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T:\Secretariat\ANZSPED Secretariat\Website - 2026 redesign\Old website\Documents and resources\Growth\"/>
    </mc:Choice>
  </mc:AlternateContent>
  <xr:revisionPtr revIDLastSave="0" documentId="8_{CFB773BE-F80C-44E0-A583-DD663B64271A}" xr6:coauthVersionLast="47" xr6:coauthVersionMax="47" xr10:uidLastSave="{00000000-0000-0000-0000-000000000000}"/>
  <bookViews>
    <workbookView xWindow="57480" yWindow="-120" windowWidth="29040" windowHeight="15720" firstSheet="5" activeTab="10" xr2:uid="{00000000-000D-0000-FFFF-FFFF00000000}"/>
  </bookViews>
  <sheets>
    <sheet name="WHO2007HtAgeBoys5-19" sheetId="1" r:id="rId1"/>
    <sheet name="CDC lenghtAge 0-3" sheetId="21" r:id="rId2"/>
    <sheet name="Boys CDC 0-20" sheetId="2" r:id="rId3"/>
    <sheet name="WHO Ht Boys 0-5" sheetId="3" r:id="rId4"/>
    <sheet name="Girls CDC 0-20" sheetId="6" r:id="rId5"/>
    <sheet name="Girls WHO 0-5" sheetId="7" r:id="rId6"/>
    <sheet name="Girls WHO 5-19" sheetId="8" r:id="rId7"/>
    <sheet name="WHO 1st Cent Boys" sheetId="9" r:id="rId8"/>
    <sheet name="Sheet9" sheetId="10" r:id="rId9"/>
    <sheet name="WHO 1st Cent Girls" sheetId="11" r:id="rId10"/>
    <sheet name="Data Entry" sheetId="14" r:id="rId11"/>
    <sheet name="Instructions" sheetId="2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2" i="14" l="1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515" i="14"/>
  <c r="P516" i="14"/>
  <c r="P517" i="14"/>
  <c r="P518" i="14"/>
  <c r="P519" i="14"/>
  <c r="P520" i="14"/>
  <c r="P521" i="14"/>
  <c r="P522" i="14"/>
  <c r="P523" i="14"/>
  <c r="P524" i="14"/>
  <c r="P525" i="14"/>
  <c r="P526" i="14"/>
  <c r="P527" i="14"/>
  <c r="P528" i="14"/>
  <c r="P529" i="14"/>
  <c r="P530" i="14"/>
  <c r="P531" i="14"/>
  <c r="P532" i="14"/>
  <c r="P533" i="14"/>
  <c r="P534" i="14"/>
  <c r="P535" i="14"/>
  <c r="P536" i="14"/>
  <c r="P537" i="14"/>
  <c r="P538" i="14"/>
  <c r="P539" i="14"/>
  <c r="P540" i="14"/>
  <c r="P541" i="14"/>
  <c r="P542" i="14"/>
  <c r="P543" i="14"/>
  <c r="P544" i="14"/>
  <c r="P545" i="14"/>
  <c r="P546" i="14"/>
  <c r="P547" i="14"/>
  <c r="P548" i="14"/>
  <c r="P549" i="14"/>
  <c r="P550" i="14"/>
  <c r="P551" i="14"/>
  <c r="P552" i="14"/>
  <c r="P553" i="14"/>
  <c r="P554" i="14"/>
  <c r="P555" i="14"/>
  <c r="P556" i="14"/>
  <c r="P557" i="14"/>
  <c r="P558" i="14"/>
  <c r="P559" i="14"/>
  <c r="P560" i="14"/>
  <c r="P561" i="14"/>
  <c r="P562" i="14"/>
  <c r="P563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81" i="14"/>
  <c r="P582" i="14"/>
  <c r="P583" i="14"/>
  <c r="P584" i="14"/>
  <c r="P585" i="14"/>
  <c r="P586" i="14"/>
  <c r="P587" i="14"/>
  <c r="P588" i="14"/>
  <c r="P589" i="14"/>
  <c r="P590" i="14"/>
  <c r="P591" i="14"/>
  <c r="P592" i="14"/>
  <c r="P593" i="14"/>
  <c r="P594" i="14"/>
  <c r="P595" i="14"/>
  <c r="P596" i="14"/>
  <c r="P597" i="14"/>
  <c r="P598" i="14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P613" i="14"/>
  <c r="P614" i="14"/>
  <c r="P615" i="14"/>
  <c r="P616" i="14"/>
  <c r="P617" i="14"/>
  <c r="P618" i="14"/>
  <c r="P619" i="14"/>
  <c r="P620" i="14"/>
  <c r="P621" i="14"/>
  <c r="P622" i="14"/>
  <c r="P623" i="14"/>
  <c r="P624" i="14"/>
  <c r="P625" i="14"/>
  <c r="P626" i="14"/>
  <c r="P627" i="14"/>
  <c r="P628" i="14"/>
  <c r="P629" i="14"/>
  <c r="P630" i="14"/>
  <c r="P631" i="14"/>
  <c r="P632" i="14"/>
  <c r="P633" i="14"/>
  <c r="P634" i="14"/>
  <c r="P635" i="14"/>
  <c r="P636" i="14"/>
  <c r="P637" i="14"/>
  <c r="P638" i="14"/>
  <c r="P639" i="14"/>
  <c r="P640" i="14"/>
  <c r="P641" i="14"/>
  <c r="P642" i="14"/>
  <c r="P643" i="14"/>
  <c r="P644" i="14"/>
  <c r="P645" i="14"/>
  <c r="P646" i="14"/>
  <c r="P647" i="14"/>
  <c r="P648" i="14"/>
  <c r="P649" i="14"/>
  <c r="P650" i="14"/>
  <c r="P651" i="14"/>
  <c r="P652" i="14"/>
  <c r="P653" i="14"/>
  <c r="P654" i="14"/>
  <c r="P655" i="14"/>
  <c r="P656" i="14"/>
  <c r="P657" i="14"/>
  <c r="P658" i="14"/>
  <c r="P659" i="14"/>
  <c r="P660" i="14"/>
  <c r="P661" i="14"/>
  <c r="P662" i="14"/>
  <c r="P663" i="14"/>
  <c r="P664" i="14"/>
  <c r="P665" i="14"/>
  <c r="P666" i="14"/>
  <c r="P667" i="14"/>
  <c r="P668" i="14"/>
  <c r="P669" i="14"/>
  <c r="P670" i="14"/>
  <c r="P671" i="14"/>
  <c r="P672" i="14"/>
  <c r="P673" i="14"/>
  <c r="P674" i="14"/>
  <c r="P675" i="14"/>
  <c r="P676" i="14"/>
  <c r="P677" i="14"/>
  <c r="P678" i="14"/>
  <c r="P679" i="14"/>
  <c r="P680" i="14"/>
  <c r="P681" i="14"/>
  <c r="P682" i="14"/>
  <c r="P683" i="14"/>
  <c r="P684" i="14"/>
  <c r="P685" i="14"/>
  <c r="P686" i="14"/>
  <c r="P687" i="14"/>
  <c r="P688" i="14"/>
  <c r="P689" i="14"/>
  <c r="P690" i="14"/>
  <c r="P691" i="14"/>
  <c r="P692" i="14"/>
  <c r="P693" i="14"/>
  <c r="P694" i="14"/>
  <c r="P695" i="14"/>
  <c r="P696" i="14"/>
  <c r="P697" i="14"/>
  <c r="P698" i="14"/>
  <c r="P699" i="14"/>
  <c r="P700" i="14"/>
  <c r="P701" i="14"/>
  <c r="P702" i="14"/>
  <c r="P703" i="14"/>
  <c r="P704" i="14"/>
  <c r="P705" i="14"/>
  <c r="P706" i="14"/>
  <c r="P707" i="14"/>
  <c r="P708" i="14"/>
  <c r="P709" i="14"/>
  <c r="P710" i="14"/>
  <c r="P711" i="14"/>
  <c r="P712" i="14"/>
  <c r="P713" i="14"/>
  <c r="P714" i="14"/>
  <c r="P715" i="14"/>
  <c r="P716" i="14"/>
  <c r="P717" i="14"/>
  <c r="P718" i="14"/>
  <c r="P719" i="14"/>
  <c r="P720" i="14"/>
  <c r="P721" i="14"/>
  <c r="P722" i="14"/>
  <c r="P723" i="14"/>
  <c r="P724" i="14"/>
  <c r="P725" i="14"/>
  <c r="P726" i="14"/>
  <c r="P727" i="14"/>
  <c r="P728" i="14"/>
  <c r="P729" i="14"/>
  <c r="P730" i="14"/>
  <c r="P731" i="14"/>
  <c r="P732" i="14"/>
  <c r="P733" i="14"/>
  <c r="P734" i="14"/>
  <c r="P735" i="14"/>
  <c r="P736" i="14"/>
  <c r="P737" i="14"/>
  <c r="P738" i="14"/>
  <c r="P739" i="14"/>
  <c r="P740" i="14"/>
  <c r="P741" i="14"/>
  <c r="P742" i="14"/>
  <c r="P743" i="14"/>
  <c r="P744" i="14"/>
  <c r="P745" i="14"/>
  <c r="P746" i="14"/>
  <c r="P747" i="14"/>
  <c r="P748" i="14"/>
  <c r="P749" i="14"/>
  <c r="P750" i="14"/>
  <c r="P751" i="14"/>
  <c r="P752" i="14"/>
  <c r="P753" i="14"/>
  <c r="P754" i="14"/>
  <c r="P755" i="14"/>
  <c r="P756" i="14"/>
  <c r="P757" i="14"/>
  <c r="P758" i="14"/>
  <c r="P759" i="14"/>
  <c r="P760" i="14"/>
  <c r="P761" i="14"/>
  <c r="P762" i="14"/>
  <c r="P763" i="14"/>
  <c r="P764" i="14"/>
  <c r="P765" i="14"/>
  <c r="P766" i="14"/>
  <c r="P767" i="14"/>
  <c r="P768" i="14"/>
  <c r="P769" i="14"/>
  <c r="P770" i="14"/>
  <c r="P771" i="14"/>
  <c r="P772" i="14"/>
  <c r="P773" i="14"/>
  <c r="P774" i="14"/>
  <c r="P775" i="14"/>
  <c r="P776" i="14"/>
  <c r="P777" i="14"/>
  <c r="P778" i="14"/>
  <c r="P779" i="14"/>
  <c r="P780" i="14"/>
  <c r="P781" i="14"/>
  <c r="P782" i="14"/>
  <c r="P783" i="14"/>
  <c r="P784" i="14"/>
  <c r="P785" i="14"/>
  <c r="P786" i="14"/>
  <c r="P787" i="14"/>
  <c r="P788" i="14"/>
  <c r="P789" i="14"/>
  <c r="P790" i="14"/>
  <c r="P791" i="14"/>
  <c r="P792" i="14"/>
  <c r="P793" i="14"/>
  <c r="P794" i="14"/>
  <c r="P795" i="14"/>
  <c r="P796" i="14"/>
  <c r="P797" i="14"/>
  <c r="P798" i="14"/>
  <c r="P799" i="14"/>
  <c r="P800" i="14"/>
  <c r="P801" i="14"/>
  <c r="P802" i="14"/>
  <c r="P803" i="14"/>
  <c r="P804" i="14"/>
  <c r="P805" i="14"/>
  <c r="P806" i="14"/>
  <c r="P807" i="14"/>
  <c r="P808" i="14"/>
  <c r="P809" i="14"/>
  <c r="P810" i="14"/>
  <c r="P811" i="14"/>
  <c r="P812" i="14"/>
  <c r="P813" i="14"/>
  <c r="P814" i="14"/>
  <c r="P815" i="14"/>
  <c r="P816" i="14"/>
  <c r="P817" i="14"/>
  <c r="P818" i="14"/>
  <c r="P819" i="14"/>
  <c r="P820" i="14"/>
  <c r="P821" i="14"/>
  <c r="P822" i="14"/>
  <c r="P823" i="14"/>
  <c r="P824" i="14"/>
  <c r="P825" i="14"/>
  <c r="P826" i="14"/>
  <c r="P827" i="14"/>
  <c r="P828" i="14"/>
  <c r="P829" i="14"/>
  <c r="P830" i="14"/>
  <c r="P831" i="14"/>
  <c r="P832" i="14"/>
  <c r="P833" i="14"/>
  <c r="P834" i="14"/>
  <c r="P835" i="14"/>
  <c r="P836" i="14"/>
  <c r="P837" i="14"/>
  <c r="P838" i="14"/>
  <c r="P839" i="14"/>
  <c r="P840" i="14"/>
  <c r="P841" i="14"/>
  <c r="P842" i="14"/>
  <c r="P843" i="14"/>
  <c r="P844" i="14"/>
  <c r="P845" i="14"/>
  <c r="P846" i="14"/>
  <c r="P847" i="14"/>
  <c r="P848" i="14"/>
  <c r="P849" i="14"/>
  <c r="P850" i="14"/>
  <c r="P851" i="14"/>
  <c r="P852" i="14"/>
  <c r="P853" i="14"/>
  <c r="P854" i="14"/>
  <c r="P855" i="14"/>
  <c r="P856" i="14"/>
  <c r="P857" i="14"/>
  <c r="P858" i="14"/>
  <c r="P859" i="14"/>
  <c r="P860" i="14"/>
  <c r="P861" i="14"/>
  <c r="P862" i="14"/>
  <c r="P863" i="14"/>
  <c r="P864" i="14"/>
  <c r="P865" i="14"/>
  <c r="P866" i="14"/>
  <c r="P867" i="14"/>
  <c r="P868" i="14"/>
  <c r="P869" i="14"/>
  <c r="P870" i="14"/>
  <c r="P871" i="14"/>
  <c r="P872" i="14"/>
  <c r="P873" i="14"/>
  <c r="P874" i="14"/>
  <c r="P875" i="14"/>
  <c r="P876" i="14"/>
  <c r="P877" i="14"/>
  <c r="P878" i="14"/>
  <c r="P879" i="14"/>
  <c r="P880" i="14"/>
  <c r="P881" i="14"/>
  <c r="P882" i="14"/>
  <c r="P883" i="14"/>
  <c r="P884" i="14"/>
  <c r="P885" i="14"/>
  <c r="P886" i="14"/>
  <c r="P887" i="14"/>
  <c r="P888" i="14"/>
  <c r="P889" i="14"/>
  <c r="P890" i="14"/>
  <c r="P891" i="14"/>
  <c r="P892" i="14"/>
  <c r="P893" i="14"/>
  <c r="P894" i="14"/>
  <c r="P895" i="14"/>
  <c r="P896" i="14"/>
  <c r="P897" i="14"/>
  <c r="P898" i="14"/>
  <c r="P899" i="14"/>
  <c r="P900" i="14"/>
  <c r="P901" i="14"/>
  <c r="P902" i="14"/>
  <c r="P903" i="14"/>
  <c r="P904" i="14"/>
  <c r="P905" i="14"/>
  <c r="P906" i="14"/>
  <c r="P907" i="14"/>
  <c r="P908" i="14"/>
  <c r="P909" i="14"/>
  <c r="P910" i="14"/>
  <c r="P911" i="14"/>
  <c r="P912" i="14"/>
  <c r="P913" i="14"/>
  <c r="P914" i="14"/>
  <c r="P915" i="14"/>
  <c r="P916" i="14"/>
  <c r="P917" i="14"/>
  <c r="P918" i="14"/>
  <c r="P919" i="14"/>
  <c r="P920" i="14"/>
  <c r="P921" i="14"/>
  <c r="P922" i="14"/>
  <c r="P923" i="14"/>
  <c r="P924" i="14"/>
  <c r="P925" i="14"/>
  <c r="P926" i="14"/>
  <c r="P927" i="14"/>
  <c r="P928" i="14"/>
  <c r="P929" i="14"/>
  <c r="P930" i="14"/>
  <c r="P931" i="14"/>
  <c r="P932" i="14"/>
  <c r="P933" i="14"/>
  <c r="P934" i="14"/>
  <c r="P935" i="14"/>
  <c r="P936" i="14"/>
  <c r="P937" i="14"/>
  <c r="P938" i="14"/>
  <c r="P939" i="14"/>
  <c r="P940" i="14"/>
  <c r="P941" i="14"/>
  <c r="P942" i="14"/>
  <c r="P943" i="14"/>
  <c r="P944" i="14"/>
  <c r="P945" i="14"/>
  <c r="P946" i="14"/>
  <c r="P947" i="14"/>
  <c r="P948" i="14"/>
  <c r="P949" i="14"/>
  <c r="P950" i="14"/>
  <c r="P951" i="14"/>
  <c r="P952" i="14"/>
  <c r="P953" i="14"/>
  <c r="P954" i="14"/>
  <c r="P955" i="14"/>
  <c r="P956" i="14"/>
  <c r="P957" i="14"/>
  <c r="P958" i="14"/>
  <c r="P959" i="14"/>
  <c r="P960" i="14"/>
  <c r="P961" i="14"/>
  <c r="P962" i="14"/>
  <c r="P963" i="14"/>
  <c r="P964" i="14"/>
  <c r="P965" i="14"/>
  <c r="P966" i="14"/>
  <c r="P967" i="14"/>
  <c r="P968" i="14"/>
  <c r="P969" i="14"/>
  <c r="P970" i="14"/>
  <c r="P971" i="14"/>
  <c r="P972" i="14"/>
  <c r="P973" i="14"/>
  <c r="P974" i="14"/>
  <c r="P975" i="14"/>
  <c r="P976" i="14"/>
  <c r="P977" i="14"/>
  <c r="P978" i="14"/>
  <c r="P979" i="14"/>
  <c r="P980" i="14"/>
  <c r="P981" i="14"/>
  <c r="P982" i="14"/>
  <c r="P983" i="14"/>
  <c r="P984" i="14"/>
  <c r="P985" i="14"/>
  <c r="P986" i="14"/>
  <c r="P987" i="14"/>
  <c r="P988" i="14"/>
  <c r="P989" i="14"/>
  <c r="P990" i="14"/>
  <c r="P991" i="14"/>
  <c r="P992" i="14"/>
  <c r="P993" i="14"/>
  <c r="P994" i="14"/>
  <c r="P995" i="14"/>
  <c r="P996" i="14"/>
  <c r="P997" i="14"/>
  <c r="P998" i="14"/>
  <c r="P999" i="14"/>
  <c r="P1000" i="14"/>
  <c r="P1001" i="14"/>
  <c r="P1002" i="14"/>
  <c r="P1003" i="14"/>
  <c r="P1004" i="14"/>
  <c r="P1005" i="14"/>
  <c r="P1006" i="14"/>
  <c r="P1007" i="14"/>
  <c r="P1008" i="14"/>
  <c r="P1009" i="14"/>
  <c r="P1010" i="14"/>
  <c r="P1011" i="14"/>
  <c r="P1012" i="14"/>
  <c r="P1013" i="14"/>
  <c r="P3" i="14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2" i="14"/>
  <c r="J3" i="14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30" i="14"/>
  <c r="J31" i="14"/>
  <c r="E32" i="14"/>
  <c r="F32" i="14" s="1"/>
  <c r="K32" i="14"/>
  <c r="M32" i="14"/>
  <c r="E33" i="14"/>
  <c r="F33" i="14" s="1"/>
  <c r="K33" i="14"/>
  <c r="M33" i="14"/>
  <c r="E34" i="14"/>
  <c r="F34" i="14" s="1"/>
  <c r="K34" i="14"/>
  <c r="L34" i="14"/>
  <c r="M34" i="14"/>
  <c r="E35" i="14"/>
  <c r="F35" i="14" s="1"/>
  <c r="K35" i="14"/>
  <c r="M35" i="14"/>
  <c r="E36" i="14"/>
  <c r="F36" i="14" s="1"/>
  <c r="K36" i="14"/>
  <c r="M36" i="14"/>
  <c r="E37" i="14"/>
  <c r="F37" i="14" s="1"/>
  <c r="K37" i="14"/>
  <c r="L37" i="14"/>
  <c r="M37" i="14"/>
  <c r="E38" i="14"/>
  <c r="F38" i="14" s="1"/>
  <c r="K38" i="14"/>
  <c r="M38" i="14"/>
  <c r="E39" i="14"/>
  <c r="F39" i="14" s="1"/>
  <c r="K39" i="14"/>
  <c r="M39" i="14"/>
  <c r="E40" i="14"/>
  <c r="F40" i="14" s="1"/>
  <c r="K40" i="14"/>
  <c r="L40" i="14"/>
  <c r="M40" i="14"/>
  <c r="E41" i="14"/>
  <c r="F41" i="14" s="1"/>
  <c r="K41" i="14"/>
  <c r="L41" i="14"/>
  <c r="M41" i="14"/>
  <c r="E42" i="14"/>
  <c r="F42" i="14" s="1"/>
  <c r="K42" i="14"/>
  <c r="M42" i="14"/>
  <c r="E43" i="14"/>
  <c r="F43" i="14" s="1"/>
  <c r="K43" i="14"/>
  <c r="M43" i="14"/>
  <c r="E44" i="14"/>
  <c r="F44" i="14" s="1"/>
  <c r="K44" i="14"/>
  <c r="M44" i="14"/>
  <c r="E45" i="14"/>
  <c r="F45" i="14" s="1"/>
  <c r="K45" i="14"/>
  <c r="L45" i="14"/>
  <c r="M45" i="14"/>
  <c r="E46" i="14"/>
  <c r="F46" i="14" s="1"/>
  <c r="K46" i="14"/>
  <c r="M46" i="14"/>
  <c r="E47" i="14"/>
  <c r="F47" i="14" s="1"/>
  <c r="K47" i="14"/>
  <c r="M47" i="14"/>
  <c r="E48" i="14"/>
  <c r="F48" i="14" s="1"/>
  <c r="K48" i="14"/>
  <c r="L48" i="14"/>
  <c r="M48" i="14"/>
  <c r="E49" i="14"/>
  <c r="F49" i="14" s="1"/>
  <c r="K49" i="14"/>
  <c r="L49" i="14"/>
  <c r="N49" i="14" s="1"/>
  <c r="M49" i="14"/>
  <c r="E50" i="14"/>
  <c r="F50" i="14" s="1"/>
  <c r="K50" i="14"/>
  <c r="M50" i="14"/>
  <c r="E51" i="14"/>
  <c r="F51" i="14" s="1"/>
  <c r="K51" i="14"/>
  <c r="L51" i="14"/>
  <c r="M51" i="14"/>
  <c r="E52" i="14"/>
  <c r="F52" i="14" s="1"/>
  <c r="K52" i="14"/>
  <c r="M52" i="14"/>
  <c r="E53" i="14"/>
  <c r="F53" i="14" s="1"/>
  <c r="K53" i="14"/>
  <c r="M53" i="14"/>
  <c r="E54" i="14"/>
  <c r="F54" i="14" s="1"/>
  <c r="K54" i="14"/>
  <c r="M54" i="14"/>
  <c r="E55" i="14"/>
  <c r="F55" i="14" s="1"/>
  <c r="K55" i="14"/>
  <c r="M55" i="14"/>
  <c r="E56" i="14"/>
  <c r="F56" i="14" s="1"/>
  <c r="K56" i="14"/>
  <c r="M56" i="14"/>
  <c r="E57" i="14"/>
  <c r="F57" i="14" s="1"/>
  <c r="K57" i="14"/>
  <c r="M57" i="14"/>
  <c r="E58" i="14"/>
  <c r="F58" i="14" s="1"/>
  <c r="K58" i="14"/>
  <c r="L58" i="14"/>
  <c r="M58" i="14"/>
  <c r="E59" i="14"/>
  <c r="F59" i="14" s="1"/>
  <c r="K59" i="14"/>
  <c r="L59" i="14"/>
  <c r="N59" i="14" s="1"/>
  <c r="M59" i="14"/>
  <c r="E60" i="14"/>
  <c r="F60" i="14" s="1"/>
  <c r="K60" i="14"/>
  <c r="M60" i="14"/>
  <c r="E61" i="14"/>
  <c r="F61" i="14" s="1"/>
  <c r="K61" i="14"/>
  <c r="L61" i="14"/>
  <c r="N61" i="14" s="1"/>
  <c r="M61" i="14"/>
  <c r="O61" i="14"/>
  <c r="E62" i="14"/>
  <c r="F62" i="14" s="1"/>
  <c r="K62" i="14"/>
  <c r="O62" i="14" s="1"/>
  <c r="L62" i="14"/>
  <c r="N62" i="14" s="1"/>
  <c r="M62" i="14"/>
  <c r="E63" i="14"/>
  <c r="F63" i="14" s="1"/>
  <c r="K63" i="14"/>
  <c r="M63" i="14"/>
  <c r="E64" i="14"/>
  <c r="F64" i="14" s="1"/>
  <c r="K64" i="14"/>
  <c r="M64" i="14"/>
  <c r="E65" i="14"/>
  <c r="F65" i="14" s="1"/>
  <c r="K65" i="14"/>
  <c r="M65" i="14"/>
  <c r="E66" i="14"/>
  <c r="F66" i="14" s="1"/>
  <c r="K66" i="14"/>
  <c r="M66" i="14"/>
  <c r="E67" i="14"/>
  <c r="F67" i="14" s="1"/>
  <c r="K67" i="14"/>
  <c r="L67" i="14"/>
  <c r="N67" i="14" s="1"/>
  <c r="M67" i="14"/>
  <c r="E68" i="14"/>
  <c r="F68" i="14" s="1"/>
  <c r="K68" i="14"/>
  <c r="L68" i="14"/>
  <c r="M68" i="14"/>
  <c r="E69" i="14"/>
  <c r="F69" i="14" s="1"/>
  <c r="K69" i="14"/>
  <c r="M69" i="14"/>
  <c r="E70" i="14"/>
  <c r="F70" i="14" s="1"/>
  <c r="K70" i="14"/>
  <c r="L70" i="14"/>
  <c r="M70" i="14"/>
  <c r="E71" i="14"/>
  <c r="F71" i="14" s="1"/>
  <c r="K71" i="14"/>
  <c r="M71" i="14"/>
  <c r="E72" i="14"/>
  <c r="F72" i="14" s="1"/>
  <c r="K72" i="14"/>
  <c r="M72" i="14"/>
  <c r="E73" i="14"/>
  <c r="F73" i="14" s="1"/>
  <c r="K73" i="14"/>
  <c r="M73" i="14"/>
  <c r="E74" i="14"/>
  <c r="F74" i="14" s="1"/>
  <c r="K74" i="14"/>
  <c r="M74" i="14"/>
  <c r="E75" i="14"/>
  <c r="K75" i="14"/>
  <c r="M75" i="14"/>
  <c r="E76" i="14"/>
  <c r="F76" i="14" s="1"/>
  <c r="K76" i="14"/>
  <c r="M76" i="14"/>
  <c r="E77" i="14"/>
  <c r="F77" i="14" s="1"/>
  <c r="K77" i="14"/>
  <c r="M77" i="14"/>
  <c r="E78" i="14"/>
  <c r="F78" i="14" s="1"/>
  <c r="K78" i="14"/>
  <c r="M78" i="14"/>
  <c r="E79" i="14"/>
  <c r="F79" i="14" s="1"/>
  <c r="K79" i="14"/>
  <c r="M79" i="14"/>
  <c r="E80" i="14"/>
  <c r="F80" i="14" s="1"/>
  <c r="K80" i="14"/>
  <c r="M80" i="14"/>
  <c r="E81" i="14"/>
  <c r="K81" i="14"/>
  <c r="M81" i="14"/>
  <c r="E82" i="14"/>
  <c r="F82" i="14" s="1"/>
  <c r="K82" i="14"/>
  <c r="M82" i="14"/>
  <c r="E83" i="14"/>
  <c r="F83" i="14" s="1"/>
  <c r="K83" i="14"/>
  <c r="L83" i="14"/>
  <c r="M83" i="14"/>
  <c r="E84" i="14"/>
  <c r="K84" i="14"/>
  <c r="M84" i="14"/>
  <c r="E85" i="14"/>
  <c r="F85" i="14" s="1"/>
  <c r="K85" i="14"/>
  <c r="M85" i="14"/>
  <c r="E86" i="14"/>
  <c r="F86" i="14" s="1"/>
  <c r="K86" i="14"/>
  <c r="M86" i="14"/>
  <c r="E87" i="14"/>
  <c r="K87" i="14"/>
  <c r="M87" i="14"/>
  <c r="E88" i="14"/>
  <c r="F88" i="14" s="1"/>
  <c r="K88" i="14"/>
  <c r="N88" i="14" s="1"/>
  <c r="L88" i="14"/>
  <c r="O88" i="14" s="1"/>
  <c r="M88" i="14"/>
  <c r="E89" i="14"/>
  <c r="F89" i="14" s="1"/>
  <c r="K89" i="14"/>
  <c r="M89" i="14"/>
  <c r="E90" i="14"/>
  <c r="K90" i="14"/>
  <c r="M90" i="14"/>
  <c r="E91" i="14"/>
  <c r="F91" i="14" s="1"/>
  <c r="G91" i="14"/>
  <c r="K91" i="14"/>
  <c r="M91" i="14"/>
  <c r="E92" i="14"/>
  <c r="F92" i="14" s="1"/>
  <c r="H92" i="14" s="1"/>
  <c r="G92" i="14"/>
  <c r="I92" i="14"/>
  <c r="K92" i="14"/>
  <c r="L92" i="14"/>
  <c r="M92" i="14"/>
  <c r="E93" i="14"/>
  <c r="F93" i="14" s="1"/>
  <c r="G93" i="14" s="1"/>
  <c r="H93" i="14"/>
  <c r="I93" i="14"/>
  <c r="K93" i="14"/>
  <c r="M93" i="14"/>
  <c r="E94" i="14"/>
  <c r="F94" i="14" s="1"/>
  <c r="I94" i="14" s="1"/>
  <c r="G94" i="14"/>
  <c r="K94" i="14"/>
  <c r="L94" i="14"/>
  <c r="M94" i="14"/>
  <c r="E95" i="14"/>
  <c r="F95" i="14" s="1"/>
  <c r="G95" i="14" s="1"/>
  <c r="K95" i="14"/>
  <c r="M95" i="14"/>
  <c r="E96" i="14"/>
  <c r="F96" i="14" s="1"/>
  <c r="G96" i="14" s="1"/>
  <c r="H96" i="14"/>
  <c r="K96" i="14"/>
  <c r="M96" i="14"/>
  <c r="E97" i="14"/>
  <c r="F97" i="14" s="1"/>
  <c r="K97" i="14"/>
  <c r="M97" i="14"/>
  <c r="E98" i="14"/>
  <c r="K98" i="14"/>
  <c r="M98" i="14"/>
  <c r="E99" i="14"/>
  <c r="K99" i="14"/>
  <c r="M99" i="14"/>
  <c r="E100" i="14"/>
  <c r="K100" i="14"/>
  <c r="M100" i="14"/>
  <c r="E101" i="14"/>
  <c r="K101" i="14"/>
  <c r="M101" i="14"/>
  <c r="E102" i="14"/>
  <c r="K102" i="14"/>
  <c r="M102" i="14"/>
  <c r="E103" i="14"/>
  <c r="F103" i="14" s="1"/>
  <c r="G103" i="14" s="1"/>
  <c r="K103" i="14"/>
  <c r="M103" i="14"/>
  <c r="E104" i="14"/>
  <c r="F104" i="14" s="1"/>
  <c r="G104" i="14" s="1"/>
  <c r="H104" i="14"/>
  <c r="K104" i="14"/>
  <c r="M104" i="14"/>
  <c r="E105" i="14"/>
  <c r="K105" i="14"/>
  <c r="M105" i="14"/>
  <c r="E106" i="14"/>
  <c r="F106" i="14" s="1"/>
  <c r="G106" i="14" s="1"/>
  <c r="H106" i="14"/>
  <c r="I106" i="14"/>
  <c r="K106" i="14"/>
  <c r="M106" i="14"/>
  <c r="E107" i="14"/>
  <c r="F107" i="14" s="1"/>
  <c r="G107" i="14" s="1"/>
  <c r="I107" i="14"/>
  <c r="K107" i="14"/>
  <c r="L107" i="14"/>
  <c r="M107" i="14"/>
  <c r="E108" i="14"/>
  <c r="F108" i="14" s="1"/>
  <c r="G108" i="14" s="1"/>
  <c r="K108" i="14"/>
  <c r="M108" i="14"/>
  <c r="E109" i="14"/>
  <c r="F109" i="14" s="1"/>
  <c r="I109" i="14" s="1"/>
  <c r="K109" i="14"/>
  <c r="M109" i="14"/>
  <c r="E110" i="14"/>
  <c r="K110" i="14"/>
  <c r="M110" i="14"/>
  <c r="E111" i="14"/>
  <c r="F111" i="14" s="1"/>
  <c r="I111" i="14" s="1"/>
  <c r="G111" i="14"/>
  <c r="H111" i="14"/>
  <c r="K111" i="14"/>
  <c r="M111" i="14"/>
  <c r="E112" i="14"/>
  <c r="F112" i="14" s="1"/>
  <c r="G112" i="14" s="1"/>
  <c r="K112" i="14"/>
  <c r="M112" i="14"/>
  <c r="E113" i="14"/>
  <c r="K113" i="14"/>
  <c r="M113" i="14"/>
  <c r="E114" i="14"/>
  <c r="K114" i="14"/>
  <c r="M114" i="14"/>
  <c r="E115" i="14"/>
  <c r="K115" i="14"/>
  <c r="M115" i="14"/>
  <c r="E116" i="14"/>
  <c r="K116" i="14"/>
  <c r="M116" i="14"/>
  <c r="E117" i="14"/>
  <c r="L117" i="14" s="1"/>
  <c r="K117" i="14"/>
  <c r="M117" i="14"/>
  <c r="E118" i="14"/>
  <c r="F118" i="14" s="1"/>
  <c r="G118" i="14" s="1"/>
  <c r="K118" i="14"/>
  <c r="M118" i="14"/>
  <c r="E119" i="14"/>
  <c r="F119" i="14" s="1"/>
  <c r="K119" i="14"/>
  <c r="M119" i="14"/>
  <c r="E120" i="14"/>
  <c r="F120" i="14" s="1"/>
  <c r="H120" i="14" s="1"/>
  <c r="G120" i="14"/>
  <c r="K120" i="14"/>
  <c r="M120" i="14"/>
  <c r="E121" i="14"/>
  <c r="L121" i="14" s="1"/>
  <c r="F121" i="14"/>
  <c r="H121" i="14" s="1"/>
  <c r="K121" i="14"/>
  <c r="M121" i="14"/>
  <c r="E122" i="14"/>
  <c r="L122" i="14" s="1"/>
  <c r="K122" i="14"/>
  <c r="M122" i="14"/>
  <c r="E123" i="14"/>
  <c r="L123" i="14" s="1"/>
  <c r="K123" i="14"/>
  <c r="M123" i="14"/>
  <c r="E124" i="14"/>
  <c r="F124" i="14" s="1"/>
  <c r="G124" i="14" s="1"/>
  <c r="H124" i="14"/>
  <c r="K124" i="14"/>
  <c r="M124" i="14"/>
  <c r="E125" i="14"/>
  <c r="K125" i="14"/>
  <c r="M125" i="14"/>
  <c r="E126" i="14"/>
  <c r="F126" i="14" s="1"/>
  <c r="I126" i="14" s="1"/>
  <c r="K126" i="14"/>
  <c r="L126" i="14"/>
  <c r="M126" i="14"/>
  <c r="E127" i="14"/>
  <c r="K127" i="14"/>
  <c r="M127" i="14"/>
  <c r="E128" i="14"/>
  <c r="K128" i="14"/>
  <c r="M128" i="14"/>
  <c r="E129" i="14"/>
  <c r="L129" i="14" s="1"/>
  <c r="K129" i="14"/>
  <c r="M129" i="14"/>
  <c r="E130" i="14"/>
  <c r="F130" i="14" s="1"/>
  <c r="I130" i="14" s="1"/>
  <c r="G130" i="14"/>
  <c r="H130" i="14"/>
  <c r="K130" i="14"/>
  <c r="M130" i="14"/>
  <c r="E131" i="14"/>
  <c r="F131" i="14" s="1"/>
  <c r="G131" i="14" s="1"/>
  <c r="K131" i="14"/>
  <c r="L131" i="14"/>
  <c r="M131" i="14"/>
  <c r="E132" i="14"/>
  <c r="F132" i="14" s="1"/>
  <c r="H132" i="14" s="1"/>
  <c r="G132" i="14"/>
  <c r="I132" i="14"/>
  <c r="K132" i="14"/>
  <c r="L132" i="14"/>
  <c r="M132" i="14"/>
  <c r="E133" i="14"/>
  <c r="K133" i="14"/>
  <c r="M133" i="14"/>
  <c r="E134" i="14"/>
  <c r="K134" i="14"/>
  <c r="M134" i="14"/>
  <c r="E135" i="14"/>
  <c r="L135" i="14" s="1"/>
  <c r="K135" i="14"/>
  <c r="M135" i="14"/>
  <c r="E136" i="14"/>
  <c r="K136" i="14"/>
  <c r="M136" i="14"/>
  <c r="E137" i="14"/>
  <c r="K137" i="14"/>
  <c r="M137" i="14"/>
  <c r="E138" i="14"/>
  <c r="F138" i="14" s="1"/>
  <c r="H138" i="14" s="1"/>
  <c r="I138" i="14"/>
  <c r="K138" i="14"/>
  <c r="M138" i="14"/>
  <c r="E139" i="14"/>
  <c r="F139" i="14" s="1"/>
  <c r="K139" i="14"/>
  <c r="L139" i="14"/>
  <c r="M139" i="14"/>
  <c r="E140" i="14"/>
  <c r="F140" i="14" s="1"/>
  <c r="K140" i="14"/>
  <c r="M140" i="14"/>
  <c r="E141" i="14"/>
  <c r="L141" i="14" s="1"/>
  <c r="F141" i="14"/>
  <c r="G141" i="14" s="1"/>
  <c r="I141" i="14"/>
  <c r="K141" i="14"/>
  <c r="O141" i="14" s="1"/>
  <c r="M141" i="14"/>
  <c r="E142" i="14"/>
  <c r="K142" i="14"/>
  <c r="M142" i="14"/>
  <c r="E143" i="14"/>
  <c r="F143" i="14" s="1"/>
  <c r="K143" i="14"/>
  <c r="M143" i="14"/>
  <c r="E144" i="14"/>
  <c r="F144" i="14" s="1"/>
  <c r="K144" i="14"/>
  <c r="L144" i="14"/>
  <c r="M144" i="14"/>
  <c r="E145" i="14"/>
  <c r="L145" i="14" s="1"/>
  <c r="K145" i="14"/>
  <c r="O145" i="14" s="1"/>
  <c r="M145" i="14"/>
  <c r="E146" i="14"/>
  <c r="F146" i="14" s="1"/>
  <c r="K146" i="14"/>
  <c r="M146" i="14"/>
  <c r="E147" i="14"/>
  <c r="F147" i="14"/>
  <c r="K147" i="14"/>
  <c r="L147" i="14"/>
  <c r="M147" i="14"/>
  <c r="E148" i="14"/>
  <c r="F148" i="14" s="1"/>
  <c r="I148" i="14" s="1"/>
  <c r="K148" i="14"/>
  <c r="L148" i="14"/>
  <c r="M148" i="14"/>
  <c r="O148" i="14"/>
  <c r="E149" i="14"/>
  <c r="L149" i="14" s="1"/>
  <c r="K149" i="14"/>
  <c r="M149" i="14"/>
  <c r="E150" i="14"/>
  <c r="F150" i="14" s="1"/>
  <c r="I150" i="14" s="1"/>
  <c r="K150" i="14"/>
  <c r="M150" i="14"/>
  <c r="E151" i="14"/>
  <c r="L151" i="14" s="1"/>
  <c r="F151" i="14"/>
  <c r="I151" i="14" s="1"/>
  <c r="K151" i="14"/>
  <c r="M151" i="14"/>
  <c r="E152" i="14"/>
  <c r="F152" i="14" s="1"/>
  <c r="K152" i="14"/>
  <c r="M152" i="14"/>
  <c r="E153" i="14"/>
  <c r="K153" i="14"/>
  <c r="M153" i="14"/>
  <c r="E154" i="14"/>
  <c r="K154" i="14"/>
  <c r="M154" i="14"/>
  <c r="E155" i="14"/>
  <c r="K155" i="14"/>
  <c r="M155" i="14"/>
  <c r="E156" i="14"/>
  <c r="L156" i="14" s="1"/>
  <c r="K156" i="14"/>
  <c r="M156" i="14"/>
  <c r="E157" i="14"/>
  <c r="K157" i="14"/>
  <c r="M157" i="14"/>
  <c r="E158" i="14"/>
  <c r="F158" i="14" s="1"/>
  <c r="K158" i="14"/>
  <c r="L158" i="14"/>
  <c r="M158" i="14"/>
  <c r="E159" i="14"/>
  <c r="L159" i="14" s="1"/>
  <c r="O159" i="14" s="1"/>
  <c r="K159" i="14"/>
  <c r="M159" i="14"/>
  <c r="E160" i="14"/>
  <c r="F160" i="14" s="1"/>
  <c r="G160" i="14" s="1"/>
  <c r="K160" i="14"/>
  <c r="M160" i="14"/>
  <c r="E161" i="14"/>
  <c r="F161" i="14" s="1"/>
  <c r="K161" i="14"/>
  <c r="M161" i="14"/>
  <c r="E162" i="14"/>
  <c r="F162" i="14" s="1"/>
  <c r="G162" i="14" s="1"/>
  <c r="K162" i="14"/>
  <c r="M162" i="14"/>
  <c r="E163" i="14"/>
  <c r="L163" i="14" s="1"/>
  <c r="F163" i="14"/>
  <c r="H163" i="14" s="1"/>
  <c r="K163" i="14"/>
  <c r="M163" i="14"/>
  <c r="O163" i="14"/>
  <c r="E164" i="14"/>
  <c r="F164" i="14" s="1"/>
  <c r="H164" i="14" s="1"/>
  <c r="K164" i="14"/>
  <c r="L164" i="14"/>
  <c r="M164" i="14"/>
  <c r="E165" i="14"/>
  <c r="K165" i="14"/>
  <c r="M165" i="14"/>
  <c r="E166" i="14"/>
  <c r="L166" i="14" s="1"/>
  <c r="K166" i="14"/>
  <c r="M166" i="14"/>
  <c r="O166" i="14"/>
  <c r="E167" i="14"/>
  <c r="F167" i="14" s="1"/>
  <c r="K167" i="14"/>
  <c r="L167" i="14"/>
  <c r="M167" i="14"/>
  <c r="E168" i="14"/>
  <c r="F168" i="14" s="1"/>
  <c r="I168" i="14"/>
  <c r="K168" i="14"/>
  <c r="M168" i="14"/>
  <c r="E169" i="14"/>
  <c r="F169" i="14" s="1"/>
  <c r="G169" i="14" s="1"/>
  <c r="K169" i="14"/>
  <c r="L169" i="14"/>
  <c r="O169" i="14" s="1"/>
  <c r="M169" i="14"/>
  <c r="E170" i="14"/>
  <c r="L170" i="14" s="1"/>
  <c r="F170" i="14"/>
  <c r="H170" i="14" s="1"/>
  <c r="K170" i="14"/>
  <c r="M170" i="14"/>
  <c r="E171" i="14"/>
  <c r="L171" i="14" s="1"/>
  <c r="K171" i="14"/>
  <c r="M171" i="14"/>
  <c r="E172" i="14"/>
  <c r="F172" i="14" s="1"/>
  <c r="H172" i="14" s="1"/>
  <c r="G172" i="14"/>
  <c r="I172" i="14"/>
  <c r="K172" i="14"/>
  <c r="L172" i="14"/>
  <c r="M172" i="14"/>
  <c r="E173" i="14"/>
  <c r="L173" i="14" s="1"/>
  <c r="O173" i="14" s="1"/>
  <c r="F173" i="14"/>
  <c r="H173" i="14"/>
  <c r="K173" i="14"/>
  <c r="M173" i="14"/>
  <c r="E174" i="14"/>
  <c r="F174" i="14"/>
  <c r="H174" i="14" s="1"/>
  <c r="G174" i="14"/>
  <c r="I174" i="14"/>
  <c r="K174" i="14"/>
  <c r="L174" i="14"/>
  <c r="M174" i="14"/>
  <c r="E175" i="14"/>
  <c r="F175" i="14" s="1"/>
  <c r="K175" i="14"/>
  <c r="L175" i="14"/>
  <c r="M175" i="14"/>
  <c r="E176" i="14"/>
  <c r="F176" i="14"/>
  <c r="G176" i="14" s="1"/>
  <c r="K176" i="14"/>
  <c r="L176" i="14"/>
  <c r="O176" i="14" s="1"/>
  <c r="M176" i="14"/>
  <c r="E177" i="14"/>
  <c r="L177" i="14" s="1"/>
  <c r="F177" i="14"/>
  <c r="G177" i="14" s="1"/>
  <c r="H177" i="14"/>
  <c r="I177" i="14"/>
  <c r="K177" i="14"/>
  <c r="M177" i="14"/>
  <c r="O177" i="14"/>
  <c r="E178" i="14"/>
  <c r="K178" i="14"/>
  <c r="M178" i="14"/>
  <c r="E179" i="14"/>
  <c r="L179" i="14" s="1"/>
  <c r="F179" i="14"/>
  <c r="H179" i="14"/>
  <c r="K179" i="14"/>
  <c r="M179" i="14"/>
  <c r="E180" i="14"/>
  <c r="L180" i="14" s="1"/>
  <c r="K180" i="14"/>
  <c r="M180" i="14"/>
  <c r="E181" i="14"/>
  <c r="L181" i="14" s="1"/>
  <c r="N181" i="14" s="1"/>
  <c r="F181" i="14"/>
  <c r="I181" i="14" s="1"/>
  <c r="G181" i="14"/>
  <c r="H181" i="14"/>
  <c r="K181" i="14"/>
  <c r="M181" i="14"/>
  <c r="E182" i="14"/>
  <c r="L182" i="14" s="1"/>
  <c r="F182" i="14"/>
  <c r="G182" i="14"/>
  <c r="K182" i="14"/>
  <c r="O182" i="14" s="1"/>
  <c r="M182" i="14"/>
  <c r="N182" i="14"/>
  <c r="E183" i="14"/>
  <c r="L183" i="14" s="1"/>
  <c r="F183" i="14"/>
  <c r="G183" i="14"/>
  <c r="H183" i="14"/>
  <c r="I183" i="14"/>
  <c r="K183" i="14"/>
  <c r="N183" i="14" s="1"/>
  <c r="M183" i="14"/>
  <c r="O183" i="14"/>
  <c r="E184" i="14"/>
  <c r="L184" i="14" s="1"/>
  <c r="K184" i="14"/>
  <c r="O184" i="14" s="1"/>
  <c r="M184" i="14"/>
  <c r="N184" i="14"/>
  <c r="E185" i="14"/>
  <c r="K185" i="14"/>
  <c r="M185" i="14"/>
  <c r="E186" i="14"/>
  <c r="L186" i="14" s="1"/>
  <c r="F186" i="14"/>
  <c r="K186" i="14"/>
  <c r="O186" i="14" s="1"/>
  <c r="M186" i="14"/>
  <c r="N186" i="14"/>
  <c r="E187" i="14"/>
  <c r="F187" i="14"/>
  <c r="G187" i="14" s="1"/>
  <c r="K187" i="14"/>
  <c r="L187" i="14"/>
  <c r="M187" i="14"/>
  <c r="E188" i="14"/>
  <c r="F188" i="14"/>
  <c r="K188" i="14"/>
  <c r="L188" i="14"/>
  <c r="M188" i="14"/>
  <c r="N188" i="14"/>
  <c r="E189" i="14"/>
  <c r="F189" i="14"/>
  <c r="G189" i="14"/>
  <c r="K189" i="14"/>
  <c r="L189" i="14"/>
  <c r="N189" i="14" s="1"/>
  <c r="M189" i="14"/>
  <c r="E190" i="14"/>
  <c r="F190" i="14"/>
  <c r="G190" i="14"/>
  <c r="K190" i="14"/>
  <c r="L190" i="14"/>
  <c r="M190" i="14"/>
  <c r="E191" i="14"/>
  <c r="F191" i="14"/>
  <c r="G191" i="14"/>
  <c r="K191" i="14"/>
  <c r="L191" i="14"/>
  <c r="N191" i="14" s="1"/>
  <c r="M191" i="14"/>
  <c r="E192" i="14"/>
  <c r="F192" i="14"/>
  <c r="G192" i="14"/>
  <c r="K192" i="14"/>
  <c r="L192" i="14"/>
  <c r="M192" i="14"/>
  <c r="N192" i="14"/>
  <c r="E193" i="14"/>
  <c r="F193" i="14"/>
  <c r="K193" i="14"/>
  <c r="L193" i="14"/>
  <c r="M193" i="14"/>
  <c r="E194" i="14"/>
  <c r="F194" i="14"/>
  <c r="G194" i="14"/>
  <c r="K194" i="14"/>
  <c r="L194" i="14"/>
  <c r="M194" i="14"/>
  <c r="N194" i="14"/>
  <c r="O194" i="14"/>
  <c r="E195" i="14"/>
  <c r="F195" i="14"/>
  <c r="G195" i="14" s="1"/>
  <c r="K195" i="14"/>
  <c r="L195" i="14"/>
  <c r="M195" i="14"/>
  <c r="O195" i="14"/>
  <c r="E196" i="14"/>
  <c r="F196" i="14"/>
  <c r="K196" i="14"/>
  <c r="L196" i="14"/>
  <c r="M196" i="14"/>
  <c r="N196" i="14"/>
  <c r="O196" i="14"/>
  <c r="E197" i="14"/>
  <c r="F197" i="14"/>
  <c r="G197" i="14" s="1"/>
  <c r="K197" i="14"/>
  <c r="L197" i="14"/>
  <c r="M197" i="14"/>
  <c r="E198" i="14"/>
  <c r="F198" i="14"/>
  <c r="G198" i="14" s="1"/>
  <c r="K198" i="14"/>
  <c r="L198" i="14"/>
  <c r="M198" i="14"/>
  <c r="N198" i="14"/>
  <c r="O198" i="14"/>
  <c r="E199" i="14"/>
  <c r="F199" i="14"/>
  <c r="G199" i="14" s="1"/>
  <c r="K199" i="14"/>
  <c r="N199" i="14" s="1"/>
  <c r="L199" i="14"/>
  <c r="M199" i="14"/>
  <c r="O199" i="14"/>
  <c r="E200" i="14"/>
  <c r="L200" i="14" s="1"/>
  <c r="F200" i="14"/>
  <c r="K200" i="14"/>
  <c r="M200" i="14"/>
  <c r="N200" i="14"/>
  <c r="O200" i="14"/>
  <c r="E201" i="14"/>
  <c r="F201" i="14"/>
  <c r="G201" i="14"/>
  <c r="K201" i="14"/>
  <c r="L201" i="14"/>
  <c r="M201" i="14"/>
  <c r="E202" i="14"/>
  <c r="F202" i="14" s="1"/>
  <c r="K202" i="14"/>
  <c r="L202" i="14"/>
  <c r="M202" i="14"/>
  <c r="E203" i="14"/>
  <c r="F203" i="14"/>
  <c r="G203" i="14" s="1"/>
  <c r="K203" i="14"/>
  <c r="L203" i="14"/>
  <c r="M203" i="14"/>
  <c r="E204" i="14"/>
  <c r="L204" i="14" s="1"/>
  <c r="N204" i="14" s="1"/>
  <c r="K204" i="14"/>
  <c r="M204" i="14"/>
  <c r="O204" i="14"/>
  <c r="E205" i="14"/>
  <c r="F205" i="14"/>
  <c r="G205" i="14"/>
  <c r="K205" i="14"/>
  <c r="L205" i="14"/>
  <c r="M205" i="14"/>
  <c r="E206" i="14"/>
  <c r="F206" i="14" s="1"/>
  <c r="K206" i="14"/>
  <c r="L206" i="14"/>
  <c r="O206" i="14" s="1"/>
  <c r="M206" i="14"/>
  <c r="N206" i="14"/>
  <c r="E207" i="14"/>
  <c r="F207" i="14"/>
  <c r="G207" i="14" s="1"/>
  <c r="K207" i="14"/>
  <c r="L207" i="14"/>
  <c r="O207" i="14" s="1"/>
  <c r="M207" i="14"/>
  <c r="E208" i="14"/>
  <c r="L208" i="14" s="1"/>
  <c r="N208" i="14" s="1"/>
  <c r="F208" i="14"/>
  <c r="K208" i="14"/>
  <c r="M208" i="14"/>
  <c r="O208" i="14"/>
  <c r="E209" i="14"/>
  <c r="F209" i="14"/>
  <c r="G209" i="14" s="1"/>
  <c r="K209" i="14"/>
  <c r="L209" i="14"/>
  <c r="M209" i="14"/>
  <c r="E210" i="14"/>
  <c r="L210" i="14" s="1"/>
  <c r="N210" i="14" s="1"/>
  <c r="F210" i="14"/>
  <c r="G210" i="14" s="1"/>
  <c r="K210" i="14"/>
  <c r="M210" i="14"/>
  <c r="O210" i="14"/>
  <c r="E211" i="14"/>
  <c r="F211" i="14"/>
  <c r="G211" i="14" s="1"/>
  <c r="K211" i="14"/>
  <c r="N211" i="14" s="1"/>
  <c r="L211" i="14"/>
  <c r="M211" i="14"/>
  <c r="O211" i="14"/>
  <c r="E212" i="14"/>
  <c r="L212" i="14" s="1"/>
  <c r="F212" i="14"/>
  <c r="K212" i="14"/>
  <c r="M212" i="14"/>
  <c r="N212" i="14"/>
  <c r="O212" i="14"/>
  <c r="E213" i="14"/>
  <c r="F213" i="14"/>
  <c r="G213" i="14"/>
  <c r="K213" i="14"/>
  <c r="L213" i="14"/>
  <c r="M213" i="14"/>
  <c r="E214" i="14"/>
  <c r="F214" i="14" s="1"/>
  <c r="K214" i="14"/>
  <c r="L214" i="14"/>
  <c r="M214" i="14"/>
  <c r="E215" i="14"/>
  <c r="F215" i="14"/>
  <c r="G215" i="14" s="1"/>
  <c r="K215" i="14"/>
  <c r="L215" i="14"/>
  <c r="M215" i="14"/>
  <c r="E216" i="14"/>
  <c r="L216" i="14" s="1"/>
  <c r="N216" i="14" s="1"/>
  <c r="F216" i="14"/>
  <c r="K216" i="14"/>
  <c r="M216" i="14"/>
  <c r="O216" i="14"/>
  <c r="E217" i="14"/>
  <c r="F217" i="14"/>
  <c r="G217" i="14"/>
  <c r="K217" i="14"/>
  <c r="L217" i="14"/>
  <c r="M217" i="14"/>
  <c r="E218" i="14"/>
  <c r="F218" i="14"/>
  <c r="K218" i="14"/>
  <c r="L218" i="14"/>
  <c r="O218" i="14" s="1"/>
  <c r="M218" i="14"/>
  <c r="N218" i="14"/>
  <c r="E219" i="14"/>
  <c r="F219" i="14"/>
  <c r="G219" i="14" s="1"/>
  <c r="K219" i="14"/>
  <c r="L219" i="14"/>
  <c r="M219" i="14"/>
  <c r="O219" i="14"/>
  <c r="E220" i="14"/>
  <c r="L220" i="14" s="1"/>
  <c r="N220" i="14" s="1"/>
  <c r="F220" i="14"/>
  <c r="K220" i="14"/>
  <c r="M220" i="14"/>
  <c r="O220" i="14"/>
  <c r="E221" i="14"/>
  <c r="F221" i="14"/>
  <c r="G221" i="14" s="1"/>
  <c r="K221" i="14"/>
  <c r="L221" i="14"/>
  <c r="M221" i="14"/>
  <c r="E222" i="14"/>
  <c r="K222" i="14"/>
  <c r="M222" i="14"/>
  <c r="E223" i="14"/>
  <c r="F223" i="14"/>
  <c r="G223" i="14" s="1"/>
  <c r="K223" i="14"/>
  <c r="N223" i="14" s="1"/>
  <c r="L223" i="14"/>
  <c r="M223" i="14"/>
  <c r="O223" i="14"/>
  <c r="E224" i="14"/>
  <c r="L224" i="14" s="1"/>
  <c r="F224" i="14"/>
  <c r="K224" i="14"/>
  <c r="M224" i="14"/>
  <c r="N224" i="14"/>
  <c r="O224" i="14"/>
  <c r="E225" i="14"/>
  <c r="F225" i="14"/>
  <c r="G225" i="14"/>
  <c r="K225" i="14"/>
  <c r="L225" i="14"/>
  <c r="M225" i="14"/>
  <c r="E226" i="14"/>
  <c r="F226" i="14" s="1"/>
  <c r="K226" i="14"/>
  <c r="L226" i="14"/>
  <c r="M226" i="14"/>
  <c r="E227" i="14"/>
  <c r="F227" i="14"/>
  <c r="G227" i="14" s="1"/>
  <c r="K227" i="14"/>
  <c r="L227" i="14"/>
  <c r="M227" i="14"/>
  <c r="E228" i="14"/>
  <c r="L228" i="14" s="1"/>
  <c r="F228" i="14"/>
  <c r="K228" i="14"/>
  <c r="M228" i="14"/>
  <c r="E229" i="14"/>
  <c r="F229" i="14"/>
  <c r="G229" i="14"/>
  <c r="K229" i="14"/>
  <c r="L229" i="14"/>
  <c r="M229" i="14"/>
  <c r="E230" i="14"/>
  <c r="L230" i="14" s="1"/>
  <c r="F230" i="14"/>
  <c r="K230" i="14"/>
  <c r="M230" i="14"/>
  <c r="E231" i="14"/>
  <c r="F231" i="14"/>
  <c r="G231" i="14" s="1"/>
  <c r="K231" i="14"/>
  <c r="L231" i="14"/>
  <c r="M231" i="14"/>
  <c r="O231" i="14"/>
  <c r="E232" i="14"/>
  <c r="L232" i="14" s="1"/>
  <c r="N232" i="14" s="1"/>
  <c r="F232" i="14"/>
  <c r="K232" i="14"/>
  <c r="M232" i="14"/>
  <c r="O232" i="14"/>
  <c r="E233" i="14"/>
  <c r="L233" i="14" s="1"/>
  <c r="N233" i="14" s="1"/>
  <c r="F233" i="14"/>
  <c r="G233" i="14"/>
  <c r="K233" i="14"/>
  <c r="M233" i="14"/>
  <c r="E234" i="14"/>
  <c r="K234" i="14"/>
  <c r="M234" i="14"/>
  <c r="E235" i="14"/>
  <c r="L235" i="14" s="1"/>
  <c r="K235" i="14"/>
  <c r="M235" i="14"/>
  <c r="N235" i="14"/>
  <c r="E236" i="14"/>
  <c r="F236" i="14" s="1"/>
  <c r="K236" i="14"/>
  <c r="M236" i="14"/>
  <c r="E237" i="14"/>
  <c r="F237" i="14"/>
  <c r="G237" i="14"/>
  <c r="K237" i="14"/>
  <c r="L237" i="14"/>
  <c r="M237" i="14"/>
  <c r="E238" i="14"/>
  <c r="L238" i="14" s="1"/>
  <c r="N238" i="14" s="1"/>
  <c r="F238" i="14"/>
  <c r="K238" i="14"/>
  <c r="M238" i="14"/>
  <c r="E239" i="14"/>
  <c r="L239" i="14" s="1"/>
  <c r="F239" i="14"/>
  <c r="G239" i="14"/>
  <c r="K239" i="14"/>
  <c r="M239" i="14"/>
  <c r="E240" i="14"/>
  <c r="K240" i="14"/>
  <c r="M240" i="14"/>
  <c r="E241" i="14"/>
  <c r="K241" i="14"/>
  <c r="M241" i="14"/>
  <c r="E242" i="14"/>
  <c r="F242" i="14" s="1"/>
  <c r="K242" i="14"/>
  <c r="M242" i="14"/>
  <c r="E243" i="14"/>
  <c r="F243" i="14"/>
  <c r="G243" i="14"/>
  <c r="K243" i="14"/>
  <c r="L243" i="14"/>
  <c r="M243" i="14"/>
  <c r="E244" i="14"/>
  <c r="L244" i="14" s="1"/>
  <c r="K244" i="14"/>
  <c r="M244" i="14"/>
  <c r="E245" i="14"/>
  <c r="K245" i="14"/>
  <c r="M245" i="14"/>
  <c r="E246" i="14"/>
  <c r="F246" i="14" s="1"/>
  <c r="G246" i="14"/>
  <c r="K246" i="14"/>
  <c r="L246" i="14"/>
  <c r="M246" i="14"/>
  <c r="O246" i="14"/>
  <c r="E247" i="14"/>
  <c r="F247" i="14" s="1"/>
  <c r="G247" i="14"/>
  <c r="K247" i="14"/>
  <c r="L247" i="14"/>
  <c r="M247" i="14"/>
  <c r="E248" i="14"/>
  <c r="K248" i="14"/>
  <c r="M248" i="14"/>
  <c r="E249" i="14"/>
  <c r="F249" i="14"/>
  <c r="G249" i="14"/>
  <c r="K249" i="14"/>
  <c r="N249" i="14" s="1"/>
  <c r="L249" i="14"/>
  <c r="M249" i="14"/>
  <c r="O249" i="14"/>
  <c r="E250" i="14"/>
  <c r="K250" i="14"/>
  <c r="M250" i="14"/>
  <c r="E251" i="14"/>
  <c r="L251" i="14" s="1"/>
  <c r="N251" i="14" s="1"/>
  <c r="F251" i="14"/>
  <c r="G251" i="14" s="1"/>
  <c r="K251" i="14"/>
  <c r="M251" i="14"/>
  <c r="O251" i="14"/>
  <c r="E252" i="14"/>
  <c r="F252" i="14" s="1"/>
  <c r="G252" i="14"/>
  <c r="K252" i="14"/>
  <c r="M252" i="14"/>
  <c r="E253" i="14"/>
  <c r="L253" i="14" s="1"/>
  <c r="F253" i="14"/>
  <c r="G253" i="14"/>
  <c r="K253" i="14"/>
  <c r="O253" i="14" s="1"/>
  <c r="M253" i="14"/>
  <c r="E254" i="14"/>
  <c r="K254" i="14"/>
  <c r="M254" i="14"/>
  <c r="E255" i="14"/>
  <c r="F255" i="14"/>
  <c r="G255" i="14"/>
  <c r="K255" i="14"/>
  <c r="L255" i="14"/>
  <c r="M255" i="14"/>
  <c r="E256" i="14"/>
  <c r="L256" i="14" s="1"/>
  <c r="F256" i="14"/>
  <c r="K256" i="14"/>
  <c r="O256" i="14" s="1"/>
  <c r="M256" i="14"/>
  <c r="N256" i="14"/>
  <c r="E257" i="14"/>
  <c r="L257" i="14" s="1"/>
  <c r="N257" i="14" s="1"/>
  <c r="F257" i="14"/>
  <c r="G257" i="14"/>
  <c r="K257" i="14"/>
  <c r="M257" i="14"/>
  <c r="O257" i="14"/>
  <c r="E258" i="14"/>
  <c r="K258" i="14"/>
  <c r="M258" i="14"/>
  <c r="E259" i="14"/>
  <c r="K259" i="14"/>
  <c r="M259" i="14"/>
  <c r="E260" i="14"/>
  <c r="K260" i="14"/>
  <c r="M260" i="14"/>
  <c r="E261" i="14"/>
  <c r="F261" i="14"/>
  <c r="G261" i="14"/>
  <c r="K261" i="14"/>
  <c r="L261" i="14"/>
  <c r="M261" i="14"/>
  <c r="E262" i="14"/>
  <c r="L262" i="14" s="1"/>
  <c r="K262" i="14"/>
  <c r="M262" i="14"/>
  <c r="E263" i="14"/>
  <c r="L263" i="14" s="1"/>
  <c r="N263" i="14" s="1"/>
  <c r="K263" i="14"/>
  <c r="M263" i="14"/>
  <c r="O263" i="14"/>
  <c r="E264" i="14"/>
  <c r="F264" i="14" s="1"/>
  <c r="G264" i="14"/>
  <c r="K264" i="14"/>
  <c r="L264" i="14"/>
  <c r="M264" i="14"/>
  <c r="E265" i="14"/>
  <c r="F265" i="14" s="1"/>
  <c r="G265" i="14"/>
  <c r="K265" i="14"/>
  <c r="L265" i="14"/>
  <c r="M265" i="14"/>
  <c r="E266" i="14"/>
  <c r="K266" i="14"/>
  <c r="M266" i="14"/>
  <c r="E267" i="14"/>
  <c r="F267" i="14"/>
  <c r="G267" i="14"/>
  <c r="K267" i="14"/>
  <c r="N267" i="14" s="1"/>
  <c r="L267" i="14"/>
  <c r="M267" i="14"/>
  <c r="O267" i="14"/>
  <c r="E268" i="14"/>
  <c r="K268" i="14"/>
  <c r="M268" i="14"/>
  <c r="E269" i="14"/>
  <c r="L269" i="14" s="1"/>
  <c r="N269" i="14" s="1"/>
  <c r="F269" i="14"/>
  <c r="G269" i="14" s="1"/>
  <c r="K269" i="14"/>
  <c r="M269" i="14"/>
  <c r="O269" i="14"/>
  <c r="E270" i="14"/>
  <c r="F270" i="14" s="1"/>
  <c r="G270" i="14"/>
  <c r="K270" i="14"/>
  <c r="M270" i="14"/>
  <c r="E271" i="14"/>
  <c r="L271" i="14" s="1"/>
  <c r="K271" i="14"/>
  <c r="O271" i="14" s="1"/>
  <c r="M271" i="14"/>
  <c r="N271" i="14"/>
  <c r="E272" i="14"/>
  <c r="K272" i="14"/>
  <c r="M272" i="14"/>
  <c r="E273" i="14"/>
  <c r="F273" i="14"/>
  <c r="G273" i="14"/>
  <c r="K273" i="14"/>
  <c r="L273" i="14"/>
  <c r="M273" i="14"/>
  <c r="E274" i="14"/>
  <c r="L274" i="14" s="1"/>
  <c r="F274" i="14"/>
  <c r="K274" i="14"/>
  <c r="O274" i="14" s="1"/>
  <c r="M274" i="14"/>
  <c r="E275" i="14"/>
  <c r="F275" i="14"/>
  <c r="I275" i="14" s="1"/>
  <c r="G275" i="14"/>
  <c r="H275" i="14"/>
  <c r="K275" i="14"/>
  <c r="L275" i="14"/>
  <c r="M275" i="14"/>
  <c r="N275" i="14"/>
  <c r="O275" i="14"/>
  <c r="E276" i="14"/>
  <c r="L276" i="14" s="1"/>
  <c r="F276" i="14"/>
  <c r="I276" i="14" s="1"/>
  <c r="H276" i="14"/>
  <c r="K276" i="14"/>
  <c r="M276" i="14"/>
  <c r="E277" i="14"/>
  <c r="K277" i="14"/>
  <c r="M277" i="14"/>
  <c r="E278" i="14"/>
  <c r="F278" i="14" s="1"/>
  <c r="K278" i="14"/>
  <c r="L278" i="14"/>
  <c r="O278" i="14" s="1"/>
  <c r="M278" i="14"/>
  <c r="E279" i="14"/>
  <c r="K279" i="14"/>
  <c r="M279" i="14"/>
  <c r="E280" i="14"/>
  <c r="L280" i="14" s="1"/>
  <c r="F280" i="14"/>
  <c r="K280" i="14"/>
  <c r="N280" i="14" s="1"/>
  <c r="M280" i="14"/>
  <c r="E281" i="14"/>
  <c r="F281" i="14" s="1"/>
  <c r="K281" i="14"/>
  <c r="L281" i="14"/>
  <c r="M281" i="14"/>
  <c r="E282" i="14"/>
  <c r="F282" i="14"/>
  <c r="G282" i="14" s="1"/>
  <c r="K282" i="14"/>
  <c r="L282" i="14"/>
  <c r="M282" i="14"/>
  <c r="N282" i="14"/>
  <c r="O282" i="14"/>
  <c r="E283" i="14"/>
  <c r="F283" i="14"/>
  <c r="I283" i="14" s="1"/>
  <c r="G283" i="14"/>
  <c r="H283" i="14"/>
  <c r="K283" i="14"/>
  <c r="L283" i="14"/>
  <c r="M283" i="14"/>
  <c r="N283" i="14"/>
  <c r="O283" i="14"/>
  <c r="E284" i="14"/>
  <c r="F284" i="14" s="1"/>
  <c r="K284" i="14"/>
  <c r="L284" i="14"/>
  <c r="M284" i="14"/>
  <c r="E285" i="14"/>
  <c r="K285" i="14"/>
  <c r="M285" i="14"/>
  <c r="E286" i="14"/>
  <c r="F286" i="14" s="1"/>
  <c r="K286" i="14"/>
  <c r="M286" i="14"/>
  <c r="E287" i="14"/>
  <c r="K287" i="14"/>
  <c r="M287" i="14"/>
  <c r="E288" i="14"/>
  <c r="L288" i="14" s="1"/>
  <c r="F288" i="14"/>
  <c r="G288" i="14"/>
  <c r="K288" i="14"/>
  <c r="M288" i="14"/>
  <c r="E289" i="14"/>
  <c r="K289" i="14"/>
  <c r="M289" i="14"/>
  <c r="E290" i="14"/>
  <c r="F290" i="14"/>
  <c r="H290" i="14" s="1"/>
  <c r="K290" i="14"/>
  <c r="L290" i="14"/>
  <c r="M290" i="14"/>
  <c r="E291" i="14"/>
  <c r="L291" i="14" s="1"/>
  <c r="K291" i="14"/>
  <c r="M291" i="14"/>
  <c r="E292" i="14"/>
  <c r="F292" i="14" s="1"/>
  <c r="I292" i="14" s="1"/>
  <c r="K292" i="14"/>
  <c r="L292" i="14"/>
  <c r="N292" i="14" s="1"/>
  <c r="M292" i="14"/>
  <c r="E293" i="14"/>
  <c r="L293" i="14" s="1"/>
  <c r="O293" i="14" s="1"/>
  <c r="F293" i="14"/>
  <c r="K293" i="14"/>
  <c r="M293" i="14"/>
  <c r="E294" i="14"/>
  <c r="F294" i="14"/>
  <c r="I294" i="14" s="1"/>
  <c r="K294" i="14"/>
  <c r="L294" i="14"/>
  <c r="M294" i="14"/>
  <c r="E295" i="14"/>
  <c r="F295" i="14"/>
  <c r="I295" i="14" s="1"/>
  <c r="G295" i="14"/>
  <c r="H295" i="14"/>
  <c r="K295" i="14"/>
  <c r="L295" i="14"/>
  <c r="M295" i="14"/>
  <c r="E296" i="14"/>
  <c r="F296" i="14" s="1"/>
  <c r="H296" i="14"/>
  <c r="K296" i="14"/>
  <c r="L296" i="14"/>
  <c r="O296" i="14" s="1"/>
  <c r="M296" i="14"/>
  <c r="N296" i="14"/>
  <c r="E297" i="14"/>
  <c r="L297" i="14" s="1"/>
  <c r="F297" i="14"/>
  <c r="K297" i="14"/>
  <c r="M297" i="14"/>
  <c r="E298" i="14"/>
  <c r="K298" i="14"/>
  <c r="M298" i="14"/>
  <c r="E299" i="14"/>
  <c r="F299" i="14"/>
  <c r="I299" i="14" s="1"/>
  <c r="K299" i="14"/>
  <c r="L299" i="14"/>
  <c r="M299" i="14"/>
  <c r="O299" i="14"/>
  <c r="E300" i="14"/>
  <c r="L300" i="14" s="1"/>
  <c r="F300" i="14"/>
  <c r="I300" i="14"/>
  <c r="K300" i="14"/>
  <c r="M300" i="14"/>
  <c r="E301" i="14"/>
  <c r="F301" i="14" s="1"/>
  <c r="I301" i="14"/>
  <c r="K301" i="14"/>
  <c r="L301" i="14"/>
  <c r="M301" i="14"/>
  <c r="E302" i="14"/>
  <c r="F302" i="14" s="1"/>
  <c r="I302" i="14" s="1"/>
  <c r="K302" i="14"/>
  <c r="L302" i="14"/>
  <c r="M302" i="14"/>
  <c r="N302" i="14"/>
  <c r="O302" i="14"/>
  <c r="E303" i="14"/>
  <c r="L303" i="14" s="1"/>
  <c r="K303" i="14"/>
  <c r="M303" i="14"/>
  <c r="E304" i="14"/>
  <c r="K304" i="14"/>
  <c r="M304" i="14"/>
  <c r="E305" i="14"/>
  <c r="L305" i="14" s="1"/>
  <c r="O305" i="14" s="1"/>
  <c r="K305" i="14"/>
  <c r="M305" i="14"/>
  <c r="E306" i="14"/>
  <c r="L306" i="14" s="1"/>
  <c r="F306" i="14"/>
  <c r="I306" i="14" s="1"/>
  <c r="K306" i="14"/>
  <c r="O306" i="14" s="1"/>
  <c r="M306" i="14"/>
  <c r="E307" i="14"/>
  <c r="F307" i="14" s="1"/>
  <c r="I307" i="14"/>
  <c r="K307" i="14"/>
  <c r="L307" i="14"/>
  <c r="M307" i="14"/>
  <c r="O307" i="14"/>
  <c r="E308" i="14"/>
  <c r="K308" i="14"/>
  <c r="M308" i="14"/>
  <c r="E309" i="14"/>
  <c r="L309" i="14" s="1"/>
  <c r="F309" i="14"/>
  <c r="I309" i="14"/>
  <c r="K309" i="14"/>
  <c r="O309" i="14" s="1"/>
  <c r="M309" i="14"/>
  <c r="N309" i="14"/>
  <c r="E310" i="14"/>
  <c r="K310" i="14"/>
  <c r="M310" i="14"/>
  <c r="E311" i="14"/>
  <c r="F311" i="14" s="1"/>
  <c r="K311" i="14"/>
  <c r="L311" i="14"/>
  <c r="M311" i="14"/>
  <c r="E312" i="14"/>
  <c r="L312" i="14" s="1"/>
  <c r="K312" i="14"/>
  <c r="M312" i="14"/>
  <c r="N312" i="14"/>
  <c r="O312" i="14"/>
  <c r="E313" i="14"/>
  <c r="K313" i="14"/>
  <c r="M313" i="14"/>
  <c r="E314" i="14"/>
  <c r="F314" i="14" s="1"/>
  <c r="I314" i="14"/>
  <c r="K314" i="14"/>
  <c r="M314" i="14"/>
  <c r="E315" i="14"/>
  <c r="L315" i="14" s="1"/>
  <c r="F315" i="14"/>
  <c r="I315" i="14" s="1"/>
  <c r="K315" i="14"/>
  <c r="M315" i="14"/>
  <c r="N315" i="14"/>
  <c r="O315" i="14"/>
  <c r="E316" i="14"/>
  <c r="K316" i="14"/>
  <c r="M316" i="14"/>
  <c r="E317" i="14"/>
  <c r="F317" i="14"/>
  <c r="I317" i="14"/>
  <c r="K317" i="14"/>
  <c r="N317" i="14" s="1"/>
  <c r="L317" i="14"/>
  <c r="M317" i="14"/>
  <c r="E318" i="14"/>
  <c r="K318" i="14"/>
  <c r="M318" i="14"/>
  <c r="E319" i="14"/>
  <c r="F319" i="14" s="1"/>
  <c r="I319" i="14"/>
  <c r="K319" i="14"/>
  <c r="L319" i="14"/>
  <c r="M319" i="14"/>
  <c r="E320" i="14"/>
  <c r="F320" i="14" s="1"/>
  <c r="I320" i="14"/>
  <c r="K320" i="14"/>
  <c r="L320" i="14"/>
  <c r="M320" i="14"/>
  <c r="E321" i="14"/>
  <c r="L321" i="14" s="1"/>
  <c r="F321" i="14"/>
  <c r="K321" i="14"/>
  <c r="M321" i="14"/>
  <c r="E322" i="14"/>
  <c r="K322" i="14"/>
  <c r="M322" i="14"/>
  <c r="E323" i="14"/>
  <c r="F323" i="14"/>
  <c r="I323" i="14" s="1"/>
  <c r="K323" i="14"/>
  <c r="L323" i="14"/>
  <c r="M323" i="14"/>
  <c r="O323" i="14"/>
  <c r="E324" i="14"/>
  <c r="L324" i="14" s="1"/>
  <c r="F324" i="14"/>
  <c r="I324" i="14" s="1"/>
  <c r="K324" i="14"/>
  <c r="M324" i="14"/>
  <c r="E325" i="14"/>
  <c r="F325" i="14" s="1"/>
  <c r="I325" i="14"/>
  <c r="K325" i="14"/>
  <c r="L325" i="14"/>
  <c r="M325" i="14"/>
  <c r="E326" i="14"/>
  <c r="F326" i="14" s="1"/>
  <c r="I326" i="14" s="1"/>
  <c r="K326" i="14"/>
  <c r="M326" i="14"/>
  <c r="E327" i="14"/>
  <c r="L327" i="14" s="1"/>
  <c r="F327" i="14"/>
  <c r="I327" i="14"/>
  <c r="K327" i="14"/>
  <c r="M327" i="14"/>
  <c r="E328" i="14"/>
  <c r="K328" i="14"/>
  <c r="M328" i="14"/>
  <c r="E329" i="14"/>
  <c r="K329" i="14"/>
  <c r="M329" i="14"/>
  <c r="E330" i="14"/>
  <c r="F330" i="14"/>
  <c r="K330" i="14"/>
  <c r="O330" i="14" s="1"/>
  <c r="L330" i="14"/>
  <c r="N330" i="14" s="1"/>
  <c r="M330" i="14"/>
  <c r="E331" i="14"/>
  <c r="L331" i="14" s="1"/>
  <c r="F331" i="14"/>
  <c r="G331" i="14" s="1"/>
  <c r="H331" i="14"/>
  <c r="I331" i="14"/>
  <c r="K331" i="14"/>
  <c r="M331" i="14"/>
  <c r="E332" i="14"/>
  <c r="F332" i="14" s="1"/>
  <c r="G332" i="14" s="1"/>
  <c r="I332" i="14"/>
  <c r="K332" i="14"/>
  <c r="L332" i="14"/>
  <c r="M332" i="14"/>
  <c r="N332" i="14"/>
  <c r="O332" i="14"/>
  <c r="E333" i="14"/>
  <c r="F333" i="14"/>
  <c r="K333" i="14"/>
  <c r="N333" i="14" s="1"/>
  <c r="L333" i="14"/>
  <c r="M333" i="14"/>
  <c r="O333" i="14"/>
  <c r="E334" i="14"/>
  <c r="K334" i="14"/>
  <c r="M334" i="14"/>
  <c r="E335" i="14"/>
  <c r="F335" i="14"/>
  <c r="I335" i="14"/>
  <c r="K335" i="14"/>
  <c r="N335" i="14" s="1"/>
  <c r="L335" i="14"/>
  <c r="M335" i="14"/>
  <c r="E336" i="14"/>
  <c r="F336" i="14" s="1"/>
  <c r="K336" i="14"/>
  <c r="L336" i="14"/>
  <c r="M336" i="14"/>
  <c r="E337" i="14"/>
  <c r="F337" i="14"/>
  <c r="K337" i="14"/>
  <c r="L337" i="14"/>
  <c r="M337" i="14"/>
  <c r="N337" i="14"/>
  <c r="O337" i="14"/>
  <c r="E338" i="14"/>
  <c r="K338" i="14"/>
  <c r="M338" i="14"/>
  <c r="E339" i="14"/>
  <c r="L339" i="14" s="1"/>
  <c r="K339" i="14"/>
  <c r="M339" i="14"/>
  <c r="E340" i="14"/>
  <c r="F340" i="14"/>
  <c r="H340" i="14"/>
  <c r="K340" i="14"/>
  <c r="L340" i="14"/>
  <c r="M340" i="14"/>
  <c r="E341" i="14"/>
  <c r="F341" i="14"/>
  <c r="G341" i="14" s="1"/>
  <c r="K341" i="14"/>
  <c r="N341" i="14" s="1"/>
  <c r="L341" i="14"/>
  <c r="M341" i="14"/>
  <c r="O341" i="14"/>
  <c r="E342" i="14"/>
  <c r="L342" i="14" s="1"/>
  <c r="N342" i="14" s="1"/>
  <c r="F342" i="14"/>
  <c r="K342" i="14"/>
  <c r="M342" i="14"/>
  <c r="E343" i="14"/>
  <c r="K343" i="14"/>
  <c r="M343" i="14"/>
  <c r="E344" i="14"/>
  <c r="L344" i="14" s="1"/>
  <c r="F344" i="14"/>
  <c r="K344" i="14"/>
  <c r="M344" i="14"/>
  <c r="E345" i="14"/>
  <c r="F345" i="14"/>
  <c r="G345" i="14" s="1"/>
  <c r="H345" i="14"/>
  <c r="K345" i="14"/>
  <c r="L345" i="14"/>
  <c r="M345" i="14"/>
  <c r="E346" i="14"/>
  <c r="F346" i="14" s="1"/>
  <c r="G346" i="14" s="1"/>
  <c r="K346" i="14"/>
  <c r="L346" i="14"/>
  <c r="M346" i="14"/>
  <c r="E347" i="14"/>
  <c r="K347" i="14"/>
  <c r="M347" i="14"/>
  <c r="E348" i="14"/>
  <c r="L348" i="14" s="1"/>
  <c r="O348" i="14" s="1"/>
  <c r="F348" i="14"/>
  <c r="H348" i="14"/>
  <c r="K348" i="14"/>
  <c r="N348" i="14" s="1"/>
  <c r="M348" i="14"/>
  <c r="E349" i="14"/>
  <c r="F349" i="14"/>
  <c r="H349" i="14"/>
  <c r="K349" i="14"/>
  <c r="L349" i="14"/>
  <c r="M349" i="14"/>
  <c r="O349" i="14"/>
  <c r="E350" i="14"/>
  <c r="F350" i="14" s="1"/>
  <c r="G350" i="14" s="1"/>
  <c r="H350" i="14"/>
  <c r="I350" i="14"/>
  <c r="K350" i="14"/>
  <c r="L350" i="14"/>
  <c r="M350" i="14"/>
  <c r="E351" i="14"/>
  <c r="K351" i="14"/>
  <c r="M351" i="14"/>
  <c r="E352" i="14"/>
  <c r="K352" i="14"/>
  <c r="M352" i="14"/>
  <c r="E353" i="14"/>
  <c r="F353" i="14"/>
  <c r="K353" i="14"/>
  <c r="L353" i="14"/>
  <c r="O353" i="14" s="1"/>
  <c r="M353" i="14"/>
  <c r="E354" i="14"/>
  <c r="L354" i="14" s="1"/>
  <c r="N354" i="14" s="1"/>
  <c r="F354" i="14"/>
  <c r="K354" i="14"/>
  <c r="M354" i="14"/>
  <c r="E355" i="14"/>
  <c r="L355" i="14" s="1"/>
  <c r="F355" i="14"/>
  <c r="G355" i="14" s="1"/>
  <c r="H355" i="14"/>
  <c r="K355" i="14"/>
  <c r="M355" i="14"/>
  <c r="E356" i="14"/>
  <c r="F356" i="14"/>
  <c r="K356" i="14"/>
  <c r="O356" i="14" s="1"/>
  <c r="L356" i="14"/>
  <c r="M356" i="14"/>
  <c r="N356" i="14"/>
  <c r="E357" i="14"/>
  <c r="F357" i="14"/>
  <c r="G357" i="14" s="1"/>
  <c r="H357" i="14"/>
  <c r="I357" i="14"/>
  <c r="K357" i="14"/>
  <c r="L357" i="14"/>
  <c r="O357" i="14" s="1"/>
  <c r="M357" i="14"/>
  <c r="E358" i="14"/>
  <c r="K358" i="14"/>
  <c r="M358" i="14"/>
  <c r="E359" i="14"/>
  <c r="L359" i="14" s="1"/>
  <c r="F359" i="14"/>
  <c r="I359" i="14"/>
  <c r="K359" i="14"/>
  <c r="O359" i="14" s="1"/>
  <c r="M359" i="14"/>
  <c r="N359" i="14"/>
  <c r="E360" i="14"/>
  <c r="L360" i="14" s="1"/>
  <c r="F360" i="14"/>
  <c r="H360" i="14" s="1"/>
  <c r="K360" i="14"/>
  <c r="M360" i="14"/>
  <c r="E361" i="14"/>
  <c r="F361" i="14"/>
  <c r="G361" i="14" s="1"/>
  <c r="H361" i="14"/>
  <c r="I361" i="14"/>
  <c r="K361" i="14"/>
  <c r="L361" i="14"/>
  <c r="M361" i="14"/>
  <c r="E362" i="14"/>
  <c r="F362" i="14"/>
  <c r="K362" i="14"/>
  <c r="L362" i="14"/>
  <c r="O362" i="14" s="1"/>
  <c r="M362" i="14"/>
  <c r="N362" i="14"/>
  <c r="E363" i="14"/>
  <c r="F363" i="14" s="1"/>
  <c r="K363" i="14"/>
  <c r="L363" i="14"/>
  <c r="M363" i="14"/>
  <c r="N363" i="14"/>
  <c r="O363" i="14"/>
  <c r="E364" i="14"/>
  <c r="F364" i="14" s="1"/>
  <c r="K364" i="14"/>
  <c r="L364" i="14"/>
  <c r="N364" i="14" s="1"/>
  <c r="M364" i="14"/>
  <c r="O364" i="14"/>
  <c r="E365" i="14"/>
  <c r="F365" i="14" s="1"/>
  <c r="G365" i="14"/>
  <c r="K365" i="14"/>
  <c r="L365" i="14"/>
  <c r="O365" i="14" s="1"/>
  <c r="M365" i="14"/>
  <c r="N365" i="14"/>
  <c r="E366" i="14"/>
  <c r="F366" i="14" s="1"/>
  <c r="G366" i="14"/>
  <c r="K366" i="14"/>
  <c r="L366" i="14"/>
  <c r="O366" i="14" s="1"/>
  <c r="M366" i="14"/>
  <c r="E367" i="14"/>
  <c r="F367" i="14" s="1"/>
  <c r="K367" i="14"/>
  <c r="L367" i="14"/>
  <c r="M367" i="14"/>
  <c r="N367" i="14"/>
  <c r="O367" i="14"/>
  <c r="E368" i="14"/>
  <c r="F368" i="14" s="1"/>
  <c r="K368" i="14"/>
  <c r="L368" i="14"/>
  <c r="N368" i="14" s="1"/>
  <c r="M368" i="14"/>
  <c r="O368" i="14"/>
  <c r="E369" i="14"/>
  <c r="F369" i="14" s="1"/>
  <c r="G369" i="14"/>
  <c r="K369" i="14"/>
  <c r="L369" i="14"/>
  <c r="O369" i="14" s="1"/>
  <c r="M369" i="14"/>
  <c r="N369" i="14"/>
  <c r="E370" i="14"/>
  <c r="F370" i="14" s="1"/>
  <c r="G370" i="14"/>
  <c r="K370" i="14"/>
  <c r="L370" i="14"/>
  <c r="O370" i="14" s="1"/>
  <c r="M370" i="14"/>
  <c r="N370" i="14"/>
  <c r="E371" i="14"/>
  <c r="F371" i="14" s="1"/>
  <c r="K371" i="14"/>
  <c r="L371" i="14"/>
  <c r="M371" i="14"/>
  <c r="N371" i="14"/>
  <c r="O371" i="14"/>
  <c r="E372" i="14"/>
  <c r="F372" i="14" s="1"/>
  <c r="K372" i="14"/>
  <c r="L372" i="14"/>
  <c r="N372" i="14" s="1"/>
  <c r="M372" i="14"/>
  <c r="O372" i="14"/>
  <c r="E373" i="14"/>
  <c r="F373" i="14" s="1"/>
  <c r="G373" i="14"/>
  <c r="K373" i="14"/>
  <c r="L373" i="14"/>
  <c r="O373" i="14" s="1"/>
  <c r="M373" i="14"/>
  <c r="N373" i="14"/>
  <c r="E374" i="14"/>
  <c r="F374" i="14" s="1"/>
  <c r="G374" i="14"/>
  <c r="K374" i="14"/>
  <c r="L374" i="14"/>
  <c r="O374" i="14" s="1"/>
  <c r="M374" i="14"/>
  <c r="N374" i="14"/>
  <c r="E375" i="14"/>
  <c r="F375" i="14" s="1"/>
  <c r="K375" i="14"/>
  <c r="L375" i="14"/>
  <c r="M375" i="14"/>
  <c r="N375" i="14"/>
  <c r="O375" i="14"/>
  <c r="E376" i="14"/>
  <c r="F376" i="14" s="1"/>
  <c r="K376" i="14"/>
  <c r="L376" i="14"/>
  <c r="N376" i="14" s="1"/>
  <c r="M376" i="14"/>
  <c r="O376" i="14"/>
  <c r="E377" i="14"/>
  <c r="F377" i="14" s="1"/>
  <c r="G377" i="14"/>
  <c r="K377" i="14"/>
  <c r="L377" i="14"/>
  <c r="O377" i="14" s="1"/>
  <c r="M377" i="14"/>
  <c r="N377" i="14"/>
  <c r="E378" i="14"/>
  <c r="F378" i="14" s="1"/>
  <c r="G378" i="14"/>
  <c r="K378" i="14"/>
  <c r="L378" i="14"/>
  <c r="M378" i="14"/>
  <c r="E379" i="14"/>
  <c r="F379" i="14" s="1"/>
  <c r="K379" i="14"/>
  <c r="L379" i="14"/>
  <c r="M379" i="14"/>
  <c r="N379" i="14"/>
  <c r="O379" i="14"/>
  <c r="E380" i="14"/>
  <c r="F380" i="14" s="1"/>
  <c r="K380" i="14"/>
  <c r="L380" i="14"/>
  <c r="N380" i="14" s="1"/>
  <c r="M380" i="14"/>
  <c r="O380" i="14"/>
  <c r="E381" i="14"/>
  <c r="F381" i="14" s="1"/>
  <c r="G381" i="14"/>
  <c r="K381" i="14"/>
  <c r="L381" i="14"/>
  <c r="O381" i="14" s="1"/>
  <c r="M381" i="14"/>
  <c r="N381" i="14"/>
  <c r="E382" i="14"/>
  <c r="F382" i="14" s="1"/>
  <c r="G382" i="14"/>
  <c r="K382" i="14"/>
  <c r="L382" i="14"/>
  <c r="O382" i="14" s="1"/>
  <c r="M382" i="14"/>
  <c r="E383" i="14"/>
  <c r="F383" i="14" s="1"/>
  <c r="K383" i="14"/>
  <c r="L383" i="14"/>
  <c r="M383" i="14"/>
  <c r="N383" i="14"/>
  <c r="O383" i="14"/>
  <c r="E384" i="14"/>
  <c r="F384" i="14" s="1"/>
  <c r="K384" i="14"/>
  <c r="L384" i="14"/>
  <c r="N384" i="14" s="1"/>
  <c r="M384" i="14"/>
  <c r="O384" i="14"/>
  <c r="E385" i="14"/>
  <c r="F385" i="14" s="1"/>
  <c r="G385" i="14" s="1"/>
  <c r="K385" i="14"/>
  <c r="L385" i="14"/>
  <c r="O385" i="14" s="1"/>
  <c r="M385" i="14"/>
  <c r="N385" i="14"/>
  <c r="E386" i="14"/>
  <c r="F386" i="14" s="1"/>
  <c r="G386" i="14"/>
  <c r="K386" i="14"/>
  <c r="L386" i="14"/>
  <c r="O386" i="14" s="1"/>
  <c r="M386" i="14"/>
  <c r="N386" i="14"/>
  <c r="E387" i="14"/>
  <c r="F387" i="14" s="1"/>
  <c r="K387" i="14"/>
  <c r="L387" i="14"/>
  <c r="M387" i="14"/>
  <c r="N387" i="14"/>
  <c r="O387" i="14"/>
  <c r="E388" i="14"/>
  <c r="F388" i="14" s="1"/>
  <c r="K388" i="14"/>
  <c r="L388" i="14"/>
  <c r="M388" i="14"/>
  <c r="E389" i="14"/>
  <c r="F389" i="14" s="1"/>
  <c r="G389" i="14" s="1"/>
  <c r="K389" i="14"/>
  <c r="L389" i="14"/>
  <c r="M389" i="14"/>
  <c r="E390" i="14"/>
  <c r="F390" i="14" s="1"/>
  <c r="G390" i="14"/>
  <c r="K390" i="14"/>
  <c r="L390" i="14"/>
  <c r="M390" i="14"/>
  <c r="N390" i="14"/>
  <c r="E391" i="14"/>
  <c r="F391" i="14" s="1"/>
  <c r="K391" i="14"/>
  <c r="L391" i="14"/>
  <c r="M391" i="14"/>
  <c r="N391" i="14"/>
  <c r="O391" i="14"/>
  <c r="E392" i="14"/>
  <c r="F392" i="14" s="1"/>
  <c r="K392" i="14"/>
  <c r="L392" i="14"/>
  <c r="M392" i="14"/>
  <c r="E393" i="14"/>
  <c r="F393" i="14" s="1"/>
  <c r="G393" i="14"/>
  <c r="K393" i="14"/>
  <c r="O393" i="14" s="1"/>
  <c r="L393" i="14"/>
  <c r="M393" i="14"/>
  <c r="N393" i="14"/>
  <c r="E394" i="14"/>
  <c r="F394" i="14" s="1"/>
  <c r="G394" i="14"/>
  <c r="K394" i="14"/>
  <c r="L394" i="14"/>
  <c r="M394" i="14"/>
  <c r="N394" i="14"/>
  <c r="E395" i="14"/>
  <c r="F395" i="14" s="1"/>
  <c r="K395" i="14"/>
  <c r="L395" i="14"/>
  <c r="M395" i="14"/>
  <c r="N395" i="14"/>
  <c r="O395" i="14"/>
  <c r="E396" i="14"/>
  <c r="F396" i="14" s="1"/>
  <c r="K396" i="14"/>
  <c r="L396" i="14"/>
  <c r="M396" i="14"/>
  <c r="E397" i="14"/>
  <c r="F397" i="14" s="1"/>
  <c r="G397" i="14"/>
  <c r="K397" i="14"/>
  <c r="O397" i="14" s="1"/>
  <c r="L397" i="14"/>
  <c r="M397" i="14"/>
  <c r="N397" i="14"/>
  <c r="E398" i="14"/>
  <c r="F398" i="14" s="1"/>
  <c r="G398" i="14"/>
  <c r="K398" i="14"/>
  <c r="L398" i="14"/>
  <c r="M398" i="14"/>
  <c r="E399" i="14"/>
  <c r="F399" i="14" s="1"/>
  <c r="K399" i="14"/>
  <c r="L399" i="14"/>
  <c r="M399" i="14"/>
  <c r="N399" i="14"/>
  <c r="O399" i="14"/>
  <c r="E400" i="14"/>
  <c r="F400" i="14" s="1"/>
  <c r="K400" i="14"/>
  <c r="L400" i="14"/>
  <c r="M400" i="14"/>
  <c r="E401" i="14"/>
  <c r="F401" i="14" s="1"/>
  <c r="G401" i="14" s="1"/>
  <c r="K401" i="14"/>
  <c r="O401" i="14" s="1"/>
  <c r="L401" i="14"/>
  <c r="M401" i="14"/>
  <c r="E402" i="14"/>
  <c r="F402" i="14" s="1"/>
  <c r="G402" i="14"/>
  <c r="K402" i="14"/>
  <c r="L402" i="14"/>
  <c r="M402" i="14"/>
  <c r="E403" i="14"/>
  <c r="F403" i="14" s="1"/>
  <c r="K403" i="14"/>
  <c r="L403" i="14"/>
  <c r="M403" i="14"/>
  <c r="N403" i="14"/>
  <c r="O403" i="14"/>
  <c r="E404" i="14"/>
  <c r="F404" i="14" s="1"/>
  <c r="K404" i="14"/>
  <c r="L404" i="14"/>
  <c r="M404" i="14"/>
  <c r="E405" i="14"/>
  <c r="F405" i="14" s="1"/>
  <c r="G405" i="14" s="1"/>
  <c r="K405" i="14"/>
  <c r="L405" i="14"/>
  <c r="M405" i="14"/>
  <c r="E406" i="14"/>
  <c r="F406" i="14" s="1"/>
  <c r="H406" i="14" s="1"/>
  <c r="G406" i="14"/>
  <c r="I406" i="14"/>
  <c r="K406" i="14"/>
  <c r="L406" i="14"/>
  <c r="M406" i="14"/>
  <c r="N406" i="14"/>
  <c r="O406" i="14"/>
  <c r="E407" i="14"/>
  <c r="F407" i="14" s="1"/>
  <c r="H407" i="14" s="1"/>
  <c r="G407" i="14"/>
  <c r="I407" i="14"/>
  <c r="K407" i="14"/>
  <c r="L407" i="14"/>
  <c r="M407" i="14"/>
  <c r="E408" i="14"/>
  <c r="F408" i="14" s="1"/>
  <c r="K408" i="14"/>
  <c r="L408" i="14"/>
  <c r="M408" i="14"/>
  <c r="N408" i="14"/>
  <c r="E409" i="14"/>
  <c r="F409" i="14" s="1"/>
  <c r="H409" i="14" s="1"/>
  <c r="G409" i="14"/>
  <c r="I409" i="14"/>
  <c r="K409" i="14"/>
  <c r="L409" i="14"/>
  <c r="M409" i="14"/>
  <c r="N409" i="14"/>
  <c r="O409" i="14"/>
  <c r="E410" i="14"/>
  <c r="F410" i="14" s="1"/>
  <c r="H410" i="14" s="1"/>
  <c r="G410" i="14"/>
  <c r="K410" i="14"/>
  <c r="L410" i="14"/>
  <c r="M410" i="14"/>
  <c r="E411" i="14"/>
  <c r="F411" i="14" s="1"/>
  <c r="G411" i="14"/>
  <c r="K411" i="14"/>
  <c r="N411" i="14" s="1"/>
  <c r="L411" i="14"/>
  <c r="M411" i="14"/>
  <c r="E412" i="14"/>
  <c r="F412" i="14" s="1"/>
  <c r="H412" i="14" s="1"/>
  <c r="G412" i="14"/>
  <c r="I412" i="14"/>
  <c r="K412" i="14"/>
  <c r="L412" i="14"/>
  <c r="M412" i="14"/>
  <c r="N412" i="14"/>
  <c r="O412" i="14"/>
  <c r="E413" i="14"/>
  <c r="F413" i="14" s="1"/>
  <c r="H413" i="14" s="1"/>
  <c r="G413" i="14"/>
  <c r="I413" i="14"/>
  <c r="K413" i="14"/>
  <c r="L413" i="14"/>
  <c r="M413" i="14"/>
  <c r="E414" i="14"/>
  <c r="F414" i="14" s="1"/>
  <c r="K414" i="14"/>
  <c r="O414" i="14" s="1"/>
  <c r="L414" i="14"/>
  <c r="M414" i="14"/>
  <c r="E415" i="14"/>
  <c r="F415" i="14" s="1"/>
  <c r="H415" i="14" s="1"/>
  <c r="G415" i="14"/>
  <c r="I415" i="14"/>
  <c r="K415" i="14"/>
  <c r="L415" i="14"/>
  <c r="M415" i="14"/>
  <c r="N415" i="14"/>
  <c r="O415" i="14"/>
  <c r="E416" i="14"/>
  <c r="F416" i="14" s="1"/>
  <c r="H416" i="14" s="1"/>
  <c r="G416" i="14"/>
  <c r="K416" i="14"/>
  <c r="N416" i="14" s="1"/>
  <c r="L416" i="14"/>
  <c r="M416" i="14"/>
  <c r="E417" i="14"/>
  <c r="F417" i="14" s="1"/>
  <c r="G417" i="14" s="1"/>
  <c r="K417" i="14"/>
  <c r="L417" i="14"/>
  <c r="M417" i="14"/>
  <c r="E418" i="14"/>
  <c r="F418" i="14" s="1"/>
  <c r="K418" i="14"/>
  <c r="L418" i="14"/>
  <c r="N418" i="14" s="1"/>
  <c r="M418" i="14"/>
  <c r="O418" i="14"/>
  <c r="E419" i="14"/>
  <c r="F419" i="14" s="1"/>
  <c r="H419" i="14" s="1"/>
  <c r="G419" i="14"/>
  <c r="I419" i="14"/>
  <c r="K419" i="14"/>
  <c r="L419" i="14"/>
  <c r="M419" i="14"/>
  <c r="E420" i="14"/>
  <c r="F420" i="14" s="1"/>
  <c r="K420" i="14"/>
  <c r="L420" i="14"/>
  <c r="N420" i="14" s="1"/>
  <c r="M420" i="14"/>
  <c r="E421" i="14"/>
  <c r="F421" i="14" s="1"/>
  <c r="H421" i="14" s="1"/>
  <c r="G421" i="14"/>
  <c r="I421" i="14"/>
  <c r="K421" i="14"/>
  <c r="L421" i="14"/>
  <c r="M421" i="14"/>
  <c r="N421" i="14"/>
  <c r="O421" i="14"/>
  <c r="E422" i="14"/>
  <c r="F422" i="14" s="1"/>
  <c r="H422" i="14" s="1"/>
  <c r="G422" i="14"/>
  <c r="K422" i="14"/>
  <c r="N422" i="14" s="1"/>
  <c r="L422" i="14"/>
  <c r="M422" i="14"/>
  <c r="O422" i="14"/>
  <c r="E423" i="14"/>
  <c r="F423" i="14" s="1"/>
  <c r="G423" i="14" s="1"/>
  <c r="K423" i="14"/>
  <c r="N423" i="14" s="1"/>
  <c r="L423" i="14"/>
  <c r="M423" i="14"/>
  <c r="E424" i="14"/>
  <c r="F424" i="14" s="1"/>
  <c r="H424" i="14" s="1"/>
  <c r="G424" i="14"/>
  <c r="I424" i="14"/>
  <c r="K424" i="14"/>
  <c r="L424" i="14"/>
  <c r="M424" i="14"/>
  <c r="N424" i="14"/>
  <c r="O424" i="14"/>
  <c r="E425" i="14"/>
  <c r="F425" i="14" s="1"/>
  <c r="H425" i="14" s="1"/>
  <c r="G425" i="14"/>
  <c r="I425" i="14"/>
  <c r="K425" i="14"/>
  <c r="O425" i="14" s="1"/>
  <c r="L425" i="14"/>
  <c r="M425" i="14"/>
  <c r="N425" i="14"/>
  <c r="E426" i="14"/>
  <c r="F426" i="14" s="1"/>
  <c r="K426" i="14"/>
  <c r="O426" i="14" s="1"/>
  <c r="L426" i="14"/>
  <c r="M426" i="14"/>
  <c r="N426" i="14"/>
  <c r="E427" i="14"/>
  <c r="F427" i="14" s="1"/>
  <c r="H427" i="14" s="1"/>
  <c r="G427" i="14"/>
  <c r="I427" i="14"/>
  <c r="K427" i="14"/>
  <c r="L427" i="14"/>
  <c r="M427" i="14"/>
  <c r="N427" i="14"/>
  <c r="O427" i="14"/>
  <c r="E428" i="14"/>
  <c r="F428" i="14" s="1"/>
  <c r="H428" i="14" s="1"/>
  <c r="G428" i="14"/>
  <c r="K428" i="14"/>
  <c r="N428" i="14" s="1"/>
  <c r="L428" i="14"/>
  <c r="M428" i="14"/>
  <c r="O428" i="14"/>
  <c r="E429" i="14"/>
  <c r="F429" i="14" s="1"/>
  <c r="G429" i="14"/>
  <c r="K429" i="14"/>
  <c r="L429" i="14"/>
  <c r="M429" i="14"/>
  <c r="E430" i="14"/>
  <c r="F430" i="14" s="1"/>
  <c r="I430" i="14"/>
  <c r="K430" i="14"/>
  <c r="L430" i="14"/>
  <c r="M430" i="14"/>
  <c r="E431" i="14"/>
  <c r="F431" i="14" s="1"/>
  <c r="H431" i="14" s="1"/>
  <c r="G431" i="14"/>
  <c r="I431" i="14"/>
  <c r="K431" i="14"/>
  <c r="L431" i="14"/>
  <c r="N431" i="14" s="1"/>
  <c r="M431" i="14"/>
  <c r="E432" i="14"/>
  <c r="F432" i="14" s="1"/>
  <c r="K432" i="14"/>
  <c r="L432" i="14"/>
  <c r="M432" i="14"/>
  <c r="N432" i="14"/>
  <c r="E433" i="14"/>
  <c r="F433" i="14" s="1"/>
  <c r="H433" i="14" s="1"/>
  <c r="G433" i="14"/>
  <c r="I433" i="14"/>
  <c r="K433" i="14"/>
  <c r="L433" i="14"/>
  <c r="M433" i="14"/>
  <c r="N433" i="14"/>
  <c r="O433" i="14"/>
  <c r="E434" i="14"/>
  <c r="F434" i="14" s="1"/>
  <c r="H434" i="14" s="1"/>
  <c r="G434" i="14"/>
  <c r="K434" i="14"/>
  <c r="L434" i="14"/>
  <c r="M434" i="14"/>
  <c r="E435" i="14"/>
  <c r="F435" i="14" s="1"/>
  <c r="K435" i="14"/>
  <c r="N435" i="14" s="1"/>
  <c r="L435" i="14"/>
  <c r="M435" i="14"/>
  <c r="E436" i="14"/>
  <c r="F436" i="14" s="1"/>
  <c r="H436" i="14" s="1"/>
  <c r="G436" i="14"/>
  <c r="K436" i="14"/>
  <c r="L436" i="14"/>
  <c r="M436" i="14"/>
  <c r="E437" i="14"/>
  <c r="F437" i="14" s="1"/>
  <c r="H437" i="14" s="1"/>
  <c r="G437" i="14"/>
  <c r="I437" i="14"/>
  <c r="K437" i="14"/>
  <c r="L437" i="14"/>
  <c r="M437" i="14"/>
  <c r="E438" i="14"/>
  <c r="F438" i="14" s="1"/>
  <c r="K438" i="14"/>
  <c r="L438" i="14"/>
  <c r="N438" i="14" s="1"/>
  <c r="M438" i="14"/>
  <c r="E439" i="14"/>
  <c r="F439" i="14" s="1"/>
  <c r="H439" i="14" s="1"/>
  <c r="G439" i="14"/>
  <c r="I439" i="14"/>
  <c r="K439" i="14"/>
  <c r="L439" i="14"/>
  <c r="M439" i="14"/>
  <c r="N439" i="14"/>
  <c r="O439" i="14"/>
  <c r="E440" i="14"/>
  <c r="F440" i="14" s="1"/>
  <c r="H440" i="14" s="1"/>
  <c r="G440" i="14"/>
  <c r="K440" i="14"/>
  <c r="N440" i="14" s="1"/>
  <c r="L440" i="14"/>
  <c r="M440" i="14"/>
  <c r="O440" i="14"/>
  <c r="E441" i="14"/>
  <c r="F441" i="14" s="1"/>
  <c r="G441" i="14" s="1"/>
  <c r="K441" i="14"/>
  <c r="L441" i="14"/>
  <c r="M441" i="14"/>
  <c r="E442" i="14"/>
  <c r="F442" i="14" s="1"/>
  <c r="K442" i="14"/>
  <c r="L442" i="14"/>
  <c r="O442" i="14" s="1"/>
  <c r="M442" i="14"/>
  <c r="N442" i="14"/>
  <c r="E443" i="14"/>
  <c r="F443" i="14" s="1"/>
  <c r="H443" i="14" s="1"/>
  <c r="G443" i="14"/>
  <c r="I443" i="14"/>
  <c r="K443" i="14"/>
  <c r="L443" i="14"/>
  <c r="M443" i="14"/>
  <c r="E444" i="14"/>
  <c r="K444" i="14"/>
  <c r="M444" i="14"/>
  <c r="E445" i="14"/>
  <c r="F445" i="14" s="1"/>
  <c r="H445" i="14" s="1"/>
  <c r="G445" i="14"/>
  <c r="I445" i="14"/>
  <c r="K445" i="14"/>
  <c r="M445" i="14"/>
  <c r="E446" i="14"/>
  <c r="F446" i="14" s="1"/>
  <c r="H446" i="14" s="1"/>
  <c r="G446" i="14"/>
  <c r="K446" i="14"/>
  <c r="M446" i="14"/>
  <c r="E447" i="14"/>
  <c r="F447" i="14" s="1"/>
  <c r="G447" i="14"/>
  <c r="K447" i="14"/>
  <c r="L447" i="14"/>
  <c r="M447" i="14"/>
  <c r="E448" i="14"/>
  <c r="F448" i="14" s="1"/>
  <c r="H448" i="14" s="1"/>
  <c r="K448" i="14"/>
  <c r="L448" i="14"/>
  <c r="O448" i="14" s="1"/>
  <c r="M448" i="14"/>
  <c r="N448" i="14"/>
  <c r="E449" i="14"/>
  <c r="F449" i="14" s="1"/>
  <c r="H449" i="14" s="1"/>
  <c r="G449" i="14"/>
  <c r="I449" i="14"/>
  <c r="K449" i="14"/>
  <c r="O449" i="14" s="1"/>
  <c r="L449" i="14"/>
  <c r="M449" i="14"/>
  <c r="N449" i="14"/>
  <c r="E450" i="14"/>
  <c r="F450" i="14" s="1"/>
  <c r="K450" i="14"/>
  <c r="O450" i="14" s="1"/>
  <c r="L450" i="14"/>
  <c r="M450" i="14"/>
  <c r="N450" i="14"/>
  <c r="E451" i="14"/>
  <c r="F451" i="14" s="1"/>
  <c r="H451" i="14" s="1"/>
  <c r="G451" i="14"/>
  <c r="I451" i="14"/>
  <c r="K451" i="14"/>
  <c r="M451" i="14"/>
  <c r="E452" i="14"/>
  <c r="F452" i="14" s="1"/>
  <c r="H452" i="14" s="1"/>
  <c r="G452" i="14"/>
  <c r="K452" i="14"/>
  <c r="M452" i="14"/>
  <c r="E453" i="14"/>
  <c r="F453" i="14" s="1"/>
  <c r="G453" i="14"/>
  <c r="K453" i="14"/>
  <c r="L453" i="14"/>
  <c r="M453" i="14"/>
  <c r="E454" i="14"/>
  <c r="K454" i="14"/>
  <c r="M454" i="14"/>
  <c r="E455" i="14"/>
  <c r="F455" i="14" s="1"/>
  <c r="H455" i="14" s="1"/>
  <c r="G455" i="14"/>
  <c r="I455" i="14"/>
  <c r="K455" i="14"/>
  <c r="L455" i="14"/>
  <c r="M455" i="14"/>
  <c r="E456" i="14"/>
  <c r="F456" i="14" s="1"/>
  <c r="K456" i="14"/>
  <c r="L456" i="14"/>
  <c r="M456" i="14"/>
  <c r="N456" i="14"/>
  <c r="E457" i="14"/>
  <c r="F457" i="14" s="1"/>
  <c r="H457" i="14" s="1"/>
  <c r="G457" i="14"/>
  <c r="I457" i="14"/>
  <c r="K457" i="14"/>
  <c r="M457" i="14"/>
  <c r="E458" i="14"/>
  <c r="F458" i="14" s="1"/>
  <c r="H458" i="14" s="1"/>
  <c r="G458" i="14"/>
  <c r="K458" i="14"/>
  <c r="M458" i="14"/>
  <c r="E459" i="14"/>
  <c r="F459" i="14" s="1"/>
  <c r="H459" i="14" s="1"/>
  <c r="G459" i="14"/>
  <c r="I459" i="14"/>
  <c r="K459" i="14"/>
  <c r="L459" i="14"/>
  <c r="M459" i="14"/>
  <c r="E460" i="14"/>
  <c r="F460" i="14" s="1"/>
  <c r="I460" i="14" s="1"/>
  <c r="G460" i="14"/>
  <c r="H460" i="14"/>
  <c r="K460" i="14"/>
  <c r="M460" i="14"/>
  <c r="E461" i="14"/>
  <c r="K461" i="14"/>
  <c r="M461" i="14"/>
  <c r="E462" i="14"/>
  <c r="F462" i="14" s="1"/>
  <c r="G462" i="14"/>
  <c r="H462" i="14"/>
  <c r="I462" i="14"/>
  <c r="K462" i="14"/>
  <c r="N462" i="14" s="1"/>
  <c r="L462" i="14"/>
  <c r="M462" i="14"/>
  <c r="O462" i="14"/>
  <c r="E463" i="14"/>
  <c r="F463" i="14" s="1"/>
  <c r="G463" i="14"/>
  <c r="H463" i="14"/>
  <c r="I463" i="14"/>
  <c r="K463" i="14"/>
  <c r="L463" i="14"/>
  <c r="M463" i="14"/>
  <c r="E464" i="14"/>
  <c r="F464" i="14" s="1"/>
  <c r="G464" i="14"/>
  <c r="H464" i="14"/>
  <c r="I464" i="14"/>
  <c r="K464" i="14"/>
  <c r="O464" i="14" s="1"/>
  <c r="L464" i="14"/>
  <c r="M464" i="14"/>
  <c r="N464" i="14"/>
  <c r="E465" i="14"/>
  <c r="F465" i="14" s="1"/>
  <c r="K465" i="14"/>
  <c r="N465" i="14" s="1"/>
  <c r="L465" i="14"/>
  <c r="M465" i="14"/>
  <c r="E466" i="14"/>
  <c r="F466" i="14" s="1"/>
  <c r="G466" i="14" s="1"/>
  <c r="K466" i="14"/>
  <c r="L466" i="14"/>
  <c r="M466" i="14"/>
  <c r="E467" i="14"/>
  <c r="F467" i="14" s="1"/>
  <c r="I467" i="14" s="1"/>
  <c r="G467" i="14"/>
  <c r="H467" i="14"/>
  <c r="K467" i="14"/>
  <c r="L467" i="14"/>
  <c r="M467" i="14"/>
  <c r="N467" i="14"/>
  <c r="O467" i="14"/>
  <c r="E468" i="14"/>
  <c r="K468" i="14"/>
  <c r="M468" i="14"/>
  <c r="E469" i="14"/>
  <c r="K469" i="14"/>
  <c r="M469" i="14"/>
  <c r="E470" i="14"/>
  <c r="K470" i="14"/>
  <c r="M470" i="14"/>
  <c r="E471" i="14"/>
  <c r="K471" i="14"/>
  <c r="M471" i="14"/>
  <c r="E472" i="14"/>
  <c r="F472" i="14" s="1"/>
  <c r="I472" i="14" s="1"/>
  <c r="G472" i="14"/>
  <c r="H472" i="14"/>
  <c r="K472" i="14"/>
  <c r="M472" i="14"/>
  <c r="E473" i="14"/>
  <c r="K473" i="14"/>
  <c r="M473" i="14"/>
  <c r="E474" i="14"/>
  <c r="F474" i="14" s="1"/>
  <c r="G474" i="14"/>
  <c r="H474" i="14"/>
  <c r="I474" i="14"/>
  <c r="K474" i="14"/>
  <c r="L474" i="14"/>
  <c r="M474" i="14"/>
  <c r="N474" i="14"/>
  <c r="O474" i="14"/>
  <c r="E475" i="14"/>
  <c r="F475" i="14" s="1"/>
  <c r="G475" i="14"/>
  <c r="H475" i="14"/>
  <c r="I475" i="14"/>
  <c r="K475" i="14"/>
  <c r="L475" i="14"/>
  <c r="M475" i="14"/>
  <c r="E476" i="14"/>
  <c r="F476" i="14" s="1"/>
  <c r="G476" i="14"/>
  <c r="H476" i="14"/>
  <c r="I476" i="14"/>
  <c r="K476" i="14"/>
  <c r="N476" i="14" s="1"/>
  <c r="L476" i="14"/>
  <c r="M476" i="14"/>
  <c r="E477" i="14"/>
  <c r="F477" i="14" s="1"/>
  <c r="I477" i="14"/>
  <c r="K477" i="14"/>
  <c r="L477" i="14"/>
  <c r="M477" i="14"/>
  <c r="E478" i="14"/>
  <c r="F478" i="14" s="1"/>
  <c r="G478" i="14"/>
  <c r="K478" i="14"/>
  <c r="L478" i="14"/>
  <c r="O478" i="14" s="1"/>
  <c r="M478" i="14"/>
  <c r="N478" i="14"/>
  <c r="E479" i="14"/>
  <c r="F479" i="14" s="1"/>
  <c r="I479" i="14" s="1"/>
  <c r="G479" i="14"/>
  <c r="H479" i="14"/>
  <c r="K479" i="14"/>
  <c r="M479" i="14"/>
  <c r="E480" i="14"/>
  <c r="F480" i="14" s="1"/>
  <c r="H480" i="14" s="1"/>
  <c r="K480" i="14"/>
  <c r="L480" i="14"/>
  <c r="M480" i="14"/>
  <c r="E481" i="14"/>
  <c r="K481" i="14"/>
  <c r="M481" i="14"/>
  <c r="E482" i="14"/>
  <c r="K482" i="14"/>
  <c r="M482" i="14"/>
  <c r="E483" i="14"/>
  <c r="F483" i="14" s="1"/>
  <c r="I483" i="14" s="1"/>
  <c r="G483" i="14"/>
  <c r="H483" i="14"/>
  <c r="K483" i="14"/>
  <c r="N483" i="14" s="1"/>
  <c r="L483" i="14"/>
  <c r="M483" i="14"/>
  <c r="O483" i="14"/>
  <c r="E484" i="14"/>
  <c r="K484" i="14"/>
  <c r="M484" i="14"/>
  <c r="E485" i="14"/>
  <c r="F485" i="14" s="1"/>
  <c r="G485" i="14"/>
  <c r="H485" i="14"/>
  <c r="I485" i="14"/>
  <c r="K485" i="14"/>
  <c r="M485" i="14"/>
  <c r="E486" i="14"/>
  <c r="K486" i="14"/>
  <c r="M486" i="14"/>
  <c r="E487" i="14"/>
  <c r="F487" i="14" s="1"/>
  <c r="G487" i="14"/>
  <c r="H487" i="14"/>
  <c r="I487" i="14"/>
  <c r="K487" i="14"/>
  <c r="L487" i="14"/>
  <c r="N487" i="14" s="1"/>
  <c r="M487" i="14"/>
  <c r="O487" i="14"/>
  <c r="E488" i="14"/>
  <c r="F488" i="14" s="1"/>
  <c r="G488" i="14"/>
  <c r="H488" i="14"/>
  <c r="I488" i="14"/>
  <c r="K488" i="14"/>
  <c r="L488" i="14"/>
  <c r="M488" i="14"/>
  <c r="E489" i="14"/>
  <c r="F489" i="14" s="1"/>
  <c r="I489" i="14"/>
  <c r="K489" i="14"/>
  <c r="L489" i="14"/>
  <c r="M489" i="14"/>
  <c r="E490" i="14"/>
  <c r="F490" i="14" s="1"/>
  <c r="G490" i="14"/>
  <c r="K490" i="14"/>
  <c r="M490" i="14"/>
  <c r="E491" i="14"/>
  <c r="F491" i="14" s="1"/>
  <c r="H491" i="14"/>
  <c r="K491" i="14"/>
  <c r="N491" i="14" s="1"/>
  <c r="L491" i="14"/>
  <c r="M491" i="14"/>
  <c r="E492" i="14"/>
  <c r="F492" i="14" s="1"/>
  <c r="G492" i="14"/>
  <c r="H492" i="14"/>
  <c r="I492" i="14"/>
  <c r="K492" i="14"/>
  <c r="L492" i="14"/>
  <c r="M492" i="14"/>
  <c r="N492" i="14"/>
  <c r="O492" i="14"/>
  <c r="E493" i="14"/>
  <c r="K493" i="14"/>
  <c r="M493" i="14"/>
  <c r="E494" i="14"/>
  <c r="K494" i="14"/>
  <c r="M494" i="14"/>
  <c r="E495" i="14"/>
  <c r="F495" i="14" s="1"/>
  <c r="I495" i="14" s="1"/>
  <c r="G495" i="14"/>
  <c r="H495" i="14"/>
  <c r="K495" i="14"/>
  <c r="M495" i="14"/>
  <c r="E496" i="14"/>
  <c r="F496" i="14" s="1"/>
  <c r="G496" i="14"/>
  <c r="H496" i="14"/>
  <c r="I496" i="14"/>
  <c r="K496" i="14"/>
  <c r="M496" i="14"/>
  <c r="E497" i="14"/>
  <c r="F497" i="14" s="1"/>
  <c r="I497" i="14" s="1"/>
  <c r="G497" i="14"/>
  <c r="H497" i="14"/>
  <c r="K497" i="14"/>
  <c r="M497" i="14"/>
  <c r="E498" i="14"/>
  <c r="F498" i="14" s="1"/>
  <c r="H498" i="14" s="1"/>
  <c r="G498" i="14"/>
  <c r="I498" i="14"/>
  <c r="K498" i="14"/>
  <c r="N498" i="14" s="1"/>
  <c r="L498" i="14"/>
  <c r="M498" i="14"/>
  <c r="O498" i="14"/>
  <c r="E499" i="14"/>
  <c r="F499" i="14" s="1"/>
  <c r="G499" i="14"/>
  <c r="H499" i="14"/>
  <c r="I499" i="14"/>
  <c r="K499" i="14"/>
  <c r="L499" i="14"/>
  <c r="M499" i="14"/>
  <c r="O499" i="14"/>
  <c r="E500" i="14"/>
  <c r="F500" i="14" s="1"/>
  <c r="G500" i="14"/>
  <c r="H500" i="14"/>
  <c r="I500" i="14"/>
  <c r="K500" i="14"/>
  <c r="L500" i="14"/>
  <c r="O500" i="14" s="1"/>
  <c r="M500" i="14"/>
  <c r="N500" i="14"/>
  <c r="E501" i="14"/>
  <c r="F501" i="14" s="1"/>
  <c r="I501" i="14"/>
  <c r="K501" i="14"/>
  <c r="M501" i="14"/>
  <c r="E502" i="14"/>
  <c r="F502" i="14" s="1"/>
  <c r="K502" i="14"/>
  <c r="L502" i="14"/>
  <c r="M502" i="14"/>
  <c r="E503" i="14"/>
  <c r="F503" i="14" s="1"/>
  <c r="I503" i="14" s="1"/>
  <c r="G503" i="14"/>
  <c r="H503" i="14"/>
  <c r="K503" i="14"/>
  <c r="N503" i="14" s="1"/>
  <c r="L503" i="14"/>
  <c r="M503" i="14"/>
  <c r="O503" i="14"/>
  <c r="E504" i="14"/>
  <c r="F504" i="14" s="1"/>
  <c r="G504" i="14"/>
  <c r="H504" i="14"/>
  <c r="I504" i="14"/>
  <c r="K504" i="14"/>
  <c r="L504" i="14"/>
  <c r="N504" i="14" s="1"/>
  <c r="M504" i="14"/>
  <c r="O504" i="14"/>
  <c r="E505" i="14"/>
  <c r="K505" i="14"/>
  <c r="M505" i="14"/>
  <c r="E506" i="14"/>
  <c r="K506" i="14"/>
  <c r="M506" i="14"/>
  <c r="E507" i="14"/>
  <c r="K507" i="14"/>
  <c r="M507" i="14"/>
  <c r="E508" i="14"/>
  <c r="F508" i="14" s="1"/>
  <c r="I508" i="14" s="1"/>
  <c r="H508" i="14"/>
  <c r="K508" i="14"/>
  <c r="L508" i="14"/>
  <c r="M508" i="14"/>
  <c r="E509" i="14"/>
  <c r="F509" i="14" s="1"/>
  <c r="H509" i="14" s="1"/>
  <c r="G509" i="14"/>
  <c r="I509" i="14"/>
  <c r="K509" i="14"/>
  <c r="L509" i="14"/>
  <c r="M509" i="14"/>
  <c r="E510" i="14"/>
  <c r="K510" i="14"/>
  <c r="M510" i="14"/>
  <c r="E511" i="14"/>
  <c r="F511" i="14" s="1"/>
  <c r="G511" i="14"/>
  <c r="H511" i="14"/>
  <c r="I511" i="14"/>
  <c r="K511" i="14"/>
  <c r="L511" i="14"/>
  <c r="M511" i="14"/>
  <c r="N511" i="14"/>
  <c r="O511" i="14"/>
  <c r="E512" i="14"/>
  <c r="F512" i="14" s="1"/>
  <c r="G512" i="14"/>
  <c r="H512" i="14"/>
  <c r="I512" i="14"/>
  <c r="K512" i="14"/>
  <c r="L512" i="14"/>
  <c r="N512" i="14" s="1"/>
  <c r="M512" i="14"/>
  <c r="O512" i="14"/>
  <c r="E513" i="14"/>
  <c r="F513" i="14" s="1"/>
  <c r="K513" i="14"/>
  <c r="N513" i="14" s="1"/>
  <c r="L513" i="14"/>
  <c r="M513" i="14"/>
  <c r="E514" i="14"/>
  <c r="F514" i="14" s="1"/>
  <c r="G514" i="14"/>
  <c r="K514" i="14"/>
  <c r="N514" i="14" s="1"/>
  <c r="L514" i="14"/>
  <c r="M514" i="14"/>
  <c r="O514" i="14"/>
  <c r="E515" i="14"/>
  <c r="F515" i="14" s="1"/>
  <c r="I515" i="14" s="1"/>
  <c r="G515" i="14"/>
  <c r="H515" i="14"/>
  <c r="K515" i="14"/>
  <c r="L515" i="14"/>
  <c r="O515" i="14" s="1"/>
  <c r="M515" i="14"/>
  <c r="E516" i="14"/>
  <c r="F516" i="14" s="1"/>
  <c r="I516" i="14" s="1"/>
  <c r="G516" i="14"/>
  <c r="H516" i="14"/>
  <c r="K516" i="14"/>
  <c r="M516" i="14"/>
  <c r="E517" i="14"/>
  <c r="K517" i="14"/>
  <c r="M517" i="14"/>
  <c r="E518" i="14"/>
  <c r="K518" i="14"/>
  <c r="M518" i="14"/>
  <c r="E519" i="14"/>
  <c r="F519" i="14" s="1"/>
  <c r="G519" i="14"/>
  <c r="H519" i="14"/>
  <c r="I519" i="14"/>
  <c r="K519" i="14"/>
  <c r="N519" i="14" s="1"/>
  <c r="L519" i="14"/>
  <c r="M519" i="14"/>
  <c r="O519" i="14"/>
  <c r="E520" i="14"/>
  <c r="F520" i="14" s="1"/>
  <c r="H520" i="14" s="1"/>
  <c r="G520" i="14"/>
  <c r="I520" i="14"/>
  <c r="K520" i="14"/>
  <c r="L520" i="14"/>
  <c r="M520" i="14"/>
  <c r="E521" i="14"/>
  <c r="F521" i="14" s="1"/>
  <c r="G521" i="14" s="1"/>
  <c r="K521" i="14"/>
  <c r="L521" i="14"/>
  <c r="M521" i="14"/>
  <c r="N521" i="14"/>
  <c r="E522" i="14"/>
  <c r="F522" i="14" s="1"/>
  <c r="G522" i="14"/>
  <c r="H522" i="14"/>
  <c r="I522" i="14"/>
  <c r="K522" i="14"/>
  <c r="M522" i="14"/>
  <c r="E523" i="14"/>
  <c r="F523" i="14" s="1"/>
  <c r="G523" i="14"/>
  <c r="H523" i="14"/>
  <c r="I523" i="14"/>
  <c r="K523" i="14"/>
  <c r="L523" i="14"/>
  <c r="M523" i="14"/>
  <c r="E524" i="14"/>
  <c r="F524" i="14" s="1"/>
  <c r="G524" i="14"/>
  <c r="H524" i="14"/>
  <c r="I524" i="14"/>
  <c r="K524" i="14"/>
  <c r="N524" i="14" s="1"/>
  <c r="L524" i="14"/>
  <c r="M524" i="14"/>
  <c r="E525" i="14"/>
  <c r="F525" i="14" s="1"/>
  <c r="G525" i="14" s="1"/>
  <c r="H525" i="14"/>
  <c r="I525" i="14"/>
  <c r="K525" i="14"/>
  <c r="L525" i="14"/>
  <c r="M525" i="14"/>
  <c r="N525" i="14"/>
  <c r="O525" i="14"/>
  <c r="E526" i="14"/>
  <c r="F526" i="14" s="1"/>
  <c r="H526" i="14" s="1"/>
  <c r="G526" i="14"/>
  <c r="I526" i="14"/>
  <c r="K526" i="14"/>
  <c r="L526" i="14"/>
  <c r="M526" i="14"/>
  <c r="E527" i="14"/>
  <c r="F527" i="14" s="1"/>
  <c r="K527" i="14"/>
  <c r="L527" i="14"/>
  <c r="O527" i="14" s="1"/>
  <c r="M527" i="14"/>
  <c r="N527" i="14"/>
  <c r="E528" i="14"/>
  <c r="F528" i="14" s="1"/>
  <c r="I528" i="14" s="1"/>
  <c r="G528" i="14"/>
  <c r="H528" i="14"/>
  <c r="K528" i="14"/>
  <c r="L528" i="14"/>
  <c r="M528" i="14"/>
  <c r="N528" i="14"/>
  <c r="O528" i="14"/>
  <c r="E529" i="14"/>
  <c r="F529" i="14" s="1"/>
  <c r="G529" i="14"/>
  <c r="H529" i="14"/>
  <c r="I529" i="14"/>
  <c r="K529" i="14"/>
  <c r="M529" i="14"/>
  <c r="E530" i="14"/>
  <c r="K530" i="14"/>
  <c r="M530" i="14"/>
  <c r="E531" i="14"/>
  <c r="F531" i="14" s="1"/>
  <c r="I531" i="14" s="1"/>
  <c r="G531" i="14"/>
  <c r="H531" i="14"/>
  <c r="K531" i="14"/>
  <c r="M531" i="14"/>
  <c r="E532" i="14"/>
  <c r="F532" i="14" s="1"/>
  <c r="G532" i="14"/>
  <c r="H532" i="14"/>
  <c r="I532" i="14"/>
  <c r="K532" i="14"/>
  <c r="N532" i="14" s="1"/>
  <c r="L532" i="14"/>
  <c r="M532" i="14"/>
  <c r="O532" i="14"/>
  <c r="E533" i="14"/>
  <c r="F533" i="14" s="1"/>
  <c r="G533" i="14"/>
  <c r="H533" i="14"/>
  <c r="I533" i="14"/>
  <c r="K533" i="14"/>
  <c r="L533" i="14"/>
  <c r="M533" i="14"/>
  <c r="E534" i="14"/>
  <c r="F534" i="14" s="1"/>
  <c r="K534" i="14"/>
  <c r="L534" i="14"/>
  <c r="O534" i="14" s="1"/>
  <c r="M534" i="14"/>
  <c r="E535" i="14"/>
  <c r="F535" i="14" s="1"/>
  <c r="I535" i="14" s="1"/>
  <c r="G535" i="14"/>
  <c r="H535" i="14"/>
  <c r="K535" i="14"/>
  <c r="M535" i="14"/>
  <c r="E536" i="14"/>
  <c r="F536" i="14" s="1"/>
  <c r="G536" i="14"/>
  <c r="H536" i="14"/>
  <c r="I536" i="14"/>
  <c r="K536" i="14"/>
  <c r="L536" i="14"/>
  <c r="M536" i="14"/>
  <c r="N536" i="14"/>
  <c r="O536" i="14"/>
  <c r="E537" i="14"/>
  <c r="F537" i="14" s="1"/>
  <c r="G537" i="14" s="1"/>
  <c r="H537" i="14"/>
  <c r="I537" i="14"/>
  <c r="K537" i="14"/>
  <c r="M537" i="14"/>
  <c r="E538" i="14"/>
  <c r="F538" i="14" s="1"/>
  <c r="G538" i="14" s="1"/>
  <c r="K538" i="14"/>
  <c r="N538" i="14" s="1"/>
  <c r="L538" i="14"/>
  <c r="M538" i="14"/>
  <c r="E539" i="14"/>
  <c r="F539" i="14" s="1"/>
  <c r="I539" i="14" s="1"/>
  <c r="G539" i="14"/>
  <c r="H539" i="14"/>
  <c r="K539" i="14"/>
  <c r="L539" i="14"/>
  <c r="M539" i="14"/>
  <c r="E540" i="14"/>
  <c r="F540" i="14" s="1"/>
  <c r="G540" i="14"/>
  <c r="H540" i="14"/>
  <c r="I540" i="14"/>
  <c r="K540" i="14"/>
  <c r="L540" i="14"/>
  <c r="M540" i="14"/>
  <c r="N540" i="14"/>
  <c r="E541" i="14"/>
  <c r="F541" i="14" s="1"/>
  <c r="K541" i="14"/>
  <c r="L541" i="14"/>
  <c r="N541" i="14" s="1"/>
  <c r="M541" i="14"/>
  <c r="O541" i="14"/>
  <c r="E542" i="14"/>
  <c r="K542" i="14"/>
  <c r="M542" i="14"/>
  <c r="E543" i="14"/>
  <c r="K543" i="14"/>
  <c r="M543" i="14"/>
  <c r="E544" i="14"/>
  <c r="F544" i="14" s="1"/>
  <c r="G544" i="14"/>
  <c r="H544" i="14"/>
  <c r="I544" i="14"/>
  <c r="K544" i="14"/>
  <c r="M544" i="14"/>
  <c r="E545" i="14"/>
  <c r="F545" i="14" s="1"/>
  <c r="H545" i="14" s="1"/>
  <c r="I545" i="14"/>
  <c r="K545" i="14"/>
  <c r="M545" i="14"/>
  <c r="E546" i="14"/>
  <c r="F546" i="14" s="1"/>
  <c r="G546" i="14"/>
  <c r="H546" i="14"/>
  <c r="I546" i="14"/>
  <c r="K546" i="14"/>
  <c r="O546" i="14" s="1"/>
  <c r="L546" i="14"/>
  <c r="M546" i="14"/>
  <c r="N546" i="14"/>
  <c r="E547" i="14"/>
  <c r="F547" i="14" s="1"/>
  <c r="G547" i="14"/>
  <c r="H547" i="14"/>
  <c r="I547" i="14"/>
  <c r="K547" i="14"/>
  <c r="L547" i="14"/>
  <c r="M547" i="14"/>
  <c r="E548" i="14"/>
  <c r="F548" i="14" s="1"/>
  <c r="G548" i="14"/>
  <c r="H548" i="14"/>
  <c r="I548" i="14"/>
  <c r="K548" i="14"/>
  <c r="O548" i="14" s="1"/>
  <c r="L548" i="14"/>
  <c r="M548" i="14"/>
  <c r="E549" i="14"/>
  <c r="F549" i="14" s="1"/>
  <c r="K549" i="14"/>
  <c r="L549" i="14"/>
  <c r="M549" i="14"/>
  <c r="N549" i="14"/>
  <c r="E550" i="14"/>
  <c r="F550" i="14" s="1"/>
  <c r="H550" i="14" s="1"/>
  <c r="G550" i="14"/>
  <c r="I550" i="14"/>
  <c r="K550" i="14"/>
  <c r="L550" i="14"/>
  <c r="M550" i="14"/>
  <c r="N550" i="14"/>
  <c r="O550" i="14"/>
  <c r="E551" i="14"/>
  <c r="F551" i="14" s="1"/>
  <c r="I551" i="14" s="1"/>
  <c r="G551" i="14"/>
  <c r="H551" i="14"/>
  <c r="K551" i="14"/>
  <c r="M551" i="14"/>
  <c r="E552" i="14"/>
  <c r="K552" i="14"/>
  <c r="M552" i="14"/>
  <c r="E553" i="14"/>
  <c r="F553" i="14" s="1"/>
  <c r="G553" i="14"/>
  <c r="H553" i="14"/>
  <c r="I553" i="14"/>
  <c r="K553" i="14"/>
  <c r="L553" i="14"/>
  <c r="M553" i="14"/>
  <c r="E554" i="14"/>
  <c r="K554" i="14"/>
  <c r="M554" i="14"/>
  <c r="E555" i="14"/>
  <c r="F555" i="14" s="1"/>
  <c r="G555" i="14"/>
  <c r="H555" i="14"/>
  <c r="I555" i="14"/>
  <c r="K555" i="14"/>
  <c r="L555" i="14"/>
  <c r="N555" i="14" s="1"/>
  <c r="M555" i="14"/>
  <c r="E556" i="14"/>
  <c r="K556" i="14"/>
  <c r="M556" i="14"/>
  <c r="E557" i="14"/>
  <c r="K557" i="14"/>
  <c r="M557" i="14"/>
  <c r="E558" i="14"/>
  <c r="F558" i="14" s="1"/>
  <c r="G558" i="14"/>
  <c r="H558" i="14"/>
  <c r="I558" i="14"/>
  <c r="K558" i="14"/>
  <c r="M558" i="14"/>
  <c r="E559" i="14"/>
  <c r="F559" i="14" s="1"/>
  <c r="H559" i="14" s="1"/>
  <c r="G559" i="14"/>
  <c r="I559" i="14"/>
  <c r="K559" i="14"/>
  <c r="M559" i="14"/>
  <c r="E560" i="14"/>
  <c r="F560" i="14" s="1"/>
  <c r="G560" i="14"/>
  <c r="H560" i="14"/>
  <c r="I560" i="14"/>
  <c r="K560" i="14"/>
  <c r="L560" i="14"/>
  <c r="M560" i="14"/>
  <c r="E561" i="14"/>
  <c r="F561" i="14" s="1"/>
  <c r="G561" i="14" s="1"/>
  <c r="H561" i="14"/>
  <c r="I561" i="14"/>
  <c r="K561" i="14"/>
  <c r="L561" i="14"/>
  <c r="N561" i="14" s="1"/>
  <c r="M561" i="14"/>
  <c r="E562" i="14"/>
  <c r="F562" i="14" s="1"/>
  <c r="H562" i="14" s="1"/>
  <c r="G562" i="14"/>
  <c r="I562" i="14"/>
  <c r="K562" i="14"/>
  <c r="L562" i="14"/>
  <c r="M562" i="14"/>
  <c r="N562" i="14"/>
  <c r="O562" i="14"/>
  <c r="E563" i="14"/>
  <c r="F563" i="14" s="1"/>
  <c r="K563" i="14"/>
  <c r="O563" i="14" s="1"/>
  <c r="L563" i="14"/>
  <c r="N563" i="14" s="1"/>
  <c r="M563" i="14"/>
  <c r="E564" i="14"/>
  <c r="F564" i="14" s="1"/>
  <c r="I564" i="14" s="1"/>
  <c r="G564" i="14"/>
  <c r="H564" i="14"/>
  <c r="K564" i="14"/>
  <c r="L564" i="14"/>
  <c r="M564" i="14"/>
  <c r="N564" i="14"/>
  <c r="O564" i="14"/>
  <c r="E565" i="14"/>
  <c r="F565" i="14" s="1"/>
  <c r="G565" i="14"/>
  <c r="H565" i="14"/>
  <c r="I565" i="14"/>
  <c r="K565" i="14"/>
  <c r="M565" i="14"/>
  <c r="E566" i="14"/>
  <c r="K566" i="14"/>
  <c r="M566" i="14"/>
  <c r="E567" i="14"/>
  <c r="F567" i="14" s="1"/>
  <c r="I567" i="14" s="1"/>
  <c r="H567" i="14"/>
  <c r="K567" i="14"/>
  <c r="L567" i="14"/>
  <c r="M567" i="14"/>
  <c r="E568" i="14"/>
  <c r="F568" i="14" s="1"/>
  <c r="G568" i="14"/>
  <c r="H568" i="14"/>
  <c r="I568" i="14"/>
  <c r="K568" i="14"/>
  <c r="N568" i="14" s="1"/>
  <c r="L568" i="14"/>
  <c r="M568" i="14"/>
  <c r="E569" i="14"/>
  <c r="F569" i="14" s="1"/>
  <c r="G569" i="14"/>
  <c r="H569" i="14"/>
  <c r="I569" i="14"/>
  <c r="K569" i="14"/>
  <c r="O569" i="14" s="1"/>
  <c r="L569" i="14"/>
  <c r="M569" i="14"/>
  <c r="N569" i="14"/>
  <c r="E570" i="14"/>
  <c r="F570" i="14" s="1"/>
  <c r="K570" i="14"/>
  <c r="M570" i="14"/>
  <c r="E571" i="14"/>
  <c r="K571" i="14"/>
  <c r="M571" i="14"/>
  <c r="E572" i="14"/>
  <c r="F572" i="14" s="1"/>
  <c r="G572" i="14"/>
  <c r="H572" i="14"/>
  <c r="I572" i="14"/>
  <c r="K572" i="14"/>
  <c r="L572" i="14"/>
  <c r="M572" i="14"/>
  <c r="E573" i="14"/>
  <c r="F573" i="14" s="1"/>
  <c r="G573" i="14" s="1"/>
  <c r="H573" i="14"/>
  <c r="I573" i="14"/>
  <c r="K573" i="14"/>
  <c r="M573" i="14"/>
  <c r="E574" i="14"/>
  <c r="F574" i="14" s="1"/>
  <c r="G574" i="14" s="1"/>
  <c r="K574" i="14"/>
  <c r="L574" i="14"/>
  <c r="M574" i="14"/>
  <c r="E575" i="14"/>
  <c r="F575" i="14" s="1"/>
  <c r="I575" i="14" s="1"/>
  <c r="G575" i="14"/>
  <c r="H575" i="14"/>
  <c r="K575" i="14"/>
  <c r="L575" i="14"/>
  <c r="M575" i="14"/>
  <c r="N575" i="14"/>
  <c r="O575" i="14"/>
  <c r="E576" i="14"/>
  <c r="F576" i="14" s="1"/>
  <c r="G576" i="14"/>
  <c r="H576" i="14"/>
  <c r="I576" i="14"/>
  <c r="K576" i="14"/>
  <c r="L576" i="14"/>
  <c r="M576" i="14"/>
  <c r="N576" i="14"/>
  <c r="E577" i="14"/>
  <c r="F577" i="14" s="1"/>
  <c r="I577" i="14"/>
  <c r="K577" i="14"/>
  <c r="L577" i="14"/>
  <c r="N577" i="14" s="1"/>
  <c r="M577" i="14"/>
  <c r="O577" i="14"/>
  <c r="E578" i="14"/>
  <c r="K578" i="14"/>
  <c r="M578" i="14"/>
  <c r="E579" i="14"/>
  <c r="K579" i="14"/>
  <c r="M579" i="14"/>
  <c r="E580" i="14"/>
  <c r="F580" i="14" s="1"/>
  <c r="G580" i="14"/>
  <c r="H580" i="14"/>
  <c r="I580" i="14"/>
  <c r="K580" i="14"/>
  <c r="M580" i="14"/>
  <c r="E581" i="14"/>
  <c r="F581" i="14" s="1"/>
  <c r="H581" i="14" s="1"/>
  <c r="I581" i="14"/>
  <c r="K581" i="14"/>
  <c r="L581" i="14"/>
  <c r="M581" i="14"/>
  <c r="E582" i="14"/>
  <c r="K582" i="14"/>
  <c r="M582" i="14"/>
  <c r="E583" i="14"/>
  <c r="F583" i="14" s="1"/>
  <c r="I583" i="14" s="1"/>
  <c r="G583" i="14"/>
  <c r="H583" i="14"/>
  <c r="K583" i="14"/>
  <c r="L583" i="14"/>
  <c r="M583" i="14"/>
  <c r="E584" i="14"/>
  <c r="F584" i="14" s="1"/>
  <c r="G584" i="14"/>
  <c r="H584" i="14"/>
  <c r="I584" i="14"/>
  <c r="K584" i="14"/>
  <c r="L584" i="14"/>
  <c r="M584" i="14"/>
  <c r="N584" i="14"/>
  <c r="O584" i="14"/>
  <c r="E585" i="14"/>
  <c r="F585" i="14" s="1"/>
  <c r="G585" i="14"/>
  <c r="H585" i="14"/>
  <c r="I585" i="14"/>
  <c r="K585" i="14"/>
  <c r="L585" i="14"/>
  <c r="M585" i="14"/>
  <c r="N585" i="14"/>
  <c r="O585" i="14"/>
  <c r="E586" i="14"/>
  <c r="F586" i="14" s="1"/>
  <c r="I586" i="14" s="1"/>
  <c r="K586" i="14"/>
  <c r="N586" i="14" s="1"/>
  <c r="L586" i="14"/>
  <c r="M586" i="14"/>
  <c r="E587" i="14"/>
  <c r="L587" i="14" s="1"/>
  <c r="O587" i="14" s="1"/>
  <c r="F587" i="14"/>
  <c r="I587" i="14" s="1"/>
  <c r="K587" i="14"/>
  <c r="M587" i="14"/>
  <c r="E588" i="14"/>
  <c r="F588" i="14" s="1"/>
  <c r="K588" i="14"/>
  <c r="L588" i="14"/>
  <c r="M588" i="14"/>
  <c r="E589" i="14"/>
  <c r="F589" i="14"/>
  <c r="I589" i="14" s="1"/>
  <c r="K589" i="14"/>
  <c r="N589" i="14" s="1"/>
  <c r="L589" i="14"/>
  <c r="M589" i="14"/>
  <c r="O589" i="14"/>
  <c r="E590" i="14"/>
  <c r="K590" i="14"/>
  <c r="M590" i="14"/>
  <c r="E591" i="14"/>
  <c r="L591" i="14" s="1"/>
  <c r="F591" i="14"/>
  <c r="K591" i="14"/>
  <c r="M591" i="14"/>
  <c r="E592" i="14"/>
  <c r="F592" i="14" s="1"/>
  <c r="I592" i="14"/>
  <c r="K592" i="14"/>
  <c r="L592" i="14"/>
  <c r="M592" i="14"/>
  <c r="E593" i="14"/>
  <c r="F593" i="14"/>
  <c r="K593" i="14"/>
  <c r="O593" i="14" s="1"/>
  <c r="L593" i="14"/>
  <c r="M593" i="14"/>
  <c r="N593" i="14"/>
  <c r="E594" i="14"/>
  <c r="F594" i="14"/>
  <c r="I594" i="14" s="1"/>
  <c r="K594" i="14"/>
  <c r="L594" i="14"/>
  <c r="M594" i="14"/>
  <c r="N594" i="14"/>
  <c r="O594" i="14"/>
  <c r="E595" i="14"/>
  <c r="F595" i="14" s="1"/>
  <c r="K595" i="14"/>
  <c r="L595" i="14"/>
  <c r="M595" i="14"/>
  <c r="O595" i="14"/>
  <c r="E596" i="14"/>
  <c r="L596" i="14" s="1"/>
  <c r="O596" i="14" s="1"/>
  <c r="F596" i="14"/>
  <c r="K596" i="14"/>
  <c r="M596" i="14"/>
  <c r="E597" i="14"/>
  <c r="L597" i="14" s="1"/>
  <c r="K597" i="14"/>
  <c r="M597" i="14"/>
  <c r="E598" i="14"/>
  <c r="F598" i="14" s="1"/>
  <c r="I598" i="14"/>
  <c r="K598" i="14"/>
  <c r="L598" i="14"/>
  <c r="M598" i="14"/>
  <c r="E599" i="14"/>
  <c r="F599" i="14"/>
  <c r="K599" i="14"/>
  <c r="L599" i="14"/>
  <c r="N599" i="14" s="1"/>
  <c r="M599" i="14"/>
  <c r="E600" i="14"/>
  <c r="F600" i="14"/>
  <c r="I600" i="14" s="1"/>
  <c r="K600" i="14"/>
  <c r="L600" i="14"/>
  <c r="M600" i="14"/>
  <c r="N600" i="14"/>
  <c r="O600" i="14"/>
  <c r="E601" i="14"/>
  <c r="F601" i="14" s="1"/>
  <c r="K601" i="14"/>
  <c r="N601" i="14" s="1"/>
  <c r="L601" i="14"/>
  <c r="M601" i="14"/>
  <c r="O601" i="14"/>
  <c r="E602" i="14"/>
  <c r="K602" i="14"/>
  <c r="M602" i="14"/>
  <c r="E603" i="14"/>
  <c r="L603" i="14" s="1"/>
  <c r="F603" i="14"/>
  <c r="I603" i="14" s="1"/>
  <c r="K603" i="14"/>
  <c r="M603" i="14"/>
  <c r="E604" i="14"/>
  <c r="F604" i="14" s="1"/>
  <c r="K604" i="14"/>
  <c r="L604" i="14"/>
  <c r="M604" i="14"/>
  <c r="E605" i="14"/>
  <c r="F605" i="14"/>
  <c r="K605" i="14"/>
  <c r="N605" i="14" s="1"/>
  <c r="L605" i="14"/>
  <c r="M605" i="14"/>
  <c r="E606" i="14"/>
  <c r="F606" i="14"/>
  <c r="I606" i="14" s="1"/>
  <c r="K606" i="14"/>
  <c r="L606" i="14"/>
  <c r="M606" i="14"/>
  <c r="N606" i="14"/>
  <c r="O606" i="14"/>
  <c r="E607" i="14"/>
  <c r="F607" i="14" s="1"/>
  <c r="K607" i="14"/>
  <c r="N607" i="14" s="1"/>
  <c r="L607" i="14"/>
  <c r="O607" i="14" s="1"/>
  <c r="M607" i="14"/>
  <c r="E608" i="14"/>
  <c r="L608" i="14" s="1"/>
  <c r="O608" i="14" s="1"/>
  <c r="F608" i="14"/>
  <c r="K608" i="14"/>
  <c r="M608" i="14"/>
  <c r="N608" i="14"/>
  <c r="E609" i="14"/>
  <c r="L609" i="14" s="1"/>
  <c r="F609" i="14"/>
  <c r="I609" i="14"/>
  <c r="K609" i="14"/>
  <c r="M609" i="14"/>
  <c r="E610" i="14"/>
  <c r="F610" i="14" s="1"/>
  <c r="I610" i="14"/>
  <c r="K610" i="14"/>
  <c r="L610" i="14"/>
  <c r="M610" i="14"/>
  <c r="E611" i="14"/>
  <c r="F611" i="14"/>
  <c r="K611" i="14"/>
  <c r="L611" i="14"/>
  <c r="M611" i="14"/>
  <c r="E612" i="14"/>
  <c r="F612" i="14"/>
  <c r="I612" i="14" s="1"/>
  <c r="K612" i="14"/>
  <c r="L612" i="14"/>
  <c r="M612" i="14"/>
  <c r="N612" i="14"/>
  <c r="O612" i="14"/>
  <c r="E613" i="14"/>
  <c r="F613" i="14" s="1"/>
  <c r="K613" i="14"/>
  <c r="N613" i="14" s="1"/>
  <c r="L613" i="14"/>
  <c r="O613" i="14" s="1"/>
  <c r="M613" i="14"/>
  <c r="E614" i="14"/>
  <c r="L614" i="14" s="1"/>
  <c r="O614" i="14" s="1"/>
  <c r="K614" i="14"/>
  <c r="M614" i="14"/>
  <c r="N614" i="14"/>
  <c r="E615" i="14"/>
  <c r="L615" i="14" s="1"/>
  <c r="F615" i="14"/>
  <c r="K615" i="14"/>
  <c r="M615" i="14"/>
  <c r="E616" i="14"/>
  <c r="F616" i="14" s="1"/>
  <c r="I616" i="14" s="1"/>
  <c r="K616" i="14"/>
  <c r="L616" i="14"/>
  <c r="M616" i="14"/>
  <c r="E617" i="14"/>
  <c r="F617" i="14"/>
  <c r="K617" i="14"/>
  <c r="O617" i="14" s="1"/>
  <c r="L617" i="14"/>
  <c r="M617" i="14"/>
  <c r="N617" i="14"/>
  <c r="E618" i="14"/>
  <c r="F618" i="14"/>
  <c r="I618" i="14" s="1"/>
  <c r="K618" i="14"/>
  <c r="L618" i="14"/>
  <c r="M618" i="14"/>
  <c r="N618" i="14"/>
  <c r="O618" i="14"/>
  <c r="E619" i="14"/>
  <c r="F619" i="14" s="1"/>
  <c r="K619" i="14"/>
  <c r="L619" i="14"/>
  <c r="O619" i="14" s="1"/>
  <c r="M619" i="14"/>
  <c r="E620" i="14"/>
  <c r="K620" i="14"/>
  <c r="M620" i="14"/>
  <c r="E621" i="14"/>
  <c r="L621" i="14" s="1"/>
  <c r="O621" i="14" s="1"/>
  <c r="F621" i="14"/>
  <c r="I621" i="14"/>
  <c r="K621" i="14"/>
  <c r="M621" i="14"/>
  <c r="N621" i="14"/>
  <c r="E622" i="14"/>
  <c r="F622" i="14" s="1"/>
  <c r="K622" i="14"/>
  <c r="L622" i="14"/>
  <c r="M622" i="14"/>
  <c r="E623" i="14"/>
  <c r="F623" i="14"/>
  <c r="K623" i="14"/>
  <c r="L623" i="14"/>
  <c r="M623" i="14"/>
  <c r="N623" i="14"/>
  <c r="E624" i="14"/>
  <c r="F624" i="14"/>
  <c r="K624" i="14"/>
  <c r="L624" i="14"/>
  <c r="M624" i="14"/>
  <c r="N624" i="14"/>
  <c r="O624" i="14"/>
  <c r="E625" i="14"/>
  <c r="F625" i="14" s="1"/>
  <c r="K625" i="14"/>
  <c r="N625" i="14" s="1"/>
  <c r="L625" i="14"/>
  <c r="O625" i="14" s="1"/>
  <c r="M625" i="14"/>
  <c r="E626" i="14"/>
  <c r="F626" i="14"/>
  <c r="K626" i="14"/>
  <c r="L626" i="14"/>
  <c r="O626" i="14" s="1"/>
  <c r="M626" i="14"/>
  <c r="E627" i="14"/>
  <c r="L627" i="14" s="1"/>
  <c r="O627" i="14" s="1"/>
  <c r="F627" i="14"/>
  <c r="K627" i="14"/>
  <c r="M627" i="14"/>
  <c r="E628" i="14"/>
  <c r="F628" i="14" s="1"/>
  <c r="K628" i="14"/>
  <c r="L628" i="14"/>
  <c r="M628" i="14"/>
  <c r="E629" i="14"/>
  <c r="F629" i="14"/>
  <c r="K629" i="14"/>
  <c r="L629" i="14"/>
  <c r="M629" i="14"/>
  <c r="N629" i="14"/>
  <c r="E630" i="14"/>
  <c r="F630" i="14"/>
  <c r="K630" i="14"/>
  <c r="L630" i="14"/>
  <c r="M630" i="14"/>
  <c r="N630" i="14"/>
  <c r="O630" i="14"/>
  <c r="E631" i="14"/>
  <c r="F631" i="14" s="1"/>
  <c r="K631" i="14"/>
  <c r="L631" i="14"/>
  <c r="O631" i="14" s="1"/>
  <c r="M631" i="14"/>
  <c r="E632" i="14"/>
  <c r="K632" i="14"/>
  <c r="M632" i="14"/>
  <c r="E633" i="14"/>
  <c r="L633" i="14" s="1"/>
  <c r="O633" i="14" s="1"/>
  <c r="K633" i="14"/>
  <c r="M633" i="14"/>
  <c r="N633" i="14"/>
  <c r="E634" i="14"/>
  <c r="F634" i="14" s="1"/>
  <c r="I634" i="14" s="1"/>
  <c r="K634" i="14"/>
  <c r="L634" i="14"/>
  <c r="M634" i="14"/>
  <c r="E635" i="14"/>
  <c r="F635" i="14"/>
  <c r="K635" i="14"/>
  <c r="L635" i="14"/>
  <c r="M635" i="14"/>
  <c r="E636" i="14"/>
  <c r="F636" i="14"/>
  <c r="K636" i="14"/>
  <c r="L636" i="14"/>
  <c r="M636" i="14"/>
  <c r="N636" i="14"/>
  <c r="O636" i="14"/>
  <c r="E637" i="14"/>
  <c r="F637" i="14" s="1"/>
  <c r="K637" i="14"/>
  <c r="N637" i="14" s="1"/>
  <c r="L637" i="14"/>
  <c r="M637" i="14"/>
  <c r="O637" i="14"/>
  <c r="E638" i="14"/>
  <c r="L638" i="14" s="1"/>
  <c r="K638" i="14"/>
  <c r="M638" i="14"/>
  <c r="E639" i="14"/>
  <c r="L639" i="14" s="1"/>
  <c r="O639" i="14" s="1"/>
  <c r="K639" i="14"/>
  <c r="M639" i="14"/>
  <c r="N639" i="14"/>
  <c r="E640" i="14"/>
  <c r="F640" i="14" s="1"/>
  <c r="I640" i="14"/>
  <c r="K640" i="14"/>
  <c r="L640" i="14"/>
  <c r="M640" i="14"/>
  <c r="E641" i="14"/>
  <c r="F641" i="14"/>
  <c r="K641" i="14"/>
  <c r="O641" i="14" s="1"/>
  <c r="L641" i="14"/>
  <c r="M641" i="14"/>
  <c r="E642" i="14"/>
  <c r="F642" i="14"/>
  <c r="K642" i="14"/>
  <c r="L642" i="14"/>
  <c r="M642" i="14"/>
  <c r="N642" i="14"/>
  <c r="O642" i="14"/>
  <c r="E643" i="14"/>
  <c r="F643" i="14" s="1"/>
  <c r="K643" i="14"/>
  <c r="N643" i="14" s="1"/>
  <c r="L643" i="14"/>
  <c r="M643" i="14"/>
  <c r="O643" i="14"/>
  <c r="E644" i="14"/>
  <c r="F644" i="14" s="1"/>
  <c r="K644" i="14"/>
  <c r="L644" i="14"/>
  <c r="O644" i="14" s="1"/>
  <c r="M644" i="14"/>
  <c r="N644" i="14"/>
  <c r="E645" i="14"/>
  <c r="L645" i="14" s="1"/>
  <c r="K645" i="14"/>
  <c r="M645" i="14"/>
  <c r="E646" i="14"/>
  <c r="F646" i="14" s="1"/>
  <c r="I646" i="14"/>
  <c r="K646" i="14"/>
  <c r="L646" i="14"/>
  <c r="M646" i="14"/>
  <c r="E647" i="14"/>
  <c r="F647" i="14"/>
  <c r="K647" i="14"/>
  <c r="O647" i="14" s="1"/>
  <c r="L647" i="14"/>
  <c r="M647" i="14"/>
  <c r="E648" i="14"/>
  <c r="F648" i="14"/>
  <c r="K648" i="14"/>
  <c r="L648" i="14"/>
  <c r="M648" i="14"/>
  <c r="N648" i="14"/>
  <c r="O648" i="14"/>
  <c r="E649" i="14"/>
  <c r="F649" i="14" s="1"/>
  <c r="K649" i="14"/>
  <c r="L649" i="14"/>
  <c r="M649" i="14"/>
  <c r="O649" i="14"/>
  <c r="E650" i="14"/>
  <c r="K650" i="14"/>
  <c r="M650" i="14"/>
  <c r="E651" i="14"/>
  <c r="L651" i="14" s="1"/>
  <c r="O651" i="14" s="1"/>
  <c r="F651" i="14"/>
  <c r="I651" i="14"/>
  <c r="K651" i="14"/>
  <c r="M651" i="14"/>
  <c r="N651" i="14"/>
  <c r="E652" i="14"/>
  <c r="F652" i="14" s="1"/>
  <c r="I652" i="14"/>
  <c r="K652" i="14"/>
  <c r="L652" i="14"/>
  <c r="M652" i="14"/>
  <c r="E653" i="14"/>
  <c r="F653" i="14"/>
  <c r="K653" i="14"/>
  <c r="L653" i="14"/>
  <c r="M653" i="14"/>
  <c r="E654" i="14"/>
  <c r="F654" i="14"/>
  <c r="K654" i="14"/>
  <c r="L654" i="14"/>
  <c r="M654" i="14"/>
  <c r="N654" i="14"/>
  <c r="O654" i="14"/>
  <c r="E655" i="14"/>
  <c r="F655" i="14" s="1"/>
  <c r="K655" i="14"/>
  <c r="L655" i="14"/>
  <c r="O655" i="14" s="1"/>
  <c r="M655" i="14"/>
  <c r="E656" i="14"/>
  <c r="F656" i="14"/>
  <c r="K656" i="14"/>
  <c r="L656" i="14"/>
  <c r="O656" i="14" s="1"/>
  <c r="M656" i="14"/>
  <c r="N656" i="14"/>
  <c r="E657" i="14"/>
  <c r="K657" i="14"/>
  <c r="M657" i="14"/>
  <c r="E658" i="14"/>
  <c r="F658" i="14" s="1"/>
  <c r="I658" i="14"/>
  <c r="K658" i="14"/>
  <c r="L658" i="14"/>
  <c r="M658" i="14"/>
  <c r="E659" i="14"/>
  <c r="F659" i="14"/>
  <c r="K659" i="14"/>
  <c r="L659" i="14"/>
  <c r="M659" i="14"/>
  <c r="N659" i="14"/>
  <c r="E660" i="14"/>
  <c r="F660" i="14"/>
  <c r="K660" i="14"/>
  <c r="L660" i="14"/>
  <c r="M660" i="14"/>
  <c r="N660" i="14"/>
  <c r="O660" i="14"/>
  <c r="E661" i="14"/>
  <c r="F661" i="14" s="1"/>
  <c r="K661" i="14"/>
  <c r="N661" i="14" s="1"/>
  <c r="L661" i="14"/>
  <c r="M661" i="14"/>
  <c r="O661" i="14"/>
  <c r="E662" i="14"/>
  <c r="L662" i="14" s="1"/>
  <c r="F662" i="14"/>
  <c r="K662" i="14"/>
  <c r="M662" i="14"/>
  <c r="E663" i="14"/>
  <c r="L663" i="14" s="1"/>
  <c r="O663" i="14" s="1"/>
  <c r="F663" i="14"/>
  <c r="I663" i="14"/>
  <c r="K663" i="14"/>
  <c r="M663" i="14"/>
  <c r="N663" i="14"/>
  <c r="E664" i="14"/>
  <c r="F664" i="14" s="1"/>
  <c r="I664" i="14" s="1"/>
  <c r="K664" i="14"/>
  <c r="L664" i="14"/>
  <c r="M664" i="14"/>
  <c r="E665" i="14"/>
  <c r="F665" i="14"/>
  <c r="K665" i="14"/>
  <c r="L665" i="14"/>
  <c r="M665" i="14"/>
  <c r="E666" i="14"/>
  <c r="F666" i="14"/>
  <c r="K666" i="14"/>
  <c r="L666" i="14"/>
  <c r="M666" i="14"/>
  <c r="N666" i="14"/>
  <c r="O666" i="14"/>
  <c r="E667" i="14"/>
  <c r="F667" i="14" s="1"/>
  <c r="K667" i="14"/>
  <c r="N667" i="14" s="1"/>
  <c r="L667" i="14"/>
  <c r="M667" i="14"/>
  <c r="O667" i="14"/>
  <c r="E668" i="14"/>
  <c r="F668" i="14" s="1"/>
  <c r="K668" i="14"/>
  <c r="L668" i="14"/>
  <c r="M668" i="14"/>
  <c r="E669" i="14"/>
  <c r="K669" i="14"/>
  <c r="M669" i="14"/>
  <c r="E670" i="14"/>
  <c r="F670" i="14" s="1"/>
  <c r="I670" i="14"/>
  <c r="K670" i="14"/>
  <c r="L670" i="14"/>
  <c r="M670" i="14"/>
  <c r="E671" i="14"/>
  <c r="F671" i="14"/>
  <c r="K671" i="14"/>
  <c r="L671" i="14"/>
  <c r="M671" i="14"/>
  <c r="N671" i="14"/>
  <c r="E672" i="14"/>
  <c r="F672" i="14"/>
  <c r="K672" i="14"/>
  <c r="L672" i="14"/>
  <c r="M672" i="14"/>
  <c r="N672" i="14"/>
  <c r="O672" i="14"/>
  <c r="E673" i="14"/>
  <c r="F673" i="14" s="1"/>
  <c r="K673" i="14"/>
  <c r="L673" i="14"/>
  <c r="O673" i="14" s="1"/>
  <c r="M673" i="14"/>
  <c r="E674" i="14"/>
  <c r="F674" i="14" s="1"/>
  <c r="K674" i="14"/>
  <c r="M674" i="14"/>
  <c r="E675" i="14"/>
  <c r="L675" i="14" s="1"/>
  <c r="K675" i="14"/>
  <c r="M675" i="14"/>
  <c r="E676" i="14"/>
  <c r="L676" i="14" s="1"/>
  <c r="O676" i="14" s="1"/>
  <c r="F676" i="14"/>
  <c r="G676" i="14" s="1"/>
  <c r="H676" i="14"/>
  <c r="I676" i="14"/>
  <c r="K676" i="14"/>
  <c r="M676" i="14"/>
  <c r="N676" i="14"/>
  <c r="E677" i="14"/>
  <c r="L677" i="14" s="1"/>
  <c r="O677" i="14" s="1"/>
  <c r="K677" i="14"/>
  <c r="M677" i="14"/>
  <c r="E678" i="14"/>
  <c r="K678" i="14"/>
  <c r="M678" i="14"/>
  <c r="E679" i="14"/>
  <c r="F679" i="14"/>
  <c r="H679" i="14"/>
  <c r="K679" i="14"/>
  <c r="L679" i="14"/>
  <c r="M679" i="14"/>
  <c r="E680" i="14"/>
  <c r="K680" i="14"/>
  <c r="M680" i="14"/>
  <c r="E681" i="14"/>
  <c r="F681" i="14"/>
  <c r="I681" i="14"/>
  <c r="K681" i="14"/>
  <c r="L681" i="14"/>
  <c r="N681" i="14" s="1"/>
  <c r="M681" i="14"/>
  <c r="O681" i="14"/>
  <c r="E682" i="14"/>
  <c r="F682" i="14"/>
  <c r="G682" i="14" s="1"/>
  <c r="H682" i="14"/>
  <c r="I682" i="14"/>
  <c r="K682" i="14"/>
  <c r="N682" i="14" s="1"/>
  <c r="L682" i="14"/>
  <c r="M682" i="14"/>
  <c r="E683" i="14"/>
  <c r="F683" i="14" s="1"/>
  <c r="K683" i="14"/>
  <c r="L683" i="14"/>
  <c r="M683" i="14"/>
  <c r="N683" i="14"/>
  <c r="O683" i="14"/>
  <c r="E684" i="14"/>
  <c r="F684" i="14" s="1"/>
  <c r="K684" i="14"/>
  <c r="M684" i="14"/>
  <c r="E685" i="14"/>
  <c r="F685" i="14"/>
  <c r="K685" i="14"/>
  <c r="L685" i="14"/>
  <c r="M685" i="14"/>
  <c r="E686" i="14"/>
  <c r="L686" i="14" s="1"/>
  <c r="N686" i="14" s="1"/>
  <c r="F686" i="14"/>
  <c r="K686" i="14"/>
  <c r="M686" i="14"/>
  <c r="E687" i="14"/>
  <c r="L687" i="14" s="1"/>
  <c r="F687" i="14"/>
  <c r="H687" i="14"/>
  <c r="K687" i="14"/>
  <c r="M687" i="14"/>
  <c r="E688" i="14"/>
  <c r="L688" i="14" s="1"/>
  <c r="F688" i="14"/>
  <c r="G688" i="14" s="1"/>
  <c r="H688" i="14"/>
  <c r="I688" i="14"/>
  <c r="K688" i="14"/>
  <c r="M688" i="14"/>
  <c r="N688" i="14"/>
  <c r="O688" i="14"/>
  <c r="E689" i="14"/>
  <c r="K689" i="14"/>
  <c r="M689" i="14"/>
  <c r="E690" i="14"/>
  <c r="K690" i="14"/>
  <c r="M690" i="14"/>
  <c r="E691" i="14"/>
  <c r="L691" i="14" s="1"/>
  <c r="F691" i="14"/>
  <c r="H691" i="14" s="1"/>
  <c r="K691" i="14"/>
  <c r="M691" i="14"/>
  <c r="E692" i="14"/>
  <c r="F692" i="14" s="1"/>
  <c r="K692" i="14"/>
  <c r="L692" i="14"/>
  <c r="M692" i="14"/>
  <c r="N692" i="14"/>
  <c r="E693" i="14"/>
  <c r="F693" i="14"/>
  <c r="I693" i="14"/>
  <c r="K693" i="14"/>
  <c r="L693" i="14"/>
  <c r="M693" i="14"/>
  <c r="N693" i="14"/>
  <c r="O693" i="14"/>
  <c r="E694" i="14"/>
  <c r="F694" i="14"/>
  <c r="G694" i="14" s="1"/>
  <c r="H694" i="14"/>
  <c r="I694" i="14"/>
  <c r="K694" i="14"/>
  <c r="L694" i="14"/>
  <c r="M694" i="14"/>
  <c r="E695" i="14"/>
  <c r="F695" i="14" s="1"/>
  <c r="K695" i="14"/>
  <c r="L695" i="14"/>
  <c r="N695" i="14" s="1"/>
  <c r="M695" i="14"/>
  <c r="E696" i="14"/>
  <c r="F696" i="14" s="1"/>
  <c r="K696" i="14"/>
  <c r="L696" i="14"/>
  <c r="M696" i="14"/>
  <c r="O696" i="14"/>
  <c r="E697" i="14"/>
  <c r="K697" i="14"/>
  <c r="M697" i="14"/>
  <c r="E698" i="14"/>
  <c r="F698" i="14"/>
  <c r="H698" i="14" s="1"/>
  <c r="K698" i="14"/>
  <c r="L698" i="14"/>
  <c r="N698" i="14" s="1"/>
  <c r="M698" i="14"/>
  <c r="O698" i="14"/>
  <c r="E699" i="14"/>
  <c r="L699" i="14" s="1"/>
  <c r="K699" i="14"/>
  <c r="M699" i="14"/>
  <c r="N699" i="14"/>
  <c r="O699" i="14"/>
  <c r="E700" i="14"/>
  <c r="L700" i="14" s="1"/>
  <c r="N700" i="14" s="1"/>
  <c r="F700" i="14"/>
  <c r="G700" i="14" s="1"/>
  <c r="H700" i="14"/>
  <c r="K700" i="14"/>
  <c r="M700" i="14"/>
  <c r="O700" i="14"/>
  <c r="E701" i="14"/>
  <c r="K701" i="14"/>
  <c r="M701" i="14"/>
  <c r="E702" i="14"/>
  <c r="K702" i="14"/>
  <c r="M702" i="14"/>
  <c r="E703" i="14"/>
  <c r="K703" i="14"/>
  <c r="M703" i="14"/>
  <c r="E704" i="14"/>
  <c r="K704" i="14"/>
  <c r="M704" i="14"/>
  <c r="E705" i="14"/>
  <c r="K705" i="14"/>
  <c r="M705" i="14"/>
  <c r="E706" i="14"/>
  <c r="K706" i="14"/>
  <c r="M706" i="14"/>
  <c r="E707" i="14"/>
  <c r="K707" i="14"/>
  <c r="M707" i="14"/>
  <c r="E708" i="14"/>
  <c r="K708" i="14"/>
  <c r="M708" i="14"/>
  <c r="E709" i="14"/>
  <c r="K709" i="14"/>
  <c r="M709" i="14"/>
  <c r="E710" i="14"/>
  <c r="K710" i="14"/>
  <c r="M710" i="14"/>
  <c r="E711" i="14"/>
  <c r="K711" i="14"/>
  <c r="M711" i="14"/>
  <c r="E712" i="14"/>
  <c r="K712" i="14"/>
  <c r="M712" i="14"/>
  <c r="E713" i="14"/>
  <c r="K713" i="14"/>
  <c r="M713" i="14"/>
  <c r="E714" i="14"/>
  <c r="K714" i="14"/>
  <c r="M714" i="14"/>
  <c r="E715" i="14"/>
  <c r="K715" i="14"/>
  <c r="M715" i="14"/>
  <c r="E716" i="14"/>
  <c r="K716" i="14"/>
  <c r="M716" i="14"/>
  <c r="E717" i="14"/>
  <c r="K717" i="14"/>
  <c r="M717" i="14"/>
  <c r="E718" i="14"/>
  <c r="K718" i="14"/>
  <c r="M718" i="14"/>
  <c r="E719" i="14"/>
  <c r="K719" i="14"/>
  <c r="M719" i="14"/>
  <c r="E720" i="14"/>
  <c r="K720" i="14"/>
  <c r="M720" i="14"/>
  <c r="E721" i="14"/>
  <c r="K721" i="14"/>
  <c r="M721" i="14"/>
  <c r="E722" i="14"/>
  <c r="K722" i="14"/>
  <c r="M722" i="14"/>
  <c r="E723" i="14"/>
  <c r="K723" i="14"/>
  <c r="M723" i="14"/>
  <c r="E724" i="14"/>
  <c r="K724" i="14"/>
  <c r="M724" i="14"/>
  <c r="E725" i="14"/>
  <c r="K725" i="14"/>
  <c r="M725" i="14"/>
  <c r="E726" i="14"/>
  <c r="K726" i="14"/>
  <c r="M726" i="14"/>
  <c r="E727" i="14"/>
  <c r="K727" i="14"/>
  <c r="M727" i="14"/>
  <c r="E728" i="14"/>
  <c r="K728" i="14"/>
  <c r="M728" i="14"/>
  <c r="E729" i="14"/>
  <c r="K729" i="14"/>
  <c r="M729" i="14"/>
  <c r="E730" i="14"/>
  <c r="L730" i="14" s="1"/>
  <c r="F730" i="14"/>
  <c r="K730" i="14"/>
  <c r="M730" i="14"/>
  <c r="N730" i="14"/>
  <c r="O730" i="14"/>
  <c r="E731" i="14"/>
  <c r="K731" i="14"/>
  <c r="M731" i="14"/>
  <c r="E732" i="14"/>
  <c r="L732" i="14" s="1"/>
  <c r="N732" i="14" s="1"/>
  <c r="F732" i="14"/>
  <c r="H732" i="14" s="1"/>
  <c r="K732" i="14"/>
  <c r="M732" i="14"/>
  <c r="O732" i="14"/>
  <c r="E733" i="14"/>
  <c r="L733" i="14" s="1"/>
  <c r="K733" i="14"/>
  <c r="M733" i="14"/>
  <c r="E734" i="14"/>
  <c r="L734" i="14" s="1"/>
  <c r="K734" i="14"/>
  <c r="M734" i="14"/>
  <c r="E735" i="14"/>
  <c r="L735" i="14" s="1"/>
  <c r="F735" i="14"/>
  <c r="H735" i="14" s="1"/>
  <c r="G735" i="14"/>
  <c r="I735" i="14"/>
  <c r="K735" i="14"/>
  <c r="M735" i="14"/>
  <c r="E736" i="14"/>
  <c r="L736" i="14" s="1"/>
  <c r="N736" i="14" s="1"/>
  <c r="F736" i="14"/>
  <c r="K736" i="14"/>
  <c r="M736" i="14"/>
  <c r="E737" i="14"/>
  <c r="L737" i="14" s="1"/>
  <c r="F737" i="14"/>
  <c r="G737" i="14"/>
  <c r="H737" i="14"/>
  <c r="I737" i="14"/>
  <c r="K737" i="14"/>
  <c r="M737" i="14"/>
  <c r="N737" i="14"/>
  <c r="O737" i="14"/>
  <c r="E738" i="14"/>
  <c r="L738" i="14" s="1"/>
  <c r="F738" i="14"/>
  <c r="G738" i="14"/>
  <c r="H738" i="14"/>
  <c r="I738" i="14"/>
  <c r="K738" i="14"/>
  <c r="M738" i="14"/>
  <c r="N738" i="14"/>
  <c r="O738" i="14"/>
  <c r="E739" i="14"/>
  <c r="L739" i="14" s="1"/>
  <c r="K739" i="14"/>
  <c r="M739" i="14"/>
  <c r="N739" i="14"/>
  <c r="O739" i="14"/>
  <c r="E740" i="14"/>
  <c r="L740" i="14" s="1"/>
  <c r="K740" i="14"/>
  <c r="M740" i="14"/>
  <c r="N740" i="14"/>
  <c r="O740" i="14"/>
  <c r="E741" i="14"/>
  <c r="K741" i="14"/>
  <c r="M741" i="14"/>
  <c r="E742" i="14"/>
  <c r="L742" i="14" s="1"/>
  <c r="F742" i="14"/>
  <c r="K742" i="14"/>
  <c r="M742" i="14"/>
  <c r="N742" i="14"/>
  <c r="O742" i="14"/>
  <c r="E743" i="14"/>
  <c r="K743" i="14"/>
  <c r="M743" i="14"/>
  <c r="E744" i="14"/>
  <c r="K744" i="14"/>
  <c r="M744" i="14"/>
  <c r="E745" i="14"/>
  <c r="K745" i="14"/>
  <c r="M745" i="14"/>
  <c r="E746" i="14"/>
  <c r="L746" i="14" s="1"/>
  <c r="K746" i="14"/>
  <c r="M746" i="14"/>
  <c r="E747" i="14"/>
  <c r="L747" i="14" s="1"/>
  <c r="F747" i="14"/>
  <c r="I747" i="14" s="1"/>
  <c r="H747" i="14"/>
  <c r="K747" i="14"/>
  <c r="M747" i="14"/>
  <c r="E748" i="14"/>
  <c r="L748" i="14" s="1"/>
  <c r="N748" i="14" s="1"/>
  <c r="F748" i="14"/>
  <c r="H748" i="14" s="1"/>
  <c r="K748" i="14"/>
  <c r="M748" i="14"/>
  <c r="E749" i="14"/>
  <c r="L749" i="14" s="1"/>
  <c r="F749" i="14"/>
  <c r="G749" i="14"/>
  <c r="H749" i="14"/>
  <c r="I749" i="14"/>
  <c r="K749" i="14"/>
  <c r="M749" i="14"/>
  <c r="N749" i="14"/>
  <c r="O749" i="14"/>
  <c r="E750" i="14"/>
  <c r="L750" i="14" s="1"/>
  <c r="F750" i="14"/>
  <c r="G750" i="14"/>
  <c r="H750" i="14"/>
  <c r="I750" i="14"/>
  <c r="K750" i="14"/>
  <c r="M750" i="14"/>
  <c r="N750" i="14"/>
  <c r="O750" i="14"/>
  <c r="E751" i="14"/>
  <c r="L751" i="14" s="1"/>
  <c r="K751" i="14"/>
  <c r="M751" i="14"/>
  <c r="N751" i="14"/>
  <c r="O751" i="14"/>
  <c r="E752" i="14"/>
  <c r="L752" i="14" s="1"/>
  <c r="K752" i="14"/>
  <c r="M752" i="14"/>
  <c r="N752" i="14"/>
  <c r="O752" i="14"/>
  <c r="E753" i="14"/>
  <c r="K753" i="14"/>
  <c r="M753" i="14"/>
  <c r="E754" i="14"/>
  <c r="L754" i="14" s="1"/>
  <c r="O754" i="14" s="1"/>
  <c r="K754" i="14"/>
  <c r="M754" i="14"/>
  <c r="N754" i="14"/>
  <c r="E755" i="14"/>
  <c r="L755" i="14" s="1"/>
  <c r="F755" i="14"/>
  <c r="G755" i="14"/>
  <c r="K755" i="14"/>
  <c r="M755" i="14"/>
  <c r="N755" i="14"/>
  <c r="O755" i="14"/>
  <c r="E756" i="14"/>
  <c r="L756" i="14" s="1"/>
  <c r="O756" i="14" s="1"/>
  <c r="F756" i="14"/>
  <c r="K756" i="14"/>
  <c r="M756" i="14"/>
  <c r="N756" i="14"/>
  <c r="E757" i="14"/>
  <c r="L757" i="14" s="1"/>
  <c r="N757" i="14" s="1"/>
  <c r="K757" i="14"/>
  <c r="M757" i="14"/>
  <c r="E758" i="14"/>
  <c r="K758" i="14"/>
  <c r="M758" i="14"/>
  <c r="E759" i="14"/>
  <c r="L759" i="14" s="1"/>
  <c r="K759" i="14"/>
  <c r="M759" i="14"/>
  <c r="E760" i="14"/>
  <c r="L760" i="14" s="1"/>
  <c r="K760" i="14"/>
  <c r="M760" i="14"/>
  <c r="E761" i="14"/>
  <c r="L761" i="14" s="1"/>
  <c r="F761" i="14"/>
  <c r="I761" i="14"/>
  <c r="K761" i="14"/>
  <c r="M761" i="14"/>
  <c r="N761" i="14"/>
  <c r="O761" i="14"/>
  <c r="E762" i="14"/>
  <c r="L762" i="14" s="1"/>
  <c r="F762" i="14"/>
  <c r="G762" i="14"/>
  <c r="H762" i="14"/>
  <c r="I762" i="14"/>
  <c r="K762" i="14"/>
  <c r="M762" i="14"/>
  <c r="N762" i="14"/>
  <c r="O762" i="14"/>
  <c r="E763" i="14"/>
  <c r="L763" i="14" s="1"/>
  <c r="K763" i="14"/>
  <c r="M763" i="14"/>
  <c r="N763" i="14"/>
  <c r="O763" i="14"/>
  <c r="E764" i="14"/>
  <c r="L764" i="14" s="1"/>
  <c r="K764" i="14"/>
  <c r="M764" i="14"/>
  <c r="N764" i="14"/>
  <c r="O764" i="14"/>
  <c r="E765" i="14"/>
  <c r="K765" i="14"/>
  <c r="M765" i="14"/>
  <c r="E766" i="14"/>
  <c r="L766" i="14" s="1"/>
  <c r="N766" i="14" s="1"/>
  <c r="K766" i="14"/>
  <c r="M766" i="14"/>
  <c r="O766" i="14"/>
  <c r="E767" i="14"/>
  <c r="L767" i="14" s="1"/>
  <c r="O767" i="14" s="1"/>
  <c r="F767" i="14"/>
  <c r="G767" i="14" s="1"/>
  <c r="K767" i="14"/>
  <c r="M767" i="14"/>
  <c r="N767" i="14"/>
  <c r="E768" i="14"/>
  <c r="K768" i="14"/>
  <c r="M768" i="14"/>
  <c r="E769" i="14"/>
  <c r="L769" i="14" s="1"/>
  <c r="N769" i="14" s="1"/>
  <c r="K769" i="14"/>
  <c r="M769" i="14"/>
  <c r="E770" i="14"/>
  <c r="L770" i="14" s="1"/>
  <c r="K770" i="14"/>
  <c r="N770" i="14" s="1"/>
  <c r="M770" i="14"/>
  <c r="E771" i="14"/>
  <c r="L771" i="14" s="1"/>
  <c r="K771" i="14"/>
  <c r="M771" i="14"/>
  <c r="E772" i="14"/>
  <c r="L772" i="14" s="1"/>
  <c r="F772" i="14"/>
  <c r="H772" i="14" s="1"/>
  <c r="K772" i="14"/>
  <c r="M772" i="14"/>
  <c r="E773" i="14"/>
  <c r="L773" i="14" s="1"/>
  <c r="F773" i="14"/>
  <c r="H773" i="14" s="1"/>
  <c r="G773" i="14"/>
  <c r="I773" i="14"/>
  <c r="K773" i="14"/>
  <c r="O773" i="14" s="1"/>
  <c r="M773" i="14"/>
  <c r="N773" i="14"/>
  <c r="E774" i="14"/>
  <c r="L774" i="14" s="1"/>
  <c r="F774" i="14"/>
  <c r="G774" i="14"/>
  <c r="H774" i="14"/>
  <c r="I774" i="14"/>
  <c r="K774" i="14"/>
  <c r="M774" i="14"/>
  <c r="N774" i="14"/>
  <c r="O774" i="14"/>
  <c r="E775" i="14"/>
  <c r="L775" i="14" s="1"/>
  <c r="K775" i="14"/>
  <c r="M775" i="14"/>
  <c r="E776" i="14"/>
  <c r="L776" i="14" s="1"/>
  <c r="K776" i="14"/>
  <c r="N776" i="14" s="1"/>
  <c r="M776" i="14"/>
  <c r="O776" i="14"/>
  <c r="E777" i="14"/>
  <c r="K777" i="14"/>
  <c r="M777" i="14"/>
  <c r="E778" i="14"/>
  <c r="K778" i="14"/>
  <c r="M778" i="14"/>
  <c r="E779" i="14"/>
  <c r="L779" i="14" s="1"/>
  <c r="K779" i="14"/>
  <c r="M779" i="14"/>
  <c r="N779" i="14"/>
  <c r="O779" i="14"/>
  <c r="E780" i="14"/>
  <c r="K780" i="14"/>
  <c r="M780" i="14"/>
  <c r="E781" i="14"/>
  <c r="K781" i="14"/>
  <c r="M781" i="14"/>
  <c r="E782" i="14"/>
  <c r="L782" i="14" s="1"/>
  <c r="F782" i="14"/>
  <c r="K782" i="14"/>
  <c r="N782" i="14" s="1"/>
  <c r="M782" i="14"/>
  <c r="E783" i="14"/>
  <c r="L783" i="14" s="1"/>
  <c r="F783" i="14"/>
  <c r="G783" i="14" s="1"/>
  <c r="H783" i="14"/>
  <c r="I783" i="14"/>
  <c r="K783" i="14"/>
  <c r="M783" i="14"/>
  <c r="E784" i="14"/>
  <c r="L784" i="14" s="1"/>
  <c r="F784" i="14"/>
  <c r="K784" i="14"/>
  <c r="M784" i="14"/>
  <c r="E785" i="14"/>
  <c r="L785" i="14" s="1"/>
  <c r="F785" i="14"/>
  <c r="G785" i="14"/>
  <c r="H785" i="14"/>
  <c r="I785" i="14"/>
  <c r="K785" i="14"/>
  <c r="M785" i="14"/>
  <c r="E786" i="14"/>
  <c r="L786" i="14" s="1"/>
  <c r="F786" i="14"/>
  <c r="G786" i="14"/>
  <c r="H786" i="14"/>
  <c r="I786" i="14"/>
  <c r="K786" i="14"/>
  <c r="M786" i="14"/>
  <c r="N786" i="14"/>
  <c r="O786" i="14"/>
  <c r="E787" i="14"/>
  <c r="L787" i="14" s="1"/>
  <c r="K787" i="14"/>
  <c r="N787" i="14" s="1"/>
  <c r="M787" i="14"/>
  <c r="O787" i="14"/>
  <c r="E788" i="14"/>
  <c r="L788" i="14" s="1"/>
  <c r="K788" i="14"/>
  <c r="M788" i="14"/>
  <c r="E789" i="14"/>
  <c r="K789" i="14"/>
  <c r="M789" i="14"/>
  <c r="E790" i="14"/>
  <c r="K790" i="14"/>
  <c r="M790" i="14"/>
  <c r="E791" i="14"/>
  <c r="L791" i="14" s="1"/>
  <c r="O791" i="14" s="1"/>
  <c r="K791" i="14"/>
  <c r="M791" i="14"/>
  <c r="N791" i="14"/>
  <c r="E792" i="14"/>
  <c r="L792" i="14" s="1"/>
  <c r="F792" i="14"/>
  <c r="I792" i="14" s="1"/>
  <c r="G792" i="14"/>
  <c r="K792" i="14"/>
  <c r="M792" i="14"/>
  <c r="N792" i="14"/>
  <c r="O792" i="14"/>
  <c r="E793" i="14"/>
  <c r="K793" i="14"/>
  <c r="M793" i="14"/>
  <c r="E794" i="14"/>
  <c r="L794" i="14" s="1"/>
  <c r="F794" i="14"/>
  <c r="I794" i="14" s="1"/>
  <c r="G794" i="14"/>
  <c r="H794" i="14"/>
  <c r="K794" i="14"/>
  <c r="M794" i="14"/>
  <c r="E795" i="14"/>
  <c r="L795" i="14" s="1"/>
  <c r="F795" i="14"/>
  <c r="H795" i="14" s="1"/>
  <c r="G795" i="14"/>
  <c r="I795" i="14"/>
  <c r="K795" i="14"/>
  <c r="M795" i="14"/>
  <c r="E796" i="14"/>
  <c r="L796" i="14" s="1"/>
  <c r="K796" i="14"/>
  <c r="O796" i="14" s="1"/>
  <c r="M796" i="14"/>
  <c r="E797" i="14"/>
  <c r="L797" i="14" s="1"/>
  <c r="F797" i="14"/>
  <c r="K797" i="14"/>
  <c r="O797" i="14" s="1"/>
  <c r="M797" i="14"/>
  <c r="N797" i="14"/>
  <c r="E798" i="14"/>
  <c r="L798" i="14" s="1"/>
  <c r="F798" i="14"/>
  <c r="G798" i="14"/>
  <c r="H798" i="14"/>
  <c r="I798" i="14"/>
  <c r="K798" i="14"/>
  <c r="M798" i="14"/>
  <c r="N798" i="14"/>
  <c r="O798" i="14"/>
  <c r="E799" i="14"/>
  <c r="L799" i="14" s="1"/>
  <c r="K799" i="14"/>
  <c r="M799" i="14"/>
  <c r="E800" i="14"/>
  <c r="K800" i="14"/>
  <c r="M800" i="14"/>
  <c r="E801" i="14"/>
  <c r="L801" i="14" s="1"/>
  <c r="F801" i="14"/>
  <c r="K801" i="14"/>
  <c r="N801" i="14" s="1"/>
  <c r="M801" i="14"/>
  <c r="O801" i="14"/>
  <c r="E802" i="14"/>
  <c r="L802" i="14" s="1"/>
  <c r="F802" i="14"/>
  <c r="G802" i="14"/>
  <c r="K802" i="14"/>
  <c r="M802" i="14"/>
  <c r="E803" i="14"/>
  <c r="K803" i="14"/>
  <c r="M803" i="14"/>
  <c r="E804" i="14"/>
  <c r="L804" i="14" s="1"/>
  <c r="N804" i="14" s="1"/>
  <c r="K804" i="14"/>
  <c r="M804" i="14"/>
  <c r="O804" i="14"/>
  <c r="E805" i="14"/>
  <c r="K805" i="14"/>
  <c r="M805" i="14"/>
  <c r="E806" i="14"/>
  <c r="L806" i="14" s="1"/>
  <c r="K806" i="14"/>
  <c r="M806" i="14"/>
  <c r="E807" i="14"/>
  <c r="L807" i="14" s="1"/>
  <c r="F807" i="14"/>
  <c r="H807" i="14"/>
  <c r="K807" i="14"/>
  <c r="M807" i="14"/>
  <c r="E808" i="14"/>
  <c r="L808" i="14" s="1"/>
  <c r="F808" i="14"/>
  <c r="H808" i="14" s="1"/>
  <c r="G808" i="14"/>
  <c r="I808" i="14"/>
  <c r="K808" i="14"/>
  <c r="O808" i="14" s="1"/>
  <c r="M808" i="14"/>
  <c r="N808" i="14"/>
  <c r="E809" i="14"/>
  <c r="L809" i="14" s="1"/>
  <c r="F809" i="14"/>
  <c r="H809" i="14" s="1"/>
  <c r="G809" i="14"/>
  <c r="I809" i="14"/>
  <c r="K809" i="14"/>
  <c r="M809" i="14"/>
  <c r="N809" i="14"/>
  <c r="O809" i="14"/>
  <c r="E810" i="14"/>
  <c r="L810" i="14" s="1"/>
  <c r="F810" i="14"/>
  <c r="G810" i="14"/>
  <c r="H810" i="14"/>
  <c r="I810" i="14"/>
  <c r="K810" i="14"/>
  <c r="N810" i="14" s="1"/>
  <c r="M810" i="14"/>
  <c r="O810" i="14"/>
  <c r="E811" i="14"/>
  <c r="L811" i="14" s="1"/>
  <c r="K811" i="14"/>
  <c r="N811" i="14" s="1"/>
  <c r="M811" i="14"/>
  <c r="O811" i="14"/>
  <c r="E812" i="14"/>
  <c r="K812" i="14"/>
  <c r="M812" i="14"/>
  <c r="E813" i="14"/>
  <c r="L813" i="14" s="1"/>
  <c r="K813" i="14"/>
  <c r="M813" i="14"/>
  <c r="E814" i="14"/>
  <c r="L814" i="14" s="1"/>
  <c r="F814" i="14"/>
  <c r="G814" i="14" s="1"/>
  <c r="K814" i="14"/>
  <c r="N814" i="14" s="1"/>
  <c r="M814" i="14"/>
  <c r="O814" i="14"/>
  <c r="E815" i="14"/>
  <c r="L815" i="14" s="1"/>
  <c r="O815" i="14" s="1"/>
  <c r="F815" i="14"/>
  <c r="K815" i="14"/>
  <c r="M815" i="14"/>
  <c r="N815" i="14"/>
  <c r="E816" i="14"/>
  <c r="L816" i="14" s="1"/>
  <c r="F816" i="14"/>
  <c r="H816" i="14" s="1"/>
  <c r="I816" i="14"/>
  <c r="K816" i="14"/>
  <c r="M816" i="14"/>
  <c r="N816" i="14"/>
  <c r="O816" i="14"/>
  <c r="E817" i="14"/>
  <c r="L817" i="14" s="1"/>
  <c r="N817" i="14" s="1"/>
  <c r="F817" i="14"/>
  <c r="G817" i="14" s="1"/>
  <c r="H817" i="14"/>
  <c r="I817" i="14"/>
  <c r="K817" i="14"/>
  <c r="M817" i="14"/>
  <c r="O817" i="14"/>
  <c r="E818" i="14"/>
  <c r="L818" i="14" s="1"/>
  <c r="F818" i="14"/>
  <c r="K818" i="14"/>
  <c r="M818" i="14"/>
  <c r="E819" i="14"/>
  <c r="K819" i="14"/>
  <c r="M819" i="14"/>
  <c r="E820" i="14"/>
  <c r="L820" i="14" s="1"/>
  <c r="F820" i="14"/>
  <c r="K820" i="14"/>
  <c r="N820" i="14" s="1"/>
  <c r="M820" i="14"/>
  <c r="E821" i="14"/>
  <c r="L821" i="14" s="1"/>
  <c r="F821" i="14"/>
  <c r="G821" i="14" s="1"/>
  <c r="H821" i="14"/>
  <c r="I821" i="14"/>
  <c r="K821" i="14"/>
  <c r="N821" i="14" s="1"/>
  <c r="M821" i="14"/>
  <c r="O821" i="14"/>
  <c r="E822" i="14"/>
  <c r="L822" i="14" s="1"/>
  <c r="F822" i="14"/>
  <c r="G822" i="14"/>
  <c r="H822" i="14"/>
  <c r="I822" i="14"/>
  <c r="K822" i="14"/>
  <c r="M822" i="14"/>
  <c r="N822" i="14"/>
  <c r="O822" i="14"/>
  <c r="E823" i="14"/>
  <c r="L823" i="14" s="1"/>
  <c r="K823" i="14"/>
  <c r="M823" i="14"/>
  <c r="N823" i="14"/>
  <c r="O823" i="14"/>
  <c r="E824" i="14"/>
  <c r="K824" i="14"/>
  <c r="M824" i="14"/>
  <c r="E825" i="14"/>
  <c r="L825" i="14" s="1"/>
  <c r="F825" i="14"/>
  <c r="K825" i="14"/>
  <c r="M825" i="14"/>
  <c r="N825" i="14"/>
  <c r="O825" i="14"/>
  <c r="E826" i="14"/>
  <c r="L826" i="14" s="1"/>
  <c r="K826" i="14"/>
  <c r="M826" i="14"/>
  <c r="N826" i="14"/>
  <c r="O826" i="14"/>
  <c r="E827" i="14"/>
  <c r="K827" i="14"/>
  <c r="M827" i="14"/>
  <c r="E828" i="14"/>
  <c r="L828" i="14" s="1"/>
  <c r="K828" i="14"/>
  <c r="M828" i="14"/>
  <c r="N828" i="14"/>
  <c r="O828" i="14"/>
  <c r="E829" i="14"/>
  <c r="L829" i="14" s="1"/>
  <c r="N829" i="14" s="1"/>
  <c r="K829" i="14"/>
  <c r="M829" i="14"/>
  <c r="O829" i="14"/>
  <c r="E830" i="14"/>
  <c r="K830" i="14"/>
  <c r="M830" i="14"/>
  <c r="E831" i="14"/>
  <c r="L831" i="14" s="1"/>
  <c r="F831" i="14"/>
  <c r="I831" i="14" s="1"/>
  <c r="G831" i="14"/>
  <c r="H831" i="14"/>
  <c r="K831" i="14"/>
  <c r="M831" i="14"/>
  <c r="E832" i="14"/>
  <c r="K832" i="14"/>
  <c r="M832" i="14"/>
  <c r="E833" i="14"/>
  <c r="L833" i="14" s="1"/>
  <c r="F833" i="14"/>
  <c r="G833" i="14"/>
  <c r="H833" i="14"/>
  <c r="I833" i="14"/>
  <c r="K833" i="14"/>
  <c r="M833" i="14"/>
  <c r="N833" i="14"/>
  <c r="O833" i="14"/>
  <c r="E834" i="14"/>
  <c r="L834" i="14" s="1"/>
  <c r="F834" i="14"/>
  <c r="G834" i="14"/>
  <c r="H834" i="14"/>
  <c r="I834" i="14"/>
  <c r="K834" i="14"/>
  <c r="M834" i="14"/>
  <c r="N834" i="14"/>
  <c r="O834" i="14"/>
  <c r="E835" i="14"/>
  <c r="L835" i="14" s="1"/>
  <c r="K835" i="14"/>
  <c r="M835" i="14"/>
  <c r="N835" i="14"/>
  <c r="O835" i="14"/>
  <c r="E836" i="14"/>
  <c r="K836" i="14"/>
  <c r="M836" i="14"/>
  <c r="E837" i="14"/>
  <c r="L837" i="14" s="1"/>
  <c r="O837" i="14" s="1"/>
  <c r="F837" i="14"/>
  <c r="K837" i="14"/>
  <c r="M837" i="14"/>
  <c r="E838" i="14"/>
  <c r="K838" i="14"/>
  <c r="M838" i="14"/>
  <c r="E839" i="14"/>
  <c r="K839" i="14"/>
  <c r="M839" i="14"/>
  <c r="E840" i="14"/>
  <c r="K840" i="14"/>
  <c r="M840" i="14"/>
  <c r="E841" i="14"/>
  <c r="L841" i="14" s="1"/>
  <c r="N841" i="14" s="1"/>
  <c r="F841" i="14"/>
  <c r="G841" i="14" s="1"/>
  <c r="K841" i="14"/>
  <c r="M841" i="14"/>
  <c r="O841" i="14"/>
  <c r="E842" i="14"/>
  <c r="L842" i="14" s="1"/>
  <c r="F842" i="14"/>
  <c r="G842" i="14" s="1"/>
  <c r="H842" i="14"/>
  <c r="I842" i="14"/>
  <c r="K842" i="14"/>
  <c r="M842" i="14"/>
  <c r="E843" i="14"/>
  <c r="L843" i="14" s="1"/>
  <c r="F843" i="14"/>
  <c r="G843" i="14"/>
  <c r="K843" i="14"/>
  <c r="M843" i="14"/>
  <c r="E844" i="14"/>
  <c r="L844" i="14" s="1"/>
  <c r="F844" i="14"/>
  <c r="H844" i="14" s="1"/>
  <c r="G844" i="14"/>
  <c r="I844" i="14"/>
  <c r="K844" i="14"/>
  <c r="M844" i="14"/>
  <c r="E845" i="14"/>
  <c r="L845" i="14" s="1"/>
  <c r="F845" i="14"/>
  <c r="H845" i="14" s="1"/>
  <c r="G845" i="14"/>
  <c r="I845" i="14"/>
  <c r="K845" i="14"/>
  <c r="M845" i="14"/>
  <c r="N845" i="14"/>
  <c r="O845" i="14"/>
  <c r="E846" i="14"/>
  <c r="L846" i="14" s="1"/>
  <c r="F846" i="14"/>
  <c r="G846" i="14" s="1"/>
  <c r="H846" i="14"/>
  <c r="I846" i="14"/>
  <c r="K846" i="14"/>
  <c r="N846" i="14" s="1"/>
  <c r="M846" i="14"/>
  <c r="O846" i="14"/>
  <c r="E847" i="14"/>
  <c r="L847" i="14" s="1"/>
  <c r="F847" i="14"/>
  <c r="G847" i="14"/>
  <c r="H847" i="14"/>
  <c r="I847" i="14"/>
  <c r="K847" i="14"/>
  <c r="M847" i="14"/>
  <c r="N847" i="14"/>
  <c r="O847" i="14"/>
  <c r="E848" i="14"/>
  <c r="K848" i="14"/>
  <c r="M848" i="14"/>
  <c r="E849" i="14"/>
  <c r="K849" i="14"/>
  <c r="M849" i="14"/>
  <c r="E850" i="14"/>
  <c r="K850" i="14"/>
  <c r="M850" i="14"/>
  <c r="E851" i="14"/>
  <c r="K851" i="14"/>
  <c r="M851" i="14"/>
  <c r="E852" i="14"/>
  <c r="L852" i="14" s="1"/>
  <c r="F852" i="14"/>
  <c r="K852" i="14"/>
  <c r="M852" i="14"/>
  <c r="E853" i="14"/>
  <c r="L853" i="14" s="1"/>
  <c r="O853" i="14" s="1"/>
  <c r="K853" i="14"/>
  <c r="M853" i="14"/>
  <c r="E854" i="14"/>
  <c r="L854" i="14" s="1"/>
  <c r="F854" i="14"/>
  <c r="I854" i="14" s="1"/>
  <c r="G854" i="14"/>
  <c r="H854" i="14"/>
  <c r="K854" i="14"/>
  <c r="N854" i="14" s="1"/>
  <c r="M854" i="14"/>
  <c r="O854" i="14"/>
  <c r="E855" i="14"/>
  <c r="L855" i="14" s="1"/>
  <c r="F855" i="14"/>
  <c r="G855" i="14"/>
  <c r="H855" i="14"/>
  <c r="I855" i="14"/>
  <c r="K855" i="14"/>
  <c r="M855" i="14"/>
  <c r="E856" i="14"/>
  <c r="L856" i="14" s="1"/>
  <c r="F856" i="14"/>
  <c r="H856" i="14" s="1"/>
  <c r="G856" i="14"/>
  <c r="I856" i="14"/>
  <c r="K856" i="14"/>
  <c r="O856" i="14" s="1"/>
  <c r="M856" i="14"/>
  <c r="N856" i="14"/>
  <c r="E857" i="14"/>
  <c r="K857" i="14"/>
  <c r="M857" i="14"/>
  <c r="E858" i="14"/>
  <c r="L858" i="14" s="1"/>
  <c r="F858" i="14"/>
  <c r="H858" i="14" s="1"/>
  <c r="G858" i="14"/>
  <c r="I858" i="14"/>
  <c r="K858" i="14"/>
  <c r="N858" i="14" s="1"/>
  <c r="M858" i="14"/>
  <c r="E859" i="14"/>
  <c r="L859" i="14" s="1"/>
  <c r="F859" i="14"/>
  <c r="G859" i="14"/>
  <c r="H859" i="14"/>
  <c r="I859" i="14"/>
  <c r="K859" i="14"/>
  <c r="M859" i="14"/>
  <c r="N859" i="14"/>
  <c r="O859" i="14"/>
  <c r="E860" i="14"/>
  <c r="K860" i="14"/>
  <c r="M860" i="14"/>
  <c r="E861" i="14"/>
  <c r="K861" i="14"/>
  <c r="M861" i="14"/>
  <c r="E862" i="14"/>
  <c r="K862" i="14"/>
  <c r="M862" i="14"/>
  <c r="E863" i="14"/>
  <c r="L863" i="14" s="1"/>
  <c r="O863" i="14" s="1"/>
  <c r="F863" i="14"/>
  <c r="H863" i="14"/>
  <c r="K863" i="14"/>
  <c r="M863" i="14"/>
  <c r="N863" i="14"/>
  <c r="E864" i="14"/>
  <c r="L864" i="14" s="1"/>
  <c r="N864" i="14" s="1"/>
  <c r="F864" i="14"/>
  <c r="G864" i="14"/>
  <c r="H864" i="14"/>
  <c r="I864" i="14"/>
  <c r="K864" i="14"/>
  <c r="M864" i="14"/>
  <c r="O864" i="14"/>
  <c r="E865" i="14"/>
  <c r="L865" i="14" s="1"/>
  <c r="O865" i="14" s="1"/>
  <c r="F865" i="14"/>
  <c r="K865" i="14"/>
  <c r="M865" i="14"/>
  <c r="N865" i="14"/>
  <c r="E866" i="14"/>
  <c r="K866" i="14"/>
  <c r="M866" i="14"/>
  <c r="E867" i="14"/>
  <c r="L867" i="14" s="1"/>
  <c r="F867" i="14"/>
  <c r="H867" i="14" s="1"/>
  <c r="I867" i="14"/>
  <c r="K867" i="14"/>
  <c r="M867" i="14"/>
  <c r="E868" i="14"/>
  <c r="K868" i="14"/>
  <c r="M868" i="14"/>
  <c r="E869" i="14"/>
  <c r="L869" i="14" s="1"/>
  <c r="N869" i="14" s="1"/>
  <c r="F869" i="14"/>
  <c r="I869" i="14" s="1"/>
  <c r="G869" i="14"/>
  <c r="K869" i="14"/>
  <c r="M869" i="14"/>
  <c r="E870" i="14"/>
  <c r="L870" i="14" s="1"/>
  <c r="F870" i="14"/>
  <c r="G870" i="14" s="1"/>
  <c r="H870" i="14"/>
  <c r="I870" i="14"/>
  <c r="K870" i="14"/>
  <c r="N870" i="14" s="1"/>
  <c r="M870" i="14"/>
  <c r="O870" i="14"/>
  <c r="E871" i="14"/>
  <c r="L871" i="14" s="1"/>
  <c r="F871" i="14"/>
  <c r="G871" i="14"/>
  <c r="H871" i="14"/>
  <c r="I871" i="14"/>
  <c r="K871" i="14"/>
  <c r="O871" i="14" s="1"/>
  <c r="M871" i="14"/>
  <c r="N871" i="14"/>
  <c r="E872" i="14"/>
  <c r="K872" i="14"/>
  <c r="M872" i="14"/>
  <c r="E873" i="14"/>
  <c r="K873" i="14"/>
  <c r="M873" i="14"/>
  <c r="E874" i="14"/>
  <c r="K874" i="14"/>
  <c r="M874" i="14"/>
  <c r="E875" i="14"/>
  <c r="L875" i="14" s="1"/>
  <c r="F875" i="14"/>
  <c r="I875" i="14" s="1"/>
  <c r="G875" i="14"/>
  <c r="H875" i="14"/>
  <c r="K875" i="14"/>
  <c r="M875" i="14"/>
  <c r="E876" i="14"/>
  <c r="L876" i="14" s="1"/>
  <c r="K876" i="14"/>
  <c r="M876" i="14"/>
  <c r="E877" i="14"/>
  <c r="L877" i="14" s="1"/>
  <c r="F877" i="14"/>
  <c r="G877" i="14"/>
  <c r="H877" i="14"/>
  <c r="I877" i="14"/>
  <c r="K877" i="14"/>
  <c r="M877" i="14"/>
  <c r="N877" i="14"/>
  <c r="O877" i="14"/>
  <c r="E878" i="14"/>
  <c r="K878" i="14"/>
  <c r="M878" i="14"/>
  <c r="E879" i="14"/>
  <c r="K879" i="14"/>
  <c r="M879" i="14"/>
  <c r="E880" i="14"/>
  <c r="L880" i="14" s="1"/>
  <c r="N880" i="14" s="1"/>
  <c r="K880" i="14"/>
  <c r="M880" i="14"/>
  <c r="E881" i="14"/>
  <c r="L881" i="14" s="1"/>
  <c r="F881" i="14"/>
  <c r="H881" i="14" s="1"/>
  <c r="I881" i="14"/>
  <c r="K881" i="14"/>
  <c r="O881" i="14" s="1"/>
  <c r="M881" i="14"/>
  <c r="E882" i="14"/>
  <c r="L882" i="14" s="1"/>
  <c r="F882" i="14"/>
  <c r="G882" i="14"/>
  <c r="H882" i="14"/>
  <c r="I882" i="14"/>
  <c r="K882" i="14"/>
  <c r="O882" i="14" s="1"/>
  <c r="M882" i="14"/>
  <c r="N882" i="14"/>
  <c r="E883" i="14"/>
  <c r="L883" i="14" s="1"/>
  <c r="F883" i="14"/>
  <c r="G883" i="14"/>
  <c r="H883" i="14"/>
  <c r="I883" i="14"/>
  <c r="K883" i="14"/>
  <c r="N883" i="14" s="1"/>
  <c r="M883" i="14"/>
  <c r="E884" i="14"/>
  <c r="K884" i="14"/>
  <c r="M884" i="14"/>
  <c r="E885" i="14"/>
  <c r="K885" i="14"/>
  <c r="M885" i="14"/>
  <c r="E886" i="14"/>
  <c r="L886" i="14" s="1"/>
  <c r="F886" i="14"/>
  <c r="G886" i="14"/>
  <c r="K886" i="14"/>
  <c r="M886" i="14"/>
  <c r="E887" i="14"/>
  <c r="L887" i="14" s="1"/>
  <c r="F887" i="14"/>
  <c r="I887" i="14" s="1"/>
  <c r="G887" i="14"/>
  <c r="H887" i="14"/>
  <c r="K887" i="14"/>
  <c r="M887" i="14"/>
  <c r="E888" i="14"/>
  <c r="K888" i="14"/>
  <c r="M888" i="14"/>
  <c r="E889" i="14"/>
  <c r="K889" i="14"/>
  <c r="M889" i="14"/>
  <c r="E890" i="14"/>
  <c r="L890" i="14" s="1"/>
  <c r="O890" i="14" s="1"/>
  <c r="K890" i="14"/>
  <c r="M890" i="14"/>
  <c r="E891" i="14"/>
  <c r="L891" i="14" s="1"/>
  <c r="F891" i="14"/>
  <c r="I891" i="14" s="1"/>
  <c r="G891" i="14"/>
  <c r="H891" i="14"/>
  <c r="K891" i="14"/>
  <c r="M891" i="14"/>
  <c r="E892" i="14"/>
  <c r="L892" i="14" s="1"/>
  <c r="K892" i="14"/>
  <c r="M892" i="14"/>
  <c r="E893" i="14"/>
  <c r="L893" i="14" s="1"/>
  <c r="F893" i="14"/>
  <c r="G893" i="14"/>
  <c r="H893" i="14"/>
  <c r="I893" i="14"/>
  <c r="K893" i="14"/>
  <c r="N893" i="14" s="1"/>
  <c r="M893" i="14"/>
  <c r="O893" i="14"/>
  <c r="E894" i="14"/>
  <c r="L894" i="14" s="1"/>
  <c r="F894" i="14"/>
  <c r="G894" i="14" s="1"/>
  <c r="H894" i="14"/>
  <c r="I894" i="14"/>
  <c r="K894" i="14"/>
  <c r="N894" i="14" s="1"/>
  <c r="M894" i="14"/>
  <c r="O894" i="14"/>
  <c r="E895" i="14"/>
  <c r="L895" i="14" s="1"/>
  <c r="F895" i="14"/>
  <c r="G895" i="14"/>
  <c r="H895" i="14"/>
  <c r="I895" i="14"/>
  <c r="K895" i="14"/>
  <c r="O895" i="14" s="1"/>
  <c r="M895" i="14"/>
  <c r="N895" i="14"/>
  <c r="E896" i="14"/>
  <c r="K896" i="14"/>
  <c r="M896" i="14"/>
  <c r="E897" i="14"/>
  <c r="K897" i="14"/>
  <c r="M897" i="14"/>
  <c r="E898" i="14"/>
  <c r="L898" i="14" s="1"/>
  <c r="F898" i="14"/>
  <c r="G898" i="14"/>
  <c r="K898" i="14"/>
  <c r="M898" i="14"/>
  <c r="E899" i="14"/>
  <c r="K899" i="14"/>
  <c r="M899" i="14"/>
  <c r="E900" i="14"/>
  <c r="L900" i="14" s="1"/>
  <c r="F900" i="14"/>
  <c r="K900" i="14"/>
  <c r="M900" i="14"/>
  <c r="E901" i="14"/>
  <c r="L901" i="14" s="1"/>
  <c r="O901" i="14" s="1"/>
  <c r="K901" i="14"/>
  <c r="M901" i="14"/>
  <c r="E902" i="14"/>
  <c r="L902" i="14" s="1"/>
  <c r="F902" i="14"/>
  <c r="I902" i="14" s="1"/>
  <c r="G902" i="14"/>
  <c r="H902" i="14"/>
  <c r="K902" i="14"/>
  <c r="M902" i="14"/>
  <c r="N902" i="14"/>
  <c r="O902" i="14"/>
  <c r="E903" i="14"/>
  <c r="L903" i="14" s="1"/>
  <c r="F903" i="14"/>
  <c r="G903" i="14"/>
  <c r="H903" i="14"/>
  <c r="I903" i="14"/>
  <c r="K903" i="14"/>
  <c r="M903" i="14"/>
  <c r="N903" i="14"/>
  <c r="O903" i="14"/>
  <c r="E904" i="14"/>
  <c r="L904" i="14" s="1"/>
  <c r="F904" i="14"/>
  <c r="G904" i="14"/>
  <c r="H904" i="14"/>
  <c r="I904" i="14"/>
  <c r="K904" i="14"/>
  <c r="N904" i="14" s="1"/>
  <c r="M904" i="14"/>
  <c r="O904" i="14"/>
  <c r="E905" i="14"/>
  <c r="L905" i="14" s="1"/>
  <c r="K905" i="14"/>
  <c r="M905" i="14"/>
  <c r="E906" i="14"/>
  <c r="L906" i="14" s="1"/>
  <c r="F906" i="14"/>
  <c r="K906" i="14"/>
  <c r="M906" i="14"/>
  <c r="N906" i="14"/>
  <c r="O906" i="14"/>
  <c r="E907" i="14"/>
  <c r="L907" i="14" s="1"/>
  <c r="F907" i="14"/>
  <c r="G907" i="14" s="1"/>
  <c r="K907" i="14"/>
  <c r="M907" i="14"/>
  <c r="E908" i="14"/>
  <c r="K908" i="14"/>
  <c r="M908" i="14"/>
  <c r="E909" i="14"/>
  <c r="F909" i="14"/>
  <c r="G909" i="14" s="1"/>
  <c r="H909" i="14"/>
  <c r="I909" i="14"/>
  <c r="K909" i="14"/>
  <c r="L909" i="14"/>
  <c r="M909" i="14"/>
  <c r="E910" i="14"/>
  <c r="F910" i="14" s="1"/>
  <c r="K910" i="14"/>
  <c r="L910" i="14"/>
  <c r="M910" i="14"/>
  <c r="E911" i="14"/>
  <c r="F911" i="14"/>
  <c r="I911" i="14" s="1"/>
  <c r="G911" i="14"/>
  <c r="K911" i="14"/>
  <c r="L911" i="14"/>
  <c r="N911" i="14" s="1"/>
  <c r="M911" i="14"/>
  <c r="E912" i="14"/>
  <c r="F912" i="14"/>
  <c r="G912" i="14"/>
  <c r="H912" i="14"/>
  <c r="I912" i="14"/>
  <c r="K912" i="14"/>
  <c r="L912" i="14"/>
  <c r="M912" i="14"/>
  <c r="E913" i="14"/>
  <c r="F913" i="14"/>
  <c r="G913" i="14"/>
  <c r="H913" i="14"/>
  <c r="I913" i="14"/>
  <c r="K913" i="14"/>
  <c r="L913" i="14"/>
  <c r="M913" i="14"/>
  <c r="E914" i="14"/>
  <c r="K914" i="14"/>
  <c r="M914" i="14"/>
  <c r="E915" i="14"/>
  <c r="F915" i="14" s="1"/>
  <c r="K915" i="14"/>
  <c r="M915" i="14"/>
  <c r="E916" i="14"/>
  <c r="L916" i="14" s="1"/>
  <c r="F916" i="14"/>
  <c r="G916" i="14" s="1"/>
  <c r="K916" i="14"/>
  <c r="M916" i="14"/>
  <c r="E917" i="14"/>
  <c r="K917" i="14"/>
  <c r="M917" i="14"/>
  <c r="E918" i="14"/>
  <c r="F918" i="14" s="1"/>
  <c r="I918" i="14"/>
  <c r="K918" i="14"/>
  <c r="L918" i="14"/>
  <c r="M918" i="14"/>
  <c r="N918" i="14"/>
  <c r="O918" i="14"/>
  <c r="E919" i="14"/>
  <c r="L919" i="14" s="1"/>
  <c r="F919" i="14"/>
  <c r="K919" i="14"/>
  <c r="M919" i="14"/>
  <c r="N919" i="14"/>
  <c r="O919" i="14"/>
  <c r="E920" i="14"/>
  <c r="K920" i="14"/>
  <c r="M920" i="14"/>
  <c r="E921" i="14"/>
  <c r="F921" i="14"/>
  <c r="G921" i="14" s="1"/>
  <c r="H921" i="14"/>
  <c r="I921" i="14"/>
  <c r="K921" i="14"/>
  <c r="L921" i="14"/>
  <c r="M921" i="14"/>
  <c r="E922" i="14"/>
  <c r="F922" i="14"/>
  <c r="H922" i="14" s="1"/>
  <c r="G922" i="14"/>
  <c r="K922" i="14"/>
  <c r="L922" i="14"/>
  <c r="M922" i="14"/>
  <c r="E923" i="14"/>
  <c r="F923" i="14"/>
  <c r="K923" i="14"/>
  <c r="L923" i="14"/>
  <c r="N923" i="14" s="1"/>
  <c r="M923" i="14"/>
  <c r="E924" i="14"/>
  <c r="F924" i="14"/>
  <c r="H924" i="14" s="1"/>
  <c r="G924" i="14"/>
  <c r="I924" i="14"/>
  <c r="K924" i="14"/>
  <c r="L924" i="14"/>
  <c r="M924" i="14"/>
  <c r="N924" i="14"/>
  <c r="O924" i="14"/>
  <c r="E925" i="14"/>
  <c r="F925" i="14"/>
  <c r="G925" i="14"/>
  <c r="H925" i="14"/>
  <c r="I925" i="14"/>
  <c r="K925" i="14"/>
  <c r="L925" i="14"/>
  <c r="N925" i="14" s="1"/>
  <c r="M925" i="14"/>
  <c r="O925" i="14"/>
  <c r="E926" i="14"/>
  <c r="K926" i="14"/>
  <c r="M926" i="14"/>
  <c r="E927" i="14"/>
  <c r="F927" i="14" s="1"/>
  <c r="K927" i="14"/>
  <c r="M927" i="14"/>
  <c r="E928" i="14"/>
  <c r="L928" i="14" s="1"/>
  <c r="O928" i="14" s="1"/>
  <c r="K928" i="14"/>
  <c r="M928" i="14"/>
  <c r="E929" i="14"/>
  <c r="F929" i="14"/>
  <c r="I929" i="14" s="1"/>
  <c r="G929" i="14"/>
  <c r="H929" i="14"/>
  <c r="K929" i="14"/>
  <c r="O929" i="14" s="1"/>
  <c r="L929" i="14"/>
  <c r="M929" i="14"/>
  <c r="E930" i="14"/>
  <c r="F930" i="14" s="1"/>
  <c r="H930" i="14"/>
  <c r="K930" i="14"/>
  <c r="L930" i="14"/>
  <c r="O930" i="14" s="1"/>
  <c r="M930" i="14"/>
  <c r="N930" i="14"/>
  <c r="E931" i="14"/>
  <c r="L931" i="14" s="1"/>
  <c r="F931" i="14"/>
  <c r="G931" i="14" s="1"/>
  <c r="I931" i="14"/>
  <c r="K931" i="14"/>
  <c r="M931" i="14"/>
  <c r="E932" i="14"/>
  <c r="K932" i="14"/>
  <c r="M932" i="14"/>
  <c r="E933" i="14"/>
  <c r="L933" i="14" s="1"/>
  <c r="F933" i="14"/>
  <c r="G933" i="14" s="1"/>
  <c r="H933" i="14"/>
  <c r="I933" i="14"/>
  <c r="K933" i="14"/>
  <c r="M933" i="14"/>
  <c r="E934" i="14"/>
  <c r="F934" i="14"/>
  <c r="K934" i="14"/>
  <c r="L934" i="14"/>
  <c r="M934" i="14"/>
  <c r="E935" i="14"/>
  <c r="K935" i="14"/>
  <c r="M935" i="14"/>
  <c r="E936" i="14"/>
  <c r="F936" i="14"/>
  <c r="I936" i="14" s="1"/>
  <c r="H936" i="14"/>
  <c r="K936" i="14"/>
  <c r="O936" i="14" s="1"/>
  <c r="L936" i="14"/>
  <c r="M936" i="14"/>
  <c r="N936" i="14"/>
  <c r="E937" i="14"/>
  <c r="F937" i="14"/>
  <c r="G937" i="14"/>
  <c r="H937" i="14"/>
  <c r="I937" i="14"/>
  <c r="K937" i="14"/>
  <c r="L937" i="14"/>
  <c r="M937" i="14"/>
  <c r="N937" i="14"/>
  <c r="O937" i="14"/>
  <c r="E938" i="14"/>
  <c r="K938" i="14"/>
  <c r="M938" i="14"/>
  <c r="E939" i="14"/>
  <c r="F939" i="14" s="1"/>
  <c r="K939" i="14"/>
  <c r="L939" i="14"/>
  <c r="M939" i="14"/>
  <c r="N939" i="14"/>
  <c r="O939" i="14"/>
  <c r="E940" i="14"/>
  <c r="F940" i="14"/>
  <c r="K940" i="14"/>
  <c r="L940" i="14"/>
  <c r="O940" i="14" s="1"/>
  <c r="M940" i="14"/>
  <c r="E941" i="14"/>
  <c r="F941" i="14"/>
  <c r="I941" i="14" s="1"/>
  <c r="G941" i="14"/>
  <c r="H941" i="14"/>
  <c r="K941" i="14"/>
  <c r="L941" i="14"/>
  <c r="M941" i="14"/>
  <c r="E942" i="14"/>
  <c r="F942" i="14"/>
  <c r="H942" i="14" s="1"/>
  <c r="G942" i="14"/>
  <c r="I942" i="14"/>
  <c r="K942" i="14"/>
  <c r="L942" i="14"/>
  <c r="N942" i="14" s="1"/>
  <c r="M942" i="14"/>
  <c r="O942" i="14"/>
  <c r="E943" i="14"/>
  <c r="L943" i="14" s="1"/>
  <c r="F943" i="14"/>
  <c r="G943" i="14" s="1"/>
  <c r="H943" i="14"/>
  <c r="I943" i="14"/>
  <c r="K943" i="14"/>
  <c r="M943" i="14"/>
  <c r="N943" i="14"/>
  <c r="O943" i="14"/>
  <c r="E944" i="14"/>
  <c r="K944" i="14"/>
  <c r="M944" i="14"/>
  <c r="E945" i="14"/>
  <c r="L945" i="14" s="1"/>
  <c r="O945" i="14" s="1"/>
  <c r="F945" i="14"/>
  <c r="G945" i="14" s="1"/>
  <c r="H945" i="14"/>
  <c r="K945" i="14"/>
  <c r="M945" i="14"/>
  <c r="E946" i="14"/>
  <c r="K946" i="14"/>
  <c r="M946" i="14"/>
  <c r="E947" i="14"/>
  <c r="F947" i="14" s="1"/>
  <c r="K947" i="14"/>
  <c r="L947" i="14"/>
  <c r="M947" i="14"/>
  <c r="N947" i="14"/>
  <c r="E948" i="14"/>
  <c r="F948" i="14"/>
  <c r="H948" i="14" s="1"/>
  <c r="G948" i="14"/>
  <c r="K948" i="14"/>
  <c r="L948" i="14"/>
  <c r="N948" i="14" s="1"/>
  <c r="M948" i="14"/>
  <c r="O948" i="14"/>
  <c r="E949" i="14"/>
  <c r="F949" i="14"/>
  <c r="H949" i="14" s="1"/>
  <c r="G949" i="14"/>
  <c r="I949" i="14"/>
  <c r="K949" i="14"/>
  <c r="L949" i="14"/>
  <c r="M949" i="14"/>
  <c r="N949" i="14"/>
  <c r="O949" i="14"/>
  <c r="E950" i="14"/>
  <c r="F950" i="14"/>
  <c r="G950" i="14"/>
  <c r="H950" i="14"/>
  <c r="I950" i="14"/>
  <c r="K950" i="14"/>
  <c r="L950" i="14"/>
  <c r="M950" i="14"/>
  <c r="E951" i="14"/>
  <c r="F951" i="14"/>
  <c r="K951" i="14"/>
  <c r="O951" i="14" s="1"/>
  <c r="L951" i="14"/>
  <c r="M951" i="14"/>
  <c r="N951" i="14"/>
  <c r="E952" i="14"/>
  <c r="F952" i="14"/>
  <c r="G952" i="14"/>
  <c r="H952" i="14"/>
  <c r="I952" i="14"/>
  <c r="K952" i="14"/>
  <c r="O952" i="14" s="1"/>
  <c r="L952" i="14"/>
  <c r="M952" i="14"/>
  <c r="N952" i="14"/>
  <c r="E953" i="14"/>
  <c r="F953" i="14"/>
  <c r="G953" i="14" s="1"/>
  <c r="I953" i="14"/>
  <c r="K953" i="14"/>
  <c r="L953" i="14"/>
  <c r="M953" i="14"/>
  <c r="E954" i="14"/>
  <c r="F954" i="14"/>
  <c r="H954" i="14" s="1"/>
  <c r="G954" i="14"/>
  <c r="K954" i="14"/>
  <c r="L954" i="14"/>
  <c r="N954" i="14" s="1"/>
  <c r="M954" i="14"/>
  <c r="E955" i="14"/>
  <c r="F955" i="14"/>
  <c r="H955" i="14" s="1"/>
  <c r="G955" i="14"/>
  <c r="I955" i="14"/>
  <c r="K955" i="14"/>
  <c r="L955" i="14"/>
  <c r="M955" i="14"/>
  <c r="N955" i="14"/>
  <c r="O955" i="14"/>
  <c r="E956" i="14"/>
  <c r="F956" i="14"/>
  <c r="G956" i="14"/>
  <c r="H956" i="14"/>
  <c r="I956" i="14"/>
  <c r="K956" i="14"/>
  <c r="L956" i="14"/>
  <c r="M956" i="14"/>
  <c r="E957" i="14"/>
  <c r="F957" i="14"/>
  <c r="G957" i="14"/>
  <c r="H957" i="14"/>
  <c r="I957" i="14"/>
  <c r="K957" i="14"/>
  <c r="N957" i="14" s="1"/>
  <c r="L957" i="14"/>
  <c r="M957" i="14"/>
  <c r="E958" i="14"/>
  <c r="F958" i="14"/>
  <c r="K958" i="14"/>
  <c r="N958" i="14" s="1"/>
  <c r="L958" i="14"/>
  <c r="M958" i="14"/>
  <c r="E959" i="14"/>
  <c r="F959" i="14"/>
  <c r="H959" i="14" s="1"/>
  <c r="G959" i="14"/>
  <c r="K959" i="14"/>
  <c r="O959" i="14" s="1"/>
  <c r="L959" i="14"/>
  <c r="M959" i="14"/>
  <c r="N959" i="14"/>
  <c r="E960" i="14"/>
  <c r="F960" i="14"/>
  <c r="G960" i="14"/>
  <c r="H960" i="14"/>
  <c r="I960" i="14"/>
  <c r="K960" i="14"/>
  <c r="N960" i="14" s="1"/>
  <c r="L960" i="14"/>
  <c r="M960" i="14"/>
  <c r="O960" i="14"/>
  <c r="E961" i="14"/>
  <c r="F961" i="14"/>
  <c r="G961" i="14" s="1"/>
  <c r="H961" i="14"/>
  <c r="I961" i="14"/>
  <c r="K961" i="14"/>
  <c r="O961" i="14" s="1"/>
  <c r="L961" i="14"/>
  <c r="M961" i="14"/>
  <c r="N961" i="14"/>
  <c r="E962" i="14"/>
  <c r="F962" i="14"/>
  <c r="G962" i="14" s="1"/>
  <c r="I962" i="14"/>
  <c r="K962" i="14"/>
  <c r="L962" i="14"/>
  <c r="M962" i="14"/>
  <c r="N962" i="14"/>
  <c r="O962" i="14"/>
  <c r="E963" i="14"/>
  <c r="F963" i="14"/>
  <c r="K963" i="14"/>
  <c r="L963" i="14"/>
  <c r="M963" i="14"/>
  <c r="E964" i="14"/>
  <c r="F964" i="14"/>
  <c r="H964" i="14" s="1"/>
  <c r="G964" i="14"/>
  <c r="K964" i="14"/>
  <c r="L964" i="14"/>
  <c r="O964" i="14" s="1"/>
  <c r="M964" i="14"/>
  <c r="E965" i="14"/>
  <c r="F965" i="14"/>
  <c r="I965" i="14" s="1"/>
  <c r="H965" i="14"/>
  <c r="K965" i="14"/>
  <c r="L965" i="14"/>
  <c r="N965" i="14" s="1"/>
  <c r="M965" i="14"/>
  <c r="E966" i="14"/>
  <c r="F966" i="14"/>
  <c r="H966" i="14" s="1"/>
  <c r="G966" i="14"/>
  <c r="I966" i="14"/>
  <c r="K966" i="14"/>
  <c r="L966" i="14"/>
  <c r="M966" i="14"/>
  <c r="N966" i="14"/>
  <c r="O966" i="14"/>
  <c r="E967" i="14"/>
  <c r="F967" i="14"/>
  <c r="I967" i="14" s="1"/>
  <c r="G967" i="14"/>
  <c r="H967" i="14"/>
  <c r="K967" i="14"/>
  <c r="L967" i="14"/>
  <c r="M967" i="14"/>
  <c r="N967" i="14"/>
  <c r="O967" i="14"/>
  <c r="E968" i="14"/>
  <c r="F968" i="14"/>
  <c r="G968" i="14"/>
  <c r="H968" i="14"/>
  <c r="I968" i="14"/>
  <c r="K968" i="14"/>
  <c r="L968" i="14"/>
  <c r="M968" i="14"/>
  <c r="E969" i="14"/>
  <c r="F969" i="14"/>
  <c r="G969" i="14"/>
  <c r="H969" i="14"/>
  <c r="I969" i="14"/>
  <c r="K969" i="14"/>
  <c r="L969" i="14"/>
  <c r="M969" i="14"/>
  <c r="E970" i="14"/>
  <c r="F970" i="14"/>
  <c r="K970" i="14"/>
  <c r="N970" i="14" s="1"/>
  <c r="L970" i="14"/>
  <c r="M970" i="14"/>
  <c r="E971" i="14"/>
  <c r="F971" i="14"/>
  <c r="H971" i="14" s="1"/>
  <c r="G971" i="14"/>
  <c r="K971" i="14"/>
  <c r="O971" i="14" s="1"/>
  <c r="L971" i="14"/>
  <c r="M971" i="14"/>
  <c r="N971" i="14"/>
  <c r="E972" i="14"/>
  <c r="F972" i="14"/>
  <c r="G972" i="14"/>
  <c r="H972" i="14"/>
  <c r="I972" i="14"/>
  <c r="K972" i="14"/>
  <c r="N972" i="14" s="1"/>
  <c r="L972" i="14"/>
  <c r="M972" i="14"/>
  <c r="O972" i="14"/>
  <c r="E973" i="14"/>
  <c r="F973" i="14"/>
  <c r="G973" i="14" s="1"/>
  <c r="H973" i="14"/>
  <c r="I973" i="14"/>
  <c r="K973" i="14"/>
  <c r="O973" i="14" s="1"/>
  <c r="L973" i="14"/>
  <c r="M973" i="14"/>
  <c r="N973" i="14"/>
  <c r="E974" i="14"/>
  <c r="F974" i="14"/>
  <c r="G974" i="14" s="1"/>
  <c r="I974" i="14"/>
  <c r="K974" i="14"/>
  <c r="L974" i="14"/>
  <c r="M974" i="14"/>
  <c r="N974" i="14"/>
  <c r="O974" i="14"/>
  <c r="E975" i="14"/>
  <c r="F975" i="14"/>
  <c r="K975" i="14"/>
  <c r="L975" i="14"/>
  <c r="M975" i="14"/>
  <c r="E976" i="14"/>
  <c r="F976" i="14"/>
  <c r="H976" i="14" s="1"/>
  <c r="G976" i="14"/>
  <c r="K976" i="14"/>
  <c r="N976" i="14" s="1"/>
  <c r="L976" i="14"/>
  <c r="O976" i="14" s="1"/>
  <c r="M976" i="14"/>
  <c r="E977" i="14"/>
  <c r="F977" i="14"/>
  <c r="I977" i="14" s="1"/>
  <c r="H977" i="14"/>
  <c r="K977" i="14"/>
  <c r="L977" i="14"/>
  <c r="N977" i="14" s="1"/>
  <c r="M977" i="14"/>
  <c r="E978" i="14"/>
  <c r="F978" i="14"/>
  <c r="H978" i="14" s="1"/>
  <c r="G978" i="14"/>
  <c r="I978" i="14"/>
  <c r="K978" i="14"/>
  <c r="L978" i="14"/>
  <c r="M978" i="14"/>
  <c r="N978" i="14"/>
  <c r="O978" i="14"/>
  <c r="E979" i="14"/>
  <c r="L979" i="14" s="1"/>
  <c r="N979" i="14" s="1"/>
  <c r="F979" i="14"/>
  <c r="I979" i="14" s="1"/>
  <c r="G979" i="14"/>
  <c r="H979" i="14"/>
  <c r="K979" i="14"/>
  <c r="M979" i="14"/>
  <c r="O979" i="14"/>
  <c r="E980" i="14"/>
  <c r="L980" i="14" s="1"/>
  <c r="F980" i="14"/>
  <c r="G980" i="14"/>
  <c r="H980" i="14"/>
  <c r="I980" i="14"/>
  <c r="K980" i="14"/>
  <c r="M980" i="14"/>
  <c r="E981" i="14"/>
  <c r="F981" i="14" s="1"/>
  <c r="K981" i="14"/>
  <c r="M981" i="14"/>
  <c r="E982" i="14"/>
  <c r="L982" i="14" s="1"/>
  <c r="F982" i="14"/>
  <c r="K982" i="14"/>
  <c r="N982" i="14" s="1"/>
  <c r="M982" i="14"/>
  <c r="E983" i="14"/>
  <c r="F983" i="14"/>
  <c r="H983" i="14" s="1"/>
  <c r="G983" i="14"/>
  <c r="K983" i="14"/>
  <c r="O983" i="14" s="1"/>
  <c r="L983" i="14"/>
  <c r="M983" i="14"/>
  <c r="N983" i="14"/>
  <c r="E984" i="14"/>
  <c r="F984" i="14" s="1"/>
  <c r="H984" i="14" s="1"/>
  <c r="K984" i="14"/>
  <c r="N984" i="14" s="1"/>
  <c r="L984" i="14"/>
  <c r="M984" i="14"/>
  <c r="O984" i="14"/>
  <c r="E985" i="14"/>
  <c r="F985" i="14" s="1"/>
  <c r="I985" i="14"/>
  <c r="K985" i="14"/>
  <c r="O985" i="14" s="1"/>
  <c r="L985" i="14"/>
  <c r="M985" i="14"/>
  <c r="N985" i="14"/>
  <c r="E986" i="14"/>
  <c r="K986" i="14"/>
  <c r="M986" i="14"/>
  <c r="E987" i="14"/>
  <c r="L987" i="14" s="1"/>
  <c r="F987" i="14"/>
  <c r="K987" i="14"/>
  <c r="M987" i="14"/>
  <c r="E988" i="14"/>
  <c r="F988" i="14" s="1"/>
  <c r="G988" i="14"/>
  <c r="K988" i="14"/>
  <c r="N988" i="14" s="1"/>
  <c r="L988" i="14"/>
  <c r="O988" i="14" s="1"/>
  <c r="M988" i="14"/>
  <c r="E989" i="14"/>
  <c r="L989" i="14" s="1"/>
  <c r="F989" i="14"/>
  <c r="I989" i="14" s="1"/>
  <c r="H989" i="14"/>
  <c r="K989" i="14"/>
  <c r="M989" i="14"/>
  <c r="E990" i="14"/>
  <c r="L990" i="14" s="1"/>
  <c r="O990" i="14" s="1"/>
  <c r="F990" i="14"/>
  <c r="H990" i="14" s="1"/>
  <c r="G990" i="14"/>
  <c r="I990" i="14"/>
  <c r="K990" i="14"/>
  <c r="M990" i="14"/>
  <c r="N990" i="14"/>
  <c r="E991" i="14"/>
  <c r="L991" i="14" s="1"/>
  <c r="N991" i="14" s="1"/>
  <c r="F991" i="14"/>
  <c r="I991" i="14" s="1"/>
  <c r="G991" i="14"/>
  <c r="H991" i="14"/>
  <c r="K991" i="14"/>
  <c r="M991" i="14"/>
  <c r="O991" i="14"/>
  <c r="E992" i="14"/>
  <c r="L992" i="14" s="1"/>
  <c r="F992" i="14"/>
  <c r="G992" i="14"/>
  <c r="H992" i="14"/>
  <c r="I992" i="14"/>
  <c r="K992" i="14"/>
  <c r="M992" i="14"/>
  <c r="E993" i="14"/>
  <c r="F993" i="14" s="1"/>
  <c r="K993" i="14"/>
  <c r="M993" i="14"/>
  <c r="E994" i="14"/>
  <c r="L994" i="14" s="1"/>
  <c r="F994" i="14"/>
  <c r="K994" i="14"/>
  <c r="M994" i="14"/>
  <c r="E995" i="14"/>
  <c r="F995" i="14"/>
  <c r="H995" i="14" s="1"/>
  <c r="G995" i="14"/>
  <c r="K995" i="14"/>
  <c r="O995" i="14" s="1"/>
  <c r="L995" i="14"/>
  <c r="M995" i="14"/>
  <c r="N995" i="14"/>
  <c r="E996" i="14"/>
  <c r="F996" i="14" s="1"/>
  <c r="H996" i="14"/>
  <c r="K996" i="14"/>
  <c r="N996" i="14" s="1"/>
  <c r="L996" i="14"/>
  <c r="M996" i="14"/>
  <c r="O996" i="14"/>
  <c r="E997" i="14"/>
  <c r="F997" i="14" s="1"/>
  <c r="I997" i="14"/>
  <c r="K997" i="14"/>
  <c r="O997" i="14" s="1"/>
  <c r="L997" i="14"/>
  <c r="M997" i="14"/>
  <c r="N997" i="14"/>
  <c r="E998" i="14"/>
  <c r="K998" i="14"/>
  <c r="M998" i="14"/>
  <c r="E999" i="14"/>
  <c r="L999" i="14" s="1"/>
  <c r="F999" i="14"/>
  <c r="K999" i="14"/>
  <c r="M999" i="14"/>
  <c r="E1000" i="14"/>
  <c r="F1000" i="14" s="1"/>
  <c r="G1000" i="14"/>
  <c r="K1000" i="14"/>
  <c r="L1000" i="14"/>
  <c r="O1000" i="14" s="1"/>
  <c r="M1000" i="14"/>
  <c r="E1001" i="14"/>
  <c r="L1001" i="14" s="1"/>
  <c r="F1001" i="14"/>
  <c r="I1001" i="14" s="1"/>
  <c r="H1001" i="14"/>
  <c r="K1001" i="14"/>
  <c r="M1001" i="14"/>
  <c r="E1002" i="14"/>
  <c r="L1002" i="14" s="1"/>
  <c r="O1002" i="14" s="1"/>
  <c r="F1002" i="14"/>
  <c r="H1002" i="14" s="1"/>
  <c r="G1002" i="14"/>
  <c r="I1002" i="14"/>
  <c r="K1002" i="14"/>
  <c r="M1002" i="14"/>
  <c r="E1003" i="14"/>
  <c r="L1003" i="14" s="1"/>
  <c r="N1003" i="14" s="1"/>
  <c r="F1003" i="14"/>
  <c r="I1003" i="14" s="1"/>
  <c r="G1003" i="14"/>
  <c r="H1003" i="14"/>
  <c r="K1003" i="14"/>
  <c r="M1003" i="14"/>
  <c r="O1003" i="14"/>
  <c r="E1004" i="14"/>
  <c r="L1004" i="14" s="1"/>
  <c r="F1004" i="14"/>
  <c r="G1004" i="14"/>
  <c r="H1004" i="14"/>
  <c r="I1004" i="14"/>
  <c r="K1004" i="14"/>
  <c r="M1004" i="14"/>
  <c r="E1005" i="14"/>
  <c r="F1005" i="14" s="1"/>
  <c r="K1005" i="14"/>
  <c r="L1005" i="14"/>
  <c r="M1005" i="14"/>
  <c r="E1006" i="14"/>
  <c r="L1006" i="14" s="1"/>
  <c r="F1006" i="14"/>
  <c r="K1006" i="14"/>
  <c r="M1006" i="14"/>
  <c r="E1007" i="14"/>
  <c r="F1007" i="14"/>
  <c r="H1007" i="14" s="1"/>
  <c r="G1007" i="14"/>
  <c r="K1007" i="14"/>
  <c r="O1007" i="14" s="1"/>
  <c r="L1007" i="14"/>
  <c r="M1007" i="14"/>
  <c r="N1007" i="14"/>
  <c r="E1008" i="14"/>
  <c r="F1008" i="14" s="1"/>
  <c r="H1008" i="14"/>
  <c r="K1008" i="14"/>
  <c r="N1008" i="14" s="1"/>
  <c r="L1008" i="14"/>
  <c r="M1008" i="14"/>
  <c r="O1008" i="14"/>
  <c r="E1009" i="14"/>
  <c r="F1009" i="14" s="1"/>
  <c r="I1009" i="14" s="1"/>
  <c r="K1009" i="14"/>
  <c r="O1009" i="14" s="1"/>
  <c r="L1009" i="14"/>
  <c r="M1009" i="14"/>
  <c r="N1009" i="14"/>
  <c r="E1010" i="14"/>
  <c r="K1010" i="14"/>
  <c r="M1010" i="14"/>
  <c r="E1011" i="14"/>
  <c r="L1011" i="14" s="1"/>
  <c r="F1011" i="14"/>
  <c r="K1011" i="14"/>
  <c r="M1011" i="14"/>
  <c r="E1012" i="14"/>
  <c r="F1012" i="14" s="1"/>
  <c r="G1012" i="14"/>
  <c r="K1012" i="14"/>
  <c r="L1012" i="14"/>
  <c r="M1012" i="14"/>
  <c r="E1013" i="14"/>
  <c r="L1013" i="14" s="1"/>
  <c r="F1013" i="14"/>
  <c r="I1013" i="14" s="1"/>
  <c r="H1013" i="14"/>
  <c r="K1013" i="14"/>
  <c r="M1013" i="14"/>
  <c r="L30" i="14"/>
  <c r="K31" i="14"/>
  <c r="K30" i="14"/>
  <c r="E31" i="14"/>
  <c r="F31" i="14" s="1"/>
  <c r="E30" i="14"/>
  <c r="M31" i="14"/>
  <c r="M3" i="14"/>
  <c r="M4" i="14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2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O30" i="14"/>
  <c r="K3" i="14"/>
  <c r="K4" i="14"/>
  <c r="K5" i="14"/>
  <c r="K6" i="14"/>
  <c r="K7" i="14"/>
  <c r="K8" i="14"/>
  <c r="K2" i="14"/>
  <c r="N11" i="14"/>
  <c r="N2" i="14"/>
  <c r="I158" i="14" l="1"/>
  <c r="H158" i="14"/>
  <c r="O170" i="14"/>
  <c r="L161" i="14"/>
  <c r="I112" i="14"/>
  <c r="L109" i="14"/>
  <c r="H107" i="14"/>
  <c r="L74" i="14"/>
  <c r="L55" i="14"/>
  <c r="L33" i="14"/>
  <c r="H112" i="14"/>
  <c r="I104" i="14"/>
  <c r="L97" i="14"/>
  <c r="L80" i="14"/>
  <c r="L39" i="14"/>
  <c r="N53" i="14"/>
  <c r="N83" i="14"/>
  <c r="O67" i="14"/>
  <c r="I121" i="14"/>
  <c r="L108" i="14"/>
  <c r="O108" i="14" s="1"/>
  <c r="H94" i="14"/>
  <c r="L89" i="14"/>
  <c r="L76" i="14"/>
  <c r="L73" i="14"/>
  <c r="L63" i="14"/>
  <c r="N68" i="14"/>
  <c r="N76" i="14"/>
  <c r="L96" i="14"/>
  <c r="L140" i="14"/>
  <c r="I103" i="14"/>
  <c r="L79" i="14"/>
  <c r="L66" i="14"/>
  <c r="N41" i="14"/>
  <c r="L38" i="14"/>
  <c r="N34" i="14"/>
  <c r="O107" i="14"/>
  <c r="O171" i="14"/>
  <c r="F149" i="14"/>
  <c r="I149" i="14" s="1"/>
  <c r="O140" i="14"/>
  <c r="L130" i="14"/>
  <c r="F117" i="14"/>
  <c r="G117" i="14" s="1"/>
  <c r="N107" i="14"/>
  <c r="H103" i="14"/>
  <c r="I96" i="14"/>
  <c r="L85" i="14"/>
  <c r="L53" i="14"/>
  <c r="L50" i="14"/>
  <c r="N50" i="14" s="1"/>
  <c r="L47" i="14"/>
  <c r="N47" i="14" s="1"/>
  <c r="L44" i="14"/>
  <c r="N44" i="14" s="1"/>
  <c r="G152" i="14"/>
  <c r="H152" i="14"/>
  <c r="I152" i="14"/>
  <c r="H143" i="14"/>
  <c r="G143" i="14"/>
  <c r="I143" i="14"/>
  <c r="L77" i="14"/>
  <c r="N77" i="14" s="1"/>
  <c r="L69" i="14"/>
  <c r="L65" i="14"/>
  <c r="N65" i="14" s="1"/>
  <c r="L60" i="14"/>
  <c r="O58" i="14"/>
  <c r="L43" i="14"/>
  <c r="N43" i="14" s="1"/>
  <c r="L143" i="14"/>
  <c r="L31" i="14"/>
  <c r="O31" i="14" s="1"/>
  <c r="F171" i="14"/>
  <c r="L162" i="14"/>
  <c r="O162" i="14" s="1"/>
  <c r="F159" i="14"/>
  <c r="H141" i="14"/>
  <c r="F122" i="14"/>
  <c r="G122" i="14" s="1"/>
  <c r="N166" i="14"/>
  <c r="I160" i="14"/>
  <c r="L124" i="14"/>
  <c r="I95" i="14"/>
  <c r="L168" i="14"/>
  <c r="H160" i="14"/>
  <c r="H151" i="14"/>
  <c r="L138" i="14"/>
  <c r="N138" i="14" s="1"/>
  <c r="L119" i="14"/>
  <c r="O119" i="14" s="1"/>
  <c r="H95" i="14"/>
  <c r="L93" i="14"/>
  <c r="O93" i="14" s="1"/>
  <c r="O83" i="14"/>
  <c r="O68" i="14"/>
  <c r="L57" i="14"/>
  <c r="L52" i="14"/>
  <c r="O47" i="14"/>
  <c r="G151" i="14"/>
  <c r="O149" i="14"/>
  <c r="F145" i="14"/>
  <c r="I124" i="14"/>
  <c r="L86" i="14"/>
  <c r="N86" i="14" s="1"/>
  <c r="L71" i="14"/>
  <c r="N71" i="14" s="1"/>
  <c r="L64" i="14"/>
  <c r="O59" i="14"/>
  <c r="L42" i="14"/>
  <c r="L35" i="14"/>
  <c r="L54" i="14"/>
  <c r="F166" i="14"/>
  <c r="F156" i="14"/>
  <c r="L152" i="14"/>
  <c r="N152" i="14" s="1"/>
  <c r="G138" i="14"/>
  <c r="G121" i="14"/>
  <c r="L118" i="14"/>
  <c r="G158" i="14"/>
  <c r="L150" i="14"/>
  <c r="I108" i="14"/>
  <c r="O53" i="14"/>
  <c r="O49" i="14"/>
  <c r="O41" i="14"/>
  <c r="O34" i="14"/>
  <c r="N171" i="14"/>
  <c r="N159" i="14"/>
  <c r="H148" i="14"/>
  <c r="I118" i="14"/>
  <c r="L112" i="14"/>
  <c r="H108" i="14"/>
  <c r="L104" i="14"/>
  <c r="O104" i="14" s="1"/>
  <c r="O77" i="14"/>
  <c r="O65" i="14"/>
  <c r="L56" i="14"/>
  <c r="L32" i="14"/>
  <c r="O32" i="14" s="1"/>
  <c r="G148" i="14"/>
  <c r="F129" i="14"/>
  <c r="L120" i="14"/>
  <c r="O120" i="14" s="1"/>
  <c r="H118" i="14"/>
  <c r="L106" i="14"/>
  <c r="L82" i="14"/>
  <c r="L72" i="14"/>
  <c r="L46" i="14"/>
  <c r="N46" i="14" s="1"/>
  <c r="L36" i="14"/>
  <c r="O36" i="14" s="1"/>
  <c r="L160" i="14"/>
  <c r="N160" i="14" s="1"/>
  <c r="L95" i="14"/>
  <c r="O95" i="14" s="1"/>
  <c r="H900" i="14"/>
  <c r="G900" i="14"/>
  <c r="I900" i="14"/>
  <c r="F1010" i="14"/>
  <c r="L1010" i="14"/>
  <c r="G1008" i="14"/>
  <c r="I1008" i="14"/>
  <c r="H1000" i="14"/>
  <c r="I1000" i="14"/>
  <c r="G970" i="14"/>
  <c r="H970" i="14"/>
  <c r="I970" i="14"/>
  <c r="G951" i="14"/>
  <c r="H951" i="14"/>
  <c r="I951" i="14"/>
  <c r="H934" i="14"/>
  <c r="G934" i="14"/>
  <c r="I934" i="14"/>
  <c r="G930" i="14"/>
  <c r="I930" i="14"/>
  <c r="G993" i="14"/>
  <c r="H993" i="14"/>
  <c r="I993" i="14"/>
  <c r="H910" i="14"/>
  <c r="G910" i="14"/>
  <c r="N992" i="14"/>
  <c r="O992" i="14"/>
  <c r="G982" i="14"/>
  <c r="H982" i="14"/>
  <c r="I982" i="14"/>
  <c r="N968" i="14"/>
  <c r="O968" i="14"/>
  <c r="L915" i="14"/>
  <c r="L885" i="14"/>
  <c r="F885" i="14"/>
  <c r="N1012" i="14"/>
  <c r="N1005" i="14"/>
  <c r="N999" i="14"/>
  <c r="O999" i="14"/>
  <c r="G997" i="14"/>
  <c r="H997" i="14"/>
  <c r="N989" i="14"/>
  <c r="O989" i="14"/>
  <c r="G918" i="14"/>
  <c r="H918" i="14"/>
  <c r="G999" i="14"/>
  <c r="H999" i="14"/>
  <c r="I999" i="14"/>
  <c r="F986" i="14"/>
  <c r="L986" i="14"/>
  <c r="G984" i="14"/>
  <c r="I984" i="14"/>
  <c r="N933" i="14"/>
  <c r="O933" i="14"/>
  <c r="G927" i="14"/>
  <c r="H927" i="14"/>
  <c r="I927" i="14"/>
  <c r="G915" i="14"/>
  <c r="H915" i="14"/>
  <c r="I915" i="14"/>
  <c r="H1012" i="14"/>
  <c r="I1012" i="14"/>
  <c r="G1005" i="14"/>
  <c r="H1005" i="14"/>
  <c r="I1005" i="14"/>
  <c r="L981" i="14"/>
  <c r="N969" i="14"/>
  <c r="N963" i="14"/>
  <c r="O963" i="14"/>
  <c r="N950" i="14"/>
  <c r="H940" i="14"/>
  <c r="I940" i="14"/>
  <c r="G940" i="14"/>
  <c r="N994" i="14"/>
  <c r="N981" i="14"/>
  <c r="G963" i="14"/>
  <c r="H963" i="14"/>
  <c r="I963" i="14"/>
  <c r="I923" i="14"/>
  <c r="G923" i="14"/>
  <c r="H923" i="14"/>
  <c r="N907" i="14"/>
  <c r="O907" i="14"/>
  <c r="N898" i="14"/>
  <c r="O898" i="14"/>
  <c r="N1011" i="14"/>
  <c r="O1011" i="14"/>
  <c r="G1009" i="14"/>
  <c r="H1009" i="14"/>
  <c r="N1004" i="14"/>
  <c r="O1004" i="14"/>
  <c r="G994" i="14"/>
  <c r="H994" i="14"/>
  <c r="I994" i="14"/>
  <c r="G981" i="14"/>
  <c r="H981" i="14"/>
  <c r="I981" i="14"/>
  <c r="N931" i="14"/>
  <c r="O931" i="14"/>
  <c r="G919" i="14"/>
  <c r="H919" i="14"/>
  <c r="I919" i="14"/>
  <c r="F917" i="14"/>
  <c r="L917" i="14"/>
  <c r="N917" i="14" s="1"/>
  <c r="G865" i="14"/>
  <c r="H865" i="14"/>
  <c r="I865" i="14"/>
  <c r="N1013" i="14"/>
  <c r="O1013" i="14"/>
  <c r="G1011" i="14"/>
  <c r="H1011" i="14"/>
  <c r="I1011" i="14"/>
  <c r="N1001" i="14"/>
  <c r="O1001" i="14"/>
  <c r="H988" i="14"/>
  <c r="I988" i="14"/>
  <c r="G958" i="14"/>
  <c r="H958" i="14"/>
  <c r="I958" i="14"/>
  <c r="N953" i="14"/>
  <c r="O953" i="14"/>
  <c r="I947" i="14"/>
  <c r="G947" i="14"/>
  <c r="H947" i="14"/>
  <c r="G939" i="14"/>
  <c r="H939" i="14"/>
  <c r="I939" i="14"/>
  <c r="O935" i="14"/>
  <c r="F926" i="14"/>
  <c r="L926" i="14"/>
  <c r="O926" i="14" s="1"/>
  <c r="N912" i="14"/>
  <c r="O912" i="14"/>
  <c r="N1002" i="14"/>
  <c r="F998" i="14"/>
  <c r="L998" i="14"/>
  <c r="G996" i="14"/>
  <c r="I996" i="14"/>
  <c r="N980" i="14"/>
  <c r="O980" i="14"/>
  <c r="N956" i="14"/>
  <c r="O956" i="14"/>
  <c r="F935" i="14"/>
  <c r="L935" i="14"/>
  <c r="N935" i="14" s="1"/>
  <c r="O916" i="14"/>
  <c r="N1006" i="14"/>
  <c r="L993" i="14"/>
  <c r="N987" i="14"/>
  <c r="O987" i="14"/>
  <c r="G985" i="14"/>
  <c r="H985" i="14"/>
  <c r="N975" i="14"/>
  <c r="O975" i="14"/>
  <c r="N913" i="14"/>
  <c r="O913" i="14"/>
  <c r="G1006" i="14"/>
  <c r="H1006" i="14"/>
  <c r="I1006" i="14"/>
  <c r="N1000" i="14"/>
  <c r="N993" i="14"/>
  <c r="G987" i="14"/>
  <c r="H987" i="14"/>
  <c r="I987" i="14"/>
  <c r="G975" i="14"/>
  <c r="H975" i="14"/>
  <c r="I975" i="14"/>
  <c r="N964" i="14"/>
  <c r="F946" i="14"/>
  <c r="L946" i="14"/>
  <c r="I910" i="14"/>
  <c r="I906" i="14"/>
  <c r="G906" i="14"/>
  <c r="H906" i="14"/>
  <c r="L896" i="14"/>
  <c r="F896" i="14"/>
  <c r="L888" i="14"/>
  <c r="F888" i="14"/>
  <c r="L884" i="14"/>
  <c r="F884" i="14"/>
  <c r="O879" i="14"/>
  <c r="G852" i="14"/>
  <c r="I852" i="14"/>
  <c r="H852" i="14"/>
  <c r="G820" i="14"/>
  <c r="I820" i="14"/>
  <c r="G1013" i="14"/>
  <c r="G1001" i="14"/>
  <c r="G989" i="14"/>
  <c r="G977" i="14"/>
  <c r="G965" i="14"/>
  <c r="I945" i="14"/>
  <c r="L944" i="14"/>
  <c r="O944" i="14" s="1"/>
  <c r="F944" i="14"/>
  <c r="O941" i="14"/>
  <c r="G936" i="14"/>
  <c r="F928" i="14"/>
  <c r="N921" i="14"/>
  <c r="N909" i="14"/>
  <c r="O909" i="14"/>
  <c r="F905" i="14"/>
  <c r="F901" i="14"/>
  <c r="O883" i="14"/>
  <c r="G881" i="14"/>
  <c r="F876" i="14"/>
  <c r="N852" i="14"/>
  <c r="O852" i="14"/>
  <c r="N813" i="14"/>
  <c r="O813" i="14"/>
  <c r="O785" i="14"/>
  <c r="N785" i="14"/>
  <c r="N946" i="14"/>
  <c r="O946" i="14"/>
  <c r="L932" i="14"/>
  <c r="F932" i="14"/>
  <c r="H916" i="14"/>
  <c r="I916" i="14"/>
  <c r="L908" i="14"/>
  <c r="F908" i="14"/>
  <c r="L899" i="14"/>
  <c r="F899" i="14"/>
  <c r="O876" i="14"/>
  <c r="N876" i="14"/>
  <c r="H767" i="14"/>
  <c r="I767" i="14"/>
  <c r="N934" i="14"/>
  <c r="O934" i="14"/>
  <c r="L920" i="14"/>
  <c r="F920" i="14"/>
  <c r="O917" i="14"/>
  <c r="L874" i="14"/>
  <c r="F874" i="14"/>
  <c r="L866" i="14"/>
  <c r="F866" i="14"/>
  <c r="L862" i="14"/>
  <c r="F862" i="14"/>
  <c r="G807" i="14"/>
  <c r="I807" i="14"/>
  <c r="L780" i="14"/>
  <c r="F780" i="14"/>
  <c r="O1012" i="14"/>
  <c r="N922" i="14"/>
  <c r="O922" i="14"/>
  <c r="N900" i="14"/>
  <c r="O900" i="14"/>
  <c r="H841" i="14"/>
  <c r="I841" i="14"/>
  <c r="L827" i="14"/>
  <c r="F827" i="14"/>
  <c r="G825" i="14"/>
  <c r="H825" i="14"/>
  <c r="I825" i="14"/>
  <c r="I815" i="14"/>
  <c r="H815" i="14"/>
  <c r="G815" i="14"/>
  <c r="N598" i="14"/>
  <c r="O598" i="14"/>
  <c r="I1007" i="14"/>
  <c r="I995" i="14"/>
  <c r="I983" i="14"/>
  <c r="O977" i="14"/>
  <c r="I971" i="14"/>
  <c r="O965" i="14"/>
  <c r="I959" i="14"/>
  <c r="O954" i="14"/>
  <c r="N910" i="14"/>
  <c r="O910" i="14"/>
  <c r="L897" i="14"/>
  <c r="N897" i="14" s="1"/>
  <c r="F897" i="14"/>
  <c r="O892" i="14"/>
  <c r="N892" i="14"/>
  <c r="O875" i="14"/>
  <c r="N875" i="14"/>
  <c r="O873" i="14"/>
  <c r="O947" i="14"/>
  <c r="F938" i="14"/>
  <c r="L938" i="14"/>
  <c r="N938" i="14" s="1"/>
  <c r="L927" i="14"/>
  <c r="N927" i="14" s="1"/>
  <c r="I922" i="14"/>
  <c r="N887" i="14"/>
  <c r="O887" i="14"/>
  <c r="N842" i="14"/>
  <c r="O842" i="14"/>
  <c r="G837" i="14"/>
  <c r="H837" i="14"/>
  <c r="I837" i="14"/>
  <c r="L803" i="14"/>
  <c r="F803" i="14"/>
  <c r="L729" i="14"/>
  <c r="F729" i="14"/>
  <c r="L714" i="14"/>
  <c r="F714" i="14"/>
  <c r="O923" i="14"/>
  <c r="F914" i="14"/>
  <c r="L914" i="14"/>
  <c r="N914" i="14" s="1"/>
  <c r="I907" i="14"/>
  <c r="N901" i="14"/>
  <c r="N881" i="14"/>
  <c r="L873" i="14"/>
  <c r="N873" i="14" s="1"/>
  <c r="F873" i="14"/>
  <c r="O844" i="14"/>
  <c r="N844" i="14"/>
  <c r="G818" i="14"/>
  <c r="H818" i="14"/>
  <c r="I818" i="14"/>
  <c r="G782" i="14"/>
  <c r="I782" i="14"/>
  <c r="H782" i="14"/>
  <c r="O1005" i="14"/>
  <c r="O993" i="14"/>
  <c r="O981" i="14"/>
  <c r="H974" i="14"/>
  <c r="O969" i="14"/>
  <c r="H962" i="14"/>
  <c r="O957" i="14"/>
  <c r="H953" i="14"/>
  <c r="O950" i="14"/>
  <c r="N940" i="14"/>
  <c r="H931" i="14"/>
  <c r="O911" i="14"/>
  <c r="H907" i="14"/>
  <c r="F892" i="14"/>
  <c r="F890" i="14"/>
  <c r="O886" i="14"/>
  <c r="N886" i="14"/>
  <c r="N884" i="14"/>
  <c r="O884" i="14"/>
  <c r="F880" i="14"/>
  <c r="H869" i="14"/>
  <c r="N795" i="14"/>
  <c r="O795" i="14"/>
  <c r="O1006" i="14"/>
  <c r="O994" i="14"/>
  <c r="O982" i="14"/>
  <c r="I976" i="14"/>
  <c r="O970" i="14"/>
  <c r="I964" i="14"/>
  <c r="O958" i="14"/>
  <c r="I954" i="14"/>
  <c r="I948" i="14"/>
  <c r="N941" i="14"/>
  <c r="N928" i="14"/>
  <c r="O921" i="14"/>
  <c r="L849" i="14"/>
  <c r="N849" i="14" s="1"/>
  <c r="F849" i="14"/>
  <c r="L805" i="14"/>
  <c r="F805" i="14"/>
  <c r="I784" i="14"/>
  <c r="G784" i="14"/>
  <c r="H784" i="14"/>
  <c r="L678" i="14"/>
  <c r="F678" i="14"/>
  <c r="G668" i="14"/>
  <c r="H668" i="14"/>
  <c r="I668" i="14"/>
  <c r="N945" i="14"/>
  <c r="N929" i="14"/>
  <c r="N916" i="14"/>
  <c r="H911" i="14"/>
  <c r="O905" i="14"/>
  <c r="N905" i="14"/>
  <c r="N872" i="14"/>
  <c r="H820" i="14"/>
  <c r="H736" i="14"/>
  <c r="I736" i="14"/>
  <c r="G736" i="14"/>
  <c r="G687" i="14"/>
  <c r="I687" i="14"/>
  <c r="N867" i="14"/>
  <c r="O867" i="14"/>
  <c r="L839" i="14"/>
  <c r="F839" i="14"/>
  <c r="N789" i="14"/>
  <c r="L777" i="14"/>
  <c r="F777" i="14"/>
  <c r="L720" i="14"/>
  <c r="F720" i="14"/>
  <c r="F650" i="14"/>
  <c r="L650" i="14"/>
  <c r="O443" i="14"/>
  <c r="N443" i="14"/>
  <c r="O836" i="14"/>
  <c r="L832" i="14"/>
  <c r="F832" i="14"/>
  <c r="L830" i="14"/>
  <c r="F830" i="14"/>
  <c r="N802" i="14"/>
  <c r="O802" i="14"/>
  <c r="G797" i="14"/>
  <c r="H797" i="14"/>
  <c r="I797" i="14"/>
  <c r="L789" i="14"/>
  <c r="O789" i="14" s="1"/>
  <c r="F789" i="14"/>
  <c r="N783" i="14"/>
  <c r="O783" i="14"/>
  <c r="G748" i="14"/>
  <c r="I748" i="14"/>
  <c r="L743" i="14"/>
  <c r="F743" i="14"/>
  <c r="L731" i="14"/>
  <c r="F731" i="14"/>
  <c r="F680" i="14"/>
  <c r="L680" i="14"/>
  <c r="G648" i="14"/>
  <c r="H648" i="14"/>
  <c r="I648" i="14"/>
  <c r="I863" i="14"/>
  <c r="G863" i="14"/>
  <c r="L860" i="14"/>
  <c r="O860" i="14" s="1"/>
  <c r="F860" i="14"/>
  <c r="L850" i="14"/>
  <c r="N850" i="14" s="1"/>
  <c r="F850" i="14"/>
  <c r="G761" i="14"/>
  <c r="H761" i="14"/>
  <c r="G867" i="14"/>
  <c r="O858" i="14"/>
  <c r="F853" i="14"/>
  <c r="L836" i="14"/>
  <c r="N836" i="14" s="1"/>
  <c r="F836" i="14"/>
  <c r="F826" i="14"/>
  <c r="G816" i="14"/>
  <c r="H802" i="14"/>
  <c r="I802" i="14"/>
  <c r="N796" i="14"/>
  <c r="L793" i="14"/>
  <c r="F793" i="14"/>
  <c r="F791" i="14"/>
  <c r="N788" i="14"/>
  <c r="O788" i="14"/>
  <c r="N855" i="14"/>
  <c r="O855" i="14"/>
  <c r="F828" i="14"/>
  <c r="F806" i="14"/>
  <c r="L781" i="14"/>
  <c r="F781" i="14"/>
  <c r="L745" i="14"/>
  <c r="F745" i="14"/>
  <c r="G695" i="14"/>
  <c r="H695" i="14"/>
  <c r="I695" i="14"/>
  <c r="G691" i="14"/>
  <c r="I691" i="14"/>
  <c r="G672" i="14"/>
  <c r="H672" i="14"/>
  <c r="I672" i="14"/>
  <c r="G670" i="14"/>
  <c r="H670" i="14"/>
  <c r="F638" i="14"/>
  <c r="L857" i="14"/>
  <c r="F857" i="14"/>
  <c r="L848" i="14"/>
  <c r="F848" i="14"/>
  <c r="L838" i="14"/>
  <c r="F838" i="14"/>
  <c r="L824" i="14"/>
  <c r="N824" i="14" s="1"/>
  <c r="F824" i="14"/>
  <c r="H814" i="14"/>
  <c r="I814" i="14"/>
  <c r="L800" i="14"/>
  <c r="F800" i="14"/>
  <c r="N772" i="14"/>
  <c r="O772" i="14"/>
  <c r="I756" i="14"/>
  <c r="G756" i="14"/>
  <c r="H756" i="14"/>
  <c r="O638" i="14"/>
  <c r="N638" i="14"/>
  <c r="N890" i="14"/>
  <c r="L878" i="14"/>
  <c r="O878" i="14" s="1"/>
  <c r="F878" i="14"/>
  <c r="O869" i="14"/>
  <c r="L861" i="14"/>
  <c r="F861" i="14"/>
  <c r="O849" i="14"/>
  <c r="N843" i="14"/>
  <c r="O843" i="14"/>
  <c r="L840" i="14"/>
  <c r="F840" i="14"/>
  <c r="L819" i="14"/>
  <c r="F819" i="14"/>
  <c r="F770" i="14"/>
  <c r="L768" i="14"/>
  <c r="F768" i="14"/>
  <c r="L758" i="14"/>
  <c r="F758" i="14"/>
  <c r="G747" i="14"/>
  <c r="L718" i="14"/>
  <c r="F718" i="14"/>
  <c r="L712" i="14"/>
  <c r="F712" i="14"/>
  <c r="H898" i="14"/>
  <c r="I898" i="14"/>
  <c r="L851" i="14"/>
  <c r="F851" i="14"/>
  <c r="N799" i="14"/>
  <c r="O799" i="14"/>
  <c r="G772" i="14"/>
  <c r="I772" i="14"/>
  <c r="F760" i="14"/>
  <c r="G742" i="14"/>
  <c r="H742" i="14"/>
  <c r="I742" i="14"/>
  <c r="G730" i="14"/>
  <c r="H730" i="14"/>
  <c r="I730" i="14"/>
  <c r="O685" i="14"/>
  <c r="N685" i="14"/>
  <c r="G660" i="14"/>
  <c r="H660" i="14"/>
  <c r="I660" i="14"/>
  <c r="N640" i="14"/>
  <c r="O640" i="14"/>
  <c r="G628" i="14"/>
  <c r="H628" i="14"/>
  <c r="I628" i="14"/>
  <c r="L889" i="14"/>
  <c r="F889" i="14"/>
  <c r="H886" i="14"/>
  <c r="I886" i="14"/>
  <c r="N866" i="14"/>
  <c r="O866" i="14"/>
  <c r="H843" i="14"/>
  <c r="I843" i="14"/>
  <c r="O820" i="14"/>
  <c r="L790" i="14"/>
  <c r="F790" i="14"/>
  <c r="L778" i="14"/>
  <c r="F778" i="14"/>
  <c r="N775" i="14"/>
  <c r="O775" i="14"/>
  <c r="N760" i="14"/>
  <c r="O760" i="14"/>
  <c r="L744" i="14"/>
  <c r="F744" i="14"/>
  <c r="L701" i="14"/>
  <c r="F701" i="14"/>
  <c r="L879" i="14"/>
  <c r="N879" i="14" s="1"/>
  <c r="F879" i="14"/>
  <c r="L872" i="14"/>
  <c r="O872" i="14" s="1"/>
  <c r="F872" i="14"/>
  <c r="L868" i="14"/>
  <c r="N868" i="14" s="1"/>
  <c r="F868" i="14"/>
  <c r="N853" i="14"/>
  <c r="N837" i="14"/>
  <c r="N818" i="14"/>
  <c r="O818" i="14"/>
  <c r="L765" i="14"/>
  <c r="F765" i="14"/>
  <c r="G644" i="14"/>
  <c r="H644" i="14"/>
  <c r="I644" i="14"/>
  <c r="G693" i="14"/>
  <c r="H693" i="14"/>
  <c r="N687" i="14"/>
  <c r="O687" i="14"/>
  <c r="G683" i="14"/>
  <c r="H683" i="14"/>
  <c r="I683" i="14"/>
  <c r="G658" i="14"/>
  <c r="H658" i="14"/>
  <c r="G640" i="14"/>
  <c r="H640" i="14"/>
  <c r="N631" i="14"/>
  <c r="G605" i="14"/>
  <c r="H605" i="14"/>
  <c r="I605" i="14"/>
  <c r="G588" i="14"/>
  <c r="H588" i="14"/>
  <c r="I588" i="14"/>
  <c r="F582" i="14"/>
  <c r="L582" i="14"/>
  <c r="N582" i="14" s="1"/>
  <c r="F771" i="14"/>
  <c r="O769" i="14"/>
  <c r="F757" i="14"/>
  <c r="F754" i="14"/>
  <c r="N747" i="14"/>
  <c r="O747" i="14"/>
  <c r="F734" i="14"/>
  <c r="N694" i="14"/>
  <c r="O694" i="14"/>
  <c r="O686" i="14"/>
  <c r="O682" i="14"/>
  <c r="N679" i="14"/>
  <c r="O679" i="14"/>
  <c r="N673" i="14"/>
  <c r="G625" i="14"/>
  <c r="H625" i="14"/>
  <c r="I625" i="14"/>
  <c r="O623" i="14"/>
  <c r="F614" i="14"/>
  <c r="L602" i="14"/>
  <c r="F602" i="14"/>
  <c r="N734" i="14"/>
  <c r="O734" i="14"/>
  <c r="L725" i="14"/>
  <c r="F725" i="14"/>
  <c r="L723" i="14"/>
  <c r="F723" i="14"/>
  <c r="L708" i="14"/>
  <c r="F708" i="14"/>
  <c r="L706" i="14"/>
  <c r="F706" i="14"/>
  <c r="L684" i="14"/>
  <c r="O665" i="14"/>
  <c r="N665" i="14"/>
  <c r="O653" i="14"/>
  <c r="N653" i="14"/>
  <c r="N641" i="14"/>
  <c r="G627" i="14"/>
  <c r="H627" i="14"/>
  <c r="I627" i="14"/>
  <c r="N459" i="14"/>
  <c r="O459" i="14"/>
  <c r="I732" i="14"/>
  <c r="G732" i="14"/>
  <c r="G673" i="14"/>
  <c r="H673" i="14"/>
  <c r="I673" i="14"/>
  <c r="G665" i="14"/>
  <c r="H665" i="14"/>
  <c r="I665" i="14"/>
  <c r="G655" i="14"/>
  <c r="H655" i="14"/>
  <c r="I655" i="14"/>
  <c r="G653" i="14"/>
  <c r="H653" i="14"/>
  <c r="I653" i="14"/>
  <c r="N616" i="14"/>
  <c r="O616" i="14"/>
  <c r="O868" i="14"/>
  <c r="N830" i="14"/>
  <c r="O830" i="14"/>
  <c r="L812" i="14"/>
  <c r="F812" i="14"/>
  <c r="H792" i="14"/>
  <c r="L719" i="14"/>
  <c r="F719" i="14"/>
  <c r="L717" i="14"/>
  <c r="F717" i="14"/>
  <c r="L702" i="14"/>
  <c r="F702" i="14"/>
  <c r="L690" i="14"/>
  <c r="F690" i="14"/>
  <c r="G686" i="14"/>
  <c r="I686" i="14"/>
  <c r="H686" i="14"/>
  <c r="F675" i="14"/>
  <c r="L669" i="14"/>
  <c r="F669" i="14"/>
  <c r="G663" i="14"/>
  <c r="H663" i="14"/>
  <c r="L657" i="14"/>
  <c r="F657" i="14"/>
  <c r="G647" i="14"/>
  <c r="H647" i="14"/>
  <c r="I647" i="14"/>
  <c r="F645" i="14"/>
  <c r="G643" i="14"/>
  <c r="H643" i="14"/>
  <c r="I643" i="14"/>
  <c r="G635" i="14"/>
  <c r="H635" i="14"/>
  <c r="I635" i="14"/>
  <c r="F633" i="14"/>
  <c r="N626" i="14"/>
  <c r="F579" i="14"/>
  <c r="L579" i="14"/>
  <c r="H384" i="14"/>
  <c r="I384" i="14"/>
  <c r="G384" i="14"/>
  <c r="G698" i="14"/>
  <c r="I698" i="14"/>
  <c r="G684" i="14"/>
  <c r="H684" i="14"/>
  <c r="I684" i="14"/>
  <c r="N675" i="14"/>
  <c r="O675" i="14"/>
  <c r="O645" i="14"/>
  <c r="N645" i="14"/>
  <c r="G637" i="14"/>
  <c r="H637" i="14"/>
  <c r="I637" i="14"/>
  <c r="G616" i="14"/>
  <c r="H616" i="14"/>
  <c r="G611" i="14"/>
  <c r="H611" i="14"/>
  <c r="I611" i="14"/>
  <c r="G604" i="14"/>
  <c r="H604" i="14"/>
  <c r="I604" i="14"/>
  <c r="N806" i="14"/>
  <c r="O806" i="14"/>
  <c r="H755" i="14"/>
  <c r="I755" i="14"/>
  <c r="L741" i="14"/>
  <c r="F741" i="14"/>
  <c r="L713" i="14"/>
  <c r="F713" i="14"/>
  <c r="L711" i="14"/>
  <c r="F711" i="14"/>
  <c r="G692" i="14"/>
  <c r="H692" i="14"/>
  <c r="I692" i="14"/>
  <c r="O668" i="14"/>
  <c r="N668" i="14"/>
  <c r="L620" i="14"/>
  <c r="F620" i="14"/>
  <c r="G613" i="14"/>
  <c r="H613" i="14"/>
  <c r="I613" i="14"/>
  <c r="G601" i="14"/>
  <c r="H601" i="14"/>
  <c r="I601" i="14"/>
  <c r="G596" i="14"/>
  <c r="H596" i="14"/>
  <c r="I596" i="14"/>
  <c r="G592" i="14"/>
  <c r="H592" i="14"/>
  <c r="F566" i="14"/>
  <c r="L566" i="14"/>
  <c r="O566" i="14" s="1"/>
  <c r="N891" i="14"/>
  <c r="O891" i="14"/>
  <c r="O880" i="14"/>
  <c r="N831" i="14"/>
  <c r="O831" i="14"/>
  <c r="F829" i="14"/>
  <c r="F813" i="14"/>
  <c r="F804" i="14"/>
  <c r="F796" i="14"/>
  <c r="N794" i="14"/>
  <c r="N784" i="14"/>
  <c r="O784" i="14"/>
  <c r="F779" i="14"/>
  <c r="F769" i="14"/>
  <c r="F766" i="14"/>
  <c r="F759" i="14"/>
  <c r="O757" i="14"/>
  <c r="F746" i="14"/>
  <c r="N735" i="14"/>
  <c r="O735" i="14"/>
  <c r="O695" i="14"/>
  <c r="N628" i="14"/>
  <c r="O628" i="14"/>
  <c r="N819" i="14"/>
  <c r="O819" i="14"/>
  <c r="G801" i="14"/>
  <c r="H801" i="14"/>
  <c r="I801" i="14"/>
  <c r="N771" i="14"/>
  <c r="O771" i="14"/>
  <c r="N759" i="14"/>
  <c r="O759" i="14"/>
  <c r="N746" i="14"/>
  <c r="O746" i="14"/>
  <c r="F733" i="14"/>
  <c r="L726" i="14"/>
  <c r="F726" i="14"/>
  <c r="L724" i="14"/>
  <c r="F724" i="14"/>
  <c r="L707" i="14"/>
  <c r="F707" i="14"/>
  <c r="L705" i="14"/>
  <c r="F705" i="14"/>
  <c r="N691" i="14"/>
  <c r="O691" i="14"/>
  <c r="O680" i="14"/>
  <c r="N680" i="14"/>
  <c r="G662" i="14"/>
  <c r="H662" i="14"/>
  <c r="I662" i="14"/>
  <c r="F632" i="14"/>
  <c r="L632" i="14"/>
  <c r="G626" i="14"/>
  <c r="H626" i="14"/>
  <c r="I626" i="14"/>
  <c r="G622" i="14"/>
  <c r="H622" i="14"/>
  <c r="I622" i="14"/>
  <c r="G615" i="14"/>
  <c r="H615" i="14"/>
  <c r="I615" i="14"/>
  <c r="N807" i="14"/>
  <c r="O807" i="14"/>
  <c r="L753" i="14"/>
  <c r="F753" i="14"/>
  <c r="N733" i="14"/>
  <c r="O733" i="14"/>
  <c r="L697" i="14"/>
  <c r="O697" i="14" s="1"/>
  <c r="F697" i="14"/>
  <c r="G674" i="14"/>
  <c r="H674" i="14"/>
  <c r="I674" i="14"/>
  <c r="O662" i="14"/>
  <c r="N662" i="14"/>
  <c r="N658" i="14"/>
  <c r="O658" i="14"/>
  <c r="N646" i="14"/>
  <c r="O646" i="14"/>
  <c r="G630" i="14"/>
  <c r="H630" i="14"/>
  <c r="I630" i="14"/>
  <c r="N610" i="14"/>
  <c r="O610" i="14"/>
  <c r="G603" i="14"/>
  <c r="H603" i="14"/>
  <c r="G591" i="14"/>
  <c r="H591" i="14"/>
  <c r="I591" i="14"/>
  <c r="N684" i="14"/>
  <c r="N670" i="14"/>
  <c r="O670" i="14"/>
  <c r="G667" i="14"/>
  <c r="H667" i="14"/>
  <c r="I667" i="14"/>
  <c r="N655" i="14"/>
  <c r="G652" i="14"/>
  <c r="H652" i="14"/>
  <c r="G642" i="14"/>
  <c r="H642" i="14"/>
  <c r="I642" i="14"/>
  <c r="O635" i="14"/>
  <c r="N615" i="14"/>
  <c r="O615" i="14"/>
  <c r="O611" i="14"/>
  <c r="N591" i="14"/>
  <c r="O591" i="14"/>
  <c r="N583" i="14"/>
  <c r="O583" i="14"/>
  <c r="G570" i="14"/>
  <c r="H570" i="14"/>
  <c r="I570" i="14"/>
  <c r="F556" i="14"/>
  <c r="L556" i="14"/>
  <c r="N547" i="14"/>
  <c r="O547" i="14"/>
  <c r="F510" i="14"/>
  <c r="L510" i="14"/>
  <c r="F505" i="14"/>
  <c r="L505" i="14"/>
  <c r="F486" i="14"/>
  <c r="L486" i="14"/>
  <c r="N475" i="14"/>
  <c r="O475" i="14"/>
  <c r="N548" i="14"/>
  <c r="N539" i="14"/>
  <c r="O539" i="14"/>
  <c r="O537" i="14"/>
  <c r="N530" i="14"/>
  <c r="O526" i="14"/>
  <c r="N526" i="14"/>
  <c r="N523" i="14"/>
  <c r="O523" i="14"/>
  <c r="O489" i="14"/>
  <c r="N489" i="14"/>
  <c r="G342" i="14"/>
  <c r="H342" i="14"/>
  <c r="I342" i="14"/>
  <c r="G609" i="14"/>
  <c r="H609" i="14"/>
  <c r="G607" i="14"/>
  <c r="H607" i="14"/>
  <c r="I607" i="14"/>
  <c r="G598" i="14"/>
  <c r="H598" i="14"/>
  <c r="N592" i="14"/>
  <c r="O592" i="14"/>
  <c r="N588" i="14"/>
  <c r="O588" i="14"/>
  <c r="O555" i="14"/>
  <c r="F481" i="14"/>
  <c r="L481" i="14"/>
  <c r="N466" i="14"/>
  <c r="O466" i="14"/>
  <c r="N430" i="14"/>
  <c r="O430" i="14"/>
  <c r="G623" i="14"/>
  <c r="H623" i="14"/>
  <c r="I623" i="14"/>
  <c r="N609" i="14"/>
  <c r="O609" i="14"/>
  <c r="O605" i="14"/>
  <c r="F590" i="14"/>
  <c r="L590" i="14"/>
  <c r="O590" i="14" s="1"/>
  <c r="F507" i="14"/>
  <c r="L507" i="14"/>
  <c r="H368" i="14"/>
  <c r="I368" i="14"/>
  <c r="G368" i="14"/>
  <c r="F552" i="14"/>
  <c r="L552" i="14"/>
  <c r="F543" i="14"/>
  <c r="L543" i="14"/>
  <c r="N480" i="14"/>
  <c r="O480" i="14"/>
  <c r="H391" i="14"/>
  <c r="I391" i="14"/>
  <c r="G391" i="14"/>
  <c r="N696" i="14"/>
  <c r="O692" i="14"/>
  <c r="G685" i="14"/>
  <c r="H685" i="14"/>
  <c r="I685" i="14"/>
  <c r="G681" i="14"/>
  <c r="H681" i="14"/>
  <c r="O671" i="14"/>
  <c r="G656" i="14"/>
  <c r="H656" i="14"/>
  <c r="I656" i="14"/>
  <c r="G641" i="14"/>
  <c r="H641" i="14"/>
  <c r="I641" i="14"/>
  <c r="N634" i="14"/>
  <c r="O634" i="14"/>
  <c r="G631" i="14"/>
  <c r="H631" i="14"/>
  <c r="I631" i="14"/>
  <c r="N627" i="14"/>
  <c r="G621" i="14"/>
  <c r="H621" i="14"/>
  <c r="N619" i="14"/>
  <c r="N603" i="14"/>
  <c r="O603" i="14"/>
  <c r="O599" i="14"/>
  <c r="H438" i="14"/>
  <c r="G438" i="14"/>
  <c r="I438" i="14"/>
  <c r="O794" i="14"/>
  <c r="O782" i="14"/>
  <c r="O770" i="14"/>
  <c r="L727" i="14"/>
  <c r="F727" i="14"/>
  <c r="L721" i="14"/>
  <c r="F721" i="14"/>
  <c r="L715" i="14"/>
  <c r="F715" i="14"/>
  <c r="L709" i="14"/>
  <c r="F709" i="14"/>
  <c r="L703" i="14"/>
  <c r="F703" i="14"/>
  <c r="L674" i="14"/>
  <c r="G671" i="14"/>
  <c r="H671" i="14"/>
  <c r="I671" i="14"/>
  <c r="N664" i="14"/>
  <c r="O664" i="14"/>
  <c r="G661" i="14"/>
  <c r="H661" i="14"/>
  <c r="I661" i="14"/>
  <c r="G651" i="14"/>
  <c r="H651" i="14"/>
  <c r="N649" i="14"/>
  <c r="N647" i="14"/>
  <c r="G646" i="14"/>
  <c r="H646" i="14"/>
  <c r="G636" i="14"/>
  <c r="H636" i="14"/>
  <c r="I636" i="14"/>
  <c r="O629" i="14"/>
  <c r="G608" i="14"/>
  <c r="H608" i="14"/>
  <c r="I608" i="14"/>
  <c r="G599" i="14"/>
  <c r="H599" i="14"/>
  <c r="I599" i="14"/>
  <c r="N595" i="14"/>
  <c r="F571" i="14"/>
  <c r="L571" i="14"/>
  <c r="O553" i="14"/>
  <c r="N553" i="14"/>
  <c r="N531" i="14"/>
  <c r="N488" i="14"/>
  <c r="O488" i="14"/>
  <c r="O455" i="14"/>
  <c r="N455" i="14"/>
  <c r="F835" i="14"/>
  <c r="F823" i="14"/>
  <c r="F811" i="14"/>
  <c r="F799" i="14"/>
  <c r="F787" i="14"/>
  <c r="F775" i="14"/>
  <c r="F763" i="14"/>
  <c r="F751" i="14"/>
  <c r="F739" i="14"/>
  <c r="G696" i="14"/>
  <c r="H696" i="14"/>
  <c r="I696" i="14"/>
  <c r="G679" i="14"/>
  <c r="I679" i="14"/>
  <c r="N677" i="14"/>
  <c r="G666" i="14"/>
  <c r="H666" i="14"/>
  <c r="I666" i="14"/>
  <c r="O659" i="14"/>
  <c r="G629" i="14"/>
  <c r="H629" i="14"/>
  <c r="I629" i="14"/>
  <c r="N622" i="14"/>
  <c r="O622" i="14"/>
  <c r="G619" i="14"/>
  <c r="H619" i="14"/>
  <c r="I619" i="14"/>
  <c r="G610" i="14"/>
  <c r="H610" i="14"/>
  <c r="N604" i="14"/>
  <c r="O604" i="14"/>
  <c r="F597" i="14"/>
  <c r="G595" i="14"/>
  <c r="H595" i="14"/>
  <c r="I595" i="14"/>
  <c r="O576" i="14"/>
  <c r="H442" i="14"/>
  <c r="G442" i="14"/>
  <c r="I442" i="14"/>
  <c r="H404" i="14"/>
  <c r="I404" i="14"/>
  <c r="G404" i="14"/>
  <c r="F788" i="14"/>
  <c r="F776" i="14"/>
  <c r="F764" i="14"/>
  <c r="F752" i="14"/>
  <c r="O748" i="14"/>
  <c r="F740" i="14"/>
  <c r="O736" i="14"/>
  <c r="L728" i="14"/>
  <c r="F728" i="14"/>
  <c r="L722" i="14"/>
  <c r="F722" i="14"/>
  <c r="L716" i="14"/>
  <c r="F716" i="14"/>
  <c r="L710" i="14"/>
  <c r="F710" i="14"/>
  <c r="L704" i="14"/>
  <c r="F704" i="14"/>
  <c r="F699" i="14"/>
  <c r="N690" i="14"/>
  <c r="O690" i="14"/>
  <c r="L689" i="14"/>
  <c r="O689" i="14" s="1"/>
  <c r="F689" i="14"/>
  <c r="O684" i="14"/>
  <c r="G659" i="14"/>
  <c r="H659" i="14"/>
  <c r="I659" i="14"/>
  <c r="N652" i="14"/>
  <c r="O652" i="14"/>
  <c r="G649" i="14"/>
  <c r="H649" i="14"/>
  <c r="I649" i="14"/>
  <c r="F639" i="14"/>
  <c r="N635" i="14"/>
  <c r="G634" i="14"/>
  <c r="H634" i="14"/>
  <c r="G624" i="14"/>
  <c r="H624" i="14"/>
  <c r="I624" i="14"/>
  <c r="N611" i="14"/>
  <c r="N597" i="14"/>
  <c r="O597" i="14"/>
  <c r="G587" i="14"/>
  <c r="H587" i="14"/>
  <c r="F578" i="14"/>
  <c r="L578" i="14"/>
  <c r="N560" i="14"/>
  <c r="O560" i="14"/>
  <c r="F542" i="14"/>
  <c r="L542" i="14"/>
  <c r="O518" i="14"/>
  <c r="H418" i="14"/>
  <c r="G418" i="14"/>
  <c r="I418" i="14"/>
  <c r="I700" i="14"/>
  <c r="G664" i="14"/>
  <c r="H664" i="14"/>
  <c r="G654" i="14"/>
  <c r="H654" i="14"/>
  <c r="I654" i="14"/>
  <c r="G617" i="14"/>
  <c r="H617" i="14"/>
  <c r="I617" i="14"/>
  <c r="N596" i="14"/>
  <c r="G593" i="14"/>
  <c r="H593" i="14"/>
  <c r="I593" i="14"/>
  <c r="N572" i="14"/>
  <c r="O572" i="14"/>
  <c r="L570" i="14"/>
  <c r="O561" i="14"/>
  <c r="F484" i="14"/>
  <c r="L484" i="14"/>
  <c r="N477" i="14"/>
  <c r="O477" i="14"/>
  <c r="O413" i="14"/>
  <c r="N413" i="14"/>
  <c r="H393" i="14"/>
  <c r="I393" i="14"/>
  <c r="F352" i="14"/>
  <c r="L352" i="14"/>
  <c r="N264" i="14"/>
  <c r="O264" i="14"/>
  <c r="N534" i="14"/>
  <c r="F461" i="14"/>
  <c r="L461" i="14"/>
  <c r="O461" i="14" s="1"/>
  <c r="N447" i="14"/>
  <c r="F677" i="14"/>
  <c r="N567" i="14"/>
  <c r="O567" i="14"/>
  <c r="I563" i="14"/>
  <c r="G563" i="14"/>
  <c r="H563" i="14"/>
  <c r="L545" i="14"/>
  <c r="O540" i="14"/>
  <c r="G534" i="14"/>
  <c r="H534" i="14"/>
  <c r="I534" i="14"/>
  <c r="F518" i="14"/>
  <c r="L518" i="14"/>
  <c r="N518" i="14" s="1"/>
  <c r="G513" i="14"/>
  <c r="H513" i="14"/>
  <c r="I513" i="14"/>
  <c r="H453" i="14"/>
  <c r="I453" i="14"/>
  <c r="H430" i="14"/>
  <c r="G430" i="14"/>
  <c r="O407" i="14"/>
  <c r="N407" i="14"/>
  <c r="O586" i="14"/>
  <c r="O568" i="14"/>
  <c r="O545" i="14"/>
  <c r="N545" i="14"/>
  <c r="G480" i="14"/>
  <c r="I480" i="14"/>
  <c r="H441" i="14"/>
  <c r="I441" i="14"/>
  <c r="O437" i="14"/>
  <c r="N437" i="14"/>
  <c r="H375" i="14"/>
  <c r="I375" i="14"/>
  <c r="G375" i="14"/>
  <c r="O581" i="14"/>
  <c r="N581" i="14"/>
  <c r="G567" i="14"/>
  <c r="F557" i="14"/>
  <c r="L557" i="14"/>
  <c r="G545" i="14"/>
  <c r="G508" i="14"/>
  <c r="I491" i="14"/>
  <c r="G491" i="14"/>
  <c r="H435" i="14"/>
  <c r="I435" i="14"/>
  <c r="G435" i="14"/>
  <c r="G618" i="14"/>
  <c r="H618" i="14"/>
  <c r="G612" i="14"/>
  <c r="H612" i="14"/>
  <c r="G606" i="14"/>
  <c r="H606" i="14"/>
  <c r="G600" i="14"/>
  <c r="H600" i="14"/>
  <c r="G594" i="14"/>
  <c r="H594" i="14"/>
  <c r="N590" i="14"/>
  <c r="G589" i="14"/>
  <c r="H589" i="14"/>
  <c r="N574" i="14"/>
  <c r="O574" i="14"/>
  <c r="O533" i="14"/>
  <c r="N533" i="14"/>
  <c r="H521" i="14"/>
  <c r="I521" i="14"/>
  <c r="F506" i="14"/>
  <c r="L506" i="14"/>
  <c r="O506" i="14" s="1"/>
  <c r="N499" i="14"/>
  <c r="N486" i="14"/>
  <c r="F471" i="14"/>
  <c r="L471" i="14"/>
  <c r="O456" i="14"/>
  <c r="N444" i="14"/>
  <c r="N400" i="14"/>
  <c r="O400" i="14"/>
  <c r="O378" i="14"/>
  <c r="N378" i="14"/>
  <c r="G577" i="14"/>
  <c r="H577" i="14"/>
  <c r="F554" i="14"/>
  <c r="L554" i="14"/>
  <c r="N552" i="14"/>
  <c r="O552" i="14"/>
  <c r="O549" i="14"/>
  <c r="F530" i="14"/>
  <c r="L530" i="14"/>
  <c r="O530" i="14" s="1"/>
  <c r="I527" i="14"/>
  <c r="G527" i="14"/>
  <c r="H527" i="14"/>
  <c r="N515" i="14"/>
  <c r="O509" i="14"/>
  <c r="N509" i="14"/>
  <c r="N502" i="14"/>
  <c r="O494" i="14"/>
  <c r="N463" i="14"/>
  <c r="O463" i="14"/>
  <c r="H456" i="14"/>
  <c r="G456" i="14"/>
  <c r="I456" i="14"/>
  <c r="F444" i="14"/>
  <c r="L444" i="14"/>
  <c r="O444" i="14" s="1"/>
  <c r="N410" i="14"/>
  <c r="O410" i="14"/>
  <c r="O389" i="14"/>
  <c r="N389" i="14"/>
  <c r="L318" i="14"/>
  <c r="F318" i="14"/>
  <c r="G581" i="14"/>
  <c r="G549" i="14"/>
  <c r="H549" i="14"/>
  <c r="I549" i="14"/>
  <c r="N507" i="14"/>
  <c r="O507" i="14"/>
  <c r="L497" i="14"/>
  <c r="F494" i="14"/>
  <c r="L494" i="14"/>
  <c r="N494" i="14" s="1"/>
  <c r="L472" i="14"/>
  <c r="F454" i="14"/>
  <c r="L454" i="14"/>
  <c r="O402" i="14"/>
  <c r="N402" i="14"/>
  <c r="L329" i="14"/>
  <c r="O329" i="14" s="1"/>
  <c r="F329" i="14"/>
  <c r="N320" i="14"/>
  <c r="O320" i="14"/>
  <c r="N587" i="14"/>
  <c r="G586" i="14"/>
  <c r="H586" i="14"/>
  <c r="O582" i="14"/>
  <c r="H574" i="14"/>
  <c r="I574" i="14"/>
  <c r="N566" i="14"/>
  <c r="L559" i="14"/>
  <c r="N559" i="14" s="1"/>
  <c r="N556" i="14"/>
  <c r="O556" i="14"/>
  <c r="G541" i="14"/>
  <c r="H541" i="14"/>
  <c r="I541" i="14"/>
  <c r="H538" i="14"/>
  <c r="I538" i="14"/>
  <c r="L531" i="14"/>
  <c r="N520" i="14"/>
  <c r="O520" i="14"/>
  <c r="H502" i="14"/>
  <c r="I502" i="14"/>
  <c r="G502" i="14"/>
  <c r="N436" i="14"/>
  <c r="O436" i="14"/>
  <c r="N434" i="14"/>
  <c r="O434" i="14"/>
  <c r="N508" i="14"/>
  <c r="O508" i="14"/>
  <c r="G501" i="14"/>
  <c r="H501" i="14"/>
  <c r="O497" i="14"/>
  <c r="H490" i="14"/>
  <c r="I490" i="14"/>
  <c r="N472" i="14"/>
  <c r="O419" i="14"/>
  <c r="O398" i="14"/>
  <c r="H373" i="14"/>
  <c r="I373" i="14"/>
  <c r="N358" i="14"/>
  <c r="N301" i="14"/>
  <c r="O301" i="14"/>
  <c r="L222" i="14"/>
  <c r="F222" i="14"/>
  <c r="O190" i="14"/>
  <c r="N190" i="14"/>
  <c r="H400" i="14"/>
  <c r="I400" i="14"/>
  <c r="G400" i="14"/>
  <c r="N396" i="14"/>
  <c r="O396" i="14"/>
  <c r="H389" i="14"/>
  <c r="I389" i="14"/>
  <c r="H387" i="14"/>
  <c r="I387" i="14"/>
  <c r="G387" i="14"/>
  <c r="H380" i="14"/>
  <c r="I380" i="14"/>
  <c r="G380" i="14"/>
  <c r="H371" i="14"/>
  <c r="I371" i="14"/>
  <c r="G371" i="14"/>
  <c r="H364" i="14"/>
  <c r="I364" i="14"/>
  <c r="G364" i="14"/>
  <c r="F358" i="14"/>
  <c r="L358" i="14"/>
  <c r="O358" i="14" s="1"/>
  <c r="G354" i="14"/>
  <c r="H354" i="14"/>
  <c r="I354" i="14"/>
  <c r="N325" i="14"/>
  <c r="O325" i="14"/>
  <c r="F517" i="14"/>
  <c r="L517" i="14"/>
  <c r="F468" i="14"/>
  <c r="L468" i="14"/>
  <c r="G465" i="14"/>
  <c r="H465" i="14"/>
  <c r="I465" i="14"/>
  <c r="N453" i="14"/>
  <c r="H450" i="14"/>
  <c r="G450" i="14"/>
  <c r="I450" i="14"/>
  <c r="H447" i="14"/>
  <c r="I447" i="14"/>
  <c r="I436" i="14"/>
  <c r="O431" i="14"/>
  <c r="N414" i="14"/>
  <c r="N405" i="14"/>
  <c r="N401" i="14"/>
  <c r="O394" i="14"/>
  <c r="G349" i="14"/>
  <c r="I349" i="14"/>
  <c r="N339" i="14"/>
  <c r="O339" i="14"/>
  <c r="G337" i="14"/>
  <c r="H337" i="14"/>
  <c r="I337" i="14"/>
  <c r="F303" i="14"/>
  <c r="N291" i="14"/>
  <c r="O291" i="14"/>
  <c r="H236" i="14"/>
  <c r="I236" i="14"/>
  <c r="G236" i="14"/>
  <c r="H396" i="14"/>
  <c r="I396" i="14"/>
  <c r="G396" i="14"/>
  <c r="N392" i="14"/>
  <c r="O392" i="14"/>
  <c r="H385" i="14"/>
  <c r="I385" i="14"/>
  <c r="G360" i="14"/>
  <c r="I360" i="14"/>
  <c r="O350" i="14"/>
  <c r="N350" i="14"/>
  <c r="O281" i="14"/>
  <c r="N281" i="14"/>
  <c r="N417" i="14"/>
  <c r="O408" i="14"/>
  <c r="O390" i="14"/>
  <c r="H383" i="14"/>
  <c r="I383" i="14"/>
  <c r="G383" i="14"/>
  <c r="H376" i="14"/>
  <c r="I376" i="14"/>
  <c r="G376" i="14"/>
  <c r="H367" i="14"/>
  <c r="I367" i="14"/>
  <c r="G367" i="14"/>
  <c r="O346" i="14"/>
  <c r="N346" i="14"/>
  <c r="G344" i="14"/>
  <c r="H344" i="14"/>
  <c r="I344" i="14"/>
  <c r="F334" i="14"/>
  <c r="L334" i="14"/>
  <c r="N327" i="14"/>
  <c r="O327" i="14"/>
  <c r="H408" i="14"/>
  <c r="G408" i="14"/>
  <c r="I408" i="14"/>
  <c r="H405" i="14"/>
  <c r="I405" i="14"/>
  <c r="H403" i="14"/>
  <c r="I403" i="14"/>
  <c r="G403" i="14"/>
  <c r="H392" i="14"/>
  <c r="I392" i="14"/>
  <c r="G392" i="14"/>
  <c r="N388" i="14"/>
  <c r="O388" i="14"/>
  <c r="N336" i="14"/>
  <c r="O336" i="14"/>
  <c r="L535" i="14"/>
  <c r="O521" i="14"/>
  <c r="H514" i="14"/>
  <c r="I514" i="14"/>
  <c r="L495" i="14"/>
  <c r="O495" i="14" s="1"/>
  <c r="N484" i="14"/>
  <c r="O484" i="14"/>
  <c r="G477" i="14"/>
  <c r="H477" i="14"/>
  <c r="F469" i="14"/>
  <c r="L469" i="14"/>
  <c r="L460" i="14"/>
  <c r="I448" i="14"/>
  <c r="N429" i="14"/>
  <c r="O420" i="14"/>
  <c r="H414" i="14"/>
  <c r="G414" i="14"/>
  <c r="I414" i="14"/>
  <c r="H411" i="14"/>
  <c r="I411" i="14"/>
  <c r="N382" i="14"/>
  <c r="H381" i="14"/>
  <c r="I381" i="14"/>
  <c r="N366" i="14"/>
  <c r="N361" i="14"/>
  <c r="O355" i="14"/>
  <c r="N355" i="14"/>
  <c r="G353" i="14"/>
  <c r="I353" i="14"/>
  <c r="H353" i="14"/>
  <c r="G330" i="14"/>
  <c r="H330" i="14"/>
  <c r="I330" i="14"/>
  <c r="L516" i="14"/>
  <c r="N495" i="14"/>
  <c r="F482" i="14"/>
  <c r="L482" i="14"/>
  <c r="H466" i="14"/>
  <c r="I466" i="14"/>
  <c r="N460" i="14"/>
  <c r="G448" i="14"/>
  <c r="H420" i="14"/>
  <c r="G420" i="14"/>
  <c r="I420" i="14"/>
  <c r="H417" i="14"/>
  <c r="I417" i="14"/>
  <c r="H401" i="14"/>
  <c r="I401" i="14"/>
  <c r="H399" i="14"/>
  <c r="I399" i="14"/>
  <c r="G399" i="14"/>
  <c r="H388" i="14"/>
  <c r="I388" i="14"/>
  <c r="G388" i="14"/>
  <c r="H379" i="14"/>
  <c r="I379" i="14"/>
  <c r="G379" i="14"/>
  <c r="H372" i="14"/>
  <c r="I372" i="14"/>
  <c r="G372" i="14"/>
  <c r="H363" i="14"/>
  <c r="I363" i="14"/>
  <c r="G363" i="14"/>
  <c r="G311" i="14"/>
  <c r="H311" i="14"/>
  <c r="I311" i="14"/>
  <c r="L580" i="14"/>
  <c r="O580" i="14" s="1"/>
  <c r="L565" i="14"/>
  <c r="L558" i="14"/>
  <c r="L544" i="14"/>
  <c r="O544" i="14" s="1"/>
  <c r="O538" i="14"/>
  <c r="O531" i="14"/>
  <c r="L529" i="14"/>
  <c r="O524" i="14"/>
  <c r="L522" i="14"/>
  <c r="O513" i="14"/>
  <c r="O502" i="14"/>
  <c r="L501" i="14"/>
  <c r="O501" i="14" s="1"/>
  <c r="L496" i="14"/>
  <c r="F493" i="14"/>
  <c r="L493" i="14"/>
  <c r="O491" i="14"/>
  <c r="L490" i="14"/>
  <c r="O486" i="14"/>
  <c r="L485" i="14"/>
  <c r="L479" i="14"/>
  <c r="O479" i="14" s="1"/>
  <c r="O476" i="14"/>
  <c r="O465" i="14"/>
  <c r="N441" i="14"/>
  <c r="O432" i="14"/>
  <c r="H426" i="14"/>
  <c r="G426" i="14"/>
  <c r="I426" i="14"/>
  <c r="H423" i="14"/>
  <c r="I423" i="14"/>
  <c r="N345" i="14"/>
  <c r="O345" i="14"/>
  <c r="L343" i="14"/>
  <c r="F343" i="14"/>
  <c r="G321" i="14"/>
  <c r="H321" i="14"/>
  <c r="I321" i="14"/>
  <c r="G297" i="14"/>
  <c r="H297" i="14"/>
  <c r="I297" i="14"/>
  <c r="N580" i="14"/>
  <c r="L573" i="14"/>
  <c r="L551" i="14"/>
  <c r="L537" i="14"/>
  <c r="N537" i="14" s="1"/>
  <c r="N497" i="14"/>
  <c r="N496" i="14"/>
  <c r="O496" i="14"/>
  <c r="G489" i="14"/>
  <c r="H489" i="14"/>
  <c r="H478" i="14"/>
  <c r="I478" i="14"/>
  <c r="F473" i="14"/>
  <c r="L473" i="14"/>
  <c r="N471" i="14"/>
  <c r="O471" i="14"/>
  <c r="F470" i="14"/>
  <c r="L470" i="14"/>
  <c r="O470" i="14" s="1"/>
  <c r="O438" i="14"/>
  <c r="H432" i="14"/>
  <c r="G432" i="14"/>
  <c r="I432" i="14"/>
  <c r="H429" i="14"/>
  <c r="I429" i="14"/>
  <c r="N419" i="14"/>
  <c r="O416" i="14"/>
  <c r="N404" i="14"/>
  <c r="O404" i="14"/>
  <c r="N398" i="14"/>
  <c r="H397" i="14"/>
  <c r="I397" i="14"/>
  <c r="H395" i="14"/>
  <c r="I395" i="14"/>
  <c r="G395" i="14"/>
  <c r="H377" i="14"/>
  <c r="I377" i="14"/>
  <c r="N340" i="14"/>
  <c r="O340" i="14"/>
  <c r="N331" i="14"/>
  <c r="O331" i="14"/>
  <c r="L316" i="14"/>
  <c r="O316" i="14" s="1"/>
  <c r="F316" i="14"/>
  <c r="N297" i="14"/>
  <c r="O297" i="14"/>
  <c r="I458" i="14"/>
  <c r="I452" i="14"/>
  <c r="I446" i="14"/>
  <c r="I440" i="14"/>
  <c r="I434" i="14"/>
  <c r="I428" i="14"/>
  <c r="I422" i="14"/>
  <c r="I416" i="14"/>
  <c r="I410" i="14"/>
  <c r="I355" i="14"/>
  <c r="F347" i="14"/>
  <c r="L347" i="14"/>
  <c r="I345" i="14"/>
  <c r="O317" i="14"/>
  <c r="G314" i="14"/>
  <c r="H314" i="14"/>
  <c r="N311" i="14"/>
  <c r="O311" i="14"/>
  <c r="F305" i="14"/>
  <c r="F291" i="14"/>
  <c r="N284" i="14"/>
  <c r="O284" i="14"/>
  <c r="O270" i="14"/>
  <c r="L268" i="14"/>
  <c r="F268" i="14"/>
  <c r="G324" i="14"/>
  <c r="H324" i="14"/>
  <c r="I293" i="14"/>
  <c r="G293" i="14"/>
  <c r="H293" i="14"/>
  <c r="F254" i="14"/>
  <c r="L254" i="14"/>
  <c r="F241" i="14"/>
  <c r="L241" i="14"/>
  <c r="H228" i="14"/>
  <c r="I228" i="14"/>
  <c r="G228" i="14"/>
  <c r="N221" i="14"/>
  <c r="O221" i="14"/>
  <c r="H206" i="14"/>
  <c r="I206" i="14"/>
  <c r="G206" i="14"/>
  <c r="N197" i="14"/>
  <c r="O197" i="14"/>
  <c r="N324" i="14"/>
  <c r="O324" i="14"/>
  <c r="L322" i="14"/>
  <c r="N322" i="14" s="1"/>
  <c r="F322" i="14"/>
  <c r="I284" i="14"/>
  <c r="G284" i="14"/>
  <c r="H284" i="14"/>
  <c r="N274" i="14"/>
  <c r="F258" i="14"/>
  <c r="L258" i="14"/>
  <c r="N253" i="14"/>
  <c r="N228" i="14"/>
  <c r="O228" i="14"/>
  <c r="N225" i="14"/>
  <c r="O225" i="14"/>
  <c r="N203" i="14"/>
  <c r="O203" i="14"/>
  <c r="N306" i="14"/>
  <c r="L286" i="14"/>
  <c r="N276" i="14"/>
  <c r="O276" i="14"/>
  <c r="N243" i="14"/>
  <c r="O243" i="14"/>
  <c r="H230" i="14"/>
  <c r="I230" i="14"/>
  <c r="G230" i="14"/>
  <c r="H369" i="14"/>
  <c r="I369" i="14"/>
  <c r="H365" i="14"/>
  <c r="I365" i="14"/>
  <c r="F338" i="14"/>
  <c r="L338" i="14"/>
  <c r="G333" i="14"/>
  <c r="H333" i="14"/>
  <c r="I333" i="14"/>
  <c r="N319" i="14"/>
  <c r="O319" i="14"/>
  <c r="F313" i="14"/>
  <c r="L313" i="14"/>
  <c r="O313" i="14" s="1"/>
  <c r="N298" i="14"/>
  <c r="F240" i="14"/>
  <c r="L240" i="14"/>
  <c r="O230" i="14"/>
  <c r="N230" i="14"/>
  <c r="L134" i="14"/>
  <c r="N134" i="14" s="1"/>
  <c r="F134" i="14"/>
  <c r="N294" i="14"/>
  <c r="O294" i="14"/>
  <c r="I286" i="14"/>
  <c r="H286" i="14"/>
  <c r="G286" i="14"/>
  <c r="I280" i="14"/>
  <c r="G280" i="14"/>
  <c r="H280" i="14"/>
  <c r="H274" i="14"/>
  <c r="I274" i="14"/>
  <c r="G274" i="14"/>
  <c r="H232" i="14"/>
  <c r="I232" i="14"/>
  <c r="G232" i="14"/>
  <c r="G362" i="14"/>
  <c r="H362" i="14"/>
  <c r="I362" i="14"/>
  <c r="G359" i="14"/>
  <c r="H359" i="14"/>
  <c r="N357" i="14"/>
  <c r="G356" i="14"/>
  <c r="H356" i="14"/>
  <c r="I356" i="14"/>
  <c r="O354" i="14"/>
  <c r="G348" i="14"/>
  <c r="I348" i="14"/>
  <c r="N344" i="14"/>
  <c r="O344" i="14"/>
  <c r="N321" i="14"/>
  <c r="O321" i="14"/>
  <c r="G300" i="14"/>
  <c r="H300" i="14"/>
  <c r="I288" i="14"/>
  <c r="H288" i="14"/>
  <c r="F272" i="14"/>
  <c r="L272" i="14"/>
  <c r="O260" i="14"/>
  <c r="N255" i="14"/>
  <c r="O255" i="14"/>
  <c r="G173" i="14"/>
  <c r="I173" i="14"/>
  <c r="L457" i="14"/>
  <c r="L451" i="14"/>
  <c r="L445" i="14"/>
  <c r="H402" i="14"/>
  <c r="I402" i="14"/>
  <c r="H398" i="14"/>
  <c r="I398" i="14"/>
  <c r="H394" i="14"/>
  <c r="I394" i="14"/>
  <c r="H390" i="14"/>
  <c r="I390" i="14"/>
  <c r="H386" i="14"/>
  <c r="I386" i="14"/>
  <c r="H382" i="14"/>
  <c r="I382" i="14"/>
  <c r="H378" i="14"/>
  <c r="I378" i="14"/>
  <c r="H374" i="14"/>
  <c r="I374" i="14"/>
  <c r="H370" i="14"/>
  <c r="I370" i="14"/>
  <c r="H366" i="14"/>
  <c r="I366" i="14"/>
  <c r="G336" i="14"/>
  <c r="I336" i="14"/>
  <c r="H336" i="14"/>
  <c r="O334" i="14"/>
  <c r="N334" i="14"/>
  <c r="G327" i="14"/>
  <c r="H327" i="14"/>
  <c r="G319" i="14"/>
  <c r="H319" i="14"/>
  <c r="F308" i="14"/>
  <c r="L308" i="14"/>
  <c r="N300" i="14"/>
  <c r="O300" i="14"/>
  <c r="L298" i="14"/>
  <c r="O298" i="14" s="1"/>
  <c r="F298" i="14"/>
  <c r="H294" i="14"/>
  <c r="N288" i="14"/>
  <c r="O288" i="14"/>
  <c r="F260" i="14"/>
  <c r="L260" i="14"/>
  <c r="N260" i="14" s="1"/>
  <c r="F234" i="14"/>
  <c r="L234" i="14"/>
  <c r="O472" i="14"/>
  <c r="O460" i="14"/>
  <c r="O453" i="14"/>
  <c r="O447" i="14"/>
  <c r="O441" i="14"/>
  <c r="O435" i="14"/>
  <c r="O429" i="14"/>
  <c r="O423" i="14"/>
  <c r="O417" i="14"/>
  <c r="O411" i="14"/>
  <c r="O405" i="14"/>
  <c r="O361" i="14"/>
  <c r="N360" i="14"/>
  <c r="O360" i="14"/>
  <c r="L351" i="14"/>
  <c r="F351" i="14"/>
  <c r="N349" i="14"/>
  <c r="F339" i="14"/>
  <c r="O335" i="14"/>
  <c r="G306" i="14"/>
  <c r="H306" i="14"/>
  <c r="N303" i="14"/>
  <c r="O303" i="14"/>
  <c r="G294" i="14"/>
  <c r="F262" i="14"/>
  <c r="N209" i="14"/>
  <c r="O209" i="14"/>
  <c r="L458" i="14"/>
  <c r="O458" i="14" s="1"/>
  <c r="L452" i="14"/>
  <c r="O452" i="14" s="1"/>
  <c r="L446" i="14"/>
  <c r="O446" i="14" s="1"/>
  <c r="L314" i="14"/>
  <c r="O314" i="14" s="1"/>
  <c r="N295" i="14"/>
  <c r="O295" i="14"/>
  <c r="F285" i="14"/>
  <c r="L285" i="14"/>
  <c r="N285" i="14" s="1"/>
  <c r="N262" i="14"/>
  <c r="O262" i="14"/>
  <c r="L245" i="14"/>
  <c r="F245" i="14"/>
  <c r="H182" i="14"/>
  <c r="I182" i="14"/>
  <c r="O247" i="14"/>
  <c r="N247" i="14"/>
  <c r="H238" i="14"/>
  <c r="I238" i="14"/>
  <c r="G238" i="14"/>
  <c r="N215" i="14"/>
  <c r="O215" i="14"/>
  <c r="H194" i="14"/>
  <c r="I194" i="14"/>
  <c r="N118" i="14"/>
  <c r="O118" i="14"/>
  <c r="F81" i="14"/>
  <c r="L81" i="14"/>
  <c r="N81" i="14" s="1"/>
  <c r="H209" i="14"/>
  <c r="I209" i="14"/>
  <c r="H197" i="14"/>
  <c r="I197" i="14"/>
  <c r="H188" i="14"/>
  <c r="I188" i="14"/>
  <c r="G188" i="14"/>
  <c r="F153" i="14"/>
  <c r="L153" i="14"/>
  <c r="O153" i="14" s="1"/>
  <c r="H247" i="14"/>
  <c r="I247" i="14"/>
  <c r="N227" i="14"/>
  <c r="O227" i="14"/>
  <c r="N202" i="14"/>
  <c r="O202" i="14"/>
  <c r="G179" i="14"/>
  <c r="I179" i="14"/>
  <c r="I163" i="14"/>
  <c r="G163" i="14"/>
  <c r="H221" i="14"/>
  <c r="I221" i="14"/>
  <c r="L165" i="14"/>
  <c r="O165" i="14" s="1"/>
  <c r="F165" i="14"/>
  <c r="G317" i="14"/>
  <c r="H317" i="14"/>
  <c r="G309" i="14"/>
  <c r="H309" i="14"/>
  <c r="I281" i="14"/>
  <c r="G281" i="14"/>
  <c r="H281" i="14"/>
  <c r="L279" i="14"/>
  <c r="N279" i="14" s="1"/>
  <c r="F279" i="14"/>
  <c r="F259" i="14"/>
  <c r="L259" i="14"/>
  <c r="N259" i="14" s="1"/>
  <c r="H253" i="14"/>
  <c r="I253" i="14"/>
  <c r="N237" i="14"/>
  <c r="O237" i="14"/>
  <c r="N214" i="14"/>
  <c r="O214" i="14"/>
  <c r="H202" i="14"/>
  <c r="I202" i="14"/>
  <c r="G202" i="14"/>
  <c r="N132" i="14"/>
  <c r="O132" i="14"/>
  <c r="I346" i="14"/>
  <c r="I341" i="14"/>
  <c r="G340" i="14"/>
  <c r="I340" i="14"/>
  <c r="G335" i="14"/>
  <c r="H335" i="14"/>
  <c r="G325" i="14"/>
  <c r="H325" i="14"/>
  <c r="N323" i="14"/>
  <c r="N307" i="14"/>
  <c r="G301" i="14"/>
  <c r="H301" i="14"/>
  <c r="N299" i="14"/>
  <c r="H292" i="14"/>
  <c r="L277" i="14"/>
  <c r="N277" i="14" s="1"/>
  <c r="F277" i="14"/>
  <c r="N273" i="14"/>
  <c r="O273" i="14"/>
  <c r="N261" i="14"/>
  <c r="O261" i="14"/>
  <c r="H257" i="14"/>
  <c r="I257" i="14"/>
  <c r="O242" i="14"/>
  <c r="H193" i="14"/>
  <c r="I193" i="14"/>
  <c r="G193" i="14"/>
  <c r="H346" i="14"/>
  <c r="O342" i="14"/>
  <c r="H341" i="14"/>
  <c r="L328" i="14"/>
  <c r="N328" i="14" s="1"/>
  <c r="F328" i="14"/>
  <c r="L326" i="14"/>
  <c r="G320" i="14"/>
  <c r="H320" i="14"/>
  <c r="F312" i="14"/>
  <c r="L304" i="14"/>
  <c r="O304" i="14" s="1"/>
  <c r="F304" i="14"/>
  <c r="G292" i="14"/>
  <c r="N290" i="14"/>
  <c r="O290" i="14"/>
  <c r="O265" i="14"/>
  <c r="N265" i="14"/>
  <c r="F244" i="14"/>
  <c r="H242" i="14"/>
  <c r="I242" i="14"/>
  <c r="G242" i="14"/>
  <c r="F235" i="14"/>
  <c r="N226" i="14"/>
  <c r="O226" i="14"/>
  <c r="H214" i="14"/>
  <c r="I214" i="14"/>
  <c r="G214" i="14"/>
  <c r="H208" i="14"/>
  <c r="I208" i="14"/>
  <c r="G208" i="14"/>
  <c r="F204" i="14"/>
  <c r="L178" i="14"/>
  <c r="F178" i="14"/>
  <c r="N150" i="14"/>
  <c r="O150" i="14"/>
  <c r="N70" i="14"/>
  <c r="O70" i="14"/>
  <c r="G323" i="14"/>
  <c r="H323" i="14"/>
  <c r="G315" i="14"/>
  <c r="H315" i="14"/>
  <c r="G299" i="14"/>
  <c r="H299" i="14"/>
  <c r="N293" i="14"/>
  <c r="L289" i="14"/>
  <c r="N289" i="14" s="1"/>
  <c r="F289" i="14"/>
  <c r="O280" i="14"/>
  <c r="N244" i="14"/>
  <c r="O244" i="14"/>
  <c r="H210" i="14"/>
  <c r="I210" i="14"/>
  <c r="N201" i="14"/>
  <c r="O201" i="14"/>
  <c r="H198" i="14"/>
  <c r="I198" i="14"/>
  <c r="H187" i="14"/>
  <c r="I187" i="14"/>
  <c r="H176" i="14"/>
  <c r="I176" i="14"/>
  <c r="L142" i="14"/>
  <c r="O142" i="14" s="1"/>
  <c r="F142" i="14"/>
  <c r="N353" i="14"/>
  <c r="H332" i="14"/>
  <c r="N329" i="14"/>
  <c r="N313" i="14"/>
  <c r="G307" i="14"/>
  <c r="H307" i="14"/>
  <c r="N305" i="14"/>
  <c r="L287" i="14"/>
  <c r="F287" i="14"/>
  <c r="N278" i="14"/>
  <c r="F271" i="14"/>
  <c r="H265" i="14"/>
  <c r="I265" i="14"/>
  <c r="F263" i="14"/>
  <c r="L250" i="14"/>
  <c r="F250" i="14"/>
  <c r="H239" i="14"/>
  <c r="I239" i="14"/>
  <c r="H226" i="14"/>
  <c r="I226" i="14"/>
  <c r="G226" i="14"/>
  <c r="H220" i="14"/>
  <c r="I220" i="14"/>
  <c r="G220" i="14"/>
  <c r="H218" i="14"/>
  <c r="I218" i="14"/>
  <c r="G218" i="14"/>
  <c r="H216" i="14"/>
  <c r="I216" i="14"/>
  <c r="G216" i="14"/>
  <c r="L154" i="14"/>
  <c r="O154" i="14" s="1"/>
  <c r="F154" i="14"/>
  <c r="H150" i="14"/>
  <c r="G150" i="14"/>
  <c r="H140" i="14"/>
  <c r="I140" i="14"/>
  <c r="G140" i="14"/>
  <c r="O97" i="14"/>
  <c r="N97" i="14"/>
  <c r="G326" i="14"/>
  <c r="H326" i="14"/>
  <c r="N316" i="14"/>
  <c r="L310" i="14"/>
  <c r="O310" i="14" s="1"/>
  <c r="F310" i="14"/>
  <c r="G302" i="14"/>
  <c r="H302" i="14"/>
  <c r="I290" i="14"/>
  <c r="G290" i="14"/>
  <c r="I282" i="14"/>
  <c r="H282" i="14"/>
  <c r="I278" i="14"/>
  <c r="G278" i="14"/>
  <c r="H278" i="14"/>
  <c r="N239" i="14"/>
  <c r="O239" i="14"/>
  <c r="N213" i="14"/>
  <c r="O213" i="14"/>
  <c r="G276" i="14"/>
  <c r="H270" i="14"/>
  <c r="I270" i="14"/>
  <c r="H252" i="14"/>
  <c r="I252" i="14"/>
  <c r="N240" i="14"/>
  <c r="O240" i="14"/>
  <c r="O238" i="14"/>
  <c r="O233" i="14"/>
  <c r="H225" i="14"/>
  <c r="I225" i="14"/>
  <c r="H213" i="14"/>
  <c r="I213" i="14"/>
  <c r="H201" i="14"/>
  <c r="I201" i="14"/>
  <c r="H196" i="14"/>
  <c r="I196" i="14"/>
  <c r="G196" i="14"/>
  <c r="H191" i="14"/>
  <c r="I191" i="14"/>
  <c r="N179" i="14"/>
  <c r="O179" i="14"/>
  <c r="N168" i="14"/>
  <c r="O168" i="14"/>
  <c r="L136" i="14"/>
  <c r="N136" i="14" s="1"/>
  <c r="F136" i="14"/>
  <c r="N45" i="14"/>
  <c r="O45" i="14"/>
  <c r="O235" i="14"/>
  <c r="O187" i="14"/>
  <c r="N187" i="14"/>
  <c r="G170" i="14"/>
  <c r="I170" i="14"/>
  <c r="H126" i="14"/>
  <c r="G126" i="14"/>
  <c r="N109" i="14"/>
  <c r="O109" i="14"/>
  <c r="G45" i="14"/>
  <c r="H45" i="14"/>
  <c r="I45" i="14"/>
  <c r="N40" i="14"/>
  <c r="O40" i="14"/>
  <c r="N151" i="14"/>
  <c r="O151" i="14"/>
  <c r="I144" i="14"/>
  <c r="G144" i="14"/>
  <c r="H144" i="14"/>
  <c r="N54" i="14"/>
  <c r="O54" i="14"/>
  <c r="H256" i="14"/>
  <c r="I256" i="14"/>
  <c r="G256" i="14"/>
  <c r="N246" i="14"/>
  <c r="H233" i="14"/>
  <c r="I233" i="14"/>
  <c r="N231" i="14"/>
  <c r="N219" i="14"/>
  <c r="N207" i="14"/>
  <c r="L157" i="14"/>
  <c r="N157" i="14" s="1"/>
  <c r="F157" i="14"/>
  <c r="L128" i="14"/>
  <c r="N128" i="14" s="1"/>
  <c r="F128" i="14"/>
  <c r="N120" i="14"/>
  <c r="F266" i="14"/>
  <c r="L266" i="14"/>
  <c r="N266" i="14" s="1"/>
  <c r="O259" i="14"/>
  <c r="F248" i="14"/>
  <c r="L248" i="14"/>
  <c r="N248" i="14" s="1"/>
  <c r="N229" i="14"/>
  <c r="O229" i="14"/>
  <c r="N217" i="14"/>
  <c r="O217" i="14"/>
  <c r="N205" i="14"/>
  <c r="O205" i="14"/>
  <c r="N195" i="14"/>
  <c r="H190" i="14"/>
  <c r="I190" i="14"/>
  <c r="N169" i="14"/>
  <c r="H162" i="14"/>
  <c r="I162" i="14"/>
  <c r="G147" i="14"/>
  <c r="H147" i="14"/>
  <c r="I147" i="14"/>
  <c r="H122" i="14"/>
  <c r="I122" i="14"/>
  <c r="H269" i="14"/>
  <c r="I269" i="14"/>
  <c r="H251" i="14"/>
  <c r="I251" i="14"/>
  <c r="H224" i="14"/>
  <c r="I224" i="14"/>
  <c r="G224" i="14"/>
  <c r="H212" i="14"/>
  <c r="I212" i="14"/>
  <c r="G212" i="14"/>
  <c r="H200" i="14"/>
  <c r="I200" i="14"/>
  <c r="G200" i="14"/>
  <c r="O193" i="14"/>
  <c r="N193" i="14"/>
  <c r="N174" i="14"/>
  <c r="O174" i="14"/>
  <c r="N124" i="14"/>
  <c r="O124" i="14"/>
  <c r="N72" i="14"/>
  <c r="O72" i="14"/>
  <c r="I296" i="14"/>
  <c r="G296" i="14"/>
  <c r="O292" i="14"/>
  <c r="L270" i="14"/>
  <c r="N270" i="14" s="1"/>
  <c r="H264" i="14"/>
  <c r="I264" i="14"/>
  <c r="L252" i="14"/>
  <c r="N252" i="14" s="1"/>
  <c r="H246" i="14"/>
  <c r="I246" i="14"/>
  <c r="H229" i="14"/>
  <c r="I229" i="14"/>
  <c r="H217" i="14"/>
  <c r="I217" i="14"/>
  <c r="H205" i="14"/>
  <c r="I205" i="14"/>
  <c r="N180" i="14"/>
  <c r="O180" i="14"/>
  <c r="N172" i="14"/>
  <c r="O172" i="14"/>
  <c r="G167" i="14"/>
  <c r="H167" i="14"/>
  <c r="I167" i="14"/>
  <c r="F137" i="14"/>
  <c r="L137" i="14"/>
  <c r="O137" i="14" s="1"/>
  <c r="L242" i="14"/>
  <c r="N242" i="14" s="1"/>
  <c r="L236" i="14"/>
  <c r="O191" i="14"/>
  <c r="O188" i="14"/>
  <c r="L185" i="14"/>
  <c r="N185" i="14" s="1"/>
  <c r="F185" i="14"/>
  <c r="G168" i="14"/>
  <c r="H168" i="14"/>
  <c r="L146" i="14"/>
  <c r="N143" i="14"/>
  <c r="O143" i="14"/>
  <c r="G97" i="14"/>
  <c r="H97" i="14"/>
  <c r="I97" i="14"/>
  <c r="N85" i="14"/>
  <c r="L78" i="14"/>
  <c r="N58" i="14"/>
  <c r="N51" i="14"/>
  <c r="O51" i="14"/>
  <c r="G42" i="14"/>
  <c r="H42" i="14"/>
  <c r="I42" i="14"/>
  <c r="G51" i="14"/>
  <c r="H51" i="14"/>
  <c r="I51" i="14"/>
  <c r="F99" i="14"/>
  <c r="L99" i="14"/>
  <c r="G78" i="14"/>
  <c r="H78" i="14"/>
  <c r="I78" i="14"/>
  <c r="O76" i="14"/>
  <c r="N37" i="14"/>
  <c r="O37" i="14"/>
  <c r="N161" i="14"/>
  <c r="O161" i="14"/>
  <c r="L155" i="14"/>
  <c r="O155" i="14" s="1"/>
  <c r="F155" i="14"/>
  <c r="G146" i="14"/>
  <c r="H146" i="14"/>
  <c r="I146" i="14"/>
  <c r="N123" i="14"/>
  <c r="O123" i="14"/>
  <c r="N121" i="14"/>
  <c r="O121" i="14"/>
  <c r="F115" i="14"/>
  <c r="L115" i="14"/>
  <c r="O115" i="14" s="1"/>
  <c r="F87" i="14"/>
  <c r="L87" i="14"/>
  <c r="N60" i="14"/>
  <c r="O60" i="14"/>
  <c r="G39" i="14"/>
  <c r="H39" i="14"/>
  <c r="I39" i="14"/>
  <c r="O192" i="14"/>
  <c r="O189" i="14"/>
  <c r="F180" i="14"/>
  <c r="N175" i="14"/>
  <c r="O175" i="14"/>
  <c r="H169" i="14"/>
  <c r="I169" i="14"/>
  <c r="N167" i="14"/>
  <c r="O167" i="14"/>
  <c r="N164" i="14"/>
  <c r="O164" i="14"/>
  <c r="N135" i="14"/>
  <c r="O135" i="14"/>
  <c r="N82" i="14"/>
  <c r="O82" i="14"/>
  <c r="O46" i="14"/>
  <c r="H231" i="14"/>
  <c r="I231" i="14"/>
  <c r="H227" i="14"/>
  <c r="I227" i="14"/>
  <c r="H223" i="14"/>
  <c r="I223" i="14"/>
  <c r="H219" i="14"/>
  <c r="I219" i="14"/>
  <c r="H215" i="14"/>
  <c r="I215" i="14"/>
  <c r="H211" i="14"/>
  <c r="I211" i="14"/>
  <c r="H207" i="14"/>
  <c r="I207" i="14"/>
  <c r="H203" i="14"/>
  <c r="I203" i="14"/>
  <c r="H199" i="14"/>
  <c r="I199" i="14"/>
  <c r="H195" i="14"/>
  <c r="I195" i="14"/>
  <c r="G186" i="14"/>
  <c r="H186" i="14"/>
  <c r="I186" i="14"/>
  <c r="G161" i="14"/>
  <c r="H161" i="14"/>
  <c r="I161" i="14"/>
  <c r="H119" i="14"/>
  <c r="G119" i="14"/>
  <c r="I119" i="14"/>
  <c r="F101" i="14"/>
  <c r="L101" i="14"/>
  <c r="F84" i="14"/>
  <c r="L84" i="14"/>
  <c r="N84" i="14" s="1"/>
  <c r="H273" i="14"/>
  <c r="I273" i="14"/>
  <c r="H267" i="14"/>
  <c r="I267" i="14"/>
  <c r="H261" i="14"/>
  <c r="I261" i="14"/>
  <c r="H255" i="14"/>
  <c r="I255" i="14"/>
  <c r="H249" i="14"/>
  <c r="I249" i="14"/>
  <c r="H243" i="14"/>
  <c r="I243" i="14"/>
  <c r="H237" i="14"/>
  <c r="I237" i="14"/>
  <c r="H192" i="14"/>
  <c r="I192" i="14"/>
  <c r="H189" i="14"/>
  <c r="I189" i="14"/>
  <c r="O181" i="14"/>
  <c r="I175" i="14"/>
  <c r="G175" i="14"/>
  <c r="H175" i="14"/>
  <c r="N173" i="14"/>
  <c r="G164" i="14"/>
  <c r="I164" i="14"/>
  <c r="G149" i="14"/>
  <c r="H149" i="14"/>
  <c r="N139" i="14"/>
  <c r="O139" i="14"/>
  <c r="N137" i="14"/>
  <c r="L127" i="14"/>
  <c r="N127" i="14" s="1"/>
  <c r="F127" i="14"/>
  <c r="F125" i="14"/>
  <c r="L125" i="14"/>
  <c r="N125" i="14" s="1"/>
  <c r="F123" i="14"/>
  <c r="N94" i="14"/>
  <c r="O94" i="14"/>
  <c r="N147" i="14"/>
  <c r="O147" i="14"/>
  <c r="I139" i="14"/>
  <c r="G139" i="14"/>
  <c r="H139" i="14"/>
  <c r="L133" i="14"/>
  <c r="O133" i="14" s="1"/>
  <c r="F133" i="14"/>
  <c r="H131" i="14"/>
  <c r="I131" i="14"/>
  <c r="F105" i="14"/>
  <c r="L105" i="14"/>
  <c r="N105" i="14" s="1"/>
  <c r="N64" i="14"/>
  <c r="O64" i="14"/>
  <c r="N52" i="14"/>
  <c r="O52" i="14"/>
  <c r="N158" i="14"/>
  <c r="N144" i="14"/>
  <c r="O144" i="14"/>
  <c r="O134" i="14"/>
  <c r="N131" i="14"/>
  <c r="O131" i="14"/>
  <c r="I120" i="14"/>
  <c r="N106" i="14"/>
  <c r="O106" i="14"/>
  <c r="I91" i="14"/>
  <c r="H91" i="14"/>
  <c r="G60" i="14"/>
  <c r="H60" i="14"/>
  <c r="I60" i="14"/>
  <c r="G54" i="14"/>
  <c r="H54" i="14"/>
  <c r="I54" i="14"/>
  <c r="G48" i="14"/>
  <c r="H48" i="14"/>
  <c r="I48" i="14"/>
  <c r="N145" i="14"/>
  <c r="N129" i="14"/>
  <c r="O129" i="14"/>
  <c r="N126" i="14"/>
  <c r="O126" i="14"/>
  <c r="N104" i="14"/>
  <c r="N92" i="14"/>
  <c r="O92" i="14"/>
  <c r="N78" i="14"/>
  <c r="O78" i="14"/>
  <c r="G72" i="14"/>
  <c r="H72" i="14"/>
  <c r="I72" i="14"/>
  <c r="G66" i="14"/>
  <c r="H66" i="14"/>
  <c r="I66" i="14"/>
  <c r="G33" i="14"/>
  <c r="H33" i="14"/>
  <c r="I33" i="14"/>
  <c r="F110" i="14"/>
  <c r="L110" i="14"/>
  <c r="N96" i="14"/>
  <c r="O96" i="14"/>
  <c r="F90" i="14"/>
  <c r="L90" i="14"/>
  <c r="N69" i="14"/>
  <c r="O69" i="14"/>
  <c r="N63" i="14"/>
  <c r="O63" i="14"/>
  <c r="N55" i="14"/>
  <c r="O55" i="14"/>
  <c r="N176" i="14"/>
  <c r="N148" i="14"/>
  <c r="N140" i="14"/>
  <c r="O136" i="14"/>
  <c r="N130" i="14"/>
  <c r="O130" i="14"/>
  <c r="N122" i="14"/>
  <c r="O122" i="14"/>
  <c r="G69" i="14"/>
  <c r="H69" i="14"/>
  <c r="I69" i="14"/>
  <c r="G63" i="14"/>
  <c r="H63" i="14"/>
  <c r="I63" i="14"/>
  <c r="G57" i="14"/>
  <c r="H57" i="14"/>
  <c r="I57" i="14"/>
  <c r="F184" i="14"/>
  <c r="N170" i="14"/>
  <c r="N156" i="14"/>
  <c r="O156" i="14"/>
  <c r="F135" i="14"/>
  <c r="N117" i="14"/>
  <c r="O117" i="14"/>
  <c r="F116" i="14"/>
  <c r="L116" i="14"/>
  <c r="L111" i="14"/>
  <c r="O111" i="14" s="1"/>
  <c r="O85" i="14"/>
  <c r="N73" i="14"/>
  <c r="O73" i="14"/>
  <c r="N36" i="14"/>
  <c r="N163" i="14"/>
  <c r="O158" i="14"/>
  <c r="N149" i="14"/>
  <c r="L103" i="14"/>
  <c r="O103" i="14" s="1"/>
  <c r="F102" i="14"/>
  <c r="L102" i="14"/>
  <c r="O102" i="14" s="1"/>
  <c r="F98" i="14"/>
  <c r="L98" i="14"/>
  <c r="L91" i="14"/>
  <c r="N91" i="14" s="1"/>
  <c r="F75" i="14"/>
  <c r="L75" i="14"/>
  <c r="N75" i="14" s="1"/>
  <c r="N42" i="14"/>
  <c r="O42" i="14"/>
  <c r="G36" i="14"/>
  <c r="H36" i="14"/>
  <c r="I36" i="14"/>
  <c r="N33" i="14"/>
  <c r="O33" i="14"/>
  <c r="N177" i="14"/>
  <c r="N141" i="14"/>
  <c r="F113" i="14"/>
  <c r="L113" i="14"/>
  <c r="F100" i="14"/>
  <c r="L100" i="14"/>
  <c r="G109" i="14"/>
  <c r="H109" i="14"/>
  <c r="O105" i="14"/>
  <c r="O84" i="14"/>
  <c r="N66" i="14"/>
  <c r="O66" i="14"/>
  <c r="N57" i="14"/>
  <c r="O57" i="14"/>
  <c r="N48" i="14"/>
  <c r="O48" i="14"/>
  <c r="N39" i="14"/>
  <c r="O39" i="14"/>
  <c r="F114" i="14"/>
  <c r="L114" i="14"/>
  <c r="G88" i="14"/>
  <c r="H88" i="14"/>
  <c r="I88" i="14"/>
  <c r="G85" i="14"/>
  <c r="H85" i="14"/>
  <c r="I85" i="14"/>
  <c r="G82" i="14"/>
  <c r="H82" i="14"/>
  <c r="I82" i="14"/>
  <c r="G79" i="14"/>
  <c r="H79" i="14"/>
  <c r="I79" i="14"/>
  <c r="G76" i="14"/>
  <c r="H76" i="14"/>
  <c r="I76" i="14"/>
  <c r="G73" i="14"/>
  <c r="H73" i="14"/>
  <c r="I73" i="14"/>
  <c r="G70" i="14"/>
  <c r="H70" i="14"/>
  <c r="I70" i="14"/>
  <c r="G67" i="14"/>
  <c r="H67" i="14"/>
  <c r="I67" i="14"/>
  <c r="G64" i="14"/>
  <c r="H64" i="14"/>
  <c r="I64" i="14"/>
  <c r="G61" i="14"/>
  <c r="H61" i="14"/>
  <c r="I61" i="14"/>
  <c r="G58" i="14"/>
  <c r="H58" i="14"/>
  <c r="I58" i="14"/>
  <c r="G55" i="14"/>
  <c r="H55" i="14"/>
  <c r="I55" i="14"/>
  <c r="G52" i="14"/>
  <c r="H52" i="14"/>
  <c r="I52" i="14"/>
  <c r="G49" i="14"/>
  <c r="H49" i="14"/>
  <c r="I49" i="14"/>
  <c r="G46" i="14"/>
  <c r="H46" i="14"/>
  <c r="I46" i="14"/>
  <c r="G43" i="14"/>
  <c r="H43" i="14"/>
  <c r="I43" i="14"/>
  <c r="G40" i="14"/>
  <c r="H40" i="14"/>
  <c r="I40" i="14"/>
  <c r="G37" i="14"/>
  <c r="H37" i="14"/>
  <c r="I37" i="14"/>
  <c r="G34" i="14"/>
  <c r="H34" i="14"/>
  <c r="I34" i="14"/>
  <c r="G89" i="14"/>
  <c r="H89" i="14"/>
  <c r="I89" i="14"/>
  <c r="G86" i="14"/>
  <c r="H86" i="14"/>
  <c r="I86" i="14"/>
  <c r="G83" i="14"/>
  <c r="H83" i="14"/>
  <c r="I83" i="14"/>
  <c r="G80" i="14"/>
  <c r="H80" i="14"/>
  <c r="I80" i="14"/>
  <c r="G77" i="14"/>
  <c r="H77" i="14"/>
  <c r="I77" i="14"/>
  <c r="G74" i="14"/>
  <c r="H74" i="14"/>
  <c r="I74" i="14"/>
  <c r="G71" i="14"/>
  <c r="H71" i="14"/>
  <c r="I71" i="14"/>
  <c r="G68" i="14"/>
  <c r="H68" i="14"/>
  <c r="I68" i="14"/>
  <c r="G65" i="14"/>
  <c r="H65" i="14"/>
  <c r="I65" i="14"/>
  <c r="G62" i="14"/>
  <c r="H62" i="14"/>
  <c r="I62" i="14"/>
  <c r="G59" i="14"/>
  <c r="H59" i="14"/>
  <c r="I59" i="14"/>
  <c r="G56" i="14"/>
  <c r="H56" i="14"/>
  <c r="I56" i="14"/>
  <c r="G53" i="14"/>
  <c r="H53" i="14"/>
  <c r="I53" i="14"/>
  <c r="G50" i="14"/>
  <c r="H50" i="14"/>
  <c r="I50" i="14"/>
  <c r="G47" i="14"/>
  <c r="H47" i="14"/>
  <c r="I47" i="14"/>
  <c r="G44" i="14"/>
  <c r="H44" i="14"/>
  <c r="I44" i="14"/>
  <c r="G41" i="14"/>
  <c r="H41" i="14"/>
  <c r="I41" i="14"/>
  <c r="G38" i="14"/>
  <c r="H38" i="14"/>
  <c r="I38" i="14"/>
  <c r="G35" i="14"/>
  <c r="H35" i="14"/>
  <c r="I35" i="14"/>
  <c r="G32" i="14"/>
  <c r="H32" i="14"/>
  <c r="I32" i="14"/>
  <c r="G31" i="14"/>
  <c r="H31" i="14"/>
  <c r="I31" i="14"/>
  <c r="N30" i="14"/>
  <c r="N79" i="14" l="1"/>
  <c r="O79" i="14"/>
  <c r="O128" i="14"/>
  <c r="N111" i="14"/>
  <c r="N133" i="14"/>
  <c r="N162" i="14"/>
  <c r="O138" i="14"/>
  <c r="N108" i="14"/>
  <c r="O152" i="14"/>
  <c r="N95" i="14"/>
  <c r="O80" i="14"/>
  <c r="N80" i="14"/>
  <c r="N119" i="14"/>
  <c r="N153" i="14"/>
  <c r="O127" i="14"/>
  <c r="O44" i="14"/>
  <c r="N142" i="14"/>
  <c r="N165" i="14"/>
  <c r="O112" i="14"/>
  <c r="N112" i="14"/>
  <c r="N38" i="14"/>
  <c r="O38" i="14"/>
  <c r="N32" i="14"/>
  <c r="N74" i="14"/>
  <c r="O74" i="14"/>
  <c r="H117" i="14"/>
  <c r="N89" i="14"/>
  <c r="O89" i="14"/>
  <c r="O50" i="14"/>
  <c r="I117" i="14"/>
  <c r="N31" i="14"/>
  <c r="O71" i="14"/>
  <c r="N115" i="14"/>
  <c r="G156" i="14"/>
  <c r="H156" i="14"/>
  <c r="I156" i="14"/>
  <c r="O86" i="14"/>
  <c r="N93" i="14"/>
  <c r="G166" i="14"/>
  <c r="H166" i="14"/>
  <c r="I166" i="14"/>
  <c r="G145" i="14"/>
  <c r="H145" i="14"/>
  <c r="I145" i="14"/>
  <c r="N154" i="14"/>
  <c r="H159" i="14"/>
  <c r="I159" i="14"/>
  <c r="G159" i="14"/>
  <c r="O75" i="14"/>
  <c r="O81" i="14"/>
  <c r="O43" i="14"/>
  <c r="G129" i="14"/>
  <c r="H129" i="14"/>
  <c r="I129" i="14"/>
  <c r="N35" i="14"/>
  <c r="O35" i="14"/>
  <c r="N102" i="14"/>
  <c r="O160" i="14"/>
  <c r="H171" i="14"/>
  <c r="I171" i="14"/>
  <c r="G171" i="14"/>
  <c r="N155" i="14"/>
  <c r="N56" i="14"/>
  <c r="O56" i="14"/>
  <c r="H113" i="14"/>
  <c r="G113" i="14"/>
  <c r="I113" i="14"/>
  <c r="O125" i="14"/>
  <c r="H101" i="14"/>
  <c r="I101" i="14"/>
  <c r="G101" i="14"/>
  <c r="N103" i="14"/>
  <c r="H128" i="14"/>
  <c r="I128" i="14"/>
  <c r="G128" i="14"/>
  <c r="G312" i="14"/>
  <c r="H312" i="14"/>
  <c r="I312" i="14"/>
  <c r="N241" i="14"/>
  <c r="O241" i="14"/>
  <c r="G741" i="14"/>
  <c r="H741" i="14"/>
  <c r="I741" i="14"/>
  <c r="N778" i="14"/>
  <c r="O778" i="14"/>
  <c r="H889" i="14"/>
  <c r="G889" i="14"/>
  <c r="I889" i="14"/>
  <c r="I851" i="14"/>
  <c r="G851" i="14"/>
  <c r="H851" i="14"/>
  <c r="N768" i="14"/>
  <c r="O768" i="14"/>
  <c r="N861" i="14"/>
  <c r="O861" i="14"/>
  <c r="H874" i="14"/>
  <c r="I874" i="14"/>
  <c r="G874" i="14"/>
  <c r="N713" i="14"/>
  <c r="O713" i="14"/>
  <c r="G75" i="14"/>
  <c r="H75" i="14"/>
  <c r="I75" i="14"/>
  <c r="G184" i="14"/>
  <c r="H184" i="14"/>
  <c r="I184" i="14"/>
  <c r="N178" i="14"/>
  <c r="O178" i="14"/>
  <c r="H241" i="14"/>
  <c r="I241" i="14"/>
  <c r="G241" i="14"/>
  <c r="G597" i="14"/>
  <c r="H597" i="14"/>
  <c r="I597" i="14"/>
  <c r="G751" i="14"/>
  <c r="H751" i="14"/>
  <c r="I751" i="14"/>
  <c r="O620" i="14"/>
  <c r="N620" i="14"/>
  <c r="H879" i="14"/>
  <c r="G879" i="14"/>
  <c r="I879" i="14"/>
  <c r="G790" i="14"/>
  <c r="H790" i="14"/>
  <c r="I790" i="14"/>
  <c r="N889" i="14"/>
  <c r="O889" i="14"/>
  <c r="N777" i="14"/>
  <c r="O777" i="14"/>
  <c r="N678" i="14"/>
  <c r="O678" i="14"/>
  <c r="O874" i="14"/>
  <c r="N874" i="14"/>
  <c r="I285" i="14"/>
  <c r="G285" i="14"/>
  <c r="H285" i="14"/>
  <c r="I768" i="14"/>
  <c r="H768" i="14"/>
  <c r="G768" i="14"/>
  <c r="G861" i="14"/>
  <c r="H861" i="14"/>
  <c r="I861" i="14"/>
  <c r="N114" i="14"/>
  <c r="O114" i="14"/>
  <c r="H204" i="14"/>
  <c r="I204" i="14"/>
  <c r="G204" i="14"/>
  <c r="G81" i="14"/>
  <c r="H81" i="14"/>
  <c r="I81" i="14"/>
  <c r="O258" i="14"/>
  <c r="N258" i="14"/>
  <c r="N716" i="14"/>
  <c r="O716" i="14"/>
  <c r="G763" i="14"/>
  <c r="H763" i="14"/>
  <c r="I763" i="14"/>
  <c r="G796" i="14"/>
  <c r="I796" i="14"/>
  <c r="H796" i="14"/>
  <c r="G765" i="14"/>
  <c r="H765" i="14"/>
  <c r="I765" i="14"/>
  <c r="O101" i="14"/>
  <c r="N101" i="14"/>
  <c r="H114" i="14"/>
  <c r="I114" i="14"/>
  <c r="G114" i="14"/>
  <c r="H105" i="14"/>
  <c r="I105" i="14"/>
  <c r="G105" i="14"/>
  <c r="N338" i="14"/>
  <c r="O338" i="14"/>
  <c r="H258" i="14"/>
  <c r="I258" i="14"/>
  <c r="G258" i="14"/>
  <c r="G722" i="14"/>
  <c r="H722" i="14"/>
  <c r="I722" i="14"/>
  <c r="N705" i="14"/>
  <c r="O705" i="14"/>
  <c r="N765" i="14"/>
  <c r="O765" i="14"/>
  <c r="O832" i="14"/>
  <c r="N832" i="14"/>
  <c r="O268" i="14"/>
  <c r="N268" i="14"/>
  <c r="N709" i="14"/>
  <c r="O709" i="14"/>
  <c r="N116" i="14"/>
  <c r="O116" i="14"/>
  <c r="H123" i="14"/>
  <c r="G123" i="14"/>
  <c r="I123" i="14"/>
  <c r="N146" i="14"/>
  <c r="O146" i="14"/>
  <c r="N557" i="14"/>
  <c r="O557" i="14"/>
  <c r="I707" i="14"/>
  <c r="G707" i="14"/>
  <c r="H707" i="14"/>
  <c r="I734" i="14"/>
  <c r="H734" i="14"/>
  <c r="G734" i="14"/>
  <c r="G789" i="14"/>
  <c r="H789" i="14"/>
  <c r="I789" i="14"/>
  <c r="I90" i="14"/>
  <c r="G90" i="14"/>
  <c r="H90" i="14"/>
  <c r="O570" i="14"/>
  <c r="N570" i="14"/>
  <c r="H98" i="14"/>
  <c r="I98" i="14"/>
  <c r="G98" i="14"/>
  <c r="H133" i="14"/>
  <c r="G133" i="14"/>
  <c r="I133" i="14"/>
  <c r="H125" i="14"/>
  <c r="G125" i="14"/>
  <c r="I125" i="14"/>
  <c r="H222" i="14"/>
  <c r="I222" i="14"/>
  <c r="G222" i="14"/>
  <c r="G632" i="14"/>
  <c r="H632" i="14"/>
  <c r="I632" i="14"/>
  <c r="G723" i="14"/>
  <c r="H723" i="14"/>
  <c r="I723" i="14"/>
  <c r="O91" i="14"/>
  <c r="H127" i="14"/>
  <c r="G127" i="14"/>
  <c r="I127" i="14"/>
  <c r="N551" i="14"/>
  <c r="O551" i="14"/>
  <c r="N485" i="14"/>
  <c r="O485" i="14"/>
  <c r="N529" i="14"/>
  <c r="O529" i="14"/>
  <c r="G102" i="14"/>
  <c r="H102" i="14"/>
  <c r="I102" i="14"/>
  <c r="O110" i="14"/>
  <c r="N110" i="14"/>
  <c r="H142" i="14"/>
  <c r="G142" i="14"/>
  <c r="I142" i="14"/>
  <c r="N308" i="14"/>
  <c r="O308" i="14"/>
  <c r="O573" i="14"/>
  <c r="N573" i="14"/>
  <c r="G677" i="14"/>
  <c r="I677" i="14"/>
  <c r="H677" i="14"/>
  <c r="H505" i="14"/>
  <c r="I505" i="14"/>
  <c r="G505" i="14"/>
  <c r="G657" i="14"/>
  <c r="H657" i="14"/>
  <c r="I657" i="14"/>
  <c r="G702" i="14"/>
  <c r="H702" i="14"/>
  <c r="I702" i="14"/>
  <c r="G848" i="14"/>
  <c r="I848" i="14"/>
  <c r="H848" i="14"/>
  <c r="I890" i="14"/>
  <c r="G890" i="14"/>
  <c r="H890" i="14"/>
  <c r="G873" i="14"/>
  <c r="H873" i="14"/>
  <c r="I873" i="14"/>
  <c r="I908" i="14"/>
  <c r="G908" i="14"/>
  <c r="H908" i="14"/>
  <c r="G507" i="14"/>
  <c r="I507" i="14"/>
  <c r="H507" i="14"/>
  <c r="N708" i="14"/>
  <c r="O708" i="14"/>
  <c r="N100" i="14"/>
  <c r="O100" i="14"/>
  <c r="G135" i="14"/>
  <c r="H135" i="14"/>
  <c r="I135" i="14"/>
  <c r="H110" i="14"/>
  <c r="I110" i="14"/>
  <c r="G110" i="14"/>
  <c r="H271" i="14"/>
  <c r="I271" i="14"/>
  <c r="G271" i="14"/>
  <c r="N234" i="14"/>
  <c r="O234" i="14"/>
  <c r="G308" i="14"/>
  <c r="H308" i="14"/>
  <c r="I308" i="14"/>
  <c r="O473" i="14"/>
  <c r="N473" i="14"/>
  <c r="O510" i="14"/>
  <c r="N510" i="14"/>
  <c r="G633" i="14"/>
  <c r="H633" i="14"/>
  <c r="I633" i="14"/>
  <c r="O657" i="14"/>
  <c r="N657" i="14"/>
  <c r="N702" i="14"/>
  <c r="O702" i="14"/>
  <c r="O848" i="14"/>
  <c r="N848" i="14"/>
  <c r="G892" i="14"/>
  <c r="H892" i="14"/>
  <c r="I892" i="14"/>
  <c r="O908" i="14"/>
  <c r="N908" i="14"/>
  <c r="N113" i="14"/>
  <c r="O113" i="14"/>
  <c r="G506" i="14"/>
  <c r="H506" i="14"/>
  <c r="I506" i="14"/>
  <c r="H100" i="14"/>
  <c r="G100" i="14"/>
  <c r="I100" i="14"/>
  <c r="G84" i="14"/>
  <c r="H84" i="14"/>
  <c r="I84" i="14"/>
  <c r="N87" i="14"/>
  <c r="O87" i="14"/>
  <c r="I99" i="14"/>
  <c r="H99" i="14"/>
  <c r="G99" i="14"/>
  <c r="H234" i="14"/>
  <c r="I234" i="14"/>
  <c r="G234" i="14"/>
  <c r="G473" i="14"/>
  <c r="H473" i="14"/>
  <c r="I473" i="14"/>
  <c r="G303" i="14"/>
  <c r="H303" i="14"/>
  <c r="I303" i="14"/>
  <c r="N468" i="14"/>
  <c r="O468" i="14"/>
  <c r="G709" i="14"/>
  <c r="H709" i="14"/>
  <c r="I709" i="14"/>
  <c r="H244" i="14"/>
  <c r="I244" i="14"/>
  <c r="G244" i="14"/>
  <c r="G153" i="14"/>
  <c r="H153" i="14"/>
  <c r="I153" i="14"/>
  <c r="G338" i="14"/>
  <c r="H338" i="14"/>
  <c r="I338" i="14"/>
  <c r="O286" i="14"/>
  <c r="N286" i="14"/>
  <c r="N254" i="14"/>
  <c r="O254" i="14"/>
  <c r="N347" i="14"/>
  <c r="O347" i="14"/>
  <c r="N490" i="14"/>
  <c r="O490" i="14"/>
  <c r="G468" i="14"/>
  <c r="I468" i="14"/>
  <c r="H468" i="14"/>
  <c r="N222" i="14"/>
  <c r="O222" i="14"/>
  <c r="I557" i="14"/>
  <c r="H557" i="14"/>
  <c r="G557" i="14"/>
  <c r="G689" i="14"/>
  <c r="H689" i="14"/>
  <c r="I689" i="14"/>
  <c r="N722" i="14"/>
  <c r="O722" i="14"/>
  <c r="G775" i="14"/>
  <c r="H775" i="14"/>
  <c r="I775" i="14"/>
  <c r="G715" i="14"/>
  <c r="H715" i="14"/>
  <c r="I715" i="14"/>
  <c r="O559" i="14"/>
  <c r="N461" i="14"/>
  <c r="H510" i="14"/>
  <c r="I510" i="14"/>
  <c r="G510" i="14"/>
  <c r="N707" i="14"/>
  <c r="O707" i="14"/>
  <c r="G804" i="14"/>
  <c r="I804" i="14"/>
  <c r="H804" i="14"/>
  <c r="O741" i="14"/>
  <c r="N741" i="14"/>
  <c r="G717" i="14"/>
  <c r="H717" i="14"/>
  <c r="I717" i="14"/>
  <c r="O723" i="14"/>
  <c r="N723" i="14"/>
  <c r="N790" i="14"/>
  <c r="O790" i="14"/>
  <c r="N851" i="14"/>
  <c r="O851" i="14"/>
  <c r="G770" i="14"/>
  <c r="H770" i="14"/>
  <c r="I770" i="14"/>
  <c r="H857" i="14"/>
  <c r="G857" i="14"/>
  <c r="I857" i="14"/>
  <c r="I714" i="14"/>
  <c r="H714" i="14"/>
  <c r="G714" i="14"/>
  <c r="G901" i="14"/>
  <c r="I901" i="14"/>
  <c r="H901" i="14"/>
  <c r="O938" i="14"/>
  <c r="N986" i="14"/>
  <c r="O986" i="14"/>
  <c r="G157" i="14"/>
  <c r="I157" i="14"/>
  <c r="H157" i="14"/>
  <c r="G310" i="14"/>
  <c r="H310" i="14"/>
  <c r="I310" i="14"/>
  <c r="G154" i="14"/>
  <c r="H154" i="14"/>
  <c r="I154" i="14"/>
  <c r="I287" i="14"/>
  <c r="G287" i="14"/>
  <c r="H287" i="14"/>
  <c r="N326" i="14"/>
  <c r="O326" i="14"/>
  <c r="H260" i="14"/>
  <c r="I260" i="14"/>
  <c r="G260" i="14"/>
  <c r="H240" i="14"/>
  <c r="I240" i="14"/>
  <c r="G240" i="14"/>
  <c r="H254" i="14"/>
  <c r="I254" i="14"/>
  <c r="G254" i="14"/>
  <c r="G347" i="14"/>
  <c r="H347" i="14"/>
  <c r="I347" i="14"/>
  <c r="O322" i="14"/>
  <c r="N517" i="14"/>
  <c r="O517" i="14"/>
  <c r="G358" i="14"/>
  <c r="I358" i="14"/>
  <c r="H358" i="14"/>
  <c r="O289" i="14"/>
  <c r="O454" i="14"/>
  <c r="N454" i="14"/>
  <c r="N554" i="14"/>
  <c r="O554" i="14"/>
  <c r="N578" i="14"/>
  <c r="O578" i="14"/>
  <c r="G728" i="14"/>
  <c r="H728" i="14"/>
  <c r="I728" i="14"/>
  <c r="G787" i="14"/>
  <c r="H787" i="14"/>
  <c r="I787" i="14"/>
  <c r="N715" i="14"/>
  <c r="O715" i="14"/>
  <c r="N543" i="14"/>
  <c r="O543" i="14"/>
  <c r="I724" i="14"/>
  <c r="G724" i="14"/>
  <c r="H724" i="14"/>
  <c r="G813" i="14"/>
  <c r="H813" i="14"/>
  <c r="I813" i="14"/>
  <c r="N717" i="14"/>
  <c r="O717" i="14"/>
  <c r="I725" i="14"/>
  <c r="G725" i="14"/>
  <c r="H725" i="14"/>
  <c r="G754" i="14"/>
  <c r="H754" i="14"/>
  <c r="I754" i="14"/>
  <c r="I701" i="14"/>
  <c r="G701" i="14"/>
  <c r="H701" i="14"/>
  <c r="I878" i="14"/>
  <c r="G878" i="14"/>
  <c r="H878" i="14"/>
  <c r="N857" i="14"/>
  <c r="O857" i="14"/>
  <c r="H745" i="14"/>
  <c r="G745" i="14"/>
  <c r="I745" i="14"/>
  <c r="O824" i="14"/>
  <c r="G680" i="14"/>
  <c r="I680" i="14"/>
  <c r="H680" i="14"/>
  <c r="I839" i="14"/>
  <c r="H839" i="14"/>
  <c r="G839" i="14"/>
  <c r="N714" i="14"/>
  <c r="O714" i="14"/>
  <c r="O850" i="14"/>
  <c r="G905" i="14"/>
  <c r="H905" i="14"/>
  <c r="I905" i="14"/>
  <c r="G884" i="14"/>
  <c r="H884" i="14"/>
  <c r="I884" i="14"/>
  <c r="N998" i="14"/>
  <c r="O998" i="14"/>
  <c r="G986" i="14"/>
  <c r="H986" i="14"/>
  <c r="I986" i="14"/>
  <c r="G185" i="14"/>
  <c r="H185" i="14"/>
  <c r="I185" i="14"/>
  <c r="N287" i="14"/>
  <c r="O287" i="14"/>
  <c r="O248" i="14"/>
  <c r="G328" i="14"/>
  <c r="H328" i="14"/>
  <c r="I328" i="14"/>
  <c r="O277" i="14"/>
  <c r="N272" i="14"/>
  <c r="O272" i="14"/>
  <c r="G316" i="14"/>
  <c r="H316" i="14"/>
  <c r="I316" i="14"/>
  <c r="O493" i="14"/>
  <c r="N493" i="14"/>
  <c r="N558" i="14"/>
  <c r="O558" i="14"/>
  <c r="N482" i="14"/>
  <c r="O482" i="14"/>
  <c r="H517" i="14"/>
  <c r="G517" i="14"/>
  <c r="I517" i="14"/>
  <c r="N458" i="14"/>
  <c r="H454" i="14"/>
  <c r="I454" i="14"/>
  <c r="G454" i="14"/>
  <c r="H444" i="14"/>
  <c r="G444" i="14"/>
  <c r="I444" i="14"/>
  <c r="G554" i="14"/>
  <c r="H554" i="14"/>
  <c r="I554" i="14"/>
  <c r="H461" i="14"/>
  <c r="G461" i="14"/>
  <c r="I461" i="14"/>
  <c r="H578" i="14"/>
  <c r="I578" i="14"/>
  <c r="G578" i="14"/>
  <c r="G639" i="14"/>
  <c r="H639" i="14"/>
  <c r="I639" i="14"/>
  <c r="N728" i="14"/>
  <c r="O728" i="14"/>
  <c r="G799" i="14"/>
  <c r="H799" i="14"/>
  <c r="I799" i="14"/>
  <c r="G721" i="14"/>
  <c r="H721" i="14"/>
  <c r="I721" i="14"/>
  <c r="G543" i="14"/>
  <c r="H543" i="14"/>
  <c r="I543" i="14"/>
  <c r="G697" i="14"/>
  <c r="H697" i="14"/>
  <c r="I697" i="14"/>
  <c r="N724" i="14"/>
  <c r="O724" i="14"/>
  <c r="I746" i="14"/>
  <c r="G746" i="14"/>
  <c r="H746" i="14"/>
  <c r="I829" i="14"/>
  <c r="G829" i="14"/>
  <c r="H829" i="14"/>
  <c r="G669" i="14"/>
  <c r="H669" i="14"/>
  <c r="I669" i="14"/>
  <c r="I719" i="14"/>
  <c r="G719" i="14"/>
  <c r="H719" i="14"/>
  <c r="N725" i="14"/>
  <c r="O725" i="14"/>
  <c r="I757" i="14"/>
  <c r="G757" i="14"/>
  <c r="H757" i="14"/>
  <c r="N701" i="14"/>
  <c r="O701" i="14"/>
  <c r="G800" i="14"/>
  <c r="H800" i="14"/>
  <c r="I800" i="14"/>
  <c r="G638" i="14"/>
  <c r="H638" i="14"/>
  <c r="I638" i="14"/>
  <c r="N745" i="14"/>
  <c r="O745" i="14"/>
  <c r="H826" i="14"/>
  <c r="I826" i="14"/>
  <c r="G826" i="14"/>
  <c r="H850" i="14"/>
  <c r="I850" i="14"/>
  <c r="G850" i="14"/>
  <c r="H731" i="14"/>
  <c r="I731" i="14"/>
  <c r="G731" i="14"/>
  <c r="N839" i="14"/>
  <c r="O839" i="14"/>
  <c r="N860" i="14"/>
  <c r="G729" i="14"/>
  <c r="H729" i="14"/>
  <c r="I729" i="14"/>
  <c r="I780" i="14"/>
  <c r="H780" i="14"/>
  <c r="G780" i="14"/>
  <c r="H946" i="14"/>
  <c r="G946" i="14"/>
  <c r="I946" i="14"/>
  <c r="I935" i="14"/>
  <c r="G935" i="14"/>
  <c r="H935" i="14"/>
  <c r="G998" i="14"/>
  <c r="H998" i="14"/>
  <c r="I998" i="14"/>
  <c r="I917" i="14"/>
  <c r="G917" i="14"/>
  <c r="H917" i="14"/>
  <c r="G885" i="14"/>
  <c r="H885" i="14"/>
  <c r="I885" i="14"/>
  <c r="H259" i="14"/>
  <c r="I259" i="14"/>
  <c r="G259" i="14"/>
  <c r="I165" i="14"/>
  <c r="G165" i="14"/>
  <c r="H165" i="14"/>
  <c r="H272" i="14"/>
  <c r="I272" i="14"/>
  <c r="G272" i="14"/>
  <c r="I291" i="14"/>
  <c r="G291" i="14"/>
  <c r="H291" i="14"/>
  <c r="G493" i="14"/>
  <c r="H493" i="14"/>
  <c r="I493" i="14"/>
  <c r="N565" i="14"/>
  <c r="O565" i="14"/>
  <c r="G482" i="14"/>
  <c r="H482" i="14"/>
  <c r="I482" i="14"/>
  <c r="O266" i="14"/>
  <c r="N501" i="14"/>
  <c r="G811" i="14"/>
  <c r="H811" i="14"/>
  <c r="I811" i="14"/>
  <c r="N721" i="14"/>
  <c r="O721" i="14"/>
  <c r="O481" i="14"/>
  <c r="N481" i="14"/>
  <c r="G726" i="14"/>
  <c r="H726" i="14"/>
  <c r="I726" i="14"/>
  <c r="O669" i="14"/>
  <c r="N669" i="14"/>
  <c r="N719" i="14"/>
  <c r="O719" i="14"/>
  <c r="I744" i="14"/>
  <c r="G744" i="14"/>
  <c r="H744" i="14"/>
  <c r="I712" i="14"/>
  <c r="G712" i="14"/>
  <c r="H712" i="14"/>
  <c r="G819" i="14"/>
  <c r="H819" i="14"/>
  <c r="I819" i="14"/>
  <c r="N800" i="14"/>
  <c r="O800" i="14"/>
  <c r="G836" i="14"/>
  <c r="H836" i="14"/>
  <c r="I836" i="14"/>
  <c r="N731" i="14"/>
  <c r="O731" i="14"/>
  <c r="O650" i="14"/>
  <c r="N650" i="14"/>
  <c r="N729" i="14"/>
  <c r="O729" i="14"/>
  <c r="N878" i="14"/>
  <c r="N780" i="14"/>
  <c r="O780" i="14"/>
  <c r="G920" i="14"/>
  <c r="H920" i="14"/>
  <c r="I920" i="14"/>
  <c r="I932" i="14"/>
  <c r="G932" i="14"/>
  <c r="H932" i="14"/>
  <c r="H888" i="14"/>
  <c r="G888" i="14"/>
  <c r="I888" i="14"/>
  <c r="N885" i="14"/>
  <c r="O885" i="14"/>
  <c r="N1010" i="14"/>
  <c r="O1010" i="14"/>
  <c r="G87" i="14"/>
  <c r="H87" i="14"/>
  <c r="I87" i="14"/>
  <c r="I155" i="14"/>
  <c r="G155" i="14"/>
  <c r="H155" i="14"/>
  <c r="O99" i="14"/>
  <c r="N99" i="14"/>
  <c r="H248" i="14"/>
  <c r="I248" i="14"/>
  <c r="G248" i="14"/>
  <c r="O252" i="14"/>
  <c r="H245" i="14"/>
  <c r="I245" i="14"/>
  <c r="G245" i="14"/>
  <c r="G339" i="14"/>
  <c r="H339" i="14"/>
  <c r="I339" i="14"/>
  <c r="G322" i="14"/>
  <c r="H322" i="14"/>
  <c r="I322" i="14"/>
  <c r="G305" i="14"/>
  <c r="H305" i="14"/>
  <c r="I305" i="14"/>
  <c r="N452" i="14"/>
  <c r="N446" i="14"/>
  <c r="N470" i="14"/>
  <c r="G329" i="14"/>
  <c r="H329" i="14"/>
  <c r="I329" i="14"/>
  <c r="G318" i="14"/>
  <c r="H318" i="14"/>
  <c r="I318" i="14"/>
  <c r="G699" i="14"/>
  <c r="H699" i="14"/>
  <c r="I699" i="14"/>
  <c r="G740" i="14"/>
  <c r="H740" i="14"/>
  <c r="I740" i="14"/>
  <c r="G823" i="14"/>
  <c r="H823" i="14"/>
  <c r="I823" i="14"/>
  <c r="N571" i="14"/>
  <c r="O571" i="14"/>
  <c r="G727" i="14"/>
  <c r="H727" i="14"/>
  <c r="I727" i="14"/>
  <c r="H552" i="14"/>
  <c r="G552" i="14"/>
  <c r="I552" i="14"/>
  <c r="G590" i="14"/>
  <c r="H590" i="14"/>
  <c r="I590" i="14"/>
  <c r="I481" i="14"/>
  <c r="G481" i="14"/>
  <c r="H481" i="14"/>
  <c r="N689" i="14"/>
  <c r="N726" i="14"/>
  <c r="O726" i="14"/>
  <c r="G759" i="14"/>
  <c r="I759" i="14"/>
  <c r="H759" i="14"/>
  <c r="G675" i="14"/>
  <c r="H675" i="14"/>
  <c r="I675" i="14"/>
  <c r="G771" i="14"/>
  <c r="H771" i="14"/>
  <c r="I771" i="14"/>
  <c r="N744" i="14"/>
  <c r="O744" i="14"/>
  <c r="N712" i="14"/>
  <c r="O712" i="14"/>
  <c r="G860" i="14"/>
  <c r="H860" i="14"/>
  <c r="I860" i="14"/>
  <c r="H743" i="14"/>
  <c r="I743" i="14"/>
  <c r="G743" i="14"/>
  <c r="G650" i="14"/>
  <c r="H650" i="14"/>
  <c r="I650" i="14"/>
  <c r="G805" i="14"/>
  <c r="H805" i="14"/>
  <c r="I805" i="14"/>
  <c r="N920" i="14"/>
  <c r="O920" i="14"/>
  <c r="O932" i="14"/>
  <c r="N932" i="14"/>
  <c r="O888" i="14"/>
  <c r="N888" i="14"/>
  <c r="N915" i="14"/>
  <c r="O915" i="14"/>
  <c r="G1010" i="14"/>
  <c r="H1010" i="14"/>
  <c r="I1010" i="14"/>
  <c r="I277" i="14"/>
  <c r="G277" i="14"/>
  <c r="H277" i="14"/>
  <c r="I279" i="14"/>
  <c r="H279" i="14"/>
  <c r="G279" i="14"/>
  <c r="O185" i="14"/>
  <c r="N245" i="14"/>
  <c r="O245" i="14"/>
  <c r="N445" i="14"/>
  <c r="O445" i="14"/>
  <c r="N304" i="14"/>
  <c r="G313" i="14"/>
  <c r="H313" i="14"/>
  <c r="I313" i="14"/>
  <c r="O516" i="14"/>
  <c r="N516" i="14"/>
  <c r="O535" i="14"/>
  <c r="N535" i="14"/>
  <c r="N318" i="14"/>
  <c r="O318" i="14"/>
  <c r="G704" i="14"/>
  <c r="H704" i="14"/>
  <c r="I704" i="14"/>
  <c r="G835" i="14"/>
  <c r="I835" i="14"/>
  <c r="H835" i="14"/>
  <c r="I571" i="14"/>
  <c r="G571" i="14"/>
  <c r="H571" i="14"/>
  <c r="N727" i="14"/>
  <c r="O727" i="14"/>
  <c r="G556" i="14"/>
  <c r="H556" i="14"/>
  <c r="I556" i="14"/>
  <c r="H733" i="14"/>
  <c r="G733" i="14"/>
  <c r="I733" i="14"/>
  <c r="G766" i="14"/>
  <c r="H766" i="14"/>
  <c r="I766" i="14"/>
  <c r="H760" i="14"/>
  <c r="I760" i="14"/>
  <c r="G760" i="14"/>
  <c r="I718" i="14"/>
  <c r="G718" i="14"/>
  <c r="H718" i="14"/>
  <c r="I840" i="14"/>
  <c r="G840" i="14"/>
  <c r="H840" i="14"/>
  <c r="G781" i="14"/>
  <c r="H781" i="14"/>
  <c r="I781" i="14"/>
  <c r="H791" i="14"/>
  <c r="I791" i="14"/>
  <c r="G791" i="14"/>
  <c r="I853" i="14"/>
  <c r="G853" i="14"/>
  <c r="H853" i="14"/>
  <c r="N743" i="14"/>
  <c r="O743" i="14"/>
  <c r="G720" i="14"/>
  <c r="H720" i="14"/>
  <c r="I720" i="14"/>
  <c r="N805" i="14"/>
  <c r="O805" i="14"/>
  <c r="I880" i="14"/>
  <c r="G880" i="14"/>
  <c r="H880" i="14"/>
  <c r="G914" i="14"/>
  <c r="I914" i="14"/>
  <c r="H914" i="14"/>
  <c r="I803" i="14"/>
  <c r="H803" i="14"/>
  <c r="G803" i="14"/>
  <c r="I827" i="14"/>
  <c r="G827" i="14"/>
  <c r="H827" i="14"/>
  <c r="H928" i="14"/>
  <c r="I928" i="14"/>
  <c r="G928" i="14"/>
  <c r="G896" i="14"/>
  <c r="H896" i="14"/>
  <c r="I896" i="14"/>
  <c r="O236" i="14"/>
  <c r="N236" i="14"/>
  <c r="H250" i="14"/>
  <c r="I250" i="14"/>
  <c r="G250" i="14"/>
  <c r="G351" i="14"/>
  <c r="H351" i="14"/>
  <c r="I351" i="14"/>
  <c r="G298" i="14"/>
  <c r="H298" i="14"/>
  <c r="I298" i="14"/>
  <c r="O451" i="14"/>
  <c r="N451" i="14"/>
  <c r="G334" i="14"/>
  <c r="I334" i="14"/>
  <c r="H334" i="14"/>
  <c r="G494" i="14"/>
  <c r="H494" i="14"/>
  <c r="I494" i="14"/>
  <c r="G471" i="14"/>
  <c r="H471" i="14"/>
  <c r="I471" i="14"/>
  <c r="H484" i="14"/>
  <c r="I484" i="14"/>
  <c r="G484" i="14"/>
  <c r="O704" i="14"/>
  <c r="N704" i="14"/>
  <c r="G752" i="14"/>
  <c r="H752" i="14"/>
  <c r="I752" i="14"/>
  <c r="G753" i="14"/>
  <c r="H753" i="14"/>
  <c r="I753" i="14"/>
  <c r="G769" i="14"/>
  <c r="I769" i="14"/>
  <c r="H769" i="14"/>
  <c r="G645" i="14"/>
  <c r="H645" i="14"/>
  <c r="I645" i="14"/>
  <c r="G812" i="14"/>
  <c r="H812" i="14"/>
  <c r="I812" i="14"/>
  <c r="N718" i="14"/>
  <c r="O718" i="14"/>
  <c r="O840" i="14"/>
  <c r="N840" i="14"/>
  <c r="G824" i="14"/>
  <c r="H824" i="14"/>
  <c r="I824" i="14"/>
  <c r="N781" i="14"/>
  <c r="O781" i="14"/>
  <c r="G793" i="14"/>
  <c r="H793" i="14"/>
  <c r="I793" i="14"/>
  <c r="N720" i="14"/>
  <c r="O720" i="14"/>
  <c r="N803" i="14"/>
  <c r="O803" i="14"/>
  <c r="G897" i="14"/>
  <c r="H897" i="14"/>
  <c r="I897" i="14"/>
  <c r="N827" i="14"/>
  <c r="O827" i="14"/>
  <c r="H862" i="14"/>
  <c r="I862" i="14"/>
  <c r="G862" i="14"/>
  <c r="N896" i="14"/>
  <c r="O896" i="14"/>
  <c r="N926" i="14"/>
  <c r="O914" i="14"/>
  <c r="N98" i="14"/>
  <c r="O98" i="14"/>
  <c r="G116" i="14"/>
  <c r="H116" i="14"/>
  <c r="I116" i="14"/>
  <c r="N90" i="14"/>
  <c r="O90" i="14"/>
  <c r="H180" i="14"/>
  <c r="G180" i="14"/>
  <c r="I180" i="14"/>
  <c r="H115" i="14"/>
  <c r="G115" i="14"/>
  <c r="I115" i="14"/>
  <c r="H266" i="14"/>
  <c r="I266" i="14"/>
  <c r="G266" i="14"/>
  <c r="N250" i="14"/>
  <c r="O250" i="14"/>
  <c r="O285" i="14"/>
  <c r="G304" i="14"/>
  <c r="H304" i="14"/>
  <c r="I304" i="14"/>
  <c r="H262" i="14"/>
  <c r="I262" i="14"/>
  <c r="G262" i="14"/>
  <c r="N351" i="14"/>
  <c r="O351" i="14"/>
  <c r="N457" i="14"/>
  <c r="O457" i="14"/>
  <c r="I470" i="14"/>
  <c r="G470" i="14"/>
  <c r="H470" i="14"/>
  <c r="G343" i="14"/>
  <c r="H343" i="14"/>
  <c r="I343" i="14"/>
  <c r="N469" i="14"/>
  <c r="O469" i="14"/>
  <c r="N314" i="14"/>
  <c r="O328" i="14"/>
  <c r="G710" i="14"/>
  <c r="H710" i="14"/>
  <c r="I710" i="14"/>
  <c r="G764" i="14"/>
  <c r="H764" i="14"/>
  <c r="I764" i="14"/>
  <c r="O674" i="14"/>
  <c r="N674" i="14"/>
  <c r="O753" i="14"/>
  <c r="N753" i="14"/>
  <c r="N697" i="14"/>
  <c r="H779" i="14"/>
  <c r="I779" i="14"/>
  <c r="G779" i="14"/>
  <c r="G711" i="14"/>
  <c r="H711" i="14"/>
  <c r="I711" i="14"/>
  <c r="N579" i="14"/>
  <c r="O579" i="14"/>
  <c r="N812" i="14"/>
  <c r="O812" i="14"/>
  <c r="I706" i="14"/>
  <c r="G706" i="14"/>
  <c r="H706" i="14"/>
  <c r="G602" i="14"/>
  <c r="H602" i="14"/>
  <c r="I602" i="14"/>
  <c r="H868" i="14"/>
  <c r="G868" i="14"/>
  <c r="I868" i="14"/>
  <c r="H806" i="14"/>
  <c r="I806" i="14"/>
  <c r="G806" i="14"/>
  <c r="N793" i="14"/>
  <c r="O793" i="14"/>
  <c r="G830" i="14"/>
  <c r="H830" i="14"/>
  <c r="I830" i="14"/>
  <c r="G849" i="14"/>
  <c r="H849" i="14"/>
  <c r="I849" i="14"/>
  <c r="N862" i="14"/>
  <c r="O862" i="14"/>
  <c r="O897" i="14"/>
  <c r="O157" i="14"/>
  <c r="H263" i="14"/>
  <c r="I263" i="14"/>
  <c r="G263" i="14"/>
  <c r="I289" i="14"/>
  <c r="G289" i="14"/>
  <c r="H289" i="14"/>
  <c r="H235" i="14"/>
  <c r="I235" i="14"/>
  <c r="G235" i="14"/>
  <c r="O279" i="14"/>
  <c r="H134" i="14"/>
  <c r="G134" i="14"/>
  <c r="I134" i="14"/>
  <c r="N343" i="14"/>
  <c r="O343" i="14"/>
  <c r="N522" i="14"/>
  <c r="O522" i="14"/>
  <c r="H469" i="14"/>
  <c r="G469" i="14"/>
  <c r="I469" i="14"/>
  <c r="G530" i="14"/>
  <c r="I530" i="14"/>
  <c r="H530" i="14"/>
  <c r="H518" i="14"/>
  <c r="G518" i="14"/>
  <c r="I518" i="14"/>
  <c r="N352" i="14"/>
  <c r="O352" i="14"/>
  <c r="N542" i="14"/>
  <c r="O542" i="14"/>
  <c r="N710" i="14"/>
  <c r="O710" i="14"/>
  <c r="G776" i="14"/>
  <c r="H776" i="14"/>
  <c r="I776" i="14"/>
  <c r="G703" i="14"/>
  <c r="H703" i="14"/>
  <c r="I703" i="14"/>
  <c r="I486" i="14"/>
  <c r="G486" i="14"/>
  <c r="H486" i="14"/>
  <c r="N711" i="14"/>
  <c r="O711" i="14"/>
  <c r="G579" i="14"/>
  <c r="H579" i="14"/>
  <c r="I579" i="14"/>
  <c r="G690" i="14"/>
  <c r="H690" i="14"/>
  <c r="I690" i="14"/>
  <c r="N706" i="14"/>
  <c r="O706" i="14"/>
  <c r="O602" i="14"/>
  <c r="N602" i="14"/>
  <c r="G582" i="14"/>
  <c r="H582" i="14"/>
  <c r="I582" i="14"/>
  <c r="H758" i="14"/>
  <c r="I758" i="14"/>
  <c r="G758" i="14"/>
  <c r="H838" i="14"/>
  <c r="I838" i="14"/>
  <c r="G838" i="14"/>
  <c r="G938" i="14"/>
  <c r="H938" i="14"/>
  <c r="I938" i="14"/>
  <c r="G866" i="14"/>
  <c r="H866" i="14"/>
  <c r="I866" i="14"/>
  <c r="I899" i="14"/>
  <c r="H899" i="14"/>
  <c r="G899" i="14"/>
  <c r="H944" i="14"/>
  <c r="I944" i="14"/>
  <c r="G944" i="14"/>
  <c r="G926" i="14"/>
  <c r="H926" i="14"/>
  <c r="I926" i="14"/>
  <c r="O927" i="14"/>
  <c r="H137" i="14"/>
  <c r="I137" i="14"/>
  <c r="G137" i="14"/>
  <c r="I136" i="14"/>
  <c r="H136" i="14"/>
  <c r="G136" i="14"/>
  <c r="H178" i="14"/>
  <c r="G178" i="14"/>
  <c r="I178" i="14"/>
  <c r="N310" i="14"/>
  <c r="H268" i="14"/>
  <c r="I268" i="14"/>
  <c r="G268" i="14"/>
  <c r="N544" i="14"/>
  <c r="N479" i="14"/>
  <c r="N506" i="14"/>
  <c r="G352" i="14"/>
  <c r="I352" i="14"/>
  <c r="H352" i="14"/>
  <c r="H542" i="14"/>
  <c r="I542" i="14"/>
  <c r="G542" i="14"/>
  <c r="G716" i="14"/>
  <c r="H716" i="14"/>
  <c r="I716" i="14"/>
  <c r="G788" i="14"/>
  <c r="H788" i="14"/>
  <c r="I788" i="14"/>
  <c r="G739" i="14"/>
  <c r="H739" i="14"/>
  <c r="I739" i="14"/>
  <c r="N703" i="14"/>
  <c r="O703" i="14"/>
  <c r="N505" i="14"/>
  <c r="O505" i="14"/>
  <c r="O632" i="14"/>
  <c r="N632" i="14"/>
  <c r="G705" i="14"/>
  <c r="H705" i="14"/>
  <c r="I705" i="14"/>
  <c r="G566" i="14"/>
  <c r="H566" i="14"/>
  <c r="I566" i="14"/>
  <c r="G620" i="14"/>
  <c r="H620" i="14"/>
  <c r="I620" i="14"/>
  <c r="I713" i="14"/>
  <c r="G713" i="14"/>
  <c r="H713" i="14"/>
  <c r="G708" i="14"/>
  <c r="H708" i="14"/>
  <c r="I708" i="14"/>
  <c r="G614" i="14"/>
  <c r="H614" i="14"/>
  <c r="I614" i="14"/>
  <c r="G872" i="14"/>
  <c r="H872" i="14"/>
  <c r="I872" i="14"/>
  <c r="G778" i="14"/>
  <c r="H778" i="14"/>
  <c r="I778" i="14"/>
  <c r="N758" i="14"/>
  <c r="O758" i="14"/>
  <c r="O838" i="14"/>
  <c r="N838" i="14"/>
  <c r="G828" i="14"/>
  <c r="H828" i="14"/>
  <c r="I828" i="14"/>
  <c r="I832" i="14"/>
  <c r="G832" i="14"/>
  <c r="H832" i="14"/>
  <c r="G777" i="14"/>
  <c r="H777" i="14"/>
  <c r="I777" i="14"/>
  <c r="G678" i="14"/>
  <c r="H678" i="14"/>
  <c r="I678" i="14"/>
  <c r="N899" i="14"/>
  <c r="O899" i="14"/>
  <c r="I876" i="14"/>
  <c r="H876" i="14"/>
  <c r="G876" i="14"/>
  <c r="N944" i="14"/>
  <c r="F30" i="14" l="1"/>
  <c r="G30" i="14" s="1"/>
  <c r="E22" i="14"/>
  <c r="E23" i="14"/>
  <c r="E24" i="14"/>
  <c r="E25" i="14"/>
  <c r="E26" i="14"/>
  <c r="E27" i="14"/>
  <c r="E28" i="14"/>
  <c r="E2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I30" i="14" l="1"/>
  <c r="H30" i="14"/>
  <c r="AF76" i="21"/>
  <c r="AE76" i="21"/>
  <c r="AD76" i="21"/>
  <c r="AC76" i="21"/>
  <c r="AB76" i="21"/>
  <c r="AA76" i="21"/>
  <c r="Z76" i="21"/>
  <c r="Y76" i="21"/>
  <c r="X76" i="21"/>
  <c r="AF75" i="21"/>
  <c r="AE75" i="21"/>
  <c r="AD75" i="21"/>
  <c r="AC75" i="21"/>
  <c r="AB75" i="21"/>
  <c r="AA75" i="21"/>
  <c r="Z75" i="21"/>
  <c r="Y75" i="21"/>
  <c r="X75" i="21"/>
  <c r="AF74" i="21"/>
  <c r="AE74" i="21"/>
  <c r="AD74" i="21"/>
  <c r="AC74" i="21"/>
  <c r="AB74" i="21"/>
  <c r="AA74" i="21"/>
  <c r="Z74" i="21"/>
  <c r="Y74" i="21"/>
  <c r="X74" i="21"/>
  <c r="AF73" i="21"/>
  <c r="AE73" i="21"/>
  <c r="AD73" i="21"/>
  <c r="AC73" i="21"/>
  <c r="AB73" i="21"/>
  <c r="AA73" i="21"/>
  <c r="Z73" i="21"/>
  <c r="Y73" i="21"/>
  <c r="X73" i="21"/>
  <c r="AF72" i="21"/>
  <c r="AE72" i="21"/>
  <c r="AD72" i="21"/>
  <c r="AC72" i="21"/>
  <c r="AB72" i="21"/>
  <c r="AA72" i="21"/>
  <c r="Z72" i="21"/>
  <c r="Y72" i="21"/>
  <c r="X72" i="21"/>
  <c r="AF71" i="21"/>
  <c r="AE71" i="21"/>
  <c r="AD71" i="21"/>
  <c r="AC71" i="21"/>
  <c r="AB71" i="21"/>
  <c r="AA71" i="21"/>
  <c r="Z71" i="21"/>
  <c r="Y71" i="21"/>
  <c r="X71" i="21"/>
  <c r="AF70" i="21"/>
  <c r="AE70" i="21"/>
  <c r="AD70" i="21"/>
  <c r="AC70" i="21"/>
  <c r="AB70" i="21"/>
  <c r="AA70" i="21"/>
  <c r="Z70" i="21"/>
  <c r="Y70" i="21"/>
  <c r="X70" i="21"/>
  <c r="AF69" i="21"/>
  <c r="AE69" i="21"/>
  <c r="AD69" i="21"/>
  <c r="AC69" i="21"/>
  <c r="AB69" i="21"/>
  <c r="AA69" i="21"/>
  <c r="Z69" i="21"/>
  <c r="Y69" i="21"/>
  <c r="X69" i="21"/>
  <c r="AF68" i="21"/>
  <c r="AE68" i="21"/>
  <c r="AD68" i="21"/>
  <c r="AC68" i="21"/>
  <c r="AB68" i="21"/>
  <c r="AA68" i="21"/>
  <c r="Z68" i="21"/>
  <c r="Y68" i="21"/>
  <c r="X68" i="21"/>
  <c r="AF67" i="21"/>
  <c r="AE67" i="21"/>
  <c r="AD67" i="21"/>
  <c r="AC67" i="21"/>
  <c r="AB67" i="21"/>
  <c r="AA67" i="21"/>
  <c r="Z67" i="21"/>
  <c r="Y67" i="21"/>
  <c r="X67" i="21"/>
  <c r="AF66" i="21"/>
  <c r="AE66" i="21"/>
  <c r="AD66" i="21"/>
  <c r="AC66" i="21"/>
  <c r="AB66" i="21"/>
  <c r="AA66" i="21"/>
  <c r="Z66" i="21"/>
  <c r="Y66" i="21"/>
  <c r="X66" i="21"/>
  <c r="AF65" i="21"/>
  <c r="AE65" i="21"/>
  <c r="AD65" i="21"/>
  <c r="AC65" i="21"/>
  <c r="AB65" i="21"/>
  <c r="AA65" i="21"/>
  <c r="Z65" i="21"/>
  <c r="Y65" i="21"/>
  <c r="X65" i="21"/>
  <c r="AF64" i="21"/>
  <c r="AE64" i="21"/>
  <c r="AD64" i="21"/>
  <c r="AC64" i="21"/>
  <c r="AB64" i="21"/>
  <c r="AA64" i="21"/>
  <c r="Z64" i="21"/>
  <c r="Y64" i="21"/>
  <c r="X64" i="21"/>
  <c r="AF63" i="21"/>
  <c r="AE63" i="21"/>
  <c r="AD63" i="21"/>
  <c r="AC63" i="21"/>
  <c r="AB63" i="21"/>
  <c r="AA63" i="21"/>
  <c r="Z63" i="21"/>
  <c r="Y63" i="21"/>
  <c r="X63" i="21"/>
  <c r="AF62" i="21"/>
  <c r="AE62" i="21"/>
  <c r="AD62" i="21"/>
  <c r="AC62" i="21"/>
  <c r="AB62" i="21"/>
  <c r="AA62" i="21"/>
  <c r="Z62" i="21"/>
  <c r="Y62" i="21"/>
  <c r="X62" i="21"/>
  <c r="AF61" i="21"/>
  <c r="AE61" i="21"/>
  <c r="AD61" i="21"/>
  <c r="AC61" i="21"/>
  <c r="AB61" i="21"/>
  <c r="AA61" i="21"/>
  <c r="Z61" i="21"/>
  <c r="Y61" i="21"/>
  <c r="X61" i="21"/>
  <c r="AF60" i="21"/>
  <c r="AE60" i="21"/>
  <c r="AD60" i="21"/>
  <c r="AC60" i="21"/>
  <c r="AB60" i="21"/>
  <c r="AA60" i="21"/>
  <c r="Z60" i="21"/>
  <c r="Y60" i="21"/>
  <c r="X60" i="21"/>
  <c r="AF59" i="21"/>
  <c r="AE59" i="21"/>
  <c r="AD59" i="21"/>
  <c r="AC59" i="21"/>
  <c r="AB59" i="21"/>
  <c r="AA59" i="21"/>
  <c r="Z59" i="21"/>
  <c r="Y59" i="21"/>
  <c r="X59" i="21"/>
  <c r="AF58" i="21"/>
  <c r="AE58" i="21"/>
  <c r="AD58" i="21"/>
  <c r="AC58" i="21"/>
  <c r="AB58" i="21"/>
  <c r="AA58" i="21"/>
  <c r="Z58" i="21"/>
  <c r="Y58" i="21"/>
  <c r="X58" i="21"/>
  <c r="AF57" i="21"/>
  <c r="AE57" i="21"/>
  <c r="AD57" i="21"/>
  <c r="AC57" i="21"/>
  <c r="AB57" i="21"/>
  <c r="AA57" i="21"/>
  <c r="Z57" i="21"/>
  <c r="Y57" i="21"/>
  <c r="X57" i="21"/>
  <c r="AF56" i="21"/>
  <c r="AE56" i="21"/>
  <c r="AD56" i="21"/>
  <c r="AC56" i="21"/>
  <c r="AB56" i="21"/>
  <c r="AA56" i="21"/>
  <c r="Z56" i="21"/>
  <c r="Y56" i="21"/>
  <c r="X56" i="21"/>
  <c r="AF55" i="21"/>
  <c r="AE55" i="21"/>
  <c r="AD55" i="21"/>
  <c r="AC55" i="21"/>
  <c r="AB55" i="21"/>
  <c r="AA55" i="21"/>
  <c r="Z55" i="21"/>
  <c r="Y55" i="21"/>
  <c r="X55" i="21"/>
  <c r="AF54" i="21"/>
  <c r="AE54" i="21"/>
  <c r="AD54" i="21"/>
  <c r="AC54" i="21"/>
  <c r="AB54" i="21"/>
  <c r="AA54" i="21"/>
  <c r="Z54" i="21"/>
  <c r="Y54" i="21"/>
  <c r="X54" i="21"/>
  <c r="AF53" i="21"/>
  <c r="AE53" i="21"/>
  <c r="AD53" i="21"/>
  <c r="AC53" i="21"/>
  <c r="AB53" i="21"/>
  <c r="AA53" i="21"/>
  <c r="Z53" i="21"/>
  <c r="Y53" i="21"/>
  <c r="X53" i="21"/>
  <c r="AF52" i="21"/>
  <c r="AE52" i="21"/>
  <c r="AD52" i="21"/>
  <c r="AC52" i="21"/>
  <c r="AB52" i="21"/>
  <c r="AA52" i="21"/>
  <c r="Z52" i="21"/>
  <c r="Y52" i="21"/>
  <c r="X52" i="21"/>
  <c r="AF51" i="21"/>
  <c r="AE51" i="21"/>
  <c r="AD51" i="21"/>
  <c r="AC51" i="21"/>
  <c r="AB51" i="21"/>
  <c r="AA51" i="21"/>
  <c r="Z51" i="21"/>
  <c r="Y51" i="21"/>
  <c r="X51" i="21"/>
  <c r="AF50" i="21"/>
  <c r="AE50" i="21"/>
  <c r="AD50" i="21"/>
  <c r="AC50" i="21"/>
  <c r="AB50" i="21"/>
  <c r="AA50" i="21"/>
  <c r="Z50" i="21"/>
  <c r="Y50" i="21"/>
  <c r="X50" i="21"/>
  <c r="AF49" i="21"/>
  <c r="AE49" i="21"/>
  <c r="AD49" i="21"/>
  <c r="AC49" i="21"/>
  <c r="AB49" i="21"/>
  <c r="AA49" i="21"/>
  <c r="Z49" i="21"/>
  <c r="Y49" i="21"/>
  <c r="X49" i="21"/>
  <c r="AF48" i="21"/>
  <c r="AE48" i="21"/>
  <c r="AD48" i="21"/>
  <c r="AC48" i="21"/>
  <c r="AB48" i="21"/>
  <c r="AA48" i="21"/>
  <c r="Z48" i="21"/>
  <c r="Y48" i="21"/>
  <c r="X48" i="21"/>
  <c r="AF47" i="21"/>
  <c r="AE47" i="21"/>
  <c r="AD47" i="21"/>
  <c r="AC47" i="21"/>
  <c r="AB47" i="21"/>
  <c r="AA47" i="21"/>
  <c r="Z47" i="21"/>
  <c r="Y47" i="21"/>
  <c r="X47" i="21"/>
  <c r="AF46" i="21"/>
  <c r="AE46" i="21"/>
  <c r="AD46" i="21"/>
  <c r="AC46" i="21"/>
  <c r="AB46" i="21"/>
  <c r="AA46" i="21"/>
  <c r="Z46" i="21"/>
  <c r="Y46" i="21"/>
  <c r="X46" i="21"/>
  <c r="AF45" i="21"/>
  <c r="AE45" i="21"/>
  <c r="AD45" i="21"/>
  <c r="AC45" i="21"/>
  <c r="AB45" i="21"/>
  <c r="AA45" i="21"/>
  <c r="Z45" i="21"/>
  <c r="Y45" i="21"/>
  <c r="X45" i="21"/>
  <c r="AF44" i="21"/>
  <c r="AE44" i="21"/>
  <c r="AD44" i="21"/>
  <c r="AC44" i="21"/>
  <c r="AB44" i="21"/>
  <c r="AA44" i="21"/>
  <c r="Z44" i="21"/>
  <c r="Y44" i="21"/>
  <c r="X44" i="21"/>
  <c r="AF43" i="21"/>
  <c r="AE43" i="21"/>
  <c r="AD43" i="21"/>
  <c r="AC43" i="21"/>
  <c r="AB43" i="21"/>
  <c r="AA43" i="21"/>
  <c r="Z43" i="21"/>
  <c r="Y43" i="21"/>
  <c r="X43" i="21"/>
  <c r="AF42" i="21"/>
  <c r="AE42" i="21"/>
  <c r="AD42" i="21"/>
  <c r="AC42" i="21"/>
  <c r="AB42" i="21"/>
  <c r="AA42" i="21"/>
  <c r="Z42" i="21"/>
  <c r="Y42" i="21"/>
  <c r="X42" i="21"/>
  <c r="AF41" i="21"/>
  <c r="AE41" i="21"/>
  <c r="AD41" i="21"/>
  <c r="AC41" i="21"/>
  <c r="AB41" i="21"/>
  <c r="AA41" i="21"/>
  <c r="Z41" i="21"/>
  <c r="Y41" i="21"/>
  <c r="X41" i="21"/>
  <c r="AF40" i="21"/>
  <c r="AE40" i="21"/>
  <c r="AD40" i="21"/>
  <c r="AC40" i="21"/>
  <c r="AB40" i="21"/>
  <c r="AA40" i="21"/>
  <c r="Z40" i="21"/>
  <c r="Y40" i="21"/>
  <c r="X40" i="21"/>
  <c r="AF38" i="21"/>
  <c r="AE38" i="21"/>
  <c r="AD38" i="21"/>
  <c r="AC38" i="21"/>
  <c r="AB38" i="21"/>
  <c r="AA38" i="21"/>
  <c r="Z38" i="21"/>
  <c r="Y38" i="21"/>
  <c r="X38" i="21"/>
  <c r="AF37" i="21"/>
  <c r="AE37" i="21"/>
  <c r="AD37" i="21"/>
  <c r="AC37" i="21"/>
  <c r="AB37" i="21"/>
  <c r="AA37" i="21"/>
  <c r="Z37" i="21"/>
  <c r="Y37" i="21"/>
  <c r="X37" i="21"/>
  <c r="AF36" i="21"/>
  <c r="AE36" i="21"/>
  <c r="AD36" i="21"/>
  <c r="AC36" i="21"/>
  <c r="AB36" i="21"/>
  <c r="AA36" i="21"/>
  <c r="Z36" i="21"/>
  <c r="Y36" i="21"/>
  <c r="X36" i="21"/>
  <c r="AF35" i="21"/>
  <c r="AE35" i="21"/>
  <c r="AD35" i="21"/>
  <c r="AC35" i="21"/>
  <c r="AB35" i="21"/>
  <c r="AA35" i="21"/>
  <c r="Z35" i="21"/>
  <c r="Y35" i="21"/>
  <c r="X35" i="21"/>
  <c r="AF34" i="21"/>
  <c r="AE34" i="21"/>
  <c r="AD34" i="21"/>
  <c r="AC34" i="21"/>
  <c r="AB34" i="21"/>
  <c r="AA34" i="21"/>
  <c r="Z34" i="21"/>
  <c r="Y34" i="21"/>
  <c r="X34" i="21"/>
  <c r="AF33" i="21"/>
  <c r="AE33" i="21"/>
  <c r="AD33" i="21"/>
  <c r="AC33" i="21"/>
  <c r="AB33" i="21"/>
  <c r="AA33" i="21"/>
  <c r="Z33" i="21"/>
  <c r="Y33" i="21"/>
  <c r="X33" i="21"/>
  <c r="AF32" i="21"/>
  <c r="AE32" i="21"/>
  <c r="AD32" i="21"/>
  <c r="AC32" i="21"/>
  <c r="AB32" i="21"/>
  <c r="AA32" i="21"/>
  <c r="Z32" i="21"/>
  <c r="Y32" i="21"/>
  <c r="X32" i="21"/>
  <c r="AF31" i="21"/>
  <c r="AE31" i="21"/>
  <c r="AD31" i="21"/>
  <c r="AC31" i="21"/>
  <c r="AB31" i="21"/>
  <c r="AA31" i="21"/>
  <c r="Z31" i="21"/>
  <c r="Y31" i="21"/>
  <c r="X31" i="21"/>
  <c r="AF30" i="21"/>
  <c r="AE30" i="21"/>
  <c r="AD30" i="21"/>
  <c r="AC30" i="21"/>
  <c r="AB30" i="21"/>
  <c r="AA30" i="21"/>
  <c r="Z30" i="21"/>
  <c r="Y30" i="21"/>
  <c r="X30" i="21"/>
  <c r="AF29" i="21"/>
  <c r="AE29" i="21"/>
  <c r="AD29" i="21"/>
  <c r="AC29" i="21"/>
  <c r="AB29" i="21"/>
  <c r="AA29" i="21"/>
  <c r="Z29" i="21"/>
  <c r="Y29" i="21"/>
  <c r="X29" i="21"/>
  <c r="AF28" i="21"/>
  <c r="AE28" i="21"/>
  <c r="AD28" i="21"/>
  <c r="AC28" i="21"/>
  <c r="AB28" i="21"/>
  <c r="AA28" i="21"/>
  <c r="Z28" i="21"/>
  <c r="Y28" i="21"/>
  <c r="X28" i="21"/>
  <c r="AF27" i="21"/>
  <c r="AE27" i="21"/>
  <c r="AD27" i="21"/>
  <c r="AC27" i="21"/>
  <c r="AB27" i="21"/>
  <c r="AA27" i="21"/>
  <c r="Z27" i="21"/>
  <c r="Y27" i="21"/>
  <c r="X27" i="21"/>
  <c r="AF26" i="21"/>
  <c r="AE26" i="21"/>
  <c r="AD26" i="21"/>
  <c r="AC26" i="21"/>
  <c r="AB26" i="21"/>
  <c r="AA26" i="21"/>
  <c r="Z26" i="21"/>
  <c r="Y26" i="21"/>
  <c r="X26" i="21"/>
  <c r="AF25" i="21"/>
  <c r="AE25" i="21"/>
  <c r="AD25" i="21"/>
  <c r="AC25" i="21"/>
  <c r="AB25" i="21"/>
  <c r="AA25" i="21"/>
  <c r="Z25" i="21"/>
  <c r="Y25" i="21"/>
  <c r="X25" i="21"/>
  <c r="AF24" i="21"/>
  <c r="AE24" i="21"/>
  <c r="AD24" i="21"/>
  <c r="AC24" i="21"/>
  <c r="AB24" i="21"/>
  <c r="AA24" i="21"/>
  <c r="Z24" i="21"/>
  <c r="Y24" i="21"/>
  <c r="X24" i="21"/>
  <c r="AF23" i="21"/>
  <c r="AE23" i="21"/>
  <c r="AD23" i="21"/>
  <c r="AC23" i="21"/>
  <c r="AB23" i="21"/>
  <c r="AA23" i="21"/>
  <c r="Z23" i="21"/>
  <c r="Y23" i="21"/>
  <c r="X23" i="21"/>
  <c r="AF22" i="21"/>
  <c r="AE22" i="21"/>
  <c r="AD22" i="21"/>
  <c r="AC22" i="21"/>
  <c r="AB22" i="21"/>
  <c r="AA22" i="21"/>
  <c r="Z22" i="21"/>
  <c r="Y22" i="21"/>
  <c r="X22" i="21"/>
  <c r="AF21" i="21"/>
  <c r="AE21" i="21"/>
  <c r="AD21" i="21"/>
  <c r="AC21" i="21"/>
  <c r="AB21" i="21"/>
  <c r="AA21" i="21"/>
  <c r="Z21" i="21"/>
  <c r="Y21" i="21"/>
  <c r="X21" i="21"/>
  <c r="AF20" i="21"/>
  <c r="AE20" i="21"/>
  <c r="AD20" i="21"/>
  <c r="AC20" i="21"/>
  <c r="AB20" i="21"/>
  <c r="AA20" i="21"/>
  <c r="Z20" i="21"/>
  <c r="Y20" i="21"/>
  <c r="X20" i="21"/>
  <c r="AF19" i="21"/>
  <c r="AE19" i="21"/>
  <c r="AD19" i="21"/>
  <c r="AC19" i="21"/>
  <c r="AB19" i="21"/>
  <c r="AA19" i="21"/>
  <c r="Z19" i="21"/>
  <c r="Y19" i="21"/>
  <c r="X19" i="21"/>
  <c r="AF18" i="21"/>
  <c r="AE18" i="21"/>
  <c r="AD18" i="21"/>
  <c r="AC18" i="21"/>
  <c r="AB18" i="21"/>
  <c r="AA18" i="21"/>
  <c r="Z18" i="21"/>
  <c r="Y18" i="21"/>
  <c r="X18" i="21"/>
  <c r="AF17" i="21"/>
  <c r="AE17" i="21"/>
  <c r="AD17" i="21"/>
  <c r="AC17" i="21"/>
  <c r="AB17" i="21"/>
  <c r="AA17" i="21"/>
  <c r="Z17" i="21"/>
  <c r="Y17" i="21"/>
  <c r="X17" i="21"/>
  <c r="AF16" i="21"/>
  <c r="AE16" i="21"/>
  <c r="AD16" i="21"/>
  <c r="AC16" i="21"/>
  <c r="AB16" i="21"/>
  <c r="AA16" i="21"/>
  <c r="Z16" i="21"/>
  <c r="Y16" i="21"/>
  <c r="X16" i="21"/>
  <c r="AF15" i="21"/>
  <c r="AE15" i="21"/>
  <c r="AD15" i="21"/>
  <c r="AC15" i="21"/>
  <c r="AB15" i="21"/>
  <c r="AA15" i="21"/>
  <c r="Z15" i="21"/>
  <c r="Y15" i="21"/>
  <c r="X15" i="21"/>
  <c r="AF14" i="21"/>
  <c r="AE14" i="21"/>
  <c r="AD14" i="21"/>
  <c r="AC14" i="21"/>
  <c r="AB14" i="21"/>
  <c r="AA14" i="21"/>
  <c r="Z14" i="21"/>
  <c r="Y14" i="21"/>
  <c r="X14" i="21"/>
  <c r="AF13" i="21"/>
  <c r="AE13" i="21"/>
  <c r="AD13" i="21"/>
  <c r="AC13" i="21"/>
  <c r="AB13" i="21"/>
  <c r="AA13" i="21"/>
  <c r="Z13" i="21"/>
  <c r="Y13" i="21"/>
  <c r="X13" i="21"/>
  <c r="AF12" i="21"/>
  <c r="AE12" i="21"/>
  <c r="AD12" i="21"/>
  <c r="AC12" i="21"/>
  <c r="AB12" i="21"/>
  <c r="AA12" i="21"/>
  <c r="Z12" i="21"/>
  <c r="Y12" i="21"/>
  <c r="X12" i="21"/>
  <c r="AF11" i="21"/>
  <c r="AE11" i="21"/>
  <c r="AD11" i="21"/>
  <c r="AC11" i="21"/>
  <c r="AB11" i="21"/>
  <c r="AA11" i="21"/>
  <c r="Z11" i="21"/>
  <c r="Y11" i="21"/>
  <c r="X11" i="21"/>
  <c r="AF10" i="21"/>
  <c r="AE10" i="21"/>
  <c r="AD10" i="21"/>
  <c r="AC10" i="21"/>
  <c r="AB10" i="21"/>
  <c r="AA10" i="21"/>
  <c r="Z10" i="21"/>
  <c r="Y10" i="21"/>
  <c r="X10" i="21"/>
  <c r="AF9" i="21"/>
  <c r="AE9" i="21"/>
  <c r="AD9" i="21"/>
  <c r="AC9" i="21"/>
  <c r="AB9" i="21"/>
  <c r="AA9" i="21"/>
  <c r="Z9" i="21"/>
  <c r="Y9" i="21"/>
  <c r="X9" i="21"/>
  <c r="AF8" i="21"/>
  <c r="AE8" i="21"/>
  <c r="AD8" i="21"/>
  <c r="AC8" i="21"/>
  <c r="AB8" i="21"/>
  <c r="AA8" i="21"/>
  <c r="Z8" i="21"/>
  <c r="Y8" i="21"/>
  <c r="X8" i="21"/>
  <c r="AF7" i="21"/>
  <c r="AE7" i="21"/>
  <c r="AD7" i="21"/>
  <c r="AC7" i="21"/>
  <c r="AB7" i="21"/>
  <c r="AA7" i="21"/>
  <c r="Z7" i="21"/>
  <c r="Y7" i="21"/>
  <c r="X7" i="21"/>
  <c r="AF6" i="21"/>
  <c r="AE6" i="21"/>
  <c r="AD6" i="21"/>
  <c r="AC6" i="21"/>
  <c r="AB6" i="21"/>
  <c r="AA6" i="21"/>
  <c r="Z6" i="21"/>
  <c r="Y6" i="21"/>
  <c r="X6" i="21"/>
  <c r="AF5" i="21"/>
  <c r="AE5" i="21"/>
  <c r="AD5" i="21"/>
  <c r="AC5" i="21"/>
  <c r="AB5" i="21"/>
  <c r="AA5" i="21"/>
  <c r="Z5" i="21"/>
  <c r="Y5" i="21"/>
  <c r="X5" i="21"/>
  <c r="AF4" i="21"/>
  <c r="AE4" i="21"/>
  <c r="AD4" i="21"/>
  <c r="AC4" i="21"/>
  <c r="AB4" i="21"/>
  <c r="AA4" i="21"/>
  <c r="Z4" i="21"/>
  <c r="Y4" i="21"/>
  <c r="X4" i="21"/>
  <c r="AF3" i="21"/>
  <c r="AE3" i="21"/>
  <c r="AD3" i="21"/>
  <c r="AC3" i="21"/>
  <c r="AB3" i="21"/>
  <c r="AA3" i="21"/>
  <c r="Z3" i="21"/>
  <c r="Y3" i="21"/>
  <c r="X3" i="21"/>
  <c r="AF2" i="21"/>
  <c r="AE2" i="21"/>
  <c r="AD2" i="21"/>
  <c r="AC2" i="21"/>
  <c r="AB2" i="21"/>
  <c r="AA2" i="21"/>
  <c r="Z2" i="21"/>
  <c r="Y2" i="21"/>
  <c r="X2" i="21"/>
  <c r="Q1350" i="14" l="1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Q5649" i="14"/>
  <c r="Q5650" i="14"/>
  <c r="Q5651" i="14"/>
  <c r="Q5652" i="14"/>
  <c r="Q5653" i="14"/>
  <c r="Q5654" i="14"/>
  <c r="Q5655" i="14"/>
  <c r="Q5656" i="14"/>
  <c r="Q5657" i="14"/>
  <c r="Q5658" i="14"/>
  <c r="Q5659" i="14"/>
  <c r="Q5660" i="14"/>
  <c r="Q5661" i="14"/>
  <c r="Q5662" i="14"/>
  <c r="Q5663" i="14"/>
  <c r="Q5664" i="14"/>
  <c r="Q5665" i="14"/>
  <c r="Q5666" i="14"/>
  <c r="Q5667" i="14"/>
  <c r="Q5668" i="14"/>
  <c r="Q5669" i="14"/>
  <c r="Q5670" i="14"/>
  <c r="Q5671" i="14"/>
  <c r="Q5672" i="14"/>
  <c r="Q5673" i="14"/>
  <c r="Q5674" i="14"/>
  <c r="Q5675" i="14"/>
  <c r="Q5676" i="14"/>
  <c r="Q5677" i="14"/>
  <c r="Q5678" i="14"/>
  <c r="Q5679" i="14"/>
  <c r="Q5680" i="14"/>
  <c r="Q5681" i="14"/>
  <c r="Q5682" i="14"/>
  <c r="Q5683" i="14"/>
  <c r="Q5684" i="14"/>
  <c r="Q5685" i="14"/>
  <c r="Q5686" i="14"/>
  <c r="Q5687" i="14"/>
  <c r="Q5688" i="14"/>
  <c r="Q5689" i="14"/>
  <c r="Q5690" i="14"/>
  <c r="Q5691" i="14"/>
  <c r="Q5692" i="14"/>
  <c r="Q5693" i="14"/>
  <c r="Q5694" i="14"/>
  <c r="Q5695" i="14"/>
  <c r="Q5696" i="14"/>
  <c r="Q5697" i="14"/>
  <c r="Q5698" i="14"/>
  <c r="Q5699" i="14"/>
  <c r="Q5700" i="14"/>
  <c r="Q5701" i="14"/>
  <c r="Q5702" i="14"/>
  <c r="Q5703" i="14"/>
  <c r="Q5704" i="14"/>
  <c r="Q5705" i="14"/>
  <c r="Q5706" i="14"/>
  <c r="Q5707" i="14"/>
  <c r="Q5708" i="14"/>
  <c r="Q5709" i="14"/>
  <c r="Q5710" i="14"/>
  <c r="Q5711" i="14"/>
  <c r="Q5712" i="14"/>
  <c r="Q5713" i="14"/>
  <c r="Q5714" i="14"/>
  <c r="Q5715" i="14"/>
  <c r="Q5716" i="14"/>
  <c r="Q5717" i="14"/>
  <c r="Q5718" i="14"/>
  <c r="Q5719" i="14"/>
  <c r="Q5720" i="14"/>
  <c r="Q5721" i="14"/>
  <c r="Q5722" i="14"/>
  <c r="Q5723" i="14"/>
  <c r="Q5724" i="14"/>
  <c r="Q5725" i="14"/>
  <c r="Q5726" i="14"/>
  <c r="Q5727" i="14"/>
  <c r="Q5728" i="14"/>
  <c r="Q5729" i="14"/>
  <c r="Q5730" i="14"/>
  <c r="Q5731" i="14"/>
  <c r="Q5732" i="14"/>
  <c r="Q5733" i="14"/>
  <c r="Q5734" i="14"/>
  <c r="Q5735" i="14"/>
  <c r="Q5736" i="14"/>
  <c r="Q5737" i="14"/>
  <c r="Q5738" i="14"/>
  <c r="Q5739" i="14"/>
  <c r="Q5740" i="14"/>
  <c r="Q5741" i="14"/>
  <c r="Q5742" i="14"/>
  <c r="Q5743" i="14"/>
  <c r="Q5744" i="14"/>
  <c r="Q5745" i="14"/>
  <c r="Q5746" i="14"/>
  <c r="Q5747" i="14"/>
  <c r="Q5748" i="14"/>
  <c r="Q5749" i="14"/>
  <c r="Q5750" i="14"/>
  <c r="Q5751" i="14"/>
  <c r="Q5752" i="14"/>
  <c r="Q5753" i="14"/>
  <c r="Q5754" i="14"/>
  <c r="Q5755" i="14"/>
  <c r="Q5756" i="14"/>
  <c r="Q5757" i="14"/>
  <c r="Q5758" i="14"/>
  <c r="Q5759" i="14"/>
  <c r="Q5760" i="14"/>
  <c r="Q5761" i="14"/>
  <c r="Q5762" i="14"/>
  <c r="Q5763" i="14"/>
  <c r="Q5764" i="14"/>
  <c r="Q5765" i="14"/>
  <c r="Q5766" i="14"/>
  <c r="Q5767" i="14"/>
  <c r="Q5768" i="14"/>
  <c r="Q5769" i="14"/>
  <c r="Q5770" i="14"/>
  <c r="Q5771" i="14"/>
  <c r="Q5772" i="14"/>
  <c r="Q5773" i="14"/>
  <c r="Q5774" i="14"/>
  <c r="Q5775" i="14"/>
  <c r="Q5776" i="14"/>
  <c r="Q5777" i="14"/>
  <c r="Q5778" i="14"/>
  <c r="Q5779" i="14"/>
  <c r="Q5780" i="14"/>
  <c r="Q5781" i="14"/>
  <c r="Q5782" i="14"/>
  <c r="Q5783" i="14"/>
  <c r="Q5784" i="14"/>
  <c r="Q5785" i="14"/>
  <c r="Q5786" i="14"/>
  <c r="Q5787" i="14"/>
  <c r="Q5788" i="14"/>
  <c r="Q5789" i="14"/>
  <c r="Q5790" i="14"/>
  <c r="Q5791" i="14"/>
  <c r="Q5792" i="14"/>
  <c r="Q5793" i="14"/>
  <c r="Q5794" i="14"/>
  <c r="Q5795" i="14"/>
  <c r="Q5796" i="14"/>
  <c r="Q5797" i="14"/>
  <c r="Q5798" i="14"/>
  <c r="Q5799" i="14"/>
  <c r="Q5800" i="14"/>
  <c r="Q5801" i="14"/>
  <c r="Q5802" i="14"/>
  <c r="Q5803" i="14"/>
  <c r="Q5804" i="14"/>
  <c r="Q5805" i="14"/>
  <c r="Q5806" i="14"/>
  <c r="Q5807" i="14"/>
  <c r="Q5808" i="14"/>
  <c r="Q5809" i="14"/>
  <c r="Q5810" i="14"/>
  <c r="Q5811" i="14"/>
  <c r="Q5812" i="14"/>
  <c r="Q5813" i="14"/>
  <c r="Q5814" i="14"/>
  <c r="Q5815" i="14"/>
  <c r="Q5816" i="14"/>
  <c r="Q5817" i="14"/>
  <c r="Q5818" i="14"/>
  <c r="Q5819" i="14"/>
  <c r="Q5820" i="14"/>
  <c r="Q5821" i="14"/>
  <c r="Q5822" i="14"/>
  <c r="Q5823" i="14"/>
  <c r="Q5824" i="14"/>
  <c r="Q5825" i="14"/>
  <c r="Q5826" i="14"/>
  <c r="Q5827" i="14"/>
  <c r="Q5828" i="14"/>
  <c r="Q5829" i="14"/>
  <c r="Q5830" i="14"/>
  <c r="Q5831" i="14"/>
  <c r="Q5832" i="14"/>
  <c r="Q5833" i="14"/>
  <c r="Q5834" i="14"/>
  <c r="Q5835" i="14"/>
  <c r="Q5836" i="14"/>
  <c r="Q5837" i="14"/>
  <c r="Q5838" i="14"/>
  <c r="Q5839" i="14"/>
  <c r="Q5840" i="14"/>
  <c r="Q5841" i="14"/>
  <c r="Q5842" i="14"/>
  <c r="Q5843" i="14"/>
  <c r="Q5844" i="14"/>
  <c r="Q5845" i="14"/>
  <c r="Q5846" i="14"/>
  <c r="Q5847" i="14"/>
  <c r="Q5848" i="14"/>
  <c r="Q5849" i="14"/>
  <c r="Q5850" i="14"/>
  <c r="Q5851" i="14"/>
  <c r="Q5852" i="14"/>
  <c r="Q5853" i="14"/>
  <c r="Q5854" i="14"/>
  <c r="Q5855" i="14"/>
  <c r="Q5856" i="14"/>
  <c r="Q5857" i="14"/>
  <c r="Q5858" i="14"/>
  <c r="Q5859" i="14"/>
  <c r="Q5860" i="14"/>
  <c r="Q5861" i="14"/>
  <c r="Q5862" i="14"/>
  <c r="Q5863" i="14"/>
  <c r="Q5864" i="14"/>
  <c r="Q5865" i="14"/>
  <c r="Q5866" i="14"/>
  <c r="Q5867" i="14"/>
  <c r="Q5868" i="14"/>
  <c r="Q5869" i="14"/>
  <c r="Q5870" i="14"/>
  <c r="Q5871" i="14"/>
  <c r="Q5872" i="14"/>
  <c r="Q5873" i="14"/>
  <c r="Q5874" i="14"/>
  <c r="Q5875" i="14"/>
  <c r="Q5876" i="14"/>
  <c r="Q5877" i="14"/>
  <c r="Q5878" i="14"/>
  <c r="Q5879" i="14"/>
  <c r="Q5880" i="14"/>
  <c r="Q5881" i="14"/>
  <c r="Q5882" i="14"/>
  <c r="Q5883" i="14"/>
  <c r="Q5884" i="14"/>
  <c r="Q5885" i="14"/>
  <c r="Q5886" i="14"/>
  <c r="Q5887" i="14"/>
  <c r="Q5888" i="14"/>
  <c r="Q5889" i="14"/>
  <c r="Q5890" i="14"/>
  <c r="Q5891" i="14"/>
  <c r="Q5892" i="14"/>
  <c r="Q5893" i="14"/>
  <c r="Q5894" i="14"/>
  <c r="Q5895" i="14"/>
  <c r="Q5896" i="14"/>
  <c r="Q5897" i="14"/>
  <c r="Q5898" i="14"/>
  <c r="Q5899" i="14"/>
  <c r="Q5900" i="14"/>
  <c r="Q5901" i="14"/>
  <c r="Q5902" i="14"/>
  <c r="Q5903" i="14"/>
  <c r="Q5904" i="14"/>
  <c r="Q5905" i="14"/>
  <c r="Q5906" i="14"/>
  <c r="Q5907" i="14"/>
  <c r="Q5908" i="14"/>
  <c r="Q5909" i="14"/>
  <c r="Q5910" i="14"/>
  <c r="Q5911" i="14"/>
  <c r="Q5912" i="14"/>
  <c r="Q5913" i="14"/>
  <c r="Q5914" i="14"/>
  <c r="Q5915" i="14"/>
  <c r="Q5916" i="14"/>
  <c r="Q5917" i="14"/>
  <c r="Q5918" i="14"/>
  <c r="Q5919" i="14"/>
  <c r="Q5920" i="14"/>
  <c r="Q5921" i="14"/>
  <c r="Q5922" i="14"/>
  <c r="Q5923" i="14"/>
  <c r="Q5924" i="14"/>
  <c r="Q5925" i="14"/>
  <c r="Q5926" i="14"/>
  <c r="Q5927" i="14"/>
  <c r="Q5928" i="14"/>
  <c r="Q5929" i="14"/>
  <c r="Q5930" i="14"/>
  <c r="Q5931" i="14"/>
  <c r="Q5932" i="14"/>
  <c r="Q5933" i="14"/>
  <c r="Q5934" i="14"/>
  <c r="Q5935" i="14"/>
  <c r="Q5936" i="14"/>
  <c r="Q5937" i="14"/>
  <c r="Q5938" i="14"/>
  <c r="Q5939" i="14"/>
  <c r="Q5940" i="14"/>
  <c r="Q5941" i="14"/>
  <c r="Q5942" i="14"/>
  <c r="Q5943" i="14"/>
  <c r="Q5944" i="14"/>
  <c r="Q5945" i="14"/>
  <c r="Q5946" i="14"/>
  <c r="Q5947" i="14"/>
  <c r="Q5948" i="14"/>
  <c r="Q5949" i="14"/>
  <c r="Q5950" i="14"/>
  <c r="Q5951" i="14"/>
  <c r="Q5952" i="14"/>
  <c r="Q5953" i="14"/>
  <c r="Q5954" i="14"/>
  <c r="Q5955" i="14"/>
  <c r="Q5956" i="14"/>
  <c r="Q5957" i="14"/>
  <c r="Q5958" i="14"/>
  <c r="Q5959" i="14"/>
  <c r="Q5960" i="14"/>
  <c r="Q5961" i="14"/>
  <c r="Q5962" i="14"/>
  <c r="Q5963" i="14"/>
  <c r="Q5964" i="14"/>
  <c r="Q5965" i="14"/>
  <c r="Q5966" i="14"/>
  <c r="Q5967" i="14"/>
  <c r="Q5968" i="14"/>
  <c r="Q5969" i="14"/>
  <c r="Q5970" i="14"/>
  <c r="Q5971" i="14"/>
  <c r="Q5972" i="14"/>
  <c r="Q5973" i="14"/>
  <c r="Q5974" i="14"/>
  <c r="Q5975" i="14"/>
  <c r="Q5976" i="14"/>
  <c r="Q5977" i="14"/>
  <c r="Q5978" i="14"/>
  <c r="Q5979" i="14"/>
  <c r="Q5980" i="14"/>
  <c r="Q5981" i="14"/>
  <c r="Q5982" i="14"/>
  <c r="Q5983" i="14"/>
  <c r="Q5984" i="14"/>
  <c r="Q5985" i="14"/>
  <c r="Q5986" i="14"/>
  <c r="Q5987" i="14"/>
  <c r="Q5988" i="14"/>
  <c r="Q5989" i="14"/>
  <c r="Q5990" i="14"/>
  <c r="Q5991" i="14"/>
  <c r="Q5992" i="14"/>
  <c r="Q5993" i="14"/>
  <c r="Q5994" i="14"/>
  <c r="Q5995" i="14"/>
  <c r="Q5996" i="14"/>
  <c r="Q5997" i="14"/>
  <c r="Q5998" i="14"/>
  <c r="Q5999" i="14"/>
  <c r="Q6000" i="14"/>
  <c r="Q6001" i="14"/>
  <c r="Q6002" i="14"/>
  <c r="Q6003" i="14"/>
  <c r="Q6004" i="14"/>
  <c r="Q6005" i="14"/>
  <c r="Q6006" i="14"/>
  <c r="Q6007" i="14"/>
  <c r="Q6008" i="14"/>
  <c r="Q6009" i="14"/>
  <c r="Q6010" i="14"/>
  <c r="Q6011" i="14"/>
  <c r="Q6012" i="14"/>
  <c r="Q6013" i="14"/>
  <c r="Q6014" i="14"/>
  <c r="Q6015" i="14"/>
  <c r="Q6016" i="14"/>
  <c r="Q6017" i="14"/>
  <c r="Q6018" i="14"/>
  <c r="Q6019" i="14"/>
  <c r="Q6020" i="14"/>
  <c r="Q6021" i="14"/>
  <c r="Q6022" i="14"/>
  <c r="Q6023" i="14"/>
  <c r="Q6024" i="14"/>
  <c r="Q6025" i="14"/>
  <c r="Q6026" i="14"/>
  <c r="Q6027" i="14"/>
  <c r="Q6028" i="14"/>
  <c r="Q6029" i="14"/>
  <c r="Q6030" i="14"/>
  <c r="Q6031" i="14"/>
  <c r="Q6032" i="14"/>
  <c r="Q6033" i="14"/>
  <c r="Q6034" i="14"/>
  <c r="Q6035" i="14"/>
  <c r="Q6036" i="14"/>
  <c r="Q6037" i="14"/>
  <c r="Q6038" i="14"/>
  <c r="Q6039" i="14"/>
  <c r="Q6040" i="14"/>
  <c r="Q6041" i="14"/>
  <c r="Q6042" i="14"/>
  <c r="Q6043" i="14"/>
  <c r="Q6044" i="14"/>
  <c r="Q6045" i="14"/>
  <c r="Q6046" i="14"/>
  <c r="Q6047" i="14"/>
  <c r="Q6048" i="14"/>
  <c r="Q6049" i="14"/>
  <c r="Q6050" i="14"/>
  <c r="Q6051" i="14"/>
  <c r="Q6052" i="14"/>
  <c r="Q6053" i="14"/>
  <c r="Q6054" i="14"/>
  <c r="Q6055" i="14"/>
  <c r="Q6056" i="14"/>
  <c r="Q6057" i="14"/>
  <c r="Q6058" i="14"/>
  <c r="Q6059" i="14"/>
  <c r="Q6060" i="14"/>
  <c r="Q6061" i="14"/>
  <c r="Q6062" i="14"/>
  <c r="Q6063" i="14"/>
  <c r="Q6064" i="14"/>
  <c r="Q6065" i="14"/>
  <c r="Q6066" i="14"/>
  <c r="Q6067" i="14"/>
  <c r="Q6068" i="14"/>
  <c r="Q6069" i="14"/>
  <c r="Q6070" i="14"/>
  <c r="Q6071" i="14"/>
  <c r="Q6072" i="14"/>
  <c r="Q6073" i="14"/>
  <c r="Q6074" i="14"/>
  <c r="Q6075" i="14"/>
  <c r="Q6076" i="14"/>
  <c r="Q6077" i="14"/>
  <c r="Q6078" i="14"/>
  <c r="Q6079" i="14"/>
  <c r="Q6080" i="14"/>
  <c r="Q6081" i="14"/>
  <c r="Q6082" i="14"/>
  <c r="Q6083" i="14"/>
  <c r="Q6084" i="14"/>
  <c r="Q6085" i="14"/>
  <c r="Q6086" i="14"/>
  <c r="Q6087" i="14"/>
  <c r="Q6088" i="14"/>
  <c r="Q6089" i="14"/>
  <c r="Q6090" i="14"/>
  <c r="Q6091" i="14"/>
  <c r="Q6092" i="14"/>
  <c r="Q6093" i="14"/>
  <c r="Q6094" i="14"/>
  <c r="Q6095" i="14"/>
  <c r="Q6096" i="14"/>
  <c r="Q6097" i="14"/>
  <c r="Q6098" i="14"/>
  <c r="Q6099" i="14"/>
  <c r="Q6100" i="14"/>
  <c r="Q6101" i="14"/>
  <c r="Q6102" i="14"/>
  <c r="Q6103" i="14"/>
  <c r="Q6104" i="14"/>
  <c r="Q6105" i="14"/>
  <c r="Q6106" i="14"/>
  <c r="Q6107" i="14"/>
  <c r="Q6108" i="14"/>
  <c r="Q6109" i="14"/>
  <c r="Q6110" i="14"/>
  <c r="Q6111" i="14"/>
  <c r="Q6112" i="14"/>
  <c r="Q6113" i="14"/>
  <c r="Q6114" i="14"/>
  <c r="Q6115" i="14"/>
  <c r="Q6116" i="14"/>
  <c r="Q6117" i="14"/>
  <c r="Q6118" i="14"/>
  <c r="Q6119" i="14"/>
  <c r="Q6120" i="14"/>
  <c r="Q6121" i="14"/>
  <c r="Q6122" i="14"/>
  <c r="Q6123" i="14"/>
  <c r="Q6124" i="14"/>
  <c r="Q6125" i="14"/>
  <c r="Q6126" i="14"/>
  <c r="Q6127" i="14"/>
  <c r="Q6128" i="14"/>
  <c r="Q6129" i="14"/>
  <c r="Q6130" i="14"/>
  <c r="Q6131" i="14"/>
  <c r="Q6132" i="14"/>
  <c r="Q6133" i="14"/>
  <c r="Q6134" i="14"/>
  <c r="Q6135" i="14"/>
  <c r="Q6136" i="14"/>
  <c r="Q6137" i="14"/>
  <c r="Q6138" i="14"/>
  <c r="Q6139" i="14"/>
  <c r="Q6140" i="14"/>
  <c r="Q6141" i="14"/>
  <c r="Q6142" i="14"/>
  <c r="Q6143" i="14"/>
  <c r="Q6144" i="14"/>
  <c r="Q6145" i="14"/>
  <c r="Q6146" i="14"/>
  <c r="Q6147" i="14"/>
  <c r="Q6148" i="14"/>
  <c r="Q6149" i="14"/>
  <c r="Q6150" i="14"/>
  <c r="Q6151" i="14"/>
  <c r="Q6152" i="14"/>
  <c r="Q6153" i="14"/>
  <c r="Q6154" i="14"/>
  <c r="Q6155" i="14"/>
  <c r="Q6156" i="14"/>
  <c r="Q6157" i="14"/>
  <c r="Q6158" i="14"/>
  <c r="Q6159" i="14"/>
  <c r="Q6160" i="14"/>
  <c r="Q6161" i="14"/>
  <c r="Q6162" i="14"/>
  <c r="Q6163" i="14"/>
  <c r="Q6164" i="14"/>
  <c r="Q6165" i="14"/>
  <c r="Q6166" i="14"/>
  <c r="Q6167" i="14"/>
  <c r="Q6168" i="14"/>
  <c r="Q6169" i="14"/>
  <c r="Q6170" i="14"/>
  <c r="Q6171" i="14"/>
  <c r="Q6172" i="14"/>
  <c r="Q6173" i="14"/>
  <c r="Q6174" i="14"/>
  <c r="Q6175" i="14"/>
  <c r="Q6176" i="14"/>
  <c r="Q6177" i="14"/>
  <c r="Q6178" i="14"/>
  <c r="Q6179" i="14"/>
  <c r="Q6180" i="14"/>
  <c r="Q6181" i="14"/>
  <c r="Q6182" i="14"/>
  <c r="Q6183" i="14"/>
  <c r="Q6184" i="14"/>
  <c r="Q6185" i="14"/>
  <c r="Q6186" i="14"/>
  <c r="Q6187" i="14"/>
  <c r="Q6188" i="14"/>
  <c r="Q6189" i="14"/>
  <c r="Q6190" i="14"/>
  <c r="Q6191" i="14"/>
  <c r="Q6192" i="14"/>
  <c r="Q6193" i="14"/>
  <c r="Q6194" i="14"/>
  <c r="Q6195" i="14"/>
  <c r="Q6196" i="14"/>
  <c r="Q6197" i="14"/>
  <c r="Q6198" i="14"/>
  <c r="Q6199" i="14"/>
  <c r="Q6200" i="14"/>
  <c r="Q6201" i="14"/>
  <c r="Q6202" i="14"/>
  <c r="Q6203" i="14"/>
  <c r="Q6204" i="14"/>
  <c r="Q6205" i="14"/>
  <c r="Q6206" i="14"/>
  <c r="Q6207" i="14"/>
  <c r="Q6208" i="14"/>
  <c r="Q6209" i="14"/>
  <c r="Q6210" i="14"/>
  <c r="Q6211" i="14"/>
  <c r="Q6212" i="14"/>
  <c r="Q6213" i="14"/>
  <c r="Q6214" i="14"/>
  <c r="Q6215" i="14"/>
  <c r="Q6216" i="14"/>
  <c r="Q6217" i="14"/>
  <c r="Q6218" i="14"/>
  <c r="Q6219" i="14"/>
  <c r="Q6220" i="14"/>
  <c r="Q6221" i="14"/>
  <c r="Q6222" i="14"/>
  <c r="Q6223" i="14"/>
  <c r="Q6224" i="14"/>
  <c r="Q6225" i="14"/>
  <c r="Q6226" i="14"/>
  <c r="Q6227" i="14"/>
  <c r="Q6228" i="14"/>
  <c r="Q6229" i="14"/>
  <c r="Q6230" i="14"/>
  <c r="Q6231" i="14"/>
  <c r="Q6232" i="14"/>
  <c r="Q6233" i="14"/>
  <c r="Q6234" i="14"/>
  <c r="Q6235" i="14"/>
  <c r="Q6236" i="14"/>
  <c r="Q6237" i="14"/>
  <c r="Q6238" i="14"/>
  <c r="Q6239" i="14"/>
  <c r="Q6240" i="14"/>
  <c r="Q6241" i="14"/>
  <c r="Q6242" i="14"/>
  <c r="Q6243" i="14"/>
  <c r="Q6244" i="14"/>
  <c r="Q6245" i="14"/>
  <c r="Q6246" i="14"/>
  <c r="Q6247" i="14"/>
  <c r="Q6248" i="14"/>
  <c r="Q6249" i="14"/>
  <c r="Q6250" i="14"/>
  <c r="Q6251" i="14"/>
  <c r="Q6252" i="14"/>
  <c r="Q6253" i="14"/>
  <c r="Q6254" i="14"/>
  <c r="Q6255" i="14"/>
  <c r="Q6256" i="14"/>
  <c r="Q6257" i="14"/>
  <c r="Q6258" i="14"/>
  <c r="Q6259" i="14"/>
  <c r="Q6260" i="14"/>
  <c r="Q6261" i="14"/>
  <c r="Q6262" i="14"/>
  <c r="Q6263" i="14"/>
  <c r="Q6264" i="14"/>
  <c r="Q6265" i="14"/>
  <c r="Q6266" i="14"/>
  <c r="Q6267" i="14"/>
  <c r="Q6268" i="14"/>
  <c r="Q6269" i="14"/>
  <c r="Q6270" i="14"/>
  <c r="Q6271" i="14"/>
  <c r="Q6272" i="14"/>
  <c r="Q6273" i="14"/>
  <c r="Q6274" i="14"/>
  <c r="Q6275" i="14"/>
  <c r="Q6276" i="14"/>
  <c r="Q6277" i="14"/>
  <c r="Q6278" i="14"/>
  <c r="Q6279" i="14"/>
  <c r="Q6280" i="14"/>
  <c r="Q6281" i="14"/>
  <c r="Q6282" i="14"/>
  <c r="Q6283" i="14"/>
  <c r="Q6284" i="14"/>
  <c r="Q6285" i="14"/>
  <c r="Q6286" i="14"/>
  <c r="Q6287" i="14"/>
  <c r="Q6288" i="14"/>
  <c r="Q6289" i="14"/>
  <c r="Q6290" i="14"/>
  <c r="Q6291" i="14"/>
  <c r="Q6292" i="14"/>
  <c r="Q6293" i="14"/>
  <c r="Q6294" i="14"/>
  <c r="Q6295" i="14"/>
  <c r="Q6296" i="14"/>
  <c r="Q6297" i="14"/>
  <c r="Q6298" i="14"/>
  <c r="Q6299" i="14"/>
  <c r="Q6300" i="14"/>
  <c r="Q6301" i="14"/>
  <c r="Q6302" i="14"/>
  <c r="Q6303" i="14"/>
  <c r="Q6304" i="14"/>
  <c r="Q6305" i="14"/>
  <c r="Q6306" i="14"/>
  <c r="Q6307" i="14"/>
  <c r="Q6308" i="14"/>
  <c r="Q6309" i="14"/>
  <c r="Q6310" i="14"/>
  <c r="Q6311" i="14"/>
  <c r="Q6312" i="14"/>
  <c r="Q6313" i="14"/>
  <c r="Q6314" i="14"/>
  <c r="Q6315" i="14"/>
  <c r="Q6316" i="14"/>
  <c r="Q6317" i="14"/>
  <c r="Q6318" i="14"/>
  <c r="Q6319" i="14"/>
  <c r="Q6320" i="14"/>
  <c r="Q6321" i="14"/>
  <c r="Q6322" i="14"/>
  <c r="Q6323" i="14"/>
  <c r="Q6324" i="14"/>
  <c r="Q6325" i="14"/>
  <c r="Q6326" i="14"/>
  <c r="Q6327" i="14"/>
  <c r="Q6328" i="14"/>
  <c r="Q6329" i="14"/>
  <c r="Q6330" i="14"/>
  <c r="Q6331" i="14"/>
  <c r="Q6332" i="14"/>
  <c r="Q6333" i="14"/>
  <c r="Q6334" i="14"/>
  <c r="Q6335" i="14"/>
  <c r="Q6336" i="14"/>
  <c r="Q6337" i="14"/>
  <c r="Q6338" i="14"/>
  <c r="Q6339" i="14"/>
  <c r="Q6340" i="14"/>
  <c r="Q6341" i="14"/>
  <c r="Q6342" i="14"/>
  <c r="Q6343" i="14"/>
  <c r="Q6344" i="14"/>
  <c r="Q6345" i="14"/>
  <c r="Q6346" i="14"/>
  <c r="Q6347" i="14"/>
  <c r="Q6348" i="14"/>
  <c r="Q6349" i="14"/>
  <c r="Q6350" i="14"/>
  <c r="Q6351" i="14"/>
  <c r="Q6352" i="14"/>
  <c r="Q6353" i="14"/>
  <c r="Q6354" i="14"/>
  <c r="Q6355" i="14"/>
  <c r="Q6356" i="14"/>
  <c r="Q6357" i="14"/>
  <c r="Q6358" i="14"/>
  <c r="Q6359" i="14"/>
  <c r="Q6360" i="14"/>
  <c r="Q6361" i="14"/>
  <c r="Q6362" i="14"/>
  <c r="Q6363" i="14"/>
  <c r="Q6364" i="14"/>
  <c r="Q6365" i="14"/>
  <c r="Q6366" i="14"/>
  <c r="Q6367" i="14"/>
  <c r="Q6368" i="14"/>
  <c r="Q6369" i="14"/>
  <c r="Q6370" i="14"/>
  <c r="Q6371" i="14"/>
  <c r="Q6372" i="14"/>
  <c r="Q6373" i="14"/>
  <c r="Q6374" i="14"/>
  <c r="Q6375" i="14"/>
  <c r="Q6376" i="14"/>
  <c r="Q6377" i="14"/>
  <c r="Q6378" i="14"/>
  <c r="Q6379" i="14"/>
  <c r="Q6380" i="14"/>
  <c r="Q6381" i="14"/>
  <c r="Q6382" i="14"/>
  <c r="Q6383" i="14"/>
  <c r="Q6384" i="14"/>
  <c r="Q6385" i="14"/>
  <c r="Q6386" i="14"/>
  <c r="Q6387" i="14"/>
  <c r="Q6388" i="14"/>
  <c r="Q6389" i="14"/>
  <c r="Q6390" i="14"/>
  <c r="Q6391" i="14"/>
  <c r="Q6392" i="14"/>
  <c r="Q6393" i="14"/>
  <c r="Q6394" i="14"/>
  <c r="Q6395" i="14"/>
  <c r="Q6396" i="14"/>
  <c r="Q6397" i="14"/>
  <c r="Q6398" i="14"/>
  <c r="Q6399" i="14"/>
  <c r="Q6400" i="14"/>
  <c r="Q6401" i="14"/>
  <c r="Q6402" i="14"/>
  <c r="Q6403" i="14"/>
  <c r="Q6404" i="14"/>
  <c r="Q6405" i="14"/>
  <c r="Q6406" i="14"/>
  <c r="Q6407" i="14"/>
  <c r="Q6408" i="14"/>
  <c r="Q6409" i="14"/>
  <c r="Q6410" i="14"/>
  <c r="Q6411" i="14"/>
  <c r="Q6412" i="14"/>
  <c r="Q6413" i="14"/>
  <c r="Q6414" i="14"/>
  <c r="Q6415" i="14"/>
  <c r="Q6416" i="14"/>
  <c r="Q6417" i="14"/>
  <c r="Q6418" i="14"/>
  <c r="Q6419" i="14"/>
  <c r="Q6420" i="14"/>
  <c r="Q6421" i="14"/>
  <c r="Q6422" i="14"/>
  <c r="Q6423" i="14"/>
  <c r="Q6424" i="14"/>
  <c r="Q6425" i="14"/>
  <c r="Q6426" i="14"/>
  <c r="Q6427" i="14"/>
  <c r="Q6428" i="14"/>
  <c r="Q6429" i="14"/>
  <c r="Q6430" i="14"/>
  <c r="Q6431" i="14"/>
  <c r="Q6432" i="14"/>
  <c r="Q6433" i="14"/>
  <c r="Q6434" i="14"/>
  <c r="Q6435" i="14"/>
  <c r="Q6436" i="14"/>
  <c r="Q6437" i="14"/>
  <c r="Q6438" i="14"/>
  <c r="Q6439" i="14"/>
  <c r="Q6440" i="14"/>
  <c r="Q6441" i="14"/>
  <c r="Q6442" i="14"/>
  <c r="Q6443" i="14"/>
  <c r="Q6444" i="14"/>
  <c r="Q6445" i="14"/>
  <c r="Q6446" i="14"/>
  <c r="Q6447" i="14"/>
  <c r="Q6448" i="14"/>
  <c r="Q6449" i="14"/>
  <c r="Q6450" i="14"/>
  <c r="Q6451" i="14"/>
  <c r="Q6452" i="14"/>
  <c r="Q6453" i="14"/>
  <c r="Q6454" i="14"/>
  <c r="Q6455" i="14"/>
  <c r="Q6456" i="14"/>
  <c r="Q6457" i="14"/>
  <c r="Q6458" i="14"/>
  <c r="Q6459" i="14"/>
  <c r="Q6460" i="14"/>
  <c r="Q6461" i="14"/>
  <c r="Q6462" i="14"/>
  <c r="Q6463" i="14"/>
  <c r="Q6464" i="14"/>
  <c r="Q6465" i="14"/>
  <c r="Q6466" i="14"/>
  <c r="Q6467" i="14"/>
  <c r="Q6468" i="14"/>
  <c r="Q6469" i="14"/>
  <c r="Q6470" i="14"/>
  <c r="Q6471" i="14"/>
  <c r="Q6472" i="14"/>
  <c r="Q6473" i="14"/>
  <c r="Q6474" i="14"/>
  <c r="Q6475" i="14"/>
  <c r="Q6476" i="14"/>
  <c r="Q6477" i="14"/>
  <c r="Q6478" i="14"/>
  <c r="Q6479" i="14"/>
  <c r="Q6480" i="14"/>
  <c r="Q6481" i="14"/>
  <c r="Q6482" i="14"/>
  <c r="Q6483" i="14"/>
  <c r="Q6484" i="14"/>
  <c r="Q6485" i="14"/>
  <c r="Q6486" i="14"/>
  <c r="Q6487" i="14"/>
  <c r="Q6488" i="14"/>
  <c r="Q6489" i="14"/>
  <c r="Q6490" i="14"/>
  <c r="Q6491" i="14"/>
  <c r="Q6492" i="14"/>
  <c r="Q6493" i="14"/>
  <c r="Q6494" i="14"/>
  <c r="Q6495" i="14"/>
  <c r="Q6496" i="14"/>
  <c r="Q6497" i="14"/>
  <c r="Q6498" i="14"/>
  <c r="Q6499" i="14"/>
  <c r="Q6500" i="14"/>
  <c r="Q6501" i="14"/>
  <c r="Q6502" i="14"/>
  <c r="Q6503" i="14"/>
  <c r="Q6504" i="14"/>
  <c r="Q6505" i="14"/>
  <c r="Q6506" i="14"/>
  <c r="Q6507" i="14"/>
  <c r="Q6508" i="14"/>
  <c r="Q6509" i="14"/>
  <c r="Q6510" i="14"/>
  <c r="Q6511" i="14"/>
  <c r="Q6512" i="14"/>
  <c r="Q6513" i="14"/>
  <c r="Q6514" i="14"/>
  <c r="Q6515" i="14"/>
  <c r="Q6516" i="14"/>
  <c r="Q6517" i="14"/>
  <c r="Q6518" i="14"/>
  <c r="Q6519" i="14"/>
  <c r="Q6520" i="14"/>
  <c r="Q6521" i="14"/>
  <c r="Q6522" i="14"/>
  <c r="Q6523" i="14"/>
  <c r="Q6524" i="14"/>
  <c r="Q6525" i="14"/>
  <c r="Q6526" i="14"/>
  <c r="Q6527" i="14"/>
  <c r="Q6528" i="14"/>
  <c r="Q6529" i="14"/>
  <c r="Q6530" i="14"/>
  <c r="Q6531" i="14"/>
  <c r="Q6532" i="14"/>
  <c r="Q6533" i="14"/>
  <c r="Q6534" i="14"/>
  <c r="Q6535" i="14"/>
  <c r="Q6536" i="14"/>
  <c r="Q6537" i="14"/>
  <c r="Q6538" i="14"/>
  <c r="Q6539" i="14"/>
  <c r="Q6540" i="14"/>
  <c r="Q6541" i="14"/>
  <c r="Q6542" i="14"/>
  <c r="Q6543" i="14"/>
  <c r="Q6544" i="14"/>
  <c r="Q6545" i="14"/>
  <c r="Q6546" i="14"/>
  <c r="Q6547" i="14"/>
  <c r="Q6548" i="14"/>
  <c r="Q6549" i="14"/>
  <c r="Q6550" i="14"/>
  <c r="Q6551" i="14"/>
  <c r="Q6552" i="14"/>
  <c r="Q6553" i="14"/>
  <c r="Q6554" i="14"/>
  <c r="Q6555" i="14"/>
  <c r="Q6556" i="14"/>
  <c r="Q6557" i="14"/>
  <c r="Q6558" i="14"/>
  <c r="Q6559" i="14"/>
  <c r="Q6560" i="14"/>
  <c r="Q6561" i="14"/>
  <c r="Q6562" i="14"/>
  <c r="Q6563" i="14"/>
  <c r="Q6564" i="14"/>
  <c r="Q6565" i="14"/>
  <c r="Q6566" i="14"/>
  <c r="Q6567" i="14"/>
  <c r="Q6568" i="14"/>
  <c r="Q6569" i="14"/>
  <c r="Q6570" i="14"/>
  <c r="Q6571" i="14"/>
  <c r="Q6572" i="14"/>
  <c r="Q6573" i="14"/>
  <c r="Q6574" i="14"/>
  <c r="Q6575" i="14"/>
  <c r="Q6576" i="14"/>
  <c r="Q6577" i="14"/>
  <c r="Q6578" i="14"/>
  <c r="Q6579" i="14"/>
  <c r="Q6580" i="14"/>
  <c r="Q6581" i="14"/>
  <c r="Q6582" i="14"/>
  <c r="Q6583" i="14"/>
  <c r="Q6584" i="14"/>
  <c r="Q6585" i="14"/>
  <c r="Q6586" i="14"/>
  <c r="Q6587" i="14"/>
  <c r="Q6588" i="14"/>
  <c r="Q6589" i="14"/>
  <c r="Q6590" i="14"/>
  <c r="Q6591" i="14"/>
  <c r="Q6592" i="14"/>
  <c r="Q6593" i="14"/>
  <c r="Q6594" i="14"/>
  <c r="Q6595" i="14"/>
  <c r="Q6596" i="14"/>
  <c r="Q6597" i="14"/>
  <c r="Q6598" i="14"/>
  <c r="Q6599" i="14"/>
  <c r="Q6600" i="14"/>
  <c r="Q6601" i="14"/>
  <c r="Q6602" i="14"/>
  <c r="Q6603" i="14"/>
  <c r="Q6604" i="14"/>
  <c r="Q6605" i="14"/>
  <c r="Q6606" i="14"/>
  <c r="Q6607" i="14"/>
  <c r="Q6608" i="14"/>
  <c r="Q6609" i="14"/>
  <c r="Q6610" i="14"/>
  <c r="Q6611" i="14"/>
  <c r="Q6612" i="14"/>
  <c r="Q6613" i="14"/>
  <c r="Q6614" i="14"/>
  <c r="Q6615" i="14"/>
  <c r="Q6616" i="14"/>
  <c r="Q6617" i="14"/>
  <c r="Q6618" i="14"/>
  <c r="Q6619" i="14"/>
  <c r="Q6620" i="14"/>
  <c r="Q6621" i="14"/>
  <c r="Q6622" i="14"/>
  <c r="Q6623" i="14"/>
  <c r="Q6624" i="14"/>
  <c r="Q6625" i="14"/>
  <c r="Q6626" i="14"/>
  <c r="Q6627" i="14"/>
  <c r="Q6628" i="14"/>
  <c r="Q6629" i="14"/>
  <c r="Q6630" i="14"/>
  <c r="Q6631" i="14"/>
  <c r="Q6632" i="14"/>
  <c r="Q6633" i="14"/>
  <c r="Q6634" i="14"/>
  <c r="Q6635" i="14"/>
  <c r="Q6636" i="14"/>
  <c r="Q6637" i="14"/>
  <c r="Q6638" i="14"/>
  <c r="Q6639" i="14"/>
  <c r="Q6640" i="14"/>
  <c r="Q6641" i="14"/>
  <c r="Q6642" i="14"/>
  <c r="Q6643" i="14"/>
  <c r="Q6644" i="14"/>
  <c r="Q6645" i="14"/>
  <c r="Q6646" i="14"/>
  <c r="Q6647" i="14"/>
  <c r="Q6648" i="14"/>
  <c r="Q6649" i="14"/>
  <c r="Q6650" i="14"/>
  <c r="Q6651" i="14"/>
  <c r="Q6652" i="14"/>
  <c r="Q6653" i="14"/>
  <c r="Q6654" i="14"/>
  <c r="Q6655" i="14"/>
  <c r="Q6656" i="14"/>
  <c r="Q6657" i="14"/>
  <c r="Q6658" i="14"/>
  <c r="Q6659" i="14"/>
  <c r="Q6660" i="14"/>
  <c r="Q6661" i="14"/>
  <c r="Q6662" i="14"/>
  <c r="Q6663" i="14"/>
  <c r="Q6664" i="14"/>
  <c r="Q6665" i="14"/>
  <c r="Q6666" i="14"/>
  <c r="Q6667" i="14"/>
  <c r="Q6668" i="14"/>
  <c r="Q6669" i="14"/>
  <c r="Q6670" i="14"/>
  <c r="Q6671" i="14"/>
  <c r="Q6672" i="14"/>
  <c r="Q6673" i="14"/>
  <c r="Q6674" i="14"/>
  <c r="Q6675" i="14"/>
  <c r="Q6676" i="14"/>
  <c r="Q6677" i="14"/>
  <c r="Q6678" i="14"/>
  <c r="Q6679" i="14"/>
  <c r="Q6680" i="14"/>
  <c r="Q6681" i="14"/>
  <c r="Q6682" i="14"/>
  <c r="Q6683" i="14"/>
  <c r="Q6684" i="14"/>
  <c r="Q6685" i="14"/>
  <c r="Q6686" i="14"/>
  <c r="Q6687" i="14"/>
  <c r="Q6688" i="14"/>
  <c r="Q6689" i="14"/>
  <c r="Q6690" i="14"/>
  <c r="Q6691" i="14"/>
  <c r="Q6692" i="14"/>
  <c r="Q6693" i="14"/>
  <c r="Q6694" i="14"/>
  <c r="Q6695" i="14"/>
  <c r="Q6696" i="14"/>
  <c r="Q6697" i="14"/>
  <c r="Q6698" i="14"/>
  <c r="Q6699" i="14"/>
  <c r="Q6700" i="14"/>
  <c r="Q6701" i="14"/>
  <c r="Q6702" i="14"/>
  <c r="Q6703" i="14"/>
  <c r="Q6704" i="14"/>
  <c r="Q6705" i="14"/>
  <c r="Q6706" i="14"/>
  <c r="Q6707" i="14"/>
  <c r="Q6708" i="14"/>
  <c r="Q6709" i="14"/>
  <c r="Q6710" i="14"/>
  <c r="Q6711" i="14"/>
  <c r="Q6712" i="14"/>
  <c r="Q6713" i="14"/>
  <c r="Q6714" i="14"/>
  <c r="Q6715" i="14"/>
  <c r="Q6716" i="14"/>
  <c r="Q6717" i="14"/>
  <c r="Q6718" i="14"/>
  <c r="Q6719" i="14"/>
  <c r="Q6720" i="14"/>
  <c r="Q6721" i="14"/>
  <c r="Q6722" i="14"/>
  <c r="Q6723" i="14"/>
  <c r="Q6724" i="14"/>
  <c r="Q6725" i="14"/>
  <c r="Q6726" i="14"/>
  <c r="Q6727" i="14"/>
  <c r="Q6728" i="14"/>
  <c r="Q6729" i="14"/>
  <c r="Q6730" i="14"/>
  <c r="Q6731" i="14"/>
  <c r="Q6732" i="14"/>
  <c r="Q6733" i="14"/>
  <c r="Q6734" i="14"/>
  <c r="Q6735" i="14"/>
  <c r="Q6736" i="14"/>
  <c r="Q6737" i="14"/>
  <c r="Q6738" i="14"/>
  <c r="Q6739" i="14"/>
  <c r="Q6740" i="14"/>
  <c r="Q6741" i="14"/>
  <c r="Q6742" i="14"/>
  <c r="Q6743" i="14"/>
  <c r="Q6744" i="14"/>
  <c r="Q6745" i="14"/>
  <c r="Q6746" i="14"/>
  <c r="Q6747" i="14"/>
  <c r="Q6748" i="14"/>
  <c r="Q6749" i="14"/>
  <c r="Q6750" i="14"/>
  <c r="Q6751" i="14"/>
  <c r="Q6752" i="14"/>
  <c r="Q6753" i="14"/>
  <c r="Q6754" i="14"/>
  <c r="Q6755" i="14"/>
  <c r="Q6756" i="14"/>
  <c r="Q6757" i="14"/>
  <c r="Q6758" i="14"/>
  <c r="Q6759" i="14"/>
  <c r="Q6760" i="14"/>
  <c r="Q6761" i="14"/>
  <c r="Q6762" i="14"/>
  <c r="Q6763" i="14"/>
  <c r="Q6764" i="14"/>
  <c r="Q6765" i="14"/>
  <c r="Q6766" i="14"/>
  <c r="Q6767" i="14"/>
  <c r="Q6768" i="14"/>
  <c r="Q6769" i="14"/>
  <c r="Q6770" i="14"/>
  <c r="Q6771" i="14"/>
  <c r="Q6772" i="14"/>
  <c r="Q6773" i="14"/>
  <c r="Q6774" i="14"/>
  <c r="Q6775" i="14"/>
  <c r="Q6776" i="14"/>
  <c r="Q6777" i="14"/>
  <c r="Q6778" i="14"/>
  <c r="Q6779" i="14"/>
  <c r="Q6780" i="14"/>
  <c r="Q6781" i="14"/>
  <c r="Q6782" i="14"/>
  <c r="Q6783" i="14"/>
  <c r="Q6784" i="14"/>
  <c r="Q6785" i="14"/>
  <c r="Q6786" i="14"/>
  <c r="Q6787" i="14"/>
  <c r="Q6788" i="14"/>
  <c r="Q6789" i="14"/>
  <c r="Q6790" i="14"/>
  <c r="Q6791" i="14"/>
  <c r="Q6792" i="14"/>
  <c r="Q6793" i="14"/>
  <c r="Q6794" i="14"/>
  <c r="Q6795" i="14"/>
  <c r="Q6796" i="14"/>
  <c r="Q6797" i="14"/>
  <c r="Q6798" i="14"/>
  <c r="Q6799" i="14"/>
  <c r="Q6800" i="14"/>
  <c r="Q6801" i="14"/>
  <c r="Q6802" i="14"/>
  <c r="Q6803" i="14"/>
  <c r="Q6804" i="14"/>
  <c r="Q6805" i="14"/>
  <c r="Q6806" i="14"/>
  <c r="Q6807" i="14"/>
  <c r="Q6808" i="14"/>
  <c r="Q6809" i="14"/>
  <c r="Q6810" i="14"/>
  <c r="Q6811" i="14"/>
  <c r="Q6812" i="14"/>
  <c r="Q6813" i="14"/>
  <c r="Q6814" i="14"/>
  <c r="Q6815" i="14"/>
  <c r="Q6816" i="14"/>
  <c r="Q6817" i="14"/>
  <c r="Q6818" i="14"/>
  <c r="Q6819" i="14"/>
  <c r="Q6820" i="14"/>
  <c r="Q6821" i="14"/>
  <c r="Q6822" i="14"/>
  <c r="Q6823" i="14"/>
  <c r="Q6824" i="14"/>
  <c r="Q6825" i="14"/>
  <c r="Q6826" i="14"/>
  <c r="Q6827" i="14"/>
  <c r="Q6828" i="14"/>
  <c r="Q6829" i="14"/>
  <c r="Q6830" i="14"/>
  <c r="Q6831" i="14"/>
  <c r="Q6832" i="14"/>
  <c r="Q6833" i="14"/>
  <c r="Q6834" i="14"/>
  <c r="Q6835" i="14"/>
  <c r="Q6836" i="14"/>
  <c r="Q6837" i="14"/>
  <c r="Q6838" i="14"/>
  <c r="Q6839" i="14"/>
  <c r="Q6840" i="14"/>
  <c r="Q6841" i="14"/>
  <c r="Q6842" i="14"/>
  <c r="Q6843" i="14"/>
  <c r="Q6844" i="14"/>
  <c r="Q6845" i="14"/>
  <c r="Q6846" i="14"/>
  <c r="Q6847" i="14"/>
  <c r="Q6848" i="14"/>
  <c r="Q6849" i="14"/>
  <c r="Q6850" i="14"/>
  <c r="Q6851" i="14"/>
  <c r="Q6852" i="14"/>
  <c r="Q6853" i="14"/>
  <c r="Q6854" i="14"/>
  <c r="Q6855" i="14"/>
  <c r="Q6856" i="14"/>
  <c r="Q6857" i="14"/>
  <c r="Q6858" i="14"/>
  <c r="Q6859" i="14"/>
  <c r="Q6860" i="14"/>
  <c r="Q6861" i="14"/>
  <c r="Q6862" i="14"/>
  <c r="Q6863" i="14"/>
  <c r="Q6864" i="14"/>
  <c r="Q6865" i="14"/>
  <c r="Q6866" i="14"/>
  <c r="Q6867" i="14"/>
  <c r="Q6868" i="14"/>
  <c r="Q6869" i="14"/>
  <c r="Q6870" i="14"/>
  <c r="Q6871" i="14"/>
  <c r="Q6872" i="14"/>
  <c r="Q6873" i="14"/>
  <c r="Q6874" i="14"/>
  <c r="Q6875" i="14"/>
  <c r="Q6876" i="14"/>
  <c r="Q6877" i="14"/>
  <c r="Q6878" i="14"/>
  <c r="Q6879" i="14"/>
  <c r="Q6880" i="14"/>
  <c r="Q6881" i="14"/>
  <c r="Q6882" i="14"/>
  <c r="Q6883" i="14"/>
  <c r="Q6884" i="14"/>
  <c r="Q6885" i="14"/>
  <c r="Q6886" i="14"/>
  <c r="Q6887" i="14"/>
  <c r="Q6888" i="14"/>
  <c r="Q6889" i="14"/>
  <c r="Q6890" i="14"/>
  <c r="Q6891" i="14"/>
  <c r="Q6892" i="14"/>
  <c r="Q6893" i="14"/>
  <c r="Q6894" i="14"/>
  <c r="Q6895" i="14"/>
  <c r="Q6896" i="14"/>
  <c r="Q6897" i="14"/>
  <c r="Q6898" i="14"/>
  <c r="Q6899" i="14"/>
  <c r="Q6900" i="14"/>
  <c r="Q6901" i="14"/>
  <c r="Q6902" i="14"/>
  <c r="Q6903" i="14"/>
  <c r="Q6904" i="14"/>
  <c r="Q6905" i="14"/>
  <c r="Q6906" i="14"/>
  <c r="Q6907" i="14"/>
  <c r="Q6908" i="14"/>
  <c r="Q6909" i="14"/>
  <c r="Q6910" i="14"/>
  <c r="Q6911" i="14"/>
  <c r="Q6912" i="14"/>
  <c r="Q6913" i="14"/>
  <c r="Q6914" i="14"/>
  <c r="Q6915" i="14"/>
  <c r="Q6916" i="14"/>
  <c r="Q6917" i="14"/>
  <c r="Q6918" i="14"/>
  <c r="Q6919" i="14"/>
  <c r="Q6920" i="14"/>
  <c r="Q6921" i="14"/>
  <c r="Q6922" i="14"/>
  <c r="Q6923" i="14"/>
  <c r="Q6924" i="14"/>
  <c r="Q6925" i="14"/>
  <c r="Q6926" i="14"/>
  <c r="Q6927" i="14"/>
  <c r="Q6928" i="14"/>
  <c r="Q6929" i="14"/>
  <c r="Q6930" i="14"/>
  <c r="Q6931" i="14"/>
  <c r="Q6932" i="14"/>
  <c r="Q6933" i="14"/>
  <c r="Q6934" i="14"/>
  <c r="Q6935" i="14"/>
  <c r="Q6936" i="14"/>
  <c r="Q6937" i="14"/>
  <c r="Q6938" i="14"/>
  <c r="Q6939" i="14"/>
  <c r="Q6940" i="14"/>
  <c r="Q6941" i="14"/>
  <c r="Q6942" i="14"/>
  <c r="Q6943" i="14"/>
  <c r="Q6944" i="14"/>
  <c r="Q6945" i="14"/>
  <c r="Q6946" i="14"/>
  <c r="Q6947" i="14"/>
  <c r="Q6948" i="14"/>
  <c r="Q6949" i="14"/>
  <c r="Q6950" i="14"/>
  <c r="Q6951" i="14"/>
  <c r="Q6952" i="14"/>
  <c r="Q6953" i="14"/>
  <c r="Q6954" i="14"/>
  <c r="Q6955" i="14"/>
  <c r="Q6956" i="14"/>
  <c r="Q6957" i="14"/>
  <c r="Q6958" i="14"/>
  <c r="Q6959" i="14"/>
  <c r="Q6960" i="14"/>
  <c r="Q6961" i="14"/>
  <c r="Q6962" i="14"/>
  <c r="Q6963" i="14"/>
  <c r="Q6964" i="14"/>
  <c r="Q6965" i="14"/>
  <c r="Q6966" i="14"/>
  <c r="Q6967" i="14"/>
  <c r="Q6968" i="14"/>
  <c r="Q6969" i="14"/>
  <c r="Q6970" i="14"/>
  <c r="Q6971" i="14"/>
  <c r="Q6972" i="14"/>
  <c r="Q6973" i="14"/>
  <c r="Q6974" i="14"/>
  <c r="Q6975" i="14"/>
  <c r="Q6976" i="14"/>
  <c r="Q6977" i="14"/>
  <c r="Q6978" i="14"/>
  <c r="Q6979" i="14"/>
  <c r="Q6980" i="14"/>
  <c r="Q6981" i="14"/>
  <c r="Q6982" i="14"/>
  <c r="Q6983" i="14"/>
  <c r="Q6984" i="14"/>
  <c r="Q6985" i="14"/>
  <c r="Q6986" i="14"/>
  <c r="Q6987" i="14"/>
  <c r="Q6988" i="14"/>
  <c r="Q6989" i="14"/>
  <c r="Q6990" i="14"/>
  <c r="Q6991" i="14"/>
  <c r="Q6992" i="14"/>
  <c r="Q6993" i="14"/>
  <c r="Q6994" i="14"/>
  <c r="Q6995" i="14"/>
  <c r="Q6996" i="14"/>
  <c r="Q6997" i="14"/>
  <c r="Q6998" i="14"/>
  <c r="Q6999" i="14"/>
  <c r="Q7000" i="14"/>
  <c r="Q7001" i="14"/>
  <c r="Q7002" i="14"/>
  <c r="Q7003" i="14"/>
  <c r="Q7004" i="14"/>
  <c r="Q7005" i="14"/>
  <c r="Q7006" i="14"/>
  <c r="Q7007" i="14"/>
  <c r="Q7008" i="14"/>
  <c r="Q7009" i="14"/>
  <c r="Q7010" i="14"/>
  <c r="Q7011" i="14"/>
  <c r="Q7012" i="14"/>
  <c r="Q7013" i="14"/>
  <c r="Q7014" i="14"/>
  <c r="Q7015" i="14"/>
  <c r="Q7016" i="14"/>
  <c r="Q7017" i="14"/>
  <c r="Q7018" i="14"/>
  <c r="Q7019" i="14"/>
  <c r="Q7020" i="14"/>
  <c r="Q7021" i="14"/>
  <c r="Q7022" i="14"/>
  <c r="Q7023" i="14"/>
  <c r="Q7024" i="14"/>
  <c r="Q7025" i="14"/>
  <c r="Q7026" i="14"/>
  <c r="Q7027" i="14"/>
  <c r="Q7028" i="14"/>
  <c r="Q7029" i="14"/>
  <c r="Q7030" i="14"/>
  <c r="Q7031" i="14"/>
  <c r="Q7032" i="14"/>
  <c r="Q7033" i="14"/>
  <c r="Q7034" i="14"/>
  <c r="Q7035" i="14"/>
  <c r="Q7036" i="14"/>
  <c r="Q7037" i="14"/>
  <c r="Q7038" i="14"/>
  <c r="Q7039" i="14"/>
  <c r="Q7040" i="14"/>
  <c r="Q7041" i="14"/>
  <c r="Q7042" i="14"/>
  <c r="Q7043" i="14"/>
  <c r="Q7044" i="14"/>
  <c r="Q7045" i="14"/>
  <c r="Q7046" i="14"/>
  <c r="Q7047" i="14"/>
  <c r="Q7048" i="14"/>
  <c r="Q7049" i="14"/>
  <c r="Q7050" i="14"/>
  <c r="Q7051" i="14"/>
  <c r="Q7052" i="14"/>
  <c r="Q7053" i="14"/>
  <c r="Q7054" i="14"/>
  <c r="Q7055" i="14"/>
  <c r="Q7056" i="14"/>
  <c r="Q7057" i="14"/>
  <c r="Q7058" i="14"/>
  <c r="Q7059" i="14"/>
  <c r="Q7060" i="14"/>
  <c r="Q7061" i="14"/>
  <c r="Q7062" i="14"/>
  <c r="Q7063" i="14"/>
  <c r="Q7064" i="14"/>
  <c r="Q7065" i="14"/>
  <c r="Q7066" i="14"/>
  <c r="Q7067" i="14"/>
  <c r="Q7068" i="14"/>
  <c r="Q7069" i="14"/>
  <c r="Q7070" i="14"/>
  <c r="Q7071" i="14"/>
  <c r="Q7072" i="14"/>
  <c r="Q7073" i="14"/>
  <c r="Q7074" i="14"/>
  <c r="Q7075" i="14"/>
  <c r="Q7076" i="14"/>
  <c r="Q7077" i="14"/>
  <c r="Q7078" i="14"/>
  <c r="Q7079" i="14"/>
  <c r="Q7080" i="14"/>
  <c r="Q7081" i="14"/>
  <c r="Q7082" i="14"/>
  <c r="Q7083" i="14"/>
  <c r="Q7084" i="14"/>
  <c r="Q7085" i="14"/>
  <c r="Q7086" i="14"/>
  <c r="Q7087" i="14"/>
  <c r="Q7088" i="14"/>
  <c r="Q7089" i="14"/>
  <c r="Q7090" i="14"/>
  <c r="Q7091" i="14"/>
  <c r="Q7092" i="14"/>
  <c r="Q7093" i="14"/>
  <c r="Q7094" i="14"/>
  <c r="Q7095" i="14"/>
  <c r="Q7096" i="14"/>
  <c r="Q7097" i="14"/>
  <c r="Q7098" i="14"/>
  <c r="Q7099" i="14"/>
  <c r="Q7100" i="14"/>
  <c r="Q7101" i="14"/>
  <c r="Q7102" i="14"/>
  <c r="Q7103" i="14"/>
  <c r="Q7104" i="14"/>
  <c r="Q7105" i="14"/>
  <c r="Q7106" i="14"/>
  <c r="Q7107" i="14"/>
  <c r="Q7108" i="14"/>
  <c r="Q7109" i="14"/>
  <c r="Q7110" i="14"/>
  <c r="Q7111" i="14"/>
  <c r="Q7112" i="14"/>
  <c r="Q7113" i="14"/>
  <c r="Q7114" i="14"/>
  <c r="Q7115" i="14"/>
  <c r="Q7116" i="14"/>
  <c r="Q7117" i="14"/>
  <c r="Q7118" i="14"/>
  <c r="Q7119" i="14"/>
  <c r="Q7120" i="14"/>
  <c r="Q7121" i="14"/>
  <c r="Q7122" i="14"/>
  <c r="Q7123" i="14"/>
  <c r="Q7124" i="14"/>
  <c r="Q7125" i="14"/>
  <c r="Q7126" i="14"/>
  <c r="Q7127" i="14"/>
  <c r="Q7128" i="14"/>
  <c r="Q7129" i="14"/>
  <c r="Q7130" i="14"/>
  <c r="Q7131" i="14"/>
  <c r="Q7132" i="14"/>
  <c r="Q7133" i="14"/>
  <c r="Q7134" i="14"/>
  <c r="Q7135" i="14"/>
  <c r="Q7136" i="14"/>
  <c r="Q7137" i="14"/>
  <c r="Q7138" i="14"/>
  <c r="Q7139" i="14"/>
  <c r="Q7140" i="14"/>
  <c r="Q7141" i="14"/>
  <c r="Q7142" i="14"/>
  <c r="Q7143" i="14"/>
  <c r="Q7144" i="14"/>
  <c r="Q7145" i="14"/>
  <c r="Q7146" i="14"/>
  <c r="Q7147" i="14"/>
  <c r="Q7148" i="14"/>
  <c r="Q7149" i="14"/>
  <c r="Q7150" i="14"/>
  <c r="Q7151" i="14"/>
  <c r="Q7152" i="14"/>
  <c r="Q7153" i="14"/>
  <c r="Q7154" i="14"/>
  <c r="Q7155" i="14"/>
  <c r="Q7156" i="14"/>
  <c r="Q7157" i="14"/>
  <c r="Q7158" i="14"/>
  <c r="Q7159" i="14"/>
  <c r="Q7160" i="14"/>
  <c r="Q7161" i="14"/>
  <c r="Q7162" i="14"/>
  <c r="Q7163" i="14"/>
  <c r="Q7164" i="14"/>
  <c r="Q7165" i="14"/>
  <c r="Q7166" i="14"/>
  <c r="Q7167" i="14"/>
  <c r="Q7168" i="14"/>
  <c r="Q7169" i="14"/>
  <c r="Q7170" i="14"/>
  <c r="Q7171" i="14"/>
  <c r="Q7172" i="14"/>
  <c r="Q7173" i="14"/>
  <c r="Q7174" i="14"/>
  <c r="Q7175" i="14"/>
  <c r="Q7176" i="14"/>
  <c r="Q7177" i="14"/>
  <c r="Q7178" i="14"/>
  <c r="Q7179" i="14"/>
  <c r="Q7180" i="14"/>
  <c r="Q7181" i="14"/>
  <c r="Q7182" i="14"/>
  <c r="Q7183" i="14"/>
  <c r="Q7184" i="14"/>
  <c r="Q7185" i="14"/>
  <c r="Q7186" i="14"/>
  <c r="Q7187" i="14"/>
  <c r="Q7188" i="14"/>
  <c r="Q7189" i="14"/>
  <c r="Q7190" i="14"/>
  <c r="Q7191" i="14"/>
  <c r="Q7192" i="14"/>
  <c r="Q7193" i="14"/>
  <c r="Q7194" i="14"/>
  <c r="Q7195" i="14"/>
  <c r="Q7196" i="14"/>
  <c r="Q7197" i="14"/>
  <c r="Q7198" i="14"/>
  <c r="Q7199" i="14"/>
  <c r="Q7200" i="14"/>
  <c r="Q7201" i="14"/>
  <c r="Q7202" i="14"/>
  <c r="Q7203" i="14"/>
  <c r="Q7204" i="14"/>
  <c r="Q7205" i="14"/>
  <c r="Q7206" i="14"/>
  <c r="Q7207" i="14"/>
  <c r="Q7208" i="14"/>
  <c r="Q7209" i="14"/>
  <c r="Q7210" i="14"/>
  <c r="Q7211" i="14"/>
  <c r="Q7212" i="14"/>
  <c r="Q7213" i="14"/>
  <c r="Q7214" i="14"/>
  <c r="Q7215" i="14"/>
  <c r="Q7216" i="14"/>
  <c r="Q7217" i="14"/>
  <c r="Q7218" i="14"/>
  <c r="Q7219" i="14"/>
  <c r="Q7220" i="14"/>
  <c r="Q7221" i="14"/>
  <c r="Q7222" i="14"/>
  <c r="Q7223" i="14"/>
  <c r="Q7224" i="14"/>
  <c r="Q7225" i="14"/>
  <c r="Q7226" i="14"/>
  <c r="Q7227" i="14"/>
  <c r="Q7228" i="14"/>
  <c r="Q7229" i="14"/>
  <c r="Q7230" i="14"/>
  <c r="Q7231" i="14"/>
  <c r="Q7232" i="14"/>
  <c r="Q7233" i="14"/>
  <c r="Q7234" i="14"/>
  <c r="Q7235" i="14"/>
  <c r="Q7236" i="14"/>
  <c r="Q7237" i="14"/>
  <c r="Q7238" i="14"/>
  <c r="Q7239" i="14"/>
  <c r="Q7240" i="14"/>
  <c r="Q7241" i="14"/>
  <c r="Q7242" i="14"/>
  <c r="Q7243" i="14"/>
  <c r="Q7244" i="14"/>
  <c r="Q7245" i="14"/>
  <c r="Q7246" i="14"/>
  <c r="Q7247" i="14"/>
  <c r="Q7248" i="14"/>
  <c r="Q7249" i="14"/>
  <c r="Q7250" i="14"/>
  <c r="Q7251" i="14"/>
  <c r="Q7252" i="14"/>
  <c r="Q7253" i="14"/>
  <c r="Q7254" i="14"/>
  <c r="Q7255" i="14"/>
  <c r="Q7256" i="14"/>
  <c r="Q7257" i="14"/>
  <c r="Q7258" i="14"/>
  <c r="Q7259" i="14"/>
  <c r="Q7260" i="14"/>
  <c r="Q7261" i="14"/>
  <c r="Q7262" i="14"/>
  <c r="Q7263" i="14"/>
  <c r="Q7264" i="14"/>
  <c r="Q7265" i="14"/>
  <c r="Q7266" i="14"/>
  <c r="Q7267" i="14"/>
  <c r="Q7268" i="14"/>
  <c r="Q7269" i="14"/>
  <c r="Q7270" i="14"/>
  <c r="Q7271" i="14"/>
  <c r="Q7272" i="14"/>
  <c r="Q7273" i="14"/>
  <c r="Q7274" i="14"/>
  <c r="Q7275" i="14"/>
  <c r="Q7276" i="14"/>
  <c r="Q7277" i="14"/>
  <c r="Q7278" i="14"/>
  <c r="Q7279" i="14"/>
  <c r="Q7280" i="14"/>
  <c r="Q7281" i="14"/>
  <c r="Q7282" i="14"/>
  <c r="Q7283" i="14"/>
  <c r="Q7284" i="14"/>
  <c r="Q7285" i="14"/>
  <c r="Q7286" i="14"/>
  <c r="Q7287" i="14"/>
  <c r="Q7288" i="14"/>
  <c r="Q7289" i="14"/>
  <c r="Q7290" i="14"/>
  <c r="Q7291" i="14"/>
  <c r="Q7292" i="14"/>
  <c r="Q7293" i="14"/>
  <c r="Q7294" i="14"/>
  <c r="Q7295" i="14"/>
  <c r="Q7296" i="14"/>
  <c r="Q7297" i="14"/>
  <c r="Q7298" i="14"/>
  <c r="Q7299" i="14"/>
  <c r="Q7300" i="14"/>
  <c r="Q7301" i="14"/>
  <c r="Q7302" i="14"/>
  <c r="Q7303" i="14"/>
  <c r="Q7304" i="14"/>
  <c r="Q7305" i="14"/>
  <c r="Q7306" i="14"/>
  <c r="Q7307" i="14"/>
  <c r="Q7308" i="14"/>
  <c r="Q7309" i="14"/>
  <c r="Q7310" i="14"/>
  <c r="Q7311" i="14"/>
  <c r="Q7312" i="14"/>
  <c r="Q7313" i="14"/>
  <c r="Q7314" i="14"/>
  <c r="Q7315" i="14"/>
  <c r="Q7316" i="14"/>
  <c r="Q7317" i="14"/>
  <c r="Q7318" i="14"/>
  <c r="Q7319" i="14"/>
  <c r="Q7320" i="14"/>
  <c r="Q7321" i="14"/>
  <c r="Q7322" i="14"/>
  <c r="Q7323" i="14"/>
  <c r="Q7324" i="14"/>
  <c r="Q7325" i="14"/>
  <c r="Q7326" i="14"/>
  <c r="Q7327" i="14"/>
  <c r="Q7328" i="14"/>
  <c r="Q7329" i="14"/>
  <c r="Q7330" i="14"/>
  <c r="Q7331" i="14"/>
  <c r="Q7332" i="14"/>
  <c r="Q7333" i="14"/>
  <c r="Q7334" i="14"/>
  <c r="Q7335" i="14"/>
  <c r="Q7336" i="14"/>
  <c r="Q7337" i="14"/>
  <c r="Q7338" i="14"/>
  <c r="Q7339" i="14"/>
  <c r="Q7340" i="14"/>
  <c r="Q7341" i="14"/>
  <c r="Q7342" i="14"/>
  <c r="Q7343" i="14"/>
  <c r="Q7344" i="14"/>
  <c r="Q7345" i="14"/>
  <c r="Q7346" i="14"/>
  <c r="Q7347" i="14"/>
  <c r="Q7348" i="14"/>
  <c r="Q7349" i="14"/>
  <c r="Q7350" i="14"/>
  <c r="Q7351" i="14"/>
  <c r="Q7352" i="14"/>
  <c r="Q7353" i="14"/>
  <c r="Q7354" i="14"/>
  <c r="Q7355" i="14"/>
  <c r="Q7356" i="14"/>
  <c r="Q7357" i="14"/>
  <c r="Q7358" i="14"/>
  <c r="Q7359" i="14"/>
  <c r="Q7360" i="14"/>
  <c r="Q7361" i="14"/>
  <c r="Q7362" i="14"/>
  <c r="Q7363" i="14"/>
  <c r="Q7364" i="14"/>
  <c r="Q7365" i="14"/>
  <c r="Q7366" i="14"/>
  <c r="Q7367" i="14"/>
  <c r="Q7368" i="14"/>
  <c r="Q7369" i="14"/>
  <c r="Q7370" i="14"/>
  <c r="Q7371" i="14"/>
  <c r="Q7372" i="14"/>
  <c r="Q7373" i="14"/>
  <c r="Q7374" i="14"/>
  <c r="Q7375" i="14"/>
  <c r="Q7376" i="14"/>
  <c r="Q7377" i="14"/>
  <c r="Q7378" i="14"/>
  <c r="Q7379" i="14"/>
  <c r="Q7380" i="14"/>
  <c r="Q7381" i="14"/>
  <c r="Q7382" i="14"/>
  <c r="Q7383" i="14"/>
  <c r="Q7384" i="14"/>
  <c r="Q7385" i="14"/>
  <c r="Q7386" i="14"/>
  <c r="Q7387" i="14"/>
  <c r="Q7388" i="14"/>
  <c r="Q7389" i="14"/>
  <c r="Q7390" i="14"/>
  <c r="Q7391" i="14"/>
  <c r="Q7392" i="14"/>
  <c r="Q7393" i="14"/>
  <c r="Q7394" i="14"/>
  <c r="Q7395" i="14"/>
  <c r="Q7396" i="14"/>
  <c r="Q7397" i="14"/>
  <c r="Q7398" i="14"/>
  <c r="Q7399" i="14"/>
  <c r="Q7400" i="14"/>
  <c r="Q7401" i="14"/>
  <c r="Q7402" i="14"/>
  <c r="Q7403" i="14"/>
  <c r="Q7404" i="14"/>
  <c r="Q7405" i="14"/>
  <c r="Q7406" i="14"/>
  <c r="Q7407" i="14"/>
  <c r="Q7408" i="14"/>
  <c r="Q7409" i="14"/>
  <c r="Q7410" i="14"/>
  <c r="Q7411" i="14"/>
  <c r="Q7412" i="14"/>
  <c r="Q7413" i="14"/>
  <c r="Q7414" i="14"/>
  <c r="Q7415" i="14"/>
  <c r="Q7416" i="14"/>
  <c r="Q7417" i="14"/>
  <c r="Q7418" i="14"/>
  <c r="Q7419" i="14"/>
  <c r="Q7420" i="14"/>
  <c r="Q7421" i="14"/>
  <c r="Q7422" i="14"/>
  <c r="Q7423" i="14"/>
  <c r="Q7424" i="14"/>
  <c r="Q7425" i="14"/>
  <c r="Q7426" i="14"/>
  <c r="Q7427" i="14"/>
  <c r="Q7428" i="14"/>
  <c r="Q7429" i="14"/>
  <c r="Q7430" i="14"/>
  <c r="Q7431" i="14"/>
  <c r="Q7432" i="14"/>
  <c r="Q7433" i="14"/>
  <c r="Q7434" i="14"/>
  <c r="Q7435" i="14"/>
  <c r="Q7436" i="14"/>
  <c r="Q7437" i="14"/>
  <c r="Q7438" i="14"/>
  <c r="Q7439" i="14"/>
  <c r="Q7440" i="14"/>
  <c r="Q7441" i="14"/>
  <c r="Q7442" i="14"/>
  <c r="Q7443" i="14"/>
  <c r="Q7444" i="14"/>
  <c r="Q7445" i="14"/>
  <c r="Q7446" i="14"/>
  <c r="Q7447" i="14"/>
  <c r="Q7448" i="14"/>
  <c r="Q7449" i="14"/>
  <c r="Q7450" i="14"/>
  <c r="Q7451" i="14"/>
  <c r="Q7452" i="14"/>
  <c r="Q7453" i="14"/>
  <c r="Q7454" i="14"/>
  <c r="Q7455" i="14"/>
  <c r="Q7456" i="14"/>
  <c r="Q7457" i="14"/>
  <c r="Q7458" i="14"/>
  <c r="Q7459" i="14"/>
  <c r="Q7460" i="14"/>
  <c r="Q7461" i="14"/>
  <c r="Q7462" i="14"/>
  <c r="Q7463" i="14"/>
  <c r="Q7464" i="14"/>
  <c r="Q7465" i="14"/>
  <c r="Q7466" i="14"/>
  <c r="Q7467" i="14"/>
  <c r="Q7468" i="14"/>
  <c r="Q7469" i="14"/>
  <c r="Q7470" i="14"/>
  <c r="Q7471" i="14"/>
  <c r="Q7472" i="14"/>
  <c r="Q7473" i="14"/>
  <c r="Q7474" i="14"/>
  <c r="Q7475" i="14"/>
  <c r="Q7476" i="14"/>
  <c r="Q7477" i="14"/>
  <c r="Q7478" i="14"/>
  <c r="Q7479" i="14"/>
  <c r="Q7480" i="14"/>
  <c r="Q7481" i="14"/>
  <c r="Q7482" i="14"/>
  <c r="Q7483" i="14"/>
  <c r="Q7484" i="14"/>
  <c r="Q7485" i="14"/>
  <c r="Q7486" i="14"/>
  <c r="Q7487" i="14"/>
  <c r="Q7488" i="14"/>
  <c r="Q7489" i="14"/>
  <c r="Q7490" i="14"/>
  <c r="Q7491" i="14"/>
  <c r="Q7492" i="14"/>
  <c r="Q7493" i="14"/>
  <c r="Q7494" i="14"/>
  <c r="Q7495" i="14"/>
  <c r="Q7496" i="14"/>
  <c r="Q7497" i="14"/>
  <c r="Q7498" i="14"/>
  <c r="Q7499" i="14"/>
  <c r="Q7500" i="14"/>
  <c r="Q7501" i="14"/>
  <c r="Q7502" i="14"/>
  <c r="Q7503" i="14"/>
  <c r="Q7504" i="14"/>
  <c r="Q7505" i="14"/>
  <c r="Q7506" i="14"/>
  <c r="Q7507" i="14"/>
  <c r="Q7508" i="14"/>
  <c r="Q7509" i="14"/>
  <c r="Q7510" i="14"/>
  <c r="Q7511" i="14"/>
  <c r="Q7512" i="14"/>
  <c r="Q7513" i="14"/>
  <c r="Q7514" i="14"/>
  <c r="Q7515" i="14"/>
  <c r="Q7516" i="14"/>
  <c r="Q7517" i="14"/>
  <c r="Q7518" i="14"/>
  <c r="Q7519" i="14"/>
  <c r="Q7520" i="14"/>
  <c r="Q7521" i="14"/>
  <c r="Q7522" i="14"/>
  <c r="Q7523" i="14"/>
  <c r="Q7524" i="14"/>
  <c r="Q7525" i="14"/>
  <c r="Q7526" i="14"/>
  <c r="Q7527" i="14"/>
  <c r="Q7528" i="14"/>
  <c r="Q7529" i="14"/>
  <c r="Q7530" i="14"/>
  <c r="Q7531" i="14"/>
  <c r="Q7532" i="14"/>
  <c r="Q7533" i="14"/>
  <c r="Q7534" i="14"/>
  <c r="Q7535" i="14"/>
  <c r="Q7536" i="14"/>
  <c r="Q7537" i="14"/>
  <c r="Q7538" i="14"/>
  <c r="Q7539" i="14"/>
  <c r="Q7540" i="14"/>
  <c r="Q7541" i="14"/>
  <c r="Q7542" i="14"/>
  <c r="Q7543" i="14"/>
  <c r="Q7544" i="14"/>
  <c r="Q7545" i="14"/>
  <c r="Q7546" i="14"/>
  <c r="Q7547" i="14"/>
  <c r="Q7548" i="14"/>
  <c r="Q7549" i="14"/>
  <c r="Q7550" i="14"/>
  <c r="Q7551" i="14"/>
  <c r="Q7552" i="14"/>
  <c r="Q7553" i="14"/>
  <c r="Q7554" i="14"/>
  <c r="Q7555" i="14"/>
  <c r="Q7556" i="14"/>
  <c r="Q7557" i="14"/>
  <c r="Q7558" i="14"/>
  <c r="Q7559" i="14"/>
  <c r="Q7560" i="14"/>
  <c r="Q7561" i="14"/>
  <c r="Q7562" i="14"/>
  <c r="Q7563" i="14"/>
  <c r="Q7564" i="14"/>
  <c r="Q7565" i="14"/>
  <c r="Q7566" i="14"/>
  <c r="Q7567" i="14"/>
  <c r="Q7568" i="14"/>
  <c r="Q7569" i="14"/>
  <c r="Q7570" i="14"/>
  <c r="Q7571" i="14"/>
  <c r="Q7572" i="14"/>
  <c r="Q7573" i="14"/>
  <c r="Q7574" i="14"/>
  <c r="Q7575" i="14"/>
  <c r="Q7576" i="14"/>
  <c r="Q7577" i="14"/>
  <c r="Q7578" i="14"/>
  <c r="Q7579" i="14"/>
  <c r="Q7580" i="14"/>
  <c r="Q7581" i="14"/>
  <c r="Q7582" i="14"/>
  <c r="Q7583" i="14"/>
  <c r="Q7584" i="14"/>
  <c r="Q7585" i="14"/>
  <c r="Q7586" i="14"/>
  <c r="Q7587" i="14"/>
  <c r="Q7588" i="14"/>
  <c r="Q7589" i="14"/>
  <c r="Q7590" i="14"/>
  <c r="Q7591" i="14"/>
  <c r="Q7592" i="14"/>
  <c r="Q7593" i="14"/>
  <c r="Q7594" i="14"/>
  <c r="Q7595" i="14"/>
  <c r="Q7596" i="14"/>
  <c r="Q7597" i="14"/>
  <c r="Q7598" i="14"/>
  <c r="Q1349" i="14"/>
  <c r="W3" i="3" l="1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2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2" i="3"/>
  <c r="O6" i="14" l="1"/>
  <c r="O7" i="14"/>
  <c r="O8" i="14"/>
  <c r="O9" i="14"/>
  <c r="O10" i="14"/>
  <c r="O11" i="14"/>
  <c r="O12" i="14"/>
  <c r="O13" i="14"/>
  <c r="N7" i="14"/>
  <c r="N8" i="14"/>
  <c r="N9" i="14"/>
  <c r="N10" i="14"/>
  <c r="N12" i="14"/>
  <c r="N13" i="14"/>
  <c r="N6" i="14"/>
  <c r="E3" i="14"/>
  <c r="L3" i="14" s="1"/>
  <c r="E4" i="14"/>
  <c r="L4" i="14" s="1"/>
  <c r="E5" i="14"/>
  <c r="L5" i="14" s="1"/>
  <c r="E6" i="14"/>
  <c r="L6" i="14" s="1"/>
  <c r="E7" i="14"/>
  <c r="L7" i="14" s="1"/>
  <c r="E8" i="14"/>
  <c r="L8" i="14" s="1"/>
  <c r="E9" i="14"/>
  <c r="L9" i="14" s="1"/>
  <c r="L10" i="14"/>
  <c r="L11" i="14"/>
  <c r="L12" i="14"/>
  <c r="L13" i="14"/>
  <c r="L14" i="14"/>
  <c r="L15" i="14"/>
  <c r="L16" i="14"/>
  <c r="L17" i="14"/>
  <c r="L18" i="14"/>
  <c r="L19" i="14"/>
  <c r="L20" i="14"/>
  <c r="L21" i="14"/>
  <c r="E2" i="14"/>
  <c r="L2" i="14" s="1"/>
  <c r="F2" i="14" l="1"/>
  <c r="F21" i="14"/>
  <c r="F19" i="14"/>
  <c r="F16" i="14"/>
  <c r="F14" i="14"/>
  <c r="F12" i="14"/>
  <c r="F11" i="14"/>
  <c r="F9" i="14"/>
  <c r="F8" i="14"/>
  <c r="F6" i="14"/>
  <c r="F4" i="14"/>
  <c r="F3" i="14"/>
  <c r="F20" i="14"/>
  <c r="F18" i="14"/>
  <c r="F17" i="14"/>
  <c r="F15" i="14"/>
  <c r="F13" i="14"/>
  <c r="F10" i="14"/>
  <c r="F7" i="14"/>
  <c r="F5" i="14"/>
  <c r="O2" i="14"/>
  <c r="O21" i="14"/>
  <c r="N21" i="14"/>
  <c r="O19" i="14"/>
  <c r="N19" i="14"/>
  <c r="O16" i="14"/>
  <c r="N16" i="14"/>
  <c r="O14" i="14"/>
  <c r="N14" i="14"/>
  <c r="O4" i="14"/>
  <c r="N4" i="14"/>
  <c r="O3" i="14"/>
  <c r="N3" i="14"/>
  <c r="O20" i="14"/>
  <c r="N20" i="14"/>
  <c r="O18" i="14"/>
  <c r="N18" i="14"/>
  <c r="O17" i="14"/>
  <c r="N17" i="14"/>
  <c r="O15" i="14"/>
  <c r="N15" i="14"/>
  <c r="O5" i="14"/>
  <c r="N5" i="14"/>
  <c r="I7" i="14" l="1"/>
  <c r="H7" i="14"/>
  <c r="G7" i="14"/>
  <c r="I15" i="14"/>
  <c r="H15" i="14"/>
  <c r="G15" i="14"/>
  <c r="I18" i="14"/>
  <c r="H18" i="14"/>
  <c r="G18" i="14"/>
  <c r="I6" i="14"/>
  <c r="G6" i="14"/>
  <c r="H6" i="14"/>
  <c r="I11" i="14"/>
  <c r="G11" i="14"/>
  <c r="H11" i="14"/>
  <c r="I14" i="14"/>
  <c r="G14" i="14"/>
  <c r="H14" i="14"/>
  <c r="I21" i="14"/>
  <c r="G21" i="14"/>
  <c r="H21" i="14"/>
  <c r="I5" i="14"/>
  <c r="H5" i="14"/>
  <c r="G5" i="14"/>
  <c r="I10" i="14"/>
  <c r="H10" i="14"/>
  <c r="G10" i="14"/>
  <c r="I13" i="14"/>
  <c r="H13" i="14"/>
  <c r="G13" i="14"/>
  <c r="I17" i="14"/>
  <c r="H17" i="14"/>
  <c r="G17" i="14"/>
  <c r="I20" i="14"/>
  <c r="H20" i="14"/>
  <c r="G20" i="14"/>
  <c r="I3" i="14"/>
  <c r="H3" i="14"/>
  <c r="G3" i="14"/>
  <c r="I4" i="14"/>
  <c r="G4" i="14"/>
  <c r="H4" i="14"/>
  <c r="I8" i="14"/>
  <c r="G8" i="14"/>
  <c r="H8" i="14"/>
  <c r="I9" i="14"/>
  <c r="G9" i="14"/>
  <c r="H9" i="14"/>
  <c r="I12" i="14"/>
  <c r="G12" i="14"/>
  <c r="H12" i="14"/>
  <c r="I16" i="14"/>
  <c r="G16" i="14"/>
  <c r="H16" i="14"/>
  <c r="I19" i="14"/>
  <c r="G19" i="14"/>
  <c r="H19" i="14"/>
  <c r="I2" i="14"/>
  <c r="G2" i="14"/>
  <c r="H2" i="14"/>
  <c r="AT63" i="11" l="1"/>
  <c r="AT62" i="11"/>
  <c r="AT61" i="11"/>
  <c r="AT60" i="11"/>
  <c r="AT59" i="11"/>
  <c r="AT58" i="11"/>
  <c r="AT57" i="11"/>
  <c r="AT56" i="11"/>
  <c r="AT55" i="11"/>
  <c r="AT54" i="11"/>
  <c r="AT53" i="11"/>
  <c r="AT52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T21" i="11"/>
  <c r="AT20" i="11"/>
  <c r="AT19" i="11"/>
  <c r="AT18" i="11"/>
  <c r="AT17" i="11"/>
  <c r="AT16" i="11"/>
  <c r="AT15" i="11"/>
  <c r="AT14" i="11"/>
  <c r="AT13" i="11"/>
  <c r="AT12" i="11"/>
  <c r="AT11" i="11"/>
  <c r="AT10" i="11"/>
  <c r="AT9" i="11"/>
  <c r="AT8" i="11"/>
  <c r="AT7" i="11"/>
  <c r="AT6" i="11"/>
  <c r="AT5" i="11"/>
  <c r="AT4" i="11"/>
  <c r="AT3" i="11"/>
  <c r="AT2" i="11"/>
  <c r="P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4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5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6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7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8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10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11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12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13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14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15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16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17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18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19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20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21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23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24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25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26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27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2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29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30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31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32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33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34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35" i="10"/>
  <c r="P1005" i="10"/>
  <c r="P1006" i="10"/>
  <c r="P1007" i="10"/>
  <c r="P1008" i="10"/>
  <c r="P1009" i="10"/>
  <c r="P1010" i="10"/>
  <c r="P1011" i="10"/>
  <c r="P1012" i="10"/>
  <c r="P1013" i="10"/>
  <c r="P1014" i="10"/>
  <c r="P1015" i="10"/>
  <c r="P1016" i="10"/>
  <c r="P1017" i="10"/>
  <c r="P1018" i="10"/>
  <c r="P1019" i="10"/>
  <c r="P1020" i="10"/>
  <c r="P1021" i="10"/>
  <c r="P1022" i="10"/>
  <c r="P1023" i="10"/>
  <c r="P1024" i="10"/>
  <c r="P1025" i="10"/>
  <c r="P1026" i="10"/>
  <c r="P1027" i="10"/>
  <c r="P1028" i="10"/>
  <c r="P1029" i="10"/>
  <c r="P1030" i="10"/>
  <c r="P1031" i="10"/>
  <c r="P1032" i="10"/>
  <c r="P1033" i="10"/>
  <c r="P1034" i="10"/>
  <c r="P36" i="10"/>
  <c r="P1035" i="10"/>
  <c r="P1036" i="10"/>
  <c r="P1037" i="10"/>
  <c r="P1038" i="10"/>
  <c r="P1039" i="10"/>
  <c r="P1040" i="10"/>
  <c r="P1041" i="10"/>
  <c r="P1042" i="10"/>
  <c r="P1043" i="10"/>
  <c r="P1044" i="10"/>
  <c r="P1045" i="10"/>
  <c r="P1046" i="10"/>
  <c r="P1047" i="10"/>
  <c r="P1048" i="10"/>
  <c r="P1049" i="10"/>
  <c r="P1050" i="10"/>
  <c r="P1051" i="10"/>
  <c r="P1052" i="10"/>
  <c r="P1053" i="10"/>
  <c r="P1054" i="10"/>
  <c r="P1055" i="10"/>
  <c r="P1056" i="10"/>
  <c r="P1057" i="10"/>
  <c r="P1058" i="10"/>
  <c r="P1059" i="10"/>
  <c r="P1060" i="10"/>
  <c r="P1061" i="10"/>
  <c r="P1062" i="10"/>
  <c r="P1063" i="10"/>
  <c r="P37" i="10"/>
  <c r="P1064" i="10"/>
  <c r="P1065" i="10"/>
  <c r="P1066" i="10"/>
  <c r="P1067" i="10"/>
  <c r="P1068" i="10"/>
  <c r="P1069" i="10"/>
  <c r="P1070" i="10"/>
  <c r="P1071" i="10"/>
  <c r="P1072" i="10"/>
  <c r="P1073" i="10"/>
  <c r="P1074" i="10"/>
  <c r="P1075" i="10"/>
  <c r="P1076" i="10"/>
  <c r="P1077" i="10"/>
  <c r="P1078" i="10"/>
  <c r="P1079" i="10"/>
  <c r="P1080" i="10"/>
  <c r="P1081" i="10"/>
  <c r="P1082" i="10"/>
  <c r="P1083" i="10"/>
  <c r="P1084" i="10"/>
  <c r="P1085" i="10"/>
  <c r="P1086" i="10"/>
  <c r="P1087" i="10"/>
  <c r="P1088" i="10"/>
  <c r="P1089" i="10"/>
  <c r="P1090" i="10"/>
  <c r="P1091" i="10"/>
  <c r="P1092" i="10"/>
  <c r="P1093" i="10"/>
  <c r="P38" i="10"/>
  <c r="P1094" i="10"/>
  <c r="P1095" i="10"/>
  <c r="P1096" i="10"/>
  <c r="P1097" i="10"/>
  <c r="P1098" i="10"/>
  <c r="P1099" i="10"/>
  <c r="P1100" i="10"/>
  <c r="P1101" i="10"/>
  <c r="P1102" i="10"/>
  <c r="P1103" i="10"/>
  <c r="P1104" i="10"/>
  <c r="P1105" i="10"/>
  <c r="P1106" i="10"/>
  <c r="P1107" i="10"/>
  <c r="P1108" i="10"/>
  <c r="P1109" i="10"/>
  <c r="P1110" i="10"/>
  <c r="P1111" i="10"/>
  <c r="P1112" i="10"/>
  <c r="P1113" i="10"/>
  <c r="P1114" i="10"/>
  <c r="P1115" i="10"/>
  <c r="P1116" i="10"/>
  <c r="P1117" i="10"/>
  <c r="P1118" i="10"/>
  <c r="P1119" i="10"/>
  <c r="P1120" i="10"/>
  <c r="P1121" i="10"/>
  <c r="P1122" i="10"/>
  <c r="P39" i="10"/>
  <c r="P1123" i="10"/>
  <c r="P1124" i="10"/>
  <c r="P1125" i="10"/>
  <c r="P1126" i="10"/>
  <c r="P1127" i="10"/>
  <c r="P1128" i="10"/>
  <c r="P1129" i="10"/>
  <c r="P1130" i="10"/>
  <c r="P1131" i="10"/>
  <c r="P1132" i="10"/>
  <c r="P1133" i="10"/>
  <c r="P1134" i="10"/>
  <c r="P1135" i="10"/>
  <c r="P1136" i="10"/>
  <c r="P1137" i="10"/>
  <c r="P1138" i="10"/>
  <c r="P1139" i="10"/>
  <c r="P1140" i="10"/>
  <c r="P1141" i="10"/>
  <c r="P1142" i="10"/>
  <c r="P1143" i="10"/>
  <c r="P1144" i="10"/>
  <c r="P1145" i="10"/>
  <c r="P1146" i="10"/>
  <c r="P1147" i="10"/>
  <c r="P1148" i="10"/>
  <c r="P1149" i="10"/>
  <c r="P1150" i="10"/>
  <c r="P1151" i="10"/>
  <c r="P1152" i="10"/>
  <c r="P40" i="10"/>
  <c r="P1153" i="10"/>
  <c r="P1154" i="10"/>
  <c r="P1155" i="10"/>
  <c r="P1156" i="10"/>
  <c r="P1157" i="10"/>
  <c r="P1158" i="10"/>
  <c r="P1159" i="10"/>
  <c r="P1160" i="10"/>
  <c r="P1161" i="10"/>
  <c r="P1162" i="10"/>
  <c r="P1163" i="10"/>
  <c r="P1164" i="10"/>
  <c r="P1165" i="10"/>
  <c r="P1166" i="10"/>
  <c r="P1167" i="10"/>
  <c r="P1168" i="10"/>
  <c r="P1169" i="10"/>
  <c r="P1170" i="10"/>
  <c r="P1171" i="10"/>
  <c r="P1172" i="10"/>
  <c r="P1173" i="10"/>
  <c r="P1174" i="10"/>
  <c r="P1175" i="10"/>
  <c r="P1176" i="10"/>
  <c r="P1177" i="10"/>
  <c r="P1178" i="10"/>
  <c r="P1179" i="10"/>
  <c r="P1180" i="10"/>
  <c r="P1181" i="10"/>
  <c r="P41" i="10"/>
  <c r="P1182" i="10"/>
  <c r="P1183" i="10"/>
  <c r="P1184" i="10"/>
  <c r="P1185" i="10"/>
  <c r="P1186" i="10"/>
  <c r="P1187" i="10"/>
  <c r="P1188" i="10"/>
  <c r="P1189" i="10"/>
  <c r="P1190" i="10"/>
  <c r="P1191" i="10"/>
  <c r="P1192" i="10"/>
  <c r="P1193" i="10"/>
  <c r="P1194" i="10"/>
  <c r="P1195" i="10"/>
  <c r="P1196" i="10"/>
  <c r="P1197" i="10"/>
  <c r="P1198" i="10"/>
  <c r="P1199" i="10"/>
  <c r="P1200" i="10"/>
  <c r="P1201" i="10"/>
  <c r="P1202" i="10"/>
  <c r="P1203" i="10"/>
  <c r="P1204" i="10"/>
  <c r="P1205" i="10"/>
  <c r="P1206" i="10"/>
  <c r="P1207" i="10"/>
  <c r="P1208" i="10"/>
  <c r="P1209" i="10"/>
  <c r="P1210" i="10"/>
  <c r="P1211" i="10"/>
  <c r="P42" i="10"/>
  <c r="P1212" i="10"/>
  <c r="P1213" i="10"/>
  <c r="P1214" i="10"/>
  <c r="P1215" i="10"/>
  <c r="P1216" i="10"/>
  <c r="P1217" i="10"/>
  <c r="P1218" i="10"/>
  <c r="P1219" i="10"/>
  <c r="P1220" i="10"/>
  <c r="P1221" i="10"/>
  <c r="P1222" i="10"/>
  <c r="P1223" i="10"/>
  <c r="P1224" i="10"/>
  <c r="P1225" i="10"/>
  <c r="P1226" i="10"/>
  <c r="P1227" i="10"/>
  <c r="P1228" i="10"/>
  <c r="P1229" i="10"/>
  <c r="P1230" i="10"/>
  <c r="P1231" i="10"/>
  <c r="P1232" i="10"/>
  <c r="P1233" i="10"/>
  <c r="P1234" i="10"/>
  <c r="P1235" i="10"/>
  <c r="P1236" i="10"/>
  <c r="P1237" i="10"/>
  <c r="P1238" i="10"/>
  <c r="P1239" i="10"/>
  <c r="P1240" i="10"/>
  <c r="P43" i="10"/>
  <c r="P1241" i="10"/>
  <c r="P1242" i="10"/>
  <c r="P1243" i="10"/>
  <c r="P1244" i="10"/>
  <c r="P1245" i="10"/>
  <c r="P1246" i="10"/>
  <c r="P1247" i="10"/>
  <c r="P1248" i="10"/>
  <c r="P1249" i="10"/>
  <c r="P1250" i="10"/>
  <c r="P1251" i="10"/>
  <c r="P1252" i="10"/>
  <c r="P1253" i="10"/>
  <c r="P1254" i="10"/>
  <c r="P1255" i="10"/>
  <c r="P1256" i="10"/>
  <c r="P1257" i="10"/>
  <c r="P1258" i="10"/>
  <c r="P1259" i="10"/>
  <c r="P1260" i="10"/>
  <c r="P1261" i="10"/>
  <c r="P1262" i="10"/>
  <c r="P1263" i="10"/>
  <c r="P1264" i="10"/>
  <c r="P1265" i="10"/>
  <c r="P1266" i="10"/>
  <c r="P1267" i="10"/>
  <c r="P1268" i="10"/>
  <c r="P1269" i="10"/>
  <c r="P44" i="10"/>
  <c r="P1270" i="10"/>
  <c r="P1271" i="10"/>
  <c r="P1272" i="10"/>
  <c r="P1273" i="10"/>
  <c r="P1274" i="10"/>
  <c r="P1275" i="10"/>
  <c r="P1276" i="10"/>
  <c r="P1277" i="10"/>
  <c r="P1278" i="10"/>
  <c r="P1279" i="10"/>
  <c r="P1280" i="10"/>
  <c r="P1281" i="10"/>
  <c r="P1282" i="10"/>
  <c r="P1283" i="10"/>
  <c r="P1284" i="10"/>
  <c r="P1285" i="10"/>
  <c r="P1286" i="10"/>
  <c r="P1287" i="10"/>
  <c r="P1288" i="10"/>
  <c r="P1289" i="10"/>
  <c r="P1290" i="10"/>
  <c r="P1291" i="10"/>
  <c r="P1292" i="10"/>
  <c r="P1293" i="10"/>
  <c r="P1294" i="10"/>
  <c r="P1295" i="10"/>
  <c r="P1296" i="10"/>
  <c r="P1297" i="10"/>
  <c r="P1298" i="10"/>
  <c r="P1299" i="10"/>
  <c r="P45" i="10"/>
  <c r="P1300" i="10"/>
  <c r="P1301" i="10"/>
  <c r="P1302" i="10"/>
  <c r="P1303" i="10"/>
  <c r="P1304" i="10"/>
  <c r="P1305" i="10"/>
  <c r="P1306" i="10"/>
  <c r="P1307" i="10"/>
  <c r="P1308" i="10"/>
  <c r="P1309" i="10"/>
  <c r="P1310" i="10"/>
  <c r="P1311" i="10"/>
  <c r="P1312" i="10"/>
  <c r="P1313" i="10"/>
  <c r="P1314" i="10"/>
  <c r="P1315" i="10"/>
  <c r="P1316" i="10"/>
  <c r="P1317" i="10"/>
  <c r="P1318" i="10"/>
  <c r="P1319" i="10"/>
  <c r="P1320" i="10"/>
  <c r="P1321" i="10"/>
  <c r="P1322" i="10"/>
  <c r="P1323" i="10"/>
  <c r="P1324" i="10"/>
  <c r="P1325" i="10"/>
  <c r="P1326" i="10"/>
  <c r="P1327" i="10"/>
  <c r="P1328" i="10"/>
  <c r="P46" i="10"/>
  <c r="P1329" i="10"/>
  <c r="P1330" i="10"/>
  <c r="P1331" i="10"/>
  <c r="P1332" i="10"/>
  <c r="P1333" i="10"/>
  <c r="P1334" i="10"/>
  <c r="P1335" i="10"/>
  <c r="P1336" i="10"/>
  <c r="P1337" i="10"/>
  <c r="P1338" i="10"/>
  <c r="P1339" i="10"/>
  <c r="P1340" i="10"/>
  <c r="P1341" i="10"/>
  <c r="P1342" i="10"/>
  <c r="P1343" i="10"/>
  <c r="P1344" i="10"/>
  <c r="P1345" i="10"/>
  <c r="P1346" i="10"/>
  <c r="P1347" i="10"/>
  <c r="P1348" i="10"/>
  <c r="P1349" i="10"/>
  <c r="P1350" i="10"/>
  <c r="P1351" i="10"/>
  <c r="P1352" i="10"/>
  <c r="P1353" i="10"/>
  <c r="P1354" i="10"/>
  <c r="P1355" i="10"/>
  <c r="P1356" i="10"/>
  <c r="P1357" i="10"/>
  <c r="P1358" i="10"/>
  <c r="P47" i="10"/>
  <c r="P1359" i="10"/>
  <c r="P1360" i="10"/>
  <c r="P1361" i="10"/>
  <c r="P1362" i="10"/>
  <c r="P1363" i="10"/>
  <c r="P1364" i="10"/>
  <c r="P1365" i="10"/>
  <c r="P1366" i="10"/>
  <c r="P1367" i="10"/>
  <c r="P1368" i="10"/>
  <c r="P1369" i="10"/>
  <c r="P1370" i="10"/>
  <c r="P1371" i="10"/>
  <c r="P1372" i="10"/>
  <c r="P1373" i="10"/>
  <c r="P1374" i="10"/>
  <c r="P1375" i="10"/>
  <c r="P1376" i="10"/>
  <c r="P1377" i="10"/>
  <c r="P1378" i="10"/>
  <c r="P1379" i="10"/>
  <c r="P1380" i="10"/>
  <c r="P1381" i="10"/>
  <c r="P1382" i="10"/>
  <c r="P1383" i="10"/>
  <c r="P1384" i="10"/>
  <c r="P1385" i="10"/>
  <c r="P1386" i="10"/>
  <c r="P1387" i="10"/>
  <c r="P48" i="10"/>
  <c r="P1388" i="10"/>
  <c r="P1389" i="10"/>
  <c r="P1390" i="10"/>
  <c r="P1391" i="10"/>
  <c r="P1392" i="10"/>
  <c r="P1393" i="10"/>
  <c r="P1394" i="10"/>
  <c r="P1395" i="10"/>
  <c r="P1396" i="10"/>
  <c r="P1397" i="10"/>
  <c r="P1398" i="10"/>
  <c r="P1399" i="10"/>
  <c r="P1400" i="10"/>
  <c r="P1401" i="10"/>
  <c r="P1402" i="10"/>
  <c r="P1403" i="10"/>
  <c r="P1404" i="10"/>
  <c r="P1405" i="10"/>
  <c r="P1406" i="10"/>
  <c r="P1407" i="10"/>
  <c r="P1408" i="10"/>
  <c r="P1409" i="10"/>
  <c r="P1410" i="10"/>
  <c r="P1411" i="10"/>
  <c r="P1412" i="10"/>
  <c r="P1413" i="10"/>
  <c r="P1414" i="10"/>
  <c r="P1415" i="10"/>
  <c r="P1416" i="10"/>
  <c r="P1417" i="10"/>
  <c r="P49" i="10"/>
  <c r="P1418" i="10"/>
  <c r="P1419" i="10"/>
  <c r="P1420" i="10"/>
  <c r="P1421" i="10"/>
  <c r="P1422" i="10"/>
  <c r="P1423" i="10"/>
  <c r="P1424" i="10"/>
  <c r="P1425" i="10"/>
  <c r="P1426" i="10"/>
  <c r="P1427" i="10"/>
  <c r="P1428" i="10"/>
  <c r="P1429" i="10"/>
  <c r="P1430" i="10"/>
  <c r="P1431" i="10"/>
  <c r="P1432" i="10"/>
  <c r="P1433" i="10"/>
  <c r="P1434" i="10"/>
  <c r="P1435" i="10"/>
  <c r="P1436" i="10"/>
  <c r="P1437" i="10"/>
  <c r="P1438" i="10"/>
  <c r="P1439" i="10"/>
  <c r="P1440" i="10"/>
  <c r="P1441" i="10"/>
  <c r="P1442" i="10"/>
  <c r="P1443" i="10"/>
  <c r="P1444" i="10"/>
  <c r="P1445" i="10"/>
  <c r="P1446" i="10"/>
  <c r="P50" i="10"/>
  <c r="P1447" i="10"/>
  <c r="P1448" i="10"/>
  <c r="P1449" i="10"/>
  <c r="P1450" i="10"/>
  <c r="P1451" i="10"/>
  <c r="P1452" i="10"/>
  <c r="P1453" i="10"/>
  <c r="P1454" i="10"/>
  <c r="P1455" i="10"/>
  <c r="P1456" i="10"/>
  <c r="P1457" i="10"/>
  <c r="P1458" i="10"/>
  <c r="P1459" i="10"/>
  <c r="P1460" i="10"/>
  <c r="P1461" i="10"/>
  <c r="P1462" i="10"/>
  <c r="P1463" i="10"/>
  <c r="P1464" i="10"/>
  <c r="P1465" i="10"/>
  <c r="P1466" i="10"/>
  <c r="P1467" i="10"/>
  <c r="P1468" i="10"/>
  <c r="P1469" i="10"/>
  <c r="P1470" i="10"/>
  <c r="P1471" i="10"/>
  <c r="P1472" i="10"/>
  <c r="P1473" i="10"/>
  <c r="P1474" i="10"/>
  <c r="P1475" i="10"/>
  <c r="P51" i="10"/>
  <c r="P1476" i="10"/>
  <c r="P1477" i="10"/>
  <c r="P1478" i="10"/>
  <c r="P1479" i="10"/>
  <c r="P1480" i="10"/>
  <c r="P1481" i="10"/>
  <c r="P1482" i="10"/>
  <c r="P1483" i="10"/>
  <c r="P1484" i="10"/>
  <c r="P1485" i="10"/>
  <c r="P1486" i="10"/>
  <c r="P1487" i="10"/>
  <c r="P1488" i="10"/>
  <c r="P1489" i="10"/>
  <c r="P1490" i="10"/>
  <c r="P1491" i="10"/>
  <c r="P1492" i="10"/>
  <c r="P1493" i="10"/>
  <c r="P1494" i="10"/>
  <c r="P1495" i="10"/>
  <c r="P1496" i="10"/>
  <c r="P1497" i="10"/>
  <c r="P1498" i="10"/>
  <c r="P1499" i="10"/>
  <c r="P1500" i="10"/>
  <c r="P1501" i="10"/>
  <c r="P1502" i="10"/>
  <c r="P1503" i="10"/>
  <c r="P1504" i="10"/>
  <c r="P1505" i="10"/>
  <c r="P52" i="10"/>
  <c r="P1506" i="10"/>
  <c r="P1507" i="10"/>
  <c r="P1508" i="10"/>
  <c r="P1509" i="10"/>
  <c r="P1510" i="10"/>
  <c r="P1511" i="10"/>
  <c r="P1512" i="10"/>
  <c r="P1513" i="10"/>
  <c r="P1514" i="10"/>
  <c r="P1515" i="10"/>
  <c r="P1516" i="10"/>
  <c r="P1517" i="10"/>
  <c r="P1518" i="10"/>
  <c r="P1519" i="10"/>
  <c r="P1520" i="10"/>
  <c r="P1521" i="10"/>
  <c r="P1522" i="10"/>
  <c r="P1523" i="10"/>
  <c r="P1524" i="10"/>
  <c r="P1525" i="10"/>
  <c r="P1526" i="10"/>
  <c r="P1527" i="10"/>
  <c r="P1528" i="10"/>
  <c r="P1529" i="10"/>
  <c r="P1530" i="10"/>
  <c r="P1531" i="10"/>
  <c r="P1532" i="10"/>
  <c r="P1533" i="10"/>
  <c r="P1534" i="10"/>
  <c r="P53" i="10"/>
  <c r="P1535" i="10"/>
  <c r="P1536" i="10"/>
  <c r="P1537" i="10"/>
  <c r="P1538" i="10"/>
  <c r="P1539" i="10"/>
  <c r="P1540" i="10"/>
  <c r="P1541" i="10"/>
  <c r="P1542" i="10"/>
  <c r="P1543" i="10"/>
  <c r="P1544" i="10"/>
  <c r="P1545" i="10"/>
  <c r="P1546" i="10"/>
  <c r="P1547" i="10"/>
  <c r="P1548" i="10"/>
  <c r="P1549" i="10"/>
  <c r="P1550" i="10"/>
  <c r="P1551" i="10"/>
  <c r="P1552" i="10"/>
  <c r="P1553" i="10"/>
  <c r="P1554" i="10"/>
  <c r="P1555" i="10"/>
  <c r="P1556" i="10"/>
  <c r="P1557" i="10"/>
  <c r="P1558" i="10"/>
  <c r="P1559" i="10"/>
  <c r="P1560" i="10"/>
  <c r="P1561" i="10"/>
  <c r="P1562" i="10"/>
  <c r="P1563" i="10"/>
  <c r="P1564" i="10"/>
  <c r="P54" i="10"/>
  <c r="P1565" i="10"/>
  <c r="P1566" i="10"/>
  <c r="P1567" i="10"/>
  <c r="P1568" i="10"/>
  <c r="P1569" i="10"/>
  <c r="P1570" i="10"/>
  <c r="P1571" i="10"/>
  <c r="P1572" i="10"/>
  <c r="P1573" i="10"/>
  <c r="P1574" i="10"/>
  <c r="P1575" i="10"/>
  <c r="P1576" i="10"/>
  <c r="P1577" i="10"/>
  <c r="P1578" i="10"/>
  <c r="P1579" i="10"/>
  <c r="P1580" i="10"/>
  <c r="P1581" i="10"/>
  <c r="P1582" i="10"/>
  <c r="P1583" i="10"/>
  <c r="P1584" i="10"/>
  <c r="P1585" i="10"/>
  <c r="P1586" i="10"/>
  <c r="P1587" i="10"/>
  <c r="P1588" i="10"/>
  <c r="P1589" i="10"/>
  <c r="P1590" i="10"/>
  <c r="P1591" i="10"/>
  <c r="P1592" i="10"/>
  <c r="P1593" i="10"/>
  <c r="P55" i="10"/>
  <c r="P1594" i="10"/>
  <c r="P1595" i="10"/>
  <c r="P1596" i="10"/>
  <c r="P1597" i="10"/>
  <c r="P1598" i="10"/>
  <c r="P1599" i="10"/>
  <c r="P1600" i="10"/>
  <c r="P1601" i="10"/>
  <c r="P1602" i="10"/>
  <c r="P1603" i="10"/>
  <c r="P1604" i="10"/>
  <c r="P1605" i="10"/>
  <c r="P1606" i="10"/>
  <c r="P1607" i="10"/>
  <c r="P1608" i="10"/>
  <c r="P1609" i="10"/>
  <c r="P1610" i="10"/>
  <c r="P1611" i="10"/>
  <c r="P1612" i="10"/>
  <c r="P1613" i="10"/>
  <c r="P1614" i="10"/>
  <c r="P1615" i="10"/>
  <c r="P1616" i="10"/>
  <c r="P1617" i="10"/>
  <c r="P1618" i="10"/>
  <c r="P1619" i="10"/>
  <c r="P1620" i="10"/>
  <c r="P1621" i="10"/>
  <c r="P1622" i="10"/>
  <c r="P1623" i="10"/>
  <c r="P56" i="10"/>
  <c r="P1624" i="10"/>
  <c r="P1625" i="10"/>
  <c r="P1626" i="10"/>
  <c r="P1627" i="10"/>
  <c r="P1628" i="10"/>
  <c r="P1629" i="10"/>
  <c r="P1630" i="10"/>
  <c r="P1631" i="10"/>
  <c r="P1632" i="10"/>
  <c r="P1633" i="10"/>
  <c r="P1634" i="10"/>
  <c r="P1635" i="10"/>
  <c r="P1636" i="10"/>
  <c r="P1637" i="10"/>
  <c r="P1638" i="10"/>
  <c r="P1639" i="10"/>
  <c r="P1640" i="10"/>
  <c r="P1641" i="10"/>
  <c r="P1642" i="10"/>
  <c r="P1643" i="10"/>
  <c r="P1644" i="10"/>
  <c r="P1645" i="10"/>
  <c r="P1646" i="10"/>
  <c r="P1647" i="10"/>
  <c r="P1648" i="10"/>
  <c r="P1649" i="10"/>
  <c r="P1650" i="10"/>
  <c r="P1651" i="10"/>
  <c r="P1652" i="10"/>
  <c r="P57" i="10"/>
  <c r="P1653" i="10"/>
  <c r="P1654" i="10"/>
  <c r="P1655" i="10"/>
  <c r="P1656" i="10"/>
  <c r="P1657" i="10"/>
  <c r="P1658" i="10"/>
  <c r="P1659" i="10"/>
  <c r="P1660" i="10"/>
  <c r="P1661" i="10"/>
  <c r="P1662" i="10"/>
  <c r="P1663" i="10"/>
  <c r="P1664" i="10"/>
  <c r="P1665" i="10"/>
  <c r="P1666" i="10"/>
  <c r="P1667" i="10"/>
  <c r="P1668" i="10"/>
  <c r="P1669" i="10"/>
  <c r="P1670" i="10"/>
  <c r="P1671" i="10"/>
  <c r="P1672" i="10"/>
  <c r="P1673" i="10"/>
  <c r="P1674" i="10"/>
  <c r="P1675" i="10"/>
  <c r="P1676" i="10"/>
  <c r="P1677" i="10"/>
  <c r="P1678" i="10"/>
  <c r="P1679" i="10"/>
  <c r="P1680" i="10"/>
  <c r="P1681" i="10"/>
  <c r="P1682" i="10"/>
  <c r="P58" i="10"/>
  <c r="P1683" i="10"/>
  <c r="P1684" i="10"/>
  <c r="P1685" i="10"/>
  <c r="P1686" i="10"/>
  <c r="P1687" i="10"/>
  <c r="P1688" i="10"/>
  <c r="P1689" i="10"/>
  <c r="P1690" i="10"/>
  <c r="P1691" i="10"/>
  <c r="P1692" i="10"/>
  <c r="P1693" i="10"/>
  <c r="P1694" i="10"/>
  <c r="P1695" i="10"/>
  <c r="P1696" i="10"/>
  <c r="P1697" i="10"/>
  <c r="P1698" i="10"/>
  <c r="P1699" i="10"/>
  <c r="P1700" i="10"/>
  <c r="P1701" i="10"/>
  <c r="P1702" i="10"/>
  <c r="P1703" i="10"/>
  <c r="P1704" i="10"/>
  <c r="P1705" i="10"/>
  <c r="P1706" i="10"/>
  <c r="P1707" i="10"/>
  <c r="P1708" i="10"/>
  <c r="P1709" i="10"/>
  <c r="P1710" i="10"/>
  <c r="P1711" i="10"/>
  <c r="P59" i="10"/>
  <c r="P1712" i="10"/>
  <c r="P1713" i="10"/>
  <c r="P1714" i="10"/>
  <c r="P1715" i="10"/>
  <c r="P1716" i="10"/>
  <c r="P1717" i="10"/>
  <c r="P1718" i="10"/>
  <c r="P1719" i="10"/>
  <c r="P1720" i="10"/>
  <c r="P1721" i="10"/>
  <c r="P1722" i="10"/>
  <c r="P1723" i="10"/>
  <c r="P1724" i="10"/>
  <c r="P1725" i="10"/>
  <c r="P1726" i="10"/>
  <c r="P1727" i="10"/>
  <c r="P1728" i="10"/>
  <c r="P1729" i="10"/>
  <c r="P1730" i="10"/>
  <c r="P1731" i="10"/>
  <c r="P1732" i="10"/>
  <c r="P1733" i="10"/>
  <c r="P1734" i="10"/>
  <c r="P1735" i="10"/>
  <c r="P1736" i="10"/>
  <c r="P1737" i="10"/>
  <c r="P1738" i="10"/>
  <c r="P1739" i="10"/>
  <c r="P1740" i="10"/>
  <c r="P60" i="10"/>
  <c r="P1741" i="10"/>
  <c r="P1742" i="10"/>
  <c r="P1743" i="10"/>
  <c r="P1744" i="10"/>
  <c r="P1745" i="10"/>
  <c r="P1746" i="10"/>
  <c r="P1747" i="10"/>
  <c r="P1748" i="10"/>
  <c r="P1749" i="10"/>
  <c r="P1750" i="10"/>
  <c r="P1751" i="10"/>
  <c r="P1752" i="10"/>
  <c r="P1753" i="10"/>
  <c r="P1754" i="10"/>
  <c r="P1755" i="10"/>
  <c r="P1756" i="10"/>
  <c r="P1757" i="10"/>
  <c r="P1758" i="10"/>
  <c r="P1759" i="10"/>
  <c r="P1760" i="10"/>
  <c r="P1761" i="10"/>
  <c r="P1762" i="10"/>
  <c r="P1763" i="10"/>
  <c r="P1764" i="10"/>
  <c r="P1765" i="10"/>
  <c r="P1766" i="10"/>
  <c r="P1767" i="10"/>
  <c r="P1768" i="10"/>
  <c r="P1769" i="10"/>
  <c r="P1770" i="10"/>
  <c r="P61" i="10"/>
  <c r="P1771" i="10"/>
  <c r="P1772" i="10"/>
  <c r="P1773" i="10"/>
  <c r="P1774" i="10"/>
  <c r="P1775" i="10"/>
  <c r="P1776" i="10"/>
  <c r="P1777" i="10"/>
  <c r="P1778" i="10"/>
  <c r="P1779" i="10"/>
  <c r="P1780" i="10"/>
  <c r="P1781" i="10"/>
  <c r="P1782" i="10"/>
  <c r="P1783" i="10"/>
  <c r="P1784" i="10"/>
  <c r="P1785" i="10"/>
  <c r="P1786" i="10"/>
  <c r="P1787" i="10"/>
  <c r="P1788" i="10"/>
  <c r="P1789" i="10"/>
  <c r="P1790" i="10"/>
  <c r="P1791" i="10"/>
  <c r="P1792" i="10"/>
  <c r="P1793" i="10"/>
  <c r="P1794" i="10"/>
  <c r="P1795" i="10"/>
  <c r="P1796" i="10"/>
  <c r="P1797" i="10"/>
  <c r="P1798" i="10"/>
  <c r="P1799" i="10"/>
  <c r="P62" i="10"/>
  <c r="P1800" i="10"/>
  <c r="P1801" i="10"/>
  <c r="P1802" i="10"/>
  <c r="P1803" i="10"/>
  <c r="P1804" i="10"/>
  <c r="P1805" i="10"/>
  <c r="P1806" i="10"/>
  <c r="P1807" i="10"/>
  <c r="P1808" i="10"/>
  <c r="P1809" i="10"/>
  <c r="P1810" i="10"/>
  <c r="P1811" i="10"/>
  <c r="P1812" i="10"/>
  <c r="P1813" i="10"/>
  <c r="P1814" i="10"/>
  <c r="P1815" i="10"/>
  <c r="P1816" i="10"/>
  <c r="P1817" i="10"/>
  <c r="P1818" i="10"/>
  <c r="P1819" i="10"/>
  <c r="P1820" i="10"/>
  <c r="P1821" i="10"/>
  <c r="P1822" i="10"/>
  <c r="P1823" i="10"/>
  <c r="P1824" i="10"/>
  <c r="P1825" i="10"/>
  <c r="P1826" i="10"/>
  <c r="P1827" i="10"/>
  <c r="P1828" i="10"/>
  <c r="P1829" i="10"/>
  <c r="P63" i="10"/>
  <c r="P1830" i="10"/>
  <c r="P1831" i="10"/>
  <c r="P1832" i="10"/>
  <c r="P1833" i="10"/>
  <c r="P1834" i="10"/>
  <c r="P1835" i="10"/>
  <c r="P1836" i="10"/>
  <c r="P1837" i="10"/>
  <c r="P1838" i="10"/>
  <c r="P1839" i="10"/>
  <c r="P1840" i="10"/>
  <c r="P1841" i="10"/>
  <c r="P1842" i="10"/>
  <c r="P1843" i="10"/>
  <c r="P1844" i="10"/>
  <c r="P1845" i="10"/>
  <c r="P1846" i="10"/>
  <c r="P1847" i="10"/>
  <c r="P1848" i="10"/>
  <c r="P1849" i="10"/>
  <c r="P1850" i="10"/>
  <c r="P1851" i="10"/>
  <c r="P1852" i="10"/>
  <c r="P1853" i="10"/>
  <c r="P1854" i="10"/>
  <c r="P1855" i="10"/>
  <c r="P1856" i="10"/>
  <c r="P1857" i="10"/>
  <c r="P1858" i="10"/>
  <c r="P2" i="10"/>
  <c r="Q3" i="11" l="1"/>
  <c r="Q4" i="11"/>
  <c r="Q5" i="11"/>
  <c r="X5" i="11" s="1"/>
  <c r="Q6" i="11"/>
  <c r="Q7" i="11"/>
  <c r="Q8" i="11"/>
  <c r="Q9" i="11"/>
  <c r="X9" i="11" s="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2" i="11"/>
  <c r="Y2" i="11" s="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824" i="11"/>
  <c r="C1825" i="11"/>
  <c r="C1826" i="11"/>
  <c r="C1827" i="11"/>
  <c r="C1828" i="11"/>
  <c r="C1829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1856" i="11"/>
  <c r="C1857" i="11"/>
  <c r="C1858" i="11"/>
  <c r="C2" i="11"/>
  <c r="R169" i="9"/>
  <c r="S169" i="9" s="1"/>
  <c r="R168" i="9"/>
  <c r="S168" i="9" s="1"/>
  <c r="R167" i="9"/>
  <c r="S167" i="9" s="1"/>
  <c r="R166" i="9"/>
  <c r="S166" i="9" s="1"/>
  <c r="R165" i="9"/>
  <c r="S165" i="9" s="1"/>
  <c r="R164" i="9"/>
  <c r="S164" i="9" s="1"/>
  <c r="R163" i="9"/>
  <c r="S163" i="9" s="1"/>
  <c r="R162" i="9"/>
  <c r="S162" i="9" s="1"/>
  <c r="R161" i="9"/>
  <c r="S161" i="9" s="1"/>
  <c r="R160" i="9"/>
  <c r="S160" i="9" s="1"/>
  <c r="R159" i="9"/>
  <c r="S159" i="9" s="1"/>
  <c r="R158" i="9"/>
  <c r="S158" i="9" s="1"/>
  <c r="R157" i="9"/>
  <c r="S157" i="9" s="1"/>
  <c r="R156" i="9"/>
  <c r="S156" i="9" s="1"/>
  <c r="R155" i="9"/>
  <c r="S155" i="9" s="1"/>
  <c r="R154" i="9"/>
  <c r="S154" i="9" s="1"/>
  <c r="R153" i="9"/>
  <c r="S153" i="9" s="1"/>
  <c r="R152" i="9"/>
  <c r="S152" i="9" s="1"/>
  <c r="R151" i="9"/>
  <c r="S151" i="9" s="1"/>
  <c r="R150" i="9"/>
  <c r="S150" i="9" s="1"/>
  <c r="R149" i="9"/>
  <c r="S149" i="9" s="1"/>
  <c r="R148" i="9"/>
  <c r="S148" i="9" s="1"/>
  <c r="R147" i="9"/>
  <c r="S147" i="9" s="1"/>
  <c r="R146" i="9"/>
  <c r="S146" i="9" s="1"/>
  <c r="R145" i="9"/>
  <c r="S145" i="9" s="1"/>
  <c r="R144" i="9"/>
  <c r="S144" i="9" s="1"/>
  <c r="R143" i="9"/>
  <c r="S143" i="9" s="1"/>
  <c r="R142" i="9"/>
  <c r="S142" i="9" s="1"/>
  <c r="R141" i="9"/>
  <c r="S141" i="9" s="1"/>
  <c r="R140" i="9"/>
  <c r="S140" i="9" s="1"/>
  <c r="R139" i="9"/>
  <c r="S139" i="9" s="1"/>
  <c r="R138" i="9"/>
  <c r="S138" i="9" s="1"/>
  <c r="R137" i="9"/>
  <c r="S137" i="9" s="1"/>
  <c r="R136" i="9"/>
  <c r="S136" i="9" s="1"/>
  <c r="R135" i="9"/>
  <c r="S135" i="9" s="1"/>
  <c r="R134" i="9"/>
  <c r="S134" i="9" s="1"/>
  <c r="R133" i="9"/>
  <c r="S133" i="9" s="1"/>
  <c r="R132" i="9"/>
  <c r="S132" i="9" s="1"/>
  <c r="R131" i="9"/>
  <c r="S131" i="9" s="1"/>
  <c r="R130" i="9"/>
  <c r="S130" i="9" s="1"/>
  <c r="R129" i="9"/>
  <c r="S129" i="9" s="1"/>
  <c r="R128" i="9"/>
  <c r="S128" i="9" s="1"/>
  <c r="R127" i="9"/>
  <c r="S127" i="9" s="1"/>
  <c r="R126" i="9"/>
  <c r="S126" i="9" s="1"/>
  <c r="R125" i="9"/>
  <c r="S125" i="9" s="1"/>
  <c r="R124" i="9"/>
  <c r="S124" i="9" s="1"/>
  <c r="R123" i="9"/>
  <c r="S123" i="9" s="1"/>
  <c r="R122" i="9"/>
  <c r="S122" i="9" s="1"/>
  <c r="R121" i="9"/>
  <c r="S121" i="9" s="1"/>
  <c r="R120" i="9"/>
  <c r="S120" i="9" s="1"/>
  <c r="R119" i="9"/>
  <c r="S119" i="9" s="1"/>
  <c r="R118" i="9"/>
  <c r="S118" i="9" s="1"/>
  <c r="R117" i="9"/>
  <c r="S117" i="9" s="1"/>
  <c r="R116" i="9"/>
  <c r="S116" i="9" s="1"/>
  <c r="R115" i="9"/>
  <c r="S115" i="9" s="1"/>
  <c r="R114" i="9"/>
  <c r="S114" i="9" s="1"/>
  <c r="R113" i="9"/>
  <c r="S113" i="9" s="1"/>
  <c r="R112" i="9"/>
  <c r="S112" i="9" s="1"/>
  <c r="R111" i="9"/>
  <c r="S111" i="9" s="1"/>
  <c r="R110" i="9"/>
  <c r="S110" i="9" s="1"/>
  <c r="R109" i="9"/>
  <c r="S109" i="9" s="1"/>
  <c r="R108" i="9"/>
  <c r="S108" i="9" s="1"/>
  <c r="R107" i="9"/>
  <c r="S107" i="9" s="1"/>
  <c r="R106" i="9"/>
  <c r="S106" i="9" s="1"/>
  <c r="R105" i="9"/>
  <c r="S105" i="9" s="1"/>
  <c r="R104" i="9"/>
  <c r="S104" i="9" s="1"/>
  <c r="R103" i="9"/>
  <c r="S103" i="9" s="1"/>
  <c r="R102" i="9"/>
  <c r="S102" i="9" s="1"/>
  <c r="R101" i="9"/>
  <c r="S101" i="9" s="1"/>
  <c r="R100" i="9"/>
  <c r="S100" i="9" s="1"/>
  <c r="R99" i="9"/>
  <c r="S99" i="9" s="1"/>
  <c r="R98" i="9"/>
  <c r="S98" i="9" s="1"/>
  <c r="R97" i="9"/>
  <c r="S97" i="9" s="1"/>
  <c r="R96" i="9"/>
  <c r="S96" i="9" s="1"/>
  <c r="R95" i="9"/>
  <c r="S95" i="9" s="1"/>
  <c r="R94" i="9"/>
  <c r="S94" i="9" s="1"/>
  <c r="R93" i="9"/>
  <c r="S93" i="9" s="1"/>
  <c r="R92" i="9"/>
  <c r="S92" i="9" s="1"/>
  <c r="R91" i="9"/>
  <c r="S91" i="9" s="1"/>
  <c r="R90" i="9"/>
  <c r="S90" i="9" s="1"/>
  <c r="R89" i="9"/>
  <c r="S89" i="9" s="1"/>
  <c r="R88" i="9"/>
  <c r="S88" i="9" s="1"/>
  <c r="R87" i="9"/>
  <c r="S87" i="9" s="1"/>
  <c r="R86" i="9"/>
  <c r="S86" i="9" s="1"/>
  <c r="R85" i="9"/>
  <c r="S85" i="9" s="1"/>
  <c r="R84" i="9"/>
  <c r="S84" i="9" s="1"/>
  <c r="R83" i="9"/>
  <c r="S83" i="9" s="1"/>
  <c r="R82" i="9"/>
  <c r="S82" i="9" s="1"/>
  <c r="R81" i="9"/>
  <c r="S81" i="9" s="1"/>
  <c r="R80" i="9"/>
  <c r="S80" i="9" s="1"/>
  <c r="R79" i="9"/>
  <c r="S79" i="9" s="1"/>
  <c r="R78" i="9"/>
  <c r="S78" i="9" s="1"/>
  <c r="R77" i="9"/>
  <c r="S77" i="9" s="1"/>
  <c r="R76" i="9"/>
  <c r="S76" i="9" s="1"/>
  <c r="R75" i="9"/>
  <c r="S75" i="9" s="1"/>
  <c r="R74" i="9"/>
  <c r="S74" i="9" s="1"/>
  <c r="R73" i="9"/>
  <c r="S73" i="9" s="1"/>
  <c r="R72" i="9"/>
  <c r="S72" i="9" s="1"/>
  <c r="R71" i="9"/>
  <c r="S71" i="9" s="1"/>
  <c r="R70" i="9"/>
  <c r="S70" i="9" s="1"/>
  <c r="R69" i="9"/>
  <c r="S69" i="9" s="1"/>
  <c r="R68" i="9"/>
  <c r="S68" i="9" s="1"/>
  <c r="R67" i="9"/>
  <c r="S67" i="9" s="1"/>
  <c r="R66" i="9"/>
  <c r="S66" i="9" s="1"/>
  <c r="R65" i="9"/>
  <c r="S65" i="9" s="1"/>
  <c r="R64" i="9"/>
  <c r="S64" i="9" s="1"/>
  <c r="R63" i="9"/>
  <c r="S63" i="9" s="1"/>
  <c r="R62" i="9"/>
  <c r="S62" i="9" s="1"/>
  <c r="R61" i="9"/>
  <c r="S61" i="9" s="1"/>
  <c r="R60" i="9"/>
  <c r="S60" i="9" s="1"/>
  <c r="R59" i="9"/>
  <c r="S59" i="9" s="1"/>
  <c r="R58" i="9"/>
  <c r="S58" i="9" s="1"/>
  <c r="R57" i="9"/>
  <c r="S57" i="9" s="1"/>
  <c r="R56" i="9"/>
  <c r="S56" i="9" s="1"/>
  <c r="R55" i="9"/>
  <c r="S55" i="9" s="1"/>
  <c r="R54" i="9"/>
  <c r="S54" i="9" s="1"/>
  <c r="R53" i="9"/>
  <c r="S53" i="9" s="1"/>
  <c r="R52" i="9"/>
  <c r="S52" i="9" s="1"/>
  <c r="R51" i="9"/>
  <c r="S51" i="9" s="1"/>
  <c r="R50" i="9"/>
  <c r="S50" i="9" s="1"/>
  <c r="R49" i="9"/>
  <c r="S49" i="9" s="1"/>
  <c r="R48" i="9"/>
  <c r="S48" i="9" s="1"/>
  <c r="R47" i="9"/>
  <c r="S47" i="9" s="1"/>
  <c r="R46" i="9"/>
  <c r="S46" i="9" s="1"/>
  <c r="R45" i="9"/>
  <c r="S45" i="9" s="1"/>
  <c r="R44" i="9"/>
  <c r="S44" i="9" s="1"/>
  <c r="R43" i="9"/>
  <c r="S43" i="9" s="1"/>
  <c r="R42" i="9"/>
  <c r="S42" i="9" s="1"/>
  <c r="R41" i="9"/>
  <c r="S41" i="9" s="1"/>
  <c r="R40" i="9"/>
  <c r="S40" i="9" s="1"/>
  <c r="R39" i="9"/>
  <c r="S39" i="9" s="1"/>
  <c r="R38" i="9"/>
  <c r="S38" i="9" s="1"/>
  <c r="R37" i="9"/>
  <c r="S37" i="9" s="1"/>
  <c r="R36" i="9"/>
  <c r="S36" i="9" s="1"/>
  <c r="R35" i="9"/>
  <c r="S35" i="9" s="1"/>
  <c r="R34" i="9"/>
  <c r="S34" i="9" s="1"/>
  <c r="R33" i="9"/>
  <c r="S33" i="9" s="1"/>
  <c r="R32" i="9"/>
  <c r="S32" i="9" s="1"/>
  <c r="R31" i="9"/>
  <c r="S31" i="9" s="1"/>
  <c r="R30" i="9"/>
  <c r="S30" i="9" s="1"/>
  <c r="R29" i="9"/>
  <c r="S29" i="9" s="1"/>
  <c r="R28" i="9"/>
  <c r="S28" i="9" s="1"/>
  <c r="R27" i="9"/>
  <c r="S27" i="9" s="1"/>
  <c r="R26" i="9"/>
  <c r="S26" i="9" s="1"/>
  <c r="R25" i="9"/>
  <c r="S25" i="9" s="1"/>
  <c r="R24" i="9"/>
  <c r="S24" i="9" s="1"/>
  <c r="R23" i="9"/>
  <c r="S23" i="9" s="1"/>
  <c r="R22" i="9"/>
  <c r="S22" i="9" s="1"/>
  <c r="R21" i="9"/>
  <c r="S21" i="9" s="1"/>
  <c r="R20" i="9"/>
  <c r="S20" i="9" s="1"/>
  <c r="R19" i="9"/>
  <c r="S19" i="9" s="1"/>
  <c r="R18" i="9"/>
  <c r="S18" i="9" s="1"/>
  <c r="R17" i="9"/>
  <c r="S17" i="9" s="1"/>
  <c r="R16" i="9"/>
  <c r="S16" i="9" s="1"/>
  <c r="R15" i="9"/>
  <c r="S15" i="9" s="1"/>
  <c r="R14" i="9"/>
  <c r="S14" i="9" s="1"/>
  <c r="R13" i="9"/>
  <c r="S13" i="9" s="1"/>
  <c r="R12" i="9"/>
  <c r="S12" i="9" s="1"/>
  <c r="R11" i="9"/>
  <c r="S11" i="9" s="1"/>
  <c r="R10" i="9"/>
  <c r="S10" i="9" s="1"/>
  <c r="R9" i="9"/>
  <c r="S9" i="9" s="1"/>
  <c r="R8" i="9"/>
  <c r="S8" i="9" s="1"/>
  <c r="R7" i="9"/>
  <c r="S7" i="9" s="1"/>
  <c r="R6" i="9"/>
  <c r="S6" i="9" s="1"/>
  <c r="R5" i="9"/>
  <c r="S5" i="9" s="1"/>
  <c r="R4" i="9"/>
  <c r="S4" i="9" s="1"/>
  <c r="R3" i="9"/>
  <c r="S3" i="9" s="1"/>
  <c r="R2" i="9"/>
  <c r="S2" i="9" s="1"/>
  <c r="B1858" i="9"/>
  <c r="C1858" i="9" s="1"/>
  <c r="B1857" i="9"/>
  <c r="C1857" i="9" s="1"/>
  <c r="B1856" i="9"/>
  <c r="C1856" i="9" s="1"/>
  <c r="B1855" i="9"/>
  <c r="C1855" i="9" s="1"/>
  <c r="B1854" i="9"/>
  <c r="C1854" i="9" s="1"/>
  <c r="B1853" i="9"/>
  <c r="C1853" i="9" s="1"/>
  <c r="B1852" i="9"/>
  <c r="C1852" i="9" s="1"/>
  <c r="B1851" i="9"/>
  <c r="C1851" i="9" s="1"/>
  <c r="B1850" i="9"/>
  <c r="C1850" i="9" s="1"/>
  <c r="B1849" i="9"/>
  <c r="C1849" i="9" s="1"/>
  <c r="B1848" i="9"/>
  <c r="C1848" i="9" s="1"/>
  <c r="B1847" i="9"/>
  <c r="C1847" i="9" s="1"/>
  <c r="B1846" i="9"/>
  <c r="C1846" i="9" s="1"/>
  <c r="B1845" i="9"/>
  <c r="C1845" i="9" s="1"/>
  <c r="B1844" i="9"/>
  <c r="C1844" i="9" s="1"/>
  <c r="B1843" i="9"/>
  <c r="C1843" i="9" s="1"/>
  <c r="B1842" i="9"/>
  <c r="C1842" i="9" s="1"/>
  <c r="B1841" i="9"/>
  <c r="C1841" i="9" s="1"/>
  <c r="B1840" i="9"/>
  <c r="C1840" i="9" s="1"/>
  <c r="B1839" i="9"/>
  <c r="C1839" i="9" s="1"/>
  <c r="B1838" i="9"/>
  <c r="C1838" i="9" s="1"/>
  <c r="B1837" i="9"/>
  <c r="C1837" i="9" s="1"/>
  <c r="B1836" i="9"/>
  <c r="C1836" i="9" s="1"/>
  <c r="B1835" i="9"/>
  <c r="C1835" i="9" s="1"/>
  <c r="B1834" i="9"/>
  <c r="C1834" i="9" s="1"/>
  <c r="B1833" i="9"/>
  <c r="C1833" i="9" s="1"/>
  <c r="B1832" i="9"/>
  <c r="C1832" i="9" s="1"/>
  <c r="B1831" i="9"/>
  <c r="C1831" i="9" s="1"/>
  <c r="B1830" i="9"/>
  <c r="C1830" i="9" s="1"/>
  <c r="B1829" i="9"/>
  <c r="C1829" i="9" s="1"/>
  <c r="B1828" i="9"/>
  <c r="C1828" i="9" s="1"/>
  <c r="B1827" i="9"/>
  <c r="C1827" i="9" s="1"/>
  <c r="B1826" i="9"/>
  <c r="C1826" i="9" s="1"/>
  <c r="B1825" i="9"/>
  <c r="C1825" i="9" s="1"/>
  <c r="B1824" i="9"/>
  <c r="C1824" i="9" s="1"/>
  <c r="B1823" i="9"/>
  <c r="C1823" i="9" s="1"/>
  <c r="B1822" i="9"/>
  <c r="C1822" i="9" s="1"/>
  <c r="B1821" i="9"/>
  <c r="C1821" i="9" s="1"/>
  <c r="B1820" i="9"/>
  <c r="C1820" i="9" s="1"/>
  <c r="B1819" i="9"/>
  <c r="C1819" i="9" s="1"/>
  <c r="B1818" i="9"/>
  <c r="C1818" i="9" s="1"/>
  <c r="B1817" i="9"/>
  <c r="C1817" i="9" s="1"/>
  <c r="B1816" i="9"/>
  <c r="C1816" i="9" s="1"/>
  <c r="B1815" i="9"/>
  <c r="C1815" i="9" s="1"/>
  <c r="B1814" i="9"/>
  <c r="C1814" i="9" s="1"/>
  <c r="B1813" i="9"/>
  <c r="C1813" i="9" s="1"/>
  <c r="B1812" i="9"/>
  <c r="C1812" i="9" s="1"/>
  <c r="B1811" i="9"/>
  <c r="C1811" i="9" s="1"/>
  <c r="B1810" i="9"/>
  <c r="C1810" i="9" s="1"/>
  <c r="B1809" i="9"/>
  <c r="C1809" i="9" s="1"/>
  <c r="B1808" i="9"/>
  <c r="C1808" i="9" s="1"/>
  <c r="B1807" i="9"/>
  <c r="C1807" i="9" s="1"/>
  <c r="B1806" i="9"/>
  <c r="C1806" i="9" s="1"/>
  <c r="B1805" i="9"/>
  <c r="C1805" i="9" s="1"/>
  <c r="B1804" i="9"/>
  <c r="C1804" i="9" s="1"/>
  <c r="B1803" i="9"/>
  <c r="C1803" i="9" s="1"/>
  <c r="B1802" i="9"/>
  <c r="C1802" i="9" s="1"/>
  <c r="B1801" i="9"/>
  <c r="C1801" i="9" s="1"/>
  <c r="B1800" i="9"/>
  <c r="C1800" i="9" s="1"/>
  <c r="B1799" i="9"/>
  <c r="C1799" i="9" s="1"/>
  <c r="B1798" i="9"/>
  <c r="C1798" i="9" s="1"/>
  <c r="B1797" i="9"/>
  <c r="C1797" i="9" s="1"/>
  <c r="B1796" i="9"/>
  <c r="C1796" i="9" s="1"/>
  <c r="B1795" i="9"/>
  <c r="C1795" i="9" s="1"/>
  <c r="B1794" i="9"/>
  <c r="C1794" i="9" s="1"/>
  <c r="B1793" i="9"/>
  <c r="C1793" i="9" s="1"/>
  <c r="B1792" i="9"/>
  <c r="C1792" i="9" s="1"/>
  <c r="B1791" i="9"/>
  <c r="C1791" i="9" s="1"/>
  <c r="B1790" i="9"/>
  <c r="C1790" i="9" s="1"/>
  <c r="B1789" i="9"/>
  <c r="C1789" i="9" s="1"/>
  <c r="B1788" i="9"/>
  <c r="C1788" i="9" s="1"/>
  <c r="B1787" i="9"/>
  <c r="C1787" i="9" s="1"/>
  <c r="B1786" i="9"/>
  <c r="C1786" i="9" s="1"/>
  <c r="B1785" i="9"/>
  <c r="C1785" i="9" s="1"/>
  <c r="B1784" i="9"/>
  <c r="C1784" i="9" s="1"/>
  <c r="B1783" i="9"/>
  <c r="C1783" i="9" s="1"/>
  <c r="B1782" i="9"/>
  <c r="C1782" i="9" s="1"/>
  <c r="B1781" i="9"/>
  <c r="C1781" i="9" s="1"/>
  <c r="B1780" i="9"/>
  <c r="C1780" i="9" s="1"/>
  <c r="B1779" i="9"/>
  <c r="C1779" i="9" s="1"/>
  <c r="B1778" i="9"/>
  <c r="C1778" i="9" s="1"/>
  <c r="B1777" i="9"/>
  <c r="C1777" i="9" s="1"/>
  <c r="B1776" i="9"/>
  <c r="C1776" i="9" s="1"/>
  <c r="B1775" i="9"/>
  <c r="C1775" i="9" s="1"/>
  <c r="B1774" i="9"/>
  <c r="C1774" i="9" s="1"/>
  <c r="B1773" i="9"/>
  <c r="C1773" i="9" s="1"/>
  <c r="B1772" i="9"/>
  <c r="C1772" i="9" s="1"/>
  <c r="B1771" i="9"/>
  <c r="C1771" i="9" s="1"/>
  <c r="B1770" i="9"/>
  <c r="C1770" i="9" s="1"/>
  <c r="B1769" i="9"/>
  <c r="C1769" i="9" s="1"/>
  <c r="B1768" i="9"/>
  <c r="C1768" i="9" s="1"/>
  <c r="B1767" i="9"/>
  <c r="C1767" i="9" s="1"/>
  <c r="B1766" i="9"/>
  <c r="C1766" i="9" s="1"/>
  <c r="B1765" i="9"/>
  <c r="C1765" i="9" s="1"/>
  <c r="B1764" i="9"/>
  <c r="C1764" i="9" s="1"/>
  <c r="B1763" i="9"/>
  <c r="C1763" i="9" s="1"/>
  <c r="B1762" i="9"/>
  <c r="C1762" i="9" s="1"/>
  <c r="B1761" i="9"/>
  <c r="C1761" i="9" s="1"/>
  <c r="B1760" i="9"/>
  <c r="C1760" i="9" s="1"/>
  <c r="B1759" i="9"/>
  <c r="C1759" i="9" s="1"/>
  <c r="B1758" i="9"/>
  <c r="C1758" i="9" s="1"/>
  <c r="B1757" i="9"/>
  <c r="C1757" i="9" s="1"/>
  <c r="B1756" i="9"/>
  <c r="C1756" i="9" s="1"/>
  <c r="B1755" i="9"/>
  <c r="C1755" i="9" s="1"/>
  <c r="B1754" i="9"/>
  <c r="C1754" i="9" s="1"/>
  <c r="B1753" i="9"/>
  <c r="C1753" i="9" s="1"/>
  <c r="B1752" i="9"/>
  <c r="C1752" i="9" s="1"/>
  <c r="B1751" i="9"/>
  <c r="C1751" i="9" s="1"/>
  <c r="B1750" i="9"/>
  <c r="C1750" i="9" s="1"/>
  <c r="B1749" i="9"/>
  <c r="C1749" i="9" s="1"/>
  <c r="B1748" i="9"/>
  <c r="C1748" i="9" s="1"/>
  <c r="B1747" i="9"/>
  <c r="C1747" i="9" s="1"/>
  <c r="B1746" i="9"/>
  <c r="C1746" i="9" s="1"/>
  <c r="B1745" i="9"/>
  <c r="C1745" i="9" s="1"/>
  <c r="B1744" i="9"/>
  <c r="C1744" i="9" s="1"/>
  <c r="B1743" i="9"/>
  <c r="C1743" i="9" s="1"/>
  <c r="B1742" i="9"/>
  <c r="C1742" i="9" s="1"/>
  <c r="B1741" i="9"/>
  <c r="C1741" i="9" s="1"/>
  <c r="B1740" i="9"/>
  <c r="C1740" i="9" s="1"/>
  <c r="B1739" i="9"/>
  <c r="C1739" i="9" s="1"/>
  <c r="B1738" i="9"/>
  <c r="C1738" i="9" s="1"/>
  <c r="B1737" i="9"/>
  <c r="C1737" i="9" s="1"/>
  <c r="B1736" i="9"/>
  <c r="C1736" i="9" s="1"/>
  <c r="B1735" i="9"/>
  <c r="C1735" i="9" s="1"/>
  <c r="B1734" i="9"/>
  <c r="C1734" i="9" s="1"/>
  <c r="B1733" i="9"/>
  <c r="C1733" i="9" s="1"/>
  <c r="B1732" i="9"/>
  <c r="C1732" i="9" s="1"/>
  <c r="B1731" i="9"/>
  <c r="C1731" i="9" s="1"/>
  <c r="B1730" i="9"/>
  <c r="C1730" i="9" s="1"/>
  <c r="B1729" i="9"/>
  <c r="C1729" i="9" s="1"/>
  <c r="B1728" i="9"/>
  <c r="C1728" i="9" s="1"/>
  <c r="B1727" i="9"/>
  <c r="C1727" i="9" s="1"/>
  <c r="B1726" i="9"/>
  <c r="C1726" i="9" s="1"/>
  <c r="B1725" i="9"/>
  <c r="C1725" i="9" s="1"/>
  <c r="B1724" i="9"/>
  <c r="C1724" i="9" s="1"/>
  <c r="B1723" i="9"/>
  <c r="C1723" i="9" s="1"/>
  <c r="B1722" i="9"/>
  <c r="C1722" i="9" s="1"/>
  <c r="B1721" i="9"/>
  <c r="C1721" i="9" s="1"/>
  <c r="B1720" i="9"/>
  <c r="C1720" i="9" s="1"/>
  <c r="B1719" i="9"/>
  <c r="C1719" i="9" s="1"/>
  <c r="B1718" i="9"/>
  <c r="C1718" i="9" s="1"/>
  <c r="B1717" i="9"/>
  <c r="C1717" i="9" s="1"/>
  <c r="B1716" i="9"/>
  <c r="C1716" i="9" s="1"/>
  <c r="B1715" i="9"/>
  <c r="C1715" i="9" s="1"/>
  <c r="B1714" i="9"/>
  <c r="C1714" i="9" s="1"/>
  <c r="B1713" i="9"/>
  <c r="C1713" i="9" s="1"/>
  <c r="B1712" i="9"/>
  <c r="C1712" i="9" s="1"/>
  <c r="B1711" i="9"/>
  <c r="C1711" i="9" s="1"/>
  <c r="B1710" i="9"/>
  <c r="C1710" i="9" s="1"/>
  <c r="B1709" i="9"/>
  <c r="C1709" i="9" s="1"/>
  <c r="B1708" i="9"/>
  <c r="C1708" i="9" s="1"/>
  <c r="B1707" i="9"/>
  <c r="C1707" i="9" s="1"/>
  <c r="B1706" i="9"/>
  <c r="C1706" i="9" s="1"/>
  <c r="B1705" i="9"/>
  <c r="C1705" i="9" s="1"/>
  <c r="B1704" i="9"/>
  <c r="C1704" i="9" s="1"/>
  <c r="B1703" i="9"/>
  <c r="C1703" i="9" s="1"/>
  <c r="B1702" i="9"/>
  <c r="C1702" i="9" s="1"/>
  <c r="B1701" i="9"/>
  <c r="C1701" i="9" s="1"/>
  <c r="B1700" i="9"/>
  <c r="C1700" i="9" s="1"/>
  <c r="B1699" i="9"/>
  <c r="C1699" i="9" s="1"/>
  <c r="B1698" i="9"/>
  <c r="C1698" i="9" s="1"/>
  <c r="B1697" i="9"/>
  <c r="C1697" i="9" s="1"/>
  <c r="B1696" i="9"/>
  <c r="C1696" i="9" s="1"/>
  <c r="B1695" i="9"/>
  <c r="C1695" i="9" s="1"/>
  <c r="B1694" i="9"/>
  <c r="C1694" i="9" s="1"/>
  <c r="B1693" i="9"/>
  <c r="C1693" i="9" s="1"/>
  <c r="B1692" i="9"/>
  <c r="C1692" i="9" s="1"/>
  <c r="B1691" i="9"/>
  <c r="C1691" i="9" s="1"/>
  <c r="B1690" i="9"/>
  <c r="C1690" i="9" s="1"/>
  <c r="B1689" i="9"/>
  <c r="C1689" i="9" s="1"/>
  <c r="B1688" i="9"/>
  <c r="C1688" i="9" s="1"/>
  <c r="B1687" i="9"/>
  <c r="C1687" i="9" s="1"/>
  <c r="B1686" i="9"/>
  <c r="C1686" i="9" s="1"/>
  <c r="B1685" i="9"/>
  <c r="C1685" i="9" s="1"/>
  <c r="B1684" i="9"/>
  <c r="C1684" i="9" s="1"/>
  <c r="B1683" i="9"/>
  <c r="C1683" i="9" s="1"/>
  <c r="B1682" i="9"/>
  <c r="C1682" i="9" s="1"/>
  <c r="B1681" i="9"/>
  <c r="C1681" i="9" s="1"/>
  <c r="B1680" i="9"/>
  <c r="C1680" i="9" s="1"/>
  <c r="B1679" i="9"/>
  <c r="C1679" i="9" s="1"/>
  <c r="B1678" i="9"/>
  <c r="C1678" i="9" s="1"/>
  <c r="B1677" i="9"/>
  <c r="C1677" i="9" s="1"/>
  <c r="B1676" i="9"/>
  <c r="C1676" i="9" s="1"/>
  <c r="B1675" i="9"/>
  <c r="C1675" i="9" s="1"/>
  <c r="B1674" i="9"/>
  <c r="C1674" i="9" s="1"/>
  <c r="B1673" i="9"/>
  <c r="C1673" i="9" s="1"/>
  <c r="B1672" i="9"/>
  <c r="C1672" i="9" s="1"/>
  <c r="B1671" i="9"/>
  <c r="C1671" i="9" s="1"/>
  <c r="B1670" i="9"/>
  <c r="C1670" i="9" s="1"/>
  <c r="B1669" i="9"/>
  <c r="C1669" i="9" s="1"/>
  <c r="B1668" i="9"/>
  <c r="C1668" i="9" s="1"/>
  <c r="B1667" i="9"/>
  <c r="C1667" i="9" s="1"/>
  <c r="B1666" i="9"/>
  <c r="C1666" i="9" s="1"/>
  <c r="B1665" i="9"/>
  <c r="C1665" i="9" s="1"/>
  <c r="B1664" i="9"/>
  <c r="C1664" i="9" s="1"/>
  <c r="B1663" i="9"/>
  <c r="C1663" i="9" s="1"/>
  <c r="B1662" i="9"/>
  <c r="C1662" i="9" s="1"/>
  <c r="B1661" i="9"/>
  <c r="C1661" i="9" s="1"/>
  <c r="B1660" i="9"/>
  <c r="C1660" i="9" s="1"/>
  <c r="B1659" i="9"/>
  <c r="C1659" i="9" s="1"/>
  <c r="B1658" i="9"/>
  <c r="C1658" i="9" s="1"/>
  <c r="B1657" i="9"/>
  <c r="C1657" i="9" s="1"/>
  <c r="B1656" i="9"/>
  <c r="C1656" i="9" s="1"/>
  <c r="B1655" i="9"/>
  <c r="C1655" i="9" s="1"/>
  <c r="B1654" i="9"/>
  <c r="C1654" i="9" s="1"/>
  <c r="B1653" i="9"/>
  <c r="C1653" i="9" s="1"/>
  <c r="B1652" i="9"/>
  <c r="C1652" i="9" s="1"/>
  <c r="B1651" i="9"/>
  <c r="C1651" i="9" s="1"/>
  <c r="B1650" i="9"/>
  <c r="C1650" i="9" s="1"/>
  <c r="B1649" i="9"/>
  <c r="C1649" i="9" s="1"/>
  <c r="B1648" i="9"/>
  <c r="C1648" i="9" s="1"/>
  <c r="B1647" i="9"/>
  <c r="C1647" i="9" s="1"/>
  <c r="B1646" i="9"/>
  <c r="C1646" i="9" s="1"/>
  <c r="B1645" i="9"/>
  <c r="C1645" i="9" s="1"/>
  <c r="B1644" i="9"/>
  <c r="C1644" i="9" s="1"/>
  <c r="B1643" i="9"/>
  <c r="C1643" i="9" s="1"/>
  <c r="B1642" i="9"/>
  <c r="C1642" i="9" s="1"/>
  <c r="B1641" i="9"/>
  <c r="C1641" i="9" s="1"/>
  <c r="B1640" i="9"/>
  <c r="C1640" i="9" s="1"/>
  <c r="B1639" i="9"/>
  <c r="C1639" i="9" s="1"/>
  <c r="B1638" i="9"/>
  <c r="C1638" i="9" s="1"/>
  <c r="B1637" i="9"/>
  <c r="C1637" i="9" s="1"/>
  <c r="B1636" i="9"/>
  <c r="C1636" i="9" s="1"/>
  <c r="B1635" i="9"/>
  <c r="C1635" i="9" s="1"/>
  <c r="B1634" i="9"/>
  <c r="C1634" i="9" s="1"/>
  <c r="B1633" i="9"/>
  <c r="C1633" i="9" s="1"/>
  <c r="B1632" i="9"/>
  <c r="C1632" i="9" s="1"/>
  <c r="B1631" i="9"/>
  <c r="C1631" i="9" s="1"/>
  <c r="B1630" i="9"/>
  <c r="C1630" i="9" s="1"/>
  <c r="B1629" i="9"/>
  <c r="C1629" i="9" s="1"/>
  <c r="B1628" i="9"/>
  <c r="C1628" i="9" s="1"/>
  <c r="B1627" i="9"/>
  <c r="C1627" i="9" s="1"/>
  <c r="B1626" i="9"/>
  <c r="C1626" i="9" s="1"/>
  <c r="B1625" i="9"/>
  <c r="C1625" i="9" s="1"/>
  <c r="B1624" i="9"/>
  <c r="C1624" i="9" s="1"/>
  <c r="B1623" i="9"/>
  <c r="C1623" i="9" s="1"/>
  <c r="B1622" i="9"/>
  <c r="C1622" i="9" s="1"/>
  <c r="B1621" i="9"/>
  <c r="C1621" i="9" s="1"/>
  <c r="B1620" i="9"/>
  <c r="C1620" i="9" s="1"/>
  <c r="B1619" i="9"/>
  <c r="C1619" i="9" s="1"/>
  <c r="B1618" i="9"/>
  <c r="C1618" i="9" s="1"/>
  <c r="B1617" i="9"/>
  <c r="C1617" i="9" s="1"/>
  <c r="B1616" i="9"/>
  <c r="C1616" i="9" s="1"/>
  <c r="B1615" i="9"/>
  <c r="C1615" i="9" s="1"/>
  <c r="B1614" i="9"/>
  <c r="C1614" i="9" s="1"/>
  <c r="B1613" i="9"/>
  <c r="C1613" i="9" s="1"/>
  <c r="B1612" i="9"/>
  <c r="C1612" i="9" s="1"/>
  <c r="B1611" i="9"/>
  <c r="C1611" i="9" s="1"/>
  <c r="B1610" i="9"/>
  <c r="C1610" i="9" s="1"/>
  <c r="B1609" i="9"/>
  <c r="C1609" i="9" s="1"/>
  <c r="B1608" i="9"/>
  <c r="C1608" i="9" s="1"/>
  <c r="B1607" i="9"/>
  <c r="C1607" i="9" s="1"/>
  <c r="B1606" i="9"/>
  <c r="C1606" i="9" s="1"/>
  <c r="B1605" i="9"/>
  <c r="C1605" i="9" s="1"/>
  <c r="B1604" i="9"/>
  <c r="C1604" i="9" s="1"/>
  <c r="B1603" i="9"/>
  <c r="C1603" i="9" s="1"/>
  <c r="B1602" i="9"/>
  <c r="C1602" i="9" s="1"/>
  <c r="B1601" i="9"/>
  <c r="C1601" i="9" s="1"/>
  <c r="B1600" i="9"/>
  <c r="C1600" i="9" s="1"/>
  <c r="B1599" i="9"/>
  <c r="C1599" i="9" s="1"/>
  <c r="B1598" i="9"/>
  <c r="C1598" i="9" s="1"/>
  <c r="B1597" i="9"/>
  <c r="C1597" i="9" s="1"/>
  <c r="B1596" i="9"/>
  <c r="C1596" i="9" s="1"/>
  <c r="B1595" i="9"/>
  <c r="C1595" i="9" s="1"/>
  <c r="B1594" i="9"/>
  <c r="C1594" i="9" s="1"/>
  <c r="B1593" i="9"/>
  <c r="C1593" i="9" s="1"/>
  <c r="B1592" i="9"/>
  <c r="C1592" i="9" s="1"/>
  <c r="B1591" i="9"/>
  <c r="C1591" i="9" s="1"/>
  <c r="B1590" i="9"/>
  <c r="C1590" i="9" s="1"/>
  <c r="B1589" i="9"/>
  <c r="C1589" i="9" s="1"/>
  <c r="B1588" i="9"/>
  <c r="C1588" i="9" s="1"/>
  <c r="B1587" i="9"/>
  <c r="C1587" i="9" s="1"/>
  <c r="B1586" i="9"/>
  <c r="C1586" i="9" s="1"/>
  <c r="B1585" i="9"/>
  <c r="C1585" i="9" s="1"/>
  <c r="B1584" i="9"/>
  <c r="C1584" i="9" s="1"/>
  <c r="B1583" i="9"/>
  <c r="C1583" i="9" s="1"/>
  <c r="B1582" i="9"/>
  <c r="C1582" i="9" s="1"/>
  <c r="B1581" i="9"/>
  <c r="C1581" i="9" s="1"/>
  <c r="B1580" i="9"/>
  <c r="C1580" i="9" s="1"/>
  <c r="B1579" i="9"/>
  <c r="C1579" i="9" s="1"/>
  <c r="B1578" i="9"/>
  <c r="C1578" i="9" s="1"/>
  <c r="B1577" i="9"/>
  <c r="C1577" i="9" s="1"/>
  <c r="B1576" i="9"/>
  <c r="C1576" i="9" s="1"/>
  <c r="B1575" i="9"/>
  <c r="C1575" i="9" s="1"/>
  <c r="B1574" i="9"/>
  <c r="C1574" i="9" s="1"/>
  <c r="B1573" i="9"/>
  <c r="C1573" i="9" s="1"/>
  <c r="B1572" i="9"/>
  <c r="C1572" i="9" s="1"/>
  <c r="B1571" i="9"/>
  <c r="C1571" i="9" s="1"/>
  <c r="B1570" i="9"/>
  <c r="C1570" i="9" s="1"/>
  <c r="B1569" i="9"/>
  <c r="C1569" i="9" s="1"/>
  <c r="B1568" i="9"/>
  <c r="C1568" i="9" s="1"/>
  <c r="B1567" i="9"/>
  <c r="C1567" i="9" s="1"/>
  <c r="B1566" i="9"/>
  <c r="C1566" i="9" s="1"/>
  <c r="B1565" i="9"/>
  <c r="C1565" i="9" s="1"/>
  <c r="B1564" i="9"/>
  <c r="C1564" i="9" s="1"/>
  <c r="B1563" i="9"/>
  <c r="C1563" i="9" s="1"/>
  <c r="B1562" i="9"/>
  <c r="C1562" i="9" s="1"/>
  <c r="B1561" i="9"/>
  <c r="C1561" i="9" s="1"/>
  <c r="B1560" i="9"/>
  <c r="C1560" i="9" s="1"/>
  <c r="B1559" i="9"/>
  <c r="C1559" i="9" s="1"/>
  <c r="B1558" i="9"/>
  <c r="C1558" i="9" s="1"/>
  <c r="B1557" i="9"/>
  <c r="C1557" i="9" s="1"/>
  <c r="B1556" i="9"/>
  <c r="C1556" i="9" s="1"/>
  <c r="B1555" i="9"/>
  <c r="C1555" i="9" s="1"/>
  <c r="B1554" i="9"/>
  <c r="C1554" i="9" s="1"/>
  <c r="B1553" i="9"/>
  <c r="C1553" i="9" s="1"/>
  <c r="B1552" i="9"/>
  <c r="C1552" i="9" s="1"/>
  <c r="B1551" i="9"/>
  <c r="C1551" i="9" s="1"/>
  <c r="B1550" i="9"/>
  <c r="C1550" i="9" s="1"/>
  <c r="B1549" i="9"/>
  <c r="C1549" i="9" s="1"/>
  <c r="B1548" i="9"/>
  <c r="C1548" i="9" s="1"/>
  <c r="B1547" i="9"/>
  <c r="C1547" i="9" s="1"/>
  <c r="B1546" i="9"/>
  <c r="C1546" i="9" s="1"/>
  <c r="B1545" i="9"/>
  <c r="C1545" i="9" s="1"/>
  <c r="B1544" i="9"/>
  <c r="C1544" i="9" s="1"/>
  <c r="B1543" i="9"/>
  <c r="C1543" i="9" s="1"/>
  <c r="B1542" i="9"/>
  <c r="C1542" i="9" s="1"/>
  <c r="B1541" i="9"/>
  <c r="C1541" i="9" s="1"/>
  <c r="B1540" i="9"/>
  <c r="C1540" i="9" s="1"/>
  <c r="B1539" i="9"/>
  <c r="C1539" i="9" s="1"/>
  <c r="B1538" i="9"/>
  <c r="C1538" i="9" s="1"/>
  <c r="B1537" i="9"/>
  <c r="C1537" i="9" s="1"/>
  <c r="B1536" i="9"/>
  <c r="C1536" i="9" s="1"/>
  <c r="B1535" i="9"/>
  <c r="C1535" i="9" s="1"/>
  <c r="B1534" i="9"/>
  <c r="C1534" i="9" s="1"/>
  <c r="B1533" i="9"/>
  <c r="C1533" i="9" s="1"/>
  <c r="B1532" i="9"/>
  <c r="C1532" i="9" s="1"/>
  <c r="B1531" i="9"/>
  <c r="C1531" i="9" s="1"/>
  <c r="B1530" i="9"/>
  <c r="C1530" i="9" s="1"/>
  <c r="B1529" i="9"/>
  <c r="C1529" i="9" s="1"/>
  <c r="B1528" i="9"/>
  <c r="C1528" i="9" s="1"/>
  <c r="B1527" i="9"/>
  <c r="C1527" i="9" s="1"/>
  <c r="B1526" i="9"/>
  <c r="C1526" i="9" s="1"/>
  <c r="B1525" i="9"/>
  <c r="C1525" i="9" s="1"/>
  <c r="B1524" i="9"/>
  <c r="C1524" i="9" s="1"/>
  <c r="B1523" i="9"/>
  <c r="C1523" i="9" s="1"/>
  <c r="B1522" i="9"/>
  <c r="C1522" i="9" s="1"/>
  <c r="B1521" i="9"/>
  <c r="C1521" i="9" s="1"/>
  <c r="B1520" i="9"/>
  <c r="C1520" i="9" s="1"/>
  <c r="B1519" i="9"/>
  <c r="C1519" i="9" s="1"/>
  <c r="B1518" i="9"/>
  <c r="C1518" i="9" s="1"/>
  <c r="B1517" i="9"/>
  <c r="C1517" i="9" s="1"/>
  <c r="B1516" i="9"/>
  <c r="C1516" i="9" s="1"/>
  <c r="B1515" i="9"/>
  <c r="C1515" i="9" s="1"/>
  <c r="B1514" i="9"/>
  <c r="C1514" i="9" s="1"/>
  <c r="B1513" i="9"/>
  <c r="C1513" i="9" s="1"/>
  <c r="B1512" i="9"/>
  <c r="C1512" i="9" s="1"/>
  <c r="B1511" i="9"/>
  <c r="C1511" i="9" s="1"/>
  <c r="B1510" i="9"/>
  <c r="C1510" i="9" s="1"/>
  <c r="B1509" i="9"/>
  <c r="C1509" i="9" s="1"/>
  <c r="B1508" i="9"/>
  <c r="C1508" i="9" s="1"/>
  <c r="B1507" i="9"/>
  <c r="C1507" i="9" s="1"/>
  <c r="B1506" i="9"/>
  <c r="C1506" i="9" s="1"/>
  <c r="B1505" i="9"/>
  <c r="C1505" i="9" s="1"/>
  <c r="B1504" i="9"/>
  <c r="C1504" i="9" s="1"/>
  <c r="B1503" i="9"/>
  <c r="C1503" i="9" s="1"/>
  <c r="B1502" i="9"/>
  <c r="C1502" i="9" s="1"/>
  <c r="B1501" i="9"/>
  <c r="C1501" i="9" s="1"/>
  <c r="B1500" i="9"/>
  <c r="C1500" i="9" s="1"/>
  <c r="B1499" i="9"/>
  <c r="C1499" i="9" s="1"/>
  <c r="B1498" i="9"/>
  <c r="C1498" i="9" s="1"/>
  <c r="B1497" i="9"/>
  <c r="C1497" i="9" s="1"/>
  <c r="B1496" i="9"/>
  <c r="C1496" i="9" s="1"/>
  <c r="B1495" i="9"/>
  <c r="C1495" i="9" s="1"/>
  <c r="B1494" i="9"/>
  <c r="C1494" i="9" s="1"/>
  <c r="B1493" i="9"/>
  <c r="C1493" i="9" s="1"/>
  <c r="B1492" i="9"/>
  <c r="C1492" i="9" s="1"/>
  <c r="B1491" i="9"/>
  <c r="C1491" i="9" s="1"/>
  <c r="B1490" i="9"/>
  <c r="C1490" i="9" s="1"/>
  <c r="B1489" i="9"/>
  <c r="C1489" i="9" s="1"/>
  <c r="B1488" i="9"/>
  <c r="C1488" i="9" s="1"/>
  <c r="B1487" i="9"/>
  <c r="C1487" i="9" s="1"/>
  <c r="B1486" i="9"/>
  <c r="C1486" i="9" s="1"/>
  <c r="B1485" i="9"/>
  <c r="C1485" i="9" s="1"/>
  <c r="B1484" i="9"/>
  <c r="C1484" i="9" s="1"/>
  <c r="B1483" i="9"/>
  <c r="C1483" i="9" s="1"/>
  <c r="B1482" i="9"/>
  <c r="C1482" i="9" s="1"/>
  <c r="B1481" i="9"/>
  <c r="C1481" i="9" s="1"/>
  <c r="B1480" i="9"/>
  <c r="C1480" i="9" s="1"/>
  <c r="B1479" i="9"/>
  <c r="C1479" i="9" s="1"/>
  <c r="B1478" i="9"/>
  <c r="C1478" i="9" s="1"/>
  <c r="B1477" i="9"/>
  <c r="C1477" i="9" s="1"/>
  <c r="B1476" i="9"/>
  <c r="C1476" i="9" s="1"/>
  <c r="B1475" i="9"/>
  <c r="C1475" i="9" s="1"/>
  <c r="B1474" i="9"/>
  <c r="C1474" i="9" s="1"/>
  <c r="B1473" i="9"/>
  <c r="C1473" i="9" s="1"/>
  <c r="B1472" i="9"/>
  <c r="C1472" i="9" s="1"/>
  <c r="B1471" i="9"/>
  <c r="C1471" i="9" s="1"/>
  <c r="B1470" i="9"/>
  <c r="C1470" i="9" s="1"/>
  <c r="B1469" i="9"/>
  <c r="C1469" i="9" s="1"/>
  <c r="B1468" i="9"/>
  <c r="C1468" i="9" s="1"/>
  <c r="B1467" i="9"/>
  <c r="C1467" i="9" s="1"/>
  <c r="B1466" i="9"/>
  <c r="C1466" i="9" s="1"/>
  <c r="B1465" i="9"/>
  <c r="C1465" i="9" s="1"/>
  <c r="B1464" i="9"/>
  <c r="C1464" i="9" s="1"/>
  <c r="B1463" i="9"/>
  <c r="C1463" i="9" s="1"/>
  <c r="B1462" i="9"/>
  <c r="C1462" i="9" s="1"/>
  <c r="B1461" i="9"/>
  <c r="C1461" i="9" s="1"/>
  <c r="B1460" i="9"/>
  <c r="C1460" i="9" s="1"/>
  <c r="B1459" i="9"/>
  <c r="C1459" i="9" s="1"/>
  <c r="B1458" i="9"/>
  <c r="C1458" i="9" s="1"/>
  <c r="B1457" i="9"/>
  <c r="C1457" i="9" s="1"/>
  <c r="B1456" i="9"/>
  <c r="C1456" i="9" s="1"/>
  <c r="B1455" i="9"/>
  <c r="C1455" i="9" s="1"/>
  <c r="B1454" i="9"/>
  <c r="C1454" i="9" s="1"/>
  <c r="B1453" i="9"/>
  <c r="C1453" i="9" s="1"/>
  <c r="B1452" i="9"/>
  <c r="C1452" i="9" s="1"/>
  <c r="B1451" i="9"/>
  <c r="C1451" i="9" s="1"/>
  <c r="B1450" i="9"/>
  <c r="C1450" i="9" s="1"/>
  <c r="B1449" i="9"/>
  <c r="C1449" i="9" s="1"/>
  <c r="B1448" i="9"/>
  <c r="C1448" i="9" s="1"/>
  <c r="B1447" i="9"/>
  <c r="C1447" i="9" s="1"/>
  <c r="B1446" i="9"/>
  <c r="C1446" i="9" s="1"/>
  <c r="B1445" i="9"/>
  <c r="C1445" i="9" s="1"/>
  <c r="B1444" i="9"/>
  <c r="C1444" i="9" s="1"/>
  <c r="B1443" i="9"/>
  <c r="C1443" i="9" s="1"/>
  <c r="B1442" i="9"/>
  <c r="C1442" i="9" s="1"/>
  <c r="B1441" i="9"/>
  <c r="C1441" i="9" s="1"/>
  <c r="B1440" i="9"/>
  <c r="C1440" i="9" s="1"/>
  <c r="B1439" i="9"/>
  <c r="C1439" i="9" s="1"/>
  <c r="B1438" i="9"/>
  <c r="C1438" i="9" s="1"/>
  <c r="B1437" i="9"/>
  <c r="C1437" i="9" s="1"/>
  <c r="B1436" i="9"/>
  <c r="C1436" i="9" s="1"/>
  <c r="B1435" i="9"/>
  <c r="C1435" i="9" s="1"/>
  <c r="B1434" i="9"/>
  <c r="C1434" i="9" s="1"/>
  <c r="B1433" i="9"/>
  <c r="C1433" i="9" s="1"/>
  <c r="B1432" i="9"/>
  <c r="C1432" i="9" s="1"/>
  <c r="B1431" i="9"/>
  <c r="C1431" i="9" s="1"/>
  <c r="B1430" i="9"/>
  <c r="C1430" i="9" s="1"/>
  <c r="B1429" i="9"/>
  <c r="C1429" i="9" s="1"/>
  <c r="B1428" i="9"/>
  <c r="C1428" i="9" s="1"/>
  <c r="B1427" i="9"/>
  <c r="C1427" i="9" s="1"/>
  <c r="B1426" i="9"/>
  <c r="C1426" i="9" s="1"/>
  <c r="B1425" i="9"/>
  <c r="C1425" i="9" s="1"/>
  <c r="B1424" i="9"/>
  <c r="C1424" i="9" s="1"/>
  <c r="B1423" i="9"/>
  <c r="C1423" i="9" s="1"/>
  <c r="B1422" i="9"/>
  <c r="C1422" i="9" s="1"/>
  <c r="B1421" i="9"/>
  <c r="C1421" i="9" s="1"/>
  <c r="B1420" i="9"/>
  <c r="C1420" i="9" s="1"/>
  <c r="B1419" i="9"/>
  <c r="C1419" i="9" s="1"/>
  <c r="B1418" i="9"/>
  <c r="C1418" i="9" s="1"/>
  <c r="B1417" i="9"/>
  <c r="C1417" i="9" s="1"/>
  <c r="B1416" i="9"/>
  <c r="C1416" i="9" s="1"/>
  <c r="B1415" i="9"/>
  <c r="C1415" i="9" s="1"/>
  <c r="B1414" i="9"/>
  <c r="C1414" i="9" s="1"/>
  <c r="B1413" i="9"/>
  <c r="C1413" i="9" s="1"/>
  <c r="B1412" i="9"/>
  <c r="C1412" i="9" s="1"/>
  <c r="B1411" i="9"/>
  <c r="C1411" i="9" s="1"/>
  <c r="B1410" i="9"/>
  <c r="C1410" i="9" s="1"/>
  <c r="B1409" i="9"/>
  <c r="C1409" i="9" s="1"/>
  <c r="B1408" i="9"/>
  <c r="C1408" i="9" s="1"/>
  <c r="B1407" i="9"/>
  <c r="C1407" i="9" s="1"/>
  <c r="B1406" i="9"/>
  <c r="C1406" i="9" s="1"/>
  <c r="B1405" i="9"/>
  <c r="C1405" i="9" s="1"/>
  <c r="B1404" i="9"/>
  <c r="C1404" i="9" s="1"/>
  <c r="B1403" i="9"/>
  <c r="C1403" i="9" s="1"/>
  <c r="B1402" i="9"/>
  <c r="C1402" i="9" s="1"/>
  <c r="B1401" i="9"/>
  <c r="C1401" i="9" s="1"/>
  <c r="B1400" i="9"/>
  <c r="C1400" i="9" s="1"/>
  <c r="B1399" i="9"/>
  <c r="C1399" i="9" s="1"/>
  <c r="B1398" i="9"/>
  <c r="C1398" i="9" s="1"/>
  <c r="B1397" i="9"/>
  <c r="C1397" i="9" s="1"/>
  <c r="B1396" i="9"/>
  <c r="C1396" i="9" s="1"/>
  <c r="B1395" i="9"/>
  <c r="C1395" i="9" s="1"/>
  <c r="B1394" i="9"/>
  <c r="C1394" i="9" s="1"/>
  <c r="B1393" i="9"/>
  <c r="C1393" i="9" s="1"/>
  <c r="B1392" i="9"/>
  <c r="C1392" i="9" s="1"/>
  <c r="B1391" i="9"/>
  <c r="C1391" i="9" s="1"/>
  <c r="B1390" i="9"/>
  <c r="C1390" i="9" s="1"/>
  <c r="B1389" i="9"/>
  <c r="C1389" i="9" s="1"/>
  <c r="B1388" i="9"/>
  <c r="C1388" i="9" s="1"/>
  <c r="B1387" i="9"/>
  <c r="C1387" i="9" s="1"/>
  <c r="B1386" i="9"/>
  <c r="C1386" i="9" s="1"/>
  <c r="B1385" i="9"/>
  <c r="C1385" i="9" s="1"/>
  <c r="B1384" i="9"/>
  <c r="C1384" i="9" s="1"/>
  <c r="B1383" i="9"/>
  <c r="C1383" i="9" s="1"/>
  <c r="B1382" i="9"/>
  <c r="C1382" i="9" s="1"/>
  <c r="B1381" i="9"/>
  <c r="C1381" i="9" s="1"/>
  <c r="B1380" i="9"/>
  <c r="C1380" i="9" s="1"/>
  <c r="B1379" i="9"/>
  <c r="C1379" i="9" s="1"/>
  <c r="B1378" i="9"/>
  <c r="C1378" i="9" s="1"/>
  <c r="B1377" i="9"/>
  <c r="C1377" i="9" s="1"/>
  <c r="B1376" i="9"/>
  <c r="C1376" i="9" s="1"/>
  <c r="B1375" i="9"/>
  <c r="C1375" i="9" s="1"/>
  <c r="B1374" i="9"/>
  <c r="C1374" i="9" s="1"/>
  <c r="B1373" i="9"/>
  <c r="C1373" i="9" s="1"/>
  <c r="B1372" i="9"/>
  <c r="C1372" i="9" s="1"/>
  <c r="B1371" i="9"/>
  <c r="C1371" i="9" s="1"/>
  <c r="B1370" i="9"/>
  <c r="C1370" i="9" s="1"/>
  <c r="B1369" i="9"/>
  <c r="C1369" i="9" s="1"/>
  <c r="B1368" i="9"/>
  <c r="C1368" i="9" s="1"/>
  <c r="B1367" i="9"/>
  <c r="C1367" i="9" s="1"/>
  <c r="B1366" i="9"/>
  <c r="C1366" i="9" s="1"/>
  <c r="B1365" i="9"/>
  <c r="C1365" i="9" s="1"/>
  <c r="B1364" i="9"/>
  <c r="C1364" i="9" s="1"/>
  <c r="B1363" i="9"/>
  <c r="C1363" i="9" s="1"/>
  <c r="B1362" i="9"/>
  <c r="C1362" i="9" s="1"/>
  <c r="B1361" i="9"/>
  <c r="C1361" i="9" s="1"/>
  <c r="B1360" i="9"/>
  <c r="C1360" i="9" s="1"/>
  <c r="B1359" i="9"/>
  <c r="C1359" i="9" s="1"/>
  <c r="B1358" i="9"/>
  <c r="C1358" i="9" s="1"/>
  <c r="B1357" i="9"/>
  <c r="C1357" i="9" s="1"/>
  <c r="B1356" i="9"/>
  <c r="C1356" i="9" s="1"/>
  <c r="B1355" i="9"/>
  <c r="C1355" i="9" s="1"/>
  <c r="B1354" i="9"/>
  <c r="C1354" i="9" s="1"/>
  <c r="B1353" i="9"/>
  <c r="C1353" i="9" s="1"/>
  <c r="B1352" i="9"/>
  <c r="C1352" i="9" s="1"/>
  <c r="B1351" i="9"/>
  <c r="C1351" i="9" s="1"/>
  <c r="B1350" i="9"/>
  <c r="C1350" i="9" s="1"/>
  <c r="B1349" i="9"/>
  <c r="C1349" i="9" s="1"/>
  <c r="B1348" i="9"/>
  <c r="C1348" i="9" s="1"/>
  <c r="B1347" i="9"/>
  <c r="C1347" i="9" s="1"/>
  <c r="B1346" i="9"/>
  <c r="C1346" i="9" s="1"/>
  <c r="B1345" i="9"/>
  <c r="C1345" i="9" s="1"/>
  <c r="B1344" i="9"/>
  <c r="C1344" i="9" s="1"/>
  <c r="B1343" i="9"/>
  <c r="C1343" i="9" s="1"/>
  <c r="B1342" i="9"/>
  <c r="C1342" i="9" s="1"/>
  <c r="B1341" i="9"/>
  <c r="C1341" i="9" s="1"/>
  <c r="B1340" i="9"/>
  <c r="C1340" i="9" s="1"/>
  <c r="B1339" i="9"/>
  <c r="C1339" i="9" s="1"/>
  <c r="B1338" i="9"/>
  <c r="C1338" i="9" s="1"/>
  <c r="B1337" i="9"/>
  <c r="C1337" i="9" s="1"/>
  <c r="B1336" i="9"/>
  <c r="C1336" i="9" s="1"/>
  <c r="B1335" i="9"/>
  <c r="C1335" i="9" s="1"/>
  <c r="B1334" i="9"/>
  <c r="C1334" i="9" s="1"/>
  <c r="B1333" i="9"/>
  <c r="C1333" i="9" s="1"/>
  <c r="B1332" i="9"/>
  <c r="C1332" i="9" s="1"/>
  <c r="B1331" i="9"/>
  <c r="C1331" i="9" s="1"/>
  <c r="B1330" i="9"/>
  <c r="C1330" i="9" s="1"/>
  <c r="B1329" i="9"/>
  <c r="C1329" i="9" s="1"/>
  <c r="B1328" i="9"/>
  <c r="C1328" i="9" s="1"/>
  <c r="B1327" i="9"/>
  <c r="C1327" i="9" s="1"/>
  <c r="B1326" i="9"/>
  <c r="C1326" i="9" s="1"/>
  <c r="B1325" i="9"/>
  <c r="C1325" i="9" s="1"/>
  <c r="B1324" i="9"/>
  <c r="C1324" i="9" s="1"/>
  <c r="B1323" i="9"/>
  <c r="C1323" i="9" s="1"/>
  <c r="B1322" i="9"/>
  <c r="C1322" i="9" s="1"/>
  <c r="B1321" i="9"/>
  <c r="C1321" i="9" s="1"/>
  <c r="B1320" i="9"/>
  <c r="C1320" i="9" s="1"/>
  <c r="B1319" i="9"/>
  <c r="C1319" i="9" s="1"/>
  <c r="B1318" i="9"/>
  <c r="C1318" i="9" s="1"/>
  <c r="B1317" i="9"/>
  <c r="C1317" i="9" s="1"/>
  <c r="B1316" i="9"/>
  <c r="C1316" i="9" s="1"/>
  <c r="B1315" i="9"/>
  <c r="C1315" i="9" s="1"/>
  <c r="B1314" i="9"/>
  <c r="C1314" i="9" s="1"/>
  <c r="B1313" i="9"/>
  <c r="C1313" i="9" s="1"/>
  <c r="B1312" i="9"/>
  <c r="C1312" i="9" s="1"/>
  <c r="B1311" i="9"/>
  <c r="C1311" i="9" s="1"/>
  <c r="B1310" i="9"/>
  <c r="C1310" i="9" s="1"/>
  <c r="B1309" i="9"/>
  <c r="C1309" i="9" s="1"/>
  <c r="B1308" i="9"/>
  <c r="C1308" i="9" s="1"/>
  <c r="B1307" i="9"/>
  <c r="C1307" i="9" s="1"/>
  <c r="B1306" i="9"/>
  <c r="C1306" i="9" s="1"/>
  <c r="B1305" i="9"/>
  <c r="C1305" i="9" s="1"/>
  <c r="B1304" i="9"/>
  <c r="C1304" i="9" s="1"/>
  <c r="B1303" i="9"/>
  <c r="C1303" i="9" s="1"/>
  <c r="B1302" i="9"/>
  <c r="C1302" i="9" s="1"/>
  <c r="B1301" i="9"/>
  <c r="C1301" i="9" s="1"/>
  <c r="B1300" i="9"/>
  <c r="C1300" i="9" s="1"/>
  <c r="B1299" i="9"/>
  <c r="C1299" i="9" s="1"/>
  <c r="B1298" i="9"/>
  <c r="C1298" i="9" s="1"/>
  <c r="B1297" i="9"/>
  <c r="C1297" i="9" s="1"/>
  <c r="B1296" i="9"/>
  <c r="C1296" i="9" s="1"/>
  <c r="B1295" i="9"/>
  <c r="C1295" i="9" s="1"/>
  <c r="B1294" i="9"/>
  <c r="C1294" i="9" s="1"/>
  <c r="B1293" i="9"/>
  <c r="C1293" i="9" s="1"/>
  <c r="B1292" i="9"/>
  <c r="C1292" i="9" s="1"/>
  <c r="B1291" i="9"/>
  <c r="C1291" i="9" s="1"/>
  <c r="B1290" i="9"/>
  <c r="C1290" i="9" s="1"/>
  <c r="B1289" i="9"/>
  <c r="C1289" i="9" s="1"/>
  <c r="B1288" i="9"/>
  <c r="C1288" i="9" s="1"/>
  <c r="B1287" i="9"/>
  <c r="C1287" i="9" s="1"/>
  <c r="B1286" i="9"/>
  <c r="C1286" i="9" s="1"/>
  <c r="B1285" i="9"/>
  <c r="C1285" i="9" s="1"/>
  <c r="B1284" i="9"/>
  <c r="C1284" i="9" s="1"/>
  <c r="B1283" i="9"/>
  <c r="C1283" i="9" s="1"/>
  <c r="B1282" i="9"/>
  <c r="C1282" i="9" s="1"/>
  <c r="B1281" i="9"/>
  <c r="C1281" i="9" s="1"/>
  <c r="B1280" i="9"/>
  <c r="C1280" i="9" s="1"/>
  <c r="B1279" i="9"/>
  <c r="C1279" i="9" s="1"/>
  <c r="B1278" i="9"/>
  <c r="C1278" i="9" s="1"/>
  <c r="B1277" i="9"/>
  <c r="C1277" i="9" s="1"/>
  <c r="B1276" i="9"/>
  <c r="C1276" i="9" s="1"/>
  <c r="B1275" i="9"/>
  <c r="C1275" i="9" s="1"/>
  <c r="B1274" i="9"/>
  <c r="C1274" i="9" s="1"/>
  <c r="B1273" i="9"/>
  <c r="C1273" i="9" s="1"/>
  <c r="B1272" i="9"/>
  <c r="C1272" i="9" s="1"/>
  <c r="B1271" i="9"/>
  <c r="C1271" i="9" s="1"/>
  <c r="B1270" i="9"/>
  <c r="C1270" i="9" s="1"/>
  <c r="B1269" i="9"/>
  <c r="C1269" i="9" s="1"/>
  <c r="B1268" i="9"/>
  <c r="C1268" i="9" s="1"/>
  <c r="B1267" i="9"/>
  <c r="C1267" i="9" s="1"/>
  <c r="B1266" i="9"/>
  <c r="C1266" i="9" s="1"/>
  <c r="B1265" i="9"/>
  <c r="C1265" i="9" s="1"/>
  <c r="B1264" i="9"/>
  <c r="C1264" i="9" s="1"/>
  <c r="B1263" i="9"/>
  <c r="C1263" i="9" s="1"/>
  <c r="B1262" i="9"/>
  <c r="C1262" i="9" s="1"/>
  <c r="B1261" i="9"/>
  <c r="C1261" i="9" s="1"/>
  <c r="B1260" i="9"/>
  <c r="C1260" i="9" s="1"/>
  <c r="B1259" i="9"/>
  <c r="C1259" i="9" s="1"/>
  <c r="B1258" i="9"/>
  <c r="C1258" i="9" s="1"/>
  <c r="B1257" i="9"/>
  <c r="C1257" i="9" s="1"/>
  <c r="B1256" i="9"/>
  <c r="C1256" i="9" s="1"/>
  <c r="B1255" i="9"/>
  <c r="C1255" i="9" s="1"/>
  <c r="B1254" i="9"/>
  <c r="C1254" i="9" s="1"/>
  <c r="B1253" i="9"/>
  <c r="C1253" i="9" s="1"/>
  <c r="B1252" i="9"/>
  <c r="C1252" i="9" s="1"/>
  <c r="B1251" i="9"/>
  <c r="C1251" i="9" s="1"/>
  <c r="B1250" i="9"/>
  <c r="C1250" i="9" s="1"/>
  <c r="B1249" i="9"/>
  <c r="C1249" i="9" s="1"/>
  <c r="B1248" i="9"/>
  <c r="C1248" i="9" s="1"/>
  <c r="B1247" i="9"/>
  <c r="C1247" i="9" s="1"/>
  <c r="B1246" i="9"/>
  <c r="C1246" i="9" s="1"/>
  <c r="B1245" i="9"/>
  <c r="C1245" i="9" s="1"/>
  <c r="B1244" i="9"/>
  <c r="C1244" i="9" s="1"/>
  <c r="B1243" i="9"/>
  <c r="C1243" i="9" s="1"/>
  <c r="B1242" i="9"/>
  <c r="C1242" i="9" s="1"/>
  <c r="B1241" i="9"/>
  <c r="C1241" i="9" s="1"/>
  <c r="B1240" i="9"/>
  <c r="C1240" i="9" s="1"/>
  <c r="B1239" i="9"/>
  <c r="C1239" i="9" s="1"/>
  <c r="B1238" i="9"/>
  <c r="C1238" i="9" s="1"/>
  <c r="B1237" i="9"/>
  <c r="C1237" i="9" s="1"/>
  <c r="B1236" i="9"/>
  <c r="C1236" i="9" s="1"/>
  <c r="B1235" i="9"/>
  <c r="C1235" i="9" s="1"/>
  <c r="B1234" i="9"/>
  <c r="C1234" i="9" s="1"/>
  <c r="B1233" i="9"/>
  <c r="C1233" i="9" s="1"/>
  <c r="B1232" i="9"/>
  <c r="C1232" i="9" s="1"/>
  <c r="B1231" i="9"/>
  <c r="C1231" i="9" s="1"/>
  <c r="B1230" i="9"/>
  <c r="C1230" i="9" s="1"/>
  <c r="B1229" i="9"/>
  <c r="C1229" i="9" s="1"/>
  <c r="B1228" i="9"/>
  <c r="C1228" i="9" s="1"/>
  <c r="B1227" i="9"/>
  <c r="C1227" i="9" s="1"/>
  <c r="B1226" i="9"/>
  <c r="C1226" i="9" s="1"/>
  <c r="B1225" i="9"/>
  <c r="C1225" i="9" s="1"/>
  <c r="B1224" i="9"/>
  <c r="C1224" i="9" s="1"/>
  <c r="B1223" i="9"/>
  <c r="C1223" i="9" s="1"/>
  <c r="B1222" i="9"/>
  <c r="C1222" i="9" s="1"/>
  <c r="B1221" i="9"/>
  <c r="C1221" i="9" s="1"/>
  <c r="B1220" i="9"/>
  <c r="C1220" i="9" s="1"/>
  <c r="B1219" i="9"/>
  <c r="C1219" i="9" s="1"/>
  <c r="B1218" i="9"/>
  <c r="C1218" i="9" s="1"/>
  <c r="B1217" i="9"/>
  <c r="C1217" i="9" s="1"/>
  <c r="B1216" i="9"/>
  <c r="C1216" i="9" s="1"/>
  <c r="B1215" i="9"/>
  <c r="C1215" i="9" s="1"/>
  <c r="B1214" i="9"/>
  <c r="C1214" i="9" s="1"/>
  <c r="B1213" i="9"/>
  <c r="C1213" i="9" s="1"/>
  <c r="B1212" i="9"/>
  <c r="C1212" i="9" s="1"/>
  <c r="B1211" i="9"/>
  <c r="C1211" i="9" s="1"/>
  <c r="B1210" i="9"/>
  <c r="C1210" i="9" s="1"/>
  <c r="B1209" i="9"/>
  <c r="C1209" i="9" s="1"/>
  <c r="B1208" i="9"/>
  <c r="C1208" i="9" s="1"/>
  <c r="B1207" i="9"/>
  <c r="C1207" i="9" s="1"/>
  <c r="B1206" i="9"/>
  <c r="C1206" i="9" s="1"/>
  <c r="B1205" i="9"/>
  <c r="C1205" i="9" s="1"/>
  <c r="B1204" i="9"/>
  <c r="C1204" i="9" s="1"/>
  <c r="B1203" i="9"/>
  <c r="C1203" i="9" s="1"/>
  <c r="B1202" i="9"/>
  <c r="C1202" i="9" s="1"/>
  <c r="B1201" i="9"/>
  <c r="C1201" i="9" s="1"/>
  <c r="B1200" i="9"/>
  <c r="C1200" i="9" s="1"/>
  <c r="B1199" i="9"/>
  <c r="C1199" i="9" s="1"/>
  <c r="B1198" i="9"/>
  <c r="C1198" i="9" s="1"/>
  <c r="B1197" i="9"/>
  <c r="C1197" i="9" s="1"/>
  <c r="B1196" i="9"/>
  <c r="C1196" i="9" s="1"/>
  <c r="B1195" i="9"/>
  <c r="C1195" i="9" s="1"/>
  <c r="B1194" i="9"/>
  <c r="C1194" i="9" s="1"/>
  <c r="B1193" i="9"/>
  <c r="C1193" i="9" s="1"/>
  <c r="B1192" i="9"/>
  <c r="C1192" i="9" s="1"/>
  <c r="B1191" i="9"/>
  <c r="C1191" i="9" s="1"/>
  <c r="B1190" i="9"/>
  <c r="C1190" i="9" s="1"/>
  <c r="B1189" i="9"/>
  <c r="C1189" i="9" s="1"/>
  <c r="B1188" i="9"/>
  <c r="C1188" i="9" s="1"/>
  <c r="B1187" i="9"/>
  <c r="C1187" i="9" s="1"/>
  <c r="B1186" i="9"/>
  <c r="C1186" i="9" s="1"/>
  <c r="B1185" i="9"/>
  <c r="C1185" i="9" s="1"/>
  <c r="B1184" i="9"/>
  <c r="C1184" i="9" s="1"/>
  <c r="B1183" i="9"/>
  <c r="C1183" i="9" s="1"/>
  <c r="B1182" i="9"/>
  <c r="C1182" i="9" s="1"/>
  <c r="B1181" i="9"/>
  <c r="C1181" i="9" s="1"/>
  <c r="B1180" i="9"/>
  <c r="C1180" i="9" s="1"/>
  <c r="B1179" i="9"/>
  <c r="C1179" i="9" s="1"/>
  <c r="B1178" i="9"/>
  <c r="C1178" i="9" s="1"/>
  <c r="B1177" i="9"/>
  <c r="C1177" i="9" s="1"/>
  <c r="B1176" i="9"/>
  <c r="C1176" i="9" s="1"/>
  <c r="B1175" i="9"/>
  <c r="C1175" i="9" s="1"/>
  <c r="B1174" i="9"/>
  <c r="C1174" i="9" s="1"/>
  <c r="B1173" i="9"/>
  <c r="C1173" i="9" s="1"/>
  <c r="B1172" i="9"/>
  <c r="C1172" i="9" s="1"/>
  <c r="B1171" i="9"/>
  <c r="C1171" i="9" s="1"/>
  <c r="B1170" i="9"/>
  <c r="C1170" i="9" s="1"/>
  <c r="B1169" i="9"/>
  <c r="C1169" i="9" s="1"/>
  <c r="B1168" i="9"/>
  <c r="C1168" i="9" s="1"/>
  <c r="B1167" i="9"/>
  <c r="C1167" i="9" s="1"/>
  <c r="B1166" i="9"/>
  <c r="C1166" i="9" s="1"/>
  <c r="B1165" i="9"/>
  <c r="C1165" i="9" s="1"/>
  <c r="B1164" i="9"/>
  <c r="C1164" i="9" s="1"/>
  <c r="B1163" i="9"/>
  <c r="C1163" i="9" s="1"/>
  <c r="B1162" i="9"/>
  <c r="C1162" i="9" s="1"/>
  <c r="B1161" i="9"/>
  <c r="C1161" i="9" s="1"/>
  <c r="B1160" i="9"/>
  <c r="C1160" i="9" s="1"/>
  <c r="B1159" i="9"/>
  <c r="C1159" i="9" s="1"/>
  <c r="B1158" i="9"/>
  <c r="C1158" i="9" s="1"/>
  <c r="B1157" i="9"/>
  <c r="C1157" i="9" s="1"/>
  <c r="B1156" i="9"/>
  <c r="C1156" i="9" s="1"/>
  <c r="B1155" i="9"/>
  <c r="C1155" i="9" s="1"/>
  <c r="B1154" i="9"/>
  <c r="C1154" i="9" s="1"/>
  <c r="B1153" i="9"/>
  <c r="C1153" i="9" s="1"/>
  <c r="B1152" i="9"/>
  <c r="C1152" i="9" s="1"/>
  <c r="B1151" i="9"/>
  <c r="C1151" i="9" s="1"/>
  <c r="B1150" i="9"/>
  <c r="C1150" i="9" s="1"/>
  <c r="B1149" i="9"/>
  <c r="C1149" i="9" s="1"/>
  <c r="B1148" i="9"/>
  <c r="C1148" i="9" s="1"/>
  <c r="B1147" i="9"/>
  <c r="C1147" i="9" s="1"/>
  <c r="B1146" i="9"/>
  <c r="C1146" i="9" s="1"/>
  <c r="B1145" i="9"/>
  <c r="C1145" i="9" s="1"/>
  <c r="B1144" i="9"/>
  <c r="C1144" i="9" s="1"/>
  <c r="B1143" i="9"/>
  <c r="C1143" i="9" s="1"/>
  <c r="B1142" i="9"/>
  <c r="C1142" i="9" s="1"/>
  <c r="B1141" i="9"/>
  <c r="C1141" i="9" s="1"/>
  <c r="B1140" i="9"/>
  <c r="C1140" i="9" s="1"/>
  <c r="B1139" i="9"/>
  <c r="C1139" i="9" s="1"/>
  <c r="B1138" i="9"/>
  <c r="C1138" i="9" s="1"/>
  <c r="B1137" i="9"/>
  <c r="C1137" i="9" s="1"/>
  <c r="B1136" i="9"/>
  <c r="C1136" i="9" s="1"/>
  <c r="B1135" i="9"/>
  <c r="C1135" i="9" s="1"/>
  <c r="B1134" i="9"/>
  <c r="C1134" i="9" s="1"/>
  <c r="B1133" i="9"/>
  <c r="C1133" i="9" s="1"/>
  <c r="B1132" i="9"/>
  <c r="C1132" i="9" s="1"/>
  <c r="B1131" i="9"/>
  <c r="C1131" i="9" s="1"/>
  <c r="B1130" i="9"/>
  <c r="C1130" i="9" s="1"/>
  <c r="B1129" i="9"/>
  <c r="C1129" i="9" s="1"/>
  <c r="B1128" i="9"/>
  <c r="C1128" i="9" s="1"/>
  <c r="B1127" i="9"/>
  <c r="C1127" i="9" s="1"/>
  <c r="B1126" i="9"/>
  <c r="C1126" i="9" s="1"/>
  <c r="B1125" i="9"/>
  <c r="C1125" i="9" s="1"/>
  <c r="B1124" i="9"/>
  <c r="C1124" i="9" s="1"/>
  <c r="B1123" i="9"/>
  <c r="C1123" i="9" s="1"/>
  <c r="B1122" i="9"/>
  <c r="C1122" i="9" s="1"/>
  <c r="B1121" i="9"/>
  <c r="C1121" i="9" s="1"/>
  <c r="B1120" i="9"/>
  <c r="C1120" i="9" s="1"/>
  <c r="B1119" i="9"/>
  <c r="C1119" i="9" s="1"/>
  <c r="B1118" i="9"/>
  <c r="C1118" i="9" s="1"/>
  <c r="B1117" i="9"/>
  <c r="C1117" i="9" s="1"/>
  <c r="B1116" i="9"/>
  <c r="C1116" i="9" s="1"/>
  <c r="B1115" i="9"/>
  <c r="C1115" i="9" s="1"/>
  <c r="B1114" i="9"/>
  <c r="C1114" i="9" s="1"/>
  <c r="B1113" i="9"/>
  <c r="C1113" i="9" s="1"/>
  <c r="B1112" i="9"/>
  <c r="C1112" i="9" s="1"/>
  <c r="B1111" i="9"/>
  <c r="C1111" i="9" s="1"/>
  <c r="B1110" i="9"/>
  <c r="C1110" i="9" s="1"/>
  <c r="B1109" i="9"/>
  <c r="C1109" i="9" s="1"/>
  <c r="B1108" i="9"/>
  <c r="C1108" i="9" s="1"/>
  <c r="B1107" i="9"/>
  <c r="C1107" i="9" s="1"/>
  <c r="B1106" i="9"/>
  <c r="C1106" i="9" s="1"/>
  <c r="B1105" i="9"/>
  <c r="C1105" i="9" s="1"/>
  <c r="B1104" i="9"/>
  <c r="C1104" i="9" s="1"/>
  <c r="B1103" i="9"/>
  <c r="C1103" i="9" s="1"/>
  <c r="B1102" i="9"/>
  <c r="C1102" i="9" s="1"/>
  <c r="B1101" i="9"/>
  <c r="C1101" i="9" s="1"/>
  <c r="B1100" i="9"/>
  <c r="C1100" i="9" s="1"/>
  <c r="B1099" i="9"/>
  <c r="C1099" i="9" s="1"/>
  <c r="B1098" i="9"/>
  <c r="C1098" i="9" s="1"/>
  <c r="B1097" i="9"/>
  <c r="C1097" i="9" s="1"/>
  <c r="B1096" i="9"/>
  <c r="C1096" i="9" s="1"/>
  <c r="B1095" i="9"/>
  <c r="C1095" i="9" s="1"/>
  <c r="B1094" i="9"/>
  <c r="C1094" i="9" s="1"/>
  <c r="B1093" i="9"/>
  <c r="C1093" i="9" s="1"/>
  <c r="B1092" i="9"/>
  <c r="C1092" i="9" s="1"/>
  <c r="B1091" i="9"/>
  <c r="C1091" i="9" s="1"/>
  <c r="B1090" i="9"/>
  <c r="C1090" i="9" s="1"/>
  <c r="B1089" i="9"/>
  <c r="C1089" i="9" s="1"/>
  <c r="B1088" i="9"/>
  <c r="C1088" i="9" s="1"/>
  <c r="B1087" i="9"/>
  <c r="C1087" i="9" s="1"/>
  <c r="B1086" i="9"/>
  <c r="C1086" i="9" s="1"/>
  <c r="B1085" i="9"/>
  <c r="C1085" i="9" s="1"/>
  <c r="B1084" i="9"/>
  <c r="C1084" i="9" s="1"/>
  <c r="B1083" i="9"/>
  <c r="C1083" i="9" s="1"/>
  <c r="B1082" i="9"/>
  <c r="C1082" i="9" s="1"/>
  <c r="B1081" i="9"/>
  <c r="C1081" i="9" s="1"/>
  <c r="B1080" i="9"/>
  <c r="C1080" i="9" s="1"/>
  <c r="B1079" i="9"/>
  <c r="C1079" i="9" s="1"/>
  <c r="B1078" i="9"/>
  <c r="C1078" i="9" s="1"/>
  <c r="B1077" i="9"/>
  <c r="C1077" i="9" s="1"/>
  <c r="B1076" i="9"/>
  <c r="C1076" i="9" s="1"/>
  <c r="B1075" i="9"/>
  <c r="C1075" i="9" s="1"/>
  <c r="B1074" i="9"/>
  <c r="C1074" i="9" s="1"/>
  <c r="B1073" i="9"/>
  <c r="C1073" i="9" s="1"/>
  <c r="B1072" i="9"/>
  <c r="C1072" i="9" s="1"/>
  <c r="B1071" i="9"/>
  <c r="C1071" i="9" s="1"/>
  <c r="B1070" i="9"/>
  <c r="C1070" i="9" s="1"/>
  <c r="B1069" i="9"/>
  <c r="C1069" i="9" s="1"/>
  <c r="B1068" i="9"/>
  <c r="C1068" i="9" s="1"/>
  <c r="B1067" i="9"/>
  <c r="C1067" i="9" s="1"/>
  <c r="B1066" i="9"/>
  <c r="C1066" i="9" s="1"/>
  <c r="B1065" i="9"/>
  <c r="C1065" i="9" s="1"/>
  <c r="B1064" i="9"/>
  <c r="C1064" i="9" s="1"/>
  <c r="B1063" i="9"/>
  <c r="C1063" i="9" s="1"/>
  <c r="B1062" i="9"/>
  <c r="C1062" i="9" s="1"/>
  <c r="B1061" i="9"/>
  <c r="C1061" i="9" s="1"/>
  <c r="B1060" i="9"/>
  <c r="C1060" i="9" s="1"/>
  <c r="B1059" i="9"/>
  <c r="C1059" i="9" s="1"/>
  <c r="B1058" i="9"/>
  <c r="C1058" i="9" s="1"/>
  <c r="B1057" i="9"/>
  <c r="C1057" i="9" s="1"/>
  <c r="B1056" i="9"/>
  <c r="C1056" i="9" s="1"/>
  <c r="B1055" i="9"/>
  <c r="C1055" i="9" s="1"/>
  <c r="B1054" i="9"/>
  <c r="C1054" i="9" s="1"/>
  <c r="B1053" i="9"/>
  <c r="C1053" i="9" s="1"/>
  <c r="B1052" i="9"/>
  <c r="C1052" i="9" s="1"/>
  <c r="B1051" i="9"/>
  <c r="C1051" i="9" s="1"/>
  <c r="B1050" i="9"/>
  <c r="C1050" i="9" s="1"/>
  <c r="B1049" i="9"/>
  <c r="C1049" i="9" s="1"/>
  <c r="B1048" i="9"/>
  <c r="C1048" i="9" s="1"/>
  <c r="B1047" i="9"/>
  <c r="C1047" i="9" s="1"/>
  <c r="B1046" i="9"/>
  <c r="C1046" i="9" s="1"/>
  <c r="B1045" i="9"/>
  <c r="C1045" i="9" s="1"/>
  <c r="B1044" i="9"/>
  <c r="C1044" i="9" s="1"/>
  <c r="B1043" i="9"/>
  <c r="C1043" i="9" s="1"/>
  <c r="B1042" i="9"/>
  <c r="C1042" i="9" s="1"/>
  <c r="B1041" i="9"/>
  <c r="C1041" i="9" s="1"/>
  <c r="B1040" i="9"/>
  <c r="C1040" i="9" s="1"/>
  <c r="B1039" i="9"/>
  <c r="C1039" i="9" s="1"/>
  <c r="B1038" i="9"/>
  <c r="C1038" i="9" s="1"/>
  <c r="B1037" i="9"/>
  <c r="C1037" i="9" s="1"/>
  <c r="B1036" i="9"/>
  <c r="C1036" i="9" s="1"/>
  <c r="B1035" i="9"/>
  <c r="C1035" i="9" s="1"/>
  <c r="B1034" i="9"/>
  <c r="C1034" i="9" s="1"/>
  <c r="B1033" i="9"/>
  <c r="C1033" i="9" s="1"/>
  <c r="B1032" i="9"/>
  <c r="C1032" i="9" s="1"/>
  <c r="B1031" i="9"/>
  <c r="C1031" i="9" s="1"/>
  <c r="B1030" i="9"/>
  <c r="C1030" i="9" s="1"/>
  <c r="B1029" i="9"/>
  <c r="C1029" i="9" s="1"/>
  <c r="B1028" i="9"/>
  <c r="C1028" i="9" s="1"/>
  <c r="B1027" i="9"/>
  <c r="C1027" i="9" s="1"/>
  <c r="B1026" i="9"/>
  <c r="C1026" i="9" s="1"/>
  <c r="B1025" i="9"/>
  <c r="C1025" i="9" s="1"/>
  <c r="B1024" i="9"/>
  <c r="C1024" i="9" s="1"/>
  <c r="B1023" i="9"/>
  <c r="C1023" i="9" s="1"/>
  <c r="B1022" i="9"/>
  <c r="C1022" i="9" s="1"/>
  <c r="B1021" i="9"/>
  <c r="C1021" i="9" s="1"/>
  <c r="B1020" i="9"/>
  <c r="C1020" i="9" s="1"/>
  <c r="B1019" i="9"/>
  <c r="C1019" i="9" s="1"/>
  <c r="B1018" i="9"/>
  <c r="C1018" i="9" s="1"/>
  <c r="B1017" i="9"/>
  <c r="C1017" i="9" s="1"/>
  <c r="B1016" i="9"/>
  <c r="C1016" i="9" s="1"/>
  <c r="B1015" i="9"/>
  <c r="C1015" i="9" s="1"/>
  <c r="B1014" i="9"/>
  <c r="C1014" i="9" s="1"/>
  <c r="B1013" i="9"/>
  <c r="C1013" i="9" s="1"/>
  <c r="B1012" i="9"/>
  <c r="C1012" i="9" s="1"/>
  <c r="B1011" i="9"/>
  <c r="C1011" i="9" s="1"/>
  <c r="B1010" i="9"/>
  <c r="C1010" i="9" s="1"/>
  <c r="B1009" i="9"/>
  <c r="C1009" i="9" s="1"/>
  <c r="B1008" i="9"/>
  <c r="C1008" i="9" s="1"/>
  <c r="B1007" i="9"/>
  <c r="C1007" i="9" s="1"/>
  <c r="B1006" i="9"/>
  <c r="C1006" i="9" s="1"/>
  <c r="B1005" i="9"/>
  <c r="C1005" i="9" s="1"/>
  <c r="B1004" i="9"/>
  <c r="C1004" i="9" s="1"/>
  <c r="B1003" i="9"/>
  <c r="C1003" i="9" s="1"/>
  <c r="B1002" i="9"/>
  <c r="C1002" i="9" s="1"/>
  <c r="B1001" i="9"/>
  <c r="C1001" i="9" s="1"/>
  <c r="B1000" i="9"/>
  <c r="C1000" i="9" s="1"/>
  <c r="B999" i="9"/>
  <c r="C999" i="9" s="1"/>
  <c r="B998" i="9"/>
  <c r="C998" i="9" s="1"/>
  <c r="B997" i="9"/>
  <c r="C997" i="9" s="1"/>
  <c r="B996" i="9"/>
  <c r="C996" i="9" s="1"/>
  <c r="B995" i="9"/>
  <c r="C995" i="9" s="1"/>
  <c r="B994" i="9"/>
  <c r="C994" i="9" s="1"/>
  <c r="B993" i="9"/>
  <c r="C993" i="9" s="1"/>
  <c r="B992" i="9"/>
  <c r="C992" i="9" s="1"/>
  <c r="B991" i="9"/>
  <c r="C991" i="9" s="1"/>
  <c r="B990" i="9"/>
  <c r="C990" i="9" s="1"/>
  <c r="B989" i="9"/>
  <c r="C989" i="9" s="1"/>
  <c r="B988" i="9"/>
  <c r="C988" i="9" s="1"/>
  <c r="B987" i="9"/>
  <c r="C987" i="9" s="1"/>
  <c r="B986" i="9"/>
  <c r="C986" i="9" s="1"/>
  <c r="B985" i="9"/>
  <c r="C985" i="9" s="1"/>
  <c r="B984" i="9"/>
  <c r="C984" i="9" s="1"/>
  <c r="B983" i="9"/>
  <c r="C983" i="9" s="1"/>
  <c r="B982" i="9"/>
  <c r="C982" i="9" s="1"/>
  <c r="B981" i="9"/>
  <c r="C981" i="9" s="1"/>
  <c r="B980" i="9"/>
  <c r="C980" i="9" s="1"/>
  <c r="B979" i="9"/>
  <c r="C979" i="9" s="1"/>
  <c r="B978" i="9"/>
  <c r="C978" i="9" s="1"/>
  <c r="B977" i="9"/>
  <c r="C977" i="9" s="1"/>
  <c r="B976" i="9"/>
  <c r="C976" i="9" s="1"/>
  <c r="B975" i="9"/>
  <c r="C975" i="9" s="1"/>
  <c r="B974" i="9"/>
  <c r="C974" i="9" s="1"/>
  <c r="B973" i="9"/>
  <c r="C973" i="9" s="1"/>
  <c r="B972" i="9"/>
  <c r="C972" i="9" s="1"/>
  <c r="B971" i="9"/>
  <c r="C971" i="9" s="1"/>
  <c r="B970" i="9"/>
  <c r="C970" i="9" s="1"/>
  <c r="B969" i="9"/>
  <c r="C969" i="9" s="1"/>
  <c r="B968" i="9"/>
  <c r="C968" i="9" s="1"/>
  <c r="B967" i="9"/>
  <c r="C967" i="9" s="1"/>
  <c r="B966" i="9"/>
  <c r="C966" i="9" s="1"/>
  <c r="B965" i="9"/>
  <c r="C965" i="9" s="1"/>
  <c r="B964" i="9"/>
  <c r="C964" i="9" s="1"/>
  <c r="B963" i="9"/>
  <c r="C963" i="9" s="1"/>
  <c r="B962" i="9"/>
  <c r="C962" i="9" s="1"/>
  <c r="B961" i="9"/>
  <c r="C961" i="9" s="1"/>
  <c r="B960" i="9"/>
  <c r="C960" i="9" s="1"/>
  <c r="B959" i="9"/>
  <c r="C959" i="9" s="1"/>
  <c r="B958" i="9"/>
  <c r="C958" i="9" s="1"/>
  <c r="B957" i="9"/>
  <c r="C957" i="9" s="1"/>
  <c r="B956" i="9"/>
  <c r="C956" i="9" s="1"/>
  <c r="B955" i="9"/>
  <c r="C955" i="9" s="1"/>
  <c r="B954" i="9"/>
  <c r="C954" i="9" s="1"/>
  <c r="B953" i="9"/>
  <c r="C953" i="9" s="1"/>
  <c r="B952" i="9"/>
  <c r="C952" i="9" s="1"/>
  <c r="B951" i="9"/>
  <c r="C951" i="9" s="1"/>
  <c r="B950" i="9"/>
  <c r="C950" i="9" s="1"/>
  <c r="B949" i="9"/>
  <c r="C949" i="9" s="1"/>
  <c r="B948" i="9"/>
  <c r="C948" i="9" s="1"/>
  <c r="B947" i="9"/>
  <c r="C947" i="9" s="1"/>
  <c r="B946" i="9"/>
  <c r="C946" i="9" s="1"/>
  <c r="B945" i="9"/>
  <c r="C945" i="9" s="1"/>
  <c r="B944" i="9"/>
  <c r="C944" i="9" s="1"/>
  <c r="B943" i="9"/>
  <c r="C943" i="9" s="1"/>
  <c r="B942" i="9"/>
  <c r="C942" i="9" s="1"/>
  <c r="B941" i="9"/>
  <c r="C941" i="9" s="1"/>
  <c r="B940" i="9"/>
  <c r="C940" i="9" s="1"/>
  <c r="B939" i="9"/>
  <c r="C939" i="9" s="1"/>
  <c r="B938" i="9"/>
  <c r="C938" i="9" s="1"/>
  <c r="B937" i="9"/>
  <c r="C937" i="9" s="1"/>
  <c r="B936" i="9"/>
  <c r="C936" i="9" s="1"/>
  <c r="B935" i="9"/>
  <c r="C935" i="9" s="1"/>
  <c r="B934" i="9"/>
  <c r="C934" i="9" s="1"/>
  <c r="B933" i="9"/>
  <c r="C933" i="9" s="1"/>
  <c r="B932" i="9"/>
  <c r="C932" i="9" s="1"/>
  <c r="B931" i="9"/>
  <c r="C931" i="9" s="1"/>
  <c r="B930" i="9"/>
  <c r="C930" i="9" s="1"/>
  <c r="B929" i="9"/>
  <c r="C929" i="9" s="1"/>
  <c r="B928" i="9"/>
  <c r="C928" i="9" s="1"/>
  <c r="B927" i="9"/>
  <c r="C927" i="9" s="1"/>
  <c r="B926" i="9"/>
  <c r="C926" i="9" s="1"/>
  <c r="B925" i="9"/>
  <c r="C925" i="9" s="1"/>
  <c r="B924" i="9"/>
  <c r="C924" i="9" s="1"/>
  <c r="B923" i="9"/>
  <c r="C923" i="9" s="1"/>
  <c r="B922" i="9"/>
  <c r="C922" i="9" s="1"/>
  <c r="B921" i="9"/>
  <c r="C921" i="9" s="1"/>
  <c r="B920" i="9"/>
  <c r="C920" i="9" s="1"/>
  <c r="B919" i="9"/>
  <c r="C919" i="9" s="1"/>
  <c r="B918" i="9"/>
  <c r="C918" i="9" s="1"/>
  <c r="B917" i="9"/>
  <c r="C917" i="9" s="1"/>
  <c r="B916" i="9"/>
  <c r="C916" i="9" s="1"/>
  <c r="B915" i="9"/>
  <c r="C915" i="9" s="1"/>
  <c r="B914" i="9"/>
  <c r="C914" i="9" s="1"/>
  <c r="B913" i="9"/>
  <c r="C913" i="9" s="1"/>
  <c r="B912" i="9"/>
  <c r="C912" i="9" s="1"/>
  <c r="B911" i="9"/>
  <c r="C911" i="9" s="1"/>
  <c r="B910" i="9"/>
  <c r="C910" i="9" s="1"/>
  <c r="B909" i="9"/>
  <c r="C909" i="9" s="1"/>
  <c r="B908" i="9"/>
  <c r="C908" i="9" s="1"/>
  <c r="B907" i="9"/>
  <c r="C907" i="9" s="1"/>
  <c r="B906" i="9"/>
  <c r="C906" i="9" s="1"/>
  <c r="B905" i="9"/>
  <c r="C905" i="9" s="1"/>
  <c r="B904" i="9"/>
  <c r="C904" i="9" s="1"/>
  <c r="B903" i="9"/>
  <c r="C903" i="9" s="1"/>
  <c r="B902" i="9"/>
  <c r="C902" i="9" s="1"/>
  <c r="B901" i="9"/>
  <c r="C901" i="9" s="1"/>
  <c r="B900" i="9"/>
  <c r="C900" i="9" s="1"/>
  <c r="B899" i="9"/>
  <c r="C899" i="9" s="1"/>
  <c r="B898" i="9"/>
  <c r="C898" i="9" s="1"/>
  <c r="B897" i="9"/>
  <c r="C897" i="9" s="1"/>
  <c r="B896" i="9"/>
  <c r="C896" i="9" s="1"/>
  <c r="B895" i="9"/>
  <c r="C895" i="9" s="1"/>
  <c r="B894" i="9"/>
  <c r="C894" i="9" s="1"/>
  <c r="B893" i="9"/>
  <c r="C893" i="9" s="1"/>
  <c r="B892" i="9"/>
  <c r="C892" i="9" s="1"/>
  <c r="B891" i="9"/>
  <c r="C891" i="9" s="1"/>
  <c r="B890" i="9"/>
  <c r="C890" i="9" s="1"/>
  <c r="B889" i="9"/>
  <c r="C889" i="9" s="1"/>
  <c r="B888" i="9"/>
  <c r="C888" i="9" s="1"/>
  <c r="B887" i="9"/>
  <c r="C887" i="9" s="1"/>
  <c r="B886" i="9"/>
  <c r="C886" i="9" s="1"/>
  <c r="B885" i="9"/>
  <c r="C885" i="9" s="1"/>
  <c r="B884" i="9"/>
  <c r="C884" i="9" s="1"/>
  <c r="B883" i="9"/>
  <c r="C883" i="9" s="1"/>
  <c r="B882" i="9"/>
  <c r="C882" i="9" s="1"/>
  <c r="B881" i="9"/>
  <c r="C881" i="9" s="1"/>
  <c r="B880" i="9"/>
  <c r="C880" i="9" s="1"/>
  <c r="B879" i="9"/>
  <c r="C879" i="9" s="1"/>
  <c r="B878" i="9"/>
  <c r="C878" i="9" s="1"/>
  <c r="B877" i="9"/>
  <c r="C877" i="9" s="1"/>
  <c r="B876" i="9"/>
  <c r="C876" i="9" s="1"/>
  <c r="B875" i="9"/>
  <c r="C875" i="9" s="1"/>
  <c r="B874" i="9"/>
  <c r="C874" i="9" s="1"/>
  <c r="B873" i="9"/>
  <c r="C873" i="9" s="1"/>
  <c r="B872" i="9"/>
  <c r="C872" i="9" s="1"/>
  <c r="B871" i="9"/>
  <c r="C871" i="9" s="1"/>
  <c r="B870" i="9"/>
  <c r="C870" i="9" s="1"/>
  <c r="B869" i="9"/>
  <c r="C869" i="9" s="1"/>
  <c r="B868" i="9"/>
  <c r="C868" i="9" s="1"/>
  <c r="B867" i="9"/>
  <c r="C867" i="9" s="1"/>
  <c r="B866" i="9"/>
  <c r="C866" i="9" s="1"/>
  <c r="B865" i="9"/>
  <c r="C865" i="9" s="1"/>
  <c r="B864" i="9"/>
  <c r="C864" i="9" s="1"/>
  <c r="B863" i="9"/>
  <c r="C863" i="9" s="1"/>
  <c r="B862" i="9"/>
  <c r="C862" i="9" s="1"/>
  <c r="B861" i="9"/>
  <c r="C861" i="9" s="1"/>
  <c r="B860" i="9"/>
  <c r="C860" i="9" s="1"/>
  <c r="B859" i="9"/>
  <c r="C859" i="9" s="1"/>
  <c r="B858" i="9"/>
  <c r="C858" i="9" s="1"/>
  <c r="B857" i="9"/>
  <c r="C857" i="9" s="1"/>
  <c r="B856" i="9"/>
  <c r="C856" i="9" s="1"/>
  <c r="B855" i="9"/>
  <c r="C855" i="9" s="1"/>
  <c r="B854" i="9"/>
  <c r="C854" i="9" s="1"/>
  <c r="B853" i="9"/>
  <c r="C853" i="9" s="1"/>
  <c r="B852" i="9"/>
  <c r="C852" i="9" s="1"/>
  <c r="B851" i="9"/>
  <c r="C851" i="9" s="1"/>
  <c r="B850" i="9"/>
  <c r="C850" i="9" s="1"/>
  <c r="B849" i="9"/>
  <c r="C849" i="9" s="1"/>
  <c r="B848" i="9"/>
  <c r="C848" i="9" s="1"/>
  <c r="B847" i="9"/>
  <c r="C847" i="9" s="1"/>
  <c r="B846" i="9"/>
  <c r="C846" i="9" s="1"/>
  <c r="B845" i="9"/>
  <c r="C845" i="9" s="1"/>
  <c r="B844" i="9"/>
  <c r="C844" i="9" s="1"/>
  <c r="B843" i="9"/>
  <c r="C843" i="9" s="1"/>
  <c r="B842" i="9"/>
  <c r="C842" i="9" s="1"/>
  <c r="B841" i="9"/>
  <c r="C841" i="9" s="1"/>
  <c r="B840" i="9"/>
  <c r="C840" i="9" s="1"/>
  <c r="B839" i="9"/>
  <c r="C839" i="9" s="1"/>
  <c r="B838" i="9"/>
  <c r="C838" i="9" s="1"/>
  <c r="B837" i="9"/>
  <c r="C837" i="9" s="1"/>
  <c r="B836" i="9"/>
  <c r="C836" i="9" s="1"/>
  <c r="B835" i="9"/>
  <c r="C835" i="9" s="1"/>
  <c r="B834" i="9"/>
  <c r="C834" i="9" s="1"/>
  <c r="B833" i="9"/>
  <c r="C833" i="9" s="1"/>
  <c r="B832" i="9"/>
  <c r="C832" i="9" s="1"/>
  <c r="B831" i="9"/>
  <c r="C831" i="9" s="1"/>
  <c r="B830" i="9"/>
  <c r="C830" i="9" s="1"/>
  <c r="B829" i="9"/>
  <c r="C829" i="9" s="1"/>
  <c r="B828" i="9"/>
  <c r="C828" i="9" s="1"/>
  <c r="B827" i="9"/>
  <c r="C827" i="9" s="1"/>
  <c r="B826" i="9"/>
  <c r="C826" i="9" s="1"/>
  <c r="B825" i="9"/>
  <c r="C825" i="9" s="1"/>
  <c r="B824" i="9"/>
  <c r="C824" i="9" s="1"/>
  <c r="B823" i="9"/>
  <c r="C823" i="9" s="1"/>
  <c r="B822" i="9"/>
  <c r="C822" i="9" s="1"/>
  <c r="B821" i="9"/>
  <c r="C821" i="9" s="1"/>
  <c r="B820" i="9"/>
  <c r="C820" i="9" s="1"/>
  <c r="B819" i="9"/>
  <c r="C819" i="9" s="1"/>
  <c r="B818" i="9"/>
  <c r="C818" i="9" s="1"/>
  <c r="B817" i="9"/>
  <c r="C817" i="9" s="1"/>
  <c r="B816" i="9"/>
  <c r="C816" i="9" s="1"/>
  <c r="B815" i="9"/>
  <c r="C815" i="9" s="1"/>
  <c r="B814" i="9"/>
  <c r="C814" i="9" s="1"/>
  <c r="B813" i="9"/>
  <c r="C813" i="9" s="1"/>
  <c r="B812" i="9"/>
  <c r="C812" i="9" s="1"/>
  <c r="B811" i="9"/>
  <c r="C811" i="9" s="1"/>
  <c r="B810" i="9"/>
  <c r="C810" i="9" s="1"/>
  <c r="B809" i="9"/>
  <c r="C809" i="9" s="1"/>
  <c r="B808" i="9"/>
  <c r="C808" i="9" s="1"/>
  <c r="B807" i="9"/>
  <c r="C807" i="9" s="1"/>
  <c r="B806" i="9"/>
  <c r="C806" i="9" s="1"/>
  <c r="B805" i="9"/>
  <c r="C805" i="9" s="1"/>
  <c r="B804" i="9"/>
  <c r="C804" i="9" s="1"/>
  <c r="B803" i="9"/>
  <c r="C803" i="9" s="1"/>
  <c r="B802" i="9"/>
  <c r="C802" i="9" s="1"/>
  <c r="B801" i="9"/>
  <c r="C801" i="9" s="1"/>
  <c r="B800" i="9"/>
  <c r="C800" i="9" s="1"/>
  <c r="B799" i="9"/>
  <c r="C799" i="9" s="1"/>
  <c r="B798" i="9"/>
  <c r="C798" i="9" s="1"/>
  <c r="B797" i="9"/>
  <c r="C797" i="9" s="1"/>
  <c r="B796" i="9"/>
  <c r="C796" i="9" s="1"/>
  <c r="B795" i="9"/>
  <c r="C795" i="9" s="1"/>
  <c r="B794" i="9"/>
  <c r="C794" i="9" s="1"/>
  <c r="B793" i="9"/>
  <c r="C793" i="9" s="1"/>
  <c r="B792" i="9"/>
  <c r="C792" i="9" s="1"/>
  <c r="B791" i="9"/>
  <c r="C791" i="9" s="1"/>
  <c r="B790" i="9"/>
  <c r="C790" i="9" s="1"/>
  <c r="B789" i="9"/>
  <c r="C789" i="9" s="1"/>
  <c r="B788" i="9"/>
  <c r="C788" i="9" s="1"/>
  <c r="B787" i="9"/>
  <c r="C787" i="9" s="1"/>
  <c r="B786" i="9"/>
  <c r="C786" i="9" s="1"/>
  <c r="B785" i="9"/>
  <c r="C785" i="9" s="1"/>
  <c r="B784" i="9"/>
  <c r="C784" i="9" s="1"/>
  <c r="B783" i="9"/>
  <c r="C783" i="9" s="1"/>
  <c r="B782" i="9"/>
  <c r="C782" i="9" s="1"/>
  <c r="B781" i="9"/>
  <c r="C781" i="9" s="1"/>
  <c r="B780" i="9"/>
  <c r="C780" i="9" s="1"/>
  <c r="B779" i="9"/>
  <c r="C779" i="9" s="1"/>
  <c r="B778" i="9"/>
  <c r="C778" i="9" s="1"/>
  <c r="B777" i="9"/>
  <c r="C777" i="9" s="1"/>
  <c r="B776" i="9"/>
  <c r="C776" i="9" s="1"/>
  <c r="B775" i="9"/>
  <c r="C775" i="9" s="1"/>
  <c r="B774" i="9"/>
  <c r="C774" i="9" s="1"/>
  <c r="B773" i="9"/>
  <c r="C773" i="9" s="1"/>
  <c r="B772" i="9"/>
  <c r="C772" i="9" s="1"/>
  <c r="B771" i="9"/>
  <c r="C771" i="9" s="1"/>
  <c r="B770" i="9"/>
  <c r="C770" i="9" s="1"/>
  <c r="B769" i="9"/>
  <c r="C769" i="9" s="1"/>
  <c r="B768" i="9"/>
  <c r="C768" i="9" s="1"/>
  <c r="B767" i="9"/>
  <c r="C767" i="9" s="1"/>
  <c r="B766" i="9"/>
  <c r="C766" i="9" s="1"/>
  <c r="B765" i="9"/>
  <c r="C765" i="9" s="1"/>
  <c r="B764" i="9"/>
  <c r="C764" i="9" s="1"/>
  <c r="B763" i="9"/>
  <c r="C763" i="9" s="1"/>
  <c r="B762" i="9"/>
  <c r="C762" i="9" s="1"/>
  <c r="B761" i="9"/>
  <c r="C761" i="9" s="1"/>
  <c r="B760" i="9"/>
  <c r="C760" i="9" s="1"/>
  <c r="B759" i="9"/>
  <c r="C759" i="9" s="1"/>
  <c r="B758" i="9"/>
  <c r="C758" i="9" s="1"/>
  <c r="B757" i="9"/>
  <c r="C757" i="9" s="1"/>
  <c r="B756" i="9"/>
  <c r="C756" i="9" s="1"/>
  <c r="B755" i="9"/>
  <c r="C755" i="9" s="1"/>
  <c r="B754" i="9"/>
  <c r="C754" i="9" s="1"/>
  <c r="B753" i="9"/>
  <c r="C753" i="9" s="1"/>
  <c r="B752" i="9"/>
  <c r="C752" i="9" s="1"/>
  <c r="B751" i="9"/>
  <c r="C751" i="9" s="1"/>
  <c r="B750" i="9"/>
  <c r="C750" i="9" s="1"/>
  <c r="B749" i="9"/>
  <c r="C749" i="9" s="1"/>
  <c r="B748" i="9"/>
  <c r="C748" i="9" s="1"/>
  <c r="B747" i="9"/>
  <c r="C747" i="9" s="1"/>
  <c r="B746" i="9"/>
  <c r="C746" i="9" s="1"/>
  <c r="B745" i="9"/>
  <c r="C745" i="9" s="1"/>
  <c r="B744" i="9"/>
  <c r="C744" i="9" s="1"/>
  <c r="B743" i="9"/>
  <c r="C743" i="9" s="1"/>
  <c r="B742" i="9"/>
  <c r="C742" i="9" s="1"/>
  <c r="B741" i="9"/>
  <c r="C741" i="9" s="1"/>
  <c r="B740" i="9"/>
  <c r="C740" i="9" s="1"/>
  <c r="B739" i="9"/>
  <c r="C739" i="9" s="1"/>
  <c r="B738" i="9"/>
  <c r="C738" i="9" s="1"/>
  <c r="B737" i="9"/>
  <c r="C737" i="9" s="1"/>
  <c r="B736" i="9"/>
  <c r="C736" i="9" s="1"/>
  <c r="B735" i="9"/>
  <c r="C735" i="9" s="1"/>
  <c r="B734" i="9"/>
  <c r="C734" i="9" s="1"/>
  <c r="B733" i="9"/>
  <c r="C733" i="9" s="1"/>
  <c r="B732" i="9"/>
  <c r="C732" i="9" s="1"/>
  <c r="B731" i="9"/>
  <c r="C731" i="9" s="1"/>
  <c r="B730" i="9"/>
  <c r="C730" i="9" s="1"/>
  <c r="B729" i="9"/>
  <c r="C729" i="9" s="1"/>
  <c r="B728" i="9"/>
  <c r="C728" i="9" s="1"/>
  <c r="B727" i="9"/>
  <c r="C727" i="9" s="1"/>
  <c r="B726" i="9"/>
  <c r="C726" i="9" s="1"/>
  <c r="B725" i="9"/>
  <c r="C725" i="9" s="1"/>
  <c r="B724" i="9"/>
  <c r="C724" i="9" s="1"/>
  <c r="B723" i="9"/>
  <c r="C723" i="9" s="1"/>
  <c r="B722" i="9"/>
  <c r="C722" i="9" s="1"/>
  <c r="B721" i="9"/>
  <c r="C721" i="9" s="1"/>
  <c r="B720" i="9"/>
  <c r="C720" i="9" s="1"/>
  <c r="B719" i="9"/>
  <c r="C719" i="9" s="1"/>
  <c r="B718" i="9"/>
  <c r="C718" i="9" s="1"/>
  <c r="B717" i="9"/>
  <c r="C717" i="9" s="1"/>
  <c r="B716" i="9"/>
  <c r="C716" i="9" s="1"/>
  <c r="B715" i="9"/>
  <c r="C715" i="9" s="1"/>
  <c r="B714" i="9"/>
  <c r="C714" i="9" s="1"/>
  <c r="B713" i="9"/>
  <c r="C713" i="9" s="1"/>
  <c r="B712" i="9"/>
  <c r="C712" i="9" s="1"/>
  <c r="B711" i="9"/>
  <c r="C711" i="9" s="1"/>
  <c r="B710" i="9"/>
  <c r="C710" i="9" s="1"/>
  <c r="B709" i="9"/>
  <c r="C709" i="9" s="1"/>
  <c r="B708" i="9"/>
  <c r="C708" i="9" s="1"/>
  <c r="B707" i="9"/>
  <c r="C707" i="9" s="1"/>
  <c r="B706" i="9"/>
  <c r="C706" i="9" s="1"/>
  <c r="B705" i="9"/>
  <c r="C705" i="9" s="1"/>
  <c r="B704" i="9"/>
  <c r="C704" i="9" s="1"/>
  <c r="B703" i="9"/>
  <c r="C703" i="9" s="1"/>
  <c r="B702" i="9"/>
  <c r="C702" i="9" s="1"/>
  <c r="B701" i="9"/>
  <c r="C701" i="9" s="1"/>
  <c r="B700" i="9"/>
  <c r="C700" i="9" s="1"/>
  <c r="B699" i="9"/>
  <c r="C699" i="9" s="1"/>
  <c r="B698" i="9"/>
  <c r="C698" i="9" s="1"/>
  <c r="B697" i="9"/>
  <c r="C697" i="9" s="1"/>
  <c r="B696" i="9"/>
  <c r="C696" i="9" s="1"/>
  <c r="B695" i="9"/>
  <c r="C695" i="9" s="1"/>
  <c r="B694" i="9"/>
  <c r="C694" i="9" s="1"/>
  <c r="B693" i="9"/>
  <c r="C693" i="9" s="1"/>
  <c r="B692" i="9"/>
  <c r="C692" i="9" s="1"/>
  <c r="B691" i="9"/>
  <c r="C691" i="9" s="1"/>
  <c r="B690" i="9"/>
  <c r="C690" i="9" s="1"/>
  <c r="B689" i="9"/>
  <c r="C689" i="9" s="1"/>
  <c r="B688" i="9"/>
  <c r="C688" i="9" s="1"/>
  <c r="B687" i="9"/>
  <c r="C687" i="9" s="1"/>
  <c r="B686" i="9"/>
  <c r="C686" i="9" s="1"/>
  <c r="B685" i="9"/>
  <c r="C685" i="9" s="1"/>
  <c r="B684" i="9"/>
  <c r="C684" i="9" s="1"/>
  <c r="B683" i="9"/>
  <c r="C683" i="9" s="1"/>
  <c r="B682" i="9"/>
  <c r="C682" i="9" s="1"/>
  <c r="B681" i="9"/>
  <c r="C681" i="9" s="1"/>
  <c r="B680" i="9"/>
  <c r="C680" i="9" s="1"/>
  <c r="B679" i="9"/>
  <c r="C679" i="9" s="1"/>
  <c r="B678" i="9"/>
  <c r="C678" i="9" s="1"/>
  <c r="B677" i="9"/>
  <c r="C677" i="9" s="1"/>
  <c r="B676" i="9"/>
  <c r="C676" i="9" s="1"/>
  <c r="B675" i="9"/>
  <c r="C675" i="9" s="1"/>
  <c r="B674" i="9"/>
  <c r="C674" i="9" s="1"/>
  <c r="B673" i="9"/>
  <c r="C673" i="9" s="1"/>
  <c r="B672" i="9"/>
  <c r="C672" i="9" s="1"/>
  <c r="B671" i="9"/>
  <c r="C671" i="9" s="1"/>
  <c r="B670" i="9"/>
  <c r="C670" i="9" s="1"/>
  <c r="B669" i="9"/>
  <c r="C669" i="9" s="1"/>
  <c r="B668" i="9"/>
  <c r="C668" i="9" s="1"/>
  <c r="B667" i="9"/>
  <c r="C667" i="9" s="1"/>
  <c r="B666" i="9"/>
  <c r="C666" i="9" s="1"/>
  <c r="B665" i="9"/>
  <c r="C665" i="9" s="1"/>
  <c r="B664" i="9"/>
  <c r="C664" i="9" s="1"/>
  <c r="B663" i="9"/>
  <c r="C663" i="9" s="1"/>
  <c r="B662" i="9"/>
  <c r="C662" i="9" s="1"/>
  <c r="B661" i="9"/>
  <c r="C661" i="9" s="1"/>
  <c r="B660" i="9"/>
  <c r="C660" i="9" s="1"/>
  <c r="B659" i="9"/>
  <c r="C659" i="9" s="1"/>
  <c r="B658" i="9"/>
  <c r="C658" i="9" s="1"/>
  <c r="B657" i="9"/>
  <c r="C657" i="9" s="1"/>
  <c r="B656" i="9"/>
  <c r="C656" i="9" s="1"/>
  <c r="B655" i="9"/>
  <c r="C655" i="9" s="1"/>
  <c r="B654" i="9"/>
  <c r="C654" i="9" s="1"/>
  <c r="B653" i="9"/>
  <c r="C653" i="9" s="1"/>
  <c r="B652" i="9"/>
  <c r="C652" i="9" s="1"/>
  <c r="B651" i="9"/>
  <c r="C651" i="9" s="1"/>
  <c r="B650" i="9"/>
  <c r="C650" i="9" s="1"/>
  <c r="B649" i="9"/>
  <c r="C649" i="9" s="1"/>
  <c r="B648" i="9"/>
  <c r="C648" i="9" s="1"/>
  <c r="B647" i="9"/>
  <c r="C647" i="9" s="1"/>
  <c r="B646" i="9"/>
  <c r="C646" i="9" s="1"/>
  <c r="B645" i="9"/>
  <c r="C645" i="9" s="1"/>
  <c r="B644" i="9"/>
  <c r="C644" i="9" s="1"/>
  <c r="B643" i="9"/>
  <c r="C643" i="9" s="1"/>
  <c r="B642" i="9"/>
  <c r="C642" i="9" s="1"/>
  <c r="B641" i="9"/>
  <c r="C641" i="9" s="1"/>
  <c r="B640" i="9"/>
  <c r="C640" i="9" s="1"/>
  <c r="B639" i="9"/>
  <c r="C639" i="9" s="1"/>
  <c r="B638" i="9"/>
  <c r="C638" i="9" s="1"/>
  <c r="B637" i="9"/>
  <c r="C637" i="9" s="1"/>
  <c r="B636" i="9"/>
  <c r="C636" i="9" s="1"/>
  <c r="B635" i="9"/>
  <c r="C635" i="9" s="1"/>
  <c r="B634" i="9"/>
  <c r="C634" i="9" s="1"/>
  <c r="B633" i="9"/>
  <c r="C633" i="9" s="1"/>
  <c r="B632" i="9"/>
  <c r="C632" i="9" s="1"/>
  <c r="B631" i="9"/>
  <c r="C631" i="9" s="1"/>
  <c r="B630" i="9"/>
  <c r="C630" i="9" s="1"/>
  <c r="B629" i="9"/>
  <c r="C629" i="9" s="1"/>
  <c r="B628" i="9"/>
  <c r="C628" i="9" s="1"/>
  <c r="B627" i="9"/>
  <c r="C627" i="9" s="1"/>
  <c r="B626" i="9"/>
  <c r="C626" i="9" s="1"/>
  <c r="B625" i="9"/>
  <c r="C625" i="9" s="1"/>
  <c r="B624" i="9"/>
  <c r="C624" i="9" s="1"/>
  <c r="B623" i="9"/>
  <c r="C623" i="9" s="1"/>
  <c r="B622" i="9"/>
  <c r="C622" i="9" s="1"/>
  <c r="B621" i="9"/>
  <c r="C621" i="9" s="1"/>
  <c r="B620" i="9"/>
  <c r="C620" i="9" s="1"/>
  <c r="B619" i="9"/>
  <c r="C619" i="9" s="1"/>
  <c r="B618" i="9"/>
  <c r="C618" i="9" s="1"/>
  <c r="B617" i="9"/>
  <c r="C617" i="9" s="1"/>
  <c r="B616" i="9"/>
  <c r="C616" i="9" s="1"/>
  <c r="B615" i="9"/>
  <c r="C615" i="9" s="1"/>
  <c r="B614" i="9"/>
  <c r="C614" i="9" s="1"/>
  <c r="B613" i="9"/>
  <c r="C613" i="9" s="1"/>
  <c r="B612" i="9"/>
  <c r="C612" i="9" s="1"/>
  <c r="B611" i="9"/>
  <c r="C611" i="9" s="1"/>
  <c r="B610" i="9"/>
  <c r="C610" i="9" s="1"/>
  <c r="B609" i="9"/>
  <c r="C609" i="9" s="1"/>
  <c r="B608" i="9"/>
  <c r="C608" i="9" s="1"/>
  <c r="B607" i="9"/>
  <c r="C607" i="9" s="1"/>
  <c r="B606" i="9"/>
  <c r="C606" i="9" s="1"/>
  <c r="B605" i="9"/>
  <c r="C605" i="9" s="1"/>
  <c r="B604" i="9"/>
  <c r="C604" i="9" s="1"/>
  <c r="B603" i="9"/>
  <c r="C603" i="9" s="1"/>
  <c r="B602" i="9"/>
  <c r="C602" i="9" s="1"/>
  <c r="B601" i="9"/>
  <c r="C601" i="9" s="1"/>
  <c r="B600" i="9"/>
  <c r="C600" i="9" s="1"/>
  <c r="B599" i="9"/>
  <c r="C599" i="9" s="1"/>
  <c r="B598" i="9"/>
  <c r="C598" i="9" s="1"/>
  <c r="B597" i="9"/>
  <c r="C597" i="9" s="1"/>
  <c r="B596" i="9"/>
  <c r="C596" i="9" s="1"/>
  <c r="B595" i="9"/>
  <c r="C595" i="9" s="1"/>
  <c r="B594" i="9"/>
  <c r="C594" i="9" s="1"/>
  <c r="B593" i="9"/>
  <c r="C593" i="9" s="1"/>
  <c r="B592" i="9"/>
  <c r="C592" i="9" s="1"/>
  <c r="B591" i="9"/>
  <c r="C591" i="9" s="1"/>
  <c r="B590" i="9"/>
  <c r="C590" i="9" s="1"/>
  <c r="B589" i="9"/>
  <c r="C589" i="9" s="1"/>
  <c r="B588" i="9"/>
  <c r="C588" i="9" s="1"/>
  <c r="B587" i="9"/>
  <c r="C587" i="9" s="1"/>
  <c r="B586" i="9"/>
  <c r="C586" i="9" s="1"/>
  <c r="B585" i="9"/>
  <c r="C585" i="9" s="1"/>
  <c r="B584" i="9"/>
  <c r="C584" i="9" s="1"/>
  <c r="B583" i="9"/>
  <c r="C583" i="9" s="1"/>
  <c r="B582" i="9"/>
  <c r="C582" i="9" s="1"/>
  <c r="B581" i="9"/>
  <c r="C581" i="9" s="1"/>
  <c r="B580" i="9"/>
  <c r="C580" i="9" s="1"/>
  <c r="B579" i="9"/>
  <c r="C579" i="9" s="1"/>
  <c r="B578" i="9"/>
  <c r="C578" i="9" s="1"/>
  <c r="B577" i="9"/>
  <c r="C577" i="9" s="1"/>
  <c r="B576" i="9"/>
  <c r="C576" i="9" s="1"/>
  <c r="B575" i="9"/>
  <c r="C575" i="9" s="1"/>
  <c r="B574" i="9"/>
  <c r="C574" i="9" s="1"/>
  <c r="B573" i="9"/>
  <c r="C573" i="9" s="1"/>
  <c r="B572" i="9"/>
  <c r="C572" i="9" s="1"/>
  <c r="B571" i="9"/>
  <c r="C571" i="9" s="1"/>
  <c r="B570" i="9"/>
  <c r="C570" i="9" s="1"/>
  <c r="B569" i="9"/>
  <c r="C569" i="9" s="1"/>
  <c r="B568" i="9"/>
  <c r="C568" i="9" s="1"/>
  <c r="B567" i="9"/>
  <c r="C567" i="9" s="1"/>
  <c r="B566" i="9"/>
  <c r="C566" i="9" s="1"/>
  <c r="B565" i="9"/>
  <c r="C565" i="9" s="1"/>
  <c r="B564" i="9"/>
  <c r="C564" i="9" s="1"/>
  <c r="B563" i="9"/>
  <c r="C563" i="9" s="1"/>
  <c r="B562" i="9"/>
  <c r="C562" i="9" s="1"/>
  <c r="B561" i="9"/>
  <c r="C561" i="9" s="1"/>
  <c r="B560" i="9"/>
  <c r="C560" i="9" s="1"/>
  <c r="B559" i="9"/>
  <c r="C559" i="9" s="1"/>
  <c r="B558" i="9"/>
  <c r="C558" i="9" s="1"/>
  <c r="B557" i="9"/>
  <c r="C557" i="9" s="1"/>
  <c r="B556" i="9"/>
  <c r="C556" i="9" s="1"/>
  <c r="B555" i="9"/>
  <c r="C555" i="9" s="1"/>
  <c r="B554" i="9"/>
  <c r="C554" i="9" s="1"/>
  <c r="B553" i="9"/>
  <c r="C553" i="9" s="1"/>
  <c r="B552" i="9"/>
  <c r="C552" i="9" s="1"/>
  <c r="B551" i="9"/>
  <c r="C551" i="9" s="1"/>
  <c r="B550" i="9"/>
  <c r="C550" i="9" s="1"/>
  <c r="B549" i="9"/>
  <c r="C549" i="9" s="1"/>
  <c r="B548" i="9"/>
  <c r="C548" i="9" s="1"/>
  <c r="B547" i="9"/>
  <c r="C547" i="9" s="1"/>
  <c r="B546" i="9"/>
  <c r="C546" i="9" s="1"/>
  <c r="B545" i="9"/>
  <c r="C545" i="9" s="1"/>
  <c r="B544" i="9"/>
  <c r="C544" i="9" s="1"/>
  <c r="B543" i="9"/>
  <c r="C543" i="9" s="1"/>
  <c r="B542" i="9"/>
  <c r="C542" i="9" s="1"/>
  <c r="B541" i="9"/>
  <c r="C541" i="9" s="1"/>
  <c r="B540" i="9"/>
  <c r="C540" i="9" s="1"/>
  <c r="B539" i="9"/>
  <c r="C539" i="9" s="1"/>
  <c r="B538" i="9"/>
  <c r="C538" i="9" s="1"/>
  <c r="B537" i="9"/>
  <c r="C537" i="9" s="1"/>
  <c r="B536" i="9"/>
  <c r="C536" i="9" s="1"/>
  <c r="B535" i="9"/>
  <c r="C535" i="9" s="1"/>
  <c r="B534" i="9"/>
  <c r="C534" i="9" s="1"/>
  <c r="B533" i="9"/>
  <c r="C533" i="9" s="1"/>
  <c r="B532" i="9"/>
  <c r="C532" i="9" s="1"/>
  <c r="B531" i="9"/>
  <c r="C531" i="9" s="1"/>
  <c r="B530" i="9"/>
  <c r="C530" i="9" s="1"/>
  <c r="B529" i="9"/>
  <c r="C529" i="9" s="1"/>
  <c r="B528" i="9"/>
  <c r="C528" i="9" s="1"/>
  <c r="B527" i="9"/>
  <c r="C527" i="9" s="1"/>
  <c r="B526" i="9"/>
  <c r="C526" i="9" s="1"/>
  <c r="B525" i="9"/>
  <c r="C525" i="9" s="1"/>
  <c r="B524" i="9"/>
  <c r="C524" i="9" s="1"/>
  <c r="B523" i="9"/>
  <c r="C523" i="9" s="1"/>
  <c r="B522" i="9"/>
  <c r="C522" i="9" s="1"/>
  <c r="B521" i="9"/>
  <c r="C521" i="9" s="1"/>
  <c r="B520" i="9"/>
  <c r="C520" i="9" s="1"/>
  <c r="B519" i="9"/>
  <c r="C519" i="9" s="1"/>
  <c r="B518" i="9"/>
  <c r="C518" i="9" s="1"/>
  <c r="B517" i="9"/>
  <c r="C517" i="9" s="1"/>
  <c r="B516" i="9"/>
  <c r="C516" i="9" s="1"/>
  <c r="B515" i="9"/>
  <c r="C515" i="9" s="1"/>
  <c r="B514" i="9"/>
  <c r="C514" i="9" s="1"/>
  <c r="B513" i="9"/>
  <c r="C513" i="9" s="1"/>
  <c r="B512" i="9"/>
  <c r="C512" i="9" s="1"/>
  <c r="B511" i="9"/>
  <c r="C511" i="9" s="1"/>
  <c r="B510" i="9"/>
  <c r="C510" i="9" s="1"/>
  <c r="B509" i="9"/>
  <c r="C509" i="9" s="1"/>
  <c r="B508" i="9"/>
  <c r="C508" i="9" s="1"/>
  <c r="B507" i="9"/>
  <c r="C507" i="9" s="1"/>
  <c r="B506" i="9"/>
  <c r="C506" i="9" s="1"/>
  <c r="B505" i="9"/>
  <c r="C505" i="9" s="1"/>
  <c r="B504" i="9"/>
  <c r="C504" i="9" s="1"/>
  <c r="B503" i="9"/>
  <c r="C503" i="9" s="1"/>
  <c r="B502" i="9"/>
  <c r="C502" i="9" s="1"/>
  <c r="B501" i="9"/>
  <c r="C501" i="9" s="1"/>
  <c r="B500" i="9"/>
  <c r="C500" i="9" s="1"/>
  <c r="B499" i="9"/>
  <c r="C499" i="9" s="1"/>
  <c r="B498" i="9"/>
  <c r="C498" i="9" s="1"/>
  <c r="B497" i="9"/>
  <c r="C497" i="9" s="1"/>
  <c r="B496" i="9"/>
  <c r="C496" i="9" s="1"/>
  <c r="B495" i="9"/>
  <c r="C495" i="9" s="1"/>
  <c r="B494" i="9"/>
  <c r="C494" i="9" s="1"/>
  <c r="B493" i="9"/>
  <c r="C493" i="9" s="1"/>
  <c r="B492" i="9"/>
  <c r="C492" i="9" s="1"/>
  <c r="B491" i="9"/>
  <c r="C491" i="9" s="1"/>
  <c r="B490" i="9"/>
  <c r="C490" i="9" s="1"/>
  <c r="B489" i="9"/>
  <c r="C489" i="9" s="1"/>
  <c r="B488" i="9"/>
  <c r="C488" i="9" s="1"/>
  <c r="B487" i="9"/>
  <c r="C487" i="9" s="1"/>
  <c r="B486" i="9"/>
  <c r="C486" i="9" s="1"/>
  <c r="B485" i="9"/>
  <c r="C485" i="9" s="1"/>
  <c r="B484" i="9"/>
  <c r="C484" i="9" s="1"/>
  <c r="B483" i="9"/>
  <c r="C483" i="9" s="1"/>
  <c r="B482" i="9"/>
  <c r="C482" i="9" s="1"/>
  <c r="B481" i="9"/>
  <c r="C481" i="9" s="1"/>
  <c r="B480" i="9"/>
  <c r="C480" i="9" s="1"/>
  <c r="B479" i="9"/>
  <c r="C479" i="9" s="1"/>
  <c r="B478" i="9"/>
  <c r="C478" i="9" s="1"/>
  <c r="B477" i="9"/>
  <c r="C477" i="9" s="1"/>
  <c r="B476" i="9"/>
  <c r="C476" i="9" s="1"/>
  <c r="B475" i="9"/>
  <c r="C475" i="9" s="1"/>
  <c r="B474" i="9"/>
  <c r="C474" i="9" s="1"/>
  <c r="B473" i="9"/>
  <c r="C473" i="9" s="1"/>
  <c r="B472" i="9"/>
  <c r="C472" i="9" s="1"/>
  <c r="B471" i="9"/>
  <c r="C471" i="9" s="1"/>
  <c r="B470" i="9"/>
  <c r="C470" i="9" s="1"/>
  <c r="B469" i="9"/>
  <c r="C469" i="9" s="1"/>
  <c r="B468" i="9"/>
  <c r="C468" i="9" s="1"/>
  <c r="B467" i="9"/>
  <c r="C467" i="9" s="1"/>
  <c r="B466" i="9"/>
  <c r="C466" i="9" s="1"/>
  <c r="B465" i="9"/>
  <c r="C465" i="9" s="1"/>
  <c r="B464" i="9"/>
  <c r="C464" i="9" s="1"/>
  <c r="B463" i="9"/>
  <c r="C463" i="9" s="1"/>
  <c r="B462" i="9"/>
  <c r="C462" i="9" s="1"/>
  <c r="B461" i="9"/>
  <c r="C461" i="9" s="1"/>
  <c r="B460" i="9"/>
  <c r="C460" i="9" s="1"/>
  <c r="B459" i="9"/>
  <c r="C459" i="9" s="1"/>
  <c r="B458" i="9"/>
  <c r="C458" i="9" s="1"/>
  <c r="B457" i="9"/>
  <c r="C457" i="9" s="1"/>
  <c r="B456" i="9"/>
  <c r="C456" i="9" s="1"/>
  <c r="B455" i="9"/>
  <c r="C455" i="9" s="1"/>
  <c r="B454" i="9"/>
  <c r="C454" i="9" s="1"/>
  <c r="B453" i="9"/>
  <c r="C453" i="9" s="1"/>
  <c r="B452" i="9"/>
  <c r="C452" i="9" s="1"/>
  <c r="B451" i="9"/>
  <c r="C451" i="9" s="1"/>
  <c r="B450" i="9"/>
  <c r="C450" i="9" s="1"/>
  <c r="B449" i="9"/>
  <c r="C449" i="9" s="1"/>
  <c r="B448" i="9"/>
  <c r="C448" i="9" s="1"/>
  <c r="B447" i="9"/>
  <c r="C447" i="9" s="1"/>
  <c r="B446" i="9"/>
  <c r="C446" i="9" s="1"/>
  <c r="B445" i="9"/>
  <c r="C445" i="9" s="1"/>
  <c r="B444" i="9"/>
  <c r="C444" i="9" s="1"/>
  <c r="B443" i="9"/>
  <c r="C443" i="9" s="1"/>
  <c r="B442" i="9"/>
  <c r="C442" i="9" s="1"/>
  <c r="B441" i="9"/>
  <c r="C441" i="9" s="1"/>
  <c r="B440" i="9"/>
  <c r="C440" i="9" s="1"/>
  <c r="B439" i="9"/>
  <c r="C439" i="9" s="1"/>
  <c r="B438" i="9"/>
  <c r="C438" i="9" s="1"/>
  <c r="B437" i="9"/>
  <c r="C437" i="9" s="1"/>
  <c r="B436" i="9"/>
  <c r="C436" i="9" s="1"/>
  <c r="B435" i="9"/>
  <c r="C435" i="9" s="1"/>
  <c r="B434" i="9"/>
  <c r="C434" i="9" s="1"/>
  <c r="B433" i="9"/>
  <c r="C433" i="9" s="1"/>
  <c r="B432" i="9"/>
  <c r="C432" i="9" s="1"/>
  <c r="B431" i="9"/>
  <c r="C431" i="9" s="1"/>
  <c r="B430" i="9"/>
  <c r="C430" i="9" s="1"/>
  <c r="B429" i="9"/>
  <c r="C429" i="9" s="1"/>
  <c r="B428" i="9"/>
  <c r="C428" i="9" s="1"/>
  <c r="B427" i="9"/>
  <c r="C427" i="9" s="1"/>
  <c r="B426" i="9"/>
  <c r="C426" i="9" s="1"/>
  <c r="B425" i="9"/>
  <c r="C425" i="9" s="1"/>
  <c r="B424" i="9"/>
  <c r="C424" i="9" s="1"/>
  <c r="B423" i="9"/>
  <c r="C423" i="9" s="1"/>
  <c r="B422" i="9"/>
  <c r="C422" i="9" s="1"/>
  <c r="B421" i="9"/>
  <c r="C421" i="9" s="1"/>
  <c r="B420" i="9"/>
  <c r="C420" i="9" s="1"/>
  <c r="B419" i="9"/>
  <c r="C419" i="9" s="1"/>
  <c r="B418" i="9"/>
  <c r="C418" i="9" s="1"/>
  <c r="B417" i="9"/>
  <c r="C417" i="9" s="1"/>
  <c r="B416" i="9"/>
  <c r="C416" i="9" s="1"/>
  <c r="B415" i="9"/>
  <c r="C415" i="9" s="1"/>
  <c r="B414" i="9"/>
  <c r="C414" i="9" s="1"/>
  <c r="B413" i="9"/>
  <c r="C413" i="9" s="1"/>
  <c r="B412" i="9"/>
  <c r="C412" i="9" s="1"/>
  <c r="B411" i="9"/>
  <c r="C411" i="9" s="1"/>
  <c r="B410" i="9"/>
  <c r="C410" i="9" s="1"/>
  <c r="B409" i="9"/>
  <c r="C409" i="9" s="1"/>
  <c r="B408" i="9"/>
  <c r="C408" i="9" s="1"/>
  <c r="B407" i="9"/>
  <c r="C407" i="9" s="1"/>
  <c r="B406" i="9"/>
  <c r="C406" i="9" s="1"/>
  <c r="B405" i="9"/>
  <c r="C405" i="9" s="1"/>
  <c r="B404" i="9"/>
  <c r="C404" i="9" s="1"/>
  <c r="B403" i="9"/>
  <c r="C403" i="9" s="1"/>
  <c r="B402" i="9"/>
  <c r="C402" i="9" s="1"/>
  <c r="B401" i="9"/>
  <c r="C401" i="9" s="1"/>
  <c r="B400" i="9"/>
  <c r="C400" i="9" s="1"/>
  <c r="B399" i="9"/>
  <c r="C399" i="9" s="1"/>
  <c r="B398" i="9"/>
  <c r="C398" i="9" s="1"/>
  <c r="B397" i="9"/>
  <c r="C397" i="9" s="1"/>
  <c r="B396" i="9"/>
  <c r="C396" i="9" s="1"/>
  <c r="B395" i="9"/>
  <c r="C395" i="9" s="1"/>
  <c r="B394" i="9"/>
  <c r="C394" i="9" s="1"/>
  <c r="B393" i="9"/>
  <c r="C393" i="9" s="1"/>
  <c r="B392" i="9"/>
  <c r="C392" i="9" s="1"/>
  <c r="B391" i="9"/>
  <c r="C391" i="9" s="1"/>
  <c r="B390" i="9"/>
  <c r="C390" i="9" s="1"/>
  <c r="B389" i="9"/>
  <c r="C389" i="9" s="1"/>
  <c r="B388" i="9"/>
  <c r="C388" i="9" s="1"/>
  <c r="B387" i="9"/>
  <c r="C387" i="9" s="1"/>
  <c r="B386" i="9"/>
  <c r="C386" i="9" s="1"/>
  <c r="B385" i="9"/>
  <c r="C385" i="9" s="1"/>
  <c r="B384" i="9"/>
  <c r="C384" i="9" s="1"/>
  <c r="B383" i="9"/>
  <c r="C383" i="9" s="1"/>
  <c r="B382" i="9"/>
  <c r="C382" i="9" s="1"/>
  <c r="B381" i="9"/>
  <c r="C381" i="9" s="1"/>
  <c r="B380" i="9"/>
  <c r="C380" i="9" s="1"/>
  <c r="B379" i="9"/>
  <c r="C379" i="9" s="1"/>
  <c r="B378" i="9"/>
  <c r="C378" i="9" s="1"/>
  <c r="B377" i="9"/>
  <c r="C377" i="9" s="1"/>
  <c r="B376" i="9"/>
  <c r="C376" i="9" s="1"/>
  <c r="B375" i="9"/>
  <c r="C375" i="9" s="1"/>
  <c r="B374" i="9"/>
  <c r="C374" i="9" s="1"/>
  <c r="B373" i="9"/>
  <c r="C373" i="9" s="1"/>
  <c r="B372" i="9"/>
  <c r="C372" i="9" s="1"/>
  <c r="B371" i="9"/>
  <c r="C371" i="9" s="1"/>
  <c r="B370" i="9"/>
  <c r="C370" i="9" s="1"/>
  <c r="B369" i="9"/>
  <c r="C369" i="9" s="1"/>
  <c r="B368" i="9"/>
  <c r="C368" i="9" s="1"/>
  <c r="B367" i="9"/>
  <c r="C367" i="9" s="1"/>
  <c r="B366" i="9"/>
  <c r="C366" i="9" s="1"/>
  <c r="B365" i="9"/>
  <c r="C365" i="9" s="1"/>
  <c r="B364" i="9"/>
  <c r="C364" i="9" s="1"/>
  <c r="B363" i="9"/>
  <c r="C363" i="9" s="1"/>
  <c r="B362" i="9"/>
  <c r="C362" i="9" s="1"/>
  <c r="B361" i="9"/>
  <c r="C361" i="9" s="1"/>
  <c r="B360" i="9"/>
  <c r="C360" i="9" s="1"/>
  <c r="B359" i="9"/>
  <c r="C359" i="9" s="1"/>
  <c r="B358" i="9"/>
  <c r="C358" i="9" s="1"/>
  <c r="B357" i="9"/>
  <c r="C357" i="9" s="1"/>
  <c r="B356" i="9"/>
  <c r="C356" i="9" s="1"/>
  <c r="B355" i="9"/>
  <c r="C355" i="9" s="1"/>
  <c r="B354" i="9"/>
  <c r="C354" i="9" s="1"/>
  <c r="B353" i="9"/>
  <c r="C353" i="9" s="1"/>
  <c r="B352" i="9"/>
  <c r="C352" i="9" s="1"/>
  <c r="B351" i="9"/>
  <c r="C351" i="9" s="1"/>
  <c r="B350" i="9"/>
  <c r="C350" i="9" s="1"/>
  <c r="B349" i="9"/>
  <c r="C349" i="9" s="1"/>
  <c r="B348" i="9"/>
  <c r="C348" i="9" s="1"/>
  <c r="B347" i="9"/>
  <c r="C347" i="9" s="1"/>
  <c r="B346" i="9"/>
  <c r="C346" i="9" s="1"/>
  <c r="B345" i="9"/>
  <c r="C345" i="9" s="1"/>
  <c r="B344" i="9"/>
  <c r="C344" i="9" s="1"/>
  <c r="B343" i="9"/>
  <c r="C343" i="9" s="1"/>
  <c r="B342" i="9"/>
  <c r="C342" i="9" s="1"/>
  <c r="B341" i="9"/>
  <c r="C341" i="9" s="1"/>
  <c r="B340" i="9"/>
  <c r="C340" i="9" s="1"/>
  <c r="B339" i="9"/>
  <c r="C339" i="9" s="1"/>
  <c r="B338" i="9"/>
  <c r="C338" i="9" s="1"/>
  <c r="B337" i="9"/>
  <c r="C337" i="9" s="1"/>
  <c r="B336" i="9"/>
  <c r="C336" i="9" s="1"/>
  <c r="B335" i="9"/>
  <c r="C335" i="9" s="1"/>
  <c r="B334" i="9"/>
  <c r="C334" i="9" s="1"/>
  <c r="B333" i="9"/>
  <c r="C333" i="9" s="1"/>
  <c r="B332" i="9"/>
  <c r="C332" i="9" s="1"/>
  <c r="B331" i="9"/>
  <c r="C331" i="9" s="1"/>
  <c r="B330" i="9"/>
  <c r="C330" i="9" s="1"/>
  <c r="B329" i="9"/>
  <c r="C329" i="9" s="1"/>
  <c r="B328" i="9"/>
  <c r="C328" i="9" s="1"/>
  <c r="B327" i="9"/>
  <c r="C327" i="9" s="1"/>
  <c r="B326" i="9"/>
  <c r="C326" i="9" s="1"/>
  <c r="B325" i="9"/>
  <c r="C325" i="9" s="1"/>
  <c r="B324" i="9"/>
  <c r="C324" i="9" s="1"/>
  <c r="B323" i="9"/>
  <c r="C323" i="9" s="1"/>
  <c r="B322" i="9"/>
  <c r="C322" i="9" s="1"/>
  <c r="B321" i="9"/>
  <c r="C321" i="9" s="1"/>
  <c r="B320" i="9"/>
  <c r="C320" i="9" s="1"/>
  <c r="B319" i="9"/>
  <c r="C319" i="9" s="1"/>
  <c r="B318" i="9"/>
  <c r="C318" i="9" s="1"/>
  <c r="B317" i="9"/>
  <c r="C317" i="9" s="1"/>
  <c r="B316" i="9"/>
  <c r="C316" i="9" s="1"/>
  <c r="B315" i="9"/>
  <c r="C315" i="9" s="1"/>
  <c r="B314" i="9"/>
  <c r="C314" i="9" s="1"/>
  <c r="B313" i="9"/>
  <c r="C313" i="9" s="1"/>
  <c r="B312" i="9"/>
  <c r="C312" i="9" s="1"/>
  <c r="B311" i="9"/>
  <c r="C311" i="9" s="1"/>
  <c r="B310" i="9"/>
  <c r="C310" i="9" s="1"/>
  <c r="B309" i="9"/>
  <c r="C309" i="9" s="1"/>
  <c r="B308" i="9"/>
  <c r="C308" i="9" s="1"/>
  <c r="B307" i="9"/>
  <c r="C307" i="9" s="1"/>
  <c r="B306" i="9"/>
  <c r="C306" i="9" s="1"/>
  <c r="B305" i="9"/>
  <c r="C305" i="9" s="1"/>
  <c r="B304" i="9"/>
  <c r="C304" i="9" s="1"/>
  <c r="B303" i="9"/>
  <c r="C303" i="9" s="1"/>
  <c r="B302" i="9"/>
  <c r="C302" i="9" s="1"/>
  <c r="B301" i="9"/>
  <c r="C301" i="9" s="1"/>
  <c r="B300" i="9"/>
  <c r="C300" i="9" s="1"/>
  <c r="B299" i="9"/>
  <c r="C299" i="9" s="1"/>
  <c r="B298" i="9"/>
  <c r="C298" i="9" s="1"/>
  <c r="B297" i="9"/>
  <c r="C297" i="9" s="1"/>
  <c r="B296" i="9"/>
  <c r="C296" i="9" s="1"/>
  <c r="B295" i="9"/>
  <c r="C295" i="9" s="1"/>
  <c r="B294" i="9"/>
  <c r="C294" i="9" s="1"/>
  <c r="B293" i="9"/>
  <c r="C293" i="9" s="1"/>
  <c r="B292" i="9"/>
  <c r="C292" i="9" s="1"/>
  <c r="B291" i="9"/>
  <c r="C291" i="9" s="1"/>
  <c r="B290" i="9"/>
  <c r="C290" i="9" s="1"/>
  <c r="B289" i="9"/>
  <c r="C289" i="9" s="1"/>
  <c r="B288" i="9"/>
  <c r="C288" i="9" s="1"/>
  <c r="B287" i="9"/>
  <c r="C287" i="9" s="1"/>
  <c r="B286" i="9"/>
  <c r="C286" i="9" s="1"/>
  <c r="B285" i="9"/>
  <c r="C285" i="9" s="1"/>
  <c r="B284" i="9"/>
  <c r="C284" i="9" s="1"/>
  <c r="B283" i="9"/>
  <c r="C283" i="9" s="1"/>
  <c r="B282" i="9"/>
  <c r="C282" i="9" s="1"/>
  <c r="B281" i="9"/>
  <c r="C281" i="9" s="1"/>
  <c r="B280" i="9"/>
  <c r="C280" i="9" s="1"/>
  <c r="B279" i="9"/>
  <c r="C279" i="9" s="1"/>
  <c r="B278" i="9"/>
  <c r="C278" i="9" s="1"/>
  <c r="B277" i="9"/>
  <c r="C277" i="9" s="1"/>
  <c r="B276" i="9"/>
  <c r="C276" i="9" s="1"/>
  <c r="B275" i="9"/>
  <c r="C275" i="9" s="1"/>
  <c r="B274" i="9"/>
  <c r="C274" i="9" s="1"/>
  <c r="B273" i="9"/>
  <c r="C273" i="9" s="1"/>
  <c r="B272" i="9"/>
  <c r="C272" i="9" s="1"/>
  <c r="B271" i="9"/>
  <c r="C271" i="9" s="1"/>
  <c r="B270" i="9"/>
  <c r="C270" i="9" s="1"/>
  <c r="B269" i="9"/>
  <c r="C269" i="9" s="1"/>
  <c r="B268" i="9"/>
  <c r="C268" i="9" s="1"/>
  <c r="B267" i="9"/>
  <c r="C267" i="9" s="1"/>
  <c r="B266" i="9"/>
  <c r="C266" i="9" s="1"/>
  <c r="B265" i="9"/>
  <c r="C265" i="9" s="1"/>
  <c r="B264" i="9"/>
  <c r="C264" i="9" s="1"/>
  <c r="B263" i="9"/>
  <c r="C263" i="9" s="1"/>
  <c r="B262" i="9"/>
  <c r="C262" i="9" s="1"/>
  <c r="B261" i="9"/>
  <c r="C261" i="9" s="1"/>
  <c r="B260" i="9"/>
  <c r="C260" i="9" s="1"/>
  <c r="B259" i="9"/>
  <c r="C259" i="9" s="1"/>
  <c r="B258" i="9"/>
  <c r="C258" i="9" s="1"/>
  <c r="B257" i="9"/>
  <c r="C257" i="9" s="1"/>
  <c r="B256" i="9"/>
  <c r="C256" i="9" s="1"/>
  <c r="B255" i="9"/>
  <c r="C255" i="9" s="1"/>
  <c r="B254" i="9"/>
  <c r="C254" i="9" s="1"/>
  <c r="B253" i="9"/>
  <c r="C253" i="9" s="1"/>
  <c r="B252" i="9"/>
  <c r="C252" i="9" s="1"/>
  <c r="B251" i="9"/>
  <c r="C251" i="9" s="1"/>
  <c r="B250" i="9"/>
  <c r="C250" i="9" s="1"/>
  <c r="B249" i="9"/>
  <c r="C249" i="9" s="1"/>
  <c r="B248" i="9"/>
  <c r="C248" i="9" s="1"/>
  <c r="B247" i="9"/>
  <c r="C247" i="9" s="1"/>
  <c r="B246" i="9"/>
  <c r="C246" i="9" s="1"/>
  <c r="B245" i="9"/>
  <c r="C245" i="9" s="1"/>
  <c r="B244" i="9"/>
  <c r="C244" i="9" s="1"/>
  <c r="B243" i="9"/>
  <c r="C243" i="9" s="1"/>
  <c r="B242" i="9"/>
  <c r="C242" i="9" s="1"/>
  <c r="B241" i="9"/>
  <c r="C241" i="9" s="1"/>
  <c r="B240" i="9"/>
  <c r="C240" i="9" s="1"/>
  <c r="B239" i="9"/>
  <c r="C239" i="9" s="1"/>
  <c r="B238" i="9"/>
  <c r="C238" i="9" s="1"/>
  <c r="B237" i="9"/>
  <c r="C237" i="9" s="1"/>
  <c r="B236" i="9"/>
  <c r="C236" i="9" s="1"/>
  <c r="B235" i="9"/>
  <c r="C235" i="9" s="1"/>
  <c r="B234" i="9"/>
  <c r="C234" i="9" s="1"/>
  <c r="B233" i="9"/>
  <c r="C233" i="9" s="1"/>
  <c r="B232" i="9"/>
  <c r="C232" i="9" s="1"/>
  <c r="B231" i="9"/>
  <c r="C231" i="9" s="1"/>
  <c r="B230" i="9"/>
  <c r="C230" i="9" s="1"/>
  <c r="B229" i="9"/>
  <c r="C229" i="9" s="1"/>
  <c r="B228" i="9"/>
  <c r="C228" i="9" s="1"/>
  <c r="B227" i="9"/>
  <c r="C227" i="9" s="1"/>
  <c r="B226" i="9"/>
  <c r="C226" i="9" s="1"/>
  <c r="B225" i="9"/>
  <c r="C225" i="9" s="1"/>
  <c r="B224" i="9"/>
  <c r="C224" i="9" s="1"/>
  <c r="B223" i="9"/>
  <c r="C223" i="9" s="1"/>
  <c r="B222" i="9"/>
  <c r="C222" i="9" s="1"/>
  <c r="B221" i="9"/>
  <c r="C221" i="9" s="1"/>
  <c r="B220" i="9"/>
  <c r="C220" i="9" s="1"/>
  <c r="B219" i="9"/>
  <c r="C219" i="9" s="1"/>
  <c r="B218" i="9"/>
  <c r="C218" i="9" s="1"/>
  <c r="B217" i="9"/>
  <c r="C217" i="9" s="1"/>
  <c r="B216" i="9"/>
  <c r="C216" i="9" s="1"/>
  <c r="B215" i="9"/>
  <c r="C215" i="9" s="1"/>
  <c r="B214" i="9"/>
  <c r="C214" i="9" s="1"/>
  <c r="B213" i="9"/>
  <c r="C213" i="9" s="1"/>
  <c r="B212" i="9"/>
  <c r="C212" i="9" s="1"/>
  <c r="B211" i="9"/>
  <c r="C211" i="9" s="1"/>
  <c r="B210" i="9"/>
  <c r="C210" i="9" s="1"/>
  <c r="B209" i="9"/>
  <c r="C209" i="9" s="1"/>
  <c r="B208" i="9"/>
  <c r="C208" i="9" s="1"/>
  <c r="B207" i="9"/>
  <c r="C207" i="9" s="1"/>
  <c r="B206" i="9"/>
  <c r="C206" i="9" s="1"/>
  <c r="B205" i="9"/>
  <c r="C205" i="9" s="1"/>
  <c r="B204" i="9"/>
  <c r="C204" i="9" s="1"/>
  <c r="B203" i="9"/>
  <c r="C203" i="9" s="1"/>
  <c r="B202" i="9"/>
  <c r="C202" i="9" s="1"/>
  <c r="B201" i="9"/>
  <c r="C201" i="9" s="1"/>
  <c r="B200" i="9"/>
  <c r="C200" i="9" s="1"/>
  <c r="B199" i="9"/>
  <c r="C199" i="9" s="1"/>
  <c r="B198" i="9"/>
  <c r="C198" i="9" s="1"/>
  <c r="B197" i="9"/>
  <c r="C197" i="9" s="1"/>
  <c r="B196" i="9"/>
  <c r="C196" i="9" s="1"/>
  <c r="B195" i="9"/>
  <c r="C195" i="9" s="1"/>
  <c r="B194" i="9"/>
  <c r="C194" i="9" s="1"/>
  <c r="B193" i="9"/>
  <c r="C193" i="9" s="1"/>
  <c r="B192" i="9"/>
  <c r="C192" i="9" s="1"/>
  <c r="B191" i="9"/>
  <c r="C191" i="9" s="1"/>
  <c r="B190" i="9"/>
  <c r="C190" i="9" s="1"/>
  <c r="B189" i="9"/>
  <c r="C189" i="9" s="1"/>
  <c r="B188" i="9"/>
  <c r="C188" i="9" s="1"/>
  <c r="B187" i="9"/>
  <c r="C187" i="9" s="1"/>
  <c r="B186" i="9"/>
  <c r="C186" i="9" s="1"/>
  <c r="B185" i="9"/>
  <c r="C185" i="9" s="1"/>
  <c r="B184" i="9"/>
  <c r="C184" i="9" s="1"/>
  <c r="B183" i="9"/>
  <c r="C183" i="9" s="1"/>
  <c r="B182" i="9"/>
  <c r="C182" i="9" s="1"/>
  <c r="B181" i="9"/>
  <c r="C181" i="9" s="1"/>
  <c r="B180" i="9"/>
  <c r="C180" i="9" s="1"/>
  <c r="B179" i="9"/>
  <c r="C179" i="9" s="1"/>
  <c r="B178" i="9"/>
  <c r="C178" i="9" s="1"/>
  <c r="B177" i="9"/>
  <c r="C177" i="9" s="1"/>
  <c r="B176" i="9"/>
  <c r="C176" i="9" s="1"/>
  <c r="B175" i="9"/>
  <c r="C175" i="9" s="1"/>
  <c r="B174" i="9"/>
  <c r="C174" i="9" s="1"/>
  <c r="B173" i="9"/>
  <c r="C173" i="9" s="1"/>
  <c r="B172" i="9"/>
  <c r="C172" i="9" s="1"/>
  <c r="B171" i="9"/>
  <c r="C171" i="9" s="1"/>
  <c r="B170" i="9"/>
  <c r="C170" i="9" s="1"/>
  <c r="B169" i="9"/>
  <c r="C169" i="9" s="1"/>
  <c r="B168" i="9"/>
  <c r="C168" i="9" s="1"/>
  <c r="B167" i="9"/>
  <c r="C167" i="9" s="1"/>
  <c r="B166" i="9"/>
  <c r="C166" i="9" s="1"/>
  <c r="B165" i="9"/>
  <c r="C165" i="9" s="1"/>
  <c r="B164" i="9"/>
  <c r="C164" i="9" s="1"/>
  <c r="B163" i="9"/>
  <c r="C163" i="9" s="1"/>
  <c r="B162" i="9"/>
  <c r="C162" i="9" s="1"/>
  <c r="B161" i="9"/>
  <c r="C161" i="9" s="1"/>
  <c r="B160" i="9"/>
  <c r="C160" i="9" s="1"/>
  <c r="B159" i="9"/>
  <c r="C159" i="9" s="1"/>
  <c r="B158" i="9"/>
  <c r="C158" i="9" s="1"/>
  <c r="B157" i="9"/>
  <c r="C157" i="9" s="1"/>
  <c r="B156" i="9"/>
  <c r="C156" i="9" s="1"/>
  <c r="B155" i="9"/>
  <c r="C155" i="9" s="1"/>
  <c r="B154" i="9"/>
  <c r="C154" i="9" s="1"/>
  <c r="B153" i="9"/>
  <c r="C153" i="9" s="1"/>
  <c r="B152" i="9"/>
  <c r="C152" i="9" s="1"/>
  <c r="B151" i="9"/>
  <c r="C151" i="9" s="1"/>
  <c r="B150" i="9"/>
  <c r="C150" i="9" s="1"/>
  <c r="B149" i="9"/>
  <c r="C149" i="9" s="1"/>
  <c r="B148" i="9"/>
  <c r="C148" i="9" s="1"/>
  <c r="B147" i="9"/>
  <c r="C147" i="9" s="1"/>
  <c r="B146" i="9"/>
  <c r="C146" i="9" s="1"/>
  <c r="B145" i="9"/>
  <c r="C145" i="9" s="1"/>
  <c r="B144" i="9"/>
  <c r="C144" i="9" s="1"/>
  <c r="B143" i="9"/>
  <c r="C143" i="9" s="1"/>
  <c r="B142" i="9"/>
  <c r="C142" i="9" s="1"/>
  <c r="B141" i="9"/>
  <c r="C141" i="9" s="1"/>
  <c r="B140" i="9"/>
  <c r="C140" i="9" s="1"/>
  <c r="B139" i="9"/>
  <c r="C139" i="9" s="1"/>
  <c r="B138" i="9"/>
  <c r="C138" i="9" s="1"/>
  <c r="B137" i="9"/>
  <c r="C137" i="9" s="1"/>
  <c r="B136" i="9"/>
  <c r="C136" i="9" s="1"/>
  <c r="B135" i="9"/>
  <c r="C135" i="9" s="1"/>
  <c r="B134" i="9"/>
  <c r="C134" i="9" s="1"/>
  <c r="B133" i="9"/>
  <c r="C133" i="9" s="1"/>
  <c r="B132" i="9"/>
  <c r="C132" i="9" s="1"/>
  <c r="B131" i="9"/>
  <c r="C131" i="9" s="1"/>
  <c r="B130" i="9"/>
  <c r="C130" i="9" s="1"/>
  <c r="B129" i="9"/>
  <c r="C129" i="9" s="1"/>
  <c r="B128" i="9"/>
  <c r="C128" i="9" s="1"/>
  <c r="B127" i="9"/>
  <c r="C127" i="9" s="1"/>
  <c r="B126" i="9"/>
  <c r="C126" i="9" s="1"/>
  <c r="B125" i="9"/>
  <c r="C125" i="9" s="1"/>
  <c r="B124" i="9"/>
  <c r="C124" i="9" s="1"/>
  <c r="B123" i="9"/>
  <c r="C123" i="9" s="1"/>
  <c r="B122" i="9"/>
  <c r="C122" i="9" s="1"/>
  <c r="B121" i="9"/>
  <c r="C121" i="9" s="1"/>
  <c r="B120" i="9"/>
  <c r="C120" i="9" s="1"/>
  <c r="B119" i="9"/>
  <c r="C119" i="9" s="1"/>
  <c r="B118" i="9"/>
  <c r="C118" i="9" s="1"/>
  <c r="B117" i="9"/>
  <c r="C117" i="9" s="1"/>
  <c r="B116" i="9"/>
  <c r="C116" i="9" s="1"/>
  <c r="B115" i="9"/>
  <c r="C115" i="9" s="1"/>
  <c r="B114" i="9"/>
  <c r="C114" i="9" s="1"/>
  <c r="B113" i="9"/>
  <c r="C113" i="9" s="1"/>
  <c r="B112" i="9"/>
  <c r="C112" i="9" s="1"/>
  <c r="B111" i="9"/>
  <c r="C111" i="9" s="1"/>
  <c r="B110" i="9"/>
  <c r="C110" i="9" s="1"/>
  <c r="B109" i="9"/>
  <c r="C109" i="9" s="1"/>
  <c r="B108" i="9"/>
  <c r="C108" i="9" s="1"/>
  <c r="B107" i="9"/>
  <c r="C107" i="9" s="1"/>
  <c r="B106" i="9"/>
  <c r="C106" i="9" s="1"/>
  <c r="B105" i="9"/>
  <c r="C105" i="9" s="1"/>
  <c r="B104" i="9"/>
  <c r="C104" i="9" s="1"/>
  <c r="B103" i="9"/>
  <c r="C103" i="9" s="1"/>
  <c r="B102" i="9"/>
  <c r="C102" i="9" s="1"/>
  <c r="B101" i="9"/>
  <c r="C101" i="9" s="1"/>
  <c r="B100" i="9"/>
  <c r="C100" i="9" s="1"/>
  <c r="B99" i="9"/>
  <c r="C99" i="9" s="1"/>
  <c r="B98" i="9"/>
  <c r="C98" i="9" s="1"/>
  <c r="B97" i="9"/>
  <c r="C97" i="9" s="1"/>
  <c r="B96" i="9"/>
  <c r="C96" i="9" s="1"/>
  <c r="B95" i="9"/>
  <c r="C95" i="9" s="1"/>
  <c r="B94" i="9"/>
  <c r="C94" i="9" s="1"/>
  <c r="B93" i="9"/>
  <c r="C93" i="9" s="1"/>
  <c r="B92" i="9"/>
  <c r="C92" i="9" s="1"/>
  <c r="B91" i="9"/>
  <c r="C91" i="9" s="1"/>
  <c r="B90" i="9"/>
  <c r="C90" i="9" s="1"/>
  <c r="B89" i="9"/>
  <c r="C89" i="9" s="1"/>
  <c r="B88" i="9"/>
  <c r="C88" i="9" s="1"/>
  <c r="B87" i="9"/>
  <c r="C87" i="9" s="1"/>
  <c r="B86" i="9"/>
  <c r="C86" i="9" s="1"/>
  <c r="B85" i="9"/>
  <c r="C85" i="9" s="1"/>
  <c r="B84" i="9"/>
  <c r="C84" i="9" s="1"/>
  <c r="B83" i="9"/>
  <c r="C83" i="9" s="1"/>
  <c r="B82" i="9"/>
  <c r="C82" i="9" s="1"/>
  <c r="B81" i="9"/>
  <c r="C81" i="9" s="1"/>
  <c r="B80" i="9"/>
  <c r="C80" i="9" s="1"/>
  <c r="B79" i="9"/>
  <c r="C79" i="9" s="1"/>
  <c r="B78" i="9"/>
  <c r="C78" i="9" s="1"/>
  <c r="B77" i="9"/>
  <c r="C77" i="9" s="1"/>
  <c r="B76" i="9"/>
  <c r="C76" i="9" s="1"/>
  <c r="B75" i="9"/>
  <c r="C75" i="9" s="1"/>
  <c r="B74" i="9"/>
  <c r="C74" i="9" s="1"/>
  <c r="B73" i="9"/>
  <c r="C73" i="9" s="1"/>
  <c r="B72" i="9"/>
  <c r="C72" i="9" s="1"/>
  <c r="B71" i="9"/>
  <c r="C71" i="9" s="1"/>
  <c r="B70" i="9"/>
  <c r="C70" i="9" s="1"/>
  <c r="B69" i="9"/>
  <c r="C69" i="9" s="1"/>
  <c r="B68" i="9"/>
  <c r="C68" i="9" s="1"/>
  <c r="B67" i="9"/>
  <c r="C67" i="9" s="1"/>
  <c r="B66" i="9"/>
  <c r="C66" i="9" s="1"/>
  <c r="B65" i="9"/>
  <c r="C65" i="9" s="1"/>
  <c r="B64" i="9"/>
  <c r="C64" i="9" s="1"/>
  <c r="B63" i="9"/>
  <c r="C63" i="9" s="1"/>
  <c r="B62" i="9"/>
  <c r="C62" i="9" s="1"/>
  <c r="B61" i="9"/>
  <c r="C61" i="9" s="1"/>
  <c r="B60" i="9"/>
  <c r="C60" i="9" s="1"/>
  <c r="B59" i="9"/>
  <c r="C59" i="9" s="1"/>
  <c r="B58" i="9"/>
  <c r="C58" i="9" s="1"/>
  <c r="B57" i="9"/>
  <c r="C57" i="9" s="1"/>
  <c r="B56" i="9"/>
  <c r="C56" i="9" s="1"/>
  <c r="B55" i="9"/>
  <c r="C55" i="9" s="1"/>
  <c r="B54" i="9"/>
  <c r="C54" i="9" s="1"/>
  <c r="B53" i="9"/>
  <c r="C53" i="9" s="1"/>
  <c r="B52" i="9"/>
  <c r="C52" i="9" s="1"/>
  <c r="B51" i="9"/>
  <c r="C51" i="9" s="1"/>
  <c r="B50" i="9"/>
  <c r="C50" i="9" s="1"/>
  <c r="B49" i="9"/>
  <c r="C49" i="9" s="1"/>
  <c r="B48" i="9"/>
  <c r="C48" i="9" s="1"/>
  <c r="B47" i="9"/>
  <c r="C47" i="9" s="1"/>
  <c r="B46" i="9"/>
  <c r="C46" i="9" s="1"/>
  <c r="B45" i="9"/>
  <c r="C45" i="9" s="1"/>
  <c r="B44" i="9"/>
  <c r="C44" i="9" s="1"/>
  <c r="B43" i="9"/>
  <c r="C43" i="9" s="1"/>
  <c r="B42" i="9"/>
  <c r="C42" i="9" s="1"/>
  <c r="B41" i="9"/>
  <c r="C41" i="9" s="1"/>
  <c r="B40" i="9"/>
  <c r="C40" i="9" s="1"/>
  <c r="B39" i="9"/>
  <c r="C39" i="9" s="1"/>
  <c r="B38" i="9"/>
  <c r="C38" i="9" s="1"/>
  <c r="B37" i="9"/>
  <c r="C37" i="9" s="1"/>
  <c r="B36" i="9"/>
  <c r="C36" i="9" s="1"/>
  <c r="B35" i="9"/>
  <c r="C35" i="9" s="1"/>
  <c r="B34" i="9"/>
  <c r="C34" i="9" s="1"/>
  <c r="B33" i="9"/>
  <c r="C33" i="9" s="1"/>
  <c r="B32" i="9"/>
  <c r="C32" i="9" s="1"/>
  <c r="B31" i="9"/>
  <c r="C31" i="9" s="1"/>
  <c r="B30" i="9"/>
  <c r="C30" i="9" s="1"/>
  <c r="B29" i="9"/>
  <c r="C29" i="9" s="1"/>
  <c r="B28" i="9"/>
  <c r="C28" i="9" s="1"/>
  <c r="B27" i="9"/>
  <c r="C27" i="9" s="1"/>
  <c r="B26" i="9"/>
  <c r="C26" i="9" s="1"/>
  <c r="B25" i="9"/>
  <c r="C25" i="9" s="1"/>
  <c r="B24" i="9"/>
  <c r="C24" i="9" s="1"/>
  <c r="B23" i="9"/>
  <c r="C23" i="9" s="1"/>
  <c r="B22" i="9"/>
  <c r="C22" i="9" s="1"/>
  <c r="B21" i="9"/>
  <c r="C21" i="9" s="1"/>
  <c r="B20" i="9"/>
  <c r="C20" i="9" s="1"/>
  <c r="B19" i="9"/>
  <c r="C19" i="9" s="1"/>
  <c r="B18" i="9"/>
  <c r="C18" i="9" s="1"/>
  <c r="B17" i="9"/>
  <c r="C17" i="9" s="1"/>
  <c r="B16" i="9"/>
  <c r="C16" i="9" s="1"/>
  <c r="B15" i="9"/>
  <c r="C15" i="9" s="1"/>
  <c r="B14" i="9"/>
  <c r="C14" i="9" s="1"/>
  <c r="B13" i="9"/>
  <c r="C13" i="9" s="1"/>
  <c r="B12" i="9"/>
  <c r="C12" i="9" s="1"/>
  <c r="B11" i="9"/>
  <c r="C11" i="9" s="1"/>
  <c r="B10" i="9"/>
  <c r="C10" i="9" s="1"/>
  <c r="B9" i="9"/>
  <c r="C9" i="9" s="1"/>
  <c r="B8" i="9"/>
  <c r="C8" i="9" s="1"/>
  <c r="B7" i="9"/>
  <c r="C7" i="9" s="1"/>
  <c r="B6" i="9"/>
  <c r="C6" i="9" s="1"/>
  <c r="B5" i="9"/>
  <c r="C5" i="9" s="1"/>
  <c r="B4" i="9"/>
  <c r="C4" i="9" s="1"/>
  <c r="B3" i="9"/>
  <c r="C3" i="9" s="1"/>
  <c r="B2" i="9"/>
  <c r="C2" i="9" s="1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2" i="8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2" i="7"/>
  <c r="T2" i="6"/>
  <c r="G3" i="6" s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2" i="1"/>
  <c r="B2" i="3"/>
  <c r="T2" i="2"/>
  <c r="G79" i="2" s="1"/>
  <c r="J2" i="9" l="1"/>
  <c r="K2" i="9"/>
  <c r="I2" i="9"/>
  <c r="K4" i="9"/>
  <c r="I4" i="9"/>
  <c r="J4" i="9"/>
  <c r="K6" i="9"/>
  <c r="I6" i="9"/>
  <c r="J6" i="9"/>
  <c r="K8" i="9"/>
  <c r="I8" i="9"/>
  <c r="J8" i="9"/>
  <c r="K950" i="9"/>
  <c r="I950" i="9"/>
  <c r="J950" i="9"/>
  <c r="K952" i="9"/>
  <c r="I952" i="9"/>
  <c r="J952" i="9"/>
  <c r="K954" i="9"/>
  <c r="I954" i="9"/>
  <c r="J954" i="9"/>
  <c r="L954" i="9" s="1"/>
  <c r="M954" i="9" s="1"/>
  <c r="K956" i="9"/>
  <c r="I956" i="9"/>
  <c r="J956" i="9"/>
  <c r="K958" i="9"/>
  <c r="I958" i="9"/>
  <c r="J958" i="9"/>
  <c r="K960" i="9"/>
  <c r="I960" i="9"/>
  <c r="J960" i="9"/>
  <c r="K962" i="9"/>
  <c r="I962" i="9"/>
  <c r="J962" i="9"/>
  <c r="L962" i="9" s="1"/>
  <c r="M962" i="9" s="1"/>
  <c r="K964" i="9"/>
  <c r="I964" i="9"/>
  <c r="J964" i="9"/>
  <c r="K966" i="9"/>
  <c r="I966" i="9"/>
  <c r="J966" i="9"/>
  <c r="K968" i="9"/>
  <c r="I968" i="9"/>
  <c r="J968" i="9"/>
  <c r="K970" i="9"/>
  <c r="I970" i="9"/>
  <c r="J970" i="9"/>
  <c r="L970" i="9" s="1"/>
  <c r="M970" i="9" s="1"/>
  <c r="K972" i="9"/>
  <c r="I972" i="9"/>
  <c r="J972" i="9"/>
  <c r="K974" i="9"/>
  <c r="I974" i="9"/>
  <c r="J974" i="9"/>
  <c r="K976" i="9"/>
  <c r="I976" i="9"/>
  <c r="J976" i="9"/>
  <c r="K978" i="9"/>
  <c r="I978" i="9"/>
  <c r="J978" i="9"/>
  <c r="L978" i="9" s="1"/>
  <c r="M978" i="9" s="1"/>
  <c r="K980" i="9"/>
  <c r="I980" i="9"/>
  <c r="J980" i="9"/>
  <c r="K982" i="9"/>
  <c r="I982" i="9"/>
  <c r="J982" i="9"/>
  <c r="K984" i="9"/>
  <c r="I984" i="9"/>
  <c r="J984" i="9"/>
  <c r="K986" i="9"/>
  <c r="I986" i="9"/>
  <c r="J986" i="9"/>
  <c r="L986" i="9" s="1"/>
  <c r="M986" i="9" s="1"/>
  <c r="K988" i="9"/>
  <c r="I988" i="9"/>
  <c r="J988" i="9"/>
  <c r="K990" i="9"/>
  <c r="I990" i="9"/>
  <c r="J990" i="9"/>
  <c r="K992" i="9"/>
  <c r="I992" i="9"/>
  <c r="J992" i="9"/>
  <c r="K994" i="9"/>
  <c r="I994" i="9"/>
  <c r="J994" i="9"/>
  <c r="L994" i="9" s="1"/>
  <c r="M994" i="9" s="1"/>
  <c r="K996" i="9"/>
  <c r="I996" i="9"/>
  <c r="J996" i="9"/>
  <c r="K998" i="9"/>
  <c r="I998" i="9"/>
  <c r="J998" i="9"/>
  <c r="K1000" i="9"/>
  <c r="I1000" i="9"/>
  <c r="J1000" i="9"/>
  <c r="K1002" i="9"/>
  <c r="I1002" i="9"/>
  <c r="J1002" i="9"/>
  <c r="L1002" i="9" s="1"/>
  <c r="M1002" i="9" s="1"/>
  <c r="K1004" i="9"/>
  <c r="I1004" i="9"/>
  <c r="J1004" i="9"/>
  <c r="K1006" i="9"/>
  <c r="I1006" i="9"/>
  <c r="J1006" i="9"/>
  <c r="K1008" i="9"/>
  <c r="I1008" i="9"/>
  <c r="J1008" i="9"/>
  <c r="K1010" i="9"/>
  <c r="I1010" i="9"/>
  <c r="J1010" i="9"/>
  <c r="L1010" i="9" s="1"/>
  <c r="M1010" i="9" s="1"/>
  <c r="K1012" i="9"/>
  <c r="I1012" i="9"/>
  <c r="J1012" i="9"/>
  <c r="K1014" i="9"/>
  <c r="I1014" i="9"/>
  <c r="J1014" i="9"/>
  <c r="K1016" i="9"/>
  <c r="I1016" i="9"/>
  <c r="J1016" i="9"/>
  <c r="K1018" i="9"/>
  <c r="I1018" i="9"/>
  <c r="J1018" i="9"/>
  <c r="L1018" i="9" s="1"/>
  <c r="M1018" i="9" s="1"/>
  <c r="K1020" i="9"/>
  <c r="I1020" i="9"/>
  <c r="J1020" i="9"/>
  <c r="K1022" i="9"/>
  <c r="I1022" i="9"/>
  <c r="J1022" i="9"/>
  <c r="K1024" i="9"/>
  <c r="I1024" i="9"/>
  <c r="J1024" i="9"/>
  <c r="K1026" i="9"/>
  <c r="I1026" i="9"/>
  <c r="J1026" i="9"/>
  <c r="L1026" i="9" s="1"/>
  <c r="M1026" i="9" s="1"/>
  <c r="K1028" i="9"/>
  <c r="I1028" i="9"/>
  <c r="J1028" i="9"/>
  <c r="K1030" i="9"/>
  <c r="I1030" i="9"/>
  <c r="J1030" i="9"/>
  <c r="K1032" i="9"/>
  <c r="I1032" i="9"/>
  <c r="J1032" i="9"/>
  <c r="K1034" i="9"/>
  <c r="I1034" i="9"/>
  <c r="J1034" i="9"/>
  <c r="L1034" i="9" s="1"/>
  <c r="M1034" i="9" s="1"/>
  <c r="K1036" i="9"/>
  <c r="I1036" i="9"/>
  <c r="J1036" i="9"/>
  <c r="K1038" i="9"/>
  <c r="I1038" i="9"/>
  <c r="J1038" i="9"/>
  <c r="K1040" i="9"/>
  <c r="I1040" i="9"/>
  <c r="J1040" i="9"/>
  <c r="K1042" i="9"/>
  <c r="I1042" i="9"/>
  <c r="J1042" i="9"/>
  <c r="L1042" i="9" s="1"/>
  <c r="M1042" i="9" s="1"/>
  <c r="K1044" i="9"/>
  <c r="I1044" i="9"/>
  <c r="J1044" i="9"/>
  <c r="K1046" i="9"/>
  <c r="I1046" i="9"/>
  <c r="J1046" i="9"/>
  <c r="K1048" i="9"/>
  <c r="I1048" i="9"/>
  <c r="J1048" i="9"/>
  <c r="K1050" i="9"/>
  <c r="I1050" i="9"/>
  <c r="J1050" i="9"/>
  <c r="L1050" i="9" s="1"/>
  <c r="M1050" i="9" s="1"/>
  <c r="K1052" i="9"/>
  <c r="I1052" i="9"/>
  <c r="J1052" i="9"/>
  <c r="K1054" i="9"/>
  <c r="I1054" i="9"/>
  <c r="J1054" i="9"/>
  <c r="K1056" i="9"/>
  <c r="I1056" i="9"/>
  <c r="J1056" i="9"/>
  <c r="K1058" i="9"/>
  <c r="I1058" i="9"/>
  <c r="J1058" i="9"/>
  <c r="L1058" i="9" s="1"/>
  <c r="M1058" i="9" s="1"/>
  <c r="K1060" i="9"/>
  <c r="I1060" i="9"/>
  <c r="J1060" i="9"/>
  <c r="K1062" i="9"/>
  <c r="I1062" i="9"/>
  <c r="J1062" i="9"/>
  <c r="K1064" i="9"/>
  <c r="I1064" i="9"/>
  <c r="J1064" i="9"/>
  <c r="K1066" i="9"/>
  <c r="I1066" i="9"/>
  <c r="J1066" i="9"/>
  <c r="L1066" i="9" s="1"/>
  <c r="M1066" i="9" s="1"/>
  <c r="K1068" i="9"/>
  <c r="I1068" i="9"/>
  <c r="J1068" i="9"/>
  <c r="K1070" i="9"/>
  <c r="I1070" i="9"/>
  <c r="J1070" i="9"/>
  <c r="K1072" i="9"/>
  <c r="I1072" i="9"/>
  <c r="J1072" i="9"/>
  <c r="K1074" i="9"/>
  <c r="I1074" i="9"/>
  <c r="J1074" i="9"/>
  <c r="L1074" i="9" s="1"/>
  <c r="M1074" i="9" s="1"/>
  <c r="K1076" i="9"/>
  <c r="I1076" i="9"/>
  <c r="J1076" i="9"/>
  <c r="K1078" i="9"/>
  <c r="I1078" i="9"/>
  <c r="J1078" i="9"/>
  <c r="K1080" i="9"/>
  <c r="I1080" i="9"/>
  <c r="J1080" i="9"/>
  <c r="K1082" i="9"/>
  <c r="I1082" i="9"/>
  <c r="J1082" i="9"/>
  <c r="L1082" i="9" s="1"/>
  <c r="M1082" i="9" s="1"/>
  <c r="K1084" i="9"/>
  <c r="I1084" i="9"/>
  <c r="J1084" i="9"/>
  <c r="K1086" i="9"/>
  <c r="I1086" i="9"/>
  <c r="J1086" i="9"/>
  <c r="K1088" i="9"/>
  <c r="I1088" i="9"/>
  <c r="J1088" i="9"/>
  <c r="K1090" i="9"/>
  <c r="I1090" i="9"/>
  <c r="J1090" i="9"/>
  <c r="L1090" i="9" s="1"/>
  <c r="M1090" i="9" s="1"/>
  <c r="K1092" i="9"/>
  <c r="I1092" i="9"/>
  <c r="J1092" i="9"/>
  <c r="K1094" i="9"/>
  <c r="I1094" i="9"/>
  <c r="J1094" i="9"/>
  <c r="K1096" i="9"/>
  <c r="I1096" i="9"/>
  <c r="J1096" i="9"/>
  <c r="K1098" i="9"/>
  <c r="I1098" i="9"/>
  <c r="J1098" i="9"/>
  <c r="L1098" i="9" s="1"/>
  <c r="M1098" i="9" s="1"/>
  <c r="K1100" i="9"/>
  <c r="I1100" i="9"/>
  <c r="J1100" i="9"/>
  <c r="K1102" i="9"/>
  <c r="I1102" i="9"/>
  <c r="J1102" i="9"/>
  <c r="K1104" i="9"/>
  <c r="I1104" i="9"/>
  <c r="J1104" i="9"/>
  <c r="K1106" i="9"/>
  <c r="I1106" i="9"/>
  <c r="J1106" i="9"/>
  <c r="L1106" i="9" s="1"/>
  <c r="M1106" i="9" s="1"/>
  <c r="K1108" i="9"/>
  <c r="I1108" i="9"/>
  <c r="J1108" i="9"/>
  <c r="K1110" i="9"/>
  <c r="I1110" i="9"/>
  <c r="J1110" i="9"/>
  <c r="K1112" i="9"/>
  <c r="I1112" i="9"/>
  <c r="J1112" i="9"/>
  <c r="K1114" i="9"/>
  <c r="I1114" i="9"/>
  <c r="J1114" i="9"/>
  <c r="L1114" i="9" s="1"/>
  <c r="M1114" i="9" s="1"/>
  <c r="K1116" i="9"/>
  <c r="I1116" i="9"/>
  <c r="J1116" i="9"/>
  <c r="K1118" i="9"/>
  <c r="I1118" i="9"/>
  <c r="J1118" i="9"/>
  <c r="K1120" i="9"/>
  <c r="I1120" i="9"/>
  <c r="J1120" i="9"/>
  <c r="K1122" i="9"/>
  <c r="I1122" i="9"/>
  <c r="J1122" i="9"/>
  <c r="L1122" i="9" s="1"/>
  <c r="M1122" i="9" s="1"/>
  <c r="K1124" i="9"/>
  <c r="I1124" i="9"/>
  <c r="J1124" i="9"/>
  <c r="K1126" i="9"/>
  <c r="I1126" i="9"/>
  <c r="J1126" i="9"/>
  <c r="K1128" i="9"/>
  <c r="I1128" i="9"/>
  <c r="J1128" i="9"/>
  <c r="K1130" i="9"/>
  <c r="I1130" i="9"/>
  <c r="J1130" i="9"/>
  <c r="L1130" i="9" s="1"/>
  <c r="M1130" i="9" s="1"/>
  <c r="K1132" i="9"/>
  <c r="I1132" i="9"/>
  <c r="J1132" i="9"/>
  <c r="K1134" i="9"/>
  <c r="I1134" i="9"/>
  <c r="J1134" i="9"/>
  <c r="K1136" i="9"/>
  <c r="I1136" i="9"/>
  <c r="J1136" i="9"/>
  <c r="K1138" i="9"/>
  <c r="I1138" i="9"/>
  <c r="J1138" i="9"/>
  <c r="L1138" i="9" s="1"/>
  <c r="M1138" i="9" s="1"/>
  <c r="K1140" i="9"/>
  <c r="I1140" i="9"/>
  <c r="J1140" i="9"/>
  <c r="K1142" i="9"/>
  <c r="I1142" i="9"/>
  <c r="J1142" i="9"/>
  <c r="K1144" i="9"/>
  <c r="I1144" i="9"/>
  <c r="J1144" i="9"/>
  <c r="K1146" i="9"/>
  <c r="I1146" i="9"/>
  <c r="J1146" i="9"/>
  <c r="L1146" i="9" s="1"/>
  <c r="M1146" i="9" s="1"/>
  <c r="K1148" i="9"/>
  <c r="I1148" i="9"/>
  <c r="J1148" i="9"/>
  <c r="K1150" i="9"/>
  <c r="I1150" i="9"/>
  <c r="J1150" i="9"/>
  <c r="K1152" i="9"/>
  <c r="I1152" i="9"/>
  <c r="J1152" i="9"/>
  <c r="K1154" i="9"/>
  <c r="I1154" i="9"/>
  <c r="J1154" i="9"/>
  <c r="L1154" i="9" s="1"/>
  <c r="M1154" i="9" s="1"/>
  <c r="K1156" i="9"/>
  <c r="I1156" i="9"/>
  <c r="J1156" i="9"/>
  <c r="K1158" i="9"/>
  <c r="I1158" i="9"/>
  <c r="J1158" i="9"/>
  <c r="K1160" i="9"/>
  <c r="I1160" i="9"/>
  <c r="J1160" i="9"/>
  <c r="K1162" i="9"/>
  <c r="I1162" i="9"/>
  <c r="J1162" i="9"/>
  <c r="L1162" i="9" s="1"/>
  <c r="M1162" i="9" s="1"/>
  <c r="K1164" i="9"/>
  <c r="I1164" i="9"/>
  <c r="J1164" i="9"/>
  <c r="K1166" i="9"/>
  <c r="I1166" i="9"/>
  <c r="J1166" i="9"/>
  <c r="K1168" i="9"/>
  <c r="I1168" i="9"/>
  <c r="J1168" i="9"/>
  <c r="K1170" i="9"/>
  <c r="I1170" i="9"/>
  <c r="J1170" i="9"/>
  <c r="L1170" i="9" s="1"/>
  <c r="M1170" i="9" s="1"/>
  <c r="K1172" i="9"/>
  <c r="I1172" i="9"/>
  <c r="J1172" i="9"/>
  <c r="K1174" i="9"/>
  <c r="I1174" i="9"/>
  <c r="J1174" i="9"/>
  <c r="K1176" i="9"/>
  <c r="I1176" i="9"/>
  <c r="J1176" i="9"/>
  <c r="K1178" i="9"/>
  <c r="I1178" i="9"/>
  <c r="J1178" i="9"/>
  <c r="L1178" i="9" s="1"/>
  <c r="M1178" i="9" s="1"/>
  <c r="K1180" i="9"/>
  <c r="I1180" i="9"/>
  <c r="J1180" i="9"/>
  <c r="K1182" i="9"/>
  <c r="I1182" i="9"/>
  <c r="J1182" i="9"/>
  <c r="K1184" i="9"/>
  <c r="I1184" i="9"/>
  <c r="J1184" i="9"/>
  <c r="K1186" i="9"/>
  <c r="I1186" i="9"/>
  <c r="J1186" i="9"/>
  <c r="L1186" i="9" s="1"/>
  <c r="M1186" i="9" s="1"/>
  <c r="K1188" i="9"/>
  <c r="I1188" i="9"/>
  <c r="J1188" i="9"/>
  <c r="K1190" i="9"/>
  <c r="I1190" i="9"/>
  <c r="J1190" i="9"/>
  <c r="K1192" i="9"/>
  <c r="I1192" i="9"/>
  <c r="J1192" i="9"/>
  <c r="K1194" i="9"/>
  <c r="I1194" i="9"/>
  <c r="J1194" i="9"/>
  <c r="L1194" i="9" s="1"/>
  <c r="M1194" i="9" s="1"/>
  <c r="K1196" i="9"/>
  <c r="I1196" i="9"/>
  <c r="J1196" i="9"/>
  <c r="K1198" i="9"/>
  <c r="I1198" i="9"/>
  <c r="J1198" i="9"/>
  <c r="K1200" i="9"/>
  <c r="I1200" i="9"/>
  <c r="J1200" i="9"/>
  <c r="K1202" i="9"/>
  <c r="I1202" i="9"/>
  <c r="J1202" i="9"/>
  <c r="L1202" i="9" s="1"/>
  <c r="M1202" i="9" s="1"/>
  <c r="K1204" i="9"/>
  <c r="I1204" i="9"/>
  <c r="J1204" i="9"/>
  <c r="K1206" i="9"/>
  <c r="I1206" i="9"/>
  <c r="J1206" i="9"/>
  <c r="K1208" i="9"/>
  <c r="I1208" i="9"/>
  <c r="J1208" i="9"/>
  <c r="K1210" i="9"/>
  <c r="I1210" i="9"/>
  <c r="J1210" i="9"/>
  <c r="L1210" i="9" s="1"/>
  <c r="M1210" i="9" s="1"/>
  <c r="K1212" i="9"/>
  <c r="I1212" i="9"/>
  <c r="J1212" i="9"/>
  <c r="K1214" i="9"/>
  <c r="I1214" i="9"/>
  <c r="J1214" i="9"/>
  <c r="K1216" i="9"/>
  <c r="I1216" i="9"/>
  <c r="J1216" i="9"/>
  <c r="K1218" i="9"/>
  <c r="I1218" i="9"/>
  <c r="J1218" i="9"/>
  <c r="L1218" i="9" s="1"/>
  <c r="M1218" i="9" s="1"/>
  <c r="K1220" i="9"/>
  <c r="I1220" i="9"/>
  <c r="J1220" i="9"/>
  <c r="K1222" i="9"/>
  <c r="I1222" i="9"/>
  <c r="J1222" i="9"/>
  <c r="K1224" i="9"/>
  <c r="I1224" i="9"/>
  <c r="J1224" i="9"/>
  <c r="K1226" i="9"/>
  <c r="I1226" i="9"/>
  <c r="J1226" i="9"/>
  <c r="L1226" i="9" s="1"/>
  <c r="M1226" i="9" s="1"/>
  <c r="K1228" i="9"/>
  <c r="I1228" i="9"/>
  <c r="J1228" i="9"/>
  <c r="K1230" i="9"/>
  <c r="I1230" i="9"/>
  <c r="J1230" i="9"/>
  <c r="K1232" i="9"/>
  <c r="I1232" i="9"/>
  <c r="J1232" i="9"/>
  <c r="K1234" i="9"/>
  <c r="I1234" i="9"/>
  <c r="J1234" i="9"/>
  <c r="L1234" i="9" s="1"/>
  <c r="M1234" i="9" s="1"/>
  <c r="K1236" i="9"/>
  <c r="I1236" i="9"/>
  <c r="J1236" i="9"/>
  <c r="K1238" i="9"/>
  <c r="I1238" i="9"/>
  <c r="J1238" i="9"/>
  <c r="K1240" i="9"/>
  <c r="I1240" i="9"/>
  <c r="J1240" i="9"/>
  <c r="K1242" i="9"/>
  <c r="I1242" i="9"/>
  <c r="J1242" i="9"/>
  <c r="L1242" i="9" s="1"/>
  <c r="M1242" i="9" s="1"/>
  <c r="K1244" i="9"/>
  <c r="I1244" i="9"/>
  <c r="J1244" i="9"/>
  <c r="K1246" i="9"/>
  <c r="I1246" i="9"/>
  <c r="J1246" i="9"/>
  <c r="K1248" i="9"/>
  <c r="I1248" i="9"/>
  <c r="J1248" i="9"/>
  <c r="K1250" i="9"/>
  <c r="I1250" i="9"/>
  <c r="J1250" i="9"/>
  <c r="L1250" i="9" s="1"/>
  <c r="M1250" i="9" s="1"/>
  <c r="K1252" i="9"/>
  <c r="I1252" i="9"/>
  <c r="J1252" i="9"/>
  <c r="K1254" i="9"/>
  <c r="I1254" i="9"/>
  <c r="J1254" i="9"/>
  <c r="K1256" i="9"/>
  <c r="I1256" i="9"/>
  <c r="J1256" i="9"/>
  <c r="K1258" i="9"/>
  <c r="I1258" i="9"/>
  <c r="J1258" i="9"/>
  <c r="L1258" i="9" s="1"/>
  <c r="M1258" i="9" s="1"/>
  <c r="K1260" i="9"/>
  <c r="I1260" i="9"/>
  <c r="J1260" i="9"/>
  <c r="K1262" i="9"/>
  <c r="I1262" i="9"/>
  <c r="J1262" i="9"/>
  <c r="K1264" i="9"/>
  <c r="I1264" i="9"/>
  <c r="J1264" i="9"/>
  <c r="K1266" i="9"/>
  <c r="I1266" i="9"/>
  <c r="J1266" i="9"/>
  <c r="L1266" i="9" s="1"/>
  <c r="M1266" i="9" s="1"/>
  <c r="K1268" i="9"/>
  <c r="I1268" i="9"/>
  <c r="J1268" i="9"/>
  <c r="K1270" i="9"/>
  <c r="I1270" i="9"/>
  <c r="J1270" i="9"/>
  <c r="K1272" i="9"/>
  <c r="I1272" i="9"/>
  <c r="J1272" i="9"/>
  <c r="K1274" i="9"/>
  <c r="I1274" i="9"/>
  <c r="J1274" i="9"/>
  <c r="L1274" i="9" s="1"/>
  <c r="M1274" i="9" s="1"/>
  <c r="K1276" i="9"/>
  <c r="I1276" i="9"/>
  <c r="J1276" i="9"/>
  <c r="K1278" i="9"/>
  <c r="I1278" i="9"/>
  <c r="J1278" i="9"/>
  <c r="K1280" i="9"/>
  <c r="I1280" i="9"/>
  <c r="J1280" i="9"/>
  <c r="K1282" i="9"/>
  <c r="I1282" i="9"/>
  <c r="J1282" i="9"/>
  <c r="L1282" i="9" s="1"/>
  <c r="M1282" i="9" s="1"/>
  <c r="K1284" i="9"/>
  <c r="I1284" i="9"/>
  <c r="J1284" i="9"/>
  <c r="K1286" i="9"/>
  <c r="I1286" i="9"/>
  <c r="J1286" i="9"/>
  <c r="K1288" i="9"/>
  <c r="I1288" i="9"/>
  <c r="J1288" i="9"/>
  <c r="K1290" i="9"/>
  <c r="I1290" i="9"/>
  <c r="J1290" i="9"/>
  <c r="L1290" i="9" s="1"/>
  <c r="M1290" i="9" s="1"/>
  <c r="K1292" i="9"/>
  <c r="I1292" i="9"/>
  <c r="J1292" i="9"/>
  <c r="K1294" i="9"/>
  <c r="I1294" i="9"/>
  <c r="J1294" i="9"/>
  <c r="K1296" i="9"/>
  <c r="I1296" i="9"/>
  <c r="J1296" i="9"/>
  <c r="K1298" i="9"/>
  <c r="I1298" i="9"/>
  <c r="J1298" i="9"/>
  <c r="L1298" i="9" s="1"/>
  <c r="M1298" i="9" s="1"/>
  <c r="K1300" i="9"/>
  <c r="I1300" i="9"/>
  <c r="J1300" i="9"/>
  <c r="K1302" i="9"/>
  <c r="I1302" i="9"/>
  <c r="J1302" i="9"/>
  <c r="K1304" i="9"/>
  <c r="I1304" i="9"/>
  <c r="J1304" i="9"/>
  <c r="K1306" i="9"/>
  <c r="I1306" i="9"/>
  <c r="J1306" i="9"/>
  <c r="L1306" i="9" s="1"/>
  <c r="M1306" i="9" s="1"/>
  <c r="K1308" i="9"/>
  <c r="I1308" i="9"/>
  <c r="J1308" i="9"/>
  <c r="K1310" i="9"/>
  <c r="I1310" i="9"/>
  <c r="J1310" i="9"/>
  <c r="K1312" i="9"/>
  <c r="I1312" i="9"/>
  <c r="J1312" i="9"/>
  <c r="K1314" i="9"/>
  <c r="I1314" i="9"/>
  <c r="J1314" i="9"/>
  <c r="L1314" i="9" s="1"/>
  <c r="M1314" i="9" s="1"/>
  <c r="K1316" i="9"/>
  <c r="I1316" i="9"/>
  <c r="J1316" i="9"/>
  <c r="K1318" i="9"/>
  <c r="I1318" i="9"/>
  <c r="J1318" i="9"/>
  <c r="K1320" i="9"/>
  <c r="I1320" i="9"/>
  <c r="J1320" i="9"/>
  <c r="K1322" i="9"/>
  <c r="I1322" i="9"/>
  <c r="J1322" i="9"/>
  <c r="L1322" i="9" s="1"/>
  <c r="M1322" i="9" s="1"/>
  <c r="K1324" i="9"/>
  <c r="I1324" i="9"/>
  <c r="J1324" i="9"/>
  <c r="K1326" i="9"/>
  <c r="L1326" i="9" s="1"/>
  <c r="M1326" i="9" s="1"/>
  <c r="I1326" i="9"/>
  <c r="J1326" i="9"/>
  <c r="K1328" i="9"/>
  <c r="I1328" i="9"/>
  <c r="J1328" i="9"/>
  <c r="K1330" i="9"/>
  <c r="I1330" i="9"/>
  <c r="J1330" i="9"/>
  <c r="K1332" i="9"/>
  <c r="I1332" i="9"/>
  <c r="J1332" i="9"/>
  <c r="K1334" i="9"/>
  <c r="L1334" i="9" s="1"/>
  <c r="M1334" i="9" s="1"/>
  <c r="I1334" i="9"/>
  <c r="J1334" i="9"/>
  <c r="K1336" i="9"/>
  <c r="I1336" i="9"/>
  <c r="J1336" i="9"/>
  <c r="K1338" i="9"/>
  <c r="I1338" i="9"/>
  <c r="J1338" i="9"/>
  <c r="K1340" i="9"/>
  <c r="I1340" i="9"/>
  <c r="J1340" i="9"/>
  <c r="K1342" i="9"/>
  <c r="L1342" i="9" s="1"/>
  <c r="M1342" i="9" s="1"/>
  <c r="I1342" i="9"/>
  <c r="J1342" i="9"/>
  <c r="K1344" i="9"/>
  <c r="I1344" i="9"/>
  <c r="J1344" i="9"/>
  <c r="K1346" i="9"/>
  <c r="I1346" i="9"/>
  <c r="J1346" i="9"/>
  <c r="K1348" i="9"/>
  <c r="I1348" i="9"/>
  <c r="J1348" i="9"/>
  <c r="K1350" i="9"/>
  <c r="L1350" i="9" s="1"/>
  <c r="M1350" i="9" s="1"/>
  <c r="I1350" i="9"/>
  <c r="J1350" i="9"/>
  <c r="K1352" i="9"/>
  <c r="I1352" i="9"/>
  <c r="J1352" i="9"/>
  <c r="K1354" i="9"/>
  <c r="I1354" i="9"/>
  <c r="J1354" i="9"/>
  <c r="K1356" i="9"/>
  <c r="I1356" i="9"/>
  <c r="J1356" i="9"/>
  <c r="K1358" i="9"/>
  <c r="L1358" i="9" s="1"/>
  <c r="M1358" i="9" s="1"/>
  <c r="I1358" i="9"/>
  <c r="J1358" i="9"/>
  <c r="K1360" i="9"/>
  <c r="I1360" i="9"/>
  <c r="J1360" i="9"/>
  <c r="K1362" i="9"/>
  <c r="I1362" i="9"/>
  <c r="J1362" i="9"/>
  <c r="K1364" i="9"/>
  <c r="I1364" i="9"/>
  <c r="J1364" i="9"/>
  <c r="K1366" i="9"/>
  <c r="L1366" i="9" s="1"/>
  <c r="M1366" i="9" s="1"/>
  <c r="I1366" i="9"/>
  <c r="J1366" i="9"/>
  <c r="K1368" i="9"/>
  <c r="I1368" i="9"/>
  <c r="J1368" i="9"/>
  <c r="K1370" i="9"/>
  <c r="I1370" i="9"/>
  <c r="J1370" i="9"/>
  <c r="K1372" i="9"/>
  <c r="I1372" i="9"/>
  <c r="J1372" i="9"/>
  <c r="K1374" i="9"/>
  <c r="L1374" i="9" s="1"/>
  <c r="M1374" i="9" s="1"/>
  <c r="I1374" i="9"/>
  <c r="J1374" i="9"/>
  <c r="K1376" i="9"/>
  <c r="I1376" i="9"/>
  <c r="J1376" i="9"/>
  <c r="K1378" i="9"/>
  <c r="I1378" i="9"/>
  <c r="J1378" i="9"/>
  <c r="K1380" i="9"/>
  <c r="I1380" i="9"/>
  <c r="J1380" i="9"/>
  <c r="K1382" i="9"/>
  <c r="L1382" i="9" s="1"/>
  <c r="M1382" i="9" s="1"/>
  <c r="I1382" i="9"/>
  <c r="J1382" i="9"/>
  <c r="K1384" i="9"/>
  <c r="I1384" i="9"/>
  <c r="J1384" i="9"/>
  <c r="K1386" i="9"/>
  <c r="I1386" i="9"/>
  <c r="J1386" i="9"/>
  <c r="K1388" i="9"/>
  <c r="I1388" i="9"/>
  <c r="J1388" i="9"/>
  <c r="K1390" i="9"/>
  <c r="L1390" i="9" s="1"/>
  <c r="M1390" i="9" s="1"/>
  <c r="I1390" i="9"/>
  <c r="J1390" i="9"/>
  <c r="K1392" i="9"/>
  <c r="I1392" i="9"/>
  <c r="J1392" i="9"/>
  <c r="K1394" i="9"/>
  <c r="I1394" i="9"/>
  <c r="J1394" i="9"/>
  <c r="K1396" i="9"/>
  <c r="I1396" i="9"/>
  <c r="J1396" i="9"/>
  <c r="K1398" i="9"/>
  <c r="L1398" i="9" s="1"/>
  <c r="M1398" i="9" s="1"/>
  <c r="I1398" i="9"/>
  <c r="J1398" i="9"/>
  <c r="K1400" i="9"/>
  <c r="I1400" i="9"/>
  <c r="J1400" i="9"/>
  <c r="K1402" i="9"/>
  <c r="I1402" i="9"/>
  <c r="J1402" i="9"/>
  <c r="K1404" i="9"/>
  <c r="I1404" i="9"/>
  <c r="J1404" i="9"/>
  <c r="K1406" i="9"/>
  <c r="L1406" i="9" s="1"/>
  <c r="M1406" i="9" s="1"/>
  <c r="I1406" i="9"/>
  <c r="J1406" i="9"/>
  <c r="K1408" i="9"/>
  <c r="I1408" i="9"/>
  <c r="J1408" i="9"/>
  <c r="K1410" i="9"/>
  <c r="I1410" i="9"/>
  <c r="J1410" i="9"/>
  <c r="K1412" i="9"/>
  <c r="I1412" i="9"/>
  <c r="J1412" i="9"/>
  <c r="K1414" i="9"/>
  <c r="L1414" i="9" s="1"/>
  <c r="M1414" i="9" s="1"/>
  <c r="I1414" i="9"/>
  <c r="J1414" i="9"/>
  <c r="K1416" i="9"/>
  <c r="I1416" i="9"/>
  <c r="J1416" i="9"/>
  <c r="K1418" i="9"/>
  <c r="I1418" i="9"/>
  <c r="J1418" i="9"/>
  <c r="K1420" i="9"/>
  <c r="I1420" i="9"/>
  <c r="J1420" i="9"/>
  <c r="K1422" i="9"/>
  <c r="L1422" i="9" s="1"/>
  <c r="M1422" i="9" s="1"/>
  <c r="I1422" i="9"/>
  <c r="J1422" i="9"/>
  <c r="K1424" i="9"/>
  <c r="I1424" i="9"/>
  <c r="J1424" i="9"/>
  <c r="K1426" i="9"/>
  <c r="I1426" i="9"/>
  <c r="J1426" i="9"/>
  <c r="K1428" i="9"/>
  <c r="I1428" i="9"/>
  <c r="J1428" i="9"/>
  <c r="K1430" i="9"/>
  <c r="L1430" i="9" s="1"/>
  <c r="M1430" i="9" s="1"/>
  <c r="I1430" i="9"/>
  <c r="J1430" i="9"/>
  <c r="K1432" i="9"/>
  <c r="I1432" i="9"/>
  <c r="J1432" i="9"/>
  <c r="K1434" i="9"/>
  <c r="I1434" i="9"/>
  <c r="J1434" i="9"/>
  <c r="K1436" i="9"/>
  <c r="I1436" i="9"/>
  <c r="J1436" i="9"/>
  <c r="K1438" i="9"/>
  <c r="L1438" i="9" s="1"/>
  <c r="M1438" i="9" s="1"/>
  <c r="I1438" i="9"/>
  <c r="J1438" i="9"/>
  <c r="K1440" i="9"/>
  <c r="I1440" i="9"/>
  <c r="J1440" i="9"/>
  <c r="K1442" i="9"/>
  <c r="I1442" i="9"/>
  <c r="J1442" i="9"/>
  <c r="K1444" i="9"/>
  <c r="I1444" i="9"/>
  <c r="J1444" i="9"/>
  <c r="K1446" i="9"/>
  <c r="L1446" i="9" s="1"/>
  <c r="M1446" i="9" s="1"/>
  <c r="I1446" i="9"/>
  <c r="J1446" i="9"/>
  <c r="K1448" i="9"/>
  <c r="I1448" i="9"/>
  <c r="J1448" i="9"/>
  <c r="K1450" i="9"/>
  <c r="I1450" i="9"/>
  <c r="J1450" i="9"/>
  <c r="K1452" i="9"/>
  <c r="I1452" i="9"/>
  <c r="J1452" i="9"/>
  <c r="K1454" i="9"/>
  <c r="L1454" i="9" s="1"/>
  <c r="M1454" i="9" s="1"/>
  <c r="I1454" i="9"/>
  <c r="J1454" i="9"/>
  <c r="K1456" i="9"/>
  <c r="I1456" i="9"/>
  <c r="J1456" i="9"/>
  <c r="K1458" i="9"/>
  <c r="I1458" i="9"/>
  <c r="J1458" i="9"/>
  <c r="K1460" i="9"/>
  <c r="I1460" i="9"/>
  <c r="J1460" i="9"/>
  <c r="K1462" i="9"/>
  <c r="L1462" i="9" s="1"/>
  <c r="M1462" i="9" s="1"/>
  <c r="I1462" i="9"/>
  <c r="J1462" i="9"/>
  <c r="K1464" i="9"/>
  <c r="I1464" i="9"/>
  <c r="J1464" i="9"/>
  <c r="K1466" i="9"/>
  <c r="I1466" i="9"/>
  <c r="J1466" i="9"/>
  <c r="K1468" i="9"/>
  <c r="I1468" i="9"/>
  <c r="J1468" i="9"/>
  <c r="K1470" i="9"/>
  <c r="L1470" i="9" s="1"/>
  <c r="M1470" i="9" s="1"/>
  <c r="I1470" i="9"/>
  <c r="J1470" i="9"/>
  <c r="K1472" i="9"/>
  <c r="I1472" i="9"/>
  <c r="J1472" i="9"/>
  <c r="K1474" i="9"/>
  <c r="I1474" i="9"/>
  <c r="J1474" i="9"/>
  <c r="K1476" i="9"/>
  <c r="I1476" i="9"/>
  <c r="J1476" i="9"/>
  <c r="K1478" i="9"/>
  <c r="L1478" i="9" s="1"/>
  <c r="M1478" i="9" s="1"/>
  <c r="I1478" i="9"/>
  <c r="J1478" i="9"/>
  <c r="K1480" i="9"/>
  <c r="I1480" i="9"/>
  <c r="J1480" i="9"/>
  <c r="K1482" i="9"/>
  <c r="I1482" i="9"/>
  <c r="J1482" i="9"/>
  <c r="K1484" i="9"/>
  <c r="I1484" i="9"/>
  <c r="J1484" i="9"/>
  <c r="K1486" i="9"/>
  <c r="L1486" i="9" s="1"/>
  <c r="M1486" i="9" s="1"/>
  <c r="I1486" i="9"/>
  <c r="J1486" i="9"/>
  <c r="K1488" i="9"/>
  <c r="I1488" i="9"/>
  <c r="J1488" i="9"/>
  <c r="K1490" i="9"/>
  <c r="I1490" i="9"/>
  <c r="J1490" i="9"/>
  <c r="K1492" i="9"/>
  <c r="I1492" i="9"/>
  <c r="J1492" i="9"/>
  <c r="K1494" i="9"/>
  <c r="L1494" i="9" s="1"/>
  <c r="M1494" i="9" s="1"/>
  <c r="I1494" i="9"/>
  <c r="J1494" i="9"/>
  <c r="K1496" i="9"/>
  <c r="I1496" i="9"/>
  <c r="J1496" i="9"/>
  <c r="K1498" i="9"/>
  <c r="I1498" i="9"/>
  <c r="J1498" i="9"/>
  <c r="K1500" i="9"/>
  <c r="I1500" i="9"/>
  <c r="J1500" i="9"/>
  <c r="K1502" i="9"/>
  <c r="L1502" i="9" s="1"/>
  <c r="M1502" i="9" s="1"/>
  <c r="I1502" i="9"/>
  <c r="J1502" i="9"/>
  <c r="K1504" i="9"/>
  <c r="I1504" i="9"/>
  <c r="J1504" i="9"/>
  <c r="K1506" i="9"/>
  <c r="I1506" i="9"/>
  <c r="J1506" i="9"/>
  <c r="K1508" i="9"/>
  <c r="I1508" i="9"/>
  <c r="J1508" i="9"/>
  <c r="K1510" i="9"/>
  <c r="L1510" i="9" s="1"/>
  <c r="M1510" i="9" s="1"/>
  <c r="I1510" i="9"/>
  <c r="J1510" i="9"/>
  <c r="K1512" i="9"/>
  <c r="I1512" i="9"/>
  <c r="J1512" i="9"/>
  <c r="K1514" i="9"/>
  <c r="I1514" i="9"/>
  <c r="J1514" i="9"/>
  <c r="K1516" i="9"/>
  <c r="I1516" i="9"/>
  <c r="J1516" i="9"/>
  <c r="K1518" i="9"/>
  <c r="L1518" i="9" s="1"/>
  <c r="M1518" i="9" s="1"/>
  <c r="I1518" i="9"/>
  <c r="J1518" i="9"/>
  <c r="K1520" i="9"/>
  <c r="I1520" i="9"/>
  <c r="J1520" i="9"/>
  <c r="K1522" i="9"/>
  <c r="I1522" i="9"/>
  <c r="J1522" i="9"/>
  <c r="K1524" i="9"/>
  <c r="I1524" i="9"/>
  <c r="J1524" i="9"/>
  <c r="K1526" i="9"/>
  <c r="L1526" i="9" s="1"/>
  <c r="M1526" i="9" s="1"/>
  <c r="I1526" i="9"/>
  <c r="J1526" i="9"/>
  <c r="K1528" i="9"/>
  <c r="I1528" i="9"/>
  <c r="J1528" i="9"/>
  <c r="K1530" i="9"/>
  <c r="I1530" i="9"/>
  <c r="J1530" i="9"/>
  <c r="K1532" i="9"/>
  <c r="I1532" i="9"/>
  <c r="J1532" i="9"/>
  <c r="K1534" i="9"/>
  <c r="L1534" i="9" s="1"/>
  <c r="M1534" i="9" s="1"/>
  <c r="I1534" i="9"/>
  <c r="J1534" i="9"/>
  <c r="K1536" i="9"/>
  <c r="I1536" i="9"/>
  <c r="J1536" i="9"/>
  <c r="K1538" i="9"/>
  <c r="I1538" i="9"/>
  <c r="J1538" i="9"/>
  <c r="K1540" i="9"/>
  <c r="I1540" i="9"/>
  <c r="J1540" i="9"/>
  <c r="K1542" i="9"/>
  <c r="L1542" i="9" s="1"/>
  <c r="M1542" i="9" s="1"/>
  <c r="I1542" i="9"/>
  <c r="J1542" i="9"/>
  <c r="K1544" i="9"/>
  <c r="I1544" i="9"/>
  <c r="J1544" i="9"/>
  <c r="K1546" i="9"/>
  <c r="I1546" i="9"/>
  <c r="J1546" i="9"/>
  <c r="K1548" i="9"/>
  <c r="I1548" i="9"/>
  <c r="J1548" i="9"/>
  <c r="K1550" i="9"/>
  <c r="L1550" i="9" s="1"/>
  <c r="M1550" i="9" s="1"/>
  <c r="I1550" i="9"/>
  <c r="J1550" i="9"/>
  <c r="K1552" i="9"/>
  <c r="I1552" i="9"/>
  <c r="J1552" i="9"/>
  <c r="K1554" i="9"/>
  <c r="I1554" i="9"/>
  <c r="J1554" i="9"/>
  <c r="K1556" i="9"/>
  <c r="I1556" i="9"/>
  <c r="J1556" i="9"/>
  <c r="K1558" i="9"/>
  <c r="L1558" i="9" s="1"/>
  <c r="M1558" i="9" s="1"/>
  <c r="I1558" i="9"/>
  <c r="J1558" i="9"/>
  <c r="K1560" i="9"/>
  <c r="I1560" i="9"/>
  <c r="J1560" i="9"/>
  <c r="K1562" i="9"/>
  <c r="I1562" i="9"/>
  <c r="J1562" i="9"/>
  <c r="K1564" i="9"/>
  <c r="I1564" i="9"/>
  <c r="J1564" i="9"/>
  <c r="K1566" i="9"/>
  <c r="L1566" i="9" s="1"/>
  <c r="M1566" i="9" s="1"/>
  <c r="I1566" i="9"/>
  <c r="J1566" i="9"/>
  <c r="K1568" i="9"/>
  <c r="I1568" i="9"/>
  <c r="J1568" i="9"/>
  <c r="K1570" i="9"/>
  <c r="I1570" i="9"/>
  <c r="J1570" i="9"/>
  <c r="K1572" i="9"/>
  <c r="I1572" i="9"/>
  <c r="J1572" i="9"/>
  <c r="K1574" i="9"/>
  <c r="L1574" i="9" s="1"/>
  <c r="M1574" i="9" s="1"/>
  <c r="I1574" i="9"/>
  <c r="J1574" i="9"/>
  <c r="K1576" i="9"/>
  <c r="I1576" i="9"/>
  <c r="J1576" i="9"/>
  <c r="K1578" i="9"/>
  <c r="I1578" i="9"/>
  <c r="J1578" i="9"/>
  <c r="K1580" i="9"/>
  <c r="I1580" i="9"/>
  <c r="J1580" i="9"/>
  <c r="K1582" i="9"/>
  <c r="L1582" i="9" s="1"/>
  <c r="M1582" i="9" s="1"/>
  <c r="I1582" i="9"/>
  <c r="J1582" i="9"/>
  <c r="K1584" i="9"/>
  <c r="I1584" i="9"/>
  <c r="J1584" i="9"/>
  <c r="K1586" i="9"/>
  <c r="I1586" i="9"/>
  <c r="J1586" i="9"/>
  <c r="K1588" i="9"/>
  <c r="I1588" i="9"/>
  <c r="J1588" i="9"/>
  <c r="K1590" i="9"/>
  <c r="L1590" i="9" s="1"/>
  <c r="M1590" i="9" s="1"/>
  <c r="I1590" i="9"/>
  <c r="J1590" i="9"/>
  <c r="K1592" i="9"/>
  <c r="I1592" i="9"/>
  <c r="J1592" i="9"/>
  <c r="K1594" i="9"/>
  <c r="I1594" i="9"/>
  <c r="J1594" i="9"/>
  <c r="K1596" i="9"/>
  <c r="I1596" i="9"/>
  <c r="J1596" i="9"/>
  <c r="K1598" i="9"/>
  <c r="L1598" i="9" s="1"/>
  <c r="M1598" i="9" s="1"/>
  <c r="I1598" i="9"/>
  <c r="J1598" i="9"/>
  <c r="K1600" i="9"/>
  <c r="I1600" i="9"/>
  <c r="J1600" i="9"/>
  <c r="K1602" i="9"/>
  <c r="I1602" i="9"/>
  <c r="J1602" i="9"/>
  <c r="K1604" i="9"/>
  <c r="I1604" i="9"/>
  <c r="J1604" i="9"/>
  <c r="K1606" i="9"/>
  <c r="L1606" i="9" s="1"/>
  <c r="M1606" i="9" s="1"/>
  <c r="I1606" i="9"/>
  <c r="J1606" i="9"/>
  <c r="K1608" i="9"/>
  <c r="I1608" i="9"/>
  <c r="J1608" i="9"/>
  <c r="K1610" i="9"/>
  <c r="I1610" i="9"/>
  <c r="J1610" i="9"/>
  <c r="K1612" i="9"/>
  <c r="I1612" i="9"/>
  <c r="J1612" i="9"/>
  <c r="K1614" i="9"/>
  <c r="L1614" i="9" s="1"/>
  <c r="M1614" i="9" s="1"/>
  <c r="I1614" i="9"/>
  <c r="J1614" i="9"/>
  <c r="K1616" i="9"/>
  <c r="I1616" i="9"/>
  <c r="J1616" i="9"/>
  <c r="K1618" i="9"/>
  <c r="I1618" i="9"/>
  <c r="J1618" i="9"/>
  <c r="K1620" i="9"/>
  <c r="I1620" i="9"/>
  <c r="J1620" i="9"/>
  <c r="K1622" i="9"/>
  <c r="L1622" i="9" s="1"/>
  <c r="M1622" i="9" s="1"/>
  <c r="I1622" i="9"/>
  <c r="J1622" i="9"/>
  <c r="K1624" i="9"/>
  <c r="I1624" i="9"/>
  <c r="J1624" i="9"/>
  <c r="K1626" i="9"/>
  <c r="I1626" i="9"/>
  <c r="J1626" i="9"/>
  <c r="K1628" i="9"/>
  <c r="I1628" i="9"/>
  <c r="J1628" i="9"/>
  <c r="K1630" i="9"/>
  <c r="L1630" i="9" s="1"/>
  <c r="M1630" i="9" s="1"/>
  <c r="I1630" i="9"/>
  <c r="J1630" i="9"/>
  <c r="K1632" i="9"/>
  <c r="I1632" i="9"/>
  <c r="J1632" i="9"/>
  <c r="K1634" i="9"/>
  <c r="I1634" i="9"/>
  <c r="J1634" i="9"/>
  <c r="K1636" i="9"/>
  <c r="I1636" i="9"/>
  <c r="J1636" i="9"/>
  <c r="K1638" i="9"/>
  <c r="L1638" i="9" s="1"/>
  <c r="M1638" i="9" s="1"/>
  <c r="I1638" i="9"/>
  <c r="J1638" i="9"/>
  <c r="K1640" i="9"/>
  <c r="I1640" i="9"/>
  <c r="J1640" i="9"/>
  <c r="K1642" i="9"/>
  <c r="I1642" i="9"/>
  <c r="J1642" i="9"/>
  <c r="K1644" i="9"/>
  <c r="I1644" i="9"/>
  <c r="J1644" i="9"/>
  <c r="K1646" i="9"/>
  <c r="L1646" i="9" s="1"/>
  <c r="M1646" i="9" s="1"/>
  <c r="I1646" i="9"/>
  <c r="J1646" i="9"/>
  <c r="K1648" i="9"/>
  <c r="I1648" i="9"/>
  <c r="J1648" i="9"/>
  <c r="K1650" i="9"/>
  <c r="I1650" i="9"/>
  <c r="J1650" i="9"/>
  <c r="K1652" i="9"/>
  <c r="I1652" i="9"/>
  <c r="J1652" i="9"/>
  <c r="K1654" i="9"/>
  <c r="L1654" i="9" s="1"/>
  <c r="M1654" i="9" s="1"/>
  <c r="I1654" i="9"/>
  <c r="J1654" i="9"/>
  <c r="K1656" i="9"/>
  <c r="I1656" i="9"/>
  <c r="J1656" i="9"/>
  <c r="K1658" i="9"/>
  <c r="I1658" i="9"/>
  <c r="J1658" i="9"/>
  <c r="K1660" i="9"/>
  <c r="I1660" i="9"/>
  <c r="J1660" i="9"/>
  <c r="K1662" i="9"/>
  <c r="L1662" i="9" s="1"/>
  <c r="M1662" i="9" s="1"/>
  <c r="I1662" i="9"/>
  <c r="J1662" i="9"/>
  <c r="K1664" i="9"/>
  <c r="I1664" i="9"/>
  <c r="J1664" i="9"/>
  <c r="K1666" i="9"/>
  <c r="I1666" i="9"/>
  <c r="J1666" i="9"/>
  <c r="K1668" i="9"/>
  <c r="I1668" i="9"/>
  <c r="J1668" i="9"/>
  <c r="K1670" i="9"/>
  <c r="L1670" i="9" s="1"/>
  <c r="M1670" i="9" s="1"/>
  <c r="I1670" i="9"/>
  <c r="J1670" i="9"/>
  <c r="K1672" i="9"/>
  <c r="I1672" i="9"/>
  <c r="J1672" i="9"/>
  <c r="K1674" i="9"/>
  <c r="I1674" i="9"/>
  <c r="J1674" i="9"/>
  <c r="K1676" i="9"/>
  <c r="I1676" i="9"/>
  <c r="J1676" i="9"/>
  <c r="K1678" i="9"/>
  <c r="L1678" i="9" s="1"/>
  <c r="M1678" i="9" s="1"/>
  <c r="I1678" i="9"/>
  <c r="J1678" i="9"/>
  <c r="K1680" i="9"/>
  <c r="I1680" i="9"/>
  <c r="J1680" i="9"/>
  <c r="K1682" i="9"/>
  <c r="I1682" i="9"/>
  <c r="J1682" i="9"/>
  <c r="K1684" i="9"/>
  <c r="I1684" i="9"/>
  <c r="J1684" i="9"/>
  <c r="K1686" i="9"/>
  <c r="L1686" i="9" s="1"/>
  <c r="M1686" i="9" s="1"/>
  <c r="I1686" i="9"/>
  <c r="J1686" i="9"/>
  <c r="K1688" i="9"/>
  <c r="I1688" i="9"/>
  <c r="J1688" i="9"/>
  <c r="K1690" i="9"/>
  <c r="I1690" i="9"/>
  <c r="J1690" i="9"/>
  <c r="K1692" i="9"/>
  <c r="I1692" i="9"/>
  <c r="J1692" i="9"/>
  <c r="K1694" i="9"/>
  <c r="L1694" i="9" s="1"/>
  <c r="M1694" i="9" s="1"/>
  <c r="I1694" i="9"/>
  <c r="J1694" i="9"/>
  <c r="K1696" i="9"/>
  <c r="I1696" i="9"/>
  <c r="J1696" i="9"/>
  <c r="K1698" i="9"/>
  <c r="I1698" i="9"/>
  <c r="J1698" i="9"/>
  <c r="K1700" i="9"/>
  <c r="I1700" i="9"/>
  <c r="J1700" i="9"/>
  <c r="K1702" i="9"/>
  <c r="L1702" i="9" s="1"/>
  <c r="M1702" i="9" s="1"/>
  <c r="I1702" i="9"/>
  <c r="J1702" i="9"/>
  <c r="K1704" i="9"/>
  <c r="I1704" i="9"/>
  <c r="J1704" i="9"/>
  <c r="K1706" i="9"/>
  <c r="I1706" i="9"/>
  <c r="J1706" i="9"/>
  <c r="K1708" i="9"/>
  <c r="I1708" i="9"/>
  <c r="J1708" i="9"/>
  <c r="K1710" i="9"/>
  <c r="L1710" i="9" s="1"/>
  <c r="M1710" i="9" s="1"/>
  <c r="I1710" i="9"/>
  <c r="J1710" i="9"/>
  <c r="K1712" i="9"/>
  <c r="I1712" i="9"/>
  <c r="J1712" i="9"/>
  <c r="K1714" i="9"/>
  <c r="I1714" i="9"/>
  <c r="J1714" i="9"/>
  <c r="K1716" i="9"/>
  <c r="I1716" i="9"/>
  <c r="J1716" i="9"/>
  <c r="K1718" i="9"/>
  <c r="L1718" i="9" s="1"/>
  <c r="M1718" i="9" s="1"/>
  <c r="I1718" i="9"/>
  <c r="J1718" i="9"/>
  <c r="K1720" i="9"/>
  <c r="I1720" i="9"/>
  <c r="J1720" i="9"/>
  <c r="K1722" i="9"/>
  <c r="I1722" i="9"/>
  <c r="J1722" i="9"/>
  <c r="K1724" i="9"/>
  <c r="I1724" i="9"/>
  <c r="J1724" i="9"/>
  <c r="K1726" i="9"/>
  <c r="L1726" i="9" s="1"/>
  <c r="M1726" i="9" s="1"/>
  <c r="I1726" i="9"/>
  <c r="J1726" i="9"/>
  <c r="K1728" i="9"/>
  <c r="I1728" i="9"/>
  <c r="J1728" i="9"/>
  <c r="K1730" i="9"/>
  <c r="I1730" i="9"/>
  <c r="J1730" i="9"/>
  <c r="K1732" i="9"/>
  <c r="I1732" i="9"/>
  <c r="J1732" i="9"/>
  <c r="K1734" i="9"/>
  <c r="L1734" i="9" s="1"/>
  <c r="M1734" i="9" s="1"/>
  <c r="I1734" i="9"/>
  <c r="J1734" i="9"/>
  <c r="K1736" i="9"/>
  <c r="I1736" i="9"/>
  <c r="J1736" i="9"/>
  <c r="K1738" i="9"/>
  <c r="I1738" i="9"/>
  <c r="J1738" i="9"/>
  <c r="L1738" i="9" s="1"/>
  <c r="M1738" i="9" s="1"/>
  <c r="K1740" i="9"/>
  <c r="I1740" i="9"/>
  <c r="J1740" i="9"/>
  <c r="K1742" i="9"/>
  <c r="L1742" i="9" s="1"/>
  <c r="M1742" i="9" s="1"/>
  <c r="I1742" i="9"/>
  <c r="J1742" i="9"/>
  <c r="K1744" i="9"/>
  <c r="I1744" i="9"/>
  <c r="J1744" i="9"/>
  <c r="K1746" i="9"/>
  <c r="I1746" i="9"/>
  <c r="J1746" i="9"/>
  <c r="K1748" i="9"/>
  <c r="I1748" i="9"/>
  <c r="J1748" i="9"/>
  <c r="K1750" i="9"/>
  <c r="L1750" i="9" s="1"/>
  <c r="M1750" i="9" s="1"/>
  <c r="I1750" i="9"/>
  <c r="J1750" i="9"/>
  <c r="K1752" i="9"/>
  <c r="I1752" i="9"/>
  <c r="J1752" i="9"/>
  <c r="K1754" i="9"/>
  <c r="I1754" i="9"/>
  <c r="J1754" i="9"/>
  <c r="K1756" i="9"/>
  <c r="I1756" i="9"/>
  <c r="J1756" i="9"/>
  <c r="K1758" i="9"/>
  <c r="L1758" i="9" s="1"/>
  <c r="M1758" i="9" s="1"/>
  <c r="I1758" i="9"/>
  <c r="J1758" i="9"/>
  <c r="K1760" i="9"/>
  <c r="I1760" i="9"/>
  <c r="L1760" i="9" s="1"/>
  <c r="M1760" i="9" s="1"/>
  <c r="J1760" i="9"/>
  <c r="K1762" i="9"/>
  <c r="I1762" i="9"/>
  <c r="J1762" i="9"/>
  <c r="K1764" i="9"/>
  <c r="I1764" i="9"/>
  <c r="J1764" i="9"/>
  <c r="K1766" i="9"/>
  <c r="L1766" i="9" s="1"/>
  <c r="M1766" i="9" s="1"/>
  <c r="I1766" i="9"/>
  <c r="J1766" i="9"/>
  <c r="K1768" i="9"/>
  <c r="I1768" i="9"/>
  <c r="J1768" i="9"/>
  <c r="K1770" i="9"/>
  <c r="I1770" i="9"/>
  <c r="J1770" i="9"/>
  <c r="L1770" i="9" s="1"/>
  <c r="M1770" i="9" s="1"/>
  <c r="K1772" i="9"/>
  <c r="I1772" i="9"/>
  <c r="J1772" i="9"/>
  <c r="K1774" i="9"/>
  <c r="L1774" i="9" s="1"/>
  <c r="M1774" i="9" s="1"/>
  <c r="I1774" i="9"/>
  <c r="J1774" i="9"/>
  <c r="K1776" i="9"/>
  <c r="I1776" i="9"/>
  <c r="J1776" i="9"/>
  <c r="K1778" i="9"/>
  <c r="I1778" i="9"/>
  <c r="J1778" i="9"/>
  <c r="K1780" i="9"/>
  <c r="I1780" i="9"/>
  <c r="J1780" i="9"/>
  <c r="K1782" i="9"/>
  <c r="L1782" i="9" s="1"/>
  <c r="M1782" i="9" s="1"/>
  <c r="I1782" i="9"/>
  <c r="J1782" i="9"/>
  <c r="K1784" i="9"/>
  <c r="I1784" i="9"/>
  <c r="J1784" i="9"/>
  <c r="K1786" i="9"/>
  <c r="I1786" i="9"/>
  <c r="J1786" i="9"/>
  <c r="K1788" i="9"/>
  <c r="I1788" i="9"/>
  <c r="J1788" i="9"/>
  <c r="K1790" i="9"/>
  <c r="L1790" i="9" s="1"/>
  <c r="M1790" i="9" s="1"/>
  <c r="I1790" i="9"/>
  <c r="J1790" i="9"/>
  <c r="K1792" i="9"/>
  <c r="I1792" i="9"/>
  <c r="L1792" i="9" s="1"/>
  <c r="M1792" i="9" s="1"/>
  <c r="J1792" i="9"/>
  <c r="K1794" i="9"/>
  <c r="I1794" i="9"/>
  <c r="J1794" i="9"/>
  <c r="K1796" i="9"/>
  <c r="I1796" i="9"/>
  <c r="J1796" i="9"/>
  <c r="K1798" i="9"/>
  <c r="L1798" i="9" s="1"/>
  <c r="M1798" i="9" s="1"/>
  <c r="I1798" i="9"/>
  <c r="J1798" i="9"/>
  <c r="K1800" i="9"/>
  <c r="I1800" i="9"/>
  <c r="L1800" i="9" s="1"/>
  <c r="M1800" i="9" s="1"/>
  <c r="J1800" i="9"/>
  <c r="K1802" i="9"/>
  <c r="I1802" i="9"/>
  <c r="J1802" i="9"/>
  <c r="L1802" i="9" s="1"/>
  <c r="M1802" i="9" s="1"/>
  <c r="K1804" i="9"/>
  <c r="I1804" i="9"/>
  <c r="J1804" i="9"/>
  <c r="K1806" i="9"/>
  <c r="L1806" i="9" s="1"/>
  <c r="M1806" i="9" s="1"/>
  <c r="I1806" i="9"/>
  <c r="J1806" i="9"/>
  <c r="K1808" i="9"/>
  <c r="I1808" i="9"/>
  <c r="L1808" i="9" s="1"/>
  <c r="M1808" i="9" s="1"/>
  <c r="J1808" i="9"/>
  <c r="K1810" i="9"/>
  <c r="I1810" i="9"/>
  <c r="J1810" i="9"/>
  <c r="L1810" i="9" s="1"/>
  <c r="M1810" i="9" s="1"/>
  <c r="K1812" i="9"/>
  <c r="I1812" i="9"/>
  <c r="J1812" i="9"/>
  <c r="K1814" i="9"/>
  <c r="L1814" i="9" s="1"/>
  <c r="M1814" i="9" s="1"/>
  <c r="I1814" i="9"/>
  <c r="J1814" i="9"/>
  <c r="K1816" i="9"/>
  <c r="I1816" i="9"/>
  <c r="J1816" i="9"/>
  <c r="K1818" i="9"/>
  <c r="I1818" i="9"/>
  <c r="J1818" i="9"/>
  <c r="L1818" i="9" s="1"/>
  <c r="M1818" i="9" s="1"/>
  <c r="K1820" i="9"/>
  <c r="I1820" i="9"/>
  <c r="J1820" i="9"/>
  <c r="K1822" i="9"/>
  <c r="L1822" i="9" s="1"/>
  <c r="M1822" i="9" s="1"/>
  <c r="I1822" i="9"/>
  <c r="J1822" i="9"/>
  <c r="K1824" i="9"/>
  <c r="I1824" i="9"/>
  <c r="L1824" i="9" s="1"/>
  <c r="M1824" i="9" s="1"/>
  <c r="J1824" i="9"/>
  <c r="K1826" i="9"/>
  <c r="I1826" i="9"/>
  <c r="J1826" i="9"/>
  <c r="K1828" i="9"/>
  <c r="I1828" i="9"/>
  <c r="J1828" i="9"/>
  <c r="K1830" i="9"/>
  <c r="L1830" i="9" s="1"/>
  <c r="M1830" i="9" s="1"/>
  <c r="I1830" i="9"/>
  <c r="J1830" i="9"/>
  <c r="K1832" i="9"/>
  <c r="I1832" i="9"/>
  <c r="L1832" i="9" s="1"/>
  <c r="M1832" i="9" s="1"/>
  <c r="J1832" i="9"/>
  <c r="K1834" i="9"/>
  <c r="I1834" i="9"/>
  <c r="J1834" i="9"/>
  <c r="L1834" i="9" s="1"/>
  <c r="M1834" i="9" s="1"/>
  <c r="K1836" i="9"/>
  <c r="I1836" i="9"/>
  <c r="J1836" i="9"/>
  <c r="K1838" i="9"/>
  <c r="L1838" i="9" s="1"/>
  <c r="M1838" i="9" s="1"/>
  <c r="I1838" i="9"/>
  <c r="J1838" i="9"/>
  <c r="K1840" i="9"/>
  <c r="I1840" i="9"/>
  <c r="L1840" i="9" s="1"/>
  <c r="M1840" i="9" s="1"/>
  <c r="J1840" i="9"/>
  <c r="K1842" i="9"/>
  <c r="I1842" i="9"/>
  <c r="J1842" i="9"/>
  <c r="L1842" i="9" s="1"/>
  <c r="M1842" i="9" s="1"/>
  <c r="K1844" i="9"/>
  <c r="I1844" i="9"/>
  <c r="J1844" i="9"/>
  <c r="K1846" i="9"/>
  <c r="L1846" i="9" s="1"/>
  <c r="M1846" i="9" s="1"/>
  <c r="I1846" i="9"/>
  <c r="J1846" i="9"/>
  <c r="K1848" i="9"/>
  <c r="I1848" i="9"/>
  <c r="J1848" i="9"/>
  <c r="K1850" i="9"/>
  <c r="I1850" i="9"/>
  <c r="J1850" i="9"/>
  <c r="L1850" i="9" s="1"/>
  <c r="M1850" i="9" s="1"/>
  <c r="K1852" i="9"/>
  <c r="I1852" i="9"/>
  <c r="J1852" i="9"/>
  <c r="K1854" i="9"/>
  <c r="L1854" i="9" s="1"/>
  <c r="M1854" i="9" s="1"/>
  <c r="I1854" i="9"/>
  <c r="J1854" i="9"/>
  <c r="K1856" i="9"/>
  <c r="I1856" i="9"/>
  <c r="L1856" i="9" s="1"/>
  <c r="M1856" i="9" s="1"/>
  <c r="J1856" i="9"/>
  <c r="K1858" i="9"/>
  <c r="I1858" i="9"/>
  <c r="J1858" i="9"/>
  <c r="K3" i="9"/>
  <c r="J3" i="9"/>
  <c r="I3" i="9"/>
  <c r="K5" i="9"/>
  <c r="J5" i="9"/>
  <c r="I5" i="9"/>
  <c r="K7" i="9"/>
  <c r="J7" i="9"/>
  <c r="L7" i="9" s="1"/>
  <c r="M7" i="9" s="1"/>
  <c r="I7" i="9"/>
  <c r="K953" i="9"/>
  <c r="J953" i="9"/>
  <c r="I953" i="9"/>
  <c r="K955" i="9"/>
  <c r="J955" i="9"/>
  <c r="I955" i="9"/>
  <c r="K957" i="9"/>
  <c r="J957" i="9"/>
  <c r="I957" i="9"/>
  <c r="K959" i="9"/>
  <c r="J959" i="9"/>
  <c r="L959" i="9" s="1"/>
  <c r="M959" i="9" s="1"/>
  <c r="I959" i="9"/>
  <c r="K961" i="9"/>
  <c r="J961" i="9"/>
  <c r="I961" i="9"/>
  <c r="K963" i="9"/>
  <c r="J963" i="9"/>
  <c r="I963" i="9"/>
  <c r="K965" i="9"/>
  <c r="L965" i="9" s="1"/>
  <c r="M965" i="9" s="1"/>
  <c r="J965" i="9"/>
  <c r="I965" i="9"/>
  <c r="K967" i="9"/>
  <c r="J967" i="9"/>
  <c r="L967" i="9" s="1"/>
  <c r="M967" i="9" s="1"/>
  <c r="I967" i="9"/>
  <c r="K969" i="9"/>
  <c r="J969" i="9"/>
  <c r="I969" i="9"/>
  <c r="K971" i="9"/>
  <c r="J971" i="9"/>
  <c r="I971" i="9"/>
  <c r="K973" i="9"/>
  <c r="J973" i="9"/>
  <c r="I973" i="9"/>
  <c r="K975" i="9"/>
  <c r="J975" i="9"/>
  <c r="L975" i="9" s="1"/>
  <c r="M975" i="9" s="1"/>
  <c r="I975" i="9"/>
  <c r="K977" i="9"/>
  <c r="J977" i="9"/>
  <c r="I977" i="9"/>
  <c r="L977" i="9" s="1"/>
  <c r="M977" i="9" s="1"/>
  <c r="K979" i="9"/>
  <c r="J979" i="9"/>
  <c r="I979" i="9"/>
  <c r="K981" i="9"/>
  <c r="J981" i="9"/>
  <c r="I981" i="9"/>
  <c r="K983" i="9"/>
  <c r="J983" i="9"/>
  <c r="L983" i="9" s="1"/>
  <c r="M983" i="9" s="1"/>
  <c r="I983" i="9"/>
  <c r="K985" i="9"/>
  <c r="J985" i="9"/>
  <c r="I985" i="9"/>
  <c r="K987" i="9"/>
  <c r="J987" i="9"/>
  <c r="I987" i="9"/>
  <c r="K989" i="9"/>
  <c r="J989" i="9"/>
  <c r="I989" i="9"/>
  <c r="K991" i="9"/>
  <c r="J991" i="9"/>
  <c r="L991" i="9" s="1"/>
  <c r="M991" i="9" s="1"/>
  <c r="I991" i="9"/>
  <c r="K993" i="9"/>
  <c r="J993" i="9"/>
  <c r="I993" i="9"/>
  <c r="K995" i="9"/>
  <c r="J995" i="9"/>
  <c r="I995" i="9"/>
  <c r="K997" i="9"/>
  <c r="L997" i="9" s="1"/>
  <c r="M997" i="9" s="1"/>
  <c r="J997" i="9"/>
  <c r="I997" i="9"/>
  <c r="K999" i="9"/>
  <c r="J999" i="9"/>
  <c r="L999" i="9" s="1"/>
  <c r="M999" i="9" s="1"/>
  <c r="I999" i="9"/>
  <c r="K1001" i="9"/>
  <c r="J1001" i="9"/>
  <c r="I1001" i="9"/>
  <c r="K1003" i="9"/>
  <c r="J1003" i="9"/>
  <c r="I1003" i="9"/>
  <c r="K1005" i="9"/>
  <c r="J1005" i="9"/>
  <c r="I1005" i="9"/>
  <c r="K1007" i="9"/>
  <c r="J1007" i="9"/>
  <c r="L1007" i="9" s="1"/>
  <c r="M1007" i="9" s="1"/>
  <c r="I1007" i="9"/>
  <c r="K1009" i="9"/>
  <c r="J1009" i="9"/>
  <c r="I1009" i="9"/>
  <c r="L1009" i="9" s="1"/>
  <c r="M1009" i="9" s="1"/>
  <c r="K1011" i="9"/>
  <c r="J1011" i="9"/>
  <c r="I1011" i="9"/>
  <c r="K1013" i="9"/>
  <c r="J1013" i="9"/>
  <c r="I1013" i="9"/>
  <c r="K1015" i="9"/>
  <c r="J1015" i="9"/>
  <c r="L1015" i="9" s="1"/>
  <c r="M1015" i="9" s="1"/>
  <c r="I1015" i="9"/>
  <c r="K1017" i="9"/>
  <c r="J1017" i="9"/>
  <c r="I1017" i="9"/>
  <c r="L1017" i="9" s="1"/>
  <c r="M1017" i="9" s="1"/>
  <c r="K1019" i="9"/>
  <c r="J1019" i="9"/>
  <c r="I1019" i="9"/>
  <c r="K1021" i="9"/>
  <c r="J1021" i="9"/>
  <c r="I1021" i="9"/>
  <c r="K1023" i="9"/>
  <c r="J1023" i="9"/>
  <c r="L1023" i="9" s="1"/>
  <c r="M1023" i="9" s="1"/>
  <c r="I1023" i="9"/>
  <c r="K1025" i="9"/>
  <c r="J1025" i="9"/>
  <c r="I1025" i="9"/>
  <c r="K1027" i="9"/>
  <c r="J1027" i="9"/>
  <c r="I1027" i="9"/>
  <c r="K1029" i="9"/>
  <c r="L1029" i="9" s="1"/>
  <c r="M1029" i="9" s="1"/>
  <c r="J1029" i="9"/>
  <c r="I1029" i="9"/>
  <c r="K1031" i="9"/>
  <c r="J1031" i="9"/>
  <c r="L1031" i="9" s="1"/>
  <c r="M1031" i="9" s="1"/>
  <c r="I1031" i="9"/>
  <c r="K1033" i="9"/>
  <c r="J1033" i="9"/>
  <c r="I1033" i="9"/>
  <c r="K1035" i="9"/>
  <c r="J1035" i="9"/>
  <c r="I1035" i="9"/>
  <c r="K1037" i="9"/>
  <c r="L1037" i="9" s="1"/>
  <c r="M1037" i="9" s="1"/>
  <c r="J1037" i="9"/>
  <c r="I1037" i="9"/>
  <c r="K1039" i="9"/>
  <c r="J1039" i="9"/>
  <c r="L1039" i="9" s="1"/>
  <c r="M1039" i="9" s="1"/>
  <c r="I1039" i="9"/>
  <c r="K1041" i="9"/>
  <c r="J1041" i="9"/>
  <c r="I1041" i="9"/>
  <c r="L1041" i="9" s="1"/>
  <c r="M1041" i="9" s="1"/>
  <c r="K1043" i="9"/>
  <c r="J1043" i="9"/>
  <c r="I1043" i="9"/>
  <c r="K1045" i="9"/>
  <c r="L1045" i="9" s="1"/>
  <c r="M1045" i="9" s="1"/>
  <c r="J1045" i="9"/>
  <c r="I1045" i="9"/>
  <c r="K1047" i="9"/>
  <c r="J1047" i="9"/>
  <c r="L1047" i="9" s="1"/>
  <c r="M1047" i="9" s="1"/>
  <c r="I1047" i="9"/>
  <c r="K1049" i="9"/>
  <c r="J1049" i="9"/>
  <c r="I1049" i="9"/>
  <c r="L1049" i="9" s="1"/>
  <c r="M1049" i="9" s="1"/>
  <c r="K1051" i="9"/>
  <c r="J1051" i="9"/>
  <c r="I1051" i="9"/>
  <c r="K1053" i="9"/>
  <c r="J1053" i="9"/>
  <c r="I1053" i="9"/>
  <c r="K1055" i="9"/>
  <c r="J1055" i="9"/>
  <c r="L1055" i="9" s="1"/>
  <c r="M1055" i="9" s="1"/>
  <c r="I1055" i="9"/>
  <c r="K1057" i="9"/>
  <c r="J1057" i="9"/>
  <c r="I1057" i="9"/>
  <c r="L1057" i="9" s="1"/>
  <c r="M1057" i="9" s="1"/>
  <c r="K1059" i="9"/>
  <c r="J1059" i="9"/>
  <c r="I1059" i="9"/>
  <c r="K1061" i="9"/>
  <c r="L1061" i="9" s="1"/>
  <c r="M1061" i="9" s="1"/>
  <c r="J1061" i="9"/>
  <c r="I1061" i="9"/>
  <c r="K1063" i="9"/>
  <c r="J1063" i="9"/>
  <c r="L1063" i="9" s="1"/>
  <c r="M1063" i="9" s="1"/>
  <c r="I1063" i="9"/>
  <c r="K1065" i="9"/>
  <c r="J1065" i="9"/>
  <c r="I1065" i="9"/>
  <c r="K1067" i="9"/>
  <c r="J1067" i="9"/>
  <c r="I1067" i="9"/>
  <c r="K1069" i="9"/>
  <c r="L1069" i="9" s="1"/>
  <c r="M1069" i="9" s="1"/>
  <c r="J1069" i="9"/>
  <c r="I1069" i="9"/>
  <c r="K1071" i="9"/>
  <c r="J1071" i="9"/>
  <c r="L1071" i="9" s="1"/>
  <c r="M1071" i="9" s="1"/>
  <c r="I1071" i="9"/>
  <c r="K1073" i="9"/>
  <c r="J1073" i="9"/>
  <c r="I1073" i="9"/>
  <c r="L1073" i="9" s="1"/>
  <c r="M1073" i="9" s="1"/>
  <c r="K1075" i="9"/>
  <c r="J1075" i="9"/>
  <c r="I1075" i="9"/>
  <c r="K1077" i="9"/>
  <c r="L1077" i="9" s="1"/>
  <c r="M1077" i="9" s="1"/>
  <c r="J1077" i="9"/>
  <c r="I1077" i="9"/>
  <c r="K1079" i="9"/>
  <c r="J1079" i="9"/>
  <c r="L1079" i="9" s="1"/>
  <c r="M1079" i="9" s="1"/>
  <c r="I1079" i="9"/>
  <c r="K1081" i="9"/>
  <c r="J1081" i="9"/>
  <c r="I1081" i="9"/>
  <c r="L1081" i="9" s="1"/>
  <c r="M1081" i="9" s="1"/>
  <c r="K1083" i="9"/>
  <c r="J1083" i="9"/>
  <c r="I1083" i="9"/>
  <c r="K1085" i="9"/>
  <c r="J1085" i="9"/>
  <c r="I1085" i="9"/>
  <c r="K1087" i="9"/>
  <c r="J1087" i="9"/>
  <c r="L1087" i="9" s="1"/>
  <c r="M1087" i="9" s="1"/>
  <c r="I1087" i="9"/>
  <c r="K1089" i="9"/>
  <c r="J1089" i="9"/>
  <c r="I1089" i="9"/>
  <c r="L1089" i="9" s="1"/>
  <c r="M1089" i="9" s="1"/>
  <c r="K1091" i="9"/>
  <c r="J1091" i="9"/>
  <c r="I1091" i="9"/>
  <c r="K1093" i="9"/>
  <c r="L1093" i="9" s="1"/>
  <c r="M1093" i="9" s="1"/>
  <c r="J1093" i="9"/>
  <c r="I1093" i="9"/>
  <c r="K1095" i="9"/>
  <c r="J1095" i="9"/>
  <c r="L1095" i="9" s="1"/>
  <c r="M1095" i="9" s="1"/>
  <c r="I1095" i="9"/>
  <c r="K1097" i="9"/>
  <c r="J1097" i="9"/>
  <c r="I1097" i="9"/>
  <c r="K1099" i="9"/>
  <c r="J1099" i="9"/>
  <c r="I1099" i="9"/>
  <c r="K1101" i="9"/>
  <c r="L1101" i="9" s="1"/>
  <c r="M1101" i="9" s="1"/>
  <c r="J1101" i="9"/>
  <c r="I1101" i="9"/>
  <c r="K1103" i="9"/>
  <c r="J1103" i="9"/>
  <c r="L1103" i="9" s="1"/>
  <c r="M1103" i="9" s="1"/>
  <c r="I1103" i="9"/>
  <c r="K1105" i="9"/>
  <c r="J1105" i="9"/>
  <c r="I1105" i="9"/>
  <c r="L1105" i="9" s="1"/>
  <c r="M1105" i="9" s="1"/>
  <c r="K1107" i="9"/>
  <c r="J1107" i="9"/>
  <c r="I1107" i="9"/>
  <c r="K1109" i="9"/>
  <c r="L1109" i="9" s="1"/>
  <c r="M1109" i="9" s="1"/>
  <c r="J1109" i="9"/>
  <c r="I1109" i="9"/>
  <c r="K1111" i="9"/>
  <c r="J1111" i="9"/>
  <c r="L1111" i="9" s="1"/>
  <c r="M1111" i="9" s="1"/>
  <c r="I1111" i="9"/>
  <c r="J1113" i="9"/>
  <c r="K1113" i="9"/>
  <c r="I1113" i="9"/>
  <c r="L1113" i="9" s="1"/>
  <c r="M1113" i="9" s="1"/>
  <c r="J1115" i="9"/>
  <c r="K1115" i="9"/>
  <c r="I1115" i="9"/>
  <c r="J1117" i="9"/>
  <c r="K1117" i="9"/>
  <c r="I1117" i="9"/>
  <c r="J1119" i="9"/>
  <c r="K1119" i="9"/>
  <c r="L1119" i="9" s="1"/>
  <c r="M1119" i="9" s="1"/>
  <c r="I1119" i="9"/>
  <c r="J1121" i="9"/>
  <c r="K1121" i="9"/>
  <c r="I1121" i="9"/>
  <c r="L1121" i="9" s="1"/>
  <c r="M1121" i="9" s="1"/>
  <c r="J1123" i="9"/>
  <c r="K1123" i="9"/>
  <c r="I1123" i="9"/>
  <c r="J1125" i="9"/>
  <c r="L1125" i="9" s="1"/>
  <c r="M1125" i="9" s="1"/>
  <c r="K1125" i="9"/>
  <c r="I1125" i="9"/>
  <c r="J1127" i="9"/>
  <c r="K1127" i="9"/>
  <c r="L1127" i="9" s="1"/>
  <c r="M1127" i="9" s="1"/>
  <c r="I1127" i="9"/>
  <c r="J1129" i="9"/>
  <c r="K1129" i="9"/>
  <c r="I1129" i="9"/>
  <c r="J1131" i="9"/>
  <c r="K1131" i="9"/>
  <c r="I1131" i="9"/>
  <c r="J1133" i="9"/>
  <c r="L1133" i="9" s="1"/>
  <c r="M1133" i="9" s="1"/>
  <c r="K1133" i="9"/>
  <c r="I1133" i="9"/>
  <c r="J1135" i="9"/>
  <c r="K1135" i="9"/>
  <c r="L1135" i="9" s="1"/>
  <c r="M1135" i="9" s="1"/>
  <c r="I1135" i="9"/>
  <c r="J1137" i="9"/>
  <c r="K1137" i="9"/>
  <c r="I1137" i="9"/>
  <c r="L1137" i="9" s="1"/>
  <c r="M1137" i="9" s="1"/>
  <c r="J1139" i="9"/>
  <c r="K1139" i="9"/>
  <c r="I1139" i="9"/>
  <c r="J1141" i="9"/>
  <c r="L1141" i="9" s="1"/>
  <c r="M1141" i="9" s="1"/>
  <c r="K1141" i="9"/>
  <c r="I1141" i="9"/>
  <c r="J1143" i="9"/>
  <c r="K1143" i="9"/>
  <c r="L1143" i="9" s="1"/>
  <c r="M1143" i="9" s="1"/>
  <c r="I1143" i="9"/>
  <c r="J1145" i="9"/>
  <c r="K1145" i="9"/>
  <c r="I1145" i="9"/>
  <c r="L1145" i="9" s="1"/>
  <c r="M1145" i="9" s="1"/>
  <c r="J1147" i="9"/>
  <c r="K1147" i="9"/>
  <c r="I1147" i="9"/>
  <c r="J1149" i="9"/>
  <c r="K1149" i="9"/>
  <c r="I1149" i="9"/>
  <c r="J1151" i="9"/>
  <c r="K1151" i="9"/>
  <c r="L1151" i="9" s="1"/>
  <c r="M1151" i="9" s="1"/>
  <c r="I1151" i="9"/>
  <c r="J1153" i="9"/>
  <c r="K1153" i="9"/>
  <c r="I1153" i="9"/>
  <c r="L1153" i="9" s="1"/>
  <c r="M1153" i="9" s="1"/>
  <c r="J1155" i="9"/>
  <c r="K1155" i="9"/>
  <c r="I1155" i="9"/>
  <c r="J1157" i="9"/>
  <c r="L1157" i="9" s="1"/>
  <c r="M1157" i="9" s="1"/>
  <c r="K1157" i="9"/>
  <c r="I1157" i="9"/>
  <c r="J1159" i="9"/>
  <c r="K1159" i="9"/>
  <c r="L1159" i="9" s="1"/>
  <c r="M1159" i="9" s="1"/>
  <c r="I1159" i="9"/>
  <c r="J1161" i="9"/>
  <c r="K1161" i="9"/>
  <c r="I1161" i="9"/>
  <c r="J1163" i="9"/>
  <c r="K1163" i="9"/>
  <c r="I1163" i="9"/>
  <c r="J1165" i="9"/>
  <c r="L1165" i="9" s="1"/>
  <c r="M1165" i="9" s="1"/>
  <c r="K1165" i="9"/>
  <c r="I1165" i="9"/>
  <c r="J1167" i="9"/>
  <c r="K1167" i="9"/>
  <c r="L1167" i="9" s="1"/>
  <c r="M1167" i="9" s="1"/>
  <c r="I1167" i="9"/>
  <c r="J1169" i="9"/>
  <c r="K1169" i="9"/>
  <c r="I1169" i="9"/>
  <c r="L1169" i="9" s="1"/>
  <c r="M1169" i="9" s="1"/>
  <c r="J1171" i="9"/>
  <c r="K1171" i="9"/>
  <c r="I1171" i="9"/>
  <c r="J1173" i="9"/>
  <c r="L1173" i="9" s="1"/>
  <c r="M1173" i="9" s="1"/>
  <c r="K1173" i="9"/>
  <c r="I1173" i="9"/>
  <c r="J1175" i="9"/>
  <c r="K1175" i="9"/>
  <c r="L1175" i="9" s="1"/>
  <c r="M1175" i="9" s="1"/>
  <c r="I1175" i="9"/>
  <c r="J1177" i="9"/>
  <c r="K1177" i="9"/>
  <c r="I1177" i="9"/>
  <c r="L1177" i="9" s="1"/>
  <c r="M1177" i="9" s="1"/>
  <c r="J1179" i="9"/>
  <c r="K1179" i="9"/>
  <c r="I1179" i="9"/>
  <c r="J1181" i="9"/>
  <c r="K1181" i="9"/>
  <c r="I1181" i="9"/>
  <c r="J1183" i="9"/>
  <c r="K1183" i="9"/>
  <c r="L1183" i="9" s="1"/>
  <c r="M1183" i="9" s="1"/>
  <c r="I1183" i="9"/>
  <c r="J1185" i="9"/>
  <c r="K1185" i="9"/>
  <c r="I1185" i="9"/>
  <c r="L1185" i="9" s="1"/>
  <c r="M1185" i="9" s="1"/>
  <c r="J1187" i="9"/>
  <c r="K1187" i="9"/>
  <c r="I1187" i="9"/>
  <c r="J1189" i="9"/>
  <c r="L1189" i="9" s="1"/>
  <c r="M1189" i="9" s="1"/>
  <c r="K1189" i="9"/>
  <c r="I1189" i="9"/>
  <c r="J1191" i="9"/>
  <c r="K1191" i="9"/>
  <c r="L1191" i="9" s="1"/>
  <c r="M1191" i="9" s="1"/>
  <c r="I1191" i="9"/>
  <c r="J1193" i="9"/>
  <c r="K1193" i="9"/>
  <c r="I1193" i="9"/>
  <c r="J1195" i="9"/>
  <c r="K1195" i="9"/>
  <c r="I1195" i="9"/>
  <c r="J1197" i="9"/>
  <c r="L1197" i="9" s="1"/>
  <c r="M1197" i="9" s="1"/>
  <c r="K1197" i="9"/>
  <c r="I1197" i="9"/>
  <c r="J1199" i="9"/>
  <c r="K1199" i="9"/>
  <c r="L1199" i="9" s="1"/>
  <c r="M1199" i="9" s="1"/>
  <c r="I1199" i="9"/>
  <c r="J1201" i="9"/>
  <c r="K1201" i="9"/>
  <c r="I1201" i="9"/>
  <c r="L1201" i="9" s="1"/>
  <c r="M1201" i="9" s="1"/>
  <c r="J1203" i="9"/>
  <c r="K1203" i="9"/>
  <c r="I1203" i="9"/>
  <c r="J1205" i="9"/>
  <c r="L1205" i="9" s="1"/>
  <c r="M1205" i="9" s="1"/>
  <c r="K1205" i="9"/>
  <c r="I1205" i="9"/>
  <c r="J1207" i="9"/>
  <c r="K1207" i="9"/>
  <c r="L1207" i="9" s="1"/>
  <c r="M1207" i="9" s="1"/>
  <c r="I1207" i="9"/>
  <c r="J1209" i="9"/>
  <c r="K1209" i="9"/>
  <c r="I1209" i="9"/>
  <c r="L1209" i="9" s="1"/>
  <c r="M1209" i="9" s="1"/>
  <c r="J1211" i="9"/>
  <c r="K1211" i="9"/>
  <c r="I1211" i="9"/>
  <c r="J1213" i="9"/>
  <c r="K1213" i="9"/>
  <c r="I1213" i="9"/>
  <c r="J1215" i="9"/>
  <c r="K1215" i="9"/>
  <c r="L1215" i="9" s="1"/>
  <c r="M1215" i="9" s="1"/>
  <c r="I1215" i="9"/>
  <c r="J1217" i="9"/>
  <c r="K1217" i="9"/>
  <c r="I1217" i="9"/>
  <c r="L1217" i="9" s="1"/>
  <c r="M1217" i="9" s="1"/>
  <c r="J1219" i="9"/>
  <c r="K1219" i="9"/>
  <c r="I1219" i="9"/>
  <c r="J1221" i="9"/>
  <c r="L1221" i="9" s="1"/>
  <c r="M1221" i="9" s="1"/>
  <c r="K1221" i="9"/>
  <c r="I1221" i="9"/>
  <c r="J1223" i="9"/>
  <c r="K1223" i="9"/>
  <c r="L1223" i="9" s="1"/>
  <c r="M1223" i="9" s="1"/>
  <c r="I1223" i="9"/>
  <c r="J1225" i="9"/>
  <c r="K1225" i="9"/>
  <c r="I1225" i="9"/>
  <c r="J1227" i="9"/>
  <c r="K1227" i="9"/>
  <c r="I1227" i="9"/>
  <c r="J1229" i="9"/>
  <c r="L1229" i="9" s="1"/>
  <c r="M1229" i="9" s="1"/>
  <c r="K1229" i="9"/>
  <c r="I1229" i="9"/>
  <c r="J1231" i="9"/>
  <c r="K1231" i="9"/>
  <c r="L1231" i="9" s="1"/>
  <c r="M1231" i="9" s="1"/>
  <c r="I1231" i="9"/>
  <c r="J1233" i="9"/>
  <c r="K1233" i="9"/>
  <c r="I1233" i="9"/>
  <c r="L1233" i="9" s="1"/>
  <c r="M1233" i="9" s="1"/>
  <c r="J1235" i="9"/>
  <c r="K1235" i="9"/>
  <c r="I1235" i="9"/>
  <c r="J1237" i="9"/>
  <c r="L1237" i="9" s="1"/>
  <c r="M1237" i="9" s="1"/>
  <c r="K1237" i="9"/>
  <c r="I1237" i="9"/>
  <c r="J1239" i="9"/>
  <c r="K1239" i="9"/>
  <c r="L1239" i="9" s="1"/>
  <c r="M1239" i="9" s="1"/>
  <c r="I1239" i="9"/>
  <c r="J1241" i="9"/>
  <c r="K1241" i="9"/>
  <c r="I1241" i="9"/>
  <c r="L1241" i="9" s="1"/>
  <c r="M1241" i="9" s="1"/>
  <c r="J1243" i="9"/>
  <c r="K1243" i="9"/>
  <c r="I1243" i="9"/>
  <c r="J1245" i="9"/>
  <c r="K1245" i="9"/>
  <c r="I1245" i="9"/>
  <c r="J1247" i="9"/>
  <c r="K1247" i="9"/>
  <c r="L1247" i="9" s="1"/>
  <c r="M1247" i="9" s="1"/>
  <c r="I1247" i="9"/>
  <c r="J1249" i="9"/>
  <c r="K1249" i="9"/>
  <c r="I1249" i="9"/>
  <c r="L1249" i="9" s="1"/>
  <c r="M1249" i="9" s="1"/>
  <c r="J1251" i="9"/>
  <c r="K1251" i="9"/>
  <c r="I1251" i="9"/>
  <c r="J1253" i="9"/>
  <c r="L1253" i="9" s="1"/>
  <c r="M1253" i="9" s="1"/>
  <c r="K1253" i="9"/>
  <c r="I1253" i="9"/>
  <c r="J1255" i="9"/>
  <c r="K1255" i="9"/>
  <c r="L1255" i="9" s="1"/>
  <c r="M1255" i="9" s="1"/>
  <c r="I1255" i="9"/>
  <c r="J1257" i="9"/>
  <c r="K1257" i="9"/>
  <c r="I1257" i="9"/>
  <c r="J1259" i="9"/>
  <c r="K1259" i="9"/>
  <c r="I1259" i="9"/>
  <c r="J1261" i="9"/>
  <c r="L1261" i="9" s="1"/>
  <c r="M1261" i="9" s="1"/>
  <c r="K1261" i="9"/>
  <c r="I1261" i="9"/>
  <c r="J1263" i="9"/>
  <c r="K1263" i="9"/>
  <c r="L1263" i="9" s="1"/>
  <c r="M1263" i="9" s="1"/>
  <c r="I1263" i="9"/>
  <c r="J1265" i="9"/>
  <c r="K1265" i="9"/>
  <c r="I1265" i="9"/>
  <c r="L1265" i="9" s="1"/>
  <c r="M1265" i="9" s="1"/>
  <c r="J1267" i="9"/>
  <c r="K1267" i="9"/>
  <c r="I1267" i="9"/>
  <c r="J1269" i="9"/>
  <c r="L1269" i="9" s="1"/>
  <c r="M1269" i="9" s="1"/>
  <c r="K1269" i="9"/>
  <c r="I1269" i="9"/>
  <c r="J1271" i="9"/>
  <c r="K1271" i="9"/>
  <c r="L1271" i="9" s="1"/>
  <c r="M1271" i="9" s="1"/>
  <c r="I1271" i="9"/>
  <c r="J1273" i="9"/>
  <c r="K1273" i="9"/>
  <c r="I1273" i="9"/>
  <c r="L1273" i="9" s="1"/>
  <c r="M1273" i="9" s="1"/>
  <c r="J1275" i="9"/>
  <c r="K1275" i="9"/>
  <c r="I1275" i="9"/>
  <c r="J1277" i="9"/>
  <c r="K1277" i="9"/>
  <c r="I1277" i="9"/>
  <c r="J1279" i="9"/>
  <c r="K1279" i="9"/>
  <c r="L1279" i="9" s="1"/>
  <c r="M1279" i="9" s="1"/>
  <c r="I1279" i="9"/>
  <c r="J1281" i="9"/>
  <c r="K1281" i="9"/>
  <c r="I1281" i="9"/>
  <c r="L1281" i="9" s="1"/>
  <c r="M1281" i="9" s="1"/>
  <c r="J1283" i="9"/>
  <c r="K1283" i="9"/>
  <c r="I1283" i="9"/>
  <c r="J1285" i="9"/>
  <c r="L1285" i="9" s="1"/>
  <c r="M1285" i="9" s="1"/>
  <c r="K1285" i="9"/>
  <c r="I1285" i="9"/>
  <c r="J1287" i="9"/>
  <c r="K1287" i="9"/>
  <c r="L1287" i="9" s="1"/>
  <c r="M1287" i="9" s="1"/>
  <c r="I1287" i="9"/>
  <c r="J1289" i="9"/>
  <c r="K1289" i="9"/>
  <c r="I1289" i="9"/>
  <c r="J1291" i="9"/>
  <c r="K1291" i="9"/>
  <c r="I1291" i="9"/>
  <c r="J1293" i="9"/>
  <c r="L1293" i="9" s="1"/>
  <c r="M1293" i="9" s="1"/>
  <c r="K1293" i="9"/>
  <c r="I1293" i="9"/>
  <c r="J1295" i="9"/>
  <c r="K1295" i="9"/>
  <c r="L1295" i="9" s="1"/>
  <c r="M1295" i="9" s="1"/>
  <c r="I1295" i="9"/>
  <c r="J1297" i="9"/>
  <c r="K1297" i="9"/>
  <c r="I1297" i="9"/>
  <c r="L1297" i="9" s="1"/>
  <c r="M1297" i="9" s="1"/>
  <c r="J1299" i="9"/>
  <c r="K1299" i="9"/>
  <c r="I1299" i="9"/>
  <c r="J1301" i="9"/>
  <c r="L1301" i="9" s="1"/>
  <c r="M1301" i="9" s="1"/>
  <c r="K1301" i="9"/>
  <c r="I1301" i="9"/>
  <c r="J1303" i="9"/>
  <c r="K1303" i="9"/>
  <c r="L1303" i="9" s="1"/>
  <c r="M1303" i="9" s="1"/>
  <c r="I1303" i="9"/>
  <c r="J1305" i="9"/>
  <c r="K1305" i="9"/>
  <c r="I1305" i="9"/>
  <c r="L1305" i="9" s="1"/>
  <c r="M1305" i="9" s="1"/>
  <c r="J1307" i="9"/>
  <c r="K1307" i="9"/>
  <c r="I1307" i="9"/>
  <c r="J1309" i="9"/>
  <c r="K1309" i="9"/>
  <c r="I1309" i="9"/>
  <c r="J1311" i="9"/>
  <c r="K1311" i="9"/>
  <c r="L1311" i="9" s="1"/>
  <c r="M1311" i="9" s="1"/>
  <c r="I1311" i="9"/>
  <c r="J1313" i="9"/>
  <c r="K1313" i="9"/>
  <c r="I1313" i="9"/>
  <c r="L1313" i="9" s="1"/>
  <c r="M1313" i="9" s="1"/>
  <c r="J1315" i="9"/>
  <c r="K1315" i="9"/>
  <c r="I1315" i="9"/>
  <c r="J1317" i="9"/>
  <c r="L1317" i="9" s="1"/>
  <c r="M1317" i="9" s="1"/>
  <c r="K1317" i="9"/>
  <c r="I1317" i="9"/>
  <c r="J1319" i="9"/>
  <c r="K1319" i="9"/>
  <c r="L1319" i="9" s="1"/>
  <c r="M1319" i="9" s="1"/>
  <c r="I1319" i="9"/>
  <c r="J1321" i="9"/>
  <c r="K1321" i="9"/>
  <c r="I1321" i="9"/>
  <c r="J1323" i="9"/>
  <c r="K1323" i="9"/>
  <c r="I1323" i="9"/>
  <c r="J1325" i="9"/>
  <c r="L1325" i="9" s="1"/>
  <c r="M1325" i="9" s="1"/>
  <c r="K1325" i="9"/>
  <c r="I1325" i="9"/>
  <c r="J1327" i="9"/>
  <c r="K1327" i="9"/>
  <c r="L1327" i="9" s="1"/>
  <c r="M1327" i="9" s="1"/>
  <c r="I1327" i="9"/>
  <c r="J1329" i="9"/>
  <c r="K1329" i="9"/>
  <c r="I1329" i="9"/>
  <c r="L1329" i="9" s="1"/>
  <c r="M1329" i="9" s="1"/>
  <c r="J1331" i="9"/>
  <c r="K1331" i="9"/>
  <c r="I1331" i="9"/>
  <c r="J1333" i="9"/>
  <c r="L1333" i="9" s="1"/>
  <c r="M1333" i="9" s="1"/>
  <c r="K1333" i="9"/>
  <c r="I1333" i="9"/>
  <c r="J1335" i="9"/>
  <c r="K1335" i="9"/>
  <c r="L1335" i="9" s="1"/>
  <c r="M1335" i="9" s="1"/>
  <c r="I1335" i="9"/>
  <c r="J1337" i="9"/>
  <c r="K1337" i="9"/>
  <c r="I1337" i="9"/>
  <c r="L1337" i="9" s="1"/>
  <c r="M1337" i="9" s="1"/>
  <c r="J1339" i="9"/>
  <c r="K1339" i="9"/>
  <c r="I1339" i="9"/>
  <c r="J1341" i="9"/>
  <c r="K1341" i="9"/>
  <c r="I1341" i="9"/>
  <c r="J1343" i="9"/>
  <c r="K1343" i="9"/>
  <c r="L1343" i="9" s="1"/>
  <c r="M1343" i="9" s="1"/>
  <c r="I1343" i="9"/>
  <c r="J1345" i="9"/>
  <c r="K1345" i="9"/>
  <c r="I1345" i="9"/>
  <c r="L1345" i="9" s="1"/>
  <c r="M1345" i="9" s="1"/>
  <c r="J1347" i="9"/>
  <c r="K1347" i="9"/>
  <c r="I1347" i="9"/>
  <c r="J1349" i="9"/>
  <c r="L1349" i="9" s="1"/>
  <c r="M1349" i="9" s="1"/>
  <c r="K1349" i="9"/>
  <c r="I1349" i="9"/>
  <c r="J1351" i="9"/>
  <c r="K1351" i="9"/>
  <c r="L1351" i="9" s="1"/>
  <c r="M1351" i="9" s="1"/>
  <c r="I1351" i="9"/>
  <c r="J1353" i="9"/>
  <c r="K1353" i="9"/>
  <c r="I1353" i="9"/>
  <c r="J1355" i="9"/>
  <c r="K1355" i="9"/>
  <c r="I1355" i="9"/>
  <c r="J1357" i="9"/>
  <c r="L1357" i="9" s="1"/>
  <c r="M1357" i="9" s="1"/>
  <c r="K1357" i="9"/>
  <c r="I1357" i="9"/>
  <c r="J1359" i="9"/>
  <c r="K1359" i="9"/>
  <c r="L1359" i="9" s="1"/>
  <c r="M1359" i="9" s="1"/>
  <c r="I1359" i="9"/>
  <c r="J1361" i="9"/>
  <c r="K1361" i="9"/>
  <c r="I1361" i="9"/>
  <c r="L1361" i="9" s="1"/>
  <c r="M1361" i="9" s="1"/>
  <c r="J1363" i="9"/>
  <c r="K1363" i="9"/>
  <c r="I1363" i="9"/>
  <c r="J1365" i="9"/>
  <c r="L1365" i="9" s="1"/>
  <c r="M1365" i="9" s="1"/>
  <c r="K1365" i="9"/>
  <c r="I1365" i="9"/>
  <c r="J1367" i="9"/>
  <c r="K1367" i="9"/>
  <c r="L1367" i="9" s="1"/>
  <c r="M1367" i="9" s="1"/>
  <c r="I1367" i="9"/>
  <c r="J1369" i="9"/>
  <c r="K1369" i="9"/>
  <c r="I1369" i="9"/>
  <c r="L1369" i="9" s="1"/>
  <c r="M1369" i="9" s="1"/>
  <c r="J1371" i="9"/>
  <c r="K1371" i="9"/>
  <c r="I1371" i="9"/>
  <c r="J1373" i="9"/>
  <c r="K1373" i="9"/>
  <c r="I1373" i="9"/>
  <c r="J1375" i="9"/>
  <c r="K1375" i="9"/>
  <c r="L1375" i="9" s="1"/>
  <c r="M1375" i="9" s="1"/>
  <c r="I1375" i="9"/>
  <c r="J1377" i="9"/>
  <c r="K1377" i="9"/>
  <c r="I1377" i="9"/>
  <c r="L1377" i="9" s="1"/>
  <c r="M1377" i="9" s="1"/>
  <c r="J1379" i="9"/>
  <c r="K1379" i="9"/>
  <c r="I1379" i="9"/>
  <c r="J1381" i="9"/>
  <c r="L1381" i="9" s="1"/>
  <c r="M1381" i="9" s="1"/>
  <c r="K1381" i="9"/>
  <c r="I1381" i="9"/>
  <c r="J1383" i="9"/>
  <c r="K1383" i="9"/>
  <c r="L1383" i="9" s="1"/>
  <c r="M1383" i="9" s="1"/>
  <c r="I1383" i="9"/>
  <c r="J1385" i="9"/>
  <c r="K1385" i="9"/>
  <c r="I1385" i="9"/>
  <c r="J1387" i="9"/>
  <c r="K1387" i="9"/>
  <c r="I1387" i="9"/>
  <c r="J1389" i="9"/>
  <c r="L1389" i="9" s="1"/>
  <c r="M1389" i="9" s="1"/>
  <c r="K1389" i="9"/>
  <c r="I1389" i="9"/>
  <c r="J1391" i="9"/>
  <c r="K1391" i="9"/>
  <c r="L1391" i="9" s="1"/>
  <c r="M1391" i="9" s="1"/>
  <c r="I1391" i="9"/>
  <c r="J1393" i="9"/>
  <c r="K1393" i="9"/>
  <c r="I1393" i="9"/>
  <c r="L1393" i="9" s="1"/>
  <c r="M1393" i="9" s="1"/>
  <c r="J1395" i="9"/>
  <c r="K1395" i="9"/>
  <c r="I1395" i="9"/>
  <c r="J1397" i="9"/>
  <c r="L1397" i="9" s="1"/>
  <c r="M1397" i="9" s="1"/>
  <c r="K1397" i="9"/>
  <c r="I1397" i="9"/>
  <c r="J1399" i="9"/>
  <c r="K1399" i="9"/>
  <c r="L1399" i="9" s="1"/>
  <c r="M1399" i="9" s="1"/>
  <c r="I1399" i="9"/>
  <c r="J1401" i="9"/>
  <c r="K1401" i="9"/>
  <c r="I1401" i="9"/>
  <c r="L1401" i="9" s="1"/>
  <c r="M1401" i="9" s="1"/>
  <c r="J1403" i="9"/>
  <c r="K1403" i="9"/>
  <c r="I1403" i="9"/>
  <c r="J1405" i="9"/>
  <c r="L1405" i="9" s="1"/>
  <c r="M1405" i="9" s="1"/>
  <c r="K1405" i="9"/>
  <c r="I1405" i="9"/>
  <c r="J1407" i="9"/>
  <c r="K1407" i="9"/>
  <c r="L1407" i="9" s="1"/>
  <c r="M1407" i="9" s="1"/>
  <c r="I1407" i="9"/>
  <c r="J1409" i="9"/>
  <c r="K1409" i="9"/>
  <c r="I1409" i="9"/>
  <c r="L1409" i="9" s="1"/>
  <c r="M1409" i="9" s="1"/>
  <c r="J1411" i="9"/>
  <c r="K1411" i="9"/>
  <c r="I1411" i="9"/>
  <c r="J1413" i="9"/>
  <c r="K1413" i="9"/>
  <c r="I1413" i="9"/>
  <c r="J1415" i="9"/>
  <c r="K1415" i="9"/>
  <c r="L1415" i="9" s="1"/>
  <c r="M1415" i="9" s="1"/>
  <c r="I1415" i="9"/>
  <c r="J1417" i="9"/>
  <c r="K1417" i="9"/>
  <c r="I1417" i="9"/>
  <c r="L1417" i="9" s="1"/>
  <c r="M1417" i="9" s="1"/>
  <c r="J1419" i="9"/>
  <c r="K1419" i="9"/>
  <c r="I1419" i="9"/>
  <c r="J1421" i="9"/>
  <c r="L1421" i="9" s="1"/>
  <c r="M1421" i="9" s="1"/>
  <c r="K1421" i="9"/>
  <c r="I1421" i="9"/>
  <c r="J1423" i="9"/>
  <c r="K1423" i="9"/>
  <c r="L1423" i="9" s="1"/>
  <c r="M1423" i="9" s="1"/>
  <c r="I1423" i="9"/>
  <c r="J1425" i="9"/>
  <c r="K1425" i="9"/>
  <c r="I1425" i="9"/>
  <c r="J1427" i="9"/>
  <c r="K1427" i="9"/>
  <c r="I1427" i="9"/>
  <c r="J1429" i="9"/>
  <c r="L1429" i="9" s="1"/>
  <c r="M1429" i="9" s="1"/>
  <c r="K1429" i="9"/>
  <c r="I1429" i="9"/>
  <c r="J1431" i="9"/>
  <c r="K1431" i="9"/>
  <c r="L1431" i="9" s="1"/>
  <c r="M1431" i="9" s="1"/>
  <c r="I1431" i="9"/>
  <c r="J1433" i="9"/>
  <c r="K1433" i="9"/>
  <c r="I1433" i="9"/>
  <c r="L1433" i="9" s="1"/>
  <c r="M1433" i="9" s="1"/>
  <c r="J1435" i="9"/>
  <c r="K1435" i="9"/>
  <c r="I1435" i="9"/>
  <c r="J1437" i="9"/>
  <c r="L1437" i="9" s="1"/>
  <c r="M1437" i="9" s="1"/>
  <c r="K1437" i="9"/>
  <c r="I1437" i="9"/>
  <c r="J1439" i="9"/>
  <c r="K1439" i="9"/>
  <c r="L1439" i="9" s="1"/>
  <c r="M1439" i="9" s="1"/>
  <c r="I1439" i="9"/>
  <c r="J1441" i="9"/>
  <c r="K1441" i="9"/>
  <c r="I1441" i="9"/>
  <c r="L1441" i="9" s="1"/>
  <c r="M1441" i="9" s="1"/>
  <c r="J1443" i="9"/>
  <c r="K1443" i="9"/>
  <c r="I1443" i="9"/>
  <c r="J1445" i="9"/>
  <c r="K1445" i="9"/>
  <c r="I1445" i="9"/>
  <c r="J1447" i="9"/>
  <c r="K1447" i="9"/>
  <c r="L1447" i="9" s="1"/>
  <c r="M1447" i="9" s="1"/>
  <c r="I1447" i="9"/>
  <c r="J1449" i="9"/>
  <c r="K1449" i="9"/>
  <c r="I1449" i="9"/>
  <c r="L1449" i="9" s="1"/>
  <c r="M1449" i="9" s="1"/>
  <c r="J1451" i="9"/>
  <c r="K1451" i="9"/>
  <c r="I1451" i="9"/>
  <c r="J1453" i="9"/>
  <c r="L1453" i="9" s="1"/>
  <c r="M1453" i="9" s="1"/>
  <c r="K1453" i="9"/>
  <c r="I1453" i="9"/>
  <c r="J1455" i="9"/>
  <c r="K1455" i="9"/>
  <c r="L1455" i="9" s="1"/>
  <c r="M1455" i="9" s="1"/>
  <c r="I1455" i="9"/>
  <c r="J1457" i="9"/>
  <c r="K1457" i="9"/>
  <c r="I1457" i="9"/>
  <c r="J1459" i="9"/>
  <c r="K1459" i="9"/>
  <c r="I1459" i="9"/>
  <c r="J1461" i="9"/>
  <c r="L1461" i="9" s="1"/>
  <c r="M1461" i="9" s="1"/>
  <c r="K1461" i="9"/>
  <c r="I1461" i="9"/>
  <c r="J1463" i="9"/>
  <c r="K1463" i="9"/>
  <c r="L1463" i="9" s="1"/>
  <c r="M1463" i="9" s="1"/>
  <c r="I1463" i="9"/>
  <c r="J1465" i="9"/>
  <c r="K1465" i="9"/>
  <c r="I1465" i="9"/>
  <c r="L1465" i="9" s="1"/>
  <c r="M1465" i="9" s="1"/>
  <c r="J1467" i="9"/>
  <c r="K1467" i="9"/>
  <c r="I1467" i="9"/>
  <c r="J1469" i="9"/>
  <c r="L1469" i="9" s="1"/>
  <c r="M1469" i="9" s="1"/>
  <c r="K1469" i="9"/>
  <c r="I1469" i="9"/>
  <c r="J1471" i="9"/>
  <c r="K1471" i="9"/>
  <c r="L1471" i="9" s="1"/>
  <c r="M1471" i="9" s="1"/>
  <c r="I1471" i="9"/>
  <c r="J1473" i="9"/>
  <c r="K1473" i="9"/>
  <c r="I1473" i="9"/>
  <c r="L1473" i="9" s="1"/>
  <c r="M1473" i="9" s="1"/>
  <c r="J1475" i="9"/>
  <c r="K1475" i="9"/>
  <c r="I1475" i="9"/>
  <c r="J1477" i="9"/>
  <c r="K1477" i="9"/>
  <c r="I1477" i="9"/>
  <c r="J1479" i="9"/>
  <c r="K1479" i="9"/>
  <c r="L1479" i="9" s="1"/>
  <c r="M1479" i="9" s="1"/>
  <c r="I1479" i="9"/>
  <c r="J1481" i="9"/>
  <c r="K1481" i="9"/>
  <c r="I1481" i="9"/>
  <c r="L1481" i="9" s="1"/>
  <c r="M1481" i="9" s="1"/>
  <c r="J1483" i="9"/>
  <c r="K1483" i="9"/>
  <c r="I1483" i="9"/>
  <c r="J1485" i="9"/>
  <c r="L1485" i="9" s="1"/>
  <c r="M1485" i="9" s="1"/>
  <c r="K1485" i="9"/>
  <c r="I1485" i="9"/>
  <c r="J1487" i="9"/>
  <c r="K1487" i="9"/>
  <c r="L1487" i="9" s="1"/>
  <c r="M1487" i="9" s="1"/>
  <c r="I1487" i="9"/>
  <c r="J1489" i="9"/>
  <c r="K1489" i="9"/>
  <c r="I1489" i="9"/>
  <c r="J1491" i="9"/>
  <c r="K1491" i="9"/>
  <c r="I1491" i="9"/>
  <c r="J1493" i="9"/>
  <c r="L1493" i="9" s="1"/>
  <c r="M1493" i="9" s="1"/>
  <c r="K1493" i="9"/>
  <c r="I1493" i="9"/>
  <c r="J1495" i="9"/>
  <c r="K1495" i="9"/>
  <c r="L1495" i="9" s="1"/>
  <c r="M1495" i="9" s="1"/>
  <c r="I1495" i="9"/>
  <c r="J1497" i="9"/>
  <c r="K1497" i="9"/>
  <c r="I1497" i="9"/>
  <c r="L1497" i="9" s="1"/>
  <c r="M1497" i="9" s="1"/>
  <c r="J1499" i="9"/>
  <c r="K1499" i="9"/>
  <c r="I1499" i="9"/>
  <c r="J1501" i="9"/>
  <c r="L1501" i="9" s="1"/>
  <c r="M1501" i="9" s="1"/>
  <c r="K1501" i="9"/>
  <c r="I1501" i="9"/>
  <c r="J1503" i="9"/>
  <c r="K1503" i="9"/>
  <c r="L1503" i="9" s="1"/>
  <c r="M1503" i="9" s="1"/>
  <c r="I1503" i="9"/>
  <c r="J1505" i="9"/>
  <c r="K1505" i="9"/>
  <c r="I1505" i="9"/>
  <c r="L1505" i="9" s="1"/>
  <c r="M1505" i="9" s="1"/>
  <c r="J1507" i="9"/>
  <c r="K1507" i="9"/>
  <c r="I1507" i="9"/>
  <c r="J1509" i="9"/>
  <c r="K1509" i="9"/>
  <c r="I1509" i="9"/>
  <c r="J1511" i="9"/>
  <c r="K1511" i="9"/>
  <c r="L1511" i="9" s="1"/>
  <c r="M1511" i="9" s="1"/>
  <c r="I1511" i="9"/>
  <c r="J1513" i="9"/>
  <c r="K1513" i="9"/>
  <c r="I1513" i="9"/>
  <c r="L1513" i="9" s="1"/>
  <c r="M1513" i="9" s="1"/>
  <c r="J1515" i="9"/>
  <c r="K1515" i="9"/>
  <c r="I1515" i="9"/>
  <c r="J1517" i="9"/>
  <c r="L1517" i="9" s="1"/>
  <c r="M1517" i="9" s="1"/>
  <c r="K1517" i="9"/>
  <c r="I1517" i="9"/>
  <c r="J1519" i="9"/>
  <c r="K1519" i="9"/>
  <c r="L1519" i="9" s="1"/>
  <c r="M1519" i="9" s="1"/>
  <c r="I1519" i="9"/>
  <c r="J1521" i="9"/>
  <c r="K1521" i="9"/>
  <c r="I1521" i="9"/>
  <c r="J1523" i="9"/>
  <c r="K1523" i="9"/>
  <c r="I1523" i="9"/>
  <c r="J1525" i="9"/>
  <c r="L1525" i="9" s="1"/>
  <c r="M1525" i="9" s="1"/>
  <c r="K1525" i="9"/>
  <c r="I1525" i="9"/>
  <c r="J1527" i="9"/>
  <c r="K1527" i="9"/>
  <c r="L1527" i="9" s="1"/>
  <c r="M1527" i="9" s="1"/>
  <c r="I1527" i="9"/>
  <c r="J1529" i="9"/>
  <c r="K1529" i="9"/>
  <c r="I1529" i="9"/>
  <c r="L1529" i="9" s="1"/>
  <c r="M1529" i="9" s="1"/>
  <c r="J1531" i="9"/>
  <c r="K1531" i="9"/>
  <c r="I1531" i="9"/>
  <c r="J1533" i="9"/>
  <c r="L1533" i="9" s="1"/>
  <c r="M1533" i="9" s="1"/>
  <c r="K1533" i="9"/>
  <c r="I1533" i="9"/>
  <c r="J1535" i="9"/>
  <c r="K1535" i="9"/>
  <c r="L1535" i="9" s="1"/>
  <c r="M1535" i="9" s="1"/>
  <c r="I1535" i="9"/>
  <c r="J1537" i="9"/>
  <c r="K1537" i="9"/>
  <c r="I1537" i="9"/>
  <c r="L1537" i="9" s="1"/>
  <c r="M1537" i="9" s="1"/>
  <c r="J1539" i="9"/>
  <c r="K1539" i="9"/>
  <c r="I1539" i="9"/>
  <c r="J1541" i="9"/>
  <c r="K1541" i="9"/>
  <c r="I1541" i="9"/>
  <c r="J1543" i="9"/>
  <c r="K1543" i="9"/>
  <c r="L1543" i="9" s="1"/>
  <c r="M1543" i="9" s="1"/>
  <c r="I1543" i="9"/>
  <c r="J1545" i="9"/>
  <c r="K1545" i="9"/>
  <c r="I1545" i="9"/>
  <c r="L1545" i="9" s="1"/>
  <c r="M1545" i="9" s="1"/>
  <c r="J1547" i="9"/>
  <c r="K1547" i="9"/>
  <c r="I1547" i="9"/>
  <c r="J1549" i="9"/>
  <c r="L1549" i="9" s="1"/>
  <c r="M1549" i="9" s="1"/>
  <c r="K1549" i="9"/>
  <c r="I1549" i="9"/>
  <c r="J1551" i="9"/>
  <c r="K1551" i="9"/>
  <c r="L1551" i="9" s="1"/>
  <c r="M1551" i="9" s="1"/>
  <c r="I1551" i="9"/>
  <c r="J1553" i="9"/>
  <c r="K1553" i="9"/>
  <c r="I1553" i="9"/>
  <c r="J1555" i="9"/>
  <c r="K1555" i="9"/>
  <c r="I1555" i="9"/>
  <c r="J1557" i="9"/>
  <c r="L1557" i="9" s="1"/>
  <c r="M1557" i="9" s="1"/>
  <c r="K1557" i="9"/>
  <c r="I1557" i="9"/>
  <c r="J1559" i="9"/>
  <c r="K1559" i="9"/>
  <c r="L1559" i="9" s="1"/>
  <c r="M1559" i="9" s="1"/>
  <c r="I1559" i="9"/>
  <c r="J1561" i="9"/>
  <c r="K1561" i="9"/>
  <c r="I1561" i="9"/>
  <c r="L1561" i="9" s="1"/>
  <c r="M1561" i="9" s="1"/>
  <c r="J1563" i="9"/>
  <c r="K1563" i="9"/>
  <c r="I1563" i="9"/>
  <c r="J1565" i="9"/>
  <c r="L1565" i="9" s="1"/>
  <c r="M1565" i="9" s="1"/>
  <c r="K1565" i="9"/>
  <c r="I1565" i="9"/>
  <c r="J1567" i="9"/>
  <c r="K1567" i="9"/>
  <c r="L1567" i="9" s="1"/>
  <c r="M1567" i="9" s="1"/>
  <c r="I1567" i="9"/>
  <c r="J1569" i="9"/>
  <c r="K1569" i="9"/>
  <c r="I1569" i="9"/>
  <c r="L1569" i="9" s="1"/>
  <c r="M1569" i="9" s="1"/>
  <c r="J1571" i="9"/>
  <c r="K1571" i="9"/>
  <c r="I1571" i="9"/>
  <c r="J1573" i="9"/>
  <c r="K1573" i="9"/>
  <c r="I1573" i="9"/>
  <c r="J1575" i="9"/>
  <c r="K1575" i="9"/>
  <c r="L1575" i="9" s="1"/>
  <c r="M1575" i="9" s="1"/>
  <c r="I1575" i="9"/>
  <c r="J1577" i="9"/>
  <c r="K1577" i="9"/>
  <c r="I1577" i="9"/>
  <c r="L1577" i="9" s="1"/>
  <c r="M1577" i="9" s="1"/>
  <c r="J1579" i="9"/>
  <c r="K1579" i="9"/>
  <c r="I1579" i="9"/>
  <c r="J1581" i="9"/>
  <c r="L1581" i="9" s="1"/>
  <c r="M1581" i="9" s="1"/>
  <c r="K1581" i="9"/>
  <c r="I1581" i="9"/>
  <c r="J1583" i="9"/>
  <c r="K1583" i="9"/>
  <c r="L1583" i="9" s="1"/>
  <c r="M1583" i="9" s="1"/>
  <c r="I1583" i="9"/>
  <c r="J1585" i="9"/>
  <c r="K1585" i="9"/>
  <c r="I1585" i="9"/>
  <c r="J1587" i="9"/>
  <c r="K1587" i="9"/>
  <c r="I1587" i="9"/>
  <c r="J1589" i="9"/>
  <c r="L1589" i="9" s="1"/>
  <c r="M1589" i="9" s="1"/>
  <c r="K1589" i="9"/>
  <c r="I1589" i="9"/>
  <c r="J1591" i="9"/>
  <c r="K1591" i="9"/>
  <c r="L1591" i="9" s="1"/>
  <c r="M1591" i="9" s="1"/>
  <c r="I1591" i="9"/>
  <c r="J1593" i="9"/>
  <c r="K1593" i="9"/>
  <c r="I1593" i="9"/>
  <c r="L1593" i="9" s="1"/>
  <c r="M1593" i="9" s="1"/>
  <c r="J1595" i="9"/>
  <c r="K1595" i="9"/>
  <c r="I1595" i="9"/>
  <c r="J1597" i="9"/>
  <c r="L1597" i="9" s="1"/>
  <c r="M1597" i="9" s="1"/>
  <c r="K1597" i="9"/>
  <c r="I1597" i="9"/>
  <c r="J1599" i="9"/>
  <c r="K1599" i="9"/>
  <c r="L1599" i="9" s="1"/>
  <c r="M1599" i="9" s="1"/>
  <c r="I1599" i="9"/>
  <c r="J1601" i="9"/>
  <c r="K1601" i="9"/>
  <c r="I1601" i="9"/>
  <c r="L1601" i="9" s="1"/>
  <c r="M1601" i="9" s="1"/>
  <c r="J1603" i="9"/>
  <c r="K1603" i="9"/>
  <c r="I1603" i="9"/>
  <c r="J1605" i="9"/>
  <c r="K1605" i="9"/>
  <c r="I1605" i="9"/>
  <c r="J1607" i="9"/>
  <c r="K1607" i="9"/>
  <c r="L1607" i="9" s="1"/>
  <c r="M1607" i="9" s="1"/>
  <c r="I1607" i="9"/>
  <c r="J1609" i="9"/>
  <c r="K1609" i="9"/>
  <c r="I1609" i="9"/>
  <c r="L1609" i="9" s="1"/>
  <c r="M1609" i="9" s="1"/>
  <c r="J1611" i="9"/>
  <c r="K1611" i="9"/>
  <c r="I1611" i="9"/>
  <c r="J1613" i="9"/>
  <c r="L1613" i="9" s="1"/>
  <c r="M1613" i="9" s="1"/>
  <c r="K1613" i="9"/>
  <c r="I1613" i="9"/>
  <c r="J1615" i="9"/>
  <c r="K1615" i="9"/>
  <c r="L1615" i="9" s="1"/>
  <c r="M1615" i="9" s="1"/>
  <c r="I1615" i="9"/>
  <c r="J1617" i="9"/>
  <c r="K1617" i="9"/>
  <c r="I1617" i="9"/>
  <c r="J1619" i="9"/>
  <c r="K1619" i="9"/>
  <c r="I1619" i="9"/>
  <c r="J1621" i="9"/>
  <c r="L1621" i="9" s="1"/>
  <c r="M1621" i="9" s="1"/>
  <c r="K1621" i="9"/>
  <c r="I1621" i="9"/>
  <c r="J1623" i="9"/>
  <c r="K1623" i="9"/>
  <c r="L1623" i="9" s="1"/>
  <c r="M1623" i="9" s="1"/>
  <c r="I1623" i="9"/>
  <c r="J1625" i="9"/>
  <c r="K1625" i="9"/>
  <c r="I1625" i="9"/>
  <c r="L1625" i="9" s="1"/>
  <c r="M1625" i="9" s="1"/>
  <c r="J1627" i="9"/>
  <c r="K1627" i="9"/>
  <c r="I1627" i="9"/>
  <c r="J1629" i="9"/>
  <c r="L1629" i="9" s="1"/>
  <c r="M1629" i="9" s="1"/>
  <c r="K1629" i="9"/>
  <c r="I1629" i="9"/>
  <c r="J1631" i="9"/>
  <c r="K1631" i="9"/>
  <c r="L1631" i="9" s="1"/>
  <c r="M1631" i="9" s="1"/>
  <c r="I1631" i="9"/>
  <c r="J1633" i="9"/>
  <c r="K1633" i="9"/>
  <c r="I1633" i="9"/>
  <c r="L1633" i="9" s="1"/>
  <c r="M1633" i="9" s="1"/>
  <c r="J1635" i="9"/>
  <c r="K1635" i="9"/>
  <c r="I1635" i="9"/>
  <c r="J1637" i="9"/>
  <c r="K1637" i="9"/>
  <c r="I1637" i="9"/>
  <c r="J1639" i="9"/>
  <c r="K1639" i="9"/>
  <c r="L1639" i="9" s="1"/>
  <c r="M1639" i="9" s="1"/>
  <c r="I1639" i="9"/>
  <c r="J1641" i="9"/>
  <c r="K1641" i="9"/>
  <c r="I1641" i="9"/>
  <c r="L1641" i="9" s="1"/>
  <c r="M1641" i="9" s="1"/>
  <c r="J1643" i="9"/>
  <c r="K1643" i="9"/>
  <c r="I1643" i="9"/>
  <c r="J1645" i="9"/>
  <c r="L1645" i="9" s="1"/>
  <c r="M1645" i="9" s="1"/>
  <c r="K1645" i="9"/>
  <c r="I1645" i="9"/>
  <c r="J1647" i="9"/>
  <c r="K1647" i="9"/>
  <c r="L1647" i="9" s="1"/>
  <c r="M1647" i="9" s="1"/>
  <c r="I1647" i="9"/>
  <c r="J1649" i="9"/>
  <c r="K1649" i="9"/>
  <c r="I1649" i="9"/>
  <c r="J1651" i="9"/>
  <c r="K1651" i="9"/>
  <c r="I1651" i="9"/>
  <c r="J1653" i="9"/>
  <c r="L1653" i="9" s="1"/>
  <c r="M1653" i="9" s="1"/>
  <c r="K1653" i="9"/>
  <c r="I1653" i="9"/>
  <c r="J1655" i="9"/>
  <c r="K1655" i="9"/>
  <c r="L1655" i="9" s="1"/>
  <c r="M1655" i="9" s="1"/>
  <c r="I1655" i="9"/>
  <c r="J1657" i="9"/>
  <c r="K1657" i="9"/>
  <c r="I1657" i="9"/>
  <c r="L1657" i="9" s="1"/>
  <c r="M1657" i="9" s="1"/>
  <c r="J1659" i="9"/>
  <c r="K1659" i="9"/>
  <c r="I1659" i="9"/>
  <c r="J1661" i="9"/>
  <c r="L1661" i="9" s="1"/>
  <c r="M1661" i="9" s="1"/>
  <c r="K1661" i="9"/>
  <c r="I1661" i="9"/>
  <c r="J1663" i="9"/>
  <c r="K1663" i="9"/>
  <c r="L1663" i="9" s="1"/>
  <c r="M1663" i="9" s="1"/>
  <c r="I1663" i="9"/>
  <c r="J1665" i="9"/>
  <c r="K1665" i="9"/>
  <c r="I1665" i="9"/>
  <c r="L1665" i="9" s="1"/>
  <c r="M1665" i="9" s="1"/>
  <c r="J1667" i="9"/>
  <c r="K1667" i="9"/>
  <c r="I1667" i="9"/>
  <c r="J1669" i="9"/>
  <c r="K1669" i="9"/>
  <c r="I1669" i="9"/>
  <c r="J1671" i="9"/>
  <c r="K1671" i="9"/>
  <c r="L1671" i="9" s="1"/>
  <c r="M1671" i="9" s="1"/>
  <c r="I1671" i="9"/>
  <c r="J1673" i="9"/>
  <c r="K1673" i="9"/>
  <c r="I1673" i="9"/>
  <c r="L1673" i="9" s="1"/>
  <c r="M1673" i="9" s="1"/>
  <c r="J1675" i="9"/>
  <c r="K1675" i="9"/>
  <c r="I1675" i="9"/>
  <c r="J1677" i="9"/>
  <c r="L1677" i="9" s="1"/>
  <c r="M1677" i="9" s="1"/>
  <c r="K1677" i="9"/>
  <c r="I1677" i="9"/>
  <c r="J1679" i="9"/>
  <c r="K1679" i="9"/>
  <c r="L1679" i="9" s="1"/>
  <c r="M1679" i="9" s="1"/>
  <c r="I1679" i="9"/>
  <c r="J1681" i="9"/>
  <c r="K1681" i="9"/>
  <c r="I1681" i="9"/>
  <c r="J1683" i="9"/>
  <c r="K1683" i="9"/>
  <c r="I1683" i="9"/>
  <c r="J1685" i="9"/>
  <c r="L1685" i="9" s="1"/>
  <c r="M1685" i="9" s="1"/>
  <c r="K1685" i="9"/>
  <c r="I1685" i="9"/>
  <c r="J1687" i="9"/>
  <c r="K1687" i="9"/>
  <c r="L1687" i="9" s="1"/>
  <c r="M1687" i="9" s="1"/>
  <c r="I1687" i="9"/>
  <c r="J1689" i="9"/>
  <c r="K1689" i="9"/>
  <c r="I1689" i="9"/>
  <c r="L1689" i="9" s="1"/>
  <c r="M1689" i="9" s="1"/>
  <c r="J1691" i="9"/>
  <c r="K1691" i="9"/>
  <c r="I1691" i="9"/>
  <c r="J1693" i="9"/>
  <c r="L1693" i="9" s="1"/>
  <c r="M1693" i="9" s="1"/>
  <c r="K1693" i="9"/>
  <c r="I1693" i="9"/>
  <c r="J1695" i="9"/>
  <c r="K1695" i="9"/>
  <c r="L1695" i="9" s="1"/>
  <c r="M1695" i="9" s="1"/>
  <c r="I1695" i="9"/>
  <c r="J1697" i="9"/>
  <c r="K1697" i="9"/>
  <c r="I1697" i="9"/>
  <c r="L1697" i="9" s="1"/>
  <c r="M1697" i="9" s="1"/>
  <c r="J1699" i="9"/>
  <c r="K1699" i="9"/>
  <c r="I1699" i="9"/>
  <c r="J1701" i="9"/>
  <c r="K1701" i="9"/>
  <c r="I1701" i="9"/>
  <c r="J1703" i="9"/>
  <c r="K1703" i="9"/>
  <c r="L1703" i="9" s="1"/>
  <c r="M1703" i="9" s="1"/>
  <c r="I1703" i="9"/>
  <c r="J1705" i="9"/>
  <c r="K1705" i="9"/>
  <c r="I1705" i="9"/>
  <c r="L1705" i="9" s="1"/>
  <c r="M1705" i="9" s="1"/>
  <c r="J1707" i="9"/>
  <c r="K1707" i="9"/>
  <c r="I1707" i="9"/>
  <c r="J1709" i="9"/>
  <c r="L1709" i="9" s="1"/>
  <c r="M1709" i="9" s="1"/>
  <c r="K1709" i="9"/>
  <c r="I1709" i="9"/>
  <c r="J1711" i="9"/>
  <c r="K1711" i="9"/>
  <c r="L1711" i="9" s="1"/>
  <c r="M1711" i="9" s="1"/>
  <c r="I1711" i="9"/>
  <c r="J1713" i="9"/>
  <c r="K1713" i="9"/>
  <c r="I1713" i="9"/>
  <c r="J1715" i="9"/>
  <c r="K1715" i="9"/>
  <c r="I1715" i="9"/>
  <c r="J1717" i="9"/>
  <c r="L1717" i="9" s="1"/>
  <c r="M1717" i="9" s="1"/>
  <c r="K1717" i="9"/>
  <c r="I1717" i="9"/>
  <c r="J1719" i="9"/>
  <c r="K1719" i="9"/>
  <c r="L1719" i="9" s="1"/>
  <c r="M1719" i="9" s="1"/>
  <c r="I1719" i="9"/>
  <c r="J1721" i="9"/>
  <c r="K1721" i="9"/>
  <c r="I1721" i="9"/>
  <c r="L1721" i="9" s="1"/>
  <c r="M1721" i="9" s="1"/>
  <c r="J1723" i="9"/>
  <c r="K1723" i="9"/>
  <c r="I1723" i="9"/>
  <c r="J1725" i="9"/>
  <c r="L1725" i="9" s="1"/>
  <c r="M1725" i="9" s="1"/>
  <c r="K1725" i="9"/>
  <c r="I1725" i="9"/>
  <c r="J1727" i="9"/>
  <c r="K1727" i="9"/>
  <c r="L1727" i="9" s="1"/>
  <c r="M1727" i="9" s="1"/>
  <c r="I1727" i="9"/>
  <c r="J1729" i="9"/>
  <c r="K1729" i="9"/>
  <c r="I1729" i="9"/>
  <c r="L1729" i="9" s="1"/>
  <c r="M1729" i="9" s="1"/>
  <c r="J1731" i="9"/>
  <c r="K1731" i="9"/>
  <c r="I1731" i="9"/>
  <c r="J1733" i="9"/>
  <c r="K1733" i="9"/>
  <c r="I1733" i="9"/>
  <c r="J1735" i="9"/>
  <c r="K1735" i="9"/>
  <c r="L1735" i="9" s="1"/>
  <c r="M1735" i="9" s="1"/>
  <c r="I1735" i="9"/>
  <c r="J1737" i="9"/>
  <c r="K1737" i="9"/>
  <c r="I1737" i="9"/>
  <c r="L1737" i="9" s="1"/>
  <c r="M1737" i="9" s="1"/>
  <c r="J1739" i="9"/>
  <c r="K1739" i="9"/>
  <c r="I1739" i="9"/>
  <c r="J1741" i="9"/>
  <c r="L1741" i="9" s="1"/>
  <c r="M1741" i="9" s="1"/>
  <c r="K1741" i="9"/>
  <c r="I1741" i="9"/>
  <c r="J1743" i="9"/>
  <c r="K1743" i="9"/>
  <c r="L1743" i="9" s="1"/>
  <c r="M1743" i="9" s="1"/>
  <c r="I1743" i="9"/>
  <c r="J1745" i="9"/>
  <c r="K1745" i="9"/>
  <c r="I1745" i="9"/>
  <c r="J1747" i="9"/>
  <c r="K1747" i="9"/>
  <c r="I1747" i="9"/>
  <c r="J1749" i="9"/>
  <c r="L1749" i="9" s="1"/>
  <c r="M1749" i="9" s="1"/>
  <c r="K1749" i="9"/>
  <c r="I1749" i="9"/>
  <c r="J1751" i="9"/>
  <c r="K1751" i="9"/>
  <c r="L1751" i="9" s="1"/>
  <c r="M1751" i="9" s="1"/>
  <c r="I1751" i="9"/>
  <c r="J1753" i="9"/>
  <c r="K1753" i="9"/>
  <c r="I1753" i="9"/>
  <c r="L1753" i="9" s="1"/>
  <c r="M1753" i="9" s="1"/>
  <c r="J1755" i="9"/>
  <c r="K1755" i="9"/>
  <c r="I1755" i="9"/>
  <c r="J1757" i="9"/>
  <c r="L1757" i="9" s="1"/>
  <c r="M1757" i="9" s="1"/>
  <c r="K1757" i="9"/>
  <c r="I1757" i="9"/>
  <c r="J1759" i="9"/>
  <c r="K1759" i="9"/>
  <c r="L1759" i="9" s="1"/>
  <c r="M1759" i="9" s="1"/>
  <c r="I1759" i="9"/>
  <c r="J1761" i="9"/>
  <c r="K1761" i="9"/>
  <c r="I1761" i="9"/>
  <c r="L1761" i="9" s="1"/>
  <c r="M1761" i="9" s="1"/>
  <c r="J1763" i="9"/>
  <c r="K1763" i="9"/>
  <c r="I1763" i="9"/>
  <c r="J1765" i="9"/>
  <c r="K1765" i="9"/>
  <c r="I1765" i="9"/>
  <c r="J1767" i="9"/>
  <c r="K1767" i="9"/>
  <c r="L1767" i="9" s="1"/>
  <c r="M1767" i="9" s="1"/>
  <c r="I1767" i="9"/>
  <c r="J1769" i="9"/>
  <c r="K1769" i="9"/>
  <c r="I1769" i="9"/>
  <c r="L1769" i="9" s="1"/>
  <c r="M1769" i="9" s="1"/>
  <c r="J1771" i="9"/>
  <c r="K1771" i="9"/>
  <c r="I1771" i="9"/>
  <c r="J1773" i="9"/>
  <c r="L1773" i="9" s="1"/>
  <c r="M1773" i="9" s="1"/>
  <c r="K1773" i="9"/>
  <c r="I1773" i="9"/>
  <c r="J1775" i="9"/>
  <c r="K1775" i="9"/>
  <c r="L1775" i="9" s="1"/>
  <c r="M1775" i="9" s="1"/>
  <c r="I1775" i="9"/>
  <c r="J1777" i="9"/>
  <c r="K1777" i="9"/>
  <c r="I1777" i="9"/>
  <c r="J1779" i="9"/>
  <c r="K1779" i="9"/>
  <c r="I1779" i="9"/>
  <c r="J1781" i="9"/>
  <c r="L1781" i="9" s="1"/>
  <c r="M1781" i="9" s="1"/>
  <c r="K1781" i="9"/>
  <c r="I1781" i="9"/>
  <c r="J1783" i="9"/>
  <c r="K1783" i="9"/>
  <c r="L1783" i="9" s="1"/>
  <c r="M1783" i="9" s="1"/>
  <c r="I1783" i="9"/>
  <c r="J1785" i="9"/>
  <c r="K1785" i="9"/>
  <c r="I1785" i="9"/>
  <c r="L1785" i="9" s="1"/>
  <c r="M1785" i="9" s="1"/>
  <c r="J1787" i="9"/>
  <c r="K1787" i="9"/>
  <c r="I1787" i="9"/>
  <c r="J1789" i="9"/>
  <c r="L1789" i="9" s="1"/>
  <c r="M1789" i="9" s="1"/>
  <c r="K1789" i="9"/>
  <c r="I1789" i="9"/>
  <c r="J1791" i="9"/>
  <c r="K1791" i="9"/>
  <c r="L1791" i="9" s="1"/>
  <c r="M1791" i="9" s="1"/>
  <c r="I1791" i="9"/>
  <c r="J1793" i="9"/>
  <c r="K1793" i="9"/>
  <c r="I1793" i="9"/>
  <c r="L1793" i="9" s="1"/>
  <c r="M1793" i="9" s="1"/>
  <c r="J1795" i="9"/>
  <c r="K1795" i="9"/>
  <c r="I1795" i="9"/>
  <c r="J1797" i="9"/>
  <c r="K1797" i="9"/>
  <c r="I1797" i="9"/>
  <c r="J1799" i="9"/>
  <c r="K1799" i="9"/>
  <c r="L1799" i="9" s="1"/>
  <c r="M1799" i="9" s="1"/>
  <c r="I1799" i="9"/>
  <c r="J1801" i="9"/>
  <c r="K1801" i="9"/>
  <c r="I1801" i="9"/>
  <c r="L1801" i="9" s="1"/>
  <c r="M1801" i="9" s="1"/>
  <c r="J1803" i="9"/>
  <c r="K1803" i="9"/>
  <c r="I1803" i="9"/>
  <c r="J1805" i="9"/>
  <c r="L1805" i="9" s="1"/>
  <c r="M1805" i="9" s="1"/>
  <c r="K1805" i="9"/>
  <c r="I1805" i="9"/>
  <c r="J1807" i="9"/>
  <c r="K1807" i="9"/>
  <c r="L1807" i="9" s="1"/>
  <c r="M1807" i="9" s="1"/>
  <c r="I1807" i="9"/>
  <c r="J1809" i="9"/>
  <c r="K1809" i="9"/>
  <c r="I1809" i="9"/>
  <c r="J1811" i="9"/>
  <c r="K1811" i="9"/>
  <c r="I1811" i="9"/>
  <c r="J1813" i="9"/>
  <c r="L1813" i="9" s="1"/>
  <c r="M1813" i="9" s="1"/>
  <c r="K1813" i="9"/>
  <c r="I1813" i="9"/>
  <c r="J1815" i="9"/>
  <c r="K1815" i="9"/>
  <c r="L1815" i="9" s="1"/>
  <c r="M1815" i="9" s="1"/>
  <c r="I1815" i="9"/>
  <c r="J1817" i="9"/>
  <c r="K1817" i="9"/>
  <c r="I1817" i="9"/>
  <c r="L1817" i="9" s="1"/>
  <c r="M1817" i="9" s="1"/>
  <c r="J1819" i="9"/>
  <c r="K1819" i="9"/>
  <c r="I1819" i="9"/>
  <c r="J1821" i="9"/>
  <c r="L1821" i="9" s="1"/>
  <c r="M1821" i="9" s="1"/>
  <c r="K1821" i="9"/>
  <c r="I1821" i="9"/>
  <c r="J1823" i="9"/>
  <c r="K1823" i="9"/>
  <c r="L1823" i="9" s="1"/>
  <c r="M1823" i="9" s="1"/>
  <c r="I1823" i="9"/>
  <c r="J1825" i="9"/>
  <c r="K1825" i="9"/>
  <c r="I1825" i="9"/>
  <c r="L1825" i="9" s="1"/>
  <c r="M1825" i="9" s="1"/>
  <c r="J1827" i="9"/>
  <c r="K1827" i="9"/>
  <c r="I1827" i="9"/>
  <c r="J1829" i="9"/>
  <c r="K1829" i="9"/>
  <c r="I1829" i="9"/>
  <c r="J1831" i="9"/>
  <c r="K1831" i="9"/>
  <c r="L1831" i="9" s="1"/>
  <c r="M1831" i="9" s="1"/>
  <c r="I1831" i="9"/>
  <c r="J1833" i="9"/>
  <c r="K1833" i="9"/>
  <c r="I1833" i="9"/>
  <c r="L1833" i="9" s="1"/>
  <c r="M1833" i="9" s="1"/>
  <c r="J1835" i="9"/>
  <c r="K1835" i="9"/>
  <c r="I1835" i="9"/>
  <c r="J1837" i="9"/>
  <c r="L1837" i="9" s="1"/>
  <c r="M1837" i="9" s="1"/>
  <c r="K1837" i="9"/>
  <c r="I1837" i="9"/>
  <c r="J1839" i="9"/>
  <c r="K1839" i="9"/>
  <c r="L1839" i="9" s="1"/>
  <c r="M1839" i="9" s="1"/>
  <c r="I1839" i="9"/>
  <c r="J1841" i="9"/>
  <c r="K1841" i="9"/>
  <c r="I1841" i="9"/>
  <c r="J1843" i="9"/>
  <c r="K1843" i="9"/>
  <c r="I1843" i="9"/>
  <c r="J1845" i="9"/>
  <c r="L1845" i="9" s="1"/>
  <c r="M1845" i="9" s="1"/>
  <c r="K1845" i="9"/>
  <c r="I1845" i="9"/>
  <c r="J1847" i="9"/>
  <c r="K1847" i="9"/>
  <c r="L1847" i="9" s="1"/>
  <c r="M1847" i="9" s="1"/>
  <c r="I1847" i="9"/>
  <c r="J1849" i="9"/>
  <c r="K1849" i="9"/>
  <c r="I1849" i="9"/>
  <c r="L1849" i="9" s="1"/>
  <c r="M1849" i="9" s="1"/>
  <c r="J1851" i="9"/>
  <c r="K1851" i="9"/>
  <c r="I1851" i="9"/>
  <c r="J1853" i="9"/>
  <c r="L1853" i="9" s="1"/>
  <c r="M1853" i="9" s="1"/>
  <c r="K1853" i="9"/>
  <c r="I1853" i="9"/>
  <c r="J1855" i="9"/>
  <c r="K1855" i="9"/>
  <c r="L1855" i="9" s="1"/>
  <c r="M1855" i="9" s="1"/>
  <c r="I1855" i="9"/>
  <c r="J1857" i="9"/>
  <c r="K1857" i="9"/>
  <c r="I1857" i="9"/>
  <c r="L1857" i="9" s="1"/>
  <c r="M1857" i="9" s="1"/>
  <c r="G243" i="2"/>
  <c r="G239" i="2"/>
  <c r="G235" i="2"/>
  <c r="G231" i="2"/>
  <c r="G227" i="2"/>
  <c r="G223" i="2"/>
  <c r="G219" i="2"/>
  <c r="G215" i="2"/>
  <c r="G211" i="2"/>
  <c r="G207" i="2"/>
  <c r="G205" i="2"/>
  <c r="G201" i="2"/>
  <c r="G197" i="2"/>
  <c r="G193" i="2"/>
  <c r="G189" i="2"/>
  <c r="G185" i="2"/>
  <c r="G181" i="2"/>
  <c r="G177" i="2"/>
  <c r="G173" i="2"/>
  <c r="G169" i="2"/>
  <c r="G167" i="2"/>
  <c r="G163" i="2"/>
  <c r="G159" i="2"/>
  <c r="G155" i="2"/>
  <c r="G153" i="2"/>
  <c r="G151" i="2"/>
  <c r="G149" i="2"/>
  <c r="G147" i="2"/>
  <c r="G145" i="2"/>
  <c r="G143" i="2"/>
  <c r="G141" i="2"/>
  <c r="G139" i="2"/>
  <c r="G137" i="2"/>
  <c r="G135" i="2"/>
  <c r="G133" i="2"/>
  <c r="G131" i="2"/>
  <c r="G129" i="2"/>
  <c r="G127" i="2"/>
  <c r="G125" i="2"/>
  <c r="G123" i="2"/>
  <c r="G121" i="2"/>
  <c r="G119" i="2"/>
  <c r="G117" i="2"/>
  <c r="G115" i="2"/>
  <c r="G113" i="2"/>
  <c r="G111" i="2"/>
  <c r="G109" i="2"/>
  <c r="G107" i="2"/>
  <c r="G105" i="2"/>
  <c r="G103" i="2"/>
  <c r="G101" i="2"/>
  <c r="G99" i="2"/>
  <c r="G97" i="2"/>
  <c r="G95" i="2"/>
  <c r="G93" i="2"/>
  <c r="G91" i="2"/>
  <c r="G89" i="2"/>
  <c r="G87" i="2"/>
  <c r="G85" i="2"/>
  <c r="G83" i="2"/>
  <c r="G81" i="2"/>
  <c r="G77" i="2"/>
  <c r="G75" i="2"/>
  <c r="G73" i="2"/>
  <c r="G71" i="2"/>
  <c r="G69" i="2"/>
  <c r="G67" i="2"/>
  <c r="G65" i="2"/>
  <c r="G63" i="2"/>
  <c r="G61" i="2"/>
  <c r="G59" i="2"/>
  <c r="G57" i="2"/>
  <c r="G55" i="2"/>
  <c r="G53" i="2"/>
  <c r="G51" i="2"/>
  <c r="G49" i="2"/>
  <c r="G47" i="2"/>
  <c r="G45" i="2"/>
  <c r="G43" i="2"/>
  <c r="G41" i="2"/>
  <c r="G39" i="2"/>
  <c r="G37" i="2"/>
  <c r="G35" i="2"/>
  <c r="G33" i="2"/>
  <c r="G31" i="2"/>
  <c r="G29" i="2"/>
  <c r="G27" i="2"/>
  <c r="G25" i="2"/>
  <c r="G23" i="2"/>
  <c r="G21" i="2"/>
  <c r="G19" i="2"/>
  <c r="G17" i="2"/>
  <c r="G15" i="2"/>
  <c r="G13" i="2"/>
  <c r="G11" i="2"/>
  <c r="G9" i="2"/>
  <c r="G7" i="2"/>
  <c r="G5" i="2"/>
  <c r="G3" i="2"/>
  <c r="G2" i="2"/>
  <c r="G242" i="2"/>
  <c r="G240" i="2"/>
  <c r="G238" i="2"/>
  <c r="G236" i="2"/>
  <c r="G234" i="2"/>
  <c r="G232" i="2"/>
  <c r="G230" i="2"/>
  <c r="G228" i="2"/>
  <c r="G226" i="2"/>
  <c r="G224" i="2"/>
  <c r="G222" i="2"/>
  <c r="G220" i="2"/>
  <c r="G218" i="2"/>
  <c r="G216" i="2"/>
  <c r="G214" i="2"/>
  <c r="G212" i="2"/>
  <c r="G210" i="2"/>
  <c r="G208" i="2"/>
  <c r="G206" i="2"/>
  <c r="G204" i="2"/>
  <c r="G202" i="2"/>
  <c r="G200" i="2"/>
  <c r="G198" i="2"/>
  <c r="G196" i="2"/>
  <c r="G194" i="2"/>
  <c r="G192" i="2"/>
  <c r="G190" i="2"/>
  <c r="G188" i="2"/>
  <c r="G186" i="2"/>
  <c r="G184" i="2"/>
  <c r="G182" i="2"/>
  <c r="G180" i="2"/>
  <c r="G178" i="2"/>
  <c r="G176" i="2"/>
  <c r="G174" i="2"/>
  <c r="G172" i="2"/>
  <c r="G170" i="2"/>
  <c r="G168" i="2"/>
  <c r="G166" i="2"/>
  <c r="G164" i="2"/>
  <c r="G162" i="2"/>
  <c r="G160" i="2"/>
  <c r="G158" i="2"/>
  <c r="G156" i="2"/>
  <c r="G154" i="2"/>
  <c r="G152" i="2"/>
  <c r="G150" i="2"/>
  <c r="G148" i="2"/>
  <c r="G146" i="2"/>
  <c r="G144" i="2"/>
  <c r="G142" i="2"/>
  <c r="G140" i="2"/>
  <c r="G138" i="2"/>
  <c r="G136" i="2"/>
  <c r="G134" i="2"/>
  <c r="G132" i="2"/>
  <c r="G130" i="2"/>
  <c r="G128" i="2"/>
  <c r="G126" i="2"/>
  <c r="G124" i="2"/>
  <c r="G122" i="2"/>
  <c r="G120" i="2"/>
  <c r="G118" i="2"/>
  <c r="G116" i="2"/>
  <c r="G114" i="2"/>
  <c r="G112" i="2"/>
  <c r="G110" i="2"/>
  <c r="G108" i="2"/>
  <c r="G106" i="2"/>
  <c r="G104" i="2"/>
  <c r="G102" i="2"/>
  <c r="G100" i="2"/>
  <c r="G98" i="2"/>
  <c r="G96" i="2"/>
  <c r="G94" i="2"/>
  <c r="G92" i="2"/>
  <c r="G90" i="2"/>
  <c r="G88" i="2"/>
  <c r="G86" i="2"/>
  <c r="G84" i="2"/>
  <c r="G82" i="2"/>
  <c r="G80" i="2"/>
  <c r="G78" i="2"/>
  <c r="G76" i="2"/>
  <c r="G74" i="2"/>
  <c r="G72" i="2"/>
  <c r="G70" i="2"/>
  <c r="G68" i="2"/>
  <c r="G66" i="2"/>
  <c r="G64" i="2"/>
  <c r="G62" i="2"/>
  <c r="G60" i="2"/>
  <c r="G58" i="2"/>
  <c r="G56" i="2"/>
  <c r="G54" i="2"/>
  <c r="G52" i="2"/>
  <c r="G50" i="2"/>
  <c r="G48" i="2"/>
  <c r="G46" i="2"/>
  <c r="G44" i="2"/>
  <c r="G42" i="2"/>
  <c r="G40" i="2"/>
  <c r="G38" i="2"/>
  <c r="G36" i="2"/>
  <c r="G34" i="2"/>
  <c r="G32" i="2"/>
  <c r="G30" i="2"/>
  <c r="G28" i="2"/>
  <c r="G26" i="2"/>
  <c r="G24" i="2"/>
  <c r="G22" i="2"/>
  <c r="G20" i="2"/>
  <c r="G18" i="2"/>
  <c r="G16" i="2"/>
  <c r="G14" i="2"/>
  <c r="G12" i="2"/>
  <c r="G10" i="2"/>
  <c r="G8" i="2"/>
  <c r="G6" i="2"/>
  <c r="G4" i="2"/>
  <c r="G2" i="6"/>
  <c r="G242" i="6"/>
  <c r="G240" i="6"/>
  <c r="G238" i="6"/>
  <c r="G236" i="6"/>
  <c r="G234" i="6"/>
  <c r="G232" i="6"/>
  <c r="G230" i="6"/>
  <c r="G228" i="6"/>
  <c r="G226" i="6"/>
  <c r="G224" i="6"/>
  <c r="G222" i="6"/>
  <c r="G220" i="6"/>
  <c r="G218" i="6"/>
  <c r="G216" i="6"/>
  <c r="G214" i="6"/>
  <c r="G212" i="6"/>
  <c r="G210" i="6"/>
  <c r="G208" i="6"/>
  <c r="G206" i="6"/>
  <c r="G204" i="6"/>
  <c r="G202" i="6"/>
  <c r="G200" i="6"/>
  <c r="G198" i="6"/>
  <c r="G196" i="6"/>
  <c r="G194" i="6"/>
  <c r="G192" i="6"/>
  <c r="G190" i="6"/>
  <c r="G188" i="6"/>
  <c r="G186" i="6"/>
  <c r="G184" i="6"/>
  <c r="G182" i="6"/>
  <c r="G180" i="6"/>
  <c r="G178" i="6"/>
  <c r="G176" i="6"/>
  <c r="G174" i="6"/>
  <c r="G172" i="6"/>
  <c r="G170" i="6"/>
  <c r="G168" i="6"/>
  <c r="G166" i="6"/>
  <c r="G164" i="6"/>
  <c r="G162" i="6"/>
  <c r="G160" i="6"/>
  <c r="G158" i="6"/>
  <c r="G156" i="6"/>
  <c r="G154" i="6"/>
  <c r="G152" i="6"/>
  <c r="G150" i="6"/>
  <c r="G148" i="6"/>
  <c r="G146" i="6"/>
  <c r="G144" i="6"/>
  <c r="G142" i="6"/>
  <c r="G140" i="6"/>
  <c r="G138" i="6"/>
  <c r="G136" i="6"/>
  <c r="G134" i="6"/>
  <c r="G132" i="6"/>
  <c r="G130" i="6"/>
  <c r="G128" i="6"/>
  <c r="G126" i="6"/>
  <c r="G124" i="6"/>
  <c r="G122" i="6"/>
  <c r="G120" i="6"/>
  <c r="G118" i="6"/>
  <c r="G116" i="6"/>
  <c r="G114" i="6"/>
  <c r="G112" i="6"/>
  <c r="G110" i="6"/>
  <c r="G108" i="6"/>
  <c r="G106" i="6"/>
  <c r="G104" i="6"/>
  <c r="G102" i="6"/>
  <c r="G100" i="6"/>
  <c r="G98" i="6"/>
  <c r="G96" i="6"/>
  <c r="G94" i="6"/>
  <c r="G92" i="6"/>
  <c r="G90" i="6"/>
  <c r="G88" i="6"/>
  <c r="G86" i="6"/>
  <c r="G84" i="6"/>
  <c r="G82" i="6"/>
  <c r="G80" i="6"/>
  <c r="G78" i="6"/>
  <c r="G76" i="6"/>
  <c r="G74" i="6"/>
  <c r="G72" i="6"/>
  <c r="G70" i="6"/>
  <c r="G68" i="6"/>
  <c r="G66" i="6"/>
  <c r="G64" i="6"/>
  <c r="G62" i="6"/>
  <c r="G60" i="6"/>
  <c r="G58" i="6"/>
  <c r="G56" i="6"/>
  <c r="G54" i="6"/>
  <c r="G52" i="6"/>
  <c r="G50" i="6"/>
  <c r="G48" i="6"/>
  <c r="G46" i="6"/>
  <c r="G44" i="6"/>
  <c r="G42" i="6"/>
  <c r="G40" i="6"/>
  <c r="G38" i="6"/>
  <c r="G36" i="6"/>
  <c r="G34" i="6"/>
  <c r="G32" i="6"/>
  <c r="G30" i="6"/>
  <c r="G28" i="6"/>
  <c r="G26" i="6"/>
  <c r="G24" i="6"/>
  <c r="G22" i="6"/>
  <c r="G20" i="6"/>
  <c r="G18" i="6"/>
  <c r="G16" i="6"/>
  <c r="G14" i="6"/>
  <c r="G12" i="6"/>
  <c r="G10" i="6"/>
  <c r="G8" i="6"/>
  <c r="G6" i="6"/>
  <c r="G4" i="6"/>
  <c r="K9" i="9"/>
  <c r="J9" i="9"/>
  <c r="I9" i="9"/>
  <c r="L9" i="9" s="1"/>
  <c r="M9" i="9" s="1"/>
  <c r="K11" i="9"/>
  <c r="J11" i="9"/>
  <c r="I11" i="9"/>
  <c r="K13" i="9"/>
  <c r="L13" i="9" s="1"/>
  <c r="M13" i="9" s="1"/>
  <c r="J13" i="9"/>
  <c r="I13" i="9"/>
  <c r="K15" i="9"/>
  <c r="J15" i="9"/>
  <c r="L15" i="9" s="1"/>
  <c r="M15" i="9" s="1"/>
  <c r="I15" i="9"/>
  <c r="K17" i="9"/>
  <c r="J17" i="9"/>
  <c r="I17" i="9"/>
  <c r="K19" i="9"/>
  <c r="J19" i="9"/>
  <c r="I19" i="9"/>
  <c r="K21" i="9"/>
  <c r="L21" i="9" s="1"/>
  <c r="M21" i="9" s="1"/>
  <c r="J21" i="9"/>
  <c r="I21" i="9"/>
  <c r="K23" i="9"/>
  <c r="J23" i="9"/>
  <c r="L23" i="9" s="1"/>
  <c r="M23" i="9" s="1"/>
  <c r="I23" i="9"/>
  <c r="K25" i="9"/>
  <c r="J25" i="9"/>
  <c r="I25" i="9"/>
  <c r="L25" i="9" s="1"/>
  <c r="M25" i="9" s="1"/>
  <c r="K27" i="9"/>
  <c r="J27" i="9"/>
  <c r="I27" i="9"/>
  <c r="K29" i="9"/>
  <c r="L29" i="9" s="1"/>
  <c r="M29" i="9" s="1"/>
  <c r="J29" i="9"/>
  <c r="I29" i="9"/>
  <c r="K31" i="9"/>
  <c r="J31" i="9"/>
  <c r="L31" i="9" s="1"/>
  <c r="M31" i="9" s="1"/>
  <c r="I31" i="9"/>
  <c r="K33" i="9"/>
  <c r="J33" i="9"/>
  <c r="I33" i="9"/>
  <c r="L33" i="9" s="1"/>
  <c r="M33" i="9" s="1"/>
  <c r="K35" i="9"/>
  <c r="J35" i="9"/>
  <c r="I35" i="9"/>
  <c r="K37" i="9"/>
  <c r="J37" i="9"/>
  <c r="I37" i="9"/>
  <c r="K39" i="9"/>
  <c r="J39" i="9"/>
  <c r="L39" i="9" s="1"/>
  <c r="M39" i="9" s="1"/>
  <c r="I39" i="9"/>
  <c r="K41" i="9"/>
  <c r="J41" i="9"/>
  <c r="I41" i="9"/>
  <c r="K43" i="9"/>
  <c r="J43" i="9"/>
  <c r="I43" i="9"/>
  <c r="K45" i="9"/>
  <c r="L45" i="9" s="1"/>
  <c r="M45" i="9" s="1"/>
  <c r="J45" i="9"/>
  <c r="I45" i="9"/>
  <c r="K47" i="9"/>
  <c r="J47" i="9"/>
  <c r="L47" i="9" s="1"/>
  <c r="M47" i="9" s="1"/>
  <c r="I47" i="9"/>
  <c r="K49" i="9"/>
  <c r="J49" i="9"/>
  <c r="I49" i="9"/>
  <c r="L49" i="9" s="1"/>
  <c r="M49" i="9" s="1"/>
  <c r="K51" i="9"/>
  <c r="J51" i="9"/>
  <c r="I51" i="9"/>
  <c r="K53" i="9"/>
  <c r="L53" i="9" s="1"/>
  <c r="M53" i="9" s="1"/>
  <c r="J53" i="9"/>
  <c r="I53" i="9"/>
  <c r="K55" i="9"/>
  <c r="J55" i="9"/>
  <c r="L55" i="9" s="1"/>
  <c r="M55" i="9" s="1"/>
  <c r="I55" i="9"/>
  <c r="K57" i="9"/>
  <c r="J57" i="9"/>
  <c r="I57" i="9"/>
  <c r="L57" i="9" s="1"/>
  <c r="M57" i="9" s="1"/>
  <c r="K59" i="9"/>
  <c r="J59" i="9"/>
  <c r="I59" i="9"/>
  <c r="K61" i="9"/>
  <c r="J61" i="9"/>
  <c r="I61" i="9"/>
  <c r="K63" i="9"/>
  <c r="J63" i="9"/>
  <c r="L63" i="9" s="1"/>
  <c r="M63" i="9" s="1"/>
  <c r="I63" i="9"/>
  <c r="K65" i="9"/>
  <c r="J65" i="9"/>
  <c r="I65" i="9"/>
  <c r="L65" i="9" s="1"/>
  <c r="M65" i="9" s="1"/>
  <c r="K67" i="9"/>
  <c r="J67" i="9"/>
  <c r="I67" i="9"/>
  <c r="K69" i="9"/>
  <c r="L69" i="9" s="1"/>
  <c r="M69" i="9" s="1"/>
  <c r="J69" i="9"/>
  <c r="I69" i="9"/>
  <c r="K71" i="9"/>
  <c r="J71" i="9"/>
  <c r="L71" i="9" s="1"/>
  <c r="M71" i="9" s="1"/>
  <c r="I71" i="9"/>
  <c r="K73" i="9"/>
  <c r="J73" i="9"/>
  <c r="I73" i="9"/>
  <c r="K75" i="9"/>
  <c r="J75" i="9"/>
  <c r="I75" i="9"/>
  <c r="K77" i="9"/>
  <c r="L77" i="9" s="1"/>
  <c r="M77" i="9" s="1"/>
  <c r="J77" i="9"/>
  <c r="I77" i="9"/>
  <c r="K79" i="9"/>
  <c r="J79" i="9"/>
  <c r="L79" i="9" s="1"/>
  <c r="M79" i="9" s="1"/>
  <c r="I79" i="9"/>
  <c r="K81" i="9"/>
  <c r="J81" i="9"/>
  <c r="I81" i="9"/>
  <c r="L81" i="9" s="1"/>
  <c r="M81" i="9" s="1"/>
  <c r="K83" i="9"/>
  <c r="J83" i="9"/>
  <c r="I83" i="9"/>
  <c r="K85" i="9"/>
  <c r="L85" i="9" s="1"/>
  <c r="M85" i="9" s="1"/>
  <c r="J85" i="9"/>
  <c r="I85" i="9"/>
  <c r="K87" i="9"/>
  <c r="J87" i="9"/>
  <c r="L87" i="9" s="1"/>
  <c r="M87" i="9" s="1"/>
  <c r="I87" i="9"/>
  <c r="K89" i="9"/>
  <c r="J89" i="9"/>
  <c r="I89" i="9"/>
  <c r="L89" i="9" s="1"/>
  <c r="M89" i="9" s="1"/>
  <c r="K91" i="9"/>
  <c r="J91" i="9"/>
  <c r="I91" i="9"/>
  <c r="K93" i="9"/>
  <c r="J93" i="9"/>
  <c r="I93" i="9"/>
  <c r="K95" i="9"/>
  <c r="J95" i="9"/>
  <c r="L95" i="9" s="1"/>
  <c r="M95" i="9" s="1"/>
  <c r="I95" i="9"/>
  <c r="K97" i="9"/>
  <c r="J97" i="9"/>
  <c r="I97" i="9"/>
  <c r="L97" i="9" s="1"/>
  <c r="M97" i="9" s="1"/>
  <c r="K99" i="9"/>
  <c r="J99" i="9"/>
  <c r="I99" i="9"/>
  <c r="K101" i="9"/>
  <c r="L101" i="9" s="1"/>
  <c r="M101" i="9" s="1"/>
  <c r="J101" i="9"/>
  <c r="I101" i="9"/>
  <c r="K103" i="9"/>
  <c r="J103" i="9"/>
  <c r="L103" i="9" s="1"/>
  <c r="M103" i="9" s="1"/>
  <c r="I103" i="9"/>
  <c r="K105" i="9"/>
  <c r="J105" i="9"/>
  <c r="I105" i="9"/>
  <c r="K107" i="9"/>
  <c r="J107" i="9"/>
  <c r="I107" i="9"/>
  <c r="K109" i="9"/>
  <c r="L109" i="9" s="1"/>
  <c r="M109" i="9" s="1"/>
  <c r="J109" i="9"/>
  <c r="I109" i="9"/>
  <c r="K111" i="9"/>
  <c r="J111" i="9"/>
  <c r="L111" i="9" s="1"/>
  <c r="M111" i="9" s="1"/>
  <c r="I111" i="9"/>
  <c r="K113" i="9"/>
  <c r="J113" i="9"/>
  <c r="I113" i="9"/>
  <c r="L113" i="9" s="1"/>
  <c r="M113" i="9" s="1"/>
  <c r="K115" i="9"/>
  <c r="J115" i="9"/>
  <c r="I115" i="9"/>
  <c r="K117" i="9"/>
  <c r="L117" i="9" s="1"/>
  <c r="M117" i="9" s="1"/>
  <c r="J117" i="9"/>
  <c r="I117" i="9"/>
  <c r="K119" i="9"/>
  <c r="J119" i="9"/>
  <c r="L119" i="9" s="1"/>
  <c r="M119" i="9" s="1"/>
  <c r="I119" i="9"/>
  <c r="K121" i="9"/>
  <c r="J121" i="9"/>
  <c r="I121" i="9"/>
  <c r="L121" i="9" s="1"/>
  <c r="M121" i="9" s="1"/>
  <c r="K123" i="9"/>
  <c r="J123" i="9"/>
  <c r="I123" i="9"/>
  <c r="K125" i="9"/>
  <c r="J125" i="9"/>
  <c r="I125" i="9"/>
  <c r="K127" i="9"/>
  <c r="J127" i="9"/>
  <c r="L127" i="9" s="1"/>
  <c r="M127" i="9" s="1"/>
  <c r="I127" i="9"/>
  <c r="K129" i="9"/>
  <c r="J129" i="9"/>
  <c r="I129" i="9"/>
  <c r="L129" i="9" s="1"/>
  <c r="M129" i="9" s="1"/>
  <c r="K131" i="9"/>
  <c r="J131" i="9"/>
  <c r="I131" i="9"/>
  <c r="K133" i="9"/>
  <c r="L133" i="9" s="1"/>
  <c r="M133" i="9" s="1"/>
  <c r="J133" i="9"/>
  <c r="I133" i="9"/>
  <c r="K135" i="9"/>
  <c r="J135" i="9"/>
  <c r="L135" i="9" s="1"/>
  <c r="M135" i="9" s="1"/>
  <c r="I135" i="9"/>
  <c r="K137" i="9"/>
  <c r="J137" i="9"/>
  <c r="I137" i="9"/>
  <c r="K139" i="9"/>
  <c r="J139" i="9"/>
  <c r="I139" i="9"/>
  <c r="K141" i="9"/>
  <c r="L141" i="9" s="1"/>
  <c r="M141" i="9" s="1"/>
  <c r="J141" i="9"/>
  <c r="I141" i="9"/>
  <c r="K143" i="9"/>
  <c r="J143" i="9"/>
  <c r="L143" i="9" s="1"/>
  <c r="M143" i="9" s="1"/>
  <c r="I143" i="9"/>
  <c r="K145" i="9"/>
  <c r="J145" i="9"/>
  <c r="I145" i="9"/>
  <c r="L145" i="9" s="1"/>
  <c r="M145" i="9" s="1"/>
  <c r="K147" i="9"/>
  <c r="J147" i="9"/>
  <c r="I147" i="9"/>
  <c r="K149" i="9"/>
  <c r="L149" i="9" s="1"/>
  <c r="M149" i="9" s="1"/>
  <c r="J149" i="9"/>
  <c r="I149" i="9"/>
  <c r="K151" i="9"/>
  <c r="J151" i="9"/>
  <c r="L151" i="9" s="1"/>
  <c r="M151" i="9" s="1"/>
  <c r="I151" i="9"/>
  <c r="K153" i="9"/>
  <c r="J153" i="9"/>
  <c r="I153" i="9"/>
  <c r="L153" i="9" s="1"/>
  <c r="M153" i="9" s="1"/>
  <c r="K155" i="9"/>
  <c r="J155" i="9"/>
  <c r="I155" i="9"/>
  <c r="K157" i="9"/>
  <c r="J157" i="9"/>
  <c r="I157" i="9"/>
  <c r="K159" i="9"/>
  <c r="J159" i="9"/>
  <c r="L159" i="9" s="1"/>
  <c r="M159" i="9" s="1"/>
  <c r="I159" i="9"/>
  <c r="K161" i="9"/>
  <c r="J161" i="9"/>
  <c r="I161" i="9"/>
  <c r="L161" i="9" s="1"/>
  <c r="M161" i="9" s="1"/>
  <c r="K163" i="9"/>
  <c r="J163" i="9"/>
  <c r="I163" i="9"/>
  <c r="K165" i="9"/>
  <c r="L165" i="9" s="1"/>
  <c r="M165" i="9" s="1"/>
  <c r="J165" i="9"/>
  <c r="I165" i="9"/>
  <c r="K167" i="9"/>
  <c r="J167" i="9"/>
  <c r="L167" i="9" s="1"/>
  <c r="M167" i="9" s="1"/>
  <c r="I167" i="9"/>
  <c r="K169" i="9"/>
  <c r="J169" i="9"/>
  <c r="I169" i="9"/>
  <c r="K171" i="9"/>
  <c r="J171" i="9"/>
  <c r="I171" i="9"/>
  <c r="K173" i="9"/>
  <c r="L173" i="9" s="1"/>
  <c r="M173" i="9" s="1"/>
  <c r="J173" i="9"/>
  <c r="I173" i="9"/>
  <c r="K175" i="9"/>
  <c r="J175" i="9"/>
  <c r="L175" i="9" s="1"/>
  <c r="M175" i="9" s="1"/>
  <c r="I175" i="9"/>
  <c r="K177" i="9"/>
  <c r="J177" i="9"/>
  <c r="I177" i="9"/>
  <c r="L177" i="9" s="1"/>
  <c r="M177" i="9" s="1"/>
  <c r="K179" i="9"/>
  <c r="J179" i="9"/>
  <c r="I179" i="9"/>
  <c r="K181" i="9"/>
  <c r="L181" i="9" s="1"/>
  <c r="M181" i="9" s="1"/>
  <c r="J181" i="9"/>
  <c r="I181" i="9"/>
  <c r="K183" i="9"/>
  <c r="J183" i="9"/>
  <c r="L183" i="9" s="1"/>
  <c r="M183" i="9" s="1"/>
  <c r="I183" i="9"/>
  <c r="K185" i="9"/>
  <c r="J185" i="9"/>
  <c r="I185" i="9"/>
  <c r="L185" i="9" s="1"/>
  <c r="M185" i="9" s="1"/>
  <c r="K187" i="9"/>
  <c r="J187" i="9"/>
  <c r="I187" i="9"/>
  <c r="K189" i="9"/>
  <c r="J189" i="9"/>
  <c r="I189" i="9"/>
  <c r="K191" i="9"/>
  <c r="J191" i="9"/>
  <c r="L191" i="9" s="1"/>
  <c r="M191" i="9" s="1"/>
  <c r="I191" i="9"/>
  <c r="K193" i="9"/>
  <c r="J193" i="9"/>
  <c r="I193" i="9"/>
  <c r="L193" i="9" s="1"/>
  <c r="M193" i="9" s="1"/>
  <c r="K195" i="9"/>
  <c r="J195" i="9"/>
  <c r="I195" i="9"/>
  <c r="K197" i="9"/>
  <c r="L197" i="9" s="1"/>
  <c r="M197" i="9" s="1"/>
  <c r="J197" i="9"/>
  <c r="I197" i="9"/>
  <c r="K199" i="9"/>
  <c r="J199" i="9"/>
  <c r="L199" i="9" s="1"/>
  <c r="M199" i="9" s="1"/>
  <c r="I199" i="9"/>
  <c r="K201" i="9"/>
  <c r="J201" i="9"/>
  <c r="I201" i="9"/>
  <c r="K203" i="9"/>
  <c r="J203" i="9"/>
  <c r="I203" i="9"/>
  <c r="K205" i="9"/>
  <c r="L205" i="9" s="1"/>
  <c r="M205" i="9" s="1"/>
  <c r="J205" i="9"/>
  <c r="I205" i="9"/>
  <c r="K207" i="9"/>
  <c r="J207" i="9"/>
  <c r="L207" i="9" s="1"/>
  <c r="M207" i="9" s="1"/>
  <c r="I207" i="9"/>
  <c r="K209" i="9"/>
  <c r="J209" i="9"/>
  <c r="I209" i="9"/>
  <c r="L209" i="9" s="1"/>
  <c r="M209" i="9" s="1"/>
  <c r="K211" i="9"/>
  <c r="J211" i="9"/>
  <c r="I211" i="9"/>
  <c r="K213" i="9"/>
  <c r="L213" i="9" s="1"/>
  <c r="M213" i="9" s="1"/>
  <c r="J213" i="9"/>
  <c r="I213" i="9"/>
  <c r="K215" i="9"/>
  <c r="J215" i="9"/>
  <c r="L215" i="9" s="1"/>
  <c r="M215" i="9" s="1"/>
  <c r="I215" i="9"/>
  <c r="K217" i="9"/>
  <c r="J217" i="9"/>
  <c r="I217" i="9"/>
  <c r="L217" i="9" s="1"/>
  <c r="M217" i="9" s="1"/>
  <c r="K219" i="9"/>
  <c r="J219" i="9"/>
  <c r="I219" i="9"/>
  <c r="K221" i="9"/>
  <c r="J221" i="9"/>
  <c r="I221" i="9"/>
  <c r="K223" i="9"/>
  <c r="J223" i="9"/>
  <c r="L223" i="9" s="1"/>
  <c r="M223" i="9" s="1"/>
  <c r="I223" i="9"/>
  <c r="K225" i="9"/>
  <c r="J225" i="9"/>
  <c r="I225" i="9"/>
  <c r="L225" i="9" s="1"/>
  <c r="M225" i="9" s="1"/>
  <c r="K227" i="9"/>
  <c r="J227" i="9"/>
  <c r="I227" i="9"/>
  <c r="K229" i="9"/>
  <c r="L229" i="9" s="1"/>
  <c r="M229" i="9" s="1"/>
  <c r="J229" i="9"/>
  <c r="I229" i="9"/>
  <c r="K231" i="9"/>
  <c r="J231" i="9"/>
  <c r="L231" i="9" s="1"/>
  <c r="M231" i="9" s="1"/>
  <c r="I231" i="9"/>
  <c r="K233" i="9"/>
  <c r="J233" i="9"/>
  <c r="I233" i="9"/>
  <c r="K235" i="9"/>
  <c r="J235" i="9"/>
  <c r="I235" i="9"/>
  <c r="K237" i="9"/>
  <c r="L237" i="9" s="1"/>
  <c r="M237" i="9" s="1"/>
  <c r="J237" i="9"/>
  <c r="I237" i="9"/>
  <c r="K239" i="9"/>
  <c r="J239" i="9"/>
  <c r="L239" i="9" s="1"/>
  <c r="M239" i="9" s="1"/>
  <c r="I239" i="9"/>
  <c r="K241" i="9"/>
  <c r="J241" i="9"/>
  <c r="I241" i="9"/>
  <c r="L241" i="9" s="1"/>
  <c r="M241" i="9" s="1"/>
  <c r="K243" i="9"/>
  <c r="J243" i="9"/>
  <c r="I243" i="9"/>
  <c r="K245" i="9"/>
  <c r="L245" i="9" s="1"/>
  <c r="M245" i="9" s="1"/>
  <c r="J245" i="9"/>
  <c r="I245" i="9"/>
  <c r="K247" i="9"/>
  <c r="J247" i="9"/>
  <c r="L247" i="9" s="1"/>
  <c r="M247" i="9" s="1"/>
  <c r="I247" i="9"/>
  <c r="K249" i="9"/>
  <c r="J249" i="9"/>
  <c r="I249" i="9"/>
  <c r="L249" i="9" s="1"/>
  <c r="M249" i="9" s="1"/>
  <c r="K251" i="9"/>
  <c r="J251" i="9"/>
  <c r="I251" i="9"/>
  <c r="K253" i="9"/>
  <c r="J253" i="9"/>
  <c r="I253" i="9"/>
  <c r="K255" i="9"/>
  <c r="J255" i="9"/>
  <c r="L255" i="9" s="1"/>
  <c r="M255" i="9" s="1"/>
  <c r="I255" i="9"/>
  <c r="K257" i="9"/>
  <c r="J257" i="9"/>
  <c r="I257" i="9"/>
  <c r="L257" i="9" s="1"/>
  <c r="M257" i="9" s="1"/>
  <c r="K259" i="9"/>
  <c r="J259" i="9"/>
  <c r="I259" i="9"/>
  <c r="K261" i="9"/>
  <c r="L261" i="9" s="1"/>
  <c r="M261" i="9" s="1"/>
  <c r="J261" i="9"/>
  <c r="I261" i="9"/>
  <c r="K263" i="9"/>
  <c r="J263" i="9"/>
  <c r="L263" i="9" s="1"/>
  <c r="M263" i="9" s="1"/>
  <c r="I263" i="9"/>
  <c r="K265" i="9"/>
  <c r="J265" i="9"/>
  <c r="I265" i="9"/>
  <c r="K267" i="9"/>
  <c r="J267" i="9"/>
  <c r="I267" i="9"/>
  <c r="K269" i="9"/>
  <c r="L269" i="9" s="1"/>
  <c r="M269" i="9" s="1"/>
  <c r="J269" i="9"/>
  <c r="I269" i="9"/>
  <c r="K271" i="9"/>
  <c r="J271" i="9"/>
  <c r="L271" i="9" s="1"/>
  <c r="M271" i="9" s="1"/>
  <c r="I271" i="9"/>
  <c r="K273" i="9"/>
  <c r="J273" i="9"/>
  <c r="I273" i="9"/>
  <c r="L273" i="9" s="1"/>
  <c r="M273" i="9" s="1"/>
  <c r="K275" i="9"/>
  <c r="J275" i="9"/>
  <c r="I275" i="9"/>
  <c r="K277" i="9"/>
  <c r="L277" i="9" s="1"/>
  <c r="M277" i="9" s="1"/>
  <c r="J277" i="9"/>
  <c r="I277" i="9"/>
  <c r="K279" i="9"/>
  <c r="J279" i="9"/>
  <c r="L279" i="9" s="1"/>
  <c r="M279" i="9" s="1"/>
  <c r="I279" i="9"/>
  <c r="K281" i="9"/>
  <c r="J281" i="9"/>
  <c r="I281" i="9"/>
  <c r="L281" i="9" s="1"/>
  <c r="M281" i="9" s="1"/>
  <c r="K283" i="9"/>
  <c r="J283" i="9"/>
  <c r="I283" i="9"/>
  <c r="K285" i="9"/>
  <c r="J285" i="9"/>
  <c r="I285" i="9"/>
  <c r="K287" i="9"/>
  <c r="J287" i="9"/>
  <c r="L287" i="9" s="1"/>
  <c r="M287" i="9" s="1"/>
  <c r="I287" i="9"/>
  <c r="K289" i="9"/>
  <c r="J289" i="9"/>
  <c r="I289" i="9"/>
  <c r="L289" i="9" s="1"/>
  <c r="M289" i="9" s="1"/>
  <c r="K291" i="9"/>
  <c r="J291" i="9"/>
  <c r="I291" i="9"/>
  <c r="K293" i="9"/>
  <c r="L293" i="9" s="1"/>
  <c r="M293" i="9" s="1"/>
  <c r="J293" i="9"/>
  <c r="I293" i="9"/>
  <c r="K295" i="9"/>
  <c r="J295" i="9"/>
  <c r="L295" i="9" s="1"/>
  <c r="M295" i="9" s="1"/>
  <c r="I295" i="9"/>
  <c r="K297" i="9"/>
  <c r="J297" i="9"/>
  <c r="I297" i="9"/>
  <c r="K299" i="9"/>
  <c r="J299" i="9"/>
  <c r="I299" i="9"/>
  <c r="K301" i="9"/>
  <c r="L301" i="9" s="1"/>
  <c r="M301" i="9" s="1"/>
  <c r="J301" i="9"/>
  <c r="I301" i="9"/>
  <c r="K303" i="9"/>
  <c r="J303" i="9"/>
  <c r="L303" i="9" s="1"/>
  <c r="M303" i="9" s="1"/>
  <c r="I303" i="9"/>
  <c r="K305" i="9"/>
  <c r="J305" i="9"/>
  <c r="I305" i="9"/>
  <c r="L305" i="9" s="1"/>
  <c r="M305" i="9" s="1"/>
  <c r="K307" i="9"/>
  <c r="J307" i="9"/>
  <c r="I307" i="9"/>
  <c r="K309" i="9"/>
  <c r="L309" i="9" s="1"/>
  <c r="M309" i="9" s="1"/>
  <c r="J309" i="9"/>
  <c r="I309" i="9"/>
  <c r="K311" i="9"/>
  <c r="J311" i="9"/>
  <c r="L311" i="9" s="1"/>
  <c r="M311" i="9" s="1"/>
  <c r="I311" i="9"/>
  <c r="K313" i="9"/>
  <c r="J313" i="9"/>
  <c r="I313" i="9"/>
  <c r="L313" i="9" s="1"/>
  <c r="M313" i="9" s="1"/>
  <c r="K315" i="9"/>
  <c r="J315" i="9"/>
  <c r="I315" i="9"/>
  <c r="K317" i="9"/>
  <c r="J317" i="9"/>
  <c r="I317" i="9"/>
  <c r="K319" i="9"/>
  <c r="J319" i="9"/>
  <c r="L319" i="9" s="1"/>
  <c r="M319" i="9" s="1"/>
  <c r="I319" i="9"/>
  <c r="K321" i="9"/>
  <c r="J321" i="9"/>
  <c r="I321" i="9"/>
  <c r="L321" i="9" s="1"/>
  <c r="M321" i="9" s="1"/>
  <c r="K323" i="9"/>
  <c r="J323" i="9"/>
  <c r="I323" i="9"/>
  <c r="K325" i="9"/>
  <c r="L325" i="9" s="1"/>
  <c r="M325" i="9" s="1"/>
  <c r="J325" i="9"/>
  <c r="I325" i="9"/>
  <c r="K327" i="9"/>
  <c r="J327" i="9"/>
  <c r="L327" i="9" s="1"/>
  <c r="M327" i="9" s="1"/>
  <c r="I327" i="9"/>
  <c r="K329" i="9"/>
  <c r="J329" i="9"/>
  <c r="I329" i="9"/>
  <c r="K331" i="9"/>
  <c r="J331" i="9"/>
  <c r="I331" i="9"/>
  <c r="K333" i="9"/>
  <c r="L333" i="9" s="1"/>
  <c r="M333" i="9" s="1"/>
  <c r="J333" i="9"/>
  <c r="I333" i="9"/>
  <c r="K335" i="9"/>
  <c r="J335" i="9"/>
  <c r="L335" i="9" s="1"/>
  <c r="M335" i="9" s="1"/>
  <c r="I335" i="9"/>
  <c r="K337" i="9"/>
  <c r="J337" i="9"/>
  <c r="I337" i="9"/>
  <c r="L337" i="9" s="1"/>
  <c r="M337" i="9" s="1"/>
  <c r="K339" i="9"/>
  <c r="J339" i="9"/>
  <c r="I339" i="9"/>
  <c r="K341" i="9"/>
  <c r="L341" i="9" s="1"/>
  <c r="M341" i="9" s="1"/>
  <c r="J341" i="9"/>
  <c r="I341" i="9"/>
  <c r="K343" i="9"/>
  <c r="J343" i="9"/>
  <c r="L343" i="9" s="1"/>
  <c r="M343" i="9" s="1"/>
  <c r="I343" i="9"/>
  <c r="K345" i="9"/>
  <c r="J345" i="9"/>
  <c r="I345" i="9"/>
  <c r="L345" i="9" s="1"/>
  <c r="M345" i="9" s="1"/>
  <c r="K347" i="9"/>
  <c r="J347" i="9"/>
  <c r="I347" i="9"/>
  <c r="K349" i="9"/>
  <c r="J349" i="9"/>
  <c r="I349" i="9"/>
  <c r="K351" i="9"/>
  <c r="J351" i="9"/>
  <c r="L351" i="9" s="1"/>
  <c r="M351" i="9" s="1"/>
  <c r="I351" i="9"/>
  <c r="K353" i="9"/>
  <c r="J353" i="9"/>
  <c r="I353" i="9"/>
  <c r="L353" i="9" s="1"/>
  <c r="M353" i="9" s="1"/>
  <c r="K355" i="9"/>
  <c r="J355" i="9"/>
  <c r="I355" i="9"/>
  <c r="K357" i="9"/>
  <c r="L357" i="9" s="1"/>
  <c r="M357" i="9" s="1"/>
  <c r="J357" i="9"/>
  <c r="I357" i="9"/>
  <c r="K359" i="9"/>
  <c r="J359" i="9"/>
  <c r="L359" i="9" s="1"/>
  <c r="M359" i="9" s="1"/>
  <c r="I359" i="9"/>
  <c r="K361" i="9"/>
  <c r="J361" i="9"/>
  <c r="I361" i="9"/>
  <c r="K363" i="9"/>
  <c r="J363" i="9"/>
  <c r="I363" i="9"/>
  <c r="K365" i="9"/>
  <c r="L365" i="9" s="1"/>
  <c r="M365" i="9" s="1"/>
  <c r="J365" i="9"/>
  <c r="I365" i="9"/>
  <c r="K367" i="9"/>
  <c r="J367" i="9"/>
  <c r="L367" i="9" s="1"/>
  <c r="M367" i="9" s="1"/>
  <c r="I367" i="9"/>
  <c r="K369" i="9"/>
  <c r="J369" i="9"/>
  <c r="I369" i="9"/>
  <c r="L369" i="9" s="1"/>
  <c r="M369" i="9" s="1"/>
  <c r="K371" i="9"/>
  <c r="J371" i="9"/>
  <c r="I371" i="9"/>
  <c r="K373" i="9"/>
  <c r="L373" i="9" s="1"/>
  <c r="M373" i="9" s="1"/>
  <c r="J373" i="9"/>
  <c r="I373" i="9"/>
  <c r="K375" i="9"/>
  <c r="J375" i="9"/>
  <c r="L375" i="9" s="1"/>
  <c r="M375" i="9" s="1"/>
  <c r="I375" i="9"/>
  <c r="K377" i="9"/>
  <c r="J377" i="9"/>
  <c r="I377" i="9"/>
  <c r="L377" i="9" s="1"/>
  <c r="M377" i="9" s="1"/>
  <c r="K379" i="9"/>
  <c r="J379" i="9"/>
  <c r="I379" i="9"/>
  <c r="K381" i="9"/>
  <c r="J381" i="9"/>
  <c r="I381" i="9"/>
  <c r="K383" i="9"/>
  <c r="J383" i="9"/>
  <c r="L383" i="9" s="1"/>
  <c r="M383" i="9" s="1"/>
  <c r="I383" i="9"/>
  <c r="K385" i="9"/>
  <c r="J385" i="9"/>
  <c r="I385" i="9"/>
  <c r="L385" i="9" s="1"/>
  <c r="M385" i="9" s="1"/>
  <c r="K387" i="9"/>
  <c r="J387" i="9"/>
  <c r="I387" i="9"/>
  <c r="K389" i="9"/>
  <c r="L389" i="9" s="1"/>
  <c r="M389" i="9" s="1"/>
  <c r="J389" i="9"/>
  <c r="I389" i="9"/>
  <c r="K391" i="9"/>
  <c r="J391" i="9"/>
  <c r="L391" i="9" s="1"/>
  <c r="M391" i="9" s="1"/>
  <c r="I391" i="9"/>
  <c r="K393" i="9"/>
  <c r="J393" i="9"/>
  <c r="I393" i="9"/>
  <c r="K395" i="9"/>
  <c r="J395" i="9"/>
  <c r="I395" i="9"/>
  <c r="K397" i="9"/>
  <c r="L397" i="9" s="1"/>
  <c r="M397" i="9" s="1"/>
  <c r="J397" i="9"/>
  <c r="I397" i="9"/>
  <c r="K399" i="9"/>
  <c r="J399" i="9"/>
  <c r="L399" i="9" s="1"/>
  <c r="M399" i="9" s="1"/>
  <c r="I399" i="9"/>
  <c r="K401" i="9"/>
  <c r="J401" i="9"/>
  <c r="I401" i="9"/>
  <c r="L401" i="9" s="1"/>
  <c r="M401" i="9" s="1"/>
  <c r="K403" i="9"/>
  <c r="J403" i="9"/>
  <c r="I403" i="9"/>
  <c r="K405" i="9"/>
  <c r="L405" i="9" s="1"/>
  <c r="M405" i="9" s="1"/>
  <c r="J405" i="9"/>
  <c r="I405" i="9"/>
  <c r="K407" i="9"/>
  <c r="J407" i="9"/>
  <c r="L407" i="9" s="1"/>
  <c r="M407" i="9" s="1"/>
  <c r="I407" i="9"/>
  <c r="K409" i="9"/>
  <c r="J409" i="9"/>
  <c r="I409" i="9"/>
  <c r="L409" i="9" s="1"/>
  <c r="M409" i="9" s="1"/>
  <c r="K411" i="9"/>
  <c r="J411" i="9"/>
  <c r="I411" i="9"/>
  <c r="K413" i="9"/>
  <c r="J413" i="9"/>
  <c r="I413" i="9"/>
  <c r="K415" i="9"/>
  <c r="J415" i="9"/>
  <c r="L415" i="9" s="1"/>
  <c r="M415" i="9" s="1"/>
  <c r="I415" i="9"/>
  <c r="K417" i="9"/>
  <c r="J417" i="9"/>
  <c r="I417" i="9"/>
  <c r="L417" i="9" s="1"/>
  <c r="M417" i="9" s="1"/>
  <c r="K419" i="9"/>
  <c r="J419" i="9"/>
  <c r="I419" i="9"/>
  <c r="K421" i="9"/>
  <c r="L421" i="9" s="1"/>
  <c r="M421" i="9" s="1"/>
  <c r="J421" i="9"/>
  <c r="I421" i="9"/>
  <c r="K423" i="9"/>
  <c r="J423" i="9"/>
  <c r="L423" i="9" s="1"/>
  <c r="M423" i="9" s="1"/>
  <c r="I423" i="9"/>
  <c r="K425" i="9"/>
  <c r="J425" i="9"/>
  <c r="I425" i="9"/>
  <c r="K427" i="9"/>
  <c r="J427" i="9"/>
  <c r="I427" i="9"/>
  <c r="K429" i="9"/>
  <c r="L429" i="9" s="1"/>
  <c r="M429" i="9" s="1"/>
  <c r="J429" i="9"/>
  <c r="I429" i="9"/>
  <c r="K431" i="9"/>
  <c r="J431" i="9"/>
  <c r="L431" i="9" s="1"/>
  <c r="M431" i="9" s="1"/>
  <c r="I431" i="9"/>
  <c r="K433" i="9"/>
  <c r="J433" i="9"/>
  <c r="I433" i="9"/>
  <c r="L433" i="9" s="1"/>
  <c r="M433" i="9" s="1"/>
  <c r="K435" i="9"/>
  <c r="J435" i="9"/>
  <c r="I435" i="9"/>
  <c r="K437" i="9"/>
  <c r="L437" i="9" s="1"/>
  <c r="M437" i="9" s="1"/>
  <c r="J437" i="9"/>
  <c r="I437" i="9"/>
  <c r="K439" i="9"/>
  <c r="J439" i="9"/>
  <c r="L439" i="9" s="1"/>
  <c r="M439" i="9" s="1"/>
  <c r="I439" i="9"/>
  <c r="K441" i="9"/>
  <c r="J441" i="9"/>
  <c r="I441" i="9"/>
  <c r="L441" i="9" s="1"/>
  <c r="M441" i="9" s="1"/>
  <c r="K443" i="9"/>
  <c r="J443" i="9"/>
  <c r="I443" i="9"/>
  <c r="K445" i="9"/>
  <c r="J445" i="9"/>
  <c r="I445" i="9"/>
  <c r="K447" i="9"/>
  <c r="J447" i="9"/>
  <c r="L447" i="9" s="1"/>
  <c r="M447" i="9" s="1"/>
  <c r="I447" i="9"/>
  <c r="K449" i="9"/>
  <c r="J449" i="9"/>
  <c r="I449" i="9"/>
  <c r="L449" i="9" s="1"/>
  <c r="M449" i="9" s="1"/>
  <c r="K451" i="9"/>
  <c r="J451" i="9"/>
  <c r="I451" i="9"/>
  <c r="K453" i="9"/>
  <c r="L453" i="9" s="1"/>
  <c r="M453" i="9" s="1"/>
  <c r="J453" i="9"/>
  <c r="I453" i="9"/>
  <c r="K455" i="9"/>
  <c r="J455" i="9"/>
  <c r="L455" i="9" s="1"/>
  <c r="M455" i="9" s="1"/>
  <c r="I455" i="9"/>
  <c r="K457" i="9"/>
  <c r="J457" i="9"/>
  <c r="I457" i="9"/>
  <c r="K459" i="9"/>
  <c r="J459" i="9"/>
  <c r="I459" i="9"/>
  <c r="K461" i="9"/>
  <c r="L461" i="9" s="1"/>
  <c r="M461" i="9" s="1"/>
  <c r="J461" i="9"/>
  <c r="I461" i="9"/>
  <c r="K463" i="9"/>
  <c r="J463" i="9"/>
  <c r="L463" i="9" s="1"/>
  <c r="M463" i="9" s="1"/>
  <c r="I463" i="9"/>
  <c r="K465" i="9"/>
  <c r="J465" i="9"/>
  <c r="I465" i="9"/>
  <c r="L465" i="9" s="1"/>
  <c r="M465" i="9" s="1"/>
  <c r="K467" i="9"/>
  <c r="J467" i="9"/>
  <c r="I467" i="9"/>
  <c r="K469" i="9"/>
  <c r="L469" i="9" s="1"/>
  <c r="M469" i="9" s="1"/>
  <c r="J469" i="9"/>
  <c r="I469" i="9"/>
  <c r="K471" i="9"/>
  <c r="J471" i="9"/>
  <c r="L471" i="9" s="1"/>
  <c r="M471" i="9" s="1"/>
  <c r="I471" i="9"/>
  <c r="K473" i="9"/>
  <c r="J473" i="9"/>
  <c r="I473" i="9"/>
  <c r="L473" i="9" s="1"/>
  <c r="M473" i="9" s="1"/>
  <c r="K475" i="9"/>
  <c r="J475" i="9"/>
  <c r="I475" i="9"/>
  <c r="K477" i="9"/>
  <c r="J477" i="9"/>
  <c r="I477" i="9"/>
  <c r="K479" i="9"/>
  <c r="J479" i="9"/>
  <c r="L479" i="9" s="1"/>
  <c r="M479" i="9" s="1"/>
  <c r="I479" i="9"/>
  <c r="K481" i="9"/>
  <c r="J481" i="9"/>
  <c r="I481" i="9"/>
  <c r="L481" i="9" s="1"/>
  <c r="M481" i="9" s="1"/>
  <c r="K483" i="9"/>
  <c r="J483" i="9"/>
  <c r="I483" i="9"/>
  <c r="K485" i="9"/>
  <c r="L485" i="9" s="1"/>
  <c r="M485" i="9" s="1"/>
  <c r="J485" i="9"/>
  <c r="I485" i="9"/>
  <c r="K487" i="9"/>
  <c r="J487" i="9"/>
  <c r="L487" i="9" s="1"/>
  <c r="M487" i="9" s="1"/>
  <c r="I487" i="9"/>
  <c r="K489" i="9"/>
  <c r="J489" i="9"/>
  <c r="I489" i="9"/>
  <c r="K491" i="9"/>
  <c r="J491" i="9"/>
  <c r="I491" i="9"/>
  <c r="K493" i="9"/>
  <c r="L493" i="9" s="1"/>
  <c r="M493" i="9" s="1"/>
  <c r="J493" i="9"/>
  <c r="I493" i="9"/>
  <c r="K495" i="9"/>
  <c r="J495" i="9"/>
  <c r="L495" i="9" s="1"/>
  <c r="M495" i="9" s="1"/>
  <c r="I495" i="9"/>
  <c r="K497" i="9"/>
  <c r="J497" i="9"/>
  <c r="I497" i="9"/>
  <c r="L497" i="9" s="1"/>
  <c r="M497" i="9" s="1"/>
  <c r="K499" i="9"/>
  <c r="J499" i="9"/>
  <c r="I499" i="9"/>
  <c r="K501" i="9"/>
  <c r="L501" i="9" s="1"/>
  <c r="M501" i="9" s="1"/>
  <c r="J501" i="9"/>
  <c r="I501" i="9"/>
  <c r="K503" i="9"/>
  <c r="J503" i="9"/>
  <c r="L503" i="9" s="1"/>
  <c r="M503" i="9" s="1"/>
  <c r="I503" i="9"/>
  <c r="K505" i="9"/>
  <c r="J505" i="9"/>
  <c r="I505" i="9"/>
  <c r="L505" i="9" s="1"/>
  <c r="M505" i="9" s="1"/>
  <c r="K507" i="9"/>
  <c r="J507" i="9"/>
  <c r="I507" i="9"/>
  <c r="K509" i="9"/>
  <c r="J509" i="9"/>
  <c r="I509" i="9"/>
  <c r="K511" i="9"/>
  <c r="J511" i="9"/>
  <c r="L511" i="9" s="1"/>
  <c r="M511" i="9" s="1"/>
  <c r="I511" i="9"/>
  <c r="K513" i="9"/>
  <c r="J513" i="9"/>
  <c r="I513" i="9"/>
  <c r="L513" i="9" s="1"/>
  <c r="M513" i="9" s="1"/>
  <c r="K515" i="9"/>
  <c r="J515" i="9"/>
  <c r="I515" i="9"/>
  <c r="K517" i="9"/>
  <c r="L517" i="9" s="1"/>
  <c r="M517" i="9" s="1"/>
  <c r="J517" i="9"/>
  <c r="I517" i="9"/>
  <c r="K519" i="9"/>
  <c r="J519" i="9"/>
  <c r="L519" i="9" s="1"/>
  <c r="M519" i="9" s="1"/>
  <c r="I519" i="9"/>
  <c r="K521" i="9"/>
  <c r="J521" i="9"/>
  <c r="I521" i="9"/>
  <c r="K523" i="9"/>
  <c r="J523" i="9"/>
  <c r="I523" i="9"/>
  <c r="K525" i="9"/>
  <c r="L525" i="9" s="1"/>
  <c r="M525" i="9" s="1"/>
  <c r="J525" i="9"/>
  <c r="I525" i="9"/>
  <c r="K527" i="9"/>
  <c r="J527" i="9"/>
  <c r="L527" i="9" s="1"/>
  <c r="M527" i="9" s="1"/>
  <c r="I527" i="9"/>
  <c r="K529" i="9"/>
  <c r="J529" i="9"/>
  <c r="I529" i="9"/>
  <c r="L529" i="9" s="1"/>
  <c r="M529" i="9" s="1"/>
  <c r="K531" i="9"/>
  <c r="J531" i="9"/>
  <c r="I531" i="9"/>
  <c r="K533" i="9"/>
  <c r="L533" i="9" s="1"/>
  <c r="M533" i="9" s="1"/>
  <c r="J533" i="9"/>
  <c r="I533" i="9"/>
  <c r="K535" i="9"/>
  <c r="J535" i="9"/>
  <c r="L535" i="9" s="1"/>
  <c r="M535" i="9" s="1"/>
  <c r="I535" i="9"/>
  <c r="K537" i="9"/>
  <c r="J537" i="9"/>
  <c r="I537" i="9"/>
  <c r="L537" i="9" s="1"/>
  <c r="M537" i="9" s="1"/>
  <c r="K539" i="9"/>
  <c r="J539" i="9"/>
  <c r="I539" i="9"/>
  <c r="K541" i="9"/>
  <c r="J541" i="9"/>
  <c r="I541" i="9"/>
  <c r="K543" i="9"/>
  <c r="J543" i="9"/>
  <c r="L543" i="9" s="1"/>
  <c r="M543" i="9" s="1"/>
  <c r="I543" i="9"/>
  <c r="K545" i="9"/>
  <c r="J545" i="9"/>
  <c r="I545" i="9"/>
  <c r="L545" i="9" s="1"/>
  <c r="M545" i="9" s="1"/>
  <c r="K547" i="9"/>
  <c r="J547" i="9"/>
  <c r="I547" i="9"/>
  <c r="K549" i="9"/>
  <c r="L549" i="9" s="1"/>
  <c r="M549" i="9" s="1"/>
  <c r="J549" i="9"/>
  <c r="I549" i="9"/>
  <c r="K551" i="9"/>
  <c r="J551" i="9"/>
  <c r="L551" i="9" s="1"/>
  <c r="M551" i="9" s="1"/>
  <c r="I551" i="9"/>
  <c r="K553" i="9"/>
  <c r="J553" i="9"/>
  <c r="I553" i="9"/>
  <c r="K555" i="9"/>
  <c r="J555" i="9"/>
  <c r="I555" i="9"/>
  <c r="K557" i="9"/>
  <c r="L557" i="9" s="1"/>
  <c r="M557" i="9" s="1"/>
  <c r="J557" i="9"/>
  <c r="I557" i="9"/>
  <c r="K559" i="9"/>
  <c r="J559" i="9"/>
  <c r="L559" i="9" s="1"/>
  <c r="M559" i="9" s="1"/>
  <c r="I559" i="9"/>
  <c r="K561" i="9"/>
  <c r="J561" i="9"/>
  <c r="I561" i="9"/>
  <c r="L561" i="9" s="1"/>
  <c r="M561" i="9" s="1"/>
  <c r="K563" i="9"/>
  <c r="J563" i="9"/>
  <c r="I563" i="9"/>
  <c r="K565" i="9"/>
  <c r="L565" i="9" s="1"/>
  <c r="M565" i="9" s="1"/>
  <c r="J565" i="9"/>
  <c r="I565" i="9"/>
  <c r="K567" i="9"/>
  <c r="J567" i="9"/>
  <c r="L567" i="9" s="1"/>
  <c r="M567" i="9" s="1"/>
  <c r="I567" i="9"/>
  <c r="K569" i="9"/>
  <c r="J569" i="9"/>
  <c r="I569" i="9"/>
  <c r="L569" i="9" s="1"/>
  <c r="M569" i="9" s="1"/>
  <c r="K571" i="9"/>
  <c r="J571" i="9"/>
  <c r="I571" i="9"/>
  <c r="K573" i="9"/>
  <c r="J573" i="9"/>
  <c r="I573" i="9"/>
  <c r="K575" i="9"/>
  <c r="J575" i="9"/>
  <c r="L575" i="9" s="1"/>
  <c r="M575" i="9" s="1"/>
  <c r="I575" i="9"/>
  <c r="K577" i="9"/>
  <c r="J577" i="9"/>
  <c r="I577" i="9"/>
  <c r="L577" i="9" s="1"/>
  <c r="M577" i="9" s="1"/>
  <c r="K579" i="9"/>
  <c r="J579" i="9"/>
  <c r="I579" i="9"/>
  <c r="K581" i="9"/>
  <c r="L581" i="9" s="1"/>
  <c r="M581" i="9" s="1"/>
  <c r="J581" i="9"/>
  <c r="I581" i="9"/>
  <c r="K583" i="9"/>
  <c r="J583" i="9"/>
  <c r="L583" i="9" s="1"/>
  <c r="M583" i="9" s="1"/>
  <c r="I583" i="9"/>
  <c r="K585" i="9"/>
  <c r="J585" i="9"/>
  <c r="I585" i="9"/>
  <c r="K587" i="9"/>
  <c r="J587" i="9"/>
  <c r="I587" i="9"/>
  <c r="K589" i="9"/>
  <c r="L589" i="9" s="1"/>
  <c r="M589" i="9" s="1"/>
  <c r="J589" i="9"/>
  <c r="I589" i="9"/>
  <c r="K591" i="9"/>
  <c r="J591" i="9"/>
  <c r="L591" i="9" s="1"/>
  <c r="M591" i="9" s="1"/>
  <c r="I591" i="9"/>
  <c r="K593" i="9"/>
  <c r="J593" i="9"/>
  <c r="I593" i="9"/>
  <c r="L593" i="9" s="1"/>
  <c r="M593" i="9" s="1"/>
  <c r="K595" i="9"/>
  <c r="J595" i="9"/>
  <c r="I595" i="9"/>
  <c r="K597" i="9"/>
  <c r="L597" i="9" s="1"/>
  <c r="M597" i="9" s="1"/>
  <c r="J597" i="9"/>
  <c r="I597" i="9"/>
  <c r="K599" i="9"/>
  <c r="J599" i="9"/>
  <c r="L599" i="9" s="1"/>
  <c r="M599" i="9" s="1"/>
  <c r="I599" i="9"/>
  <c r="K601" i="9"/>
  <c r="J601" i="9"/>
  <c r="I601" i="9"/>
  <c r="L601" i="9" s="1"/>
  <c r="M601" i="9" s="1"/>
  <c r="K603" i="9"/>
  <c r="J603" i="9"/>
  <c r="I603" i="9"/>
  <c r="K605" i="9"/>
  <c r="J605" i="9"/>
  <c r="I605" i="9"/>
  <c r="K607" i="9"/>
  <c r="J607" i="9"/>
  <c r="L607" i="9" s="1"/>
  <c r="M607" i="9" s="1"/>
  <c r="I607" i="9"/>
  <c r="K609" i="9"/>
  <c r="J609" i="9"/>
  <c r="I609" i="9"/>
  <c r="L609" i="9" s="1"/>
  <c r="M609" i="9" s="1"/>
  <c r="K611" i="9"/>
  <c r="J611" i="9"/>
  <c r="I611" i="9"/>
  <c r="K613" i="9"/>
  <c r="L613" i="9" s="1"/>
  <c r="M613" i="9" s="1"/>
  <c r="J613" i="9"/>
  <c r="I613" i="9"/>
  <c r="K615" i="9"/>
  <c r="J615" i="9"/>
  <c r="L615" i="9" s="1"/>
  <c r="M615" i="9" s="1"/>
  <c r="I615" i="9"/>
  <c r="K617" i="9"/>
  <c r="J617" i="9"/>
  <c r="I617" i="9"/>
  <c r="K619" i="9"/>
  <c r="J619" i="9"/>
  <c r="I619" i="9"/>
  <c r="K621" i="9"/>
  <c r="L621" i="9" s="1"/>
  <c r="M621" i="9" s="1"/>
  <c r="J621" i="9"/>
  <c r="I621" i="9"/>
  <c r="K623" i="9"/>
  <c r="J623" i="9"/>
  <c r="L623" i="9" s="1"/>
  <c r="M623" i="9" s="1"/>
  <c r="I623" i="9"/>
  <c r="K625" i="9"/>
  <c r="J625" i="9"/>
  <c r="I625" i="9"/>
  <c r="L625" i="9" s="1"/>
  <c r="M625" i="9" s="1"/>
  <c r="K627" i="9"/>
  <c r="J627" i="9"/>
  <c r="I627" i="9"/>
  <c r="K629" i="9"/>
  <c r="L629" i="9" s="1"/>
  <c r="M629" i="9" s="1"/>
  <c r="J629" i="9"/>
  <c r="I629" i="9"/>
  <c r="K631" i="9"/>
  <c r="J631" i="9"/>
  <c r="L631" i="9" s="1"/>
  <c r="M631" i="9" s="1"/>
  <c r="I631" i="9"/>
  <c r="K633" i="9"/>
  <c r="J633" i="9"/>
  <c r="I633" i="9"/>
  <c r="L633" i="9" s="1"/>
  <c r="M633" i="9" s="1"/>
  <c r="K635" i="9"/>
  <c r="J635" i="9"/>
  <c r="I635" i="9"/>
  <c r="K637" i="9"/>
  <c r="J637" i="9"/>
  <c r="I637" i="9"/>
  <c r="K639" i="9"/>
  <c r="J639" i="9"/>
  <c r="L639" i="9" s="1"/>
  <c r="M639" i="9" s="1"/>
  <c r="I639" i="9"/>
  <c r="K641" i="9"/>
  <c r="J641" i="9"/>
  <c r="I641" i="9"/>
  <c r="L641" i="9" s="1"/>
  <c r="M641" i="9" s="1"/>
  <c r="K643" i="9"/>
  <c r="J643" i="9"/>
  <c r="I643" i="9"/>
  <c r="K645" i="9"/>
  <c r="L645" i="9" s="1"/>
  <c r="M645" i="9" s="1"/>
  <c r="J645" i="9"/>
  <c r="I645" i="9"/>
  <c r="K647" i="9"/>
  <c r="J647" i="9"/>
  <c r="L647" i="9" s="1"/>
  <c r="M647" i="9" s="1"/>
  <c r="I647" i="9"/>
  <c r="K649" i="9"/>
  <c r="J649" i="9"/>
  <c r="I649" i="9"/>
  <c r="K651" i="9"/>
  <c r="J651" i="9"/>
  <c r="I651" i="9"/>
  <c r="K653" i="9"/>
  <c r="L653" i="9" s="1"/>
  <c r="M653" i="9" s="1"/>
  <c r="J653" i="9"/>
  <c r="I653" i="9"/>
  <c r="K655" i="9"/>
  <c r="J655" i="9"/>
  <c r="L655" i="9" s="1"/>
  <c r="M655" i="9" s="1"/>
  <c r="I655" i="9"/>
  <c r="K657" i="9"/>
  <c r="J657" i="9"/>
  <c r="I657" i="9"/>
  <c r="L657" i="9" s="1"/>
  <c r="M657" i="9" s="1"/>
  <c r="K659" i="9"/>
  <c r="J659" i="9"/>
  <c r="I659" i="9"/>
  <c r="K661" i="9"/>
  <c r="L661" i="9" s="1"/>
  <c r="M661" i="9" s="1"/>
  <c r="J661" i="9"/>
  <c r="I661" i="9"/>
  <c r="K663" i="9"/>
  <c r="J663" i="9"/>
  <c r="L663" i="9" s="1"/>
  <c r="M663" i="9" s="1"/>
  <c r="I663" i="9"/>
  <c r="K665" i="9"/>
  <c r="J665" i="9"/>
  <c r="I665" i="9"/>
  <c r="L665" i="9" s="1"/>
  <c r="M665" i="9" s="1"/>
  <c r="K667" i="9"/>
  <c r="J667" i="9"/>
  <c r="I667" i="9"/>
  <c r="K669" i="9"/>
  <c r="J669" i="9"/>
  <c r="I669" i="9"/>
  <c r="K671" i="9"/>
  <c r="J671" i="9"/>
  <c r="L671" i="9" s="1"/>
  <c r="M671" i="9" s="1"/>
  <c r="I671" i="9"/>
  <c r="K673" i="9"/>
  <c r="J673" i="9"/>
  <c r="I673" i="9"/>
  <c r="L673" i="9" s="1"/>
  <c r="M673" i="9" s="1"/>
  <c r="K675" i="9"/>
  <c r="J675" i="9"/>
  <c r="I675" i="9"/>
  <c r="K677" i="9"/>
  <c r="L677" i="9" s="1"/>
  <c r="M677" i="9" s="1"/>
  <c r="J677" i="9"/>
  <c r="I677" i="9"/>
  <c r="K679" i="9"/>
  <c r="J679" i="9"/>
  <c r="L679" i="9" s="1"/>
  <c r="M679" i="9" s="1"/>
  <c r="I679" i="9"/>
  <c r="K681" i="9"/>
  <c r="J681" i="9"/>
  <c r="I681" i="9"/>
  <c r="K683" i="9"/>
  <c r="J683" i="9"/>
  <c r="I683" i="9"/>
  <c r="K685" i="9"/>
  <c r="L685" i="9" s="1"/>
  <c r="M685" i="9" s="1"/>
  <c r="J685" i="9"/>
  <c r="I685" i="9"/>
  <c r="K687" i="9"/>
  <c r="J687" i="9"/>
  <c r="L687" i="9" s="1"/>
  <c r="M687" i="9" s="1"/>
  <c r="I687" i="9"/>
  <c r="K689" i="9"/>
  <c r="J689" i="9"/>
  <c r="I689" i="9"/>
  <c r="L689" i="9" s="1"/>
  <c r="M689" i="9" s="1"/>
  <c r="K691" i="9"/>
  <c r="J691" i="9"/>
  <c r="I691" i="9"/>
  <c r="K693" i="9"/>
  <c r="L693" i="9" s="1"/>
  <c r="M693" i="9" s="1"/>
  <c r="J693" i="9"/>
  <c r="I693" i="9"/>
  <c r="K695" i="9"/>
  <c r="J695" i="9"/>
  <c r="L695" i="9" s="1"/>
  <c r="M695" i="9" s="1"/>
  <c r="I695" i="9"/>
  <c r="K697" i="9"/>
  <c r="J697" i="9"/>
  <c r="I697" i="9"/>
  <c r="L697" i="9" s="1"/>
  <c r="M697" i="9" s="1"/>
  <c r="K699" i="9"/>
  <c r="J699" i="9"/>
  <c r="I699" i="9"/>
  <c r="K701" i="9"/>
  <c r="J701" i="9"/>
  <c r="I701" i="9"/>
  <c r="K703" i="9"/>
  <c r="J703" i="9"/>
  <c r="L703" i="9" s="1"/>
  <c r="M703" i="9" s="1"/>
  <c r="I703" i="9"/>
  <c r="K705" i="9"/>
  <c r="J705" i="9"/>
  <c r="I705" i="9"/>
  <c r="L705" i="9" s="1"/>
  <c r="M705" i="9" s="1"/>
  <c r="K707" i="9"/>
  <c r="J707" i="9"/>
  <c r="I707" i="9"/>
  <c r="K709" i="9"/>
  <c r="L709" i="9" s="1"/>
  <c r="M709" i="9" s="1"/>
  <c r="J709" i="9"/>
  <c r="I709" i="9"/>
  <c r="K711" i="9"/>
  <c r="J711" i="9"/>
  <c r="L711" i="9" s="1"/>
  <c r="M711" i="9" s="1"/>
  <c r="I711" i="9"/>
  <c r="K713" i="9"/>
  <c r="J713" i="9"/>
  <c r="I713" i="9"/>
  <c r="K715" i="9"/>
  <c r="J715" i="9"/>
  <c r="I715" i="9"/>
  <c r="K717" i="9"/>
  <c r="L717" i="9" s="1"/>
  <c r="M717" i="9" s="1"/>
  <c r="J717" i="9"/>
  <c r="I717" i="9"/>
  <c r="K719" i="9"/>
  <c r="J719" i="9"/>
  <c r="L719" i="9" s="1"/>
  <c r="M719" i="9" s="1"/>
  <c r="I719" i="9"/>
  <c r="K721" i="9"/>
  <c r="J721" i="9"/>
  <c r="I721" i="9"/>
  <c r="L721" i="9" s="1"/>
  <c r="M721" i="9" s="1"/>
  <c r="K723" i="9"/>
  <c r="J723" i="9"/>
  <c r="I723" i="9"/>
  <c r="K725" i="9"/>
  <c r="L725" i="9" s="1"/>
  <c r="M725" i="9" s="1"/>
  <c r="J725" i="9"/>
  <c r="I725" i="9"/>
  <c r="K727" i="9"/>
  <c r="J727" i="9"/>
  <c r="L727" i="9" s="1"/>
  <c r="M727" i="9" s="1"/>
  <c r="I727" i="9"/>
  <c r="K729" i="9"/>
  <c r="J729" i="9"/>
  <c r="I729" i="9"/>
  <c r="L729" i="9" s="1"/>
  <c r="M729" i="9" s="1"/>
  <c r="K731" i="9"/>
  <c r="J731" i="9"/>
  <c r="I731" i="9"/>
  <c r="K733" i="9"/>
  <c r="J733" i="9"/>
  <c r="I733" i="9"/>
  <c r="K735" i="9"/>
  <c r="J735" i="9"/>
  <c r="L735" i="9" s="1"/>
  <c r="M735" i="9" s="1"/>
  <c r="I735" i="9"/>
  <c r="K737" i="9"/>
  <c r="J737" i="9"/>
  <c r="I737" i="9"/>
  <c r="L737" i="9" s="1"/>
  <c r="M737" i="9" s="1"/>
  <c r="K739" i="9"/>
  <c r="J739" i="9"/>
  <c r="I739" i="9"/>
  <c r="K741" i="9"/>
  <c r="L741" i="9" s="1"/>
  <c r="M741" i="9" s="1"/>
  <c r="J741" i="9"/>
  <c r="I741" i="9"/>
  <c r="K743" i="9"/>
  <c r="J743" i="9"/>
  <c r="L743" i="9" s="1"/>
  <c r="M743" i="9" s="1"/>
  <c r="I743" i="9"/>
  <c r="K745" i="9"/>
  <c r="J745" i="9"/>
  <c r="I745" i="9"/>
  <c r="K747" i="9"/>
  <c r="J747" i="9"/>
  <c r="I747" i="9"/>
  <c r="K749" i="9"/>
  <c r="L749" i="9" s="1"/>
  <c r="M749" i="9" s="1"/>
  <c r="J749" i="9"/>
  <c r="I749" i="9"/>
  <c r="K751" i="9"/>
  <c r="J751" i="9"/>
  <c r="L751" i="9" s="1"/>
  <c r="M751" i="9" s="1"/>
  <c r="I751" i="9"/>
  <c r="K753" i="9"/>
  <c r="J753" i="9"/>
  <c r="I753" i="9"/>
  <c r="L753" i="9" s="1"/>
  <c r="M753" i="9" s="1"/>
  <c r="K755" i="9"/>
  <c r="J755" i="9"/>
  <c r="I755" i="9"/>
  <c r="K757" i="9"/>
  <c r="L757" i="9" s="1"/>
  <c r="M757" i="9" s="1"/>
  <c r="J757" i="9"/>
  <c r="I757" i="9"/>
  <c r="K759" i="9"/>
  <c r="J759" i="9"/>
  <c r="L759" i="9" s="1"/>
  <c r="M759" i="9" s="1"/>
  <c r="I759" i="9"/>
  <c r="K761" i="9"/>
  <c r="J761" i="9"/>
  <c r="I761" i="9"/>
  <c r="L761" i="9" s="1"/>
  <c r="M761" i="9" s="1"/>
  <c r="K763" i="9"/>
  <c r="J763" i="9"/>
  <c r="I763" i="9"/>
  <c r="K765" i="9"/>
  <c r="J765" i="9"/>
  <c r="I765" i="9"/>
  <c r="K767" i="9"/>
  <c r="J767" i="9"/>
  <c r="L767" i="9" s="1"/>
  <c r="M767" i="9" s="1"/>
  <c r="I767" i="9"/>
  <c r="K769" i="9"/>
  <c r="J769" i="9"/>
  <c r="I769" i="9"/>
  <c r="L769" i="9" s="1"/>
  <c r="M769" i="9" s="1"/>
  <c r="K771" i="9"/>
  <c r="J771" i="9"/>
  <c r="I771" i="9"/>
  <c r="K773" i="9"/>
  <c r="L773" i="9" s="1"/>
  <c r="M773" i="9" s="1"/>
  <c r="J773" i="9"/>
  <c r="I773" i="9"/>
  <c r="K775" i="9"/>
  <c r="J775" i="9"/>
  <c r="L775" i="9" s="1"/>
  <c r="M775" i="9" s="1"/>
  <c r="I775" i="9"/>
  <c r="K777" i="9"/>
  <c r="J777" i="9"/>
  <c r="I777" i="9"/>
  <c r="K779" i="9"/>
  <c r="J779" i="9"/>
  <c r="I779" i="9"/>
  <c r="K781" i="9"/>
  <c r="L781" i="9" s="1"/>
  <c r="M781" i="9" s="1"/>
  <c r="J781" i="9"/>
  <c r="I781" i="9"/>
  <c r="K783" i="9"/>
  <c r="J783" i="9"/>
  <c r="L783" i="9" s="1"/>
  <c r="M783" i="9" s="1"/>
  <c r="I783" i="9"/>
  <c r="K785" i="9"/>
  <c r="J785" i="9"/>
  <c r="I785" i="9"/>
  <c r="L785" i="9" s="1"/>
  <c r="M785" i="9" s="1"/>
  <c r="K787" i="9"/>
  <c r="J787" i="9"/>
  <c r="I787" i="9"/>
  <c r="K789" i="9"/>
  <c r="L789" i="9" s="1"/>
  <c r="M789" i="9" s="1"/>
  <c r="J789" i="9"/>
  <c r="I789" i="9"/>
  <c r="K791" i="9"/>
  <c r="J791" i="9"/>
  <c r="L791" i="9" s="1"/>
  <c r="M791" i="9" s="1"/>
  <c r="I791" i="9"/>
  <c r="K793" i="9"/>
  <c r="J793" i="9"/>
  <c r="I793" i="9"/>
  <c r="L793" i="9" s="1"/>
  <c r="M793" i="9" s="1"/>
  <c r="K795" i="9"/>
  <c r="J795" i="9"/>
  <c r="I795" i="9"/>
  <c r="K797" i="9"/>
  <c r="J797" i="9"/>
  <c r="I797" i="9"/>
  <c r="K799" i="9"/>
  <c r="J799" i="9"/>
  <c r="L799" i="9" s="1"/>
  <c r="M799" i="9" s="1"/>
  <c r="I799" i="9"/>
  <c r="K801" i="9"/>
  <c r="J801" i="9"/>
  <c r="I801" i="9"/>
  <c r="L801" i="9" s="1"/>
  <c r="M801" i="9" s="1"/>
  <c r="K803" i="9"/>
  <c r="J803" i="9"/>
  <c r="I803" i="9"/>
  <c r="K805" i="9"/>
  <c r="L805" i="9" s="1"/>
  <c r="M805" i="9" s="1"/>
  <c r="J805" i="9"/>
  <c r="I805" i="9"/>
  <c r="K807" i="9"/>
  <c r="J807" i="9"/>
  <c r="L807" i="9" s="1"/>
  <c r="M807" i="9" s="1"/>
  <c r="I807" i="9"/>
  <c r="K809" i="9"/>
  <c r="J809" i="9"/>
  <c r="I809" i="9"/>
  <c r="K811" i="9"/>
  <c r="J811" i="9"/>
  <c r="I811" i="9"/>
  <c r="K813" i="9"/>
  <c r="L813" i="9" s="1"/>
  <c r="M813" i="9" s="1"/>
  <c r="J813" i="9"/>
  <c r="I813" i="9"/>
  <c r="K815" i="9"/>
  <c r="J815" i="9"/>
  <c r="L815" i="9" s="1"/>
  <c r="M815" i="9" s="1"/>
  <c r="I815" i="9"/>
  <c r="K817" i="9"/>
  <c r="J817" i="9"/>
  <c r="I817" i="9"/>
  <c r="L817" i="9" s="1"/>
  <c r="M817" i="9" s="1"/>
  <c r="K819" i="9"/>
  <c r="J819" i="9"/>
  <c r="I819" i="9"/>
  <c r="K821" i="9"/>
  <c r="L821" i="9" s="1"/>
  <c r="M821" i="9" s="1"/>
  <c r="J821" i="9"/>
  <c r="I821" i="9"/>
  <c r="K823" i="9"/>
  <c r="J823" i="9"/>
  <c r="L823" i="9" s="1"/>
  <c r="M823" i="9" s="1"/>
  <c r="I823" i="9"/>
  <c r="K825" i="9"/>
  <c r="J825" i="9"/>
  <c r="I825" i="9"/>
  <c r="L825" i="9" s="1"/>
  <c r="M825" i="9" s="1"/>
  <c r="K827" i="9"/>
  <c r="J827" i="9"/>
  <c r="I827" i="9"/>
  <c r="K829" i="9"/>
  <c r="J829" i="9"/>
  <c r="I829" i="9"/>
  <c r="K831" i="9"/>
  <c r="J831" i="9"/>
  <c r="L831" i="9" s="1"/>
  <c r="M831" i="9" s="1"/>
  <c r="I831" i="9"/>
  <c r="K833" i="9"/>
  <c r="J833" i="9"/>
  <c r="I833" i="9"/>
  <c r="L833" i="9" s="1"/>
  <c r="M833" i="9" s="1"/>
  <c r="K835" i="9"/>
  <c r="J835" i="9"/>
  <c r="I835" i="9"/>
  <c r="K837" i="9"/>
  <c r="L837" i="9" s="1"/>
  <c r="M837" i="9" s="1"/>
  <c r="J837" i="9"/>
  <c r="I837" i="9"/>
  <c r="K839" i="9"/>
  <c r="J839" i="9"/>
  <c r="L839" i="9" s="1"/>
  <c r="M839" i="9" s="1"/>
  <c r="I839" i="9"/>
  <c r="K841" i="9"/>
  <c r="J841" i="9"/>
  <c r="I841" i="9"/>
  <c r="K843" i="9"/>
  <c r="J843" i="9"/>
  <c r="I843" i="9"/>
  <c r="K845" i="9"/>
  <c r="L845" i="9" s="1"/>
  <c r="M845" i="9" s="1"/>
  <c r="J845" i="9"/>
  <c r="I845" i="9"/>
  <c r="K847" i="9"/>
  <c r="J847" i="9"/>
  <c r="L847" i="9" s="1"/>
  <c r="M847" i="9" s="1"/>
  <c r="I847" i="9"/>
  <c r="K849" i="9"/>
  <c r="J849" i="9"/>
  <c r="I849" i="9"/>
  <c r="L849" i="9" s="1"/>
  <c r="M849" i="9" s="1"/>
  <c r="K851" i="9"/>
  <c r="J851" i="9"/>
  <c r="I851" i="9"/>
  <c r="K853" i="9"/>
  <c r="L853" i="9" s="1"/>
  <c r="M853" i="9" s="1"/>
  <c r="J853" i="9"/>
  <c r="I853" i="9"/>
  <c r="K855" i="9"/>
  <c r="J855" i="9"/>
  <c r="L855" i="9" s="1"/>
  <c r="M855" i="9" s="1"/>
  <c r="I855" i="9"/>
  <c r="K857" i="9"/>
  <c r="J857" i="9"/>
  <c r="I857" i="9"/>
  <c r="L857" i="9" s="1"/>
  <c r="M857" i="9" s="1"/>
  <c r="K859" i="9"/>
  <c r="J859" i="9"/>
  <c r="I859" i="9"/>
  <c r="K861" i="9"/>
  <c r="J861" i="9"/>
  <c r="I861" i="9"/>
  <c r="K863" i="9"/>
  <c r="J863" i="9"/>
  <c r="L863" i="9" s="1"/>
  <c r="M863" i="9" s="1"/>
  <c r="I863" i="9"/>
  <c r="K865" i="9"/>
  <c r="J865" i="9"/>
  <c r="I865" i="9"/>
  <c r="L865" i="9" s="1"/>
  <c r="M865" i="9" s="1"/>
  <c r="K867" i="9"/>
  <c r="J867" i="9"/>
  <c r="I867" i="9"/>
  <c r="K869" i="9"/>
  <c r="L869" i="9" s="1"/>
  <c r="M869" i="9" s="1"/>
  <c r="J869" i="9"/>
  <c r="I869" i="9"/>
  <c r="K871" i="9"/>
  <c r="J871" i="9"/>
  <c r="L871" i="9" s="1"/>
  <c r="M871" i="9" s="1"/>
  <c r="I871" i="9"/>
  <c r="K873" i="9"/>
  <c r="J873" i="9"/>
  <c r="I873" i="9"/>
  <c r="K875" i="9"/>
  <c r="J875" i="9"/>
  <c r="I875" i="9"/>
  <c r="K877" i="9"/>
  <c r="L877" i="9" s="1"/>
  <c r="M877" i="9" s="1"/>
  <c r="J877" i="9"/>
  <c r="I877" i="9"/>
  <c r="K879" i="9"/>
  <c r="J879" i="9"/>
  <c r="L879" i="9" s="1"/>
  <c r="M879" i="9" s="1"/>
  <c r="I879" i="9"/>
  <c r="K881" i="9"/>
  <c r="J881" i="9"/>
  <c r="I881" i="9"/>
  <c r="L881" i="9" s="1"/>
  <c r="M881" i="9" s="1"/>
  <c r="K883" i="9"/>
  <c r="J883" i="9"/>
  <c r="I883" i="9"/>
  <c r="K885" i="9"/>
  <c r="L885" i="9" s="1"/>
  <c r="M885" i="9" s="1"/>
  <c r="J885" i="9"/>
  <c r="I885" i="9"/>
  <c r="K887" i="9"/>
  <c r="J887" i="9"/>
  <c r="L887" i="9" s="1"/>
  <c r="M887" i="9" s="1"/>
  <c r="I887" i="9"/>
  <c r="K889" i="9"/>
  <c r="J889" i="9"/>
  <c r="I889" i="9"/>
  <c r="L889" i="9" s="1"/>
  <c r="M889" i="9" s="1"/>
  <c r="K891" i="9"/>
  <c r="J891" i="9"/>
  <c r="I891" i="9"/>
  <c r="K893" i="9"/>
  <c r="J893" i="9"/>
  <c r="I893" i="9"/>
  <c r="K895" i="9"/>
  <c r="J895" i="9"/>
  <c r="L895" i="9" s="1"/>
  <c r="M895" i="9" s="1"/>
  <c r="I895" i="9"/>
  <c r="K897" i="9"/>
  <c r="J897" i="9"/>
  <c r="I897" i="9"/>
  <c r="L897" i="9" s="1"/>
  <c r="M897" i="9" s="1"/>
  <c r="K899" i="9"/>
  <c r="J899" i="9"/>
  <c r="I899" i="9"/>
  <c r="K901" i="9"/>
  <c r="L901" i="9" s="1"/>
  <c r="M901" i="9" s="1"/>
  <c r="J901" i="9"/>
  <c r="I901" i="9"/>
  <c r="K903" i="9"/>
  <c r="J903" i="9"/>
  <c r="L903" i="9" s="1"/>
  <c r="M903" i="9" s="1"/>
  <c r="I903" i="9"/>
  <c r="K905" i="9"/>
  <c r="J905" i="9"/>
  <c r="I905" i="9"/>
  <c r="K907" i="9"/>
  <c r="J907" i="9"/>
  <c r="I907" i="9"/>
  <c r="K909" i="9"/>
  <c r="L909" i="9" s="1"/>
  <c r="M909" i="9" s="1"/>
  <c r="J909" i="9"/>
  <c r="I909" i="9"/>
  <c r="K911" i="9"/>
  <c r="J911" i="9"/>
  <c r="L911" i="9" s="1"/>
  <c r="M911" i="9" s="1"/>
  <c r="I911" i="9"/>
  <c r="K913" i="9"/>
  <c r="J913" i="9"/>
  <c r="I913" i="9"/>
  <c r="L913" i="9" s="1"/>
  <c r="M913" i="9" s="1"/>
  <c r="K915" i="9"/>
  <c r="J915" i="9"/>
  <c r="I915" i="9"/>
  <c r="K917" i="9"/>
  <c r="L917" i="9" s="1"/>
  <c r="M917" i="9" s="1"/>
  <c r="J917" i="9"/>
  <c r="I917" i="9"/>
  <c r="K919" i="9"/>
  <c r="J919" i="9"/>
  <c r="L919" i="9" s="1"/>
  <c r="M919" i="9" s="1"/>
  <c r="I919" i="9"/>
  <c r="K921" i="9"/>
  <c r="J921" i="9"/>
  <c r="I921" i="9"/>
  <c r="L921" i="9" s="1"/>
  <c r="M921" i="9" s="1"/>
  <c r="K923" i="9"/>
  <c r="J923" i="9"/>
  <c r="I923" i="9"/>
  <c r="K925" i="9"/>
  <c r="J925" i="9"/>
  <c r="I925" i="9"/>
  <c r="K927" i="9"/>
  <c r="J927" i="9"/>
  <c r="L927" i="9" s="1"/>
  <c r="M927" i="9" s="1"/>
  <c r="I927" i="9"/>
  <c r="K929" i="9"/>
  <c r="J929" i="9"/>
  <c r="I929" i="9"/>
  <c r="L929" i="9" s="1"/>
  <c r="M929" i="9" s="1"/>
  <c r="K931" i="9"/>
  <c r="J931" i="9"/>
  <c r="I931" i="9"/>
  <c r="K933" i="9"/>
  <c r="L933" i="9" s="1"/>
  <c r="M933" i="9" s="1"/>
  <c r="J933" i="9"/>
  <c r="I933" i="9"/>
  <c r="K935" i="9"/>
  <c r="J935" i="9"/>
  <c r="L935" i="9" s="1"/>
  <c r="M935" i="9" s="1"/>
  <c r="I935" i="9"/>
  <c r="K937" i="9"/>
  <c r="J937" i="9"/>
  <c r="I937" i="9"/>
  <c r="K939" i="9"/>
  <c r="J939" i="9"/>
  <c r="I939" i="9"/>
  <c r="K941" i="9"/>
  <c r="L941" i="9" s="1"/>
  <c r="M941" i="9" s="1"/>
  <c r="J941" i="9"/>
  <c r="I941" i="9"/>
  <c r="K943" i="9"/>
  <c r="J943" i="9"/>
  <c r="L943" i="9" s="1"/>
  <c r="M943" i="9" s="1"/>
  <c r="I943" i="9"/>
  <c r="K945" i="9"/>
  <c r="J945" i="9"/>
  <c r="I945" i="9"/>
  <c r="L945" i="9" s="1"/>
  <c r="M945" i="9" s="1"/>
  <c r="K947" i="9"/>
  <c r="J947" i="9"/>
  <c r="I947" i="9"/>
  <c r="K949" i="9"/>
  <c r="L949" i="9" s="1"/>
  <c r="M949" i="9" s="1"/>
  <c r="J949" i="9"/>
  <c r="I949" i="9"/>
  <c r="K951" i="9"/>
  <c r="J951" i="9"/>
  <c r="L951" i="9" s="1"/>
  <c r="M951" i="9" s="1"/>
  <c r="I951" i="9"/>
  <c r="G241" i="2"/>
  <c r="G237" i="2"/>
  <c r="G233" i="2"/>
  <c r="G229" i="2"/>
  <c r="G225" i="2"/>
  <c r="G221" i="2"/>
  <c r="G217" i="2"/>
  <c r="G213" i="2"/>
  <c r="G209" i="2"/>
  <c r="G203" i="2"/>
  <c r="G199" i="2"/>
  <c r="G195" i="2"/>
  <c r="G191" i="2"/>
  <c r="G187" i="2"/>
  <c r="G183" i="2"/>
  <c r="G179" i="2"/>
  <c r="G175" i="2"/>
  <c r="G171" i="2"/>
  <c r="G165" i="2"/>
  <c r="G161" i="2"/>
  <c r="G157" i="2"/>
  <c r="G243" i="6"/>
  <c r="G241" i="6"/>
  <c r="G239" i="6"/>
  <c r="G237" i="6"/>
  <c r="G235" i="6"/>
  <c r="G233" i="6"/>
  <c r="G231" i="6"/>
  <c r="G229" i="6"/>
  <c r="G227" i="6"/>
  <c r="G225" i="6"/>
  <c r="G223" i="6"/>
  <c r="G221" i="6"/>
  <c r="G219" i="6"/>
  <c r="G217" i="6"/>
  <c r="G215" i="6"/>
  <c r="G213" i="6"/>
  <c r="G211" i="6"/>
  <c r="G209" i="6"/>
  <c r="G207" i="6"/>
  <c r="G205" i="6"/>
  <c r="G203" i="6"/>
  <c r="G201" i="6"/>
  <c r="G199" i="6"/>
  <c r="G197" i="6"/>
  <c r="G195" i="6"/>
  <c r="G193" i="6"/>
  <c r="G191" i="6"/>
  <c r="G189" i="6"/>
  <c r="G187" i="6"/>
  <c r="G185" i="6"/>
  <c r="G183" i="6"/>
  <c r="G181" i="6"/>
  <c r="G179" i="6"/>
  <c r="G177" i="6"/>
  <c r="G175" i="6"/>
  <c r="G173" i="6"/>
  <c r="G171" i="6"/>
  <c r="G169" i="6"/>
  <c r="G167" i="6"/>
  <c r="G165" i="6"/>
  <c r="G163" i="6"/>
  <c r="G161" i="6"/>
  <c r="G159" i="6"/>
  <c r="G157" i="6"/>
  <c r="G155" i="6"/>
  <c r="G153" i="6"/>
  <c r="G151" i="6"/>
  <c r="G149" i="6"/>
  <c r="G147" i="6"/>
  <c r="G145" i="6"/>
  <c r="G143" i="6"/>
  <c r="G141" i="6"/>
  <c r="G139" i="6"/>
  <c r="G137" i="6"/>
  <c r="G135" i="6"/>
  <c r="G133" i="6"/>
  <c r="G131" i="6"/>
  <c r="G129" i="6"/>
  <c r="G127" i="6"/>
  <c r="G125" i="6"/>
  <c r="G123" i="6"/>
  <c r="G121" i="6"/>
  <c r="G119" i="6"/>
  <c r="G117" i="6"/>
  <c r="G115" i="6"/>
  <c r="G113" i="6"/>
  <c r="G111" i="6"/>
  <c r="G109" i="6"/>
  <c r="G107" i="6"/>
  <c r="G105" i="6"/>
  <c r="G103" i="6"/>
  <c r="G101" i="6"/>
  <c r="G99" i="6"/>
  <c r="G97" i="6"/>
  <c r="G95" i="6"/>
  <c r="G93" i="6"/>
  <c r="G91" i="6"/>
  <c r="G89" i="6"/>
  <c r="G87" i="6"/>
  <c r="G85" i="6"/>
  <c r="G83" i="6"/>
  <c r="G81" i="6"/>
  <c r="G79" i="6"/>
  <c r="G77" i="6"/>
  <c r="G75" i="6"/>
  <c r="G73" i="6"/>
  <c r="G71" i="6"/>
  <c r="G69" i="6"/>
  <c r="G67" i="6"/>
  <c r="G65" i="6"/>
  <c r="G63" i="6"/>
  <c r="G61" i="6"/>
  <c r="G59" i="6"/>
  <c r="G57" i="6"/>
  <c r="G55" i="6"/>
  <c r="G53" i="6"/>
  <c r="G51" i="6"/>
  <c r="G49" i="6"/>
  <c r="G47" i="6"/>
  <c r="G45" i="6"/>
  <c r="G43" i="6"/>
  <c r="G41" i="6"/>
  <c r="G39" i="6"/>
  <c r="G37" i="6"/>
  <c r="G35" i="6"/>
  <c r="G33" i="6"/>
  <c r="G31" i="6"/>
  <c r="G29" i="6"/>
  <c r="G27" i="6"/>
  <c r="G25" i="6"/>
  <c r="G23" i="6"/>
  <c r="G21" i="6"/>
  <c r="G19" i="6"/>
  <c r="G17" i="6"/>
  <c r="G15" i="6"/>
  <c r="G13" i="6"/>
  <c r="G11" i="6"/>
  <c r="G9" i="6"/>
  <c r="G7" i="6"/>
  <c r="G5" i="6"/>
  <c r="K10" i="9"/>
  <c r="I10" i="9"/>
  <c r="L10" i="9" s="1"/>
  <c r="M10" i="9" s="1"/>
  <c r="J10" i="9"/>
  <c r="K12" i="9"/>
  <c r="I12" i="9"/>
  <c r="J12" i="9"/>
  <c r="K14" i="9"/>
  <c r="I14" i="9"/>
  <c r="J14" i="9"/>
  <c r="K16" i="9"/>
  <c r="L16" i="9" s="1"/>
  <c r="M16" i="9" s="1"/>
  <c r="I16" i="9"/>
  <c r="J16" i="9"/>
  <c r="K18" i="9"/>
  <c r="I18" i="9"/>
  <c r="L18" i="9" s="1"/>
  <c r="M18" i="9" s="1"/>
  <c r="J18" i="9"/>
  <c r="K20" i="9"/>
  <c r="I20" i="9"/>
  <c r="J20" i="9"/>
  <c r="L20" i="9" s="1"/>
  <c r="M20" i="9" s="1"/>
  <c r="K22" i="9"/>
  <c r="I22" i="9"/>
  <c r="J22" i="9"/>
  <c r="K24" i="9"/>
  <c r="L24" i="9" s="1"/>
  <c r="M24" i="9" s="1"/>
  <c r="I24" i="9"/>
  <c r="J24" i="9"/>
  <c r="K26" i="9"/>
  <c r="I26" i="9"/>
  <c r="L26" i="9" s="1"/>
  <c r="M26" i="9" s="1"/>
  <c r="J26" i="9"/>
  <c r="K28" i="9"/>
  <c r="I28" i="9"/>
  <c r="J28" i="9"/>
  <c r="L28" i="9" s="1"/>
  <c r="M28" i="9" s="1"/>
  <c r="K30" i="9"/>
  <c r="I30" i="9"/>
  <c r="J30" i="9"/>
  <c r="K32" i="9"/>
  <c r="I32" i="9"/>
  <c r="J32" i="9"/>
  <c r="K34" i="9"/>
  <c r="I34" i="9"/>
  <c r="L34" i="9" s="1"/>
  <c r="M34" i="9" s="1"/>
  <c r="J34" i="9"/>
  <c r="K36" i="9"/>
  <c r="I36" i="9"/>
  <c r="J36" i="9"/>
  <c r="L36" i="9" s="1"/>
  <c r="M36" i="9" s="1"/>
  <c r="K38" i="9"/>
  <c r="I38" i="9"/>
  <c r="J38" i="9"/>
  <c r="K40" i="9"/>
  <c r="L40" i="9" s="1"/>
  <c r="M40" i="9" s="1"/>
  <c r="I40" i="9"/>
  <c r="J40" i="9"/>
  <c r="K42" i="9"/>
  <c r="I42" i="9"/>
  <c r="L42" i="9" s="1"/>
  <c r="M42" i="9" s="1"/>
  <c r="J42" i="9"/>
  <c r="K44" i="9"/>
  <c r="I44" i="9"/>
  <c r="J44" i="9"/>
  <c r="K46" i="9"/>
  <c r="I46" i="9"/>
  <c r="J46" i="9"/>
  <c r="K48" i="9"/>
  <c r="L48" i="9" s="1"/>
  <c r="M48" i="9" s="1"/>
  <c r="I48" i="9"/>
  <c r="J48" i="9"/>
  <c r="K50" i="9"/>
  <c r="I50" i="9"/>
  <c r="L50" i="9" s="1"/>
  <c r="M50" i="9" s="1"/>
  <c r="J50" i="9"/>
  <c r="K52" i="9"/>
  <c r="I52" i="9"/>
  <c r="J52" i="9"/>
  <c r="L52" i="9" s="1"/>
  <c r="M52" i="9" s="1"/>
  <c r="K54" i="9"/>
  <c r="I54" i="9"/>
  <c r="J54" i="9"/>
  <c r="K56" i="9"/>
  <c r="L56" i="9" s="1"/>
  <c r="M56" i="9" s="1"/>
  <c r="I56" i="9"/>
  <c r="J56" i="9"/>
  <c r="K58" i="9"/>
  <c r="I58" i="9"/>
  <c r="L58" i="9" s="1"/>
  <c r="M58" i="9" s="1"/>
  <c r="J58" i="9"/>
  <c r="K60" i="9"/>
  <c r="I60" i="9"/>
  <c r="J60" i="9"/>
  <c r="L60" i="9" s="1"/>
  <c r="M60" i="9" s="1"/>
  <c r="K62" i="9"/>
  <c r="I62" i="9"/>
  <c r="J62" i="9"/>
  <c r="K64" i="9"/>
  <c r="I64" i="9"/>
  <c r="J64" i="9"/>
  <c r="K66" i="9"/>
  <c r="I66" i="9"/>
  <c r="L66" i="9" s="1"/>
  <c r="M66" i="9" s="1"/>
  <c r="J66" i="9"/>
  <c r="K68" i="9"/>
  <c r="I68" i="9"/>
  <c r="J68" i="9"/>
  <c r="L68" i="9" s="1"/>
  <c r="M68" i="9" s="1"/>
  <c r="K70" i="9"/>
  <c r="I70" i="9"/>
  <c r="J70" i="9"/>
  <c r="K72" i="9"/>
  <c r="L72" i="9" s="1"/>
  <c r="M72" i="9" s="1"/>
  <c r="I72" i="9"/>
  <c r="J72" i="9"/>
  <c r="K74" i="9"/>
  <c r="I74" i="9"/>
  <c r="L74" i="9" s="1"/>
  <c r="M74" i="9" s="1"/>
  <c r="J74" i="9"/>
  <c r="K76" i="9"/>
  <c r="I76" i="9"/>
  <c r="J76" i="9"/>
  <c r="K78" i="9"/>
  <c r="I78" i="9"/>
  <c r="J78" i="9"/>
  <c r="K80" i="9"/>
  <c r="L80" i="9" s="1"/>
  <c r="M80" i="9" s="1"/>
  <c r="I80" i="9"/>
  <c r="J80" i="9"/>
  <c r="K82" i="9"/>
  <c r="I82" i="9"/>
  <c r="L82" i="9" s="1"/>
  <c r="M82" i="9" s="1"/>
  <c r="J82" i="9"/>
  <c r="K84" i="9"/>
  <c r="I84" i="9"/>
  <c r="J84" i="9"/>
  <c r="L84" i="9" s="1"/>
  <c r="M84" i="9" s="1"/>
  <c r="K86" i="9"/>
  <c r="I86" i="9"/>
  <c r="J86" i="9"/>
  <c r="K88" i="9"/>
  <c r="L88" i="9" s="1"/>
  <c r="M88" i="9" s="1"/>
  <c r="I88" i="9"/>
  <c r="J88" i="9"/>
  <c r="K90" i="9"/>
  <c r="I90" i="9"/>
  <c r="L90" i="9" s="1"/>
  <c r="M90" i="9" s="1"/>
  <c r="J90" i="9"/>
  <c r="K92" i="9"/>
  <c r="I92" i="9"/>
  <c r="J92" i="9"/>
  <c r="L92" i="9" s="1"/>
  <c r="M92" i="9" s="1"/>
  <c r="K94" i="9"/>
  <c r="I94" i="9"/>
  <c r="J94" i="9"/>
  <c r="K96" i="9"/>
  <c r="I96" i="9"/>
  <c r="J96" i="9"/>
  <c r="K98" i="9"/>
  <c r="I98" i="9"/>
  <c r="L98" i="9" s="1"/>
  <c r="M98" i="9" s="1"/>
  <c r="J98" i="9"/>
  <c r="K100" i="9"/>
  <c r="I100" i="9"/>
  <c r="J100" i="9"/>
  <c r="L100" i="9" s="1"/>
  <c r="M100" i="9" s="1"/>
  <c r="K102" i="9"/>
  <c r="I102" i="9"/>
  <c r="J102" i="9"/>
  <c r="K104" i="9"/>
  <c r="L104" i="9" s="1"/>
  <c r="M104" i="9" s="1"/>
  <c r="I104" i="9"/>
  <c r="J104" i="9"/>
  <c r="K106" i="9"/>
  <c r="I106" i="9"/>
  <c r="L106" i="9" s="1"/>
  <c r="M106" i="9" s="1"/>
  <c r="J106" i="9"/>
  <c r="K108" i="9"/>
  <c r="I108" i="9"/>
  <c r="J108" i="9"/>
  <c r="K110" i="9"/>
  <c r="I110" i="9"/>
  <c r="J110" i="9"/>
  <c r="K112" i="9"/>
  <c r="L112" i="9" s="1"/>
  <c r="M112" i="9" s="1"/>
  <c r="I112" i="9"/>
  <c r="J112" i="9"/>
  <c r="K114" i="9"/>
  <c r="I114" i="9"/>
  <c r="L114" i="9" s="1"/>
  <c r="M114" i="9" s="1"/>
  <c r="J114" i="9"/>
  <c r="K116" i="9"/>
  <c r="I116" i="9"/>
  <c r="J116" i="9"/>
  <c r="L116" i="9" s="1"/>
  <c r="M116" i="9" s="1"/>
  <c r="K118" i="9"/>
  <c r="I118" i="9"/>
  <c r="J118" i="9"/>
  <c r="K120" i="9"/>
  <c r="L120" i="9" s="1"/>
  <c r="M120" i="9" s="1"/>
  <c r="I120" i="9"/>
  <c r="J120" i="9"/>
  <c r="K122" i="9"/>
  <c r="I122" i="9"/>
  <c r="L122" i="9" s="1"/>
  <c r="M122" i="9" s="1"/>
  <c r="J122" i="9"/>
  <c r="K124" i="9"/>
  <c r="I124" i="9"/>
  <c r="J124" i="9"/>
  <c r="L124" i="9" s="1"/>
  <c r="M124" i="9" s="1"/>
  <c r="K126" i="9"/>
  <c r="I126" i="9"/>
  <c r="J126" i="9"/>
  <c r="K128" i="9"/>
  <c r="I128" i="9"/>
  <c r="J128" i="9"/>
  <c r="K130" i="9"/>
  <c r="I130" i="9"/>
  <c r="L130" i="9" s="1"/>
  <c r="M130" i="9" s="1"/>
  <c r="J130" i="9"/>
  <c r="K132" i="9"/>
  <c r="I132" i="9"/>
  <c r="J132" i="9"/>
  <c r="L132" i="9" s="1"/>
  <c r="M132" i="9" s="1"/>
  <c r="K134" i="9"/>
  <c r="I134" i="9"/>
  <c r="J134" i="9"/>
  <c r="K136" i="9"/>
  <c r="L136" i="9" s="1"/>
  <c r="M136" i="9" s="1"/>
  <c r="I136" i="9"/>
  <c r="J136" i="9"/>
  <c r="K138" i="9"/>
  <c r="I138" i="9"/>
  <c r="L138" i="9" s="1"/>
  <c r="M138" i="9" s="1"/>
  <c r="J138" i="9"/>
  <c r="K140" i="9"/>
  <c r="I140" i="9"/>
  <c r="J140" i="9"/>
  <c r="K142" i="9"/>
  <c r="I142" i="9"/>
  <c r="J142" i="9"/>
  <c r="K144" i="9"/>
  <c r="L144" i="9" s="1"/>
  <c r="M144" i="9" s="1"/>
  <c r="I144" i="9"/>
  <c r="J144" i="9"/>
  <c r="K146" i="9"/>
  <c r="I146" i="9"/>
  <c r="L146" i="9" s="1"/>
  <c r="M146" i="9" s="1"/>
  <c r="J146" i="9"/>
  <c r="K148" i="9"/>
  <c r="I148" i="9"/>
  <c r="J148" i="9"/>
  <c r="L148" i="9" s="1"/>
  <c r="M148" i="9" s="1"/>
  <c r="K150" i="9"/>
  <c r="I150" i="9"/>
  <c r="J150" i="9"/>
  <c r="K152" i="9"/>
  <c r="L152" i="9" s="1"/>
  <c r="M152" i="9" s="1"/>
  <c r="I152" i="9"/>
  <c r="J152" i="9"/>
  <c r="K154" i="9"/>
  <c r="I154" i="9"/>
  <c r="L154" i="9" s="1"/>
  <c r="M154" i="9" s="1"/>
  <c r="J154" i="9"/>
  <c r="K156" i="9"/>
  <c r="I156" i="9"/>
  <c r="J156" i="9"/>
  <c r="L156" i="9" s="1"/>
  <c r="M156" i="9" s="1"/>
  <c r="K158" i="9"/>
  <c r="I158" i="9"/>
  <c r="J158" i="9"/>
  <c r="K160" i="9"/>
  <c r="I160" i="9"/>
  <c r="J160" i="9"/>
  <c r="K162" i="9"/>
  <c r="I162" i="9"/>
  <c r="L162" i="9" s="1"/>
  <c r="M162" i="9" s="1"/>
  <c r="J162" i="9"/>
  <c r="K164" i="9"/>
  <c r="I164" i="9"/>
  <c r="J164" i="9"/>
  <c r="L164" i="9" s="1"/>
  <c r="M164" i="9" s="1"/>
  <c r="K166" i="9"/>
  <c r="I166" i="9"/>
  <c r="J166" i="9"/>
  <c r="K168" i="9"/>
  <c r="L168" i="9" s="1"/>
  <c r="M168" i="9" s="1"/>
  <c r="I168" i="9"/>
  <c r="J168" i="9"/>
  <c r="K170" i="9"/>
  <c r="I170" i="9"/>
  <c r="L170" i="9" s="1"/>
  <c r="M170" i="9" s="1"/>
  <c r="J170" i="9"/>
  <c r="K172" i="9"/>
  <c r="I172" i="9"/>
  <c r="J172" i="9"/>
  <c r="K174" i="9"/>
  <c r="I174" i="9"/>
  <c r="J174" i="9"/>
  <c r="K176" i="9"/>
  <c r="L176" i="9" s="1"/>
  <c r="M176" i="9" s="1"/>
  <c r="I176" i="9"/>
  <c r="J176" i="9"/>
  <c r="K178" i="9"/>
  <c r="I178" i="9"/>
  <c r="L178" i="9" s="1"/>
  <c r="M178" i="9" s="1"/>
  <c r="J178" i="9"/>
  <c r="K180" i="9"/>
  <c r="I180" i="9"/>
  <c r="J180" i="9"/>
  <c r="L180" i="9" s="1"/>
  <c r="M180" i="9" s="1"/>
  <c r="K182" i="9"/>
  <c r="I182" i="9"/>
  <c r="J182" i="9"/>
  <c r="K184" i="9"/>
  <c r="L184" i="9" s="1"/>
  <c r="M184" i="9" s="1"/>
  <c r="I184" i="9"/>
  <c r="J184" i="9"/>
  <c r="K186" i="9"/>
  <c r="I186" i="9"/>
  <c r="L186" i="9" s="1"/>
  <c r="M186" i="9" s="1"/>
  <c r="J186" i="9"/>
  <c r="K188" i="9"/>
  <c r="I188" i="9"/>
  <c r="J188" i="9"/>
  <c r="L188" i="9" s="1"/>
  <c r="M188" i="9" s="1"/>
  <c r="K190" i="9"/>
  <c r="I190" i="9"/>
  <c r="J190" i="9"/>
  <c r="K192" i="9"/>
  <c r="I192" i="9"/>
  <c r="J192" i="9"/>
  <c r="K194" i="9"/>
  <c r="I194" i="9"/>
  <c r="L194" i="9" s="1"/>
  <c r="M194" i="9" s="1"/>
  <c r="J194" i="9"/>
  <c r="K196" i="9"/>
  <c r="I196" i="9"/>
  <c r="J196" i="9"/>
  <c r="L196" i="9" s="1"/>
  <c r="M196" i="9" s="1"/>
  <c r="K198" i="9"/>
  <c r="I198" i="9"/>
  <c r="J198" i="9"/>
  <c r="K200" i="9"/>
  <c r="L200" i="9" s="1"/>
  <c r="M200" i="9" s="1"/>
  <c r="I200" i="9"/>
  <c r="J200" i="9"/>
  <c r="K202" i="9"/>
  <c r="I202" i="9"/>
  <c r="L202" i="9" s="1"/>
  <c r="M202" i="9" s="1"/>
  <c r="J202" i="9"/>
  <c r="K204" i="9"/>
  <c r="I204" i="9"/>
  <c r="J204" i="9"/>
  <c r="K206" i="9"/>
  <c r="I206" i="9"/>
  <c r="J206" i="9"/>
  <c r="K208" i="9"/>
  <c r="L208" i="9" s="1"/>
  <c r="M208" i="9" s="1"/>
  <c r="I208" i="9"/>
  <c r="J208" i="9"/>
  <c r="K210" i="9"/>
  <c r="I210" i="9"/>
  <c r="L210" i="9" s="1"/>
  <c r="M210" i="9" s="1"/>
  <c r="J210" i="9"/>
  <c r="K212" i="9"/>
  <c r="I212" i="9"/>
  <c r="J212" i="9"/>
  <c r="L212" i="9" s="1"/>
  <c r="M212" i="9" s="1"/>
  <c r="K214" i="9"/>
  <c r="I214" i="9"/>
  <c r="J214" i="9"/>
  <c r="K216" i="9"/>
  <c r="L216" i="9" s="1"/>
  <c r="M216" i="9" s="1"/>
  <c r="I216" i="9"/>
  <c r="J216" i="9"/>
  <c r="K218" i="9"/>
  <c r="I218" i="9"/>
  <c r="L218" i="9" s="1"/>
  <c r="M218" i="9" s="1"/>
  <c r="J218" i="9"/>
  <c r="K220" i="9"/>
  <c r="I220" i="9"/>
  <c r="J220" i="9"/>
  <c r="L220" i="9" s="1"/>
  <c r="M220" i="9" s="1"/>
  <c r="K222" i="9"/>
  <c r="I222" i="9"/>
  <c r="J222" i="9"/>
  <c r="K224" i="9"/>
  <c r="I224" i="9"/>
  <c r="J224" i="9"/>
  <c r="K226" i="9"/>
  <c r="I226" i="9"/>
  <c r="L226" i="9" s="1"/>
  <c r="M226" i="9" s="1"/>
  <c r="J226" i="9"/>
  <c r="K228" i="9"/>
  <c r="I228" i="9"/>
  <c r="J228" i="9"/>
  <c r="L228" i="9" s="1"/>
  <c r="M228" i="9" s="1"/>
  <c r="K230" i="9"/>
  <c r="I230" i="9"/>
  <c r="J230" i="9"/>
  <c r="K232" i="9"/>
  <c r="L232" i="9" s="1"/>
  <c r="M232" i="9" s="1"/>
  <c r="I232" i="9"/>
  <c r="J232" i="9"/>
  <c r="K234" i="9"/>
  <c r="I234" i="9"/>
  <c r="L234" i="9" s="1"/>
  <c r="M234" i="9" s="1"/>
  <c r="J234" i="9"/>
  <c r="K236" i="9"/>
  <c r="I236" i="9"/>
  <c r="J236" i="9"/>
  <c r="K238" i="9"/>
  <c r="I238" i="9"/>
  <c r="J238" i="9"/>
  <c r="K240" i="9"/>
  <c r="L240" i="9" s="1"/>
  <c r="M240" i="9" s="1"/>
  <c r="I240" i="9"/>
  <c r="J240" i="9"/>
  <c r="K242" i="9"/>
  <c r="I242" i="9"/>
  <c r="L242" i="9" s="1"/>
  <c r="M242" i="9" s="1"/>
  <c r="J242" i="9"/>
  <c r="K244" i="9"/>
  <c r="I244" i="9"/>
  <c r="J244" i="9"/>
  <c r="L244" i="9" s="1"/>
  <c r="M244" i="9" s="1"/>
  <c r="K246" i="9"/>
  <c r="I246" i="9"/>
  <c r="J246" i="9"/>
  <c r="K248" i="9"/>
  <c r="L248" i="9" s="1"/>
  <c r="M248" i="9" s="1"/>
  <c r="I248" i="9"/>
  <c r="J248" i="9"/>
  <c r="K250" i="9"/>
  <c r="I250" i="9"/>
  <c r="L250" i="9" s="1"/>
  <c r="M250" i="9" s="1"/>
  <c r="J250" i="9"/>
  <c r="K252" i="9"/>
  <c r="I252" i="9"/>
  <c r="J252" i="9"/>
  <c r="L252" i="9" s="1"/>
  <c r="M252" i="9" s="1"/>
  <c r="K254" i="9"/>
  <c r="I254" i="9"/>
  <c r="J254" i="9"/>
  <c r="K256" i="9"/>
  <c r="I256" i="9"/>
  <c r="J256" i="9"/>
  <c r="K258" i="9"/>
  <c r="I258" i="9"/>
  <c r="L258" i="9" s="1"/>
  <c r="M258" i="9" s="1"/>
  <c r="J258" i="9"/>
  <c r="K260" i="9"/>
  <c r="I260" i="9"/>
  <c r="J260" i="9"/>
  <c r="L260" i="9" s="1"/>
  <c r="M260" i="9" s="1"/>
  <c r="K262" i="9"/>
  <c r="I262" i="9"/>
  <c r="J262" i="9"/>
  <c r="K264" i="9"/>
  <c r="L264" i="9" s="1"/>
  <c r="M264" i="9" s="1"/>
  <c r="I264" i="9"/>
  <c r="J264" i="9"/>
  <c r="K266" i="9"/>
  <c r="I266" i="9"/>
  <c r="L266" i="9" s="1"/>
  <c r="M266" i="9" s="1"/>
  <c r="J266" i="9"/>
  <c r="K268" i="9"/>
  <c r="I268" i="9"/>
  <c r="J268" i="9"/>
  <c r="K270" i="9"/>
  <c r="I270" i="9"/>
  <c r="J270" i="9"/>
  <c r="K272" i="9"/>
  <c r="L272" i="9" s="1"/>
  <c r="M272" i="9" s="1"/>
  <c r="I272" i="9"/>
  <c r="J272" i="9"/>
  <c r="K274" i="9"/>
  <c r="I274" i="9"/>
  <c r="L274" i="9" s="1"/>
  <c r="M274" i="9" s="1"/>
  <c r="J274" i="9"/>
  <c r="K276" i="9"/>
  <c r="I276" i="9"/>
  <c r="J276" i="9"/>
  <c r="L276" i="9" s="1"/>
  <c r="M276" i="9" s="1"/>
  <c r="K278" i="9"/>
  <c r="I278" i="9"/>
  <c r="J278" i="9"/>
  <c r="K280" i="9"/>
  <c r="L280" i="9" s="1"/>
  <c r="M280" i="9" s="1"/>
  <c r="I280" i="9"/>
  <c r="J280" i="9"/>
  <c r="K282" i="9"/>
  <c r="I282" i="9"/>
  <c r="L282" i="9" s="1"/>
  <c r="M282" i="9" s="1"/>
  <c r="J282" i="9"/>
  <c r="K284" i="9"/>
  <c r="I284" i="9"/>
  <c r="J284" i="9"/>
  <c r="L284" i="9" s="1"/>
  <c r="M284" i="9" s="1"/>
  <c r="K286" i="9"/>
  <c r="I286" i="9"/>
  <c r="J286" i="9"/>
  <c r="K288" i="9"/>
  <c r="I288" i="9"/>
  <c r="J288" i="9"/>
  <c r="K290" i="9"/>
  <c r="I290" i="9"/>
  <c r="L290" i="9" s="1"/>
  <c r="M290" i="9" s="1"/>
  <c r="J290" i="9"/>
  <c r="K292" i="9"/>
  <c r="I292" i="9"/>
  <c r="J292" i="9"/>
  <c r="L292" i="9" s="1"/>
  <c r="M292" i="9" s="1"/>
  <c r="K294" i="9"/>
  <c r="I294" i="9"/>
  <c r="J294" i="9"/>
  <c r="K296" i="9"/>
  <c r="L296" i="9" s="1"/>
  <c r="M296" i="9" s="1"/>
  <c r="I296" i="9"/>
  <c r="J296" i="9"/>
  <c r="K298" i="9"/>
  <c r="I298" i="9"/>
  <c r="L298" i="9" s="1"/>
  <c r="M298" i="9" s="1"/>
  <c r="J298" i="9"/>
  <c r="K300" i="9"/>
  <c r="I300" i="9"/>
  <c r="J300" i="9"/>
  <c r="K302" i="9"/>
  <c r="I302" i="9"/>
  <c r="J302" i="9"/>
  <c r="K304" i="9"/>
  <c r="L304" i="9" s="1"/>
  <c r="M304" i="9" s="1"/>
  <c r="I304" i="9"/>
  <c r="J304" i="9"/>
  <c r="K306" i="9"/>
  <c r="I306" i="9"/>
  <c r="L306" i="9" s="1"/>
  <c r="M306" i="9" s="1"/>
  <c r="J306" i="9"/>
  <c r="K308" i="9"/>
  <c r="I308" i="9"/>
  <c r="J308" i="9"/>
  <c r="L308" i="9" s="1"/>
  <c r="M308" i="9" s="1"/>
  <c r="K310" i="9"/>
  <c r="I310" i="9"/>
  <c r="J310" i="9"/>
  <c r="K312" i="9"/>
  <c r="L312" i="9" s="1"/>
  <c r="M312" i="9" s="1"/>
  <c r="I312" i="9"/>
  <c r="J312" i="9"/>
  <c r="K314" i="9"/>
  <c r="I314" i="9"/>
  <c r="L314" i="9" s="1"/>
  <c r="M314" i="9" s="1"/>
  <c r="J314" i="9"/>
  <c r="K316" i="9"/>
  <c r="I316" i="9"/>
  <c r="J316" i="9"/>
  <c r="L316" i="9" s="1"/>
  <c r="M316" i="9" s="1"/>
  <c r="K318" i="9"/>
  <c r="I318" i="9"/>
  <c r="J318" i="9"/>
  <c r="K320" i="9"/>
  <c r="I320" i="9"/>
  <c r="J320" i="9"/>
  <c r="K322" i="9"/>
  <c r="I322" i="9"/>
  <c r="L322" i="9" s="1"/>
  <c r="M322" i="9" s="1"/>
  <c r="J322" i="9"/>
  <c r="K324" i="9"/>
  <c r="I324" i="9"/>
  <c r="J324" i="9"/>
  <c r="L324" i="9" s="1"/>
  <c r="M324" i="9" s="1"/>
  <c r="K326" i="9"/>
  <c r="I326" i="9"/>
  <c r="J326" i="9"/>
  <c r="K328" i="9"/>
  <c r="L328" i="9" s="1"/>
  <c r="M328" i="9" s="1"/>
  <c r="I328" i="9"/>
  <c r="J328" i="9"/>
  <c r="K330" i="9"/>
  <c r="I330" i="9"/>
  <c r="L330" i="9" s="1"/>
  <c r="M330" i="9" s="1"/>
  <c r="J330" i="9"/>
  <c r="K332" i="9"/>
  <c r="I332" i="9"/>
  <c r="J332" i="9"/>
  <c r="K334" i="9"/>
  <c r="I334" i="9"/>
  <c r="J334" i="9"/>
  <c r="K336" i="9"/>
  <c r="L336" i="9" s="1"/>
  <c r="M336" i="9" s="1"/>
  <c r="I336" i="9"/>
  <c r="J336" i="9"/>
  <c r="K338" i="9"/>
  <c r="I338" i="9"/>
  <c r="L338" i="9" s="1"/>
  <c r="M338" i="9" s="1"/>
  <c r="J338" i="9"/>
  <c r="K340" i="9"/>
  <c r="I340" i="9"/>
  <c r="J340" i="9"/>
  <c r="L340" i="9" s="1"/>
  <c r="M340" i="9" s="1"/>
  <c r="K342" i="9"/>
  <c r="I342" i="9"/>
  <c r="J342" i="9"/>
  <c r="K344" i="9"/>
  <c r="L344" i="9" s="1"/>
  <c r="M344" i="9" s="1"/>
  <c r="I344" i="9"/>
  <c r="J344" i="9"/>
  <c r="K346" i="9"/>
  <c r="I346" i="9"/>
  <c r="L346" i="9" s="1"/>
  <c r="M346" i="9" s="1"/>
  <c r="J346" i="9"/>
  <c r="K348" i="9"/>
  <c r="I348" i="9"/>
  <c r="J348" i="9"/>
  <c r="L348" i="9" s="1"/>
  <c r="M348" i="9" s="1"/>
  <c r="K350" i="9"/>
  <c r="I350" i="9"/>
  <c r="J350" i="9"/>
  <c r="K352" i="9"/>
  <c r="I352" i="9"/>
  <c r="J352" i="9"/>
  <c r="K354" i="9"/>
  <c r="I354" i="9"/>
  <c r="L354" i="9" s="1"/>
  <c r="M354" i="9" s="1"/>
  <c r="J354" i="9"/>
  <c r="K356" i="9"/>
  <c r="I356" i="9"/>
  <c r="J356" i="9"/>
  <c r="L356" i="9" s="1"/>
  <c r="M356" i="9" s="1"/>
  <c r="K358" i="9"/>
  <c r="I358" i="9"/>
  <c r="J358" i="9"/>
  <c r="K360" i="9"/>
  <c r="L360" i="9" s="1"/>
  <c r="M360" i="9" s="1"/>
  <c r="I360" i="9"/>
  <c r="J360" i="9"/>
  <c r="K362" i="9"/>
  <c r="I362" i="9"/>
  <c r="L362" i="9" s="1"/>
  <c r="M362" i="9" s="1"/>
  <c r="J362" i="9"/>
  <c r="K364" i="9"/>
  <c r="I364" i="9"/>
  <c r="J364" i="9"/>
  <c r="K366" i="9"/>
  <c r="I366" i="9"/>
  <c r="J366" i="9"/>
  <c r="K368" i="9"/>
  <c r="L368" i="9" s="1"/>
  <c r="M368" i="9" s="1"/>
  <c r="I368" i="9"/>
  <c r="J368" i="9"/>
  <c r="K370" i="9"/>
  <c r="I370" i="9"/>
  <c r="L370" i="9" s="1"/>
  <c r="M370" i="9" s="1"/>
  <c r="J370" i="9"/>
  <c r="K372" i="9"/>
  <c r="I372" i="9"/>
  <c r="J372" i="9"/>
  <c r="L372" i="9" s="1"/>
  <c r="M372" i="9" s="1"/>
  <c r="K374" i="9"/>
  <c r="I374" i="9"/>
  <c r="J374" i="9"/>
  <c r="K376" i="9"/>
  <c r="L376" i="9" s="1"/>
  <c r="M376" i="9" s="1"/>
  <c r="I376" i="9"/>
  <c r="J376" i="9"/>
  <c r="K378" i="9"/>
  <c r="I378" i="9"/>
  <c r="L378" i="9" s="1"/>
  <c r="M378" i="9" s="1"/>
  <c r="J378" i="9"/>
  <c r="K380" i="9"/>
  <c r="I380" i="9"/>
  <c r="J380" i="9"/>
  <c r="L380" i="9" s="1"/>
  <c r="M380" i="9" s="1"/>
  <c r="K382" i="9"/>
  <c r="I382" i="9"/>
  <c r="J382" i="9"/>
  <c r="K384" i="9"/>
  <c r="I384" i="9"/>
  <c r="J384" i="9"/>
  <c r="K386" i="9"/>
  <c r="I386" i="9"/>
  <c r="L386" i="9" s="1"/>
  <c r="M386" i="9" s="1"/>
  <c r="J386" i="9"/>
  <c r="K388" i="9"/>
  <c r="I388" i="9"/>
  <c r="J388" i="9"/>
  <c r="L388" i="9" s="1"/>
  <c r="M388" i="9" s="1"/>
  <c r="K390" i="9"/>
  <c r="I390" i="9"/>
  <c r="J390" i="9"/>
  <c r="K392" i="9"/>
  <c r="L392" i="9" s="1"/>
  <c r="M392" i="9" s="1"/>
  <c r="I392" i="9"/>
  <c r="J392" i="9"/>
  <c r="K394" i="9"/>
  <c r="I394" i="9"/>
  <c r="L394" i="9" s="1"/>
  <c r="M394" i="9" s="1"/>
  <c r="J394" i="9"/>
  <c r="K396" i="9"/>
  <c r="I396" i="9"/>
  <c r="J396" i="9"/>
  <c r="K398" i="9"/>
  <c r="I398" i="9"/>
  <c r="J398" i="9"/>
  <c r="K400" i="9"/>
  <c r="L400" i="9" s="1"/>
  <c r="M400" i="9" s="1"/>
  <c r="I400" i="9"/>
  <c r="J400" i="9"/>
  <c r="K402" i="9"/>
  <c r="I402" i="9"/>
  <c r="L402" i="9" s="1"/>
  <c r="M402" i="9" s="1"/>
  <c r="J402" i="9"/>
  <c r="K404" i="9"/>
  <c r="I404" i="9"/>
  <c r="J404" i="9"/>
  <c r="L404" i="9" s="1"/>
  <c r="M404" i="9" s="1"/>
  <c r="K406" i="9"/>
  <c r="I406" i="9"/>
  <c r="J406" i="9"/>
  <c r="K408" i="9"/>
  <c r="L408" i="9" s="1"/>
  <c r="M408" i="9" s="1"/>
  <c r="I408" i="9"/>
  <c r="J408" i="9"/>
  <c r="K410" i="9"/>
  <c r="I410" i="9"/>
  <c r="L410" i="9" s="1"/>
  <c r="M410" i="9" s="1"/>
  <c r="J410" i="9"/>
  <c r="K412" i="9"/>
  <c r="I412" i="9"/>
  <c r="J412" i="9"/>
  <c r="L412" i="9" s="1"/>
  <c r="M412" i="9" s="1"/>
  <c r="K414" i="9"/>
  <c r="I414" i="9"/>
  <c r="J414" i="9"/>
  <c r="K416" i="9"/>
  <c r="I416" i="9"/>
  <c r="J416" i="9"/>
  <c r="K418" i="9"/>
  <c r="I418" i="9"/>
  <c r="L418" i="9" s="1"/>
  <c r="M418" i="9" s="1"/>
  <c r="J418" i="9"/>
  <c r="K420" i="9"/>
  <c r="I420" i="9"/>
  <c r="J420" i="9"/>
  <c r="L420" i="9" s="1"/>
  <c r="M420" i="9" s="1"/>
  <c r="K422" i="9"/>
  <c r="I422" i="9"/>
  <c r="J422" i="9"/>
  <c r="K424" i="9"/>
  <c r="L424" i="9" s="1"/>
  <c r="M424" i="9" s="1"/>
  <c r="I424" i="9"/>
  <c r="J424" i="9"/>
  <c r="K426" i="9"/>
  <c r="I426" i="9"/>
  <c r="L426" i="9" s="1"/>
  <c r="M426" i="9" s="1"/>
  <c r="J426" i="9"/>
  <c r="K428" i="9"/>
  <c r="I428" i="9"/>
  <c r="J428" i="9"/>
  <c r="K430" i="9"/>
  <c r="I430" i="9"/>
  <c r="J430" i="9"/>
  <c r="K432" i="9"/>
  <c r="L432" i="9" s="1"/>
  <c r="M432" i="9" s="1"/>
  <c r="I432" i="9"/>
  <c r="J432" i="9"/>
  <c r="K434" i="9"/>
  <c r="I434" i="9"/>
  <c r="L434" i="9" s="1"/>
  <c r="M434" i="9" s="1"/>
  <c r="J434" i="9"/>
  <c r="K436" i="9"/>
  <c r="I436" i="9"/>
  <c r="J436" i="9"/>
  <c r="L436" i="9" s="1"/>
  <c r="M436" i="9" s="1"/>
  <c r="K438" i="9"/>
  <c r="I438" i="9"/>
  <c r="J438" i="9"/>
  <c r="K440" i="9"/>
  <c r="L440" i="9" s="1"/>
  <c r="M440" i="9" s="1"/>
  <c r="I440" i="9"/>
  <c r="J440" i="9"/>
  <c r="K442" i="9"/>
  <c r="I442" i="9"/>
  <c r="L442" i="9" s="1"/>
  <c r="M442" i="9" s="1"/>
  <c r="J442" i="9"/>
  <c r="K444" i="9"/>
  <c r="I444" i="9"/>
  <c r="J444" i="9"/>
  <c r="L444" i="9" s="1"/>
  <c r="M444" i="9" s="1"/>
  <c r="K446" i="9"/>
  <c r="I446" i="9"/>
  <c r="J446" i="9"/>
  <c r="K448" i="9"/>
  <c r="I448" i="9"/>
  <c r="J448" i="9"/>
  <c r="K450" i="9"/>
  <c r="I450" i="9"/>
  <c r="L450" i="9" s="1"/>
  <c r="M450" i="9" s="1"/>
  <c r="J450" i="9"/>
  <c r="K452" i="9"/>
  <c r="I452" i="9"/>
  <c r="J452" i="9"/>
  <c r="L452" i="9" s="1"/>
  <c r="M452" i="9" s="1"/>
  <c r="K454" i="9"/>
  <c r="I454" i="9"/>
  <c r="J454" i="9"/>
  <c r="K456" i="9"/>
  <c r="L456" i="9" s="1"/>
  <c r="M456" i="9" s="1"/>
  <c r="I456" i="9"/>
  <c r="J456" i="9"/>
  <c r="K458" i="9"/>
  <c r="I458" i="9"/>
  <c r="L458" i="9" s="1"/>
  <c r="M458" i="9" s="1"/>
  <c r="J458" i="9"/>
  <c r="K460" i="9"/>
  <c r="I460" i="9"/>
  <c r="J460" i="9"/>
  <c r="K462" i="9"/>
  <c r="I462" i="9"/>
  <c r="J462" i="9"/>
  <c r="K464" i="9"/>
  <c r="L464" i="9" s="1"/>
  <c r="M464" i="9" s="1"/>
  <c r="I464" i="9"/>
  <c r="J464" i="9"/>
  <c r="K466" i="9"/>
  <c r="I466" i="9"/>
  <c r="L466" i="9" s="1"/>
  <c r="M466" i="9" s="1"/>
  <c r="J466" i="9"/>
  <c r="K468" i="9"/>
  <c r="I468" i="9"/>
  <c r="J468" i="9"/>
  <c r="L468" i="9" s="1"/>
  <c r="M468" i="9" s="1"/>
  <c r="K470" i="9"/>
  <c r="I470" i="9"/>
  <c r="J470" i="9"/>
  <c r="K472" i="9"/>
  <c r="L472" i="9" s="1"/>
  <c r="M472" i="9" s="1"/>
  <c r="I472" i="9"/>
  <c r="J472" i="9"/>
  <c r="K474" i="9"/>
  <c r="I474" i="9"/>
  <c r="L474" i="9" s="1"/>
  <c r="M474" i="9" s="1"/>
  <c r="J474" i="9"/>
  <c r="K476" i="9"/>
  <c r="I476" i="9"/>
  <c r="J476" i="9"/>
  <c r="L476" i="9" s="1"/>
  <c r="M476" i="9" s="1"/>
  <c r="K478" i="9"/>
  <c r="I478" i="9"/>
  <c r="J478" i="9"/>
  <c r="K480" i="9"/>
  <c r="I480" i="9"/>
  <c r="J480" i="9"/>
  <c r="K482" i="9"/>
  <c r="I482" i="9"/>
  <c r="L482" i="9" s="1"/>
  <c r="M482" i="9" s="1"/>
  <c r="J482" i="9"/>
  <c r="K484" i="9"/>
  <c r="I484" i="9"/>
  <c r="J484" i="9"/>
  <c r="L484" i="9" s="1"/>
  <c r="M484" i="9" s="1"/>
  <c r="K486" i="9"/>
  <c r="I486" i="9"/>
  <c r="J486" i="9"/>
  <c r="K488" i="9"/>
  <c r="L488" i="9" s="1"/>
  <c r="M488" i="9" s="1"/>
  <c r="I488" i="9"/>
  <c r="J488" i="9"/>
  <c r="K490" i="9"/>
  <c r="I490" i="9"/>
  <c r="L490" i="9" s="1"/>
  <c r="M490" i="9" s="1"/>
  <c r="J490" i="9"/>
  <c r="K492" i="9"/>
  <c r="I492" i="9"/>
  <c r="J492" i="9"/>
  <c r="K494" i="9"/>
  <c r="I494" i="9"/>
  <c r="J494" i="9"/>
  <c r="K496" i="9"/>
  <c r="L496" i="9" s="1"/>
  <c r="M496" i="9" s="1"/>
  <c r="I496" i="9"/>
  <c r="J496" i="9"/>
  <c r="K498" i="9"/>
  <c r="I498" i="9"/>
  <c r="L498" i="9" s="1"/>
  <c r="M498" i="9" s="1"/>
  <c r="J498" i="9"/>
  <c r="K500" i="9"/>
  <c r="I500" i="9"/>
  <c r="J500" i="9"/>
  <c r="L500" i="9" s="1"/>
  <c r="M500" i="9" s="1"/>
  <c r="K502" i="9"/>
  <c r="I502" i="9"/>
  <c r="J502" i="9"/>
  <c r="K504" i="9"/>
  <c r="L504" i="9" s="1"/>
  <c r="M504" i="9" s="1"/>
  <c r="I504" i="9"/>
  <c r="J504" i="9"/>
  <c r="K506" i="9"/>
  <c r="I506" i="9"/>
  <c r="L506" i="9" s="1"/>
  <c r="M506" i="9" s="1"/>
  <c r="J506" i="9"/>
  <c r="K508" i="9"/>
  <c r="I508" i="9"/>
  <c r="J508" i="9"/>
  <c r="L508" i="9" s="1"/>
  <c r="M508" i="9" s="1"/>
  <c r="K510" i="9"/>
  <c r="I510" i="9"/>
  <c r="J510" i="9"/>
  <c r="K512" i="9"/>
  <c r="I512" i="9"/>
  <c r="J512" i="9"/>
  <c r="K514" i="9"/>
  <c r="I514" i="9"/>
  <c r="L514" i="9" s="1"/>
  <c r="M514" i="9" s="1"/>
  <c r="J514" i="9"/>
  <c r="K516" i="9"/>
  <c r="I516" i="9"/>
  <c r="J516" i="9"/>
  <c r="L516" i="9" s="1"/>
  <c r="M516" i="9" s="1"/>
  <c r="K518" i="9"/>
  <c r="I518" i="9"/>
  <c r="J518" i="9"/>
  <c r="K520" i="9"/>
  <c r="L520" i="9" s="1"/>
  <c r="M520" i="9" s="1"/>
  <c r="I520" i="9"/>
  <c r="J520" i="9"/>
  <c r="K522" i="9"/>
  <c r="I522" i="9"/>
  <c r="L522" i="9" s="1"/>
  <c r="M522" i="9" s="1"/>
  <c r="J522" i="9"/>
  <c r="K524" i="9"/>
  <c r="I524" i="9"/>
  <c r="J524" i="9"/>
  <c r="K526" i="9"/>
  <c r="I526" i="9"/>
  <c r="J526" i="9"/>
  <c r="K528" i="9"/>
  <c r="L528" i="9" s="1"/>
  <c r="M528" i="9" s="1"/>
  <c r="I528" i="9"/>
  <c r="J528" i="9"/>
  <c r="K530" i="9"/>
  <c r="I530" i="9"/>
  <c r="L530" i="9" s="1"/>
  <c r="M530" i="9" s="1"/>
  <c r="J530" i="9"/>
  <c r="K532" i="9"/>
  <c r="I532" i="9"/>
  <c r="J532" i="9"/>
  <c r="L532" i="9" s="1"/>
  <c r="M532" i="9" s="1"/>
  <c r="K534" i="9"/>
  <c r="I534" i="9"/>
  <c r="J534" i="9"/>
  <c r="K536" i="9"/>
  <c r="L536" i="9" s="1"/>
  <c r="M536" i="9" s="1"/>
  <c r="I536" i="9"/>
  <c r="J536" i="9"/>
  <c r="K538" i="9"/>
  <c r="I538" i="9"/>
  <c r="L538" i="9" s="1"/>
  <c r="M538" i="9" s="1"/>
  <c r="J538" i="9"/>
  <c r="K540" i="9"/>
  <c r="I540" i="9"/>
  <c r="J540" i="9"/>
  <c r="L540" i="9" s="1"/>
  <c r="M540" i="9" s="1"/>
  <c r="K542" i="9"/>
  <c r="I542" i="9"/>
  <c r="J542" i="9"/>
  <c r="K544" i="9"/>
  <c r="I544" i="9"/>
  <c r="J544" i="9"/>
  <c r="K546" i="9"/>
  <c r="I546" i="9"/>
  <c r="L546" i="9" s="1"/>
  <c r="M546" i="9" s="1"/>
  <c r="J546" i="9"/>
  <c r="K548" i="9"/>
  <c r="I548" i="9"/>
  <c r="J548" i="9"/>
  <c r="L548" i="9" s="1"/>
  <c r="M548" i="9" s="1"/>
  <c r="K550" i="9"/>
  <c r="I550" i="9"/>
  <c r="J550" i="9"/>
  <c r="K552" i="9"/>
  <c r="L552" i="9" s="1"/>
  <c r="M552" i="9" s="1"/>
  <c r="I552" i="9"/>
  <c r="J552" i="9"/>
  <c r="K554" i="9"/>
  <c r="I554" i="9"/>
  <c r="L554" i="9" s="1"/>
  <c r="M554" i="9" s="1"/>
  <c r="J554" i="9"/>
  <c r="K556" i="9"/>
  <c r="I556" i="9"/>
  <c r="J556" i="9"/>
  <c r="K558" i="9"/>
  <c r="I558" i="9"/>
  <c r="J558" i="9"/>
  <c r="K560" i="9"/>
  <c r="L560" i="9" s="1"/>
  <c r="M560" i="9" s="1"/>
  <c r="I560" i="9"/>
  <c r="J560" i="9"/>
  <c r="K562" i="9"/>
  <c r="I562" i="9"/>
  <c r="L562" i="9" s="1"/>
  <c r="M562" i="9" s="1"/>
  <c r="J562" i="9"/>
  <c r="K564" i="9"/>
  <c r="I564" i="9"/>
  <c r="J564" i="9"/>
  <c r="L564" i="9" s="1"/>
  <c r="M564" i="9" s="1"/>
  <c r="K566" i="9"/>
  <c r="I566" i="9"/>
  <c r="J566" i="9"/>
  <c r="K568" i="9"/>
  <c r="L568" i="9" s="1"/>
  <c r="M568" i="9" s="1"/>
  <c r="I568" i="9"/>
  <c r="J568" i="9"/>
  <c r="K570" i="9"/>
  <c r="I570" i="9"/>
  <c r="L570" i="9" s="1"/>
  <c r="M570" i="9" s="1"/>
  <c r="J570" i="9"/>
  <c r="K572" i="9"/>
  <c r="I572" i="9"/>
  <c r="J572" i="9"/>
  <c r="L572" i="9" s="1"/>
  <c r="M572" i="9" s="1"/>
  <c r="K574" i="9"/>
  <c r="I574" i="9"/>
  <c r="J574" i="9"/>
  <c r="K576" i="9"/>
  <c r="I576" i="9"/>
  <c r="J576" i="9"/>
  <c r="K578" i="9"/>
  <c r="I578" i="9"/>
  <c r="L578" i="9" s="1"/>
  <c r="M578" i="9" s="1"/>
  <c r="J578" i="9"/>
  <c r="K580" i="9"/>
  <c r="I580" i="9"/>
  <c r="J580" i="9"/>
  <c r="L580" i="9" s="1"/>
  <c r="M580" i="9" s="1"/>
  <c r="K582" i="9"/>
  <c r="I582" i="9"/>
  <c r="J582" i="9"/>
  <c r="K584" i="9"/>
  <c r="L584" i="9" s="1"/>
  <c r="M584" i="9" s="1"/>
  <c r="I584" i="9"/>
  <c r="J584" i="9"/>
  <c r="K586" i="9"/>
  <c r="I586" i="9"/>
  <c r="L586" i="9" s="1"/>
  <c r="M586" i="9" s="1"/>
  <c r="J586" i="9"/>
  <c r="K588" i="9"/>
  <c r="I588" i="9"/>
  <c r="J588" i="9"/>
  <c r="K590" i="9"/>
  <c r="I590" i="9"/>
  <c r="J590" i="9"/>
  <c r="K592" i="9"/>
  <c r="L592" i="9" s="1"/>
  <c r="M592" i="9" s="1"/>
  <c r="I592" i="9"/>
  <c r="J592" i="9"/>
  <c r="K594" i="9"/>
  <c r="I594" i="9"/>
  <c r="L594" i="9" s="1"/>
  <c r="M594" i="9" s="1"/>
  <c r="J594" i="9"/>
  <c r="K596" i="9"/>
  <c r="I596" i="9"/>
  <c r="J596" i="9"/>
  <c r="L596" i="9" s="1"/>
  <c r="M596" i="9" s="1"/>
  <c r="K598" i="9"/>
  <c r="I598" i="9"/>
  <c r="J598" i="9"/>
  <c r="K600" i="9"/>
  <c r="L600" i="9" s="1"/>
  <c r="M600" i="9" s="1"/>
  <c r="I600" i="9"/>
  <c r="J600" i="9"/>
  <c r="K602" i="9"/>
  <c r="I602" i="9"/>
  <c r="L602" i="9" s="1"/>
  <c r="M602" i="9" s="1"/>
  <c r="J602" i="9"/>
  <c r="K604" i="9"/>
  <c r="I604" i="9"/>
  <c r="J604" i="9"/>
  <c r="L604" i="9" s="1"/>
  <c r="M604" i="9" s="1"/>
  <c r="K606" i="9"/>
  <c r="I606" i="9"/>
  <c r="J606" i="9"/>
  <c r="K608" i="9"/>
  <c r="I608" i="9"/>
  <c r="J608" i="9"/>
  <c r="K610" i="9"/>
  <c r="I610" i="9"/>
  <c r="L610" i="9" s="1"/>
  <c r="M610" i="9" s="1"/>
  <c r="J610" i="9"/>
  <c r="K612" i="9"/>
  <c r="I612" i="9"/>
  <c r="J612" i="9"/>
  <c r="L612" i="9" s="1"/>
  <c r="M612" i="9" s="1"/>
  <c r="K614" i="9"/>
  <c r="I614" i="9"/>
  <c r="J614" i="9"/>
  <c r="K616" i="9"/>
  <c r="L616" i="9" s="1"/>
  <c r="M616" i="9" s="1"/>
  <c r="I616" i="9"/>
  <c r="J616" i="9"/>
  <c r="K618" i="9"/>
  <c r="I618" i="9"/>
  <c r="L618" i="9" s="1"/>
  <c r="M618" i="9" s="1"/>
  <c r="J618" i="9"/>
  <c r="K620" i="9"/>
  <c r="I620" i="9"/>
  <c r="J620" i="9"/>
  <c r="K622" i="9"/>
  <c r="I622" i="9"/>
  <c r="J622" i="9"/>
  <c r="K624" i="9"/>
  <c r="L624" i="9" s="1"/>
  <c r="M624" i="9" s="1"/>
  <c r="I624" i="9"/>
  <c r="J624" i="9"/>
  <c r="K626" i="9"/>
  <c r="I626" i="9"/>
  <c r="L626" i="9" s="1"/>
  <c r="M626" i="9" s="1"/>
  <c r="J626" i="9"/>
  <c r="K628" i="9"/>
  <c r="I628" i="9"/>
  <c r="J628" i="9"/>
  <c r="L628" i="9" s="1"/>
  <c r="M628" i="9" s="1"/>
  <c r="K630" i="9"/>
  <c r="I630" i="9"/>
  <c r="J630" i="9"/>
  <c r="K632" i="9"/>
  <c r="L632" i="9" s="1"/>
  <c r="M632" i="9" s="1"/>
  <c r="I632" i="9"/>
  <c r="J632" i="9"/>
  <c r="K634" i="9"/>
  <c r="I634" i="9"/>
  <c r="L634" i="9" s="1"/>
  <c r="M634" i="9" s="1"/>
  <c r="J634" i="9"/>
  <c r="K636" i="9"/>
  <c r="I636" i="9"/>
  <c r="J636" i="9"/>
  <c r="L636" i="9" s="1"/>
  <c r="M636" i="9" s="1"/>
  <c r="K638" i="9"/>
  <c r="I638" i="9"/>
  <c r="J638" i="9"/>
  <c r="K640" i="9"/>
  <c r="I640" i="9"/>
  <c r="J640" i="9"/>
  <c r="K642" i="9"/>
  <c r="I642" i="9"/>
  <c r="L642" i="9" s="1"/>
  <c r="M642" i="9" s="1"/>
  <c r="J642" i="9"/>
  <c r="K644" i="9"/>
  <c r="I644" i="9"/>
  <c r="J644" i="9"/>
  <c r="L644" i="9" s="1"/>
  <c r="M644" i="9" s="1"/>
  <c r="K646" i="9"/>
  <c r="I646" i="9"/>
  <c r="J646" i="9"/>
  <c r="K648" i="9"/>
  <c r="L648" i="9" s="1"/>
  <c r="M648" i="9" s="1"/>
  <c r="I648" i="9"/>
  <c r="J648" i="9"/>
  <c r="K650" i="9"/>
  <c r="I650" i="9"/>
  <c r="L650" i="9" s="1"/>
  <c r="M650" i="9" s="1"/>
  <c r="J650" i="9"/>
  <c r="K652" i="9"/>
  <c r="I652" i="9"/>
  <c r="J652" i="9"/>
  <c r="K654" i="9"/>
  <c r="I654" i="9"/>
  <c r="J654" i="9"/>
  <c r="K656" i="9"/>
  <c r="L656" i="9" s="1"/>
  <c r="M656" i="9" s="1"/>
  <c r="I656" i="9"/>
  <c r="J656" i="9"/>
  <c r="K658" i="9"/>
  <c r="I658" i="9"/>
  <c r="L658" i="9" s="1"/>
  <c r="M658" i="9" s="1"/>
  <c r="J658" i="9"/>
  <c r="K660" i="9"/>
  <c r="I660" i="9"/>
  <c r="J660" i="9"/>
  <c r="L660" i="9" s="1"/>
  <c r="M660" i="9" s="1"/>
  <c r="K662" i="9"/>
  <c r="I662" i="9"/>
  <c r="J662" i="9"/>
  <c r="K664" i="9"/>
  <c r="L664" i="9" s="1"/>
  <c r="M664" i="9" s="1"/>
  <c r="I664" i="9"/>
  <c r="J664" i="9"/>
  <c r="K666" i="9"/>
  <c r="I666" i="9"/>
  <c r="L666" i="9" s="1"/>
  <c r="M666" i="9" s="1"/>
  <c r="J666" i="9"/>
  <c r="K668" i="9"/>
  <c r="I668" i="9"/>
  <c r="J668" i="9"/>
  <c r="L668" i="9" s="1"/>
  <c r="M668" i="9" s="1"/>
  <c r="K670" i="9"/>
  <c r="I670" i="9"/>
  <c r="J670" i="9"/>
  <c r="K672" i="9"/>
  <c r="I672" i="9"/>
  <c r="J672" i="9"/>
  <c r="K674" i="9"/>
  <c r="I674" i="9"/>
  <c r="L674" i="9" s="1"/>
  <c r="M674" i="9" s="1"/>
  <c r="J674" i="9"/>
  <c r="K676" i="9"/>
  <c r="I676" i="9"/>
  <c r="J676" i="9"/>
  <c r="L676" i="9" s="1"/>
  <c r="M676" i="9" s="1"/>
  <c r="K678" i="9"/>
  <c r="I678" i="9"/>
  <c r="J678" i="9"/>
  <c r="K680" i="9"/>
  <c r="L680" i="9" s="1"/>
  <c r="M680" i="9" s="1"/>
  <c r="I680" i="9"/>
  <c r="J680" i="9"/>
  <c r="K682" i="9"/>
  <c r="I682" i="9"/>
  <c r="L682" i="9" s="1"/>
  <c r="M682" i="9" s="1"/>
  <c r="J682" i="9"/>
  <c r="K684" i="9"/>
  <c r="I684" i="9"/>
  <c r="J684" i="9"/>
  <c r="K686" i="9"/>
  <c r="I686" i="9"/>
  <c r="J686" i="9"/>
  <c r="K688" i="9"/>
  <c r="L688" i="9" s="1"/>
  <c r="M688" i="9" s="1"/>
  <c r="I688" i="9"/>
  <c r="J688" i="9"/>
  <c r="K690" i="9"/>
  <c r="I690" i="9"/>
  <c r="L690" i="9" s="1"/>
  <c r="M690" i="9" s="1"/>
  <c r="J690" i="9"/>
  <c r="K692" i="9"/>
  <c r="I692" i="9"/>
  <c r="J692" i="9"/>
  <c r="L692" i="9" s="1"/>
  <c r="M692" i="9" s="1"/>
  <c r="K694" i="9"/>
  <c r="I694" i="9"/>
  <c r="J694" i="9"/>
  <c r="K696" i="9"/>
  <c r="L696" i="9" s="1"/>
  <c r="M696" i="9" s="1"/>
  <c r="I696" i="9"/>
  <c r="J696" i="9"/>
  <c r="K698" i="9"/>
  <c r="I698" i="9"/>
  <c r="L698" i="9" s="1"/>
  <c r="M698" i="9" s="1"/>
  <c r="J698" i="9"/>
  <c r="K700" i="9"/>
  <c r="I700" i="9"/>
  <c r="J700" i="9"/>
  <c r="L700" i="9" s="1"/>
  <c r="M700" i="9" s="1"/>
  <c r="K702" i="9"/>
  <c r="I702" i="9"/>
  <c r="J702" i="9"/>
  <c r="K704" i="9"/>
  <c r="I704" i="9"/>
  <c r="J704" i="9"/>
  <c r="K706" i="9"/>
  <c r="I706" i="9"/>
  <c r="L706" i="9" s="1"/>
  <c r="M706" i="9" s="1"/>
  <c r="J706" i="9"/>
  <c r="K708" i="9"/>
  <c r="I708" i="9"/>
  <c r="J708" i="9"/>
  <c r="L708" i="9" s="1"/>
  <c r="M708" i="9" s="1"/>
  <c r="K710" i="9"/>
  <c r="I710" i="9"/>
  <c r="J710" i="9"/>
  <c r="K712" i="9"/>
  <c r="L712" i="9" s="1"/>
  <c r="M712" i="9" s="1"/>
  <c r="I712" i="9"/>
  <c r="J712" i="9"/>
  <c r="K714" i="9"/>
  <c r="I714" i="9"/>
  <c r="L714" i="9" s="1"/>
  <c r="M714" i="9" s="1"/>
  <c r="J714" i="9"/>
  <c r="K716" i="9"/>
  <c r="I716" i="9"/>
  <c r="J716" i="9"/>
  <c r="K718" i="9"/>
  <c r="I718" i="9"/>
  <c r="J718" i="9"/>
  <c r="K720" i="9"/>
  <c r="L720" i="9" s="1"/>
  <c r="M720" i="9" s="1"/>
  <c r="I720" i="9"/>
  <c r="J720" i="9"/>
  <c r="K722" i="9"/>
  <c r="I722" i="9"/>
  <c r="L722" i="9" s="1"/>
  <c r="M722" i="9" s="1"/>
  <c r="J722" i="9"/>
  <c r="K724" i="9"/>
  <c r="I724" i="9"/>
  <c r="J724" i="9"/>
  <c r="L724" i="9" s="1"/>
  <c r="M724" i="9" s="1"/>
  <c r="K726" i="9"/>
  <c r="I726" i="9"/>
  <c r="J726" i="9"/>
  <c r="K728" i="9"/>
  <c r="L728" i="9" s="1"/>
  <c r="M728" i="9" s="1"/>
  <c r="I728" i="9"/>
  <c r="J728" i="9"/>
  <c r="K730" i="9"/>
  <c r="I730" i="9"/>
  <c r="L730" i="9" s="1"/>
  <c r="M730" i="9" s="1"/>
  <c r="J730" i="9"/>
  <c r="K732" i="9"/>
  <c r="I732" i="9"/>
  <c r="J732" i="9"/>
  <c r="L732" i="9" s="1"/>
  <c r="M732" i="9" s="1"/>
  <c r="K734" i="9"/>
  <c r="I734" i="9"/>
  <c r="J734" i="9"/>
  <c r="K736" i="9"/>
  <c r="I736" i="9"/>
  <c r="J736" i="9"/>
  <c r="K738" i="9"/>
  <c r="I738" i="9"/>
  <c r="L738" i="9" s="1"/>
  <c r="M738" i="9" s="1"/>
  <c r="J738" i="9"/>
  <c r="K740" i="9"/>
  <c r="I740" i="9"/>
  <c r="J740" i="9"/>
  <c r="L740" i="9" s="1"/>
  <c r="M740" i="9" s="1"/>
  <c r="K742" i="9"/>
  <c r="I742" i="9"/>
  <c r="J742" i="9"/>
  <c r="K744" i="9"/>
  <c r="L744" i="9" s="1"/>
  <c r="M744" i="9" s="1"/>
  <c r="I744" i="9"/>
  <c r="J744" i="9"/>
  <c r="K746" i="9"/>
  <c r="I746" i="9"/>
  <c r="L746" i="9" s="1"/>
  <c r="M746" i="9" s="1"/>
  <c r="J746" i="9"/>
  <c r="K748" i="9"/>
  <c r="I748" i="9"/>
  <c r="J748" i="9"/>
  <c r="K750" i="9"/>
  <c r="I750" i="9"/>
  <c r="J750" i="9"/>
  <c r="K752" i="9"/>
  <c r="L752" i="9" s="1"/>
  <c r="M752" i="9" s="1"/>
  <c r="I752" i="9"/>
  <c r="J752" i="9"/>
  <c r="K754" i="9"/>
  <c r="I754" i="9"/>
  <c r="L754" i="9" s="1"/>
  <c r="M754" i="9" s="1"/>
  <c r="J754" i="9"/>
  <c r="K756" i="9"/>
  <c r="I756" i="9"/>
  <c r="J756" i="9"/>
  <c r="L756" i="9" s="1"/>
  <c r="M756" i="9" s="1"/>
  <c r="K758" i="9"/>
  <c r="I758" i="9"/>
  <c r="J758" i="9"/>
  <c r="K760" i="9"/>
  <c r="L760" i="9" s="1"/>
  <c r="M760" i="9" s="1"/>
  <c r="I760" i="9"/>
  <c r="J760" i="9"/>
  <c r="K762" i="9"/>
  <c r="I762" i="9"/>
  <c r="L762" i="9" s="1"/>
  <c r="M762" i="9" s="1"/>
  <c r="J762" i="9"/>
  <c r="K764" i="9"/>
  <c r="I764" i="9"/>
  <c r="J764" i="9"/>
  <c r="L764" i="9" s="1"/>
  <c r="M764" i="9" s="1"/>
  <c r="K766" i="9"/>
  <c r="I766" i="9"/>
  <c r="J766" i="9"/>
  <c r="K768" i="9"/>
  <c r="I768" i="9"/>
  <c r="J768" i="9"/>
  <c r="K770" i="9"/>
  <c r="I770" i="9"/>
  <c r="L770" i="9" s="1"/>
  <c r="M770" i="9" s="1"/>
  <c r="J770" i="9"/>
  <c r="K772" i="9"/>
  <c r="I772" i="9"/>
  <c r="J772" i="9"/>
  <c r="L772" i="9" s="1"/>
  <c r="M772" i="9" s="1"/>
  <c r="K774" i="9"/>
  <c r="I774" i="9"/>
  <c r="J774" i="9"/>
  <c r="K776" i="9"/>
  <c r="L776" i="9" s="1"/>
  <c r="M776" i="9" s="1"/>
  <c r="I776" i="9"/>
  <c r="J776" i="9"/>
  <c r="K778" i="9"/>
  <c r="I778" i="9"/>
  <c r="L778" i="9" s="1"/>
  <c r="M778" i="9" s="1"/>
  <c r="J778" i="9"/>
  <c r="K780" i="9"/>
  <c r="I780" i="9"/>
  <c r="J780" i="9"/>
  <c r="K782" i="9"/>
  <c r="I782" i="9"/>
  <c r="J782" i="9"/>
  <c r="K784" i="9"/>
  <c r="L784" i="9" s="1"/>
  <c r="M784" i="9" s="1"/>
  <c r="I784" i="9"/>
  <c r="J784" i="9"/>
  <c r="K786" i="9"/>
  <c r="I786" i="9"/>
  <c r="L786" i="9" s="1"/>
  <c r="M786" i="9" s="1"/>
  <c r="J786" i="9"/>
  <c r="K788" i="9"/>
  <c r="I788" i="9"/>
  <c r="J788" i="9"/>
  <c r="L788" i="9" s="1"/>
  <c r="M788" i="9" s="1"/>
  <c r="K790" i="9"/>
  <c r="I790" i="9"/>
  <c r="J790" i="9"/>
  <c r="K792" i="9"/>
  <c r="L792" i="9" s="1"/>
  <c r="M792" i="9" s="1"/>
  <c r="I792" i="9"/>
  <c r="J792" i="9"/>
  <c r="K794" i="9"/>
  <c r="I794" i="9"/>
  <c r="L794" i="9" s="1"/>
  <c r="M794" i="9" s="1"/>
  <c r="J794" i="9"/>
  <c r="K796" i="9"/>
  <c r="I796" i="9"/>
  <c r="J796" i="9"/>
  <c r="L796" i="9" s="1"/>
  <c r="M796" i="9" s="1"/>
  <c r="K798" i="9"/>
  <c r="I798" i="9"/>
  <c r="J798" i="9"/>
  <c r="K800" i="9"/>
  <c r="I800" i="9"/>
  <c r="J800" i="9"/>
  <c r="K802" i="9"/>
  <c r="I802" i="9"/>
  <c r="L802" i="9" s="1"/>
  <c r="M802" i="9" s="1"/>
  <c r="J802" i="9"/>
  <c r="K804" i="9"/>
  <c r="I804" i="9"/>
  <c r="J804" i="9"/>
  <c r="L804" i="9" s="1"/>
  <c r="M804" i="9" s="1"/>
  <c r="K806" i="9"/>
  <c r="I806" i="9"/>
  <c r="J806" i="9"/>
  <c r="K808" i="9"/>
  <c r="L808" i="9" s="1"/>
  <c r="M808" i="9" s="1"/>
  <c r="I808" i="9"/>
  <c r="J808" i="9"/>
  <c r="K810" i="9"/>
  <c r="I810" i="9"/>
  <c r="L810" i="9" s="1"/>
  <c r="M810" i="9" s="1"/>
  <c r="J810" i="9"/>
  <c r="K812" i="9"/>
  <c r="I812" i="9"/>
  <c r="J812" i="9"/>
  <c r="K814" i="9"/>
  <c r="I814" i="9"/>
  <c r="J814" i="9"/>
  <c r="K816" i="9"/>
  <c r="L816" i="9" s="1"/>
  <c r="M816" i="9" s="1"/>
  <c r="I816" i="9"/>
  <c r="J816" i="9"/>
  <c r="K818" i="9"/>
  <c r="I818" i="9"/>
  <c r="L818" i="9" s="1"/>
  <c r="M818" i="9" s="1"/>
  <c r="J818" i="9"/>
  <c r="K820" i="9"/>
  <c r="I820" i="9"/>
  <c r="J820" i="9"/>
  <c r="L820" i="9" s="1"/>
  <c r="M820" i="9" s="1"/>
  <c r="K822" i="9"/>
  <c r="I822" i="9"/>
  <c r="J822" i="9"/>
  <c r="K824" i="9"/>
  <c r="L824" i="9" s="1"/>
  <c r="M824" i="9" s="1"/>
  <c r="I824" i="9"/>
  <c r="J824" i="9"/>
  <c r="K826" i="9"/>
  <c r="I826" i="9"/>
  <c r="L826" i="9" s="1"/>
  <c r="M826" i="9" s="1"/>
  <c r="J826" i="9"/>
  <c r="K828" i="9"/>
  <c r="I828" i="9"/>
  <c r="J828" i="9"/>
  <c r="L828" i="9" s="1"/>
  <c r="M828" i="9" s="1"/>
  <c r="K830" i="9"/>
  <c r="I830" i="9"/>
  <c r="J830" i="9"/>
  <c r="K832" i="9"/>
  <c r="I832" i="9"/>
  <c r="J832" i="9"/>
  <c r="K834" i="9"/>
  <c r="I834" i="9"/>
  <c r="L834" i="9" s="1"/>
  <c r="M834" i="9" s="1"/>
  <c r="J834" i="9"/>
  <c r="K836" i="9"/>
  <c r="I836" i="9"/>
  <c r="J836" i="9"/>
  <c r="L836" i="9" s="1"/>
  <c r="M836" i="9" s="1"/>
  <c r="K838" i="9"/>
  <c r="I838" i="9"/>
  <c r="J838" i="9"/>
  <c r="K840" i="9"/>
  <c r="L840" i="9" s="1"/>
  <c r="M840" i="9" s="1"/>
  <c r="I840" i="9"/>
  <c r="J840" i="9"/>
  <c r="K842" i="9"/>
  <c r="I842" i="9"/>
  <c r="L842" i="9" s="1"/>
  <c r="M842" i="9" s="1"/>
  <c r="J842" i="9"/>
  <c r="K844" i="9"/>
  <c r="I844" i="9"/>
  <c r="J844" i="9"/>
  <c r="K846" i="9"/>
  <c r="I846" i="9"/>
  <c r="J846" i="9"/>
  <c r="K848" i="9"/>
  <c r="L848" i="9" s="1"/>
  <c r="M848" i="9" s="1"/>
  <c r="I848" i="9"/>
  <c r="J848" i="9"/>
  <c r="K850" i="9"/>
  <c r="I850" i="9"/>
  <c r="L850" i="9" s="1"/>
  <c r="M850" i="9" s="1"/>
  <c r="J850" i="9"/>
  <c r="K852" i="9"/>
  <c r="I852" i="9"/>
  <c r="J852" i="9"/>
  <c r="L852" i="9" s="1"/>
  <c r="M852" i="9" s="1"/>
  <c r="K854" i="9"/>
  <c r="I854" i="9"/>
  <c r="J854" i="9"/>
  <c r="K856" i="9"/>
  <c r="L856" i="9" s="1"/>
  <c r="M856" i="9" s="1"/>
  <c r="I856" i="9"/>
  <c r="J856" i="9"/>
  <c r="K858" i="9"/>
  <c r="I858" i="9"/>
  <c r="L858" i="9" s="1"/>
  <c r="M858" i="9" s="1"/>
  <c r="J858" i="9"/>
  <c r="K860" i="9"/>
  <c r="I860" i="9"/>
  <c r="J860" i="9"/>
  <c r="L860" i="9" s="1"/>
  <c r="M860" i="9" s="1"/>
  <c r="K862" i="9"/>
  <c r="I862" i="9"/>
  <c r="J862" i="9"/>
  <c r="K864" i="9"/>
  <c r="I864" i="9"/>
  <c r="J864" i="9"/>
  <c r="K866" i="9"/>
  <c r="I866" i="9"/>
  <c r="L866" i="9" s="1"/>
  <c r="M866" i="9" s="1"/>
  <c r="J866" i="9"/>
  <c r="K868" i="9"/>
  <c r="I868" i="9"/>
  <c r="J868" i="9"/>
  <c r="L868" i="9" s="1"/>
  <c r="M868" i="9" s="1"/>
  <c r="K870" i="9"/>
  <c r="I870" i="9"/>
  <c r="J870" i="9"/>
  <c r="K872" i="9"/>
  <c r="L872" i="9" s="1"/>
  <c r="M872" i="9" s="1"/>
  <c r="I872" i="9"/>
  <c r="J872" i="9"/>
  <c r="K874" i="9"/>
  <c r="I874" i="9"/>
  <c r="L874" i="9" s="1"/>
  <c r="M874" i="9" s="1"/>
  <c r="J874" i="9"/>
  <c r="K876" i="9"/>
  <c r="I876" i="9"/>
  <c r="J876" i="9"/>
  <c r="K878" i="9"/>
  <c r="I878" i="9"/>
  <c r="J878" i="9"/>
  <c r="K880" i="9"/>
  <c r="L880" i="9" s="1"/>
  <c r="M880" i="9" s="1"/>
  <c r="I880" i="9"/>
  <c r="J880" i="9"/>
  <c r="K882" i="9"/>
  <c r="I882" i="9"/>
  <c r="L882" i="9" s="1"/>
  <c r="M882" i="9" s="1"/>
  <c r="J882" i="9"/>
  <c r="K884" i="9"/>
  <c r="I884" i="9"/>
  <c r="J884" i="9"/>
  <c r="L884" i="9" s="1"/>
  <c r="M884" i="9" s="1"/>
  <c r="K886" i="9"/>
  <c r="I886" i="9"/>
  <c r="J886" i="9"/>
  <c r="K888" i="9"/>
  <c r="L888" i="9" s="1"/>
  <c r="M888" i="9" s="1"/>
  <c r="I888" i="9"/>
  <c r="J888" i="9"/>
  <c r="K890" i="9"/>
  <c r="I890" i="9"/>
  <c r="L890" i="9" s="1"/>
  <c r="M890" i="9" s="1"/>
  <c r="J890" i="9"/>
  <c r="K892" i="9"/>
  <c r="I892" i="9"/>
  <c r="J892" i="9"/>
  <c r="L892" i="9" s="1"/>
  <c r="M892" i="9" s="1"/>
  <c r="K894" i="9"/>
  <c r="I894" i="9"/>
  <c r="J894" i="9"/>
  <c r="K896" i="9"/>
  <c r="I896" i="9"/>
  <c r="J896" i="9"/>
  <c r="K898" i="9"/>
  <c r="I898" i="9"/>
  <c r="L898" i="9" s="1"/>
  <c r="M898" i="9" s="1"/>
  <c r="J898" i="9"/>
  <c r="K900" i="9"/>
  <c r="I900" i="9"/>
  <c r="J900" i="9"/>
  <c r="L900" i="9" s="1"/>
  <c r="M900" i="9" s="1"/>
  <c r="K902" i="9"/>
  <c r="I902" i="9"/>
  <c r="J902" i="9"/>
  <c r="K904" i="9"/>
  <c r="L904" i="9" s="1"/>
  <c r="M904" i="9" s="1"/>
  <c r="I904" i="9"/>
  <c r="J904" i="9"/>
  <c r="K906" i="9"/>
  <c r="I906" i="9"/>
  <c r="L906" i="9" s="1"/>
  <c r="M906" i="9" s="1"/>
  <c r="J906" i="9"/>
  <c r="K908" i="9"/>
  <c r="I908" i="9"/>
  <c r="J908" i="9"/>
  <c r="K910" i="9"/>
  <c r="I910" i="9"/>
  <c r="J910" i="9"/>
  <c r="K912" i="9"/>
  <c r="L912" i="9" s="1"/>
  <c r="M912" i="9" s="1"/>
  <c r="I912" i="9"/>
  <c r="J912" i="9"/>
  <c r="K914" i="9"/>
  <c r="I914" i="9"/>
  <c r="L914" i="9" s="1"/>
  <c r="M914" i="9" s="1"/>
  <c r="J914" i="9"/>
  <c r="K916" i="9"/>
  <c r="I916" i="9"/>
  <c r="J916" i="9"/>
  <c r="L916" i="9" s="1"/>
  <c r="M916" i="9" s="1"/>
  <c r="K918" i="9"/>
  <c r="I918" i="9"/>
  <c r="J918" i="9"/>
  <c r="K920" i="9"/>
  <c r="L920" i="9" s="1"/>
  <c r="M920" i="9" s="1"/>
  <c r="I920" i="9"/>
  <c r="J920" i="9"/>
  <c r="K922" i="9"/>
  <c r="I922" i="9"/>
  <c r="L922" i="9" s="1"/>
  <c r="M922" i="9" s="1"/>
  <c r="J922" i="9"/>
  <c r="K924" i="9"/>
  <c r="I924" i="9"/>
  <c r="J924" i="9"/>
  <c r="L924" i="9" s="1"/>
  <c r="M924" i="9" s="1"/>
  <c r="K926" i="9"/>
  <c r="I926" i="9"/>
  <c r="J926" i="9"/>
  <c r="K928" i="9"/>
  <c r="I928" i="9"/>
  <c r="J928" i="9"/>
  <c r="K930" i="9"/>
  <c r="I930" i="9"/>
  <c r="L930" i="9" s="1"/>
  <c r="M930" i="9" s="1"/>
  <c r="J930" i="9"/>
  <c r="K932" i="9"/>
  <c r="I932" i="9"/>
  <c r="J932" i="9"/>
  <c r="L932" i="9" s="1"/>
  <c r="M932" i="9" s="1"/>
  <c r="K934" i="9"/>
  <c r="I934" i="9"/>
  <c r="J934" i="9"/>
  <c r="K936" i="9"/>
  <c r="L936" i="9" s="1"/>
  <c r="M936" i="9" s="1"/>
  <c r="I936" i="9"/>
  <c r="J936" i="9"/>
  <c r="K938" i="9"/>
  <c r="I938" i="9"/>
  <c r="L938" i="9" s="1"/>
  <c r="M938" i="9" s="1"/>
  <c r="J938" i="9"/>
  <c r="K940" i="9"/>
  <c r="I940" i="9"/>
  <c r="J940" i="9"/>
  <c r="K942" i="9"/>
  <c r="I942" i="9"/>
  <c r="J942" i="9"/>
  <c r="K944" i="9"/>
  <c r="L944" i="9" s="1"/>
  <c r="M944" i="9" s="1"/>
  <c r="I944" i="9"/>
  <c r="J944" i="9"/>
  <c r="K946" i="9"/>
  <c r="I946" i="9"/>
  <c r="L946" i="9" s="1"/>
  <c r="M946" i="9" s="1"/>
  <c r="J946" i="9"/>
  <c r="K948" i="9"/>
  <c r="I948" i="9"/>
  <c r="J948" i="9"/>
  <c r="L948" i="9" s="1"/>
  <c r="M948" i="9" s="1"/>
  <c r="AA3" i="9"/>
  <c r="AB3" i="9"/>
  <c r="Z3" i="9"/>
  <c r="AA5" i="9"/>
  <c r="AB5" i="9"/>
  <c r="Z5" i="9"/>
  <c r="AA7" i="9"/>
  <c r="AB7" i="9"/>
  <c r="Z7" i="9"/>
  <c r="AA9" i="9"/>
  <c r="AB9" i="9"/>
  <c r="Z9" i="9"/>
  <c r="AA11" i="9"/>
  <c r="AB11" i="9"/>
  <c r="Z11" i="9"/>
  <c r="AA13" i="9"/>
  <c r="AB13" i="9"/>
  <c r="Z13" i="9"/>
  <c r="AA15" i="9"/>
  <c r="AB15" i="9"/>
  <c r="Z15" i="9"/>
  <c r="AA17" i="9"/>
  <c r="AB17" i="9"/>
  <c r="Z17" i="9"/>
  <c r="AA19" i="9"/>
  <c r="AB19" i="9"/>
  <c r="Z19" i="9"/>
  <c r="AA21" i="9"/>
  <c r="AB21" i="9"/>
  <c r="Z21" i="9"/>
  <c r="AA23" i="9"/>
  <c r="AB23" i="9"/>
  <c r="Z23" i="9"/>
  <c r="AA25" i="9"/>
  <c r="AB25" i="9"/>
  <c r="Z25" i="9"/>
  <c r="AA27" i="9"/>
  <c r="AB27" i="9"/>
  <c r="Z27" i="9"/>
  <c r="AA29" i="9"/>
  <c r="AB29" i="9"/>
  <c r="Z29" i="9"/>
  <c r="AA31" i="9"/>
  <c r="AB31" i="9"/>
  <c r="Z31" i="9"/>
  <c r="AA33" i="9"/>
  <c r="AB33" i="9"/>
  <c r="Z33" i="9"/>
  <c r="AA35" i="9"/>
  <c r="AB35" i="9"/>
  <c r="Z35" i="9"/>
  <c r="AA37" i="9"/>
  <c r="AB37" i="9"/>
  <c r="Z37" i="9"/>
  <c r="AA39" i="9"/>
  <c r="AB39" i="9"/>
  <c r="Z39" i="9"/>
  <c r="AA41" i="9"/>
  <c r="AB41" i="9"/>
  <c r="Z41" i="9"/>
  <c r="AA43" i="9"/>
  <c r="AB43" i="9"/>
  <c r="Z43" i="9"/>
  <c r="AA45" i="9"/>
  <c r="AB45" i="9"/>
  <c r="Z45" i="9"/>
  <c r="AA47" i="9"/>
  <c r="AB47" i="9"/>
  <c r="Z47" i="9"/>
  <c r="AA49" i="9"/>
  <c r="AB49" i="9"/>
  <c r="Z49" i="9"/>
  <c r="AA51" i="9"/>
  <c r="AB51" i="9"/>
  <c r="Z51" i="9"/>
  <c r="AA53" i="9"/>
  <c r="AB53" i="9"/>
  <c r="Z53" i="9"/>
  <c r="AA55" i="9"/>
  <c r="AB55" i="9"/>
  <c r="Z55" i="9"/>
  <c r="AA57" i="9"/>
  <c r="AB57" i="9"/>
  <c r="Z57" i="9"/>
  <c r="AA59" i="9"/>
  <c r="AB59" i="9"/>
  <c r="Z59" i="9"/>
  <c r="AA61" i="9"/>
  <c r="AB61" i="9"/>
  <c r="Z61" i="9"/>
  <c r="AA63" i="9"/>
  <c r="AB63" i="9"/>
  <c r="Z63" i="9"/>
  <c r="AA65" i="9"/>
  <c r="AB65" i="9"/>
  <c r="Z65" i="9"/>
  <c r="AA67" i="9"/>
  <c r="AB67" i="9"/>
  <c r="Z67" i="9"/>
  <c r="AA69" i="9"/>
  <c r="AB69" i="9"/>
  <c r="Z69" i="9"/>
  <c r="AA71" i="9"/>
  <c r="AB71" i="9"/>
  <c r="Z71" i="9"/>
  <c r="AA73" i="9"/>
  <c r="AB73" i="9"/>
  <c r="Z73" i="9"/>
  <c r="AA75" i="9"/>
  <c r="AB75" i="9"/>
  <c r="Z75" i="9"/>
  <c r="AA77" i="9"/>
  <c r="AB77" i="9"/>
  <c r="Z77" i="9"/>
  <c r="AA79" i="9"/>
  <c r="AB79" i="9"/>
  <c r="Z79" i="9"/>
  <c r="AA81" i="9"/>
  <c r="AB81" i="9"/>
  <c r="Z81" i="9"/>
  <c r="AA83" i="9"/>
  <c r="AB83" i="9"/>
  <c r="Z83" i="9"/>
  <c r="AA85" i="9"/>
  <c r="AB85" i="9"/>
  <c r="Z85" i="9"/>
  <c r="AA87" i="9"/>
  <c r="AB87" i="9"/>
  <c r="Z87" i="9"/>
  <c r="AA89" i="9"/>
  <c r="AB89" i="9"/>
  <c r="Z89" i="9"/>
  <c r="AA91" i="9"/>
  <c r="AB91" i="9"/>
  <c r="Z91" i="9"/>
  <c r="AA93" i="9"/>
  <c r="AB93" i="9"/>
  <c r="Z93" i="9"/>
  <c r="AA95" i="9"/>
  <c r="AB95" i="9"/>
  <c r="Z95" i="9"/>
  <c r="AA97" i="9"/>
  <c r="AB97" i="9"/>
  <c r="Z97" i="9"/>
  <c r="AA99" i="9"/>
  <c r="AB99" i="9"/>
  <c r="Z99" i="9"/>
  <c r="AA101" i="9"/>
  <c r="AB101" i="9"/>
  <c r="Z101" i="9"/>
  <c r="AA103" i="9"/>
  <c r="AB103" i="9"/>
  <c r="Z103" i="9"/>
  <c r="AA105" i="9"/>
  <c r="AB105" i="9"/>
  <c r="Z105" i="9"/>
  <c r="AA107" i="9"/>
  <c r="AB107" i="9"/>
  <c r="Z107" i="9"/>
  <c r="AA109" i="9"/>
  <c r="AB109" i="9"/>
  <c r="Z109" i="9"/>
  <c r="AA111" i="9"/>
  <c r="AB111" i="9"/>
  <c r="Z111" i="9"/>
  <c r="AA113" i="9"/>
  <c r="AB113" i="9"/>
  <c r="Z113" i="9"/>
  <c r="AA115" i="9"/>
  <c r="AB115" i="9"/>
  <c r="Z115" i="9"/>
  <c r="AA117" i="9"/>
  <c r="AB117" i="9"/>
  <c r="Z117" i="9"/>
  <c r="AA119" i="9"/>
  <c r="AB119" i="9"/>
  <c r="Z119" i="9"/>
  <c r="AA121" i="9"/>
  <c r="AB121" i="9"/>
  <c r="Z121" i="9"/>
  <c r="AA123" i="9"/>
  <c r="AB123" i="9"/>
  <c r="Z123" i="9"/>
  <c r="AA125" i="9"/>
  <c r="AB125" i="9"/>
  <c r="Z125" i="9"/>
  <c r="AA127" i="9"/>
  <c r="AB127" i="9"/>
  <c r="Z127" i="9"/>
  <c r="AA129" i="9"/>
  <c r="AB129" i="9"/>
  <c r="Z129" i="9"/>
  <c r="AA131" i="9"/>
  <c r="AB131" i="9"/>
  <c r="Z131" i="9"/>
  <c r="AA133" i="9"/>
  <c r="AB133" i="9"/>
  <c r="Z133" i="9"/>
  <c r="AA135" i="9"/>
  <c r="AB135" i="9"/>
  <c r="Z135" i="9"/>
  <c r="AA137" i="9"/>
  <c r="AB137" i="9"/>
  <c r="Z137" i="9"/>
  <c r="AA139" i="9"/>
  <c r="AB139" i="9"/>
  <c r="Z139" i="9"/>
  <c r="AA141" i="9"/>
  <c r="AB141" i="9"/>
  <c r="Z141" i="9"/>
  <c r="AA143" i="9"/>
  <c r="AB143" i="9"/>
  <c r="Z143" i="9"/>
  <c r="AA145" i="9"/>
  <c r="AB145" i="9"/>
  <c r="Z145" i="9"/>
  <c r="AA147" i="9"/>
  <c r="AB147" i="9"/>
  <c r="Z147" i="9"/>
  <c r="AA149" i="9"/>
  <c r="AB149" i="9"/>
  <c r="Z149" i="9"/>
  <c r="AA151" i="9"/>
  <c r="AB151" i="9"/>
  <c r="Z151" i="9"/>
  <c r="AA153" i="9"/>
  <c r="AB153" i="9"/>
  <c r="Z153" i="9"/>
  <c r="AA155" i="9"/>
  <c r="AB155" i="9"/>
  <c r="Z155" i="9"/>
  <c r="AA157" i="9"/>
  <c r="AB157" i="9"/>
  <c r="Z157" i="9"/>
  <c r="AA159" i="9"/>
  <c r="AB159" i="9"/>
  <c r="Z159" i="9"/>
  <c r="AA161" i="9"/>
  <c r="AB161" i="9"/>
  <c r="Z161" i="9"/>
  <c r="AA163" i="9"/>
  <c r="AB163" i="9"/>
  <c r="Z163" i="9"/>
  <c r="AA165" i="9"/>
  <c r="AB165" i="9"/>
  <c r="Z165" i="9"/>
  <c r="AA167" i="9"/>
  <c r="AB167" i="9"/>
  <c r="Z167" i="9"/>
  <c r="AA169" i="9"/>
  <c r="AB169" i="9"/>
  <c r="Z169" i="9"/>
  <c r="AB2" i="9"/>
  <c r="Z2" i="9"/>
  <c r="AA2" i="9"/>
  <c r="AB4" i="9"/>
  <c r="Z4" i="9"/>
  <c r="AA4" i="9"/>
  <c r="AB6" i="9"/>
  <c r="Z6" i="9"/>
  <c r="AA6" i="9"/>
  <c r="AB8" i="9"/>
  <c r="Z8" i="9"/>
  <c r="AA8" i="9"/>
  <c r="AB10" i="9"/>
  <c r="Z10" i="9"/>
  <c r="AA10" i="9"/>
  <c r="AB12" i="9"/>
  <c r="Z12" i="9"/>
  <c r="AA12" i="9"/>
  <c r="AB14" i="9"/>
  <c r="Z14" i="9"/>
  <c r="AA14" i="9"/>
  <c r="AB16" i="9"/>
  <c r="Z16" i="9"/>
  <c r="AA16" i="9"/>
  <c r="AB18" i="9"/>
  <c r="Z18" i="9"/>
  <c r="AA18" i="9"/>
  <c r="AB20" i="9"/>
  <c r="Z20" i="9"/>
  <c r="AA20" i="9"/>
  <c r="AB22" i="9"/>
  <c r="Z22" i="9"/>
  <c r="AA22" i="9"/>
  <c r="AB24" i="9"/>
  <c r="Z24" i="9"/>
  <c r="AA24" i="9"/>
  <c r="AB26" i="9"/>
  <c r="Z26" i="9"/>
  <c r="AA26" i="9"/>
  <c r="AB28" i="9"/>
  <c r="Z28" i="9"/>
  <c r="AA28" i="9"/>
  <c r="AB30" i="9"/>
  <c r="Z30" i="9"/>
  <c r="AA30" i="9"/>
  <c r="AB32" i="9"/>
  <c r="Z32" i="9"/>
  <c r="AA32" i="9"/>
  <c r="AB34" i="9"/>
  <c r="Z34" i="9"/>
  <c r="AA34" i="9"/>
  <c r="AB36" i="9"/>
  <c r="Z36" i="9"/>
  <c r="AA36" i="9"/>
  <c r="AB38" i="9"/>
  <c r="Z38" i="9"/>
  <c r="AA38" i="9"/>
  <c r="AB40" i="9"/>
  <c r="Z40" i="9"/>
  <c r="AA40" i="9"/>
  <c r="AB42" i="9"/>
  <c r="Z42" i="9"/>
  <c r="AA42" i="9"/>
  <c r="AB44" i="9"/>
  <c r="Z44" i="9"/>
  <c r="AA44" i="9"/>
  <c r="AB46" i="9"/>
  <c r="Z46" i="9"/>
  <c r="AA46" i="9"/>
  <c r="AB48" i="9"/>
  <c r="Z48" i="9"/>
  <c r="AA48" i="9"/>
  <c r="AB50" i="9"/>
  <c r="Z50" i="9"/>
  <c r="AA50" i="9"/>
  <c r="AB52" i="9"/>
  <c r="Z52" i="9"/>
  <c r="AA52" i="9"/>
  <c r="AB54" i="9"/>
  <c r="Z54" i="9"/>
  <c r="AA54" i="9"/>
  <c r="AB56" i="9"/>
  <c r="Z56" i="9"/>
  <c r="AA56" i="9"/>
  <c r="AB58" i="9"/>
  <c r="Z58" i="9"/>
  <c r="AA58" i="9"/>
  <c r="AB60" i="9"/>
  <c r="Z60" i="9"/>
  <c r="AA60" i="9"/>
  <c r="AB62" i="9"/>
  <c r="Z62" i="9"/>
  <c r="AA62" i="9"/>
  <c r="AB64" i="9"/>
  <c r="Z64" i="9"/>
  <c r="AA64" i="9"/>
  <c r="AB66" i="9"/>
  <c r="Z66" i="9"/>
  <c r="AA66" i="9"/>
  <c r="AB68" i="9"/>
  <c r="Z68" i="9"/>
  <c r="AA68" i="9"/>
  <c r="AB70" i="9"/>
  <c r="Z70" i="9"/>
  <c r="AA70" i="9"/>
  <c r="AB72" i="9"/>
  <c r="Z72" i="9"/>
  <c r="AA72" i="9"/>
  <c r="AB74" i="9"/>
  <c r="Z74" i="9"/>
  <c r="AA74" i="9"/>
  <c r="AB76" i="9"/>
  <c r="Z76" i="9"/>
  <c r="AA76" i="9"/>
  <c r="AB78" i="9"/>
  <c r="Z78" i="9"/>
  <c r="AA78" i="9"/>
  <c r="AB80" i="9"/>
  <c r="Z80" i="9"/>
  <c r="AA80" i="9"/>
  <c r="AB82" i="9"/>
  <c r="Z82" i="9"/>
  <c r="AA82" i="9"/>
  <c r="AC82" i="9" s="1"/>
  <c r="AD82" i="9" s="1"/>
  <c r="AB84" i="9"/>
  <c r="Z84" i="9"/>
  <c r="AA84" i="9"/>
  <c r="AB86" i="9"/>
  <c r="Z86" i="9"/>
  <c r="AA86" i="9"/>
  <c r="AB88" i="9"/>
  <c r="Z88" i="9"/>
  <c r="AA88" i="9"/>
  <c r="AB90" i="9"/>
  <c r="Z90" i="9"/>
  <c r="AA90" i="9"/>
  <c r="AC90" i="9" s="1"/>
  <c r="AD90" i="9" s="1"/>
  <c r="AB92" i="9"/>
  <c r="Z92" i="9"/>
  <c r="AA92" i="9"/>
  <c r="AB94" i="9"/>
  <c r="Z94" i="9"/>
  <c r="AA94" i="9"/>
  <c r="AB96" i="9"/>
  <c r="Z96" i="9"/>
  <c r="AA96" i="9"/>
  <c r="AB98" i="9"/>
  <c r="Z98" i="9"/>
  <c r="AA98" i="9"/>
  <c r="AC98" i="9" s="1"/>
  <c r="AD98" i="9" s="1"/>
  <c r="AB100" i="9"/>
  <c r="Z100" i="9"/>
  <c r="AA100" i="9"/>
  <c r="AB102" i="9"/>
  <c r="Z102" i="9"/>
  <c r="AA102" i="9"/>
  <c r="AB104" i="9"/>
  <c r="Z104" i="9"/>
  <c r="AA104" i="9"/>
  <c r="AB106" i="9"/>
  <c r="Z106" i="9"/>
  <c r="AA106" i="9"/>
  <c r="AC106" i="9" s="1"/>
  <c r="AD106" i="9" s="1"/>
  <c r="AB108" i="9"/>
  <c r="Z108" i="9"/>
  <c r="AA108" i="9"/>
  <c r="AB110" i="9"/>
  <c r="Z110" i="9"/>
  <c r="AA110" i="9"/>
  <c r="AB112" i="9"/>
  <c r="Z112" i="9"/>
  <c r="AA112" i="9"/>
  <c r="AB114" i="9"/>
  <c r="Z114" i="9"/>
  <c r="AA114" i="9"/>
  <c r="AC114" i="9" s="1"/>
  <c r="AD114" i="9" s="1"/>
  <c r="AB116" i="9"/>
  <c r="Z116" i="9"/>
  <c r="AA116" i="9"/>
  <c r="AB118" i="9"/>
  <c r="Z118" i="9"/>
  <c r="AA118" i="9"/>
  <c r="AB120" i="9"/>
  <c r="Z120" i="9"/>
  <c r="AA120" i="9"/>
  <c r="AB122" i="9"/>
  <c r="Z122" i="9"/>
  <c r="AA122" i="9"/>
  <c r="AC122" i="9" s="1"/>
  <c r="AD122" i="9" s="1"/>
  <c r="AB124" i="9"/>
  <c r="Z124" i="9"/>
  <c r="AA124" i="9"/>
  <c r="AB126" i="9"/>
  <c r="Z126" i="9"/>
  <c r="AA126" i="9"/>
  <c r="AB128" i="9"/>
  <c r="Z128" i="9"/>
  <c r="AA128" i="9"/>
  <c r="AB130" i="9"/>
  <c r="Z130" i="9"/>
  <c r="AA130" i="9"/>
  <c r="AC130" i="9" s="1"/>
  <c r="AD130" i="9" s="1"/>
  <c r="AB132" i="9"/>
  <c r="Z132" i="9"/>
  <c r="AA132" i="9"/>
  <c r="AB134" i="9"/>
  <c r="Z134" i="9"/>
  <c r="AA134" i="9"/>
  <c r="AB136" i="9"/>
  <c r="Z136" i="9"/>
  <c r="AA136" i="9"/>
  <c r="AB138" i="9"/>
  <c r="Z138" i="9"/>
  <c r="AA138" i="9"/>
  <c r="AC138" i="9" s="1"/>
  <c r="AD138" i="9" s="1"/>
  <c r="AB140" i="9"/>
  <c r="Z140" i="9"/>
  <c r="AA140" i="9"/>
  <c r="AB142" i="9"/>
  <c r="Z142" i="9"/>
  <c r="AA142" i="9"/>
  <c r="AB144" i="9"/>
  <c r="Z144" i="9"/>
  <c r="AA144" i="9"/>
  <c r="AB146" i="9"/>
  <c r="Z146" i="9"/>
  <c r="AA146" i="9"/>
  <c r="AC146" i="9" s="1"/>
  <c r="AD146" i="9" s="1"/>
  <c r="AB148" i="9"/>
  <c r="Z148" i="9"/>
  <c r="AA148" i="9"/>
  <c r="AB150" i="9"/>
  <c r="Z150" i="9"/>
  <c r="AA150" i="9"/>
  <c r="AB152" i="9"/>
  <c r="Z152" i="9"/>
  <c r="AA152" i="9"/>
  <c r="AB154" i="9"/>
  <c r="Z154" i="9"/>
  <c r="AA154" i="9"/>
  <c r="AC154" i="9" s="1"/>
  <c r="AD154" i="9" s="1"/>
  <c r="AB156" i="9"/>
  <c r="Z156" i="9"/>
  <c r="AA156" i="9"/>
  <c r="AB158" i="9"/>
  <c r="Z158" i="9"/>
  <c r="AA158" i="9"/>
  <c r="AB160" i="9"/>
  <c r="Z160" i="9"/>
  <c r="AA160" i="9"/>
  <c r="AB162" i="9"/>
  <c r="Z162" i="9"/>
  <c r="AA162" i="9"/>
  <c r="AC162" i="9" s="1"/>
  <c r="AD162" i="9" s="1"/>
  <c r="AB164" i="9"/>
  <c r="Z164" i="9"/>
  <c r="AA164" i="9"/>
  <c r="AB166" i="9"/>
  <c r="Z166" i="9"/>
  <c r="AA166" i="9"/>
  <c r="AB168" i="9"/>
  <c r="Z168" i="9"/>
  <c r="AA168" i="9"/>
  <c r="K1858" i="11"/>
  <c r="J1858" i="11"/>
  <c r="I1858" i="11"/>
  <c r="K1856" i="11"/>
  <c r="L1856" i="11" s="1"/>
  <c r="M1856" i="11" s="1"/>
  <c r="J1856" i="11"/>
  <c r="I1856" i="11"/>
  <c r="K1854" i="11"/>
  <c r="J1854" i="11"/>
  <c r="L1854" i="11" s="1"/>
  <c r="M1854" i="11" s="1"/>
  <c r="I1854" i="11"/>
  <c r="K1852" i="11"/>
  <c r="J1852" i="11"/>
  <c r="I1852" i="11"/>
  <c r="L1852" i="11" s="1"/>
  <c r="M1852" i="11" s="1"/>
  <c r="K1850" i="11"/>
  <c r="J1850" i="11"/>
  <c r="I1850" i="11"/>
  <c r="K1848" i="11"/>
  <c r="L1848" i="11" s="1"/>
  <c r="M1848" i="11" s="1"/>
  <c r="J1848" i="11"/>
  <c r="I1848" i="11"/>
  <c r="K1846" i="11"/>
  <c r="J1846" i="11"/>
  <c r="L1846" i="11" s="1"/>
  <c r="M1846" i="11" s="1"/>
  <c r="I1846" i="11"/>
  <c r="K1844" i="11"/>
  <c r="J1844" i="11"/>
  <c r="I1844" i="11"/>
  <c r="L1844" i="11" s="1"/>
  <c r="M1844" i="11" s="1"/>
  <c r="K1842" i="11"/>
  <c r="J1842" i="11"/>
  <c r="I1842" i="11"/>
  <c r="K1840" i="11"/>
  <c r="L1840" i="11" s="1"/>
  <c r="M1840" i="11" s="1"/>
  <c r="J1840" i="11"/>
  <c r="I1840" i="11"/>
  <c r="K1838" i="11"/>
  <c r="J1838" i="11"/>
  <c r="L1838" i="11" s="1"/>
  <c r="M1838" i="11" s="1"/>
  <c r="I1838" i="11"/>
  <c r="K1836" i="11"/>
  <c r="J1836" i="11"/>
  <c r="I1836" i="11"/>
  <c r="L1836" i="11" s="1"/>
  <c r="M1836" i="11" s="1"/>
  <c r="K1834" i="11"/>
  <c r="J1834" i="11"/>
  <c r="I1834" i="11"/>
  <c r="K1832" i="11"/>
  <c r="L1832" i="11" s="1"/>
  <c r="M1832" i="11" s="1"/>
  <c r="J1832" i="11"/>
  <c r="I1832" i="11"/>
  <c r="K1830" i="11"/>
  <c r="J1830" i="11"/>
  <c r="I1830" i="11"/>
  <c r="K1828" i="11"/>
  <c r="J1828" i="11"/>
  <c r="I1828" i="11"/>
  <c r="L1828" i="11" s="1"/>
  <c r="M1828" i="11" s="1"/>
  <c r="K1826" i="11"/>
  <c r="J1826" i="11"/>
  <c r="I1826" i="11"/>
  <c r="K1824" i="11"/>
  <c r="L1824" i="11" s="1"/>
  <c r="M1824" i="11" s="1"/>
  <c r="J1824" i="11"/>
  <c r="I1824" i="11"/>
  <c r="K1822" i="11"/>
  <c r="J1822" i="11"/>
  <c r="L1822" i="11" s="1"/>
  <c r="M1822" i="11" s="1"/>
  <c r="I1822" i="11"/>
  <c r="K1820" i="11"/>
  <c r="J1820" i="11"/>
  <c r="I1820" i="11"/>
  <c r="L1820" i="11" s="1"/>
  <c r="M1820" i="11" s="1"/>
  <c r="K1818" i="11"/>
  <c r="J1818" i="11"/>
  <c r="I1818" i="11"/>
  <c r="K1816" i="11"/>
  <c r="L1816" i="11" s="1"/>
  <c r="M1816" i="11" s="1"/>
  <c r="J1816" i="11"/>
  <c r="I1816" i="11"/>
  <c r="K1814" i="11"/>
  <c r="J1814" i="11"/>
  <c r="L1814" i="11" s="1"/>
  <c r="M1814" i="11" s="1"/>
  <c r="I1814" i="11"/>
  <c r="K1812" i="11"/>
  <c r="J1812" i="11"/>
  <c r="I1812" i="11"/>
  <c r="L1812" i="11" s="1"/>
  <c r="M1812" i="11" s="1"/>
  <c r="K1810" i="11"/>
  <c r="J1810" i="11"/>
  <c r="I1810" i="11"/>
  <c r="K1808" i="11"/>
  <c r="L1808" i="11" s="1"/>
  <c r="M1808" i="11" s="1"/>
  <c r="J1808" i="11"/>
  <c r="I1808" i="11"/>
  <c r="K1806" i="11"/>
  <c r="J1806" i="11"/>
  <c r="L1806" i="11" s="1"/>
  <c r="M1806" i="11" s="1"/>
  <c r="I1806" i="11"/>
  <c r="K1804" i="11"/>
  <c r="J1804" i="11"/>
  <c r="I1804" i="11"/>
  <c r="L1804" i="11" s="1"/>
  <c r="M1804" i="11" s="1"/>
  <c r="K1802" i="11"/>
  <c r="J1802" i="11"/>
  <c r="I1802" i="11"/>
  <c r="K1800" i="11"/>
  <c r="L1800" i="11" s="1"/>
  <c r="M1800" i="11" s="1"/>
  <c r="J1800" i="11"/>
  <c r="I1800" i="11"/>
  <c r="K1798" i="11"/>
  <c r="J1798" i="11"/>
  <c r="I1798" i="11"/>
  <c r="K1796" i="11"/>
  <c r="J1796" i="11"/>
  <c r="I1796" i="11"/>
  <c r="L1796" i="11" s="1"/>
  <c r="M1796" i="11" s="1"/>
  <c r="K1794" i="11"/>
  <c r="J1794" i="11"/>
  <c r="I1794" i="11"/>
  <c r="K1792" i="11"/>
  <c r="L1792" i="11" s="1"/>
  <c r="M1792" i="11" s="1"/>
  <c r="J1792" i="11"/>
  <c r="I1792" i="11"/>
  <c r="K1790" i="11"/>
  <c r="J1790" i="11"/>
  <c r="L1790" i="11" s="1"/>
  <c r="M1790" i="11" s="1"/>
  <c r="I1790" i="11"/>
  <c r="K1788" i="11"/>
  <c r="J1788" i="11"/>
  <c r="I1788" i="11"/>
  <c r="L1788" i="11" s="1"/>
  <c r="M1788" i="11" s="1"/>
  <c r="K1786" i="11"/>
  <c r="J1786" i="11"/>
  <c r="I1786" i="11"/>
  <c r="K1784" i="11"/>
  <c r="L1784" i="11" s="1"/>
  <c r="M1784" i="11" s="1"/>
  <c r="J1784" i="11"/>
  <c r="I1784" i="11"/>
  <c r="K1782" i="11"/>
  <c r="J1782" i="11"/>
  <c r="L1782" i="11" s="1"/>
  <c r="M1782" i="11" s="1"/>
  <c r="I1782" i="11"/>
  <c r="K1780" i="11"/>
  <c r="J1780" i="11"/>
  <c r="I1780" i="11"/>
  <c r="L1780" i="11" s="1"/>
  <c r="M1780" i="11" s="1"/>
  <c r="K1778" i="11"/>
  <c r="J1778" i="11"/>
  <c r="I1778" i="11"/>
  <c r="K1776" i="11"/>
  <c r="L1776" i="11" s="1"/>
  <c r="M1776" i="11" s="1"/>
  <c r="J1776" i="11"/>
  <c r="I1776" i="11"/>
  <c r="K1774" i="11"/>
  <c r="J1774" i="11"/>
  <c r="L1774" i="11" s="1"/>
  <c r="M1774" i="11" s="1"/>
  <c r="I1774" i="11"/>
  <c r="K1772" i="11"/>
  <c r="J1772" i="11"/>
  <c r="I1772" i="11"/>
  <c r="L1772" i="11" s="1"/>
  <c r="M1772" i="11" s="1"/>
  <c r="K1770" i="11"/>
  <c r="J1770" i="11"/>
  <c r="I1770" i="11"/>
  <c r="K1768" i="11"/>
  <c r="L1768" i="11" s="1"/>
  <c r="M1768" i="11" s="1"/>
  <c r="J1768" i="11"/>
  <c r="I1768" i="11"/>
  <c r="K1766" i="11"/>
  <c r="J1766" i="11"/>
  <c r="I1766" i="11"/>
  <c r="K1764" i="11"/>
  <c r="J1764" i="11"/>
  <c r="I1764" i="11"/>
  <c r="L1764" i="11" s="1"/>
  <c r="M1764" i="11" s="1"/>
  <c r="K1762" i="11"/>
  <c r="J1762" i="11"/>
  <c r="I1762" i="11"/>
  <c r="K1760" i="11"/>
  <c r="L1760" i="11" s="1"/>
  <c r="M1760" i="11" s="1"/>
  <c r="J1760" i="11"/>
  <c r="I1760" i="11"/>
  <c r="K1758" i="11"/>
  <c r="J1758" i="11"/>
  <c r="L1758" i="11" s="1"/>
  <c r="M1758" i="11" s="1"/>
  <c r="I1758" i="11"/>
  <c r="K1756" i="11"/>
  <c r="J1756" i="11"/>
  <c r="I1756" i="11"/>
  <c r="L1756" i="11" s="1"/>
  <c r="M1756" i="11" s="1"/>
  <c r="K1754" i="11"/>
  <c r="J1754" i="11"/>
  <c r="I1754" i="11"/>
  <c r="K1752" i="11"/>
  <c r="L1752" i="11" s="1"/>
  <c r="M1752" i="11" s="1"/>
  <c r="J1752" i="11"/>
  <c r="I1752" i="11"/>
  <c r="K1750" i="11"/>
  <c r="J1750" i="11"/>
  <c r="L1750" i="11" s="1"/>
  <c r="M1750" i="11" s="1"/>
  <c r="I1750" i="11"/>
  <c r="K1748" i="11"/>
  <c r="J1748" i="11"/>
  <c r="I1748" i="11"/>
  <c r="L1748" i="11" s="1"/>
  <c r="M1748" i="11" s="1"/>
  <c r="K1746" i="11"/>
  <c r="J1746" i="11"/>
  <c r="I1746" i="11"/>
  <c r="K1744" i="11"/>
  <c r="L1744" i="11" s="1"/>
  <c r="M1744" i="11" s="1"/>
  <c r="J1744" i="11"/>
  <c r="I1744" i="11"/>
  <c r="K1742" i="11"/>
  <c r="J1742" i="11"/>
  <c r="L1742" i="11" s="1"/>
  <c r="M1742" i="11" s="1"/>
  <c r="I1742" i="11"/>
  <c r="K1740" i="11"/>
  <c r="J1740" i="11"/>
  <c r="I1740" i="11"/>
  <c r="L1740" i="11" s="1"/>
  <c r="M1740" i="11" s="1"/>
  <c r="K1738" i="11"/>
  <c r="J1738" i="11"/>
  <c r="I1738" i="11"/>
  <c r="K1736" i="11"/>
  <c r="L1736" i="11" s="1"/>
  <c r="M1736" i="11" s="1"/>
  <c r="J1736" i="11"/>
  <c r="I1736" i="11"/>
  <c r="K1734" i="11"/>
  <c r="J1734" i="11"/>
  <c r="I1734" i="11"/>
  <c r="K1732" i="11"/>
  <c r="J1732" i="11"/>
  <c r="I1732" i="11"/>
  <c r="L1732" i="11" s="1"/>
  <c r="M1732" i="11" s="1"/>
  <c r="K1730" i="11"/>
  <c r="J1730" i="11"/>
  <c r="I1730" i="11"/>
  <c r="K1728" i="11"/>
  <c r="L1728" i="11" s="1"/>
  <c r="M1728" i="11" s="1"/>
  <c r="J1728" i="11"/>
  <c r="I1728" i="11"/>
  <c r="K1726" i="11"/>
  <c r="J1726" i="11"/>
  <c r="L1726" i="11" s="1"/>
  <c r="M1726" i="11" s="1"/>
  <c r="I1726" i="11"/>
  <c r="K1724" i="11"/>
  <c r="J1724" i="11"/>
  <c r="I1724" i="11"/>
  <c r="L1724" i="11" s="1"/>
  <c r="M1724" i="11" s="1"/>
  <c r="K1722" i="11"/>
  <c r="J1722" i="11"/>
  <c r="I1722" i="11"/>
  <c r="K1720" i="11"/>
  <c r="L1720" i="11" s="1"/>
  <c r="M1720" i="11" s="1"/>
  <c r="J1720" i="11"/>
  <c r="I1720" i="11"/>
  <c r="K1718" i="11"/>
  <c r="J1718" i="11"/>
  <c r="L1718" i="11" s="1"/>
  <c r="M1718" i="11" s="1"/>
  <c r="I1718" i="11"/>
  <c r="K1716" i="11"/>
  <c r="J1716" i="11"/>
  <c r="I1716" i="11"/>
  <c r="L1716" i="11" s="1"/>
  <c r="M1716" i="11" s="1"/>
  <c r="K1714" i="11"/>
  <c r="J1714" i="11"/>
  <c r="I1714" i="11"/>
  <c r="K1712" i="11"/>
  <c r="L1712" i="11" s="1"/>
  <c r="M1712" i="11" s="1"/>
  <c r="J1712" i="11"/>
  <c r="I1712" i="11"/>
  <c r="K1710" i="11"/>
  <c r="J1710" i="11"/>
  <c r="L1710" i="11" s="1"/>
  <c r="M1710" i="11" s="1"/>
  <c r="I1710" i="11"/>
  <c r="K1708" i="11"/>
  <c r="J1708" i="11"/>
  <c r="I1708" i="11"/>
  <c r="L1708" i="11" s="1"/>
  <c r="M1708" i="11" s="1"/>
  <c r="K1706" i="11"/>
  <c r="J1706" i="11"/>
  <c r="I1706" i="11"/>
  <c r="K1704" i="11"/>
  <c r="L1704" i="11" s="1"/>
  <c r="M1704" i="11" s="1"/>
  <c r="J1704" i="11"/>
  <c r="I1704" i="11"/>
  <c r="K1702" i="11"/>
  <c r="J1702" i="11"/>
  <c r="I1702" i="11"/>
  <c r="K1700" i="11"/>
  <c r="J1700" i="11"/>
  <c r="I1700" i="11"/>
  <c r="L1700" i="11" s="1"/>
  <c r="M1700" i="11" s="1"/>
  <c r="K1698" i="11"/>
  <c r="J1698" i="11"/>
  <c r="I1698" i="11"/>
  <c r="K1696" i="11"/>
  <c r="L1696" i="11" s="1"/>
  <c r="M1696" i="11" s="1"/>
  <c r="J1696" i="11"/>
  <c r="I1696" i="11"/>
  <c r="K1694" i="11"/>
  <c r="J1694" i="11"/>
  <c r="L1694" i="11" s="1"/>
  <c r="M1694" i="11" s="1"/>
  <c r="I1694" i="11"/>
  <c r="K1692" i="11"/>
  <c r="J1692" i="11"/>
  <c r="I1692" i="11"/>
  <c r="L1692" i="11" s="1"/>
  <c r="M1692" i="11" s="1"/>
  <c r="K1690" i="11"/>
  <c r="J1690" i="11"/>
  <c r="I1690" i="11"/>
  <c r="K1688" i="11"/>
  <c r="L1688" i="11" s="1"/>
  <c r="M1688" i="11" s="1"/>
  <c r="J1688" i="11"/>
  <c r="I1688" i="11"/>
  <c r="K1686" i="11"/>
  <c r="J1686" i="11"/>
  <c r="L1686" i="11" s="1"/>
  <c r="M1686" i="11" s="1"/>
  <c r="I1686" i="11"/>
  <c r="K1684" i="11"/>
  <c r="J1684" i="11"/>
  <c r="I1684" i="11"/>
  <c r="L1684" i="11" s="1"/>
  <c r="M1684" i="11" s="1"/>
  <c r="K1682" i="11"/>
  <c r="J1682" i="11"/>
  <c r="I1682" i="11"/>
  <c r="K1680" i="11"/>
  <c r="L1680" i="11" s="1"/>
  <c r="M1680" i="11" s="1"/>
  <c r="J1680" i="11"/>
  <c r="I1680" i="11"/>
  <c r="K1678" i="11"/>
  <c r="J1678" i="11"/>
  <c r="L1678" i="11" s="1"/>
  <c r="M1678" i="11" s="1"/>
  <c r="I1678" i="11"/>
  <c r="K1676" i="11"/>
  <c r="J1676" i="11"/>
  <c r="I1676" i="11"/>
  <c r="L1676" i="11" s="1"/>
  <c r="M1676" i="11" s="1"/>
  <c r="K1674" i="11"/>
  <c r="J1674" i="11"/>
  <c r="I1674" i="11"/>
  <c r="K1672" i="11"/>
  <c r="L1672" i="11" s="1"/>
  <c r="M1672" i="11" s="1"/>
  <c r="J1672" i="11"/>
  <c r="I1672" i="11"/>
  <c r="K1670" i="11"/>
  <c r="J1670" i="11"/>
  <c r="I1670" i="11"/>
  <c r="K1668" i="11"/>
  <c r="J1668" i="11"/>
  <c r="I1668" i="11"/>
  <c r="L1668" i="11" s="1"/>
  <c r="M1668" i="11" s="1"/>
  <c r="K1666" i="11"/>
  <c r="J1666" i="11"/>
  <c r="I1666" i="11"/>
  <c r="K1664" i="11"/>
  <c r="L1664" i="11" s="1"/>
  <c r="M1664" i="11" s="1"/>
  <c r="J1664" i="11"/>
  <c r="I1664" i="11"/>
  <c r="K1662" i="11"/>
  <c r="J1662" i="11"/>
  <c r="L1662" i="11" s="1"/>
  <c r="M1662" i="11" s="1"/>
  <c r="I1662" i="11"/>
  <c r="K1660" i="11"/>
  <c r="J1660" i="11"/>
  <c r="I1660" i="11"/>
  <c r="L1660" i="11" s="1"/>
  <c r="M1660" i="11" s="1"/>
  <c r="K1658" i="11"/>
  <c r="J1658" i="11"/>
  <c r="I1658" i="11"/>
  <c r="K1656" i="11"/>
  <c r="L1656" i="11" s="1"/>
  <c r="M1656" i="11" s="1"/>
  <c r="J1656" i="11"/>
  <c r="I1656" i="11"/>
  <c r="K1654" i="11"/>
  <c r="J1654" i="11"/>
  <c r="L1654" i="11" s="1"/>
  <c r="M1654" i="11" s="1"/>
  <c r="I1654" i="11"/>
  <c r="K1652" i="11"/>
  <c r="J1652" i="11"/>
  <c r="I1652" i="11"/>
  <c r="L1652" i="11" s="1"/>
  <c r="M1652" i="11" s="1"/>
  <c r="K1650" i="11"/>
  <c r="J1650" i="11"/>
  <c r="I1650" i="11"/>
  <c r="K1648" i="11"/>
  <c r="L1648" i="11" s="1"/>
  <c r="M1648" i="11" s="1"/>
  <c r="J1648" i="11"/>
  <c r="I1648" i="11"/>
  <c r="K1646" i="11"/>
  <c r="J1646" i="11"/>
  <c r="L1646" i="11" s="1"/>
  <c r="M1646" i="11" s="1"/>
  <c r="I1646" i="11"/>
  <c r="K1644" i="11"/>
  <c r="J1644" i="11"/>
  <c r="I1644" i="11"/>
  <c r="L1644" i="11" s="1"/>
  <c r="M1644" i="11" s="1"/>
  <c r="K1642" i="11"/>
  <c r="J1642" i="11"/>
  <c r="I1642" i="11"/>
  <c r="K1640" i="11"/>
  <c r="L1640" i="11" s="1"/>
  <c r="M1640" i="11" s="1"/>
  <c r="J1640" i="11"/>
  <c r="I1640" i="11"/>
  <c r="K1638" i="11"/>
  <c r="J1638" i="11"/>
  <c r="I1638" i="11"/>
  <c r="K1636" i="11"/>
  <c r="J1636" i="11"/>
  <c r="I1636" i="11"/>
  <c r="L1636" i="11" s="1"/>
  <c r="M1636" i="11" s="1"/>
  <c r="K1634" i="11"/>
  <c r="J1634" i="11"/>
  <c r="I1634" i="11"/>
  <c r="K1632" i="11"/>
  <c r="L1632" i="11" s="1"/>
  <c r="M1632" i="11" s="1"/>
  <c r="J1632" i="11"/>
  <c r="I1632" i="11"/>
  <c r="K1630" i="11"/>
  <c r="J1630" i="11"/>
  <c r="L1630" i="11" s="1"/>
  <c r="M1630" i="11" s="1"/>
  <c r="I1630" i="11"/>
  <c r="K1628" i="11"/>
  <c r="J1628" i="11"/>
  <c r="I1628" i="11"/>
  <c r="L1628" i="11" s="1"/>
  <c r="M1628" i="11" s="1"/>
  <c r="K1626" i="11"/>
  <c r="J1626" i="11"/>
  <c r="I1626" i="11"/>
  <c r="K1624" i="11"/>
  <c r="L1624" i="11" s="1"/>
  <c r="M1624" i="11" s="1"/>
  <c r="J1624" i="11"/>
  <c r="I1624" i="11"/>
  <c r="K1622" i="11"/>
  <c r="J1622" i="11"/>
  <c r="L1622" i="11" s="1"/>
  <c r="M1622" i="11" s="1"/>
  <c r="I1622" i="11"/>
  <c r="K1620" i="11"/>
  <c r="J1620" i="11"/>
  <c r="I1620" i="11"/>
  <c r="L1620" i="11" s="1"/>
  <c r="M1620" i="11" s="1"/>
  <c r="K1618" i="11"/>
  <c r="J1618" i="11"/>
  <c r="I1618" i="11"/>
  <c r="K1616" i="11"/>
  <c r="L1616" i="11" s="1"/>
  <c r="M1616" i="11" s="1"/>
  <c r="J1616" i="11"/>
  <c r="I1616" i="11"/>
  <c r="K1614" i="11"/>
  <c r="J1614" i="11"/>
  <c r="L1614" i="11" s="1"/>
  <c r="M1614" i="11" s="1"/>
  <c r="I1614" i="11"/>
  <c r="K1612" i="11"/>
  <c r="J1612" i="11"/>
  <c r="I1612" i="11"/>
  <c r="L1612" i="11" s="1"/>
  <c r="M1612" i="11" s="1"/>
  <c r="K1610" i="11"/>
  <c r="J1610" i="11"/>
  <c r="I1610" i="11"/>
  <c r="K1608" i="11"/>
  <c r="L1608" i="11" s="1"/>
  <c r="M1608" i="11" s="1"/>
  <c r="J1608" i="11"/>
  <c r="I1608" i="11"/>
  <c r="K1606" i="11"/>
  <c r="J1606" i="11"/>
  <c r="I1606" i="11"/>
  <c r="K1604" i="11"/>
  <c r="J1604" i="11"/>
  <c r="I1604" i="11"/>
  <c r="L1604" i="11" s="1"/>
  <c r="M1604" i="11" s="1"/>
  <c r="K1602" i="11"/>
  <c r="J1602" i="11"/>
  <c r="I1602" i="11"/>
  <c r="K1600" i="11"/>
  <c r="L1600" i="11" s="1"/>
  <c r="M1600" i="11" s="1"/>
  <c r="J1600" i="11"/>
  <c r="I1600" i="11"/>
  <c r="K1598" i="11"/>
  <c r="J1598" i="11"/>
  <c r="L1598" i="11" s="1"/>
  <c r="M1598" i="11" s="1"/>
  <c r="I1598" i="11"/>
  <c r="K1596" i="11"/>
  <c r="J1596" i="11"/>
  <c r="I1596" i="11"/>
  <c r="L1596" i="11" s="1"/>
  <c r="M1596" i="11" s="1"/>
  <c r="K1594" i="11"/>
  <c r="J1594" i="11"/>
  <c r="I1594" i="11"/>
  <c r="K1592" i="11"/>
  <c r="L1592" i="11" s="1"/>
  <c r="M1592" i="11" s="1"/>
  <c r="J1592" i="11"/>
  <c r="I1592" i="11"/>
  <c r="K1590" i="11"/>
  <c r="J1590" i="11"/>
  <c r="L1590" i="11" s="1"/>
  <c r="M1590" i="11" s="1"/>
  <c r="I1590" i="11"/>
  <c r="K1588" i="11"/>
  <c r="J1588" i="11"/>
  <c r="I1588" i="11"/>
  <c r="L1588" i="11" s="1"/>
  <c r="M1588" i="11" s="1"/>
  <c r="K1586" i="11"/>
  <c r="J1586" i="11"/>
  <c r="I1586" i="11"/>
  <c r="K1584" i="11"/>
  <c r="L1584" i="11" s="1"/>
  <c r="M1584" i="11" s="1"/>
  <c r="J1584" i="11"/>
  <c r="I1584" i="11"/>
  <c r="K1582" i="11"/>
  <c r="J1582" i="11"/>
  <c r="L1582" i="11" s="1"/>
  <c r="M1582" i="11" s="1"/>
  <c r="I1582" i="11"/>
  <c r="K1580" i="11"/>
  <c r="J1580" i="11"/>
  <c r="I1580" i="11"/>
  <c r="L1580" i="11" s="1"/>
  <c r="M1580" i="11" s="1"/>
  <c r="K1578" i="11"/>
  <c r="J1578" i="11"/>
  <c r="I1578" i="11"/>
  <c r="K1576" i="11"/>
  <c r="L1576" i="11" s="1"/>
  <c r="M1576" i="11" s="1"/>
  <c r="J1576" i="11"/>
  <c r="I1576" i="11"/>
  <c r="K1574" i="11"/>
  <c r="J1574" i="11"/>
  <c r="I1574" i="11"/>
  <c r="K1572" i="11"/>
  <c r="J1572" i="11"/>
  <c r="I1572" i="11"/>
  <c r="L1572" i="11" s="1"/>
  <c r="M1572" i="11" s="1"/>
  <c r="K1570" i="11"/>
  <c r="J1570" i="11"/>
  <c r="I1570" i="11"/>
  <c r="K1568" i="11"/>
  <c r="L1568" i="11" s="1"/>
  <c r="M1568" i="11" s="1"/>
  <c r="J1568" i="11"/>
  <c r="I1568" i="11"/>
  <c r="K1566" i="11"/>
  <c r="J1566" i="11"/>
  <c r="L1566" i="11" s="1"/>
  <c r="M1566" i="11" s="1"/>
  <c r="I1566" i="11"/>
  <c r="K1564" i="11"/>
  <c r="J1564" i="11"/>
  <c r="I1564" i="11"/>
  <c r="L1564" i="11" s="1"/>
  <c r="M1564" i="11" s="1"/>
  <c r="K1562" i="11"/>
  <c r="J1562" i="11"/>
  <c r="I1562" i="11"/>
  <c r="K1560" i="11"/>
  <c r="L1560" i="11" s="1"/>
  <c r="M1560" i="11" s="1"/>
  <c r="J1560" i="11"/>
  <c r="I1560" i="11"/>
  <c r="K1558" i="11"/>
  <c r="J1558" i="11"/>
  <c r="L1558" i="11" s="1"/>
  <c r="M1558" i="11" s="1"/>
  <c r="I1558" i="11"/>
  <c r="K1556" i="11"/>
  <c r="J1556" i="11"/>
  <c r="I1556" i="11"/>
  <c r="L1556" i="11" s="1"/>
  <c r="M1556" i="11" s="1"/>
  <c r="K1554" i="11"/>
  <c r="J1554" i="11"/>
  <c r="I1554" i="11"/>
  <c r="K1552" i="11"/>
  <c r="L1552" i="11" s="1"/>
  <c r="M1552" i="11" s="1"/>
  <c r="J1552" i="11"/>
  <c r="I1552" i="11"/>
  <c r="K1550" i="11"/>
  <c r="J1550" i="11"/>
  <c r="L1550" i="11" s="1"/>
  <c r="M1550" i="11" s="1"/>
  <c r="I1550" i="11"/>
  <c r="K1548" i="11"/>
  <c r="J1548" i="11"/>
  <c r="I1548" i="11"/>
  <c r="L1548" i="11" s="1"/>
  <c r="M1548" i="11" s="1"/>
  <c r="K1546" i="11"/>
  <c r="J1546" i="11"/>
  <c r="I1546" i="11"/>
  <c r="K1544" i="11"/>
  <c r="L1544" i="11" s="1"/>
  <c r="M1544" i="11" s="1"/>
  <c r="J1544" i="11"/>
  <c r="I1544" i="11"/>
  <c r="K1542" i="11"/>
  <c r="J1542" i="11"/>
  <c r="I1542" i="11"/>
  <c r="K1540" i="11"/>
  <c r="J1540" i="11"/>
  <c r="I1540" i="11"/>
  <c r="L1540" i="11" s="1"/>
  <c r="M1540" i="11" s="1"/>
  <c r="K1538" i="11"/>
  <c r="J1538" i="11"/>
  <c r="I1538" i="11"/>
  <c r="K1536" i="11"/>
  <c r="L1536" i="11" s="1"/>
  <c r="M1536" i="11" s="1"/>
  <c r="J1536" i="11"/>
  <c r="I1536" i="11"/>
  <c r="K1534" i="11"/>
  <c r="J1534" i="11"/>
  <c r="L1534" i="11" s="1"/>
  <c r="M1534" i="11" s="1"/>
  <c r="I1534" i="11"/>
  <c r="K1532" i="11"/>
  <c r="J1532" i="11"/>
  <c r="I1532" i="11"/>
  <c r="L1532" i="11" s="1"/>
  <c r="M1532" i="11" s="1"/>
  <c r="K1530" i="11"/>
  <c r="J1530" i="11"/>
  <c r="I1530" i="11"/>
  <c r="K1528" i="11"/>
  <c r="L1528" i="11" s="1"/>
  <c r="M1528" i="11" s="1"/>
  <c r="J1528" i="11"/>
  <c r="I1528" i="11"/>
  <c r="K1526" i="11"/>
  <c r="J1526" i="11"/>
  <c r="L1526" i="11" s="1"/>
  <c r="M1526" i="11" s="1"/>
  <c r="I1526" i="11"/>
  <c r="K1524" i="11"/>
  <c r="J1524" i="11"/>
  <c r="I1524" i="11"/>
  <c r="L1524" i="11" s="1"/>
  <c r="M1524" i="11" s="1"/>
  <c r="K1522" i="11"/>
  <c r="J1522" i="11"/>
  <c r="I1522" i="11"/>
  <c r="K1520" i="11"/>
  <c r="L1520" i="11" s="1"/>
  <c r="M1520" i="11" s="1"/>
  <c r="J1520" i="11"/>
  <c r="I1520" i="11"/>
  <c r="K1518" i="11"/>
  <c r="J1518" i="11"/>
  <c r="L1518" i="11" s="1"/>
  <c r="M1518" i="11" s="1"/>
  <c r="I1518" i="11"/>
  <c r="K1516" i="11"/>
  <c r="J1516" i="11"/>
  <c r="I1516" i="11"/>
  <c r="L1516" i="11" s="1"/>
  <c r="M1516" i="11" s="1"/>
  <c r="K1514" i="11"/>
  <c r="J1514" i="11"/>
  <c r="I1514" i="11"/>
  <c r="K1512" i="11"/>
  <c r="L1512" i="11" s="1"/>
  <c r="M1512" i="11" s="1"/>
  <c r="J1512" i="11"/>
  <c r="I1512" i="11"/>
  <c r="K1510" i="11"/>
  <c r="J1510" i="11"/>
  <c r="I1510" i="11"/>
  <c r="K1508" i="11"/>
  <c r="J1508" i="11"/>
  <c r="I1508" i="11"/>
  <c r="L1508" i="11" s="1"/>
  <c r="M1508" i="11" s="1"/>
  <c r="K1506" i="11"/>
  <c r="J1506" i="11"/>
  <c r="I1506" i="11"/>
  <c r="K1504" i="11"/>
  <c r="L1504" i="11" s="1"/>
  <c r="M1504" i="11" s="1"/>
  <c r="J1504" i="11"/>
  <c r="I1504" i="11"/>
  <c r="K1502" i="11"/>
  <c r="J1502" i="11"/>
  <c r="L1502" i="11" s="1"/>
  <c r="M1502" i="11" s="1"/>
  <c r="I1502" i="11"/>
  <c r="K1500" i="11"/>
  <c r="J1500" i="11"/>
  <c r="I1500" i="11"/>
  <c r="L1500" i="11" s="1"/>
  <c r="M1500" i="11" s="1"/>
  <c r="K1498" i="11"/>
  <c r="J1498" i="11"/>
  <c r="I1498" i="11"/>
  <c r="K1496" i="11"/>
  <c r="L1496" i="11" s="1"/>
  <c r="M1496" i="11" s="1"/>
  <c r="J1496" i="11"/>
  <c r="I1496" i="11"/>
  <c r="K1494" i="11"/>
  <c r="J1494" i="11"/>
  <c r="L1494" i="11" s="1"/>
  <c r="M1494" i="11" s="1"/>
  <c r="I1494" i="11"/>
  <c r="K1492" i="11"/>
  <c r="J1492" i="11"/>
  <c r="I1492" i="11"/>
  <c r="L1492" i="11" s="1"/>
  <c r="M1492" i="11" s="1"/>
  <c r="K1490" i="11"/>
  <c r="J1490" i="11"/>
  <c r="I1490" i="11"/>
  <c r="K1488" i="11"/>
  <c r="L1488" i="11" s="1"/>
  <c r="M1488" i="11" s="1"/>
  <c r="J1488" i="11"/>
  <c r="I1488" i="11"/>
  <c r="K1486" i="11"/>
  <c r="J1486" i="11"/>
  <c r="L1486" i="11" s="1"/>
  <c r="M1486" i="11" s="1"/>
  <c r="I1486" i="11"/>
  <c r="K1484" i="11"/>
  <c r="J1484" i="11"/>
  <c r="I1484" i="11"/>
  <c r="L1484" i="11" s="1"/>
  <c r="M1484" i="11" s="1"/>
  <c r="K1482" i="11"/>
  <c r="J1482" i="11"/>
  <c r="I1482" i="11"/>
  <c r="K1480" i="11"/>
  <c r="L1480" i="11" s="1"/>
  <c r="M1480" i="11" s="1"/>
  <c r="J1480" i="11"/>
  <c r="I1480" i="11"/>
  <c r="K1478" i="11"/>
  <c r="J1478" i="11"/>
  <c r="I1478" i="11"/>
  <c r="K1476" i="11"/>
  <c r="J1476" i="11"/>
  <c r="I1476" i="11"/>
  <c r="L1476" i="11" s="1"/>
  <c r="M1476" i="11" s="1"/>
  <c r="K1474" i="11"/>
  <c r="J1474" i="11"/>
  <c r="I1474" i="11"/>
  <c r="K1472" i="11"/>
  <c r="L1472" i="11" s="1"/>
  <c r="M1472" i="11" s="1"/>
  <c r="J1472" i="11"/>
  <c r="I1472" i="11"/>
  <c r="K1470" i="11"/>
  <c r="J1470" i="11"/>
  <c r="L1470" i="11" s="1"/>
  <c r="M1470" i="11" s="1"/>
  <c r="I1470" i="11"/>
  <c r="K1468" i="11"/>
  <c r="J1468" i="11"/>
  <c r="I1468" i="11"/>
  <c r="L1468" i="11" s="1"/>
  <c r="M1468" i="11" s="1"/>
  <c r="K1466" i="11"/>
  <c r="J1466" i="11"/>
  <c r="I1466" i="11"/>
  <c r="K1464" i="11"/>
  <c r="L1464" i="11" s="1"/>
  <c r="M1464" i="11" s="1"/>
  <c r="J1464" i="11"/>
  <c r="I1464" i="11"/>
  <c r="K1462" i="11"/>
  <c r="J1462" i="11"/>
  <c r="L1462" i="11" s="1"/>
  <c r="M1462" i="11" s="1"/>
  <c r="I1462" i="11"/>
  <c r="K1460" i="11"/>
  <c r="J1460" i="11"/>
  <c r="I1460" i="11"/>
  <c r="L1460" i="11" s="1"/>
  <c r="M1460" i="11" s="1"/>
  <c r="K1458" i="11"/>
  <c r="J1458" i="11"/>
  <c r="I1458" i="11"/>
  <c r="K1456" i="11"/>
  <c r="L1456" i="11" s="1"/>
  <c r="M1456" i="11" s="1"/>
  <c r="J1456" i="11"/>
  <c r="I1456" i="11"/>
  <c r="K1454" i="11"/>
  <c r="J1454" i="11"/>
  <c r="L1454" i="11" s="1"/>
  <c r="M1454" i="11" s="1"/>
  <c r="I1454" i="11"/>
  <c r="K1452" i="11"/>
  <c r="J1452" i="11"/>
  <c r="I1452" i="11"/>
  <c r="L1452" i="11" s="1"/>
  <c r="M1452" i="11" s="1"/>
  <c r="K1450" i="11"/>
  <c r="J1450" i="11"/>
  <c r="I1450" i="11"/>
  <c r="K1448" i="11"/>
  <c r="L1448" i="11" s="1"/>
  <c r="M1448" i="11" s="1"/>
  <c r="J1448" i="11"/>
  <c r="I1448" i="11"/>
  <c r="K1446" i="11"/>
  <c r="J1446" i="11"/>
  <c r="I1446" i="11"/>
  <c r="K1444" i="11"/>
  <c r="J1444" i="11"/>
  <c r="I1444" i="11"/>
  <c r="L1444" i="11" s="1"/>
  <c r="M1444" i="11" s="1"/>
  <c r="K1442" i="11"/>
  <c r="J1442" i="11"/>
  <c r="I1442" i="11"/>
  <c r="K1440" i="11"/>
  <c r="L1440" i="11" s="1"/>
  <c r="M1440" i="11" s="1"/>
  <c r="J1440" i="11"/>
  <c r="I1440" i="11"/>
  <c r="K1438" i="11"/>
  <c r="J1438" i="11"/>
  <c r="L1438" i="11" s="1"/>
  <c r="M1438" i="11" s="1"/>
  <c r="I1438" i="11"/>
  <c r="K1436" i="11"/>
  <c r="J1436" i="11"/>
  <c r="I1436" i="11"/>
  <c r="L1436" i="11" s="1"/>
  <c r="M1436" i="11" s="1"/>
  <c r="K1434" i="11"/>
  <c r="J1434" i="11"/>
  <c r="I1434" i="11"/>
  <c r="K1432" i="11"/>
  <c r="L1432" i="11" s="1"/>
  <c r="M1432" i="11" s="1"/>
  <c r="J1432" i="11"/>
  <c r="I1432" i="11"/>
  <c r="K1430" i="11"/>
  <c r="J1430" i="11"/>
  <c r="L1430" i="11" s="1"/>
  <c r="M1430" i="11" s="1"/>
  <c r="I1430" i="11"/>
  <c r="K1428" i="11"/>
  <c r="J1428" i="11"/>
  <c r="I1428" i="11"/>
  <c r="L1428" i="11" s="1"/>
  <c r="M1428" i="11" s="1"/>
  <c r="K1426" i="11"/>
  <c r="J1426" i="11"/>
  <c r="I1426" i="11"/>
  <c r="K1424" i="11"/>
  <c r="L1424" i="11" s="1"/>
  <c r="M1424" i="11" s="1"/>
  <c r="J1424" i="11"/>
  <c r="I1424" i="11"/>
  <c r="K1422" i="11"/>
  <c r="J1422" i="11"/>
  <c r="L1422" i="11" s="1"/>
  <c r="M1422" i="11" s="1"/>
  <c r="I1422" i="11"/>
  <c r="K1420" i="11"/>
  <c r="J1420" i="11"/>
  <c r="I1420" i="11"/>
  <c r="L1420" i="11" s="1"/>
  <c r="M1420" i="11" s="1"/>
  <c r="K1418" i="11"/>
  <c r="J1418" i="11"/>
  <c r="I1418" i="11"/>
  <c r="K1416" i="11"/>
  <c r="L1416" i="11" s="1"/>
  <c r="M1416" i="11" s="1"/>
  <c r="J1416" i="11"/>
  <c r="I1416" i="11"/>
  <c r="K1414" i="11"/>
  <c r="J1414" i="11"/>
  <c r="I1414" i="11"/>
  <c r="K1412" i="11"/>
  <c r="J1412" i="11"/>
  <c r="I1412" i="11"/>
  <c r="L1412" i="11" s="1"/>
  <c r="M1412" i="11" s="1"/>
  <c r="K1410" i="11"/>
  <c r="J1410" i="11"/>
  <c r="I1410" i="11"/>
  <c r="K1408" i="11"/>
  <c r="L1408" i="11" s="1"/>
  <c r="M1408" i="11" s="1"/>
  <c r="J1408" i="11"/>
  <c r="I1408" i="11"/>
  <c r="K1406" i="11"/>
  <c r="J1406" i="11"/>
  <c r="L1406" i="11" s="1"/>
  <c r="M1406" i="11" s="1"/>
  <c r="I1406" i="11"/>
  <c r="K1404" i="11"/>
  <c r="J1404" i="11"/>
  <c r="I1404" i="11"/>
  <c r="L1404" i="11" s="1"/>
  <c r="M1404" i="11" s="1"/>
  <c r="K1402" i="11"/>
  <c r="J1402" i="11"/>
  <c r="I1402" i="11"/>
  <c r="K1400" i="11"/>
  <c r="L1400" i="11" s="1"/>
  <c r="M1400" i="11" s="1"/>
  <c r="J1400" i="11"/>
  <c r="I1400" i="11"/>
  <c r="K1398" i="11"/>
  <c r="J1398" i="11"/>
  <c r="L1398" i="11" s="1"/>
  <c r="M1398" i="11" s="1"/>
  <c r="I1398" i="11"/>
  <c r="K1396" i="11"/>
  <c r="J1396" i="11"/>
  <c r="I1396" i="11"/>
  <c r="L1396" i="11" s="1"/>
  <c r="M1396" i="11" s="1"/>
  <c r="K1394" i="11"/>
  <c r="J1394" i="11"/>
  <c r="I1394" i="11"/>
  <c r="K1392" i="11"/>
  <c r="L1392" i="11" s="1"/>
  <c r="M1392" i="11" s="1"/>
  <c r="J1392" i="11"/>
  <c r="I1392" i="11"/>
  <c r="K1390" i="11"/>
  <c r="J1390" i="11"/>
  <c r="L1390" i="11" s="1"/>
  <c r="M1390" i="11" s="1"/>
  <c r="I1390" i="11"/>
  <c r="K1388" i="11"/>
  <c r="J1388" i="11"/>
  <c r="I1388" i="11"/>
  <c r="L1388" i="11" s="1"/>
  <c r="M1388" i="11" s="1"/>
  <c r="K1386" i="11"/>
  <c r="J1386" i="11"/>
  <c r="I1386" i="11"/>
  <c r="K1384" i="11"/>
  <c r="L1384" i="11" s="1"/>
  <c r="M1384" i="11" s="1"/>
  <c r="J1384" i="11"/>
  <c r="I1384" i="11"/>
  <c r="K1382" i="11"/>
  <c r="J1382" i="11"/>
  <c r="L1382" i="11" s="1"/>
  <c r="M1382" i="11" s="1"/>
  <c r="I1382" i="11"/>
  <c r="K1380" i="11"/>
  <c r="J1380" i="11"/>
  <c r="I1380" i="11"/>
  <c r="L1380" i="11" s="1"/>
  <c r="M1380" i="11" s="1"/>
  <c r="K1378" i="11"/>
  <c r="J1378" i="11"/>
  <c r="I1378" i="11"/>
  <c r="K1376" i="11"/>
  <c r="L1376" i="11" s="1"/>
  <c r="M1376" i="11" s="1"/>
  <c r="J1376" i="11"/>
  <c r="I1376" i="11"/>
  <c r="K1374" i="11"/>
  <c r="J1374" i="11"/>
  <c r="I1374" i="11"/>
  <c r="K1372" i="11"/>
  <c r="J1372" i="11"/>
  <c r="I1372" i="11"/>
  <c r="L1372" i="11" s="1"/>
  <c r="M1372" i="11" s="1"/>
  <c r="K1370" i="11"/>
  <c r="J1370" i="11"/>
  <c r="I1370" i="11"/>
  <c r="K1368" i="11"/>
  <c r="L1368" i="11" s="1"/>
  <c r="M1368" i="11" s="1"/>
  <c r="J1368" i="11"/>
  <c r="I1368" i="11"/>
  <c r="K1366" i="11"/>
  <c r="J1366" i="11"/>
  <c r="L1366" i="11" s="1"/>
  <c r="M1366" i="11" s="1"/>
  <c r="I1366" i="11"/>
  <c r="K1364" i="11"/>
  <c r="J1364" i="11"/>
  <c r="I1364" i="11"/>
  <c r="L1364" i="11" s="1"/>
  <c r="M1364" i="11" s="1"/>
  <c r="K1362" i="11"/>
  <c r="J1362" i="11"/>
  <c r="I1362" i="11"/>
  <c r="K1360" i="11"/>
  <c r="L1360" i="11" s="1"/>
  <c r="M1360" i="11" s="1"/>
  <c r="J1360" i="11"/>
  <c r="I1360" i="11"/>
  <c r="K1358" i="11"/>
  <c r="J1358" i="11"/>
  <c r="L1358" i="11" s="1"/>
  <c r="M1358" i="11" s="1"/>
  <c r="I1358" i="11"/>
  <c r="K1356" i="11"/>
  <c r="J1356" i="11"/>
  <c r="I1356" i="11"/>
  <c r="L1356" i="11" s="1"/>
  <c r="M1356" i="11" s="1"/>
  <c r="K1354" i="11"/>
  <c r="J1354" i="11"/>
  <c r="I1354" i="11"/>
  <c r="K1352" i="11"/>
  <c r="L1352" i="11" s="1"/>
  <c r="M1352" i="11" s="1"/>
  <c r="J1352" i="11"/>
  <c r="I1352" i="11"/>
  <c r="K1350" i="11"/>
  <c r="J1350" i="11"/>
  <c r="L1350" i="11" s="1"/>
  <c r="M1350" i="11" s="1"/>
  <c r="I1350" i="11"/>
  <c r="K1348" i="11"/>
  <c r="J1348" i="11"/>
  <c r="I1348" i="11"/>
  <c r="L1348" i="11" s="1"/>
  <c r="M1348" i="11" s="1"/>
  <c r="K1346" i="11"/>
  <c r="J1346" i="11"/>
  <c r="I1346" i="11"/>
  <c r="K1344" i="11"/>
  <c r="L1344" i="11" s="1"/>
  <c r="M1344" i="11" s="1"/>
  <c r="J1344" i="11"/>
  <c r="I1344" i="11"/>
  <c r="K1342" i="11"/>
  <c r="J1342" i="11"/>
  <c r="I1342" i="11"/>
  <c r="K1340" i="11"/>
  <c r="J1340" i="11"/>
  <c r="I1340" i="11"/>
  <c r="L1340" i="11" s="1"/>
  <c r="M1340" i="11" s="1"/>
  <c r="K1338" i="11"/>
  <c r="J1338" i="11"/>
  <c r="I1338" i="11"/>
  <c r="K1336" i="11"/>
  <c r="L1336" i="11" s="1"/>
  <c r="M1336" i="11" s="1"/>
  <c r="J1336" i="11"/>
  <c r="I1336" i="11"/>
  <c r="K1334" i="11"/>
  <c r="J1334" i="11"/>
  <c r="L1334" i="11" s="1"/>
  <c r="M1334" i="11" s="1"/>
  <c r="I1334" i="11"/>
  <c r="K1332" i="11"/>
  <c r="J1332" i="11"/>
  <c r="I1332" i="11"/>
  <c r="L1332" i="11" s="1"/>
  <c r="M1332" i="11" s="1"/>
  <c r="K1330" i="11"/>
  <c r="J1330" i="11"/>
  <c r="I1330" i="11"/>
  <c r="K1328" i="11"/>
  <c r="L1328" i="11" s="1"/>
  <c r="M1328" i="11" s="1"/>
  <c r="J1328" i="11"/>
  <c r="I1328" i="11"/>
  <c r="K1326" i="11"/>
  <c r="J1326" i="11"/>
  <c r="L1326" i="11" s="1"/>
  <c r="M1326" i="11" s="1"/>
  <c r="I1326" i="11"/>
  <c r="K1324" i="11"/>
  <c r="J1324" i="11"/>
  <c r="I1324" i="11"/>
  <c r="L1324" i="11" s="1"/>
  <c r="M1324" i="11" s="1"/>
  <c r="K1322" i="11"/>
  <c r="J1322" i="11"/>
  <c r="I1322" i="11"/>
  <c r="K1320" i="11"/>
  <c r="L1320" i="11" s="1"/>
  <c r="M1320" i="11" s="1"/>
  <c r="J1320" i="11"/>
  <c r="I1320" i="11"/>
  <c r="K1318" i="11"/>
  <c r="J1318" i="11"/>
  <c r="L1318" i="11" s="1"/>
  <c r="M1318" i="11" s="1"/>
  <c r="I1318" i="11"/>
  <c r="K1316" i="11"/>
  <c r="J1316" i="11"/>
  <c r="I1316" i="11"/>
  <c r="L1316" i="11" s="1"/>
  <c r="M1316" i="11" s="1"/>
  <c r="K1314" i="11"/>
  <c r="J1314" i="11"/>
  <c r="I1314" i="11"/>
  <c r="K1312" i="11"/>
  <c r="L1312" i="11" s="1"/>
  <c r="M1312" i="11" s="1"/>
  <c r="J1312" i="11"/>
  <c r="I1312" i="11"/>
  <c r="K1310" i="11"/>
  <c r="J1310" i="11"/>
  <c r="I1310" i="11"/>
  <c r="K1308" i="11"/>
  <c r="J1308" i="11"/>
  <c r="I1308" i="11"/>
  <c r="L1308" i="11" s="1"/>
  <c r="M1308" i="11" s="1"/>
  <c r="K1306" i="11"/>
  <c r="J1306" i="11"/>
  <c r="I1306" i="11"/>
  <c r="K1304" i="11"/>
  <c r="L1304" i="11" s="1"/>
  <c r="M1304" i="11" s="1"/>
  <c r="J1304" i="11"/>
  <c r="I1304" i="11"/>
  <c r="K1302" i="11"/>
  <c r="J1302" i="11"/>
  <c r="L1302" i="11" s="1"/>
  <c r="M1302" i="11" s="1"/>
  <c r="I1302" i="11"/>
  <c r="K1300" i="11"/>
  <c r="J1300" i="11"/>
  <c r="I1300" i="11"/>
  <c r="L1300" i="11" s="1"/>
  <c r="M1300" i="11" s="1"/>
  <c r="K1298" i="11"/>
  <c r="J1298" i="11"/>
  <c r="I1298" i="11"/>
  <c r="K1296" i="11"/>
  <c r="L1296" i="11" s="1"/>
  <c r="M1296" i="11" s="1"/>
  <c r="J1296" i="11"/>
  <c r="I1296" i="11"/>
  <c r="K1294" i="11"/>
  <c r="J1294" i="11"/>
  <c r="L1294" i="11" s="1"/>
  <c r="M1294" i="11" s="1"/>
  <c r="I1294" i="11"/>
  <c r="K1292" i="11"/>
  <c r="J1292" i="11"/>
  <c r="I1292" i="11"/>
  <c r="L1292" i="11" s="1"/>
  <c r="M1292" i="11" s="1"/>
  <c r="K1290" i="11"/>
  <c r="J1290" i="11"/>
  <c r="I1290" i="11"/>
  <c r="K1288" i="11"/>
  <c r="L1288" i="11" s="1"/>
  <c r="M1288" i="11" s="1"/>
  <c r="J1288" i="11"/>
  <c r="I1288" i="11"/>
  <c r="K1286" i="11"/>
  <c r="J1286" i="11"/>
  <c r="L1286" i="11" s="1"/>
  <c r="M1286" i="11" s="1"/>
  <c r="I1286" i="11"/>
  <c r="K1284" i="11"/>
  <c r="J1284" i="11"/>
  <c r="I1284" i="11"/>
  <c r="L1284" i="11" s="1"/>
  <c r="M1284" i="11" s="1"/>
  <c r="K1282" i="11"/>
  <c r="J1282" i="11"/>
  <c r="I1282" i="11"/>
  <c r="K1280" i="11"/>
  <c r="L1280" i="11" s="1"/>
  <c r="M1280" i="11" s="1"/>
  <c r="J1280" i="11"/>
  <c r="I1280" i="11"/>
  <c r="K1278" i="11"/>
  <c r="J1278" i="11"/>
  <c r="I1278" i="11"/>
  <c r="K1276" i="11"/>
  <c r="J1276" i="11"/>
  <c r="I1276" i="11"/>
  <c r="L1276" i="11" s="1"/>
  <c r="M1276" i="11" s="1"/>
  <c r="K1274" i="11"/>
  <c r="J1274" i="11"/>
  <c r="I1274" i="11"/>
  <c r="K1272" i="11"/>
  <c r="L1272" i="11" s="1"/>
  <c r="M1272" i="11" s="1"/>
  <c r="J1272" i="11"/>
  <c r="I1272" i="11"/>
  <c r="K1270" i="11"/>
  <c r="J1270" i="11"/>
  <c r="L1270" i="11" s="1"/>
  <c r="M1270" i="11" s="1"/>
  <c r="I1270" i="11"/>
  <c r="K1268" i="11"/>
  <c r="J1268" i="11"/>
  <c r="I1268" i="11"/>
  <c r="L1268" i="11" s="1"/>
  <c r="M1268" i="11" s="1"/>
  <c r="K1266" i="11"/>
  <c r="J1266" i="11"/>
  <c r="I1266" i="11"/>
  <c r="K1264" i="11"/>
  <c r="L1264" i="11" s="1"/>
  <c r="M1264" i="11" s="1"/>
  <c r="J1264" i="11"/>
  <c r="I1264" i="11"/>
  <c r="K1262" i="11"/>
  <c r="J1262" i="11"/>
  <c r="L1262" i="11" s="1"/>
  <c r="M1262" i="11" s="1"/>
  <c r="I1262" i="11"/>
  <c r="K1260" i="11"/>
  <c r="J1260" i="11"/>
  <c r="I1260" i="11"/>
  <c r="L1260" i="11" s="1"/>
  <c r="M1260" i="11" s="1"/>
  <c r="K1258" i="11"/>
  <c r="J1258" i="11"/>
  <c r="I1258" i="11"/>
  <c r="K1256" i="11"/>
  <c r="L1256" i="11" s="1"/>
  <c r="M1256" i="11" s="1"/>
  <c r="J1256" i="11"/>
  <c r="I1256" i="11"/>
  <c r="K1254" i="11"/>
  <c r="J1254" i="11"/>
  <c r="L1254" i="11" s="1"/>
  <c r="M1254" i="11" s="1"/>
  <c r="I1254" i="11"/>
  <c r="K1252" i="11"/>
  <c r="J1252" i="11"/>
  <c r="I1252" i="11"/>
  <c r="L1252" i="11" s="1"/>
  <c r="M1252" i="11" s="1"/>
  <c r="K1250" i="11"/>
  <c r="J1250" i="11"/>
  <c r="I1250" i="11"/>
  <c r="K1248" i="11"/>
  <c r="L1248" i="11" s="1"/>
  <c r="M1248" i="11" s="1"/>
  <c r="J1248" i="11"/>
  <c r="I1248" i="11"/>
  <c r="K1246" i="11"/>
  <c r="J1246" i="11"/>
  <c r="I1246" i="11"/>
  <c r="K1244" i="11"/>
  <c r="J1244" i="11"/>
  <c r="I1244" i="11"/>
  <c r="L1244" i="11" s="1"/>
  <c r="M1244" i="11" s="1"/>
  <c r="K1242" i="11"/>
  <c r="J1242" i="11"/>
  <c r="I1242" i="11"/>
  <c r="K1240" i="11"/>
  <c r="L1240" i="11" s="1"/>
  <c r="M1240" i="11" s="1"/>
  <c r="J1240" i="11"/>
  <c r="I1240" i="11"/>
  <c r="K1238" i="11"/>
  <c r="J1238" i="11"/>
  <c r="L1238" i="11" s="1"/>
  <c r="M1238" i="11" s="1"/>
  <c r="I1238" i="11"/>
  <c r="K1236" i="11"/>
  <c r="J1236" i="11"/>
  <c r="I1236" i="11"/>
  <c r="L1236" i="11" s="1"/>
  <c r="M1236" i="11" s="1"/>
  <c r="K1234" i="11"/>
  <c r="J1234" i="11"/>
  <c r="I1234" i="11"/>
  <c r="K1232" i="11"/>
  <c r="L1232" i="11" s="1"/>
  <c r="M1232" i="11" s="1"/>
  <c r="J1232" i="11"/>
  <c r="I1232" i="11"/>
  <c r="K1230" i="11"/>
  <c r="J1230" i="11"/>
  <c r="L1230" i="11" s="1"/>
  <c r="M1230" i="11" s="1"/>
  <c r="I1230" i="11"/>
  <c r="K1228" i="11"/>
  <c r="J1228" i="11"/>
  <c r="I1228" i="11"/>
  <c r="L1228" i="11" s="1"/>
  <c r="M1228" i="11" s="1"/>
  <c r="K1226" i="11"/>
  <c r="J1226" i="11"/>
  <c r="I1226" i="11"/>
  <c r="K1224" i="11"/>
  <c r="L1224" i="11" s="1"/>
  <c r="M1224" i="11" s="1"/>
  <c r="J1224" i="11"/>
  <c r="I1224" i="11"/>
  <c r="K1222" i="11"/>
  <c r="J1222" i="11"/>
  <c r="L1222" i="11" s="1"/>
  <c r="M1222" i="11" s="1"/>
  <c r="I1222" i="11"/>
  <c r="K1220" i="11"/>
  <c r="J1220" i="11"/>
  <c r="I1220" i="11"/>
  <c r="L1220" i="11" s="1"/>
  <c r="M1220" i="11" s="1"/>
  <c r="K1218" i="11"/>
  <c r="J1218" i="11"/>
  <c r="I1218" i="11"/>
  <c r="K1216" i="11"/>
  <c r="L1216" i="11" s="1"/>
  <c r="M1216" i="11" s="1"/>
  <c r="J1216" i="11"/>
  <c r="I1216" i="11"/>
  <c r="K1214" i="11"/>
  <c r="J1214" i="11"/>
  <c r="I1214" i="11"/>
  <c r="K1212" i="11"/>
  <c r="J1212" i="11"/>
  <c r="I1212" i="11"/>
  <c r="L1212" i="11" s="1"/>
  <c r="M1212" i="11" s="1"/>
  <c r="K1210" i="11"/>
  <c r="J1210" i="11"/>
  <c r="I1210" i="11"/>
  <c r="K1208" i="11"/>
  <c r="L1208" i="11" s="1"/>
  <c r="M1208" i="11" s="1"/>
  <c r="J1208" i="11"/>
  <c r="I1208" i="11"/>
  <c r="K1206" i="11"/>
  <c r="J1206" i="11"/>
  <c r="L1206" i="11" s="1"/>
  <c r="M1206" i="11" s="1"/>
  <c r="I1206" i="11"/>
  <c r="K1204" i="11"/>
  <c r="J1204" i="11"/>
  <c r="I1204" i="11"/>
  <c r="L1204" i="11" s="1"/>
  <c r="M1204" i="11" s="1"/>
  <c r="K1202" i="11"/>
  <c r="J1202" i="11"/>
  <c r="I1202" i="11"/>
  <c r="K1200" i="11"/>
  <c r="L1200" i="11" s="1"/>
  <c r="M1200" i="11" s="1"/>
  <c r="J1200" i="11"/>
  <c r="I1200" i="11"/>
  <c r="K1198" i="11"/>
  <c r="J1198" i="11"/>
  <c r="L1198" i="11" s="1"/>
  <c r="M1198" i="11" s="1"/>
  <c r="I1198" i="11"/>
  <c r="K1196" i="11"/>
  <c r="J1196" i="11"/>
  <c r="I1196" i="11"/>
  <c r="L1196" i="11" s="1"/>
  <c r="M1196" i="11" s="1"/>
  <c r="K1194" i="11"/>
  <c r="J1194" i="11"/>
  <c r="I1194" i="11"/>
  <c r="K1192" i="11"/>
  <c r="L1192" i="11" s="1"/>
  <c r="M1192" i="11" s="1"/>
  <c r="J1192" i="11"/>
  <c r="I1192" i="11"/>
  <c r="K1190" i="11"/>
  <c r="J1190" i="11"/>
  <c r="L1190" i="11" s="1"/>
  <c r="M1190" i="11" s="1"/>
  <c r="I1190" i="11"/>
  <c r="K1188" i="11"/>
  <c r="J1188" i="11"/>
  <c r="I1188" i="11"/>
  <c r="L1188" i="11" s="1"/>
  <c r="M1188" i="11" s="1"/>
  <c r="K1186" i="11"/>
  <c r="J1186" i="11"/>
  <c r="I1186" i="11"/>
  <c r="K1184" i="11"/>
  <c r="L1184" i="11" s="1"/>
  <c r="M1184" i="11" s="1"/>
  <c r="J1184" i="11"/>
  <c r="I1184" i="11"/>
  <c r="K1182" i="11"/>
  <c r="J1182" i="11"/>
  <c r="I1182" i="11"/>
  <c r="K1180" i="11"/>
  <c r="J1180" i="11"/>
  <c r="I1180" i="11"/>
  <c r="L1180" i="11" s="1"/>
  <c r="M1180" i="11" s="1"/>
  <c r="K1178" i="11"/>
  <c r="J1178" i="11"/>
  <c r="I1178" i="11"/>
  <c r="K1176" i="11"/>
  <c r="L1176" i="11" s="1"/>
  <c r="M1176" i="11" s="1"/>
  <c r="J1176" i="11"/>
  <c r="I1176" i="11"/>
  <c r="K1174" i="11"/>
  <c r="J1174" i="11"/>
  <c r="L1174" i="11" s="1"/>
  <c r="M1174" i="11" s="1"/>
  <c r="I1174" i="11"/>
  <c r="K1172" i="11"/>
  <c r="J1172" i="11"/>
  <c r="I1172" i="11"/>
  <c r="L1172" i="11" s="1"/>
  <c r="M1172" i="11" s="1"/>
  <c r="K1170" i="11"/>
  <c r="J1170" i="11"/>
  <c r="I1170" i="11"/>
  <c r="K1168" i="11"/>
  <c r="L1168" i="11" s="1"/>
  <c r="M1168" i="11" s="1"/>
  <c r="J1168" i="11"/>
  <c r="I1168" i="11"/>
  <c r="K1166" i="11"/>
  <c r="J1166" i="11"/>
  <c r="L1166" i="11" s="1"/>
  <c r="M1166" i="11" s="1"/>
  <c r="I1166" i="11"/>
  <c r="K1164" i="11"/>
  <c r="J1164" i="11"/>
  <c r="I1164" i="11"/>
  <c r="L1164" i="11" s="1"/>
  <c r="M1164" i="11" s="1"/>
  <c r="K1162" i="11"/>
  <c r="J1162" i="11"/>
  <c r="I1162" i="11"/>
  <c r="K1160" i="11"/>
  <c r="L1160" i="11" s="1"/>
  <c r="M1160" i="11" s="1"/>
  <c r="J1160" i="11"/>
  <c r="I1160" i="11"/>
  <c r="K1158" i="11"/>
  <c r="J1158" i="11"/>
  <c r="L1158" i="11" s="1"/>
  <c r="M1158" i="11" s="1"/>
  <c r="I1158" i="11"/>
  <c r="K1156" i="11"/>
  <c r="J1156" i="11"/>
  <c r="I1156" i="11"/>
  <c r="L1156" i="11" s="1"/>
  <c r="M1156" i="11" s="1"/>
  <c r="K1154" i="11"/>
  <c r="J1154" i="11"/>
  <c r="I1154" i="11"/>
  <c r="K1152" i="11"/>
  <c r="L1152" i="11" s="1"/>
  <c r="M1152" i="11" s="1"/>
  <c r="J1152" i="11"/>
  <c r="I1152" i="11"/>
  <c r="K1150" i="11"/>
  <c r="J1150" i="11"/>
  <c r="I1150" i="11"/>
  <c r="K1148" i="11"/>
  <c r="J1148" i="11"/>
  <c r="I1148" i="11"/>
  <c r="L1148" i="11" s="1"/>
  <c r="M1148" i="11" s="1"/>
  <c r="K1146" i="11"/>
  <c r="J1146" i="11"/>
  <c r="I1146" i="11"/>
  <c r="K1144" i="11"/>
  <c r="L1144" i="11" s="1"/>
  <c r="M1144" i="11" s="1"/>
  <c r="J1144" i="11"/>
  <c r="I1144" i="11"/>
  <c r="K1142" i="11"/>
  <c r="J1142" i="11"/>
  <c r="L1142" i="11" s="1"/>
  <c r="M1142" i="11" s="1"/>
  <c r="I1142" i="11"/>
  <c r="K1140" i="11"/>
  <c r="J1140" i="11"/>
  <c r="I1140" i="11"/>
  <c r="L1140" i="11" s="1"/>
  <c r="M1140" i="11" s="1"/>
  <c r="K1138" i="11"/>
  <c r="J1138" i="11"/>
  <c r="I1138" i="11"/>
  <c r="K1136" i="11"/>
  <c r="L1136" i="11" s="1"/>
  <c r="M1136" i="11" s="1"/>
  <c r="J1136" i="11"/>
  <c r="I1136" i="11"/>
  <c r="K1134" i="11"/>
  <c r="J1134" i="11"/>
  <c r="L1134" i="11" s="1"/>
  <c r="M1134" i="11" s="1"/>
  <c r="I1134" i="11"/>
  <c r="K1132" i="11"/>
  <c r="J1132" i="11"/>
  <c r="I1132" i="11"/>
  <c r="L1132" i="11" s="1"/>
  <c r="M1132" i="11" s="1"/>
  <c r="K1130" i="11"/>
  <c r="J1130" i="11"/>
  <c r="I1130" i="11"/>
  <c r="K1128" i="11"/>
  <c r="L1128" i="11" s="1"/>
  <c r="M1128" i="11" s="1"/>
  <c r="J1128" i="11"/>
  <c r="I1128" i="11"/>
  <c r="K1126" i="11"/>
  <c r="J1126" i="11"/>
  <c r="L1126" i="11" s="1"/>
  <c r="M1126" i="11" s="1"/>
  <c r="I1126" i="11"/>
  <c r="K1124" i="11"/>
  <c r="J1124" i="11"/>
  <c r="I1124" i="11"/>
  <c r="L1124" i="11" s="1"/>
  <c r="M1124" i="11" s="1"/>
  <c r="K1122" i="11"/>
  <c r="J1122" i="11"/>
  <c r="I1122" i="11"/>
  <c r="K1120" i="11"/>
  <c r="L1120" i="11" s="1"/>
  <c r="M1120" i="11" s="1"/>
  <c r="J1120" i="11"/>
  <c r="I1120" i="11"/>
  <c r="K1118" i="11"/>
  <c r="J1118" i="11"/>
  <c r="I1118" i="11"/>
  <c r="K1116" i="11"/>
  <c r="J1116" i="11"/>
  <c r="I1116" i="11"/>
  <c r="L1116" i="11" s="1"/>
  <c r="M1116" i="11" s="1"/>
  <c r="K1114" i="11"/>
  <c r="J1114" i="11"/>
  <c r="I1114" i="11"/>
  <c r="K1112" i="11"/>
  <c r="L1112" i="11" s="1"/>
  <c r="M1112" i="11" s="1"/>
  <c r="J1112" i="11"/>
  <c r="I1112" i="11"/>
  <c r="K1110" i="11"/>
  <c r="J1110" i="11"/>
  <c r="L1110" i="11" s="1"/>
  <c r="M1110" i="11" s="1"/>
  <c r="I1110" i="11"/>
  <c r="K1108" i="11"/>
  <c r="J1108" i="11"/>
  <c r="I1108" i="11"/>
  <c r="L1108" i="11" s="1"/>
  <c r="M1108" i="11" s="1"/>
  <c r="K1106" i="11"/>
  <c r="J1106" i="11"/>
  <c r="I1106" i="11"/>
  <c r="K1104" i="11"/>
  <c r="L1104" i="11" s="1"/>
  <c r="M1104" i="11" s="1"/>
  <c r="J1104" i="11"/>
  <c r="I1104" i="11"/>
  <c r="K1102" i="11"/>
  <c r="J1102" i="11"/>
  <c r="L1102" i="11" s="1"/>
  <c r="M1102" i="11" s="1"/>
  <c r="I1102" i="11"/>
  <c r="K1100" i="11"/>
  <c r="J1100" i="11"/>
  <c r="I1100" i="11"/>
  <c r="L1100" i="11" s="1"/>
  <c r="M1100" i="11" s="1"/>
  <c r="K1098" i="11"/>
  <c r="J1098" i="11"/>
  <c r="I1098" i="11"/>
  <c r="K1096" i="11"/>
  <c r="L1096" i="11" s="1"/>
  <c r="M1096" i="11" s="1"/>
  <c r="J1096" i="11"/>
  <c r="I1096" i="11"/>
  <c r="K1094" i="11"/>
  <c r="J1094" i="11"/>
  <c r="L1094" i="11" s="1"/>
  <c r="M1094" i="11" s="1"/>
  <c r="I1094" i="11"/>
  <c r="K1092" i="11"/>
  <c r="J1092" i="11"/>
  <c r="I1092" i="11"/>
  <c r="L1092" i="11" s="1"/>
  <c r="M1092" i="11" s="1"/>
  <c r="K1090" i="11"/>
  <c r="J1090" i="11"/>
  <c r="I1090" i="11"/>
  <c r="K1088" i="11"/>
  <c r="L1088" i="11" s="1"/>
  <c r="M1088" i="11" s="1"/>
  <c r="J1088" i="11"/>
  <c r="I1088" i="11"/>
  <c r="K1086" i="11"/>
  <c r="J1086" i="11"/>
  <c r="I1086" i="11"/>
  <c r="K1084" i="11"/>
  <c r="J1084" i="11"/>
  <c r="I1084" i="11"/>
  <c r="L1084" i="11" s="1"/>
  <c r="M1084" i="11" s="1"/>
  <c r="K1082" i="11"/>
  <c r="J1082" i="11"/>
  <c r="I1082" i="11"/>
  <c r="K1080" i="11"/>
  <c r="L1080" i="11" s="1"/>
  <c r="M1080" i="11" s="1"/>
  <c r="J1080" i="11"/>
  <c r="I1080" i="11"/>
  <c r="K1078" i="11"/>
  <c r="J1078" i="11"/>
  <c r="L1078" i="11" s="1"/>
  <c r="M1078" i="11" s="1"/>
  <c r="I1078" i="11"/>
  <c r="K1076" i="11"/>
  <c r="J1076" i="11"/>
  <c r="I1076" i="11"/>
  <c r="L1076" i="11" s="1"/>
  <c r="M1076" i="11" s="1"/>
  <c r="K1074" i="11"/>
  <c r="J1074" i="11"/>
  <c r="I1074" i="11"/>
  <c r="K1072" i="11"/>
  <c r="L1072" i="11" s="1"/>
  <c r="M1072" i="11" s="1"/>
  <c r="J1072" i="11"/>
  <c r="I1072" i="11"/>
  <c r="K1070" i="11"/>
  <c r="J1070" i="11"/>
  <c r="L1070" i="11" s="1"/>
  <c r="M1070" i="11" s="1"/>
  <c r="I1070" i="11"/>
  <c r="K1068" i="11"/>
  <c r="J1068" i="11"/>
  <c r="I1068" i="11"/>
  <c r="L1068" i="11" s="1"/>
  <c r="M1068" i="11" s="1"/>
  <c r="K1066" i="11"/>
  <c r="J1066" i="11"/>
  <c r="I1066" i="11"/>
  <c r="K1064" i="11"/>
  <c r="L1064" i="11" s="1"/>
  <c r="M1064" i="11" s="1"/>
  <c r="J1064" i="11"/>
  <c r="I1064" i="11"/>
  <c r="K1062" i="11"/>
  <c r="J1062" i="11"/>
  <c r="L1062" i="11" s="1"/>
  <c r="M1062" i="11" s="1"/>
  <c r="I1062" i="11"/>
  <c r="K1060" i="11"/>
  <c r="J1060" i="11"/>
  <c r="I1060" i="11"/>
  <c r="L1060" i="11" s="1"/>
  <c r="M1060" i="11" s="1"/>
  <c r="K1058" i="11"/>
  <c r="J1058" i="11"/>
  <c r="I1058" i="11"/>
  <c r="K1056" i="11"/>
  <c r="L1056" i="11" s="1"/>
  <c r="M1056" i="11" s="1"/>
  <c r="J1056" i="11"/>
  <c r="I1056" i="11"/>
  <c r="K1054" i="11"/>
  <c r="J1054" i="11"/>
  <c r="I1054" i="11"/>
  <c r="K1052" i="11"/>
  <c r="J1052" i="11"/>
  <c r="I1052" i="11"/>
  <c r="L1052" i="11" s="1"/>
  <c r="M1052" i="11" s="1"/>
  <c r="K1050" i="11"/>
  <c r="J1050" i="11"/>
  <c r="I1050" i="11"/>
  <c r="K1048" i="11"/>
  <c r="L1048" i="11" s="1"/>
  <c r="M1048" i="11" s="1"/>
  <c r="J1048" i="11"/>
  <c r="I1048" i="11"/>
  <c r="K1046" i="11"/>
  <c r="J1046" i="11"/>
  <c r="L1046" i="11" s="1"/>
  <c r="M1046" i="11" s="1"/>
  <c r="I1046" i="11"/>
  <c r="K1044" i="11"/>
  <c r="J1044" i="11"/>
  <c r="I1044" i="11"/>
  <c r="L1044" i="11" s="1"/>
  <c r="M1044" i="11" s="1"/>
  <c r="K1042" i="11"/>
  <c r="J1042" i="11"/>
  <c r="I1042" i="11"/>
  <c r="K1040" i="11"/>
  <c r="L1040" i="11" s="1"/>
  <c r="M1040" i="11" s="1"/>
  <c r="J1040" i="11"/>
  <c r="I1040" i="11"/>
  <c r="K1038" i="11"/>
  <c r="J1038" i="11"/>
  <c r="L1038" i="11" s="1"/>
  <c r="M1038" i="11" s="1"/>
  <c r="I1038" i="11"/>
  <c r="K1036" i="11"/>
  <c r="J1036" i="11"/>
  <c r="I1036" i="11"/>
  <c r="L1036" i="11" s="1"/>
  <c r="M1036" i="11" s="1"/>
  <c r="K1034" i="11"/>
  <c r="J1034" i="11"/>
  <c r="I1034" i="11"/>
  <c r="K1032" i="11"/>
  <c r="L1032" i="11" s="1"/>
  <c r="M1032" i="11" s="1"/>
  <c r="J1032" i="11"/>
  <c r="I1032" i="11"/>
  <c r="K1030" i="11"/>
  <c r="J1030" i="11"/>
  <c r="L1030" i="11" s="1"/>
  <c r="M1030" i="11" s="1"/>
  <c r="I1030" i="11"/>
  <c r="K1028" i="11"/>
  <c r="J1028" i="11"/>
  <c r="I1028" i="11"/>
  <c r="L1028" i="11" s="1"/>
  <c r="M1028" i="11" s="1"/>
  <c r="K1026" i="11"/>
  <c r="J1026" i="11"/>
  <c r="I1026" i="11"/>
  <c r="K1024" i="11"/>
  <c r="L1024" i="11" s="1"/>
  <c r="M1024" i="11" s="1"/>
  <c r="J1024" i="11"/>
  <c r="I1024" i="11"/>
  <c r="K1022" i="11"/>
  <c r="J1022" i="11"/>
  <c r="I1022" i="11"/>
  <c r="K1020" i="11"/>
  <c r="J1020" i="11"/>
  <c r="I1020" i="11"/>
  <c r="L1020" i="11" s="1"/>
  <c r="M1020" i="11" s="1"/>
  <c r="K1018" i="11"/>
  <c r="J1018" i="11"/>
  <c r="I1018" i="11"/>
  <c r="K1016" i="11"/>
  <c r="L1016" i="11" s="1"/>
  <c r="M1016" i="11" s="1"/>
  <c r="J1016" i="11"/>
  <c r="I1016" i="11"/>
  <c r="K1014" i="11"/>
  <c r="J1014" i="11"/>
  <c r="L1014" i="11" s="1"/>
  <c r="M1014" i="11" s="1"/>
  <c r="I1014" i="11"/>
  <c r="K1012" i="11"/>
  <c r="J1012" i="11"/>
  <c r="I1012" i="11"/>
  <c r="L1012" i="11" s="1"/>
  <c r="M1012" i="11" s="1"/>
  <c r="K1010" i="11"/>
  <c r="J1010" i="11"/>
  <c r="I1010" i="11"/>
  <c r="K1008" i="11"/>
  <c r="L1008" i="11" s="1"/>
  <c r="M1008" i="11" s="1"/>
  <c r="J1008" i="11"/>
  <c r="I1008" i="11"/>
  <c r="K1006" i="11"/>
  <c r="J1006" i="11"/>
  <c r="L1006" i="11" s="1"/>
  <c r="M1006" i="11" s="1"/>
  <c r="I1006" i="11"/>
  <c r="K1004" i="11"/>
  <c r="J1004" i="11"/>
  <c r="I1004" i="11"/>
  <c r="L1004" i="11" s="1"/>
  <c r="M1004" i="11" s="1"/>
  <c r="K1002" i="11"/>
  <c r="J1002" i="11"/>
  <c r="I1002" i="11"/>
  <c r="K1000" i="11"/>
  <c r="L1000" i="11" s="1"/>
  <c r="M1000" i="11" s="1"/>
  <c r="J1000" i="11"/>
  <c r="I1000" i="11"/>
  <c r="K998" i="11"/>
  <c r="J998" i="11"/>
  <c r="L998" i="11" s="1"/>
  <c r="M998" i="11" s="1"/>
  <c r="I998" i="11"/>
  <c r="K996" i="11"/>
  <c r="J996" i="11"/>
  <c r="I996" i="11"/>
  <c r="L996" i="11" s="1"/>
  <c r="M996" i="11" s="1"/>
  <c r="K994" i="11"/>
  <c r="J994" i="11"/>
  <c r="I994" i="11"/>
  <c r="K992" i="11"/>
  <c r="L992" i="11" s="1"/>
  <c r="M992" i="11" s="1"/>
  <c r="J992" i="11"/>
  <c r="I992" i="11"/>
  <c r="K990" i="11"/>
  <c r="J990" i="11"/>
  <c r="I990" i="11"/>
  <c r="K988" i="11"/>
  <c r="J988" i="11"/>
  <c r="I988" i="11"/>
  <c r="L988" i="11" s="1"/>
  <c r="M988" i="11" s="1"/>
  <c r="K986" i="11"/>
  <c r="J986" i="11"/>
  <c r="I986" i="11"/>
  <c r="K984" i="11"/>
  <c r="L984" i="11" s="1"/>
  <c r="M984" i="11" s="1"/>
  <c r="J984" i="11"/>
  <c r="I984" i="11"/>
  <c r="K982" i="11"/>
  <c r="J982" i="11"/>
  <c r="L982" i="11" s="1"/>
  <c r="M982" i="11" s="1"/>
  <c r="I982" i="11"/>
  <c r="K980" i="11"/>
  <c r="J980" i="11"/>
  <c r="I980" i="11"/>
  <c r="L980" i="11" s="1"/>
  <c r="M980" i="11" s="1"/>
  <c r="K978" i="11"/>
  <c r="J978" i="11"/>
  <c r="I978" i="11"/>
  <c r="K976" i="11"/>
  <c r="L976" i="11" s="1"/>
  <c r="M976" i="11" s="1"/>
  <c r="J976" i="11"/>
  <c r="I976" i="11"/>
  <c r="K974" i="11"/>
  <c r="J974" i="11"/>
  <c r="L974" i="11" s="1"/>
  <c r="M974" i="11" s="1"/>
  <c r="I974" i="11"/>
  <c r="K972" i="11"/>
  <c r="J972" i="11"/>
  <c r="I972" i="11"/>
  <c r="L972" i="11" s="1"/>
  <c r="M972" i="11" s="1"/>
  <c r="K970" i="11"/>
  <c r="J970" i="11"/>
  <c r="I970" i="11"/>
  <c r="K968" i="11"/>
  <c r="L968" i="11" s="1"/>
  <c r="M968" i="11" s="1"/>
  <c r="J968" i="11"/>
  <c r="I968" i="11"/>
  <c r="K966" i="11"/>
  <c r="J966" i="11"/>
  <c r="L966" i="11" s="1"/>
  <c r="M966" i="11" s="1"/>
  <c r="I966" i="11"/>
  <c r="K964" i="11"/>
  <c r="J964" i="11"/>
  <c r="I964" i="11"/>
  <c r="L964" i="11" s="1"/>
  <c r="M964" i="11" s="1"/>
  <c r="K962" i="11"/>
  <c r="J962" i="11"/>
  <c r="I962" i="11"/>
  <c r="K960" i="11"/>
  <c r="L960" i="11" s="1"/>
  <c r="M960" i="11" s="1"/>
  <c r="J960" i="11"/>
  <c r="I960" i="11"/>
  <c r="K958" i="11"/>
  <c r="J958" i="11"/>
  <c r="I958" i="11"/>
  <c r="K956" i="11"/>
  <c r="J956" i="11"/>
  <c r="I956" i="11"/>
  <c r="L956" i="11" s="1"/>
  <c r="M956" i="11" s="1"/>
  <c r="K954" i="11"/>
  <c r="J954" i="11"/>
  <c r="I954" i="11"/>
  <c r="K952" i="11"/>
  <c r="L952" i="11" s="1"/>
  <c r="M952" i="11" s="1"/>
  <c r="J952" i="11"/>
  <c r="I952" i="11"/>
  <c r="K950" i="11"/>
  <c r="J950" i="11"/>
  <c r="L950" i="11" s="1"/>
  <c r="M950" i="11" s="1"/>
  <c r="I950" i="11"/>
  <c r="K948" i="11"/>
  <c r="J948" i="11"/>
  <c r="I948" i="11"/>
  <c r="L948" i="11" s="1"/>
  <c r="M948" i="11" s="1"/>
  <c r="K946" i="11"/>
  <c r="J946" i="11"/>
  <c r="I946" i="11"/>
  <c r="K944" i="11"/>
  <c r="L944" i="11" s="1"/>
  <c r="M944" i="11" s="1"/>
  <c r="J944" i="11"/>
  <c r="I944" i="11"/>
  <c r="K942" i="11"/>
  <c r="J942" i="11"/>
  <c r="L942" i="11" s="1"/>
  <c r="M942" i="11" s="1"/>
  <c r="I942" i="11"/>
  <c r="K940" i="11"/>
  <c r="J940" i="11"/>
  <c r="I940" i="11"/>
  <c r="L940" i="11" s="1"/>
  <c r="M940" i="11" s="1"/>
  <c r="K938" i="11"/>
  <c r="J938" i="11"/>
  <c r="I938" i="11"/>
  <c r="K936" i="11"/>
  <c r="L936" i="11" s="1"/>
  <c r="M936" i="11" s="1"/>
  <c r="J936" i="11"/>
  <c r="I936" i="11"/>
  <c r="K934" i="11"/>
  <c r="J934" i="11"/>
  <c r="L934" i="11" s="1"/>
  <c r="M934" i="11" s="1"/>
  <c r="I934" i="11"/>
  <c r="K932" i="11"/>
  <c r="J932" i="11"/>
  <c r="I932" i="11"/>
  <c r="L932" i="11" s="1"/>
  <c r="M932" i="11" s="1"/>
  <c r="K930" i="11"/>
  <c r="J930" i="11"/>
  <c r="I930" i="11"/>
  <c r="K928" i="11"/>
  <c r="L928" i="11" s="1"/>
  <c r="M928" i="11" s="1"/>
  <c r="J928" i="11"/>
  <c r="I928" i="11"/>
  <c r="K926" i="11"/>
  <c r="J926" i="11"/>
  <c r="I926" i="11"/>
  <c r="K924" i="11"/>
  <c r="J924" i="11"/>
  <c r="I924" i="11"/>
  <c r="L924" i="11" s="1"/>
  <c r="M924" i="11" s="1"/>
  <c r="K922" i="11"/>
  <c r="J922" i="11"/>
  <c r="I922" i="11"/>
  <c r="K920" i="11"/>
  <c r="L920" i="11" s="1"/>
  <c r="M920" i="11" s="1"/>
  <c r="J920" i="11"/>
  <c r="I920" i="11"/>
  <c r="K918" i="11"/>
  <c r="J918" i="11"/>
  <c r="L918" i="11" s="1"/>
  <c r="M918" i="11" s="1"/>
  <c r="I918" i="11"/>
  <c r="K916" i="11"/>
  <c r="J916" i="11"/>
  <c r="I916" i="11"/>
  <c r="L916" i="11" s="1"/>
  <c r="M916" i="11" s="1"/>
  <c r="K914" i="11"/>
  <c r="J914" i="11"/>
  <c r="I914" i="11"/>
  <c r="K912" i="11"/>
  <c r="L912" i="11" s="1"/>
  <c r="M912" i="11" s="1"/>
  <c r="J912" i="11"/>
  <c r="I912" i="11"/>
  <c r="K910" i="11"/>
  <c r="J910" i="11"/>
  <c r="L910" i="11" s="1"/>
  <c r="M910" i="11" s="1"/>
  <c r="I910" i="11"/>
  <c r="K908" i="11"/>
  <c r="J908" i="11"/>
  <c r="I908" i="11"/>
  <c r="L908" i="11" s="1"/>
  <c r="M908" i="11" s="1"/>
  <c r="K906" i="11"/>
  <c r="J906" i="11"/>
  <c r="I906" i="11"/>
  <c r="K904" i="11"/>
  <c r="L904" i="11" s="1"/>
  <c r="M904" i="11" s="1"/>
  <c r="J904" i="11"/>
  <c r="I904" i="11"/>
  <c r="K902" i="11"/>
  <c r="J902" i="11"/>
  <c r="L902" i="11" s="1"/>
  <c r="M902" i="11" s="1"/>
  <c r="I902" i="11"/>
  <c r="K900" i="11"/>
  <c r="J900" i="11"/>
  <c r="I900" i="11"/>
  <c r="L900" i="11" s="1"/>
  <c r="M900" i="11" s="1"/>
  <c r="K898" i="11"/>
  <c r="J898" i="11"/>
  <c r="I898" i="11"/>
  <c r="K896" i="11"/>
  <c r="L896" i="11" s="1"/>
  <c r="M896" i="11" s="1"/>
  <c r="J896" i="11"/>
  <c r="I896" i="11"/>
  <c r="K894" i="11"/>
  <c r="J894" i="11"/>
  <c r="I894" i="11"/>
  <c r="K892" i="11"/>
  <c r="J892" i="11"/>
  <c r="I892" i="11"/>
  <c r="L892" i="11" s="1"/>
  <c r="M892" i="11" s="1"/>
  <c r="K890" i="11"/>
  <c r="J890" i="11"/>
  <c r="I890" i="11"/>
  <c r="K888" i="11"/>
  <c r="L888" i="11" s="1"/>
  <c r="M888" i="11" s="1"/>
  <c r="J888" i="11"/>
  <c r="I888" i="11"/>
  <c r="K886" i="11"/>
  <c r="J886" i="11"/>
  <c r="L886" i="11" s="1"/>
  <c r="M886" i="11" s="1"/>
  <c r="I886" i="11"/>
  <c r="K884" i="11"/>
  <c r="J884" i="11"/>
  <c r="I884" i="11"/>
  <c r="L884" i="11" s="1"/>
  <c r="M884" i="11" s="1"/>
  <c r="K882" i="11"/>
  <c r="J882" i="11"/>
  <c r="I882" i="11"/>
  <c r="K880" i="11"/>
  <c r="L880" i="11" s="1"/>
  <c r="M880" i="11" s="1"/>
  <c r="J880" i="11"/>
  <c r="I880" i="11"/>
  <c r="K878" i="11"/>
  <c r="J878" i="11"/>
  <c r="L878" i="11" s="1"/>
  <c r="M878" i="11" s="1"/>
  <c r="I878" i="11"/>
  <c r="K876" i="11"/>
  <c r="J876" i="11"/>
  <c r="I876" i="11"/>
  <c r="L876" i="11" s="1"/>
  <c r="M876" i="11" s="1"/>
  <c r="K874" i="11"/>
  <c r="J874" i="11"/>
  <c r="I874" i="11"/>
  <c r="K872" i="11"/>
  <c r="L872" i="11" s="1"/>
  <c r="M872" i="11" s="1"/>
  <c r="J872" i="11"/>
  <c r="I872" i="11"/>
  <c r="K870" i="11"/>
  <c r="J870" i="11"/>
  <c r="L870" i="11" s="1"/>
  <c r="M870" i="11" s="1"/>
  <c r="I870" i="11"/>
  <c r="K868" i="11"/>
  <c r="J868" i="11"/>
  <c r="I868" i="11"/>
  <c r="L868" i="11" s="1"/>
  <c r="M868" i="11" s="1"/>
  <c r="K866" i="11"/>
  <c r="J866" i="11"/>
  <c r="I866" i="11"/>
  <c r="K864" i="11"/>
  <c r="L864" i="11" s="1"/>
  <c r="M864" i="11" s="1"/>
  <c r="J864" i="11"/>
  <c r="I864" i="11"/>
  <c r="K862" i="11"/>
  <c r="J862" i="11"/>
  <c r="I862" i="11"/>
  <c r="K860" i="11"/>
  <c r="J860" i="11"/>
  <c r="I860" i="11"/>
  <c r="L860" i="11" s="1"/>
  <c r="M860" i="11" s="1"/>
  <c r="K858" i="11"/>
  <c r="J858" i="11"/>
  <c r="I858" i="11"/>
  <c r="K856" i="11"/>
  <c r="L856" i="11" s="1"/>
  <c r="M856" i="11" s="1"/>
  <c r="J856" i="11"/>
  <c r="I856" i="11"/>
  <c r="K854" i="11"/>
  <c r="J854" i="11"/>
  <c r="L854" i="11" s="1"/>
  <c r="M854" i="11" s="1"/>
  <c r="I854" i="11"/>
  <c r="K852" i="11"/>
  <c r="J852" i="11"/>
  <c r="I852" i="11"/>
  <c r="L852" i="11" s="1"/>
  <c r="M852" i="11" s="1"/>
  <c r="K850" i="11"/>
  <c r="J850" i="11"/>
  <c r="I850" i="11"/>
  <c r="K848" i="11"/>
  <c r="L848" i="11" s="1"/>
  <c r="M848" i="11" s="1"/>
  <c r="J848" i="11"/>
  <c r="I848" i="11"/>
  <c r="K846" i="11"/>
  <c r="J846" i="11"/>
  <c r="L846" i="11" s="1"/>
  <c r="M846" i="11" s="1"/>
  <c r="I846" i="11"/>
  <c r="K844" i="11"/>
  <c r="J844" i="11"/>
  <c r="I844" i="11"/>
  <c r="L844" i="11" s="1"/>
  <c r="M844" i="11" s="1"/>
  <c r="K842" i="11"/>
  <c r="J842" i="11"/>
  <c r="I842" i="11"/>
  <c r="K840" i="11"/>
  <c r="L840" i="11" s="1"/>
  <c r="M840" i="11" s="1"/>
  <c r="J840" i="11"/>
  <c r="I840" i="11"/>
  <c r="K838" i="11"/>
  <c r="J838" i="11"/>
  <c r="L838" i="11" s="1"/>
  <c r="M838" i="11" s="1"/>
  <c r="I838" i="11"/>
  <c r="K836" i="11"/>
  <c r="J836" i="11"/>
  <c r="I836" i="11"/>
  <c r="L836" i="11" s="1"/>
  <c r="M836" i="11" s="1"/>
  <c r="K834" i="11"/>
  <c r="J834" i="11"/>
  <c r="I834" i="11"/>
  <c r="K832" i="11"/>
  <c r="J832" i="11"/>
  <c r="I832" i="11"/>
  <c r="K830" i="11"/>
  <c r="J830" i="11"/>
  <c r="L830" i="11" s="1"/>
  <c r="M830" i="11" s="1"/>
  <c r="I830" i="11"/>
  <c r="K828" i="11"/>
  <c r="J828" i="11"/>
  <c r="I828" i="11"/>
  <c r="L828" i="11" s="1"/>
  <c r="M828" i="11" s="1"/>
  <c r="K826" i="11"/>
  <c r="J826" i="11"/>
  <c r="I826" i="11"/>
  <c r="K824" i="11"/>
  <c r="L824" i="11" s="1"/>
  <c r="M824" i="11" s="1"/>
  <c r="J824" i="11"/>
  <c r="I824" i="11"/>
  <c r="K822" i="11"/>
  <c r="J822" i="11"/>
  <c r="L822" i="11" s="1"/>
  <c r="M822" i="11" s="1"/>
  <c r="I822" i="11"/>
  <c r="K820" i="11"/>
  <c r="J820" i="11"/>
  <c r="I820" i="11"/>
  <c r="L820" i="11" s="1"/>
  <c r="M820" i="11" s="1"/>
  <c r="K818" i="11"/>
  <c r="J818" i="11"/>
  <c r="I818" i="11"/>
  <c r="K816" i="11"/>
  <c r="L816" i="11" s="1"/>
  <c r="M816" i="11" s="1"/>
  <c r="J816" i="11"/>
  <c r="I816" i="11"/>
  <c r="K814" i="11"/>
  <c r="J814" i="11"/>
  <c r="L814" i="11" s="1"/>
  <c r="M814" i="11" s="1"/>
  <c r="I814" i="11"/>
  <c r="K812" i="11"/>
  <c r="J812" i="11"/>
  <c r="I812" i="11"/>
  <c r="L812" i="11" s="1"/>
  <c r="M812" i="11" s="1"/>
  <c r="K810" i="11"/>
  <c r="J810" i="11"/>
  <c r="I810" i="11"/>
  <c r="K808" i="11"/>
  <c r="L808" i="11" s="1"/>
  <c r="M808" i="11" s="1"/>
  <c r="J808" i="11"/>
  <c r="I808" i="11"/>
  <c r="K806" i="11"/>
  <c r="J806" i="11"/>
  <c r="I806" i="11"/>
  <c r="K804" i="11"/>
  <c r="J804" i="11"/>
  <c r="I804" i="11"/>
  <c r="L804" i="11" s="1"/>
  <c r="M804" i="11" s="1"/>
  <c r="K802" i="11"/>
  <c r="J802" i="11"/>
  <c r="I802" i="11"/>
  <c r="K800" i="11"/>
  <c r="L800" i="11" s="1"/>
  <c r="M800" i="11" s="1"/>
  <c r="J800" i="11"/>
  <c r="I800" i="11"/>
  <c r="K798" i="11"/>
  <c r="J798" i="11"/>
  <c r="L798" i="11" s="1"/>
  <c r="M798" i="11" s="1"/>
  <c r="I798" i="11"/>
  <c r="K796" i="11"/>
  <c r="J796" i="11"/>
  <c r="I796" i="11"/>
  <c r="L796" i="11" s="1"/>
  <c r="M796" i="11" s="1"/>
  <c r="K794" i="11"/>
  <c r="J794" i="11"/>
  <c r="I794" i="11"/>
  <c r="K792" i="11"/>
  <c r="L792" i="11" s="1"/>
  <c r="M792" i="11" s="1"/>
  <c r="J792" i="11"/>
  <c r="I792" i="11"/>
  <c r="K790" i="11"/>
  <c r="J790" i="11"/>
  <c r="L790" i="11" s="1"/>
  <c r="M790" i="11" s="1"/>
  <c r="I790" i="11"/>
  <c r="K788" i="11"/>
  <c r="J788" i="11"/>
  <c r="I788" i="11"/>
  <c r="L788" i="11" s="1"/>
  <c r="M788" i="11" s="1"/>
  <c r="K786" i="11"/>
  <c r="J786" i="11"/>
  <c r="I786" i="11"/>
  <c r="K784" i="11"/>
  <c r="L784" i="11" s="1"/>
  <c r="M784" i="11" s="1"/>
  <c r="J784" i="11"/>
  <c r="I784" i="11"/>
  <c r="K782" i="11"/>
  <c r="J782" i="11"/>
  <c r="L782" i="11" s="1"/>
  <c r="M782" i="11" s="1"/>
  <c r="I782" i="11"/>
  <c r="K780" i="11"/>
  <c r="J780" i="11"/>
  <c r="I780" i="11"/>
  <c r="L780" i="11" s="1"/>
  <c r="M780" i="11" s="1"/>
  <c r="K778" i="11"/>
  <c r="J778" i="11"/>
  <c r="I778" i="11"/>
  <c r="K776" i="11"/>
  <c r="L776" i="11" s="1"/>
  <c r="M776" i="11" s="1"/>
  <c r="J776" i="11"/>
  <c r="I776" i="11"/>
  <c r="K774" i="11"/>
  <c r="J774" i="11"/>
  <c r="L774" i="11" s="1"/>
  <c r="M774" i="11" s="1"/>
  <c r="I774" i="11"/>
  <c r="K772" i="11"/>
  <c r="J772" i="11"/>
  <c r="I772" i="11"/>
  <c r="L772" i="11" s="1"/>
  <c r="M772" i="11" s="1"/>
  <c r="K770" i="11"/>
  <c r="J770" i="11"/>
  <c r="I770" i="11"/>
  <c r="K768" i="11"/>
  <c r="J768" i="11"/>
  <c r="I768" i="11"/>
  <c r="K766" i="11"/>
  <c r="J766" i="11"/>
  <c r="L766" i="11" s="1"/>
  <c r="M766" i="11" s="1"/>
  <c r="I766" i="11"/>
  <c r="K764" i="11"/>
  <c r="J764" i="11"/>
  <c r="I764" i="11"/>
  <c r="L764" i="11" s="1"/>
  <c r="M764" i="11" s="1"/>
  <c r="K762" i="11"/>
  <c r="J762" i="11"/>
  <c r="I762" i="11"/>
  <c r="K760" i="11"/>
  <c r="L760" i="11" s="1"/>
  <c r="M760" i="11" s="1"/>
  <c r="J760" i="11"/>
  <c r="I760" i="11"/>
  <c r="K758" i="11"/>
  <c r="J758" i="11"/>
  <c r="L758" i="11" s="1"/>
  <c r="M758" i="11" s="1"/>
  <c r="I758" i="11"/>
  <c r="K756" i="11"/>
  <c r="J756" i="11"/>
  <c r="I756" i="11"/>
  <c r="L756" i="11" s="1"/>
  <c r="M756" i="11" s="1"/>
  <c r="K754" i="11"/>
  <c r="J754" i="11"/>
  <c r="I754" i="11"/>
  <c r="K752" i="11"/>
  <c r="L752" i="11" s="1"/>
  <c r="M752" i="11" s="1"/>
  <c r="J752" i="11"/>
  <c r="I752" i="11"/>
  <c r="K750" i="11"/>
  <c r="J750" i="11"/>
  <c r="L750" i="11" s="1"/>
  <c r="M750" i="11" s="1"/>
  <c r="I750" i="11"/>
  <c r="K748" i="11"/>
  <c r="J748" i="11"/>
  <c r="I748" i="11"/>
  <c r="L748" i="11" s="1"/>
  <c r="M748" i="11" s="1"/>
  <c r="K746" i="11"/>
  <c r="J746" i="11"/>
  <c r="I746" i="11"/>
  <c r="K744" i="11"/>
  <c r="L744" i="11" s="1"/>
  <c r="M744" i="11" s="1"/>
  <c r="J744" i="11"/>
  <c r="I744" i="11"/>
  <c r="K742" i="11"/>
  <c r="J742" i="11"/>
  <c r="I742" i="11"/>
  <c r="K740" i="11"/>
  <c r="J740" i="11"/>
  <c r="I740" i="11"/>
  <c r="L740" i="11" s="1"/>
  <c r="M740" i="11" s="1"/>
  <c r="K738" i="11"/>
  <c r="J738" i="11"/>
  <c r="I738" i="11"/>
  <c r="K736" i="11"/>
  <c r="L736" i="11" s="1"/>
  <c r="M736" i="11" s="1"/>
  <c r="J736" i="11"/>
  <c r="I736" i="11"/>
  <c r="K734" i="11"/>
  <c r="J734" i="11"/>
  <c r="L734" i="11" s="1"/>
  <c r="M734" i="11" s="1"/>
  <c r="I734" i="11"/>
  <c r="K732" i="11"/>
  <c r="J732" i="11"/>
  <c r="I732" i="11"/>
  <c r="L732" i="11" s="1"/>
  <c r="M732" i="11" s="1"/>
  <c r="K730" i="11"/>
  <c r="J730" i="11"/>
  <c r="I730" i="11"/>
  <c r="K728" i="11"/>
  <c r="L728" i="11" s="1"/>
  <c r="M728" i="11" s="1"/>
  <c r="J728" i="11"/>
  <c r="I728" i="11"/>
  <c r="K726" i="11"/>
  <c r="J726" i="11"/>
  <c r="L726" i="11" s="1"/>
  <c r="M726" i="11" s="1"/>
  <c r="I726" i="11"/>
  <c r="K724" i="11"/>
  <c r="J724" i="11"/>
  <c r="I724" i="11"/>
  <c r="L724" i="11" s="1"/>
  <c r="M724" i="11" s="1"/>
  <c r="K722" i="11"/>
  <c r="J722" i="11"/>
  <c r="I722" i="11"/>
  <c r="K720" i="11"/>
  <c r="L720" i="11" s="1"/>
  <c r="M720" i="11" s="1"/>
  <c r="J720" i="11"/>
  <c r="I720" i="11"/>
  <c r="K718" i="11"/>
  <c r="J718" i="11"/>
  <c r="L718" i="11" s="1"/>
  <c r="M718" i="11" s="1"/>
  <c r="I718" i="11"/>
  <c r="K716" i="11"/>
  <c r="J716" i="11"/>
  <c r="I716" i="11"/>
  <c r="L716" i="11" s="1"/>
  <c r="M716" i="11" s="1"/>
  <c r="K714" i="11"/>
  <c r="J714" i="11"/>
  <c r="I714" i="11"/>
  <c r="K712" i="11"/>
  <c r="L712" i="11" s="1"/>
  <c r="M712" i="11" s="1"/>
  <c r="J712" i="11"/>
  <c r="I712" i="11"/>
  <c r="K710" i="11"/>
  <c r="J710" i="11"/>
  <c r="L710" i="11" s="1"/>
  <c r="M710" i="11" s="1"/>
  <c r="I710" i="11"/>
  <c r="K708" i="11"/>
  <c r="J708" i="11"/>
  <c r="I708" i="11"/>
  <c r="L708" i="11" s="1"/>
  <c r="M708" i="11" s="1"/>
  <c r="K706" i="11"/>
  <c r="J706" i="11"/>
  <c r="I706" i="11"/>
  <c r="K704" i="11"/>
  <c r="J704" i="11"/>
  <c r="I704" i="11"/>
  <c r="K702" i="11"/>
  <c r="J702" i="11"/>
  <c r="L702" i="11" s="1"/>
  <c r="M702" i="11" s="1"/>
  <c r="I702" i="11"/>
  <c r="K700" i="11"/>
  <c r="J700" i="11"/>
  <c r="I700" i="11"/>
  <c r="L700" i="11" s="1"/>
  <c r="M700" i="11" s="1"/>
  <c r="K698" i="11"/>
  <c r="J698" i="11"/>
  <c r="I698" i="11"/>
  <c r="K696" i="11"/>
  <c r="L696" i="11" s="1"/>
  <c r="M696" i="11" s="1"/>
  <c r="J696" i="11"/>
  <c r="I696" i="11"/>
  <c r="K694" i="11"/>
  <c r="J694" i="11"/>
  <c r="L694" i="11" s="1"/>
  <c r="M694" i="11" s="1"/>
  <c r="I694" i="11"/>
  <c r="K692" i="11"/>
  <c r="J692" i="11"/>
  <c r="I692" i="11"/>
  <c r="L692" i="11" s="1"/>
  <c r="M692" i="11" s="1"/>
  <c r="K690" i="11"/>
  <c r="J690" i="11"/>
  <c r="I690" i="11"/>
  <c r="K688" i="11"/>
  <c r="L688" i="11" s="1"/>
  <c r="M688" i="11" s="1"/>
  <c r="J688" i="11"/>
  <c r="I688" i="11"/>
  <c r="K686" i="11"/>
  <c r="J686" i="11"/>
  <c r="L686" i="11" s="1"/>
  <c r="M686" i="11" s="1"/>
  <c r="I686" i="11"/>
  <c r="K684" i="11"/>
  <c r="J684" i="11"/>
  <c r="I684" i="11"/>
  <c r="L684" i="11" s="1"/>
  <c r="M684" i="11" s="1"/>
  <c r="K682" i="11"/>
  <c r="J682" i="11"/>
  <c r="I682" i="11"/>
  <c r="K680" i="11"/>
  <c r="L680" i="11" s="1"/>
  <c r="M680" i="11" s="1"/>
  <c r="J680" i="11"/>
  <c r="I680" i="11"/>
  <c r="K678" i="11"/>
  <c r="J678" i="11"/>
  <c r="I678" i="11"/>
  <c r="K676" i="11"/>
  <c r="J676" i="11"/>
  <c r="I676" i="11"/>
  <c r="L676" i="11" s="1"/>
  <c r="M676" i="11" s="1"/>
  <c r="K674" i="11"/>
  <c r="J674" i="11"/>
  <c r="I674" i="11"/>
  <c r="K672" i="11"/>
  <c r="L672" i="11" s="1"/>
  <c r="M672" i="11" s="1"/>
  <c r="J672" i="11"/>
  <c r="I672" i="11"/>
  <c r="K670" i="11"/>
  <c r="J670" i="11"/>
  <c r="L670" i="11" s="1"/>
  <c r="M670" i="11" s="1"/>
  <c r="I670" i="11"/>
  <c r="K668" i="11"/>
  <c r="J668" i="11"/>
  <c r="I668" i="11"/>
  <c r="L668" i="11" s="1"/>
  <c r="M668" i="11" s="1"/>
  <c r="K666" i="11"/>
  <c r="J666" i="11"/>
  <c r="I666" i="11"/>
  <c r="K664" i="11"/>
  <c r="L664" i="11" s="1"/>
  <c r="M664" i="11" s="1"/>
  <c r="J664" i="11"/>
  <c r="I664" i="11"/>
  <c r="K662" i="11"/>
  <c r="J662" i="11"/>
  <c r="L662" i="11" s="1"/>
  <c r="M662" i="11" s="1"/>
  <c r="I662" i="11"/>
  <c r="K660" i="11"/>
  <c r="J660" i="11"/>
  <c r="I660" i="11"/>
  <c r="L660" i="11" s="1"/>
  <c r="M660" i="11" s="1"/>
  <c r="K658" i="11"/>
  <c r="J658" i="11"/>
  <c r="I658" i="11"/>
  <c r="K656" i="11"/>
  <c r="L656" i="11" s="1"/>
  <c r="M656" i="11" s="1"/>
  <c r="J656" i="11"/>
  <c r="I656" i="11"/>
  <c r="K654" i="11"/>
  <c r="J654" i="11"/>
  <c r="L654" i="11" s="1"/>
  <c r="M654" i="11" s="1"/>
  <c r="I654" i="11"/>
  <c r="K652" i="11"/>
  <c r="J652" i="11"/>
  <c r="I652" i="11"/>
  <c r="L652" i="11" s="1"/>
  <c r="M652" i="11" s="1"/>
  <c r="K650" i="11"/>
  <c r="J650" i="11"/>
  <c r="I650" i="11"/>
  <c r="K648" i="11"/>
  <c r="L648" i="11" s="1"/>
  <c r="M648" i="11" s="1"/>
  <c r="J648" i="11"/>
  <c r="I648" i="11"/>
  <c r="K646" i="11"/>
  <c r="J646" i="11"/>
  <c r="L646" i="11" s="1"/>
  <c r="M646" i="11" s="1"/>
  <c r="I646" i="11"/>
  <c r="K644" i="11"/>
  <c r="J644" i="11"/>
  <c r="I644" i="11"/>
  <c r="L644" i="11" s="1"/>
  <c r="M644" i="11" s="1"/>
  <c r="K642" i="11"/>
  <c r="J642" i="11"/>
  <c r="I642" i="11"/>
  <c r="K640" i="11"/>
  <c r="J640" i="11"/>
  <c r="I640" i="11"/>
  <c r="K638" i="11"/>
  <c r="J638" i="11"/>
  <c r="L638" i="11" s="1"/>
  <c r="M638" i="11" s="1"/>
  <c r="I638" i="11"/>
  <c r="K636" i="11"/>
  <c r="J636" i="11"/>
  <c r="I636" i="11"/>
  <c r="L636" i="11" s="1"/>
  <c r="M636" i="11" s="1"/>
  <c r="K634" i="11"/>
  <c r="J634" i="11"/>
  <c r="I634" i="11"/>
  <c r="K632" i="11"/>
  <c r="L632" i="11" s="1"/>
  <c r="M632" i="11" s="1"/>
  <c r="J632" i="11"/>
  <c r="I632" i="11"/>
  <c r="K630" i="11"/>
  <c r="J630" i="11"/>
  <c r="L630" i="11" s="1"/>
  <c r="M630" i="11" s="1"/>
  <c r="I630" i="11"/>
  <c r="K628" i="11"/>
  <c r="J628" i="11"/>
  <c r="I628" i="11"/>
  <c r="L628" i="11" s="1"/>
  <c r="M628" i="11" s="1"/>
  <c r="K626" i="11"/>
  <c r="J626" i="11"/>
  <c r="I626" i="11"/>
  <c r="K624" i="11"/>
  <c r="L624" i="11" s="1"/>
  <c r="M624" i="11" s="1"/>
  <c r="J624" i="11"/>
  <c r="I624" i="11"/>
  <c r="K622" i="11"/>
  <c r="J622" i="11"/>
  <c r="L622" i="11" s="1"/>
  <c r="M622" i="11" s="1"/>
  <c r="I622" i="11"/>
  <c r="K620" i="11"/>
  <c r="J620" i="11"/>
  <c r="I620" i="11"/>
  <c r="L620" i="11" s="1"/>
  <c r="M620" i="11" s="1"/>
  <c r="K618" i="11"/>
  <c r="J618" i="11"/>
  <c r="I618" i="11"/>
  <c r="K616" i="11"/>
  <c r="L616" i="11" s="1"/>
  <c r="M616" i="11" s="1"/>
  <c r="J616" i="11"/>
  <c r="I616" i="11"/>
  <c r="K614" i="11"/>
  <c r="J614" i="11"/>
  <c r="I614" i="11"/>
  <c r="K612" i="11"/>
  <c r="J612" i="11"/>
  <c r="I612" i="11"/>
  <c r="L612" i="11" s="1"/>
  <c r="M612" i="11" s="1"/>
  <c r="K610" i="11"/>
  <c r="J610" i="11"/>
  <c r="I610" i="11"/>
  <c r="K608" i="11"/>
  <c r="L608" i="11" s="1"/>
  <c r="M608" i="11" s="1"/>
  <c r="J608" i="11"/>
  <c r="I608" i="11"/>
  <c r="K606" i="11"/>
  <c r="J606" i="11"/>
  <c r="L606" i="11" s="1"/>
  <c r="M606" i="11" s="1"/>
  <c r="I606" i="11"/>
  <c r="K604" i="11"/>
  <c r="J604" i="11"/>
  <c r="I604" i="11"/>
  <c r="L604" i="11" s="1"/>
  <c r="M604" i="11" s="1"/>
  <c r="K602" i="11"/>
  <c r="J602" i="11"/>
  <c r="I602" i="11"/>
  <c r="K600" i="11"/>
  <c r="L600" i="11" s="1"/>
  <c r="M600" i="11" s="1"/>
  <c r="J600" i="11"/>
  <c r="I600" i="11"/>
  <c r="K598" i="11"/>
  <c r="J598" i="11"/>
  <c r="L598" i="11" s="1"/>
  <c r="M598" i="11" s="1"/>
  <c r="I598" i="11"/>
  <c r="K596" i="11"/>
  <c r="J596" i="11"/>
  <c r="I596" i="11"/>
  <c r="L596" i="11" s="1"/>
  <c r="M596" i="11" s="1"/>
  <c r="K594" i="11"/>
  <c r="J594" i="11"/>
  <c r="I594" i="11"/>
  <c r="K592" i="11"/>
  <c r="L592" i="11" s="1"/>
  <c r="M592" i="11" s="1"/>
  <c r="J592" i="11"/>
  <c r="I592" i="11"/>
  <c r="K590" i="11"/>
  <c r="J590" i="11"/>
  <c r="L590" i="11" s="1"/>
  <c r="M590" i="11" s="1"/>
  <c r="I590" i="11"/>
  <c r="K588" i="11"/>
  <c r="J588" i="11"/>
  <c r="I588" i="11"/>
  <c r="L588" i="11" s="1"/>
  <c r="M588" i="11" s="1"/>
  <c r="K586" i="11"/>
  <c r="J586" i="11"/>
  <c r="I586" i="11"/>
  <c r="K584" i="11"/>
  <c r="L584" i="11" s="1"/>
  <c r="M584" i="11" s="1"/>
  <c r="J584" i="11"/>
  <c r="I584" i="11"/>
  <c r="K582" i="11"/>
  <c r="J582" i="11"/>
  <c r="L582" i="11" s="1"/>
  <c r="M582" i="11" s="1"/>
  <c r="I582" i="11"/>
  <c r="K580" i="11"/>
  <c r="J580" i="11"/>
  <c r="I580" i="11"/>
  <c r="L580" i="11" s="1"/>
  <c r="M580" i="11" s="1"/>
  <c r="K578" i="11"/>
  <c r="J578" i="11"/>
  <c r="I578" i="11"/>
  <c r="K576" i="11"/>
  <c r="J576" i="11"/>
  <c r="I576" i="11"/>
  <c r="K574" i="11"/>
  <c r="J574" i="11"/>
  <c r="L574" i="11" s="1"/>
  <c r="M574" i="11" s="1"/>
  <c r="I574" i="11"/>
  <c r="K572" i="11"/>
  <c r="J572" i="11"/>
  <c r="I572" i="11"/>
  <c r="L572" i="11" s="1"/>
  <c r="M572" i="11" s="1"/>
  <c r="K570" i="11"/>
  <c r="J570" i="11"/>
  <c r="I570" i="11"/>
  <c r="K568" i="11"/>
  <c r="L568" i="11" s="1"/>
  <c r="M568" i="11" s="1"/>
  <c r="J568" i="11"/>
  <c r="I568" i="11"/>
  <c r="K566" i="11"/>
  <c r="J566" i="11"/>
  <c r="L566" i="11" s="1"/>
  <c r="M566" i="11" s="1"/>
  <c r="I566" i="11"/>
  <c r="K564" i="11"/>
  <c r="J564" i="11"/>
  <c r="I564" i="11"/>
  <c r="L564" i="11" s="1"/>
  <c r="M564" i="11" s="1"/>
  <c r="K562" i="11"/>
  <c r="J562" i="11"/>
  <c r="I562" i="11"/>
  <c r="K560" i="11"/>
  <c r="L560" i="11" s="1"/>
  <c r="M560" i="11" s="1"/>
  <c r="J560" i="11"/>
  <c r="I560" i="11"/>
  <c r="K558" i="11"/>
  <c r="J558" i="11"/>
  <c r="L558" i="11" s="1"/>
  <c r="M558" i="11" s="1"/>
  <c r="I558" i="11"/>
  <c r="K556" i="11"/>
  <c r="J556" i="11"/>
  <c r="I556" i="11"/>
  <c r="L556" i="11" s="1"/>
  <c r="M556" i="11" s="1"/>
  <c r="K554" i="11"/>
  <c r="J554" i="11"/>
  <c r="I554" i="11"/>
  <c r="K552" i="11"/>
  <c r="L552" i="11" s="1"/>
  <c r="M552" i="11" s="1"/>
  <c r="J552" i="11"/>
  <c r="I552" i="11"/>
  <c r="K550" i="11"/>
  <c r="J550" i="11"/>
  <c r="I550" i="11"/>
  <c r="K548" i="11"/>
  <c r="J548" i="11"/>
  <c r="I548" i="11"/>
  <c r="L548" i="11" s="1"/>
  <c r="M548" i="11" s="1"/>
  <c r="K546" i="11"/>
  <c r="J546" i="11"/>
  <c r="I546" i="11"/>
  <c r="K544" i="11"/>
  <c r="L544" i="11" s="1"/>
  <c r="M544" i="11" s="1"/>
  <c r="J544" i="11"/>
  <c r="I544" i="11"/>
  <c r="K542" i="11"/>
  <c r="J542" i="11"/>
  <c r="L542" i="11" s="1"/>
  <c r="M542" i="11" s="1"/>
  <c r="I542" i="11"/>
  <c r="K540" i="11"/>
  <c r="J540" i="11"/>
  <c r="I540" i="11"/>
  <c r="L540" i="11" s="1"/>
  <c r="M540" i="11" s="1"/>
  <c r="K538" i="11"/>
  <c r="J538" i="11"/>
  <c r="I538" i="11"/>
  <c r="K536" i="11"/>
  <c r="L536" i="11" s="1"/>
  <c r="M536" i="11" s="1"/>
  <c r="J536" i="11"/>
  <c r="I536" i="11"/>
  <c r="K534" i="11"/>
  <c r="J534" i="11"/>
  <c r="L534" i="11" s="1"/>
  <c r="M534" i="11" s="1"/>
  <c r="I534" i="11"/>
  <c r="K532" i="11"/>
  <c r="J532" i="11"/>
  <c r="I532" i="11"/>
  <c r="L532" i="11" s="1"/>
  <c r="M532" i="11" s="1"/>
  <c r="K530" i="11"/>
  <c r="J530" i="11"/>
  <c r="I530" i="11"/>
  <c r="K528" i="11"/>
  <c r="L528" i="11" s="1"/>
  <c r="M528" i="11" s="1"/>
  <c r="J528" i="11"/>
  <c r="I528" i="11"/>
  <c r="K526" i="11"/>
  <c r="J526" i="11"/>
  <c r="L526" i="11" s="1"/>
  <c r="M526" i="11" s="1"/>
  <c r="I526" i="11"/>
  <c r="K524" i="11"/>
  <c r="J524" i="11"/>
  <c r="I524" i="11"/>
  <c r="L524" i="11" s="1"/>
  <c r="M524" i="11" s="1"/>
  <c r="K522" i="11"/>
  <c r="J522" i="11"/>
  <c r="I522" i="11"/>
  <c r="K520" i="11"/>
  <c r="L520" i="11" s="1"/>
  <c r="M520" i="11" s="1"/>
  <c r="J520" i="11"/>
  <c r="I520" i="11"/>
  <c r="K518" i="11"/>
  <c r="J518" i="11"/>
  <c r="L518" i="11" s="1"/>
  <c r="M518" i="11" s="1"/>
  <c r="I518" i="11"/>
  <c r="K516" i="11"/>
  <c r="J516" i="11"/>
  <c r="I516" i="11"/>
  <c r="L516" i="11" s="1"/>
  <c r="M516" i="11" s="1"/>
  <c r="K514" i="11"/>
  <c r="J514" i="11"/>
  <c r="I514" i="11"/>
  <c r="K512" i="11"/>
  <c r="J512" i="11"/>
  <c r="I512" i="11"/>
  <c r="K510" i="11"/>
  <c r="J510" i="11"/>
  <c r="L510" i="11" s="1"/>
  <c r="M510" i="11" s="1"/>
  <c r="I510" i="11"/>
  <c r="K508" i="11"/>
  <c r="J508" i="11"/>
  <c r="I508" i="11"/>
  <c r="L508" i="11" s="1"/>
  <c r="M508" i="11" s="1"/>
  <c r="K506" i="11"/>
  <c r="J506" i="11"/>
  <c r="I506" i="11"/>
  <c r="K504" i="11"/>
  <c r="L504" i="11" s="1"/>
  <c r="M504" i="11" s="1"/>
  <c r="J504" i="11"/>
  <c r="I504" i="11"/>
  <c r="K502" i="11"/>
  <c r="J502" i="11"/>
  <c r="L502" i="11" s="1"/>
  <c r="M502" i="11" s="1"/>
  <c r="I502" i="11"/>
  <c r="K500" i="11"/>
  <c r="J500" i="11"/>
  <c r="I500" i="11"/>
  <c r="L500" i="11" s="1"/>
  <c r="M500" i="11" s="1"/>
  <c r="K498" i="11"/>
  <c r="J498" i="11"/>
  <c r="I498" i="11"/>
  <c r="K496" i="11"/>
  <c r="L496" i="11" s="1"/>
  <c r="M496" i="11" s="1"/>
  <c r="J496" i="11"/>
  <c r="I496" i="11"/>
  <c r="K494" i="11"/>
  <c r="J494" i="11"/>
  <c r="L494" i="11" s="1"/>
  <c r="M494" i="11" s="1"/>
  <c r="I494" i="11"/>
  <c r="K492" i="11"/>
  <c r="J492" i="11"/>
  <c r="I492" i="11"/>
  <c r="L492" i="11" s="1"/>
  <c r="M492" i="11" s="1"/>
  <c r="K490" i="11"/>
  <c r="J490" i="11"/>
  <c r="I490" i="11"/>
  <c r="K488" i="11"/>
  <c r="L488" i="11" s="1"/>
  <c r="M488" i="11" s="1"/>
  <c r="J488" i="11"/>
  <c r="I488" i="11"/>
  <c r="K486" i="11"/>
  <c r="J486" i="11"/>
  <c r="I486" i="11"/>
  <c r="K484" i="11"/>
  <c r="J484" i="11"/>
  <c r="I484" i="11"/>
  <c r="L484" i="11" s="1"/>
  <c r="M484" i="11" s="1"/>
  <c r="K482" i="11"/>
  <c r="J482" i="11"/>
  <c r="I482" i="11"/>
  <c r="K480" i="11"/>
  <c r="L480" i="11" s="1"/>
  <c r="M480" i="11" s="1"/>
  <c r="J480" i="11"/>
  <c r="I480" i="11"/>
  <c r="K478" i="11"/>
  <c r="J478" i="11"/>
  <c r="L478" i="11" s="1"/>
  <c r="M478" i="11" s="1"/>
  <c r="I478" i="11"/>
  <c r="K476" i="11"/>
  <c r="J476" i="11"/>
  <c r="I476" i="11"/>
  <c r="L476" i="11" s="1"/>
  <c r="M476" i="11" s="1"/>
  <c r="K474" i="11"/>
  <c r="J474" i="11"/>
  <c r="I474" i="11"/>
  <c r="K472" i="11"/>
  <c r="L472" i="11" s="1"/>
  <c r="M472" i="11" s="1"/>
  <c r="J472" i="11"/>
  <c r="I472" i="11"/>
  <c r="K470" i="11"/>
  <c r="J470" i="11"/>
  <c r="L470" i="11" s="1"/>
  <c r="M470" i="11" s="1"/>
  <c r="I470" i="11"/>
  <c r="K468" i="11"/>
  <c r="J468" i="11"/>
  <c r="I468" i="11"/>
  <c r="L468" i="11" s="1"/>
  <c r="M468" i="11" s="1"/>
  <c r="K466" i="11"/>
  <c r="J466" i="11"/>
  <c r="I466" i="11"/>
  <c r="K464" i="11"/>
  <c r="L464" i="11" s="1"/>
  <c r="M464" i="11" s="1"/>
  <c r="J464" i="11"/>
  <c r="I464" i="11"/>
  <c r="K462" i="11"/>
  <c r="J462" i="11"/>
  <c r="L462" i="11" s="1"/>
  <c r="M462" i="11" s="1"/>
  <c r="I462" i="11"/>
  <c r="K460" i="11"/>
  <c r="J460" i="11"/>
  <c r="I460" i="11"/>
  <c r="L460" i="11" s="1"/>
  <c r="M460" i="11" s="1"/>
  <c r="K458" i="11"/>
  <c r="J458" i="11"/>
  <c r="I458" i="11"/>
  <c r="K456" i="11"/>
  <c r="L456" i="11" s="1"/>
  <c r="M456" i="11" s="1"/>
  <c r="J456" i="11"/>
  <c r="I456" i="11"/>
  <c r="K454" i="11"/>
  <c r="J454" i="11"/>
  <c r="L454" i="11" s="1"/>
  <c r="M454" i="11" s="1"/>
  <c r="I454" i="11"/>
  <c r="K452" i="11"/>
  <c r="J452" i="11"/>
  <c r="I452" i="11"/>
  <c r="L452" i="11" s="1"/>
  <c r="M452" i="11" s="1"/>
  <c r="K450" i="11"/>
  <c r="J450" i="11"/>
  <c r="I450" i="11"/>
  <c r="K448" i="11"/>
  <c r="J448" i="11"/>
  <c r="I448" i="11"/>
  <c r="K446" i="11"/>
  <c r="J446" i="11"/>
  <c r="L446" i="11" s="1"/>
  <c r="M446" i="11" s="1"/>
  <c r="I446" i="11"/>
  <c r="K444" i="11"/>
  <c r="J444" i="11"/>
  <c r="I444" i="11"/>
  <c r="L444" i="11" s="1"/>
  <c r="M444" i="11" s="1"/>
  <c r="K442" i="11"/>
  <c r="J442" i="11"/>
  <c r="I442" i="11"/>
  <c r="K440" i="11"/>
  <c r="L440" i="11" s="1"/>
  <c r="M440" i="11" s="1"/>
  <c r="J440" i="11"/>
  <c r="I440" i="11"/>
  <c r="K438" i="11"/>
  <c r="J438" i="11"/>
  <c r="L438" i="11" s="1"/>
  <c r="M438" i="11" s="1"/>
  <c r="I438" i="11"/>
  <c r="K436" i="11"/>
  <c r="J436" i="11"/>
  <c r="I436" i="11"/>
  <c r="L436" i="11" s="1"/>
  <c r="M436" i="11" s="1"/>
  <c r="K434" i="11"/>
  <c r="J434" i="11"/>
  <c r="I434" i="11"/>
  <c r="K432" i="11"/>
  <c r="L432" i="11" s="1"/>
  <c r="M432" i="11" s="1"/>
  <c r="J432" i="11"/>
  <c r="I432" i="11"/>
  <c r="K430" i="11"/>
  <c r="J430" i="11"/>
  <c r="L430" i="11" s="1"/>
  <c r="M430" i="11" s="1"/>
  <c r="I430" i="11"/>
  <c r="K428" i="11"/>
  <c r="J428" i="11"/>
  <c r="I428" i="11"/>
  <c r="L428" i="11" s="1"/>
  <c r="M428" i="11" s="1"/>
  <c r="K426" i="11"/>
  <c r="J426" i="11"/>
  <c r="I426" i="11"/>
  <c r="K424" i="11"/>
  <c r="L424" i="11" s="1"/>
  <c r="M424" i="11" s="1"/>
  <c r="J424" i="11"/>
  <c r="I424" i="11"/>
  <c r="K422" i="11"/>
  <c r="J422" i="11"/>
  <c r="I422" i="11"/>
  <c r="K420" i="11"/>
  <c r="J420" i="11"/>
  <c r="I420" i="11"/>
  <c r="L420" i="11" s="1"/>
  <c r="M420" i="11" s="1"/>
  <c r="K418" i="11"/>
  <c r="J418" i="11"/>
  <c r="I418" i="11"/>
  <c r="K416" i="11"/>
  <c r="L416" i="11" s="1"/>
  <c r="M416" i="11" s="1"/>
  <c r="J416" i="11"/>
  <c r="I416" i="11"/>
  <c r="K414" i="11"/>
  <c r="J414" i="11"/>
  <c r="L414" i="11" s="1"/>
  <c r="M414" i="11" s="1"/>
  <c r="I414" i="11"/>
  <c r="K412" i="11"/>
  <c r="J412" i="11"/>
  <c r="I412" i="11"/>
  <c r="L412" i="11" s="1"/>
  <c r="M412" i="11" s="1"/>
  <c r="K410" i="11"/>
  <c r="J410" i="11"/>
  <c r="I410" i="11"/>
  <c r="K408" i="11"/>
  <c r="L408" i="11" s="1"/>
  <c r="M408" i="11" s="1"/>
  <c r="J408" i="11"/>
  <c r="I408" i="11"/>
  <c r="K406" i="11"/>
  <c r="J406" i="11"/>
  <c r="L406" i="11" s="1"/>
  <c r="M406" i="11" s="1"/>
  <c r="I406" i="11"/>
  <c r="K404" i="11"/>
  <c r="J404" i="11"/>
  <c r="I404" i="11"/>
  <c r="L404" i="11" s="1"/>
  <c r="M404" i="11" s="1"/>
  <c r="K402" i="11"/>
  <c r="J402" i="11"/>
  <c r="I402" i="11"/>
  <c r="K400" i="11"/>
  <c r="L400" i="11" s="1"/>
  <c r="M400" i="11" s="1"/>
  <c r="J400" i="11"/>
  <c r="I400" i="11"/>
  <c r="K398" i="11"/>
  <c r="J398" i="11"/>
  <c r="L398" i="11" s="1"/>
  <c r="M398" i="11" s="1"/>
  <c r="I398" i="11"/>
  <c r="K396" i="11"/>
  <c r="J396" i="11"/>
  <c r="I396" i="11"/>
  <c r="L396" i="11" s="1"/>
  <c r="M396" i="11" s="1"/>
  <c r="K394" i="11"/>
  <c r="J394" i="11"/>
  <c r="I394" i="11"/>
  <c r="K392" i="11"/>
  <c r="L392" i="11" s="1"/>
  <c r="M392" i="11" s="1"/>
  <c r="J392" i="11"/>
  <c r="I392" i="11"/>
  <c r="K390" i="11"/>
  <c r="J390" i="11"/>
  <c r="L390" i="11" s="1"/>
  <c r="M390" i="11" s="1"/>
  <c r="I390" i="11"/>
  <c r="K388" i="11"/>
  <c r="J388" i="11"/>
  <c r="I388" i="11"/>
  <c r="L388" i="11" s="1"/>
  <c r="M388" i="11" s="1"/>
  <c r="K386" i="11"/>
  <c r="J386" i="11"/>
  <c r="I386" i="11"/>
  <c r="K384" i="11"/>
  <c r="J384" i="11"/>
  <c r="I384" i="11"/>
  <c r="K382" i="11"/>
  <c r="J382" i="11"/>
  <c r="L382" i="11" s="1"/>
  <c r="M382" i="11" s="1"/>
  <c r="I382" i="11"/>
  <c r="K380" i="11"/>
  <c r="J380" i="11"/>
  <c r="I380" i="11"/>
  <c r="L380" i="11" s="1"/>
  <c r="M380" i="11" s="1"/>
  <c r="K378" i="11"/>
  <c r="J378" i="11"/>
  <c r="I378" i="11"/>
  <c r="K376" i="11"/>
  <c r="L376" i="11" s="1"/>
  <c r="M376" i="11" s="1"/>
  <c r="J376" i="11"/>
  <c r="I376" i="11"/>
  <c r="K374" i="11"/>
  <c r="J374" i="11"/>
  <c r="L374" i="11" s="1"/>
  <c r="M374" i="11" s="1"/>
  <c r="I374" i="11"/>
  <c r="K372" i="11"/>
  <c r="J372" i="11"/>
  <c r="I372" i="11"/>
  <c r="L372" i="11" s="1"/>
  <c r="M372" i="11" s="1"/>
  <c r="K370" i="11"/>
  <c r="J370" i="11"/>
  <c r="I370" i="11"/>
  <c r="K368" i="11"/>
  <c r="L368" i="11" s="1"/>
  <c r="M368" i="11" s="1"/>
  <c r="J368" i="11"/>
  <c r="I368" i="11"/>
  <c r="K366" i="11"/>
  <c r="J366" i="11"/>
  <c r="L366" i="11" s="1"/>
  <c r="M366" i="11" s="1"/>
  <c r="I366" i="11"/>
  <c r="K364" i="11"/>
  <c r="J364" i="11"/>
  <c r="I364" i="11"/>
  <c r="L364" i="11" s="1"/>
  <c r="M364" i="11" s="1"/>
  <c r="K362" i="11"/>
  <c r="J362" i="11"/>
  <c r="I362" i="11"/>
  <c r="K360" i="11"/>
  <c r="L360" i="11" s="1"/>
  <c r="M360" i="11" s="1"/>
  <c r="J360" i="11"/>
  <c r="I360" i="11"/>
  <c r="K358" i="11"/>
  <c r="J358" i="11"/>
  <c r="I358" i="11"/>
  <c r="K356" i="11"/>
  <c r="J356" i="11"/>
  <c r="I356" i="11"/>
  <c r="L356" i="11" s="1"/>
  <c r="M356" i="11" s="1"/>
  <c r="K354" i="11"/>
  <c r="J354" i="11"/>
  <c r="I354" i="11"/>
  <c r="K352" i="11"/>
  <c r="L352" i="11" s="1"/>
  <c r="M352" i="11" s="1"/>
  <c r="J352" i="11"/>
  <c r="I352" i="11"/>
  <c r="K350" i="11"/>
  <c r="J350" i="11"/>
  <c r="L350" i="11" s="1"/>
  <c r="M350" i="11" s="1"/>
  <c r="I350" i="11"/>
  <c r="K348" i="11"/>
  <c r="J348" i="11"/>
  <c r="I348" i="11"/>
  <c r="L348" i="11" s="1"/>
  <c r="M348" i="11" s="1"/>
  <c r="K346" i="11"/>
  <c r="J346" i="11"/>
  <c r="I346" i="11"/>
  <c r="K344" i="11"/>
  <c r="L344" i="11" s="1"/>
  <c r="M344" i="11" s="1"/>
  <c r="J344" i="11"/>
  <c r="I344" i="11"/>
  <c r="K342" i="11"/>
  <c r="J342" i="11"/>
  <c r="L342" i="11" s="1"/>
  <c r="M342" i="11" s="1"/>
  <c r="I342" i="11"/>
  <c r="K340" i="11"/>
  <c r="J340" i="11"/>
  <c r="I340" i="11"/>
  <c r="L340" i="11" s="1"/>
  <c r="M340" i="11" s="1"/>
  <c r="K338" i="11"/>
  <c r="J338" i="11"/>
  <c r="I338" i="11"/>
  <c r="K336" i="11"/>
  <c r="L336" i="11" s="1"/>
  <c r="M336" i="11" s="1"/>
  <c r="J336" i="11"/>
  <c r="I336" i="11"/>
  <c r="K334" i="11"/>
  <c r="J334" i="11"/>
  <c r="L334" i="11" s="1"/>
  <c r="M334" i="11" s="1"/>
  <c r="I334" i="11"/>
  <c r="K332" i="11"/>
  <c r="J332" i="11"/>
  <c r="I332" i="11"/>
  <c r="L332" i="11" s="1"/>
  <c r="M332" i="11" s="1"/>
  <c r="K330" i="11"/>
  <c r="J330" i="11"/>
  <c r="I330" i="11"/>
  <c r="K328" i="11"/>
  <c r="L328" i="11" s="1"/>
  <c r="M328" i="11" s="1"/>
  <c r="J328" i="11"/>
  <c r="I328" i="11"/>
  <c r="K326" i="11"/>
  <c r="J326" i="11"/>
  <c r="L326" i="11" s="1"/>
  <c r="M326" i="11" s="1"/>
  <c r="I326" i="11"/>
  <c r="K324" i="11"/>
  <c r="J324" i="11"/>
  <c r="I324" i="11"/>
  <c r="L324" i="11" s="1"/>
  <c r="M324" i="11" s="1"/>
  <c r="K322" i="11"/>
  <c r="J322" i="11"/>
  <c r="I322" i="11"/>
  <c r="K320" i="11"/>
  <c r="J320" i="11"/>
  <c r="I320" i="11"/>
  <c r="K318" i="11"/>
  <c r="J318" i="11"/>
  <c r="L318" i="11" s="1"/>
  <c r="M318" i="11" s="1"/>
  <c r="I318" i="11"/>
  <c r="K316" i="11"/>
  <c r="J316" i="11"/>
  <c r="I316" i="11"/>
  <c r="L316" i="11" s="1"/>
  <c r="M316" i="11" s="1"/>
  <c r="K314" i="11"/>
  <c r="J314" i="11"/>
  <c r="I314" i="11"/>
  <c r="K312" i="11"/>
  <c r="L312" i="11" s="1"/>
  <c r="M312" i="11" s="1"/>
  <c r="J312" i="11"/>
  <c r="I312" i="11"/>
  <c r="K310" i="11"/>
  <c r="J310" i="11"/>
  <c r="L310" i="11" s="1"/>
  <c r="M310" i="11" s="1"/>
  <c r="I310" i="11"/>
  <c r="K308" i="11"/>
  <c r="J308" i="11"/>
  <c r="I308" i="11"/>
  <c r="L308" i="11" s="1"/>
  <c r="M308" i="11" s="1"/>
  <c r="K306" i="11"/>
  <c r="J306" i="11"/>
  <c r="I306" i="11"/>
  <c r="K304" i="11"/>
  <c r="L304" i="11" s="1"/>
  <c r="M304" i="11" s="1"/>
  <c r="J304" i="11"/>
  <c r="I304" i="11"/>
  <c r="K302" i="11"/>
  <c r="J302" i="11"/>
  <c r="L302" i="11" s="1"/>
  <c r="M302" i="11" s="1"/>
  <c r="I302" i="11"/>
  <c r="K300" i="11"/>
  <c r="J300" i="11"/>
  <c r="I300" i="11"/>
  <c r="L300" i="11" s="1"/>
  <c r="M300" i="11" s="1"/>
  <c r="K298" i="11"/>
  <c r="J298" i="11"/>
  <c r="I298" i="11"/>
  <c r="K296" i="11"/>
  <c r="L296" i="11" s="1"/>
  <c r="M296" i="11" s="1"/>
  <c r="J296" i="11"/>
  <c r="I296" i="11"/>
  <c r="K294" i="11"/>
  <c r="J294" i="11"/>
  <c r="I294" i="11"/>
  <c r="K292" i="11"/>
  <c r="J292" i="11"/>
  <c r="I292" i="11"/>
  <c r="L292" i="11" s="1"/>
  <c r="M292" i="11" s="1"/>
  <c r="K290" i="11"/>
  <c r="J290" i="11"/>
  <c r="I290" i="11"/>
  <c r="K288" i="11"/>
  <c r="L288" i="11" s="1"/>
  <c r="M288" i="11" s="1"/>
  <c r="J288" i="11"/>
  <c r="I288" i="11"/>
  <c r="K286" i="11"/>
  <c r="J286" i="11"/>
  <c r="L286" i="11" s="1"/>
  <c r="M286" i="11" s="1"/>
  <c r="I286" i="11"/>
  <c r="K284" i="11"/>
  <c r="J284" i="11"/>
  <c r="I284" i="11"/>
  <c r="L284" i="11" s="1"/>
  <c r="M284" i="11" s="1"/>
  <c r="K282" i="11"/>
  <c r="J282" i="11"/>
  <c r="I282" i="11"/>
  <c r="K280" i="11"/>
  <c r="L280" i="11" s="1"/>
  <c r="M280" i="11" s="1"/>
  <c r="J280" i="11"/>
  <c r="I280" i="11"/>
  <c r="K278" i="11"/>
  <c r="J278" i="11"/>
  <c r="L278" i="11" s="1"/>
  <c r="M278" i="11" s="1"/>
  <c r="I278" i="11"/>
  <c r="K276" i="11"/>
  <c r="J276" i="11"/>
  <c r="I276" i="11"/>
  <c r="L276" i="11" s="1"/>
  <c r="M276" i="11" s="1"/>
  <c r="K274" i="11"/>
  <c r="J274" i="11"/>
  <c r="I274" i="11"/>
  <c r="K272" i="11"/>
  <c r="L272" i="11" s="1"/>
  <c r="M272" i="11" s="1"/>
  <c r="J272" i="11"/>
  <c r="I272" i="11"/>
  <c r="K270" i="11"/>
  <c r="J270" i="11"/>
  <c r="L270" i="11" s="1"/>
  <c r="M270" i="11" s="1"/>
  <c r="I270" i="11"/>
  <c r="K268" i="11"/>
  <c r="J268" i="11"/>
  <c r="I268" i="11"/>
  <c r="L268" i="11" s="1"/>
  <c r="M268" i="11" s="1"/>
  <c r="K266" i="11"/>
  <c r="J266" i="11"/>
  <c r="I266" i="11"/>
  <c r="K264" i="11"/>
  <c r="L264" i="11" s="1"/>
  <c r="M264" i="11" s="1"/>
  <c r="J264" i="11"/>
  <c r="I264" i="11"/>
  <c r="K262" i="11"/>
  <c r="J262" i="11"/>
  <c r="L262" i="11" s="1"/>
  <c r="M262" i="11" s="1"/>
  <c r="I262" i="11"/>
  <c r="K260" i="11"/>
  <c r="J260" i="11"/>
  <c r="I260" i="11"/>
  <c r="L260" i="11" s="1"/>
  <c r="M260" i="11" s="1"/>
  <c r="K258" i="11"/>
  <c r="J258" i="11"/>
  <c r="I258" i="11"/>
  <c r="K256" i="11"/>
  <c r="J256" i="11"/>
  <c r="I256" i="11"/>
  <c r="K254" i="11"/>
  <c r="J254" i="11"/>
  <c r="L254" i="11" s="1"/>
  <c r="M254" i="11" s="1"/>
  <c r="I254" i="11"/>
  <c r="K252" i="11"/>
  <c r="J252" i="11"/>
  <c r="I252" i="11"/>
  <c r="L252" i="11" s="1"/>
  <c r="M252" i="11" s="1"/>
  <c r="K250" i="11"/>
  <c r="J250" i="11"/>
  <c r="I250" i="11"/>
  <c r="K248" i="11"/>
  <c r="L248" i="11" s="1"/>
  <c r="M248" i="11" s="1"/>
  <c r="J248" i="11"/>
  <c r="I248" i="11"/>
  <c r="K246" i="11"/>
  <c r="J246" i="11"/>
  <c r="L246" i="11" s="1"/>
  <c r="M246" i="11" s="1"/>
  <c r="I246" i="11"/>
  <c r="K244" i="11"/>
  <c r="J244" i="11"/>
  <c r="I244" i="11"/>
  <c r="L244" i="11" s="1"/>
  <c r="M244" i="11" s="1"/>
  <c r="K242" i="11"/>
  <c r="J242" i="11"/>
  <c r="I242" i="11"/>
  <c r="K240" i="11"/>
  <c r="L240" i="11" s="1"/>
  <c r="M240" i="11" s="1"/>
  <c r="J240" i="11"/>
  <c r="I240" i="11"/>
  <c r="K238" i="11"/>
  <c r="J238" i="11"/>
  <c r="L238" i="11" s="1"/>
  <c r="M238" i="11" s="1"/>
  <c r="I238" i="11"/>
  <c r="K236" i="11"/>
  <c r="J236" i="11"/>
  <c r="I236" i="11"/>
  <c r="L236" i="11" s="1"/>
  <c r="M236" i="11" s="1"/>
  <c r="K234" i="11"/>
  <c r="J234" i="11"/>
  <c r="I234" i="11"/>
  <c r="K232" i="11"/>
  <c r="L232" i="11" s="1"/>
  <c r="M232" i="11" s="1"/>
  <c r="J232" i="11"/>
  <c r="I232" i="11"/>
  <c r="K230" i="11"/>
  <c r="J230" i="11"/>
  <c r="I230" i="11"/>
  <c r="K228" i="11"/>
  <c r="J228" i="11"/>
  <c r="I228" i="11"/>
  <c r="L228" i="11" s="1"/>
  <c r="M228" i="11" s="1"/>
  <c r="K226" i="11"/>
  <c r="J226" i="11"/>
  <c r="I226" i="11"/>
  <c r="K224" i="11"/>
  <c r="L224" i="11" s="1"/>
  <c r="M224" i="11" s="1"/>
  <c r="J224" i="11"/>
  <c r="I224" i="11"/>
  <c r="K222" i="11"/>
  <c r="J222" i="11"/>
  <c r="L222" i="11" s="1"/>
  <c r="M222" i="11" s="1"/>
  <c r="I222" i="11"/>
  <c r="K220" i="11"/>
  <c r="J220" i="11"/>
  <c r="I220" i="11"/>
  <c r="L220" i="11" s="1"/>
  <c r="M220" i="11" s="1"/>
  <c r="K218" i="11"/>
  <c r="J218" i="11"/>
  <c r="I218" i="11"/>
  <c r="K216" i="11"/>
  <c r="L216" i="11" s="1"/>
  <c r="M216" i="11" s="1"/>
  <c r="J216" i="11"/>
  <c r="I216" i="11"/>
  <c r="K214" i="11"/>
  <c r="J214" i="11"/>
  <c r="L214" i="11" s="1"/>
  <c r="M214" i="11" s="1"/>
  <c r="I214" i="11"/>
  <c r="K212" i="11"/>
  <c r="J212" i="11"/>
  <c r="I212" i="11"/>
  <c r="L212" i="11" s="1"/>
  <c r="M212" i="11" s="1"/>
  <c r="K210" i="11"/>
  <c r="J210" i="11"/>
  <c r="I210" i="11"/>
  <c r="K208" i="11"/>
  <c r="L208" i="11" s="1"/>
  <c r="M208" i="11" s="1"/>
  <c r="J208" i="11"/>
  <c r="I208" i="11"/>
  <c r="K206" i="11"/>
  <c r="J206" i="11"/>
  <c r="L206" i="11" s="1"/>
  <c r="M206" i="11" s="1"/>
  <c r="I206" i="11"/>
  <c r="K204" i="11"/>
  <c r="J204" i="11"/>
  <c r="I204" i="11"/>
  <c r="L204" i="11" s="1"/>
  <c r="M204" i="11" s="1"/>
  <c r="K202" i="11"/>
  <c r="J202" i="11"/>
  <c r="I202" i="11"/>
  <c r="K200" i="11"/>
  <c r="L200" i="11" s="1"/>
  <c r="M200" i="11" s="1"/>
  <c r="J200" i="11"/>
  <c r="I200" i="11"/>
  <c r="K198" i="11"/>
  <c r="J198" i="11"/>
  <c r="L198" i="11" s="1"/>
  <c r="M198" i="11" s="1"/>
  <c r="I198" i="11"/>
  <c r="K196" i="11"/>
  <c r="J196" i="11"/>
  <c r="I196" i="11"/>
  <c r="L196" i="11" s="1"/>
  <c r="M196" i="11" s="1"/>
  <c r="K194" i="11"/>
  <c r="J194" i="11"/>
  <c r="I194" i="11"/>
  <c r="K192" i="11"/>
  <c r="J192" i="11"/>
  <c r="I192" i="11"/>
  <c r="K190" i="11"/>
  <c r="J190" i="11"/>
  <c r="L190" i="11" s="1"/>
  <c r="M190" i="11" s="1"/>
  <c r="I190" i="11"/>
  <c r="K188" i="11"/>
  <c r="J188" i="11"/>
  <c r="I188" i="11"/>
  <c r="L188" i="11" s="1"/>
  <c r="M188" i="11" s="1"/>
  <c r="K186" i="11"/>
  <c r="J186" i="11"/>
  <c r="I186" i="11"/>
  <c r="K184" i="11"/>
  <c r="L184" i="11" s="1"/>
  <c r="M184" i="11" s="1"/>
  <c r="J184" i="11"/>
  <c r="I184" i="11"/>
  <c r="K182" i="11"/>
  <c r="J182" i="11"/>
  <c r="L182" i="11" s="1"/>
  <c r="M182" i="11" s="1"/>
  <c r="I182" i="11"/>
  <c r="K180" i="11"/>
  <c r="J180" i="11"/>
  <c r="I180" i="11"/>
  <c r="L180" i="11" s="1"/>
  <c r="M180" i="11" s="1"/>
  <c r="K178" i="11"/>
  <c r="J178" i="11"/>
  <c r="I178" i="11"/>
  <c r="K176" i="11"/>
  <c r="L176" i="11" s="1"/>
  <c r="M176" i="11" s="1"/>
  <c r="J176" i="11"/>
  <c r="I176" i="11"/>
  <c r="K174" i="11"/>
  <c r="J174" i="11"/>
  <c r="L174" i="11" s="1"/>
  <c r="M174" i="11" s="1"/>
  <c r="I174" i="11"/>
  <c r="K172" i="11"/>
  <c r="J172" i="11"/>
  <c r="I172" i="11"/>
  <c r="L172" i="11" s="1"/>
  <c r="M172" i="11" s="1"/>
  <c r="K170" i="11"/>
  <c r="J170" i="11"/>
  <c r="I170" i="11"/>
  <c r="K168" i="11"/>
  <c r="L168" i="11" s="1"/>
  <c r="M168" i="11" s="1"/>
  <c r="J168" i="11"/>
  <c r="I168" i="11"/>
  <c r="K166" i="11"/>
  <c r="J166" i="11"/>
  <c r="I166" i="11"/>
  <c r="K164" i="11"/>
  <c r="J164" i="11"/>
  <c r="I164" i="11"/>
  <c r="L164" i="11" s="1"/>
  <c r="M164" i="11" s="1"/>
  <c r="K162" i="11"/>
  <c r="J162" i="11"/>
  <c r="I162" i="11"/>
  <c r="K160" i="11"/>
  <c r="L160" i="11" s="1"/>
  <c r="M160" i="11" s="1"/>
  <c r="J160" i="11"/>
  <c r="I160" i="11"/>
  <c r="K158" i="11"/>
  <c r="J158" i="11"/>
  <c r="L158" i="11" s="1"/>
  <c r="M158" i="11" s="1"/>
  <c r="I158" i="11"/>
  <c r="K156" i="11"/>
  <c r="J156" i="11"/>
  <c r="I156" i="11"/>
  <c r="L156" i="11" s="1"/>
  <c r="M156" i="11" s="1"/>
  <c r="K154" i="11"/>
  <c r="J154" i="11"/>
  <c r="I154" i="11"/>
  <c r="K152" i="11"/>
  <c r="L152" i="11" s="1"/>
  <c r="M152" i="11" s="1"/>
  <c r="J152" i="11"/>
  <c r="I152" i="11"/>
  <c r="K150" i="11"/>
  <c r="J150" i="11"/>
  <c r="L150" i="11" s="1"/>
  <c r="M150" i="11" s="1"/>
  <c r="I150" i="11"/>
  <c r="K148" i="11"/>
  <c r="J148" i="11"/>
  <c r="I148" i="11"/>
  <c r="L148" i="11" s="1"/>
  <c r="M148" i="11" s="1"/>
  <c r="K146" i="11"/>
  <c r="J146" i="11"/>
  <c r="I146" i="11"/>
  <c r="K144" i="11"/>
  <c r="L144" i="11" s="1"/>
  <c r="M144" i="11" s="1"/>
  <c r="J144" i="11"/>
  <c r="I144" i="11"/>
  <c r="K142" i="11"/>
  <c r="J142" i="11"/>
  <c r="L142" i="11" s="1"/>
  <c r="M142" i="11" s="1"/>
  <c r="I142" i="11"/>
  <c r="K140" i="11"/>
  <c r="J140" i="11"/>
  <c r="I140" i="11"/>
  <c r="L140" i="11" s="1"/>
  <c r="M140" i="11" s="1"/>
  <c r="K138" i="11"/>
  <c r="J138" i="11"/>
  <c r="I138" i="11"/>
  <c r="K136" i="11"/>
  <c r="L136" i="11" s="1"/>
  <c r="M136" i="11" s="1"/>
  <c r="J136" i="11"/>
  <c r="I136" i="11"/>
  <c r="K134" i="11"/>
  <c r="J134" i="11"/>
  <c r="L134" i="11" s="1"/>
  <c r="M134" i="11" s="1"/>
  <c r="I134" i="11"/>
  <c r="K132" i="11"/>
  <c r="J132" i="11"/>
  <c r="I132" i="11"/>
  <c r="L132" i="11" s="1"/>
  <c r="M132" i="11" s="1"/>
  <c r="K130" i="11"/>
  <c r="J130" i="11"/>
  <c r="I130" i="11"/>
  <c r="K128" i="11"/>
  <c r="J128" i="11"/>
  <c r="I128" i="11"/>
  <c r="K126" i="11"/>
  <c r="J126" i="11"/>
  <c r="L126" i="11" s="1"/>
  <c r="M126" i="11" s="1"/>
  <c r="I126" i="11"/>
  <c r="K124" i="11"/>
  <c r="J124" i="11"/>
  <c r="I124" i="11"/>
  <c r="L124" i="11" s="1"/>
  <c r="M124" i="11" s="1"/>
  <c r="K122" i="11"/>
  <c r="J122" i="11"/>
  <c r="I122" i="11"/>
  <c r="K120" i="11"/>
  <c r="L120" i="11" s="1"/>
  <c r="M120" i="11" s="1"/>
  <c r="J120" i="11"/>
  <c r="I120" i="11"/>
  <c r="K118" i="11"/>
  <c r="J118" i="11"/>
  <c r="L118" i="11" s="1"/>
  <c r="M118" i="11" s="1"/>
  <c r="I118" i="11"/>
  <c r="K116" i="11"/>
  <c r="J116" i="11"/>
  <c r="I116" i="11"/>
  <c r="K114" i="11"/>
  <c r="J114" i="11"/>
  <c r="I114" i="11"/>
  <c r="K112" i="11"/>
  <c r="L112" i="11" s="1"/>
  <c r="M112" i="11" s="1"/>
  <c r="J112" i="11"/>
  <c r="I112" i="11"/>
  <c r="K110" i="11"/>
  <c r="J110" i="11"/>
  <c r="L110" i="11" s="1"/>
  <c r="M110" i="11" s="1"/>
  <c r="I110" i="11"/>
  <c r="K108" i="11"/>
  <c r="J108" i="11"/>
  <c r="I108" i="11"/>
  <c r="L108" i="11" s="1"/>
  <c r="M108" i="11" s="1"/>
  <c r="K106" i="11"/>
  <c r="J106" i="11"/>
  <c r="I106" i="11"/>
  <c r="K104" i="11"/>
  <c r="L104" i="11" s="1"/>
  <c r="M104" i="11" s="1"/>
  <c r="J104" i="11"/>
  <c r="I104" i="11"/>
  <c r="K102" i="11"/>
  <c r="J102" i="11"/>
  <c r="L102" i="11" s="1"/>
  <c r="M102" i="11" s="1"/>
  <c r="I102" i="11"/>
  <c r="K100" i="11"/>
  <c r="J100" i="11"/>
  <c r="I100" i="11"/>
  <c r="L100" i="11" s="1"/>
  <c r="M100" i="11" s="1"/>
  <c r="K98" i="11"/>
  <c r="J98" i="11"/>
  <c r="I98" i="11"/>
  <c r="K96" i="11"/>
  <c r="L96" i="11" s="1"/>
  <c r="M96" i="11" s="1"/>
  <c r="J96" i="11"/>
  <c r="I96" i="11"/>
  <c r="K94" i="11"/>
  <c r="J94" i="11"/>
  <c r="I94" i="11"/>
  <c r="K92" i="11"/>
  <c r="J92" i="11"/>
  <c r="I92" i="11"/>
  <c r="L92" i="11" s="1"/>
  <c r="M92" i="11" s="1"/>
  <c r="K90" i="11"/>
  <c r="J90" i="11"/>
  <c r="I90" i="11"/>
  <c r="K88" i="11"/>
  <c r="L88" i="11" s="1"/>
  <c r="M88" i="11" s="1"/>
  <c r="J88" i="11"/>
  <c r="I88" i="11"/>
  <c r="K86" i="11"/>
  <c r="J86" i="11"/>
  <c r="L86" i="11" s="1"/>
  <c r="M86" i="11" s="1"/>
  <c r="I86" i="11"/>
  <c r="K84" i="11"/>
  <c r="J84" i="11"/>
  <c r="I84" i="11"/>
  <c r="K82" i="11"/>
  <c r="J82" i="11"/>
  <c r="I82" i="11"/>
  <c r="K80" i="11"/>
  <c r="L80" i="11" s="1"/>
  <c r="M80" i="11" s="1"/>
  <c r="J80" i="11"/>
  <c r="I80" i="11"/>
  <c r="K78" i="11"/>
  <c r="J78" i="11"/>
  <c r="L78" i="11" s="1"/>
  <c r="M78" i="11" s="1"/>
  <c r="I78" i="11"/>
  <c r="K76" i="11"/>
  <c r="J76" i="11"/>
  <c r="I76" i="11"/>
  <c r="L76" i="11" s="1"/>
  <c r="M76" i="11" s="1"/>
  <c r="K74" i="11"/>
  <c r="J74" i="11"/>
  <c r="I74" i="11"/>
  <c r="K72" i="11"/>
  <c r="L72" i="11" s="1"/>
  <c r="M72" i="11" s="1"/>
  <c r="J72" i="11"/>
  <c r="I72" i="11"/>
  <c r="K70" i="11"/>
  <c r="J70" i="11"/>
  <c r="L70" i="11" s="1"/>
  <c r="M70" i="11" s="1"/>
  <c r="I70" i="11"/>
  <c r="K68" i="11"/>
  <c r="J68" i="11"/>
  <c r="I68" i="11"/>
  <c r="L68" i="11" s="1"/>
  <c r="M68" i="11" s="1"/>
  <c r="K66" i="11"/>
  <c r="J66" i="11"/>
  <c r="I66" i="11"/>
  <c r="K64" i="11"/>
  <c r="L64" i="11" s="1"/>
  <c r="M64" i="11" s="1"/>
  <c r="J64" i="11"/>
  <c r="I64" i="11"/>
  <c r="K62" i="11"/>
  <c r="J62" i="11"/>
  <c r="I62" i="11"/>
  <c r="K60" i="11"/>
  <c r="J60" i="11"/>
  <c r="I60" i="11"/>
  <c r="L60" i="11" s="1"/>
  <c r="M60" i="11" s="1"/>
  <c r="K58" i="11"/>
  <c r="J58" i="11"/>
  <c r="I58" i="11"/>
  <c r="K56" i="11"/>
  <c r="L56" i="11" s="1"/>
  <c r="M56" i="11" s="1"/>
  <c r="J56" i="11"/>
  <c r="I56" i="11"/>
  <c r="K54" i="11"/>
  <c r="J54" i="11"/>
  <c r="L54" i="11" s="1"/>
  <c r="M54" i="11" s="1"/>
  <c r="I54" i="11"/>
  <c r="K52" i="11"/>
  <c r="J52" i="11"/>
  <c r="I52" i="11"/>
  <c r="K50" i="11"/>
  <c r="J50" i="11"/>
  <c r="I50" i="11"/>
  <c r="K48" i="11"/>
  <c r="L48" i="11" s="1"/>
  <c r="M48" i="11" s="1"/>
  <c r="J48" i="11"/>
  <c r="I48" i="11"/>
  <c r="K46" i="11"/>
  <c r="J46" i="11"/>
  <c r="L46" i="11" s="1"/>
  <c r="M46" i="11" s="1"/>
  <c r="I46" i="11"/>
  <c r="K44" i="11"/>
  <c r="J44" i="11"/>
  <c r="I44" i="11"/>
  <c r="L44" i="11" s="1"/>
  <c r="M44" i="11" s="1"/>
  <c r="K42" i="11"/>
  <c r="J42" i="11"/>
  <c r="I42" i="11"/>
  <c r="K40" i="11"/>
  <c r="J40" i="11"/>
  <c r="I40" i="11"/>
  <c r="K38" i="11"/>
  <c r="J38" i="11"/>
  <c r="L38" i="11" s="1"/>
  <c r="M38" i="11" s="1"/>
  <c r="I38" i="11"/>
  <c r="K36" i="11"/>
  <c r="J36" i="11"/>
  <c r="I36" i="11"/>
  <c r="L36" i="11" s="1"/>
  <c r="M36" i="11" s="1"/>
  <c r="K34" i="11"/>
  <c r="J34" i="11"/>
  <c r="I34" i="11"/>
  <c r="K32" i="11"/>
  <c r="L32" i="11" s="1"/>
  <c r="M32" i="11" s="1"/>
  <c r="J32" i="11"/>
  <c r="I32" i="11"/>
  <c r="K30" i="11"/>
  <c r="J30" i="11"/>
  <c r="L30" i="11" s="1"/>
  <c r="M30" i="11" s="1"/>
  <c r="I30" i="11"/>
  <c r="K28" i="11"/>
  <c r="J28" i="11"/>
  <c r="I28" i="11"/>
  <c r="K26" i="11"/>
  <c r="J26" i="11"/>
  <c r="I26" i="11"/>
  <c r="K2" i="11"/>
  <c r="I2" i="11"/>
  <c r="J2" i="11"/>
  <c r="K1857" i="11"/>
  <c r="J1857" i="11"/>
  <c r="L1857" i="11" s="1"/>
  <c r="M1857" i="11" s="1"/>
  <c r="I1857" i="11"/>
  <c r="K1855" i="11"/>
  <c r="J1855" i="11"/>
  <c r="I1855" i="11"/>
  <c r="L1855" i="11" s="1"/>
  <c r="M1855" i="11" s="1"/>
  <c r="K1853" i="11"/>
  <c r="J1853" i="11"/>
  <c r="I1853" i="11"/>
  <c r="K1851" i="11"/>
  <c r="L1851" i="11" s="1"/>
  <c r="M1851" i="11" s="1"/>
  <c r="J1851" i="11"/>
  <c r="I1851" i="11"/>
  <c r="K1849" i="11"/>
  <c r="J1849" i="11"/>
  <c r="L1849" i="11" s="1"/>
  <c r="M1849" i="11" s="1"/>
  <c r="I1849" i="11"/>
  <c r="K1847" i="11"/>
  <c r="J1847" i="11"/>
  <c r="I1847" i="11"/>
  <c r="L1847" i="11" s="1"/>
  <c r="M1847" i="11" s="1"/>
  <c r="K1845" i="11"/>
  <c r="J1845" i="11"/>
  <c r="I1845" i="11"/>
  <c r="K1843" i="11"/>
  <c r="L1843" i="11" s="1"/>
  <c r="M1843" i="11" s="1"/>
  <c r="J1843" i="11"/>
  <c r="I1843" i="11"/>
  <c r="K1841" i="11"/>
  <c r="J1841" i="11"/>
  <c r="L1841" i="11" s="1"/>
  <c r="M1841" i="11" s="1"/>
  <c r="I1841" i="11"/>
  <c r="K1839" i="11"/>
  <c r="J1839" i="11"/>
  <c r="I1839" i="11"/>
  <c r="L1839" i="11" s="1"/>
  <c r="M1839" i="11" s="1"/>
  <c r="K1837" i="11"/>
  <c r="J1837" i="11"/>
  <c r="I1837" i="11"/>
  <c r="K1835" i="11"/>
  <c r="L1835" i="11" s="1"/>
  <c r="M1835" i="11" s="1"/>
  <c r="J1835" i="11"/>
  <c r="I1835" i="11"/>
  <c r="K1833" i="11"/>
  <c r="J1833" i="11"/>
  <c r="L1833" i="11" s="1"/>
  <c r="M1833" i="11" s="1"/>
  <c r="I1833" i="11"/>
  <c r="K1831" i="11"/>
  <c r="J1831" i="11"/>
  <c r="I1831" i="11"/>
  <c r="L1831" i="11" s="1"/>
  <c r="M1831" i="11" s="1"/>
  <c r="K1829" i="11"/>
  <c r="J1829" i="11"/>
  <c r="I1829" i="11"/>
  <c r="K1827" i="11"/>
  <c r="J1827" i="11"/>
  <c r="I1827" i="11"/>
  <c r="K1825" i="11"/>
  <c r="J1825" i="11"/>
  <c r="L1825" i="11" s="1"/>
  <c r="M1825" i="11" s="1"/>
  <c r="I1825" i="11"/>
  <c r="K1823" i="11"/>
  <c r="J1823" i="11"/>
  <c r="I1823" i="11"/>
  <c r="L1823" i="11" s="1"/>
  <c r="M1823" i="11" s="1"/>
  <c r="K1821" i="11"/>
  <c r="J1821" i="11"/>
  <c r="I1821" i="11"/>
  <c r="K1819" i="11"/>
  <c r="L1819" i="11" s="1"/>
  <c r="M1819" i="11" s="1"/>
  <c r="J1819" i="11"/>
  <c r="I1819" i="11"/>
  <c r="K1817" i="11"/>
  <c r="J1817" i="11"/>
  <c r="L1817" i="11" s="1"/>
  <c r="M1817" i="11" s="1"/>
  <c r="I1817" i="11"/>
  <c r="K1815" i="11"/>
  <c r="J1815" i="11"/>
  <c r="I1815" i="11"/>
  <c r="L1815" i="11" s="1"/>
  <c r="M1815" i="11" s="1"/>
  <c r="K1813" i="11"/>
  <c r="J1813" i="11"/>
  <c r="I1813" i="11"/>
  <c r="K1811" i="11"/>
  <c r="L1811" i="11" s="1"/>
  <c r="M1811" i="11" s="1"/>
  <c r="J1811" i="11"/>
  <c r="I1811" i="11"/>
  <c r="K1809" i="11"/>
  <c r="J1809" i="11"/>
  <c r="L1809" i="11" s="1"/>
  <c r="M1809" i="11" s="1"/>
  <c r="I1809" i="11"/>
  <c r="K1807" i="11"/>
  <c r="J1807" i="11"/>
  <c r="I1807" i="11"/>
  <c r="L1807" i="11" s="1"/>
  <c r="M1807" i="11" s="1"/>
  <c r="K1805" i="11"/>
  <c r="J1805" i="11"/>
  <c r="I1805" i="11"/>
  <c r="K1803" i="11"/>
  <c r="L1803" i="11" s="1"/>
  <c r="M1803" i="11" s="1"/>
  <c r="J1803" i="11"/>
  <c r="I1803" i="11"/>
  <c r="K1801" i="11"/>
  <c r="J1801" i="11"/>
  <c r="L1801" i="11" s="1"/>
  <c r="M1801" i="11" s="1"/>
  <c r="I1801" i="11"/>
  <c r="K1799" i="11"/>
  <c r="J1799" i="11"/>
  <c r="I1799" i="11"/>
  <c r="L1799" i="11" s="1"/>
  <c r="M1799" i="11" s="1"/>
  <c r="K1797" i="11"/>
  <c r="J1797" i="11"/>
  <c r="I1797" i="11"/>
  <c r="K1795" i="11"/>
  <c r="J1795" i="11"/>
  <c r="I1795" i="11"/>
  <c r="K1793" i="11"/>
  <c r="J1793" i="11"/>
  <c r="L1793" i="11" s="1"/>
  <c r="M1793" i="11" s="1"/>
  <c r="I1793" i="11"/>
  <c r="K1791" i="11"/>
  <c r="J1791" i="11"/>
  <c r="I1791" i="11"/>
  <c r="L1791" i="11" s="1"/>
  <c r="M1791" i="11" s="1"/>
  <c r="K1789" i="11"/>
  <c r="J1789" i="11"/>
  <c r="I1789" i="11"/>
  <c r="K1787" i="11"/>
  <c r="L1787" i="11" s="1"/>
  <c r="M1787" i="11" s="1"/>
  <c r="J1787" i="11"/>
  <c r="I1787" i="11"/>
  <c r="K1785" i="11"/>
  <c r="J1785" i="11"/>
  <c r="L1785" i="11" s="1"/>
  <c r="M1785" i="11" s="1"/>
  <c r="I1785" i="11"/>
  <c r="K1783" i="11"/>
  <c r="J1783" i="11"/>
  <c r="I1783" i="11"/>
  <c r="L1783" i="11" s="1"/>
  <c r="M1783" i="11" s="1"/>
  <c r="K1781" i="11"/>
  <c r="J1781" i="11"/>
  <c r="I1781" i="11"/>
  <c r="K1779" i="11"/>
  <c r="L1779" i="11" s="1"/>
  <c r="M1779" i="11" s="1"/>
  <c r="J1779" i="11"/>
  <c r="I1779" i="11"/>
  <c r="K1777" i="11"/>
  <c r="J1777" i="11"/>
  <c r="L1777" i="11" s="1"/>
  <c r="M1777" i="11" s="1"/>
  <c r="I1777" i="11"/>
  <c r="K1775" i="11"/>
  <c r="J1775" i="11"/>
  <c r="I1775" i="11"/>
  <c r="L1775" i="11" s="1"/>
  <c r="M1775" i="11" s="1"/>
  <c r="K1773" i="11"/>
  <c r="J1773" i="11"/>
  <c r="I1773" i="11"/>
  <c r="K1771" i="11"/>
  <c r="L1771" i="11" s="1"/>
  <c r="M1771" i="11" s="1"/>
  <c r="J1771" i="11"/>
  <c r="I1771" i="11"/>
  <c r="K1769" i="11"/>
  <c r="J1769" i="11"/>
  <c r="L1769" i="11" s="1"/>
  <c r="M1769" i="11" s="1"/>
  <c r="I1769" i="11"/>
  <c r="K1767" i="11"/>
  <c r="J1767" i="11"/>
  <c r="I1767" i="11"/>
  <c r="L1767" i="11" s="1"/>
  <c r="M1767" i="11" s="1"/>
  <c r="K1765" i="11"/>
  <c r="J1765" i="11"/>
  <c r="I1765" i="11"/>
  <c r="K1763" i="11"/>
  <c r="J1763" i="11"/>
  <c r="I1763" i="11"/>
  <c r="K1761" i="11"/>
  <c r="J1761" i="11"/>
  <c r="L1761" i="11" s="1"/>
  <c r="M1761" i="11" s="1"/>
  <c r="I1761" i="11"/>
  <c r="K1759" i="11"/>
  <c r="J1759" i="11"/>
  <c r="I1759" i="11"/>
  <c r="L1759" i="11" s="1"/>
  <c r="M1759" i="11" s="1"/>
  <c r="K1757" i="11"/>
  <c r="J1757" i="11"/>
  <c r="I1757" i="11"/>
  <c r="K1755" i="11"/>
  <c r="L1755" i="11" s="1"/>
  <c r="M1755" i="11" s="1"/>
  <c r="J1755" i="11"/>
  <c r="I1755" i="11"/>
  <c r="K1753" i="11"/>
  <c r="J1753" i="11"/>
  <c r="L1753" i="11" s="1"/>
  <c r="M1753" i="11" s="1"/>
  <c r="I1753" i="11"/>
  <c r="K1751" i="11"/>
  <c r="J1751" i="11"/>
  <c r="I1751" i="11"/>
  <c r="L1751" i="11" s="1"/>
  <c r="M1751" i="11" s="1"/>
  <c r="K1749" i="11"/>
  <c r="J1749" i="11"/>
  <c r="I1749" i="11"/>
  <c r="K1747" i="11"/>
  <c r="L1747" i="11" s="1"/>
  <c r="M1747" i="11" s="1"/>
  <c r="J1747" i="11"/>
  <c r="I1747" i="11"/>
  <c r="K1745" i="11"/>
  <c r="J1745" i="11"/>
  <c r="L1745" i="11" s="1"/>
  <c r="M1745" i="11" s="1"/>
  <c r="I1745" i="11"/>
  <c r="K1743" i="11"/>
  <c r="J1743" i="11"/>
  <c r="I1743" i="11"/>
  <c r="L1743" i="11" s="1"/>
  <c r="M1743" i="11" s="1"/>
  <c r="K1741" i="11"/>
  <c r="J1741" i="11"/>
  <c r="I1741" i="11"/>
  <c r="K1739" i="11"/>
  <c r="L1739" i="11" s="1"/>
  <c r="M1739" i="11" s="1"/>
  <c r="J1739" i="11"/>
  <c r="I1739" i="11"/>
  <c r="K1737" i="11"/>
  <c r="J1737" i="11"/>
  <c r="L1737" i="11" s="1"/>
  <c r="M1737" i="11" s="1"/>
  <c r="I1737" i="11"/>
  <c r="K1735" i="11"/>
  <c r="J1735" i="11"/>
  <c r="I1735" i="11"/>
  <c r="L1735" i="11" s="1"/>
  <c r="M1735" i="11" s="1"/>
  <c r="K1733" i="11"/>
  <c r="J1733" i="11"/>
  <c r="I1733" i="11"/>
  <c r="K1731" i="11"/>
  <c r="J1731" i="11"/>
  <c r="I1731" i="11"/>
  <c r="K1729" i="11"/>
  <c r="J1729" i="11"/>
  <c r="L1729" i="11" s="1"/>
  <c r="M1729" i="11" s="1"/>
  <c r="I1729" i="11"/>
  <c r="K1727" i="11"/>
  <c r="J1727" i="11"/>
  <c r="I1727" i="11"/>
  <c r="L1727" i="11" s="1"/>
  <c r="M1727" i="11" s="1"/>
  <c r="K1725" i="11"/>
  <c r="J1725" i="11"/>
  <c r="I1725" i="11"/>
  <c r="K1723" i="11"/>
  <c r="L1723" i="11" s="1"/>
  <c r="M1723" i="11" s="1"/>
  <c r="J1723" i="11"/>
  <c r="I1723" i="11"/>
  <c r="K1721" i="11"/>
  <c r="J1721" i="11"/>
  <c r="L1721" i="11" s="1"/>
  <c r="M1721" i="11" s="1"/>
  <c r="I1721" i="11"/>
  <c r="K1719" i="11"/>
  <c r="J1719" i="11"/>
  <c r="I1719" i="11"/>
  <c r="L1719" i="11" s="1"/>
  <c r="M1719" i="11" s="1"/>
  <c r="K1717" i="11"/>
  <c r="J1717" i="11"/>
  <c r="I1717" i="11"/>
  <c r="K1715" i="11"/>
  <c r="L1715" i="11" s="1"/>
  <c r="M1715" i="11" s="1"/>
  <c r="J1715" i="11"/>
  <c r="I1715" i="11"/>
  <c r="K1713" i="11"/>
  <c r="J1713" i="11"/>
  <c r="L1713" i="11" s="1"/>
  <c r="M1713" i="11" s="1"/>
  <c r="I1713" i="11"/>
  <c r="K1711" i="11"/>
  <c r="J1711" i="11"/>
  <c r="I1711" i="11"/>
  <c r="L1711" i="11" s="1"/>
  <c r="M1711" i="11" s="1"/>
  <c r="K1709" i="11"/>
  <c r="J1709" i="11"/>
  <c r="I1709" i="11"/>
  <c r="K1707" i="11"/>
  <c r="L1707" i="11" s="1"/>
  <c r="M1707" i="11" s="1"/>
  <c r="J1707" i="11"/>
  <c r="I1707" i="11"/>
  <c r="K1705" i="11"/>
  <c r="J1705" i="11"/>
  <c r="L1705" i="11" s="1"/>
  <c r="M1705" i="11" s="1"/>
  <c r="I1705" i="11"/>
  <c r="K1703" i="11"/>
  <c r="J1703" i="11"/>
  <c r="I1703" i="11"/>
  <c r="L1703" i="11" s="1"/>
  <c r="M1703" i="11" s="1"/>
  <c r="K1701" i="11"/>
  <c r="J1701" i="11"/>
  <c r="I1701" i="11"/>
  <c r="K1699" i="11"/>
  <c r="J1699" i="11"/>
  <c r="I1699" i="11"/>
  <c r="K1697" i="11"/>
  <c r="J1697" i="11"/>
  <c r="L1697" i="11" s="1"/>
  <c r="M1697" i="11" s="1"/>
  <c r="I1697" i="11"/>
  <c r="K1695" i="11"/>
  <c r="J1695" i="11"/>
  <c r="I1695" i="11"/>
  <c r="L1695" i="11" s="1"/>
  <c r="M1695" i="11" s="1"/>
  <c r="K1693" i="11"/>
  <c r="J1693" i="11"/>
  <c r="I1693" i="11"/>
  <c r="K1691" i="11"/>
  <c r="L1691" i="11" s="1"/>
  <c r="M1691" i="11" s="1"/>
  <c r="J1691" i="11"/>
  <c r="I1691" i="11"/>
  <c r="K1689" i="11"/>
  <c r="J1689" i="11"/>
  <c r="L1689" i="11" s="1"/>
  <c r="M1689" i="11" s="1"/>
  <c r="I1689" i="11"/>
  <c r="K1687" i="11"/>
  <c r="J1687" i="11"/>
  <c r="I1687" i="11"/>
  <c r="L1687" i="11" s="1"/>
  <c r="M1687" i="11" s="1"/>
  <c r="K1685" i="11"/>
  <c r="J1685" i="11"/>
  <c r="I1685" i="11"/>
  <c r="K1683" i="11"/>
  <c r="L1683" i="11" s="1"/>
  <c r="M1683" i="11" s="1"/>
  <c r="J1683" i="11"/>
  <c r="I1683" i="11"/>
  <c r="K1681" i="11"/>
  <c r="J1681" i="11"/>
  <c r="L1681" i="11" s="1"/>
  <c r="M1681" i="11" s="1"/>
  <c r="I1681" i="11"/>
  <c r="K1679" i="11"/>
  <c r="J1679" i="11"/>
  <c r="I1679" i="11"/>
  <c r="L1679" i="11" s="1"/>
  <c r="M1679" i="11" s="1"/>
  <c r="K1677" i="11"/>
  <c r="J1677" i="11"/>
  <c r="I1677" i="11"/>
  <c r="K1675" i="11"/>
  <c r="L1675" i="11" s="1"/>
  <c r="M1675" i="11" s="1"/>
  <c r="J1675" i="11"/>
  <c r="I1675" i="11"/>
  <c r="K1673" i="11"/>
  <c r="J1673" i="11"/>
  <c r="L1673" i="11" s="1"/>
  <c r="M1673" i="11" s="1"/>
  <c r="I1673" i="11"/>
  <c r="K1671" i="11"/>
  <c r="J1671" i="11"/>
  <c r="I1671" i="11"/>
  <c r="L1671" i="11" s="1"/>
  <c r="M1671" i="11" s="1"/>
  <c r="K1669" i="11"/>
  <c r="J1669" i="11"/>
  <c r="I1669" i="11"/>
  <c r="K1667" i="11"/>
  <c r="J1667" i="11"/>
  <c r="I1667" i="11"/>
  <c r="K1665" i="11"/>
  <c r="J1665" i="11"/>
  <c r="L1665" i="11" s="1"/>
  <c r="M1665" i="11" s="1"/>
  <c r="I1665" i="11"/>
  <c r="K1663" i="11"/>
  <c r="J1663" i="11"/>
  <c r="I1663" i="11"/>
  <c r="L1663" i="11" s="1"/>
  <c r="M1663" i="11" s="1"/>
  <c r="K1661" i="11"/>
  <c r="J1661" i="11"/>
  <c r="I1661" i="11"/>
  <c r="K1659" i="11"/>
  <c r="L1659" i="11" s="1"/>
  <c r="M1659" i="11" s="1"/>
  <c r="J1659" i="11"/>
  <c r="I1659" i="11"/>
  <c r="K1657" i="11"/>
  <c r="J1657" i="11"/>
  <c r="L1657" i="11" s="1"/>
  <c r="M1657" i="11" s="1"/>
  <c r="I1657" i="11"/>
  <c r="K1655" i="11"/>
  <c r="J1655" i="11"/>
  <c r="I1655" i="11"/>
  <c r="L1655" i="11" s="1"/>
  <c r="M1655" i="11" s="1"/>
  <c r="K1653" i="11"/>
  <c r="J1653" i="11"/>
  <c r="I1653" i="11"/>
  <c r="K1651" i="11"/>
  <c r="L1651" i="11" s="1"/>
  <c r="M1651" i="11" s="1"/>
  <c r="J1651" i="11"/>
  <c r="I1651" i="11"/>
  <c r="K1649" i="11"/>
  <c r="J1649" i="11"/>
  <c r="L1649" i="11" s="1"/>
  <c r="M1649" i="11" s="1"/>
  <c r="I1649" i="11"/>
  <c r="K1647" i="11"/>
  <c r="J1647" i="11"/>
  <c r="I1647" i="11"/>
  <c r="L1647" i="11" s="1"/>
  <c r="M1647" i="11" s="1"/>
  <c r="K1645" i="11"/>
  <c r="J1645" i="11"/>
  <c r="I1645" i="11"/>
  <c r="K1643" i="11"/>
  <c r="L1643" i="11" s="1"/>
  <c r="M1643" i="11" s="1"/>
  <c r="J1643" i="11"/>
  <c r="I1643" i="11"/>
  <c r="K1641" i="11"/>
  <c r="J1641" i="11"/>
  <c r="L1641" i="11" s="1"/>
  <c r="M1641" i="11" s="1"/>
  <c r="I1641" i="11"/>
  <c r="K1639" i="11"/>
  <c r="J1639" i="11"/>
  <c r="I1639" i="11"/>
  <c r="L1639" i="11" s="1"/>
  <c r="M1639" i="11" s="1"/>
  <c r="K1637" i="11"/>
  <c r="J1637" i="11"/>
  <c r="I1637" i="11"/>
  <c r="K1635" i="11"/>
  <c r="J1635" i="11"/>
  <c r="I1635" i="11"/>
  <c r="K1633" i="11"/>
  <c r="J1633" i="11"/>
  <c r="L1633" i="11" s="1"/>
  <c r="M1633" i="11" s="1"/>
  <c r="I1633" i="11"/>
  <c r="K1631" i="11"/>
  <c r="J1631" i="11"/>
  <c r="I1631" i="11"/>
  <c r="L1631" i="11" s="1"/>
  <c r="M1631" i="11" s="1"/>
  <c r="K1629" i="11"/>
  <c r="J1629" i="11"/>
  <c r="I1629" i="11"/>
  <c r="K1627" i="11"/>
  <c r="L1627" i="11" s="1"/>
  <c r="M1627" i="11" s="1"/>
  <c r="J1627" i="11"/>
  <c r="I1627" i="11"/>
  <c r="K1625" i="11"/>
  <c r="J1625" i="11"/>
  <c r="L1625" i="11" s="1"/>
  <c r="M1625" i="11" s="1"/>
  <c r="I1625" i="11"/>
  <c r="K1623" i="11"/>
  <c r="J1623" i="11"/>
  <c r="I1623" i="11"/>
  <c r="L1623" i="11" s="1"/>
  <c r="M1623" i="11" s="1"/>
  <c r="K1621" i="11"/>
  <c r="J1621" i="11"/>
  <c r="I1621" i="11"/>
  <c r="K1619" i="11"/>
  <c r="L1619" i="11" s="1"/>
  <c r="M1619" i="11" s="1"/>
  <c r="J1619" i="11"/>
  <c r="I1619" i="11"/>
  <c r="K1617" i="11"/>
  <c r="J1617" i="11"/>
  <c r="L1617" i="11" s="1"/>
  <c r="M1617" i="11" s="1"/>
  <c r="I1617" i="11"/>
  <c r="K1615" i="11"/>
  <c r="J1615" i="11"/>
  <c r="I1615" i="11"/>
  <c r="L1615" i="11" s="1"/>
  <c r="M1615" i="11" s="1"/>
  <c r="K1613" i="11"/>
  <c r="J1613" i="11"/>
  <c r="I1613" i="11"/>
  <c r="K1611" i="11"/>
  <c r="L1611" i="11" s="1"/>
  <c r="M1611" i="11" s="1"/>
  <c r="J1611" i="11"/>
  <c r="I1611" i="11"/>
  <c r="K1609" i="11"/>
  <c r="J1609" i="11"/>
  <c r="L1609" i="11" s="1"/>
  <c r="M1609" i="11" s="1"/>
  <c r="I1609" i="11"/>
  <c r="K1607" i="11"/>
  <c r="J1607" i="11"/>
  <c r="I1607" i="11"/>
  <c r="L1607" i="11" s="1"/>
  <c r="M1607" i="11" s="1"/>
  <c r="K1605" i="11"/>
  <c r="J1605" i="11"/>
  <c r="I1605" i="11"/>
  <c r="K1603" i="11"/>
  <c r="J1603" i="11"/>
  <c r="I1603" i="11"/>
  <c r="K1601" i="11"/>
  <c r="J1601" i="11"/>
  <c r="L1601" i="11" s="1"/>
  <c r="M1601" i="11" s="1"/>
  <c r="I1601" i="11"/>
  <c r="K1599" i="11"/>
  <c r="J1599" i="11"/>
  <c r="I1599" i="11"/>
  <c r="L1599" i="11" s="1"/>
  <c r="M1599" i="11" s="1"/>
  <c r="K1597" i="11"/>
  <c r="J1597" i="11"/>
  <c r="I1597" i="11"/>
  <c r="K1595" i="11"/>
  <c r="L1595" i="11" s="1"/>
  <c r="M1595" i="11" s="1"/>
  <c r="J1595" i="11"/>
  <c r="I1595" i="11"/>
  <c r="K1593" i="11"/>
  <c r="J1593" i="11"/>
  <c r="L1593" i="11" s="1"/>
  <c r="M1593" i="11" s="1"/>
  <c r="I1593" i="11"/>
  <c r="K1591" i="11"/>
  <c r="J1591" i="11"/>
  <c r="I1591" i="11"/>
  <c r="L1591" i="11" s="1"/>
  <c r="M1591" i="11" s="1"/>
  <c r="K1589" i="11"/>
  <c r="J1589" i="11"/>
  <c r="I1589" i="11"/>
  <c r="K1587" i="11"/>
  <c r="L1587" i="11" s="1"/>
  <c r="M1587" i="11" s="1"/>
  <c r="J1587" i="11"/>
  <c r="I1587" i="11"/>
  <c r="K1585" i="11"/>
  <c r="J1585" i="11"/>
  <c r="L1585" i="11" s="1"/>
  <c r="M1585" i="11" s="1"/>
  <c r="I1585" i="11"/>
  <c r="K1583" i="11"/>
  <c r="J1583" i="11"/>
  <c r="I1583" i="11"/>
  <c r="L1583" i="11" s="1"/>
  <c r="M1583" i="11" s="1"/>
  <c r="K1581" i="11"/>
  <c r="J1581" i="11"/>
  <c r="I1581" i="11"/>
  <c r="K1579" i="11"/>
  <c r="L1579" i="11" s="1"/>
  <c r="M1579" i="11" s="1"/>
  <c r="J1579" i="11"/>
  <c r="I1579" i="11"/>
  <c r="K1577" i="11"/>
  <c r="J1577" i="11"/>
  <c r="L1577" i="11" s="1"/>
  <c r="M1577" i="11" s="1"/>
  <c r="I1577" i="11"/>
  <c r="K1575" i="11"/>
  <c r="J1575" i="11"/>
  <c r="I1575" i="11"/>
  <c r="L1575" i="11" s="1"/>
  <c r="M1575" i="11" s="1"/>
  <c r="K1573" i="11"/>
  <c r="J1573" i="11"/>
  <c r="I1573" i="11"/>
  <c r="K1571" i="11"/>
  <c r="J1571" i="11"/>
  <c r="I1571" i="11"/>
  <c r="K1569" i="11"/>
  <c r="J1569" i="11"/>
  <c r="L1569" i="11" s="1"/>
  <c r="M1569" i="11" s="1"/>
  <c r="I1569" i="11"/>
  <c r="K1567" i="11"/>
  <c r="J1567" i="11"/>
  <c r="I1567" i="11"/>
  <c r="L1567" i="11" s="1"/>
  <c r="M1567" i="11" s="1"/>
  <c r="K1565" i="11"/>
  <c r="J1565" i="11"/>
  <c r="I1565" i="11"/>
  <c r="K1563" i="11"/>
  <c r="L1563" i="11" s="1"/>
  <c r="M1563" i="11" s="1"/>
  <c r="J1563" i="11"/>
  <c r="I1563" i="11"/>
  <c r="K1561" i="11"/>
  <c r="J1561" i="11"/>
  <c r="L1561" i="11" s="1"/>
  <c r="M1561" i="11" s="1"/>
  <c r="I1561" i="11"/>
  <c r="K1559" i="11"/>
  <c r="J1559" i="11"/>
  <c r="I1559" i="11"/>
  <c r="L1559" i="11" s="1"/>
  <c r="M1559" i="11" s="1"/>
  <c r="K1557" i="11"/>
  <c r="J1557" i="11"/>
  <c r="I1557" i="11"/>
  <c r="K1555" i="11"/>
  <c r="L1555" i="11" s="1"/>
  <c r="M1555" i="11" s="1"/>
  <c r="J1555" i="11"/>
  <c r="I1555" i="11"/>
  <c r="K1553" i="11"/>
  <c r="J1553" i="11"/>
  <c r="L1553" i="11" s="1"/>
  <c r="M1553" i="11" s="1"/>
  <c r="I1553" i="11"/>
  <c r="K1551" i="11"/>
  <c r="J1551" i="11"/>
  <c r="I1551" i="11"/>
  <c r="L1551" i="11" s="1"/>
  <c r="M1551" i="11" s="1"/>
  <c r="K1549" i="11"/>
  <c r="J1549" i="11"/>
  <c r="I1549" i="11"/>
  <c r="K1547" i="11"/>
  <c r="L1547" i="11" s="1"/>
  <c r="M1547" i="11" s="1"/>
  <c r="J1547" i="11"/>
  <c r="I1547" i="11"/>
  <c r="K1545" i="11"/>
  <c r="J1545" i="11"/>
  <c r="L1545" i="11" s="1"/>
  <c r="M1545" i="11" s="1"/>
  <c r="I1545" i="11"/>
  <c r="K1543" i="11"/>
  <c r="J1543" i="11"/>
  <c r="I1543" i="11"/>
  <c r="L1543" i="11" s="1"/>
  <c r="M1543" i="11" s="1"/>
  <c r="K1541" i="11"/>
  <c r="J1541" i="11"/>
  <c r="I1541" i="11"/>
  <c r="K1539" i="11"/>
  <c r="J1539" i="11"/>
  <c r="I1539" i="11"/>
  <c r="K1537" i="11"/>
  <c r="J1537" i="11"/>
  <c r="L1537" i="11" s="1"/>
  <c r="M1537" i="11" s="1"/>
  <c r="I1537" i="11"/>
  <c r="K1535" i="11"/>
  <c r="J1535" i="11"/>
  <c r="I1535" i="11"/>
  <c r="L1535" i="11" s="1"/>
  <c r="M1535" i="11" s="1"/>
  <c r="K1533" i="11"/>
  <c r="J1533" i="11"/>
  <c r="I1533" i="11"/>
  <c r="K1531" i="11"/>
  <c r="L1531" i="11" s="1"/>
  <c r="M1531" i="11" s="1"/>
  <c r="J1531" i="11"/>
  <c r="I1531" i="11"/>
  <c r="K1529" i="11"/>
  <c r="J1529" i="11"/>
  <c r="L1529" i="11" s="1"/>
  <c r="M1529" i="11" s="1"/>
  <c r="I1529" i="11"/>
  <c r="K1527" i="11"/>
  <c r="J1527" i="11"/>
  <c r="I1527" i="11"/>
  <c r="L1527" i="11" s="1"/>
  <c r="M1527" i="11" s="1"/>
  <c r="K1525" i="11"/>
  <c r="J1525" i="11"/>
  <c r="I1525" i="11"/>
  <c r="K1523" i="11"/>
  <c r="L1523" i="11" s="1"/>
  <c r="M1523" i="11" s="1"/>
  <c r="J1523" i="11"/>
  <c r="I1523" i="11"/>
  <c r="K1521" i="11"/>
  <c r="J1521" i="11"/>
  <c r="L1521" i="11" s="1"/>
  <c r="M1521" i="11" s="1"/>
  <c r="I1521" i="11"/>
  <c r="K1519" i="11"/>
  <c r="J1519" i="11"/>
  <c r="I1519" i="11"/>
  <c r="L1519" i="11" s="1"/>
  <c r="M1519" i="11" s="1"/>
  <c r="K1517" i="11"/>
  <c r="J1517" i="11"/>
  <c r="I1517" i="11"/>
  <c r="K1515" i="11"/>
  <c r="L1515" i="11" s="1"/>
  <c r="M1515" i="11" s="1"/>
  <c r="J1515" i="11"/>
  <c r="I1515" i="11"/>
  <c r="K1513" i="11"/>
  <c r="J1513" i="11"/>
  <c r="L1513" i="11" s="1"/>
  <c r="M1513" i="11" s="1"/>
  <c r="I1513" i="11"/>
  <c r="K1511" i="11"/>
  <c r="J1511" i="11"/>
  <c r="I1511" i="11"/>
  <c r="L1511" i="11" s="1"/>
  <c r="M1511" i="11" s="1"/>
  <c r="K1509" i="11"/>
  <c r="J1509" i="11"/>
  <c r="I1509" i="11"/>
  <c r="K1507" i="11"/>
  <c r="J1507" i="11"/>
  <c r="I1507" i="11"/>
  <c r="K1505" i="11"/>
  <c r="J1505" i="11"/>
  <c r="L1505" i="11" s="1"/>
  <c r="M1505" i="11" s="1"/>
  <c r="I1505" i="11"/>
  <c r="K1503" i="11"/>
  <c r="J1503" i="11"/>
  <c r="I1503" i="11"/>
  <c r="L1503" i="11" s="1"/>
  <c r="M1503" i="11" s="1"/>
  <c r="K1501" i="11"/>
  <c r="J1501" i="11"/>
  <c r="I1501" i="11"/>
  <c r="K1499" i="11"/>
  <c r="L1499" i="11" s="1"/>
  <c r="M1499" i="11" s="1"/>
  <c r="J1499" i="11"/>
  <c r="I1499" i="11"/>
  <c r="K1497" i="11"/>
  <c r="J1497" i="11"/>
  <c r="L1497" i="11" s="1"/>
  <c r="M1497" i="11" s="1"/>
  <c r="I1497" i="11"/>
  <c r="K1495" i="11"/>
  <c r="J1495" i="11"/>
  <c r="I1495" i="11"/>
  <c r="L1495" i="11" s="1"/>
  <c r="M1495" i="11" s="1"/>
  <c r="K1493" i="11"/>
  <c r="J1493" i="11"/>
  <c r="I1493" i="11"/>
  <c r="K1491" i="11"/>
  <c r="L1491" i="11" s="1"/>
  <c r="M1491" i="11" s="1"/>
  <c r="J1491" i="11"/>
  <c r="I1491" i="11"/>
  <c r="K1489" i="11"/>
  <c r="J1489" i="11"/>
  <c r="L1489" i="11" s="1"/>
  <c r="M1489" i="11" s="1"/>
  <c r="I1489" i="11"/>
  <c r="K1487" i="11"/>
  <c r="J1487" i="11"/>
  <c r="I1487" i="11"/>
  <c r="L1487" i="11" s="1"/>
  <c r="M1487" i="11" s="1"/>
  <c r="K1485" i="11"/>
  <c r="J1485" i="11"/>
  <c r="I1485" i="11"/>
  <c r="K1483" i="11"/>
  <c r="L1483" i="11" s="1"/>
  <c r="M1483" i="11" s="1"/>
  <c r="J1483" i="11"/>
  <c r="I1483" i="11"/>
  <c r="K1481" i="11"/>
  <c r="J1481" i="11"/>
  <c r="L1481" i="11" s="1"/>
  <c r="M1481" i="11" s="1"/>
  <c r="I1481" i="11"/>
  <c r="K1479" i="11"/>
  <c r="J1479" i="11"/>
  <c r="I1479" i="11"/>
  <c r="L1479" i="11" s="1"/>
  <c r="M1479" i="11" s="1"/>
  <c r="K1477" i="11"/>
  <c r="J1477" i="11"/>
  <c r="I1477" i="11"/>
  <c r="K1475" i="11"/>
  <c r="J1475" i="11"/>
  <c r="I1475" i="11"/>
  <c r="K1473" i="11"/>
  <c r="J1473" i="11"/>
  <c r="L1473" i="11" s="1"/>
  <c r="M1473" i="11" s="1"/>
  <c r="I1473" i="11"/>
  <c r="K1471" i="11"/>
  <c r="J1471" i="11"/>
  <c r="I1471" i="11"/>
  <c r="L1471" i="11" s="1"/>
  <c r="M1471" i="11" s="1"/>
  <c r="K1469" i="11"/>
  <c r="J1469" i="11"/>
  <c r="I1469" i="11"/>
  <c r="K1467" i="11"/>
  <c r="L1467" i="11" s="1"/>
  <c r="M1467" i="11" s="1"/>
  <c r="J1467" i="11"/>
  <c r="I1467" i="11"/>
  <c r="K1465" i="11"/>
  <c r="J1465" i="11"/>
  <c r="L1465" i="11" s="1"/>
  <c r="M1465" i="11" s="1"/>
  <c r="I1465" i="11"/>
  <c r="K1463" i="11"/>
  <c r="J1463" i="11"/>
  <c r="I1463" i="11"/>
  <c r="L1463" i="11" s="1"/>
  <c r="M1463" i="11" s="1"/>
  <c r="K1461" i="11"/>
  <c r="J1461" i="11"/>
  <c r="I1461" i="11"/>
  <c r="K1459" i="11"/>
  <c r="L1459" i="11" s="1"/>
  <c r="M1459" i="11" s="1"/>
  <c r="J1459" i="11"/>
  <c r="I1459" i="11"/>
  <c r="K1457" i="11"/>
  <c r="J1457" i="11"/>
  <c r="L1457" i="11" s="1"/>
  <c r="M1457" i="11" s="1"/>
  <c r="I1457" i="11"/>
  <c r="K1455" i="11"/>
  <c r="J1455" i="11"/>
  <c r="I1455" i="11"/>
  <c r="L1455" i="11" s="1"/>
  <c r="M1455" i="11" s="1"/>
  <c r="K1453" i="11"/>
  <c r="J1453" i="11"/>
  <c r="I1453" i="11"/>
  <c r="K1451" i="11"/>
  <c r="L1451" i="11" s="1"/>
  <c r="M1451" i="11" s="1"/>
  <c r="J1451" i="11"/>
  <c r="I1451" i="11"/>
  <c r="K1449" i="11"/>
  <c r="J1449" i="11"/>
  <c r="L1449" i="11" s="1"/>
  <c r="M1449" i="11" s="1"/>
  <c r="I1449" i="11"/>
  <c r="K1447" i="11"/>
  <c r="J1447" i="11"/>
  <c r="I1447" i="11"/>
  <c r="L1447" i="11" s="1"/>
  <c r="M1447" i="11" s="1"/>
  <c r="K1445" i="11"/>
  <c r="J1445" i="11"/>
  <c r="I1445" i="11"/>
  <c r="K1443" i="11"/>
  <c r="J1443" i="11"/>
  <c r="I1443" i="11"/>
  <c r="K1441" i="11"/>
  <c r="J1441" i="11"/>
  <c r="L1441" i="11" s="1"/>
  <c r="M1441" i="11" s="1"/>
  <c r="I1441" i="11"/>
  <c r="K1439" i="11"/>
  <c r="J1439" i="11"/>
  <c r="I1439" i="11"/>
  <c r="L1439" i="11" s="1"/>
  <c r="M1439" i="11" s="1"/>
  <c r="K1437" i="11"/>
  <c r="J1437" i="11"/>
  <c r="I1437" i="11"/>
  <c r="K1435" i="11"/>
  <c r="L1435" i="11" s="1"/>
  <c r="M1435" i="11" s="1"/>
  <c r="J1435" i="11"/>
  <c r="I1435" i="11"/>
  <c r="K1433" i="11"/>
  <c r="J1433" i="11"/>
  <c r="L1433" i="11" s="1"/>
  <c r="M1433" i="11" s="1"/>
  <c r="I1433" i="11"/>
  <c r="K1431" i="11"/>
  <c r="J1431" i="11"/>
  <c r="I1431" i="11"/>
  <c r="L1431" i="11" s="1"/>
  <c r="M1431" i="11" s="1"/>
  <c r="K1429" i="11"/>
  <c r="J1429" i="11"/>
  <c r="I1429" i="11"/>
  <c r="K1427" i="11"/>
  <c r="L1427" i="11" s="1"/>
  <c r="M1427" i="11" s="1"/>
  <c r="J1427" i="11"/>
  <c r="I1427" i="11"/>
  <c r="K1425" i="11"/>
  <c r="J1425" i="11"/>
  <c r="L1425" i="11" s="1"/>
  <c r="M1425" i="11" s="1"/>
  <c r="I1425" i="11"/>
  <c r="K1423" i="11"/>
  <c r="J1423" i="11"/>
  <c r="I1423" i="11"/>
  <c r="L1423" i="11" s="1"/>
  <c r="M1423" i="11" s="1"/>
  <c r="K1421" i="11"/>
  <c r="J1421" i="11"/>
  <c r="I1421" i="11"/>
  <c r="K1419" i="11"/>
  <c r="L1419" i="11" s="1"/>
  <c r="M1419" i="11" s="1"/>
  <c r="J1419" i="11"/>
  <c r="I1419" i="11"/>
  <c r="K1417" i="11"/>
  <c r="J1417" i="11"/>
  <c r="L1417" i="11" s="1"/>
  <c r="M1417" i="11" s="1"/>
  <c r="I1417" i="11"/>
  <c r="K1415" i="11"/>
  <c r="J1415" i="11"/>
  <c r="I1415" i="11"/>
  <c r="L1415" i="11" s="1"/>
  <c r="M1415" i="11" s="1"/>
  <c r="K1413" i="11"/>
  <c r="J1413" i="11"/>
  <c r="I1413" i="11"/>
  <c r="K1411" i="11"/>
  <c r="J1411" i="11"/>
  <c r="I1411" i="11"/>
  <c r="K1409" i="11"/>
  <c r="J1409" i="11"/>
  <c r="L1409" i="11" s="1"/>
  <c r="M1409" i="11" s="1"/>
  <c r="I1409" i="11"/>
  <c r="K1407" i="11"/>
  <c r="J1407" i="11"/>
  <c r="I1407" i="11"/>
  <c r="L1407" i="11" s="1"/>
  <c r="M1407" i="11" s="1"/>
  <c r="K1405" i="11"/>
  <c r="J1405" i="11"/>
  <c r="I1405" i="11"/>
  <c r="K1403" i="11"/>
  <c r="L1403" i="11" s="1"/>
  <c r="M1403" i="11" s="1"/>
  <c r="J1403" i="11"/>
  <c r="I1403" i="11"/>
  <c r="K1401" i="11"/>
  <c r="J1401" i="11"/>
  <c r="L1401" i="11" s="1"/>
  <c r="M1401" i="11" s="1"/>
  <c r="I1401" i="11"/>
  <c r="K1399" i="11"/>
  <c r="J1399" i="11"/>
  <c r="I1399" i="11"/>
  <c r="L1399" i="11" s="1"/>
  <c r="M1399" i="11" s="1"/>
  <c r="K1397" i="11"/>
  <c r="J1397" i="11"/>
  <c r="I1397" i="11"/>
  <c r="K1395" i="11"/>
  <c r="L1395" i="11" s="1"/>
  <c r="M1395" i="11" s="1"/>
  <c r="J1395" i="11"/>
  <c r="I1395" i="11"/>
  <c r="K1393" i="11"/>
  <c r="J1393" i="11"/>
  <c r="L1393" i="11" s="1"/>
  <c r="M1393" i="11" s="1"/>
  <c r="I1393" i="11"/>
  <c r="K1391" i="11"/>
  <c r="J1391" i="11"/>
  <c r="I1391" i="11"/>
  <c r="L1391" i="11" s="1"/>
  <c r="M1391" i="11" s="1"/>
  <c r="K1389" i="11"/>
  <c r="J1389" i="11"/>
  <c r="I1389" i="11"/>
  <c r="K1387" i="11"/>
  <c r="L1387" i="11" s="1"/>
  <c r="M1387" i="11" s="1"/>
  <c r="J1387" i="11"/>
  <c r="I1387" i="11"/>
  <c r="K1385" i="11"/>
  <c r="J1385" i="11"/>
  <c r="I1385" i="11"/>
  <c r="K1383" i="11"/>
  <c r="J1383" i="11"/>
  <c r="I1383" i="11"/>
  <c r="L1383" i="11" s="1"/>
  <c r="M1383" i="11" s="1"/>
  <c r="K1381" i="11"/>
  <c r="J1381" i="11"/>
  <c r="I1381" i="11"/>
  <c r="K1379" i="11"/>
  <c r="L1379" i="11" s="1"/>
  <c r="M1379" i="11" s="1"/>
  <c r="J1379" i="11"/>
  <c r="I1379" i="11"/>
  <c r="K1377" i="11"/>
  <c r="J1377" i="11"/>
  <c r="L1377" i="11" s="1"/>
  <c r="M1377" i="11" s="1"/>
  <c r="I1377" i="11"/>
  <c r="K1375" i="11"/>
  <c r="J1375" i="11"/>
  <c r="I1375" i="11"/>
  <c r="L1375" i="11" s="1"/>
  <c r="M1375" i="11" s="1"/>
  <c r="K1373" i="11"/>
  <c r="J1373" i="11"/>
  <c r="I1373" i="11"/>
  <c r="K1371" i="11"/>
  <c r="L1371" i="11" s="1"/>
  <c r="M1371" i="11" s="1"/>
  <c r="J1371" i="11"/>
  <c r="I1371" i="11"/>
  <c r="K1369" i="11"/>
  <c r="J1369" i="11"/>
  <c r="L1369" i="11" s="1"/>
  <c r="M1369" i="11" s="1"/>
  <c r="I1369" i="11"/>
  <c r="K1367" i="11"/>
  <c r="J1367" i="11"/>
  <c r="I1367" i="11"/>
  <c r="L1367" i="11" s="1"/>
  <c r="M1367" i="11" s="1"/>
  <c r="K1365" i="11"/>
  <c r="J1365" i="11"/>
  <c r="I1365" i="11"/>
  <c r="K1363" i="11"/>
  <c r="L1363" i="11" s="1"/>
  <c r="M1363" i="11" s="1"/>
  <c r="J1363" i="11"/>
  <c r="I1363" i="11"/>
  <c r="K1361" i="11"/>
  <c r="J1361" i="11"/>
  <c r="L1361" i="11" s="1"/>
  <c r="M1361" i="11" s="1"/>
  <c r="I1361" i="11"/>
  <c r="K1359" i="11"/>
  <c r="J1359" i="11"/>
  <c r="I1359" i="11"/>
  <c r="L1359" i="11" s="1"/>
  <c r="M1359" i="11" s="1"/>
  <c r="K1357" i="11"/>
  <c r="J1357" i="11"/>
  <c r="I1357" i="11"/>
  <c r="K1355" i="11"/>
  <c r="L1355" i="11" s="1"/>
  <c r="M1355" i="11" s="1"/>
  <c r="J1355" i="11"/>
  <c r="I1355" i="11"/>
  <c r="K1353" i="11"/>
  <c r="J1353" i="11"/>
  <c r="I1353" i="11"/>
  <c r="K1351" i="11"/>
  <c r="J1351" i="11"/>
  <c r="I1351" i="11"/>
  <c r="L1351" i="11" s="1"/>
  <c r="M1351" i="11" s="1"/>
  <c r="K1349" i="11"/>
  <c r="J1349" i="11"/>
  <c r="I1349" i="11"/>
  <c r="K1347" i="11"/>
  <c r="L1347" i="11" s="1"/>
  <c r="M1347" i="11" s="1"/>
  <c r="J1347" i="11"/>
  <c r="I1347" i="11"/>
  <c r="K1345" i="11"/>
  <c r="J1345" i="11"/>
  <c r="L1345" i="11" s="1"/>
  <c r="M1345" i="11" s="1"/>
  <c r="I1345" i="11"/>
  <c r="K1343" i="11"/>
  <c r="J1343" i="11"/>
  <c r="I1343" i="11"/>
  <c r="L1343" i="11" s="1"/>
  <c r="M1343" i="11" s="1"/>
  <c r="K1341" i="11"/>
  <c r="J1341" i="11"/>
  <c r="I1341" i="11"/>
  <c r="K1339" i="11"/>
  <c r="L1339" i="11" s="1"/>
  <c r="M1339" i="11" s="1"/>
  <c r="J1339" i="11"/>
  <c r="I1339" i="11"/>
  <c r="K1337" i="11"/>
  <c r="J1337" i="11"/>
  <c r="L1337" i="11" s="1"/>
  <c r="M1337" i="11" s="1"/>
  <c r="I1337" i="11"/>
  <c r="K1335" i="11"/>
  <c r="J1335" i="11"/>
  <c r="I1335" i="11"/>
  <c r="L1335" i="11" s="1"/>
  <c r="M1335" i="11" s="1"/>
  <c r="K1333" i="11"/>
  <c r="J1333" i="11"/>
  <c r="I1333" i="11"/>
  <c r="K1331" i="11"/>
  <c r="L1331" i="11" s="1"/>
  <c r="M1331" i="11" s="1"/>
  <c r="J1331" i="11"/>
  <c r="I1331" i="11"/>
  <c r="K1329" i="11"/>
  <c r="J1329" i="11"/>
  <c r="L1329" i="11" s="1"/>
  <c r="M1329" i="11" s="1"/>
  <c r="I1329" i="11"/>
  <c r="K1327" i="11"/>
  <c r="J1327" i="11"/>
  <c r="I1327" i="11"/>
  <c r="L1327" i="11" s="1"/>
  <c r="M1327" i="11" s="1"/>
  <c r="K1325" i="11"/>
  <c r="J1325" i="11"/>
  <c r="I1325" i="11"/>
  <c r="K1323" i="11"/>
  <c r="L1323" i="11" s="1"/>
  <c r="M1323" i="11" s="1"/>
  <c r="J1323" i="11"/>
  <c r="I1323" i="11"/>
  <c r="K1321" i="11"/>
  <c r="J1321" i="11"/>
  <c r="I1321" i="11"/>
  <c r="K1319" i="11"/>
  <c r="J1319" i="11"/>
  <c r="I1319" i="11"/>
  <c r="L1319" i="11" s="1"/>
  <c r="M1319" i="11" s="1"/>
  <c r="K1317" i="11"/>
  <c r="J1317" i="11"/>
  <c r="I1317" i="11"/>
  <c r="K1315" i="11"/>
  <c r="L1315" i="11" s="1"/>
  <c r="M1315" i="11" s="1"/>
  <c r="J1315" i="11"/>
  <c r="I1315" i="11"/>
  <c r="K1313" i="11"/>
  <c r="J1313" i="11"/>
  <c r="L1313" i="11" s="1"/>
  <c r="M1313" i="11" s="1"/>
  <c r="I1313" i="11"/>
  <c r="K1311" i="11"/>
  <c r="J1311" i="11"/>
  <c r="I1311" i="11"/>
  <c r="L1311" i="11" s="1"/>
  <c r="M1311" i="11" s="1"/>
  <c r="K1309" i="11"/>
  <c r="J1309" i="11"/>
  <c r="I1309" i="11"/>
  <c r="K1307" i="11"/>
  <c r="L1307" i="11" s="1"/>
  <c r="M1307" i="11" s="1"/>
  <c r="J1307" i="11"/>
  <c r="I1307" i="11"/>
  <c r="K1305" i="11"/>
  <c r="J1305" i="11"/>
  <c r="L1305" i="11" s="1"/>
  <c r="M1305" i="11" s="1"/>
  <c r="I1305" i="11"/>
  <c r="K1303" i="11"/>
  <c r="J1303" i="11"/>
  <c r="I1303" i="11"/>
  <c r="L1303" i="11" s="1"/>
  <c r="M1303" i="11" s="1"/>
  <c r="K1301" i="11"/>
  <c r="J1301" i="11"/>
  <c r="I1301" i="11"/>
  <c r="K1299" i="11"/>
  <c r="L1299" i="11" s="1"/>
  <c r="M1299" i="11" s="1"/>
  <c r="J1299" i="11"/>
  <c r="I1299" i="11"/>
  <c r="K1297" i="11"/>
  <c r="J1297" i="11"/>
  <c r="L1297" i="11" s="1"/>
  <c r="M1297" i="11" s="1"/>
  <c r="I1297" i="11"/>
  <c r="K1295" i="11"/>
  <c r="J1295" i="11"/>
  <c r="I1295" i="11"/>
  <c r="L1295" i="11" s="1"/>
  <c r="M1295" i="11" s="1"/>
  <c r="K1293" i="11"/>
  <c r="J1293" i="11"/>
  <c r="I1293" i="11"/>
  <c r="K1291" i="11"/>
  <c r="L1291" i="11" s="1"/>
  <c r="M1291" i="11" s="1"/>
  <c r="J1291" i="11"/>
  <c r="I1291" i="11"/>
  <c r="K1289" i="11"/>
  <c r="J1289" i="11"/>
  <c r="I1289" i="11"/>
  <c r="K1287" i="11"/>
  <c r="J1287" i="11"/>
  <c r="I1287" i="11"/>
  <c r="L1287" i="11" s="1"/>
  <c r="M1287" i="11" s="1"/>
  <c r="K1285" i="11"/>
  <c r="J1285" i="11"/>
  <c r="I1285" i="11"/>
  <c r="K1283" i="11"/>
  <c r="L1283" i="11" s="1"/>
  <c r="M1283" i="11" s="1"/>
  <c r="J1283" i="11"/>
  <c r="I1283" i="11"/>
  <c r="K1281" i="11"/>
  <c r="J1281" i="11"/>
  <c r="L1281" i="11" s="1"/>
  <c r="M1281" i="11" s="1"/>
  <c r="I1281" i="11"/>
  <c r="K1279" i="11"/>
  <c r="J1279" i="11"/>
  <c r="I1279" i="11"/>
  <c r="L1279" i="11" s="1"/>
  <c r="M1279" i="11" s="1"/>
  <c r="K1277" i="11"/>
  <c r="J1277" i="11"/>
  <c r="I1277" i="11"/>
  <c r="K1275" i="11"/>
  <c r="L1275" i="11" s="1"/>
  <c r="M1275" i="11" s="1"/>
  <c r="J1275" i="11"/>
  <c r="I1275" i="11"/>
  <c r="K1273" i="11"/>
  <c r="J1273" i="11"/>
  <c r="L1273" i="11" s="1"/>
  <c r="M1273" i="11" s="1"/>
  <c r="I1273" i="11"/>
  <c r="K1271" i="11"/>
  <c r="J1271" i="11"/>
  <c r="I1271" i="11"/>
  <c r="L1271" i="11" s="1"/>
  <c r="M1271" i="11" s="1"/>
  <c r="K1269" i="11"/>
  <c r="J1269" i="11"/>
  <c r="I1269" i="11"/>
  <c r="K1267" i="11"/>
  <c r="L1267" i="11" s="1"/>
  <c r="M1267" i="11" s="1"/>
  <c r="J1267" i="11"/>
  <c r="I1267" i="11"/>
  <c r="K1265" i="11"/>
  <c r="J1265" i="11"/>
  <c r="L1265" i="11" s="1"/>
  <c r="M1265" i="11" s="1"/>
  <c r="I1265" i="11"/>
  <c r="K1263" i="11"/>
  <c r="J1263" i="11"/>
  <c r="I1263" i="11"/>
  <c r="L1263" i="11" s="1"/>
  <c r="M1263" i="11" s="1"/>
  <c r="K1261" i="11"/>
  <c r="J1261" i="11"/>
  <c r="I1261" i="11"/>
  <c r="K1259" i="11"/>
  <c r="L1259" i="11" s="1"/>
  <c r="M1259" i="11" s="1"/>
  <c r="J1259" i="11"/>
  <c r="I1259" i="11"/>
  <c r="K1257" i="11"/>
  <c r="J1257" i="11"/>
  <c r="I1257" i="11"/>
  <c r="K1255" i="11"/>
  <c r="J1255" i="11"/>
  <c r="I1255" i="11"/>
  <c r="L1255" i="11" s="1"/>
  <c r="M1255" i="11" s="1"/>
  <c r="K1253" i="11"/>
  <c r="J1253" i="11"/>
  <c r="I1253" i="11"/>
  <c r="K1251" i="11"/>
  <c r="L1251" i="11" s="1"/>
  <c r="M1251" i="11" s="1"/>
  <c r="J1251" i="11"/>
  <c r="I1251" i="11"/>
  <c r="K1249" i="11"/>
  <c r="J1249" i="11"/>
  <c r="L1249" i="11" s="1"/>
  <c r="M1249" i="11" s="1"/>
  <c r="I1249" i="11"/>
  <c r="K1247" i="11"/>
  <c r="J1247" i="11"/>
  <c r="I1247" i="11"/>
  <c r="L1247" i="11" s="1"/>
  <c r="M1247" i="11" s="1"/>
  <c r="K1245" i="11"/>
  <c r="J1245" i="11"/>
  <c r="I1245" i="11"/>
  <c r="K1243" i="11"/>
  <c r="L1243" i="11" s="1"/>
  <c r="M1243" i="11" s="1"/>
  <c r="J1243" i="11"/>
  <c r="I1243" i="11"/>
  <c r="K1241" i="11"/>
  <c r="J1241" i="11"/>
  <c r="L1241" i="11" s="1"/>
  <c r="M1241" i="11" s="1"/>
  <c r="I1241" i="11"/>
  <c r="K1239" i="11"/>
  <c r="J1239" i="11"/>
  <c r="I1239" i="11"/>
  <c r="L1239" i="11" s="1"/>
  <c r="M1239" i="11" s="1"/>
  <c r="K1237" i="11"/>
  <c r="J1237" i="11"/>
  <c r="I1237" i="11"/>
  <c r="K1235" i="11"/>
  <c r="L1235" i="11" s="1"/>
  <c r="M1235" i="11" s="1"/>
  <c r="J1235" i="11"/>
  <c r="I1235" i="11"/>
  <c r="K1233" i="11"/>
  <c r="J1233" i="11"/>
  <c r="L1233" i="11" s="1"/>
  <c r="M1233" i="11" s="1"/>
  <c r="I1233" i="11"/>
  <c r="K1231" i="11"/>
  <c r="J1231" i="11"/>
  <c r="I1231" i="11"/>
  <c r="L1231" i="11" s="1"/>
  <c r="M1231" i="11" s="1"/>
  <c r="K1229" i="11"/>
  <c r="J1229" i="11"/>
  <c r="I1229" i="11"/>
  <c r="K1227" i="11"/>
  <c r="L1227" i="11" s="1"/>
  <c r="M1227" i="11" s="1"/>
  <c r="J1227" i="11"/>
  <c r="I1227" i="11"/>
  <c r="K1225" i="11"/>
  <c r="J1225" i="11"/>
  <c r="I1225" i="11"/>
  <c r="K1223" i="11"/>
  <c r="J1223" i="11"/>
  <c r="I1223" i="11"/>
  <c r="L1223" i="11" s="1"/>
  <c r="M1223" i="11" s="1"/>
  <c r="K1221" i="11"/>
  <c r="J1221" i="11"/>
  <c r="I1221" i="11"/>
  <c r="K1219" i="11"/>
  <c r="L1219" i="11" s="1"/>
  <c r="M1219" i="11" s="1"/>
  <c r="J1219" i="11"/>
  <c r="I1219" i="11"/>
  <c r="K1217" i="11"/>
  <c r="J1217" i="11"/>
  <c r="L1217" i="11" s="1"/>
  <c r="M1217" i="11" s="1"/>
  <c r="I1217" i="11"/>
  <c r="K1215" i="11"/>
  <c r="J1215" i="11"/>
  <c r="I1215" i="11"/>
  <c r="L1215" i="11" s="1"/>
  <c r="M1215" i="11" s="1"/>
  <c r="K1213" i="11"/>
  <c r="J1213" i="11"/>
  <c r="I1213" i="11"/>
  <c r="K1211" i="11"/>
  <c r="L1211" i="11" s="1"/>
  <c r="M1211" i="11" s="1"/>
  <c r="J1211" i="11"/>
  <c r="I1211" i="11"/>
  <c r="K1209" i="11"/>
  <c r="J1209" i="11"/>
  <c r="L1209" i="11" s="1"/>
  <c r="M1209" i="11" s="1"/>
  <c r="I1209" i="11"/>
  <c r="K1207" i="11"/>
  <c r="J1207" i="11"/>
  <c r="I1207" i="11"/>
  <c r="L1207" i="11" s="1"/>
  <c r="M1207" i="11" s="1"/>
  <c r="K1205" i="11"/>
  <c r="J1205" i="11"/>
  <c r="I1205" i="11"/>
  <c r="K1203" i="11"/>
  <c r="L1203" i="11" s="1"/>
  <c r="M1203" i="11" s="1"/>
  <c r="J1203" i="11"/>
  <c r="I1203" i="11"/>
  <c r="K1201" i="11"/>
  <c r="J1201" i="11"/>
  <c r="L1201" i="11" s="1"/>
  <c r="M1201" i="11" s="1"/>
  <c r="I1201" i="11"/>
  <c r="K1199" i="11"/>
  <c r="J1199" i="11"/>
  <c r="I1199" i="11"/>
  <c r="L1199" i="11" s="1"/>
  <c r="M1199" i="11" s="1"/>
  <c r="K1197" i="11"/>
  <c r="J1197" i="11"/>
  <c r="I1197" i="11"/>
  <c r="K1195" i="11"/>
  <c r="L1195" i="11" s="1"/>
  <c r="M1195" i="11" s="1"/>
  <c r="J1195" i="11"/>
  <c r="I1195" i="11"/>
  <c r="K1193" i="11"/>
  <c r="J1193" i="11"/>
  <c r="I1193" i="11"/>
  <c r="K1191" i="11"/>
  <c r="J1191" i="11"/>
  <c r="I1191" i="11"/>
  <c r="L1191" i="11" s="1"/>
  <c r="M1191" i="11" s="1"/>
  <c r="K1189" i="11"/>
  <c r="J1189" i="11"/>
  <c r="I1189" i="11"/>
  <c r="K1187" i="11"/>
  <c r="L1187" i="11" s="1"/>
  <c r="M1187" i="11" s="1"/>
  <c r="J1187" i="11"/>
  <c r="I1187" i="11"/>
  <c r="K1185" i="11"/>
  <c r="J1185" i="11"/>
  <c r="L1185" i="11" s="1"/>
  <c r="M1185" i="11" s="1"/>
  <c r="I1185" i="11"/>
  <c r="K1183" i="11"/>
  <c r="J1183" i="11"/>
  <c r="I1183" i="11"/>
  <c r="L1183" i="11" s="1"/>
  <c r="M1183" i="11" s="1"/>
  <c r="K1181" i="11"/>
  <c r="J1181" i="11"/>
  <c r="I1181" i="11"/>
  <c r="K1179" i="11"/>
  <c r="L1179" i="11" s="1"/>
  <c r="M1179" i="11" s="1"/>
  <c r="J1179" i="11"/>
  <c r="I1179" i="11"/>
  <c r="K1177" i="11"/>
  <c r="J1177" i="11"/>
  <c r="L1177" i="11" s="1"/>
  <c r="M1177" i="11" s="1"/>
  <c r="I1177" i="11"/>
  <c r="K1175" i="11"/>
  <c r="J1175" i="11"/>
  <c r="I1175" i="11"/>
  <c r="L1175" i="11" s="1"/>
  <c r="M1175" i="11" s="1"/>
  <c r="K1173" i="11"/>
  <c r="J1173" i="11"/>
  <c r="I1173" i="11"/>
  <c r="K1171" i="11"/>
  <c r="L1171" i="11" s="1"/>
  <c r="M1171" i="11" s="1"/>
  <c r="J1171" i="11"/>
  <c r="I1171" i="11"/>
  <c r="K1169" i="11"/>
  <c r="J1169" i="11"/>
  <c r="L1169" i="11" s="1"/>
  <c r="M1169" i="11" s="1"/>
  <c r="I1169" i="11"/>
  <c r="K1167" i="11"/>
  <c r="J1167" i="11"/>
  <c r="I1167" i="11"/>
  <c r="L1167" i="11" s="1"/>
  <c r="M1167" i="11" s="1"/>
  <c r="K1165" i="11"/>
  <c r="J1165" i="11"/>
  <c r="I1165" i="11"/>
  <c r="K1163" i="11"/>
  <c r="L1163" i="11" s="1"/>
  <c r="M1163" i="11" s="1"/>
  <c r="J1163" i="11"/>
  <c r="I1163" i="11"/>
  <c r="K1161" i="11"/>
  <c r="J1161" i="11"/>
  <c r="I1161" i="11"/>
  <c r="K1159" i="11"/>
  <c r="J1159" i="11"/>
  <c r="I1159" i="11"/>
  <c r="L1159" i="11" s="1"/>
  <c r="M1159" i="11" s="1"/>
  <c r="K1157" i="11"/>
  <c r="J1157" i="11"/>
  <c r="I1157" i="11"/>
  <c r="K1155" i="11"/>
  <c r="L1155" i="11" s="1"/>
  <c r="M1155" i="11" s="1"/>
  <c r="J1155" i="11"/>
  <c r="I1155" i="11"/>
  <c r="K1153" i="11"/>
  <c r="J1153" i="11"/>
  <c r="L1153" i="11" s="1"/>
  <c r="M1153" i="11" s="1"/>
  <c r="I1153" i="11"/>
  <c r="K1151" i="11"/>
  <c r="J1151" i="11"/>
  <c r="I1151" i="11"/>
  <c r="L1151" i="11" s="1"/>
  <c r="M1151" i="11" s="1"/>
  <c r="K1149" i="11"/>
  <c r="J1149" i="11"/>
  <c r="I1149" i="11"/>
  <c r="K1147" i="11"/>
  <c r="L1147" i="11" s="1"/>
  <c r="M1147" i="11" s="1"/>
  <c r="J1147" i="11"/>
  <c r="I1147" i="11"/>
  <c r="K1145" i="11"/>
  <c r="J1145" i="11"/>
  <c r="L1145" i="11" s="1"/>
  <c r="M1145" i="11" s="1"/>
  <c r="I1145" i="11"/>
  <c r="K1143" i="11"/>
  <c r="J1143" i="11"/>
  <c r="I1143" i="11"/>
  <c r="L1143" i="11" s="1"/>
  <c r="M1143" i="11" s="1"/>
  <c r="K1141" i="11"/>
  <c r="J1141" i="11"/>
  <c r="I1141" i="11"/>
  <c r="K1139" i="11"/>
  <c r="L1139" i="11" s="1"/>
  <c r="M1139" i="11" s="1"/>
  <c r="J1139" i="11"/>
  <c r="I1139" i="11"/>
  <c r="K1137" i="11"/>
  <c r="J1137" i="11"/>
  <c r="L1137" i="11" s="1"/>
  <c r="M1137" i="11" s="1"/>
  <c r="I1137" i="11"/>
  <c r="K1135" i="11"/>
  <c r="J1135" i="11"/>
  <c r="I1135" i="11"/>
  <c r="L1135" i="11" s="1"/>
  <c r="M1135" i="11" s="1"/>
  <c r="K1133" i="11"/>
  <c r="J1133" i="11"/>
  <c r="I1133" i="11"/>
  <c r="K1131" i="11"/>
  <c r="L1131" i="11" s="1"/>
  <c r="M1131" i="11" s="1"/>
  <c r="J1131" i="11"/>
  <c r="I1131" i="11"/>
  <c r="K1129" i="11"/>
  <c r="J1129" i="11"/>
  <c r="I1129" i="11"/>
  <c r="K1127" i="11"/>
  <c r="J1127" i="11"/>
  <c r="I1127" i="11"/>
  <c r="L1127" i="11" s="1"/>
  <c r="M1127" i="11" s="1"/>
  <c r="K1125" i="11"/>
  <c r="J1125" i="11"/>
  <c r="I1125" i="11"/>
  <c r="K1123" i="11"/>
  <c r="L1123" i="11" s="1"/>
  <c r="M1123" i="11" s="1"/>
  <c r="J1123" i="11"/>
  <c r="I1123" i="11"/>
  <c r="K1121" i="11"/>
  <c r="J1121" i="11"/>
  <c r="L1121" i="11" s="1"/>
  <c r="M1121" i="11" s="1"/>
  <c r="I1121" i="11"/>
  <c r="K1119" i="11"/>
  <c r="J1119" i="11"/>
  <c r="I1119" i="11"/>
  <c r="L1119" i="11" s="1"/>
  <c r="M1119" i="11" s="1"/>
  <c r="K1117" i="11"/>
  <c r="J1117" i="11"/>
  <c r="I1117" i="11"/>
  <c r="K1115" i="11"/>
  <c r="L1115" i="11" s="1"/>
  <c r="M1115" i="11" s="1"/>
  <c r="J1115" i="11"/>
  <c r="I1115" i="11"/>
  <c r="K1113" i="11"/>
  <c r="J1113" i="11"/>
  <c r="L1113" i="11" s="1"/>
  <c r="M1113" i="11" s="1"/>
  <c r="I1113" i="11"/>
  <c r="K1111" i="11"/>
  <c r="J1111" i="11"/>
  <c r="I1111" i="11"/>
  <c r="L1111" i="11" s="1"/>
  <c r="M1111" i="11" s="1"/>
  <c r="K1109" i="11"/>
  <c r="J1109" i="11"/>
  <c r="I1109" i="11"/>
  <c r="K1107" i="11"/>
  <c r="L1107" i="11" s="1"/>
  <c r="M1107" i="11" s="1"/>
  <c r="J1107" i="11"/>
  <c r="I1107" i="11"/>
  <c r="K1105" i="11"/>
  <c r="J1105" i="11"/>
  <c r="L1105" i="11" s="1"/>
  <c r="M1105" i="11" s="1"/>
  <c r="I1105" i="11"/>
  <c r="K1103" i="11"/>
  <c r="J1103" i="11"/>
  <c r="I1103" i="11"/>
  <c r="L1103" i="11" s="1"/>
  <c r="M1103" i="11" s="1"/>
  <c r="K1101" i="11"/>
  <c r="J1101" i="11"/>
  <c r="I1101" i="11"/>
  <c r="K1099" i="11"/>
  <c r="L1099" i="11" s="1"/>
  <c r="M1099" i="11" s="1"/>
  <c r="J1099" i="11"/>
  <c r="I1099" i="11"/>
  <c r="K1097" i="11"/>
  <c r="J1097" i="11"/>
  <c r="I1097" i="11"/>
  <c r="K1095" i="11"/>
  <c r="J1095" i="11"/>
  <c r="I1095" i="11"/>
  <c r="L1095" i="11" s="1"/>
  <c r="M1095" i="11" s="1"/>
  <c r="K1093" i="11"/>
  <c r="J1093" i="11"/>
  <c r="I1093" i="11"/>
  <c r="K1091" i="11"/>
  <c r="L1091" i="11" s="1"/>
  <c r="M1091" i="11" s="1"/>
  <c r="J1091" i="11"/>
  <c r="I1091" i="11"/>
  <c r="K1089" i="11"/>
  <c r="J1089" i="11"/>
  <c r="L1089" i="11" s="1"/>
  <c r="M1089" i="11" s="1"/>
  <c r="I1089" i="11"/>
  <c r="K1087" i="11"/>
  <c r="J1087" i="11"/>
  <c r="I1087" i="11"/>
  <c r="L1087" i="11" s="1"/>
  <c r="M1087" i="11" s="1"/>
  <c r="K1085" i="11"/>
  <c r="J1085" i="11"/>
  <c r="I1085" i="11"/>
  <c r="K1083" i="11"/>
  <c r="L1083" i="11" s="1"/>
  <c r="M1083" i="11" s="1"/>
  <c r="J1083" i="11"/>
  <c r="I1083" i="11"/>
  <c r="K1081" i="11"/>
  <c r="J1081" i="11"/>
  <c r="L1081" i="11" s="1"/>
  <c r="M1081" i="11" s="1"/>
  <c r="I1081" i="11"/>
  <c r="K1079" i="11"/>
  <c r="J1079" i="11"/>
  <c r="I1079" i="11"/>
  <c r="L1079" i="11" s="1"/>
  <c r="M1079" i="11" s="1"/>
  <c r="K1077" i="11"/>
  <c r="J1077" i="11"/>
  <c r="I1077" i="11"/>
  <c r="K1075" i="11"/>
  <c r="L1075" i="11" s="1"/>
  <c r="M1075" i="11" s="1"/>
  <c r="J1075" i="11"/>
  <c r="I1075" i="11"/>
  <c r="K1073" i="11"/>
  <c r="J1073" i="11"/>
  <c r="L1073" i="11" s="1"/>
  <c r="M1073" i="11" s="1"/>
  <c r="I1073" i="11"/>
  <c r="K1071" i="11"/>
  <c r="J1071" i="11"/>
  <c r="I1071" i="11"/>
  <c r="L1071" i="11" s="1"/>
  <c r="M1071" i="11" s="1"/>
  <c r="K1069" i="11"/>
  <c r="J1069" i="11"/>
  <c r="I1069" i="11"/>
  <c r="K1067" i="11"/>
  <c r="L1067" i="11" s="1"/>
  <c r="M1067" i="11" s="1"/>
  <c r="J1067" i="11"/>
  <c r="I1067" i="11"/>
  <c r="K1065" i="11"/>
  <c r="J1065" i="11"/>
  <c r="I1065" i="11"/>
  <c r="K1063" i="11"/>
  <c r="J1063" i="11"/>
  <c r="I1063" i="11"/>
  <c r="L1063" i="11" s="1"/>
  <c r="M1063" i="11" s="1"/>
  <c r="K1061" i="11"/>
  <c r="J1061" i="11"/>
  <c r="I1061" i="11"/>
  <c r="K1059" i="11"/>
  <c r="L1059" i="11" s="1"/>
  <c r="M1059" i="11" s="1"/>
  <c r="J1059" i="11"/>
  <c r="I1059" i="11"/>
  <c r="K1057" i="11"/>
  <c r="J1057" i="11"/>
  <c r="L1057" i="11" s="1"/>
  <c r="M1057" i="11" s="1"/>
  <c r="I1057" i="11"/>
  <c r="K1055" i="11"/>
  <c r="J1055" i="11"/>
  <c r="I1055" i="11"/>
  <c r="L1055" i="11" s="1"/>
  <c r="M1055" i="11" s="1"/>
  <c r="K1053" i="11"/>
  <c r="J1053" i="11"/>
  <c r="I1053" i="11"/>
  <c r="K1051" i="11"/>
  <c r="L1051" i="11" s="1"/>
  <c r="M1051" i="11" s="1"/>
  <c r="J1051" i="11"/>
  <c r="I1051" i="11"/>
  <c r="K1049" i="11"/>
  <c r="J1049" i="11"/>
  <c r="L1049" i="11" s="1"/>
  <c r="M1049" i="11" s="1"/>
  <c r="I1049" i="11"/>
  <c r="K1047" i="11"/>
  <c r="J1047" i="11"/>
  <c r="I1047" i="11"/>
  <c r="L1047" i="11" s="1"/>
  <c r="M1047" i="11" s="1"/>
  <c r="K1045" i="11"/>
  <c r="J1045" i="11"/>
  <c r="I1045" i="11"/>
  <c r="K1043" i="11"/>
  <c r="L1043" i="11" s="1"/>
  <c r="M1043" i="11" s="1"/>
  <c r="J1043" i="11"/>
  <c r="I1043" i="11"/>
  <c r="K1041" i="11"/>
  <c r="J1041" i="11"/>
  <c r="L1041" i="11" s="1"/>
  <c r="M1041" i="11" s="1"/>
  <c r="I1041" i="11"/>
  <c r="K1039" i="11"/>
  <c r="J1039" i="11"/>
  <c r="I1039" i="11"/>
  <c r="L1039" i="11" s="1"/>
  <c r="M1039" i="11" s="1"/>
  <c r="K1037" i="11"/>
  <c r="J1037" i="11"/>
  <c r="I1037" i="11"/>
  <c r="K1035" i="11"/>
  <c r="L1035" i="11" s="1"/>
  <c r="M1035" i="11" s="1"/>
  <c r="J1035" i="11"/>
  <c r="I1035" i="11"/>
  <c r="K1033" i="11"/>
  <c r="J1033" i="11"/>
  <c r="I1033" i="11"/>
  <c r="K1031" i="11"/>
  <c r="J1031" i="11"/>
  <c r="I1031" i="11"/>
  <c r="L1031" i="11" s="1"/>
  <c r="M1031" i="11" s="1"/>
  <c r="K1029" i="11"/>
  <c r="J1029" i="11"/>
  <c r="I1029" i="11"/>
  <c r="K1027" i="11"/>
  <c r="L1027" i="11" s="1"/>
  <c r="M1027" i="11" s="1"/>
  <c r="J1027" i="11"/>
  <c r="I1027" i="11"/>
  <c r="K1025" i="11"/>
  <c r="J1025" i="11"/>
  <c r="L1025" i="11" s="1"/>
  <c r="M1025" i="11" s="1"/>
  <c r="I1025" i="11"/>
  <c r="K1023" i="11"/>
  <c r="J1023" i="11"/>
  <c r="I1023" i="11"/>
  <c r="L1023" i="11" s="1"/>
  <c r="M1023" i="11" s="1"/>
  <c r="K1021" i="11"/>
  <c r="J1021" i="11"/>
  <c r="I1021" i="11"/>
  <c r="K1019" i="11"/>
  <c r="L1019" i="11" s="1"/>
  <c r="M1019" i="11" s="1"/>
  <c r="J1019" i="11"/>
  <c r="I1019" i="11"/>
  <c r="K1017" i="11"/>
  <c r="J1017" i="11"/>
  <c r="L1017" i="11" s="1"/>
  <c r="M1017" i="11" s="1"/>
  <c r="I1017" i="11"/>
  <c r="K1015" i="11"/>
  <c r="J1015" i="11"/>
  <c r="I1015" i="11"/>
  <c r="L1015" i="11" s="1"/>
  <c r="M1015" i="11" s="1"/>
  <c r="K1013" i="11"/>
  <c r="J1013" i="11"/>
  <c r="I1013" i="11"/>
  <c r="K1011" i="11"/>
  <c r="L1011" i="11" s="1"/>
  <c r="M1011" i="11" s="1"/>
  <c r="J1011" i="11"/>
  <c r="I1011" i="11"/>
  <c r="K1009" i="11"/>
  <c r="J1009" i="11"/>
  <c r="L1009" i="11" s="1"/>
  <c r="M1009" i="11" s="1"/>
  <c r="I1009" i="11"/>
  <c r="K1007" i="11"/>
  <c r="J1007" i="11"/>
  <c r="I1007" i="11"/>
  <c r="L1007" i="11" s="1"/>
  <c r="M1007" i="11" s="1"/>
  <c r="K1005" i="11"/>
  <c r="J1005" i="11"/>
  <c r="I1005" i="11"/>
  <c r="K1003" i="11"/>
  <c r="L1003" i="11" s="1"/>
  <c r="M1003" i="11" s="1"/>
  <c r="J1003" i="11"/>
  <c r="I1003" i="11"/>
  <c r="K1001" i="11"/>
  <c r="J1001" i="11"/>
  <c r="I1001" i="11"/>
  <c r="K999" i="11"/>
  <c r="J999" i="11"/>
  <c r="I999" i="11"/>
  <c r="L999" i="11" s="1"/>
  <c r="M999" i="11" s="1"/>
  <c r="K997" i="11"/>
  <c r="J997" i="11"/>
  <c r="I997" i="11"/>
  <c r="K995" i="11"/>
  <c r="L995" i="11" s="1"/>
  <c r="M995" i="11" s="1"/>
  <c r="J995" i="11"/>
  <c r="I995" i="11"/>
  <c r="K993" i="11"/>
  <c r="J993" i="11"/>
  <c r="L993" i="11" s="1"/>
  <c r="M993" i="11" s="1"/>
  <c r="I993" i="11"/>
  <c r="K991" i="11"/>
  <c r="J991" i="11"/>
  <c r="I991" i="11"/>
  <c r="L991" i="11" s="1"/>
  <c r="M991" i="11" s="1"/>
  <c r="K989" i="11"/>
  <c r="J989" i="11"/>
  <c r="I989" i="11"/>
  <c r="K987" i="11"/>
  <c r="L987" i="11" s="1"/>
  <c r="M987" i="11" s="1"/>
  <c r="J987" i="11"/>
  <c r="I987" i="11"/>
  <c r="K985" i="11"/>
  <c r="J985" i="11"/>
  <c r="L985" i="11" s="1"/>
  <c r="M985" i="11" s="1"/>
  <c r="I985" i="11"/>
  <c r="K983" i="11"/>
  <c r="J983" i="11"/>
  <c r="I983" i="11"/>
  <c r="L983" i="11" s="1"/>
  <c r="M983" i="11" s="1"/>
  <c r="K981" i="11"/>
  <c r="J981" i="11"/>
  <c r="I981" i="11"/>
  <c r="K979" i="11"/>
  <c r="L979" i="11" s="1"/>
  <c r="M979" i="11" s="1"/>
  <c r="J979" i="11"/>
  <c r="I979" i="11"/>
  <c r="K977" i="11"/>
  <c r="J977" i="11"/>
  <c r="L977" i="11" s="1"/>
  <c r="M977" i="11" s="1"/>
  <c r="I977" i="11"/>
  <c r="K975" i="11"/>
  <c r="J975" i="11"/>
  <c r="I975" i="11"/>
  <c r="L975" i="11" s="1"/>
  <c r="M975" i="11" s="1"/>
  <c r="K973" i="11"/>
  <c r="J973" i="11"/>
  <c r="I973" i="11"/>
  <c r="K971" i="11"/>
  <c r="L971" i="11" s="1"/>
  <c r="M971" i="11" s="1"/>
  <c r="J971" i="11"/>
  <c r="I971" i="11"/>
  <c r="K969" i="11"/>
  <c r="J969" i="11"/>
  <c r="I969" i="11"/>
  <c r="K967" i="11"/>
  <c r="J967" i="11"/>
  <c r="I967" i="11"/>
  <c r="L967" i="11" s="1"/>
  <c r="M967" i="11" s="1"/>
  <c r="K965" i="11"/>
  <c r="J965" i="11"/>
  <c r="I965" i="11"/>
  <c r="K963" i="11"/>
  <c r="L963" i="11" s="1"/>
  <c r="M963" i="11" s="1"/>
  <c r="J963" i="11"/>
  <c r="I963" i="11"/>
  <c r="K961" i="11"/>
  <c r="J961" i="11"/>
  <c r="L961" i="11" s="1"/>
  <c r="M961" i="11" s="1"/>
  <c r="I961" i="11"/>
  <c r="K959" i="11"/>
  <c r="J959" i="11"/>
  <c r="I959" i="11"/>
  <c r="L959" i="11" s="1"/>
  <c r="M959" i="11" s="1"/>
  <c r="K957" i="11"/>
  <c r="J957" i="11"/>
  <c r="I957" i="11"/>
  <c r="K955" i="11"/>
  <c r="L955" i="11" s="1"/>
  <c r="M955" i="11" s="1"/>
  <c r="J955" i="11"/>
  <c r="I955" i="11"/>
  <c r="K953" i="11"/>
  <c r="J953" i="11"/>
  <c r="L953" i="11" s="1"/>
  <c r="M953" i="11" s="1"/>
  <c r="I953" i="11"/>
  <c r="K951" i="11"/>
  <c r="J951" i="11"/>
  <c r="I951" i="11"/>
  <c r="L951" i="11" s="1"/>
  <c r="M951" i="11" s="1"/>
  <c r="K949" i="11"/>
  <c r="J949" i="11"/>
  <c r="I949" i="11"/>
  <c r="K947" i="11"/>
  <c r="L947" i="11" s="1"/>
  <c r="M947" i="11" s="1"/>
  <c r="J947" i="11"/>
  <c r="I947" i="11"/>
  <c r="K945" i="11"/>
  <c r="J945" i="11"/>
  <c r="L945" i="11" s="1"/>
  <c r="M945" i="11" s="1"/>
  <c r="I945" i="11"/>
  <c r="K943" i="11"/>
  <c r="J943" i="11"/>
  <c r="I943" i="11"/>
  <c r="L943" i="11" s="1"/>
  <c r="M943" i="11" s="1"/>
  <c r="K941" i="11"/>
  <c r="J941" i="11"/>
  <c r="I941" i="11"/>
  <c r="K939" i="11"/>
  <c r="L939" i="11" s="1"/>
  <c r="M939" i="11" s="1"/>
  <c r="J939" i="11"/>
  <c r="I939" i="11"/>
  <c r="K937" i="11"/>
  <c r="J937" i="11"/>
  <c r="I937" i="11"/>
  <c r="K935" i="11"/>
  <c r="J935" i="11"/>
  <c r="I935" i="11"/>
  <c r="L935" i="11" s="1"/>
  <c r="M935" i="11" s="1"/>
  <c r="K933" i="11"/>
  <c r="J933" i="11"/>
  <c r="I933" i="11"/>
  <c r="K931" i="11"/>
  <c r="L931" i="11" s="1"/>
  <c r="M931" i="11" s="1"/>
  <c r="J931" i="11"/>
  <c r="I931" i="11"/>
  <c r="K929" i="11"/>
  <c r="J929" i="11"/>
  <c r="L929" i="11" s="1"/>
  <c r="M929" i="11" s="1"/>
  <c r="I929" i="11"/>
  <c r="K927" i="11"/>
  <c r="J927" i="11"/>
  <c r="I927" i="11"/>
  <c r="L927" i="11" s="1"/>
  <c r="M927" i="11" s="1"/>
  <c r="K925" i="11"/>
  <c r="J925" i="11"/>
  <c r="I925" i="11"/>
  <c r="K923" i="11"/>
  <c r="L923" i="11" s="1"/>
  <c r="M923" i="11" s="1"/>
  <c r="J923" i="11"/>
  <c r="I923" i="11"/>
  <c r="K921" i="11"/>
  <c r="J921" i="11"/>
  <c r="L921" i="11" s="1"/>
  <c r="M921" i="11" s="1"/>
  <c r="I921" i="11"/>
  <c r="K919" i="11"/>
  <c r="J919" i="11"/>
  <c r="I919" i="11"/>
  <c r="L919" i="11" s="1"/>
  <c r="M919" i="11" s="1"/>
  <c r="K917" i="11"/>
  <c r="J917" i="11"/>
  <c r="I917" i="11"/>
  <c r="K915" i="11"/>
  <c r="L915" i="11" s="1"/>
  <c r="M915" i="11" s="1"/>
  <c r="J915" i="11"/>
  <c r="I915" i="11"/>
  <c r="K913" i="11"/>
  <c r="J913" i="11"/>
  <c r="L913" i="11" s="1"/>
  <c r="M913" i="11" s="1"/>
  <c r="I913" i="11"/>
  <c r="K911" i="11"/>
  <c r="J911" i="11"/>
  <c r="I911" i="11"/>
  <c r="L911" i="11" s="1"/>
  <c r="M911" i="11" s="1"/>
  <c r="K909" i="11"/>
  <c r="J909" i="11"/>
  <c r="I909" i="11"/>
  <c r="K907" i="11"/>
  <c r="L907" i="11" s="1"/>
  <c r="M907" i="11" s="1"/>
  <c r="J907" i="11"/>
  <c r="I907" i="11"/>
  <c r="K905" i="11"/>
  <c r="J905" i="11"/>
  <c r="I905" i="11"/>
  <c r="K903" i="11"/>
  <c r="J903" i="11"/>
  <c r="I903" i="11"/>
  <c r="L903" i="11" s="1"/>
  <c r="M903" i="11" s="1"/>
  <c r="K901" i="11"/>
  <c r="J901" i="11"/>
  <c r="I901" i="11"/>
  <c r="K899" i="11"/>
  <c r="L899" i="11" s="1"/>
  <c r="M899" i="11" s="1"/>
  <c r="J899" i="11"/>
  <c r="I899" i="11"/>
  <c r="K897" i="11"/>
  <c r="J897" i="11"/>
  <c r="L897" i="11" s="1"/>
  <c r="M897" i="11" s="1"/>
  <c r="I897" i="11"/>
  <c r="K895" i="11"/>
  <c r="J895" i="11"/>
  <c r="I895" i="11"/>
  <c r="L895" i="11" s="1"/>
  <c r="M895" i="11" s="1"/>
  <c r="K893" i="11"/>
  <c r="J893" i="11"/>
  <c r="I893" i="11"/>
  <c r="K891" i="11"/>
  <c r="L891" i="11" s="1"/>
  <c r="M891" i="11" s="1"/>
  <c r="J891" i="11"/>
  <c r="I891" i="11"/>
  <c r="K889" i="11"/>
  <c r="J889" i="11"/>
  <c r="L889" i="11" s="1"/>
  <c r="M889" i="11" s="1"/>
  <c r="I889" i="11"/>
  <c r="K887" i="11"/>
  <c r="J887" i="11"/>
  <c r="I887" i="11"/>
  <c r="L887" i="11" s="1"/>
  <c r="M887" i="11" s="1"/>
  <c r="K885" i="11"/>
  <c r="J885" i="11"/>
  <c r="I885" i="11"/>
  <c r="K883" i="11"/>
  <c r="L883" i="11" s="1"/>
  <c r="M883" i="11" s="1"/>
  <c r="J883" i="11"/>
  <c r="I883" i="11"/>
  <c r="K881" i="11"/>
  <c r="J881" i="11"/>
  <c r="L881" i="11" s="1"/>
  <c r="M881" i="11" s="1"/>
  <c r="I881" i="11"/>
  <c r="K879" i="11"/>
  <c r="J879" i="11"/>
  <c r="I879" i="11"/>
  <c r="L879" i="11" s="1"/>
  <c r="M879" i="11" s="1"/>
  <c r="K877" i="11"/>
  <c r="J877" i="11"/>
  <c r="I877" i="11"/>
  <c r="K875" i="11"/>
  <c r="L875" i="11" s="1"/>
  <c r="M875" i="11" s="1"/>
  <c r="J875" i="11"/>
  <c r="I875" i="11"/>
  <c r="K873" i="11"/>
  <c r="J873" i="11"/>
  <c r="I873" i="11"/>
  <c r="K871" i="11"/>
  <c r="J871" i="11"/>
  <c r="I871" i="11"/>
  <c r="L871" i="11" s="1"/>
  <c r="M871" i="11" s="1"/>
  <c r="K869" i="11"/>
  <c r="J869" i="11"/>
  <c r="I869" i="11"/>
  <c r="K867" i="11"/>
  <c r="L867" i="11" s="1"/>
  <c r="M867" i="11" s="1"/>
  <c r="J867" i="11"/>
  <c r="I867" i="11"/>
  <c r="K865" i="11"/>
  <c r="J865" i="11"/>
  <c r="L865" i="11" s="1"/>
  <c r="M865" i="11" s="1"/>
  <c r="I865" i="11"/>
  <c r="K863" i="11"/>
  <c r="J863" i="11"/>
  <c r="I863" i="11"/>
  <c r="L863" i="11" s="1"/>
  <c r="M863" i="11" s="1"/>
  <c r="K861" i="11"/>
  <c r="J861" i="11"/>
  <c r="I861" i="11"/>
  <c r="K859" i="11"/>
  <c r="L859" i="11" s="1"/>
  <c r="M859" i="11" s="1"/>
  <c r="J859" i="11"/>
  <c r="I859" i="11"/>
  <c r="K857" i="11"/>
  <c r="J857" i="11"/>
  <c r="L857" i="11" s="1"/>
  <c r="M857" i="11" s="1"/>
  <c r="I857" i="11"/>
  <c r="K855" i="11"/>
  <c r="J855" i="11"/>
  <c r="I855" i="11"/>
  <c r="L855" i="11" s="1"/>
  <c r="M855" i="11" s="1"/>
  <c r="K853" i="11"/>
  <c r="J853" i="11"/>
  <c r="I853" i="11"/>
  <c r="K851" i="11"/>
  <c r="L851" i="11" s="1"/>
  <c r="M851" i="11" s="1"/>
  <c r="J851" i="11"/>
  <c r="I851" i="11"/>
  <c r="K849" i="11"/>
  <c r="J849" i="11"/>
  <c r="L849" i="11" s="1"/>
  <c r="M849" i="11" s="1"/>
  <c r="I849" i="11"/>
  <c r="K847" i="11"/>
  <c r="J847" i="11"/>
  <c r="I847" i="11"/>
  <c r="L847" i="11" s="1"/>
  <c r="M847" i="11" s="1"/>
  <c r="K845" i="11"/>
  <c r="J845" i="11"/>
  <c r="I845" i="11"/>
  <c r="K843" i="11"/>
  <c r="L843" i="11" s="1"/>
  <c r="M843" i="11" s="1"/>
  <c r="J843" i="11"/>
  <c r="I843" i="11"/>
  <c r="K841" i="11"/>
  <c r="J841" i="11"/>
  <c r="I841" i="11"/>
  <c r="K839" i="11"/>
  <c r="J839" i="11"/>
  <c r="I839" i="11"/>
  <c r="L839" i="11" s="1"/>
  <c r="M839" i="11" s="1"/>
  <c r="K837" i="11"/>
  <c r="J837" i="11"/>
  <c r="I837" i="11"/>
  <c r="K835" i="11"/>
  <c r="L835" i="11" s="1"/>
  <c r="M835" i="11" s="1"/>
  <c r="J835" i="11"/>
  <c r="I835" i="11"/>
  <c r="K833" i="11"/>
  <c r="J833" i="11"/>
  <c r="L833" i="11" s="1"/>
  <c r="M833" i="11" s="1"/>
  <c r="I833" i="11"/>
  <c r="K831" i="11"/>
  <c r="J831" i="11"/>
  <c r="I831" i="11"/>
  <c r="L831" i="11" s="1"/>
  <c r="M831" i="11" s="1"/>
  <c r="K829" i="11"/>
  <c r="J829" i="11"/>
  <c r="I829" i="11"/>
  <c r="K827" i="11"/>
  <c r="L827" i="11" s="1"/>
  <c r="M827" i="11" s="1"/>
  <c r="J827" i="11"/>
  <c r="I827" i="11"/>
  <c r="K825" i="11"/>
  <c r="J825" i="11"/>
  <c r="L825" i="11" s="1"/>
  <c r="M825" i="11" s="1"/>
  <c r="I825" i="11"/>
  <c r="K823" i="11"/>
  <c r="J823" i="11"/>
  <c r="I823" i="11"/>
  <c r="L823" i="11" s="1"/>
  <c r="M823" i="11" s="1"/>
  <c r="K821" i="11"/>
  <c r="J821" i="11"/>
  <c r="I821" i="11"/>
  <c r="K819" i="11"/>
  <c r="L819" i="11" s="1"/>
  <c r="M819" i="11" s="1"/>
  <c r="J819" i="11"/>
  <c r="I819" i="11"/>
  <c r="K817" i="11"/>
  <c r="J817" i="11"/>
  <c r="L817" i="11" s="1"/>
  <c r="M817" i="11" s="1"/>
  <c r="I817" i="11"/>
  <c r="K815" i="11"/>
  <c r="J815" i="11"/>
  <c r="I815" i="11"/>
  <c r="L815" i="11" s="1"/>
  <c r="M815" i="11" s="1"/>
  <c r="K813" i="11"/>
  <c r="J813" i="11"/>
  <c r="I813" i="11"/>
  <c r="K811" i="11"/>
  <c r="L811" i="11" s="1"/>
  <c r="M811" i="11" s="1"/>
  <c r="J811" i="11"/>
  <c r="I811" i="11"/>
  <c r="K809" i="11"/>
  <c r="J809" i="11"/>
  <c r="I809" i="11"/>
  <c r="K807" i="11"/>
  <c r="J807" i="11"/>
  <c r="I807" i="11"/>
  <c r="L807" i="11" s="1"/>
  <c r="M807" i="11" s="1"/>
  <c r="K805" i="11"/>
  <c r="J805" i="11"/>
  <c r="I805" i="11"/>
  <c r="K803" i="11"/>
  <c r="L803" i="11" s="1"/>
  <c r="M803" i="11" s="1"/>
  <c r="J803" i="11"/>
  <c r="I803" i="11"/>
  <c r="K801" i="11"/>
  <c r="J801" i="11"/>
  <c r="L801" i="11" s="1"/>
  <c r="M801" i="11" s="1"/>
  <c r="I801" i="11"/>
  <c r="K799" i="11"/>
  <c r="J799" i="11"/>
  <c r="I799" i="11"/>
  <c r="L799" i="11" s="1"/>
  <c r="M799" i="11" s="1"/>
  <c r="K797" i="11"/>
  <c r="J797" i="11"/>
  <c r="I797" i="11"/>
  <c r="K795" i="11"/>
  <c r="L795" i="11" s="1"/>
  <c r="M795" i="11" s="1"/>
  <c r="J795" i="11"/>
  <c r="I795" i="11"/>
  <c r="K793" i="11"/>
  <c r="J793" i="11"/>
  <c r="L793" i="11" s="1"/>
  <c r="M793" i="11" s="1"/>
  <c r="I793" i="11"/>
  <c r="K791" i="11"/>
  <c r="J791" i="11"/>
  <c r="I791" i="11"/>
  <c r="L791" i="11" s="1"/>
  <c r="M791" i="11" s="1"/>
  <c r="K789" i="11"/>
  <c r="J789" i="11"/>
  <c r="I789" i="11"/>
  <c r="K787" i="11"/>
  <c r="L787" i="11" s="1"/>
  <c r="M787" i="11" s="1"/>
  <c r="J787" i="11"/>
  <c r="I787" i="11"/>
  <c r="K785" i="11"/>
  <c r="J785" i="11"/>
  <c r="L785" i="11" s="1"/>
  <c r="M785" i="11" s="1"/>
  <c r="I785" i="11"/>
  <c r="K783" i="11"/>
  <c r="J783" i="11"/>
  <c r="I783" i="11"/>
  <c r="L783" i="11" s="1"/>
  <c r="M783" i="11" s="1"/>
  <c r="K781" i="11"/>
  <c r="J781" i="11"/>
  <c r="I781" i="11"/>
  <c r="K779" i="11"/>
  <c r="L779" i="11" s="1"/>
  <c r="M779" i="11" s="1"/>
  <c r="J779" i="11"/>
  <c r="I779" i="11"/>
  <c r="K777" i="11"/>
  <c r="J777" i="11"/>
  <c r="I777" i="11"/>
  <c r="K775" i="11"/>
  <c r="J775" i="11"/>
  <c r="I775" i="11"/>
  <c r="L775" i="11" s="1"/>
  <c r="M775" i="11" s="1"/>
  <c r="K773" i="11"/>
  <c r="J773" i="11"/>
  <c r="I773" i="11"/>
  <c r="K771" i="11"/>
  <c r="L771" i="11" s="1"/>
  <c r="M771" i="11" s="1"/>
  <c r="J771" i="11"/>
  <c r="I771" i="11"/>
  <c r="K769" i="11"/>
  <c r="J769" i="11"/>
  <c r="L769" i="11" s="1"/>
  <c r="M769" i="11" s="1"/>
  <c r="I769" i="11"/>
  <c r="K767" i="11"/>
  <c r="J767" i="11"/>
  <c r="I767" i="11"/>
  <c r="L767" i="11" s="1"/>
  <c r="M767" i="11" s="1"/>
  <c r="K765" i="11"/>
  <c r="J765" i="11"/>
  <c r="I765" i="11"/>
  <c r="K763" i="11"/>
  <c r="L763" i="11" s="1"/>
  <c r="M763" i="11" s="1"/>
  <c r="J763" i="11"/>
  <c r="I763" i="11"/>
  <c r="K761" i="11"/>
  <c r="J761" i="11"/>
  <c r="L761" i="11" s="1"/>
  <c r="M761" i="11" s="1"/>
  <c r="I761" i="11"/>
  <c r="K759" i="11"/>
  <c r="J759" i="11"/>
  <c r="I759" i="11"/>
  <c r="L759" i="11" s="1"/>
  <c r="M759" i="11" s="1"/>
  <c r="K757" i="11"/>
  <c r="J757" i="11"/>
  <c r="I757" i="11"/>
  <c r="K755" i="11"/>
  <c r="L755" i="11" s="1"/>
  <c r="M755" i="11" s="1"/>
  <c r="J755" i="11"/>
  <c r="I755" i="11"/>
  <c r="K753" i="11"/>
  <c r="J753" i="11"/>
  <c r="L753" i="11" s="1"/>
  <c r="M753" i="11" s="1"/>
  <c r="I753" i="11"/>
  <c r="K751" i="11"/>
  <c r="J751" i="11"/>
  <c r="I751" i="11"/>
  <c r="L751" i="11" s="1"/>
  <c r="M751" i="11" s="1"/>
  <c r="K749" i="11"/>
  <c r="J749" i="11"/>
  <c r="I749" i="11"/>
  <c r="K747" i="11"/>
  <c r="L747" i="11" s="1"/>
  <c r="M747" i="11" s="1"/>
  <c r="J747" i="11"/>
  <c r="I747" i="11"/>
  <c r="K745" i="11"/>
  <c r="J745" i="11"/>
  <c r="I745" i="11"/>
  <c r="K743" i="11"/>
  <c r="J743" i="11"/>
  <c r="I743" i="11"/>
  <c r="L743" i="11" s="1"/>
  <c r="M743" i="11" s="1"/>
  <c r="K741" i="11"/>
  <c r="J741" i="11"/>
  <c r="I741" i="11"/>
  <c r="K739" i="11"/>
  <c r="L739" i="11" s="1"/>
  <c r="M739" i="11" s="1"/>
  <c r="J739" i="11"/>
  <c r="I739" i="11"/>
  <c r="K737" i="11"/>
  <c r="J737" i="11"/>
  <c r="L737" i="11" s="1"/>
  <c r="M737" i="11" s="1"/>
  <c r="I737" i="11"/>
  <c r="K735" i="11"/>
  <c r="J735" i="11"/>
  <c r="I735" i="11"/>
  <c r="L735" i="11" s="1"/>
  <c r="M735" i="11" s="1"/>
  <c r="K733" i="11"/>
  <c r="J733" i="11"/>
  <c r="I733" i="11"/>
  <c r="K731" i="11"/>
  <c r="L731" i="11" s="1"/>
  <c r="M731" i="11" s="1"/>
  <c r="J731" i="11"/>
  <c r="I731" i="11"/>
  <c r="K729" i="11"/>
  <c r="J729" i="11"/>
  <c r="L729" i="11" s="1"/>
  <c r="M729" i="11" s="1"/>
  <c r="I729" i="11"/>
  <c r="K727" i="11"/>
  <c r="J727" i="11"/>
  <c r="I727" i="11"/>
  <c r="L727" i="11" s="1"/>
  <c r="M727" i="11" s="1"/>
  <c r="K725" i="11"/>
  <c r="J725" i="11"/>
  <c r="I725" i="11"/>
  <c r="K723" i="11"/>
  <c r="L723" i="11" s="1"/>
  <c r="M723" i="11" s="1"/>
  <c r="J723" i="11"/>
  <c r="I723" i="11"/>
  <c r="K721" i="11"/>
  <c r="J721" i="11"/>
  <c r="L721" i="11" s="1"/>
  <c r="M721" i="11" s="1"/>
  <c r="I721" i="11"/>
  <c r="K719" i="11"/>
  <c r="J719" i="11"/>
  <c r="I719" i="11"/>
  <c r="L719" i="11" s="1"/>
  <c r="M719" i="11" s="1"/>
  <c r="K717" i="11"/>
  <c r="J717" i="11"/>
  <c r="I717" i="11"/>
  <c r="K715" i="11"/>
  <c r="L715" i="11" s="1"/>
  <c r="M715" i="11" s="1"/>
  <c r="J715" i="11"/>
  <c r="I715" i="11"/>
  <c r="K713" i="11"/>
  <c r="J713" i="11"/>
  <c r="I713" i="11"/>
  <c r="K711" i="11"/>
  <c r="J711" i="11"/>
  <c r="I711" i="11"/>
  <c r="L711" i="11" s="1"/>
  <c r="M711" i="11" s="1"/>
  <c r="K709" i="11"/>
  <c r="J709" i="11"/>
  <c r="I709" i="11"/>
  <c r="K707" i="11"/>
  <c r="L707" i="11" s="1"/>
  <c r="M707" i="11" s="1"/>
  <c r="J707" i="11"/>
  <c r="I707" i="11"/>
  <c r="K705" i="11"/>
  <c r="J705" i="11"/>
  <c r="L705" i="11" s="1"/>
  <c r="M705" i="11" s="1"/>
  <c r="I705" i="11"/>
  <c r="K703" i="11"/>
  <c r="J703" i="11"/>
  <c r="I703" i="11"/>
  <c r="L703" i="11" s="1"/>
  <c r="M703" i="11" s="1"/>
  <c r="K701" i="11"/>
  <c r="J701" i="11"/>
  <c r="I701" i="11"/>
  <c r="K699" i="11"/>
  <c r="L699" i="11" s="1"/>
  <c r="M699" i="11" s="1"/>
  <c r="J699" i="11"/>
  <c r="I699" i="11"/>
  <c r="K697" i="11"/>
  <c r="J697" i="11"/>
  <c r="L697" i="11" s="1"/>
  <c r="M697" i="11" s="1"/>
  <c r="I697" i="11"/>
  <c r="K695" i="11"/>
  <c r="J695" i="11"/>
  <c r="I695" i="11"/>
  <c r="L695" i="11" s="1"/>
  <c r="M695" i="11" s="1"/>
  <c r="K693" i="11"/>
  <c r="J693" i="11"/>
  <c r="I693" i="11"/>
  <c r="K691" i="11"/>
  <c r="L691" i="11" s="1"/>
  <c r="M691" i="11" s="1"/>
  <c r="J691" i="11"/>
  <c r="I691" i="11"/>
  <c r="K689" i="11"/>
  <c r="J689" i="11"/>
  <c r="L689" i="11" s="1"/>
  <c r="M689" i="11" s="1"/>
  <c r="I689" i="11"/>
  <c r="K687" i="11"/>
  <c r="J687" i="11"/>
  <c r="I687" i="11"/>
  <c r="L687" i="11" s="1"/>
  <c r="M687" i="11" s="1"/>
  <c r="K685" i="11"/>
  <c r="J685" i="11"/>
  <c r="I685" i="11"/>
  <c r="K683" i="11"/>
  <c r="L683" i="11" s="1"/>
  <c r="M683" i="11" s="1"/>
  <c r="J683" i="11"/>
  <c r="I683" i="11"/>
  <c r="K681" i="11"/>
  <c r="J681" i="11"/>
  <c r="I681" i="11"/>
  <c r="K679" i="11"/>
  <c r="J679" i="11"/>
  <c r="I679" i="11"/>
  <c r="L679" i="11" s="1"/>
  <c r="M679" i="11" s="1"/>
  <c r="K677" i="11"/>
  <c r="J677" i="11"/>
  <c r="I677" i="11"/>
  <c r="K675" i="11"/>
  <c r="L675" i="11" s="1"/>
  <c r="M675" i="11" s="1"/>
  <c r="J675" i="11"/>
  <c r="I675" i="11"/>
  <c r="K673" i="11"/>
  <c r="J673" i="11"/>
  <c r="L673" i="11" s="1"/>
  <c r="M673" i="11" s="1"/>
  <c r="I673" i="11"/>
  <c r="K671" i="11"/>
  <c r="J671" i="11"/>
  <c r="I671" i="11"/>
  <c r="L671" i="11" s="1"/>
  <c r="M671" i="11" s="1"/>
  <c r="K669" i="11"/>
  <c r="J669" i="11"/>
  <c r="I669" i="11"/>
  <c r="K667" i="11"/>
  <c r="L667" i="11" s="1"/>
  <c r="M667" i="11" s="1"/>
  <c r="J667" i="11"/>
  <c r="I667" i="11"/>
  <c r="K665" i="11"/>
  <c r="J665" i="11"/>
  <c r="L665" i="11" s="1"/>
  <c r="M665" i="11" s="1"/>
  <c r="I665" i="11"/>
  <c r="K663" i="11"/>
  <c r="J663" i="11"/>
  <c r="I663" i="11"/>
  <c r="L663" i="11" s="1"/>
  <c r="M663" i="11" s="1"/>
  <c r="K661" i="11"/>
  <c r="J661" i="11"/>
  <c r="I661" i="11"/>
  <c r="K659" i="11"/>
  <c r="L659" i="11" s="1"/>
  <c r="M659" i="11" s="1"/>
  <c r="J659" i="11"/>
  <c r="I659" i="11"/>
  <c r="K657" i="11"/>
  <c r="J657" i="11"/>
  <c r="L657" i="11" s="1"/>
  <c r="M657" i="11" s="1"/>
  <c r="I657" i="11"/>
  <c r="K655" i="11"/>
  <c r="J655" i="11"/>
  <c r="I655" i="11"/>
  <c r="L655" i="11" s="1"/>
  <c r="M655" i="11" s="1"/>
  <c r="K653" i="11"/>
  <c r="J653" i="11"/>
  <c r="I653" i="11"/>
  <c r="K651" i="11"/>
  <c r="L651" i="11" s="1"/>
  <c r="M651" i="11" s="1"/>
  <c r="J651" i="11"/>
  <c r="I651" i="11"/>
  <c r="K649" i="11"/>
  <c r="J649" i="11"/>
  <c r="I649" i="11"/>
  <c r="K647" i="11"/>
  <c r="J647" i="11"/>
  <c r="I647" i="11"/>
  <c r="L647" i="11" s="1"/>
  <c r="M647" i="11" s="1"/>
  <c r="K645" i="11"/>
  <c r="J645" i="11"/>
  <c r="I645" i="11"/>
  <c r="K643" i="11"/>
  <c r="L643" i="11" s="1"/>
  <c r="M643" i="11" s="1"/>
  <c r="J643" i="11"/>
  <c r="I643" i="11"/>
  <c r="K641" i="11"/>
  <c r="J641" i="11"/>
  <c r="L641" i="11" s="1"/>
  <c r="M641" i="11" s="1"/>
  <c r="I641" i="11"/>
  <c r="K639" i="11"/>
  <c r="J639" i="11"/>
  <c r="I639" i="11"/>
  <c r="L639" i="11" s="1"/>
  <c r="M639" i="11" s="1"/>
  <c r="K637" i="11"/>
  <c r="J637" i="11"/>
  <c r="I637" i="11"/>
  <c r="K635" i="11"/>
  <c r="L635" i="11" s="1"/>
  <c r="M635" i="11" s="1"/>
  <c r="J635" i="11"/>
  <c r="I635" i="11"/>
  <c r="K633" i="11"/>
  <c r="J633" i="11"/>
  <c r="L633" i="11" s="1"/>
  <c r="M633" i="11" s="1"/>
  <c r="I633" i="11"/>
  <c r="K631" i="11"/>
  <c r="J631" i="11"/>
  <c r="I631" i="11"/>
  <c r="L631" i="11" s="1"/>
  <c r="M631" i="11" s="1"/>
  <c r="K629" i="11"/>
  <c r="J629" i="11"/>
  <c r="I629" i="11"/>
  <c r="K627" i="11"/>
  <c r="L627" i="11" s="1"/>
  <c r="M627" i="11" s="1"/>
  <c r="J627" i="11"/>
  <c r="I627" i="11"/>
  <c r="K625" i="11"/>
  <c r="J625" i="11"/>
  <c r="L625" i="11" s="1"/>
  <c r="M625" i="11" s="1"/>
  <c r="I625" i="11"/>
  <c r="K623" i="11"/>
  <c r="J623" i="11"/>
  <c r="I623" i="11"/>
  <c r="L623" i="11" s="1"/>
  <c r="M623" i="11" s="1"/>
  <c r="K621" i="11"/>
  <c r="J621" i="11"/>
  <c r="I621" i="11"/>
  <c r="K619" i="11"/>
  <c r="L619" i="11" s="1"/>
  <c r="M619" i="11" s="1"/>
  <c r="J619" i="11"/>
  <c r="I619" i="11"/>
  <c r="K617" i="11"/>
  <c r="J617" i="11"/>
  <c r="I617" i="11"/>
  <c r="K615" i="11"/>
  <c r="J615" i="11"/>
  <c r="I615" i="11"/>
  <c r="L615" i="11" s="1"/>
  <c r="M615" i="11" s="1"/>
  <c r="K613" i="11"/>
  <c r="J613" i="11"/>
  <c r="I613" i="11"/>
  <c r="K611" i="11"/>
  <c r="L611" i="11" s="1"/>
  <c r="M611" i="11" s="1"/>
  <c r="J611" i="11"/>
  <c r="I611" i="11"/>
  <c r="K609" i="11"/>
  <c r="J609" i="11"/>
  <c r="L609" i="11" s="1"/>
  <c r="M609" i="11" s="1"/>
  <c r="I609" i="11"/>
  <c r="K607" i="11"/>
  <c r="J607" i="11"/>
  <c r="I607" i="11"/>
  <c r="L607" i="11" s="1"/>
  <c r="M607" i="11" s="1"/>
  <c r="K605" i="11"/>
  <c r="J605" i="11"/>
  <c r="I605" i="11"/>
  <c r="K603" i="11"/>
  <c r="L603" i="11" s="1"/>
  <c r="M603" i="11" s="1"/>
  <c r="J603" i="11"/>
  <c r="I603" i="11"/>
  <c r="K601" i="11"/>
  <c r="J601" i="11"/>
  <c r="L601" i="11" s="1"/>
  <c r="M601" i="11" s="1"/>
  <c r="I601" i="11"/>
  <c r="K599" i="11"/>
  <c r="J599" i="11"/>
  <c r="I599" i="11"/>
  <c r="L599" i="11" s="1"/>
  <c r="M599" i="11" s="1"/>
  <c r="K597" i="11"/>
  <c r="J597" i="11"/>
  <c r="I597" i="11"/>
  <c r="K595" i="11"/>
  <c r="L595" i="11" s="1"/>
  <c r="M595" i="11" s="1"/>
  <c r="J595" i="11"/>
  <c r="I595" i="11"/>
  <c r="K593" i="11"/>
  <c r="J593" i="11"/>
  <c r="L593" i="11" s="1"/>
  <c r="M593" i="11" s="1"/>
  <c r="I593" i="11"/>
  <c r="K591" i="11"/>
  <c r="J591" i="11"/>
  <c r="I591" i="11"/>
  <c r="L591" i="11" s="1"/>
  <c r="M591" i="11" s="1"/>
  <c r="K589" i="11"/>
  <c r="J589" i="11"/>
  <c r="I589" i="11"/>
  <c r="K587" i="11"/>
  <c r="L587" i="11" s="1"/>
  <c r="M587" i="11" s="1"/>
  <c r="J587" i="11"/>
  <c r="I587" i="11"/>
  <c r="K585" i="11"/>
  <c r="J585" i="11"/>
  <c r="I585" i="11"/>
  <c r="K583" i="11"/>
  <c r="J583" i="11"/>
  <c r="I583" i="11"/>
  <c r="L583" i="11" s="1"/>
  <c r="M583" i="11" s="1"/>
  <c r="K581" i="11"/>
  <c r="J581" i="11"/>
  <c r="I581" i="11"/>
  <c r="K579" i="11"/>
  <c r="L579" i="11" s="1"/>
  <c r="M579" i="11" s="1"/>
  <c r="J579" i="11"/>
  <c r="I579" i="11"/>
  <c r="K577" i="11"/>
  <c r="J577" i="11"/>
  <c r="L577" i="11" s="1"/>
  <c r="M577" i="11" s="1"/>
  <c r="I577" i="11"/>
  <c r="K575" i="11"/>
  <c r="J575" i="11"/>
  <c r="I575" i="11"/>
  <c r="L575" i="11" s="1"/>
  <c r="M575" i="11" s="1"/>
  <c r="K573" i="11"/>
  <c r="J573" i="11"/>
  <c r="I573" i="11"/>
  <c r="K571" i="11"/>
  <c r="L571" i="11" s="1"/>
  <c r="M571" i="11" s="1"/>
  <c r="J571" i="11"/>
  <c r="I571" i="11"/>
  <c r="K569" i="11"/>
  <c r="J569" i="11"/>
  <c r="L569" i="11" s="1"/>
  <c r="M569" i="11" s="1"/>
  <c r="I569" i="11"/>
  <c r="K567" i="11"/>
  <c r="J567" i="11"/>
  <c r="I567" i="11"/>
  <c r="L567" i="11" s="1"/>
  <c r="M567" i="11" s="1"/>
  <c r="K565" i="11"/>
  <c r="J565" i="11"/>
  <c r="I565" i="11"/>
  <c r="K563" i="11"/>
  <c r="L563" i="11" s="1"/>
  <c r="M563" i="11" s="1"/>
  <c r="J563" i="11"/>
  <c r="I563" i="11"/>
  <c r="K561" i="11"/>
  <c r="J561" i="11"/>
  <c r="L561" i="11" s="1"/>
  <c r="M561" i="11" s="1"/>
  <c r="I561" i="11"/>
  <c r="K559" i="11"/>
  <c r="J559" i="11"/>
  <c r="I559" i="11"/>
  <c r="L559" i="11" s="1"/>
  <c r="M559" i="11" s="1"/>
  <c r="K557" i="11"/>
  <c r="J557" i="11"/>
  <c r="I557" i="11"/>
  <c r="K555" i="11"/>
  <c r="L555" i="11" s="1"/>
  <c r="M555" i="11" s="1"/>
  <c r="J555" i="11"/>
  <c r="I555" i="11"/>
  <c r="K553" i="11"/>
  <c r="J553" i="11"/>
  <c r="I553" i="11"/>
  <c r="K551" i="11"/>
  <c r="J551" i="11"/>
  <c r="I551" i="11"/>
  <c r="L551" i="11" s="1"/>
  <c r="M551" i="11" s="1"/>
  <c r="K549" i="11"/>
  <c r="J549" i="11"/>
  <c r="I549" i="11"/>
  <c r="K547" i="11"/>
  <c r="L547" i="11" s="1"/>
  <c r="M547" i="11" s="1"/>
  <c r="J547" i="11"/>
  <c r="I547" i="11"/>
  <c r="K545" i="11"/>
  <c r="J545" i="11"/>
  <c r="L545" i="11" s="1"/>
  <c r="M545" i="11" s="1"/>
  <c r="I545" i="11"/>
  <c r="K543" i="11"/>
  <c r="J543" i="11"/>
  <c r="I543" i="11"/>
  <c r="L543" i="11" s="1"/>
  <c r="M543" i="11" s="1"/>
  <c r="K541" i="11"/>
  <c r="J541" i="11"/>
  <c r="I541" i="11"/>
  <c r="K539" i="11"/>
  <c r="L539" i="11" s="1"/>
  <c r="M539" i="11" s="1"/>
  <c r="J539" i="11"/>
  <c r="I539" i="11"/>
  <c r="K537" i="11"/>
  <c r="J537" i="11"/>
  <c r="L537" i="11" s="1"/>
  <c r="M537" i="11" s="1"/>
  <c r="I537" i="11"/>
  <c r="K535" i="11"/>
  <c r="J535" i="11"/>
  <c r="I535" i="11"/>
  <c r="L535" i="11" s="1"/>
  <c r="M535" i="11" s="1"/>
  <c r="K533" i="11"/>
  <c r="J533" i="11"/>
  <c r="I533" i="11"/>
  <c r="K531" i="11"/>
  <c r="L531" i="11" s="1"/>
  <c r="M531" i="11" s="1"/>
  <c r="J531" i="11"/>
  <c r="I531" i="11"/>
  <c r="K529" i="11"/>
  <c r="J529" i="11"/>
  <c r="L529" i="11" s="1"/>
  <c r="M529" i="11" s="1"/>
  <c r="I529" i="11"/>
  <c r="K527" i="11"/>
  <c r="J527" i="11"/>
  <c r="I527" i="11"/>
  <c r="L527" i="11" s="1"/>
  <c r="M527" i="11" s="1"/>
  <c r="K525" i="11"/>
  <c r="J525" i="11"/>
  <c r="I525" i="11"/>
  <c r="K523" i="11"/>
  <c r="L523" i="11" s="1"/>
  <c r="M523" i="11" s="1"/>
  <c r="J523" i="11"/>
  <c r="I523" i="11"/>
  <c r="K521" i="11"/>
  <c r="J521" i="11"/>
  <c r="I521" i="11"/>
  <c r="K519" i="11"/>
  <c r="J519" i="11"/>
  <c r="I519" i="11"/>
  <c r="L519" i="11" s="1"/>
  <c r="M519" i="11" s="1"/>
  <c r="K517" i="11"/>
  <c r="J517" i="11"/>
  <c r="I517" i="11"/>
  <c r="K515" i="11"/>
  <c r="L515" i="11" s="1"/>
  <c r="M515" i="11" s="1"/>
  <c r="J515" i="11"/>
  <c r="I515" i="11"/>
  <c r="K513" i="11"/>
  <c r="J513" i="11"/>
  <c r="L513" i="11" s="1"/>
  <c r="M513" i="11" s="1"/>
  <c r="I513" i="11"/>
  <c r="K511" i="11"/>
  <c r="J511" i="11"/>
  <c r="I511" i="11"/>
  <c r="L511" i="11" s="1"/>
  <c r="M511" i="11" s="1"/>
  <c r="K509" i="11"/>
  <c r="J509" i="11"/>
  <c r="I509" i="11"/>
  <c r="K507" i="11"/>
  <c r="L507" i="11" s="1"/>
  <c r="M507" i="11" s="1"/>
  <c r="J507" i="11"/>
  <c r="I507" i="11"/>
  <c r="K505" i="11"/>
  <c r="J505" i="11"/>
  <c r="L505" i="11" s="1"/>
  <c r="M505" i="11" s="1"/>
  <c r="I505" i="11"/>
  <c r="K503" i="11"/>
  <c r="J503" i="11"/>
  <c r="I503" i="11"/>
  <c r="L503" i="11" s="1"/>
  <c r="M503" i="11" s="1"/>
  <c r="K501" i="11"/>
  <c r="J501" i="11"/>
  <c r="I501" i="11"/>
  <c r="K499" i="11"/>
  <c r="L499" i="11" s="1"/>
  <c r="M499" i="11" s="1"/>
  <c r="J499" i="11"/>
  <c r="I499" i="11"/>
  <c r="K497" i="11"/>
  <c r="J497" i="11"/>
  <c r="L497" i="11" s="1"/>
  <c r="M497" i="11" s="1"/>
  <c r="I497" i="11"/>
  <c r="K495" i="11"/>
  <c r="J495" i="11"/>
  <c r="I495" i="11"/>
  <c r="L495" i="11" s="1"/>
  <c r="M495" i="11" s="1"/>
  <c r="K493" i="11"/>
  <c r="J493" i="11"/>
  <c r="I493" i="11"/>
  <c r="K491" i="11"/>
  <c r="L491" i="11" s="1"/>
  <c r="M491" i="11" s="1"/>
  <c r="J491" i="11"/>
  <c r="I491" i="11"/>
  <c r="K489" i="11"/>
  <c r="J489" i="11"/>
  <c r="I489" i="11"/>
  <c r="K487" i="11"/>
  <c r="J487" i="11"/>
  <c r="I487" i="11"/>
  <c r="L487" i="11" s="1"/>
  <c r="M487" i="11" s="1"/>
  <c r="K485" i="11"/>
  <c r="J485" i="11"/>
  <c r="I485" i="11"/>
  <c r="K483" i="11"/>
  <c r="L483" i="11" s="1"/>
  <c r="M483" i="11" s="1"/>
  <c r="J483" i="11"/>
  <c r="I483" i="11"/>
  <c r="K481" i="11"/>
  <c r="J481" i="11"/>
  <c r="L481" i="11" s="1"/>
  <c r="M481" i="11" s="1"/>
  <c r="I481" i="11"/>
  <c r="K479" i="11"/>
  <c r="J479" i="11"/>
  <c r="I479" i="11"/>
  <c r="L479" i="11" s="1"/>
  <c r="M479" i="11" s="1"/>
  <c r="K477" i="11"/>
  <c r="J477" i="11"/>
  <c r="I477" i="11"/>
  <c r="K475" i="11"/>
  <c r="L475" i="11" s="1"/>
  <c r="M475" i="11" s="1"/>
  <c r="J475" i="11"/>
  <c r="I475" i="11"/>
  <c r="K473" i="11"/>
  <c r="J473" i="11"/>
  <c r="L473" i="11" s="1"/>
  <c r="M473" i="11" s="1"/>
  <c r="I473" i="11"/>
  <c r="K471" i="11"/>
  <c r="J471" i="11"/>
  <c r="I471" i="11"/>
  <c r="L471" i="11" s="1"/>
  <c r="M471" i="11" s="1"/>
  <c r="K469" i="11"/>
  <c r="J469" i="11"/>
  <c r="I469" i="11"/>
  <c r="K467" i="11"/>
  <c r="L467" i="11" s="1"/>
  <c r="M467" i="11" s="1"/>
  <c r="J467" i="11"/>
  <c r="I467" i="11"/>
  <c r="K465" i="11"/>
  <c r="J465" i="11"/>
  <c r="L465" i="11" s="1"/>
  <c r="M465" i="11" s="1"/>
  <c r="I465" i="11"/>
  <c r="K463" i="11"/>
  <c r="J463" i="11"/>
  <c r="I463" i="11"/>
  <c r="L463" i="11" s="1"/>
  <c r="M463" i="11" s="1"/>
  <c r="K461" i="11"/>
  <c r="J461" i="11"/>
  <c r="I461" i="11"/>
  <c r="K459" i="11"/>
  <c r="L459" i="11" s="1"/>
  <c r="M459" i="11" s="1"/>
  <c r="J459" i="11"/>
  <c r="I459" i="11"/>
  <c r="K457" i="11"/>
  <c r="J457" i="11"/>
  <c r="I457" i="11"/>
  <c r="K455" i="11"/>
  <c r="J455" i="11"/>
  <c r="I455" i="11"/>
  <c r="L455" i="11" s="1"/>
  <c r="M455" i="11" s="1"/>
  <c r="K453" i="11"/>
  <c r="J453" i="11"/>
  <c r="I453" i="11"/>
  <c r="K451" i="11"/>
  <c r="L451" i="11" s="1"/>
  <c r="M451" i="11" s="1"/>
  <c r="J451" i="11"/>
  <c r="I451" i="11"/>
  <c r="K449" i="11"/>
  <c r="J449" i="11"/>
  <c r="L449" i="11" s="1"/>
  <c r="M449" i="11" s="1"/>
  <c r="I449" i="11"/>
  <c r="K447" i="11"/>
  <c r="J447" i="11"/>
  <c r="I447" i="11"/>
  <c r="L447" i="11" s="1"/>
  <c r="M447" i="11" s="1"/>
  <c r="K445" i="11"/>
  <c r="J445" i="11"/>
  <c r="I445" i="11"/>
  <c r="K443" i="11"/>
  <c r="L443" i="11" s="1"/>
  <c r="M443" i="11" s="1"/>
  <c r="J443" i="11"/>
  <c r="I443" i="11"/>
  <c r="K441" i="11"/>
  <c r="J441" i="11"/>
  <c r="L441" i="11" s="1"/>
  <c r="M441" i="11" s="1"/>
  <c r="I441" i="11"/>
  <c r="K439" i="11"/>
  <c r="J439" i="11"/>
  <c r="I439" i="11"/>
  <c r="L439" i="11" s="1"/>
  <c r="M439" i="11" s="1"/>
  <c r="K437" i="11"/>
  <c r="J437" i="11"/>
  <c r="I437" i="11"/>
  <c r="K435" i="11"/>
  <c r="L435" i="11" s="1"/>
  <c r="M435" i="11" s="1"/>
  <c r="J435" i="11"/>
  <c r="I435" i="11"/>
  <c r="K433" i="11"/>
  <c r="J433" i="11"/>
  <c r="L433" i="11" s="1"/>
  <c r="M433" i="11" s="1"/>
  <c r="I433" i="11"/>
  <c r="K431" i="11"/>
  <c r="J431" i="11"/>
  <c r="I431" i="11"/>
  <c r="L431" i="11" s="1"/>
  <c r="M431" i="11" s="1"/>
  <c r="K429" i="11"/>
  <c r="J429" i="11"/>
  <c r="I429" i="11"/>
  <c r="K427" i="11"/>
  <c r="L427" i="11" s="1"/>
  <c r="M427" i="11" s="1"/>
  <c r="J427" i="11"/>
  <c r="I427" i="11"/>
  <c r="K425" i="11"/>
  <c r="J425" i="11"/>
  <c r="I425" i="11"/>
  <c r="K423" i="11"/>
  <c r="J423" i="11"/>
  <c r="I423" i="11"/>
  <c r="L423" i="11" s="1"/>
  <c r="M423" i="11" s="1"/>
  <c r="K421" i="11"/>
  <c r="J421" i="11"/>
  <c r="I421" i="11"/>
  <c r="K419" i="11"/>
  <c r="L419" i="11" s="1"/>
  <c r="M419" i="11" s="1"/>
  <c r="J419" i="11"/>
  <c r="I419" i="11"/>
  <c r="K417" i="11"/>
  <c r="J417" i="11"/>
  <c r="L417" i="11" s="1"/>
  <c r="M417" i="11" s="1"/>
  <c r="I417" i="11"/>
  <c r="K415" i="11"/>
  <c r="J415" i="11"/>
  <c r="I415" i="11"/>
  <c r="L415" i="11" s="1"/>
  <c r="M415" i="11" s="1"/>
  <c r="K413" i="11"/>
  <c r="J413" i="11"/>
  <c r="I413" i="11"/>
  <c r="K411" i="11"/>
  <c r="L411" i="11" s="1"/>
  <c r="M411" i="11" s="1"/>
  <c r="J411" i="11"/>
  <c r="I411" i="11"/>
  <c r="K409" i="11"/>
  <c r="J409" i="11"/>
  <c r="L409" i="11" s="1"/>
  <c r="M409" i="11" s="1"/>
  <c r="I409" i="11"/>
  <c r="K407" i="11"/>
  <c r="J407" i="11"/>
  <c r="I407" i="11"/>
  <c r="L407" i="11" s="1"/>
  <c r="M407" i="11" s="1"/>
  <c r="K405" i="11"/>
  <c r="J405" i="11"/>
  <c r="I405" i="11"/>
  <c r="K403" i="11"/>
  <c r="L403" i="11" s="1"/>
  <c r="M403" i="11" s="1"/>
  <c r="J403" i="11"/>
  <c r="I403" i="11"/>
  <c r="K401" i="11"/>
  <c r="J401" i="11"/>
  <c r="L401" i="11" s="1"/>
  <c r="M401" i="11" s="1"/>
  <c r="I401" i="11"/>
  <c r="K399" i="11"/>
  <c r="J399" i="11"/>
  <c r="I399" i="11"/>
  <c r="L399" i="11" s="1"/>
  <c r="M399" i="11" s="1"/>
  <c r="K397" i="11"/>
  <c r="J397" i="11"/>
  <c r="I397" i="11"/>
  <c r="K395" i="11"/>
  <c r="L395" i="11" s="1"/>
  <c r="M395" i="11" s="1"/>
  <c r="J395" i="11"/>
  <c r="I395" i="11"/>
  <c r="K393" i="11"/>
  <c r="J393" i="11"/>
  <c r="I393" i="11"/>
  <c r="K391" i="11"/>
  <c r="J391" i="11"/>
  <c r="I391" i="11"/>
  <c r="L391" i="11" s="1"/>
  <c r="M391" i="11" s="1"/>
  <c r="K389" i="11"/>
  <c r="J389" i="11"/>
  <c r="I389" i="11"/>
  <c r="K387" i="11"/>
  <c r="L387" i="11" s="1"/>
  <c r="M387" i="11" s="1"/>
  <c r="J387" i="11"/>
  <c r="I387" i="11"/>
  <c r="K385" i="11"/>
  <c r="J385" i="11"/>
  <c r="L385" i="11" s="1"/>
  <c r="M385" i="11" s="1"/>
  <c r="I385" i="11"/>
  <c r="K383" i="11"/>
  <c r="J383" i="11"/>
  <c r="I383" i="11"/>
  <c r="L383" i="11" s="1"/>
  <c r="M383" i="11" s="1"/>
  <c r="K381" i="11"/>
  <c r="J381" i="11"/>
  <c r="I381" i="11"/>
  <c r="K379" i="11"/>
  <c r="L379" i="11" s="1"/>
  <c r="M379" i="11" s="1"/>
  <c r="J379" i="11"/>
  <c r="I379" i="11"/>
  <c r="K377" i="11"/>
  <c r="J377" i="11"/>
  <c r="L377" i="11" s="1"/>
  <c r="M377" i="11" s="1"/>
  <c r="I377" i="11"/>
  <c r="K375" i="11"/>
  <c r="J375" i="11"/>
  <c r="I375" i="11"/>
  <c r="L375" i="11" s="1"/>
  <c r="M375" i="11" s="1"/>
  <c r="K373" i="11"/>
  <c r="J373" i="11"/>
  <c r="I373" i="11"/>
  <c r="K371" i="11"/>
  <c r="L371" i="11" s="1"/>
  <c r="M371" i="11" s="1"/>
  <c r="J371" i="11"/>
  <c r="I371" i="11"/>
  <c r="K369" i="11"/>
  <c r="J369" i="11"/>
  <c r="L369" i="11" s="1"/>
  <c r="M369" i="11" s="1"/>
  <c r="I369" i="11"/>
  <c r="K367" i="11"/>
  <c r="J367" i="11"/>
  <c r="I367" i="11"/>
  <c r="L367" i="11" s="1"/>
  <c r="M367" i="11" s="1"/>
  <c r="K365" i="11"/>
  <c r="J365" i="11"/>
  <c r="I365" i="11"/>
  <c r="K363" i="11"/>
  <c r="L363" i="11" s="1"/>
  <c r="M363" i="11" s="1"/>
  <c r="J363" i="11"/>
  <c r="I363" i="11"/>
  <c r="K361" i="11"/>
  <c r="J361" i="11"/>
  <c r="I361" i="11"/>
  <c r="K359" i="11"/>
  <c r="J359" i="11"/>
  <c r="I359" i="11"/>
  <c r="L359" i="11" s="1"/>
  <c r="M359" i="11" s="1"/>
  <c r="K357" i="11"/>
  <c r="J357" i="11"/>
  <c r="I357" i="11"/>
  <c r="K355" i="11"/>
  <c r="L355" i="11" s="1"/>
  <c r="M355" i="11" s="1"/>
  <c r="J355" i="11"/>
  <c r="I355" i="11"/>
  <c r="K353" i="11"/>
  <c r="J353" i="11"/>
  <c r="L353" i="11" s="1"/>
  <c r="M353" i="11" s="1"/>
  <c r="I353" i="11"/>
  <c r="K351" i="11"/>
  <c r="J351" i="11"/>
  <c r="I351" i="11"/>
  <c r="L351" i="11" s="1"/>
  <c r="M351" i="11" s="1"/>
  <c r="K349" i="11"/>
  <c r="J349" i="11"/>
  <c r="I349" i="11"/>
  <c r="K347" i="11"/>
  <c r="L347" i="11" s="1"/>
  <c r="M347" i="11" s="1"/>
  <c r="J347" i="11"/>
  <c r="I347" i="11"/>
  <c r="K345" i="11"/>
  <c r="J345" i="11"/>
  <c r="L345" i="11" s="1"/>
  <c r="M345" i="11" s="1"/>
  <c r="I345" i="11"/>
  <c r="K343" i="11"/>
  <c r="J343" i="11"/>
  <c r="I343" i="11"/>
  <c r="L343" i="11" s="1"/>
  <c r="M343" i="11" s="1"/>
  <c r="K341" i="11"/>
  <c r="J341" i="11"/>
  <c r="I341" i="11"/>
  <c r="K339" i="11"/>
  <c r="L339" i="11" s="1"/>
  <c r="M339" i="11" s="1"/>
  <c r="J339" i="11"/>
  <c r="I339" i="11"/>
  <c r="K337" i="11"/>
  <c r="J337" i="11"/>
  <c r="L337" i="11" s="1"/>
  <c r="M337" i="11" s="1"/>
  <c r="I337" i="11"/>
  <c r="K335" i="11"/>
  <c r="J335" i="11"/>
  <c r="I335" i="11"/>
  <c r="L335" i="11" s="1"/>
  <c r="M335" i="11" s="1"/>
  <c r="K333" i="11"/>
  <c r="J333" i="11"/>
  <c r="I333" i="11"/>
  <c r="K331" i="11"/>
  <c r="L331" i="11" s="1"/>
  <c r="M331" i="11" s="1"/>
  <c r="J331" i="11"/>
  <c r="I331" i="11"/>
  <c r="K329" i="11"/>
  <c r="J329" i="11"/>
  <c r="I329" i="11"/>
  <c r="K327" i="11"/>
  <c r="J327" i="11"/>
  <c r="I327" i="11"/>
  <c r="L327" i="11" s="1"/>
  <c r="M327" i="11" s="1"/>
  <c r="K325" i="11"/>
  <c r="J325" i="11"/>
  <c r="I325" i="11"/>
  <c r="K323" i="11"/>
  <c r="L323" i="11" s="1"/>
  <c r="M323" i="11" s="1"/>
  <c r="J323" i="11"/>
  <c r="I323" i="11"/>
  <c r="K321" i="11"/>
  <c r="J321" i="11"/>
  <c r="L321" i="11" s="1"/>
  <c r="M321" i="11" s="1"/>
  <c r="I321" i="11"/>
  <c r="K319" i="11"/>
  <c r="J319" i="11"/>
  <c r="I319" i="11"/>
  <c r="L319" i="11" s="1"/>
  <c r="M319" i="11" s="1"/>
  <c r="K317" i="11"/>
  <c r="J317" i="11"/>
  <c r="I317" i="11"/>
  <c r="K315" i="11"/>
  <c r="L315" i="11" s="1"/>
  <c r="M315" i="11" s="1"/>
  <c r="J315" i="11"/>
  <c r="I315" i="11"/>
  <c r="K313" i="11"/>
  <c r="J313" i="11"/>
  <c r="L313" i="11" s="1"/>
  <c r="M313" i="11" s="1"/>
  <c r="I313" i="11"/>
  <c r="K311" i="11"/>
  <c r="J311" i="11"/>
  <c r="I311" i="11"/>
  <c r="L311" i="11" s="1"/>
  <c r="M311" i="11" s="1"/>
  <c r="K309" i="11"/>
  <c r="J309" i="11"/>
  <c r="I309" i="11"/>
  <c r="K307" i="11"/>
  <c r="L307" i="11" s="1"/>
  <c r="M307" i="11" s="1"/>
  <c r="J307" i="11"/>
  <c r="I307" i="11"/>
  <c r="K305" i="11"/>
  <c r="J305" i="11"/>
  <c r="L305" i="11" s="1"/>
  <c r="M305" i="11" s="1"/>
  <c r="I305" i="11"/>
  <c r="K303" i="11"/>
  <c r="J303" i="11"/>
  <c r="I303" i="11"/>
  <c r="L303" i="11" s="1"/>
  <c r="M303" i="11" s="1"/>
  <c r="K301" i="11"/>
  <c r="J301" i="11"/>
  <c r="I301" i="11"/>
  <c r="K299" i="11"/>
  <c r="L299" i="11" s="1"/>
  <c r="M299" i="11" s="1"/>
  <c r="J299" i="11"/>
  <c r="I299" i="11"/>
  <c r="K297" i="11"/>
  <c r="J297" i="11"/>
  <c r="I297" i="11"/>
  <c r="K295" i="11"/>
  <c r="J295" i="11"/>
  <c r="I295" i="11"/>
  <c r="L295" i="11" s="1"/>
  <c r="M295" i="11" s="1"/>
  <c r="K293" i="11"/>
  <c r="J293" i="11"/>
  <c r="I293" i="11"/>
  <c r="K291" i="11"/>
  <c r="L291" i="11" s="1"/>
  <c r="M291" i="11" s="1"/>
  <c r="J291" i="11"/>
  <c r="I291" i="11"/>
  <c r="K289" i="11"/>
  <c r="J289" i="11"/>
  <c r="L289" i="11" s="1"/>
  <c r="M289" i="11" s="1"/>
  <c r="I289" i="11"/>
  <c r="K287" i="11"/>
  <c r="J287" i="11"/>
  <c r="I287" i="11"/>
  <c r="L287" i="11" s="1"/>
  <c r="M287" i="11" s="1"/>
  <c r="K285" i="11"/>
  <c r="J285" i="11"/>
  <c r="I285" i="11"/>
  <c r="K283" i="11"/>
  <c r="L283" i="11" s="1"/>
  <c r="M283" i="11" s="1"/>
  <c r="J283" i="11"/>
  <c r="I283" i="11"/>
  <c r="K281" i="11"/>
  <c r="J281" i="11"/>
  <c r="L281" i="11" s="1"/>
  <c r="M281" i="11" s="1"/>
  <c r="I281" i="11"/>
  <c r="K279" i="11"/>
  <c r="J279" i="11"/>
  <c r="I279" i="11"/>
  <c r="L279" i="11" s="1"/>
  <c r="M279" i="11" s="1"/>
  <c r="K277" i="11"/>
  <c r="J277" i="11"/>
  <c r="I277" i="11"/>
  <c r="K275" i="11"/>
  <c r="L275" i="11" s="1"/>
  <c r="M275" i="11" s="1"/>
  <c r="J275" i="11"/>
  <c r="I275" i="11"/>
  <c r="K273" i="11"/>
  <c r="J273" i="11"/>
  <c r="L273" i="11" s="1"/>
  <c r="M273" i="11" s="1"/>
  <c r="I273" i="11"/>
  <c r="K271" i="11"/>
  <c r="J271" i="11"/>
  <c r="I271" i="11"/>
  <c r="L271" i="11" s="1"/>
  <c r="M271" i="11" s="1"/>
  <c r="K269" i="11"/>
  <c r="J269" i="11"/>
  <c r="I269" i="11"/>
  <c r="K267" i="11"/>
  <c r="L267" i="11" s="1"/>
  <c r="M267" i="11" s="1"/>
  <c r="J267" i="11"/>
  <c r="I267" i="11"/>
  <c r="K265" i="11"/>
  <c r="J265" i="11"/>
  <c r="I265" i="11"/>
  <c r="K263" i="11"/>
  <c r="J263" i="11"/>
  <c r="I263" i="11"/>
  <c r="L263" i="11" s="1"/>
  <c r="M263" i="11" s="1"/>
  <c r="K261" i="11"/>
  <c r="J261" i="11"/>
  <c r="I261" i="11"/>
  <c r="K259" i="11"/>
  <c r="L259" i="11" s="1"/>
  <c r="M259" i="11" s="1"/>
  <c r="J259" i="11"/>
  <c r="I259" i="11"/>
  <c r="K257" i="11"/>
  <c r="J257" i="11"/>
  <c r="L257" i="11" s="1"/>
  <c r="M257" i="11" s="1"/>
  <c r="I257" i="11"/>
  <c r="K255" i="11"/>
  <c r="J255" i="11"/>
  <c r="I255" i="11"/>
  <c r="L255" i="11" s="1"/>
  <c r="M255" i="11" s="1"/>
  <c r="K253" i="11"/>
  <c r="J253" i="11"/>
  <c r="I253" i="11"/>
  <c r="K251" i="11"/>
  <c r="L251" i="11" s="1"/>
  <c r="M251" i="11" s="1"/>
  <c r="J251" i="11"/>
  <c r="I251" i="11"/>
  <c r="K249" i="11"/>
  <c r="J249" i="11"/>
  <c r="L249" i="11" s="1"/>
  <c r="M249" i="11" s="1"/>
  <c r="I249" i="11"/>
  <c r="K247" i="11"/>
  <c r="J247" i="11"/>
  <c r="I247" i="11"/>
  <c r="L247" i="11" s="1"/>
  <c r="M247" i="11" s="1"/>
  <c r="K245" i="11"/>
  <c r="J245" i="11"/>
  <c r="I245" i="11"/>
  <c r="K243" i="11"/>
  <c r="L243" i="11" s="1"/>
  <c r="M243" i="11" s="1"/>
  <c r="J243" i="11"/>
  <c r="I243" i="11"/>
  <c r="K241" i="11"/>
  <c r="J241" i="11"/>
  <c r="L241" i="11" s="1"/>
  <c r="M241" i="11" s="1"/>
  <c r="I241" i="11"/>
  <c r="K239" i="11"/>
  <c r="J239" i="11"/>
  <c r="I239" i="11"/>
  <c r="L239" i="11" s="1"/>
  <c r="M239" i="11" s="1"/>
  <c r="K237" i="11"/>
  <c r="J237" i="11"/>
  <c r="I237" i="11"/>
  <c r="K235" i="11"/>
  <c r="L235" i="11" s="1"/>
  <c r="M235" i="11" s="1"/>
  <c r="J235" i="11"/>
  <c r="I235" i="11"/>
  <c r="K233" i="11"/>
  <c r="J233" i="11"/>
  <c r="I233" i="11"/>
  <c r="K231" i="11"/>
  <c r="J231" i="11"/>
  <c r="I231" i="11"/>
  <c r="L231" i="11" s="1"/>
  <c r="M231" i="11" s="1"/>
  <c r="K229" i="11"/>
  <c r="J229" i="11"/>
  <c r="I229" i="11"/>
  <c r="K227" i="11"/>
  <c r="L227" i="11" s="1"/>
  <c r="M227" i="11" s="1"/>
  <c r="J227" i="11"/>
  <c r="I227" i="11"/>
  <c r="K225" i="11"/>
  <c r="J225" i="11"/>
  <c r="L225" i="11" s="1"/>
  <c r="M225" i="11" s="1"/>
  <c r="I225" i="11"/>
  <c r="K223" i="11"/>
  <c r="J223" i="11"/>
  <c r="I223" i="11"/>
  <c r="L223" i="11" s="1"/>
  <c r="M223" i="11" s="1"/>
  <c r="K221" i="11"/>
  <c r="J221" i="11"/>
  <c r="I221" i="11"/>
  <c r="K219" i="11"/>
  <c r="L219" i="11" s="1"/>
  <c r="M219" i="11" s="1"/>
  <c r="J219" i="11"/>
  <c r="I219" i="11"/>
  <c r="K217" i="11"/>
  <c r="J217" i="11"/>
  <c r="L217" i="11" s="1"/>
  <c r="M217" i="11" s="1"/>
  <c r="I217" i="11"/>
  <c r="K215" i="11"/>
  <c r="J215" i="11"/>
  <c r="I215" i="11"/>
  <c r="L215" i="11" s="1"/>
  <c r="M215" i="11" s="1"/>
  <c r="K213" i="11"/>
  <c r="J213" i="11"/>
  <c r="I213" i="11"/>
  <c r="K211" i="11"/>
  <c r="L211" i="11" s="1"/>
  <c r="M211" i="11" s="1"/>
  <c r="J211" i="11"/>
  <c r="I211" i="11"/>
  <c r="K209" i="11"/>
  <c r="J209" i="11"/>
  <c r="L209" i="11" s="1"/>
  <c r="M209" i="11" s="1"/>
  <c r="I209" i="11"/>
  <c r="K207" i="11"/>
  <c r="J207" i="11"/>
  <c r="I207" i="11"/>
  <c r="L207" i="11" s="1"/>
  <c r="M207" i="11" s="1"/>
  <c r="K205" i="11"/>
  <c r="J205" i="11"/>
  <c r="I205" i="11"/>
  <c r="K203" i="11"/>
  <c r="L203" i="11" s="1"/>
  <c r="M203" i="11" s="1"/>
  <c r="J203" i="11"/>
  <c r="I203" i="11"/>
  <c r="K201" i="11"/>
  <c r="J201" i="11"/>
  <c r="I201" i="11"/>
  <c r="K199" i="11"/>
  <c r="J199" i="11"/>
  <c r="I199" i="11"/>
  <c r="L199" i="11" s="1"/>
  <c r="M199" i="11" s="1"/>
  <c r="K197" i="11"/>
  <c r="J197" i="11"/>
  <c r="I197" i="11"/>
  <c r="K195" i="11"/>
  <c r="L195" i="11" s="1"/>
  <c r="M195" i="11" s="1"/>
  <c r="J195" i="11"/>
  <c r="I195" i="11"/>
  <c r="K193" i="11"/>
  <c r="J193" i="11"/>
  <c r="L193" i="11" s="1"/>
  <c r="M193" i="11" s="1"/>
  <c r="I193" i="11"/>
  <c r="K191" i="11"/>
  <c r="J191" i="11"/>
  <c r="I191" i="11"/>
  <c r="L191" i="11" s="1"/>
  <c r="M191" i="11" s="1"/>
  <c r="K189" i="11"/>
  <c r="J189" i="11"/>
  <c r="I189" i="11"/>
  <c r="K187" i="11"/>
  <c r="L187" i="11" s="1"/>
  <c r="M187" i="11" s="1"/>
  <c r="J187" i="11"/>
  <c r="I187" i="11"/>
  <c r="K185" i="11"/>
  <c r="J185" i="11"/>
  <c r="L185" i="11" s="1"/>
  <c r="M185" i="11" s="1"/>
  <c r="I185" i="11"/>
  <c r="K183" i="11"/>
  <c r="J183" i="11"/>
  <c r="I183" i="11"/>
  <c r="L183" i="11" s="1"/>
  <c r="M183" i="11" s="1"/>
  <c r="K181" i="11"/>
  <c r="J181" i="11"/>
  <c r="I181" i="11"/>
  <c r="K179" i="11"/>
  <c r="L179" i="11" s="1"/>
  <c r="M179" i="11" s="1"/>
  <c r="J179" i="11"/>
  <c r="I179" i="11"/>
  <c r="K177" i="11"/>
  <c r="J177" i="11"/>
  <c r="L177" i="11" s="1"/>
  <c r="M177" i="11" s="1"/>
  <c r="I177" i="11"/>
  <c r="K175" i="11"/>
  <c r="J175" i="11"/>
  <c r="I175" i="11"/>
  <c r="L175" i="11" s="1"/>
  <c r="M175" i="11" s="1"/>
  <c r="K173" i="11"/>
  <c r="J173" i="11"/>
  <c r="I173" i="11"/>
  <c r="K171" i="11"/>
  <c r="L171" i="11" s="1"/>
  <c r="M171" i="11" s="1"/>
  <c r="J171" i="11"/>
  <c r="I171" i="11"/>
  <c r="K169" i="11"/>
  <c r="J169" i="11"/>
  <c r="I169" i="11"/>
  <c r="K167" i="11"/>
  <c r="J167" i="11"/>
  <c r="I167" i="11"/>
  <c r="L167" i="11" s="1"/>
  <c r="M167" i="11" s="1"/>
  <c r="K165" i="11"/>
  <c r="J165" i="11"/>
  <c r="I165" i="11"/>
  <c r="K163" i="11"/>
  <c r="L163" i="11" s="1"/>
  <c r="M163" i="11" s="1"/>
  <c r="J163" i="11"/>
  <c r="I163" i="11"/>
  <c r="K161" i="11"/>
  <c r="J161" i="11"/>
  <c r="L161" i="11" s="1"/>
  <c r="M161" i="11" s="1"/>
  <c r="I161" i="11"/>
  <c r="K159" i="11"/>
  <c r="J159" i="11"/>
  <c r="I159" i="11"/>
  <c r="L159" i="11" s="1"/>
  <c r="M159" i="11" s="1"/>
  <c r="K157" i="11"/>
  <c r="J157" i="11"/>
  <c r="I157" i="11"/>
  <c r="K155" i="11"/>
  <c r="L155" i="11" s="1"/>
  <c r="M155" i="11" s="1"/>
  <c r="J155" i="11"/>
  <c r="I155" i="11"/>
  <c r="K153" i="11"/>
  <c r="J153" i="11"/>
  <c r="L153" i="11" s="1"/>
  <c r="M153" i="11" s="1"/>
  <c r="I153" i="11"/>
  <c r="K151" i="11"/>
  <c r="J151" i="11"/>
  <c r="I151" i="11"/>
  <c r="L151" i="11" s="1"/>
  <c r="M151" i="11" s="1"/>
  <c r="K149" i="11"/>
  <c r="J149" i="11"/>
  <c r="I149" i="11"/>
  <c r="K147" i="11"/>
  <c r="L147" i="11" s="1"/>
  <c r="M147" i="11" s="1"/>
  <c r="J147" i="11"/>
  <c r="I147" i="11"/>
  <c r="K145" i="11"/>
  <c r="J145" i="11"/>
  <c r="L145" i="11" s="1"/>
  <c r="M145" i="11" s="1"/>
  <c r="I145" i="11"/>
  <c r="K143" i="11"/>
  <c r="J143" i="11"/>
  <c r="I143" i="11"/>
  <c r="L143" i="11" s="1"/>
  <c r="M143" i="11" s="1"/>
  <c r="K141" i="11"/>
  <c r="J141" i="11"/>
  <c r="I141" i="11"/>
  <c r="K139" i="11"/>
  <c r="L139" i="11" s="1"/>
  <c r="M139" i="11" s="1"/>
  <c r="J139" i="11"/>
  <c r="I139" i="11"/>
  <c r="K137" i="11"/>
  <c r="J137" i="11"/>
  <c r="I137" i="11"/>
  <c r="K135" i="11"/>
  <c r="J135" i="11"/>
  <c r="I135" i="11"/>
  <c r="L135" i="11" s="1"/>
  <c r="M135" i="11" s="1"/>
  <c r="K133" i="11"/>
  <c r="J133" i="11"/>
  <c r="I133" i="11"/>
  <c r="K131" i="11"/>
  <c r="L131" i="11" s="1"/>
  <c r="M131" i="11" s="1"/>
  <c r="J131" i="11"/>
  <c r="I131" i="11"/>
  <c r="K129" i="11"/>
  <c r="J129" i="11"/>
  <c r="L129" i="11" s="1"/>
  <c r="M129" i="11" s="1"/>
  <c r="I129" i="11"/>
  <c r="K127" i="11"/>
  <c r="J127" i="11"/>
  <c r="I127" i="11"/>
  <c r="L127" i="11" s="1"/>
  <c r="M127" i="11" s="1"/>
  <c r="K125" i="11"/>
  <c r="J125" i="11"/>
  <c r="I125" i="11"/>
  <c r="K123" i="11"/>
  <c r="L123" i="11" s="1"/>
  <c r="M123" i="11" s="1"/>
  <c r="J123" i="11"/>
  <c r="I123" i="11"/>
  <c r="K121" i="11"/>
  <c r="J121" i="11"/>
  <c r="L121" i="11" s="1"/>
  <c r="M121" i="11" s="1"/>
  <c r="I121" i="11"/>
  <c r="K119" i="11"/>
  <c r="J119" i="11"/>
  <c r="I119" i="11"/>
  <c r="L119" i="11" s="1"/>
  <c r="M119" i="11" s="1"/>
  <c r="K117" i="11"/>
  <c r="J117" i="11"/>
  <c r="I117" i="11"/>
  <c r="K115" i="11"/>
  <c r="L115" i="11" s="1"/>
  <c r="M115" i="11" s="1"/>
  <c r="J115" i="11"/>
  <c r="I115" i="11"/>
  <c r="K113" i="11"/>
  <c r="J113" i="11"/>
  <c r="L113" i="11" s="1"/>
  <c r="M113" i="11" s="1"/>
  <c r="I113" i="11"/>
  <c r="K111" i="11"/>
  <c r="J111" i="11"/>
  <c r="I111" i="11"/>
  <c r="L111" i="11" s="1"/>
  <c r="M111" i="11" s="1"/>
  <c r="K109" i="11"/>
  <c r="J109" i="11"/>
  <c r="I109" i="11"/>
  <c r="K107" i="11"/>
  <c r="L107" i="11" s="1"/>
  <c r="M107" i="11" s="1"/>
  <c r="J107" i="11"/>
  <c r="I107" i="11"/>
  <c r="K105" i="11"/>
  <c r="J105" i="11"/>
  <c r="I105" i="11"/>
  <c r="K103" i="11"/>
  <c r="J103" i="11"/>
  <c r="I103" i="11"/>
  <c r="L103" i="11" s="1"/>
  <c r="M103" i="11" s="1"/>
  <c r="K101" i="11"/>
  <c r="J101" i="11"/>
  <c r="I101" i="11"/>
  <c r="K99" i="11"/>
  <c r="L99" i="11" s="1"/>
  <c r="M99" i="11" s="1"/>
  <c r="J99" i="11"/>
  <c r="I99" i="11"/>
  <c r="K97" i="11"/>
  <c r="J97" i="11"/>
  <c r="L97" i="11" s="1"/>
  <c r="M97" i="11" s="1"/>
  <c r="I97" i="11"/>
  <c r="K95" i="11"/>
  <c r="J95" i="11"/>
  <c r="I95" i="11"/>
  <c r="L95" i="11" s="1"/>
  <c r="M95" i="11" s="1"/>
  <c r="K93" i="11"/>
  <c r="J93" i="11"/>
  <c r="I93" i="11"/>
  <c r="K91" i="11"/>
  <c r="L91" i="11" s="1"/>
  <c r="M91" i="11" s="1"/>
  <c r="J91" i="11"/>
  <c r="I91" i="11"/>
  <c r="K89" i="11"/>
  <c r="J89" i="11"/>
  <c r="L89" i="11" s="1"/>
  <c r="M89" i="11" s="1"/>
  <c r="I89" i="11"/>
  <c r="K87" i="11"/>
  <c r="J87" i="11"/>
  <c r="I87" i="11"/>
  <c r="L87" i="11" s="1"/>
  <c r="M87" i="11" s="1"/>
  <c r="K85" i="11"/>
  <c r="J85" i="11"/>
  <c r="I85" i="11"/>
  <c r="K83" i="11"/>
  <c r="L83" i="11" s="1"/>
  <c r="M83" i="11" s="1"/>
  <c r="J83" i="11"/>
  <c r="I83" i="11"/>
  <c r="K81" i="11"/>
  <c r="J81" i="11"/>
  <c r="L81" i="11" s="1"/>
  <c r="M81" i="11" s="1"/>
  <c r="I81" i="11"/>
  <c r="K79" i="11"/>
  <c r="J79" i="11"/>
  <c r="I79" i="11"/>
  <c r="L79" i="11" s="1"/>
  <c r="M79" i="11" s="1"/>
  <c r="K77" i="11"/>
  <c r="J77" i="11"/>
  <c r="I77" i="11"/>
  <c r="K75" i="11"/>
  <c r="L75" i="11" s="1"/>
  <c r="M75" i="11" s="1"/>
  <c r="J75" i="11"/>
  <c r="I75" i="11"/>
  <c r="K73" i="11"/>
  <c r="J73" i="11"/>
  <c r="I73" i="11"/>
  <c r="K71" i="11"/>
  <c r="J71" i="11"/>
  <c r="I71" i="11"/>
  <c r="L71" i="11" s="1"/>
  <c r="M71" i="11" s="1"/>
  <c r="K69" i="11"/>
  <c r="J69" i="11"/>
  <c r="I69" i="11"/>
  <c r="K67" i="11"/>
  <c r="L67" i="11" s="1"/>
  <c r="M67" i="11" s="1"/>
  <c r="J67" i="11"/>
  <c r="I67" i="11"/>
  <c r="K65" i="11"/>
  <c r="J65" i="11"/>
  <c r="L65" i="11" s="1"/>
  <c r="M65" i="11" s="1"/>
  <c r="I65" i="11"/>
  <c r="K63" i="11"/>
  <c r="J63" i="11"/>
  <c r="I63" i="11"/>
  <c r="L63" i="11" s="1"/>
  <c r="M63" i="11" s="1"/>
  <c r="K61" i="11"/>
  <c r="J61" i="11"/>
  <c r="I61" i="11"/>
  <c r="K59" i="11"/>
  <c r="L59" i="11" s="1"/>
  <c r="M59" i="11" s="1"/>
  <c r="J59" i="11"/>
  <c r="I59" i="11"/>
  <c r="K57" i="11"/>
  <c r="J57" i="11"/>
  <c r="L57" i="11" s="1"/>
  <c r="M57" i="11" s="1"/>
  <c r="I57" i="11"/>
  <c r="K55" i="11"/>
  <c r="J55" i="11"/>
  <c r="I55" i="11"/>
  <c r="L55" i="11" s="1"/>
  <c r="M55" i="11" s="1"/>
  <c r="K53" i="11"/>
  <c r="J53" i="11"/>
  <c r="I53" i="11"/>
  <c r="K51" i="11"/>
  <c r="L51" i="11" s="1"/>
  <c r="M51" i="11" s="1"/>
  <c r="J51" i="11"/>
  <c r="I51" i="11"/>
  <c r="K49" i="11"/>
  <c r="J49" i="11"/>
  <c r="L49" i="11" s="1"/>
  <c r="M49" i="11" s="1"/>
  <c r="I49" i="11"/>
  <c r="K47" i="11"/>
  <c r="J47" i="11"/>
  <c r="I47" i="11"/>
  <c r="L47" i="11" s="1"/>
  <c r="M47" i="11" s="1"/>
  <c r="K45" i="11"/>
  <c r="J45" i="11"/>
  <c r="I45" i="11"/>
  <c r="K43" i="11"/>
  <c r="L43" i="11" s="1"/>
  <c r="M43" i="11" s="1"/>
  <c r="J43" i="11"/>
  <c r="I43" i="11"/>
  <c r="K41" i="11"/>
  <c r="J41" i="11"/>
  <c r="I41" i="11"/>
  <c r="K39" i="11"/>
  <c r="J39" i="11"/>
  <c r="I39" i="11"/>
  <c r="L39" i="11" s="1"/>
  <c r="M39" i="11" s="1"/>
  <c r="K37" i="11"/>
  <c r="J37" i="11"/>
  <c r="I37" i="11"/>
  <c r="K35" i="11"/>
  <c r="L35" i="11" s="1"/>
  <c r="M35" i="11" s="1"/>
  <c r="J35" i="11"/>
  <c r="I35" i="11"/>
  <c r="K33" i="11"/>
  <c r="J33" i="11"/>
  <c r="L33" i="11" s="1"/>
  <c r="M33" i="11" s="1"/>
  <c r="I33" i="11"/>
  <c r="K31" i="11"/>
  <c r="J31" i="11"/>
  <c r="I31" i="11"/>
  <c r="L31" i="11" s="1"/>
  <c r="M31" i="11" s="1"/>
  <c r="K29" i="11"/>
  <c r="J29" i="11"/>
  <c r="I29" i="11"/>
  <c r="K27" i="11"/>
  <c r="L27" i="11" s="1"/>
  <c r="M27" i="11" s="1"/>
  <c r="J27" i="11"/>
  <c r="I27" i="11"/>
  <c r="K25" i="11"/>
  <c r="J25" i="11"/>
  <c r="L25" i="11" s="1"/>
  <c r="M25" i="11" s="1"/>
  <c r="I25" i="11"/>
  <c r="K23" i="11"/>
  <c r="J23" i="11"/>
  <c r="I23" i="11"/>
  <c r="L23" i="11" s="1"/>
  <c r="M23" i="11" s="1"/>
  <c r="K21" i="11"/>
  <c r="J21" i="11"/>
  <c r="I21" i="11"/>
  <c r="K19" i="11"/>
  <c r="L19" i="11" s="1"/>
  <c r="M19" i="11" s="1"/>
  <c r="J19" i="11"/>
  <c r="I19" i="11"/>
  <c r="K17" i="11"/>
  <c r="J17" i="11"/>
  <c r="L17" i="11" s="1"/>
  <c r="M17" i="11" s="1"/>
  <c r="I17" i="11"/>
  <c r="K15" i="11"/>
  <c r="J15" i="11"/>
  <c r="K13" i="11"/>
  <c r="L13" i="11" s="1"/>
  <c r="M13" i="11" s="1"/>
  <c r="J13" i="11"/>
  <c r="K11" i="11"/>
  <c r="J11" i="11"/>
  <c r="K9" i="11"/>
  <c r="L9" i="11" s="1"/>
  <c r="M9" i="11" s="1"/>
  <c r="J9" i="11"/>
  <c r="K7" i="11"/>
  <c r="J7" i="11"/>
  <c r="K5" i="11"/>
  <c r="L5" i="11" s="1"/>
  <c r="M5" i="11" s="1"/>
  <c r="J5" i="11"/>
  <c r="K3" i="11"/>
  <c r="J3" i="11"/>
  <c r="I15" i="11"/>
  <c r="L15" i="11" s="1"/>
  <c r="M15" i="11" s="1"/>
  <c r="I13" i="11"/>
  <c r="I11" i="11"/>
  <c r="I9" i="11"/>
  <c r="I7" i="11"/>
  <c r="L7" i="11" s="1"/>
  <c r="M7" i="11" s="1"/>
  <c r="I5" i="11"/>
  <c r="I3" i="11"/>
  <c r="K24" i="11"/>
  <c r="J24" i="11"/>
  <c r="L24" i="11" s="1"/>
  <c r="M24" i="11" s="1"/>
  <c r="K22" i="11"/>
  <c r="J22" i="11"/>
  <c r="K20" i="11"/>
  <c r="J20" i="11"/>
  <c r="K18" i="11"/>
  <c r="J18" i="11"/>
  <c r="K16" i="11"/>
  <c r="J16" i="11"/>
  <c r="L16" i="11" s="1"/>
  <c r="M16" i="11" s="1"/>
  <c r="K14" i="11"/>
  <c r="J14" i="11"/>
  <c r="K12" i="11"/>
  <c r="J12" i="11"/>
  <c r="K10" i="11"/>
  <c r="J10" i="11"/>
  <c r="K8" i="11"/>
  <c r="J8" i="11"/>
  <c r="L8" i="11" s="1"/>
  <c r="M8" i="11" s="1"/>
  <c r="K6" i="11"/>
  <c r="J6" i="11"/>
  <c r="K4" i="11"/>
  <c r="J4" i="11"/>
  <c r="I24" i="11"/>
  <c r="I22" i="11"/>
  <c r="I20" i="11"/>
  <c r="I18" i="11"/>
  <c r="L18" i="11" s="1"/>
  <c r="M18" i="11" s="1"/>
  <c r="I16" i="11"/>
  <c r="I14" i="11"/>
  <c r="I12" i="11"/>
  <c r="I10" i="11"/>
  <c r="L10" i="11" s="1"/>
  <c r="M10" i="11" s="1"/>
  <c r="I8" i="11"/>
  <c r="I6" i="11"/>
  <c r="I4" i="11"/>
  <c r="Y168" i="11"/>
  <c r="Z168" i="11"/>
  <c r="Y166" i="11"/>
  <c r="Z166" i="11"/>
  <c r="Y164" i="11"/>
  <c r="Z164" i="11"/>
  <c r="Y162" i="11"/>
  <c r="Z162" i="11"/>
  <c r="Y160" i="11"/>
  <c r="Z160" i="11"/>
  <c r="Y158" i="11"/>
  <c r="Z158" i="11"/>
  <c r="Y156" i="11"/>
  <c r="Z156" i="11"/>
  <c r="Y154" i="11"/>
  <c r="Z154" i="11"/>
  <c r="Y152" i="11"/>
  <c r="Z152" i="11"/>
  <c r="Y150" i="11"/>
  <c r="Z150" i="11"/>
  <c r="Y148" i="11"/>
  <c r="Z148" i="11"/>
  <c r="Y146" i="11"/>
  <c r="Z146" i="11"/>
  <c r="Y144" i="11"/>
  <c r="Z144" i="11"/>
  <c r="Y142" i="11"/>
  <c r="Z142" i="11"/>
  <c r="Y140" i="11"/>
  <c r="Z140" i="11"/>
  <c r="Y138" i="11"/>
  <c r="Z138" i="11"/>
  <c r="Y136" i="11"/>
  <c r="Z136" i="11"/>
  <c r="Y134" i="11"/>
  <c r="Z134" i="11"/>
  <c r="Y132" i="11"/>
  <c r="Z132" i="11"/>
  <c r="Y130" i="11"/>
  <c r="Z130" i="11"/>
  <c r="Y128" i="11"/>
  <c r="Z128" i="11"/>
  <c r="Y126" i="11"/>
  <c r="Z126" i="11"/>
  <c r="Y124" i="11"/>
  <c r="Z124" i="11"/>
  <c r="Y122" i="11"/>
  <c r="Z122" i="11"/>
  <c r="Y120" i="11"/>
  <c r="Z120" i="11"/>
  <c r="Y118" i="11"/>
  <c r="Z118" i="11"/>
  <c r="Y116" i="11"/>
  <c r="Z116" i="11"/>
  <c r="Y114" i="11"/>
  <c r="Z114" i="11"/>
  <c r="Y112" i="11"/>
  <c r="Z112" i="11"/>
  <c r="Y110" i="11"/>
  <c r="Z110" i="11"/>
  <c r="Y108" i="11"/>
  <c r="Z108" i="11"/>
  <c r="Y106" i="11"/>
  <c r="Z106" i="11"/>
  <c r="Y104" i="11"/>
  <c r="Z104" i="11"/>
  <c r="Y102" i="11"/>
  <c r="Z102" i="11"/>
  <c r="Y100" i="11"/>
  <c r="Z100" i="11"/>
  <c r="Y98" i="11"/>
  <c r="Z98" i="11"/>
  <c r="Y96" i="11"/>
  <c r="Z96" i="11"/>
  <c r="Y94" i="11"/>
  <c r="Z94" i="11"/>
  <c r="Y92" i="11"/>
  <c r="Z92" i="11"/>
  <c r="Y90" i="11"/>
  <c r="Z90" i="11"/>
  <c r="Y88" i="11"/>
  <c r="Z88" i="11"/>
  <c r="Y86" i="11"/>
  <c r="Z86" i="11"/>
  <c r="Y84" i="11"/>
  <c r="Z84" i="11"/>
  <c r="Y82" i="11"/>
  <c r="Z82" i="11"/>
  <c r="Y80" i="11"/>
  <c r="Z80" i="11"/>
  <c r="Y78" i="11"/>
  <c r="Z78" i="11"/>
  <c r="Y76" i="11"/>
  <c r="Z76" i="11"/>
  <c r="Y74" i="11"/>
  <c r="Z74" i="11"/>
  <c r="Y72" i="11"/>
  <c r="Z72" i="11"/>
  <c r="Y70" i="11"/>
  <c r="Z70" i="11"/>
  <c r="Y68" i="11"/>
  <c r="Z68" i="11"/>
  <c r="Y66" i="11"/>
  <c r="Z66" i="11"/>
  <c r="Y64" i="11"/>
  <c r="Z64" i="11"/>
  <c r="Y62" i="11"/>
  <c r="Z62" i="11"/>
  <c r="Y60" i="11"/>
  <c r="Z60" i="11"/>
  <c r="Y58" i="11"/>
  <c r="Z58" i="11"/>
  <c r="Y56" i="11"/>
  <c r="Z56" i="11"/>
  <c r="Y54" i="11"/>
  <c r="Z54" i="11"/>
  <c r="Y52" i="11"/>
  <c r="Z52" i="11"/>
  <c r="Y50" i="11"/>
  <c r="Z50" i="11"/>
  <c r="Y48" i="11"/>
  <c r="Z48" i="11"/>
  <c r="Y46" i="11"/>
  <c r="Z46" i="11"/>
  <c r="Y44" i="11"/>
  <c r="Z44" i="11"/>
  <c r="Y42" i="11"/>
  <c r="Z42" i="11"/>
  <c r="Y40" i="11"/>
  <c r="Z40" i="11"/>
  <c r="Y38" i="11"/>
  <c r="Z38" i="11"/>
  <c r="Y36" i="11"/>
  <c r="Z36" i="11"/>
  <c r="Y34" i="11"/>
  <c r="Z34" i="11"/>
  <c r="Y32" i="11"/>
  <c r="Z32" i="11"/>
  <c r="Y30" i="11"/>
  <c r="Z30" i="11"/>
  <c r="Y28" i="11"/>
  <c r="Z28" i="11"/>
  <c r="Y26" i="11"/>
  <c r="Z26" i="11"/>
  <c r="Y24" i="11"/>
  <c r="Z24" i="11"/>
  <c r="Y22" i="11"/>
  <c r="Z22" i="11"/>
  <c r="Y20" i="11"/>
  <c r="Z20" i="11"/>
  <c r="Y18" i="11"/>
  <c r="Z18" i="11"/>
  <c r="Y16" i="11"/>
  <c r="Z16" i="11"/>
  <c r="Y14" i="11"/>
  <c r="Z14" i="11"/>
  <c r="Y12" i="11"/>
  <c r="Z12" i="11"/>
  <c r="Y10" i="11"/>
  <c r="Z10" i="11"/>
  <c r="X10" i="11"/>
  <c r="Y8" i="11"/>
  <c r="Z8" i="11"/>
  <c r="X8" i="11"/>
  <c r="Z6" i="11"/>
  <c r="Y6" i="11"/>
  <c r="X6" i="11"/>
  <c r="Y4" i="11"/>
  <c r="Z4" i="11"/>
  <c r="X4" i="11"/>
  <c r="X2" i="11"/>
  <c r="Z2" i="11"/>
  <c r="X168" i="11"/>
  <c r="X166" i="11"/>
  <c r="X164" i="11"/>
  <c r="X162" i="11"/>
  <c r="X160" i="11"/>
  <c r="X158" i="11"/>
  <c r="X156" i="11"/>
  <c r="X154" i="11"/>
  <c r="X152" i="11"/>
  <c r="X150" i="11"/>
  <c r="X148" i="11"/>
  <c r="X146" i="11"/>
  <c r="X144" i="11"/>
  <c r="X142" i="11"/>
  <c r="X140" i="11"/>
  <c r="X138" i="11"/>
  <c r="X136" i="11"/>
  <c r="X134" i="11"/>
  <c r="X132" i="11"/>
  <c r="X130" i="11"/>
  <c r="X128" i="11"/>
  <c r="X126" i="11"/>
  <c r="X124" i="11"/>
  <c r="X122" i="11"/>
  <c r="X120" i="11"/>
  <c r="X118" i="11"/>
  <c r="X116" i="11"/>
  <c r="X114" i="11"/>
  <c r="X112" i="11"/>
  <c r="X110" i="11"/>
  <c r="X108" i="11"/>
  <c r="X106" i="11"/>
  <c r="X104" i="11"/>
  <c r="X102" i="11"/>
  <c r="X100" i="11"/>
  <c r="X98" i="11"/>
  <c r="X96" i="11"/>
  <c r="X94" i="11"/>
  <c r="X92" i="11"/>
  <c r="X90" i="11"/>
  <c r="X88" i="11"/>
  <c r="X86" i="11"/>
  <c r="X84" i="11"/>
  <c r="X82" i="11"/>
  <c r="X80" i="11"/>
  <c r="X78" i="11"/>
  <c r="X76" i="11"/>
  <c r="X74" i="11"/>
  <c r="X72" i="11"/>
  <c r="X70" i="11"/>
  <c r="X68" i="11"/>
  <c r="X66" i="11"/>
  <c r="X64" i="11"/>
  <c r="X62" i="11"/>
  <c r="X60" i="11"/>
  <c r="X58" i="11"/>
  <c r="X56" i="11"/>
  <c r="X54" i="11"/>
  <c r="X52" i="11"/>
  <c r="X50" i="11"/>
  <c r="X48" i="11"/>
  <c r="X46" i="11"/>
  <c r="X44" i="11"/>
  <c r="X42" i="11"/>
  <c r="X40" i="11"/>
  <c r="X38" i="11"/>
  <c r="X36" i="11"/>
  <c r="X34" i="11"/>
  <c r="X32" i="11"/>
  <c r="X30" i="11"/>
  <c r="X28" i="11"/>
  <c r="X26" i="11"/>
  <c r="X24" i="11"/>
  <c r="X22" i="11"/>
  <c r="X20" i="11"/>
  <c r="X18" i="11"/>
  <c r="X16" i="11"/>
  <c r="X14" i="11"/>
  <c r="X12" i="11"/>
  <c r="Z169" i="11"/>
  <c r="Y169" i="11"/>
  <c r="Z167" i="11"/>
  <c r="Y167" i="11"/>
  <c r="Z165" i="11"/>
  <c r="Y165" i="11"/>
  <c r="Z163" i="11"/>
  <c r="Y163" i="11"/>
  <c r="Z161" i="11"/>
  <c r="Y161" i="11"/>
  <c r="Z159" i="11"/>
  <c r="Y159" i="11"/>
  <c r="Z157" i="11"/>
  <c r="Y157" i="11"/>
  <c r="Z155" i="11"/>
  <c r="Y155" i="11"/>
  <c r="Z153" i="11"/>
  <c r="Y153" i="11"/>
  <c r="Z151" i="11"/>
  <c r="Y151" i="11"/>
  <c r="Z149" i="11"/>
  <c r="Y149" i="11"/>
  <c r="Z147" i="11"/>
  <c r="Y147" i="11"/>
  <c r="Z145" i="11"/>
  <c r="Y145" i="11"/>
  <c r="Z143" i="11"/>
  <c r="Y143" i="11"/>
  <c r="Z141" i="11"/>
  <c r="Y141" i="11"/>
  <c r="Z139" i="11"/>
  <c r="Y139" i="11"/>
  <c r="Z137" i="11"/>
  <c r="Y137" i="11"/>
  <c r="Z135" i="11"/>
  <c r="Y135" i="11"/>
  <c r="Z133" i="11"/>
  <c r="Y133" i="11"/>
  <c r="Z131" i="11"/>
  <c r="Y131" i="11"/>
  <c r="Z129" i="11"/>
  <c r="Y129" i="11"/>
  <c r="Z127" i="11"/>
  <c r="Y127" i="11"/>
  <c r="Z125" i="11"/>
  <c r="Y125" i="11"/>
  <c r="Z123" i="11"/>
  <c r="Y123" i="11"/>
  <c r="Z121" i="11"/>
  <c r="Y121" i="11"/>
  <c r="Z119" i="11"/>
  <c r="Y119" i="11"/>
  <c r="Z117" i="11"/>
  <c r="Y117" i="11"/>
  <c r="Z115" i="11"/>
  <c r="Y115" i="11"/>
  <c r="Z113" i="11"/>
  <c r="Y113" i="11"/>
  <c r="Z111" i="11"/>
  <c r="Y111" i="11"/>
  <c r="Z109" i="11"/>
  <c r="Y109" i="11"/>
  <c r="Z107" i="11"/>
  <c r="Y107" i="11"/>
  <c r="Z105" i="11"/>
  <c r="Y105" i="11"/>
  <c r="Z103" i="11"/>
  <c r="Y103" i="11"/>
  <c r="Z101" i="11"/>
  <c r="Y101" i="11"/>
  <c r="Z99" i="11"/>
  <c r="Y99" i="11"/>
  <c r="Z97" i="11"/>
  <c r="Y97" i="11"/>
  <c r="Z95" i="11"/>
  <c r="Y95" i="11"/>
  <c r="Z93" i="11"/>
  <c r="Y93" i="11"/>
  <c r="Z91" i="11"/>
  <c r="Y91" i="11"/>
  <c r="Z89" i="11"/>
  <c r="Y89" i="11"/>
  <c r="Z87" i="11"/>
  <c r="Y87" i="11"/>
  <c r="Z85" i="11"/>
  <c r="Y85" i="11"/>
  <c r="Z83" i="11"/>
  <c r="Y83" i="11"/>
  <c r="Z81" i="11"/>
  <c r="Y81" i="11"/>
  <c r="Z79" i="11"/>
  <c r="Y79" i="11"/>
  <c r="Z77" i="11"/>
  <c r="Y77" i="11"/>
  <c r="Z75" i="11"/>
  <c r="Y75" i="11"/>
  <c r="Z73" i="11"/>
  <c r="Y73" i="11"/>
  <c r="Z71" i="11"/>
  <c r="Y71" i="11"/>
  <c r="Z69" i="11"/>
  <c r="Y69" i="11"/>
  <c r="Z67" i="11"/>
  <c r="Y67" i="11"/>
  <c r="Z65" i="11"/>
  <c r="Y65" i="11"/>
  <c r="Z63" i="11"/>
  <c r="Y63" i="11"/>
  <c r="Z61" i="11"/>
  <c r="Y61" i="11"/>
  <c r="Z59" i="11"/>
  <c r="Y59" i="11"/>
  <c r="Z57" i="11"/>
  <c r="Y57" i="11"/>
  <c r="Z55" i="11"/>
  <c r="Y55" i="11"/>
  <c r="Z53" i="11"/>
  <c r="Y53" i="11"/>
  <c r="Z51" i="11"/>
  <c r="Y51" i="11"/>
  <c r="Z49" i="11"/>
  <c r="Y49" i="11"/>
  <c r="Z47" i="11"/>
  <c r="Y47" i="11"/>
  <c r="Z45" i="11"/>
  <c r="Y45" i="11"/>
  <c r="Z43" i="11"/>
  <c r="Y43" i="11"/>
  <c r="Z41" i="11"/>
  <c r="Y41" i="11"/>
  <c r="Z39" i="11"/>
  <c r="Y39" i="11"/>
  <c r="Z37" i="11"/>
  <c r="Y37" i="11"/>
  <c r="Z35" i="11"/>
  <c r="Y35" i="11"/>
  <c r="Z33" i="11"/>
  <c r="Y33" i="11"/>
  <c r="Z31" i="11"/>
  <c r="Y31" i="11"/>
  <c r="Z29" i="11"/>
  <c r="Y29" i="11"/>
  <c r="Z27" i="11"/>
  <c r="Y27" i="11"/>
  <c r="Z25" i="11"/>
  <c r="Y25" i="11"/>
  <c r="Z23" i="11"/>
  <c r="Y23" i="11"/>
  <c r="Z21" i="11"/>
  <c r="Y21" i="11"/>
  <c r="Z19" i="11"/>
  <c r="Y19" i="11"/>
  <c r="Z17" i="11"/>
  <c r="Y17" i="11"/>
  <c r="Z15" i="11"/>
  <c r="Y15" i="11"/>
  <c r="Z13" i="11"/>
  <c r="Y13" i="11"/>
  <c r="Z11" i="11"/>
  <c r="Y11" i="11"/>
  <c r="Z9" i="11"/>
  <c r="Y9" i="11"/>
  <c r="Z7" i="11"/>
  <c r="Y7" i="11"/>
  <c r="Z5" i="11"/>
  <c r="Y5" i="11"/>
  <c r="Z3" i="11"/>
  <c r="Y3" i="11"/>
  <c r="X169" i="11"/>
  <c r="X167" i="11"/>
  <c r="X165" i="11"/>
  <c r="X163" i="11"/>
  <c r="X161" i="11"/>
  <c r="X159" i="11"/>
  <c r="X157" i="11"/>
  <c r="X155" i="11"/>
  <c r="X153" i="11"/>
  <c r="X151" i="11"/>
  <c r="X149" i="11"/>
  <c r="X147" i="11"/>
  <c r="X145" i="11"/>
  <c r="X143" i="11"/>
  <c r="X141" i="11"/>
  <c r="X139" i="11"/>
  <c r="X137" i="11"/>
  <c r="X135" i="11"/>
  <c r="X133" i="11"/>
  <c r="X131" i="11"/>
  <c r="X129" i="11"/>
  <c r="X127" i="11"/>
  <c r="X125" i="11"/>
  <c r="X123" i="11"/>
  <c r="X121" i="11"/>
  <c r="X119" i="11"/>
  <c r="X117" i="11"/>
  <c r="X115" i="11"/>
  <c r="X113" i="11"/>
  <c r="X111" i="11"/>
  <c r="X109" i="11"/>
  <c r="X107" i="11"/>
  <c r="X105" i="11"/>
  <c r="X103" i="11"/>
  <c r="X101" i="11"/>
  <c r="X99" i="11"/>
  <c r="X97" i="11"/>
  <c r="X95" i="11"/>
  <c r="X93" i="11"/>
  <c r="X91" i="11"/>
  <c r="X89" i="11"/>
  <c r="X87" i="11"/>
  <c r="X85" i="11"/>
  <c r="X83" i="11"/>
  <c r="X81" i="11"/>
  <c r="X79" i="11"/>
  <c r="X77" i="11"/>
  <c r="X75" i="11"/>
  <c r="X73" i="11"/>
  <c r="X71" i="11"/>
  <c r="X69" i="11"/>
  <c r="X67" i="11"/>
  <c r="X65" i="11"/>
  <c r="X63" i="11"/>
  <c r="X61" i="11"/>
  <c r="X59" i="11"/>
  <c r="X57" i="11"/>
  <c r="X55" i="11"/>
  <c r="X53" i="11"/>
  <c r="X51" i="11"/>
  <c r="X49" i="11"/>
  <c r="X47" i="11"/>
  <c r="X45" i="11"/>
  <c r="X43" i="11"/>
  <c r="X41" i="11"/>
  <c r="X39" i="11"/>
  <c r="X37" i="11"/>
  <c r="X35" i="11"/>
  <c r="X33" i="11"/>
  <c r="X31" i="11"/>
  <c r="X29" i="11"/>
  <c r="X27" i="11"/>
  <c r="X25" i="11"/>
  <c r="X23" i="11"/>
  <c r="X21" i="11"/>
  <c r="X19" i="11"/>
  <c r="X17" i="11"/>
  <c r="X15" i="11"/>
  <c r="X13" i="11"/>
  <c r="X11" i="11"/>
  <c r="X7" i="11"/>
  <c r="X3" i="11"/>
  <c r="L1853" i="11"/>
  <c r="M1853" i="11" s="1"/>
  <c r="L1845" i="11"/>
  <c r="M1845" i="11" s="1"/>
  <c r="L1837" i="11"/>
  <c r="M1837" i="11" s="1"/>
  <c r="L1829" i="11"/>
  <c r="M1829" i="11" s="1"/>
  <c r="L1827" i="11"/>
  <c r="M1827" i="11" s="1"/>
  <c r="L1821" i="11"/>
  <c r="M1821" i="11" s="1"/>
  <c r="L1813" i="11"/>
  <c r="M1813" i="11" s="1"/>
  <c r="L1805" i="11"/>
  <c r="M1805" i="11" s="1"/>
  <c r="L1797" i="11"/>
  <c r="M1797" i="11" s="1"/>
  <c r="L1795" i="11"/>
  <c r="M1795" i="11" s="1"/>
  <c r="L1789" i="11"/>
  <c r="M1789" i="11" s="1"/>
  <c r="L1781" i="11"/>
  <c r="M1781" i="11" s="1"/>
  <c r="L1773" i="11"/>
  <c r="M1773" i="11" s="1"/>
  <c r="L1765" i="11"/>
  <c r="M1765" i="11" s="1"/>
  <c r="L1763" i="11"/>
  <c r="M1763" i="11" s="1"/>
  <c r="L1757" i="11"/>
  <c r="M1757" i="11" s="1"/>
  <c r="L1749" i="11"/>
  <c r="M1749" i="11" s="1"/>
  <c r="L1741" i="11"/>
  <c r="M1741" i="11" s="1"/>
  <c r="L1733" i="11"/>
  <c r="M1733" i="11" s="1"/>
  <c r="L1731" i="11"/>
  <c r="M1731" i="11" s="1"/>
  <c r="L1725" i="11"/>
  <c r="M1725" i="11" s="1"/>
  <c r="L1717" i="11"/>
  <c r="M1717" i="11" s="1"/>
  <c r="L1709" i="11"/>
  <c r="M1709" i="11" s="1"/>
  <c r="L1701" i="11"/>
  <c r="M1701" i="11" s="1"/>
  <c r="L1699" i="11"/>
  <c r="M1699" i="11" s="1"/>
  <c r="L1693" i="11"/>
  <c r="M1693" i="11" s="1"/>
  <c r="L1685" i="11"/>
  <c r="M1685" i="11" s="1"/>
  <c r="L1677" i="11"/>
  <c r="M1677" i="11" s="1"/>
  <c r="L1669" i="11"/>
  <c r="M1669" i="11" s="1"/>
  <c r="L1667" i="11"/>
  <c r="M1667" i="11" s="1"/>
  <c r="L1661" i="11"/>
  <c r="M1661" i="11" s="1"/>
  <c r="L1653" i="11"/>
  <c r="M1653" i="11" s="1"/>
  <c r="L1645" i="11"/>
  <c r="M1645" i="11" s="1"/>
  <c r="L1637" i="11"/>
  <c r="M1637" i="11" s="1"/>
  <c r="L1635" i="11"/>
  <c r="M1635" i="11" s="1"/>
  <c r="L1629" i="11"/>
  <c r="M1629" i="11" s="1"/>
  <c r="L1621" i="11"/>
  <c r="M1621" i="11" s="1"/>
  <c r="L1613" i="11"/>
  <c r="M1613" i="11" s="1"/>
  <c r="L1605" i="11"/>
  <c r="M1605" i="11" s="1"/>
  <c r="L1603" i="11"/>
  <c r="M1603" i="11" s="1"/>
  <c r="L1597" i="11"/>
  <c r="M1597" i="11" s="1"/>
  <c r="L1589" i="11"/>
  <c r="M1589" i="11" s="1"/>
  <c r="L1581" i="11"/>
  <c r="M1581" i="11" s="1"/>
  <c r="L1573" i="11"/>
  <c r="M1573" i="11" s="1"/>
  <c r="L1571" i="11"/>
  <c r="M1571" i="11" s="1"/>
  <c r="L1565" i="11"/>
  <c r="M1565" i="11" s="1"/>
  <c r="L1557" i="11"/>
  <c r="M1557" i="11" s="1"/>
  <c r="L1549" i="11"/>
  <c r="M1549" i="11" s="1"/>
  <c r="L1541" i="11"/>
  <c r="M1541" i="11" s="1"/>
  <c r="L1539" i="11"/>
  <c r="M1539" i="11" s="1"/>
  <c r="L1533" i="11"/>
  <c r="M1533" i="11" s="1"/>
  <c r="L1525" i="11"/>
  <c r="M1525" i="11" s="1"/>
  <c r="L1517" i="11"/>
  <c r="M1517" i="11" s="1"/>
  <c r="L1509" i="11"/>
  <c r="M1509" i="11" s="1"/>
  <c r="L1507" i="11"/>
  <c r="M1507" i="11" s="1"/>
  <c r="L1501" i="11"/>
  <c r="M1501" i="11" s="1"/>
  <c r="L1493" i="11"/>
  <c r="M1493" i="11" s="1"/>
  <c r="L1485" i="11"/>
  <c r="M1485" i="11" s="1"/>
  <c r="L1477" i="11"/>
  <c r="M1477" i="11" s="1"/>
  <c r="L1475" i="11"/>
  <c r="M1475" i="11" s="1"/>
  <c r="L1469" i="11"/>
  <c r="M1469" i="11" s="1"/>
  <c r="L1461" i="11"/>
  <c r="M1461" i="11" s="1"/>
  <c r="L1453" i="11"/>
  <c r="M1453" i="11" s="1"/>
  <c r="L1445" i="11"/>
  <c r="M1445" i="11" s="1"/>
  <c r="L1443" i="11"/>
  <c r="M1443" i="11" s="1"/>
  <c r="L1437" i="11"/>
  <c r="M1437" i="11" s="1"/>
  <c r="L1429" i="11"/>
  <c r="M1429" i="11" s="1"/>
  <c r="L1421" i="11"/>
  <c r="M1421" i="11" s="1"/>
  <c r="L1413" i="11"/>
  <c r="M1413" i="11" s="1"/>
  <c r="L1411" i="11"/>
  <c r="M1411" i="11" s="1"/>
  <c r="L1405" i="11"/>
  <c r="M1405" i="11" s="1"/>
  <c r="L1397" i="11"/>
  <c r="M1397" i="11" s="1"/>
  <c r="L1858" i="11"/>
  <c r="M1858" i="11" s="1"/>
  <c r="L1850" i="11"/>
  <c r="M1850" i="11" s="1"/>
  <c r="L1842" i="11"/>
  <c r="M1842" i="11" s="1"/>
  <c r="L1834" i="11"/>
  <c r="M1834" i="11" s="1"/>
  <c r="L1830" i="11"/>
  <c r="M1830" i="11" s="1"/>
  <c r="L1826" i="11"/>
  <c r="M1826" i="11" s="1"/>
  <c r="L1818" i="11"/>
  <c r="M1818" i="11" s="1"/>
  <c r="L1810" i="11"/>
  <c r="M1810" i="11" s="1"/>
  <c r="L1802" i="11"/>
  <c r="M1802" i="11" s="1"/>
  <c r="L1798" i="11"/>
  <c r="M1798" i="11" s="1"/>
  <c r="L1794" i="11"/>
  <c r="M1794" i="11" s="1"/>
  <c r="L1786" i="11"/>
  <c r="M1786" i="11" s="1"/>
  <c r="L1778" i="11"/>
  <c r="M1778" i="11" s="1"/>
  <c r="L1770" i="11"/>
  <c r="M1770" i="11" s="1"/>
  <c r="L1766" i="11"/>
  <c r="M1766" i="11" s="1"/>
  <c r="L1762" i="11"/>
  <c r="M1762" i="11" s="1"/>
  <c r="L1754" i="11"/>
  <c r="M1754" i="11" s="1"/>
  <c r="L1746" i="11"/>
  <c r="M1746" i="11" s="1"/>
  <c r="L1738" i="11"/>
  <c r="M1738" i="11" s="1"/>
  <c r="L1734" i="11"/>
  <c r="M1734" i="11" s="1"/>
  <c r="L1730" i="11"/>
  <c r="M1730" i="11" s="1"/>
  <c r="L1722" i="11"/>
  <c r="M1722" i="11" s="1"/>
  <c r="L1714" i="11"/>
  <c r="M1714" i="11" s="1"/>
  <c r="L1706" i="11"/>
  <c r="M1706" i="11" s="1"/>
  <c r="L1702" i="11"/>
  <c r="M1702" i="11" s="1"/>
  <c r="L1698" i="11"/>
  <c r="M1698" i="11" s="1"/>
  <c r="L1690" i="11"/>
  <c r="M1690" i="11" s="1"/>
  <c r="L1682" i="11"/>
  <c r="M1682" i="11" s="1"/>
  <c r="L1674" i="11"/>
  <c r="M1674" i="11" s="1"/>
  <c r="L1670" i="11"/>
  <c r="M1670" i="11" s="1"/>
  <c r="L1666" i="11"/>
  <c r="M1666" i="11" s="1"/>
  <c r="L1658" i="11"/>
  <c r="M1658" i="11" s="1"/>
  <c r="L1650" i="11"/>
  <c r="M1650" i="11" s="1"/>
  <c r="L1642" i="11"/>
  <c r="M1642" i="11" s="1"/>
  <c r="L1638" i="11"/>
  <c r="M1638" i="11" s="1"/>
  <c r="L1634" i="11"/>
  <c r="M1634" i="11" s="1"/>
  <c r="L1626" i="11"/>
  <c r="M1626" i="11" s="1"/>
  <c r="L1618" i="11"/>
  <c r="M1618" i="11" s="1"/>
  <c r="L1610" i="11"/>
  <c r="M1610" i="11" s="1"/>
  <c r="L1606" i="11"/>
  <c r="M1606" i="11" s="1"/>
  <c r="L1602" i="11"/>
  <c r="M1602" i="11" s="1"/>
  <c r="L1594" i="11"/>
  <c r="M1594" i="11" s="1"/>
  <c r="L1586" i="11"/>
  <c r="M1586" i="11" s="1"/>
  <c r="L1578" i="11"/>
  <c r="M1578" i="11" s="1"/>
  <c r="L1574" i="11"/>
  <c r="M1574" i="11" s="1"/>
  <c r="L1570" i="11"/>
  <c r="M1570" i="11" s="1"/>
  <c r="L1562" i="11"/>
  <c r="M1562" i="11" s="1"/>
  <c r="L1554" i="11"/>
  <c r="M1554" i="11" s="1"/>
  <c r="L1546" i="11"/>
  <c r="M1546" i="11" s="1"/>
  <c r="L1542" i="11"/>
  <c r="M1542" i="11" s="1"/>
  <c r="L1538" i="11"/>
  <c r="M1538" i="11" s="1"/>
  <c r="L1530" i="11"/>
  <c r="M1530" i="11" s="1"/>
  <c r="L1522" i="11"/>
  <c r="M1522" i="11" s="1"/>
  <c r="L1514" i="11"/>
  <c r="M1514" i="11" s="1"/>
  <c r="L1510" i="11"/>
  <c r="M1510" i="11" s="1"/>
  <c r="L1506" i="11"/>
  <c r="M1506" i="11" s="1"/>
  <c r="L1498" i="11"/>
  <c r="M1498" i="11" s="1"/>
  <c r="L1490" i="11"/>
  <c r="M1490" i="11" s="1"/>
  <c r="L1482" i="11"/>
  <c r="M1482" i="11" s="1"/>
  <c r="L1478" i="11"/>
  <c r="M1478" i="11" s="1"/>
  <c r="L1474" i="11"/>
  <c r="M1474" i="11" s="1"/>
  <c r="L1466" i="11"/>
  <c r="M1466" i="11" s="1"/>
  <c r="L1458" i="11"/>
  <c r="M1458" i="11" s="1"/>
  <c r="L1450" i="11"/>
  <c r="M1450" i="11" s="1"/>
  <c r="L1446" i="11"/>
  <c r="M1446" i="11" s="1"/>
  <c r="L1442" i="11"/>
  <c r="M1442" i="11" s="1"/>
  <c r="L1434" i="11"/>
  <c r="M1434" i="11" s="1"/>
  <c r="L1426" i="11"/>
  <c r="M1426" i="11" s="1"/>
  <c r="L1418" i="11"/>
  <c r="M1418" i="11" s="1"/>
  <c r="L1414" i="11"/>
  <c r="M1414" i="11" s="1"/>
  <c r="L1410" i="11"/>
  <c r="M1410" i="11" s="1"/>
  <c r="L1402" i="11"/>
  <c r="M1402" i="11" s="1"/>
  <c r="L1389" i="11"/>
  <c r="M1389" i="11" s="1"/>
  <c r="L1385" i="11"/>
  <c r="M1385" i="11" s="1"/>
  <c r="L1381" i="11"/>
  <c r="M1381" i="11" s="1"/>
  <c r="L1373" i="11"/>
  <c r="M1373" i="11" s="1"/>
  <c r="L1365" i="11"/>
  <c r="M1365" i="11" s="1"/>
  <c r="L1357" i="11"/>
  <c r="M1357" i="11" s="1"/>
  <c r="L1353" i="11"/>
  <c r="M1353" i="11" s="1"/>
  <c r="L1349" i="11"/>
  <c r="M1349" i="11" s="1"/>
  <c r="L1341" i="11"/>
  <c r="M1341" i="11" s="1"/>
  <c r="L1333" i="11"/>
  <c r="M1333" i="11" s="1"/>
  <c r="L1325" i="11"/>
  <c r="M1325" i="11" s="1"/>
  <c r="L1321" i="11"/>
  <c r="M1321" i="11" s="1"/>
  <c r="L1317" i="11"/>
  <c r="M1317" i="11" s="1"/>
  <c r="L1309" i="11"/>
  <c r="M1309" i="11" s="1"/>
  <c r="L1301" i="11"/>
  <c r="M1301" i="11" s="1"/>
  <c r="L1293" i="11"/>
  <c r="M1293" i="11" s="1"/>
  <c r="L1289" i="11"/>
  <c r="M1289" i="11" s="1"/>
  <c r="L1285" i="11"/>
  <c r="M1285" i="11" s="1"/>
  <c r="L1277" i="11"/>
  <c r="M1277" i="11" s="1"/>
  <c r="L1269" i="11"/>
  <c r="M1269" i="11" s="1"/>
  <c r="L1261" i="11"/>
  <c r="M1261" i="11" s="1"/>
  <c r="L1257" i="11"/>
  <c r="M1257" i="11" s="1"/>
  <c r="L1253" i="11"/>
  <c r="M1253" i="11" s="1"/>
  <c r="L1245" i="11"/>
  <c r="M1245" i="11" s="1"/>
  <c r="L1237" i="11"/>
  <c r="M1237" i="11" s="1"/>
  <c r="L1229" i="11"/>
  <c r="M1229" i="11" s="1"/>
  <c r="L1225" i="11"/>
  <c r="M1225" i="11" s="1"/>
  <c r="L1221" i="11"/>
  <c r="M1221" i="11" s="1"/>
  <c r="L1213" i="11"/>
  <c r="M1213" i="11" s="1"/>
  <c r="L1205" i="11"/>
  <c r="M1205" i="11" s="1"/>
  <c r="L1197" i="11"/>
  <c r="M1197" i="11" s="1"/>
  <c r="L1193" i="11"/>
  <c r="M1193" i="11" s="1"/>
  <c r="L1189" i="11"/>
  <c r="M1189" i="11" s="1"/>
  <c r="L1181" i="11"/>
  <c r="M1181" i="11" s="1"/>
  <c r="L1173" i="11"/>
  <c r="M1173" i="11" s="1"/>
  <c r="L1165" i="11"/>
  <c r="M1165" i="11" s="1"/>
  <c r="L1161" i="11"/>
  <c r="M1161" i="11" s="1"/>
  <c r="L1157" i="11"/>
  <c r="M1157" i="11" s="1"/>
  <c r="L1149" i="11"/>
  <c r="M1149" i="11" s="1"/>
  <c r="L1141" i="11"/>
  <c r="M1141" i="11" s="1"/>
  <c r="L1133" i="11"/>
  <c r="M1133" i="11" s="1"/>
  <c r="L1129" i="11"/>
  <c r="M1129" i="11" s="1"/>
  <c r="L1125" i="11"/>
  <c r="M1125" i="11" s="1"/>
  <c r="L1117" i="11"/>
  <c r="M1117" i="11" s="1"/>
  <c r="L1109" i="11"/>
  <c r="M1109" i="11" s="1"/>
  <c r="L1101" i="11"/>
  <c r="M1101" i="11" s="1"/>
  <c r="L1097" i="11"/>
  <c r="M1097" i="11" s="1"/>
  <c r="L1093" i="11"/>
  <c r="M1093" i="11" s="1"/>
  <c r="L1085" i="11"/>
  <c r="M1085" i="11" s="1"/>
  <c r="L1077" i="11"/>
  <c r="M1077" i="11" s="1"/>
  <c r="L1069" i="11"/>
  <c r="M1069" i="11" s="1"/>
  <c r="L1065" i="11"/>
  <c r="M1065" i="11" s="1"/>
  <c r="L1061" i="11"/>
  <c r="M1061" i="11" s="1"/>
  <c r="L1053" i="11"/>
  <c r="M1053" i="11" s="1"/>
  <c r="L1045" i="11"/>
  <c r="M1045" i="11" s="1"/>
  <c r="L1037" i="11"/>
  <c r="M1037" i="11" s="1"/>
  <c r="L1033" i="11"/>
  <c r="M1033" i="11" s="1"/>
  <c r="L1029" i="11"/>
  <c r="M1029" i="11" s="1"/>
  <c r="L1021" i="11"/>
  <c r="M1021" i="11" s="1"/>
  <c r="L1013" i="11"/>
  <c r="M1013" i="11" s="1"/>
  <c r="L1005" i="11"/>
  <c r="M1005" i="11" s="1"/>
  <c r="L1001" i="11"/>
  <c r="M1001" i="11" s="1"/>
  <c r="L997" i="11"/>
  <c r="M997" i="11" s="1"/>
  <c r="L989" i="11"/>
  <c r="M989" i="11" s="1"/>
  <c r="L981" i="11"/>
  <c r="M981" i="11" s="1"/>
  <c r="L973" i="11"/>
  <c r="M973" i="11" s="1"/>
  <c r="L969" i="11"/>
  <c r="M969" i="11" s="1"/>
  <c r="L965" i="11"/>
  <c r="M965" i="11" s="1"/>
  <c r="L957" i="11"/>
  <c r="M957" i="11" s="1"/>
  <c r="L949" i="11"/>
  <c r="M949" i="11" s="1"/>
  <c r="L941" i="11"/>
  <c r="M941" i="11" s="1"/>
  <c r="L937" i="11"/>
  <c r="M937" i="11" s="1"/>
  <c r="L933" i="11"/>
  <c r="M933" i="11" s="1"/>
  <c r="L925" i="11"/>
  <c r="M925" i="11" s="1"/>
  <c r="L917" i="11"/>
  <c r="M917" i="11" s="1"/>
  <c r="L909" i="11"/>
  <c r="M909" i="11" s="1"/>
  <c r="L905" i="11"/>
  <c r="M905" i="11" s="1"/>
  <c r="L901" i="11"/>
  <c r="M901" i="11" s="1"/>
  <c r="L893" i="11"/>
  <c r="M893" i="11" s="1"/>
  <c r="L885" i="11"/>
  <c r="M885" i="11" s="1"/>
  <c r="L877" i="11"/>
  <c r="M877" i="11" s="1"/>
  <c r="L873" i="11"/>
  <c r="M873" i="11" s="1"/>
  <c r="L869" i="11"/>
  <c r="M869" i="11" s="1"/>
  <c r="L861" i="11"/>
  <c r="M861" i="11" s="1"/>
  <c r="L853" i="11"/>
  <c r="M853" i="11" s="1"/>
  <c r="L845" i="11"/>
  <c r="M845" i="11" s="1"/>
  <c r="L841" i="11"/>
  <c r="M841" i="11" s="1"/>
  <c r="L837" i="11"/>
  <c r="M837" i="11" s="1"/>
  <c r="L829" i="11"/>
  <c r="M829" i="11" s="1"/>
  <c r="L821" i="11"/>
  <c r="M821" i="11" s="1"/>
  <c r="L813" i="11"/>
  <c r="M813" i="11" s="1"/>
  <c r="L809" i="11"/>
  <c r="M809" i="11" s="1"/>
  <c r="L805" i="11"/>
  <c r="M805" i="11" s="1"/>
  <c r="L797" i="11"/>
  <c r="M797" i="11" s="1"/>
  <c r="L789" i="11"/>
  <c r="M789" i="11" s="1"/>
  <c r="L781" i="11"/>
  <c r="M781" i="11" s="1"/>
  <c r="L777" i="11"/>
  <c r="M777" i="11" s="1"/>
  <c r="L773" i="11"/>
  <c r="M773" i="11" s="1"/>
  <c r="L765" i="11"/>
  <c r="M765" i="11" s="1"/>
  <c r="L757" i="11"/>
  <c r="M757" i="11" s="1"/>
  <c r="L749" i="11"/>
  <c r="M749" i="11" s="1"/>
  <c r="L745" i="11"/>
  <c r="M745" i="11" s="1"/>
  <c r="L741" i="11"/>
  <c r="M741" i="11" s="1"/>
  <c r="L733" i="11"/>
  <c r="M733" i="11" s="1"/>
  <c r="L725" i="11"/>
  <c r="M725" i="11" s="1"/>
  <c r="L717" i="11"/>
  <c r="M717" i="11" s="1"/>
  <c r="L713" i="11"/>
  <c r="M713" i="11" s="1"/>
  <c r="L709" i="11"/>
  <c r="M709" i="11" s="1"/>
  <c r="L701" i="11"/>
  <c r="M701" i="11" s="1"/>
  <c r="L693" i="11"/>
  <c r="M693" i="11" s="1"/>
  <c r="L685" i="11"/>
  <c r="M685" i="11" s="1"/>
  <c r="L681" i="11"/>
  <c r="M681" i="11" s="1"/>
  <c r="L677" i="11"/>
  <c r="M677" i="11" s="1"/>
  <c r="L669" i="11"/>
  <c r="M669" i="11" s="1"/>
  <c r="L661" i="11"/>
  <c r="M661" i="11" s="1"/>
  <c r="L653" i="11"/>
  <c r="M653" i="11" s="1"/>
  <c r="L649" i="11"/>
  <c r="M649" i="11" s="1"/>
  <c r="L645" i="11"/>
  <c r="M645" i="11" s="1"/>
  <c r="L637" i="11"/>
  <c r="M637" i="11" s="1"/>
  <c r="L629" i="11"/>
  <c r="M629" i="11" s="1"/>
  <c r="L621" i="11"/>
  <c r="M621" i="11" s="1"/>
  <c r="L617" i="11"/>
  <c r="M617" i="11" s="1"/>
  <c r="L613" i="11"/>
  <c r="M613" i="11" s="1"/>
  <c r="L605" i="11"/>
  <c r="M605" i="11" s="1"/>
  <c r="L597" i="11"/>
  <c r="M597" i="11" s="1"/>
  <c r="L589" i="11"/>
  <c r="M589" i="11" s="1"/>
  <c r="L585" i="11"/>
  <c r="M585" i="11" s="1"/>
  <c r="L581" i="11"/>
  <c r="M581" i="11" s="1"/>
  <c r="L573" i="11"/>
  <c r="M573" i="11" s="1"/>
  <c r="L565" i="11"/>
  <c r="M565" i="11" s="1"/>
  <c r="L557" i="11"/>
  <c r="M557" i="11" s="1"/>
  <c r="L553" i="11"/>
  <c r="M553" i="11" s="1"/>
  <c r="L549" i="11"/>
  <c r="M549" i="11" s="1"/>
  <c r="L541" i="11"/>
  <c r="M541" i="11" s="1"/>
  <c r="L533" i="11"/>
  <c r="M533" i="11" s="1"/>
  <c r="L525" i="11"/>
  <c r="M525" i="11" s="1"/>
  <c r="L521" i="11"/>
  <c r="M521" i="11" s="1"/>
  <c r="L517" i="11"/>
  <c r="M517" i="11" s="1"/>
  <c r="L509" i="11"/>
  <c r="M509" i="11" s="1"/>
  <c r="L501" i="11"/>
  <c r="M501" i="11" s="1"/>
  <c r="L493" i="11"/>
  <c r="M493" i="11" s="1"/>
  <c r="L489" i="11"/>
  <c r="M489" i="11" s="1"/>
  <c r="L485" i="11"/>
  <c r="M485" i="11" s="1"/>
  <c r="L477" i="11"/>
  <c r="M477" i="11" s="1"/>
  <c r="L469" i="11"/>
  <c r="M469" i="11" s="1"/>
  <c r="L461" i="11"/>
  <c r="M461" i="11" s="1"/>
  <c r="L457" i="11"/>
  <c r="M457" i="11" s="1"/>
  <c r="L453" i="11"/>
  <c r="M453" i="11" s="1"/>
  <c r="L445" i="11"/>
  <c r="M445" i="11" s="1"/>
  <c r="L437" i="11"/>
  <c r="M437" i="11" s="1"/>
  <c r="L429" i="11"/>
  <c r="M429" i="11" s="1"/>
  <c r="L425" i="11"/>
  <c r="M425" i="11" s="1"/>
  <c r="L421" i="11"/>
  <c r="M421" i="11" s="1"/>
  <c r="L413" i="11"/>
  <c r="M413" i="11" s="1"/>
  <c r="L405" i="11"/>
  <c r="M405" i="11" s="1"/>
  <c r="L397" i="11"/>
  <c r="M397" i="11" s="1"/>
  <c r="L393" i="11"/>
  <c r="M393" i="11" s="1"/>
  <c r="L389" i="11"/>
  <c r="M389" i="11" s="1"/>
  <c r="L381" i="11"/>
  <c r="M381" i="11" s="1"/>
  <c r="L373" i="11"/>
  <c r="M373" i="11" s="1"/>
  <c r="L365" i="11"/>
  <c r="M365" i="11" s="1"/>
  <c r="L361" i="11"/>
  <c r="M361" i="11" s="1"/>
  <c r="L357" i="11"/>
  <c r="M357" i="11" s="1"/>
  <c r="L349" i="11"/>
  <c r="M349" i="11" s="1"/>
  <c r="L341" i="11"/>
  <c r="M341" i="11" s="1"/>
  <c r="L333" i="11"/>
  <c r="M333" i="11" s="1"/>
  <c r="L329" i="11"/>
  <c r="M329" i="11" s="1"/>
  <c r="L325" i="11"/>
  <c r="M325" i="11" s="1"/>
  <c r="L317" i="11"/>
  <c r="M317" i="11" s="1"/>
  <c r="L309" i="11"/>
  <c r="M309" i="11" s="1"/>
  <c r="L301" i="11"/>
  <c r="M301" i="11" s="1"/>
  <c r="L297" i="11"/>
  <c r="M297" i="11" s="1"/>
  <c r="L293" i="11"/>
  <c r="M293" i="11" s="1"/>
  <c r="L285" i="11"/>
  <c r="M285" i="11" s="1"/>
  <c r="L277" i="11"/>
  <c r="M277" i="11" s="1"/>
  <c r="L269" i="11"/>
  <c r="M269" i="11" s="1"/>
  <c r="L265" i="11"/>
  <c r="M265" i="11" s="1"/>
  <c r="L261" i="11"/>
  <c r="M261" i="11" s="1"/>
  <c r="L253" i="11"/>
  <c r="M253" i="11" s="1"/>
  <c r="L245" i="11"/>
  <c r="M245" i="11" s="1"/>
  <c r="L237" i="11"/>
  <c r="M237" i="11" s="1"/>
  <c r="L233" i="11"/>
  <c r="M233" i="11" s="1"/>
  <c r="L229" i="11"/>
  <c r="M229" i="11" s="1"/>
  <c r="L221" i="11"/>
  <c r="M221" i="11" s="1"/>
  <c r="L213" i="11"/>
  <c r="M213" i="11" s="1"/>
  <c r="L205" i="11"/>
  <c r="M205" i="11" s="1"/>
  <c r="L201" i="11"/>
  <c r="M201" i="11" s="1"/>
  <c r="L197" i="11"/>
  <c r="M197" i="11" s="1"/>
  <c r="L189" i="11"/>
  <c r="M189" i="11" s="1"/>
  <c r="L181" i="11"/>
  <c r="M181" i="11" s="1"/>
  <c r="L173" i="11"/>
  <c r="M173" i="11" s="1"/>
  <c r="L169" i="11"/>
  <c r="M169" i="11" s="1"/>
  <c r="L165" i="11"/>
  <c r="M165" i="11" s="1"/>
  <c r="L157" i="11"/>
  <c r="M157" i="11" s="1"/>
  <c r="L149" i="11"/>
  <c r="M149" i="11" s="1"/>
  <c r="L141" i="11"/>
  <c r="M141" i="11" s="1"/>
  <c r="L137" i="11"/>
  <c r="M137" i="11" s="1"/>
  <c r="L133" i="11"/>
  <c r="M133" i="11" s="1"/>
  <c r="L125" i="11"/>
  <c r="M125" i="11" s="1"/>
  <c r="L117" i="11"/>
  <c r="M117" i="11" s="1"/>
  <c r="L109" i="11"/>
  <c r="M109" i="11" s="1"/>
  <c r="L105" i="11"/>
  <c r="M105" i="11" s="1"/>
  <c r="L101" i="11"/>
  <c r="M101" i="11" s="1"/>
  <c r="L93" i="11"/>
  <c r="M93" i="11" s="1"/>
  <c r="L85" i="11"/>
  <c r="M85" i="11" s="1"/>
  <c r="L77" i="11"/>
  <c r="M77" i="11" s="1"/>
  <c r="L73" i="11"/>
  <c r="M73" i="11" s="1"/>
  <c r="L69" i="11"/>
  <c r="M69" i="11" s="1"/>
  <c r="L61" i="11"/>
  <c r="M61" i="11" s="1"/>
  <c r="L53" i="11"/>
  <c r="M53" i="11" s="1"/>
  <c r="L45" i="11"/>
  <c r="M45" i="11" s="1"/>
  <c r="L41" i="11"/>
  <c r="M41" i="11" s="1"/>
  <c r="L37" i="11"/>
  <c r="M37" i="11" s="1"/>
  <c r="L1394" i="11"/>
  <c r="M1394" i="11" s="1"/>
  <c r="L1386" i="11"/>
  <c r="M1386" i="11" s="1"/>
  <c r="L1378" i="11"/>
  <c r="M1378" i="11" s="1"/>
  <c r="L1374" i="11"/>
  <c r="M1374" i="11" s="1"/>
  <c r="L1370" i="11"/>
  <c r="M1370" i="11" s="1"/>
  <c r="L1362" i="11"/>
  <c r="M1362" i="11" s="1"/>
  <c r="L1354" i="11"/>
  <c r="M1354" i="11" s="1"/>
  <c r="L1346" i="11"/>
  <c r="M1346" i="11" s="1"/>
  <c r="L1342" i="11"/>
  <c r="M1342" i="11" s="1"/>
  <c r="L1338" i="11"/>
  <c r="M1338" i="11" s="1"/>
  <c r="L1330" i="11"/>
  <c r="M1330" i="11" s="1"/>
  <c r="L1322" i="11"/>
  <c r="M1322" i="11" s="1"/>
  <c r="L1314" i="11"/>
  <c r="M1314" i="11" s="1"/>
  <c r="L1310" i="11"/>
  <c r="M1310" i="11" s="1"/>
  <c r="L1306" i="11"/>
  <c r="M1306" i="11" s="1"/>
  <c r="L1298" i="11"/>
  <c r="M1298" i="11" s="1"/>
  <c r="L1290" i="11"/>
  <c r="M1290" i="11" s="1"/>
  <c r="L1282" i="11"/>
  <c r="M1282" i="11" s="1"/>
  <c r="L1278" i="11"/>
  <c r="M1278" i="11" s="1"/>
  <c r="L1274" i="11"/>
  <c r="M1274" i="11" s="1"/>
  <c r="L1266" i="11"/>
  <c r="M1266" i="11" s="1"/>
  <c r="L1258" i="11"/>
  <c r="M1258" i="11" s="1"/>
  <c r="L1250" i="11"/>
  <c r="M1250" i="11" s="1"/>
  <c r="L1246" i="11"/>
  <c r="M1246" i="11" s="1"/>
  <c r="L1242" i="11"/>
  <c r="M1242" i="11" s="1"/>
  <c r="L1234" i="11"/>
  <c r="M1234" i="11" s="1"/>
  <c r="L1226" i="11"/>
  <c r="M1226" i="11" s="1"/>
  <c r="L1218" i="11"/>
  <c r="M1218" i="11" s="1"/>
  <c r="L1214" i="11"/>
  <c r="M1214" i="11" s="1"/>
  <c r="L1210" i="11"/>
  <c r="M1210" i="11" s="1"/>
  <c r="L1202" i="11"/>
  <c r="M1202" i="11" s="1"/>
  <c r="L1194" i="11"/>
  <c r="M1194" i="11" s="1"/>
  <c r="L1186" i="11"/>
  <c r="M1186" i="11" s="1"/>
  <c r="L1182" i="11"/>
  <c r="M1182" i="11" s="1"/>
  <c r="L1178" i="11"/>
  <c r="M1178" i="11" s="1"/>
  <c r="L1170" i="11"/>
  <c r="M1170" i="11" s="1"/>
  <c r="L1162" i="11"/>
  <c r="M1162" i="11" s="1"/>
  <c r="L1154" i="11"/>
  <c r="M1154" i="11" s="1"/>
  <c r="L1150" i="11"/>
  <c r="M1150" i="11" s="1"/>
  <c r="L1146" i="11"/>
  <c r="M1146" i="11" s="1"/>
  <c r="L1138" i="11"/>
  <c r="M1138" i="11" s="1"/>
  <c r="L1130" i="11"/>
  <c r="M1130" i="11" s="1"/>
  <c r="L1122" i="11"/>
  <c r="M1122" i="11" s="1"/>
  <c r="L1118" i="11"/>
  <c r="M1118" i="11" s="1"/>
  <c r="L1114" i="11"/>
  <c r="M1114" i="11" s="1"/>
  <c r="L1106" i="11"/>
  <c r="M1106" i="11" s="1"/>
  <c r="L1098" i="11"/>
  <c r="M1098" i="11" s="1"/>
  <c r="L1090" i="11"/>
  <c r="M1090" i="11" s="1"/>
  <c r="L1086" i="11"/>
  <c r="M1086" i="11" s="1"/>
  <c r="L1082" i="11"/>
  <c r="M1082" i="11" s="1"/>
  <c r="L1074" i="11"/>
  <c r="M1074" i="11" s="1"/>
  <c r="L1066" i="11"/>
  <c r="M1066" i="11" s="1"/>
  <c r="L1058" i="11"/>
  <c r="M1058" i="11" s="1"/>
  <c r="L1054" i="11"/>
  <c r="M1054" i="11" s="1"/>
  <c r="L1050" i="11"/>
  <c r="M1050" i="11" s="1"/>
  <c r="L1042" i="11"/>
  <c r="M1042" i="11" s="1"/>
  <c r="L1034" i="11"/>
  <c r="M1034" i="11" s="1"/>
  <c r="L1026" i="11"/>
  <c r="M1026" i="11" s="1"/>
  <c r="L1022" i="11"/>
  <c r="M1022" i="11" s="1"/>
  <c r="L1018" i="11"/>
  <c r="M1018" i="11" s="1"/>
  <c r="L1010" i="11"/>
  <c r="M1010" i="11" s="1"/>
  <c r="L1002" i="11"/>
  <c r="M1002" i="11" s="1"/>
  <c r="L994" i="11"/>
  <c r="M994" i="11" s="1"/>
  <c r="L990" i="11"/>
  <c r="M990" i="11" s="1"/>
  <c r="L986" i="11"/>
  <c r="M986" i="11" s="1"/>
  <c r="L978" i="11"/>
  <c r="M978" i="11" s="1"/>
  <c r="L970" i="11"/>
  <c r="M970" i="11" s="1"/>
  <c r="L962" i="11"/>
  <c r="M962" i="11" s="1"/>
  <c r="L958" i="11"/>
  <c r="M958" i="11" s="1"/>
  <c r="L954" i="11"/>
  <c r="M954" i="11" s="1"/>
  <c r="L946" i="11"/>
  <c r="M946" i="11" s="1"/>
  <c r="L938" i="11"/>
  <c r="M938" i="11" s="1"/>
  <c r="L930" i="11"/>
  <c r="M930" i="11" s="1"/>
  <c r="L926" i="11"/>
  <c r="M926" i="11" s="1"/>
  <c r="L922" i="11"/>
  <c r="M922" i="11" s="1"/>
  <c r="L914" i="11"/>
  <c r="M914" i="11" s="1"/>
  <c r="L906" i="11"/>
  <c r="M906" i="11" s="1"/>
  <c r="L898" i="11"/>
  <c r="M898" i="11" s="1"/>
  <c r="L894" i="11"/>
  <c r="M894" i="11" s="1"/>
  <c r="L890" i="11"/>
  <c r="M890" i="11" s="1"/>
  <c r="L882" i="11"/>
  <c r="M882" i="11" s="1"/>
  <c r="L874" i="11"/>
  <c r="M874" i="11" s="1"/>
  <c r="L866" i="11"/>
  <c r="M866" i="11" s="1"/>
  <c r="L862" i="11"/>
  <c r="M862" i="11" s="1"/>
  <c r="L858" i="11"/>
  <c r="M858" i="11" s="1"/>
  <c r="L850" i="11"/>
  <c r="M850" i="11" s="1"/>
  <c r="L842" i="11"/>
  <c r="M842" i="11" s="1"/>
  <c r="L834" i="11"/>
  <c r="M834" i="11" s="1"/>
  <c r="L832" i="11"/>
  <c r="M832" i="11" s="1"/>
  <c r="L826" i="11"/>
  <c r="M826" i="11" s="1"/>
  <c r="L818" i="11"/>
  <c r="M818" i="11" s="1"/>
  <c r="L810" i="11"/>
  <c r="M810" i="11" s="1"/>
  <c r="L806" i="11"/>
  <c r="M806" i="11" s="1"/>
  <c r="L802" i="11"/>
  <c r="M802" i="11" s="1"/>
  <c r="L794" i="11"/>
  <c r="M794" i="11" s="1"/>
  <c r="L786" i="11"/>
  <c r="M786" i="11" s="1"/>
  <c r="L778" i="11"/>
  <c r="M778" i="11" s="1"/>
  <c r="L770" i="11"/>
  <c r="M770" i="11" s="1"/>
  <c r="L768" i="11"/>
  <c r="M768" i="11" s="1"/>
  <c r="L762" i="11"/>
  <c r="M762" i="11" s="1"/>
  <c r="L754" i="11"/>
  <c r="M754" i="11" s="1"/>
  <c r="L746" i="11"/>
  <c r="M746" i="11" s="1"/>
  <c r="L742" i="11"/>
  <c r="M742" i="11" s="1"/>
  <c r="L738" i="11"/>
  <c r="M738" i="11" s="1"/>
  <c r="L730" i="11"/>
  <c r="M730" i="11" s="1"/>
  <c r="L722" i="11"/>
  <c r="M722" i="11" s="1"/>
  <c r="L714" i="11"/>
  <c r="M714" i="11" s="1"/>
  <c r="L706" i="11"/>
  <c r="M706" i="11" s="1"/>
  <c r="L704" i="11"/>
  <c r="M704" i="11" s="1"/>
  <c r="L698" i="11"/>
  <c r="M698" i="11" s="1"/>
  <c r="L690" i="11"/>
  <c r="M690" i="11" s="1"/>
  <c r="L682" i="11"/>
  <c r="M682" i="11" s="1"/>
  <c r="L678" i="11"/>
  <c r="M678" i="11" s="1"/>
  <c r="L674" i="11"/>
  <c r="M674" i="11" s="1"/>
  <c r="L666" i="11"/>
  <c r="M666" i="11" s="1"/>
  <c r="L658" i="11"/>
  <c r="M658" i="11" s="1"/>
  <c r="L650" i="11"/>
  <c r="M650" i="11" s="1"/>
  <c r="L642" i="11"/>
  <c r="M642" i="11" s="1"/>
  <c r="L640" i="11"/>
  <c r="M640" i="11" s="1"/>
  <c r="L634" i="11"/>
  <c r="M634" i="11" s="1"/>
  <c r="L626" i="11"/>
  <c r="M626" i="11" s="1"/>
  <c r="L618" i="11"/>
  <c r="M618" i="11" s="1"/>
  <c r="L614" i="11"/>
  <c r="M614" i="11" s="1"/>
  <c r="L610" i="11"/>
  <c r="M610" i="11" s="1"/>
  <c r="L602" i="11"/>
  <c r="M602" i="11" s="1"/>
  <c r="L594" i="11"/>
  <c r="M594" i="11" s="1"/>
  <c r="L586" i="11"/>
  <c r="M586" i="11" s="1"/>
  <c r="L578" i="11"/>
  <c r="M578" i="11" s="1"/>
  <c r="L576" i="11"/>
  <c r="M576" i="11" s="1"/>
  <c r="L570" i="11"/>
  <c r="M570" i="11" s="1"/>
  <c r="L562" i="11"/>
  <c r="M562" i="11" s="1"/>
  <c r="L554" i="11"/>
  <c r="M554" i="11" s="1"/>
  <c r="L550" i="11"/>
  <c r="M550" i="11" s="1"/>
  <c r="L546" i="11"/>
  <c r="M546" i="11" s="1"/>
  <c r="L538" i="11"/>
  <c r="M538" i="11" s="1"/>
  <c r="L530" i="11"/>
  <c r="M530" i="11" s="1"/>
  <c r="L522" i="11"/>
  <c r="M522" i="11" s="1"/>
  <c r="L514" i="11"/>
  <c r="M514" i="11" s="1"/>
  <c r="L512" i="11"/>
  <c r="M512" i="11" s="1"/>
  <c r="L506" i="11"/>
  <c r="M506" i="11" s="1"/>
  <c r="L498" i="11"/>
  <c r="M498" i="11" s="1"/>
  <c r="L490" i="11"/>
  <c r="M490" i="11" s="1"/>
  <c r="L486" i="11"/>
  <c r="M486" i="11" s="1"/>
  <c r="L482" i="11"/>
  <c r="M482" i="11" s="1"/>
  <c r="L474" i="11"/>
  <c r="M474" i="11" s="1"/>
  <c r="L466" i="11"/>
  <c r="M466" i="11" s="1"/>
  <c r="L458" i="11"/>
  <c r="M458" i="11" s="1"/>
  <c r="L450" i="11"/>
  <c r="M450" i="11" s="1"/>
  <c r="L448" i="11"/>
  <c r="M448" i="11" s="1"/>
  <c r="L442" i="11"/>
  <c r="M442" i="11" s="1"/>
  <c r="L434" i="11"/>
  <c r="M434" i="11" s="1"/>
  <c r="L426" i="11"/>
  <c r="M426" i="11" s="1"/>
  <c r="L422" i="11"/>
  <c r="M422" i="11" s="1"/>
  <c r="L418" i="11"/>
  <c r="M418" i="11" s="1"/>
  <c r="L410" i="11"/>
  <c r="M410" i="11" s="1"/>
  <c r="L402" i="11"/>
  <c r="M402" i="11" s="1"/>
  <c r="L394" i="11"/>
  <c r="M394" i="11" s="1"/>
  <c r="L386" i="11"/>
  <c r="M386" i="11" s="1"/>
  <c r="L384" i="11"/>
  <c r="M384" i="11" s="1"/>
  <c r="L378" i="11"/>
  <c r="M378" i="11" s="1"/>
  <c r="L370" i="11"/>
  <c r="M370" i="11" s="1"/>
  <c r="L362" i="11"/>
  <c r="M362" i="11" s="1"/>
  <c r="L358" i="11"/>
  <c r="M358" i="11" s="1"/>
  <c r="L354" i="11"/>
  <c r="M354" i="11" s="1"/>
  <c r="L346" i="11"/>
  <c r="M346" i="11" s="1"/>
  <c r="L338" i="11"/>
  <c r="M338" i="11" s="1"/>
  <c r="L330" i="11"/>
  <c r="M330" i="11" s="1"/>
  <c r="L322" i="11"/>
  <c r="M322" i="11" s="1"/>
  <c r="L320" i="11"/>
  <c r="M320" i="11" s="1"/>
  <c r="L314" i="11"/>
  <c r="M314" i="11" s="1"/>
  <c r="L306" i="11"/>
  <c r="M306" i="11" s="1"/>
  <c r="L298" i="11"/>
  <c r="M298" i="11" s="1"/>
  <c r="L294" i="11"/>
  <c r="M294" i="11" s="1"/>
  <c r="L290" i="11"/>
  <c r="M290" i="11" s="1"/>
  <c r="L282" i="11"/>
  <c r="M282" i="11" s="1"/>
  <c r="L274" i="11"/>
  <c r="M274" i="11" s="1"/>
  <c r="L266" i="11"/>
  <c r="M266" i="11" s="1"/>
  <c r="L258" i="11"/>
  <c r="M258" i="11" s="1"/>
  <c r="L256" i="11"/>
  <c r="M256" i="11" s="1"/>
  <c r="L250" i="11"/>
  <c r="M250" i="11" s="1"/>
  <c r="L242" i="11"/>
  <c r="M242" i="11" s="1"/>
  <c r="L234" i="11"/>
  <c r="M234" i="11" s="1"/>
  <c r="L230" i="11"/>
  <c r="M230" i="11" s="1"/>
  <c r="L226" i="11"/>
  <c r="M226" i="11" s="1"/>
  <c r="L218" i="11"/>
  <c r="M218" i="11" s="1"/>
  <c r="L210" i="11"/>
  <c r="M210" i="11" s="1"/>
  <c r="L202" i="11"/>
  <c r="M202" i="11" s="1"/>
  <c r="L194" i="11"/>
  <c r="M194" i="11" s="1"/>
  <c r="L192" i="11"/>
  <c r="M192" i="11" s="1"/>
  <c r="L186" i="11"/>
  <c r="M186" i="11" s="1"/>
  <c r="L178" i="11"/>
  <c r="M178" i="11" s="1"/>
  <c r="L170" i="11"/>
  <c r="M170" i="11" s="1"/>
  <c r="L166" i="11"/>
  <c r="M166" i="11" s="1"/>
  <c r="L162" i="11"/>
  <c r="M162" i="11" s="1"/>
  <c r="L154" i="11"/>
  <c r="M154" i="11" s="1"/>
  <c r="L146" i="11"/>
  <c r="M146" i="11" s="1"/>
  <c r="L138" i="11"/>
  <c r="M138" i="11" s="1"/>
  <c r="L130" i="11"/>
  <c r="M130" i="11" s="1"/>
  <c r="L128" i="11"/>
  <c r="M128" i="11" s="1"/>
  <c r="L122" i="11"/>
  <c r="M122" i="11" s="1"/>
  <c r="L116" i="11"/>
  <c r="M116" i="11" s="1"/>
  <c r="L114" i="11"/>
  <c r="M114" i="11" s="1"/>
  <c r="L106" i="11"/>
  <c r="M106" i="11" s="1"/>
  <c r="L98" i="11"/>
  <c r="M98" i="11" s="1"/>
  <c r="L94" i="11"/>
  <c r="M94" i="11" s="1"/>
  <c r="L90" i="11"/>
  <c r="M90" i="11" s="1"/>
  <c r="L84" i="11"/>
  <c r="M84" i="11" s="1"/>
  <c r="L82" i="11"/>
  <c r="M82" i="11" s="1"/>
  <c r="L74" i="11"/>
  <c r="M74" i="11" s="1"/>
  <c r="L66" i="11"/>
  <c r="M66" i="11" s="1"/>
  <c r="L62" i="11"/>
  <c r="M62" i="11" s="1"/>
  <c r="L58" i="11"/>
  <c r="M58" i="11" s="1"/>
  <c r="L52" i="11"/>
  <c r="M52" i="11" s="1"/>
  <c r="L50" i="11"/>
  <c r="M50" i="11" s="1"/>
  <c r="L42" i="11"/>
  <c r="M42" i="11" s="1"/>
  <c r="L29" i="11"/>
  <c r="M29" i="11" s="1"/>
  <c r="L21" i="11"/>
  <c r="M21" i="11" s="1"/>
  <c r="L11" i="11"/>
  <c r="M11" i="11" s="1"/>
  <c r="L3" i="11"/>
  <c r="M3" i="11" s="1"/>
  <c r="L40" i="11"/>
  <c r="M40" i="11" s="1"/>
  <c r="L34" i="11"/>
  <c r="M34" i="11" s="1"/>
  <c r="L28" i="11"/>
  <c r="M28" i="11" s="1"/>
  <c r="L26" i="11"/>
  <c r="M26" i="11" s="1"/>
  <c r="L22" i="11"/>
  <c r="M22" i="11" s="1"/>
  <c r="L20" i="11"/>
  <c r="M20" i="11" s="1"/>
  <c r="L14" i="11"/>
  <c r="M14" i="11" s="1"/>
  <c r="L12" i="11"/>
  <c r="M12" i="11" s="1"/>
  <c r="L6" i="11"/>
  <c r="M6" i="11" s="1"/>
  <c r="L4" i="11"/>
  <c r="M4" i="11" s="1"/>
  <c r="L2" i="9"/>
  <c r="M2" i="9" s="1"/>
  <c r="L1851" i="9"/>
  <c r="M1851" i="9" s="1"/>
  <c r="L1843" i="9"/>
  <c r="M1843" i="9" s="1"/>
  <c r="L1841" i="9"/>
  <c r="M1841" i="9" s="1"/>
  <c r="L1835" i="9"/>
  <c r="M1835" i="9" s="1"/>
  <c r="L1829" i="9"/>
  <c r="M1829" i="9" s="1"/>
  <c r="L1827" i="9"/>
  <c r="M1827" i="9" s="1"/>
  <c r="L1819" i="9"/>
  <c r="M1819" i="9" s="1"/>
  <c r="L1811" i="9"/>
  <c r="M1811" i="9" s="1"/>
  <c r="L1809" i="9"/>
  <c r="M1809" i="9" s="1"/>
  <c r="L1803" i="9"/>
  <c r="M1803" i="9" s="1"/>
  <c r="L1797" i="9"/>
  <c r="M1797" i="9" s="1"/>
  <c r="L1795" i="9"/>
  <c r="M1795" i="9" s="1"/>
  <c r="L1787" i="9"/>
  <c r="M1787" i="9" s="1"/>
  <c r="L1779" i="9"/>
  <c r="M1779" i="9" s="1"/>
  <c r="L1777" i="9"/>
  <c r="M1777" i="9" s="1"/>
  <c r="L1771" i="9"/>
  <c r="M1771" i="9" s="1"/>
  <c r="L1765" i="9"/>
  <c r="M1765" i="9" s="1"/>
  <c r="L1763" i="9"/>
  <c r="M1763" i="9" s="1"/>
  <c r="L1755" i="9"/>
  <c r="M1755" i="9" s="1"/>
  <c r="L1747" i="9"/>
  <c r="M1747" i="9" s="1"/>
  <c r="L1745" i="9"/>
  <c r="M1745" i="9" s="1"/>
  <c r="L1739" i="9"/>
  <c r="M1739" i="9" s="1"/>
  <c r="L1733" i="9"/>
  <c r="M1733" i="9" s="1"/>
  <c r="L1731" i="9"/>
  <c r="M1731" i="9" s="1"/>
  <c r="L1723" i="9"/>
  <c r="M1723" i="9" s="1"/>
  <c r="L1715" i="9"/>
  <c r="M1715" i="9" s="1"/>
  <c r="L1713" i="9"/>
  <c r="M1713" i="9" s="1"/>
  <c r="L1707" i="9"/>
  <c r="M1707" i="9" s="1"/>
  <c r="L1701" i="9"/>
  <c r="M1701" i="9" s="1"/>
  <c r="L1699" i="9"/>
  <c r="M1699" i="9" s="1"/>
  <c r="L1691" i="9"/>
  <c r="M1691" i="9" s="1"/>
  <c r="L1683" i="9"/>
  <c r="M1683" i="9" s="1"/>
  <c r="L1681" i="9"/>
  <c r="M1681" i="9" s="1"/>
  <c r="L1675" i="9"/>
  <c r="M1675" i="9" s="1"/>
  <c r="L1669" i="9"/>
  <c r="M1669" i="9" s="1"/>
  <c r="L1667" i="9"/>
  <c r="M1667" i="9" s="1"/>
  <c r="L1659" i="9"/>
  <c r="M1659" i="9" s="1"/>
  <c r="L1651" i="9"/>
  <c r="M1651" i="9" s="1"/>
  <c r="L1649" i="9"/>
  <c r="M1649" i="9" s="1"/>
  <c r="L1643" i="9"/>
  <c r="M1643" i="9" s="1"/>
  <c r="L1637" i="9"/>
  <c r="M1637" i="9" s="1"/>
  <c r="L1635" i="9"/>
  <c r="M1635" i="9" s="1"/>
  <c r="L1627" i="9"/>
  <c r="M1627" i="9" s="1"/>
  <c r="L1619" i="9"/>
  <c r="M1619" i="9" s="1"/>
  <c r="L1617" i="9"/>
  <c r="M1617" i="9" s="1"/>
  <c r="L1611" i="9"/>
  <c r="M1611" i="9" s="1"/>
  <c r="L1605" i="9"/>
  <c r="M1605" i="9" s="1"/>
  <c r="L1603" i="9"/>
  <c r="M1603" i="9" s="1"/>
  <c r="L1595" i="9"/>
  <c r="M1595" i="9" s="1"/>
  <c r="L1587" i="9"/>
  <c r="M1587" i="9" s="1"/>
  <c r="L1585" i="9"/>
  <c r="M1585" i="9" s="1"/>
  <c r="L1579" i="9"/>
  <c r="M1579" i="9" s="1"/>
  <c r="L1573" i="9"/>
  <c r="M1573" i="9" s="1"/>
  <c r="L1571" i="9"/>
  <c r="M1571" i="9" s="1"/>
  <c r="L1563" i="9"/>
  <c r="M1563" i="9" s="1"/>
  <c r="L1555" i="9"/>
  <c r="M1555" i="9" s="1"/>
  <c r="L1553" i="9"/>
  <c r="M1553" i="9" s="1"/>
  <c r="L1547" i="9"/>
  <c r="M1547" i="9" s="1"/>
  <c r="L1541" i="9"/>
  <c r="M1541" i="9" s="1"/>
  <c r="L1539" i="9"/>
  <c r="M1539" i="9" s="1"/>
  <c r="L1531" i="9"/>
  <c r="M1531" i="9" s="1"/>
  <c r="L1523" i="9"/>
  <c r="M1523" i="9" s="1"/>
  <c r="L1521" i="9"/>
  <c r="M1521" i="9" s="1"/>
  <c r="L1515" i="9"/>
  <c r="M1515" i="9" s="1"/>
  <c r="L1509" i="9"/>
  <c r="M1509" i="9" s="1"/>
  <c r="L1507" i="9"/>
  <c r="M1507" i="9" s="1"/>
  <c r="L1499" i="9"/>
  <c r="M1499" i="9" s="1"/>
  <c r="L1491" i="9"/>
  <c r="M1491" i="9" s="1"/>
  <c r="L1489" i="9"/>
  <c r="M1489" i="9" s="1"/>
  <c r="L1483" i="9"/>
  <c r="M1483" i="9" s="1"/>
  <c r="L1477" i="9"/>
  <c r="M1477" i="9" s="1"/>
  <c r="L1475" i="9"/>
  <c r="M1475" i="9" s="1"/>
  <c r="L1467" i="9"/>
  <c r="M1467" i="9" s="1"/>
  <c r="L1459" i="9"/>
  <c r="M1459" i="9" s="1"/>
  <c r="L1457" i="9"/>
  <c r="M1457" i="9" s="1"/>
  <c r="L1451" i="9"/>
  <c r="M1451" i="9" s="1"/>
  <c r="L1445" i="9"/>
  <c r="M1445" i="9" s="1"/>
  <c r="L1443" i="9"/>
  <c r="M1443" i="9" s="1"/>
  <c r="L1435" i="9"/>
  <c r="M1435" i="9" s="1"/>
  <c r="L1427" i="9"/>
  <c r="M1427" i="9" s="1"/>
  <c r="L1425" i="9"/>
  <c r="M1425" i="9" s="1"/>
  <c r="L1419" i="9"/>
  <c r="M1419" i="9" s="1"/>
  <c r="L1413" i="9"/>
  <c r="M1413" i="9" s="1"/>
  <c r="L1411" i="9"/>
  <c r="M1411" i="9" s="1"/>
  <c r="L1858" i="9"/>
  <c r="M1858" i="9" s="1"/>
  <c r="L1852" i="9"/>
  <c r="M1852" i="9" s="1"/>
  <c r="L1848" i="9"/>
  <c r="M1848" i="9" s="1"/>
  <c r="L1844" i="9"/>
  <c r="M1844" i="9" s="1"/>
  <c r="L1836" i="9"/>
  <c r="M1836" i="9" s="1"/>
  <c r="L1828" i="9"/>
  <c r="M1828" i="9" s="1"/>
  <c r="L1826" i="9"/>
  <c r="M1826" i="9" s="1"/>
  <c r="L1820" i="9"/>
  <c r="M1820" i="9" s="1"/>
  <c r="L1816" i="9"/>
  <c r="M1816" i="9" s="1"/>
  <c r="L1812" i="9"/>
  <c r="M1812" i="9" s="1"/>
  <c r="L1804" i="9"/>
  <c r="M1804" i="9" s="1"/>
  <c r="L1796" i="9"/>
  <c r="M1796" i="9" s="1"/>
  <c r="L1794" i="9"/>
  <c r="M1794" i="9" s="1"/>
  <c r="L1788" i="9"/>
  <c r="M1788" i="9" s="1"/>
  <c r="L1786" i="9"/>
  <c r="M1786" i="9" s="1"/>
  <c r="L1784" i="9"/>
  <c r="M1784" i="9" s="1"/>
  <c r="L1780" i="9"/>
  <c r="M1780" i="9" s="1"/>
  <c r="L1778" i="9"/>
  <c r="M1778" i="9" s="1"/>
  <c r="L1776" i="9"/>
  <c r="M1776" i="9" s="1"/>
  <c r="L1772" i="9"/>
  <c r="M1772" i="9" s="1"/>
  <c r="L1768" i="9"/>
  <c r="M1768" i="9" s="1"/>
  <c r="L1764" i="9"/>
  <c r="M1764" i="9" s="1"/>
  <c r="L1762" i="9"/>
  <c r="M1762" i="9" s="1"/>
  <c r="L1756" i="9"/>
  <c r="M1756" i="9" s="1"/>
  <c r="L1754" i="9"/>
  <c r="M1754" i="9" s="1"/>
  <c r="L1752" i="9"/>
  <c r="M1752" i="9" s="1"/>
  <c r="L1748" i="9"/>
  <c r="M1748" i="9" s="1"/>
  <c r="L1746" i="9"/>
  <c r="M1746" i="9" s="1"/>
  <c r="L1744" i="9"/>
  <c r="M1744" i="9" s="1"/>
  <c r="L1740" i="9"/>
  <c r="M1740" i="9" s="1"/>
  <c r="L1736" i="9"/>
  <c r="M1736" i="9" s="1"/>
  <c r="L1732" i="9"/>
  <c r="M1732" i="9" s="1"/>
  <c r="L1730" i="9"/>
  <c r="M1730" i="9" s="1"/>
  <c r="L1728" i="9"/>
  <c r="M1728" i="9" s="1"/>
  <c r="L1724" i="9"/>
  <c r="M1724" i="9" s="1"/>
  <c r="L1722" i="9"/>
  <c r="M1722" i="9" s="1"/>
  <c r="L1720" i="9"/>
  <c r="M1720" i="9" s="1"/>
  <c r="L1716" i="9"/>
  <c r="M1716" i="9" s="1"/>
  <c r="L1714" i="9"/>
  <c r="M1714" i="9" s="1"/>
  <c r="L1712" i="9"/>
  <c r="M1712" i="9" s="1"/>
  <c r="L1708" i="9"/>
  <c r="M1708" i="9" s="1"/>
  <c r="L1706" i="9"/>
  <c r="M1706" i="9" s="1"/>
  <c r="L1704" i="9"/>
  <c r="M1704" i="9" s="1"/>
  <c r="L1700" i="9"/>
  <c r="M1700" i="9" s="1"/>
  <c r="L1698" i="9"/>
  <c r="M1698" i="9" s="1"/>
  <c r="L1696" i="9"/>
  <c r="M1696" i="9" s="1"/>
  <c r="L1692" i="9"/>
  <c r="M1692" i="9" s="1"/>
  <c r="L1690" i="9"/>
  <c r="M1690" i="9" s="1"/>
  <c r="L1688" i="9"/>
  <c r="M1688" i="9" s="1"/>
  <c r="L1684" i="9"/>
  <c r="M1684" i="9" s="1"/>
  <c r="L1682" i="9"/>
  <c r="M1682" i="9" s="1"/>
  <c r="L1680" i="9"/>
  <c r="M1680" i="9" s="1"/>
  <c r="L1676" i="9"/>
  <c r="M1676" i="9" s="1"/>
  <c r="L1674" i="9"/>
  <c r="M1674" i="9" s="1"/>
  <c r="L1672" i="9"/>
  <c r="M1672" i="9" s="1"/>
  <c r="L1668" i="9"/>
  <c r="M1668" i="9" s="1"/>
  <c r="L1666" i="9"/>
  <c r="M1666" i="9" s="1"/>
  <c r="L1664" i="9"/>
  <c r="M1664" i="9" s="1"/>
  <c r="L1660" i="9"/>
  <c r="M1660" i="9" s="1"/>
  <c r="L1658" i="9"/>
  <c r="M1658" i="9" s="1"/>
  <c r="L1656" i="9"/>
  <c r="M1656" i="9" s="1"/>
  <c r="L1652" i="9"/>
  <c r="M1652" i="9" s="1"/>
  <c r="L1650" i="9"/>
  <c r="M1650" i="9" s="1"/>
  <c r="L1648" i="9"/>
  <c r="M1648" i="9" s="1"/>
  <c r="L1644" i="9"/>
  <c r="M1644" i="9" s="1"/>
  <c r="L1642" i="9"/>
  <c r="M1642" i="9" s="1"/>
  <c r="L1640" i="9"/>
  <c r="M1640" i="9" s="1"/>
  <c r="L1636" i="9"/>
  <c r="M1636" i="9" s="1"/>
  <c r="L1634" i="9"/>
  <c r="M1634" i="9" s="1"/>
  <c r="L1632" i="9"/>
  <c r="M1632" i="9" s="1"/>
  <c r="L1628" i="9"/>
  <c r="M1628" i="9" s="1"/>
  <c r="L1626" i="9"/>
  <c r="M1626" i="9" s="1"/>
  <c r="L1624" i="9"/>
  <c r="M1624" i="9" s="1"/>
  <c r="L1620" i="9"/>
  <c r="M1620" i="9" s="1"/>
  <c r="L1618" i="9"/>
  <c r="M1618" i="9" s="1"/>
  <c r="L1616" i="9"/>
  <c r="M1616" i="9" s="1"/>
  <c r="L1612" i="9"/>
  <c r="M1612" i="9" s="1"/>
  <c r="L1610" i="9"/>
  <c r="M1610" i="9" s="1"/>
  <c r="L1608" i="9"/>
  <c r="M1608" i="9" s="1"/>
  <c r="L1604" i="9"/>
  <c r="M1604" i="9" s="1"/>
  <c r="L1602" i="9"/>
  <c r="M1602" i="9" s="1"/>
  <c r="L1600" i="9"/>
  <c r="M1600" i="9" s="1"/>
  <c r="L1596" i="9"/>
  <c r="M1596" i="9" s="1"/>
  <c r="L1594" i="9"/>
  <c r="M1594" i="9" s="1"/>
  <c r="L1592" i="9"/>
  <c r="M1592" i="9" s="1"/>
  <c r="L1588" i="9"/>
  <c r="M1588" i="9" s="1"/>
  <c r="L1586" i="9"/>
  <c r="M1586" i="9" s="1"/>
  <c r="L1584" i="9"/>
  <c r="M1584" i="9" s="1"/>
  <c r="L1580" i="9"/>
  <c r="M1580" i="9" s="1"/>
  <c r="L1578" i="9"/>
  <c r="M1578" i="9" s="1"/>
  <c r="L1576" i="9"/>
  <c r="M1576" i="9" s="1"/>
  <c r="L1572" i="9"/>
  <c r="M1572" i="9" s="1"/>
  <c r="L1570" i="9"/>
  <c r="M1570" i="9" s="1"/>
  <c r="L1568" i="9"/>
  <c r="M1568" i="9" s="1"/>
  <c r="L1564" i="9"/>
  <c r="M1564" i="9" s="1"/>
  <c r="L1562" i="9"/>
  <c r="M1562" i="9" s="1"/>
  <c r="L1560" i="9"/>
  <c r="M1560" i="9" s="1"/>
  <c r="L1556" i="9"/>
  <c r="M1556" i="9" s="1"/>
  <c r="L1554" i="9"/>
  <c r="M1554" i="9" s="1"/>
  <c r="L1552" i="9"/>
  <c r="M1552" i="9" s="1"/>
  <c r="L1548" i="9"/>
  <c r="M1548" i="9" s="1"/>
  <c r="L1546" i="9"/>
  <c r="M1546" i="9" s="1"/>
  <c r="L1544" i="9"/>
  <c r="M1544" i="9" s="1"/>
  <c r="L1540" i="9"/>
  <c r="M1540" i="9" s="1"/>
  <c r="L1538" i="9"/>
  <c r="M1538" i="9" s="1"/>
  <c r="L1536" i="9"/>
  <c r="M1536" i="9" s="1"/>
  <c r="L1532" i="9"/>
  <c r="M1532" i="9" s="1"/>
  <c r="L1530" i="9"/>
  <c r="M1530" i="9" s="1"/>
  <c r="L1528" i="9"/>
  <c r="M1528" i="9" s="1"/>
  <c r="L1524" i="9"/>
  <c r="M1524" i="9" s="1"/>
  <c r="L1522" i="9"/>
  <c r="M1522" i="9" s="1"/>
  <c r="L1520" i="9"/>
  <c r="M1520" i="9" s="1"/>
  <c r="L1516" i="9"/>
  <c r="M1516" i="9" s="1"/>
  <c r="L1514" i="9"/>
  <c r="M1514" i="9" s="1"/>
  <c r="L1512" i="9"/>
  <c r="M1512" i="9" s="1"/>
  <c r="L1508" i="9"/>
  <c r="M1508" i="9" s="1"/>
  <c r="L1506" i="9"/>
  <c r="M1506" i="9" s="1"/>
  <c r="L1504" i="9"/>
  <c r="M1504" i="9" s="1"/>
  <c r="L1500" i="9"/>
  <c r="M1500" i="9" s="1"/>
  <c r="L1498" i="9"/>
  <c r="M1498" i="9" s="1"/>
  <c r="L1496" i="9"/>
  <c r="M1496" i="9" s="1"/>
  <c r="L1492" i="9"/>
  <c r="M1492" i="9" s="1"/>
  <c r="L1490" i="9"/>
  <c r="M1490" i="9" s="1"/>
  <c r="L1488" i="9"/>
  <c r="M1488" i="9" s="1"/>
  <c r="L1484" i="9"/>
  <c r="M1484" i="9" s="1"/>
  <c r="L1482" i="9"/>
  <c r="M1482" i="9" s="1"/>
  <c r="L1480" i="9"/>
  <c r="M1480" i="9" s="1"/>
  <c r="L1476" i="9"/>
  <c r="M1476" i="9" s="1"/>
  <c r="L1474" i="9"/>
  <c r="M1474" i="9" s="1"/>
  <c r="L1472" i="9"/>
  <c r="M1472" i="9" s="1"/>
  <c r="L1468" i="9"/>
  <c r="M1468" i="9" s="1"/>
  <c r="L1466" i="9"/>
  <c r="M1466" i="9" s="1"/>
  <c r="L1464" i="9"/>
  <c r="M1464" i="9" s="1"/>
  <c r="L1460" i="9"/>
  <c r="M1460" i="9" s="1"/>
  <c r="L1458" i="9"/>
  <c r="M1458" i="9" s="1"/>
  <c r="L1456" i="9"/>
  <c r="M1456" i="9" s="1"/>
  <c r="L1452" i="9"/>
  <c r="M1452" i="9" s="1"/>
  <c r="L1450" i="9"/>
  <c r="M1450" i="9" s="1"/>
  <c r="L1448" i="9"/>
  <c r="M1448" i="9" s="1"/>
  <c r="L1444" i="9"/>
  <c r="M1444" i="9" s="1"/>
  <c r="L1442" i="9"/>
  <c r="M1442" i="9" s="1"/>
  <c r="L1440" i="9"/>
  <c r="M1440" i="9" s="1"/>
  <c r="L1436" i="9"/>
  <c r="M1436" i="9" s="1"/>
  <c r="L1434" i="9"/>
  <c r="M1434" i="9" s="1"/>
  <c r="L1432" i="9"/>
  <c r="M1432" i="9" s="1"/>
  <c r="L1428" i="9"/>
  <c r="M1428" i="9" s="1"/>
  <c r="L1426" i="9"/>
  <c r="M1426" i="9" s="1"/>
  <c r="L1424" i="9"/>
  <c r="M1424" i="9" s="1"/>
  <c r="L1420" i="9"/>
  <c r="M1420" i="9" s="1"/>
  <c r="L1418" i="9"/>
  <c r="M1418" i="9" s="1"/>
  <c r="L1416" i="9"/>
  <c r="M1416" i="9" s="1"/>
  <c r="L1412" i="9"/>
  <c r="M1412" i="9" s="1"/>
  <c r="L1410" i="9"/>
  <c r="M1410" i="9" s="1"/>
  <c r="L1408" i="9"/>
  <c r="M1408" i="9" s="1"/>
  <c r="L1404" i="9"/>
  <c r="M1404" i="9" s="1"/>
  <c r="L1402" i="9"/>
  <c r="M1402" i="9" s="1"/>
  <c r="L1400" i="9"/>
  <c r="M1400" i="9" s="1"/>
  <c r="L1396" i="9"/>
  <c r="M1396" i="9" s="1"/>
  <c r="L1394" i="9"/>
  <c r="M1394" i="9" s="1"/>
  <c r="L1392" i="9"/>
  <c r="M1392" i="9" s="1"/>
  <c r="L1388" i="9"/>
  <c r="M1388" i="9" s="1"/>
  <c r="L1386" i="9"/>
  <c r="M1386" i="9" s="1"/>
  <c r="L1384" i="9"/>
  <c r="M1384" i="9" s="1"/>
  <c r="L1380" i="9"/>
  <c r="M1380" i="9" s="1"/>
  <c r="L1378" i="9"/>
  <c r="M1378" i="9" s="1"/>
  <c r="L1376" i="9"/>
  <c r="M1376" i="9" s="1"/>
  <c r="L1372" i="9"/>
  <c r="M1372" i="9" s="1"/>
  <c r="L1370" i="9"/>
  <c r="M1370" i="9" s="1"/>
  <c r="L1368" i="9"/>
  <c r="M1368" i="9" s="1"/>
  <c r="L1364" i="9"/>
  <c r="M1364" i="9" s="1"/>
  <c r="L1362" i="9"/>
  <c r="M1362" i="9" s="1"/>
  <c r="L1360" i="9"/>
  <c r="M1360" i="9" s="1"/>
  <c r="L1356" i="9"/>
  <c r="M1356" i="9" s="1"/>
  <c r="L1354" i="9"/>
  <c r="M1354" i="9" s="1"/>
  <c r="L1352" i="9"/>
  <c r="M1352" i="9" s="1"/>
  <c r="L1348" i="9"/>
  <c r="M1348" i="9" s="1"/>
  <c r="L1346" i="9"/>
  <c r="M1346" i="9" s="1"/>
  <c r="L1344" i="9"/>
  <c r="M1344" i="9" s="1"/>
  <c r="L1340" i="9"/>
  <c r="M1340" i="9" s="1"/>
  <c r="L1338" i="9"/>
  <c r="M1338" i="9" s="1"/>
  <c r="L1336" i="9"/>
  <c r="M1336" i="9" s="1"/>
  <c r="L1332" i="9"/>
  <c r="M1332" i="9" s="1"/>
  <c r="L1330" i="9"/>
  <c r="M1330" i="9" s="1"/>
  <c r="L1328" i="9"/>
  <c r="M1328" i="9" s="1"/>
  <c r="L1324" i="9"/>
  <c r="M1324" i="9" s="1"/>
  <c r="L1403" i="9"/>
  <c r="M1403" i="9" s="1"/>
  <c r="L1395" i="9"/>
  <c r="M1395" i="9" s="1"/>
  <c r="L1387" i="9"/>
  <c r="M1387" i="9" s="1"/>
  <c r="L1385" i="9"/>
  <c r="M1385" i="9" s="1"/>
  <c r="L1379" i="9"/>
  <c r="M1379" i="9" s="1"/>
  <c r="L1373" i="9"/>
  <c r="M1373" i="9" s="1"/>
  <c r="L1371" i="9"/>
  <c r="M1371" i="9" s="1"/>
  <c r="L1363" i="9"/>
  <c r="M1363" i="9" s="1"/>
  <c r="L1355" i="9"/>
  <c r="M1355" i="9" s="1"/>
  <c r="L1353" i="9"/>
  <c r="M1353" i="9" s="1"/>
  <c r="L1347" i="9"/>
  <c r="M1347" i="9" s="1"/>
  <c r="L1341" i="9"/>
  <c r="M1341" i="9" s="1"/>
  <c r="L1339" i="9"/>
  <c r="M1339" i="9" s="1"/>
  <c r="L1331" i="9"/>
  <c r="M1331" i="9" s="1"/>
  <c r="L1323" i="9"/>
  <c r="M1323" i="9" s="1"/>
  <c r="L1321" i="9"/>
  <c r="M1321" i="9" s="1"/>
  <c r="L1315" i="9"/>
  <c r="M1315" i="9" s="1"/>
  <c r="L1309" i="9"/>
  <c r="M1309" i="9" s="1"/>
  <c r="L1307" i="9"/>
  <c r="M1307" i="9" s="1"/>
  <c r="L1299" i="9"/>
  <c r="M1299" i="9" s="1"/>
  <c r="L1291" i="9"/>
  <c r="M1291" i="9" s="1"/>
  <c r="L1289" i="9"/>
  <c r="M1289" i="9" s="1"/>
  <c r="L1283" i="9"/>
  <c r="M1283" i="9" s="1"/>
  <c r="L1277" i="9"/>
  <c r="M1277" i="9" s="1"/>
  <c r="L1275" i="9"/>
  <c r="M1275" i="9" s="1"/>
  <c r="L1267" i="9"/>
  <c r="M1267" i="9" s="1"/>
  <c r="L1259" i="9"/>
  <c r="M1259" i="9" s="1"/>
  <c r="L1257" i="9"/>
  <c r="M1257" i="9" s="1"/>
  <c r="L1251" i="9"/>
  <c r="M1251" i="9" s="1"/>
  <c r="L1245" i="9"/>
  <c r="M1245" i="9" s="1"/>
  <c r="L1243" i="9"/>
  <c r="M1243" i="9" s="1"/>
  <c r="L1235" i="9"/>
  <c r="M1235" i="9" s="1"/>
  <c r="L1227" i="9"/>
  <c r="M1227" i="9" s="1"/>
  <c r="L1225" i="9"/>
  <c r="M1225" i="9" s="1"/>
  <c r="L1219" i="9"/>
  <c r="M1219" i="9" s="1"/>
  <c r="L1213" i="9"/>
  <c r="M1213" i="9" s="1"/>
  <c r="L1211" i="9"/>
  <c r="M1211" i="9" s="1"/>
  <c r="L1203" i="9"/>
  <c r="M1203" i="9" s="1"/>
  <c r="L1195" i="9"/>
  <c r="M1195" i="9" s="1"/>
  <c r="L1193" i="9"/>
  <c r="M1193" i="9" s="1"/>
  <c r="L1187" i="9"/>
  <c r="M1187" i="9" s="1"/>
  <c r="L1181" i="9"/>
  <c r="M1181" i="9" s="1"/>
  <c r="L1179" i="9"/>
  <c r="M1179" i="9" s="1"/>
  <c r="L1171" i="9"/>
  <c r="M1171" i="9" s="1"/>
  <c r="L1163" i="9"/>
  <c r="M1163" i="9" s="1"/>
  <c r="L1161" i="9"/>
  <c r="M1161" i="9" s="1"/>
  <c r="L1155" i="9"/>
  <c r="M1155" i="9" s="1"/>
  <c r="L1149" i="9"/>
  <c r="M1149" i="9" s="1"/>
  <c r="L1147" i="9"/>
  <c r="M1147" i="9" s="1"/>
  <c r="L1139" i="9"/>
  <c r="M1139" i="9" s="1"/>
  <c r="L1131" i="9"/>
  <c r="M1131" i="9" s="1"/>
  <c r="L1129" i="9"/>
  <c r="M1129" i="9" s="1"/>
  <c r="L1123" i="9"/>
  <c r="M1123" i="9" s="1"/>
  <c r="L1117" i="9"/>
  <c r="M1117" i="9" s="1"/>
  <c r="L1115" i="9"/>
  <c r="M1115" i="9" s="1"/>
  <c r="L1107" i="9"/>
  <c r="M1107" i="9" s="1"/>
  <c r="L1099" i="9"/>
  <c r="M1099" i="9" s="1"/>
  <c r="L1097" i="9"/>
  <c r="M1097" i="9" s="1"/>
  <c r="L1091" i="9"/>
  <c r="M1091" i="9" s="1"/>
  <c r="L1085" i="9"/>
  <c r="M1085" i="9" s="1"/>
  <c r="L1083" i="9"/>
  <c r="M1083" i="9" s="1"/>
  <c r="L1075" i="9"/>
  <c r="M1075" i="9" s="1"/>
  <c r="L1067" i="9"/>
  <c r="M1067" i="9" s="1"/>
  <c r="L1065" i="9"/>
  <c r="M1065" i="9" s="1"/>
  <c r="L1059" i="9"/>
  <c r="M1059" i="9" s="1"/>
  <c r="L1053" i="9"/>
  <c r="M1053" i="9" s="1"/>
  <c r="L1051" i="9"/>
  <c r="M1051" i="9" s="1"/>
  <c r="L1043" i="9"/>
  <c r="M1043" i="9" s="1"/>
  <c r="L1035" i="9"/>
  <c r="M1035" i="9" s="1"/>
  <c r="L1033" i="9"/>
  <c r="M1033" i="9" s="1"/>
  <c r="L1027" i="9"/>
  <c r="M1027" i="9" s="1"/>
  <c r="L1025" i="9"/>
  <c r="M1025" i="9" s="1"/>
  <c r="L1021" i="9"/>
  <c r="M1021" i="9" s="1"/>
  <c r="L1019" i="9"/>
  <c r="M1019" i="9" s="1"/>
  <c r="L1013" i="9"/>
  <c r="M1013" i="9" s="1"/>
  <c r="L1011" i="9"/>
  <c r="M1011" i="9" s="1"/>
  <c r="L1005" i="9"/>
  <c r="M1005" i="9" s="1"/>
  <c r="L1003" i="9"/>
  <c r="M1003" i="9" s="1"/>
  <c r="L1001" i="9"/>
  <c r="M1001" i="9" s="1"/>
  <c r="L995" i="9"/>
  <c r="M995" i="9" s="1"/>
  <c r="L993" i="9"/>
  <c r="M993" i="9" s="1"/>
  <c r="L989" i="9"/>
  <c r="M989" i="9" s="1"/>
  <c r="L987" i="9"/>
  <c r="M987" i="9" s="1"/>
  <c r="L985" i="9"/>
  <c r="M985" i="9" s="1"/>
  <c r="L981" i="9"/>
  <c r="M981" i="9" s="1"/>
  <c r="L979" i="9"/>
  <c r="M979" i="9" s="1"/>
  <c r="L973" i="9"/>
  <c r="M973" i="9" s="1"/>
  <c r="L971" i="9"/>
  <c r="M971" i="9" s="1"/>
  <c r="L969" i="9"/>
  <c r="M969" i="9" s="1"/>
  <c r="L963" i="9"/>
  <c r="M963" i="9" s="1"/>
  <c r="L961" i="9"/>
  <c r="M961" i="9" s="1"/>
  <c r="L957" i="9"/>
  <c r="M957" i="9" s="1"/>
  <c r="L955" i="9"/>
  <c r="M955" i="9" s="1"/>
  <c r="L953" i="9"/>
  <c r="M953" i="9" s="1"/>
  <c r="L947" i="9"/>
  <c r="M947" i="9" s="1"/>
  <c r="L939" i="9"/>
  <c r="M939" i="9" s="1"/>
  <c r="L937" i="9"/>
  <c r="M937" i="9" s="1"/>
  <c r="L931" i="9"/>
  <c r="M931" i="9" s="1"/>
  <c r="L925" i="9"/>
  <c r="M925" i="9" s="1"/>
  <c r="L923" i="9"/>
  <c r="M923" i="9" s="1"/>
  <c r="L915" i="9"/>
  <c r="M915" i="9" s="1"/>
  <c r="L907" i="9"/>
  <c r="M907" i="9" s="1"/>
  <c r="L905" i="9"/>
  <c r="M905" i="9" s="1"/>
  <c r="L899" i="9"/>
  <c r="M899" i="9" s="1"/>
  <c r="L893" i="9"/>
  <c r="M893" i="9" s="1"/>
  <c r="L891" i="9"/>
  <c r="M891" i="9" s="1"/>
  <c r="L883" i="9"/>
  <c r="M883" i="9" s="1"/>
  <c r="L875" i="9"/>
  <c r="M875" i="9" s="1"/>
  <c r="L873" i="9"/>
  <c r="M873" i="9" s="1"/>
  <c r="L867" i="9"/>
  <c r="M867" i="9" s="1"/>
  <c r="L861" i="9"/>
  <c r="M861" i="9" s="1"/>
  <c r="L859" i="9"/>
  <c r="M859" i="9" s="1"/>
  <c r="L851" i="9"/>
  <c r="M851" i="9" s="1"/>
  <c r="L843" i="9"/>
  <c r="M843" i="9" s="1"/>
  <c r="L841" i="9"/>
  <c r="M841" i="9" s="1"/>
  <c r="L835" i="9"/>
  <c r="M835" i="9" s="1"/>
  <c r="L829" i="9"/>
  <c r="M829" i="9" s="1"/>
  <c r="L827" i="9"/>
  <c r="M827" i="9" s="1"/>
  <c r="L819" i="9"/>
  <c r="M819" i="9" s="1"/>
  <c r="L811" i="9"/>
  <c r="M811" i="9" s="1"/>
  <c r="L809" i="9"/>
  <c r="M809" i="9" s="1"/>
  <c r="L803" i="9"/>
  <c r="M803" i="9" s="1"/>
  <c r="L797" i="9"/>
  <c r="M797" i="9" s="1"/>
  <c r="L795" i="9"/>
  <c r="M795" i="9" s="1"/>
  <c r="L787" i="9"/>
  <c r="M787" i="9" s="1"/>
  <c r="L779" i="9"/>
  <c r="M779" i="9" s="1"/>
  <c r="L777" i="9"/>
  <c r="M777" i="9" s="1"/>
  <c r="L771" i="9"/>
  <c r="M771" i="9" s="1"/>
  <c r="L765" i="9"/>
  <c r="M765" i="9" s="1"/>
  <c r="L763" i="9"/>
  <c r="M763" i="9" s="1"/>
  <c r="L755" i="9"/>
  <c r="M755" i="9" s="1"/>
  <c r="L747" i="9"/>
  <c r="M747" i="9" s="1"/>
  <c r="L745" i="9"/>
  <c r="M745" i="9" s="1"/>
  <c r="L739" i="9"/>
  <c r="M739" i="9" s="1"/>
  <c r="L733" i="9"/>
  <c r="M733" i="9" s="1"/>
  <c r="L731" i="9"/>
  <c r="M731" i="9" s="1"/>
  <c r="L723" i="9"/>
  <c r="M723" i="9" s="1"/>
  <c r="L715" i="9"/>
  <c r="M715" i="9" s="1"/>
  <c r="L713" i="9"/>
  <c r="M713" i="9" s="1"/>
  <c r="L707" i="9"/>
  <c r="M707" i="9" s="1"/>
  <c r="L701" i="9"/>
  <c r="M701" i="9" s="1"/>
  <c r="L699" i="9"/>
  <c r="M699" i="9" s="1"/>
  <c r="L691" i="9"/>
  <c r="M691" i="9" s="1"/>
  <c r="L683" i="9"/>
  <c r="M683" i="9" s="1"/>
  <c r="L681" i="9"/>
  <c r="M681" i="9" s="1"/>
  <c r="L675" i="9"/>
  <c r="M675" i="9" s="1"/>
  <c r="L669" i="9"/>
  <c r="M669" i="9" s="1"/>
  <c r="L667" i="9"/>
  <c r="M667" i="9" s="1"/>
  <c r="L659" i="9"/>
  <c r="M659" i="9" s="1"/>
  <c r="L651" i="9"/>
  <c r="M651" i="9" s="1"/>
  <c r="L649" i="9"/>
  <c r="M649" i="9" s="1"/>
  <c r="L643" i="9"/>
  <c r="M643" i="9" s="1"/>
  <c r="L637" i="9"/>
  <c r="M637" i="9" s="1"/>
  <c r="L635" i="9"/>
  <c r="M635" i="9" s="1"/>
  <c r="L627" i="9"/>
  <c r="M627" i="9" s="1"/>
  <c r="L619" i="9"/>
  <c r="M619" i="9" s="1"/>
  <c r="L617" i="9"/>
  <c r="M617" i="9" s="1"/>
  <c r="L611" i="9"/>
  <c r="M611" i="9" s="1"/>
  <c r="L605" i="9"/>
  <c r="M605" i="9" s="1"/>
  <c r="L603" i="9"/>
  <c r="M603" i="9" s="1"/>
  <c r="L595" i="9"/>
  <c r="M595" i="9" s="1"/>
  <c r="L587" i="9"/>
  <c r="M587" i="9" s="1"/>
  <c r="L585" i="9"/>
  <c r="M585" i="9" s="1"/>
  <c r="L579" i="9"/>
  <c r="M579" i="9" s="1"/>
  <c r="L573" i="9"/>
  <c r="M573" i="9" s="1"/>
  <c r="L571" i="9"/>
  <c r="M571" i="9" s="1"/>
  <c r="L563" i="9"/>
  <c r="M563" i="9" s="1"/>
  <c r="L555" i="9"/>
  <c r="M555" i="9" s="1"/>
  <c r="L553" i="9"/>
  <c r="M553" i="9" s="1"/>
  <c r="L547" i="9"/>
  <c r="M547" i="9" s="1"/>
  <c r="L541" i="9"/>
  <c r="M541" i="9" s="1"/>
  <c r="L539" i="9"/>
  <c r="M539" i="9" s="1"/>
  <c r="L531" i="9"/>
  <c r="M531" i="9" s="1"/>
  <c r="L523" i="9"/>
  <c r="M523" i="9" s="1"/>
  <c r="L521" i="9"/>
  <c r="M521" i="9" s="1"/>
  <c r="L515" i="9"/>
  <c r="M515" i="9" s="1"/>
  <c r="L509" i="9"/>
  <c r="M509" i="9" s="1"/>
  <c r="L507" i="9"/>
  <c r="M507" i="9" s="1"/>
  <c r="L499" i="9"/>
  <c r="M499" i="9" s="1"/>
  <c r="L491" i="9"/>
  <c r="M491" i="9" s="1"/>
  <c r="L489" i="9"/>
  <c r="M489" i="9" s="1"/>
  <c r="L483" i="9"/>
  <c r="M483" i="9" s="1"/>
  <c r="L477" i="9"/>
  <c r="M477" i="9" s="1"/>
  <c r="L475" i="9"/>
  <c r="M475" i="9" s="1"/>
  <c r="L467" i="9"/>
  <c r="M467" i="9" s="1"/>
  <c r="L459" i="9"/>
  <c r="M459" i="9" s="1"/>
  <c r="L457" i="9"/>
  <c r="M457" i="9" s="1"/>
  <c r="L451" i="9"/>
  <c r="M451" i="9" s="1"/>
  <c r="L445" i="9"/>
  <c r="M445" i="9" s="1"/>
  <c r="L443" i="9"/>
  <c r="M443" i="9" s="1"/>
  <c r="L435" i="9"/>
  <c r="M435" i="9" s="1"/>
  <c r="L427" i="9"/>
  <c r="M427" i="9" s="1"/>
  <c r="L425" i="9"/>
  <c r="M425" i="9" s="1"/>
  <c r="L419" i="9"/>
  <c r="M419" i="9" s="1"/>
  <c r="L413" i="9"/>
  <c r="M413" i="9" s="1"/>
  <c r="L411" i="9"/>
  <c r="M411" i="9" s="1"/>
  <c r="L403" i="9"/>
  <c r="M403" i="9" s="1"/>
  <c r="L395" i="9"/>
  <c r="M395" i="9" s="1"/>
  <c r="L393" i="9"/>
  <c r="M393" i="9" s="1"/>
  <c r="L387" i="9"/>
  <c r="M387" i="9" s="1"/>
  <c r="L381" i="9"/>
  <c r="M381" i="9" s="1"/>
  <c r="L379" i="9"/>
  <c r="M379" i="9" s="1"/>
  <c r="L371" i="9"/>
  <c r="M371" i="9" s="1"/>
  <c r="L363" i="9"/>
  <c r="M363" i="9" s="1"/>
  <c r="L361" i="9"/>
  <c r="M361" i="9" s="1"/>
  <c r="L355" i="9"/>
  <c r="M355" i="9" s="1"/>
  <c r="L349" i="9"/>
  <c r="M349" i="9" s="1"/>
  <c r="L347" i="9"/>
  <c r="M347" i="9" s="1"/>
  <c r="L339" i="9"/>
  <c r="M339" i="9" s="1"/>
  <c r="L331" i="9"/>
  <c r="M331" i="9" s="1"/>
  <c r="L329" i="9"/>
  <c r="M329" i="9" s="1"/>
  <c r="L323" i="9"/>
  <c r="M323" i="9" s="1"/>
  <c r="L317" i="9"/>
  <c r="M317" i="9" s="1"/>
  <c r="L315" i="9"/>
  <c r="M315" i="9" s="1"/>
  <c r="L307" i="9"/>
  <c r="M307" i="9" s="1"/>
  <c r="L299" i="9"/>
  <c r="M299" i="9" s="1"/>
  <c r="L297" i="9"/>
  <c r="M297" i="9" s="1"/>
  <c r="L291" i="9"/>
  <c r="M291" i="9" s="1"/>
  <c r="L285" i="9"/>
  <c r="M285" i="9" s="1"/>
  <c r="L283" i="9"/>
  <c r="M283" i="9" s="1"/>
  <c r="L275" i="9"/>
  <c r="M275" i="9" s="1"/>
  <c r="L267" i="9"/>
  <c r="M267" i="9" s="1"/>
  <c r="L265" i="9"/>
  <c r="M265" i="9" s="1"/>
  <c r="L259" i="9"/>
  <c r="M259" i="9" s="1"/>
  <c r="L253" i="9"/>
  <c r="M253" i="9" s="1"/>
  <c r="L251" i="9"/>
  <c r="M251" i="9" s="1"/>
  <c r="L243" i="9"/>
  <c r="M243" i="9" s="1"/>
  <c r="L235" i="9"/>
  <c r="M235" i="9" s="1"/>
  <c r="L233" i="9"/>
  <c r="M233" i="9" s="1"/>
  <c r="L227" i="9"/>
  <c r="M227" i="9" s="1"/>
  <c r="L221" i="9"/>
  <c r="M221" i="9" s="1"/>
  <c r="L219" i="9"/>
  <c r="M219" i="9" s="1"/>
  <c r="L211" i="9"/>
  <c r="M211" i="9" s="1"/>
  <c r="L203" i="9"/>
  <c r="M203" i="9" s="1"/>
  <c r="L201" i="9"/>
  <c r="M201" i="9" s="1"/>
  <c r="L195" i="9"/>
  <c r="M195" i="9" s="1"/>
  <c r="L189" i="9"/>
  <c r="M189" i="9" s="1"/>
  <c r="L187" i="9"/>
  <c r="M187" i="9" s="1"/>
  <c r="L179" i="9"/>
  <c r="M179" i="9" s="1"/>
  <c r="L171" i="9"/>
  <c r="M171" i="9" s="1"/>
  <c r="L169" i="9"/>
  <c r="M169" i="9" s="1"/>
  <c r="L163" i="9"/>
  <c r="M163" i="9" s="1"/>
  <c r="L157" i="9"/>
  <c r="M157" i="9" s="1"/>
  <c r="L155" i="9"/>
  <c r="M155" i="9" s="1"/>
  <c r="L147" i="9"/>
  <c r="M147" i="9" s="1"/>
  <c r="L139" i="9"/>
  <c r="M139" i="9" s="1"/>
  <c r="L137" i="9"/>
  <c r="M137" i="9" s="1"/>
  <c r="L131" i="9"/>
  <c r="M131" i="9" s="1"/>
  <c r="L125" i="9"/>
  <c r="M125" i="9" s="1"/>
  <c r="L123" i="9"/>
  <c r="M123" i="9" s="1"/>
  <c r="L115" i="9"/>
  <c r="M115" i="9" s="1"/>
  <c r="L107" i="9"/>
  <c r="M107" i="9" s="1"/>
  <c r="L105" i="9"/>
  <c r="M105" i="9" s="1"/>
  <c r="L99" i="9"/>
  <c r="M99" i="9" s="1"/>
  <c r="L93" i="9"/>
  <c r="M93" i="9" s="1"/>
  <c r="L91" i="9"/>
  <c r="M91" i="9" s="1"/>
  <c r="L83" i="9"/>
  <c r="M83" i="9" s="1"/>
  <c r="L75" i="9"/>
  <c r="M75" i="9" s="1"/>
  <c r="L73" i="9"/>
  <c r="M73" i="9" s="1"/>
  <c r="L67" i="9"/>
  <c r="M67" i="9" s="1"/>
  <c r="L61" i="9"/>
  <c r="M61" i="9" s="1"/>
  <c r="L59" i="9"/>
  <c r="M59" i="9" s="1"/>
  <c r="L51" i="9"/>
  <c r="M51" i="9" s="1"/>
  <c r="L43" i="9"/>
  <c r="M43" i="9" s="1"/>
  <c r="L41" i="9"/>
  <c r="M41" i="9" s="1"/>
  <c r="L1320" i="9"/>
  <c r="M1320" i="9" s="1"/>
  <c r="L1318" i="9"/>
  <c r="M1318" i="9" s="1"/>
  <c r="L1316" i="9"/>
  <c r="M1316" i="9" s="1"/>
  <c r="L1312" i="9"/>
  <c r="M1312" i="9" s="1"/>
  <c r="L1310" i="9"/>
  <c r="M1310" i="9" s="1"/>
  <c r="L1308" i="9"/>
  <c r="M1308" i="9" s="1"/>
  <c r="L1304" i="9"/>
  <c r="M1304" i="9" s="1"/>
  <c r="L1302" i="9"/>
  <c r="M1302" i="9" s="1"/>
  <c r="L1300" i="9"/>
  <c r="M1300" i="9" s="1"/>
  <c r="L1296" i="9"/>
  <c r="M1296" i="9" s="1"/>
  <c r="L1294" i="9"/>
  <c r="M1294" i="9" s="1"/>
  <c r="L1292" i="9"/>
  <c r="M1292" i="9" s="1"/>
  <c r="L1288" i="9"/>
  <c r="M1288" i="9" s="1"/>
  <c r="L1286" i="9"/>
  <c r="M1286" i="9" s="1"/>
  <c r="L1284" i="9"/>
  <c r="M1284" i="9" s="1"/>
  <c r="L1280" i="9"/>
  <c r="M1280" i="9" s="1"/>
  <c r="L1278" i="9"/>
  <c r="M1278" i="9" s="1"/>
  <c r="L1276" i="9"/>
  <c r="M1276" i="9" s="1"/>
  <c r="L1272" i="9"/>
  <c r="M1272" i="9" s="1"/>
  <c r="L1270" i="9"/>
  <c r="M1270" i="9" s="1"/>
  <c r="L1268" i="9"/>
  <c r="M1268" i="9" s="1"/>
  <c r="L1264" i="9"/>
  <c r="M1264" i="9" s="1"/>
  <c r="L1262" i="9"/>
  <c r="M1262" i="9" s="1"/>
  <c r="L1260" i="9"/>
  <c r="M1260" i="9" s="1"/>
  <c r="L1256" i="9"/>
  <c r="M1256" i="9" s="1"/>
  <c r="L1254" i="9"/>
  <c r="M1254" i="9" s="1"/>
  <c r="L1252" i="9"/>
  <c r="M1252" i="9" s="1"/>
  <c r="L1248" i="9"/>
  <c r="M1248" i="9" s="1"/>
  <c r="L1246" i="9"/>
  <c r="M1246" i="9" s="1"/>
  <c r="L1244" i="9"/>
  <c r="M1244" i="9" s="1"/>
  <c r="L1240" i="9"/>
  <c r="M1240" i="9" s="1"/>
  <c r="L1238" i="9"/>
  <c r="M1238" i="9" s="1"/>
  <c r="L1236" i="9"/>
  <c r="M1236" i="9" s="1"/>
  <c r="L1232" i="9"/>
  <c r="M1232" i="9" s="1"/>
  <c r="L1230" i="9"/>
  <c r="M1230" i="9" s="1"/>
  <c r="L1228" i="9"/>
  <c r="M1228" i="9" s="1"/>
  <c r="L1224" i="9"/>
  <c r="M1224" i="9" s="1"/>
  <c r="L1222" i="9"/>
  <c r="M1222" i="9" s="1"/>
  <c r="L1220" i="9"/>
  <c r="M1220" i="9" s="1"/>
  <c r="L1216" i="9"/>
  <c r="M1216" i="9" s="1"/>
  <c r="L1214" i="9"/>
  <c r="M1214" i="9" s="1"/>
  <c r="L1212" i="9"/>
  <c r="M1212" i="9" s="1"/>
  <c r="L1208" i="9"/>
  <c r="M1208" i="9" s="1"/>
  <c r="L1206" i="9"/>
  <c r="M1206" i="9" s="1"/>
  <c r="L1204" i="9"/>
  <c r="M1204" i="9" s="1"/>
  <c r="L1200" i="9"/>
  <c r="M1200" i="9" s="1"/>
  <c r="L1198" i="9"/>
  <c r="M1198" i="9" s="1"/>
  <c r="L1196" i="9"/>
  <c r="M1196" i="9" s="1"/>
  <c r="L1192" i="9"/>
  <c r="M1192" i="9" s="1"/>
  <c r="L1190" i="9"/>
  <c r="M1190" i="9" s="1"/>
  <c r="L1188" i="9"/>
  <c r="M1188" i="9" s="1"/>
  <c r="L1184" i="9"/>
  <c r="M1184" i="9" s="1"/>
  <c r="L1182" i="9"/>
  <c r="M1182" i="9" s="1"/>
  <c r="L1180" i="9"/>
  <c r="M1180" i="9" s="1"/>
  <c r="L1176" i="9"/>
  <c r="M1176" i="9" s="1"/>
  <c r="L1174" i="9"/>
  <c r="M1174" i="9" s="1"/>
  <c r="L1172" i="9"/>
  <c r="M1172" i="9" s="1"/>
  <c r="L1168" i="9"/>
  <c r="M1168" i="9" s="1"/>
  <c r="L1166" i="9"/>
  <c r="M1166" i="9" s="1"/>
  <c r="L1164" i="9"/>
  <c r="M1164" i="9" s="1"/>
  <c r="L1160" i="9"/>
  <c r="M1160" i="9" s="1"/>
  <c r="L1158" i="9"/>
  <c r="M1158" i="9" s="1"/>
  <c r="L1156" i="9"/>
  <c r="M1156" i="9" s="1"/>
  <c r="L1152" i="9"/>
  <c r="M1152" i="9" s="1"/>
  <c r="L1150" i="9"/>
  <c r="M1150" i="9" s="1"/>
  <c r="L1148" i="9"/>
  <c r="M1148" i="9" s="1"/>
  <c r="L1144" i="9"/>
  <c r="M1144" i="9" s="1"/>
  <c r="L1142" i="9"/>
  <c r="M1142" i="9" s="1"/>
  <c r="L1140" i="9"/>
  <c r="M1140" i="9" s="1"/>
  <c r="L1136" i="9"/>
  <c r="M1136" i="9" s="1"/>
  <c r="L1134" i="9"/>
  <c r="M1134" i="9" s="1"/>
  <c r="L1132" i="9"/>
  <c r="M1132" i="9" s="1"/>
  <c r="L1128" i="9"/>
  <c r="M1128" i="9" s="1"/>
  <c r="L1126" i="9"/>
  <c r="M1126" i="9" s="1"/>
  <c r="L1124" i="9"/>
  <c r="M1124" i="9" s="1"/>
  <c r="L1120" i="9"/>
  <c r="M1120" i="9" s="1"/>
  <c r="L1118" i="9"/>
  <c r="M1118" i="9" s="1"/>
  <c r="L1116" i="9"/>
  <c r="M1116" i="9" s="1"/>
  <c r="L1112" i="9"/>
  <c r="M1112" i="9" s="1"/>
  <c r="L1110" i="9"/>
  <c r="M1110" i="9" s="1"/>
  <c r="L1108" i="9"/>
  <c r="M1108" i="9" s="1"/>
  <c r="L1104" i="9"/>
  <c r="M1104" i="9" s="1"/>
  <c r="L1102" i="9"/>
  <c r="M1102" i="9" s="1"/>
  <c r="L1100" i="9"/>
  <c r="M1100" i="9" s="1"/>
  <c r="L1096" i="9"/>
  <c r="M1096" i="9" s="1"/>
  <c r="L1094" i="9"/>
  <c r="M1094" i="9" s="1"/>
  <c r="L1092" i="9"/>
  <c r="M1092" i="9" s="1"/>
  <c r="L1088" i="9"/>
  <c r="M1088" i="9" s="1"/>
  <c r="L1086" i="9"/>
  <c r="M1086" i="9" s="1"/>
  <c r="L1084" i="9"/>
  <c r="M1084" i="9" s="1"/>
  <c r="L1080" i="9"/>
  <c r="M1080" i="9" s="1"/>
  <c r="L1078" i="9"/>
  <c r="M1078" i="9" s="1"/>
  <c r="L1076" i="9"/>
  <c r="M1076" i="9" s="1"/>
  <c r="L1072" i="9"/>
  <c r="M1072" i="9" s="1"/>
  <c r="L1070" i="9"/>
  <c r="M1070" i="9" s="1"/>
  <c r="L1068" i="9"/>
  <c r="M1068" i="9" s="1"/>
  <c r="L1064" i="9"/>
  <c r="M1064" i="9" s="1"/>
  <c r="L1062" i="9"/>
  <c r="M1062" i="9" s="1"/>
  <c r="L1060" i="9"/>
  <c r="M1060" i="9" s="1"/>
  <c r="L1056" i="9"/>
  <c r="M1056" i="9" s="1"/>
  <c r="L1054" i="9"/>
  <c r="M1054" i="9" s="1"/>
  <c r="L1052" i="9"/>
  <c r="M1052" i="9" s="1"/>
  <c r="L1048" i="9"/>
  <c r="M1048" i="9" s="1"/>
  <c r="L1046" i="9"/>
  <c r="M1046" i="9" s="1"/>
  <c r="L1044" i="9"/>
  <c r="M1044" i="9" s="1"/>
  <c r="L1040" i="9"/>
  <c r="M1040" i="9" s="1"/>
  <c r="L1038" i="9"/>
  <c r="M1038" i="9" s="1"/>
  <c r="L1036" i="9"/>
  <c r="M1036" i="9" s="1"/>
  <c r="L1032" i="9"/>
  <c r="M1032" i="9" s="1"/>
  <c r="L1030" i="9"/>
  <c r="M1030" i="9" s="1"/>
  <c r="L1028" i="9"/>
  <c r="M1028" i="9" s="1"/>
  <c r="L1024" i="9"/>
  <c r="M1024" i="9" s="1"/>
  <c r="L1022" i="9"/>
  <c r="M1022" i="9" s="1"/>
  <c r="L1020" i="9"/>
  <c r="M1020" i="9" s="1"/>
  <c r="L1016" i="9"/>
  <c r="M1016" i="9" s="1"/>
  <c r="L1014" i="9"/>
  <c r="M1014" i="9" s="1"/>
  <c r="L1012" i="9"/>
  <c r="M1012" i="9" s="1"/>
  <c r="L1008" i="9"/>
  <c r="M1008" i="9" s="1"/>
  <c r="L1006" i="9"/>
  <c r="M1006" i="9" s="1"/>
  <c r="L1004" i="9"/>
  <c r="M1004" i="9" s="1"/>
  <c r="L1000" i="9"/>
  <c r="M1000" i="9" s="1"/>
  <c r="L998" i="9"/>
  <c r="M998" i="9" s="1"/>
  <c r="L996" i="9"/>
  <c r="M996" i="9" s="1"/>
  <c r="L992" i="9"/>
  <c r="M992" i="9" s="1"/>
  <c r="L990" i="9"/>
  <c r="M990" i="9" s="1"/>
  <c r="L988" i="9"/>
  <c r="M988" i="9" s="1"/>
  <c r="L984" i="9"/>
  <c r="M984" i="9" s="1"/>
  <c r="L982" i="9"/>
  <c r="M982" i="9" s="1"/>
  <c r="L980" i="9"/>
  <c r="M980" i="9" s="1"/>
  <c r="L976" i="9"/>
  <c r="M976" i="9" s="1"/>
  <c r="L974" i="9"/>
  <c r="M974" i="9" s="1"/>
  <c r="L972" i="9"/>
  <c r="M972" i="9" s="1"/>
  <c r="L968" i="9"/>
  <c r="M968" i="9" s="1"/>
  <c r="L966" i="9"/>
  <c r="M966" i="9" s="1"/>
  <c r="L964" i="9"/>
  <c r="M964" i="9" s="1"/>
  <c r="L960" i="9"/>
  <c r="M960" i="9" s="1"/>
  <c r="L958" i="9"/>
  <c r="M958" i="9" s="1"/>
  <c r="L956" i="9"/>
  <c r="M956" i="9" s="1"/>
  <c r="L952" i="9"/>
  <c r="M952" i="9" s="1"/>
  <c r="L950" i="9"/>
  <c r="M950" i="9" s="1"/>
  <c r="L942" i="9"/>
  <c r="M942" i="9" s="1"/>
  <c r="L940" i="9"/>
  <c r="M940" i="9" s="1"/>
  <c r="L934" i="9"/>
  <c r="M934" i="9" s="1"/>
  <c r="L928" i="9"/>
  <c r="M928" i="9" s="1"/>
  <c r="L926" i="9"/>
  <c r="M926" i="9" s="1"/>
  <c r="L918" i="9"/>
  <c r="M918" i="9" s="1"/>
  <c r="L910" i="9"/>
  <c r="M910" i="9" s="1"/>
  <c r="L908" i="9"/>
  <c r="M908" i="9" s="1"/>
  <c r="L902" i="9"/>
  <c r="M902" i="9" s="1"/>
  <c r="L896" i="9"/>
  <c r="M896" i="9" s="1"/>
  <c r="L894" i="9"/>
  <c r="M894" i="9" s="1"/>
  <c r="L886" i="9"/>
  <c r="M886" i="9" s="1"/>
  <c r="L878" i="9"/>
  <c r="M878" i="9" s="1"/>
  <c r="L876" i="9"/>
  <c r="M876" i="9" s="1"/>
  <c r="L870" i="9"/>
  <c r="M870" i="9" s="1"/>
  <c r="L864" i="9"/>
  <c r="M864" i="9" s="1"/>
  <c r="L862" i="9"/>
  <c r="M862" i="9" s="1"/>
  <c r="L854" i="9"/>
  <c r="M854" i="9" s="1"/>
  <c r="L846" i="9"/>
  <c r="M846" i="9" s="1"/>
  <c r="L844" i="9"/>
  <c r="M844" i="9" s="1"/>
  <c r="L838" i="9"/>
  <c r="M838" i="9" s="1"/>
  <c r="L832" i="9"/>
  <c r="M832" i="9" s="1"/>
  <c r="L830" i="9"/>
  <c r="M830" i="9" s="1"/>
  <c r="L822" i="9"/>
  <c r="M822" i="9" s="1"/>
  <c r="L814" i="9"/>
  <c r="M814" i="9" s="1"/>
  <c r="L812" i="9"/>
  <c r="M812" i="9" s="1"/>
  <c r="L806" i="9"/>
  <c r="M806" i="9" s="1"/>
  <c r="L800" i="9"/>
  <c r="M800" i="9" s="1"/>
  <c r="L798" i="9"/>
  <c r="M798" i="9" s="1"/>
  <c r="L790" i="9"/>
  <c r="M790" i="9" s="1"/>
  <c r="L782" i="9"/>
  <c r="M782" i="9" s="1"/>
  <c r="L780" i="9"/>
  <c r="M780" i="9" s="1"/>
  <c r="L774" i="9"/>
  <c r="M774" i="9" s="1"/>
  <c r="L768" i="9"/>
  <c r="M768" i="9" s="1"/>
  <c r="L766" i="9"/>
  <c r="M766" i="9" s="1"/>
  <c r="L758" i="9"/>
  <c r="M758" i="9" s="1"/>
  <c r="L750" i="9"/>
  <c r="M750" i="9" s="1"/>
  <c r="L748" i="9"/>
  <c r="M748" i="9" s="1"/>
  <c r="L742" i="9"/>
  <c r="M742" i="9" s="1"/>
  <c r="L736" i="9"/>
  <c r="M736" i="9" s="1"/>
  <c r="L734" i="9"/>
  <c r="M734" i="9" s="1"/>
  <c r="L726" i="9"/>
  <c r="M726" i="9" s="1"/>
  <c r="L718" i="9"/>
  <c r="M718" i="9" s="1"/>
  <c r="L716" i="9"/>
  <c r="M716" i="9" s="1"/>
  <c r="L710" i="9"/>
  <c r="M710" i="9" s="1"/>
  <c r="L704" i="9"/>
  <c r="M704" i="9" s="1"/>
  <c r="L702" i="9"/>
  <c r="M702" i="9" s="1"/>
  <c r="L694" i="9"/>
  <c r="M694" i="9" s="1"/>
  <c r="L686" i="9"/>
  <c r="M686" i="9" s="1"/>
  <c r="L684" i="9"/>
  <c r="M684" i="9" s="1"/>
  <c r="L678" i="9"/>
  <c r="M678" i="9" s="1"/>
  <c r="L672" i="9"/>
  <c r="M672" i="9" s="1"/>
  <c r="L670" i="9"/>
  <c r="M670" i="9" s="1"/>
  <c r="L662" i="9"/>
  <c r="M662" i="9" s="1"/>
  <c r="L654" i="9"/>
  <c r="M654" i="9" s="1"/>
  <c r="L652" i="9"/>
  <c r="M652" i="9" s="1"/>
  <c r="L646" i="9"/>
  <c r="M646" i="9" s="1"/>
  <c r="L640" i="9"/>
  <c r="M640" i="9" s="1"/>
  <c r="L638" i="9"/>
  <c r="M638" i="9" s="1"/>
  <c r="L630" i="9"/>
  <c r="M630" i="9" s="1"/>
  <c r="L622" i="9"/>
  <c r="M622" i="9" s="1"/>
  <c r="L620" i="9"/>
  <c r="M620" i="9" s="1"/>
  <c r="L614" i="9"/>
  <c r="M614" i="9" s="1"/>
  <c r="L608" i="9"/>
  <c r="M608" i="9" s="1"/>
  <c r="L606" i="9"/>
  <c r="M606" i="9" s="1"/>
  <c r="L598" i="9"/>
  <c r="M598" i="9" s="1"/>
  <c r="L590" i="9"/>
  <c r="M590" i="9" s="1"/>
  <c r="L588" i="9"/>
  <c r="M588" i="9" s="1"/>
  <c r="L582" i="9"/>
  <c r="M582" i="9" s="1"/>
  <c r="L576" i="9"/>
  <c r="M576" i="9" s="1"/>
  <c r="L574" i="9"/>
  <c r="M574" i="9" s="1"/>
  <c r="L566" i="9"/>
  <c r="M566" i="9" s="1"/>
  <c r="L558" i="9"/>
  <c r="M558" i="9" s="1"/>
  <c r="L556" i="9"/>
  <c r="M556" i="9" s="1"/>
  <c r="L550" i="9"/>
  <c r="M550" i="9" s="1"/>
  <c r="L544" i="9"/>
  <c r="M544" i="9" s="1"/>
  <c r="L542" i="9"/>
  <c r="M542" i="9" s="1"/>
  <c r="L534" i="9"/>
  <c r="M534" i="9" s="1"/>
  <c r="L526" i="9"/>
  <c r="M526" i="9" s="1"/>
  <c r="L524" i="9"/>
  <c r="M524" i="9" s="1"/>
  <c r="L518" i="9"/>
  <c r="M518" i="9" s="1"/>
  <c r="L512" i="9"/>
  <c r="M512" i="9" s="1"/>
  <c r="L510" i="9"/>
  <c r="M510" i="9" s="1"/>
  <c r="L502" i="9"/>
  <c r="M502" i="9" s="1"/>
  <c r="L494" i="9"/>
  <c r="M494" i="9" s="1"/>
  <c r="L492" i="9"/>
  <c r="M492" i="9" s="1"/>
  <c r="L486" i="9"/>
  <c r="M486" i="9" s="1"/>
  <c r="L480" i="9"/>
  <c r="M480" i="9" s="1"/>
  <c r="L478" i="9"/>
  <c r="M478" i="9" s="1"/>
  <c r="L470" i="9"/>
  <c r="M470" i="9" s="1"/>
  <c r="L462" i="9"/>
  <c r="M462" i="9" s="1"/>
  <c r="L460" i="9"/>
  <c r="M460" i="9" s="1"/>
  <c r="L454" i="9"/>
  <c r="M454" i="9" s="1"/>
  <c r="L448" i="9"/>
  <c r="M448" i="9" s="1"/>
  <c r="L446" i="9"/>
  <c r="M446" i="9" s="1"/>
  <c r="L438" i="9"/>
  <c r="M438" i="9" s="1"/>
  <c r="L430" i="9"/>
  <c r="M430" i="9" s="1"/>
  <c r="L428" i="9"/>
  <c r="M428" i="9" s="1"/>
  <c r="L422" i="9"/>
  <c r="M422" i="9" s="1"/>
  <c r="L416" i="9"/>
  <c r="M416" i="9" s="1"/>
  <c r="L414" i="9"/>
  <c r="M414" i="9" s="1"/>
  <c r="L406" i="9"/>
  <c r="M406" i="9" s="1"/>
  <c r="L398" i="9"/>
  <c r="M398" i="9" s="1"/>
  <c r="L396" i="9"/>
  <c r="M396" i="9" s="1"/>
  <c r="L390" i="9"/>
  <c r="M390" i="9" s="1"/>
  <c r="L384" i="9"/>
  <c r="M384" i="9" s="1"/>
  <c r="L382" i="9"/>
  <c r="M382" i="9" s="1"/>
  <c r="L374" i="9"/>
  <c r="M374" i="9" s="1"/>
  <c r="L366" i="9"/>
  <c r="M366" i="9" s="1"/>
  <c r="L364" i="9"/>
  <c r="M364" i="9" s="1"/>
  <c r="L358" i="9"/>
  <c r="M358" i="9" s="1"/>
  <c r="L352" i="9"/>
  <c r="M352" i="9" s="1"/>
  <c r="L350" i="9"/>
  <c r="M350" i="9" s="1"/>
  <c r="L342" i="9"/>
  <c r="M342" i="9" s="1"/>
  <c r="L334" i="9"/>
  <c r="M334" i="9" s="1"/>
  <c r="L332" i="9"/>
  <c r="M332" i="9" s="1"/>
  <c r="L326" i="9"/>
  <c r="M326" i="9" s="1"/>
  <c r="L320" i="9"/>
  <c r="M320" i="9" s="1"/>
  <c r="L318" i="9"/>
  <c r="M318" i="9" s="1"/>
  <c r="L310" i="9"/>
  <c r="M310" i="9" s="1"/>
  <c r="L302" i="9"/>
  <c r="M302" i="9" s="1"/>
  <c r="L300" i="9"/>
  <c r="M300" i="9" s="1"/>
  <c r="L294" i="9"/>
  <c r="M294" i="9" s="1"/>
  <c r="L288" i="9"/>
  <c r="M288" i="9" s="1"/>
  <c r="L286" i="9"/>
  <c r="M286" i="9" s="1"/>
  <c r="L278" i="9"/>
  <c r="M278" i="9" s="1"/>
  <c r="L270" i="9"/>
  <c r="M270" i="9" s="1"/>
  <c r="L268" i="9"/>
  <c r="M268" i="9" s="1"/>
  <c r="L262" i="9"/>
  <c r="M262" i="9" s="1"/>
  <c r="L256" i="9"/>
  <c r="M256" i="9" s="1"/>
  <c r="L254" i="9"/>
  <c r="M254" i="9" s="1"/>
  <c r="L246" i="9"/>
  <c r="M246" i="9" s="1"/>
  <c r="L238" i="9"/>
  <c r="M238" i="9" s="1"/>
  <c r="L236" i="9"/>
  <c r="M236" i="9" s="1"/>
  <c r="L230" i="9"/>
  <c r="M230" i="9" s="1"/>
  <c r="L224" i="9"/>
  <c r="M224" i="9" s="1"/>
  <c r="L222" i="9"/>
  <c r="M222" i="9" s="1"/>
  <c r="L214" i="9"/>
  <c r="M214" i="9" s="1"/>
  <c r="L206" i="9"/>
  <c r="M206" i="9" s="1"/>
  <c r="L204" i="9"/>
  <c r="M204" i="9" s="1"/>
  <c r="L198" i="9"/>
  <c r="M198" i="9" s="1"/>
  <c r="L192" i="9"/>
  <c r="M192" i="9" s="1"/>
  <c r="L190" i="9"/>
  <c r="M190" i="9" s="1"/>
  <c r="L182" i="9"/>
  <c r="M182" i="9" s="1"/>
  <c r="L174" i="9"/>
  <c r="M174" i="9" s="1"/>
  <c r="L172" i="9"/>
  <c r="M172" i="9" s="1"/>
  <c r="L166" i="9"/>
  <c r="M166" i="9" s="1"/>
  <c r="L160" i="9"/>
  <c r="M160" i="9" s="1"/>
  <c r="L158" i="9"/>
  <c r="M158" i="9" s="1"/>
  <c r="L150" i="9"/>
  <c r="M150" i="9" s="1"/>
  <c r="L142" i="9"/>
  <c r="M142" i="9" s="1"/>
  <c r="L140" i="9"/>
  <c r="M140" i="9" s="1"/>
  <c r="L134" i="9"/>
  <c r="M134" i="9" s="1"/>
  <c r="L128" i="9"/>
  <c r="M128" i="9" s="1"/>
  <c r="L126" i="9"/>
  <c r="M126" i="9" s="1"/>
  <c r="L118" i="9"/>
  <c r="M118" i="9" s="1"/>
  <c r="L110" i="9"/>
  <c r="M110" i="9" s="1"/>
  <c r="L108" i="9"/>
  <c r="M108" i="9" s="1"/>
  <c r="L102" i="9"/>
  <c r="M102" i="9" s="1"/>
  <c r="L96" i="9"/>
  <c r="M96" i="9" s="1"/>
  <c r="L94" i="9"/>
  <c r="M94" i="9" s="1"/>
  <c r="L86" i="9"/>
  <c r="M86" i="9" s="1"/>
  <c r="L78" i="9"/>
  <c r="M78" i="9" s="1"/>
  <c r="L76" i="9"/>
  <c r="M76" i="9" s="1"/>
  <c r="L70" i="9"/>
  <c r="M70" i="9" s="1"/>
  <c r="L64" i="9"/>
  <c r="M64" i="9" s="1"/>
  <c r="L62" i="9"/>
  <c r="M62" i="9" s="1"/>
  <c r="L54" i="9"/>
  <c r="M54" i="9" s="1"/>
  <c r="L46" i="9"/>
  <c r="M46" i="9" s="1"/>
  <c r="L44" i="9"/>
  <c r="M44" i="9" s="1"/>
  <c r="L38" i="9"/>
  <c r="M38" i="9" s="1"/>
  <c r="L32" i="9"/>
  <c r="M32" i="9" s="1"/>
  <c r="L30" i="9"/>
  <c r="M30" i="9" s="1"/>
  <c r="L22" i="9"/>
  <c r="M22" i="9" s="1"/>
  <c r="L14" i="9"/>
  <c r="M14" i="9" s="1"/>
  <c r="L12" i="9"/>
  <c r="M12" i="9" s="1"/>
  <c r="L8" i="9"/>
  <c r="M8" i="9" s="1"/>
  <c r="L6" i="9"/>
  <c r="M6" i="9" s="1"/>
  <c r="L4" i="9"/>
  <c r="M4" i="9" s="1"/>
  <c r="L37" i="9"/>
  <c r="M37" i="9" s="1"/>
  <c r="L35" i="9"/>
  <c r="M35" i="9" s="1"/>
  <c r="L27" i="9"/>
  <c r="M27" i="9" s="1"/>
  <c r="L19" i="9"/>
  <c r="M19" i="9" s="1"/>
  <c r="L17" i="9"/>
  <c r="M17" i="9" s="1"/>
  <c r="L11" i="9"/>
  <c r="M11" i="9" s="1"/>
  <c r="L5" i="9"/>
  <c r="M5" i="9" s="1"/>
  <c r="L3" i="9"/>
  <c r="M3" i="9" s="1"/>
  <c r="AC166" i="9" l="1"/>
  <c r="AD166" i="9" s="1"/>
  <c r="AC158" i="9"/>
  <c r="AD158" i="9" s="1"/>
  <c r="AC150" i="9"/>
  <c r="AD150" i="9" s="1"/>
  <c r="AC142" i="9"/>
  <c r="AD142" i="9" s="1"/>
  <c r="AC134" i="9"/>
  <c r="AD134" i="9" s="1"/>
  <c r="AC126" i="9"/>
  <c r="AD126" i="9" s="1"/>
  <c r="AC118" i="9"/>
  <c r="AD118" i="9" s="1"/>
  <c r="AC110" i="9"/>
  <c r="AD110" i="9" s="1"/>
  <c r="AC102" i="9"/>
  <c r="AD102" i="9" s="1"/>
  <c r="AC94" i="9"/>
  <c r="AD94" i="9" s="1"/>
  <c r="AC86" i="9"/>
  <c r="AD86" i="9" s="1"/>
  <c r="AC78" i="9"/>
  <c r="AD78" i="9" s="1"/>
  <c r="AC74" i="9"/>
  <c r="AD74" i="9" s="1"/>
  <c r="AC70" i="9"/>
  <c r="AD70" i="9" s="1"/>
  <c r="AC66" i="9"/>
  <c r="AD66" i="9" s="1"/>
  <c r="AC62" i="9"/>
  <c r="AD62" i="9" s="1"/>
  <c r="AC58" i="9"/>
  <c r="AD58" i="9" s="1"/>
  <c r="AC54" i="9"/>
  <c r="AD54" i="9" s="1"/>
  <c r="AC50" i="9"/>
  <c r="AD50" i="9" s="1"/>
  <c r="AC46" i="9"/>
  <c r="AD46" i="9" s="1"/>
  <c r="AC42" i="9"/>
  <c r="AD42" i="9" s="1"/>
  <c r="AC38" i="9"/>
  <c r="AD38" i="9" s="1"/>
  <c r="AC34" i="9"/>
  <c r="AD34" i="9" s="1"/>
  <c r="AC30" i="9"/>
  <c r="AD30" i="9" s="1"/>
  <c r="AC26" i="9"/>
  <c r="AD26" i="9" s="1"/>
  <c r="AC22" i="9"/>
  <c r="AD22" i="9" s="1"/>
  <c r="AC18" i="9"/>
  <c r="AD18" i="9" s="1"/>
  <c r="AC14" i="9"/>
  <c r="AD14" i="9" s="1"/>
  <c r="AC10" i="9"/>
  <c r="AD10" i="9" s="1"/>
  <c r="AC6" i="9"/>
  <c r="AD6" i="9" s="1"/>
  <c r="AC2" i="9"/>
  <c r="AD2" i="9" s="1"/>
  <c r="AA5" i="11"/>
  <c r="AB5" i="11" s="1"/>
  <c r="AA9" i="11"/>
  <c r="AB9" i="11" s="1"/>
  <c r="AA2" i="11"/>
  <c r="AB2" i="11" s="1"/>
  <c r="AA3" i="11"/>
  <c r="AB3" i="11" s="1"/>
  <c r="AA7" i="11"/>
  <c r="AB7" i="11" s="1"/>
  <c r="AA11" i="11"/>
  <c r="AB11" i="11" s="1"/>
  <c r="AA13" i="11"/>
  <c r="AB13" i="11" s="1"/>
  <c r="AA15" i="11"/>
  <c r="AB15" i="11" s="1"/>
  <c r="AA17" i="11"/>
  <c r="AB17" i="11" s="1"/>
  <c r="AA19" i="11"/>
  <c r="AB19" i="11" s="1"/>
  <c r="AA21" i="11"/>
  <c r="AB21" i="11" s="1"/>
  <c r="AA23" i="11"/>
  <c r="AB23" i="11" s="1"/>
  <c r="AA25" i="11"/>
  <c r="AB25" i="11" s="1"/>
  <c r="AA27" i="11"/>
  <c r="AB27" i="11" s="1"/>
  <c r="AA29" i="11"/>
  <c r="AB29" i="11" s="1"/>
  <c r="AA31" i="11"/>
  <c r="AB31" i="11" s="1"/>
  <c r="AA33" i="11"/>
  <c r="AB33" i="11" s="1"/>
  <c r="AA35" i="11"/>
  <c r="AB35" i="11" s="1"/>
  <c r="AA37" i="11"/>
  <c r="AB37" i="11" s="1"/>
  <c r="AA39" i="11"/>
  <c r="AB39" i="11" s="1"/>
  <c r="AA41" i="11"/>
  <c r="AB41" i="11" s="1"/>
  <c r="AA43" i="11"/>
  <c r="AB43" i="11" s="1"/>
  <c r="AA45" i="11"/>
  <c r="AB45" i="11" s="1"/>
  <c r="AA47" i="11"/>
  <c r="AB47" i="11" s="1"/>
  <c r="AA49" i="11"/>
  <c r="AB49" i="11" s="1"/>
  <c r="AA51" i="11"/>
  <c r="AB51" i="11" s="1"/>
  <c r="AA53" i="11"/>
  <c r="AB53" i="11" s="1"/>
  <c r="AA55" i="11"/>
  <c r="AB55" i="11" s="1"/>
  <c r="AA57" i="11"/>
  <c r="AB57" i="11" s="1"/>
  <c r="AA59" i="11"/>
  <c r="AB59" i="11" s="1"/>
  <c r="AA61" i="11"/>
  <c r="AB61" i="11" s="1"/>
  <c r="AA63" i="11"/>
  <c r="AB63" i="11" s="1"/>
  <c r="AA65" i="11"/>
  <c r="AB65" i="11" s="1"/>
  <c r="AA67" i="11"/>
  <c r="AB67" i="11" s="1"/>
  <c r="AA69" i="11"/>
  <c r="AB69" i="11" s="1"/>
  <c r="AA71" i="11"/>
  <c r="AB71" i="11" s="1"/>
  <c r="AA73" i="11"/>
  <c r="AB73" i="11" s="1"/>
  <c r="AA75" i="11"/>
  <c r="AB75" i="11" s="1"/>
  <c r="AA77" i="11"/>
  <c r="AB77" i="11" s="1"/>
  <c r="AA79" i="11"/>
  <c r="AB79" i="11" s="1"/>
  <c r="AA81" i="11"/>
  <c r="AB81" i="11" s="1"/>
  <c r="AA83" i="11"/>
  <c r="AB83" i="11" s="1"/>
  <c r="AA85" i="11"/>
  <c r="AB85" i="11" s="1"/>
  <c r="AA87" i="11"/>
  <c r="AB87" i="11" s="1"/>
  <c r="AA89" i="11"/>
  <c r="AB89" i="11" s="1"/>
  <c r="AA91" i="11"/>
  <c r="AB91" i="11" s="1"/>
  <c r="AA93" i="11"/>
  <c r="AB93" i="11" s="1"/>
  <c r="AA95" i="11"/>
  <c r="AB95" i="11" s="1"/>
  <c r="AA97" i="11"/>
  <c r="AB97" i="11" s="1"/>
  <c r="AA99" i="11"/>
  <c r="AB99" i="11" s="1"/>
  <c r="AA101" i="11"/>
  <c r="AB101" i="11" s="1"/>
  <c r="AA103" i="11"/>
  <c r="AB103" i="11" s="1"/>
  <c r="AA105" i="11"/>
  <c r="AB105" i="11" s="1"/>
  <c r="AA107" i="11"/>
  <c r="AB107" i="11" s="1"/>
  <c r="AA109" i="11"/>
  <c r="AB109" i="11" s="1"/>
  <c r="AA111" i="11"/>
  <c r="AB111" i="11" s="1"/>
  <c r="AA113" i="11"/>
  <c r="AB113" i="11" s="1"/>
  <c r="AA115" i="11"/>
  <c r="AB115" i="11" s="1"/>
  <c r="AA117" i="11"/>
  <c r="AB117" i="11" s="1"/>
  <c r="AA119" i="11"/>
  <c r="AB119" i="11" s="1"/>
  <c r="AA121" i="11"/>
  <c r="AB121" i="11" s="1"/>
  <c r="AA123" i="11"/>
  <c r="AB123" i="11" s="1"/>
  <c r="AA125" i="11"/>
  <c r="AB125" i="11" s="1"/>
  <c r="AA127" i="11"/>
  <c r="AB127" i="11" s="1"/>
  <c r="AA129" i="11"/>
  <c r="AB129" i="11" s="1"/>
  <c r="AA131" i="11"/>
  <c r="AB131" i="11" s="1"/>
  <c r="AA133" i="11"/>
  <c r="AB133" i="11" s="1"/>
  <c r="AA135" i="11"/>
  <c r="AB135" i="11" s="1"/>
  <c r="AA137" i="11"/>
  <c r="AB137" i="11" s="1"/>
  <c r="AA139" i="11"/>
  <c r="AB139" i="11" s="1"/>
  <c r="AA141" i="11"/>
  <c r="AB141" i="11" s="1"/>
  <c r="AA143" i="11"/>
  <c r="AB143" i="11" s="1"/>
  <c r="AA145" i="11"/>
  <c r="AB145" i="11" s="1"/>
  <c r="AA147" i="11"/>
  <c r="AB147" i="11" s="1"/>
  <c r="AA149" i="11"/>
  <c r="AB149" i="11" s="1"/>
  <c r="AA151" i="11"/>
  <c r="AB151" i="11" s="1"/>
  <c r="AA153" i="11"/>
  <c r="AB153" i="11" s="1"/>
  <c r="AA155" i="11"/>
  <c r="AB155" i="11" s="1"/>
  <c r="AA157" i="11"/>
  <c r="AB157" i="11" s="1"/>
  <c r="AA159" i="11"/>
  <c r="AB159" i="11" s="1"/>
  <c r="AA161" i="11"/>
  <c r="AB161" i="11" s="1"/>
  <c r="AA163" i="11"/>
  <c r="AB163" i="11" s="1"/>
  <c r="AA165" i="11"/>
  <c r="AB165" i="11" s="1"/>
  <c r="AA167" i="11"/>
  <c r="AB167" i="11" s="1"/>
  <c r="AA169" i="11"/>
  <c r="AB169" i="11" s="1"/>
  <c r="AA10" i="11"/>
  <c r="AB10" i="11" s="1"/>
  <c r="AA12" i="11"/>
  <c r="AB12" i="11" s="1"/>
  <c r="AA14" i="11"/>
  <c r="AB14" i="11" s="1"/>
  <c r="AA16" i="11"/>
  <c r="AB16" i="11" s="1"/>
  <c r="AA18" i="11"/>
  <c r="AB18" i="11" s="1"/>
  <c r="AA20" i="11"/>
  <c r="AB20" i="11" s="1"/>
  <c r="AA22" i="11"/>
  <c r="AB22" i="11" s="1"/>
  <c r="AA24" i="11"/>
  <c r="AB24" i="11" s="1"/>
  <c r="AA26" i="11"/>
  <c r="AB26" i="11" s="1"/>
  <c r="AA28" i="11"/>
  <c r="AB28" i="11" s="1"/>
  <c r="AA30" i="11"/>
  <c r="AB30" i="11" s="1"/>
  <c r="AA32" i="11"/>
  <c r="AB32" i="11" s="1"/>
  <c r="AA34" i="11"/>
  <c r="AB34" i="11" s="1"/>
  <c r="AA36" i="11"/>
  <c r="AB36" i="11" s="1"/>
  <c r="AA38" i="11"/>
  <c r="AB38" i="11" s="1"/>
  <c r="AA40" i="11"/>
  <c r="AB40" i="11" s="1"/>
  <c r="AA42" i="11"/>
  <c r="AB42" i="11" s="1"/>
  <c r="AA44" i="11"/>
  <c r="AB44" i="11" s="1"/>
  <c r="AA46" i="11"/>
  <c r="AB46" i="11" s="1"/>
  <c r="AA48" i="11"/>
  <c r="AB48" i="11" s="1"/>
  <c r="AA50" i="11"/>
  <c r="AB50" i="11" s="1"/>
  <c r="AA52" i="11"/>
  <c r="AB52" i="11" s="1"/>
  <c r="AA54" i="11"/>
  <c r="AB54" i="11" s="1"/>
  <c r="AA56" i="11"/>
  <c r="AB56" i="11" s="1"/>
  <c r="AA58" i="11"/>
  <c r="AB58" i="11" s="1"/>
  <c r="AA60" i="11"/>
  <c r="AB60" i="11" s="1"/>
  <c r="AA62" i="11"/>
  <c r="AB62" i="11" s="1"/>
  <c r="AA64" i="11"/>
  <c r="AB64" i="11" s="1"/>
  <c r="AA66" i="11"/>
  <c r="AB66" i="11" s="1"/>
  <c r="AA68" i="11"/>
  <c r="AB68" i="11" s="1"/>
  <c r="AA70" i="11"/>
  <c r="AB70" i="11" s="1"/>
  <c r="AA72" i="11"/>
  <c r="AB72" i="11" s="1"/>
  <c r="AA74" i="11"/>
  <c r="AB74" i="11" s="1"/>
  <c r="AA76" i="11"/>
  <c r="AB76" i="11" s="1"/>
  <c r="AA78" i="11"/>
  <c r="AB78" i="11" s="1"/>
  <c r="AA80" i="11"/>
  <c r="AB80" i="11" s="1"/>
  <c r="AA82" i="11"/>
  <c r="AB82" i="11" s="1"/>
  <c r="AA84" i="11"/>
  <c r="AB84" i="11" s="1"/>
  <c r="AA86" i="11"/>
  <c r="AB86" i="11" s="1"/>
  <c r="AA88" i="11"/>
  <c r="AB88" i="11" s="1"/>
  <c r="AA90" i="11"/>
  <c r="AB90" i="11" s="1"/>
  <c r="AA92" i="11"/>
  <c r="AB92" i="11" s="1"/>
  <c r="AA94" i="11"/>
  <c r="AB94" i="11" s="1"/>
  <c r="AA96" i="11"/>
  <c r="AB96" i="11" s="1"/>
  <c r="AA98" i="11"/>
  <c r="AB98" i="11" s="1"/>
  <c r="AA100" i="11"/>
  <c r="AB100" i="11" s="1"/>
  <c r="AA102" i="11"/>
  <c r="AB102" i="11" s="1"/>
  <c r="AA104" i="11"/>
  <c r="AB104" i="11" s="1"/>
  <c r="AA106" i="11"/>
  <c r="AB106" i="11" s="1"/>
  <c r="AA108" i="11"/>
  <c r="AB108" i="11" s="1"/>
  <c r="AA110" i="11"/>
  <c r="AB110" i="11" s="1"/>
  <c r="AA112" i="11"/>
  <c r="AB112" i="11" s="1"/>
  <c r="AA114" i="11"/>
  <c r="AB114" i="11" s="1"/>
  <c r="AA116" i="11"/>
  <c r="AB116" i="11" s="1"/>
  <c r="AA118" i="11"/>
  <c r="AB118" i="11" s="1"/>
  <c r="AA120" i="11"/>
  <c r="AB120" i="11" s="1"/>
  <c r="AA122" i="11"/>
  <c r="AB122" i="11" s="1"/>
  <c r="AA124" i="11"/>
  <c r="AB124" i="11" s="1"/>
  <c r="AA126" i="11"/>
  <c r="AB126" i="11" s="1"/>
  <c r="AA128" i="11"/>
  <c r="AB128" i="11" s="1"/>
  <c r="AA130" i="11"/>
  <c r="AB130" i="11" s="1"/>
  <c r="AA132" i="11"/>
  <c r="AB132" i="11" s="1"/>
  <c r="AA134" i="11"/>
  <c r="AB134" i="11" s="1"/>
  <c r="AA136" i="11"/>
  <c r="AB136" i="11" s="1"/>
  <c r="AA138" i="11"/>
  <c r="AB138" i="11" s="1"/>
  <c r="AA140" i="11"/>
  <c r="AB140" i="11" s="1"/>
  <c r="AA142" i="11"/>
  <c r="AB142" i="11" s="1"/>
  <c r="AA144" i="11"/>
  <c r="AB144" i="11" s="1"/>
  <c r="AA146" i="11"/>
  <c r="AB146" i="11" s="1"/>
  <c r="AA148" i="11"/>
  <c r="AB148" i="11" s="1"/>
  <c r="AA150" i="11"/>
  <c r="AB150" i="11" s="1"/>
  <c r="AA152" i="11"/>
  <c r="AB152" i="11" s="1"/>
  <c r="AA154" i="11"/>
  <c r="AB154" i="11" s="1"/>
  <c r="AA156" i="11"/>
  <c r="AB156" i="11" s="1"/>
  <c r="AA158" i="11"/>
  <c r="AB158" i="11" s="1"/>
  <c r="AA160" i="11"/>
  <c r="AB160" i="11" s="1"/>
  <c r="AA162" i="11"/>
  <c r="AB162" i="11" s="1"/>
  <c r="AA164" i="11"/>
  <c r="AB164" i="11" s="1"/>
  <c r="AA166" i="11"/>
  <c r="AB166" i="11" s="1"/>
  <c r="AA168" i="11"/>
  <c r="AB168" i="11" s="1"/>
  <c r="AC167" i="9"/>
  <c r="AD167" i="9" s="1"/>
  <c r="AC163" i="9"/>
  <c r="AD163" i="9" s="1"/>
  <c r="AC159" i="9"/>
  <c r="AD159" i="9" s="1"/>
  <c r="AC155" i="9"/>
  <c r="AD155" i="9" s="1"/>
  <c r="AC151" i="9"/>
  <c r="AD151" i="9" s="1"/>
  <c r="AC147" i="9"/>
  <c r="AD147" i="9" s="1"/>
  <c r="AC143" i="9"/>
  <c r="AD143" i="9" s="1"/>
  <c r="AC139" i="9"/>
  <c r="AD139" i="9" s="1"/>
  <c r="AC135" i="9"/>
  <c r="AD135" i="9" s="1"/>
  <c r="AC131" i="9"/>
  <c r="AD131" i="9" s="1"/>
  <c r="AC127" i="9"/>
  <c r="AD127" i="9" s="1"/>
  <c r="AC123" i="9"/>
  <c r="AD123" i="9" s="1"/>
  <c r="AC119" i="9"/>
  <c r="AD119" i="9" s="1"/>
  <c r="AC115" i="9"/>
  <c r="AD115" i="9" s="1"/>
  <c r="AC111" i="9"/>
  <c r="AD111" i="9" s="1"/>
  <c r="AC107" i="9"/>
  <c r="AD107" i="9" s="1"/>
  <c r="AC103" i="9"/>
  <c r="AD103" i="9" s="1"/>
  <c r="AC99" i="9"/>
  <c r="AD99" i="9" s="1"/>
  <c r="AC95" i="9"/>
  <c r="AD95" i="9" s="1"/>
  <c r="AC91" i="9"/>
  <c r="AD91" i="9" s="1"/>
  <c r="AC87" i="9"/>
  <c r="AD87" i="9" s="1"/>
  <c r="AC83" i="9"/>
  <c r="AD83" i="9" s="1"/>
  <c r="AC79" i="9"/>
  <c r="AD79" i="9" s="1"/>
  <c r="AC75" i="9"/>
  <c r="AD75" i="9" s="1"/>
  <c r="AC71" i="9"/>
  <c r="AD71" i="9" s="1"/>
  <c r="AC67" i="9"/>
  <c r="AD67" i="9" s="1"/>
  <c r="AC63" i="9"/>
  <c r="AD63" i="9" s="1"/>
  <c r="AC59" i="9"/>
  <c r="AD59" i="9" s="1"/>
  <c r="AC55" i="9"/>
  <c r="AD55" i="9" s="1"/>
  <c r="AC51" i="9"/>
  <c r="AD51" i="9" s="1"/>
  <c r="AC47" i="9"/>
  <c r="AD47" i="9" s="1"/>
  <c r="AC43" i="9"/>
  <c r="AD43" i="9" s="1"/>
  <c r="AC39" i="9"/>
  <c r="AD39" i="9" s="1"/>
  <c r="AC35" i="9"/>
  <c r="AD35" i="9" s="1"/>
  <c r="AC31" i="9"/>
  <c r="AD31" i="9" s="1"/>
  <c r="AC27" i="9"/>
  <c r="AD27" i="9" s="1"/>
  <c r="AC23" i="9"/>
  <c r="AD23" i="9" s="1"/>
  <c r="AC19" i="9"/>
  <c r="AD19" i="9" s="1"/>
  <c r="AC15" i="9"/>
  <c r="AD15" i="9" s="1"/>
  <c r="AC11" i="9"/>
  <c r="AD11" i="9" s="1"/>
  <c r="AC7" i="9"/>
  <c r="AD7" i="9" s="1"/>
  <c r="AC3" i="9"/>
  <c r="AD3" i="9" s="1"/>
  <c r="AA4" i="11"/>
  <c r="AB4" i="11" s="1"/>
  <c r="AA6" i="11"/>
  <c r="AB6" i="11" s="1"/>
  <c r="AA8" i="11"/>
  <c r="AB8" i="11" s="1"/>
  <c r="L2" i="11"/>
  <c r="M2" i="11" s="1"/>
  <c r="AC168" i="9"/>
  <c r="AD168" i="9" s="1"/>
  <c r="AC164" i="9"/>
  <c r="AD164" i="9" s="1"/>
  <c r="AC160" i="9"/>
  <c r="AD160" i="9" s="1"/>
  <c r="AC156" i="9"/>
  <c r="AD156" i="9" s="1"/>
  <c r="AC152" i="9"/>
  <c r="AD152" i="9" s="1"/>
  <c r="AC148" i="9"/>
  <c r="AD148" i="9" s="1"/>
  <c r="AC144" i="9"/>
  <c r="AD144" i="9" s="1"/>
  <c r="AC140" i="9"/>
  <c r="AD140" i="9" s="1"/>
  <c r="AC136" i="9"/>
  <c r="AD136" i="9" s="1"/>
  <c r="AC132" i="9"/>
  <c r="AD132" i="9" s="1"/>
  <c r="AC128" i="9"/>
  <c r="AD128" i="9" s="1"/>
  <c r="AC124" i="9"/>
  <c r="AD124" i="9" s="1"/>
  <c r="AC120" i="9"/>
  <c r="AD120" i="9" s="1"/>
  <c r="AC116" i="9"/>
  <c r="AD116" i="9" s="1"/>
  <c r="AC112" i="9"/>
  <c r="AD112" i="9" s="1"/>
  <c r="AC108" i="9"/>
  <c r="AD108" i="9" s="1"/>
  <c r="AC104" i="9"/>
  <c r="AD104" i="9" s="1"/>
  <c r="AC100" i="9"/>
  <c r="AD100" i="9" s="1"/>
  <c r="AC96" i="9"/>
  <c r="AD96" i="9" s="1"/>
  <c r="AC92" i="9"/>
  <c r="AD92" i="9" s="1"/>
  <c r="AC88" i="9"/>
  <c r="AD88" i="9" s="1"/>
  <c r="AC84" i="9"/>
  <c r="AD84" i="9" s="1"/>
  <c r="AC80" i="9"/>
  <c r="AD80" i="9" s="1"/>
  <c r="AC76" i="9"/>
  <c r="AD76" i="9" s="1"/>
  <c r="AC72" i="9"/>
  <c r="AD72" i="9" s="1"/>
  <c r="AC68" i="9"/>
  <c r="AD68" i="9" s="1"/>
  <c r="AC64" i="9"/>
  <c r="AD64" i="9" s="1"/>
  <c r="AC60" i="9"/>
  <c r="AD60" i="9" s="1"/>
  <c r="AC56" i="9"/>
  <c r="AD56" i="9" s="1"/>
  <c r="AC52" i="9"/>
  <c r="AD52" i="9" s="1"/>
  <c r="AC48" i="9"/>
  <c r="AD48" i="9" s="1"/>
  <c r="AC44" i="9"/>
  <c r="AD44" i="9" s="1"/>
  <c r="AC40" i="9"/>
  <c r="AD40" i="9" s="1"/>
  <c r="AC36" i="9"/>
  <c r="AD36" i="9" s="1"/>
  <c r="AC32" i="9"/>
  <c r="AD32" i="9" s="1"/>
  <c r="AC28" i="9"/>
  <c r="AD28" i="9" s="1"/>
  <c r="AC24" i="9"/>
  <c r="AD24" i="9" s="1"/>
  <c r="AC20" i="9"/>
  <c r="AD20" i="9" s="1"/>
  <c r="AC16" i="9"/>
  <c r="AD16" i="9" s="1"/>
  <c r="AC12" i="9"/>
  <c r="AD12" i="9" s="1"/>
  <c r="AC8" i="9"/>
  <c r="AD8" i="9" s="1"/>
  <c r="AC4" i="9"/>
  <c r="AD4" i="9" s="1"/>
  <c r="AC169" i="9"/>
  <c r="AD169" i="9" s="1"/>
  <c r="AC165" i="9"/>
  <c r="AD165" i="9" s="1"/>
  <c r="AC161" i="9"/>
  <c r="AD161" i="9" s="1"/>
  <c r="AC157" i="9"/>
  <c r="AD157" i="9" s="1"/>
  <c r="AC153" i="9"/>
  <c r="AD153" i="9" s="1"/>
  <c r="AC149" i="9"/>
  <c r="AD149" i="9" s="1"/>
  <c r="AC145" i="9"/>
  <c r="AD145" i="9" s="1"/>
  <c r="AC141" i="9"/>
  <c r="AD141" i="9" s="1"/>
  <c r="AC137" i="9"/>
  <c r="AD137" i="9" s="1"/>
  <c r="AC133" i="9"/>
  <c r="AD133" i="9" s="1"/>
  <c r="AC129" i="9"/>
  <c r="AD129" i="9" s="1"/>
  <c r="AC125" i="9"/>
  <c r="AD125" i="9" s="1"/>
  <c r="AC121" i="9"/>
  <c r="AD121" i="9" s="1"/>
  <c r="AC117" i="9"/>
  <c r="AD117" i="9" s="1"/>
  <c r="AC113" i="9"/>
  <c r="AD113" i="9" s="1"/>
  <c r="AC109" i="9"/>
  <c r="AD109" i="9" s="1"/>
  <c r="AC105" i="9"/>
  <c r="AD105" i="9" s="1"/>
  <c r="AC101" i="9"/>
  <c r="AD101" i="9" s="1"/>
  <c r="AC97" i="9"/>
  <c r="AD97" i="9" s="1"/>
  <c r="AC93" i="9"/>
  <c r="AD93" i="9" s="1"/>
  <c r="AC89" i="9"/>
  <c r="AD89" i="9" s="1"/>
  <c r="AC85" i="9"/>
  <c r="AD85" i="9" s="1"/>
  <c r="AC81" i="9"/>
  <c r="AD81" i="9" s="1"/>
  <c r="AC77" i="9"/>
  <c r="AD77" i="9" s="1"/>
  <c r="AC73" i="9"/>
  <c r="AD73" i="9" s="1"/>
  <c r="AC69" i="9"/>
  <c r="AD69" i="9" s="1"/>
  <c r="AC65" i="9"/>
  <c r="AD65" i="9" s="1"/>
  <c r="AC61" i="9"/>
  <c r="AD61" i="9" s="1"/>
  <c r="AC57" i="9"/>
  <c r="AD57" i="9" s="1"/>
  <c r="AC53" i="9"/>
  <c r="AD53" i="9" s="1"/>
  <c r="AC49" i="9"/>
  <c r="AD49" i="9" s="1"/>
  <c r="AC45" i="9"/>
  <c r="AD45" i="9" s="1"/>
  <c r="AC41" i="9"/>
  <c r="AD41" i="9" s="1"/>
  <c r="AC37" i="9"/>
  <c r="AD37" i="9" s="1"/>
  <c r="AC33" i="9"/>
  <c r="AD33" i="9" s="1"/>
  <c r="AC29" i="9"/>
  <c r="AD29" i="9" s="1"/>
  <c r="AC25" i="9"/>
  <c r="AD25" i="9" s="1"/>
  <c r="AC21" i="9"/>
  <c r="AD21" i="9" s="1"/>
  <c r="AC17" i="9"/>
  <c r="AD17" i="9" s="1"/>
  <c r="AC13" i="9"/>
  <c r="AD13" i="9" s="1"/>
  <c r="AC9" i="9"/>
  <c r="AD9" i="9" s="1"/>
  <c r="AC5" i="9"/>
  <c r="AD5" i="9" s="1"/>
  <c r="F24" i="14" l="1"/>
  <c r="H24" i="14" s="1"/>
  <c r="F25" i="14"/>
  <c r="H25" i="14" s="1"/>
  <c r="F23" i="14"/>
  <c r="G23" i="14" s="1"/>
  <c r="F27" i="14"/>
  <c r="I27" i="14" s="1"/>
  <c r="F26" i="14"/>
  <c r="G26" i="14" s="1"/>
  <c r="F29" i="14"/>
  <c r="H29" i="14" s="1"/>
  <c r="F28" i="14"/>
  <c r="I28" i="14" s="1"/>
  <c r="L29" i="14"/>
  <c r="L24" i="14"/>
  <c r="L25" i="14"/>
  <c r="L28" i="14"/>
  <c r="L27" i="14"/>
  <c r="L23" i="14"/>
  <c r="L26" i="14"/>
  <c r="G27" i="14" l="1"/>
  <c r="I23" i="14"/>
  <c r="I25" i="14"/>
  <c r="G28" i="14"/>
  <c r="G24" i="14"/>
  <c r="I29" i="14"/>
  <c r="N29" i="14"/>
  <c r="H28" i="14"/>
  <c r="I26" i="14"/>
  <c r="O29" i="14"/>
  <c r="N26" i="14"/>
  <c r="O26" i="14"/>
  <c r="N27" i="14"/>
  <c r="O27" i="14"/>
  <c r="N23" i="14"/>
  <c r="O23" i="14"/>
  <c r="N28" i="14"/>
  <c r="O28" i="14"/>
  <c r="O25" i="14"/>
  <c r="N25" i="14"/>
  <c r="O24" i="14"/>
  <c r="N24" i="14"/>
  <c r="G29" i="14"/>
  <c r="H23" i="14"/>
  <c r="H26" i="14"/>
  <c r="G25" i="14"/>
  <c r="H27" i="14"/>
  <c r="I24" i="14"/>
  <c r="F22" i="14" l="1"/>
  <c r="H22" i="14" s="1"/>
  <c r="L22" i="14"/>
  <c r="N22" i="14" l="1"/>
  <c r="O22" i="14"/>
  <c r="G22" i="14"/>
  <c r="I22" i="14"/>
  <c r="J24" i="14" l="1"/>
  <c r="J29" i="14"/>
  <c r="J23" i="14"/>
  <c r="J28" i="14"/>
  <c r="J26" i="14"/>
  <c r="J25" i="14"/>
  <c r="J22" i="14"/>
  <c r="J27" i="14"/>
</calcChain>
</file>

<file path=xl/sharedStrings.xml><?xml version="1.0" encoding="utf-8"?>
<sst xmlns="http://schemas.openxmlformats.org/spreadsheetml/2006/main" count="338" uniqueCount="84">
  <si>
    <t>Month</t>
  </si>
  <si>
    <t>L</t>
  </si>
  <si>
    <t>M</t>
  </si>
  <si>
    <t>S</t>
  </si>
  <si>
    <t>StDev</t>
  </si>
  <si>
    <t>P01</t>
  </si>
  <si>
    <t>P1</t>
  </si>
  <si>
    <t>P3</t>
  </si>
  <si>
    <t>P5</t>
  </si>
  <si>
    <t>P10</t>
  </si>
  <si>
    <t>P15</t>
  </si>
  <si>
    <t>P25</t>
  </si>
  <si>
    <t>P50</t>
  </si>
  <si>
    <t>P75</t>
  </si>
  <si>
    <t>P85</t>
  </si>
  <si>
    <t>P90</t>
  </si>
  <si>
    <t>P95</t>
  </si>
  <si>
    <t>P97</t>
  </si>
  <si>
    <t>P99</t>
  </si>
  <si>
    <t>P999</t>
  </si>
  <si>
    <t>Sex</t>
  </si>
  <si>
    <t>Agemos</t>
  </si>
  <si>
    <t>Age Yrs</t>
  </si>
  <si>
    <t>Day</t>
  </si>
  <si>
    <t>1st centile Z=</t>
  </si>
  <si>
    <t>Age (Yrs)</t>
  </si>
  <si>
    <t>Age  (Yrs)</t>
  </si>
  <si>
    <t>Age yr</t>
  </si>
  <si>
    <t>Age (yrs)</t>
  </si>
  <si>
    <t>AgeLookup</t>
  </si>
  <si>
    <t>CDC Z</t>
  </si>
  <si>
    <t>CDC L</t>
  </si>
  <si>
    <t>CDC M</t>
  </si>
  <si>
    <t>CDC S</t>
  </si>
  <si>
    <t>Centile</t>
  </si>
  <si>
    <t>Age lookup</t>
  </si>
  <si>
    <t>Age Months</t>
  </si>
  <si>
    <t>closest to month</t>
  </si>
  <si>
    <t>ID</t>
  </si>
  <si>
    <t>abs from Age lookup</t>
  </si>
  <si>
    <t>Months</t>
  </si>
  <si>
    <t>Closest to lookup</t>
  </si>
  <si>
    <t>Female</t>
  </si>
  <si>
    <t>Male</t>
  </si>
  <si>
    <t>WHO L</t>
  </si>
  <si>
    <t>WHO M</t>
  </si>
  <si>
    <t>WHO S</t>
  </si>
  <si>
    <t>WHO SDS</t>
  </si>
  <si>
    <t>CDC Age lookup</t>
  </si>
  <si>
    <t>CDC SDS</t>
  </si>
  <si>
    <t>age (Months)</t>
  </si>
  <si>
    <t>Month lookup WHO</t>
  </si>
  <si>
    <t>P50 wt</t>
  </si>
  <si>
    <t>BSA</t>
  </si>
  <si>
    <t>Pub3</t>
  </si>
  <si>
    <t>Pub5</t>
  </si>
  <si>
    <t>Pub10</t>
  </si>
  <si>
    <t>Pub25</t>
  </si>
  <si>
    <t>Pub50</t>
  </si>
  <si>
    <t>Pub75</t>
  </si>
  <si>
    <t>Pub90</t>
  </si>
  <si>
    <t>Pub95</t>
  </si>
  <si>
    <t>Pub97</t>
  </si>
  <si>
    <t>Diff3</t>
  </si>
  <si>
    <t>Diff5</t>
  </si>
  <si>
    <t>Diff10</t>
  </si>
  <si>
    <t>Diff25</t>
  </si>
  <si>
    <t>Diff50</t>
  </si>
  <si>
    <t>Diff75</t>
  </si>
  <si>
    <t>Diff90</t>
  </si>
  <si>
    <t>Diff95</t>
  </si>
  <si>
    <t>Diff97</t>
  </si>
  <si>
    <t>CDC Ht P1</t>
  </si>
  <si>
    <t>WHO Age Days Lookup</t>
  </si>
  <si>
    <r>
      <t>In the Data Enrtry tab, the</t>
    </r>
    <r>
      <rPr>
        <sz val="11"/>
        <color theme="9" tint="-0.249977111117893"/>
        <rFont val="Arial"/>
        <family val="2"/>
      </rPr>
      <t xml:space="preserve"> brown</t>
    </r>
    <r>
      <rPr>
        <sz val="11"/>
        <rFont val="Arial"/>
        <family val="2"/>
      </rPr>
      <t xml:space="preserve"> data is provided as an example. </t>
    </r>
  </si>
  <si>
    <t>This calculator calculates height/length Z scores (SDS) based on the CDC 2000 and WHO formulas</t>
  </si>
  <si>
    <t>Age (Years)</t>
  </si>
  <si>
    <t>Length/Height</t>
  </si>
  <si>
    <r>
      <t xml:space="preserve">To calculate height Z scores for new data, enter Sex, Age (Years), and Length/Height into the </t>
    </r>
    <r>
      <rPr>
        <sz val="11"/>
        <color rgb="FF00B050"/>
        <rFont val="Arial"/>
        <family val="2"/>
      </rPr>
      <t>green</t>
    </r>
    <r>
      <rPr>
        <sz val="11"/>
        <rFont val="Arial"/>
        <family val="2"/>
      </rPr>
      <t xml:space="preserve"> columns (B, C, D), under the brown examples. For Sex, enter Male or Female. For Age, enter the age in years as accurately as possible.</t>
    </r>
  </si>
  <si>
    <t>Once Sex, Age, and Height have been entered, the CDC Height Z (column J) and  WHO Height Z (column P), will be calculated automatically.</t>
  </si>
  <si>
    <t>Columns E, F, K, and L are different measures of age that are required for the different formulas. They will be filled automatically.</t>
  </si>
  <si>
    <t>The L, M, and S values for each calculation are required to transform the height, given sex and age, to its height Z score (SDS). A statistical method called the Box-Cox transformation normalizes the height measures where L is a power coeficient and adjusts for skewness, M is the median height of the relevant sex and age group, and S is the coeficient of variation for the group. The correct L, M, and S values are looked up automatically and used to claculate the height Z scores.</t>
  </si>
  <si>
    <t>You enter data into the "Data Entry" tab. The first 10 tabs contain data that the formulas look up to provide the height Z scores.</t>
  </si>
  <si>
    <t>Calculations in columns E to P have been preloaded (hence the #N/As) to row 1013; if more rows are required, highlight the last row, click on the little square in the bottom right-hand corner, and drag the whole line down.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</si>
</sst>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theme="9" tint="-0.249977111117893"/>
      <name val="Arial"/>
      <family val="2"/>
    </font>
    <font>
      <sz val="11"/>
      <color rgb="FF00B05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33" borderId="10" xfId="0" applyFont="1" applyFill="1" applyBorder="1"/>
    <xf numFmtId="0" fontId="0" fillId="33" borderId="10" xfId="0" applyFill="1" applyBorder="1"/>
    <xf numFmtId="0" fontId="0" fillId="0" borderId="10" xfId="0" applyBorder="1"/>
    <xf numFmtId="0" fontId="22" fillId="0" borderId="0" xfId="0" applyFont="1"/>
    <xf numFmtId="0" fontId="23" fillId="0" borderId="0" xfId="0" applyFont="1"/>
    <xf numFmtId="0" fontId="21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A36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baseline="0"/>
              <a:t>Weight and BSA for Age</a:t>
            </a:r>
            <a:endParaRPr lang="en-A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BSA (m2)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'WHO Ht Boys 0-5'!$B$2:$B$1858</c:f>
              <c:numCache>
                <c:formatCode>General</c:formatCode>
                <c:ptCount val="1857"/>
                <c:pt idx="0">
                  <c:v>0</c:v>
                </c:pt>
                <c:pt idx="1">
                  <c:v>2.7378507871321013E-3</c:v>
                </c:pt>
                <c:pt idx="2">
                  <c:v>5.4757015742642025E-3</c:v>
                </c:pt>
                <c:pt idx="3">
                  <c:v>8.2135523613963042E-3</c:v>
                </c:pt>
                <c:pt idx="4">
                  <c:v>1.0951403148528405E-2</c:v>
                </c:pt>
                <c:pt idx="5">
                  <c:v>1.3689253935660506E-2</c:v>
                </c:pt>
                <c:pt idx="6">
                  <c:v>1.6427104722792608E-2</c:v>
                </c:pt>
                <c:pt idx="7">
                  <c:v>1.9164955509924708E-2</c:v>
                </c:pt>
                <c:pt idx="8">
                  <c:v>2.190280629705681E-2</c:v>
                </c:pt>
                <c:pt idx="9">
                  <c:v>2.4640657084188913E-2</c:v>
                </c:pt>
                <c:pt idx="10">
                  <c:v>2.7378507871321012E-2</c:v>
                </c:pt>
                <c:pt idx="11">
                  <c:v>3.0116358658453114E-2</c:v>
                </c:pt>
                <c:pt idx="12">
                  <c:v>3.2854209445585217E-2</c:v>
                </c:pt>
                <c:pt idx="13">
                  <c:v>3.5592060232717319E-2</c:v>
                </c:pt>
                <c:pt idx="14">
                  <c:v>3.8329911019849415E-2</c:v>
                </c:pt>
                <c:pt idx="15">
                  <c:v>4.1067761806981518E-2</c:v>
                </c:pt>
                <c:pt idx="16">
                  <c:v>4.380561259411362E-2</c:v>
                </c:pt>
                <c:pt idx="17">
                  <c:v>4.6543463381245723E-2</c:v>
                </c:pt>
                <c:pt idx="18">
                  <c:v>4.9281314168377825E-2</c:v>
                </c:pt>
                <c:pt idx="19">
                  <c:v>5.2019164955509928E-2</c:v>
                </c:pt>
                <c:pt idx="20">
                  <c:v>5.4757015742642023E-2</c:v>
                </c:pt>
                <c:pt idx="21">
                  <c:v>5.7494866529774126E-2</c:v>
                </c:pt>
                <c:pt idx="22">
                  <c:v>6.0232717316906229E-2</c:v>
                </c:pt>
                <c:pt idx="23">
                  <c:v>6.2970568104038324E-2</c:v>
                </c:pt>
                <c:pt idx="24">
                  <c:v>6.5708418891170434E-2</c:v>
                </c:pt>
                <c:pt idx="25">
                  <c:v>6.8446269678302529E-2</c:v>
                </c:pt>
                <c:pt idx="26">
                  <c:v>7.1184120465434639E-2</c:v>
                </c:pt>
                <c:pt idx="27">
                  <c:v>7.3921971252566734E-2</c:v>
                </c:pt>
                <c:pt idx="28">
                  <c:v>7.665982203969883E-2</c:v>
                </c:pt>
                <c:pt idx="29">
                  <c:v>7.939767282683094E-2</c:v>
                </c:pt>
                <c:pt idx="30">
                  <c:v>8.2135523613963035E-2</c:v>
                </c:pt>
                <c:pt idx="31">
                  <c:v>8.4873374401095145E-2</c:v>
                </c:pt>
                <c:pt idx="32">
                  <c:v>8.761122518822724E-2</c:v>
                </c:pt>
                <c:pt idx="33">
                  <c:v>9.034907597535935E-2</c:v>
                </c:pt>
                <c:pt idx="34">
                  <c:v>9.3086926762491445E-2</c:v>
                </c:pt>
                <c:pt idx="35">
                  <c:v>9.5824777549623541E-2</c:v>
                </c:pt>
                <c:pt idx="36">
                  <c:v>9.856262833675565E-2</c:v>
                </c:pt>
                <c:pt idx="37">
                  <c:v>0.10130047912388775</c:v>
                </c:pt>
                <c:pt idx="38">
                  <c:v>0.10403832991101986</c:v>
                </c:pt>
                <c:pt idx="39">
                  <c:v>0.10677618069815195</c:v>
                </c:pt>
                <c:pt idx="40">
                  <c:v>0.10951403148528405</c:v>
                </c:pt>
                <c:pt idx="41">
                  <c:v>0.11225188227241616</c:v>
                </c:pt>
                <c:pt idx="42">
                  <c:v>0.11498973305954825</c:v>
                </c:pt>
                <c:pt idx="43">
                  <c:v>0.11772758384668036</c:v>
                </c:pt>
                <c:pt idx="44">
                  <c:v>0.12046543463381246</c:v>
                </c:pt>
                <c:pt idx="45">
                  <c:v>0.12320328542094455</c:v>
                </c:pt>
                <c:pt idx="46">
                  <c:v>0.12594113620807665</c:v>
                </c:pt>
                <c:pt idx="47">
                  <c:v>0.12867898699520877</c:v>
                </c:pt>
                <c:pt idx="48">
                  <c:v>0.13141683778234087</c:v>
                </c:pt>
                <c:pt idx="49">
                  <c:v>0.13415468856947296</c:v>
                </c:pt>
                <c:pt idx="50">
                  <c:v>0.13689253935660506</c:v>
                </c:pt>
                <c:pt idx="51">
                  <c:v>0.13963039014373715</c:v>
                </c:pt>
                <c:pt idx="52">
                  <c:v>0.14236824093086928</c:v>
                </c:pt>
                <c:pt idx="53">
                  <c:v>0.14510609171800137</c:v>
                </c:pt>
                <c:pt idx="54">
                  <c:v>0.14784394250513347</c:v>
                </c:pt>
                <c:pt idx="55">
                  <c:v>0.15058179329226556</c:v>
                </c:pt>
                <c:pt idx="56">
                  <c:v>0.15331964407939766</c:v>
                </c:pt>
                <c:pt idx="57">
                  <c:v>0.15605749486652978</c:v>
                </c:pt>
                <c:pt idx="58">
                  <c:v>0.15879534565366188</c:v>
                </c:pt>
                <c:pt idx="59">
                  <c:v>0.16153319644079397</c:v>
                </c:pt>
                <c:pt idx="60">
                  <c:v>0.16427104722792607</c:v>
                </c:pt>
                <c:pt idx="61">
                  <c:v>0.16700889801505817</c:v>
                </c:pt>
                <c:pt idx="62">
                  <c:v>0.16974674880219029</c:v>
                </c:pt>
                <c:pt idx="63">
                  <c:v>0.17248459958932238</c:v>
                </c:pt>
                <c:pt idx="64">
                  <c:v>0.17522245037645448</c:v>
                </c:pt>
                <c:pt idx="65">
                  <c:v>0.17796030116358658</c:v>
                </c:pt>
                <c:pt idx="66">
                  <c:v>0.1806981519507187</c:v>
                </c:pt>
                <c:pt idx="67">
                  <c:v>0.1834360027378508</c:v>
                </c:pt>
                <c:pt idx="68">
                  <c:v>0.18617385352498289</c:v>
                </c:pt>
                <c:pt idx="69">
                  <c:v>0.18891170431211499</c:v>
                </c:pt>
                <c:pt idx="70">
                  <c:v>0.19164955509924708</c:v>
                </c:pt>
                <c:pt idx="71">
                  <c:v>0.19438740588637921</c:v>
                </c:pt>
                <c:pt idx="72">
                  <c:v>0.1971252566735113</c:v>
                </c:pt>
                <c:pt idx="73">
                  <c:v>0.1998631074606434</c:v>
                </c:pt>
                <c:pt idx="74">
                  <c:v>0.20260095824777549</c:v>
                </c:pt>
                <c:pt idx="75">
                  <c:v>0.20533880903490759</c:v>
                </c:pt>
                <c:pt idx="76">
                  <c:v>0.20807665982203971</c:v>
                </c:pt>
                <c:pt idx="77">
                  <c:v>0.21081451060917181</c:v>
                </c:pt>
                <c:pt idx="78">
                  <c:v>0.2135523613963039</c:v>
                </c:pt>
                <c:pt idx="79">
                  <c:v>0.216290212183436</c:v>
                </c:pt>
                <c:pt idx="80">
                  <c:v>0.21902806297056809</c:v>
                </c:pt>
                <c:pt idx="81">
                  <c:v>0.22176591375770022</c:v>
                </c:pt>
                <c:pt idx="82">
                  <c:v>0.22450376454483231</c:v>
                </c:pt>
                <c:pt idx="83">
                  <c:v>0.22724161533196441</c:v>
                </c:pt>
                <c:pt idx="84">
                  <c:v>0.2299794661190965</c:v>
                </c:pt>
                <c:pt idx="85">
                  <c:v>0.2327173169062286</c:v>
                </c:pt>
                <c:pt idx="86">
                  <c:v>0.23545516769336072</c:v>
                </c:pt>
                <c:pt idx="87">
                  <c:v>0.23819301848049282</c:v>
                </c:pt>
                <c:pt idx="88">
                  <c:v>0.24093086926762491</c:v>
                </c:pt>
                <c:pt idx="89">
                  <c:v>0.24366872005475701</c:v>
                </c:pt>
                <c:pt idx="90">
                  <c:v>0.24640657084188911</c:v>
                </c:pt>
                <c:pt idx="91">
                  <c:v>0.24914442162902123</c:v>
                </c:pt>
                <c:pt idx="92">
                  <c:v>0.2518822724161533</c:v>
                </c:pt>
                <c:pt idx="93">
                  <c:v>0.25462012320328542</c:v>
                </c:pt>
                <c:pt idx="94">
                  <c:v>0.25735797399041754</c:v>
                </c:pt>
                <c:pt idx="95">
                  <c:v>0.26009582477754961</c:v>
                </c:pt>
                <c:pt idx="96">
                  <c:v>0.26283367556468173</c:v>
                </c:pt>
                <c:pt idx="97">
                  <c:v>0.2655715263518138</c:v>
                </c:pt>
                <c:pt idx="98">
                  <c:v>0.26830937713894593</c:v>
                </c:pt>
                <c:pt idx="99">
                  <c:v>0.27104722792607805</c:v>
                </c:pt>
                <c:pt idx="100">
                  <c:v>0.27378507871321012</c:v>
                </c:pt>
                <c:pt idx="101">
                  <c:v>0.27652292950034224</c:v>
                </c:pt>
                <c:pt idx="102">
                  <c:v>0.27926078028747431</c:v>
                </c:pt>
                <c:pt idx="103">
                  <c:v>0.28199863107460643</c:v>
                </c:pt>
                <c:pt idx="104">
                  <c:v>0.28473648186173856</c:v>
                </c:pt>
                <c:pt idx="105">
                  <c:v>0.28747433264887062</c:v>
                </c:pt>
                <c:pt idx="106">
                  <c:v>0.29021218343600275</c:v>
                </c:pt>
                <c:pt idx="107">
                  <c:v>0.29295003422313481</c:v>
                </c:pt>
                <c:pt idx="108">
                  <c:v>0.29568788501026694</c:v>
                </c:pt>
                <c:pt idx="109">
                  <c:v>0.29842573579739906</c:v>
                </c:pt>
                <c:pt idx="110">
                  <c:v>0.30116358658453113</c:v>
                </c:pt>
                <c:pt idx="111">
                  <c:v>0.30390143737166325</c:v>
                </c:pt>
                <c:pt idx="112">
                  <c:v>0.30663928815879532</c:v>
                </c:pt>
                <c:pt idx="113">
                  <c:v>0.30937713894592744</c:v>
                </c:pt>
                <c:pt idx="114">
                  <c:v>0.31211498973305957</c:v>
                </c:pt>
                <c:pt idx="115">
                  <c:v>0.31485284052019163</c:v>
                </c:pt>
                <c:pt idx="116">
                  <c:v>0.31759069130732376</c:v>
                </c:pt>
                <c:pt idx="117">
                  <c:v>0.32032854209445583</c:v>
                </c:pt>
                <c:pt idx="118">
                  <c:v>0.32306639288158795</c:v>
                </c:pt>
                <c:pt idx="119">
                  <c:v>0.32580424366872007</c:v>
                </c:pt>
                <c:pt idx="120">
                  <c:v>0.32854209445585214</c:v>
                </c:pt>
                <c:pt idx="121">
                  <c:v>0.33127994524298426</c:v>
                </c:pt>
                <c:pt idx="122">
                  <c:v>0.33401779603011633</c:v>
                </c:pt>
                <c:pt idx="123">
                  <c:v>0.33675564681724846</c:v>
                </c:pt>
                <c:pt idx="124">
                  <c:v>0.33949349760438058</c:v>
                </c:pt>
                <c:pt idx="125">
                  <c:v>0.34223134839151265</c:v>
                </c:pt>
                <c:pt idx="126">
                  <c:v>0.34496919917864477</c:v>
                </c:pt>
                <c:pt idx="127">
                  <c:v>0.34770704996577684</c:v>
                </c:pt>
                <c:pt idx="128">
                  <c:v>0.35044490075290896</c:v>
                </c:pt>
                <c:pt idx="129">
                  <c:v>0.35318275154004108</c:v>
                </c:pt>
                <c:pt idx="130">
                  <c:v>0.35592060232717315</c:v>
                </c:pt>
                <c:pt idx="131">
                  <c:v>0.35865845311430528</c:v>
                </c:pt>
                <c:pt idx="132">
                  <c:v>0.3613963039014374</c:v>
                </c:pt>
                <c:pt idx="133">
                  <c:v>0.36413415468856947</c:v>
                </c:pt>
                <c:pt idx="134">
                  <c:v>0.36687200547570159</c:v>
                </c:pt>
                <c:pt idx="135">
                  <c:v>0.36960985626283366</c:v>
                </c:pt>
                <c:pt idx="136">
                  <c:v>0.37234770704996578</c:v>
                </c:pt>
                <c:pt idx="137">
                  <c:v>0.3750855578370979</c:v>
                </c:pt>
                <c:pt idx="138">
                  <c:v>0.37782340862422997</c:v>
                </c:pt>
                <c:pt idx="139">
                  <c:v>0.3805612594113621</c:v>
                </c:pt>
                <c:pt idx="140">
                  <c:v>0.38329911019849416</c:v>
                </c:pt>
                <c:pt idx="141">
                  <c:v>0.38603696098562629</c:v>
                </c:pt>
                <c:pt idx="142">
                  <c:v>0.38877481177275841</c:v>
                </c:pt>
                <c:pt idx="143">
                  <c:v>0.39151266255989048</c:v>
                </c:pt>
                <c:pt idx="144">
                  <c:v>0.3942505133470226</c:v>
                </c:pt>
                <c:pt idx="145">
                  <c:v>0.39698836413415467</c:v>
                </c:pt>
                <c:pt idx="146">
                  <c:v>0.39972621492128679</c:v>
                </c:pt>
                <c:pt idx="147">
                  <c:v>0.40246406570841892</c:v>
                </c:pt>
                <c:pt idx="148">
                  <c:v>0.40520191649555098</c:v>
                </c:pt>
                <c:pt idx="149">
                  <c:v>0.40793976728268311</c:v>
                </c:pt>
                <c:pt idx="150">
                  <c:v>0.41067761806981518</c:v>
                </c:pt>
                <c:pt idx="151">
                  <c:v>0.4134154688569473</c:v>
                </c:pt>
                <c:pt idx="152">
                  <c:v>0.41615331964407942</c:v>
                </c:pt>
                <c:pt idx="153">
                  <c:v>0.41889117043121149</c:v>
                </c:pt>
                <c:pt idx="154">
                  <c:v>0.42162902121834361</c:v>
                </c:pt>
                <c:pt idx="155">
                  <c:v>0.42436687200547568</c:v>
                </c:pt>
                <c:pt idx="156">
                  <c:v>0.4271047227926078</c:v>
                </c:pt>
                <c:pt idx="157">
                  <c:v>0.42984257357973993</c:v>
                </c:pt>
                <c:pt idx="158">
                  <c:v>0.432580424366872</c:v>
                </c:pt>
                <c:pt idx="159">
                  <c:v>0.43531827515400412</c:v>
                </c:pt>
                <c:pt idx="160">
                  <c:v>0.43805612594113619</c:v>
                </c:pt>
                <c:pt idx="161">
                  <c:v>0.44079397672826831</c:v>
                </c:pt>
                <c:pt idx="162">
                  <c:v>0.44353182751540043</c:v>
                </c:pt>
                <c:pt idx="163">
                  <c:v>0.4462696783025325</c:v>
                </c:pt>
                <c:pt idx="164">
                  <c:v>0.44900752908966463</c:v>
                </c:pt>
                <c:pt idx="165">
                  <c:v>0.45174537987679669</c:v>
                </c:pt>
                <c:pt idx="166">
                  <c:v>0.45448323066392882</c:v>
                </c:pt>
                <c:pt idx="167">
                  <c:v>0.45722108145106094</c:v>
                </c:pt>
                <c:pt idx="168">
                  <c:v>0.45995893223819301</c:v>
                </c:pt>
                <c:pt idx="169">
                  <c:v>0.46269678302532513</c:v>
                </c:pt>
                <c:pt idx="170">
                  <c:v>0.4654346338124572</c:v>
                </c:pt>
                <c:pt idx="171">
                  <c:v>0.46817248459958932</c:v>
                </c:pt>
                <c:pt idx="172">
                  <c:v>0.47091033538672145</c:v>
                </c:pt>
                <c:pt idx="173">
                  <c:v>0.47364818617385351</c:v>
                </c:pt>
                <c:pt idx="174">
                  <c:v>0.47638603696098564</c:v>
                </c:pt>
                <c:pt idx="175">
                  <c:v>0.4791238877481177</c:v>
                </c:pt>
                <c:pt idx="176">
                  <c:v>0.48186173853524983</c:v>
                </c:pt>
                <c:pt idx="177">
                  <c:v>0.48459958932238195</c:v>
                </c:pt>
                <c:pt idx="178">
                  <c:v>0.48733744010951402</c:v>
                </c:pt>
                <c:pt idx="179">
                  <c:v>0.49007529089664614</c:v>
                </c:pt>
                <c:pt idx="180">
                  <c:v>0.49281314168377821</c:v>
                </c:pt>
                <c:pt idx="181">
                  <c:v>0.49555099247091033</c:v>
                </c:pt>
                <c:pt idx="182">
                  <c:v>0.49828884325804246</c:v>
                </c:pt>
                <c:pt idx="183">
                  <c:v>0.50102669404517453</c:v>
                </c:pt>
                <c:pt idx="184">
                  <c:v>0.50376454483230659</c:v>
                </c:pt>
                <c:pt idx="185">
                  <c:v>0.50650239561943877</c:v>
                </c:pt>
                <c:pt idx="186">
                  <c:v>0.50924024640657084</c:v>
                </c:pt>
                <c:pt idx="187">
                  <c:v>0.51197809719370291</c:v>
                </c:pt>
                <c:pt idx="188">
                  <c:v>0.51471594798083509</c:v>
                </c:pt>
                <c:pt idx="189">
                  <c:v>0.51745379876796715</c:v>
                </c:pt>
                <c:pt idx="190">
                  <c:v>0.52019164955509922</c:v>
                </c:pt>
                <c:pt idx="191">
                  <c:v>0.5229295003422314</c:v>
                </c:pt>
                <c:pt idx="192">
                  <c:v>0.52566735112936347</c:v>
                </c:pt>
                <c:pt idx="193">
                  <c:v>0.52840520191649554</c:v>
                </c:pt>
                <c:pt idx="194">
                  <c:v>0.53114305270362761</c:v>
                </c:pt>
                <c:pt idx="195">
                  <c:v>0.53388090349075978</c:v>
                </c:pt>
                <c:pt idx="196">
                  <c:v>0.53661875427789185</c:v>
                </c:pt>
                <c:pt idx="197">
                  <c:v>0.53935660506502392</c:v>
                </c:pt>
                <c:pt idx="198">
                  <c:v>0.5420944558521561</c:v>
                </c:pt>
                <c:pt idx="199">
                  <c:v>0.54483230663928817</c:v>
                </c:pt>
                <c:pt idx="200">
                  <c:v>0.54757015742642023</c:v>
                </c:pt>
                <c:pt idx="201">
                  <c:v>0.55030800821355241</c:v>
                </c:pt>
                <c:pt idx="202">
                  <c:v>0.55304585900068448</c:v>
                </c:pt>
                <c:pt idx="203">
                  <c:v>0.55578370978781655</c:v>
                </c:pt>
                <c:pt idx="204">
                  <c:v>0.55852156057494862</c:v>
                </c:pt>
                <c:pt idx="205">
                  <c:v>0.5612594113620808</c:v>
                </c:pt>
                <c:pt idx="206">
                  <c:v>0.56399726214921286</c:v>
                </c:pt>
                <c:pt idx="207">
                  <c:v>0.56673511293634493</c:v>
                </c:pt>
                <c:pt idx="208">
                  <c:v>0.56947296372347711</c:v>
                </c:pt>
                <c:pt idx="209">
                  <c:v>0.57221081451060918</c:v>
                </c:pt>
                <c:pt idx="210">
                  <c:v>0.57494866529774125</c:v>
                </c:pt>
                <c:pt idx="211">
                  <c:v>0.57768651608487342</c:v>
                </c:pt>
                <c:pt idx="212">
                  <c:v>0.58042436687200549</c:v>
                </c:pt>
                <c:pt idx="213">
                  <c:v>0.58316221765913756</c:v>
                </c:pt>
                <c:pt idx="214">
                  <c:v>0.58590006844626963</c:v>
                </c:pt>
                <c:pt idx="215">
                  <c:v>0.58863791923340181</c:v>
                </c:pt>
                <c:pt idx="216">
                  <c:v>0.59137577002053388</c:v>
                </c:pt>
                <c:pt idx="217">
                  <c:v>0.59411362080766594</c:v>
                </c:pt>
                <c:pt idx="218">
                  <c:v>0.59685147159479812</c:v>
                </c:pt>
                <c:pt idx="219">
                  <c:v>0.59958932238193019</c:v>
                </c:pt>
                <c:pt idx="220">
                  <c:v>0.60232717316906226</c:v>
                </c:pt>
                <c:pt idx="221">
                  <c:v>0.60506502395619444</c:v>
                </c:pt>
                <c:pt idx="222">
                  <c:v>0.6078028747433265</c:v>
                </c:pt>
                <c:pt idx="223">
                  <c:v>0.61054072553045857</c:v>
                </c:pt>
                <c:pt idx="224">
                  <c:v>0.61327857631759064</c:v>
                </c:pt>
                <c:pt idx="225">
                  <c:v>0.61601642710472282</c:v>
                </c:pt>
                <c:pt idx="226">
                  <c:v>0.61875427789185489</c:v>
                </c:pt>
                <c:pt idx="227">
                  <c:v>0.62149212867898695</c:v>
                </c:pt>
                <c:pt idx="228">
                  <c:v>0.62422997946611913</c:v>
                </c:pt>
                <c:pt idx="229">
                  <c:v>0.6269678302532512</c:v>
                </c:pt>
                <c:pt idx="230">
                  <c:v>0.62970568104038327</c:v>
                </c:pt>
                <c:pt idx="231">
                  <c:v>0.63244353182751545</c:v>
                </c:pt>
                <c:pt idx="232">
                  <c:v>0.63518138261464752</c:v>
                </c:pt>
                <c:pt idx="233">
                  <c:v>0.63791923340177958</c:v>
                </c:pt>
                <c:pt idx="234">
                  <c:v>0.64065708418891165</c:v>
                </c:pt>
                <c:pt idx="235">
                  <c:v>0.64339493497604383</c:v>
                </c:pt>
                <c:pt idx="236">
                  <c:v>0.6461327857631759</c:v>
                </c:pt>
                <c:pt idx="237">
                  <c:v>0.64887063655030797</c:v>
                </c:pt>
                <c:pt idx="238">
                  <c:v>0.65160848733744015</c:v>
                </c:pt>
                <c:pt idx="239">
                  <c:v>0.65434633812457221</c:v>
                </c:pt>
                <c:pt idx="240">
                  <c:v>0.65708418891170428</c:v>
                </c:pt>
                <c:pt idx="241">
                  <c:v>0.65982203969883646</c:v>
                </c:pt>
                <c:pt idx="242">
                  <c:v>0.66255989048596853</c:v>
                </c:pt>
                <c:pt idx="243">
                  <c:v>0.6652977412731006</c:v>
                </c:pt>
                <c:pt idx="244">
                  <c:v>0.66803559206023266</c:v>
                </c:pt>
                <c:pt idx="245">
                  <c:v>0.67077344284736484</c:v>
                </c:pt>
                <c:pt idx="246">
                  <c:v>0.67351129363449691</c:v>
                </c:pt>
                <c:pt idx="247">
                  <c:v>0.67624914442162898</c:v>
                </c:pt>
                <c:pt idx="248">
                  <c:v>0.67898699520876116</c:v>
                </c:pt>
                <c:pt idx="249">
                  <c:v>0.68172484599589322</c:v>
                </c:pt>
                <c:pt idx="250">
                  <c:v>0.68446269678302529</c:v>
                </c:pt>
                <c:pt idx="251">
                  <c:v>0.68720054757015747</c:v>
                </c:pt>
                <c:pt idx="252">
                  <c:v>0.68993839835728954</c:v>
                </c:pt>
                <c:pt idx="253">
                  <c:v>0.69267624914442161</c:v>
                </c:pt>
                <c:pt idx="254">
                  <c:v>0.69541409993155368</c:v>
                </c:pt>
                <c:pt idx="255">
                  <c:v>0.69815195071868585</c:v>
                </c:pt>
                <c:pt idx="256">
                  <c:v>0.70088980150581792</c:v>
                </c:pt>
                <c:pt idx="257">
                  <c:v>0.70362765229294999</c:v>
                </c:pt>
                <c:pt idx="258">
                  <c:v>0.70636550308008217</c:v>
                </c:pt>
                <c:pt idx="259">
                  <c:v>0.70910335386721424</c:v>
                </c:pt>
                <c:pt idx="260">
                  <c:v>0.7118412046543463</c:v>
                </c:pt>
                <c:pt idx="261">
                  <c:v>0.71457905544147848</c:v>
                </c:pt>
                <c:pt idx="262">
                  <c:v>0.71731690622861055</c:v>
                </c:pt>
                <c:pt idx="263">
                  <c:v>0.72005475701574262</c:v>
                </c:pt>
                <c:pt idx="264">
                  <c:v>0.7227926078028748</c:v>
                </c:pt>
                <c:pt idx="265">
                  <c:v>0.72553045859000687</c:v>
                </c:pt>
                <c:pt idx="266">
                  <c:v>0.72826830937713893</c:v>
                </c:pt>
                <c:pt idx="267">
                  <c:v>0.731006160164271</c:v>
                </c:pt>
                <c:pt idx="268">
                  <c:v>0.73374401095140318</c:v>
                </c:pt>
                <c:pt idx="269">
                  <c:v>0.73648186173853525</c:v>
                </c:pt>
                <c:pt idx="270">
                  <c:v>0.73921971252566732</c:v>
                </c:pt>
                <c:pt idx="271">
                  <c:v>0.7419575633127995</c:v>
                </c:pt>
                <c:pt idx="272">
                  <c:v>0.74469541409993156</c:v>
                </c:pt>
                <c:pt idx="273">
                  <c:v>0.74743326488706363</c:v>
                </c:pt>
                <c:pt idx="274">
                  <c:v>0.75017111567419581</c:v>
                </c:pt>
                <c:pt idx="275">
                  <c:v>0.75290896646132788</c:v>
                </c:pt>
                <c:pt idx="276">
                  <c:v>0.75564681724845995</c:v>
                </c:pt>
                <c:pt idx="277">
                  <c:v>0.75838466803559201</c:v>
                </c:pt>
                <c:pt idx="278">
                  <c:v>0.76112251882272419</c:v>
                </c:pt>
                <c:pt idx="279">
                  <c:v>0.76386036960985626</c:v>
                </c:pt>
                <c:pt idx="280">
                  <c:v>0.76659822039698833</c:v>
                </c:pt>
                <c:pt idx="281">
                  <c:v>0.76933607118412051</c:v>
                </c:pt>
                <c:pt idx="282">
                  <c:v>0.77207392197125257</c:v>
                </c:pt>
                <c:pt idx="283">
                  <c:v>0.77481177275838464</c:v>
                </c:pt>
                <c:pt idx="284">
                  <c:v>0.77754962354551682</c:v>
                </c:pt>
                <c:pt idx="285">
                  <c:v>0.78028747433264889</c:v>
                </c:pt>
                <c:pt idx="286">
                  <c:v>0.78302532511978096</c:v>
                </c:pt>
                <c:pt idx="287">
                  <c:v>0.78576317590691303</c:v>
                </c:pt>
                <c:pt idx="288">
                  <c:v>0.7885010266940452</c:v>
                </c:pt>
                <c:pt idx="289">
                  <c:v>0.79123887748117727</c:v>
                </c:pt>
                <c:pt idx="290">
                  <c:v>0.79397672826830934</c:v>
                </c:pt>
                <c:pt idx="291">
                  <c:v>0.79671457905544152</c:v>
                </c:pt>
                <c:pt idx="292">
                  <c:v>0.79945242984257359</c:v>
                </c:pt>
                <c:pt idx="293">
                  <c:v>0.80219028062970565</c:v>
                </c:pt>
                <c:pt idx="294">
                  <c:v>0.80492813141683783</c:v>
                </c:pt>
                <c:pt idx="295">
                  <c:v>0.8076659822039699</c:v>
                </c:pt>
                <c:pt idx="296">
                  <c:v>0.81040383299110197</c:v>
                </c:pt>
                <c:pt idx="297">
                  <c:v>0.81314168377823404</c:v>
                </c:pt>
                <c:pt idx="298">
                  <c:v>0.81587953456536622</c:v>
                </c:pt>
                <c:pt idx="299">
                  <c:v>0.81861738535249828</c:v>
                </c:pt>
                <c:pt idx="300">
                  <c:v>0.82135523613963035</c:v>
                </c:pt>
                <c:pt idx="301">
                  <c:v>0.82409308692676253</c:v>
                </c:pt>
                <c:pt idx="302">
                  <c:v>0.8268309377138946</c:v>
                </c:pt>
                <c:pt idx="303">
                  <c:v>0.82956878850102667</c:v>
                </c:pt>
                <c:pt idx="304">
                  <c:v>0.83230663928815884</c:v>
                </c:pt>
                <c:pt idx="305">
                  <c:v>0.83504449007529091</c:v>
                </c:pt>
                <c:pt idx="306">
                  <c:v>0.83778234086242298</c:v>
                </c:pt>
                <c:pt idx="307">
                  <c:v>0.84052019164955505</c:v>
                </c:pt>
                <c:pt idx="308">
                  <c:v>0.84325804243668723</c:v>
                </c:pt>
                <c:pt idx="309">
                  <c:v>0.8459958932238193</c:v>
                </c:pt>
                <c:pt idx="310">
                  <c:v>0.84873374401095136</c:v>
                </c:pt>
                <c:pt idx="311">
                  <c:v>0.85147159479808354</c:v>
                </c:pt>
                <c:pt idx="312">
                  <c:v>0.85420944558521561</c:v>
                </c:pt>
                <c:pt idx="313">
                  <c:v>0.85694729637234768</c:v>
                </c:pt>
                <c:pt idx="314">
                  <c:v>0.85968514715947986</c:v>
                </c:pt>
                <c:pt idx="315">
                  <c:v>0.86242299794661192</c:v>
                </c:pt>
                <c:pt idx="316">
                  <c:v>0.86516084873374399</c:v>
                </c:pt>
                <c:pt idx="317">
                  <c:v>0.86789869952087606</c:v>
                </c:pt>
                <c:pt idx="318">
                  <c:v>0.87063655030800824</c:v>
                </c:pt>
                <c:pt idx="319">
                  <c:v>0.87337440109514031</c:v>
                </c:pt>
                <c:pt idx="320">
                  <c:v>0.87611225188227237</c:v>
                </c:pt>
                <c:pt idx="321">
                  <c:v>0.87885010266940455</c:v>
                </c:pt>
                <c:pt idx="322">
                  <c:v>0.88158795345653662</c:v>
                </c:pt>
                <c:pt idx="323">
                  <c:v>0.88432580424366869</c:v>
                </c:pt>
                <c:pt idx="324">
                  <c:v>0.88706365503080087</c:v>
                </c:pt>
                <c:pt idx="325">
                  <c:v>0.88980150581793294</c:v>
                </c:pt>
                <c:pt idx="326">
                  <c:v>0.892539356605065</c:v>
                </c:pt>
                <c:pt idx="327">
                  <c:v>0.89527720739219707</c:v>
                </c:pt>
                <c:pt idx="328">
                  <c:v>0.89801505817932925</c:v>
                </c:pt>
                <c:pt idx="329">
                  <c:v>0.90075290896646132</c:v>
                </c:pt>
                <c:pt idx="330">
                  <c:v>0.90349075975359339</c:v>
                </c:pt>
                <c:pt idx="331">
                  <c:v>0.90622861054072557</c:v>
                </c:pt>
                <c:pt idx="332">
                  <c:v>0.90896646132785763</c:v>
                </c:pt>
                <c:pt idx="333">
                  <c:v>0.9117043121149897</c:v>
                </c:pt>
                <c:pt idx="334">
                  <c:v>0.91444216290212188</c:v>
                </c:pt>
                <c:pt idx="335">
                  <c:v>0.91718001368925395</c:v>
                </c:pt>
                <c:pt idx="336">
                  <c:v>0.91991786447638602</c:v>
                </c:pt>
                <c:pt idx="337">
                  <c:v>0.92265571526351808</c:v>
                </c:pt>
                <c:pt idx="338">
                  <c:v>0.92539356605065026</c:v>
                </c:pt>
                <c:pt idx="339">
                  <c:v>0.92813141683778233</c:v>
                </c:pt>
                <c:pt idx="340">
                  <c:v>0.9308692676249144</c:v>
                </c:pt>
                <c:pt idx="341">
                  <c:v>0.93360711841204658</c:v>
                </c:pt>
                <c:pt idx="342">
                  <c:v>0.93634496919917864</c:v>
                </c:pt>
                <c:pt idx="343">
                  <c:v>0.93908281998631071</c:v>
                </c:pt>
                <c:pt idx="344">
                  <c:v>0.94182067077344289</c:v>
                </c:pt>
                <c:pt idx="345">
                  <c:v>0.94455852156057496</c:v>
                </c:pt>
                <c:pt idx="346">
                  <c:v>0.94729637234770703</c:v>
                </c:pt>
                <c:pt idx="347">
                  <c:v>0.95003422313483921</c:v>
                </c:pt>
                <c:pt idx="348">
                  <c:v>0.95277207392197127</c:v>
                </c:pt>
                <c:pt idx="349">
                  <c:v>0.95550992470910334</c:v>
                </c:pt>
                <c:pt idx="350">
                  <c:v>0.95824777549623541</c:v>
                </c:pt>
                <c:pt idx="351">
                  <c:v>0.96098562628336759</c:v>
                </c:pt>
                <c:pt idx="352">
                  <c:v>0.96372347707049966</c:v>
                </c:pt>
                <c:pt idx="353">
                  <c:v>0.96646132785763172</c:v>
                </c:pt>
                <c:pt idx="354">
                  <c:v>0.9691991786447639</c:v>
                </c:pt>
                <c:pt idx="355">
                  <c:v>0.97193702943189597</c:v>
                </c:pt>
                <c:pt idx="356">
                  <c:v>0.97467488021902804</c:v>
                </c:pt>
                <c:pt idx="357">
                  <c:v>0.97741273100616022</c:v>
                </c:pt>
                <c:pt idx="358">
                  <c:v>0.98015058179329229</c:v>
                </c:pt>
                <c:pt idx="359">
                  <c:v>0.98288843258042435</c:v>
                </c:pt>
                <c:pt idx="360">
                  <c:v>0.98562628336755642</c:v>
                </c:pt>
                <c:pt idx="361">
                  <c:v>0.9883641341546886</c:v>
                </c:pt>
                <c:pt idx="362">
                  <c:v>0.99110198494182067</c:v>
                </c:pt>
                <c:pt idx="363">
                  <c:v>0.99383983572895274</c:v>
                </c:pt>
                <c:pt idx="364">
                  <c:v>0.99657768651608492</c:v>
                </c:pt>
                <c:pt idx="365">
                  <c:v>0.99931553730321698</c:v>
                </c:pt>
                <c:pt idx="366">
                  <c:v>1.0020533880903491</c:v>
                </c:pt>
                <c:pt idx="367">
                  <c:v>1.0047912388774811</c:v>
                </c:pt>
                <c:pt idx="368">
                  <c:v>1.0075290896646132</c:v>
                </c:pt>
                <c:pt idx="369">
                  <c:v>1.0102669404517455</c:v>
                </c:pt>
                <c:pt idx="370">
                  <c:v>1.0130047912388775</c:v>
                </c:pt>
                <c:pt idx="371">
                  <c:v>1.0157426420260096</c:v>
                </c:pt>
                <c:pt idx="372">
                  <c:v>1.0184804928131417</c:v>
                </c:pt>
                <c:pt idx="373">
                  <c:v>1.0212183436002737</c:v>
                </c:pt>
                <c:pt idx="374">
                  <c:v>1.0239561943874058</c:v>
                </c:pt>
                <c:pt idx="375">
                  <c:v>1.0266940451745379</c:v>
                </c:pt>
                <c:pt idx="376">
                  <c:v>1.0294318959616702</c:v>
                </c:pt>
                <c:pt idx="377">
                  <c:v>1.0321697467488022</c:v>
                </c:pt>
                <c:pt idx="378">
                  <c:v>1.0349075975359343</c:v>
                </c:pt>
                <c:pt idx="379">
                  <c:v>1.0376454483230664</c:v>
                </c:pt>
                <c:pt idx="380">
                  <c:v>1.0403832991101984</c:v>
                </c:pt>
                <c:pt idx="381">
                  <c:v>1.0431211498973305</c:v>
                </c:pt>
                <c:pt idx="382">
                  <c:v>1.0458590006844628</c:v>
                </c:pt>
                <c:pt idx="383">
                  <c:v>1.0485968514715949</c:v>
                </c:pt>
                <c:pt idx="384">
                  <c:v>1.0513347022587269</c:v>
                </c:pt>
                <c:pt idx="385">
                  <c:v>1.054072553045859</c:v>
                </c:pt>
                <c:pt idx="386">
                  <c:v>1.0568104038329911</c:v>
                </c:pt>
                <c:pt idx="387">
                  <c:v>1.0595482546201231</c:v>
                </c:pt>
                <c:pt idx="388">
                  <c:v>1.0622861054072552</c:v>
                </c:pt>
                <c:pt idx="389">
                  <c:v>1.0650239561943875</c:v>
                </c:pt>
                <c:pt idx="390">
                  <c:v>1.0677618069815196</c:v>
                </c:pt>
                <c:pt idx="391">
                  <c:v>1.0704996577686516</c:v>
                </c:pt>
                <c:pt idx="392">
                  <c:v>1.0732375085557837</c:v>
                </c:pt>
                <c:pt idx="393">
                  <c:v>1.0759753593429158</c:v>
                </c:pt>
                <c:pt idx="394">
                  <c:v>1.0787132101300478</c:v>
                </c:pt>
                <c:pt idx="395">
                  <c:v>1.0814510609171799</c:v>
                </c:pt>
                <c:pt idx="396">
                  <c:v>1.0841889117043122</c:v>
                </c:pt>
                <c:pt idx="397">
                  <c:v>1.0869267624914443</c:v>
                </c:pt>
                <c:pt idx="398">
                  <c:v>1.0896646132785763</c:v>
                </c:pt>
                <c:pt idx="399">
                  <c:v>1.0924024640657084</c:v>
                </c:pt>
                <c:pt idx="400">
                  <c:v>1.0951403148528405</c:v>
                </c:pt>
                <c:pt idx="401">
                  <c:v>1.0978781656399725</c:v>
                </c:pt>
                <c:pt idx="402">
                  <c:v>1.1006160164271048</c:v>
                </c:pt>
                <c:pt idx="403">
                  <c:v>1.1033538672142369</c:v>
                </c:pt>
                <c:pt idx="404">
                  <c:v>1.106091718001369</c:v>
                </c:pt>
                <c:pt idx="405">
                  <c:v>1.108829568788501</c:v>
                </c:pt>
                <c:pt idx="406">
                  <c:v>1.1115674195756331</c:v>
                </c:pt>
                <c:pt idx="407">
                  <c:v>1.1143052703627652</c:v>
                </c:pt>
                <c:pt idx="408">
                  <c:v>1.1170431211498972</c:v>
                </c:pt>
                <c:pt idx="409">
                  <c:v>1.1197809719370295</c:v>
                </c:pt>
                <c:pt idx="410">
                  <c:v>1.1225188227241616</c:v>
                </c:pt>
                <c:pt idx="411">
                  <c:v>1.1252566735112937</c:v>
                </c:pt>
                <c:pt idx="412">
                  <c:v>1.1279945242984257</c:v>
                </c:pt>
                <c:pt idx="413">
                  <c:v>1.1307323750855578</c:v>
                </c:pt>
                <c:pt idx="414">
                  <c:v>1.1334702258726899</c:v>
                </c:pt>
                <c:pt idx="415">
                  <c:v>1.1362080766598219</c:v>
                </c:pt>
                <c:pt idx="416">
                  <c:v>1.1389459274469542</c:v>
                </c:pt>
                <c:pt idx="417">
                  <c:v>1.1416837782340863</c:v>
                </c:pt>
                <c:pt idx="418">
                  <c:v>1.1444216290212184</c:v>
                </c:pt>
                <c:pt idx="419">
                  <c:v>1.1471594798083504</c:v>
                </c:pt>
                <c:pt idx="420">
                  <c:v>1.1498973305954825</c:v>
                </c:pt>
                <c:pt idx="421">
                  <c:v>1.1526351813826146</c:v>
                </c:pt>
                <c:pt idx="422">
                  <c:v>1.1553730321697468</c:v>
                </c:pt>
                <c:pt idx="423">
                  <c:v>1.1581108829568789</c:v>
                </c:pt>
                <c:pt idx="424">
                  <c:v>1.160848733744011</c:v>
                </c:pt>
                <c:pt idx="425">
                  <c:v>1.1635865845311431</c:v>
                </c:pt>
                <c:pt idx="426">
                  <c:v>1.1663244353182751</c:v>
                </c:pt>
                <c:pt idx="427">
                  <c:v>1.1690622861054072</c:v>
                </c:pt>
                <c:pt idx="428">
                  <c:v>1.1718001368925393</c:v>
                </c:pt>
                <c:pt idx="429">
                  <c:v>1.1745379876796715</c:v>
                </c:pt>
                <c:pt idx="430">
                  <c:v>1.1772758384668036</c:v>
                </c:pt>
                <c:pt idx="431">
                  <c:v>1.1800136892539357</c:v>
                </c:pt>
                <c:pt idx="432">
                  <c:v>1.1827515400410678</c:v>
                </c:pt>
                <c:pt idx="433">
                  <c:v>1.1854893908281998</c:v>
                </c:pt>
                <c:pt idx="434">
                  <c:v>1.1882272416153319</c:v>
                </c:pt>
                <c:pt idx="435">
                  <c:v>1.1909650924024642</c:v>
                </c:pt>
                <c:pt idx="436">
                  <c:v>1.1937029431895962</c:v>
                </c:pt>
                <c:pt idx="437">
                  <c:v>1.1964407939767283</c:v>
                </c:pt>
                <c:pt idx="438">
                  <c:v>1.1991786447638604</c:v>
                </c:pt>
                <c:pt idx="439">
                  <c:v>1.2019164955509924</c:v>
                </c:pt>
                <c:pt idx="440">
                  <c:v>1.2046543463381245</c:v>
                </c:pt>
                <c:pt idx="441">
                  <c:v>1.2073921971252566</c:v>
                </c:pt>
                <c:pt idx="442">
                  <c:v>1.2101300479123889</c:v>
                </c:pt>
                <c:pt idx="443">
                  <c:v>1.2128678986995209</c:v>
                </c:pt>
                <c:pt idx="444">
                  <c:v>1.215605749486653</c:v>
                </c:pt>
                <c:pt idx="445">
                  <c:v>1.2183436002737851</c:v>
                </c:pt>
                <c:pt idx="446">
                  <c:v>1.2210814510609171</c:v>
                </c:pt>
                <c:pt idx="447">
                  <c:v>1.2238193018480492</c:v>
                </c:pt>
                <c:pt idx="448">
                  <c:v>1.2265571526351813</c:v>
                </c:pt>
                <c:pt idx="449">
                  <c:v>1.2292950034223136</c:v>
                </c:pt>
                <c:pt idx="450">
                  <c:v>1.2320328542094456</c:v>
                </c:pt>
                <c:pt idx="451">
                  <c:v>1.2347707049965777</c:v>
                </c:pt>
                <c:pt idx="452">
                  <c:v>1.2375085557837098</c:v>
                </c:pt>
                <c:pt idx="453">
                  <c:v>1.2402464065708418</c:v>
                </c:pt>
                <c:pt idx="454">
                  <c:v>1.2429842573579739</c:v>
                </c:pt>
                <c:pt idx="455">
                  <c:v>1.2457221081451062</c:v>
                </c:pt>
                <c:pt idx="456">
                  <c:v>1.2484599589322383</c:v>
                </c:pt>
                <c:pt idx="457">
                  <c:v>1.2511978097193703</c:v>
                </c:pt>
                <c:pt idx="458">
                  <c:v>1.2539356605065024</c:v>
                </c:pt>
                <c:pt idx="459">
                  <c:v>1.2566735112936345</c:v>
                </c:pt>
                <c:pt idx="460">
                  <c:v>1.2594113620807665</c:v>
                </c:pt>
                <c:pt idx="461">
                  <c:v>1.2621492128678986</c:v>
                </c:pt>
                <c:pt idx="462">
                  <c:v>1.2648870636550309</c:v>
                </c:pt>
                <c:pt idx="463">
                  <c:v>1.267624914442163</c:v>
                </c:pt>
                <c:pt idx="464">
                  <c:v>1.270362765229295</c:v>
                </c:pt>
                <c:pt idx="465">
                  <c:v>1.2731006160164271</c:v>
                </c:pt>
                <c:pt idx="466">
                  <c:v>1.2758384668035592</c:v>
                </c:pt>
                <c:pt idx="467">
                  <c:v>1.2785763175906912</c:v>
                </c:pt>
                <c:pt idx="468">
                  <c:v>1.2813141683778233</c:v>
                </c:pt>
                <c:pt idx="469">
                  <c:v>1.2840520191649556</c:v>
                </c:pt>
                <c:pt idx="470">
                  <c:v>1.2867898699520877</c:v>
                </c:pt>
                <c:pt idx="471">
                  <c:v>1.2895277207392197</c:v>
                </c:pt>
                <c:pt idx="472">
                  <c:v>1.2922655715263518</c:v>
                </c:pt>
                <c:pt idx="473">
                  <c:v>1.2950034223134839</c:v>
                </c:pt>
                <c:pt idx="474">
                  <c:v>1.2977412731006159</c:v>
                </c:pt>
                <c:pt idx="475">
                  <c:v>1.3004791238877482</c:v>
                </c:pt>
                <c:pt idx="476">
                  <c:v>1.3032169746748803</c:v>
                </c:pt>
                <c:pt idx="477">
                  <c:v>1.3059548254620124</c:v>
                </c:pt>
                <c:pt idx="478">
                  <c:v>1.3086926762491444</c:v>
                </c:pt>
                <c:pt idx="479">
                  <c:v>1.3114305270362765</c:v>
                </c:pt>
                <c:pt idx="480">
                  <c:v>1.3141683778234086</c:v>
                </c:pt>
                <c:pt idx="481">
                  <c:v>1.3169062286105406</c:v>
                </c:pt>
                <c:pt idx="482">
                  <c:v>1.3196440793976729</c:v>
                </c:pt>
                <c:pt idx="483">
                  <c:v>1.322381930184805</c:v>
                </c:pt>
                <c:pt idx="484">
                  <c:v>1.3251197809719371</c:v>
                </c:pt>
                <c:pt idx="485">
                  <c:v>1.3278576317590691</c:v>
                </c:pt>
                <c:pt idx="486">
                  <c:v>1.3305954825462012</c:v>
                </c:pt>
                <c:pt idx="487">
                  <c:v>1.3333333333333333</c:v>
                </c:pt>
                <c:pt idx="488">
                  <c:v>1.3360711841204653</c:v>
                </c:pt>
                <c:pt idx="489">
                  <c:v>1.3388090349075976</c:v>
                </c:pt>
                <c:pt idx="490">
                  <c:v>1.3415468856947297</c:v>
                </c:pt>
                <c:pt idx="491">
                  <c:v>1.3442847364818618</c:v>
                </c:pt>
                <c:pt idx="492">
                  <c:v>1.3470225872689938</c:v>
                </c:pt>
                <c:pt idx="493">
                  <c:v>1.3497604380561259</c:v>
                </c:pt>
                <c:pt idx="494">
                  <c:v>1.352498288843258</c:v>
                </c:pt>
                <c:pt idx="495">
                  <c:v>1.3552361396303902</c:v>
                </c:pt>
                <c:pt idx="496">
                  <c:v>1.3579739904175223</c:v>
                </c:pt>
                <c:pt idx="497">
                  <c:v>1.3607118412046544</c:v>
                </c:pt>
                <c:pt idx="498">
                  <c:v>1.3634496919917864</c:v>
                </c:pt>
                <c:pt idx="499">
                  <c:v>1.3661875427789185</c:v>
                </c:pt>
                <c:pt idx="500">
                  <c:v>1.3689253935660506</c:v>
                </c:pt>
                <c:pt idx="501">
                  <c:v>1.3716632443531827</c:v>
                </c:pt>
                <c:pt idx="502">
                  <c:v>1.3744010951403149</c:v>
                </c:pt>
                <c:pt idx="503">
                  <c:v>1.377138945927447</c:v>
                </c:pt>
                <c:pt idx="504">
                  <c:v>1.3798767967145791</c:v>
                </c:pt>
                <c:pt idx="505">
                  <c:v>1.3826146475017111</c:v>
                </c:pt>
                <c:pt idx="506">
                  <c:v>1.3853524982888432</c:v>
                </c:pt>
                <c:pt idx="507">
                  <c:v>1.3880903490759753</c:v>
                </c:pt>
                <c:pt idx="508">
                  <c:v>1.3908281998631074</c:v>
                </c:pt>
                <c:pt idx="509">
                  <c:v>1.3935660506502396</c:v>
                </c:pt>
                <c:pt idx="510">
                  <c:v>1.3963039014373717</c:v>
                </c:pt>
                <c:pt idx="511">
                  <c:v>1.3990417522245038</c:v>
                </c:pt>
                <c:pt idx="512">
                  <c:v>1.4017796030116358</c:v>
                </c:pt>
                <c:pt idx="513">
                  <c:v>1.4045174537987679</c:v>
                </c:pt>
                <c:pt idx="514">
                  <c:v>1.4072553045859</c:v>
                </c:pt>
                <c:pt idx="515">
                  <c:v>1.4099931553730323</c:v>
                </c:pt>
                <c:pt idx="516">
                  <c:v>1.4127310061601643</c:v>
                </c:pt>
                <c:pt idx="517">
                  <c:v>1.4154688569472964</c:v>
                </c:pt>
                <c:pt idx="518">
                  <c:v>1.4182067077344285</c:v>
                </c:pt>
                <c:pt idx="519">
                  <c:v>1.4209445585215605</c:v>
                </c:pt>
                <c:pt idx="520">
                  <c:v>1.4236824093086926</c:v>
                </c:pt>
                <c:pt idx="521">
                  <c:v>1.4264202600958247</c:v>
                </c:pt>
                <c:pt idx="522">
                  <c:v>1.429158110882957</c:v>
                </c:pt>
                <c:pt idx="523">
                  <c:v>1.431895961670089</c:v>
                </c:pt>
                <c:pt idx="524">
                  <c:v>1.4346338124572211</c:v>
                </c:pt>
                <c:pt idx="525">
                  <c:v>1.4373716632443532</c:v>
                </c:pt>
                <c:pt idx="526">
                  <c:v>1.4401095140314852</c:v>
                </c:pt>
                <c:pt idx="527">
                  <c:v>1.4428473648186173</c:v>
                </c:pt>
                <c:pt idx="528">
                  <c:v>1.4455852156057496</c:v>
                </c:pt>
                <c:pt idx="529">
                  <c:v>1.4483230663928817</c:v>
                </c:pt>
                <c:pt idx="530">
                  <c:v>1.4510609171800137</c:v>
                </c:pt>
                <c:pt idx="531">
                  <c:v>1.4537987679671458</c:v>
                </c:pt>
                <c:pt idx="532">
                  <c:v>1.4565366187542779</c:v>
                </c:pt>
                <c:pt idx="533">
                  <c:v>1.4592744695414099</c:v>
                </c:pt>
                <c:pt idx="534">
                  <c:v>1.462012320328542</c:v>
                </c:pt>
                <c:pt idx="535">
                  <c:v>1.4647501711156743</c:v>
                </c:pt>
                <c:pt idx="536">
                  <c:v>1.4674880219028064</c:v>
                </c:pt>
                <c:pt idx="537">
                  <c:v>1.4702258726899384</c:v>
                </c:pt>
                <c:pt idx="538">
                  <c:v>1.4729637234770705</c:v>
                </c:pt>
                <c:pt idx="539">
                  <c:v>1.4757015742642026</c:v>
                </c:pt>
                <c:pt idx="540">
                  <c:v>1.4784394250513346</c:v>
                </c:pt>
                <c:pt idx="541">
                  <c:v>1.4811772758384667</c:v>
                </c:pt>
                <c:pt idx="542">
                  <c:v>1.483915126625599</c:v>
                </c:pt>
                <c:pt idx="543">
                  <c:v>1.4866529774127311</c:v>
                </c:pt>
                <c:pt idx="544">
                  <c:v>1.4893908281998631</c:v>
                </c:pt>
                <c:pt idx="545">
                  <c:v>1.4921286789869952</c:v>
                </c:pt>
                <c:pt idx="546">
                  <c:v>1.4948665297741273</c:v>
                </c:pt>
                <c:pt idx="547">
                  <c:v>1.4976043805612593</c:v>
                </c:pt>
                <c:pt idx="548">
                  <c:v>1.5003422313483916</c:v>
                </c:pt>
                <c:pt idx="549">
                  <c:v>1.5030800821355237</c:v>
                </c:pt>
                <c:pt idx="550">
                  <c:v>1.5058179329226558</c:v>
                </c:pt>
                <c:pt idx="551">
                  <c:v>1.5085557837097878</c:v>
                </c:pt>
                <c:pt idx="552">
                  <c:v>1.5112936344969199</c:v>
                </c:pt>
                <c:pt idx="553">
                  <c:v>1.514031485284052</c:v>
                </c:pt>
                <c:pt idx="554">
                  <c:v>1.516769336071184</c:v>
                </c:pt>
                <c:pt idx="555">
                  <c:v>1.5195071868583163</c:v>
                </c:pt>
                <c:pt idx="556">
                  <c:v>1.5222450376454484</c:v>
                </c:pt>
                <c:pt idx="557">
                  <c:v>1.5249828884325805</c:v>
                </c:pt>
                <c:pt idx="558">
                  <c:v>1.5277207392197125</c:v>
                </c:pt>
                <c:pt idx="559">
                  <c:v>1.5304585900068446</c:v>
                </c:pt>
                <c:pt idx="560">
                  <c:v>1.5331964407939767</c:v>
                </c:pt>
                <c:pt idx="561">
                  <c:v>1.5359342915811087</c:v>
                </c:pt>
                <c:pt idx="562">
                  <c:v>1.538672142368241</c:v>
                </c:pt>
                <c:pt idx="563">
                  <c:v>1.5414099931553731</c:v>
                </c:pt>
                <c:pt idx="564">
                  <c:v>1.5441478439425051</c:v>
                </c:pt>
                <c:pt idx="565">
                  <c:v>1.5468856947296372</c:v>
                </c:pt>
                <c:pt idx="566">
                  <c:v>1.5496235455167693</c:v>
                </c:pt>
                <c:pt idx="567">
                  <c:v>1.5523613963039014</c:v>
                </c:pt>
                <c:pt idx="568">
                  <c:v>1.5550992470910336</c:v>
                </c:pt>
                <c:pt idx="569">
                  <c:v>1.5578370978781657</c:v>
                </c:pt>
                <c:pt idx="570">
                  <c:v>1.5605749486652978</c:v>
                </c:pt>
                <c:pt idx="571">
                  <c:v>1.5633127994524298</c:v>
                </c:pt>
                <c:pt idx="572">
                  <c:v>1.5660506502395619</c:v>
                </c:pt>
                <c:pt idx="573">
                  <c:v>1.568788501026694</c:v>
                </c:pt>
                <c:pt idx="574">
                  <c:v>1.5715263518138261</c:v>
                </c:pt>
                <c:pt idx="575">
                  <c:v>1.5742642026009583</c:v>
                </c:pt>
                <c:pt idx="576">
                  <c:v>1.5770020533880904</c:v>
                </c:pt>
                <c:pt idx="577">
                  <c:v>1.5797399041752225</c:v>
                </c:pt>
                <c:pt idx="578">
                  <c:v>1.5824777549623545</c:v>
                </c:pt>
                <c:pt idx="579">
                  <c:v>1.5852156057494866</c:v>
                </c:pt>
                <c:pt idx="580">
                  <c:v>1.5879534565366187</c:v>
                </c:pt>
                <c:pt idx="581">
                  <c:v>1.5906913073237507</c:v>
                </c:pt>
                <c:pt idx="582">
                  <c:v>1.593429158110883</c:v>
                </c:pt>
                <c:pt idx="583">
                  <c:v>1.5961670088980151</c:v>
                </c:pt>
                <c:pt idx="584">
                  <c:v>1.5989048596851472</c:v>
                </c:pt>
                <c:pt idx="585">
                  <c:v>1.6016427104722792</c:v>
                </c:pt>
                <c:pt idx="586">
                  <c:v>1.6043805612594113</c:v>
                </c:pt>
                <c:pt idx="587">
                  <c:v>1.6071184120465434</c:v>
                </c:pt>
                <c:pt idx="588">
                  <c:v>1.6098562628336757</c:v>
                </c:pt>
                <c:pt idx="589">
                  <c:v>1.6125941136208077</c:v>
                </c:pt>
                <c:pt idx="590">
                  <c:v>1.6153319644079398</c:v>
                </c:pt>
                <c:pt idx="591">
                  <c:v>1.6180698151950719</c:v>
                </c:pt>
                <c:pt idx="592">
                  <c:v>1.6208076659822039</c:v>
                </c:pt>
                <c:pt idx="593">
                  <c:v>1.623545516769336</c:v>
                </c:pt>
                <c:pt idx="594">
                  <c:v>1.6262833675564681</c:v>
                </c:pt>
                <c:pt idx="595">
                  <c:v>1.6290212183436004</c:v>
                </c:pt>
                <c:pt idx="596">
                  <c:v>1.6317590691307324</c:v>
                </c:pt>
                <c:pt idx="597">
                  <c:v>1.6344969199178645</c:v>
                </c:pt>
                <c:pt idx="598">
                  <c:v>1.6372347707049966</c:v>
                </c:pt>
                <c:pt idx="599">
                  <c:v>1.6399726214921286</c:v>
                </c:pt>
                <c:pt idx="600">
                  <c:v>1.6427104722792607</c:v>
                </c:pt>
                <c:pt idx="601">
                  <c:v>1.6454483230663928</c:v>
                </c:pt>
                <c:pt idx="602">
                  <c:v>1.6481861738535251</c:v>
                </c:pt>
                <c:pt idx="603">
                  <c:v>1.6509240246406571</c:v>
                </c:pt>
                <c:pt idx="604">
                  <c:v>1.6536618754277892</c:v>
                </c:pt>
                <c:pt idx="605">
                  <c:v>1.6563997262149213</c:v>
                </c:pt>
                <c:pt idx="606">
                  <c:v>1.6591375770020533</c:v>
                </c:pt>
                <c:pt idx="607">
                  <c:v>1.6618754277891854</c:v>
                </c:pt>
                <c:pt idx="608">
                  <c:v>1.6646132785763177</c:v>
                </c:pt>
                <c:pt idx="609">
                  <c:v>1.6673511293634498</c:v>
                </c:pt>
                <c:pt idx="610">
                  <c:v>1.6700889801505818</c:v>
                </c:pt>
                <c:pt idx="611">
                  <c:v>1.6728268309377139</c:v>
                </c:pt>
                <c:pt idx="612">
                  <c:v>1.675564681724846</c:v>
                </c:pt>
                <c:pt idx="613">
                  <c:v>1.678302532511978</c:v>
                </c:pt>
                <c:pt idx="614">
                  <c:v>1.6810403832991101</c:v>
                </c:pt>
                <c:pt idx="615">
                  <c:v>1.6837782340862424</c:v>
                </c:pt>
                <c:pt idx="616">
                  <c:v>1.6865160848733745</c:v>
                </c:pt>
                <c:pt idx="617">
                  <c:v>1.6892539356605065</c:v>
                </c:pt>
                <c:pt idx="618">
                  <c:v>1.6919917864476386</c:v>
                </c:pt>
                <c:pt idx="619">
                  <c:v>1.6947296372347707</c:v>
                </c:pt>
                <c:pt idx="620">
                  <c:v>1.6974674880219027</c:v>
                </c:pt>
                <c:pt idx="621">
                  <c:v>1.700205338809035</c:v>
                </c:pt>
                <c:pt idx="622">
                  <c:v>1.7029431895961671</c:v>
                </c:pt>
                <c:pt idx="623">
                  <c:v>1.7056810403832992</c:v>
                </c:pt>
                <c:pt idx="624">
                  <c:v>1.7084188911704312</c:v>
                </c:pt>
                <c:pt idx="625">
                  <c:v>1.7111567419575633</c:v>
                </c:pt>
                <c:pt idx="626">
                  <c:v>1.7138945927446954</c:v>
                </c:pt>
                <c:pt idx="627">
                  <c:v>1.7166324435318274</c:v>
                </c:pt>
                <c:pt idx="628">
                  <c:v>1.7193702943189597</c:v>
                </c:pt>
                <c:pt idx="629">
                  <c:v>1.7221081451060918</c:v>
                </c:pt>
                <c:pt idx="630">
                  <c:v>1.7248459958932238</c:v>
                </c:pt>
                <c:pt idx="631">
                  <c:v>1.7275838466803559</c:v>
                </c:pt>
                <c:pt idx="632">
                  <c:v>1.730321697467488</c:v>
                </c:pt>
                <c:pt idx="633">
                  <c:v>1.7330595482546201</c:v>
                </c:pt>
                <c:pt idx="634">
                  <c:v>1.7357973990417521</c:v>
                </c:pt>
                <c:pt idx="635">
                  <c:v>1.7385352498288844</c:v>
                </c:pt>
                <c:pt idx="636">
                  <c:v>1.7412731006160165</c:v>
                </c:pt>
                <c:pt idx="637">
                  <c:v>1.7440109514031485</c:v>
                </c:pt>
                <c:pt idx="638">
                  <c:v>1.7467488021902806</c:v>
                </c:pt>
                <c:pt idx="639">
                  <c:v>1.7494866529774127</c:v>
                </c:pt>
                <c:pt idx="640">
                  <c:v>1.7522245037645447</c:v>
                </c:pt>
                <c:pt idx="641">
                  <c:v>1.754962354551677</c:v>
                </c:pt>
                <c:pt idx="642">
                  <c:v>1.7577002053388091</c:v>
                </c:pt>
                <c:pt idx="643">
                  <c:v>1.7604380561259412</c:v>
                </c:pt>
                <c:pt idx="644">
                  <c:v>1.7631759069130732</c:v>
                </c:pt>
                <c:pt idx="645">
                  <c:v>1.7659137577002053</c:v>
                </c:pt>
                <c:pt idx="646">
                  <c:v>1.7686516084873374</c:v>
                </c:pt>
                <c:pt idx="647">
                  <c:v>1.7713894592744694</c:v>
                </c:pt>
                <c:pt idx="648">
                  <c:v>1.7741273100616017</c:v>
                </c:pt>
                <c:pt idx="649">
                  <c:v>1.7768651608487338</c:v>
                </c:pt>
                <c:pt idx="650">
                  <c:v>1.7796030116358659</c:v>
                </c:pt>
                <c:pt idx="651">
                  <c:v>1.7823408624229979</c:v>
                </c:pt>
                <c:pt idx="652">
                  <c:v>1.78507871321013</c:v>
                </c:pt>
                <c:pt idx="653">
                  <c:v>1.7878165639972621</c:v>
                </c:pt>
                <c:pt idx="654">
                  <c:v>1.7905544147843941</c:v>
                </c:pt>
                <c:pt idx="655">
                  <c:v>1.7932922655715264</c:v>
                </c:pt>
                <c:pt idx="656">
                  <c:v>1.7960301163586585</c:v>
                </c:pt>
                <c:pt idx="657">
                  <c:v>1.7987679671457906</c:v>
                </c:pt>
                <c:pt idx="658">
                  <c:v>1.8015058179329226</c:v>
                </c:pt>
                <c:pt idx="659">
                  <c:v>1.8042436687200547</c:v>
                </c:pt>
                <c:pt idx="660">
                  <c:v>1.8069815195071868</c:v>
                </c:pt>
                <c:pt idx="661">
                  <c:v>1.8097193702943191</c:v>
                </c:pt>
                <c:pt idx="662">
                  <c:v>1.8124572210814511</c:v>
                </c:pt>
                <c:pt idx="663">
                  <c:v>1.8151950718685832</c:v>
                </c:pt>
                <c:pt idx="664">
                  <c:v>1.8179329226557153</c:v>
                </c:pt>
                <c:pt idx="665">
                  <c:v>1.8206707734428473</c:v>
                </c:pt>
                <c:pt idx="666">
                  <c:v>1.8234086242299794</c:v>
                </c:pt>
                <c:pt idx="667">
                  <c:v>1.8261464750171115</c:v>
                </c:pt>
                <c:pt idx="668">
                  <c:v>1.8288843258042438</c:v>
                </c:pt>
                <c:pt idx="669">
                  <c:v>1.8316221765913758</c:v>
                </c:pt>
                <c:pt idx="670">
                  <c:v>1.8343600273785079</c:v>
                </c:pt>
                <c:pt idx="671">
                  <c:v>1.83709787816564</c:v>
                </c:pt>
                <c:pt idx="672">
                  <c:v>1.839835728952772</c:v>
                </c:pt>
                <c:pt idx="673">
                  <c:v>1.8425735797399041</c:v>
                </c:pt>
                <c:pt idx="674">
                  <c:v>1.8453114305270362</c:v>
                </c:pt>
                <c:pt idx="675">
                  <c:v>1.8480492813141685</c:v>
                </c:pt>
                <c:pt idx="676">
                  <c:v>1.8507871321013005</c:v>
                </c:pt>
                <c:pt idx="677">
                  <c:v>1.8535249828884326</c:v>
                </c:pt>
                <c:pt idx="678">
                  <c:v>1.8562628336755647</c:v>
                </c:pt>
                <c:pt idx="679">
                  <c:v>1.8590006844626967</c:v>
                </c:pt>
                <c:pt idx="680">
                  <c:v>1.8617385352498288</c:v>
                </c:pt>
                <c:pt idx="681">
                  <c:v>1.8644763860369611</c:v>
                </c:pt>
                <c:pt idx="682">
                  <c:v>1.8672142368240932</c:v>
                </c:pt>
                <c:pt idx="683">
                  <c:v>1.8699520876112252</c:v>
                </c:pt>
                <c:pt idx="684">
                  <c:v>1.8726899383983573</c:v>
                </c:pt>
                <c:pt idx="685">
                  <c:v>1.8754277891854894</c:v>
                </c:pt>
                <c:pt idx="686">
                  <c:v>1.8781656399726214</c:v>
                </c:pt>
                <c:pt idx="687">
                  <c:v>1.8809034907597535</c:v>
                </c:pt>
                <c:pt idx="688">
                  <c:v>1.8836413415468858</c:v>
                </c:pt>
                <c:pt idx="689">
                  <c:v>1.8863791923340179</c:v>
                </c:pt>
                <c:pt idx="690">
                  <c:v>1.8891170431211499</c:v>
                </c:pt>
                <c:pt idx="691">
                  <c:v>1.891854893908282</c:v>
                </c:pt>
                <c:pt idx="692">
                  <c:v>1.8945927446954141</c:v>
                </c:pt>
                <c:pt idx="693">
                  <c:v>1.8973305954825461</c:v>
                </c:pt>
                <c:pt idx="694">
                  <c:v>1.9000684462696784</c:v>
                </c:pt>
                <c:pt idx="695">
                  <c:v>1.9028062970568105</c:v>
                </c:pt>
                <c:pt idx="696">
                  <c:v>1.9055441478439425</c:v>
                </c:pt>
                <c:pt idx="697">
                  <c:v>1.9082819986310746</c:v>
                </c:pt>
                <c:pt idx="698">
                  <c:v>1.9110198494182067</c:v>
                </c:pt>
                <c:pt idx="699">
                  <c:v>1.9137577002053388</c:v>
                </c:pt>
                <c:pt idx="700">
                  <c:v>1.9164955509924708</c:v>
                </c:pt>
                <c:pt idx="701">
                  <c:v>1.9192334017796031</c:v>
                </c:pt>
                <c:pt idx="702">
                  <c:v>1.9219712525667352</c:v>
                </c:pt>
                <c:pt idx="703">
                  <c:v>1.9247091033538672</c:v>
                </c:pt>
                <c:pt idx="704">
                  <c:v>1.9274469541409993</c:v>
                </c:pt>
                <c:pt idx="705">
                  <c:v>1.9301848049281314</c:v>
                </c:pt>
                <c:pt idx="706">
                  <c:v>1.9329226557152634</c:v>
                </c:pt>
                <c:pt idx="707">
                  <c:v>1.9356605065023955</c:v>
                </c:pt>
                <c:pt idx="708">
                  <c:v>1.9383983572895278</c:v>
                </c:pt>
                <c:pt idx="709">
                  <c:v>1.9411362080766599</c:v>
                </c:pt>
                <c:pt idx="710">
                  <c:v>1.9438740588637919</c:v>
                </c:pt>
                <c:pt idx="711">
                  <c:v>1.946611909650924</c:v>
                </c:pt>
                <c:pt idx="712">
                  <c:v>1.9493497604380561</c:v>
                </c:pt>
                <c:pt idx="713">
                  <c:v>1.9520876112251881</c:v>
                </c:pt>
                <c:pt idx="714">
                  <c:v>1.9548254620123204</c:v>
                </c:pt>
                <c:pt idx="715">
                  <c:v>1.9575633127994525</c:v>
                </c:pt>
                <c:pt idx="716">
                  <c:v>1.9603011635865846</c:v>
                </c:pt>
                <c:pt idx="717">
                  <c:v>1.9630390143737166</c:v>
                </c:pt>
                <c:pt idx="718">
                  <c:v>1.9657768651608487</c:v>
                </c:pt>
                <c:pt idx="719">
                  <c:v>1.9685147159479808</c:v>
                </c:pt>
                <c:pt idx="720">
                  <c:v>1.9712525667351128</c:v>
                </c:pt>
                <c:pt idx="721">
                  <c:v>1.9739904175222451</c:v>
                </c:pt>
                <c:pt idx="722">
                  <c:v>1.9767282683093772</c:v>
                </c:pt>
                <c:pt idx="723">
                  <c:v>1.9794661190965093</c:v>
                </c:pt>
                <c:pt idx="724">
                  <c:v>1.9822039698836413</c:v>
                </c:pt>
                <c:pt idx="725">
                  <c:v>1.9849418206707734</c:v>
                </c:pt>
                <c:pt idx="726">
                  <c:v>1.9876796714579055</c:v>
                </c:pt>
                <c:pt idx="727">
                  <c:v>1.9904175222450375</c:v>
                </c:pt>
                <c:pt idx="728">
                  <c:v>1.9931553730321698</c:v>
                </c:pt>
                <c:pt idx="729">
                  <c:v>1.9958932238193019</c:v>
                </c:pt>
                <c:pt idx="730">
                  <c:v>1.998631074606434</c:v>
                </c:pt>
                <c:pt idx="731">
                  <c:v>2.001368925393566</c:v>
                </c:pt>
                <c:pt idx="732">
                  <c:v>2.0041067761806981</c:v>
                </c:pt>
                <c:pt idx="733">
                  <c:v>2.0068446269678302</c:v>
                </c:pt>
                <c:pt idx="734">
                  <c:v>2.0095824777549622</c:v>
                </c:pt>
                <c:pt idx="735">
                  <c:v>2.0123203285420943</c:v>
                </c:pt>
                <c:pt idx="736">
                  <c:v>2.0150581793292264</c:v>
                </c:pt>
                <c:pt idx="737">
                  <c:v>2.0177960301163584</c:v>
                </c:pt>
                <c:pt idx="738">
                  <c:v>2.020533880903491</c:v>
                </c:pt>
                <c:pt idx="739">
                  <c:v>2.023271731690623</c:v>
                </c:pt>
                <c:pt idx="740">
                  <c:v>2.0260095824777551</c:v>
                </c:pt>
                <c:pt idx="741">
                  <c:v>2.0287474332648872</c:v>
                </c:pt>
                <c:pt idx="742">
                  <c:v>2.0314852840520192</c:v>
                </c:pt>
                <c:pt idx="743">
                  <c:v>2.0342231348391513</c:v>
                </c:pt>
                <c:pt idx="744">
                  <c:v>2.0369609856262834</c:v>
                </c:pt>
                <c:pt idx="745">
                  <c:v>2.0396988364134154</c:v>
                </c:pt>
                <c:pt idx="746">
                  <c:v>2.0424366872005475</c:v>
                </c:pt>
                <c:pt idx="747">
                  <c:v>2.0451745379876796</c:v>
                </c:pt>
                <c:pt idx="748">
                  <c:v>2.0479123887748116</c:v>
                </c:pt>
                <c:pt idx="749">
                  <c:v>2.0506502395619437</c:v>
                </c:pt>
                <c:pt idx="750">
                  <c:v>2.0533880903490758</c:v>
                </c:pt>
                <c:pt idx="751">
                  <c:v>2.0561259411362083</c:v>
                </c:pt>
                <c:pt idx="752">
                  <c:v>2.0588637919233403</c:v>
                </c:pt>
                <c:pt idx="753">
                  <c:v>2.0616016427104724</c:v>
                </c:pt>
                <c:pt idx="754">
                  <c:v>2.0643394934976045</c:v>
                </c:pt>
                <c:pt idx="755">
                  <c:v>2.0670773442847366</c:v>
                </c:pt>
                <c:pt idx="756">
                  <c:v>2.0698151950718686</c:v>
                </c:pt>
                <c:pt idx="757">
                  <c:v>2.0725530458590007</c:v>
                </c:pt>
                <c:pt idx="758">
                  <c:v>2.0752908966461328</c:v>
                </c:pt>
                <c:pt idx="759">
                  <c:v>2.0780287474332648</c:v>
                </c:pt>
                <c:pt idx="760">
                  <c:v>2.0807665982203969</c:v>
                </c:pt>
                <c:pt idx="761">
                  <c:v>2.083504449007529</c:v>
                </c:pt>
                <c:pt idx="762">
                  <c:v>2.086242299794661</c:v>
                </c:pt>
                <c:pt idx="763">
                  <c:v>2.0889801505817931</c:v>
                </c:pt>
                <c:pt idx="764">
                  <c:v>2.0917180013689256</c:v>
                </c:pt>
                <c:pt idx="765">
                  <c:v>2.0944558521560577</c:v>
                </c:pt>
                <c:pt idx="766">
                  <c:v>2.0971937029431897</c:v>
                </c:pt>
                <c:pt idx="767">
                  <c:v>2.0999315537303218</c:v>
                </c:pt>
                <c:pt idx="768">
                  <c:v>2.1026694045174539</c:v>
                </c:pt>
                <c:pt idx="769">
                  <c:v>2.1054072553045859</c:v>
                </c:pt>
                <c:pt idx="770">
                  <c:v>2.108145106091718</c:v>
                </c:pt>
                <c:pt idx="771">
                  <c:v>2.1108829568788501</c:v>
                </c:pt>
                <c:pt idx="772">
                  <c:v>2.1136208076659821</c:v>
                </c:pt>
                <c:pt idx="773">
                  <c:v>2.1163586584531142</c:v>
                </c:pt>
                <c:pt idx="774">
                  <c:v>2.1190965092402463</c:v>
                </c:pt>
                <c:pt idx="775">
                  <c:v>2.1218343600273784</c:v>
                </c:pt>
                <c:pt idx="776">
                  <c:v>2.1245722108145104</c:v>
                </c:pt>
                <c:pt idx="777">
                  <c:v>2.1273100616016429</c:v>
                </c:pt>
                <c:pt idx="778">
                  <c:v>2.130047912388775</c:v>
                </c:pt>
                <c:pt idx="779">
                  <c:v>2.1327857631759071</c:v>
                </c:pt>
                <c:pt idx="780">
                  <c:v>2.1355236139630391</c:v>
                </c:pt>
                <c:pt idx="781">
                  <c:v>2.1382614647501712</c:v>
                </c:pt>
                <c:pt idx="782">
                  <c:v>2.1409993155373033</c:v>
                </c:pt>
                <c:pt idx="783">
                  <c:v>2.1437371663244353</c:v>
                </c:pt>
                <c:pt idx="784">
                  <c:v>2.1464750171115674</c:v>
                </c:pt>
                <c:pt idx="785">
                  <c:v>2.1492128678986995</c:v>
                </c:pt>
                <c:pt idx="786">
                  <c:v>2.1519507186858315</c:v>
                </c:pt>
                <c:pt idx="787">
                  <c:v>2.1546885694729636</c:v>
                </c:pt>
                <c:pt idx="788">
                  <c:v>2.1574264202600957</c:v>
                </c:pt>
                <c:pt idx="789">
                  <c:v>2.1601642710472277</c:v>
                </c:pt>
                <c:pt idx="790">
                  <c:v>2.1629021218343598</c:v>
                </c:pt>
                <c:pt idx="791">
                  <c:v>2.1656399726214923</c:v>
                </c:pt>
                <c:pt idx="792">
                  <c:v>2.1683778234086244</c:v>
                </c:pt>
                <c:pt idx="793">
                  <c:v>2.1711156741957565</c:v>
                </c:pt>
                <c:pt idx="794">
                  <c:v>2.1738535249828885</c:v>
                </c:pt>
                <c:pt idx="795">
                  <c:v>2.1765913757700206</c:v>
                </c:pt>
                <c:pt idx="796">
                  <c:v>2.1793292265571527</c:v>
                </c:pt>
                <c:pt idx="797">
                  <c:v>2.1820670773442847</c:v>
                </c:pt>
                <c:pt idx="798">
                  <c:v>2.1848049281314168</c:v>
                </c:pt>
                <c:pt idx="799">
                  <c:v>2.1875427789185489</c:v>
                </c:pt>
                <c:pt idx="800">
                  <c:v>2.1902806297056809</c:v>
                </c:pt>
                <c:pt idx="801">
                  <c:v>2.193018480492813</c:v>
                </c:pt>
                <c:pt idx="802">
                  <c:v>2.1957563312799451</c:v>
                </c:pt>
                <c:pt idx="803">
                  <c:v>2.1984941820670771</c:v>
                </c:pt>
                <c:pt idx="804">
                  <c:v>2.2012320328542097</c:v>
                </c:pt>
                <c:pt idx="805">
                  <c:v>2.2039698836413417</c:v>
                </c:pt>
                <c:pt idx="806">
                  <c:v>2.2067077344284738</c:v>
                </c:pt>
                <c:pt idx="807">
                  <c:v>2.2094455852156059</c:v>
                </c:pt>
                <c:pt idx="808">
                  <c:v>2.2121834360027379</c:v>
                </c:pt>
                <c:pt idx="809">
                  <c:v>2.21492128678987</c:v>
                </c:pt>
                <c:pt idx="810">
                  <c:v>2.2176591375770021</c:v>
                </c:pt>
                <c:pt idx="811">
                  <c:v>2.2203969883641341</c:v>
                </c:pt>
                <c:pt idx="812">
                  <c:v>2.2231348391512662</c:v>
                </c:pt>
                <c:pt idx="813">
                  <c:v>2.2258726899383983</c:v>
                </c:pt>
                <c:pt idx="814">
                  <c:v>2.2286105407255303</c:v>
                </c:pt>
                <c:pt idx="815">
                  <c:v>2.2313483915126624</c:v>
                </c:pt>
                <c:pt idx="816">
                  <c:v>2.2340862422997945</c:v>
                </c:pt>
                <c:pt idx="817">
                  <c:v>2.236824093086927</c:v>
                </c:pt>
                <c:pt idx="818">
                  <c:v>2.239561943874059</c:v>
                </c:pt>
                <c:pt idx="819">
                  <c:v>2.2422997946611911</c:v>
                </c:pt>
                <c:pt idx="820">
                  <c:v>2.2450376454483232</c:v>
                </c:pt>
                <c:pt idx="821">
                  <c:v>2.2477754962354553</c:v>
                </c:pt>
                <c:pt idx="822">
                  <c:v>2.2505133470225873</c:v>
                </c:pt>
                <c:pt idx="823">
                  <c:v>2.2532511978097194</c:v>
                </c:pt>
                <c:pt idx="824">
                  <c:v>2.2559890485968515</c:v>
                </c:pt>
                <c:pt idx="825">
                  <c:v>2.2587268993839835</c:v>
                </c:pt>
                <c:pt idx="826">
                  <c:v>2.2614647501711156</c:v>
                </c:pt>
                <c:pt idx="827">
                  <c:v>2.2642026009582477</c:v>
                </c:pt>
                <c:pt idx="828">
                  <c:v>2.2669404517453797</c:v>
                </c:pt>
                <c:pt idx="829">
                  <c:v>2.2696783025325118</c:v>
                </c:pt>
                <c:pt idx="830">
                  <c:v>2.2724161533196439</c:v>
                </c:pt>
                <c:pt idx="831">
                  <c:v>2.2751540041067764</c:v>
                </c:pt>
                <c:pt idx="832">
                  <c:v>2.2778918548939084</c:v>
                </c:pt>
                <c:pt idx="833">
                  <c:v>2.2806297056810405</c:v>
                </c:pt>
                <c:pt idx="834">
                  <c:v>2.2833675564681726</c:v>
                </c:pt>
                <c:pt idx="835">
                  <c:v>2.2861054072553046</c:v>
                </c:pt>
                <c:pt idx="836">
                  <c:v>2.2888432580424367</c:v>
                </c:pt>
                <c:pt idx="837">
                  <c:v>2.2915811088295688</c:v>
                </c:pt>
                <c:pt idx="838">
                  <c:v>2.2943189596167008</c:v>
                </c:pt>
                <c:pt idx="839">
                  <c:v>2.2970568104038329</c:v>
                </c:pt>
                <c:pt idx="840">
                  <c:v>2.299794661190965</c:v>
                </c:pt>
                <c:pt idx="841">
                  <c:v>2.3025325119780971</c:v>
                </c:pt>
                <c:pt idx="842">
                  <c:v>2.3052703627652291</c:v>
                </c:pt>
                <c:pt idx="843">
                  <c:v>2.3080082135523612</c:v>
                </c:pt>
                <c:pt idx="844">
                  <c:v>2.3107460643394937</c:v>
                </c:pt>
                <c:pt idx="845">
                  <c:v>2.3134839151266258</c:v>
                </c:pt>
                <c:pt idx="846">
                  <c:v>2.3162217659137578</c:v>
                </c:pt>
                <c:pt idx="847">
                  <c:v>2.3189596167008899</c:v>
                </c:pt>
                <c:pt idx="848">
                  <c:v>2.321697467488022</c:v>
                </c:pt>
                <c:pt idx="849">
                  <c:v>2.324435318275154</c:v>
                </c:pt>
                <c:pt idx="850">
                  <c:v>2.3271731690622861</c:v>
                </c:pt>
                <c:pt idx="851">
                  <c:v>2.3299110198494182</c:v>
                </c:pt>
                <c:pt idx="852">
                  <c:v>2.3326488706365502</c:v>
                </c:pt>
                <c:pt idx="853">
                  <c:v>2.3353867214236823</c:v>
                </c:pt>
                <c:pt idx="854">
                  <c:v>2.3381245722108144</c:v>
                </c:pt>
                <c:pt idx="855">
                  <c:v>2.3408624229979464</c:v>
                </c:pt>
                <c:pt idx="856">
                  <c:v>2.3436002737850785</c:v>
                </c:pt>
                <c:pt idx="857">
                  <c:v>2.346338124572211</c:v>
                </c:pt>
                <c:pt idx="858">
                  <c:v>2.3490759753593431</c:v>
                </c:pt>
                <c:pt idx="859">
                  <c:v>2.3518138261464752</c:v>
                </c:pt>
                <c:pt idx="860">
                  <c:v>2.3545516769336072</c:v>
                </c:pt>
                <c:pt idx="861">
                  <c:v>2.3572895277207393</c:v>
                </c:pt>
                <c:pt idx="862">
                  <c:v>2.3600273785078714</c:v>
                </c:pt>
                <c:pt idx="863">
                  <c:v>2.3627652292950034</c:v>
                </c:pt>
                <c:pt idx="864">
                  <c:v>2.3655030800821355</c:v>
                </c:pt>
                <c:pt idx="865">
                  <c:v>2.3682409308692676</c:v>
                </c:pt>
                <c:pt idx="866">
                  <c:v>2.3709787816563996</c:v>
                </c:pt>
                <c:pt idx="867">
                  <c:v>2.3737166324435317</c:v>
                </c:pt>
                <c:pt idx="868">
                  <c:v>2.3764544832306638</c:v>
                </c:pt>
                <c:pt idx="869">
                  <c:v>2.3791923340177958</c:v>
                </c:pt>
                <c:pt idx="870">
                  <c:v>2.3819301848049284</c:v>
                </c:pt>
                <c:pt idx="871">
                  <c:v>2.3846680355920604</c:v>
                </c:pt>
                <c:pt idx="872">
                  <c:v>2.3874058863791925</c:v>
                </c:pt>
                <c:pt idx="873">
                  <c:v>2.3901437371663246</c:v>
                </c:pt>
                <c:pt idx="874">
                  <c:v>2.3928815879534566</c:v>
                </c:pt>
                <c:pt idx="875">
                  <c:v>2.3956194387405887</c:v>
                </c:pt>
                <c:pt idx="876">
                  <c:v>2.3983572895277208</c:v>
                </c:pt>
                <c:pt idx="877">
                  <c:v>2.4010951403148528</c:v>
                </c:pt>
                <c:pt idx="878">
                  <c:v>2.4038329911019849</c:v>
                </c:pt>
                <c:pt idx="879">
                  <c:v>2.406570841889117</c:v>
                </c:pt>
                <c:pt idx="880">
                  <c:v>2.409308692676249</c:v>
                </c:pt>
                <c:pt idx="881">
                  <c:v>2.4120465434633811</c:v>
                </c:pt>
                <c:pt idx="882">
                  <c:v>2.4147843942505132</c:v>
                </c:pt>
                <c:pt idx="883">
                  <c:v>2.4175222450376452</c:v>
                </c:pt>
                <c:pt idx="884">
                  <c:v>2.4202600958247777</c:v>
                </c:pt>
                <c:pt idx="885">
                  <c:v>2.4229979466119098</c:v>
                </c:pt>
                <c:pt idx="886">
                  <c:v>2.4257357973990419</c:v>
                </c:pt>
                <c:pt idx="887">
                  <c:v>2.4284736481861739</c:v>
                </c:pt>
                <c:pt idx="888">
                  <c:v>2.431211498973306</c:v>
                </c:pt>
                <c:pt idx="889">
                  <c:v>2.4339493497604381</c:v>
                </c:pt>
                <c:pt idx="890">
                  <c:v>2.4366872005475702</c:v>
                </c:pt>
                <c:pt idx="891">
                  <c:v>2.4394250513347022</c:v>
                </c:pt>
                <c:pt idx="892">
                  <c:v>2.4421629021218343</c:v>
                </c:pt>
                <c:pt idx="893">
                  <c:v>2.4449007529089664</c:v>
                </c:pt>
                <c:pt idx="894">
                  <c:v>2.4476386036960984</c:v>
                </c:pt>
                <c:pt idx="895">
                  <c:v>2.4503764544832305</c:v>
                </c:pt>
                <c:pt idx="896">
                  <c:v>2.4531143052703626</c:v>
                </c:pt>
                <c:pt idx="897">
                  <c:v>2.4558521560574951</c:v>
                </c:pt>
                <c:pt idx="898">
                  <c:v>2.4585900068446271</c:v>
                </c:pt>
                <c:pt idx="899">
                  <c:v>2.4613278576317592</c:v>
                </c:pt>
                <c:pt idx="900">
                  <c:v>2.4640657084188913</c:v>
                </c:pt>
                <c:pt idx="901">
                  <c:v>2.4668035592060233</c:v>
                </c:pt>
                <c:pt idx="902">
                  <c:v>2.4695414099931554</c:v>
                </c:pt>
                <c:pt idx="903">
                  <c:v>2.4722792607802875</c:v>
                </c:pt>
                <c:pt idx="904">
                  <c:v>2.4750171115674195</c:v>
                </c:pt>
                <c:pt idx="905">
                  <c:v>2.4777549623545516</c:v>
                </c:pt>
                <c:pt idx="906">
                  <c:v>2.4804928131416837</c:v>
                </c:pt>
                <c:pt idx="907">
                  <c:v>2.4832306639288158</c:v>
                </c:pt>
                <c:pt idx="908">
                  <c:v>2.4859685147159478</c:v>
                </c:pt>
                <c:pt idx="909">
                  <c:v>2.4887063655030799</c:v>
                </c:pt>
                <c:pt idx="910">
                  <c:v>2.4914442162902124</c:v>
                </c:pt>
                <c:pt idx="911">
                  <c:v>2.4941820670773445</c:v>
                </c:pt>
                <c:pt idx="912">
                  <c:v>2.4969199178644765</c:v>
                </c:pt>
                <c:pt idx="913">
                  <c:v>2.4996577686516086</c:v>
                </c:pt>
                <c:pt idx="914">
                  <c:v>2.5023956194387407</c:v>
                </c:pt>
                <c:pt idx="915">
                  <c:v>2.5051334702258727</c:v>
                </c:pt>
                <c:pt idx="916">
                  <c:v>2.5078713210130048</c:v>
                </c:pt>
                <c:pt idx="917">
                  <c:v>2.5106091718001369</c:v>
                </c:pt>
                <c:pt idx="918">
                  <c:v>2.5133470225872689</c:v>
                </c:pt>
                <c:pt idx="919">
                  <c:v>2.516084873374401</c:v>
                </c:pt>
                <c:pt idx="920">
                  <c:v>2.5188227241615331</c:v>
                </c:pt>
                <c:pt idx="921">
                  <c:v>2.5215605749486651</c:v>
                </c:pt>
                <c:pt idx="922">
                  <c:v>2.5242984257357972</c:v>
                </c:pt>
                <c:pt idx="923">
                  <c:v>2.5270362765229293</c:v>
                </c:pt>
                <c:pt idx="924">
                  <c:v>2.5297741273100618</c:v>
                </c:pt>
                <c:pt idx="925">
                  <c:v>2.5325119780971939</c:v>
                </c:pt>
                <c:pt idx="926">
                  <c:v>2.5352498288843259</c:v>
                </c:pt>
                <c:pt idx="927">
                  <c:v>2.537987679671458</c:v>
                </c:pt>
                <c:pt idx="928">
                  <c:v>2.5407255304585901</c:v>
                </c:pt>
                <c:pt idx="929">
                  <c:v>2.5434633812457221</c:v>
                </c:pt>
                <c:pt idx="930">
                  <c:v>2.5462012320328542</c:v>
                </c:pt>
                <c:pt idx="931">
                  <c:v>2.5489390828199863</c:v>
                </c:pt>
                <c:pt idx="932">
                  <c:v>2.5516769336071183</c:v>
                </c:pt>
                <c:pt idx="933">
                  <c:v>2.5544147843942504</c:v>
                </c:pt>
                <c:pt idx="934">
                  <c:v>2.5571526351813825</c:v>
                </c:pt>
                <c:pt idx="935">
                  <c:v>2.5598904859685145</c:v>
                </c:pt>
                <c:pt idx="936">
                  <c:v>2.5626283367556466</c:v>
                </c:pt>
                <c:pt idx="937">
                  <c:v>2.5653661875427791</c:v>
                </c:pt>
                <c:pt idx="938">
                  <c:v>2.5681040383299112</c:v>
                </c:pt>
                <c:pt idx="939">
                  <c:v>2.5708418891170433</c:v>
                </c:pt>
                <c:pt idx="940">
                  <c:v>2.5735797399041753</c:v>
                </c:pt>
                <c:pt idx="941">
                  <c:v>2.5763175906913074</c:v>
                </c:pt>
                <c:pt idx="942">
                  <c:v>2.5790554414784395</c:v>
                </c:pt>
                <c:pt idx="943">
                  <c:v>2.5817932922655715</c:v>
                </c:pt>
                <c:pt idx="944">
                  <c:v>2.5845311430527036</c:v>
                </c:pt>
                <c:pt idx="945">
                  <c:v>2.5872689938398357</c:v>
                </c:pt>
                <c:pt idx="946">
                  <c:v>2.5900068446269677</c:v>
                </c:pt>
                <c:pt idx="947">
                  <c:v>2.5927446954140998</c:v>
                </c:pt>
                <c:pt idx="948">
                  <c:v>2.5954825462012319</c:v>
                </c:pt>
                <c:pt idx="949">
                  <c:v>2.5982203969883639</c:v>
                </c:pt>
                <c:pt idx="950">
                  <c:v>2.6009582477754964</c:v>
                </c:pt>
                <c:pt idx="951">
                  <c:v>2.6036960985626285</c:v>
                </c:pt>
                <c:pt idx="952">
                  <c:v>2.6064339493497606</c:v>
                </c:pt>
                <c:pt idx="953">
                  <c:v>2.6091718001368926</c:v>
                </c:pt>
                <c:pt idx="954">
                  <c:v>2.6119096509240247</c:v>
                </c:pt>
                <c:pt idx="955">
                  <c:v>2.6146475017111568</c:v>
                </c:pt>
                <c:pt idx="956">
                  <c:v>2.6173853524982889</c:v>
                </c:pt>
                <c:pt idx="957">
                  <c:v>2.6201232032854209</c:v>
                </c:pt>
                <c:pt idx="958">
                  <c:v>2.622861054072553</c:v>
                </c:pt>
                <c:pt idx="959">
                  <c:v>2.6255989048596851</c:v>
                </c:pt>
                <c:pt idx="960">
                  <c:v>2.6283367556468171</c:v>
                </c:pt>
                <c:pt idx="961">
                  <c:v>2.6310746064339492</c:v>
                </c:pt>
                <c:pt idx="962">
                  <c:v>2.6338124572210813</c:v>
                </c:pt>
                <c:pt idx="963">
                  <c:v>2.6365503080082138</c:v>
                </c:pt>
                <c:pt idx="964">
                  <c:v>2.6392881587953458</c:v>
                </c:pt>
                <c:pt idx="965">
                  <c:v>2.6420260095824779</c:v>
                </c:pt>
                <c:pt idx="966">
                  <c:v>2.64476386036961</c:v>
                </c:pt>
                <c:pt idx="967">
                  <c:v>2.647501711156742</c:v>
                </c:pt>
                <c:pt idx="968">
                  <c:v>2.6502395619438741</c:v>
                </c:pt>
                <c:pt idx="969">
                  <c:v>2.6529774127310062</c:v>
                </c:pt>
                <c:pt idx="970">
                  <c:v>2.6557152635181382</c:v>
                </c:pt>
                <c:pt idx="971">
                  <c:v>2.6584531143052703</c:v>
                </c:pt>
                <c:pt idx="972">
                  <c:v>2.6611909650924024</c:v>
                </c:pt>
                <c:pt idx="973">
                  <c:v>2.6639288158795345</c:v>
                </c:pt>
                <c:pt idx="974">
                  <c:v>2.6666666666666665</c:v>
                </c:pt>
                <c:pt idx="975">
                  <c:v>2.6694045174537986</c:v>
                </c:pt>
                <c:pt idx="976">
                  <c:v>2.6721423682409307</c:v>
                </c:pt>
                <c:pt idx="977">
                  <c:v>2.6748802190280632</c:v>
                </c:pt>
                <c:pt idx="978">
                  <c:v>2.6776180698151952</c:v>
                </c:pt>
                <c:pt idx="979">
                  <c:v>2.6803559206023273</c:v>
                </c:pt>
                <c:pt idx="980">
                  <c:v>2.6830937713894594</c:v>
                </c:pt>
                <c:pt idx="981">
                  <c:v>2.6858316221765914</c:v>
                </c:pt>
                <c:pt idx="982">
                  <c:v>2.6885694729637235</c:v>
                </c:pt>
                <c:pt idx="983">
                  <c:v>2.6913073237508556</c:v>
                </c:pt>
                <c:pt idx="984">
                  <c:v>2.6940451745379876</c:v>
                </c:pt>
                <c:pt idx="985">
                  <c:v>2.6967830253251197</c:v>
                </c:pt>
                <c:pt idx="986">
                  <c:v>2.6995208761122518</c:v>
                </c:pt>
                <c:pt idx="987">
                  <c:v>2.7022587268993838</c:v>
                </c:pt>
                <c:pt idx="988">
                  <c:v>2.7049965776865159</c:v>
                </c:pt>
                <c:pt idx="989">
                  <c:v>2.707734428473648</c:v>
                </c:pt>
                <c:pt idx="990">
                  <c:v>2.7104722792607805</c:v>
                </c:pt>
                <c:pt idx="991">
                  <c:v>2.7132101300479126</c:v>
                </c:pt>
                <c:pt idx="992">
                  <c:v>2.7159479808350446</c:v>
                </c:pt>
                <c:pt idx="993">
                  <c:v>2.7186858316221767</c:v>
                </c:pt>
                <c:pt idx="994">
                  <c:v>2.7214236824093088</c:v>
                </c:pt>
                <c:pt idx="995">
                  <c:v>2.7241615331964408</c:v>
                </c:pt>
                <c:pt idx="996">
                  <c:v>2.7268993839835729</c:v>
                </c:pt>
                <c:pt idx="997">
                  <c:v>2.729637234770705</c:v>
                </c:pt>
                <c:pt idx="998">
                  <c:v>2.732375085557837</c:v>
                </c:pt>
                <c:pt idx="999">
                  <c:v>2.7351129363449691</c:v>
                </c:pt>
                <c:pt idx="1000">
                  <c:v>2.7378507871321012</c:v>
                </c:pt>
                <c:pt idx="1001">
                  <c:v>2.7405886379192332</c:v>
                </c:pt>
                <c:pt idx="1002">
                  <c:v>2.7433264887063653</c:v>
                </c:pt>
                <c:pt idx="1003">
                  <c:v>2.7460643394934978</c:v>
                </c:pt>
                <c:pt idx="1004">
                  <c:v>2.7488021902806299</c:v>
                </c:pt>
                <c:pt idx="1005">
                  <c:v>2.751540041067762</c:v>
                </c:pt>
                <c:pt idx="1006">
                  <c:v>2.754277891854894</c:v>
                </c:pt>
                <c:pt idx="1007">
                  <c:v>2.7570157426420261</c:v>
                </c:pt>
                <c:pt idx="1008">
                  <c:v>2.7597535934291582</c:v>
                </c:pt>
                <c:pt idx="1009">
                  <c:v>2.7624914442162902</c:v>
                </c:pt>
                <c:pt idx="1010">
                  <c:v>2.7652292950034223</c:v>
                </c:pt>
                <c:pt idx="1011">
                  <c:v>2.7679671457905544</c:v>
                </c:pt>
                <c:pt idx="1012">
                  <c:v>2.7707049965776864</c:v>
                </c:pt>
                <c:pt idx="1013">
                  <c:v>2.7734428473648185</c:v>
                </c:pt>
                <c:pt idx="1014">
                  <c:v>2.7761806981519506</c:v>
                </c:pt>
                <c:pt idx="1015">
                  <c:v>2.7789185489390826</c:v>
                </c:pt>
                <c:pt idx="1016">
                  <c:v>2.7816563997262147</c:v>
                </c:pt>
                <c:pt idx="1017">
                  <c:v>2.7843942505133472</c:v>
                </c:pt>
                <c:pt idx="1018">
                  <c:v>2.7871321013004793</c:v>
                </c:pt>
                <c:pt idx="1019">
                  <c:v>2.7898699520876113</c:v>
                </c:pt>
                <c:pt idx="1020">
                  <c:v>2.7926078028747434</c:v>
                </c:pt>
                <c:pt idx="1021">
                  <c:v>2.7953456536618755</c:v>
                </c:pt>
                <c:pt idx="1022">
                  <c:v>2.7980835044490076</c:v>
                </c:pt>
                <c:pt idx="1023">
                  <c:v>2.8008213552361396</c:v>
                </c:pt>
                <c:pt idx="1024">
                  <c:v>2.8035592060232717</c:v>
                </c:pt>
                <c:pt idx="1025">
                  <c:v>2.8062970568104038</c:v>
                </c:pt>
                <c:pt idx="1026">
                  <c:v>2.8090349075975358</c:v>
                </c:pt>
                <c:pt idx="1027">
                  <c:v>2.8117727583846679</c:v>
                </c:pt>
                <c:pt idx="1028">
                  <c:v>2.8145106091718</c:v>
                </c:pt>
                <c:pt idx="1029">
                  <c:v>2.817248459958932</c:v>
                </c:pt>
                <c:pt idx="1030">
                  <c:v>2.8199863107460645</c:v>
                </c:pt>
                <c:pt idx="1031">
                  <c:v>2.8227241615331966</c:v>
                </c:pt>
                <c:pt idx="1032">
                  <c:v>2.8254620123203287</c:v>
                </c:pt>
                <c:pt idx="1033">
                  <c:v>2.8281998631074607</c:v>
                </c:pt>
                <c:pt idx="1034">
                  <c:v>2.8309377138945928</c:v>
                </c:pt>
                <c:pt idx="1035">
                  <c:v>2.8336755646817249</c:v>
                </c:pt>
                <c:pt idx="1036">
                  <c:v>2.8364134154688569</c:v>
                </c:pt>
                <c:pt idx="1037">
                  <c:v>2.839151266255989</c:v>
                </c:pt>
                <c:pt idx="1038">
                  <c:v>2.8418891170431211</c:v>
                </c:pt>
                <c:pt idx="1039">
                  <c:v>2.8446269678302532</c:v>
                </c:pt>
                <c:pt idx="1040">
                  <c:v>2.8473648186173852</c:v>
                </c:pt>
                <c:pt idx="1041">
                  <c:v>2.8501026694045173</c:v>
                </c:pt>
                <c:pt idx="1042">
                  <c:v>2.8528405201916494</c:v>
                </c:pt>
                <c:pt idx="1043">
                  <c:v>2.8555783709787819</c:v>
                </c:pt>
                <c:pt idx="1044">
                  <c:v>2.8583162217659139</c:v>
                </c:pt>
                <c:pt idx="1045">
                  <c:v>2.861054072553046</c:v>
                </c:pt>
                <c:pt idx="1046">
                  <c:v>2.8637919233401781</c:v>
                </c:pt>
                <c:pt idx="1047">
                  <c:v>2.8665297741273101</c:v>
                </c:pt>
                <c:pt idx="1048">
                  <c:v>2.8692676249144422</c:v>
                </c:pt>
                <c:pt idx="1049">
                  <c:v>2.8720054757015743</c:v>
                </c:pt>
                <c:pt idx="1050">
                  <c:v>2.8747433264887063</c:v>
                </c:pt>
                <c:pt idx="1051">
                  <c:v>2.8774811772758384</c:v>
                </c:pt>
                <c:pt idx="1052">
                  <c:v>2.8802190280629705</c:v>
                </c:pt>
                <c:pt idx="1053">
                  <c:v>2.8829568788501025</c:v>
                </c:pt>
                <c:pt idx="1054">
                  <c:v>2.8856947296372346</c:v>
                </c:pt>
                <c:pt idx="1055">
                  <c:v>2.8884325804243667</c:v>
                </c:pt>
                <c:pt idx="1056">
                  <c:v>2.8911704312114992</c:v>
                </c:pt>
                <c:pt idx="1057">
                  <c:v>2.8939082819986313</c:v>
                </c:pt>
                <c:pt idx="1058">
                  <c:v>2.8966461327857633</c:v>
                </c:pt>
                <c:pt idx="1059">
                  <c:v>2.8993839835728954</c:v>
                </c:pt>
                <c:pt idx="1060">
                  <c:v>2.9021218343600275</c:v>
                </c:pt>
                <c:pt idx="1061">
                  <c:v>2.9048596851471595</c:v>
                </c:pt>
                <c:pt idx="1062">
                  <c:v>2.9075975359342916</c:v>
                </c:pt>
                <c:pt idx="1063">
                  <c:v>2.9103353867214237</c:v>
                </c:pt>
                <c:pt idx="1064">
                  <c:v>2.9130732375085557</c:v>
                </c:pt>
                <c:pt idx="1065">
                  <c:v>2.9158110882956878</c:v>
                </c:pt>
                <c:pt idx="1066">
                  <c:v>2.9185489390828199</c:v>
                </c:pt>
                <c:pt idx="1067">
                  <c:v>2.9212867898699519</c:v>
                </c:pt>
                <c:pt idx="1068">
                  <c:v>2.924024640657084</c:v>
                </c:pt>
                <c:pt idx="1069">
                  <c:v>2.9267624914442161</c:v>
                </c:pt>
                <c:pt idx="1070">
                  <c:v>2.9295003422313486</c:v>
                </c:pt>
                <c:pt idx="1071">
                  <c:v>2.9322381930184807</c:v>
                </c:pt>
                <c:pt idx="1072">
                  <c:v>2.9349760438056127</c:v>
                </c:pt>
                <c:pt idx="1073">
                  <c:v>2.9377138945927448</c:v>
                </c:pt>
                <c:pt idx="1074">
                  <c:v>2.9404517453798769</c:v>
                </c:pt>
                <c:pt idx="1075">
                  <c:v>2.9431895961670089</c:v>
                </c:pt>
                <c:pt idx="1076">
                  <c:v>2.945927446954141</c:v>
                </c:pt>
                <c:pt idx="1077">
                  <c:v>2.9486652977412731</c:v>
                </c:pt>
                <c:pt idx="1078">
                  <c:v>2.9514031485284051</c:v>
                </c:pt>
                <c:pt idx="1079">
                  <c:v>2.9541409993155372</c:v>
                </c:pt>
                <c:pt idx="1080">
                  <c:v>2.9568788501026693</c:v>
                </c:pt>
                <c:pt idx="1081">
                  <c:v>2.9596167008898013</c:v>
                </c:pt>
                <c:pt idx="1082">
                  <c:v>2.9623545516769334</c:v>
                </c:pt>
                <c:pt idx="1083">
                  <c:v>2.9650924024640659</c:v>
                </c:pt>
                <c:pt idx="1084">
                  <c:v>2.967830253251198</c:v>
                </c:pt>
                <c:pt idx="1085">
                  <c:v>2.97056810403833</c:v>
                </c:pt>
                <c:pt idx="1086">
                  <c:v>2.9733059548254621</c:v>
                </c:pt>
                <c:pt idx="1087">
                  <c:v>2.9760438056125942</c:v>
                </c:pt>
                <c:pt idx="1088">
                  <c:v>2.9787816563997263</c:v>
                </c:pt>
                <c:pt idx="1089">
                  <c:v>2.9815195071868583</c:v>
                </c:pt>
                <c:pt idx="1090">
                  <c:v>2.9842573579739904</c:v>
                </c:pt>
                <c:pt idx="1091">
                  <c:v>2.9869952087611225</c:v>
                </c:pt>
                <c:pt idx="1092">
                  <c:v>2.9897330595482545</c:v>
                </c:pt>
                <c:pt idx="1093">
                  <c:v>2.9924709103353866</c:v>
                </c:pt>
                <c:pt idx="1094">
                  <c:v>2.9952087611225187</c:v>
                </c:pt>
                <c:pt idx="1095">
                  <c:v>2.9979466119096507</c:v>
                </c:pt>
                <c:pt idx="1096">
                  <c:v>3.0006844626967832</c:v>
                </c:pt>
                <c:pt idx="1097">
                  <c:v>3.0034223134839153</c:v>
                </c:pt>
                <c:pt idx="1098">
                  <c:v>3.0061601642710474</c:v>
                </c:pt>
                <c:pt idx="1099">
                  <c:v>3.0088980150581794</c:v>
                </c:pt>
                <c:pt idx="1100">
                  <c:v>3.0116358658453115</c:v>
                </c:pt>
                <c:pt idx="1101">
                  <c:v>3.0143737166324436</c:v>
                </c:pt>
                <c:pt idx="1102">
                  <c:v>3.0171115674195756</c:v>
                </c:pt>
                <c:pt idx="1103">
                  <c:v>3.0198494182067077</c:v>
                </c:pt>
                <c:pt idx="1104">
                  <c:v>3.0225872689938398</c:v>
                </c:pt>
                <c:pt idx="1105">
                  <c:v>3.0253251197809718</c:v>
                </c:pt>
                <c:pt idx="1106">
                  <c:v>3.0280629705681039</c:v>
                </c:pt>
                <c:pt idx="1107">
                  <c:v>3.030800821355236</c:v>
                </c:pt>
                <c:pt idx="1108">
                  <c:v>3.0335386721423681</c:v>
                </c:pt>
                <c:pt idx="1109">
                  <c:v>3.0362765229295001</c:v>
                </c:pt>
                <c:pt idx="1110">
                  <c:v>3.0390143737166326</c:v>
                </c:pt>
                <c:pt idx="1111">
                  <c:v>3.0417522245037647</c:v>
                </c:pt>
                <c:pt idx="1112">
                  <c:v>3.0444900752908968</c:v>
                </c:pt>
                <c:pt idx="1113">
                  <c:v>3.0472279260780288</c:v>
                </c:pt>
                <c:pt idx="1114">
                  <c:v>3.0499657768651609</c:v>
                </c:pt>
                <c:pt idx="1115">
                  <c:v>3.052703627652293</c:v>
                </c:pt>
                <c:pt idx="1116">
                  <c:v>3.055441478439425</c:v>
                </c:pt>
                <c:pt idx="1117">
                  <c:v>3.0581793292265571</c:v>
                </c:pt>
                <c:pt idx="1118">
                  <c:v>3.0609171800136892</c:v>
                </c:pt>
                <c:pt idx="1119">
                  <c:v>3.0636550308008212</c:v>
                </c:pt>
                <c:pt idx="1120">
                  <c:v>3.0663928815879533</c:v>
                </c:pt>
                <c:pt idx="1121">
                  <c:v>3.0691307323750854</c:v>
                </c:pt>
                <c:pt idx="1122">
                  <c:v>3.0718685831622174</c:v>
                </c:pt>
                <c:pt idx="1123">
                  <c:v>3.07460643394935</c:v>
                </c:pt>
                <c:pt idx="1124">
                  <c:v>3.077344284736482</c:v>
                </c:pt>
                <c:pt idx="1125">
                  <c:v>3.0800821355236141</c:v>
                </c:pt>
                <c:pt idx="1126">
                  <c:v>3.0828199863107462</c:v>
                </c:pt>
                <c:pt idx="1127">
                  <c:v>3.0855578370978782</c:v>
                </c:pt>
                <c:pt idx="1128">
                  <c:v>3.0882956878850103</c:v>
                </c:pt>
                <c:pt idx="1129">
                  <c:v>3.0910335386721424</c:v>
                </c:pt>
                <c:pt idx="1130">
                  <c:v>3.0937713894592744</c:v>
                </c:pt>
                <c:pt idx="1131">
                  <c:v>3.0965092402464065</c:v>
                </c:pt>
                <c:pt idx="1132">
                  <c:v>3.0992470910335386</c:v>
                </c:pt>
                <c:pt idx="1133">
                  <c:v>3.1019849418206706</c:v>
                </c:pt>
                <c:pt idx="1134">
                  <c:v>3.1047227926078027</c:v>
                </c:pt>
                <c:pt idx="1135">
                  <c:v>3.1074606433949348</c:v>
                </c:pt>
                <c:pt idx="1136">
                  <c:v>3.1101984941820673</c:v>
                </c:pt>
                <c:pt idx="1137">
                  <c:v>3.1129363449691994</c:v>
                </c:pt>
                <c:pt idx="1138">
                  <c:v>3.1156741957563314</c:v>
                </c:pt>
                <c:pt idx="1139">
                  <c:v>3.1184120465434635</c:v>
                </c:pt>
                <c:pt idx="1140">
                  <c:v>3.1211498973305956</c:v>
                </c:pt>
                <c:pt idx="1141">
                  <c:v>3.1238877481177276</c:v>
                </c:pt>
                <c:pt idx="1142">
                  <c:v>3.1266255989048597</c:v>
                </c:pt>
                <c:pt idx="1143">
                  <c:v>3.1293634496919918</c:v>
                </c:pt>
                <c:pt idx="1144">
                  <c:v>3.1321013004791238</c:v>
                </c:pt>
                <c:pt idx="1145">
                  <c:v>3.1348391512662559</c:v>
                </c:pt>
                <c:pt idx="1146">
                  <c:v>3.137577002053388</c:v>
                </c:pt>
                <c:pt idx="1147">
                  <c:v>3.14031485284052</c:v>
                </c:pt>
                <c:pt idx="1148">
                  <c:v>3.1430527036276521</c:v>
                </c:pt>
                <c:pt idx="1149">
                  <c:v>3.1457905544147846</c:v>
                </c:pt>
                <c:pt idx="1150">
                  <c:v>3.1485284052019167</c:v>
                </c:pt>
                <c:pt idx="1151">
                  <c:v>3.1512662559890487</c:v>
                </c:pt>
                <c:pt idx="1152">
                  <c:v>3.1540041067761808</c:v>
                </c:pt>
                <c:pt idx="1153">
                  <c:v>3.1567419575633129</c:v>
                </c:pt>
                <c:pt idx="1154">
                  <c:v>3.159479808350445</c:v>
                </c:pt>
                <c:pt idx="1155">
                  <c:v>3.162217659137577</c:v>
                </c:pt>
                <c:pt idx="1156">
                  <c:v>3.1649555099247091</c:v>
                </c:pt>
                <c:pt idx="1157">
                  <c:v>3.1676933607118412</c:v>
                </c:pt>
                <c:pt idx="1158">
                  <c:v>3.1704312114989732</c:v>
                </c:pt>
                <c:pt idx="1159">
                  <c:v>3.1731690622861053</c:v>
                </c:pt>
                <c:pt idx="1160">
                  <c:v>3.1759069130732374</c:v>
                </c:pt>
                <c:pt idx="1161">
                  <c:v>3.1786447638603694</c:v>
                </c:pt>
                <c:pt idx="1162">
                  <c:v>3.1813826146475015</c:v>
                </c:pt>
                <c:pt idx="1163">
                  <c:v>3.184120465434634</c:v>
                </c:pt>
                <c:pt idx="1164">
                  <c:v>3.1868583162217661</c:v>
                </c:pt>
                <c:pt idx="1165">
                  <c:v>3.1895961670088981</c:v>
                </c:pt>
                <c:pt idx="1166">
                  <c:v>3.1923340177960302</c:v>
                </c:pt>
                <c:pt idx="1167">
                  <c:v>3.1950718685831623</c:v>
                </c:pt>
                <c:pt idx="1168">
                  <c:v>3.1978097193702943</c:v>
                </c:pt>
                <c:pt idx="1169">
                  <c:v>3.2005475701574264</c:v>
                </c:pt>
                <c:pt idx="1170">
                  <c:v>3.2032854209445585</c:v>
                </c:pt>
                <c:pt idx="1171">
                  <c:v>3.2060232717316905</c:v>
                </c:pt>
                <c:pt idx="1172">
                  <c:v>3.2087611225188226</c:v>
                </c:pt>
                <c:pt idx="1173">
                  <c:v>3.2114989733059547</c:v>
                </c:pt>
                <c:pt idx="1174">
                  <c:v>3.2142368240930868</c:v>
                </c:pt>
                <c:pt idx="1175">
                  <c:v>3.2169746748802188</c:v>
                </c:pt>
                <c:pt idx="1176">
                  <c:v>3.2197125256673513</c:v>
                </c:pt>
                <c:pt idx="1177">
                  <c:v>3.2224503764544834</c:v>
                </c:pt>
                <c:pt idx="1178">
                  <c:v>3.2251882272416155</c:v>
                </c:pt>
                <c:pt idx="1179">
                  <c:v>3.2279260780287475</c:v>
                </c:pt>
                <c:pt idx="1180">
                  <c:v>3.2306639288158796</c:v>
                </c:pt>
                <c:pt idx="1181">
                  <c:v>3.2334017796030117</c:v>
                </c:pt>
                <c:pt idx="1182">
                  <c:v>3.2361396303901437</c:v>
                </c:pt>
                <c:pt idx="1183">
                  <c:v>3.2388774811772758</c:v>
                </c:pt>
                <c:pt idx="1184">
                  <c:v>3.2416153319644079</c:v>
                </c:pt>
                <c:pt idx="1185">
                  <c:v>3.2443531827515399</c:v>
                </c:pt>
                <c:pt idx="1186">
                  <c:v>3.247091033538672</c:v>
                </c:pt>
                <c:pt idx="1187">
                  <c:v>3.2498288843258041</c:v>
                </c:pt>
                <c:pt idx="1188">
                  <c:v>3.2525667351129361</c:v>
                </c:pt>
                <c:pt idx="1189">
                  <c:v>3.2553045859000687</c:v>
                </c:pt>
                <c:pt idx="1190">
                  <c:v>3.2580424366872007</c:v>
                </c:pt>
                <c:pt idx="1191">
                  <c:v>3.2607802874743328</c:v>
                </c:pt>
                <c:pt idx="1192">
                  <c:v>3.2635181382614649</c:v>
                </c:pt>
                <c:pt idx="1193">
                  <c:v>3.2662559890485969</c:v>
                </c:pt>
                <c:pt idx="1194">
                  <c:v>3.268993839835729</c:v>
                </c:pt>
                <c:pt idx="1195">
                  <c:v>3.2717316906228611</c:v>
                </c:pt>
                <c:pt idx="1196">
                  <c:v>3.2744695414099931</c:v>
                </c:pt>
                <c:pt idx="1197">
                  <c:v>3.2772073921971252</c:v>
                </c:pt>
                <c:pt idx="1198">
                  <c:v>3.2799452429842573</c:v>
                </c:pt>
                <c:pt idx="1199">
                  <c:v>3.2826830937713893</c:v>
                </c:pt>
                <c:pt idx="1200">
                  <c:v>3.2854209445585214</c:v>
                </c:pt>
                <c:pt idx="1201">
                  <c:v>3.2881587953456535</c:v>
                </c:pt>
                <c:pt idx="1202">
                  <c:v>3.2908966461327855</c:v>
                </c:pt>
                <c:pt idx="1203">
                  <c:v>3.2936344969199181</c:v>
                </c:pt>
                <c:pt idx="1204">
                  <c:v>3.2963723477070501</c:v>
                </c:pt>
                <c:pt idx="1205">
                  <c:v>3.2991101984941822</c:v>
                </c:pt>
                <c:pt idx="1206">
                  <c:v>3.3018480492813143</c:v>
                </c:pt>
                <c:pt idx="1207">
                  <c:v>3.3045859000684463</c:v>
                </c:pt>
                <c:pt idx="1208">
                  <c:v>3.3073237508555784</c:v>
                </c:pt>
                <c:pt idx="1209">
                  <c:v>3.3100616016427105</c:v>
                </c:pt>
                <c:pt idx="1210">
                  <c:v>3.3127994524298425</c:v>
                </c:pt>
                <c:pt idx="1211">
                  <c:v>3.3155373032169746</c:v>
                </c:pt>
                <c:pt idx="1212">
                  <c:v>3.3182751540041067</c:v>
                </c:pt>
                <c:pt idx="1213">
                  <c:v>3.3210130047912387</c:v>
                </c:pt>
                <c:pt idx="1214">
                  <c:v>3.3237508555783708</c:v>
                </c:pt>
                <c:pt idx="1215">
                  <c:v>3.3264887063655029</c:v>
                </c:pt>
                <c:pt idx="1216">
                  <c:v>3.3292265571526354</c:v>
                </c:pt>
                <c:pt idx="1217">
                  <c:v>3.3319644079397674</c:v>
                </c:pt>
                <c:pt idx="1218">
                  <c:v>3.3347022587268995</c:v>
                </c:pt>
                <c:pt idx="1219">
                  <c:v>3.3374401095140316</c:v>
                </c:pt>
                <c:pt idx="1220">
                  <c:v>3.3401779603011637</c:v>
                </c:pt>
                <c:pt idx="1221">
                  <c:v>3.3429158110882957</c:v>
                </c:pt>
                <c:pt idx="1222">
                  <c:v>3.3456536618754278</c:v>
                </c:pt>
                <c:pt idx="1223">
                  <c:v>3.3483915126625599</c:v>
                </c:pt>
                <c:pt idx="1224">
                  <c:v>3.3511293634496919</c:v>
                </c:pt>
                <c:pt idx="1225">
                  <c:v>3.353867214236824</c:v>
                </c:pt>
                <c:pt idx="1226">
                  <c:v>3.3566050650239561</c:v>
                </c:pt>
                <c:pt idx="1227">
                  <c:v>3.3593429158110881</c:v>
                </c:pt>
                <c:pt idx="1228">
                  <c:v>3.3620807665982202</c:v>
                </c:pt>
                <c:pt idx="1229">
                  <c:v>3.3648186173853527</c:v>
                </c:pt>
                <c:pt idx="1230">
                  <c:v>3.3675564681724848</c:v>
                </c:pt>
                <c:pt idx="1231">
                  <c:v>3.3702943189596168</c:v>
                </c:pt>
                <c:pt idx="1232">
                  <c:v>3.3730321697467489</c:v>
                </c:pt>
                <c:pt idx="1233">
                  <c:v>3.375770020533881</c:v>
                </c:pt>
                <c:pt idx="1234">
                  <c:v>3.378507871321013</c:v>
                </c:pt>
                <c:pt idx="1235">
                  <c:v>3.3812457221081451</c:v>
                </c:pt>
                <c:pt idx="1236">
                  <c:v>3.3839835728952772</c:v>
                </c:pt>
                <c:pt idx="1237">
                  <c:v>3.3867214236824092</c:v>
                </c:pt>
                <c:pt idx="1238">
                  <c:v>3.3894592744695413</c:v>
                </c:pt>
                <c:pt idx="1239">
                  <c:v>3.3921971252566734</c:v>
                </c:pt>
                <c:pt idx="1240">
                  <c:v>3.3949349760438055</c:v>
                </c:pt>
                <c:pt idx="1241">
                  <c:v>3.3976728268309375</c:v>
                </c:pt>
                <c:pt idx="1242">
                  <c:v>3.40041067761807</c:v>
                </c:pt>
                <c:pt idx="1243">
                  <c:v>3.4031485284052021</c:v>
                </c:pt>
                <c:pt idx="1244">
                  <c:v>3.4058863791923342</c:v>
                </c:pt>
                <c:pt idx="1245">
                  <c:v>3.4086242299794662</c:v>
                </c:pt>
                <c:pt idx="1246">
                  <c:v>3.4113620807665983</c:v>
                </c:pt>
                <c:pt idx="1247">
                  <c:v>3.4140999315537304</c:v>
                </c:pt>
                <c:pt idx="1248">
                  <c:v>3.4168377823408624</c:v>
                </c:pt>
                <c:pt idx="1249">
                  <c:v>3.4195756331279945</c:v>
                </c:pt>
                <c:pt idx="1250">
                  <c:v>3.4223134839151266</c:v>
                </c:pt>
                <c:pt idx="1251">
                  <c:v>3.4250513347022586</c:v>
                </c:pt>
                <c:pt idx="1252">
                  <c:v>3.4277891854893907</c:v>
                </c:pt>
                <c:pt idx="1253">
                  <c:v>3.4305270362765228</c:v>
                </c:pt>
                <c:pt idx="1254">
                  <c:v>3.4332648870636548</c:v>
                </c:pt>
                <c:pt idx="1255">
                  <c:v>3.4360027378507869</c:v>
                </c:pt>
                <c:pt idx="1256">
                  <c:v>3.4387405886379194</c:v>
                </c:pt>
                <c:pt idx="1257">
                  <c:v>3.4414784394250515</c:v>
                </c:pt>
                <c:pt idx="1258">
                  <c:v>3.4442162902121836</c:v>
                </c:pt>
                <c:pt idx="1259">
                  <c:v>3.4469541409993156</c:v>
                </c:pt>
                <c:pt idx="1260">
                  <c:v>3.4496919917864477</c:v>
                </c:pt>
                <c:pt idx="1261">
                  <c:v>3.4524298425735798</c:v>
                </c:pt>
                <c:pt idx="1262">
                  <c:v>3.4551676933607118</c:v>
                </c:pt>
                <c:pt idx="1263">
                  <c:v>3.4579055441478439</c:v>
                </c:pt>
                <c:pt idx="1264">
                  <c:v>3.460643394934976</c:v>
                </c:pt>
                <c:pt idx="1265">
                  <c:v>3.463381245722108</c:v>
                </c:pt>
                <c:pt idx="1266">
                  <c:v>3.4661190965092401</c:v>
                </c:pt>
                <c:pt idx="1267">
                  <c:v>3.4688569472963722</c:v>
                </c:pt>
                <c:pt idx="1268">
                  <c:v>3.4715947980835042</c:v>
                </c:pt>
                <c:pt idx="1269">
                  <c:v>3.4743326488706368</c:v>
                </c:pt>
                <c:pt idx="1270">
                  <c:v>3.4770704996577688</c:v>
                </c:pt>
                <c:pt idx="1271">
                  <c:v>3.4798083504449009</c:v>
                </c:pt>
                <c:pt idx="1272">
                  <c:v>3.482546201232033</c:v>
                </c:pt>
                <c:pt idx="1273">
                  <c:v>3.485284052019165</c:v>
                </c:pt>
                <c:pt idx="1274">
                  <c:v>3.4880219028062971</c:v>
                </c:pt>
                <c:pt idx="1275">
                  <c:v>3.4907597535934292</c:v>
                </c:pt>
                <c:pt idx="1276">
                  <c:v>3.4934976043805612</c:v>
                </c:pt>
                <c:pt idx="1277">
                  <c:v>3.4962354551676933</c:v>
                </c:pt>
                <c:pt idx="1278">
                  <c:v>3.4989733059548254</c:v>
                </c:pt>
                <c:pt idx="1279">
                  <c:v>3.5017111567419574</c:v>
                </c:pt>
                <c:pt idx="1280">
                  <c:v>3.5044490075290895</c:v>
                </c:pt>
                <c:pt idx="1281">
                  <c:v>3.5071868583162216</c:v>
                </c:pt>
                <c:pt idx="1282">
                  <c:v>3.5099247091033541</c:v>
                </c:pt>
                <c:pt idx="1283">
                  <c:v>3.5126625598904861</c:v>
                </c:pt>
                <c:pt idx="1284">
                  <c:v>3.5154004106776182</c:v>
                </c:pt>
                <c:pt idx="1285">
                  <c:v>3.5181382614647503</c:v>
                </c:pt>
                <c:pt idx="1286">
                  <c:v>3.5208761122518824</c:v>
                </c:pt>
                <c:pt idx="1287">
                  <c:v>3.5236139630390144</c:v>
                </c:pt>
                <c:pt idx="1288">
                  <c:v>3.5263518138261465</c:v>
                </c:pt>
                <c:pt idx="1289">
                  <c:v>3.5290896646132786</c:v>
                </c:pt>
                <c:pt idx="1290">
                  <c:v>3.5318275154004106</c:v>
                </c:pt>
                <c:pt idx="1291">
                  <c:v>3.5345653661875427</c:v>
                </c:pt>
                <c:pt idx="1292">
                  <c:v>3.5373032169746748</c:v>
                </c:pt>
                <c:pt idx="1293">
                  <c:v>3.5400410677618068</c:v>
                </c:pt>
                <c:pt idx="1294">
                  <c:v>3.5427789185489389</c:v>
                </c:pt>
                <c:pt idx="1295">
                  <c:v>3.5455167693360714</c:v>
                </c:pt>
                <c:pt idx="1296">
                  <c:v>3.5482546201232035</c:v>
                </c:pt>
                <c:pt idx="1297">
                  <c:v>3.5509924709103355</c:v>
                </c:pt>
                <c:pt idx="1298">
                  <c:v>3.5537303216974676</c:v>
                </c:pt>
                <c:pt idx="1299">
                  <c:v>3.5564681724845997</c:v>
                </c:pt>
                <c:pt idx="1300">
                  <c:v>3.5592060232717317</c:v>
                </c:pt>
                <c:pt idx="1301">
                  <c:v>3.5619438740588638</c:v>
                </c:pt>
                <c:pt idx="1302">
                  <c:v>3.5646817248459959</c:v>
                </c:pt>
                <c:pt idx="1303">
                  <c:v>3.5674195756331279</c:v>
                </c:pt>
                <c:pt idx="1304">
                  <c:v>3.57015742642026</c:v>
                </c:pt>
                <c:pt idx="1305">
                  <c:v>3.5728952772073921</c:v>
                </c:pt>
                <c:pt idx="1306">
                  <c:v>3.5756331279945242</c:v>
                </c:pt>
                <c:pt idx="1307">
                  <c:v>3.5783709787816562</c:v>
                </c:pt>
                <c:pt idx="1308">
                  <c:v>3.5811088295687883</c:v>
                </c:pt>
                <c:pt idx="1309">
                  <c:v>3.5838466803559208</c:v>
                </c:pt>
                <c:pt idx="1310">
                  <c:v>3.5865845311430529</c:v>
                </c:pt>
                <c:pt idx="1311">
                  <c:v>3.5893223819301849</c:v>
                </c:pt>
                <c:pt idx="1312">
                  <c:v>3.592060232717317</c:v>
                </c:pt>
                <c:pt idx="1313">
                  <c:v>3.5947980835044491</c:v>
                </c:pt>
                <c:pt idx="1314">
                  <c:v>3.5975359342915811</c:v>
                </c:pt>
                <c:pt idx="1315">
                  <c:v>3.6002737850787132</c:v>
                </c:pt>
                <c:pt idx="1316">
                  <c:v>3.6030116358658453</c:v>
                </c:pt>
                <c:pt idx="1317">
                  <c:v>3.6057494866529773</c:v>
                </c:pt>
                <c:pt idx="1318">
                  <c:v>3.6084873374401094</c:v>
                </c:pt>
                <c:pt idx="1319">
                  <c:v>3.6112251882272415</c:v>
                </c:pt>
                <c:pt idx="1320">
                  <c:v>3.6139630390143735</c:v>
                </c:pt>
                <c:pt idx="1321">
                  <c:v>3.6167008898015056</c:v>
                </c:pt>
                <c:pt idx="1322">
                  <c:v>3.6194387405886381</c:v>
                </c:pt>
                <c:pt idx="1323">
                  <c:v>3.6221765913757702</c:v>
                </c:pt>
                <c:pt idx="1324">
                  <c:v>3.6249144421629023</c:v>
                </c:pt>
                <c:pt idx="1325">
                  <c:v>3.6276522929500343</c:v>
                </c:pt>
                <c:pt idx="1326">
                  <c:v>3.6303901437371664</c:v>
                </c:pt>
                <c:pt idx="1327">
                  <c:v>3.6331279945242985</c:v>
                </c:pt>
                <c:pt idx="1328">
                  <c:v>3.6358658453114305</c:v>
                </c:pt>
                <c:pt idx="1329">
                  <c:v>3.6386036960985626</c:v>
                </c:pt>
                <c:pt idx="1330">
                  <c:v>3.6413415468856947</c:v>
                </c:pt>
                <c:pt idx="1331">
                  <c:v>3.6440793976728267</c:v>
                </c:pt>
                <c:pt idx="1332">
                  <c:v>3.6468172484599588</c:v>
                </c:pt>
                <c:pt idx="1333">
                  <c:v>3.6495550992470909</c:v>
                </c:pt>
                <c:pt idx="1334">
                  <c:v>3.6522929500342229</c:v>
                </c:pt>
                <c:pt idx="1335">
                  <c:v>3.6550308008213555</c:v>
                </c:pt>
                <c:pt idx="1336">
                  <c:v>3.6577686516084875</c:v>
                </c:pt>
                <c:pt idx="1337">
                  <c:v>3.6605065023956196</c:v>
                </c:pt>
                <c:pt idx="1338">
                  <c:v>3.6632443531827517</c:v>
                </c:pt>
                <c:pt idx="1339">
                  <c:v>3.6659822039698837</c:v>
                </c:pt>
                <c:pt idx="1340">
                  <c:v>3.6687200547570158</c:v>
                </c:pt>
                <c:pt idx="1341">
                  <c:v>3.6714579055441479</c:v>
                </c:pt>
                <c:pt idx="1342">
                  <c:v>3.6741957563312799</c:v>
                </c:pt>
                <c:pt idx="1343">
                  <c:v>3.676933607118412</c:v>
                </c:pt>
                <c:pt idx="1344">
                  <c:v>3.6796714579055441</c:v>
                </c:pt>
                <c:pt idx="1345">
                  <c:v>3.6824093086926761</c:v>
                </c:pt>
                <c:pt idx="1346">
                  <c:v>3.6851471594798082</c:v>
                </c:pt>
                <c:pt idx="1347">
                  <c:v>3.6878850102669403</c:v>
                </c:pt>
                <c:pt idx="1348">
                  <c:v>3.6906228610540723</c:v>
                </c:pt>
                <c:pt idx="1349">
                  <c:v>3.6933607118412048</c:v>
                </c:pt>
                <c:pt idx="1350">
                  <c:v>3.6960985626283369</c:v>
                </c:pt>
                <c:pt idx="1351">
                  <c:v>3.698836413415469</c:v>
                </c:pt>
                <c:pt idx="1352">
                  <c:v>3.7015742642026011</c:v>
                </c:pt>
                <c:pt idx="1353">
                  <c:v>3.7043121149897331</c:v>
                </c:pt>
                <c:pt idx="1354">
                  <c:v>3.7070499657768652</c:v>
                </c:pt>
                <c:pt idx="1355">
                  <c:v>3.7097878165639973</c:v>
                </c:pt>
                <c:pt idx="1356">
                  <c:v>3.7125256673511293</c:v>
                </c:pt>
                <c:pt idx="1357">
                  <c:v>3.7152635181382614</c:v>
                </c:pt>
                <c:pt idx="1358">
                  <c:v>3.7180013689253935</c:v>
                </c:pt>
                <c:pt idx="1359">
                  <c:v>3.7207392197125255</c:v>
                </c:pt>
                <c:pt idx="1360">
                  <c:v>3.7234770704996576</c:v>
                </c:pt>
                <c:pt idx="1361">
                  <c:v>3.7262149212867897</c:v>
                </c:pt>
                <c:pt idx="1362">
                  <c:v>3.7289527720739222</c:v>
                </c:pt>
                <c:pt idx="1363">
                  <c:v>3.7316906228610542</c:v>
                </c:pt>
                <c:pt idx="1364">
                  <c:v>3.7344284736481863</c:v>
                </c:pt>
                <c:pt idx="1365">
                  <c:v>3.7371663244353184</c:v>
                </c:pt>
                <c:pt idx="1366">
                  <c:v>3.7399041752224504</c:v>
                </c:pt>
                <c:pt idx="1367">
                  <c:v>3.7426420260095825</c:v>
                </c:pt>
                <c:pt idx="1368">
                  <c:v>3.7453798767967146</c:v>
                </c:pt>
                <c:pt idx="1369">
                  <c:v>3.7481177275838466</c:v>
                </c:pt>
                <c:pt idx="1370">
                  <c:v>3.7508555783709787</c:v>
                </c:pt>
                <c:pt idx="1371">
                  <c:v>3.7535934291581108</c:v>
                </c:pt>
                <c:pt idx="1372">
                  <c:v>3.7563312799452429</c:v>
                </c:pt>
                <c:pt idx="1373">
                  <c:v>3.7590691307323749</c:v>
                </c:pt>
                <c:pt idx="1374">
                  <c:v>3.761806981519507</c:v>
                </c:pt>
                <c:pt idx="1375">
                  <c:v>3.7645448323066395</c:v>
                </c:pt>
                <c:pt idx="1376">
                  <c:v>3.7672826830937716</c:v>
                </c:pt>
                <c:pt idx="1377">
                  <c:v>3.7700205338809036</c:v>
                </c:pt>
                <c:pt idx="1378">
                  <c:v>3.7727583846680357</c:v>
                </c:pt>
                <c:pt idx="1379">
                  <c:v>3.7754962354551678</c:v>
                </c:pt>
                <c:pt idx="1380">
                  <c:v>3.7782340862422998</c:v>
                </c:pt>
                <c:pt idx="1381">
                  <c:v>3.7809719370294319</c:v>
                </c:pt>
                <c:pt idx="1382">
                  <c:v>3.783709787816564</c:v>
                </c:pt>
                <c:pt idx="1383">
                  <c:v>3.786447638603696</c:v>
                </c:pt>
                <c:pt idx="1384">
                  <c:v>3.7891854893908281</c:v>
                </c:pt>
                <c:pt idx="1385">
                  <c:v>3.7919233401779602</c:v>
                </c:pt>
                <c:pt idx="1386">
                  <c:v>3.7946611909650922</c:v>
                </c:pt>
                <c:pt idx="1387">
                  <c:v>3.7973990417522243</c:v>
                </c:pt>
                <c:pt idx="1388">
                  <c:v>3.8001368925393568</c:v>
                </c:pt>
                <c:pt idx="1389">
                  <c:v>3.8028747433264889</c:v>
                </c:pt>
                <c:pt idx="1390">
                  <c:v>3.805612594113621</c:v>
                </c:pt>
                <c:pt idx="1391">
                  <c:v>3.808350444900753</c:v>
                </c:pt>
                <c:pt idx="1392">
                  <c:v>3.8110882956878851</c:v>
                </c:pt>
                <c:pt idx="1393">
                  <c:v>3.8138261464750172</c:v>
                </c:pt>
                <c:pt idx="1394">
                  <c:v>3.8165639972621492</c:v>
                </c:pt>
                <c:pt idx="1395">
                  <c:v>3.8193018480492813</c:v>
                </c:pt>
                <c:pt idx="1396">
                  <c:v>3.8220396988364134</c:v>
                </c:pt>
                <c:pt idx="1397">
                  <c:v>3.8247775496235454</c:v>
                </c:pt>
                <c:pt idx="1398">
                  <c:v>3.8275154004106775</c:v>
                </c:pt>
                <c:pt idx="1399">
                  <c:v>3.8302532511978096</c:v>
                </c:pt>
                <c:pt idx="1400">
                  <c:v>3.8329911019849416</c:v>
                </c:pt>
                <c:pt idx="1401">
                  <c:v>3.8357289527720737</c:v>
                </c:pt>
                <c:pt idx="1402">
                  <c:v>3.8384668035592062</c:v>
                </c:pt>
                <c:pt idx="1403">
                  <c:v>3.8412046543463383</c:v>
                </c:pt>
                <c:pt idx="1404">
                  <c:v>3.8439425051334704</c:v>
                </c:pt>
                <c:pt idx="1405">
                  <c:v>3.8466803559206024</c:v>
                </c:pt>
                <c:pt idx="1406">
                  <c:v>3.8494182067077345</c:v>
                </c:pt>
                <c:pt idx="1407">
                  <c:v>3.8521560574948666</c:v>
                </c:pt>
                <c:pt idx="1408">
                  <c:v>3.8548939082819986</c:v>
                </c:pt>
                <c:pt idx="1409">
                  <c:v>3.8576317590691307</c:v>
                </c:pt>
                <c:pt idx="1410">
                  <c:v>3.8603696098562628</c:v>
                </c:pt>
                <c:pt idx="1411">
                  <c:v>3.8631074606433948</c:v>
                </c:pt>
                <c:pt idx="1412">
                  <c:v>3.8658453114305269</c:v>
                </c:pt>
                <c:pt idx="1413">
                  <c:v>3.868583162217659</c:v>
                </c:pt>
                <c:pt idx="1414">
                  <c:v>3.871321013004791</c:v>
                </c:pt>
                <c:pt idx="1415">
                  <c:v>3.8740588637919235</c:v>
                </c:pt>
                <c:pt idx="1416">
                  <c:v>3.8767967145790556</c:v>
                </c:pt>
                <c:pt idx="1417">
                  <c:v>3.8795345653661877</c:v>
                </c:pt>
                <c:pt idx="1418">
                  <c:v>3.8822724161533197</c:v>
                </c:pt>
                <c:pt idx="1419">
                  <c:v>3.8850102669404518</c:v>
                </c:pt>
                <c:pt idx="1420">
                  <c:v>3.8877481177275839</c:v>
                </c:pt>
                <c:pt idx="1421">
                  <c:v>3.890485968514716</c:v>
                </c:pt>
                <c:pt idx="1422">
                  <c:v>3.893223819301848</c:v>
                </c:pt>
                <c:pt idx="1423">
                  <c:v>3.8959616700889801</c:v>
                </c:pt>
                <c:pt idx="1424">
                  <c:v>3.8986995208761122</c:v>
                </c:pt>
                <c:pt idx="1425">
                  <c:v>3.9014373716632442</c:v>
                </c:pt>
                <c:pt idx="1426">
                  <c:v>3.9041752224503763</c:v>
                </c:pt>
                <c:pt idx="1427">
                  <c:v>3.9069130732375084</c:v>
                </c:pt>
                <c:pt idx="1428">
                  <c:v>3.9096509240246409</c:v>
                </c:pt>
                <c:pt idx="1429">
                  <c:v>3.9123887748117729</c:v>
                </c:pt>
                <c:pt idx="1430">
                  <c:v>3.915126625598905</c:v>
                </c:pt>
                <c:pt idx="1431">
                  <c:v>3.9178644763860371</c:v>
                </c:pt>
                <c:pt idx="1432">
                  <c:v>3.9206023271731691</c:v>
                </c:pt>
                <c:pt idx="1433">
                  <c:v>3.9233401779603012</c:v>
                </c:pt>
                <c:pt idx="1434">
                  <c:v>3.9260780287474333</c:v>
                </c:pt>
                <c:pt idx="1435">
                  <c:v>3.9288158795345653</c:v>
                </c:pt>
                <c:pt idx="1436">
                  <c:v>3.9315537303216974</c:v>
                </c:pt>
                <c:pt idx="1437">
                  <c:v>3.9342915811088295</c:v>
                </c:pt>
                <c:pt idx="1438">
                  <c:v>3.9370294318959616</c:v>
                </c:pt>
                <c:pt idx="1439">
                  <c:v>3.9397672826830936</c:v>
                </c:pt>
                <c:pt idx="1440">
                  <c:v>3.9425051334702257</c:v>
                </c:pt>
                <c:pt idx="1441">
                  <c:v>3.9452429842573578</c:v>
                </c:pt>
                <c:pt idx="1442">
                  <c:v>3.9479808350444903</c:v>
                </c:pt>
                <c:pt idx="1443">
                  <c:v>3.9507186858316223</c:v>
                </c:pt>
                <c:pt idx="1444">
                  <c:v>3.9534565366187544</c:v>
                </c:pt>
                <c:pt idx="1445">
                  <c:v>3.9561943874058865</c:v>
                </c:pt>
                <c:pt idx="1446">
                  <c:v>3.9589322381930185</c:v>
                </c:pt>
                <c:pt idx="1447">
                  <c:v>3.9616700889801506</c:v>
                </c:pt>
                <c:pt idx="1448">
                  <c:v>3.9644079397672827</c:v>
                </c:pt>
                <c:pt idx="1449">
                  <c:v>3.9671457905544147</c:v>
                </c:pt>
                <c:pt idx="1450">
                  <c:v>3.9698836413415468</c:v>
                </c:pt>
                <c:pt idx="1451">
                  <c:v>3.9726214921286789</c:v>
                </c:pt>
                <c:pt idx="1452">
                  <c:v>3.9753593429158109</c:v>
                </c:pt>
                <c:pt idx="1453">
                  <c:v>3.978097193702943</c:v>
                </c:pt>
                <c:pt idx="1454">
                  <c:v>3.9808350444900751</c:v>
                </c:pt>
                <c:pt idx="1455">
                  <c:v>3.9835728952772076</c:v>
                </c:pt>
                <c:pt idx="1456">
                  <c:v>3.9863107460643397</c:v>
                </c:pt>
                <c:pt idx="1457">
                  <c:v>3.9890485968514717</c:v>
                </c:pt>
                <c:pt idx="1458">
                  <c:v>3.9917864476386038</c:v>
                </c:pt>
                <c:pt idx="1459">
                  <c:v>3.9945242984257359</c:v>
                </c:pt>
                <c:pt idx="1460">
                  <c:v>3.9972621492128679</c:v>
                </c:pt>
                <c:pt idx="1461">
                  <c:v>4</c:v>
                </c:pt>
                <c:pt idx="1462">
                  <c:v>4.0027378507871321</c:v>
                </c:pt>
                <c:pt idx="1463">
                  <c:v>4.0054757015742641</c:v>
                </c:pt>
                <c:pt idx="1464">
                  <c:v>4.0082135523613962</c:v>
                </c:pt>
                <c:pt idx="1465">
                  <c:v>4.0109514031485283</c:v>
                </c:pt>
                <c:pt idx="1466">
                  <c:v>4.0136892539356603</c:v>
                </c:pt>
                <c:pt idx="1467">
                  <c:v>4.0164271047227924</c:v>
                </c:pt>
                <c:pt idx="1468">
                  <c:v>4.0191649555099245</c:v>
                </c:pt>
                <c:pt idx="1469">
                  <c:v>4.0219028062970565</c:v>
                </c:pt>
                <c:pt idx="1470">
                  <c:v>4.0246406570841886</c:v>
                </c:pt>
                <c:pt idx="1471">
                  <c:v>4.0273785078713207</c:v>
                </c:pt>
                <c:pt idx="1472">
                  <c:v>4.0301163586584527</c:v>
                </c:pt>
                <c:pt idx="1473">
                  <c:v>4.0328542094455848</c:v>
                </c:pt>
                <c:pt idx="1474">
                  <c:v>4.0355920602327169</c:v>
                </c:pt>
                <c:pt idx="1475">
                  <c:v>4.0383299110198498</c:v>
                </c:pt>
                <c:pt idx="1476">
                  <c:v>4.0410677618069819</c:v>
                </c:pt>
                <c:pt idx="1477">
                  <c:v>4.043805612594114</c:v>
                </c:pt>
                <c:pt idx="1478">
                  <c:v>4.046543463381246</c:v>
                </c:pt>
                <c:pt idx="1479">
                  <c:v>4.0492813141683781</c:v>
                </c:pt>
                <c:pt idx="1480">
                  <c:v>4.0520191649555102</c:v>
                </c:pt>
                <c:pt idx="1481">
                  <c:v>4.0547570157426422</c:v>
                </c:pt>
                <c:pt idx="1482">
                  <c:v>4.0574948665297743</c:v>
                </c:pt>
                <c:pt idx="1483">
                  <c:v>4.0602327173169064</c:v>
                </c:pt>
                <c:pt idx="1484">
                  <c:v>4.0629705681040384</c:v>
                </c:pt>
                <c:pt idx="1485">
                  <c:v>4.0657084188911705</c:v>
                </c:pt>
                <c:pt idx="1486">
                  <c:v>4.0684462696783026</c:v>
                </c:pt>
                <c:pt idx="1487">
                  <c:v>4.0711841204654347</c:v>
                </c:pt>
                <c:pt idx="1488">
                  <c:v>4.0739219712525667</c:v>
                </c:pt>
                <c:pt idx="1489">
                  <c:v>4.0766598220396988</c:v>
                </c:pt>
                <c:pt idx="1490">
                  <c:v>4.0793976728268309</c:v>
                </c:pt>
                <c:pt idx="1491">
                  <c:v>4.0821355236139629</c:v>
                </c:pt>
                <c:pt idx="1492">
                  <c:v>4.084873374401095</c:v>
                </c:pt>
                <c:pt idx="1493">
                  <c:v>4.0876112251882271</c:v>
                </c:pt>
                <c:pt idx="1494">
                  <c:v>4.0903490759753591</c:v>
                </c:pt>
                <c:pt idx="1495">
                  <c:v>4.0930869267624912</c:v>
                </c:pt>
                <c:pt idx="1496">
                  <c:v>4.0958247775496233</c:v>
                </c:pt>
                <c:pt idx="1497">
                  <c:v>4.0985626283367553</c:v>
                </c:pt>
                <c:pt idx="1498">
                  <c:v>4.1013004791238874</c:v>
                </c:pt>
                <c:pt idx="1499">
                  <c:v>4.1040383299110195</c:v>
                </c:pt>
                <c:pt idx="1500">
                  <c:v>4.1067761806981515</c:v>
                </c:pt>
                <c:pt idx="1501">
                  <c:v>4.1095140314852845</c:v>
                </c:pt>
                <c:pt idx="1502">
                  <c:v>4.1122518822724166</c:v>
                </c:pt>
                <c:pt idx="1503">
                  <c:v>4.1149897330595486</c:v>
                </c:pt>
                <c:pt idx="1504">
                  <c:v>4.1177275838466807</c:v>
                </c:pt>
                <c:pt idx="1505">
                  <c:v>4.1204654346338128</c:v>
                </c:pt>
                <c:pt idx="1506">
                  <c:v>4.1232032854209448</c:v>
                </c:pt>
                <c:pt idx="1507">
                  <c:v>4.1259411362080769</c:v>
                </c:pt>
                <c:pt idx="1508">
                  <c:v>4.128678986995209</c:v>
                </c:pt>
                <c:pt idx="1509">
                  <c:v>4.131416837782341</c:v>
                </c:pt>
                <c:pt idx="1510">
                  <c:v>4.1341546885694731</c:v>
                </c:pt>
                <c:pt idx="1511">
                  <c:v>4.1368925393566052</c:v>
                </c:pt>
                <c:pt idx="1512">
                  <c:v>4.1396303901437372</c:v>
                </c:pt>
                <c:pt idx="1513">
                  <c:v>4.1423682409308693</c:v>
                </c:pt>
                <c:pt idx="1514">
                  <c:v>4.1451060917180014</c:v>
                </c:pt>
                <c:pt idx="1515">
                  <c:v>4.1478439425051334</c:v>
                </c:pt>
                <c:pt idx="1516">
                  <c:v>4.1505817932922655</c:v>
                </c:pt>
                <c:pt idx="1517">
                  <c:v>4.1533196440793976</c:v>
                </c:pt>
                <c:pt idx="1518">
                  <c:v>4.1560574948665296</c:v>
                </c:pt>
                <c:pt idx="1519">
                  <c:v>4.1587953456536617</c:v>
                </c:pt>
                <c:pt idx="1520">
                  <c:v>4.1615331964407938</c:v>
                </c:pt>
                <c:pt idx="1521">
                  <c:v>4.1642710472279258</c:v>
                </c:pt>
                <c:pt idx="1522">
                  <c:v>4.1670088980150579</c:v>
                </c:pt>
                <c:pt idx="1523">
                  <c:v>4.16974674880219</c:v>
                </c:pt>
                <c:pt idx="1524">
                  <c:v>4.1724845995893221</c:v>
                </c:pt>
                <c:pt idx="1525">
                  <c:v>4.1752224503764541</c:v>
                </c:pt>
                <c:pt idx="1526">
                  <c:v>4.1779603011635862</c:v>
                </c:pt>
                <c:pt idx="1527">
                  <c:v>4.1806981519507183</c:v>
                </c:pt>
                <c:pt idx="1528">
                  <c:v>4.1834360027378512</c:v>
                </c:pt>
                <c:pt idx="1529">
                  <c:v>4.1861738535249833</c:v>
                </c:pt>
                <c:pt idx="1530">
                  <c:v>4.1889117043121153</c:v>
                </c:pt>
                <c:pt idx="1531">
                  <c:v>4.1916495550992474</c:v>
                </c:pt>
                <c:pt idx="1532">
                  <c:v>4.1943874058863795</c:v>
                </c:pt>
                <c:pt idx="1533">
                  <c:v>4.1971252566735116</c:v>
                </c:pt>
                <c:pt idx="1534">
                  <c:v>4.1998631074606436</c:v>
                </c:pt>
                <c:pt idx="1535">
                  <c:v>4.2026009582477757</c:v>
                </c:pt>
                <c:pt idx="1536">
                  <c:v>4.2053388090349078</c:v>
                </c:pt>
                <c:pt idx="1537">
                  <c:v>4.2080766598220398</c:v>
                </c:pt>
                <c:pt idx="1538">
                  <c:v>4.2108145106091719</c:v>
                </c:pt>
                <c:pt idx="1539">
                  <c:v>4.213552361396304</c:v>
                </c:pt>
                <c:pt idx="1540">
                  <c:v>4.216290212183436</c:v>
                </c:pt>
                <c:pt idx="1541">
                  <c:v>4.2190280629705681</c:v>
                </c:pt>
                <c:pt idx="1542">
                  <c:v>4.2217659137577002</c:v>
                </c:pt>
                <c:pt idx="1543">
                  <c:v>4.2245037645448322</c:v>
                </c:pt>
                <c:pt idx="1544">
                  <c:v>4.2272416153319643</c:v>
                </c:pt>
                <c:pt idx="1545">
                  <c:v>4.2299794661190964</c:v>
                </c:pt>
                <c:pt idx="1546">
                  <c:v>4.2327173169062284</c:v>
                </c:pt>
                <c:pt idx="1547">
                  <c:v>4.2354551676933605</c:v>
                </c:pt>
                <c:pt idx="1548">
                  <c:v>4.2381930184804926</c:v>
                </c:pt>
                <c:pt idx="1549">
                  <c:v>4.2409308692676246</c:v>
                </c:pt>
                <c:pt idx="1550">
                  <c:v>4.2436687200547567</c:v>
                </c:pt>
                <c:pt idx="1551">
                  <c:v>4.2464065708418888</c:v>
                </c:pt>
                <c:pt idx="1552">
                  <c:v>4.2491444216290208</c:v>
                </c:pt>
                <c:pt idx="1553">
                  <c:v>4.2518822724161529</c:v>
                </c:pt>
                <c:pt idx="1554">
                  <c:v>4.2546201232032859</c:v>
                </c:pt>
                <c:pt idx="1555">
                  <c:v>4.2573579739904179</c:v>
                </c:pt>
                <c:pt idx="1556">
                  <c:v>4.26009582477755</c:v>
                </c:pt>
                <c:pt idx="1557">
                  <c:v>4.2628336755646821</c:v>
                </c:pt>
                <c:pt idx="1558">
                  <c:v>4.2655715263518141</c:v>
                </c:pt>
                <c:pt idx="1559">
                  <c:v>4.2683093771389462</c:v>
                </c:pt>
                <c:pt idx="1560">
                  <c:v>4.2710472279260783</c:v>
                </c:pt>
                <c:pt idx="1561">
                  <c:v>4.2737850787132103</c:v>
                </c:pt>
                <c:pt idx="1562">
                  <c:v>4.2765229295003424</c:v>
                </c:pt>
                <c:pt idx="1563">
                  <c:v>4.2792607802874745</c:v>
                </c:pt>
                <c:pt idx="1564">
                  <c:v>4.2819986310746065</c:v>
                </c:pt>
                <c:pt idx="1565">
                  <c:v>4.2847364818617386</c:v>
                </c:pt>
                <c:pt idx="1566">
                  <c:v>4.2874743326488707</c:v>
                </c:pt>
                <c:pt idx="1567">
                  <c:v>4.2902121834360027</c:v>
                </c:pt>
                <c:pt idx="1568">
                  <c:v>4.2929500342231348</c:v>
                </c:pt>
                <c:pt idx="1569">
                  <c:v>4.2956878850102669</c:v>
                </c:pt>
                <c:pt idx="1570">
                  <c:v>4.2984257357973989</c:v>
                </c:pt>
                <c:pt idx="1571">
                  <c:v>4.301163586584531</c:v>
                </c:pt>
                <c:pt idx="1572">
                  <c:v>4.3039014373716631</c:v>
                </c:pt>
                <c:pt idx="1573">
                  <c:v>4.3066392881587952</c:v>
                </c:pt>
                <c:pt idx="1574">
                  <c:v>4.3093771389459272</c:v>
                </c:pt>
                <c:pt idx="1575">
                  <c:v>4.3121149897330593</c:v>
                </c:pt>
                <c:pt idx="1576">
                  <c:v>4.3148528405201914</c:v>
                </c:pt>
                <c:pt idx="1577">
                  <c:v>4.3175906913073234</c:v>
                </c:pt>
                <c:pt idx="1578">
                  <c:v>4.3203285420944555</c:v>
                </c:pt>
                <c:pt idx="1579">
                  <c:v>4.3230663928815876</c:v>
                </c:pt>
                <c:pt idx="1580">
                  <c:v>4.3258042436687196</c:v>
                </c:pt>
                <c:pt idx="1581">
                  <c:v>4.3285420944558526</c:v>
                </c:pt>
                <c:pt idx="1582">
                  <c:v>4.3312799452429847</c:v>
                </c:pt>
                <c:pt idx="1583">
                  <c:v>4.3340177960301167</c:v>
                </c:pt>
                <c:pt idx="1584">
                  <c:v>4.3367556468172488</c:v>
                </c:pt>
                <c:pt idx="1585">
                  <c:v>4.3394934976043809</c:v>
                </c:pt>
                <c:pt idx="1586">
                  <c:v>4.3422313483915129</c:v>
                </c:pt>
                <c:pt idx="1587">
                  <c:v>4.344969199178645</c:v>
                </c:pt>
                <c:pt idx="1588">
                  <c:v>4.3477070499657771</c:v>
                </c:pt>
                <c:pt idx="1589">
                  <c:v>4.3504449007529091</c:v>
                </c:pt>
                <c:pt idx="1590">
                  <c:v>4.3531827515400412</c:v>
                </c:pt>
                <c:pt idx="1591">
                  <c:v>4.3559206023271733</c:v>
                </c:pt>
                <c:pt idx="1592">
                  <c:v>4.3586584531143053</c:v>
                </c:pt>
                <c:pt idx="1593">
                  <c:v>4.3613963039014374</c:v>
                </c:pt>
                <c:pt idx="1594">
                  <c:v>4.3641341546885695</c:v>
                </c:pt>
                <c:pt idx="1595">
                  <c:v>4.3668720054757015</c:v>
                </c:pt>
                <c:pt idx="1596">
                  <c:v>4.3696098562628336</c:v>
                </c:pt>
                <c:pt idx="1597">
                  <c:v>4.3723477070499657</c:v>
                </c:pt>
                <c:pt idx="1598">
                  <c:v>4.3750855578370977</c:v>
                </c:pt>
                <c:pt idx="1599">
                  <c:v>4.3778234086242298</c:v>
                </c:pt>
                <c:pt idx="1600">
                  <c:v>4.3805612594113619</c:v>
                </c:pt>
                <c:pt idx="1601">
                  <c:v>4.3832991101984939</c:v>
                </c:pt>
                <c:pt idx="1602">
                  <c:v>4.386036960985626</c:v>
                </c:pt>
                <c:pt idx="1603">
                  <c:v>4.3887748117727581</c:v>
                </c:pt>
                <c:pt idx="1604">
                  <c:v>4.3915126625598901</c:v>
                </c:pt>
                <c:pt idx="1605">
                  <c:v>4.3942505133470222</c:v>
                </c:pt>
                <c:pt idx="1606">
                  <c:v>4.3969883641341543</c:v>
                </c:pt>
                <c:pt idx="1607">
                  <c:v>4.3997262149212863</c:v>
                </c:pt>
                <c:pt idx="1608">
                  <c:v>4.4024640657084193</c:v>
                </c:pt>
                <c:pt idx="1609">
                  <c:v>4.4052019164955514</c:v>
                </c:pt>
                <c:pt idx="1610">
                  <c:v>4.4079397672826834</c:v>
                </c:pt>
                <c:pt idx="1611">
                  <c:v>4.4106776180698155</c:v>
                </c:pt>
                <c:pt idx="1612">
                  <c:v>4.4134154688569476</c:v>
                </c:pt>
                <c:pt idx="1613">
                  <c:v>4.4161533196440796</c:v>
                </c:pt>
                <c:pt idx="1614">
                  <c:v>4.4188911704312117</c:v>
                </c:pt>
                <c:pt idx="1615">
                  <c:v>4.4216290212183438</c:v>
                </c:pt>
                <c:pt idx="1616">
                  <c:v>4.4243668720054758</c:v>
                </c:pt>
                <c:pt idx="1617">
                  <c:v>4.4271047227926079</c:v>
                </c:pt>
                <c:pt idx="1618">
                  <c:v>4.42984257357974</c:v>
                </c:pt>
                <c:pt idx="1619">
                  <c:v>4.4325804243668721</c:v>
                </c:pt>
                <c:pt idx="1620">
                  <c:v>4.4353182751540041</c:v>
                </c:pt>
                <c:pt idx="1621">
                  <c:v>4.4380561259411362</c:v>
                </c:pt>
                <c:pt idx="1622">
                  <c:v>4.4407939767282683</c:v>
                </c:pt>
                <c:pt idx="1623">
                  <c:v>4.4435318275154003</c:v>
                </c:pt>
                <c:pt idx="1624">
                  <c:v>4.4462696783025324</c:v>
                </c:pt>
                <c:pt idx="1625">
                  <c:v>4.4490075290896645</c:v>
                </c:pt>
                <c:pt idx="1626">
                  <c:v>4.4517453798767965</c:v>
                </c:pt>
                <c:pt idx="1627">
                  <c:v>4.4544832306639286</c:v>
                </c:pt>
                <c:pt idx="1628">
                  <c:v>4.4572210814510607</c:v>
                </c:pt>
                <c:pt idx="1629">
                  <c:v>4.4599589322381927</c:v>
                </c:pt>
                <c:pt idx="1630">
                  <c:v>4.4626967830253248</c:v>
                </c:pt>
                <c:pt idx="1631">
                  <c:v>4.4654346338124569</c:v>
                </c:pt>
                <c:pt idx="1632">
                  <c:v>4.4681724845995889</c:v>
                </c:pt>
                <c:pt idx="1633">
                  <c:v>4.470910335386721</c:v>
                </c:pt>
                <c:pt idx="1634">
                  <c:v>4.473648186173854</c:v>
                </c:pt>
                <c:pt idx="1635">
                  <c:v>4.476386036960986</c:v>
                </c:pt>
                <c:pt idx="1636">
                  <c:v>4.4791238877481181</c:v>
                </c:pt>
                <c:pt idx="1637">
                  <c:v>4.4818617385352502</c:v>
                </c:pt>
                <c:pt idx="1638">
                  <c:v>4.4845995893223822</c:v>
                </c:pt>
                <c:pt idx="1639">
                  <c:v>4.4873374401095143</c:v>
                </c:pt>
                <c:pt idx="1640">
                  <c:v>4.4900752908966464</c:v>
                </c:pt>
                <c:pt idx="1641">
                  <c:v>4.4928131416837784</c:v>
                </c:pt>
                <c:pt idx="1642">
                  <c:v>4.4955509924709105</c:v>
                </c:pt>
                <c:pt idx="1643">
                  <c:v>4.4982888432580426</c:v>
                </c:pt>
                <c:pt idx="1644">
                  <c:v>4.5010266940451746</c:v>
                </c:pt>
                <c:pt idx="1645">
                  <c:v>4.5037645448323067</c:v>
                </c:pt>
                <c:pt idx="1646">
                  <c:v>4.5065023956194388</c:v>
                </c:pt>
                <c:pt idx="1647">
                  <c:v>4.5092402464065708</c:v>
                </c:pt>
                <c:pt idx="1648">
                  <c:v>4.5119780971937029</c:v>
                </c:pt>
                <c:pt idx="1649">
                  <c:v>4.514715947980835</c:v>
                </c:pt>
                <c:pt idx="1650">
                  <c:v>4.517453798767967</c:v>
                </c:pt>
                <c:pt idx="1651">
                  <c:v>4.5201916495550991</c:v>
                </c:pt>
                <c:pt idx="1652">
                  <c:v>4.5229295003422312</c:v>
                </c:pt>
                <c:pt idx="1653">
                  <c:v>4.5256673511293632</c:v>
                </c:pt>
                <c:pt idx="1654">
                  <c:v>4.5284052019164953</c:v>
                </c:pt>
                <c:pt idx="1655">
                  <c:v>4.5311430527036274</c:v>
                </c:pt>
                <c:pt idx="1656">
                  <c:v>4.5338809034907595</c:v>
                </c:pt>
                <c:pt idx="1657">
                  <c:v>4.5366187542778915</c:v>
                </c:pt>
                <c:pt idx="1658">
                  <c:v>4.5393566050650236</c:v>
                </c:pt>
                <c:pt idx="1659">
                  <c:v>4.5420944558521557</c:v>
                </c:pt>
                <c:pt idx="1660">
                  <c:v>4.5448323066392877</c:v>
                </c:pt>
                <c:pt idx="1661">
                  <c:v>4.5475701574264207</c:v>
                </c:pt>
                <c:pt idx="1662">
                  <c:v>4.5503080082135527</c:v>
                </c:pt>
                <c:pt idx="1663">
                  <c:v>4.5530458590006848</c:v>
                </c:pt>
                <c:pt idx="1664">
                  <c:v>4.5557837097878169</c:v>
                </c:pt>
                <c:pt idx="1665">
                  <c:v>4.5585215605749489</c:v>
                </c:pt>
                <c:pt idx="1666">
                  <c:v>4.561259411362081</c:v>
                </c:pt>
                <c:pt idx="1667">
                  <c:v>4.5639972621492131</c:v>
                </c:pt>
                <c:pt idx="1668">
                  <c:v>4.5667351129363452</c:v>
                </c:pt>
                <c:pt idx="1669">
                  <c:v>4.5694729637234772</c:v>
                </c:pt>
                <c:pt idx="1670">
                  <c:v>4.5722108145106093</c:v>
                </c:pt>
                <c:pt idx="1671">
                  <c:v>4.5749486652977414</c:v>
                </c:pt>
                <c:pt idx="1672">
                  <c:v>4.5776865160848734</c:v>
                </c:pt>
                <c:pt idx="1673">
                  <c:v>4.5804243668720055</c:v>
                </c:pt>
                <c:pt idx="1674">
                  <c:v>4.5831622176591376</c:v>
                </c:pt>
                <c:pt idx="1675">
                  <c:v>4.5859000684462696</c:v>
                </c:pt>
                <c:pt idx="1676">
                  <c:v>4.5886379192334017</c:v>
                </c:pt>
                <c:pt idx="1677">
                  <c:v>4.5913757700205338</c:v>
                </c:pt>
                <c:pt idx="1678">
                  <c:v>4.5941136208076658</c:v>
                </c:pt>
                <c:pt idx="1679">
                  <c:v>4.5968514715947979</c:v>
                </c:pt>
                <c:pt idx="1680">
                  <c:v>4.59958932238193</c:v>
                </c:pt>
                <c:pt idx="1681">
                  <c:v>4.602327173169062</c:v>
                </c:pt>
                <c:pt idx="1682">
                  <c:v>4.6050650239561941</c:v>
                </c:pt>
                <c:pt idx="1683">
                  <c:v>4.6078028747433262</c:v>
                </c:pt>
                <c:pt idx="1684">
                  <c:v>4.6105407255304582</c:v>
                </c:pt>
                <c:pt idx="1685">
                  <c:v>4.6132785763175903</c:v>
                </c:pt>
                <c:pt idx="1686">
                  <c:v>4.6160164271047224</c:v>
                </c:pt>
                <c:pt idx="1687">
                  <c:v>4.6187542778918553</c:v>
                </c:pt>
                <c:pt idx="1688">
                  <c:v>4.6214921286789874</c:v>
                </c:pt>
                <c:pt idx="1689">
                  <c:v>4.6242299794661195</c:v>
                </c:pt>
                <c:pt idx="1690">
                  <c:v>4.6269678302532515</c:v>
                </c:pt>
                <c:pt idx="1691">
                  <c:v>4.6297056810403836</c:v>
                </c:pt>
                <c:pt idx="1692">
                  <c:v>4.6324435318275157</c:v>
                </c:pt>
                <c:pt idx="1693">
                  <c:v>4.6351813826146477</c:v>
                </c:pt>
                <c:pt idx="1694">
                  <c:v>4.6379192334017798</c:v>
                </c:pt>
                <c:pt idx="1695">
                  <c:v>4.6406570841889119</c:v>
                </c:pt>
                <c:pt idx="1696">
                  <c:v>4.6433949349760439</c:v>
                </c:pt>
                <c:pt idx="1697">
                  <c:v>4.646132785763176</c:v>
                </c:pt>
                <c:pt idx="1698">
                  <c:v>4.6488706365503081</c:v>
                </c:pt>
                <c:pt idx="1699">
                  <c:v>4.6516084873374401</c:v>
                </c:pt>
                <c:pt idx="1700">
                  <c:v>4.6543463381245722</c:v>
                </c:pt>
                <c:pt idx="1701">
                  <c:v>4.6570841889117043</c:v>
                </c:pt>
                <c:pt idx="1702">
                  <c:v>4.6598220396988363</c:v>
                </c:pt>
                <c:pt idx="1703">
                  <c:v>4.6625598904859684</c:v>
                </c:pt>
                <c:pt idx="1704">
                  <c:v>4.6652977412731005</c:v>
                </c:pt>
                <c:pt idx="1705">
                  <c:v>4.6680355920602326</c:v>
                </c:pt>
                <c:pt idx="1706">
                  <c:v>4.6707734428473646</c:v>
                </c:pt>
                <c:pt idx="1707">
                  <c:v>4.6735112936344967</c:v>
                </c:pt>
                <c:pt idx="1708">
                  <c:v>4.6762491444216288</c:v>
                </c:pt>
                <c:pt idx="1709">
                  <c:v>4.6789869952087608</c:v>
                </c:pt>
                <c:pt idx="1710">
                  <c:v>4.6817248459958929</c:v>
                </c:pt>
                <c:pt idx="1711">
                  <c:v>4.684462696783025</c:v>
                </c:pt>
                <c:pt idx="1712">
                  <c:v>4.687200547570157</c:v>
                </c:pt>
                <c:pt idx="1713">
                  <c:v>4.6899383983572891</c:v>
                </c:pt>
                <c:pt idx="1714">
                  <c:v>4.6926762491444221</c:v>
                </c:pt>
                <c:pt idx="1715">
                  <c:v>4.6954140999315541</c:v>
                </c:pt>
                <c:pt idx="1716">
                  <c:v>4.6981519507186862</c:v>
                </c:pt>
                <c:pt idx="1717">
                  <c:v>4.7008898015058183</c:v>
                </c:pt>
                <c:pt idx="1718">
                  <c:v>4.7036276522929503</c:v>
                </c:pt>
                <c:pt idx="1719">
                  <c:v>4.7063655030800824</c:v>
                </c:pt>
                <c:pt idx="1720">
                  <c:v>4.7091033538672145</c:v>
                </c:pt>
                <c:pt idx="1721">
                  <c:v>4.7118412046543465</c:v>
                </c:pt>
                <c:pt idx="1722">
                  <c:v>4.7145790554414786</c:v>
                </c:pt>
                <c:pt idx="1723">
                  <c:v>4.7173169062286107</c:v>
                </c:pt>
                <c:pt idx="1724">
                  <c:v>4.7200547570157427</c:v>
                </c:pt>
                <c:pt idx="1725">
                  <c:v>4.7227926078028748</c:v>
                </c:pt>
                <c:pt idx="1726">
                  <c:v>4.7255304585900069</c:v>
                </c:pt>
                <c:pt idx="1727">
                  <c:v>4.7282683093771389</c:v>
                </c:pt>
                <c:pt idx="1728">
                  <c:v>4.731006160164271</c:v>
                </c:pt>
                <c:pt idx="1729">
                  <c:v>4.7337440109514031</c:v>
                </c:pt>
                <c:pt idx="1730">
                  <c:v>4.7364818617385351</c:v>
                </c:pt>
                <c:pt idx="1731">
                  <c:v>4.7392197125256672</c:v>
                </c:pt>
                <c:pt idx="1732">
                  <c:v>4.7419575633127993</c:v>
                </c:pt>
                <c:pt idx="1733">
                  <c:v>4.7446954140999313</c:v>
                </c:pt>
                <c:pt idx="1734">
                  <c:v>4.7474332648870634</c:v>
                </c:pt>
                <c:pt idx="1735">
                  <c:v>4.7501711156741955</c:v>
                </c:pt>
                <c:pt idx="1736">
                  <c:v>4.7529089664613275</c:v>
                </c:pt>
                <c:pt idx="1737">
                  <c:v>4.7556468172484596</c:v>
                </c:pt>
                <c:pt idx="1738">
                  <c:v>4.7583846680355917</c:v>
                </c:pt>
                <c:pt idx="1739">
                  <c:v>4.7611225188227237</c:v>
                </c:pt>
                <c:pt idx="1740">
                  <c:v>4.7638603696098567</c:v>
                </c:pt>
                <c:pt idx="1741">
                  <c:v>4.7665982203969888</c:v>
                </c:pt>
                <c:pt idx="1742">
                  <c:v>4.7693360711841208</c:v>
                </c:pt>
                <c:pt idx="1743">
                  <c:v>4.7720739219712529</c:v>
                </c:pt>
                <c:pt idx="1744">
                  <c:v>4.774811772758385</c:v>
                </c:pt>
                <c:pt idx="1745">
                  <c:v>4.777549623545517</c:v>
                </c:pt>
                <c:pt idx="1746">
                  <c:v>4.7802874743326491</c:v>
                </c:pt>
                <c:pt idx="1747">
                  <c:v>4.7830253251197812</c:v>
                </c:pt>
                <c:pt idx="1748">
                  <c:v>4.7857631759069132</c:v>
                </c:pt>
                <c:pt idx="1749">
                  <c:v>4.7885010266940453</c:v>
                </c:pt>
                <c:pt idx="1750">
                  <c:v>4.7912388774811774</c:v>
                </c:pt>
                <c:pt idx="1751">
                  <c:v>4.7939767282683095</c:v>
                </c:pt>
                <c:pt idx="1752">
                  <c:v>4.7967145790554415</c:v>
                </c:pt>
                <c:pt idx="1753">
                  <c:v>4.7994524298425736</c:v>
                </c:pt>
                <c:pt idx="1754">
                  <c:v>4.8021902806297057</c:v>
                </c:pt>
                <c:pt idx="1755">
                  <c:v>4.8049281314168377</c:v>
                </c:pt>
                <c:pt idx="1756">
                  <c:v>4.8076659822039698</c:v>
                </c:pt>
                <c:pt idx="1757">
                  <c:v>4.8104038329911019</c:v>
                </c:pt>
                <c:pt idx="1758">
                  <c:v>4.8131416837782339</c:v>
                </c:pt>
                <c:pt idx="1759">
                  <c:v>4.815879534565366</c:v>
                </c:pt>
                <c:pt idx="1760">
                  <c:v>4.8186173853524981</c:v>
                </c:pt>
                <c:pt idx="1761">
                  <c:v>4.8213552361396301</c:v>
                </c:pt>
                <c:pt idx="1762">
                  <c:v>4.8240930869267622</c:v>
                </c:pt>
                <c:pt idx="1763">
                  <c:v>4.8268309377138943</c:v>
                </c:pt>
                <c:pt idx="1764">
                  <c:v>4.8295687885010263</c:v>
                </c:pt>
                <c:pt idx="1765">
                  <c:v>4.8323066392881584</c:v>
                </c:pt>
                <c:pt idx="1766">
                  <c:v>4.8350444900752905</c:v>
                </c:pt>
                <c:pt idx="1767">
                  <c:v>4.8377823408624234</c:v>
                </c:pt>
                <c:pt idx="1768">
                  <c:v>4.8405201916495555</c:v>
                </c:pt>
                <c:pt idx="1769">
                  <c:v>4.8432580424366876</c:v>
                </c:pt>
                <c:pt idx="1770">
                  <c:v>4.8459958932238196</c:v>
                </c:pt>
                <c:pt idx="1771">
                  <c:v>4.8487337440109517</c:v>
                </c:pt>
                <c:pt idx="1772">
                  <c:v>4.8514715947980838</c:v>
                </c:pt>
                <c:pt idx="1773">
                  <c:v>4.8542094455852158</c:v>
                </c:pt>
                <c:pt idx="1774">
                  <c:v>4.8569472963723479</c:v>
                </c:pt>
                <c:pt idx="1775">
                  <c:v>4.85968514715948</c:v>
                </c:pt>
                <c:pt idx="1776">
                  <c:v>4.862422997946612</c:v>
                </c:pt>
                <c:pt idx="1777">
                  <c:v>4.8651608487337441</c:v>
                </c:pt>
                <c:pt idx="1778">
                  <c:v>4.8678986995208762</c:v>
                </c:pt>
                <c:pt idx="1779">
                  <c:v>4.8706365503080082</c:v>
                </c:pt>
                <c:pt idx="1780">
                  <c:v>4.8733744010951403</c:v>
                </c:pt>
                <c:pt idx="1781">
                  <c:v>4.8761122518822724</c:v>
                </c:pt>
                <c:pt idx="1782">
                  <c:v>4.8788501026694044</c:v>
                </c:pt>
                <c:pt idx="1783">
                  <c:v>4.8815879534565365</c:v>
                </c:pt>
                <c:pt idx="1784">
                  <c:v>4.8843258042436686</c:v>
                </c:pt>
                <c:pt idx="1785">
                  <c:v>4.8870636550308006</c:v>
                </c:pt>
                <c:pt idx="1786">
                  <c:v>4.8898015058179327</c:v>
                </c:pt>
                <c:pt idx="1787">
                  <c:v>4.8925393566050648</c:v>
                </c:pt>
                <c:pt idx="1788">
                  <c:v>4.8952772073921968</c:v>
                </c:pt>
                <c:pt idx="1789">
                  <c:v>4.8980150581793289</c:v>
                </c:pt>
                <c:pt idx="1790">
                  <c:v>4.900752908966461</c:v>
                </c:pt>
                <c:pt idx="1791">
                  <c:v>4.9034907597535931</c:v>
                </c:pt>
                <c:pt idx="1792">
                  <c:v>4.9062286105407251</c:v>
                </c:pt>
                <c:pt idx="1793">
                  <c:v>4.9089664613278572</c:v>
                </c:pt>
                <c:pt idx="1794">
                  <c:v>4.9117043121149901</c:v>
                </c:pt>
                <c:pt idx="1795">
                  <c:v>4.9144421629021222</c:v>
                </c:pt>
                <c:pt idx="1796">
                  <c:v>4.9171800136892543</c:v>
                </c:pt>
                <c:pt idx="1797">
                  <c:v>4.9199178644763863</c:v>
                </c:pt>
                <c:pt idx="1798">
                  <c:v>4.9226557152635184</c:v>
                </c:pt>
                <c:pt idx="1799">
                  <c:v>4.9253935660506505</c:v>
                </c:pt>
                <c:pt idx="1800">
                  <c:v>4.9281314168377826</c:v>
                </c:pt>
                <c:pt idx="1801">
                  <c:v>4.9308692676249146</c:v>
                </c:pt>
                <c:pt idx="1802">
                  <c:v>4.9336071184120467</c:v>
                </c:pt>
                <c:pt idx="1803">
                  <c:v>4.9363449691991788</c:v>
                </c:pt>
                <c:pt idx="1804">
                  <c:v>4.9390828199863108</c:v>
                </c:pt>
                <c:pt idx="1805">
                  <c:v>4.9418206707734429</c:v>
                </c:pt>
                <c:pt idx="1806">
                  <c:v>4.944558521560575</c:v>
                </c:pt>
                <c:pt idx="1807">
                  <c:v>4.947296372347707</c:v>
                </c:pt>
                <c:pt idx="1808">
                  <c:v>4.9500342231348391</c:v>
                </c:pt>
                <c:pt idx="1809">
                  <c:v>4.9527720739219712</c:v>
                </c:pt>
                <c:pt idx="1810">
                  <c:v>4.9555099247091032</c:v>
                </c:pt>
                <c:pt idx="1811">
                  <c:v>4.9582477754962353</c:v>
                </c:pt>
                <c:pt idx="1812">
                  <c:v>4.9609856262833674</c:v>
                </c:pt>
                <c:pt idx="1813">
                  <c:v>4.9637234770704994</c:v>
                </c:pt>
                <c:pt idx="1814">
                  <c:v>4.9664613278576315</c:v>
                </c:pt>
                <c:pt idx="1815">
                  <c:v>4.9691991786447636</c:v>
                </c:pt>
                <c:pt idx="1816">
                  <c:v>4.9719370294318956</c:v>
                </c:pt>
                <c:pt idx="1817">
                  <c:v>4.9746748802190277</c:v>
                </c:pt>
                <c:pt idx="1818">
                  <c:v>4.9774127310061598</c:v>
                </c:pt>
                <c:pt idx="1819">
                  <c:v>4.9801505817932918</c:v>
                </c:pt>
                <c:pt idx="1820">
                  <c:v>4.9828884325804248</c:v>
                </c:pt>
                <c:pt idx="1821">
                  <c:v>4.9856262833675569</c:v>
                </c:pt>
                <c:pt idx="1822">
                  <c:v>4.9883641341546889</c:v>
                </c:pt>
                <c:pt idx="1823">
                  <c:v>4.991101984941821</c:v>
                </c:pt>
                <c:pt idx="1824">
                  <c:v>4.9938398357289531</c:v>
                </c:pt>
                <c:pt idx="1825">
                  <c:v>4.9965776865160851</c:v>
                </c:pt>
                <c:pt idx="1826">
                  <c:v>4.9993155373032172</c:v>
                </c:pt>
                <c:pt idx="1827">
                  <c:v>5.0020533880903493</c:v>
                </c:pt>
                <c:pt idx="1828">
                  <c:v>5.0047912388774813</c:v>
                </c:pt>
                <c:pt idx="1829">
                  <c:v>5.0075290896646134</c:v>
                </c:pt>
                <c:pt idx="1830">
                  <c:v>5.0102669404517455</c:v>
                </c:pt>
                <c:pt idx="1831">
                  <c:v>5.0130047912388775</c:v>
                </c:pt>
                <c:pt idx="1832">
                  <c:v>5.0157426420260096</c:v>
                </c:pt>
                <c:pt idx="1833">
                  <c:v>5.0184804928131417</c:v>
                </c:pt>
                <c:pt idx="1834">
                  <c:v>5.0212183436002737</c:v>
                </c:pt>
                <c:pt idx="1835">
                  <c:v>5.0239561943874058</c:v>
                </c:pt>
                <c:pt idx="1836">
                  <c:v>5.0266940451745379</c:v>
                </c:pt>
                <c:pt idx="1837">
                  <c:v>5.02943189596167</c:v>
                </c:pt>
                <c:pt idx="1838">
                  <c:v>5.032169746748802</c:v>
                </c:pt>
                <c:pt idx="1839">
                  <c:v>5.0349075975359341</c:v>
                </c:pt>
                <c:pt idx="1840">
                  <c:v>5.0376454483230662</c:v>
                </c:pt>
                <c:pt idx="1841">
                  <c:v>5.0403832991101982</c:v>
                </c:pt>
                <c:pt idx="1842">
                  <c:v>5.0431211498973303</c:v>
                </c:pt>
                <c:pt idx="1843">
                  <c:v>5.0458590006844624</c:v>
                </c:pt>
                <c:pt idx="1844">
                  <c:v>5.0485968514715944</c:v>
                </c:pt>
                <c:pt idx="1845">
                  <c:v>5.0513347022587265</c:v>
                </c:pt>
                <c:pt idx="1846">
                  <c:v>5.0540725530458586</c:v>
                </c:pt>
                <c:pt idx="1847">
                  <c:v>5.0568104038329915</c:v>
                </c:pt>
                <c:pt idx="1848">
                  <c:v>5.0595482546201236</c:v>
                </c:pt>
                <c:pt idx="1849">
                  <c:v>5.0622861054072557</c:v>
                </c:pt>
                <c:pt idx="1850">
                  <c:v>5.0650239561943877</c:v>
                </c:pt>
                <c:pt idx="1851">
                  <c:v>5.0677618069815198</c:v>
                </c:pt>
                <c:pt idx="1852">
                  <c:v>5.0704996577686519</c:v>
                </c:pt>
                <c:pt idx="1853">
                  <c:v>5.0732375085557839</c:v>
                </c:pt>
                <c:pt idx="1854">
                  <c:v>5.075975359342916</c:v>
                </c:pt>
                <c:pt idx="1855">
                  <c:v>5.0787132101300481</c:v>
                </c:pt>
                <c:pt idx="1856">
                  <c:v>5.0814510609171801</c:v>
                </c:pt>
              </c:numCache>
            </c:numRef>
          </c:xVal>
          <c:yVal>
            <c:numRef>
              <c:f>'WHO Ht Boys 0-5'!$X$2:$X$1858</c:f>
              <c:numCache>
                <c:formatCode>General</c:formatCode>
                <c:ptCount val="1857"/>
                <c:pt idx="0">
                  <c:v>0.21532395748422115</c:v>
                </c:pt>
                <c:pt idx="1">
                  <c:v>0.21476668218738629</c:v>
                </c:pt>
                <c:pt idx="2">
                  <c:v>0.21579152233373558</c:v>
                </c:pt>
                <c:pt idx="3">
                  <c:v>0.21700970024402133</c:v>
                </c:pt>
                <c:pt idx="4">
                  <c:v>0.21832347051514589</c:v>
                </c:pt>
                <c:pt idx="5">
                  <c:v>0.21966793626340242</c:v>
                </c:pt>
                <c:pt idx="6">
                  <c:v>0.22110470433208285</c:v>
                </c:pt>
                <c:pt idx="7">
                  <c:v>0.22254158163263682</c:v>
                </c:pt>
                <c:pt idx="8">
                  <c:v>0.2240082476160197</c:v>
                </c:pt>
                <c:pt idx="9">
                  <c:v>0.22553614270592345</c:v>
                </c:pt>
                <c:pt idx="10">
                  <c:v>0.22706150781965079</c:v>
                </c:pt>
                <c:pt idx="11">
                  <c:v>0.22864735584155207</c:v>
                </c:pt>
                <c:pt idx="12">
                  <c:v>0.23025949974370702</c:v>
                </c:pt>
                <c:pt idx="13">
                  <c:v>0.23190208062887233</c:v>
                </c:pt>
                <c:pt idx="14">
                  <c:v>0.23360373498726428</c:v>
                </c:pt>
                <c:pt idx="15">
                  <c:v>0.23527903528458383</c:v>
                </c:pt>
                <c:pt idx="16">
                  <c:v>0.23694790273625785</c:v>
                </c:pt>
                <c:pt idx="17">
                  <c:v>0.23864112817273461</c:v>
                </c:pt>
                <c:pt idx="18">
                  <c:v>0.24032778310743294</c:v>
                </c:pt>
                <c:pt idx="19">
                  <c:v>0.24201020811803237</c:v>
                </c:pt>
                <c:pt idx="20">
                  <c:v>0.24371425891810269</c:v>
                </c:pt>
                <c:pt idx="21">
                  <c:v>0.24538374708471081</c:v>
                </c:pt>
                <c:pt idx="22">
                  <c:v>0.24707470755039074</c:v>
                </c:pt>
                <c:pt idx="23">
                  <c:v>0.24873148674826032</c:v>
                </c:pt>
                <c:pt idx="24">
                  <c:v>0.25037972938896008</c:v>
                </c:pt>
                <c:pt idx="25">
                  <c:v>0.25202179248804835</c:v>
                </c:pt>
                <c:pt idx="26">
                  <c:v>0.25366006780729206</c:v>
                </c:pt>
                <c:pt idx="27">
                  <c:v>0.25526276004671472</c:v>
                </c:pt>
                <c:pt idx="28">
                  <c:v>0.25685728635870064</c:v>
                </c:pt>
                <c:pt idx="29">
                  <c:v>0.25844839910512118</c:v>
                </c:pt>
                <c:pt idx="30">
                  <c:v>0.2600337825274931</c:v>
                </c:pt>
                <c:pt idx="31">
                  <c:v>0.26158199001460331</c:v>
                </c:pt>
                <c:pt idx="32">
                  <c:v>0.26309811857936194</c:v>
                </c:pt>
                <c:pt idx="33">
                  <c:v>0.26463551348978087</c:v>
                </c:pt>
                <c:pt idx="34">
                  <c:v>0.26614109405434633</c:v>
                </c:pt>
                <c:pt idx="35">
                  <c:v>0.26761035262734761</c:v>
                </c:pt>
                <c:pt idx="36">
                  <c:v>0.26907703925745047</c:v>
                </c:pt>
                <c:pt idx="37">
                  <c:v>0.27053632996943927</c:v>
                </c:pt>
                <c:pt idx="38">
                  <c:v>0.27196464333111797</c:v>
                </c:pt>
                <c:pt idx="39">
                  <c:v>0.27338575157946082</c:v>
                </c:pt>
                <c:pt idx="40">
                  <c:v>0.27477380596491441</c:v>
                </c:pt>
                <c:pt idx="41">
                  <c:v>0.27615727704818255</c:v>
                </c:pt>
                <c:pt idx="42">
                  <c:v>0.27751050030184043</c:v>
                </c:pt>
                <c:pt idx="43">
                  <c:v>0.27885685296302914</c:v>
                </c:pt>
                <c:pt idx="44">
                  <c:v>0.28019880442285972</c:v>
                </c:pt>
                <c:pt idx="45">
                  <c:v>0.28151092341150813</c:v>
                </c:pt>
                <c:pt idx="46">
                  <c:v>0.28281631848250904</c:v>
                </c:pt>
                <c:pt idx="47">
                  <c:v>0.28411747570327317</c:v>
                </c:pt>
                <c:pt idx="48">
                  <c:v>0.28538918310498973</c:v>
                </c:pt>
                <c:pt idx="49">
                  <c:v>0.28665429721375385</c:v>
                </c:pt>
                <c:pt idx="50">
                  <c:v>0.28789024143084657</c:v>
                </c:pt>
                <c:pt idx="51">
                  <c:v>0.28911971280653509</c:v>
                </c:pt>
                <c:pt idx="52">
                  <c:v>0.29034775126848611</c:v>
                </c:pt>
                <c:pt idx="53">
                  <c:v>0.29154442676507775</c:v>
                </c:pt>
                <c:pt idx="54">
                  <c:v>0.29273727318384157</c:v>
                </c:pt>
                <c:pt idx="55">
                  <c:v>0.29392629036319068</c:v>
                </c:pt>
                <c:pt idx="56">
                  <c:v>0.29508423232471553</c:v>
                </c:pt>
                <c:pt idx="57">
                  <c:v>0.29623845500242235</c:v>
                </c:pt>
                <c:pt idx="58">
                  <c:v>0.29736437524805598</c:v>
                </c:pt>
                <c:pt idx="59">
                  <c:v>0.29851377690150249</c:v>
                </c:pt>
                <c:pt idx="60">
                  <c:v>0.29963242759532327</c:v>
                </c:pt>
                <c:pt idx="61">
                  <c:v>0.30072047652263389</c:v>
                </c:pt>
                <c:pt idx="62">
                  <c:v>0.30183452604218608</c:v>
                </c:pt>
                <c:pt idx="63">
                  <c:v>0.3029206570117734</c:v>
                </c:pt>
                <c:pt idx="64">
                  <c:v>0.3040006944436513</c:v>
                </c:pt>
                <c:pt idx="65">
                  <c:v>0.30505300359117921</c:v>
                </c:pt>
                <c:pt idx="66">
                  <c:v>0.30613124091909777</c:v>
                </c:pt>
                <c:pt idx="67">
                  <c:v>0.30715254670024217</c:v>
                </c:pt>
                <c:pt idx="68">
                  <c:v>0.30819718525645234</c:v>
                </c:pt>
                <c:pt idx="69">
                  <c:v>0.3092383959917584</c:v>
                </c:pt>
                <c:pt idx="70">
                  <c:v>0.31025220251702756</c:v>
                </c:pt>
                <c:pt idx="71">
                  <c:v>0.31126266462409025</c:v>
                </c:pt>
                <c:pt idx="72">
                  <c:v>0.31224589224235155</c:v>
                </c:pt>
                <c:pt idx="73">
                  <c:v>0.31322585213300075</c:v>
                </c:pt>
                <c:pt idx="74">
                  <c:v>0.3142289681815546</c:v>
                </c:pt>
                <c:pt idx="75">
                  <c:v>0.31517857900984747</c:v>
                </c:pt>
                <c:pt idx="76">
                  <c:v>0.31615134297780023</c:v>
                </c:pt>
                <c:pt idx="77">
                  <c:v>0.31709450746846224</c:v>
                </c:pt>
                <c:pt idx="78">
                  <c:v>0.31803710038645211</c:v>
                </c:pt>
                <c:pt idx="79">
                  <c:v>0.31897648119501781</c:v>
                </c:pt>
                <c:pt idx="80">
                  <c:v>0.31991529347625758</c:v>
                </c:pt>
                <c:pt idx="81">
                  <c:v>0.32082470940790497</c:v>
                </c:pt>
                <c:pt idx="82">
                  <c:v>0.32173097111993709</c:v>
                </c:pt>
                <c:pt idx="83">
                  <c:v>0.32263673199642556</c:v>
                </c:pt>
                <c:pt idx="84">
                  <c:v>0.32353933386151917</c:v>
                </c:pt>
                <c:pt idx="85">
                  <c:v>0.3244127189587705</c:v>
                </c:pt>
                <c:pt idx="86">
                  <c:v>0.32531168686524486</c:v>
                </c:pt>
                <c:pt idx="87">
                  <c:v>0.32618149557501813</c:v>
                </c:pt>
                <c:pt idx="88">
                  <c:v>0.32704819131810597</c:v>
                </c:pt>
                <c:pt idx="89">
                  <c:v>0.32788851509824696</c:v>
                </c:pt>
                <c:pt idx="90">
                  <c:v>0.32875436287768273</c:v>
                </c:pt>
                <c:pt idx="91">
                  <c:v>0.32958853514647624</c:v>
                </c:pt>
                <c:pt idx="92">
                  <c:v>0.3304223223559678</c:v>
                </c:pt>
                <c:pt idx="93">
                  <c:v>0.331255727413798</c:v>
                </c:pt>
                <c:pt idx="94">
                  <c:v>0.33208606063288271</c:v>
                </c:pt>
                <c:pt idx="95">
                  <c:v>0.33288755191839514</c:v>
                </c:pt>
                <c:pt idx="96">
                  <c:v>0.33368871139298539</c:v>
                </c:pt>
                <c:pt idx="97">
                  <c:v>0.33451255374217437</c:v>
                </c:pt>
                <c:pt idx="98">
                  <c:v>0.33531032517157394</c:v>
                </c:pt>
                <c:pt idx="99">
                  <c:v>0.33607939868760511</c:v>
                </c:pt>
                <c:pt idx="100">
                  <c:v>0.33687382652856845</c:v>
                </c:pt>
                <c:pt idx="101">
                  <c:v>0.33763959952391054</c:v>
                </c:pt>
                <c:pt idx="102">
                  <c:v>0.33842796295683242</c:v>
                </c:pt>
                <c:pt idx="103">
                  <c:v>0.33919042586724052</c:v>
                </c:pt>
                <c:pt idx="104">
                  <c:v>0.33994988396984505</c:v>
                </c:pt>
                <c:pt idx="105">
                  <c:v>0.3407090531360869</c:v>
                </c:pt>
                <c:pt idx="106">
                  <c:v>0.34143971649472765</c:v>
                </c:pt>
                <c:pt idx="107">
                  <c:v>0.3421928817689423</c:v>
                </c:pt>
                <c:pt idx="108">
                  <c:v>0.34292030415243713</c:v>
                </c:pt>
                <c:pt idx="109">
                  <c:v>0.34364748006577256</c:v>
                </c:pt>
                <c:pt idx="110">
                  <c:v>0.3443716778424149</c:v>
                </c:pt>
                <c:pt idx="111">
                  <c:v>0.34509289208366301</c:v>
                </c:pt>
                <c:pt idx="112">
                  <c:v>0.34581385527477065</c:v>
                </c:pt>
                <c:pt idx="113">
                  <c:v>0.34653456898266299</c:v>
                </c:pt>
                <c:pt idx="114">
                  <c:v>0.34722697027864768</c:v>
                </c:pt>
                <c:pt idx="115">
                  <c:v>0.34791641716557919</c:v>
                </c:pt>
                <c:pt idx="116">
                  <c:v>0.3486309334780518</c:v>
                </c:pt>
                <c:pt idx="117">
                  <c:v>0.34931718712686072</c:v>
                </c:pt>
                <c:pt idx="118">
                  <c:v>0.35000322617560731</c:v>
                </c:pt>
                <c:pt idx="119">
                  <c:v>0.35066107568419963</c:v>
                </c:pt>
                <c:pt idx="120">
                  <c:v>0.35134395145245095</c:v>
                </c:pt>
                <c:pt idx="121">
                  <c:v>0.35202385454208451</c:v>
                </c:pt>
                <c:pt idx="122">
                  <c:v>0.35267837409679031</c:v>
                </c:pt>
                <c:pt idx="123">
                  <c:v>0.35333271422901735</c:v>
                </c:pt>
                <c:pt idx="124">
                  <c:v>0.35398134916342072</c:v>
                </c:pt>
                <c:pt idx="125">
                  <c:v>0.35465767532462433</c:v>
                </c:pt>
                <c:pt idx="126">
                  <c:v>0.35528083140899491</c:v>
                </c:pt>
                <c:pt idx="127">
                  <c:v>0.35592614597538191</c:v>
                </c:pt>
                <c:pt idx="128">
                  <c:v>0.35657127423715884</c:v>
                </c:pt>
                <c:pt idx="129">
                  <c:v>0.35721621720371727</c:v>
                </c:pt>
                <c:pt idx="130">
                  <c:v>0.35783317807790455</c:v>
                </c:pt>
                <c:pt idx="131">
                  <c:v>0.35844720903735139</c:v>
                </c:pt>
                <c:pt idx="132">
                  <c:v>0.35908885274631774</c:v>
                </c:pt>
                <c:pt idx="133">
                  <c:v>0.35969977759236937</c:v>
                </c:pt>
                <c:pt idx="134">
                  <c:v>0.36031332738172328</c:v>
                </c:pt>
                <c:pt idx="135">
                  <c:v>0.3609239393556487</c:v>
                </c:pt>
                <c:pt idx="136">
                  <c:v>0.36153439516716646</c:v>
                </c:pt>
                <c:pt idx="137">
                  <c:v>0.3621169999691628</c:v>
                </c:pt>
                <c:pt idx="138">
                  <c:v>0.36272158055456255</c:v>
                </c:pt>
                <c:pt idx="139">
                  <c:v>0.36330391547573498</c:v>
                </c:pt>
                <c:pt idx="140">
                  <c:v>0.36390819278738118</c:v>
                </c:pt>
                <c:pt idx="141">
                  <c:v>0.36448746549092742</c:v>
                </c:pt>
                <c:pt idx="142">
                  <c:v>0.36506381367584978</c:v>
                </c:pt>
                <c:pt idx="143">
                  <c:v>0.36564003131495326</c:v>
                </c:pt>
                <c:pt idx="144">
                  <c:v>0.36621611902445439</c:v>
                </c:pt>
                <c:pt idx="145">
                  <c:v>0.36678927571260556</c:v>
                </c:pt>
                <c:pt idx="146">
                  <c:v>0.36736230035514289</c:v>
                </c:pt>
                <c:pt idx="147">
                  <c:v>0.36793238849005938</c:v>
                </c:pt>
                <c:pt idx="148">
                  <c:v>0.36848040653473013</c:v>
                </c:pt>
                <c:pt idx="149">
                  <c:v>0.36905024349297239</c:v>
                </c:pt>
                <c:pt idx="150">
                  <c:v>0.36959242303741385</c:v>
                </c:pt>
                <c:pt idx="151">
                  <c:v>0.37015919623258797</c:v>
                </c:pt>
                <c:pt idx="152">
                  <c:v>0.37070114797652182</c:v>
                </c:pt>
                <c:pt idx="153">
                  <c:v>0.3712429931998717</c:v>
                </c:pt>
                <c:pt idx="154">
                  <c:v>0.37178191636137081</c:v>
                </c:pt>
                <c:pt idx="155">
                  <c:v>0.37232073091175927</c:v>
                </c:pt>
                <c:pt idx="156">
                  <c:v>0.3728594373218948</c:v>
                </c:pt>
                <c:pt idx="157">
                  <c:v>0.37337059412272355</c:v>
                </c:pt>
                <c:pt idx="158">
                  <c:v>0.37390627539234722</c:v>
                </c:pt>
                <c:pt idx="159">
                  <c:v>0.37444184684229226</c:v>
                </c:pt>
                <c:pt idx="160">
                  <c:v>0.37494990109791115</c:v>
                </c:pt>
                <c:pt idx="161">
                  <c:v>0.37548526602251653</c:v>
                </c:pt>
                <c:pt idx="162">
                  <c:v>0.37599313675769253</c:v>
                </c:pt>
                <c:pt idx="163">
                  <c:v>0.37649809244020227</c:v>
                </c:pt>
                <c:pt idx="164">
                  <c:v>0.37700579018542052</c:v>
                </c:pt>
                <c:pt idx="165">
                  <c:v>0.37753509329155971</c:v>
                </c:pt>
                <c:pt idx="166">
                  <c:v>0.37803977450939086</c:v>
                </c:pt>
                <c:pt idx="167">
                  <c:v>0.37854153375525096</c:v>
                </c:pt>
                <c:pt idx="168">
                  <c:v>0.37901871655631997</c:v>
                </c:pt>
                <c:pt idx="169">
                  <c:v>0.37952314597838871</c:v>
                </c:pt>
                <c:pt idx="170">
                  <c:v>0.38002181187400286</c:v>
                </c:pt>
                <c:pt idx="171">
                  <c:v>0.38052322640455644</c:v>
                </c:pt>
                <c:pt idx="172">
                  <c:v>0.38099727033142899</c:v>
                </c:pt>
                <c:pt idx="173">
                  <c:v>0.38149851900105719</c:v>
                </c:pt>
                <c:pt idx="174">
                  <c:v>0.38196957339557819</c:v>
                </c:pt>
                <c:pt idx="175">
                  <c:v>0.38244340249389985</c:v>
                </c:pt>
                <c:pt idx="176">
                  <c:v>0.38294156212142866</c:v>
                </c:pt>
                <c:pt idx="177">
                  <c:v>0.38341239836789609</c:v>
                </c:pt>
                <c:pt idx="178">
                  <c:v>0.38388316509641895</c:v>
                </c:pt>
                <c:pt idx="179">
                  <c:v>0.38435386256243953</c:v>
                </c:pt>
                <c:pt idx="180">
                  <c:v>0.38482449102011279</c:v>
                </c:pt>
                <c:pt idx="181">
                  <c:v>0.38529219828015671</c:v>
                </c:pt>
                <c:pt idx="182">
                  <c:v>0.38575983461215868</c:v>
                </c:pt>
                <c:pt idx="183">
                  <c:v>0.38623025515875892</c:v>
                </c:pt>
                <c:pt idx="184">
                  <c:v>0.38669489552129105</c:v>
                </c:pt>
                <c:pt idx="185">
                  <c:v>0.38713801587203156</c:v>
                </c:pt>
                <c:pt idx="186">
                  <c:v>0.38760538136959177</c:v>
                </c:pt>
                <c:pt idx="187">
                  <c:v>0.38806981760159259</c:v>
                </c:pt>
                <c:pt idx="188">
                  <c:v>0.38850990692359161</c:v>
                </c:pt>
                <c:pt idx="189">
                  <c:v>0.38897421008482186</c:v>
                </c:pt>
                <c:pt idx="190">
                  <c:v>0.38941418609667178</c:v>
                </c:pt>
                <c:pt idx="191">
                  <c:v>0.38985411017741267</c:v>
                </c:pt>
                <c:pt idx="192">
                  <c:v>0.39031535540722284</c:v>
                </c:pt>
                <c:pt idx="193">
                  <c:v>0.39075516631261575</c:v>
                </c:pt>
                <c:pt idx="194">
                  <c:v>0.39119205854243344</c:v>
                </c:pt>
                <c:pt idx="195">
                  <c:v>0.39162889746970064</c:v>
                </c:pt>
                <c:pt idx="196">
                  <c:v>0.39206568327258634</c:v>
                </c:pt>
                <c:pt idx="197">
                  <c:v>0.39250241612844461</c:v>
                </c:pt>
                <c:pt idx="198">
                  <c:v>0.39293622468113915</c:v>
                </c:pt>
                <c:pt idx="199">
                  <c:v>0.39337285112218917</c:v>
                </c:pt>
                <c:pt idx="200">
                  <c:v>0.39380655149451232</c:v>
                </c:pt>
                <c:pt idx="201">
                  <c:v>0.39421603989577986</c:v>
                </c:pt>
                <c:pt idx="202">
                  <c:v>0.39464964068004532</c:v>
                </c:pt>
                <c:pt idx="203">
                  <c:v>0.39508318744284726</c:v>
                </c:pt>
                <c:pt idx="204">
                  <c:v>0.39549254804048528</c:v>
                </c:pt>
                <c:pt idx="205">
                  <c:v>0.39592311753672582</c:v>
                </c:pt>
                <c:pt idx="206">
                  <c:v>0.39633239521896263</c:v>
                </c:pt>
                <c:pt idx="207">
                  <c:v>0.39676286368560248</c:v>
                </c:pt>
                <c:pt idx="208">
                  <c:v>0.39716917749940711</c:v>
                </c:pt>
                <c:pt idx="209">
                  <c:v>0.39757545265717237</c:v>
                </c:pt>
                <c:pt idx="210">
                  <c:v>0.39800577361808875</c:v>
                </c:pt>
                <c:pt idx="211">
                  <c:v>0.39841196434511517</c:v>
                </c:pt>
                <c:pt idx="212">
                  <c:v>0.39881811678731166</c:v>
                </c:pt>
                <c:pt idx="213">
                  <c:v>0.39922423106152594</c:v>
                </c:pt>
                <c:pt idx="214">
                  <c:v>0.3996274202303941</c:v>
                </c:pt>
                <c:pt idx="215">
                  <c:v>0.40003056966520278</c:v>
                </c:pt>
                <c:pt idx="216">
                  <c:v>0.40043656835730895</c:v>
                </c:pt>
                <c:pt idx="217">
                  <c:v>0.40083963959003194</c:v>
                </c:pt>
                <c:pt idx="218">
                  <c:v>0.40124267144570863</c:v>
                </c:pt>
                <c:pt idx="219">
                  <c:v>0.40164566404287799</c:v>
                </c:pt>
                <c:pt idx="220">
                  <c:v>0.40204861749959209</c:v>
                </c:pt>
                <c:pt idx="221">
                  <c:v>0.40245153193341876</c:v>
                </c:pt>
                <c:pt idx="222">
                  <c:v>0.40283041303589118</c:v>
                </c:pt>
                <c:pt idx="223">
                  <c:v>0.40323036220007041</c:v>
                </c:pt>
                <c:pt idx="224">
                  <c:v>0.40363316679050709</c:v>
                </c:pt>
                <c:pt idx="225">
                  <c:v>0.40400906274213422</c:v>
                </c:pt>
                <c:pt idx="226">
                  <c:v>0.40440889923167833</c:v>
                </c:pt>
                <c:pt idx="227">
                  <c:v>0.40478763430827386</c:v>
                </c:pt>
                <c:pt idx="228">
                  <c:v>0.40518739903078593</c:v>
                </c:pt>
                <c:pt idx="229">
                  <c:v>0.40556317770615113</c:v>
                </c:pt>
                <c:pt idx="230">
                  <c:v>0.40596287015494958</c:v>
                </c:pt>
                <c:pt idx="231">
                  <c:v>0.40633859034061726</c:v>
                </c:pt>
                <c:pt idx="232">
                  <c:v>0.40671428443892482</c:v>
                </c:pt>
                <c:pt idx="233">
                  <c:v>0.40711096972037814</c:v>
                </c:pt>
                <c:pt idx="234">
                  <c:v>0.40748660509682194</c:v>
                </c:pt>
                <c:pt idx="235">
                  <c:v>0.40785930989333402</c:v>
                </c:pt>
                <c:pt idx="236">
                  <c:v>0.40823489289596226</c:v>
                </c:pt>
                <c:pt idx="237">
                  <c:v>0.40860754398322119</c:v>
                </c:pt>
                <c:pt idx="238">
                  <c:v>0.40898307490109609</c:v>
                </c:pt>
                <c:pt idx="239">
                  <c:v>0.40935567257174621</c:v>
                </c:pt>
                <c:pt idx="240">
                  <c:v>0.40972824327025997</c:v>
                </c:pt>
                <c:pt idx="241">
                  <c:v>0.4101007870701488</c:v>
                </c:pt>
                <c:pt idx="242">
                  <c:v>0.41047330404465199</c:v>
                </c:pt>
                <c:pt idx="243">
                  <c:v>0.41084579426673778</c:v>
                </c:pt>
                <c:pt idx="244">
                  <c:v>0.41121825780910498</c:v>
                </c:pt>
                <c:pt idx="245">
                  <c:v>0.41159069474418397</c:v>
                </c:pt>
                <c:pt idx="246">
                  <c:v>0.41196310514413792</c:v>
                </c:pt>
                <c:pt idx="247">
                  <c:v>0.41231165397063424</c:v>
                </c:pt>
                <c:pt idx="248">
                  <c:v>0.41268401754045836</c:v>
                </c:pt>
                <c:pt idx="249">
                  <c:v>0.41305343984364379</c:v>
                </c:pt>
                <c:pt idx="250">
                  <c:v>0.41342575008498605</c:v>
                </c:pt>
                <c:pt idx="251">
                  <c:v>0.41377130559444714</c:v>
                </c:pt>
                <c:pt idx="252">
                  <c:v>0.41414356877241926</c:v>
                </c:pt>
                <c:pt idx="253">
                  <c:v>0.41448908677497842</c:v>
                </c:pt>
                <c:pt idx="254">
                  <c:v>0.41485838480672471</c:v>
                </c:pt>
                <c:pt idx="255">
                  <c:v>0.41520678382383558</c:v>
                </c:pt>
                <c:pt idx="256">
                  <c:v>0.41557603395768627</c:v>
                </c:pt>
                <c:pt idx="257">
                  <c:v>0.41592147696410192</c:v>
                </c:pt>
                <c:pt idx="258">
                  <c:v>0.41629067869298569</c:v>
                </c:pt>
                <c:pt idx="259">
                  <c:v>0.41663608421098941</c:v>
                </c:pt>
                <c:pt idx="260">
                  <c:v>0.41700523777685733</c:v>
                </c:pt>
                <c:pt idx="261">
                  <c:v>0.41735060600570995</c:v>
                </c:pt>
                <c:pt idx="262">
                  <c:v>0.41769595800454346</c:v>
                </c:pt>
                <c:pt idx="263">
                  <c:v>0.41806211859004877</c:v>
                </c:pt>
                <c:pt idx="264">
                  <c:v>0.41840743301236893</c:v>
                </c:pt>
                <c:pt idx="265">
                  <c:v>0.41875273133437591</c:v>
                </c:pt>
                <c:pt idx="266">
                  <c:v>0.41909508765911346</c:v>
                </c:pt>
                <c:pt idx="267">
                  <c:v>0.41944035332809837</c:v>
                </c:pt>
                <c:pt idx="268">
                  <c:v>0.41980639982417295</c:v>
                </c:pt>
                <c:pt idx="269">
                  <c:v>0.42014870052822434</c:v>
                </c:pt>
                <c:pt idx="270">
                  <c:v>0.42049391262603975</c:v>
                </c:pt>
                <c:pt idx="271">
                  <c:v>0.4208361798583598</c:v>
                </c:pt>
                <c:pt idx="272">
                  <c:v>0.42117843012196149</c:v>
                </c:pt>
                <c:pt idx="273">
                  <c:v>0.42152066345817762</c:v>
                </c:pt>
                <c:pt idx="274">
                  <c:v>0.42186287990820481</c:v>
                </c:pt>
                <c:pt idx="275">
                  <c:v>0.42220507951310421</c:v>
                </c:pt>
                <c:pt idx="276">
                  <c:v>0.42254726231380185</c:v>
                </c:pt>
                <c:pt idx="277">
                  <c:v>0.42288942835108934</c:v>
                </c:pt>
                <c:pt idx="278">
                  <c:v>0.4232315776656243</c:v>
                </c:pt>
                <c:pt idx="279">
                  <c:v>0.42357371029793095</c:v>
                </c:pt>
                <c:pt idx="280">
                  <c:v>0.42391582628840097</c:v>
                </c:pt>
                <c:pt idx="281">
                  <c:v>0.4242313284046807</c:v>
                </c:pt>
                <c:pt idx="282">
                  <c:v>0.42457341532413451</c:v>
                </c:pt>
                <c:pt idx="283">
                  <c:v>0.42491548571451238</c:v>
                </c:pt>
                <c:pt idx="284">
                  <c:v>0.4252546031496896</c:v>
                </c:pt>
                <c:pt idx="285">
                  <c:v>0.42559370296093429</c:v>
                </c:pt>
                <c:pt idx="286">
                  <c:v>0.42591208273800141</c:v>
                </c:pt>
                <c:pt idx="287">
                  <c:v>0.4262511528169487</c:v>
                </c:pt>
                <c:pt idx="288">
                  <c:v>0.4265902053884188</c:v>
                </c:pt>
                <c:pt idx="289">
                  <c:v>0.42690561342968752</c:v>
                </c:pt>
                <c:pt idx="290">
                  <c:v>0.42724463588076667</c:v>
                </c:pt>
                <c:pt idx="291">
                  <c:v>0.42758658122588983</c:v>
                </c:pt>
                <c:pt idx="292">
                  <c:v>0.42789901456613183</c:v>
                </c:pt>
                <c:pt idx="293">
                  <c:v>0.4282379897128854</c:v>
                </c:pt>
                <c:pt idx="294">
                  <c:v>0.4285533416818339</c:v>
                </c:pt>
                <c:pt idx="295">
                  <c:v>0.42889228704756266</c:v>
                </c:pt>
                <c:pt idx="296">
                  <c:v>0.42920761746372688</c:v>
                </c:pt>
                <c:pt idx="297">
                  <c:v>0.42954358982012009</c:v>
                </c:pt>
                <c:pt idx="298">
                  <c:v>0.42985889836084584</c:v>
                </c:pt>
                <c:pt idx="299">
                  <c:v>0.43019778397073749</c:v>
                </c:pt>
                <c:pt idx="300">
                  <c:v>0.4305101263488339</c:v>
                </c:pt>
                <c:pt idx="301">
                  <c:v>0.43084603656320458</c:v>
                </c:pt>
                <c:pt idx="302">
                  <c:v>0.43116130166743344</c:v>
                </c:pt>
                <c:pt idx="303">
                  <c:v>0.43147361159171715</c:v>
                </c:pt>
                <c:pt idx="304">
                  <c:v>0.43180947766347139</c:v>
                </c:pt>
                <c:pt idx="305">
                  <c:v>0.43212471193703639</c:v>
                </c:pt>
                <c:pt idx="306">
                  <c:v>0.43246054733351108</c:v>
                </c:pt>
                <c:pt idx="307">
                  <c:v>0.43277281183857497</c:v>
                </c:pt>
                <c:pt idx="308">
                  <c:v>0.43308506670168162</c:v>
                </c:pt>
                <c:pt idx="309">
                  <c:v>0.43339731194367137</c:v>
                </c:pt>
                <c:pt idx="310">
                  <c:v>0.43373308996816612</c:v>
                </c:pt>
                <c:pt idx="311">
                  <c:v>0.43404236224385084</c:v>
                </c:pt>
                <c:pt idx="312">
                  <c:v>0.43435457481954381</c:v>
                </c:pt>
                <c:pt idx="313">
                  <c:v>0.43466677786297148</c:v>
                </c:pt>
                <c:pt idx="314">
                  <c:v>0.43500249839640126</c:v>
                </c:pt>
                <c:pt idx="315">
                  <c:v>0.43531172674813673</c:v>
                </c:pt>
                <c:pt idx="316">
                  <c:v>0.43562389741610824</c:v>
                </c:pt>
                <c:pt idx="317">
                  <c:v>0.43593310553340636</c:v>
                </c:pt>
                <c:pt idx="318">
                  <c:v>0.43624525689876181</c:v>
                </c:pt>
                <c:pt idx="319">
                  <c:v>0.43655444486722766</c:v>
                </c:pt>
                <c:pt idx="320">
                  <c:v>0.43688712691800236</c:v>
                </c:pt>
                <c:pt idx="321">
                  <c:v>0.43719924583141212</c:v>
                </c:pt>
                <c:pt idx="322">
                  <c:v>0.43750839991936158</c:v>
                </c:pt>
                <c:pt idx="323">
                  <c:v>0.43781754380868143</c:v>
                </c:pt>
                <c:pt idx="324">
                  <c:v>0.43812667752096035</c:v>
                </c:pt>
                <c:pt idx="325">
                  <c:v>0.43843580107772528</c:v>
                </c:pt>
                <c:pt idx="326">
                  <c:v>0.43874491450044184</c:v>
                </c:pt>
                <c:pt idx="327">
                  <c:v>0.43905401781051445</c:v>
                </c:pt>
                <c:pt idx="328">
                  <c:v>0.43936311102928677</c:v>
                </c:pt>
                <c:pt idx="329">
                  <c:v>0.43967219417804138</c:v>
                </c:pt>
                <c:pt idx="330">
                  <c:v>0.43997830817742217</c:v>
                </c:pt>
                <c:pt idx="331">
                  <c:v>0.44028737080330715</c:v>
                </c:pt>
                <c:pt idx="332">
                  <c:v>0.44059642342321997</c:v>
                </c:pt>
                <c:pt idx="333">
                  <c:v>0.44090250560009803</c:v>
                </c:pt>
                <c:pt idx="334">
                  <c:v>0.4412115378263709</c:v>
                </c:pt>
                <c:pt idx="335">
                  <c:v>0.44151759874324381</c:v>
                </c:pt>
                <c:pt idx="336">
                  <c:v>0.44182661066179446</c:v>
                </c:pt>
                <c:pt idx="337">
                  <c:v>0.44210920690857969</c:v>
                </c:pt>
                <c:pt idx="338">
                  <c:v>0.44241820210696076</c:v>
                </c:pt>
                <c:pt idx="339">
                  <c:v>0.44272422442067577</c:v>
                </c:pt>
                <c:pt idx="340">
                  <c:v>0.44303023598847069</c:v>
                </c:pt>
                <c:pt idx="341">
                  <c:v>0.44333623683259737</c:v>
                </c:pt>
                <c:pt idx="342">
                  <c:v>0.44364519137857594</c:v>
                </c:pt>
                <c:pt idx="343">
                  <c:v>0.4439511713015295</c:v>
                </c:pt>
                <c:pt idx="344">
                  <c:v>0.44423372101731412</c:v>
                </c:pt>
                <c:pt idx="345">
                  <c:v>0.44453968326798454</c:v>
                </c:pt>
                <c:pt idx="346">
                  <c:v>0.44484563489921863</c:v>
                </c:pt>
                <c:pt idx="347">
                  <c:v>0.44515157593291244</c:v>
                </c:pt>
                <c:pt idx="348">
                  <c:v>0.44545453939393936</c:v>
                </c:pt>
                <c:pt idx="349">
                  <c:v>0.44573705627122068</c:v>
                </c:pt>
                <c:pt idx="350">
                  <c:v>0.44604296878215671</c:v>
                </c:pt>
                <c:pt idx="351">
                  <c:v>0.44634887077760649</c:v>
                </c:pt>
                <c:pt idx="352">
                  <c:v>0.44662840072406201</c:v>
                </c:pt>
                <c:pt idx="353">
                  <c:v>0.44693428487866088</c:v>
                </c:pt>
                <c:pt idx="354">
                  <c:v>0.44724015857751909</c:v>
                </c:pt>
                <c:pt idx="355">
                  <c:v>0.44754305193280941</c:v>
                </c:pt>
                <c:pt idx="356">
                  <c:v>0.44782552468071263</c:v>
                </c:pt>
                <c:pt idx="357">
                  <c:v>0.44812839956869505</c:v>
                </c:pt>
                <c:pt idx="358">
                  <c:v>0.44843126315833265</c:v>
                </c:pt>
                <c:pt idx="359">
                  <c:v>0.44871371719616504</c:v>
                </c:pt>
                <c:pt idx="360">
                  <c:v>0.44901656242652493</c:v>
                </c:pt>
                <c:pt idx="361">
                  <c:v>0.44931939642085333</c:v>
                </c:pt>
                <c:pt idx="362">
                  <c:v>0.44960183187151515</c:v>
                </c:pt>
                <c:pt idx="363">
                  <c:v>0.44990464761374099</c:v>
                </c:pt>
                <c:pt idx="364">
                  <c:v>0.4501840981445504</c:v>
                </c:pt>
                <c:pt idx="365">
                  <c:v>0.45048689523423185</c:v>
                </c:pt>
                <c:pt idx="366">
                  <c:v>0.45078968118920676</c:v>
                </c:pt>
                <c:pt idx="367">
                  <c:v>0.45106911179010151</c:v>
                </c:pt>
                <c:pt idx="368">
                  <c:v>0.45137187920087946</c:v>
                </c:pt>
                <c:pt idx="369">
                  <c:v>0.45165129740148474</c:v>
                </c:pt>
                <c:pt idx="370">
                  <c:v>0.45195404633657166</c:v>
                </c:pt>
                <c:pt idx="371">
                  <c:v>0.45223345218789135</c:v>
                </c:pt>
                <c:pt idx="372">
                  <c:v>0.45253618271544505</c:v>
                </c:pt>
                <c:pt idx="373">
                  <c:v>0.45281557626821001</c:v>
                </c:pt>
                <c:pt idx="374">
                  <c:v>0.45311531093089319</c:v>
                </c:pt>
                <c:pt idx="375">
                  <c:v>0.45339469192599363</c:v>
                </c:pt>
                <c:pt idx="376">
                  <c:v>0.45369738537928561</c:v>
                </c:pt>
                <c:pt idx="377">
                  <c:v>0.45397377555194629</c:v>
                </c:pt>
                <c:pt idx="378">
                  <c:v>0.45427645033980496</c:v>
                </c:pt>
                <c:pt idx="379">
                  <c:v>0.45455282726849006</c:v>
                </c:pt>
                <c:pt idx="380">
                  <c:v>0.45485548345967353</c:v>
                </c:pt>
                <c:pt idx="381">
                  <c:v>0.45513184719741745</c:v>
                </c:pt>
                <c:pt idx="382">
                  <c:v>0.45543448486033639</c:v>
                </c:pt>
                <c:pt idx="383">
                  <c:v>0.4557108354598951</c:v>
                </c:pt>
                <c:pt idx="384">
                  <c:v>0.45601047319844162</c:v>
                </c:pt>
                <c:pt idx="385">
                  <c:v>0.45628681038720953</c:v>
                </c:pt>
                <c:pt idx="386">
                  <c:v>0.45658941074010906</c:v>
                </c:pt>
                <c:pt idx="387">
                  <c:v>0.45686573489617516</c:v>
                </c:pt>
                <c:pt idx="388">
                  <c:v>0.45714205365752797</c:v>
                </c:pt>
                <c:pt idx="389">
                  <c:v>0.45744164473005011</c:v>
                </c:pt>
                <c:pt idx="390">
                  <c:v>0.45771795021000045</c:v>
                </c:pt>
                <c:pt idx="391">
                  <c:v>0.45799425032781071</c:v>
                </c:pt>
                <c:pt idx="392">
                  <c:v>0.45829381405382291</c:v>
                </c:pt>
                <c:pt idx="393">
                  <c:v>0.45857010096603551</c:v>
                </c:pt>
                <c:pt idx="394">
                  <c:v>0.4588696453121397</c:v>
                </c:pt>
                <c:pt idx="395">
                  <c:v>0.45914591907148644</c:v>
                </c:pt>
                <c:pt idx="396">
                  <c:v>0.45941920157714111</c:v>
                </c:pt>
                <c:pt idx="397">
                  <c:v>0.45971871834851363</c:v>
                </c:pt>
                <c:pt idx="398">
                  <c:v>0.45999497340248791</c:v>
                </c:pt>
                <c:pt idx="399">
                  <c:v>0.46027122318138558</c:v>
                </c:pt>
                <c:pt idx="400">
                  <c:v>0.46056772544569624</c:v>
                </c:pt>
                <c:pt idx="401">
                  <c:v>0.46084396190274884</c:v>
                </c:pt>
                <c:pt idx="402">
                  <c:v>0.46111720491287972</c:v>
                </c:pt>
                <c:pt idx="403">
                  <c:v>0.46139343057501131</c:v>
                </c:pt>
                <c:pt idx="404">
                  <c:v>0.46168989592582593</c:v>
                </c:pt>
                <c:pt idx="405">
                  <c:v>0.46196610836486451</c:v>
                </c:pt>
                <c:pt idx="406">
                  <c:v>0.46223932593889544</c:v>
                </c:pt>
                <c:pt idx="407">
                  <c:v>0.46253576258130213</c:v>
                </c:pt>
                <c:pt idx="408">
                  <c:v>0.46281195635424593</c:v>
                </c:pt>
                <c:pt idx="409">
                  <c:v>0.46308515415633872</c:v>
                </c:pt>
                <c:pt idx="410">
                  <c:v>0.46335834614738991</c:v>
                </c:pt>
                <c:pt idx="411">
                  <c:v>0.46365474583285932</c:v>
                </c:pt>
                <c:pt idx="412">
                  <c:v>0.46393091559460065</c:v>
                </c:pt>
                <c:pt idx="413">
                  <c:v>0.46420408795892537</c:v>
                </c:pt>
                <c:pt idx="414">
                  <c:v>0.46447725455612998</c:v>
                </c:pt>
                <c:pt idx="415">
                  <c:v>0.46475041539638362</c:v>
                </c:pt>
                <c:pt idx="416">
                  <c:v>0.4650467700493503</c:v>
                </c:pt>
                <c:pt idx="417">
                  <c:v>0.46531991683142038</c:v>
                </c:pt>
                <c:pt idx="418">
                  <c:v>0.46559006379002554</c:v>
                </c:pt>
                <c:pt idx="419">
                  <c:v>0.46586319880411248</c:v>
                </c:pt>
                <c:pt idx="420">
                  <c:v>0.46613632811537969</c:v>
                </c:pt>
                <c:pt idx="421">
                  <c:v>0.46643263715138972</c:v>
                </c:pt>
                <c:pt idx="422">
                  <c:v>0.4667057525298402</c:v>
                </c:pt>
                <c:pt idx="423">
                  <c:v>0.46697586631668903</c:v>
                </c:pt>
                <c:pt idx="424">
                  <c:v>0.46724897003631799</c:v>
                </c:pt>
                <c:pt idx="425">
                  <c:v>0.46752206810659391</c:v>
                </c:pt>
                <c:pt idx="426">
                  <c:v>0.46779216360829873</c:v>
                </c:pt>
                <c:pt idx="427">
                  <c:v>0.4680884187605775</c:v>
                </c:pt>
                <c:pt idx="428">
                  <c:v>0.4683584993238501</c:v>
                </c:pt>
                <c:pt idx="429">
                  <c:v>0.46863157170638858</c:v>
                </c:pt>
                <c:pt idx="430">
                  <c:v>0.46890164006490265</c:v>
                </c:pt>
                <c:pt idx="431">
                  <c:v>0.46917470093772107</c:v>
                </c:pt>
                <c:pt idx="432">
                  <c:v>0.4694447571333607</c:v>
                </c:pt>
                <c:pt idx="433">
                  <c:v>0.46971480709043012</c:v>
                </c:pt>
                <c:pt idx="434">
                  <c:v>0.470007999931916</c:v>
                </c:pt>
                <c:pt idx="435">
                  <c:v>0.47028103506780333</c:v>
                </c:pt>
                <c:pt idx="436">
                  <c:v>0.47055106406094643</c:v>
                </c:pt>
                <c:pt idx="437">
                  <c:v>0.4708210868613823</c:v>
                </c:pt>
                <c:pt idx="438">
                  <c:v>0.4710911034797598</c:v>
                </c:pt>
                <c:pt idx="439">
                  <c:v>0.47136111392670293</c:v>
                </c:pt>
                <c:pt idx="440">
                  <c:v>0.47163111821281117</c:v>
                </c:pt>
                <c:pt idx="441">
                  <c:v>0.47190111634865956</c:v>
                </c:pt>
                <c:pt idx="442">
                  <c:v>0.47217110834479864</c:v>
                </c:pt>
                <c:pt idx="443">
                  <c:v>0.47244109421175462</c:v>
                </c:pt>
                <c:pt idx="444">
                  <c:v>0.47271107396002948</c:v>
                </c:pt>
                <c:pt idx="445">
                  <c:v>0.4729810476001009</c:v>
                </c:pt>
                <c:pt idx="446">
                  <c:v>0.47327413156764775</c:v>
                </c:pt>
                <c:pt idx="447">
                  <c:v>0.4735440904029482</c:v>
                </c:pt>
                <c:pt idx="448">
                  <c:v>0.47381404316461534</c:v>
                </c:pt>
                <c:pt idx="449">
                  <c:v>0.47408098464291942</c:v>
                </c:pt>
                <c:pt idx="450">
                  <c:v>0.4743509249490297</c:v>
                </c:pt>
                <c:pt idx="451">
                  <c:v>0.47462085921290897</c:v>
                </c:pt>
                <c:pt idx="452">
                  <c:v>0.47489078744486085</c:v>
                </c:pt>
                <c:pt idx="453">
                  <c:v>0.47515770306055</c:v>
                </c:pt>
                <c:pt idx="454">
                  <c:v>0.47542761892146457</c:v>
                </c:pt>
                <c:pt idx="455">
                  <c:v>0.47569452149228897</c:v>
                </c:pt>
                <c:pt idx="456">
                  <c:v>0.47596442502448527</c:v>
                </c:pt>
                <c:pt idx="457">
                  <c:v>0.47623131459407414</c:v>
                </c:pt>
                <c:pt idx="458">
                  <c:v>0.47650120583967748</c:v>
                </c:pt>
                <c:pt idx="459">
                  <c:v>0.4767680824514624</c:v>
                </c:pt>
                <c:pt idx="460">
                  <c:v>0.47703796145240551</c:v>
                </c:pt>
                <c:pt idx="461">
                  <c:v>0.47730482514962186</c:v>
                </c:pt>
                <c:pt idx="462">
                  <c:v>0.47757168222861229</c:v>
                </c:pt>
                <c:pt idx="463">
                  <c:v>0.47784154277333396</c:v>
                </c:pt>
                <c:pt idx="464">
                  <c:v>0.47810838700259406</c:v>
                </c:pt>
                <c:pt idx="465">
                  <c:v>0.47837522464646465</c:v>
                </c:pt>
                <c:pt idx="466">
                  <c:v>0.47864205571595986</c:v>
                </c:pt>
                <c:pt idx="467">
                  <c:v>0.47891189168781351</c:v>
                </c:pt>
                <c:pt idx="468">
                  <c:v>0.47917870999357964</c:v>
                </c:pt>
                <c:pt idx="469">
                  <c:v>0.47944552175751243</c:v>
                </c:pt>
                <c:pt idx="470">
                  <c:v>0.4797123269905274</c:v>
                </c:pt>
                <c:pt idx="471">
                  <c:v>0.47997912570351553</c:v>
                </c:pt>
                <c:pt idx="472">
                  <c:v>0.48024591790734328</c:v>
                </c:pt>
                <c:pt idx="473">
                  <c:v>0.48051270361285281</c:v>
                </c:pt>
                <c:pt idx="474">
                  <c:v>0.48077948283086197</c:v>
                </c:pt>
                <c:pt idx="475">
                  <c:v>0.48104625557216429</c:v>
                </c:pt>
                <c:pt idx="476">
                  <c:v>0.48131302184752905</c:v>
                </c:pt>
                <c:pt idx="477">
                  <c:v>0.4815767666968811</c:v>
                </c:pt>
                <c:pt idx="478">
                  <c:v>0.48182048870231053</c:v>
                </c:pt>
                <c:pt idx="479">
                  <c:v>0.48208723795595337</c:v>
                </c:pt>
                <c:pt idx="480">
                  <c:v>0.48235398078359193</c:v>
                </c:pt>
                <c:pt idx="481">
                  <c:v>0.48262071719588112</c:v>
                </c:pt>
                <c:pt idx="482">
                  <c:v>0.48288443061806552</c:v>
                </c:pt>
                <c:pt idx="483">
                  <c:v>0.48315115388457885</c:v>
                </c:pt>
                <c:pt idx="484">
                  <c:v>0.48341787076790799</c:v>
                </c:pt>
                <c:pt idx="485">
                  <c:v>0.48368156363458797</c:v>
                </c:pt>
                <c:pt idx="486">
                  <c:v>0.4839482674372908</c:v>
                </c:pt>
                <c:pt idx="487">
                  <c:v>0.48421194653443511</c:v>
                </c:pt>
                <c:pt idx="488">
                  <c:v>0.4844786372999329</c:v>
                </c:pt>
                <c:pt idx="489">
                  <c:v>0.48474230267225493</c:v>
                </c:pt>
                <c:pt idx="490">
                  <c:v>0.48500898044377599</c:v>
                </c:pt>
                <c:pt idx="491">
                  <c:v>0.4852726321357923</c:v>
                </c:pt>
                <c:pt idx="492">
                  <c:v>0.48551630250692923</c:v>
                </c:pt>
                <c:pt idx="493">
                  <c:v>0.48577994332139052</c:v>
                </c:pt>
                <c:pt idx="494">
                  <c:v>0.48604357715012436</c:v>
                </c:pt>
                <c:pt idx="495">
                  <c:v>0.48631022506215099</c:v>
                </c:pt>
                <c:pt idx="496">
                  <c:v>0.4865738453148139</c:v>
                </c:pt>
                <c:pt idx="497">
                  <c:v>0.48683745861541011</c:v>
                </c:pt>
                <c:pt idx="498">
                  <c:v>0.48710408709706665</c:v>
                </c:pt>
                <c:pt idx="499">
                  <c:v>0.48736768688765386</c:v>
                </c:pt>
                <c:pt idx="500">
                  <c:v>0.48763127975961507</c:v>
                </c:pt>
                <c:pt idx="501">
                  <c:v>0.48787189461533392</c:v>
                </c:pt>
                <c:pt idx="502">
                  <c:v>0.48813547641339622</c:v>
                </c:pt>
                <c:pt idx="503">
                  <c:v>0.48839905132312994</c:v>
                </c:pt>
                <c:pt idx="504">
                  <c:v>0.48866261935568139</c:v>
                </c:pt>
                <c:pt idx="505">
                  <c:v>0.48892618052217252</c:v>
                </c:pt>
                <c:pt idx="506">
                  <c:v>0.48918973483370093</c:v>
                </c:pt>
                <c:pt idx="507">
                  <c:v>0.48945328230134033</c:v>
                </c:pt>
                <c:pt idx="508">
                  <c:v>0.48969386979123103</c:v>
                </c:pt>
                <c:pt idx="509">
                  <c:v>0.48995740631201806</c:v>
                </c:pt>
                <c:pt idx="510">
                  <c:v>0.49022093601876193</c:v>
                </c:pt>
                <c:pt idx="511">
                  <c:v>0.4904844589224458</c:v>
                </c:pt>
                <c:pt idx="512">
                  <c:v>0.49074797503402906</c:v>
                </c:pt>
                <c:pt idx="513">
                  <c:v>0.49100845715730806</c:v>
                </c:pt>
                <c:pt idx="514">
                  <c:v>0.49124902148616145</c:v>
                </c:pt>
                <c:pt idx="515">
                  <c:v>0.49151251962126502</c:v>
                </c:pt>
                <c:pt idx="516">
                  <c:v>0.49177298285557197</c:v>
                </c:pt>
                <c:pt idx="517">
                  <c:v>0.4920364671444587</c:v>
                </c:pt>
                <c:pt idx="518">
                  <c:v>0.49229994470399402</c:v>
                </c:pt>
                <c:pt idx="519">
                  <c:v>0.49256038631488291</c:v>
                </c:pt>
                <c:pt idx="520">
                  <c:v>0.49280092752212495</c:v>
                </c:pt>
                <c:pt idx="521">
                  <c:v>0.4930613574619514</c:v>
                </c:pt>
                <c:pt idx="522">
                  <c:v>0.49332481017412183</c:v>
                </c:pt>
                <c:pt idx="523">
                  <c:v>0.493585225670299</c:v>
                </c:pt>
                <c:pt idx="524">
                  <c:v>0.49384866468495292</c:v>
                </c:pt>
                <c:pt idx="525">
                  <c:v>0.49410906578293917</c:v>
                </c:pt>
                <c:pt idx="526">
                  <c:v>0.49434958390911093</c:v>
                </c:pt>
                <c:pt idx="527">
                  <c:v>0.49460997344709229</c:v>
                </c:pt>
                <c:pt idx="528">
                  <c:v>0.49487035563760423</c:v>
                </c:pt>
                <c:pt idx="529">
                  <c:v>0.49513376307148893</c:v>
                </c:pt>
                <c:pt idx="530">
                  <c:v>0.49537123368910579</c:v>
                </c:pt>
                <c:pt idx="531">
                  <c:v>0.49563159705571641</c:v>
                </c:pt>
                <c:pt idx="532">
                  <c:v>0.49589195311747764</c:v>
                </c:pt>
                <c:pt idx="533">
                  <c:v>0.49615533577925192</c:v>
                </c:pt>
                <c:pt idx="534">
                  <c:v>0.49641567763317068</c:v>
                </c:pt>
                <c:pt idx="535">
                  <c:v>0.49665312761188435</c:v>
                </c:pt>
                <c:pt idx="536">
                  <c:v>0.49691345770108142</c:v>
                </c:pt>
                <c:pt idx="537">
                  <c:v>0.49717378053911448</c:v>
                </c:pt>
                <c:pt idx="538">
                  <c:v>0.49743409613736772</c:v>
                </c:pt>
                <c:pt idx="539">
                  <c:v>0.49769440450720137</c:v>
                </c:pt>
                <c:pt idx="540">
                  <c:v>0.49793183379967898</c:v>
                </c:pt>
                <c:pt idx="541">
                  <c:v>0.4981921304967481</c:v>
                </c:pt>
                <c:pt idx="542">
                  <c:v>0.4984524199961316</c:v>
                </c:pt>
                <c:pt idx="543">
                  <c:v>0.49871270230909948</c:v>
                </c:pt>
                <c:pt idx="544">
                  <c:v>0.49895011552035723</c:v>
                </c:pt>
                <c:pt idx="545">
                  <c:v>0.4992073483700602</c:v>
                </c:pt>
                <c:pt idx="546">
                  <c:v>0.49946761156255165</c:v>
                </c:pt>
                <c:pt idx="547">
                  <c:v>0.49972786761062937</c:v>
                </c:pt>
                <c:pt idx="548">
                  <c:v>0.4999652646267872</c:v>
                </c:pt>
                <c:pt idx="549">
                  <c:v>0.50022550914562525</c:v>
                </c:pt>
                <c:pt idx="550">
                  <c:v>0.50048270699395803</c:v>
                </c:pt>
                <c:pt idx="551">
                  <c:v>0.50074293693360161</c:v>
                </c:pt>
                <c:pt idx="552">
                  <c:v>0.50098031786577091</c:v>
                </c:pt>
                <c:pt idx="553">
                  <c:v>0.50123749582630217</c:v>
                </c:pt>
                <c:pt idx="554">
                  <c:v>0.50149770687411921</c:v>
                </c:pt>
                <c:pt idx="555">
                  <c:v>0.50175486959935589</c:v>
                </c:pt>
                <c:pt idx="556">
                  <c:v>0.50199223433568507</c:v>
                </c:pt>
                <c:pt idx="557">
                  <c:v>0.50224938471285796</c:v>
                </c:pt>
                <c:pt idx="558">
                  <c:v>0.50250956956062043</c:v>
                </c:pt>
                <c:pt idx="559">
                  <c:v>0.50274388028763384</c:v>
                </c:pt>
                <c:pt idx="560">
                  <c:v>0.5030040534407032</c:v>
                </c:pt>
                <c:pt idx="561">
                  <c:v>0.50326117639518619</c:v>
                </c:pt>
                <c:pt idx="562">
                  <c:v>0.50351829162404815</c:v>
                </c:pt>
                <c:pt idx="563">
                  <c:v>0.50375562858724798</c:v>
                </c:pt>
                <c:pt idx="564">
                  <c:v>0.5040127315962476</c:v>
                </c:pt>
                <c:pt idx="565">
                  <c:v>0.50426982691147937</c:v>
                </c:pt>
                <c:pt idx="566">
                  <c:v>0.50452691454470489</c:v>
                </c:pt>
                <c:pt idx="567">
                  <c:v>0.50476423539443971</c:v>
                </c:pt>
                <c:pt idx="568">
                  <c:v>0.50502131088147606</c:v>
                </c:pt>
                <c:pt idx="569">
                  <c:v>0.50527837871810821</c:v>
                </c:pt>
                <c:pt idx="570">
                  <c:v>0.50551264189049827</c:v>
                </c:pt>
                <c:pt idx="571">
                  <c:v>0.50576969726019239</c:v>
                </c:pt>
                <c:pt idx="572">
                  <c:v>0.50602674501123623</c:v>
                </c:pt>
                <c:pt idx="573">
                  <c:v>0.506260995491017</c:v>
                </c:pt>
                <c:pt idx="574">
                  <c:v>0.50651803082965918</c:v>
                </c:pt>
                <c:pt idx="575">
                  <c:v>0.50677505858122096</c:v>
                </c:pt>
                <c:pt idx="576">
                  <c:v>0.50703207875724088</c:v>
                </c:pt>
                <c:pt idx="577">
                  <c:v>0.5072663118235935</c:v>
                </c:pt>
                <c:pt idx="578">
                  <c:v>0.50752331966127429</c:v>
                </c:pt>
                <c:pt idx="579">
                  <c:v>0.50778031995473527</c:v>
                </c:pt>
                <c:pt idx="580">
                  <c:v>0.50801454047431882</c:v>
                </c:pt>
                <c:pt idx="581">
                  <c:v>0.50826847864970814</c:v>
                </c:pt>
                <c:pt idx="582">
                  <c:v>0.50852545877489963</c:v>
                </c:pt>
                <c:pt idx="583">
                  <c:v>0.50875966657483107</c:v>
                </c:pt>
                <c:pt idx="584">
                  <c:v>0.50901663446950995</c:v>
                </c:pt>
                <c:pt idx="585">
                  <c:v>0.50927054368642477</c:v>
                </c:pt>
                <c:pt idx="586">
                  <c:v>0.50950473882868741</c:v>
                </c:pt>
                <c:pt idx="587">
                  <c:v>0.50976168669508914</c:v>
                </c:pt>
                <c:pt idx="588">
                  <c:v>0.51001557492557681</c:v>
                </c:pt>
                <c:pt idx="589">
                  <c:v>0.51024975747176993</c:v>
                </c:pt>
                <c:pt idx="590">
                  <c:v>0.5105036325912764</c:v>
                </c:pt>
                <c:pt idx="591">
                  <c:v>0.51076055272722676</c:v>
                </c:pt>
                <c:pt idx="592">
                  <c:v>0.51101441189722485</c:v>
                </c:pt>
                <c:pt idx="593">
                  <c:v>0.5112485770151346</c:v>
                </c:pt>
                <c:pt idx="594">
                  <c:v>0.5115024231505545</c:v>
                </c:pt>
                <c:pt idx="595">
                  <c:v>0.511759315716111</c:v>
                </c:pt>
                <c:pt idx="596">
                  <c:v>0.51199041359298036</c:v>
                </c:pt>
                <c:pt idx="597">
                  <c:v>0.51224729379470613</c:v>
                </c:pt>
                <c:pt idx="598">
                  <c:v>0.5125011111099067</c:v>
                </c:pt>
                <c:pt idx="599">
                  <c:v>0.51273219536778325</c:v>
                </c:pt>
                <c:pt idx="600">
                  <c:v>0.51298905554710539</c:v>
                </c:pt>
                <c:pt idx="601">
                  <c:v>0.51324285187423702</c:v>
                </c:pt>
                <c:pt idx="602">
                  <c:v>0.51347392257705426</c:v>
                </c:pt>
                <c:pt idx="603">
                  <c:v>0.51373076281907304</c:v>
                </c:pt>
                <c:pt idx="604">
                  <c:v>0.51398453824561263</c:v>
                </c:pt>
                <c:pt idx="605">
                  <c:v>0.51421559545691642</c:v>
                </c:pt>
                <c:pt idx="606">
                  <c:v>0.51446935768809399</c:v>
                </c:pt>
                <c:pt idx="607">
                  <c:v>0.51472311191984033</c:v>
                </c:pt>
                <c:pt idx="608">
                  <c:v>0.51495415545679624</c:v>
                </c:pt>
                <c:pt idx="609">
                  <c:v>0.51520789654921506</c:v>
                </c:pt>
                <c:pt idx="610">
                  <c:v>0.51546468922064226</c:v>
                </c:pt>
                <c:pt idx="611">
                  <c:v>0.51569571939274428</c:v>
                </c:pt>
                <c:pt idx="612">
                  <c:v>0.51594943981406205</c:v>
                </c:pt>
                <c:pt idx="613">
                  <c:v>0.51620315229998781</c:v>
                </c:pt>
                <c:pt idx="614">
                  <c:v>0.51643416892507543</c:v>
                </c:pt>
                <c:pt idx="615">
                  <c:v>0.51668786838219194</c:v>
                </c:pt>
                <c:pt idx="616">
                  <c:v>0.51694155993582958</c:v>
                </c:pt>
                <c:pt idx="617">
                  <c:v>0.51716950128130668</c:v>
                </c:pt>
                <c:pt idx="618">
                  <c:v>0.51742317948335736</c:v>
                </c:pt>
                <c:pt idx="619">
                  <c:v>0.51765417402826852</c:v>
                </c:pt>
                <c:pt idx="620">
                  <c:v>0.51790783929189566</c:v>
                </c:pt>
                <c:pt idx="621">
                  <c:v>0.51816149670413247</c:v>
                </c:pt>
                <c:pt idx="622">
                  <c:v>0.51839247786895126</c:v>
                </c:pt>
                <c:pt idx="623">
                  <c:v>0.51864305858868121</c:v>
                </c:pt>
                <c:pt idx="624">
                  <c:v>0.51889669492106039</c:v>
                </c:pt>
                <c:pt idx="625">
                  <c:v>0.51912766252628073</c:v>
                </c:pt>
                <c:pt idx="626">
                  <c:v>0.51937822120942523</c:v>
                </c:pt>
                <c:pt idx="627">
                  <c:v>0.51963183654925871</c:v>
                </c:pt>
                <c:pt idx="628">
                  <c:v>0.51986279065837282</c:v>
                </c:pt>
                <c:pt idx="629">
                  <c:v>0.5201133273944567</c:v>
                </c:pt>
                <c:pt idx="630">
                  <c:v>0.52036692182856259</c:v>
                </c:pt>
                <c:pt idx="631">
                  <c:v>0.52059786250468265</c:v>
                </c:pt>
                <c:pt idx="632">
                  <c:v>0.52084837738272949</c:v>
                </c:pt>
                <c:pt idx="633">
                  <c:v>0.52110195099743517</c:v>
                </c:pt>
                <c:pt idx="634">
                  <c:v>0.5213298108363521</c:v>
                </c:pt>
                <c:pt idx="635">
                  <c:v>0.5215833714118322</c:v>
                </c:pt>
                <c:pt idx="636">
                  <c:v>0.5218112222506015</c:v>
                </c:pt>
                <c:pt idx="637">
                  <c:v>0.5220617013342389</c:v>
                </c:pt>
                <c:pt idx="638">
                  <c:v>0.52231524085874936</c:v>
                </c:pt>
                <c:pt idx="639">
                  <c:v>0.52254307717163384</c:v>
                </c:pt>
                <c:pt idx="640">
                  <c:v>0.52279353424123798</c:v>
                </c:pt>
                <c:pt idx="641">
                  <c:v>0.52304705280160446</c:v>
                </c:pt>
                <c:pt idx="642">
                  <c:v>0.52327487465427236</c:v>
                </c:pt>
                <c:pt idx="643">
                  <c:v>0.52352530979886736</c:v>
                </c:pt>
                <c:pt idx="644">
                  <c:v>0.52377880748142791</c:v>
                </c:pt>
                <c:pt idx="645">
                  <c:v>0.52400661493916278</c:v>
                </c:pt>
                <c:pt idx="646">
                  <c:v>0.52425702824727738</c:v>
                </c:pt>
                <c:pt idx="647">
                  <c:v>0.52450743321710891</c:v>
                </c:pt>
                <c:pt idx="648">
                  <c:v>0.52473522609026357</c:v>
                </c:pt>
                <c:pt idx="649">
                  <c:v>0.52498561726330495</c:v>
                </c:pt>
                <c:pt idx="650">
                  <c:v>0.52521647388904746</c:v>
                </c:pt>
                <c:pt idx="651">
                  <c:v>0.52546685168735641</c:v>
                </c:pt>
                <c:pt idx="652">
                  <c:v>0.52571722120039655</c:v>
                </c:pt>
                <c:pt idx="653">
                  <c:v>0.52594499078642565</c:v>
                </c:pt>
                <c:pt idx="654">
                  <c:v>0.52619534659456824</c:v>
                </c:pt>
                <c:pt idx="655">
                  <c:v>0.5264456941498229</c:v>
                </c:pt>
                <c:pt idx="656">
                  <c:v>0.52667344932341353</c:v>
                </c:pt>
                <c:pt idx="657">
                  <c:v>0.52692378322992151</c:v>
                </c:pt>
                <c:pt idx="658">
                  <c:v>0.52715152944860166</c:v>
                </c:pt>
                <c:pt idx="659">
                  <c:v>0.52739877385775802</c:v>
                </c:pt>
                <c:pt idx="660">
                  <c:v>0.52764908556729251</c:v>
                </c:pt>
                <c:pt idx="661">
                  <c:v>0.52787681722790847</c:v>
                </c:pt>
                <c:pt idx="662">
                  <c:v>0.52812711538037882</c:v>
                </c:pt>
                <c:pt idx="663">
                  <c:v>0.52837740536476385</c:v>
                </c:pt>
                <c:pt idx="664">
                  <c:v>0.52860512278385396</c:v>
                </c:pt>
                <c:pt idx="665">
                  <c:v>0.52885232133155824</c:v>
                </c:pt>
                <c:pt idx="666">
                  <c:v>0.52908002965314971</c:v>
                </c:pt>
                <c:pt idx="667">
                  <c:v>0.52933029228765416</c:v>
                </c:pt>
                <c:pt idx="668">
                  <c:v>0.5295805468062017</c:v>
                </c:pt>
                <c:pt idx="669">
                  <c:v>0.52980516177595371</c:v>
                </c:pt>
                <c:pt idx="670">
                  <c:v>0.53005540250262728</c:v>
                </c:pt>
                <c:pt idx="671">
                  <c:v>0.53030563514511764</c:v>
                </c:pt>
                <c:pt idx="672">
                  <c:v>0.5305302347651828</c:v>
                </c:pt>
                <c:pt idx="673">
                  <c:v>0.53078045367176063</c:v>
                </c:pt>
                <c:pt idx="674">
                  <c:v>0.53100504365673296</c:v>
                </c:pt>
                <c:pt idx="675">
                  <c:v>0.53125524886295894</c:v>
                </c:pt>
                <c:pt idx="676">
                  <c:v>0.53150236437228893</c:v>
                </c:pt>
                <c:pt idx="677">
                  <c:v>0.53173002078122311</c:v>
                </c:pt>
                <c:pt idx="678">
                  <c:v>0.53197712200181446</c:v>
                </c:pt>
                <c:pt idx="679">
                  <c:v>0.53220476948883744</c:v>
                </c:pt>
                <c:pt idx="680">
                  <c:v>0.53245185645694248</c:v>
                </c:pt>
                <c:pt idx="681">
                  <c:v>0.53270201801757799</c:v>
                </c:pt>
                <c:pt idx="682">
                  <c:v>0.53292656779960468</c:v>
                </c:pt>
                <c:pt idx="683">
                  <c:v>0.53317671580609916</c:v>
                </c:pt>
                <c:pt idx="684">
                  <c:v>0.53340125609150935</c:v>
                </c:pt>
                <c:pt idx="685">
                  <c:v>0.53364830595106783</c:v>
                </c:pt>
                <c:pt idx="686">
                  <c:v>0.53389843213230492</c:v>
                </c:pt>
                <c:pt idx="687">
                  <c:v>0.5341229571300351</c:v>
                </c:pt>
                <c:pt idx="688">
                  <c:v>0.53436998418698634</c:v>
                </c:pt>
                <c:pt idx="689">
                  <c:v>0.53459449949367122</c:v>
                </c:pt>
                <c:pt idx="690">
                  <c:v>0.53484459840634491</c:v>
                </c:pt>
                <c:pt idx="691">
                  <c:v>0.53509160274978462</c:v>
                </c:pt>
                <c:pt idx="692">
                  <c:v>0.53531610287754283</c:v>
                </c:pt>
                <c:pt idx="693">
                  <c:v>0.5355630928181</c:v>
                </c:pt>
                <c:pt idx="694">
                  <c:v>0.53579067092994026</c:v>
                </c:pt>
                <c:pt idx="695">
                  <c:v>0.53603764689514943</c:v>
                </c:pt>
                <c:pt idx="696">
                  <c:v>0.53628461426746155</c:v>
                </c:pt>
                <c:pt idx="697">
                  <c:v>0.53650908970243305</c:v>
                </c:pt>
                <c:pt idx="698">
                  <c:v>0.53675604276472233</c:v>
                </c:pt>
                <c:pt idx="699">
                  <c:v>0.5369805086468844</c:v>
                </c:pt>
                <c:pt idx="700">
                  <c:v>0.53722744743523454</c:v>
                </c:pt>
                <c:pt idx="701">
                  <c:v>0.53747437768387307</c:v>
                </c:pt>
                <c:pt idx="702">
                  <c:v>0.5376988283416656</c:v>
                </c:pt>
                <c:pt idx="703">
                  <c:v>0.53794574437287712</c:v>
                </c:pt>
                <c:pt idx="704">
                  <c:v>0.5381701855464599</c:v>
                </c:pt>
                <c:pt idx="705">
                  <c:v>0.53841708739600747</c:v>
                </c:pt>
                <c:pt idx="706">
                  <c:v>0.53866398075856781</c:v>
                </c:pt>
                <c:pt idx="707">
                  <c:v>0.53888840681536276</c:v>
                </c:pt>
                <c:pt idx="708">
                  <c:v>0.53913528605227334</c:v>
                </c:pt>
                <c:pt idx="709">
                  <c:v>0.53935970269282163</c:v>
                </c:pt>
                <c:pt idx="710">
                  <c:v>0.53960656783952843</c:v>
                </c:pt>
                <c:pt idx="711">
                  <c:v>0.53983097509004296</c:v>
                </c:pt>
                <c:pt idx="712">
                  <c:v>0.54007473248307647</c:v>
                </c:pt>
                <c:pt idx="713">
                  <c:v>0.5403215747743807</c:v>
                </c:pt>
                <c:pt idx="714">
                  <c:v>0.54054596679858979</c:v>
                </c:pt>
                <c:pt idx="715">
                  <c:v>0.54079279509089451</c:v>
                </c:pt>
                <c:pt idx="716">
                  <c:v>0.5410140827906218</c:v>
                </c:pt>
                <c:pt idx="717">
                  <c:v>0.54126089673403655</c:v>
                </c:pt>
                <c:pt idx="718">
                  <c:v>0.54148526988275503</c:v>
                </c:pt>
                <c:pt idx="719">
                  <c:v>0.54173206989761613</c:v>
                </c:pt>
                <c:pt idx="720">
                  <c:v>0.541975765140841</c:v>
                </c:pt>
                <c:pt idx="721">
                  <c:v>0.54220012321200295</c:v>
                </c:pt>
                <c:pt idx="722">
                  <c:v>0.54244690062714895</c:v>
                </c:pt>
                <c:pt idx="723">
                  <c:v>0.54266815212736896</c:v>
                </c:pt>
                <c:pt idx="724">
                  <c:v>0.54291491532078739</c:v>
                </c:pt>
                <c:pt idx="725">
                  <c:v>0.5431361567067895</c:v>
                </c:pt>
                <c:pt idx="726">
                  <c:v>0.54338290571402981</c:v>
                </c:pt>
                <c:pt idx="727">
                  <c:v>0.54362654767159169</c:v>
                </c:pt>
                <c:pt idx="728">
                  <c:v>0.54385087186960857</c:v>
                </c:pt>
                <c:pt idx="729">
                  <c:v>0.54409449904303286</c:v>
                </c:pt>
                <c:pt idx="730">
                  <c:v>0.54431881385003689</c:v>
                </c:pt>
                <c:pt idx="731">
                  <c:v>0.54238801967677053</c:v>
                </c:pt>
                <c:pt idx="732">
                  <c:v>0.54261214893021581</c:v>
                </c:pt>
                <c:pt idx="733">
                  <c:v>0.54285546879441127</c:v>
                </c:pt>
                <c:pt idx="734">
                  <c:v>0.54307958901067166</c:v>
                </c:pt>
                <c:pt idx="735">
                  <c:v>0.54332289458274974</c:v>
                </c:pt>
                <c:pt idx="736">
                  <c:v>0.54356619141043394</c:v>
                </c:pt>
                <c:pt idx="737">
                  <c:v>0.5437902971019456</c:v>
                </c:pt>
                <c:pt idx="738">
                  <c:v>0.54403357969277344</c:v>
                </c:pt>
                <c:pt idx="739">
                  <c:v>0.54425456130380756</c:v>
                </c:pt>
                <c:pt idx="740">
                  <c:v>0.54449782929880552</c:v>
                </c:pt>
                <c:pt idx="741">
                  <c:v>0.54472191682239723</c:v>
                </c:pt>
                <c:pt idx="742">
                  <c:v>0.54496517065058592</c:v>
                </c:pt>
                <c:pt idx="743">
                  <c:v>0.54518613284312767</c:v>
                </c:pt>
                <c:pt idx="744">
                  <c:v>0.54542937214638532</c:v>
                </c:pt>
                <c:pt idx="745">
                  <c:v>0.54565032453638906</c:v>
                </c:pt>
                <c:pt idx="746">
                  <c:v>0.54589666680914384</c:v>
                </c:pt>
                <c:pt idx="747">
                  <c:v>0.54611760968779521</c:v>
                </c:pt>
                <c:pt idx="748">
                  <c:v>0.54636082043930556</c:v>
                </c:pt>
                <c:pt idx="749">
                  <c:v>0.54660402257941709</c:v>
                </c:pt>
                <c:pt idx="750">
                  <c:v>0.54682494990017905</c:v>
                </c:pt>
                <c:pt idx="751">
                  <c:v>0.54706813764121032</c:v>
                </c:pt>
                <c:pt idx="752">
                  <c:v>0.54728905525325466</c:v>
                </c:pt>
                <c:pt idx="753">
                  <c:v>0.54753222863032358</c:v>
                </c:pt>
                <c:pt idx="754">
                  <c:v>0.54775313655981106</c:v>
                </c:pt>
                <c:pt idx="755">
                  <c:v>0.54799629560791741</c:v>
                </c:pt>
                <c:pt idx="756">
                  <c:v>0.54821719388091672</c:v>
                </c:pt>
                <c:pt idx="757">
                  <c:v>0.54846033863494226</c:v>
                </c:pt>
                <c:pt idx="758">
                  <c:v>0.54867810589533184</c:v>
                </c:pt>
                <c:pt idx="759">
                  <c:v>0.54892123600142606</c:v>
                </c:pt>
                <c:pt idx="760">
                  <c:v>0.54914211477742458</c:v>
                </c:pt>
                <c:pt idx="761">
                  <c:v>0.54938523065938594</c:v>
                </c:pt>
                <c:pt idx="762">
                  <c:v>0.54960609985697939</c:v>
                </c:pt>
                <c:pt idx="763">
                  <c:v>0.54984607846196376</c:v>
                </c:pt>
                <c:pt idx="764">
                  <c:v>0.55006693784585081</c:v>
                </c:pt>
                <c:pt idx="765">
                  <c:v>0.55031002499601178</c:v>
                </c:pt>
                <c:pt idx="766">
                  <c:v>0.55052775083954164</c:v>
                </c:pt>
                <c:pt idx="767">
                  <c:v>0.55077082348287121</c:v>
                </c:pt>
                <c:pt idx="768">
                  <c:v>0.55099166357879981</c:v>
                </c:pt>
                <c:pt idx="769">
                  <c:v>0.55123159707251101</c:v>
                </c:pt>
                <c:pt idx="770">
                  <c:v>0.55145242743342993</c:v>
                </c:pt>
                <c:pt idx="771">
                  <c:v>0.55167012838793028</c:v>
                </c:pt>
                <c:pt idx="772">
                  <c:v>0.55191316647941402</c:v>
                </c:pt>
                <c:pt idx="773">
                  <c:v>0.55213085707405751</c:v>
                </c:pt>
                <c:pt idx="774">
                  <c:v>0.55237388077883143</c:v>
                </c:pt>
                <c:pt idx="775">
                  <c:v>0.55259156104064178</c:v>
                </c:pt>
                <c:pt idx="776">
                  <c:v>0.55283457039355111</c:v>
                </c:pt>
                <c:pt idx="777">
                  <c:v>0.55305224034945888</c:v>
                </c:pt>
                <c:pt idx="778">
                  <c:v>0.55329523538523262</c:v>
                </c:pt>
                <c:pt idx="779">
                  <c:v>0.55351289506207535</c:v>
                </c:pt>
                <c:pt idx="780">
                  <c:v>0.55375274717151513</c:v>
                </c:pt>
                <c:pt idx="781">
                  <c:v>0.55397352523985</c:v>
                </c:pt>
                <c:pt idx="782">
                  <c:v>0.55419117038557497</c:v>
                </c:pt>
                <c:pt idx="783">
                  <c:v>0.55443100136786883</c:v>
                </c:pt>
                <c:pt idx="784">
                  <c:v>0.55464863602504644</c:v>
                </c:pt>
                <c:pt idx="785">
                  <c:v>0.55489158200298705</c:v>
                </c:pt>
                <c:pt idx="786">
                  <c:v>0.55510920647302464</c:v>
                </c:pt>
                <c:pt idx="787">
                  <c:v>0.55534900738184456</c:v>
                </c:pt>
                <c:pt idx="788">
                  <c:v>0.55556662141756985</c:v>
                </c:pt>
                <c:pt idx="789">
                  <c:v>0.55578423121447651</c:v>
                </c:pt>
                <c:pt idx="790">
                  <c:v>0.55602401077251651</c:v>
                </c:pt>
                <c:pt idx="791">
                  <c:v>0.55624161017393237</c:v>
                </c:pt>
                <c:pt idx="792">
                  <c:v>0.55648137460096336</c:v>
                </c:pt>
                <c:pt idx="793">
                  <c:v>0.55669896363394733</c:v>
                </c:pt>
                <c:pt idx="794">
                  <c:v>0.55691968152209048</c:v>
                </c:pt>
                <c:pt idx="795">
                  <c:v>0.55715629165731706</c:v>
                </c:pt>
                <c:pt idx="796">
                  <c:v>0.55737386614970263</c:v>
                </c:pt>
                <c:pt idx="797">
                  <c:v>0.55761359430662694</c:v>
                </c:pt>
                <c:pt idx="798">
                  <c:v>0.55783115849590992</c:v>
                </c:pt>
                <c:pt idx="799">
                  <c:v>0.55804871850244597</c:v>
                </c:pt>
                <c:pt idx="800">
                  <c:v>0.55828842555717662</c:v>
                </c:pt>
                <c:pt idx="801">
                  <c:v>0.55850597529878265</c:v>
                </c:pt>
                <c:pt idx="802">
                  <c:v>0.55874566739558107</c:v>
                </c:pt>
                <c:pt idx="803">
                  <c:v>0.55896320689886803</c:v>
                </c:pt>
                <c:pt idx="804">
                  <c:v>0.55917760595360044</c:v>
                </c:pt>
                <c:pt idx="805">
                  <c:v>0.55941727667676167</c:v>
                </c:pt>
                <c:pt idx="806">
                  <c:v>0.55963480155464884</c:v>
                </c:pt>
                <c:pt idx="807">
                  <c:v>0.5598523222938151</c:v>
                </c:pt>
                <c:pt idx="808">
                  <c:v>0.56008883447181845</c:v>
                </c:pt>
                <c:pt idx="809">
                  <c:v>0.5603063447793537</c:v>
                </c:pt>
                <c:pt idx="810">
                  <c:v>0.56052385096443491</c:v>
                </c:pt>
                <c:pt idx="811">
                  <c:v>0.56076034096572847</c:v>
                </c:pt>
                <c:pt idx="812">
                  <c:v>0.56097783675768631</c:v>
                </c:pt>
                <c:pt idx="813">
                  <c:v>0.56119218930178749</c:v>
                </c:pt>
                <c:pt idx="814">
                  <c:v>0.56143179634256946</c:v>
                </c:pt>
                <c:pt idx="815">
                  <c:v>0.56164927767345263</c:v>
                </c:pt>
                <c:pt idx="816">
                  <c:v>0.56186361482718084</c:v>
                </c:pt>
                <c:pt idx="817">
                  <c:v>0.562103200785526</c:v>
                </c:pt>
                <c:pt idx="818">
                  <c:v>0.56231752694639625</c:v>
                </c:pt>
                <c:pt idx="819">
                  <c:v>0.56253498952904646</c:v>
                </c:pt>
                <c:pt idx="820">
                  <c:v>0.56277141303848521</c:v>
                </c:pt>
                <c:pt idx="821">
                  <c:v>0.56298572362005772</c:v>
                </c:pt>
                <c:pt idx="822">
                  <c:v>0.56320317159973454</c:v>
                </c:pt>
                <c:pt idx="823">
                  <c:v>0.56343957282234114</c:v>
                </c:pt>
                <c:pt idx="824">
                  <c:v>0.56365386788150207</c:v>
                </c:pt>
                <c:pt idx="825">
                  <c:v>0.56387130131302521</c:v>
                </c:pt>
                <c:pt idx="826">
                  <c:v>0.56410768032353542</c:v>
                </c:pt>
                <c:pt idx="827">
                  <c:v>0.56432195991689393</c:v>
                </c:pt>
                <c:pt idx="828">
                  <c:v>0.56453937885481276</c:v>
                </c:pt>
                <c:pt idx="829">
                  <c:v>0.56475364958734198</c:v>
                </c:pt>
                <c:pt idx="830">
                  <c:v>0.56498999991150289</c:v>
                </c:pt>
                <c:pt idx="831">
                  <c:v>0.5652042595380895</c:v>
                </c:pt>
                <c:pt idx="832">
                  <c:v>0.56541851461255377</c:v>
                </c:pt>
                <c:pt idx="833">
                  <c:v>0.56563276514006866</c:v>
                </c:pt>
                <c:pt idx="834">
                  <c:v>0.56587223233989259</c:v>
                </c:pt>
                <c:pt idx="835">
                  <c:v>0.56608647209493435</c:v>
                </c:pt>
                <c:pt idx="836">
                  <c:v>0.56630070731998128</c:v>
                </c:pt>
                <c:pt idx="837">
                  <c:v>0.56653700673477636</c:v>
                </c:pt>
                <c:pt idx="838">
                  <c:v>0.56675123094509261</c:v>
                </c:pt>
                <c:pt idx="839">
                  <c:v>0.56696545064247272</c:v>
                </c:pt>
                <c:pt idx="840">
                  <c:v>0.56717966583203006</c:v>
                </c:pt>
                <c:pt idx="841">
                  <c:v>0.56739387651887041</c:v>
                </c:pt>
                <c:pt idx="842">
                  <c:v>0.56763014073132756</c:v>
                </c:pt>
                <c:pt idx="843">
                  <c:v>0.56784434046664578</c:v>
                </c:pt>
                <c:pt idx="844">
                  <c:v>0.56805538682420742</c:v>
                </c:pt>
                <c:pt idx="845">
                  <c:v>0.56826957731344374</c:v>
                </c:pt>
                <c:pt idx="846">
                  <c:v>0.56850581253747001</c:v>
                </c:pt>
                <c:pt idx="847">
                  <c:v>0.56871999212656876</c:v>
                </c:pt>
                <c:pt idx="848">
                  <c:v>0.56893416725194723</c:v>
                </c:pt>
                <c:pt idx="849">
                  <c:v>0.56914518749124499</c:v>
                </c:pt>
                <c:pt idx="850">
                  <c:v>0.56935935342570188</c:v>
                </c:pt>
                <c:pt idx="851">
                  <c:v>0.56959555339244394</c:v>
                </c:pt>
                <c:pt idx="852">
                  <c:v>0.56980970848949997</c:v>
                </c:pt>
                <c:pt idx="853">
                  <c:v>0.57002070746986411</c:v>
                </c:pt>
                <c:pt idx="854">
                  <c:v>0.57023485342054947</c:v>
                </c:pt>
                <c:pt idx="855">
                  <c:v>0.57044899494462542</c:v>
                </c:pt>
                <c:pt idx="856">
                  <c:v>0.57068200719256368</c:v>
                </c:pt>
                <c:pt idx="857">
                  <c:v>0.5708961376642866</c:v>
                </c:pt>
                <c:pt idx="858">
                  <c:v>0.57110711050263296</c:v>
                </c:pt>
                <c:pt idx="859">
                  <c:v>0.57132123188272987</c:v>
                </c:pt>
                <c:pt idx="860">
                  <c:v>0.57153219506865927</c:v>
                </c:pt>
                <c:pt idx="861">
                  <c:v>0.57174630737766907</c:v>
                </c:pt>
                <c:pt idx="862">
                  <c:v>0.57197927579978325</c:v>
                </c:pt>
                <c:pt idx="863">
                  <c:v>0.5721933771316593</c:v>
                </c:pt>
                <c:pt idx="864">
                  <c:v>0.57240431903021527</c:v>
                </c:pt>
                <c:pt idx="865">
                  <c:v>0.57261841133515778</c:v>
                </c:pt>
                <c:pt idx="866">
                  <c:v>0.57282934364821469</c:v>
                </c:pt>
                <c:pt idx="867">
                  <c:v>0.57304027103007538</c:v>
                </c:pt>
                <c:pt idx="868">
                  <c:v>0.57325434969518063</c:v>
                </c:pt>
                <c:pt idx="869">
                  <c:v>0.5734652675232873</c:v>
                </c:pt>
                <c:pt idx="870">
                  <c:v>0.57369817848760851</c:v>
                </c:pt>
                <c:pt idx="871">
                  <c:v>0.57390908445695665</c:v>
                </c:pt>
                <c:pt idx="872">
                  <c:v>0.57412314300447198</c:v>
                </c:pt>
                <c:pt idx="873">
                  <c:v>0.57433403946561346</c:v>
                </c:pt>
                <c:pt idx="874">
                  <c:v>0.57454493103479543</c:v>
                </c:pt>
                <c:pt idx="875">
                  <c:v>0.57475581771740247</c:v>
                </c:pt>
                <c:pt idx="876">
                  <c:v>0.57496669951881174</c:v>
                </c:pt>
                <c:pt idx="877">
                  <c:v>0.57517757644439205</c:v>
                </c:pt>
                <c:pt idx="878">
                  <c:v>0.57539160770923847</c:v>
                </c:pt>
                <c:pt idx="879">
                  <c:v>0.57562445439713561</c:v>
                </c:pt>
                <c:pt idx="880">
                  <c:v>0.57583531499900209</c:v>
                </c:pt>
                <c:pt idx="881">
                  <c:v>0.57604617074791264</c:v>
                </c:pt>
                <c:pt idx="882">
                  <c:v>0.57625702164919435</c:v>
                </c:pt>
                <c:pt idx="883">
                  <c:v>0.57646786770816638</c:v>
                </c:pt>
                <c:pt idx="884">
                  <c:v>0.57667870893014017</c:v>
                </c:pt>
                <c:pt idx="885">
                  <c:v>0.57688954532041925</c:v>
                </c:pt>
                <c:pt idx="886">
                  <c:v>0.5770972152361622</c:v>
                </c:pt>
                <c:pt idx="887">
                  <c:v>0.57730804169004968</c:v>
                </c:pt>
                <c:pt idx="888">
                  <c:v>0.57751886332828983</c:v>
                </c:pt>
                <c:pt idx="889">
                  <c:v>0.57772968015615511</c:v>
                </c:pt>
                <c:pt idx="890">
                  <c:v>0.57794049217890942</c:v>
                </c:pt>
                <c:pt idx="891">
                  <c:v>0.57815129940180887</c:v>
                </c:pt>
                <c:pt idx="892">
                  <c:v>0.5783589384341411</c:v>
                </c:pt>
                <c:pt idx="893">
                  <c:v>0.57856973578529547</c:v>
                </c:pt>
                <c:pt idx="894">
                  <c:v>0.57878052835250082</c:v>
                </c:pt>
                <c:pt idx="895">
                  <c:v>0.57899131614098209</c:v>
                </c:pt>
                <c:pt idx="896">
                  <c:v>0.57919893459271254</c:v>
                </c:pt>
                <c:pt idx="897">
                  <c:v>0.57940971255235274</c:v>
                </c:pt>
                <c:pt idx="898">
                  <c:v>0.57964242569593427</c:v>
                </c:pt>
                <c:pt idx="899">
                  <c:v>0.5798500265873352</c:v>
                </c:pt>
                <c:pt idx="900">
                  <c:v>0.58006078800223837</c:v>
                </c:pt>
                <c:pt idx="901">
                  <c:v>0.58026837852075919</c:v>
                </c:pt>
                <c:pt idx="902">
                  <c:v>0.58047913016365671</c:v>
                </c:pt>
                <c:pt idx="903">
                  <c:v>0.58068987707151687</c:v>
                </c:pt>
                <c:pt idx="904">
                  <c:v>0.58089745222371214</c:v>
                </c:pt>
                <c:pt idx="905">
                  <c:v>0.58110818939142284</c:v>
                </c:pt>
                <c:pt idx="906">
                  <c:v>0.58131575422580029</c:v>
                </c:pt>
                <c:pt idx="907">
                  <c:v>0.58150139223106478</c:v>
                </c:pt>
                <c:pt idx="908">
                  <c:v>0.58171211665794509</c:v>
                </c:pt>
                <c:pt idx="909">
                  <c:v>0.5819196679955061</c:v>
                </c:pt>
                <c:pt idx="910">
                  <c:v>0.58213038273225359</c:v>
                </c:pt>
                <c:pt idx="911">
                  <c:v>0.58233792380369664</c:v>
                </c:pt>
                <c:pt idx="912">
                  <c:v>0.58254545959950621</c:v>
                </c:pt>
                <c:pt idx="913">
                  <c:v>0.5827561596986055</c:v>
                </c:pt>
                <c:pt idx="914">
                  <c:v>0.58296368526121189</c:v>
                </c:pt>
                <c:pt idx="915">
                  <c:v>0.58317120556488389</c:v>
                </c:pt>
                <c:pt idx="916">
                  <c:v>0.58338189107422023</c:v>
                </c:pt>
                <c:pt idx="917">
                  <c:v>0.58358940117746028</c:v>
                </c:pt>
                <c:pt idx="918">
                  <c:v>0.58379690603839285</c:v>
                </c:pt>
                <c:pt idx="919">
                  <c:v>0.58400440566260581</c:v>
                </c:pt>
                <c:pt idx="920">
                  <c:v>0.58421190005567902</c:v>
                </c:pt>
                <c:pt idx="921">
                  <c:v>0.58442256116614799</c:v>
                </c:pt>
                <c:pt idx="922">
                  <c:v>0.58463004541333652</c:v>
                </c:pt>
                <c:pt idx="923">
                  <c:v>0.58483752444589254</c:v>
                </c:pt>
                <c:pt idx="924">
                  <c:v>0.58504499826936396</c:v>
                </c:pt>
                <c:pt idx="925">
                  <c:v>0.58525246688929045</c:v>
                </c:pt>
                <c:pt idx="926">
                  <c:v>0.58545993031120414</c:v>
                </c:pt>
                <c:pt idx="927">
                  <c:v>0.58564550711159735</c:v>
                </c:pt>
                <c:pt idx="928">
                  <c:v>0.58585296221264704</c:v>
                </c:pt>
                <c:pt idx="929">
                  <c:v>0.58606041213058124</c:v>
                </c:pt>
                <c:pt idx="930">
                  <c:v>0.58626785687090166</c:v>
                </c:pt>
                <c:pt idx="931">
                  <c:v>0.58647529643910268</c:v>
                </c:pt>
                <c:pt idx="932">
                  <c:v>0.58668273084067057</c:v>
                </c:pt>
                <c:pt idx="933">
                  <c:v>0.58689016008108363</c:v>
                </c:pt>
                <c:pt idx="934">
                  <c:v>0.58709758416581248</c:v>
                </c:pt>
                <c:pt idx="935">
                  <c:v>0.58730500310031974</c:v>
                </c:pt>
                <c:pt idx="936">
                  <c:v>0.58748737693294784</c:v>
                </c:pt>
                <c:pt idx="937">
                  <c:v>0.58769478733059699</c:v>
                </c:pt>
                <c:pt idx="938">
                  <c:v>0.58790219259291387</c:v>
                </c:pt>
                <c:pt idx="939">
                  <c:v>0.5881095927253317</c:v>
                </c:pt>
                <c:pt idx="940">
                  <c:v>0.5883169877332759</c:v>
                </c:pt>
                <c:pt idx="941">
                  <c:v>0.58852119993911678</c:v>
                </c:pt>
                <c:pt idx="942">
                  <c:v>0.58872858441824538</c:v>
                </c:pt>
                <c:pt idx="943">
                  <c:v>0.5889359637893109</c:v>
                </c:pt>
                <c:pt idx="944">
                  <c:v>0.5891214900171271</c:v>
                </c:pt>
                <c:pt idx="945">
                  <c:v>0.58932568245410788</c:v>
                </c:pt>
                <c:pt idx="946">
                  <c:v>0.58953304826786423</c:v>
                </c:pt>
                <c:pt idx="947">
                  <c:v>0.58973722962010799</c:v>
                </c:pt>
                <c:pt idx="948">
                  <c:v>0.58994458496822677</c:v>
                </c:pt>
                <c:pt idx="949">
                  <c:v>0.59015193523927945</c:v>
                </c:pt>
                <c:pt idx="950">
                  <c:v>0.59035610016328277</c:v>
                </c:pt>
                <c:pt idx="951">
                  <c:v>0.59054160569392189</c:v>
                </c:pt>
                <c:pt idx="952">
                  <c:v>0.59074576172834281</c:v>
                </c:pt>
                <c:pt idx="953">
                  <c:v>0.59095309317519717</c:v>
                </c:pt>
                <c:pt idx="954">
                  <c:v>0.59115723820129096</c:v>
                </c:pt>
                <c:pt idx="955">
                  <c:v>0.59136455925633935</c:v>
                </c:pt>
                <c:pt idx="956">
                  <c:v>0.59154686862308536</c:v>
                </c:pt>
                <c:pt idx="957">
                  <c:v>0.5917541813211894</c:v>
                </c:pt>
                <c:pt idx="958">
                  <c:v>0.59195830652729819</c:v>
                </c:pt>
                <c:pt idx="959">
                  <c:v>0.59216560887418423</c:v>
                </c:pt>
                <c:pt idx="960">
                  <c:v>0.59236972313656355</c:v>
                </c:pt>
                <c:pt idx="961">
                  <c:v>0.59257383178057321</c:v>
                </c:pt>
                <c:pt idx="962">
                  <c:v>0.59275930542393562</c:v>
                </c:pt>
                <c:pt idx="963">
                  <c:v>0.59296340527894298</c:v>
                </c:pt>
                <c:pt idx="964">
                  <c:v>0.59316749953111902</c:v>
                </c:pt>
                <c:pt idx="965">
                  <c:v>0.593374772663393</c:v>
                </c:pt>
                <c:pt idx="966">
                  <c:v>0.59357885603627536</c:v>
                </c:pt>
                <c:pt idx="967">
                  <c:v>0.59376113042199041</c:v>
                </c:pt>
                <c:pt idx="968">
                  <c:v>0.59396520474220071</c:v>
                </c:pt>
                <c:pt idx="969">
                  <c:v>0.59417245906479976</c:v>
                </c:pt>
                <c:pt idx="970">
                  <c:v>0.59437652254741313</c:v>
                </c:pt>
                <c:pt idx="971">
                  <c:v>0.5945587845901642</c:v>
                </c:pt>
                <c:pt idx="972">
                  <c:v>0.59476283905622607</c:v>
                </c:pt>
                <c:pt idx="973">
                  <c:v>0.59496688796753872</c:v>
                </c:pt>
                <c:pt idx="974">
                  <c:v>0.59517093132981558</c:v>
                </c:pt>
                <c:pt idx="975">
                  <c:v>0.59537496914876165</c:v>
                </c:pt>
                <c:pt idx="976">
                  <c:v>0.59556040275805211</c:v>
                </c:pt>
                <c:pt idx="977">
                  <c:v>0.59576443191359896</c:v>
                </c:pt>
                <c:pt idx="978">
                  <c:v>0.59596845554106304</c:v>
                </c:pt>
                <c:pt idx="979">
                  <c:v>0.5961724736461198</c:v>
                </c:pt>
                <c:pt idx="980">
                  <c:v>0.59635470755433984</c:v>
                </c:pt>
                <c:pt idx="981">
                  <c:v>0.59655871672451488</c:v>
                </c:pt>
                <c:pt idx="982">
                  <c:v>0.59676272038762979</c:v>
                </c:pt>
                <c:pt idx="983">
                  <c:v>0.59696671854933048</c:v>
                </c:pt>
                <c:pt idx="984">
                  <c:v>0.5971489401034441</c:v>
                </c:pt>
                <c:pt idx="985">
                  <c:v>0.59735292936606776</c:v>
                </c:pt>
                <c:pt idx="986">
                  <c:v>0.59755372282889063</c:v>
                </c:pt>
                <c:pt idx="987">
                  <c:v>0.5977359352869237</c:v>
                </c:pt>
                <c:pt idx="988">
                  <c:v>0.59793990988504298</c:v>
                </c:pt>
                <c:pt idx="989">
                  <c:v>0.59814387901239952</c:v>
                </c:pt>
                <c:pt idx="990">
                  <c:v>0.59834784267458785</c:v>
                </c:pt>
                <c:pt idx="991">
                  <c:v>0.59853004287355727</c:v>
                </c:pt>
                <c:pt idx="992">
                  <c:v>0.59873399769847713</c:v>
                </c:pt>
                <c:pt idx="993">
                  <c:v>0.59893475484025438</c:v>
                </c:pt>
                <c:pt idx="994">
                  <c:v>0.59913869846639012</c:v>
                </c:pt>
                <c:pt idx="995">
                  <c:v>0.59932088627230584</c:v>
                </c:pt>
                <c:pt idx="996">
                  <c:v>0.59952482109676752</c:v>
                </c:pt>
                <c:pt idx="997">
                  <c:v>0.59972555714167197</c:v>
                </c:pt>
                <c:pt idx="998">
                  <c:v>0.59990773596167835</c:v>
                </c:pt>
                <c:pt idx="999">
                  <c:v>0.60011165627739638</c:v>
                </c:pt>
                <c:pt idx="1000">
                  <c:v>0.60031557117902579</c:v>
                </c:pt>
                <c:pt idx="1001">
                  <c:v>0.60049454688059678</c:v>
                </c:pt>
                <c:pt idx="1002">
                  <c:v>0.60069845272908029</c:v>
                </c:pt>
                <c:pt idx="1003">
                  <c:v>0.60090235317858054</c:v>
                </c:pt>
                <c:pt idx="1004">
                  <c:v>0.60110305295995448</c:v>
                </c:pt>
                <c:pt idx="1005">
                  <c:v>0.60128521056520623</c:v>
                </c:pt>
                <c:pt idx="1006">
                  <c:v>0.60148590082302744</c:v>
                </c:pt>
                <c:pt idx="1007">
                  <c:v>0.60168978118111471</c:v>
                </c:pt>
                <c:pt idx="1008">
                  <c:v>0.60187192989871197</c:v>
                </c:pt>
                <c:pt idx="1009">
                  <c:v>0.60207260497938841</c:v>
                </c:pt>
                <c:pt idx="1010">
                  <c:v>0.60227647098321879</c:v>
                </c:pt>
                <c:pt idx="1011">
                  <c:v>0.60245541374906364</c:v>
                </c:pt>
                <c:pt idx="1012">
                  <c:v>0.60265927078795245</c:v>
                </c:pt>
                <c:pt idx="1013">
                  <c:v>0.60285992476601802</c:v>
                </c:pt>
                <c:pt idx="1014">
                  <c:v>0.60304205560917012</c:v>
                </c:pt>
                <c:pt idx="1015">
                  <c:v>0.60324270014462489</c:v>
                </c:pt>
                <c:pt idx="1016">
                  <c:v>0.60344653726186326</c:v>
                </c:pt>
                <c:pt idx="1017">
                  <c:v>0.60362546058517663</c:v>
                </c:pt>
                <c:pt idx="1018">
                  <c:v>0.60382928878947228</c:v>
                </c:pt>
                <c:pt idx="1019">
                  <c:v>0.60402991233878478</c:v>
                </c:pt>
                <c:pt idx="1020">
                  <c:v>0.60420882588537039</c:v>
                </c:pt>
                <c:pt idx="1021">
                  <c:v>0.60441263958399227</c:v>
                </c:pt>
                <c:pt idx="1022">
                  <c:v>0.60461324782413128</c:v>
                </c:pt>
                <c:pt idx="1023">
                  <c:v>0.60479535198096368</c:v>
                </c:pt>
                <c:pt idx="1024">
                  <c:v>0.60499595085880997</c:v>
                </c:pt>
                <c:pt idx="1025">
                  <c:v>0.6051748487007701</c:v>
                </c:pt>
                <c:pt idx="1026">
                  <c:v>0.60537863909017031</c:v>
                </c:pt>
                <c:pt idx="1027">
                  <c:v>0.60557922272812503</c:v>
                </c:pt>
                <c:pt idx="1028">
                  <c:v>0.60575811087338227</c:v>
                </c:pt>
                <c:pt idx="1029">
                  <c:v>0.60596188686528241</c:v>
                </c:pt>
                <c:pt idx="1030">
                  <c:v>0.60616245530568968</c:v>
                </c:pt>
                <c:pt idx="1031">
                  <c:v>0.60634133378449107</c:v>
                </c:pt>
                <c:pt idx="1032">
                  <c:v>0.60654189261748437</c:v>
                </c:pt>
                <c:pt idx="1033">
                  <c:v>0.60674564870481129</c:v>
                </c:pt>
                <c:pt idx="1034">
                  <c:v>0.60692451754728116</c:v>
                </c:pt>
                <c:pt idx="1035">
                  <c:v>0.60712506125179844</c:v>
                </c:pt>
                <c:pt idx="1036">
                  <c:v>0.6073039240043745</c:v>
                </c:pt>
                <c:pt idx="1037">
                  <c:v>0.60750445814550746</c:v>
                </c:pt>
                <c:pt idx="1038">
                  <c:v>0.60770819089245276</c:v>
                </c:pt>
                <c:pt idx="1039">
                  <c:v>0.60788704405780303</c:v>
                </c:pt>
                <c:pt idx="1040">
                  <c:v>0.6080875631390964</c:v>
                </c:pt>
                <c:pt idx="1041">
                  <c:v>0.60828807639874782</c:v>
                </c:pt>
                <c:pt idx="1042">
                  <c:v>0.60846691980747813</c:v>
                </c:pt>
                <c:pt idx="1043">
                  <c:v>0.60866742355739722</c:v>
                </c:pt>
                <c:pt idx="1044">
                  <c:v>0.60884626092671734</c:v>
                </c:pt>
                <c:pt idx="1045">
                  <c:v>0.6090467551838693</c:v>
                </c:pt>
                <c:pt idx="1046">
                  <c:v>0.60925045023463964</c:v>
                </c:pt>
                <c:pt idx="1047">
                  <c:v>0.60942927809549818</c:v>
                </c:pt>
                <c:pt idx="1048">
                  <c:v>0.60962975740289371</c:v>
                </c:pt>
                <c:pt idx="1049">
                  <c:v>0.60980857925527199</c:v>
                </c:pt>
                <c:pt idx="1050">
                  <c:v>0.61000904911320775</c:v>
                </c:pt>
                <c:pt idx="1051">
                  <c:v>0.61020951320017947</c:v>
                </c:pt>
                <c:pt idx="1052">
                  <c:v>0.61038832539439825</c:v>
                </c:pt>
                <c:pt idx="1053">
                  <c:v>0.61058878005850492</c:v>
                </c:pt>
                <c:pt idx="1054">
                  <c:v>0.61076758627520866</c:v>
                </c:pt>
                <c:pt idx="1055">
                  <c:v>0.61096803153320189</c:v>
                </c:pt>
                <c:pt idx="1056">
                  <c:v>0.61116847104542293</c:v>
                </c:pt>
                <c:pt idx="1057">
                  <c:v>0.61134726765290015</c:v>
                </c:pt>
                <c:pt idx="1058">
                  <c:v>0.61154769778543572</c:v>
                </c:pt>
                <c:pt idx="1059">
                  <c:v>0.61172648844615729</c:v>
                </c:pt>
                <c:pt idx="1060">
                  <c:v>0.61192369894728982</c:v>
                </c:pt>
                <c:pt idx="1061">
                  <c:v>0.61212411368574227</c:v>
                </c:pt>
                <c:pt idx="1062">
                  <c:v>0.6123028945891259</c:v>
                </c:pt>
                <c:pt idx="1063">
                  <c:v>0.61250329999111019</c:v>
                </c:pt>
                <c:pt idx="1064">
                  <c:v>0.61268207497853244</c:v>
                </c:pt>
                <c:pt idx="1065">
                  <c:v>0.61288247106058868</c:v>
                </c:pt>
                <c:pt idx="1066">
                  <c:v>0.61308286144696622</c:v>
                </c:pt>
                <c:pt idx="1067">
                  <c:v>0.61326162692243802</c:v>
                </c:pt>
                <c:pt idx="1068">
                  <c:v>0.61345879559175687</c:v>
                </c:pt>
                <c:pt idx="1069">
                  <c:v>0.61363755498574968</c:v>
                </c:pt>
                <c:pt idx="1070">
                  <c:v>0.61383792649200153</c:v>
                </c:pt>
                <c:pt idx="1071">
                  <c:v>0.61401668001230503</c:v>
                </c:pt>
                <c:pt idx="1072">
                  <c:v>0.61421704225786511</c:v>
                </c:pt>
                <c:pt idx="1073">
                  <c:v>0.61441418508473034</c:v>
                </c:pt>
                <c:pt idx="1074">
                  <c:v>0.61459292896463857</c:v>
                </c:pt>
                <c:pt idx="1075">
                  <c:v>0.61479327600602651</c:v>
                </c:pt>
                <c:pt idx="1076">
                  <c:v>0.6149720140425543</c:v>
                </c:pt>
                <c:pt idx="1077">
                  <c:v>0.61516913708525911</c:v>
                </c:pt>
                <c:pt idx="1078">
                  <c:v>0.61534786909519723</c:v>
                </c:pt>
                <c:pt idx="1079">
                  <c:v>0.61554819740888955</c:v>
                </c:pt>
                <c:pt idx="1080">
                  <c:v>0.61572370810471655</c:v>
                </c:pt>
                <c:pt idx="1081">
                  <c:v>0.61592402692576009</c:v>
                </c:pt>
                <c:pt idx="1082">
                  <c:v>0.61612434012949047</c:v>
                </c:pt>
                <c:pt idx="1083">
                  <c:v>0.61629984044564978</c:v>
                </c:pt>
                <c:pt idx="1084">
                  <c:v>0.61650014418309573</c:v>
                </c:pt>
                <c:pt idx="1085">
                  <c:v>0.61667885483450779</c:v>
                </c:pt>
                <c:pt idx="1086">
                  <c:v>0.61687593228568527</c:v>
                </c:pt>
                <c:pt idx="1087">
                  <c:v>0.61705463696499352</c:v>
                </c:pt>
                <c:pt idx="1088">
                  <c:v>0.61725492212609279</c:v>
                </c:pt>
                <c:pt idx="1089">
                  <c:v>0.61745198373818688</c:v>
                </c:pt>
                <c:pt idx="1090">
                  <c:v>0.61763067893001844</c:v>
                </c:pt>
                <c:pt idx="1091">
                  <c:v>0.61782773061932261</c:v>
                </c:pt>
                <c:pt idx="1092">
                  <c:v>0.61800641986956739</c:v>
                </c:pt>
                <c:pt idx="1093">
                  <c:v>0.61820346165320039</c:v>
                </c:pt>
                <c:pt idx="1094">
                  <c:v>0.61838214497365807</c:v>
                </c:pt>
                <c:pt idx="1095">
                  <c:v>0.61857917686869768</c:v>
                </c:pt>
                <c:pt idx="1096">
                  <c:v>0.6187578542711375</c:v>
                </c:pt>
                <c:pt idx="1097">
                  <c:v>0.61895487629462043</c:v>
                </c:pt>
                <c:pt idx="1098">
                  <c:v>0.61913354779078156</c:v>
                </c:pt>
                <c:pt idx="1099">
                  <c:v>0.61933055995970354</c:v>
                </c:pt>
                <c:pt idx="1100">
                  <c:v>0.61953078683252971</c:v>
                </c:pt>
                <c:pt idx="1101">
                  <c:v>0.61970622789261109</c:v>
                </c:pt>
                <c:pt idx="1102">
                  <c:v>0.6199064454505302</c:v>
                </c:pt>
                <c:pt idx="1103">
                  <c:v>0.62008188012193644</c:v>
                </c:pt>
                <c:pt idx="1104">
                  <c:v>0.62028208838129983</c:v>
                </c:pt>
                <c:pt idx="1105">
                  <c:v>0.62045751667620241</c:v>
                </c:pt>
                <c:pt idx="1106">
                  <c:v>0.62065771565332217</c:v>
                </c:pt>
                <c:pt idx="1107">
                  <c:v>0.62083313758386172</c:v>
                </c:pt>
                <c:pt idx="1108">
                  <c:v>0.62103010438750517</c:v>
                </c:pt>
                <c:pt idx="1109">
                  <c:v>0.62120874287329719</c:v>
                </c:pt>
                <c:pt idx="1110">
                  <c:v>0.62140569991663974</c:v>
                </c:pt>
                <c:pt idx="1111">
                  <c:v>0.62158433257282153</c:v>
                </c:pt>
                <c:pt idx="1112">
                  <c:v>0.62178127987259313</c:v>
                </c:pt>
                <c:pt idx="1113">
                  <c:v>0.62195668257524173</c:v>
                </c:pt>
                <c:pt idx="1114">
                  <c:v>0.62215684428356877</c:v>
                </c:pt>
                <c:pt idx="1115">
                  <c:v>0.62235377577566131</c:v>
                </c:pt>
                <c:pt idx="1116">
                  <c:v>0.62252916821445226</c:v>
                </c:pt>
                <c:pt idx="1117">
                  <c:v>0.62272931496937112</c:v>
                </c:pt>
                <c:pt idx="1118">
                  <c:v>0.62290470111138718</c:v>
                </c:pt>
                <c:pt idx="1119">
                  <c:v>0.6231016129011383</c:v>
                </c:pt>
                <c:pt idx="1120">
                  <c:v>0.62327699255182245</c:v>
                </c:pt>
                <c:pt idx="1121">
                  <c:v>0.62347712067083905</c:v>
                </c:pt>
                <c:pt idx="1122">
                  <c:v>0.62365249404883594</c:v>
                </c:pt>
                <c:pt idx="1123">
                  <c:v>0.62384938620364661</c:v>
                </c:pt>
                <c:pt idx="1124">
                  <c:v>0.62402475311481032</c:v>
                </c:pt>
                <c:pt idx="1125">
                  <c:v>0.62422486266302035</c:v>
                </c:pt>
                <c:pt idx="1126">
                  <c:v>0.62440022332546374</c:v>
                </c:pt>
                <c:pt idx="1127">
                  <c:v>0.62459709591241475</c:v>
                </c:pt>
                <c:pt idx="1128">
                  <c:v>0.62477245013240179</c:v>
                </c:pt>
                <c:pt idx="1129">
                  <c:v>0.62496931280219226</c:v>
                </c:pt>
                <c:pt idx="1130">
                  <c:v>0.62514788916970143</c:v>
                </c:pt>
                <c:pt idx="1131">
                  <c:v>0.62534474225555514</c:v>
                </c:pt>
                <c:pt idx="1132">
                  <c:v>0.62552008383246804</c:v>
                </c:pt>
                <c:pt idx="1133">
                  <c:v>0.6257169270347237</c:v>
                </c:pt>
                <c:pt idx="1134">
                  <c:v>0.62589226220563621</c:v>
                </c:pt>
                <c:pt idx="1135">
                  <c:v>0.62608909554116621</c:v>
                </c:pt>
                <c:pt idx="1136">
                  <c:v>0.62626442431824803</c:v>
                </c:pt>
                <c:pt idx="1137">
                  <c:v>0.62646447824278118</c:v>
                </c:pt>
                <c:pt idx="1138">
                  <c:v>0.62663980084255744</c:v>
                </c:pt>
                <c:pt idx="1139">
                  <c:v>0.62683661481016462</c:v>
                </c:pt>
                <c:pt idx="1140">
                  <c:v>0.62703342281997487</c:v>
                </c:pt>
                <c:pt idx="1141">
                  <c:v>0.62720873519108444</c:v>
                </c:pt>
                <c:pt idx="1142">
                  <c:v>0.62740553339393912</c:v>
                </c:pt>
                <c:pt idx="1143">
                  <c:v>0.62758083941433396</c:v>
                </c:pt>
                <c:pt idx="1144">
                  <c:v>0.62777762782692403</c:v>
                </c:pt>
                <c:pt idx="1145">
                  <c:v>0.62795292750863629</c:v>
                </c:pt>
                <c:pt idx="1146">
                  <c:v>0.62814970614761367</c:v>
                </c:pt>
                <c:pt idx="1147">
                  <c:v>0.62832499950264586</c:v>
                </c:pt>
                <c:pt idx="1148">
                  <c:v>0.6285217683846227</c:v>
                </c:pt>
                <c:pt idx="1149">
                  <c:v>0.62869705542494791</c:v>
                </c:pt>
                <c:pt idx="1150">
                  <c:v>0.6288938145664974</c:v>
                </c:pt>
                <c:pt idx="1151">
                  <c:v>0.62906909530405852</c:v>
                </c:pt>
                <c:pt idx="1152">
                  <c:v>0.62926584472171487</c:v>
                </c:pt>
                <c:pt idx="1153">
                  <c:v>0.62944111916842549</c:v>
                </c:pt>
                <c:pt idx="1154">
                  <c:v>0.62963785887868384</c:v>
                </c:pt>
                <c:pt idx="1155">
                  <c:v>0.62981312704642789</c:v>
                </c:pt>
                <c:pt idx="1156">
                  <c:v>0.63000985706574464</c:v>
                </c:pt>
                <c:pt idx="1157">
                  <c:v>0.63018511896637697</c:v>
                </c:pt>
                <c:pt idx="1158">
                  <c:v>0.63038183931116964</c:v>
                </c:pt>
                <c:pt idx="1159">
                  <c:v>0.63055709495651546</c:v>
                </c:pt>
                <c:pt idx="1160">
                  <c:v>0.63075056920747641</c:v>
                </c:pt>
                <c:pt idx="1161">
                  <c:v>0.63092581840762652</c:v>
                </c:pt>
                <c:pt idx="1162">
                  <c:v>0.6311225191408294</c:v>
                </c:pt>
                <c:pt idx="1163">
                  <c:v>0.63129776210948541</c:v>
                </c:pt>
                <c:pt idx="1164">
                  <c:v>0.63149445321748032</c:v>
                </c:pt>
                <c:pt idx="1165">
                  <c:v>0.63166968996637962</c:v>
                </c:pt>
                <c:pt idx="1166">
                  <c:v>0.63186637146543012</c:v>
                </c:pt>
                <c:pt idx="1167">
                  <c:v>0.63203836381451828</c:v>
                </c:pt>
                <c:pt idx="1168">
                  <c:v>0.63223503541009185</c:v>
                </c:pt>
                <c:pt idx="1169">
                  <c:v>0.63241025955378749</c:v>
                </c:pt>
                <c:pt idx="1170">
                  <c:v>0.63260692157312204</c:v>
                </c:pt>
                <c:pt idx="1171">
                  <c:v>0.63278213953232831</c:v>
                </c:pt>
                <c:pt idx="1172">
                  <c:v>0.63297555245048753</c:v>
                </c:pt>
                <c:pt idx="1173">
                  <c:v>0.63315076403649706</c:v>
                </c:pt>
                <c:pt idx="1174">
                  <c:v>0.63334740664188405</c:v>
                </c:pt>
                <c:pt idx="1175">
                  <c:v>0.63352261206684635</c:v>
                </c:pt>
                <c:pt idx="1176">
                  <c:v>0.63371924514461975</c:v>
                </c:pt>
                <c:pt idx="1177">
                  <c:v>0.63389120364267215</c:v>
                </c:pt>
                <c:pt idx="1178">
                  <c:v>0.63408782689957255</c:v>
                </c:pt>
                <c:pt idx="1179">
                  <c:v>0.63426301983745925</c:v>
                </c:pt>
                <c:pt idx="1180">
                  <c:v>0.63445639198713522</c:v>
                </c:pt>
                <c:pt idx="1181">
                  <c:v>0.63463157859939145</c:v>
                </c:pt>
                <c:pt idx="1182">
                  <c:v>0.63482818257296114</c:v>
                </c:pt>
                <c:pt idx="1183">
                  <c:v>0.63500012073489664</c:v>
                </c:pt>
                <c:pt idx="1184">
                  <c:v>0.63519671493692942</c:v>
                </c:pt>
                <c:pt idx="1185">
                  <c:v>0.63537188913265596</c:v>
                </c:pt>
                <c:pt idx="1186">
                  <c:v>0.63556523071986881</c:v>
                </c:pt>
                <c:pt idx="1187">
                  <c:v>0.63574039862544873</c:v>
                </c:pt>
                <c:pt idx="1188">
                  <c:v>0.63593697364160584</c:v>
                </c:pt>
                <c:pt idx="1189">
                  <c:v>0.63610889157788419</c:v>
                </c:pt>
                <c:pt idx="1190">
                  <c:v>0.63630545687149698</c:v>
                </c:pt>
                <c:pt idx="1191">
                  <c:v>0.63648061243057508</c:v>
                </c:pt>
                <c:pt idx="1192">
                  <c:v>0.63667392360611097</c:v>
                </c:pt>
                <c:pt idx="1193">
                  <c:v>0.63684907291026704</c:v>
                </c:pt>
                <c:pt idx="1194">
                  <c:v>0.63704237387407059</c:v>
                </c:pt>
                <c:pt idx="1195">
                  <c:v>0.63721751693506423</c:v>
                </c:pt>
                <c:pt idx="1196">
                  <c:v>0.6374108077039311</c:v>
                </c:pt>
                <c:pt idx="1197">
                  <c:v>0.63758594453349327</c:v>
                </c:pt>
                <c:pt idx="1198">
                  <c:v>0.63778247140646116</c:v>
                </c:pt>
                <c:pt idx="1199">
                  <c:v>0.63795435573401338</c:v>
                </c:pt>
                <c:pt idx="1200">
                  <c:v>0.63815087296552897</c:v>
                </c:pt>
                <c:pt idx="1201">
                  <c:v>0.63832275056501697</c:v>
                </c:pt>
                <c:pt idx="1202">
                  <c:v>0.63851925817124389</c:v>
                </c:pt>
                <c:pt idx="1203">
                  <c:v>0.63869112905482983</c:v>
                </c:pt>
                <c:pt idx="1204">
                  <c:v>0.63888762705189395</c:v>
                </c:pt>
                <c:pt idx="1205">
                  <c:v>0.63905949123171102</c:v>
                </c:pt>
                <c:pt idx="1206">
                  <c:v>0.63925273127648385</c:v>
                </c:pt>
                <c:pt idx="1207">
                  <c:v>0.6394278371238532</c:v>
                </c:pt>
                <c:pt idx="1208">
                  <c:v>0.63962106707365762</c:v>
                </c:pt>
                <c:pt idx="1209">
                  <c:v>0.63979616675938278</c:v>
                </c:pt>
                <c:pt idx="1210">
                  <c:v>0.63998938663074711</c:v>
                </c:pt>
                <c:pt idx="1211">
                  <c:v>0.64016448016636052</c:v>
                </c:pt>
                <c:pt idx="1212">
                  <c:v>0.64035768997577525</c:v>
                </c:pt>
                <c:pt idx="1213">
                  <c:v>0.64052952724896128</c:v>
                </c:pt>
                <c:pt idx="1214">
                  <c:v>0.64072597713669899</c:v>
                </c:pt>
                <c:pt idx="1215">
                  <c:v>0.64089780776657368</c:v>
                </c:pt>
                <c:pt idx="1216">
                  <c:v>0.64109424814141025</c:v>
                </c:pt>
                <c:pt idx="1217">
                  <c:v>0.64126607213993303</c:v>
                </c:pt>
                <c:pt idx="1218">
                  <c:v>0.64145925154205152</c:v>
                </c:pt>
                <c:pt idx="1219">
                  <c:v>0.64163432039683721</c:v>
                </c:pt>
                <c:pt idx="1220">
                  <c:v>0.64182748980288051</c:v>
                </c:pt>
                <c:pt idx="1221">
                  <c:v>0.64199930036306629</c:v>
                </c:pt>
                <c:pt idx="1222">
                  <c:v>0.64219571199129011</c:v>
                </c:pt>
                <c:pt idx="1223">
                  <c:v>0.64236751595605723</c:v>
                </c:pt>
                <c:pt idx="1224">
                  <c:v>0.64256066509967247</c:v>
                </c:pt>
                <c:pt idx="1225">
                  <c:v>0.64273246226992109</c:v>
                </c:pt>
                <c:pt idx="1226">
                  <c:v>0.64292885471272965</c:v>
                </c:pt>
                <c:pt idx="1227">
                  <c:v>0.64310064531144728</c:v>
                </c:pt>
                <c:pt idx="1228">
                  <c:v>0.64329377425869738</c:v>
                </c:pt>
                <c:pt idx="1229">
                  <c:v>0.64346555808717887</c:v>
                </c:pt>
                <c:pt idx="1230">
                  <c:v>0.64366193140844086</c:v>
                </c:pt>
                <c:pt idx="1231">
                  <c:v>0.6438337086891649</c:v>
                </c:pt>
                <c:pt idx="1232">
                  <c:v>0.6440268175058137</c:v>
                </c:pt>
                <c:pt idx="1233">
                  <c:v>0.64419858804046859</c:v>
                </c:pt>
                <c:pt idx="1234">
                  <c:v>0.64439494230376038</c:v>
                </c:pt>
                <c:pt idx="1235">
                  <c:v>0.64456670631431845</c:v>
                </c:pt>
                <c:pt idx="1236">
                  <c:v>0.6447597950658317</c:v>
                </c:pt>
                <c:pt idx="1237">
                  <c:v>0.64493155235437361</c:v>
                </c:pt>
                <c:pt idx="1238">
                  <c:v>0.64512463093920425</c:v>
                </c:pt>
                <c:pt idx="1239">
                  <c:v>0.64529638151782631</c:v>
                </c:pt>
                <c:pt idx="1240">
                  <c:v>0.64548944995251478</c:v>
                </c:pt>
                <c:pt idx="1241">
                  <c:v>0.64566445125243743</c:v>
                </c:pt>
                <c:pt idx="1242">
                  <c:v>0.64585750987006063</c:v>
                </c:pt>
                <c:pt idx="1243">
                  <c:v>0.64602924727393984</c:v>
                </c:pt>
                <c:pt idx="1244">
                  <c:v>0.64622229577410562</c:v>
                </c:pt>
                <c:pt idx="1245">
                  <c:v>0.64639402650395827</c:v>
                </c:pt>
                <c:pt idx="1246">
                  <c:v>0.64658706490309559</c:v>
                </c:pt>
                <c:pt idx="1247">
                  <c:v>0.64675878897090455</c:v>
                </c:pt>
                <c:pt idx="1248">
                  <c:v>0.64695181728540574</c:v>
                </c:pt>
                <c:pt idx="1249">
                  <c:v>0.647123534703125</c:v>
                </c:pt>
                <c:pt idx="1250">
                  <c:v>0.64731655294934509</c:v>
                </c:pt>
                <c:pt idx="1251">
                  <c:v>0.64748826372890089</c:v>
                </c:pt>
                <c:pt idx="1252">
                  <c:v>0.64768127192315816</c:v>
                </c:pt>
                <c:pt idx="1253">
                  <c:v>0.64785297607644821</c:v>
                </c:pt>
                <c:pt idx="1254">
                  <c:v>0.64804597423502464</c:v>
                </c:pt>
                <c:pt idx="1255">
                  <c:v>0.64821767177391887</c:v>
                </c:pt>
                <c:pt idx="1256">
                  <c:v>0.64841065991305913</c:v>
                </c:pt>
                <c:pt idx="1257">
                  <c:v>0.64858235084939941</c:v>
                </c:pt>
                <c:pt idx="1258">
                  <c:v>0.64877532898531221</c:v>
                </c:pt>
                <c:pt idx="1259">
                  <c:v>0.6489470133309122</c:v>
                </c:pt>
                <c:pt idx="1260">
                  <c:v>0.64913998147976959</c:v>
                </c:pt>
                <c:pt idx="1261">
                  <c:v>0.64931165924641565</c:v>
                </c:pt>
                <c:pt idx="1262">
                  <c:v>0.64950461742435328</c:v>
                </c:pt>
                <c:pt idx="1263">
                  <c:v>0.64967628862380378</c:v>
                </c:pt>
                <c:pt idx="1264">
                  <c:v>0.64986923684692133</c:v>
                </c:pt>
                <c:pt idx="1265">
                  <c:v>0.65004090149090699</c:v>
                </c:pt>
                <c:pt idx="1266">
                  <c:v>0.6502305757703698</c:v>
                </c:pt>
                <c:pt idx="1267">
                  <c:v>0.65040223366433447</c:v>
                </c:pt>
                <c:pt idx="1268">
                  <c:v>0.65059516171306142</c:v>
                </c:pt>
                <c:pt idx="1269">
                  <c:v>0.65076681307515982</c:v>
                </c:pt>
                <c:pt idx="1270">
                  <c:v>0.65095973121742845</c:v>
                </c:pt>
                <c:pt idx="1271">
                  <c:v>0.65113137605930871</c:v>
                </c:pt>
                <c:pt idx="1272">
                  <c:v>0.65132101873380721</c:v>
                </c:pt>
                <c:pt idx="1273">
                  <c:v>0.65149265686149105</c:v>
                </c:pt>
                <c:pt idx="1274">
                  <c:v>0.65168555492660729</c:v>
                </c:pt>
                <c:pt idx="1275">
                  <c:v>0.65185718655750557</c:v>
                </c:pt>
                <c:pt idx="1276">
                  <c:v>0.65205007476420096</c:v>
                </c:pt>
                <c:pt idx="1277">
                  <c:v>0.65221843307625427</c:v>
                </c:pt>
                <c:pt idx="1278">
                  <c:v>0.65241131112886819</c:v>
                </c:pt>
                <c:pt idx="1279">
                  <c:v>0.65258292959592501</c:v>
                </c:pt>
                <c:pt idx="1280">
                  <c:v>0.65277579782205641</c:v>
                </c:pt>
                <c:pt idx="1281">
                  <c:v>0.65294414194477624</c:v>
                </c:pt>
                <c:pt idx="1282">
                  <c:v>0.65313700004924946</c:v>
                </c:pt>
                <c:pt idx="1283">
                  <c:v>0.65330860539938462</c:v>
                </c:pt>
                <c:pt idx="1284">
                  <c:v>0.65350145370917112</c:v>
                </c:pt>
                <c:pt idx="1285">
                  <c:v>0.65366978369136131</c:v>
                </c:pt>
                <c:pt idx="1286">
                  <c:v>0.65386262191176925</c:v>
                </c:pt>
                <c:pt idx="1287">
                  <c:v>0.65403421419168384</c:v>
                </c:pt>
                <c:pt idx="1288">
                  <c:v>0.65422377287897449</c:v>
                </c:pt>
                <c:pt idx="1289">
                  <c:v>0.65439535853929909</c:v>
                </c:pt>
                <c:pt idx="1290">
                  <c:v>0.65458817693943183</c:v>
                </c:pt>
                <c:pt idx="1291">
                  <c:v>0.65475648569186051</c:v>
                </c:pt>
                <c:pt idx="1292">
                  <c:v>0.65492806220734401</c:v>
                </c:pt>
                <c:pt idx="1293">
                  <c:v>0.65511759567780403</c:v>
                </c:pt>
                <c:pt idx="1294">
                  <c:v>0.65528916560214512</c:v>
                </c:pt>
                <c:pt idx="1295">
                  <c:v>0.65548196008738491</c:v>
                </c:pt>
                <c:pt idx="1296">
                  <c:v>0.6556502518704449</c:v>
                </c:pt>
                <c:pt idx="1297">
                  <c:v>0.65584303635346575</c:v>
                </c:pt>
                <c:pt idx="1298">
                  <c:v>0.65601132104052395</c:v>
                </c:pt>
                <c:pt idx="1299">
                  <c:v>0.65620409553735648</c:v>
                </c:pt>
                <c:pt idx="1300">
                  <c:v>0.65637564596129794</c:v>
                </c:pt>
                <c:pt idx="1301">
                  <c:v>0.65656513766723867</c:v>
                </c:pt>
                <c:pt idx="1302">
                  <c:v>0.656736681546637</c:v>
                </c:pt>
                <c:pt idx="1303">
                  <c:v>0.6569261627712305</c:v>
                </c:pt>
                <c:pt idx="1304">
                  <c:v>0.65709770011772228</c:v>
                </c:pt>
                <c:pt idx="1305">
                  <c:v>0.65728717087738742</c:v>
                </c:pt>
                <c:pt idx="1306">
                  <c:v>0.6574587017025818</c:v>
                </c:pt>
                <c:pt idx="1307">
                  <c:v>0.65764816201370169</c:v>
                </c:pt>
                <c:pt idx="1308">
                  <c:v>0.65781968632918109</c:v>
                </c:pt>
                <c:pt idx="1309">
                  <c:v>0.65800913620810253</c:v>
                </c:pt>
                <c:pt idx="1310">
                  <c:v>0.65818065402542281</c:v>
                </c:pt>
                <c:pt idx="1311">
                  <c:v>0.65837009348845732</c:v>
                </c:pt>
                <c:pt idx="1312">
                  <c:v>0.65854160481914714</c:v>
                </c:pt>
                <c:pt idx="1313">
                  <c:v>0.65873103388257026</c:v>
                </c:pt>
                <c:pt idx="1314">
                  <c:v>0.65890253873813198</c:v>
                </c:pt>
                <c:pt idx="1315">
                  <c:v>0.65909195741818405</c:v>
                </c:pt>
                <c:pt idx="1316">
                  <c:v>0.65926017878629173</c:v>
                </c:pt>
                <c:pt idx="1317">
                  <c:v>0.65945286412297888</c:v>
                </c:pt>
                <c:pt idx="1318">
                  <c:v>0.65962107851570528</c:v>
                </c:pt>
                <c:pt idx="1319">
                  <c:v>0.65981375402457321</c:v>
                </c:pt>
                <c:pt idx="1320">
                  <c:v>0.65998196145382981</c:v>
                </c:pt>
                <c:pt idx="1321">
                  <c:v>0.66017134875895833</c:v>
                </c:pt>
                <c:pt idx="1322">
                  <c:v>0.66034282762819496</c:v>
                </c:pt>
                <c:pt idx="1323">
                  <c:v>0.66053220461483431</c:v>
                </c:pt>
                <c:pt idx="1324">
                  <c:v>0.66070039793641211</c:v>
                </c:pt>
                <c:pt idx="1325">
                  <c:v>0.66089304375048297</c:v>
                </c:pt>
                <c:pt idx="1326">
                  <c:v>0.66106123014437923</c:v>
                </c:pt>
                <c:pt idx="1327">
                  <c:v>0.66125058622112221</c:v>
                </c:pt>
                <c:pt idx="1328">
                  <c:v>0.66142204567129448</c:v>
                </c:pt>
                <c:pt idx="1329">
                  <c:v>0.66161139147790782</c:v>
                </c:pt>
                <c:pt idx="1330">
                  <c:v>0.66177956383610936</c:v>
                </c:pt>
                <c:pt idx="1331">
                  <c:v>0.66197218009688463</c:v>
                </c:pt>
                <c:pt idx="1332">
                  <c:v>0.66214034556294954</c:v>
                </c:pt>
                <c:pt idx="1333">
                  <c:v>0.66232967055689118</c:v>
                </c:pt>
                <c:pt idx="1334">
                  <c:v>0.66249782892726017</c:v>
                </c:pt>
                <c:pt idx="1335">
                  <c:v>0.66269042546274959</c:v>
                </c:pt>
                <c:pt idx="1336">
                  <c:v>0.66285857696461581</c:v>
                </c:pt>
                <c:pt idx="1337">
                  <c:v>0.66304788121053349</c:v>
                </c:pt>
                <c:pt idx="1338">
                  <c:v>0.66321602564071591</c:v>
                </c:pt>
                <c:pt idx="1339">
                  <c:v>0.66340860251348033</c:v>
                </c:pt>
                <c:pt idx="1340">
                  <c:v>0.66357674009868672</c:v>
                </c:pt>
                <c:pt idx="1341">
                  <c:v>0.66374487484943256</c:v>
                </c:pt>
                <c:pt idx="1342">
                  <c:v>0.66393415419837465</c:v>
                </c:pt>
                <c:pt idx="1343">
                  <c:v>0.66410228190643439</c:v>
                </c:pt>
                <c:pt idx="1344">
                  <c:v>0.66429483518657251</c:v>
                </c:pt>
                <c:pt idx="1345">
                  <c:v>0.6644629560780646</c:v>
                </c:pt>
                <c:pt idx="1346">
                  <c:v>0.66465221482115489</c:v>
                </c:pt>
                <c:pt idx="1347">
                  <c:v>0.66482032869373398</c:v>
                </c:pt>
                <c:pt idx="1348">
                  <c:v>0.66500957699870755</c:v>
                </c:pt>
                <c:pt idx="1349">
                  <c:v>0.66517768386432752</c:v>
                </c:pt>
                <c:pt idx="1350">
                  <c:v>0.66537020772900057</c:v>
                </c:pt>
                <c:pt idx="1351">
                  <c:v>0.66553830781305645</c:v>
                </c:pt>
                <c:pt idx="1352">
                  <c:v>0.66572753560797426</c:v>
                </c:pt>
                <c:pt idx="1353">
                  <c:v>0.6658956287086838</c:v>
                </c:pt>
                <c:pt idx="1354">
                  <c:v>0.66608484611363294</c:v>
                </c:pt>
                <c:pt idx="1355">
                  <c:v>0.66625293224286997</c:v>
                </c:pt>
                <c:pt idx="1356">
                  <c:v>0.66644213927392082</c:v>
                </c:pt>
                <c:pt idx="1357">
                  <c:v>0.66661021844353185</c:v>
                </c:pt>
                <c:pt idx="1358">
                  <c:v>0.66679941511672003</c:v>
                </c:pt>
                <c:pt idx="1359">
                  <c:v>0.66696748733852584</c:v>
                </c:pt>
                <c:pt idx="1360">
                  <c:v>0.66715667366985265</c:v>
                </c:pt>
                <c:pt idx="1361">
                  <c:v>0.66732802778443723</c:v>
                </c:pt>
                <c:pt idx="1362">
                  <c:v>0.66751720410621462</c:v>
                </c:pt>
                <c:pt idx="1363">
                  <c:v>0.66768526267995465</c:v>
                </c:pt>
                <c:pt idx="1364">
                  <c:v>0.66787442869150193</c:v>
                </c:pt>
                <c:pt idx="1365">
                  <c:v>0.66804248035252634</c:v>
                </c:pt>
                <c:pt idx="1366">
                  <c:v>0.66823163606974223</c:v>
                </c:pt>
                <c:pt idx="1367">
                  <c:v>0.6683996808297662</c:v>
                </c:pt>
                <c:pt idx="1368">
                  <c:v>0.66856772282245269</c:v>
                </c:pt>
                <c:pt idx="1369">
                  <c:v>0.66875686413922764</c:v>
                </c:pt>
                <c:pt idx="1370">
                  <c:v>0.66892489924754139</c:v>
                </c:pt>
                <c:pt idx="1371">
                  <c:v>0.66911403030840388</c:v>
                </c:pt>
                <c:pt idx="1372">
                  <c:v>0.66928205854399603</c:v>
                </c:pt>
                <c:pt idx="1373">
                  <c:v>0.66947117936472811</c:v>
                </c:pt>
                <c:pt idx="1374">
                  <c:v>0.66963590853537713</c:v>
                </c:pt>
                <c:pt idx="1375">
                  <c:v>0.66982501881710366</c:v>
                </c:pt>
                <c:pt idx="1376">
                  <c:v>0.66999303313127401</c:v>
                </c:pt>
                <c:pt idx="1377">
                  <c:v>0.67018213320459885</c:v>
                </c:pt>
                <c:pt idx="1378">
                  <c:v>0.67035014068105558</c:v>
                </c:pt>
                <c:pt idx="1379">
                  <c:v>0.67053923056165943</c:v>
                </c:pt>
                <c:pt idx="1380">
                  <c:v>0.67070723121194986</c:v>
                </c:pt>
                <c:pt idx="1381">
                  <c:v>0.67089631091547974</c:v>
                </c:pt>
                <c:pt idx="1382">
                  <c:v>0.67106430475112522</c:v>
                </c:pt>
                <c:pt idx="1383">
                  <c:v>0.67125337429319487</c:v>
                </c:pt>
                <c:pt idx="1384">
                  <c:v>0.6714213613256913</c:v>
                </c:pt>
                <c:pt idx="1385">
                  <c:v>0.67161042072188115</c:v>
                </c:pt>
                <c:pt idx="1386">
                  <c:v>0.67177510559710385</c:v>
                </c:pt>
                <c:pt idx="1387">
                  <c:v>0.67196415454992831</c:v>
                </c:pt>
                <c:pt idx="1388">
                  <c:v>0.67213212780094234</c:v>
                </c:pt>
                <c:pt idx="1389">
                  <c:v>0.67230009833572257</c:v>
                </c:pt>
                <c:pt idx="1390">
                  <c:v>0.67248913312161906</c:v>
                </c:pt>
                <c:pt idx="1391">
                  <c:v>0.67265709689261444</c:v>
                </c:pt>
                <c:pt idx="1392">
                  <c:v>0.67284612158600821</c:v>
                </c:pt>
                <c:pt idx="1393">
                  <c:v>0.67301078144740334</c:v>
                </c:pt>
                <c:pt idx="1394">
                  <c:v>0.67319979575160305</c:v>
                </c:pt>
                <c:pt idx="1395">
                  <c:v>0.67336774582029923</c:v>
                </c:pt>
                <c:pt idx="1396">
                  <c:v>0.67355675006309268</c:v>
                </c:pt>
                <c:pt idx="1397">
                  <c:v>0.67372469340228291</c:v>
                </c:pt>
                <c:pt idx="1398">
                  <c:v>0.67391038907261258</c:v>
                </c:pt>
                <c:pt idx="1399">
                  <c:v>0.67407832548516866</c:v>
                </c:pt>
                <c:pt idx="1400">
                  <c:v>0.67426730933988221</c:v>
                </c:pt>
                <c:pt idx="1401">
                  <c:v>0.67443523904572678</c:v>
                </c:pt>
                <c:pt idx="1402">
                  <c:v>0.67460316606629311</c:v>
                </c:pt>
                <c:pt idx="1403">
                  <c:v>0.67478883610603202</c:v>
                </c:pt>
                <c:pt idx="1404">
                  <c:v>0.67497779963492133</c:v>
                </c:pt>
                <c:pt idx="1405">
                  <c:v>0.67514571575327342</c:v>
                </c:pt>
                <c:pt idx="1406">
                  <c:v>0.67531362919592974</c:v>
                </c:pt>
                <c:pt idx="1407">
                  <c:v>0.67549927790075714</c:v>
                </c:pt>
                <c:pt idx="1408">
                  <c:v>0.67566718446781671</c:v>
                </c:pt>
                <c:pt idx="1409">
                  <c:v>0.6758561237423244</c:v>
                </c:pt>
                <c:pt idx="1410">
                  <c:v>0.67602402365267722</c:v>
                </c:pt>
                <c:pt idx="1411">
                  <c:v>0.67620965108627529</c:v>
                </c:pt>
                <c:pt idx="1412">
                  <c:v>0.67637754414396567</c:v>
                </c:pt>
                <c:pt idx="1413">
                  <c:v>0.67656646322934655</c:v>
                </c:pt>
                <c:pt idx="1414">
                  <c:v>0.67673104701941966</c:v>
                </c:pt>
                <c:pt idx="1415">
                  <c:v>0.67691995587858589</c:v>
                </c:pt>
                <c:pt idx="1416">
                  <c:v>0.67708783547221141</c:v>
                </c:pt>
                <c:pt idx="1417">
                  <c:v>0.67727673442987835</c:v>
                </c:pt>
                <c:pt idx="1418">
                  <c:v>0.67744130373044131</c:v>
                </c:pt>
                <c:pt idx="1419">
                  <c:v>0.67760917386056696</c:v>
                </c:pt>
                <c:pt idx="1420">
                  <c:v>0.67779805866742737</c:v>
                </c:pt>
                <c:pt idx="1421">
                  <c:v>0.67796261778295053</c:v>
                </c:pt>
                <c:pt idx="1422">
                  <c:v>0.678151492416456</c:v>
                </c:pt>
                <c:pt idx="1423">
                  <c:v>0.67831934915970404</c:v>
                </c:pt>
                <c:pt idx="1424">
                  <c:v>0.67850490868608393</c:v>
                </c:pt>
                <c:pt idx="1425">
                  <c:v>0.6786727586498027</c:v>
                </c:pt>
                <c:pt idx="1426">
                  <c:v>0.6788616132909564</c:v>
                </c:pt>
                <c:pt idx="1427">
                  <c:v>0.67902615069917105</c:v>
                </c:pt>
                <c:pt idx="1428">
                  <c:v>0.67921499521301965</c:v>
                </c:pt>
                <c:pt idx="1429">
                  <c:v>0.67937952533502544</c:v>
                </c:pt>
                <c:pt idx="1430">
                  <c:v>0.6795683597369403</c:v>
                </c:pt>
                <c:pt idx="1431">
                  <c:v>0.67973618963536142</c:v>
                </c:pt>
                <c:pt idx="1432">
                  <c:v>0.67992170688984477</c:v>
                </c:pt>
                <c:pt idx="1433">
                  <c:v>0.68008953005386652</c:v>
                </c:pt>
                <c:pt idx="1434">
                  <c:v>0.68027834458485537</c:v>
                </c:pt>
                <c:pt idx="1435">
                  <c:v>0.68044285313969533</c:v>
                </c:pt>
                <c:pt idx="1436">
                  <c:v>0.68061066697488659</c:v>
                </c:pt>
                <c:pt idx="1437">
                  <c:v>0.68079615891983414</c:v>
                </c:pt>
                <c:pt idx="1438">
                  <c:v>0.68096396604780451</c:v>
                </c:pt>
                <c:pt idx="1439">
                  <c:v>0.68115275656623286</c:v>
                </c:pt>
                <c:pt idx="1440">
                  <c:v>0.68131724785317327</c:v>
                </c:pt>
                <c:pt idx="1441">
                  <c:v>0.68150602834213181</c:v>
                </c:pt>
                <c:pt idx="1442">
                  <c:v>0.6816705124178396</c:v>
                </c:pt>
                <c:pt idx="1443">
                  <c:v>0.68185928289249442</c:v>
                </c:pt>
                <c:pt idx="1444">
                  <c:v>0.68202375976859408</c:v>
                </c:pt>
                <c:pt idx="1445">
                  <c:v>0.68221252024407897</c:v>
                </c:pt>
                <c:pt idx="1446">
                  <c:v>0.68237698993217011</c:v>
                </c:pt>
                <c:pt idx="1447">
                  <c:v>0.68256574042358731</c:v>
                </c:pt>
                <c:pt idx="1448">
                  <c:v>0.6827335143865918</c:v>
                </c:pt>
                <c:pt idx="1449">
                  <c:v>0.68289797411879594</c:v>
                </c:pt>
                <c:pt idx="1450">
                  <c:v>0.68308671078015015</c:v>
                </c:pt>
                <c:pt idx="1451">
                  <c:v>0.68325116335226399</c:v>
                </c:pt>
                <c:pt idx="1452">
                  <c:v>0.68343989006593209</c:v>
                </c:pt>
                <c:pt idx="1453">
                  <c:v>0.68360433548947008</c:v>
                </c:pt>
                <c:pt idx="1454">
                  <c:v>0.68379305227044629</c:v>
                </c:pt>
                <c:pt idx="1455">
                  <c:v>0.6839574905568977</c:v>
                </c:pt>
                <c:pt idx="1456">
                  <c:v>0.68414619742014526</c:v>
                </c:pt>
                <c:pt idx="1457">
                  <c:v>0.68431062858097491</c:v>
                </c:pt>
                <c:pt idx="1458">
                  <c:v>0.68449932554142567</c:v>
                </c:pt>
                <c:pt idx="1459">
                  <c:v>0.68466374958807341</c:v>
                </c:pt>
                <c:pt idx="1460">
                  <c:v>0.68483148515204495</c:v>
                </c:pt>
                <c:pt idx="1461">
                  <c:v>0.6850168536045097</c:v>
                </c:pt>
                <c:pt idx="1462">
                  <c:v>0.68518458259232762</c:v>
                </c:pt>
                <c:pt idx="1463">
                  <c:v>0.68536994065654466</c:v>
                </c:pt>
                <c:pt idx="1464">
                  <c:v>0.68553766307913377</c:v>
                </c:pt>
                <c:pt idx="1465">
                  <c:v>0.68572301077038389</c:v>
                </c:pt>
                <c:pt idx="1466">
                  <c:v>0.68589072663864536</c:v>
                </c:pt>
                <c:pt idx="1467">
                  <c:v>0.68607606397217769</c:v>
                </c:pt>
                <c:pt idx="1468">
                  <c:v>0.68624377329698871</c:v>
                </c:pt>
                <c:pt idx="1469">
                  <c:v>0.68642910028802118</c:v>
                </c:pt>
                <c:pt idx="1470">
                  <c:v>0.68659680308023574</c:v>
                </c:pt>
                <c:pt idx="1471">
                  <c:v>0.68678211974395487</c:v>
                </c:pt>
                <c:pt idx="1472">
                  <c:v>0.68694981601440308</c:v>
                </c:pt>
                <c:pt idx="1473">
                  <c:v>0.68711419194903678</c:v>
                </c:pt>
                <c:pt idx="1474">
                  <c:v>0.68729949399402623</c:v>
                </c:pt>
                <c:pt idx="1475">
                  <c:v>0.68746718103484761</c:v>
                </c:pt>
                <c:pt idx="1476">
                  <c:v>0.6876524727893687</c:v>
                </c:pt>
                <c:pt idx="1477">
                  <c:v>0.68782015333467328</c:v>
                </c:pt>
                <c:pt idx="1478">
                  <c:v>0.68800543481380538</c:v>
                </c:pt>
                <c:pt idx="1479">
                  <c:v>0.68817310887434258</c:v>
                </c:pt>
                <c:pt idx="1480">
                  <c:v>0.68835838009313466</c:v>
                </c:pt>
                <c:pt idx="1481">
                  <c:v>0.68852604767963088</c:v>
                </c:pt>
                <c:pt idx="1482">
                  <c:v>0.68871130865310082</c:v>
                </c:pt>
                <c:pt idx="1483">
                  <c:v>0.68887564935754397</c:v>
                </c:pt>
                <c:pt idx="1484">
                  <c:v>0.68906422051939398</c:v>
                </c:pt>
                <c:pt idx="1485">
                  <c:v>0.68922855425468266</c:v>
                </c:pt>
                <c:pt idx="1486">
                  <c:v>0.68939620623170439</c:v>
                </c:pt>
                <c:pt idx="1487">
                  <c:v>0.68958144249489006</c:v>
                </c:pt>
                <c:pt idx="1488">
                  <c:v>0.68974576636774088</c:v>
                </c:pt>
                <c:pt idx="1489">
                  <c:v>0.68993431410372519</c:v>
                </c:pt>
                <c:pt idx="1490">
                  <c:v>0.69009863103440183</c:v>
                </c:pt>
                <c:pt idx="1491">
                  <c:v>0.69028716910669385</c:v>
                </c:pt>
                <c:pt idx="1492">
                  <c:v>0.69045147910624394</c:v>
                </c:pt>
                <c:pt idx="1493">
                  <c:v>0.69063668451654092</c:v>
                </c:pt>
                <c:pt idx="1494">
                  <c:v>0.69080431060869596</c:v>
                </c:pt>
                <c:pt idx="1495">
                  <c:v>0.690989505869823</c:v>
                </c:pt>
                <c:pt idx="1496">
                  <c:v>0.69115712556713338</c:v>
                </c:pt>
                <c:pt idx="1497">
                  <c:v>0.69132141885425968</c:v>
                </c:pt>
                <c:pt idx="1498">
                  <c:v>0.69150659975158579</c:v>
                </c:pt>
                <c:pt idx="1499">
                  <c:v>0.69167421040062882</c:v>
                </c:pt>
                <c:pt idx="1500">
                  <c:v>0.69185938118474144</c:v>
                </c:pt>
                <c:pt idx="1501">
                  <c:v>0.69202366048182673</c:v>
                </c:pt>
                <c:pt idx="1502">
                  <c:v>0.69221214615013638</c:v>
                </c:pt>
                <c:pt idx="1503">
                  <c:v>0.69237641857590726</c:v>
                </c:pt>
                <c:pt idx="1504">
                  <c:v>0.69256489467293492</c:v>
                </c:pt>
                <c:pt idx="1505">
                  <c:v>0.69272916023828857</c:v>
                </c:pt>
                <c:pt idx="1506">
                  <c:v>0.69291430045697411</c:v>
                </c:pt>
                <c:pt idx="1507">
                  <c:v>0.69308188549405914</c:v>
                </c:pt>
                <c:pt idx="1508">
                  <c:v>0.69324614135240592</c:v>
                </c:pt>
                <c:pt idx="1509">
                  <c:v>0.69343126732214777</c:v>
                </c:pt>
                <c:pt idx="1510">
                  <c:v>0.69359884339260225</c:v>
                </c:pt>
                <c:pt idx="1511">
                  <c:v>0.69378395932899906</c:v>
                </c:pt>
                <c:pt idx="1512">
                  <c:v>0.6939482013170083</c:v>
                </c:pt>
                <c:pt idx="1513">
                  <c:v>0.6941366350046333</c:v>
                </c:pt>
                <c:pt idx="1514">
                  <c:v>0.69430087018045239</c:v>
                </c:pt>
                <c:pt idx="1515">
                  <c:v>0.69448596578092681</c:v>
                </c:pt>
                <c:pt idx="1516">
                  <c:v>0.69465352274833148</c:v>
                </c:pt>
                <c:pt idx="1517">
                  <c:v>0.69483860835928424</c:v>
                </c:pt>
                <c:pt idx="1518">
                  <c:v>0.69500282973045036</c:v>
                </c:pt>
                <c:pt idx="1519">
                  <c:v>0.69517037779717472</c:v>
                </c:pt>
                <c:pt idx="1520">
                  <c:v>0.69535544927276827</c:v>
                </c:pt>
                <c:pt idx="1521">
                  <c:v>0.69551966103690332</c:v>
                </c:pt>
                <c:pt idx="1522">
                  <c:v>0.69570805259422175</c:v>
                </c:pt>
                <c:pt idx="1523">
                  <c:v>0.69587225759394156</c:v>
                </c:pt>
                <c:pt idx="1524">
                  <c:v>0.69605730886344575</c:v>
                </c:pt>
                <c:pt idx="1525">
                  <c:v>0.69622483796543766</c:v>
                </c:pt>
                <c:pt idx="1526">
                  <c:v>0.69640987930959164</c:v>
                </c:pt>
                <c:pt idx="1527">
                  <c:v>0.69657407060077492</c:v>
                </c:pt>
                <c:pt idx="1528">
                  <c:v>0.69676243360910961</c:v>
                </c:pt>
                <c:pt idx="1529">
                  <c:v>0.69692661816801849</c:v>
                </c:pt>
                <c:pt idx="1530">
                  <c:v>0.69709079992016343</c:v>
                </c:pt>
                <c:pt idx="1531">
                  <c:v>0.6972758170193486</c:v>
                </c:pt>
                <c:pt idx="1532">
                  <c:v>0.69744332465879344</c:v>
                </c:pt>
                <c:pt idx="1533">
                  <c:v>0.69762833188198747</c:v>
                </c:pt>
                <c:pt idx="1534">
                  <c:v>0.69779249999950232</c:v>
                </c:pt>
                <c:pt idx="1535">
                  <c:v>0.6979808306823333</c:v>
                </c:pt>
                <c:pt idx="1536">
                  <c:v>0.69814499210407577</c:v>
                </c:pt>
                <c:pt idx="1537">
                  <c:v>0.69832997930777685</c:v>
                </c:pt>
                <c:pt idx="1538">
                  <c:v>0.69849746818120639</c:v>
                </c:pt>
                <c:pt idx="1539">
                  <c:v>0.69868244555178438</c:v>
                </c:pt>
                <c:pt idx="1540">
                  <c:v>0.69884659340309518</c:v>
                </c:pt>
                <c:pt idx="1541">
                  <c:v>0.6990107384725931</c:v>
                </c:pt>
                <c:pt idx="1542">
                  <c:v>0.69919903699399744</c:v>
                </c:pt>
                <c:pt idx="1543">
                  <c:v>0.69936317540396076</c:v>
                </c:pt>
                <c:pt idx="1544">
                  <c:v>0.69954812875487304</c:v>
                </c:pt>
                <c:pt idx="1545">
                  <c:v>0.69971559639137193</c:v>
                </c:pt>
                <c:pt idx="1546">
                  <c:v>0.69990053995788093</c:v>
                </c:pt>
                <c:pt idx="1547">
                  <c:v>0.7000646648703247</c:v>
                </c:pt>
                <c:pt idx="1548">
                  <c:v>0.70024959835761424</c:v>
                </c:pt>
                <c:pt idx="1549">
                  <c:v>0.70041705353945294</c:v>
                </c:pt>
                <c:pt idx="1550">
                  <c:v>0.70060197727065798</c:v>
                </c:pt>
                <c:pt idx="1551">
                  <c:v>0.70076608872797996</c:v>
                </c:pt>
                <c:pt idx="1552">
                  <c:v>0.70093019742815099</c:v>
                </c:pt>
                <c:pt idx="1553">
                  <c:v>0.70111844517646704</c:v>
                </c:pt>
                <c:pt idx="1554">
                  <c:v>0.70128254727400074</c:v>
                </c:pt>
                <c:pt idx="1555">
                  <c:v>0.70146744717374054</c:v>
                </c:pt>
                <c:pt idx="1556">
                  <c:v>0.70163488130698481</c:v>
                </c:pt>
                <c:pt idx="1557">
                  <c:v>0.70181977149882768</c:v>
                </c:pt>
                <c:pt idx="1558">
                  <c:v>0.70198386021332426</c:v>
                </c:pt>
                <c:pt idx="1559">
                  <c:v>0.70216874040361554</c:v>
                </c:pt>
                <c:pt idx="1560">
                  <c:v>0.70233616219174</c:v>
                </c:pt>
                <c:pt idx="1561">
                  <c:v>0.70252103270214539</c:v>
                </c:pt>
                <c:pt idx="1562">
                  <c:v>0.7026851080755242</c:v>
                </c:pt>
                <c:pt idx="1563">
                  <c:v>0.70284918071612867</c:v>
                </c:pt>
                <c:pt idx="1564">
                  <c:v>0.70303737809593037</c:v>
                </c:pt>
                <c:pt idx="1565">
                  <c:v>0.70320144419014885</c:v>
                </c:pt>
                <c:pt idx="1566">
                  <c:v>0.70338629105523831</c:v>
                </c:pt>
                <c:pt idx="1567">
                  <c:v>0.70355035040539604</c:v>
                </c:pt>
                <c:pt idx="1568">
                  <c:v>0.70373852921379831</c:v>
                </c:pt>
                <c:pt idx="1569">
                  <c:v>0.70390258203816813</c:v>
                </c:pt>
                <c:pt idx="1570">
                  <c:v>0.7040874093463112</c:v>
                </c:pt>
                <c:pt idx="1571">
                  <c:v>0.70425145544755541</c:v>
                </c:pt>
                <c:pt idx="1572">
                  <c:v>0.70443961573879577</c:v>
                </c:pt>
                <c:pt idx="1573">
                  <c:v>0.70460365533476421</c:v>
                </c:pt>
                <c:pt idx="1574">
                  <c:v>0.70476769222205415</c:v>
                </c:pt>
                <c:pt idx="1575">
                  <c:v>0.70495249603548937</c:v>
                </c:pt>
                <c:pt idx="1576">
                  <c:v>0.70511987002999077</c:v>
                </c:pt>
                <c:pt idx="1577">
                  <c:v>0.70530466427242944</c:v>
                </c:pt>
                <c:pt idx="1578">
                  <c:v>0.70546868798141715</c:v>
                </c:pt>
                <c:pt idx="1579">
                  <c:v>0.70565347236129683</c:v>
                </c:pt>
                <c:pt idx="1580">
                  <c:v>0.70581748939320943</c:v>
                </c:pt>
                <c:pt idx="1581">
                  <c:v>0.70600560904287446</c:v>
                </c:pt>
                <c:pt idx="1582">
                  <c:v>0.70616961961462676</c:v>
                </c:pt>
                <c:pt idx="1583">
                  <c:v>0.70635438461629629</c:v>
                </c:pt>
                <c:pt idx="1584">
                  <c:v>0.7065183885316314</c:v>
                </c:pt>
                <c:pt idx="1585">
                  <c:v>0.7067064898370311</c:v>
                </c:pt>
                <c:pt idx="1586">
                  <c:v>0.70687048731244495</c:v>
                </c:pt>
                <c:pt idx="1587">
                  <c:v>0.70703448210740683</c:v>
                </c:pt>
                <c:pt idx="1588">
                  <c:v>0.70721922383059954</c:v>
                </c:pt>
                <c:pt idx="1589">
                  <c:v>0.70738655902475911</c:v>
                </c:pt>
                <c:pt idx="1590">
                  <c:v>0.70757129126486062</c:v>
                </c:pt>
                <c:pt idx="1591">
                  <c:v>0.70773527301291594</c:v>
                </c:pt>
                <c:pt idx="1592">
                  <c:v>0.70791999547971518</c:v>
                </c:pt>
                <c:pt idx="1593">
                  <c:v>0.70808397061679373</c:v>
                </c:pt>
                <c:pt idx="1594">
                  <c:v>0.70827203166109376</c:v>
                </c:pt>
                <c:pt idx="1595">
                  <c:v>0.70843600040276511</c:v>
                </c:pt>
                <c:pt idx="1596">
                  <c:v>0.70862070366781316</c:v>
                </c:pt>
                <c:pt idx="1597">
                  <c:v>0.7087846658188931</c:v>
                </c:pt>
                <c:pt idx="1598">
                  <c:v>0.70894862531309943</c:v>
                </c:pt>
                <c:pt idx="1599">
                  <c:v>0.70913666446524171</c:v>
                </c:pt>
                <c:pt idx="1600">
                  <c:v>0.70930061758827689</c:v>
                </c:pt>
                <c:pt idx="1601">
                  <c:v>0.70948529778831759</c:v>
                </c:pt>
                <c:pt idx="1602">
                  <c:v>0.70964924434540189</c:v>
                </c:pt>
                <c:pt idx="1603">
                  <c:v>0.70983391484675251</c:v>
                </c:pt>
                <c:pt idx="1604">
                  <c:v>0.71000120559365565</c:v>
                </c:pt>
                <c:pt idx="1605">
                  <c:v>0.71018586671221351</c:v>
                </c:pt>
                <c:pt idx="1606">
                  <c:v>0.71034980037224538</c:v>
                </c:pt>
                <c:pt idx="1607">
                  <c:v>0.71053445181934871</c:v>
                </c:pt>
                <c:pt idx="1608">
                  <c:v>0.71069837894379173</c:v>
                </c:pt>
                <c:pt idx="1609">
                  <c:v>0.71086565538081803</c:v>
                </c:pt>
                <c:pt idx="1610">
                  <c:v>0.71105029357985639</c:v>
                </c:pt>
                <c:pt idx="1611">
                  <c:v>0.71121421175339294</c:v>
                </c:pt>
                <c:pt idx="1612">
                  <c:v>0.71139884031392686</c:v>
                </c:pt>
                <c:pt idx="1613">
                  <c:v>0.71156275197623997</c:v>
                </c:pt>
                <c:pt idx="1614">
                  <c:v>0.71175072415371199</c:v>
                </c:pt>
                <c:pt idx="1615">
                  <c:v>0.71191462951833084</c:v>
                </c:pt>
                <c:pt idx="1616">
                  <c:v>0.71209923914359641</c:v>
                </c:pt>
                <c:pt idx="1617">
                  <c:v>0.71226313801696761</c:v>
                </c:pt>
                <c:pt idx="1618">
                  <c:v>0.71244773804430339</c:v>
                </c:pt>
                <c:pt idx="1619">
                  <c:v>0.71261498487378627</c:v>
                </c:pt>
                <c:pt idx="1620">
                  <c:v>0.7127788748584265</c:v>
                </c:pt>
                <c:pt idx="1621">
                  <c:v>0.7129634617410473</c:v>
                </c:pt>
                <c:pt idx="1622">
                  <c:v>0.71312734525858401</c:v>
                </c:pt>
                <c:pt idx="1623">
                  <c:v>0.7133119225758735</c:v>
                </c:pt>
                <c:pt idx="1624">
                  <c:v>0.71347579963630636</c:v>
                </c:pt>
                <c:pt idx="1625">
                  <c:v>0.71366372333193451</c:v>
                </c:pt>
                <c:pt idx="1626">
                  <c:v>0.71382759414768115</c:v>
                </c:pt>
                <c:pt idx="1627">
                  <c:v>0.71401215267435514</c:v>
                </c:pt>
                <c:pt idx="1628">
                  <c:v>0.71417601705275247</c:v>
                </c:pt>
                <c:pt idx="1629">
                  <c:v>0.71436056605423937</c:v>
                </c:pt>
                <c:pt idx="1630">
                  <c:v>0.71452442400522598</c:v>
                </c:pt>
                <c:pt idx="1631">
                  <c:v>0.71469163669064684</c:v>
                </c:pt>
                <c:pt idx="1632">
                  <c:v>0.71487617264965708</c:v>
                </c:pt>
                <c:pt idx="1633">
                  <c:v>0.71504002180142179</c:v>
                </c:pt>
                <c:pt idx="1634">
                  <c:v>0.7152245482674966</c:v>
                </c:pt>
                <c:pt idx="1635">
                  <c:v>0.71538839101567753</c:v>
                </c:pt>
                <c:pt idx="1636">
                  <c:v>0.71557290800215922</c:v>
                </c:pt>
                <c:pt idx="1637">
                  <c:v>0.71574010316439429</c:v>
                </c:pt>
                <c:pt idx="1638">
                  <c:v>0.715924610982966</c:v>
                </c:pt>
                <c:pt idx="1639">
                  <c:v>0.71608844115483083</c:v>
                </c:pt>
                <c:pt idx="1640">
                  <c:v>0.71627293952018656</c:v>
                </c:pt>
                <c:pt idx="1641">
                  <c:v>0.71643676331783346</c:v>
                </c:pt>
                <c:pt idx="1642">
                  <c:v>0.71660058455026232</c:v>
                </c:pt>
                <c:pt idx="1643">
                  <c:v>0.71678842996614656</c:v>
                </c:pt>
                <c:pt idx="1644">
                  <c:v>0.71695224503914257</c:v>
                </c:pt>
                <c:pt idx="1645">
                  <c:v>0.71713672104185733</c:v>
                </c:pt>
                <c:pt idx="1646">
                  <c:v>0.71730052976419867</c:v>
                </c:pt>
                <c:pt idx="1647">
                  <c:v>0.71748499635880891</c:v>
                </c:pt>
                <c:pt idx="1648">
                  <c:v>0.71764879874025655</c:v>
                </c:pt>
                <c:pt idx="1649">
                  <c:v>0.71783325593993863</c:v>
                </c:pt>
                <c:pt idx="1650">
                  <c:v>0.71800041395840741</c:v>
                </c:pt>
                <c:pt idx="1651">
                  <c:v>0.71816420766191535</c:v>
                </c:pt>
                <c:pt idx="1652">
                  <c:v>0.71834865200216902</c:v>
                </c:pt>
                <c:pt idx="1653">
                  <c:v>0.71851243938818177</c:v>
                </c:pt>
                <c:pt idx="1654">
                  <c:v>0.7186968743651404</c:v>
                </c:pt>
                <c:pt idx="1655">
                  <c:v>0.7188606554433512</c:v>
                </c:pt>
                <c:pt idx="1656">
                  <c:v>0.71904508107010312</c:v>
                </c:pt>
                <c:pt idx="1657">
                  <c:v>0.71921221949204017</c:v>
                </c:pt>
                <c:pt idx="1658">
                  <c:v>0.71939663607776205</c:v>
                </c:pt>
                <c:pt idx="1659">
                  <c:v>0.71956040476884986</c:v>
                </c:pt>
                <c:pt idx="1660">
                  <c:v>0.71974481203023921</c:v>
                </c:pt>
                <c:pt idx="1661">
                  <c:v>0.7199085744423076</c:v>
                </c:pt>
                <c:pt idx="1662">
                  <c:v>0.72007233432945239</c:v>
                </c:pt>
                <c:pt idx="1663">
                  <c:v>0.72025672853504119</c:v>
                </c:pt>
                <c:pt idx="1664">
                  <c:v>0.72042048215685195</c:v>
                </c:pt>
                <c:pt idx="1665">
                  <c:v>0.72060823267570295</c:v>
                </c:pt>
                <c:pt idx="1666">
                  <c:v>0.72077198024063049</c:v>
                </c:pt>
                <c:pt idx="1667">
                  <c:v>0.72095635616866571</c:v>
                </c:pt>
                <c:pt idx="1668">
                  <c:v>0.72112009748723549</c:v>
                </c:pt>
                <c:pt idx="1669">
                  <c:v>0.72130446414811555</c:v>
                </c:pt>
                <c:pt idx="1670">
                  <c:v>0.72146819922987593</c:v>
                </c:pt>
                <c:pt idx="1671">
                  <c:v>0.72163193180457308</c:v>
                </c:pt>
                <c:pt idx="1672">
                  <c:v>0.72181628549098276</c:v>
                </c:pt>
                <c:pt idx="1673">
                  <c:v>0.72198337931007794</c:v>
                </c:pt>
                <c:pt idx="1674">
                  <c:v>0.72216772405492258</c:v>
                </c:pt>
                <c:pt idx="1675">
                  <c:v>0.72233144439070041</c:v>
                </c:pt>
                <c:pt idx="1676">
                  <c:v>0.72251577991226057</c:v>
                </c:pt>
                <c:pt idx="1677">
                  <c:v>0.72267949404359821</c:v>
                </c:pt>
                <c:pt idx="1678">
                  <c:v>0.72286382035469021</c:v>
                </c:pt>
                <c:pt idx="1679">
                  <c:v>0.7230275282910511</c:v>
                </c:pt>
                <c:pt idx="1680">
                  <c:v>0.72319123373804484</c:v>
                </c:pt>
                <c:pt idx="1681">
                  <c:v>0.72337554715529484</c:v>
                </c:pt>
                <c:pt idx="1682">
                  <c:v>0.72354261603738457</c:v>
                </c:pt>
                <c:pt idx="1683">
                  <c:v>0.72372692056849419</c:v>
                </c:pt>
                <c:pt idx="1684">
                  <c:v>0.7238906138591199</c:v>
                </c:pt>
                <c:pt idx="1685">
                  <c:v>0.72407490922325624</c:v>
                </c:pt>
                <c:pt idx="1686">
                  <c:v>0.72423859635098464</c:v>
                </c:pt>
                <c:pt idx="1687">
                  <c:v>0.72442288256085463</c:v>
                </c:pt>
                <c:pt idx="1688">
                  <c:v>0.72458656353506556</c:v>
                </c:pt>
                <c:pt idx="1689">
                  <c:v>0.72475024203744376</c:v>
                </c:pt>
                <c:pt idx="1690">
                  <c:v>0.7249345154334057</c:v>
                </c:pt>
                <c:pt idx="1691">
                  <c:v>0.72510155955332678</c:v>
                </c:pt>
                <c:pt idx="1692">
                  <c:v>0.72528582411809661</c:v>
                </c:pt>
                <c:pt idx="1693">
                  <c:v>0.7254494905459189</c:v>
                </c:pt>
                <c:pt idx="1694">
                  <c:v>0.72563374599954578</c:v>
                </c:pt>
                <c:pt idx="1695">
                  <c:v>0.72579740630564393</c:v>
                </c:pt>
                <c:pt idx="1696">
                  <c:v>0.72598165266072667</c:v>
                </c:pt>
                <c:pt idx="1697">
                  <c:v>0.72614530685439715</c:v>
                </c:pt>
                <c:pt idx="1698">
                  <c:v>0.72630895859360933</c:v>
                </c:pt>
                <c:pt idx="1699">
                  <c:v>0.72649319221403119</c:v>
                </c:pt>
                <c:pt idx="1700">
                  <c:v>0.72665683785401758</c:v>
                </c:pt>
                <c:pt idx="1701">
                  <c:v>0.72684106240635582</c:v>
                </c:pt>
                <c:pt idx="1702">
                  <c:v>0.72700807633447617</c:v>
                </c:pt>
                <c:pt idx="1703">
                  <c:v>0.72719229212239467</c:v>
                </c:pt>
                <c:pt idx="1704">
                  <c:v>0.72735592578721586</c:v>
                </c:pt>
                <c:pt idx="1705">
                  <c:v>0.72754013253183802</c:v>
                </c:pt>
                <c:pt idx="1706">
                  <c:v>0.7277037601249563</c:v>
                </c:pt>
                <c:pt idx="1707">
                  <c:v>0.72786738528083228</c:v>
                </c:pt>
                <c:pt idx="1708">
                  <c:v>0.72805157936936193</c:v>
                </c:pt>
                <c:pt idx="1709">
                  <c:v>0.72821519846661931</c:v>
                </c:pt>
                <c:pt idx="1710">
                  <c:v>0.72839938354205414</c:v>
                </c:pt>
                <c:pt idx="1711">
                  <c:v>0.72856299658986257</c:v>
                </c:pt>
                <c:pt idx="1712">
                  <c:v>0.72874717266461264</c:v>
                </c:pt>
                <c:pt idx="1713">
                  <c:v>0.72891077967212292</c:v>
                </c:pt>
                <c:pt idx="1714">
                  <c:v>0.7290777614371613</c:v>
                </c:pt>
                <c:pt idx="1715">
                  <c:v>0.7292619252062702</c:v>
                </c:pt>
                <c:pt idx="1716">
                  <c:v>0.72942552395703841</c:v>
                </c:pt>
                <c:pt idx="1717">
                  <c:v>0.72960967875524607</c:v>
                </c:pt>
                <c:pt idx="1718">
                  <c:v>0.72977327148764337</c:v>
                </c:pt>
                <c:pt idx="1719">
                  <c:v>0.72995741732727881</c:v>
                </c:pt>
                <c:pt idx="1720">
                  <c:v>0.73012100405039404</c:v>
                </c:pt>
                <c:pt idx="1721">
                  <c:v>0.73030514094376253</c:v>
                </c:pt>
                <c:pt idx="1722">
                  <c:v>0.7304687216666661</c:v>
                </c:pt>
                <c:pt idx="1723">
                  <c:v>0.73063229998254098</c:v>
                </c:pt>
                <c:pt idx="1724">
                  <c:v>0.73081642435779393</c:v>
                </c:pt>
                <c:pt idx="1725">
                  <c:v>0.73097999668633584</c:v>
                </c:pt>
                <c:pt idx="1726">
                  <c:v>0.73116411214507027</c:v>
                </c:pt>
                <c:pt idx="1727">
                  <c:v>0.73132767849530578</c:v>
                </c:pt>
                <c:pt idx="1728">
                  <c:v>0.73151516559808927</c:v>
                </c:pt>
                <c:pt idx="1729">
                  <c:v>0.731678726172446</c:v>
                </c:pt>
                <c:pt idx="1730">
                  <c:v>0.73184228435276044</c:v>
                </c:pt>
                <c:pt idx="1731">
                  <c:v>0.73202637873690501</c:v>
                </c:pt>
                <c:pt idx="1732">
                  <c:v>0.73218993096053986</c:v>
                </c:pt>
                <c:pt idx="1733">
                  <c:v>0.732374016469727</c:v>
                </c:pt>
                <c:pt idx="1734">
                  <c:v>0.73253756274564741</c:v>
                </c:pt>
                <c:pt idx="1735">
                  <c:v>0.73272163939202273</c:v>
                </c:pt>
                <c:pt idx="1736">
                  <c:v>0.732885179729176</c:v>
                </c:pt>
                <c:pt idx="1737">
                  <c:v>0.73304871768525726</c:v>
                </c:pt>
                <c:pt idx="1738">
                  <c:v>0.73323278193217745</c:v>
                </c:pt>
                <c:pt idx="1739">
                  <c:v>0.73339631396219418</c:v>
                </c:pt>
                <c:pt idx="1740">
                  <c:v>0.73358036937566251</c:v>
                </c:pt>
                <c:pt idx="1741">
                  <c:v>0.73374389548851904</c:v>
                </c:pt>
                <c:pt idx="1742">
                  <c:v>0.73392794208060141</c:v>
                </c:pt>
                <c:pt idx="1743">
                  <c:v>0.73409146228518418</c:v>
                </c:pt>
                <c:pt idx="1744">
                  <c:v>0.73425498012157409</c:v>
                </c:pt>
                <c:pt idx="1745">
                  <c:v>0.73443901437310188</c:v>
                </c:pt>
                <c:pt idx="1746">
                  <c:v>0.73460252631383371</c:v>
                </c:pt>
                <c:pt idx="1747">
                  <c:v>0.73478993672417103</c:v>
                </c:pt>
                <c:pt idx="1748">
                  <c:v>0.73495344296991583</c:v>
                </c:pt>
                <c:pt idx="1749">
                  <c:v>0.73513745993521518</c:v>
                </c:pt>
                <c:pt idx="1750">
                  <c:v>0.73530096030280168</c:v>
                </c:pt>
                <c:pt idx="1751">
                  <c:v>0.73546445831491025</c:v>
                </c:pt>
                <c:pt idx="1752">
                  <c:v>0.73564846299785813</c:v>
                </c:pt>
                <c:pt idx="1753">
                  <c:v>0.73581195514433806</c:v>
                </c:pt>
                <c:pt idx="1754">
                  <c:v>0.7359959510758195</c:v>
                </c:pt>
                <c:pt idx="1755">
                  <c:v>0.73615943736545431</c:v>
                </c:pt>
                <c:pt idx="1756">
                  <c:v>0.73634342455737933</c:v>
                </c:pt>
                <c:pt idx="1757">
                  <c:v>0.73650690499893556</c:v>
                </c:pt>
                <c:pt idx="1758">
                  <c:v>0.73667038309771438</c:v>
                </c:pt>
                <c:pt idx="1759">
                  <c:v>0.73685435806541844</c:v>
                </c:pt>
                <c:pt idx="1760">
                  <c:v>0.73701783032856294</c:v>
                </c:pt>
                <c:pt idx="1761">
                  <c:v>0.7372017965855</c:v>
                </c:pt>
                <c:pt idx="1762">
                  <c:v>0.73736526302173411</c:v>
                </c:pt>
                <c:pt idx="1763">
                  <c:v>0.73754922057973715</c:v>
                </c:pt>
                <c:pt idx="1764">
                  <c:v>0.73771268119776823</c:v>
                </c:pt>
                <c:pt idx="1765">
                  <c:v>0.73787613948563358</c:v>
                </c:pt>
                <c:pt idx="1766">
                  <c:v>0.73806008487716557</c:v>
                </c:pt>
                <c:pt idx="1767">
                  <c:v>0.738223537359187</c:v>
                </c:pt>
                <c:pt idx="1768">
                  <c:v>0.73840747408038721</c:v>
                </c:pt>
                <c:pt idx="1769">
                  <c:v>0.73857092076523023</c:v>
                </c:pt>
                <c:pt idx="1770">
                  <c:v>0.73873436512878043</c:v>
                </c:pt>
                <c:pt idx="1771">
                  <c:v>0.73891828972416762</c:v>
                </c:pt>
                <c:pt idx="1772">
                  <c:v>0.73908172830283869</c:v>
                </c:pt>
                <c:pt idx="1773">
                  <c:v>0.73926564425636454</c:v>
                </c:pt>
                <c:pt idx="1774">
                  <c:v>0.73942907705878058</c:v>
                </c:pt>
                <c:pt idx="1775">
                  <c:v>0.7396129843821474</c:v>
                </c:pt>
                <c:pt idx="1776">
                  <c:v>0.73977641141691519</c:v>
                </c:pt>
                <c:pt idx="1777">
                  <c:v>0.7399398361428523</c:v>
                </c:pt>
                <c:pt idx="1778">
                  <c:v>0.74012373139751297</c:v>
                </c:pt>
                <c:pt idx="1779">
                  <c:v>0.74028715036801773</c:v>
                </c:pt>
                <c:pt idx="1780">
                  <c:v>0.74047103702080519</c:v>
                </c:pt>
                <c:pt idx="1781">
                  <c:v>0.74063445024444341</c:v>
                </c:pt>
                <c:pt idx="1782">
                  <c:v>0.74079786116801871</c:v>
                </c:pt>
                <c:pt idx="1783">
                  <c:v>0.74098173579230542</c:v>
                </c:pt>
                <c:pt idx="1784">
                  <c:v>0.74114514098117112</c:v>
                </c:pt>
                <c:pt idx="1785">
                  <c:v>0.74132900703174065</c:v>
                </c:pt>
                <c:pt idx="1786">
                  <c:v>0.74149240649442183</c:v>
                </c:pt>
                <c:pt idx="1787">
                  <c:v>0.74167626398284825</c:v>
                </c:pt>
                <c:pt idx="1788">
                  <c:v>0.74183965772785276</c:v>
                </c:pt>
                <c:pt idx="1789">
                  <c:v>0.74200304918510951</c:v>
                </c:pt>
                <c:pt idx="1790">
                  <c:v>0.74218689470150756</c:v>
                </c:pt>
                <c:pt idx="1791">
                  <c:v>0.74235028045316243</c:v>
                </c:pt>
                <c:pt idx="1792">
                  <c:v>0.74253411743539133</c:v>
                </c:pt>
                <c:pt idx="1793">
                  <c:v>0.74269749748991198</c:v>
                </c:pt>
                <c:pt idx="1794">
                  <c:v>0.74286087526534872</c:v>
                </c:pt>
                <c:pt idx="1795">
                  <c:v>0.74304470031530856</c:v>
                </c:pt>
                <c:pt idx="1796">
                  <c:v>0.7432080724056277</c:v>
                </c:pt>
                <c:pt idx="1797">
                  <c:v>0.74339188894926445</c:v>
                </c:pt>
                <c:pt idx="1798">
                  <c:v>0.74355525536289357</c:v>
                </c:pt>
                <c:pt idx="1799">
                  <c:v>0.74371861950606033</c:v>
                </c:pt>
                <c:pt idx="1800">
                  <c:v>0.74390242415700369</c:v>
                </c:pt>
                <c:pt idx="1801">
                  <c:v>0.74406578263543932</c:v>
                </c:pt>
                <c:pt idx="1802">
                  <c:v>0.74424957880777842</c:v>
                </c:pt>
                <c:pt idx="1803">
                  <c:v>0.74441293162987021</c:v>
                </c:pt>
                <c:pt idx="1804">
                  <c:v>0.74457628219007888</c:v>
                </c:pt>
                <c:pt idx="1805">
                  <c:v>0.74476006650911852</c:v>
                </c:pt>
                <c:pt idx="1806">
                  <c:v>0.74492341142488527</c:v>
                </c:pt>
                <c:pt idx="1807">
                  <c:v>0.74510718729291259</c:v>
                </c:pt>
                <c:pt idx="1808">
                  <c:v>0.74527052657258475</c:v>
                </c:pt>
                <c:pt idx="1809">
                  <c:v>0.7454542940009431</c:v>
                </c:pt>
                <c:pt idx="1810">
                  <c:v>0.74561762765285167</c:v>
                </c:pt>
                <c:pt idx="1811">
                  <c:v>0.74578095905492847</c:v>
                </c:pt>
                <c:pt idx="1812">
                  <c:v>0.74596471468532322</c:v>
                </c:pt>
                <c:pt idx="1813">
                  <c:v>0.74612804047145809</c:v>
                </c:pt>
                <c:pt idx="1814">
                  <c:v>0.7463117876895986</c:v>
                </c:pt>
                <c:pt idx="1815">
                  <c:v>0.74647510786808324</c:v>
                </c:pt>
                <c:pt idx="1816">
                  <c:v>0.74663842580521456</c:v>
                </c:pt>
                <c:pt idx="1817">
                  <c:v>0.74682216126435053</c:v>
                </c:pt>
                <c:pt idx="1818">
                  <c:v>0.74698547360559686</c:v>
                </c:pt>
                <c:pt idx="1819">
                  <c:v>0.74716920067976866</c:v>
                </c:pt>
                <c:pt idx="1820">
                  <c:v>0.74733250743338253</c:v>
                </c:pt>
                <c:pt idx="1821">
                  <c:v>0.74749581195407977</c:v>
                </c:pt>
                <c:pt idx="1822">
                  <c:v>0.74767952730802756</c:v>
                </c:pt>
                <c:pt idx="1823">
                  <c:v>0.74784282625280152</c:v>
                </c:pt>
                <c:pt idx="1824">
                  <c:v>0.74800272058328776</c:v>
                </c:pt>
                <c:pt idx="1825">
                  <c:v>0.74818642396130119</c:v>
                </c:pt>
                <c:pt idx="1826">
                  <c:v>0.74834971492834368</c:v>
                </c:pt>
                <c:pt idx="1827">
                  <c:v>0.74853340996466777</c:v>
                </c:pt>
                <c:pt idx="1828">
                  <c:v>0.74869669537581551</c:v>
                </c:pt>
                <c:pt idx="1829">
                  <c:v>0.74885997856742215</c:v>
                </c:pt>
                <c:pt idx="1830">
                  <c:v>0.74904366194501637</c:v>
                </c:pt>
                <c:pt idx="1831">
                  <c:v>0.74920693959234874</c:v>
                </c:pt>
                <c:pt idx="1832">
                  <c:v>0.74939061465522316</c:v>
                </c:pt>
                <c:pt idx="1833">
                  <c:v>0.74955388676643309</c:v>
                </c:pt>
                <c:pt idx="1834">
                  <c:v>0.74971715666643235</c:v>
                </c:pt>
                <c:pt idx="1835">
                  <c:v>0.74990082010889947</c:v>
                </c:pt>
                <c:pt idx="1836">
                  <c:v>0.75006408448434136</c:v>
                </c:pt>
                <c:pt idx="1837">
                  <c:v>0.75024773963893632</c:v>
                </c:pt>
                <c:pt idx="1838">
                  <c:v>0.75041099849793425</c:v>
                </c:pt>
                <c:pt idx="1839">
                  <c:v>0.75057084942062602</c:v>
                </c:pt>
                <c:pt idx="1840">
                  <c:v>0.75075449271604988</c:v>
                </c:pt>
                <c:pt idx="1841">
                  <c:v>0.75091774368287356</c:v>
                </c:pt>
                <c:pt idx="1842">
                  <c:v>0.75110137871735472</c:v>
                </c:pt>
                <c:pt idx="1843">
                  <c:v>0.75126462418747997</c:v>
                </c:pt>
                <c:pt idx="1844">
                  <c:v>0.75142786746300538</c:v>
                </c:pt>
                <c:pt idx="1845">
                  <c:v>0.75161149095349344</c:v>
                </c:pt>
                <c:pt idx="1846">
                  <c:v>0.75177472874377582</c:v>
                </c:pt>
                <c:pt idx="1847">
                  <c:v>0.75193796434428173</c:v>
                </c:pt>
                <c:pt idx="1848">
                  <c:v>0.75212157631300247</c:v>
                </c:pt>
                <c:pt idx="1849">
                  <c:v>0.75228480643968876</c:v>
                </c:pt>
                <c:pt idx="1850">
                  <c:v>0.75246841018964594</c:v>
                </c:pt>
                <c:pt idx="1851">
                  <c:v>0.75262822643202942</c:v>
                </c:pt>
                <c:pt idx="1852">
                  <c:v>0.75279144872785164</c:v>
                </c:pt>
                <c:pt idx="1853">
                  <c:v>0.75297504071811339</c:v>
                </c:pt>
                <c:pt idx="1854">
                  <c:v>0.75313825755965946</c:v>
                </c:pt>
                <c:pt idx="1855">
                  <c:v>0.75330147222447108</c:v>
                </c:pt>
                <c:pt idx="1856">
                  <c:v>0.75348505275302058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28-437E-909D-B768EE0A8F3B}"/>
            </c:ext>
          </c:extLst>
        </c:ser>
        <c:ser>
          <c:idx val="1"/>
          <c:order val="1"/>
          <c:tx>
            <c:v>Weight (kg)/10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'WHO Ht Boys 0-5'!$B$2:$B$1858</c:f>
              <c:numCache>
                <c:formatCode>General</c:formatCode>
                <c:ptCount val="1857"/>
                <c:pt idx="0">
                  <c:v>0</c:v>
                </c:pt>
                <c:pt idx="1">
                  <c:v>2.7378507871321013E-3</c:v>
                </c:pt>
                <c:pt idx="2">
                  <c:v>5.4757015742642025E-3</c:v>
                </c:pt>
                <c:pt idx="3">
                  <c:v>8.2135523613963042E-3</c:v>
                </c:pt>
                <c:pt idx="4">
                  <c:v>1.0951403148528405E-2</c:v>
                </c:pt>
                <c:pt idx="5">
                  <c:v>1.3689253935660506E-2</c:v>
                </c:pt>
                <c:pt idx="6">
                  <c:v>1.6427104722792608E-2</c:v>
                </c:pt>
                <c:pt idx="7">
                  <c:v>1.9164955509924708E-2</c:v>
                </c:pt>
                <c:pt idx="8">
                  <c:v>2.190280629705681E-2</c:v>
                </c:pt>
                <c:pt idx="9">
                  <c:v>2.4640657084188913E-2</c:v>
                </c:pt>
                <c:pt idx="10">
                  <c:v>2.7378507871321012E-2</c:v>
                </c:pt>
                <c:pt idx="11">
                  <c:v>3.0116358658453114E-2</c:v>
                </c:pt>
                <c:pt idx="12">
                  <c:v>3.2854209445585217E-2</c:v>
                </c:pt>
                <c:pt idx="13">
                  <c:v>3.5592060232717319E-2</c:v>
                </c:pt>
                <c:pt idx="14">
                  <c:v>3.8329911019849415E-2</c:v>
                </c:pt>
                <c:pt idx="15">
                  <c:v>4.1067761806981518E-2</c:v>
                </c:pt>
                <c:pt idx="16">
                  <c:v>4.380561259411362E-2</c:v>
                </c:pt>
                <c:pt idx="17">
                  <c:v>4.6543463381245723E-2</c:v>
                </c:pt>
                <c:pt idx="18">
                  <c:v>4.9281314168377825E-2</c:v>
                </c:pt>
                <c:pt idx="19">
                  <c:v>5.2019164955509928E-2</c:v>
                </c:pt>
                <c:pt idx="20">
                  <c:v>5.4757015742642023E-2</c:v>
                </c:pt>
                <c:pt idx="21">
                  <c:v>5.7494866529774126E-2</c:v>
                </c:pt>
                <c:pt idx="22">
                  <c:v>6.0232717316906229E-2</c:v>
                </c:pt>
                <c:pt idx="23">
                  <c:v>6.2970568104038324E-2</c:v>
                </c:pt>
                <c:pt idx="24">
                  <c:v>6.5708418891170434E-2</c:v>
                </c:pt>
                <c:pt idx="25">
                  <c:v>6.8446269678302529E-2</c:v>
                </c:pt>
                <c:pt idx="26">
                  <c:v>7.1184120465434639E-2</c:v>
                </c:pt>
                <c:pt idx="27">
                  <c:v>7.3921971252566734E-2</c:v>
                </c:pt>
                <c:pt idx="28">
                  <c:v>7.665982203969883E-2</c:v>
                </c:pt>
                <c:pt idx="29">
                  <c:v>7.939767282683094E-2</c:v>
                </c:pt>
                <c:pt idx="30">
                  <c:v>8.2135523613963035E-2</c:v>
                </c:pt>
                <c:pt idx="31">
                  <c:v>8.4873374401095145E-2</c:v>
                </c:pt>
                <c:pt idx="32">
                  <c:v>8.761122518822724E-2</c:v>
                </c:pt>
                <c:pt idx="33">
                  <c:v>9.034907597535935E-2</c:v>
                </c:pt>
                <c:pt idx="34">
                  <c:v>9.3086926762491445E-2</c:v>
                </c:pt>
                <c:pt idx="35">
                  <c:v>9.5824777549623541E-2</c:v>
                </c:pt>
                <c:pt idx="36">
                  <c:v>9.856262833675565E-2</c:v>
                </c:pt>
                <c:pt idx="37">
                  <c:v>0.10130047912388775</c:v>
                </c:pt>
                <c:pt idx="38">
                  <c:v>0.10403832991101986</c:v>
                </c:pt>
                <c:pt idx="39">
                  <c:v>0.10677618069815195</c:v>
                </c:pt>
                <c:pt idx="40">
                  <c:v>0.10951403148528405</c:v>
                </c:pt>
                <c:pt idx="41">
                  <c:v>0.11225188227241616</c:v>
                </c:pt>
                <c:pt idx="42">
                  <c:v>0.11498973305954825</c:v>
                </c:pt>
                <c:pt idx="43">
                  <c:v>0.11772758384668036</c:v>
                </c:pt>
                <c:pt idx="44">
                  <c:v>0.12046543463381246</c:v>
                </c:pt>
                <c:pt idx="45">
                  <c:v>0.12320328542094455</c:v>
                </c:pt>
                <c:pt idx="46">
                  <c:v>0.12594113620807665</c:v>
                </c:pt>
                <c:pt idx="47">
                  <c:v>0.12867898699520877</c:v>
                </c:pt>
                <c:pt idx="48">
                  <c:v>0.13141683778234087</c:v>
                </c:pt>
                <c:pt idx="49">
                  <c:v>0.13415468856947296</c:v>
                </c:pt>
                <c:pt idx="50">
                  <c:v>0.13689253935660506</c:v>
                </c:pt>
                <c:pt idx="51">
                  <c:v>0.13963039014373715</c:v>
                </c:pt>
                <c:pt idx="52">
                  <c:v>0.14236824093086928</c:v>
                </c:pt>
                <c:pt idx="53">
                  <c:v>0.14510609171800137</c:v>
                </c:pt>
                <c:pt idx="54">
                  <c:v>0.14784394250513347</c:v>
                </c:pt>
                <c:pt idx="55">
                  <c:v>0.15058179329226556</c:v>
                </c:pt>
                <c:pt idx="56">
                  <c:v>0.15331964407939766</c:v>
                </c:pt>
                <c:pt idx="57">
                  <c:v>0.15605749486652978</c:v>
                </c:pt>
                <c:pt idx="58">
                  <c:v>0.15879534565366188</c:v>
                </c:pt>
                <c:pt idx="59">
                  <c:v>0.16153319644079397</c:v>
                </c:pt>
                <c:pt idx="60">
                  <c:v>0.16427104722792607</c:v>
                </c:pt>
                <c:pt idx="61">
                  <c:v>0.16700889801505817</c:v>
                </c:pt>
                <c:pt idx="62">
                  <c:v>0.16974674880219029</c:v>
                </c:pt>
                <c:pt idx="63">
                  <c:v>0.17248459958932238</c:v>
                </c:pt>
                <c:pt idx="64">
                  <c:v>0.17522245037645448</c:v>
                </c:pt>
                <c:pt idx="65">
                  <c:v>0.17796030116358658</c:v>
                </c:pt>
                <c:pt idx="66">
                  <c:v>0.1806981519507187</c:v>
                </c:pt>
                <c:pt idx="67">
                  <c:v>0.1834360027378508</c:v>
                </c:pt>
                <c:pt idx="68">
                  <c:v>0.18617385352498289</c:v>
                </c:pt>
                <c:pt idx="69">
                  <c:v>0.18891170431211499</c:v>
                </c:pt>
                <c:pt idx="70">
                  <c:v>0.19164955509924708</c:v>
                </c:pt>
                <c:pt idx="71">
                  <c:v>0.19438740588637921</c:v>
                </c:pt>
                <c:pt idx="72">
                  <c:v>0.1971252566735113</c:v>
                </c:pt>
                <c:pt idx="73">
                  <c:v>0.1998631074606434</c:v>
                </c:pt>
                <c:pt idx="74">
                  <c:v>0.20260095824777549</c:v>
                </c:pt>
                <c:pt idx="75">
                  <c:v>0.20533880903490759</c:v>
                </c:pt>
                <c:pt idx="76">
                  <c:v>0.20807665982203971</c:v>
                </c:pt>
                <c:pt idx="77">
                  <c:v>0.21081451060917181</c:v>
                </c:pt>
                <c:pt idx="78">
                  <c:v>0.2135523613963039</c:v>
                </c:pt>
                <c:pt idx="79">
                  <c:v>0.216290212183436</c:v>
                </c:pt>
                <c:pt idx="80">
                  <c:v>0.21902806297056809</c:v>
                </c:pt>
                <c:pt idx="81">
                  <c:v>0.22176591375770022</c:v>
                </c:pt>
                <c:pt idx="82">
                  <c:v>0.22450376454483231</c:v>
                </c:pt>
                <c:pt idx="83">
                  <c:v>0.22724161533196441</c:v>
                </c:pt>
                <c:pt idx="84">
                  <c:v>0.2299794661190965</c:v>
                </c:pt>
                <c:pt idx="85">
                  <c:v>0.2327173169062286</c:v>
                </c:pt>
                <c:pt idx="86">
                  <c:v>0.23545516769336072</c:v>
                </c:pt>
                <c:pt idx="87">
                  <c:v>0.23819301848049282</c:v>
                </c:pt>
                <c:pt idx="88">
                  <c:v>0.24093086926762491</c:v>
                </c:pt>
                <c:pt idx="89">
                  <c:v>0.24366872005475701</c:v>
                </c:pt>
                <c:pt idx="90">
                  <c:v>0.24640657084188911</c:v>
                </c:pt>
                <c:pt idx="91">
                  <c:v>0.24914442162902123</c:v>
                </c:pt>
                <c:pt idx="92">
                  <c:v>0.2518822724161533</c:v>
                </c:pt>
                <c:pt idx="93">
                  <c:v>0.25462012320328542</c:v>
                </c:pt>
                <c:pt idx="94">
                  <c:v>0.25735797399041754</c:v>
                </c:pt>
                <c:pt idx="95">
                  <c:v>0.26009582477754961</c:v>
                </c:pt>
                <c:pt idx="96">
                  <c:v>0.26283367556468173</c:v>
                </c:pt>
                <c:pt idx="97">
                  <c:v>0.2655715263518138</c:v>
                </c:pt>
                <c:pt idx="98">
                  <c:v>0.26830937713894593</c:v>
                </c:pt>
                <c:pt idx="99">
                  <c:v>0.27104722792607805</c:v>
                </c:pt>
                <c:pt idx="100">
                  <c:v>0.27378507871321012</c:v>
                </c:pt>
                <c:pt idx="101">
                  <c:v>0.27652292950034224</c:v>
                </c:pt>
                <c:pt idx="102">
                  <c:v>0.27926078028747431</c:v>
                </c:pt>
                <c:pt idx="103">
                  <c:v>0.28199863107460643</c:v>
                </c:pt>
                <c:pt idx="104">
                  <c:v>0.28473648186173856</c:v>
                </c:pt>
                <c:pt idx="105">
                  <c:v>0.28747433264887062</c:v>
                </c:pt>
                <c:pt idx="106">
                  <c:v>0.29021218343600275</c:v>
                </c:pt>
                <c:pt idx="107">
                  <c:v>0.29295003422313481</c:v>
                </c:pt>
                <c:pt idx="108">
                  <c:v>0.29568788501026694</c:v>
                </c:pt>
                <c:pt idx="109">
                  <c:v>0.29842573579739906</c:v>
                </c:pt>
                <c:pt idx="110">
                  <c:v>0.30116358658453113</c:v>
                </c:pt>
                <c:pt idx="111">
                  <c:v>0.30390143737166325</c:v>
                </c:pt>
                <c:pt idx="112">
                  <c:v>0.30663928815879532</c:v>
                </c:pt>
                <c:pt idx="113">
                  <c:v>0.30937713894592744</c:v>
                </c:pt>
                <c:pt idx="114">
                  <c:v>0.31211498973305957</c:v>
                </c:pt>
                <c:pt idx="115">
                  <c:v>0.31485284052019163</c:v>
                </c:pt>
                <c:pt idx="116">
                  <c:v>0.31759069130732376</c:v>
                </c:pt>
                <c:pt idx="117">
                  <c:v>0.32032854209445583</c:v>
                </c:pt>
                <c:pt idx="118">
                  <c:v>0.32306639288158795</c:v>
                </c:pt>
                <c:pt idx="119">
                  <c:v>0.32580424366872007</c:v>
                </c:pt>
                <c:pt idx="120">
                  <c:v>0.32854209445585214</c:v>
                </c:pt>
                <c:pt idx="121">
                  <c:v>0.33127994524298426</c:v>
                </c:pt>
                <c:pt idx="122">
                  <c:v>0.33401779603011633</c:v>
                </c:pt>
                <c:pt idx="123">
                  <c:v>0.33675564681724846</c:v>
                </c:pt>
                <c:pt idx="124">
                  <c:v>0.33949349760438058</c:v>
                </c:pt>
                <c:pt idx="125">
                  <c:v>0.34223134839151265</c:v>
                </c:pt>
                <c:pt idx="126">
                  <c:v>0.34496919917864477</c:v>
                </c:pt>
                <c:pt idx="127">
                  <c:v>0.34770704996577684</c:v>
                </c:pt>
                <c:pt idx="128">
                  <c:v>0.35044490075290896</c:v>
                </c:pt>
                <c:pt idx="129">
                  <c:v>0.35318275154004108</c:v>
                </c:pt>
                <c:pt idx="130">
                  <c:v>0.35592060232717315</c:v>
                </c:pt>
                <c:pt idx="131">
                  <c:v>0.35865845311430528</c:v>
                </c:pt>
                <c:pt idx="132">
                  <c:v>0.3613963039014374</c:v>
                </c:pt>
                <c:pt idx="133">
                  <c:v>0.36413415468856947</c:v>
                </c:pt>
                <c:pt idx="134">
                  <c:v>0.36687200547570159</c:v>
                </c:pt>
                <c:pt idx="135">
                  <c:v>0.36960985626283366</c:v>
                </c:pt>
                <c:pt idx="136">
                  <c:v>0.37234770704996578</c:v>
                </c:pt>
                <c:pt idx="137">
                  <c:v>0.3750855578370979</c:v>
                </c:pt>
                <c:pt idx="138">
                  <c:v>0.37782340862422997</c:v>
                </c:pt>
                <c:pt idx="139">
                  <c:v>0.3805612594113621</c:v>
                </c:pt>
                <c:pt idx="140">
                  <c:v>0.38329911019849416</c:v>
                </c:pt>
                <c:pt idx="141">
                  <c:v>0.38603696098562629</c:v>
                </c:pt>
                <c:pt idx="142">
                  <c:v>0.38877481177275841</c:v>
                </c:pt>
                <c:pt idx="143">
                  <c:v>0.39151266255989048</c:v>
                </c:pt>
                <c:pt idx="144">
                  <c:v>0.3942505133470226</c:v>
                </c:pt>
                <c:pt idx="145">
                  <c:v>0.39698836413415467</c:v>
                </c:pt>
                <c:pt idx="146">
                  <c:v>0.39972621492128679</c:v>
                </c:pt>
                <c:pt idx="147">
                  <c:v>0.40246406570841892</c:v>
                </c:pt>
                <c:pt idx="148">
                  <c:v>0.40520191649555098</c:v>
                </c:pt>
                <c:pt idx="149">
                  <c:v>0.40793976728268311</c:v>
                </c:pt>
                <c:pt idx="150">
                  <c:v>0.41067761806981518</c:v>
                </c:pt>
                <c:pt idx="151">
                  <c:v>0.4134154688569473</c:v>
                </c:pt>
                <c:pt idx="152">
                  <c:v>0.41615331964407942</c:v>
                </c:pt>
                <c:pt idx="153">
                  <c:v>0.41889117043121149</c:v>
                </c:pt>
                <c:pt idx="154">
                  <c:v>0.42162902121834361</c:v>
                </c:pt>
                <c:pt idx="155">
                  <c:v>0.42436687200547568</c:v>
                </c:pt>
                <c:pt idx="156">
                  <c:v>0.4271047227926078</c:v>
                </c:pt>
                <c:pt idx="157">
                  <c:v>0.42984257357973993</c:v>
                </c:pt>
                <c:pt idx="158">
                  <c:v>0.432580424366872</c:v>
                </c:pt>
                <c:pt idx="159">
                  <c:v>0.43531827515400412</c:v>
                </c:pt>
                <c:pt idx="160">
                  <c:v>0.43805612594113619</c:v>
                </c:pt>
                <c:pt idx="161">
                  <c:v>0.44079397672826831</c:v>
                </c:pt>
                <c:pt idx="162">
                  <c:v>0.44353182751540043</c:v>
                </c:pt>
                <c:pt idx="163">
                  <c:v>0.4462696783025325</c:v>
                </c:pt>
                <c:pt idx="164">
                  <c:v>0.44900752908966463</c:v>
                </c:pt>
                <c:pt idx="165">
                  <c:v>0.45174537987679669</c:v>
                </c:pt>
                <c:pt idx="166">
                  <c:v>0.45448323066392882</c:v>
                </c:pt>
                <c:pt idx="167">
                  <c:v>0.45722108145106094</c:v>
                </c:pt>
                <c:pt idx="168">
                  <c:v>0.45995893223819301</c:v>
                </c:pt>
                <c:pt idx="169">
                  <c:v>0.46269678302532513</c:v>
                </c:pt>
                <c:pt idx="170">
                  <c:v>0.4654346338124572</c:v>
                </c:pt>
                <c:pt idx="171">
                  <c:v>0.46817248459958932</c:v>
                </c:pt>
                <c:pt idx="172">
                  <c:v>0.47091033538672145</c:v>
                </c:pt>
                <c:pt idx="173">
                  <c:v>0.47364818617385351</c:v>
                </c:pt>
                <c:pt idx="174">
                  <c:v>0.47638603696098564</c:v>
                </c:pt>
                <c:pt idx="175">
                  <c:v>0.4791238877481177</c:v>
                </c:pt>
                <c:pt idx="176">
                  <c:v>0.48186173853524983</c:v>
                </c:pt>
                <c:pt idx="177">
                  <c:v>0.48459958932238195</c:v>
                </c:pt>
                <c:pt idx="178">
                  <c:v>0.48733744010951402</c:v>
                </c:pt>
                <c:pt idx="179">
                  <c:v>0.49007529089664614</c:v>
                </c:pt>
                <c:pt idx="180">
                  <c:v>0.49281314168377821</c:v>
                </c:pt>
                <c:pt idx="181">
                  <c:v>0.49555099247091033</c:v>
                </c:pt>
                <c:pt idx="182">
                  <c:v>0.49828884325804246</c:v>
                </c:pt>
                <c:pt idx="183">
                  <c:v>0.50102669404517453</c:v>
                </c:pt>
                <c:pt idx="184">
                  <c:v>0.50376454483230659</c:v>
                </c:pt>
                <c:pt idx="185">
                  <c:v>0.50650239561943877</c:v>
                </c:pt>
                <c:pt idx="186">
                  <c:v>0.50924024640657084</c:v>
                </c:pt>
                <c:pt idx="187">
                  <c:v>0.51197809719370291</c:v>
                </c:pt>
                <c:pt idx="188">
                  <c:v>0.51471594798083509</c:v>
                </c:pt>
                <c:pt idx="189">
                  <c:v>0.51745379876796715</c:v>
                </c:pt>
                <c:pt idx="190">
                  <c:v>0.52019164955509922</c:v>
                </c:pt>
                <c:pt idx="191">
                  <c:v>0.5229295003422314</c:v>
                </c:pt>
                <c:pt idx="192">
                  <c:v>0.52566735112936347</c:v>
                </c:pt>
                <c:pt idx="193">
                  <c:v>0.52840520191649554</c:v>
                </c:pt>
                <c:pt idx="194">
                  <c:v>0.53114305270362761</c:v>
                </c:pt>
                <c:pt idx="195">
                  <c:v>0.53388090349075978</c:v>
                </c:pt>
                <c:pt idx="196">
                  <c:v>0.53661875427789185</c:v>
                </c:pt>
                <c:pt idx="197">
                  <c:v>0.53935660506502392</c:v>
                </c:pt>
                <c:pt idx="198">
                  <c:v>0.5420944558521561</c:v>
                </c:pt>
                <c:pt idx="199">
                  <c:v>0.54483230663928817</c:v>
                </c:pt>
                <c:pt idx="200">
                  <c:v>0.54757015742642023</c:v>
                </c:pt>
                <c:pt idx="201">
                  <c:v>0.55030800821355241</c:v>
                </c:pt>
                <c:pt idx="202">
                  <c:v>0.55304585900068448</c:v>
                </c:pt>
                <c:pt idx="203">
                  <c:v>0.55578370978781655</c:v>
                </c:pt>
                <c:pt idx="204">
                  <c:v>0.55852156057494862</c:v>
                </c:pt>
                <c:pt idx="205">
                  <c:v>0.5612594113620808</c:v>
                </c:pt>
                <c:pt idx="206">
                  <c:v>0.56399726214921286</c:v>
                </c:pt>
                <c:pt idx="207">
                  <c:v>0.56673511293634493</c:v>
                </c:pt>
                <c:pt idx="208">
                  <c:v>0.56947296372347711</c:v>
                </c:pt>
                <c:pt idx="209">
                  <c:v>0.57221081451060918</c:v>
                </c:pt>
                <c:pt idx="210">
                  <c:v>0.57494866529774125</c:v>
                </c:pt>
                <c:pt idx="211">
                  <c:v>0.57768651608487342</c:v>
                </c:pt>
                <c:pt idx="212">
                  <c:v>0.58042436687200549</c:v>
                </c:pt>
                <c:pt idx="213">
                  <c:v>0.58316221765913756</c:v>
                </c:pt>
                <c:pt idx="214">
                  <c:v>0.58590006844626963</c:v>
                </c:pt>
                <c:pt idx="215">
                  <c:v>0.58863791923340181</c:v>
                </c:pt>
                <c:pt idx="216">
                  <c:v>0.59137577002053388</c:v>
                </c:pt>
                <c:pt idx="217">
                  <c:v>0.59411362080766594</c:v>
                </c:pt>
                <c:pt idx="218">
                  <c:v>0.59685147159479812</c:v>
                </c:pt>
                <c:pt idx="219">
                  <c:v>0.59958932238193019</c:v>
                </c:pt>
                <c:pt idx="220">
                  <c:v>0.60232717316906226</c:v>
                </c:pt>
                <c:pt idx="221">
                  <c:v>0.60506502395619444</c:v>
                </c:pt>
                <c:pt idx="222">
                  <c:v>0.6078028747433265</c:v>
                </c:pt>
                <c:pt idx="223">
                  <c:v>0.61054072553045857</c:v>
                </c:pt>
                <c:pt idx="224">
                  <c:v>0.61327857631759064</c:v>
                </c:pt>
                <c:pt idx="225">
                  <c:v>0.61601642710472282</c:v>
                </c:pt>
                <c:pt idx="226">
                  <c:v>0.61875427789185489</c:v>
                </c:pt>
                <c:pt idx="227">
                  <c:v>0.62149212867898695</c:v>
                </c:pt>
                <c:pt idx="228">
                  <c:v>0.62422997946611913</c:v>
                </c:pt>
                <c:pt idx="229">
                  <c:v>0.6269678302532512</c:v>
                </c:pt>
                <c:pt idx="230">
                  <c:v>0.62970568104038327</c:v>
                </c:pt>
                <c:pt idx="231">
                  <c:v>0.63244353182751545</c:v>
                </c:pt>
                <c:pt idx="232">
                  <c:v>0.63518138261464752</c:v>
                </c:pt>
                <c:pt idx="233">
                  <c:v>0.63791923340177958</c:v>
                </c:pt>
                <c:pt idx="234">
                  <c:v>0.64065708418891165</c:v>
                </c:pt>
                <c:pt idx="235">
                  <c:v>0.64339493497604383</c:v>
                </c:pt>
                <c:pt idx="236">
                  <c:v>0.6461327857631759</c:v>
                </c:pt>
                <c:pt idx="237">
                  <c:v>0.64887063655030797</c:v>
                </c:pt>
                <c:pt idx="238">
                  <c:v>0.65160848733744015</c:v>
                </c:pt>
                <c:pt idx="239">
                  <c:v>0.65434633812457221</c:v>
                </c:pt>
                <c:pt idx="240">
                  <c:v>0.65708418891170428</c:v>
                </c:pt>
                <c:pt idx="241">
                  <c:v>0.65982203969883646</c:v>
                </c:pt>
                <c:pt idx="242">
                  <c:v>0.66255989048596853</c:v>
                </c:pt>
                <c:pt idx="243">
                  <c:v>0.6652977412731006</c:v>
                </c:pt>
                <c:pt idx="244">
                  <c:v>0.66803559206023266</c:v>
                </c:pt>
                <c:pt idx="245">
                  <c:v>0.67077344284736484</c:v>
                </c:pt>
                <c:pt idx="246">
                  <c:v>0.67351129363449691</c:v>
                </c:pt>
                <c:pt idx="247">
                  <c:v>0.67624914442162898</c:v>
                </c:pt>
                <c:pt idx="248">
                  <c:v>0.67898699520876116</c:v>
                </c:pt>
                <c:pt idx="249">
                  <c:v>0.68172484599589322</c:v>
                </c:pt>
                <c:pt idx="250">
                  <c:v>0.68446269678302529</c:v>
                </c:pt>
                <c:pt idx="251">
                  <c:v>0.68720054757015747</c:v>
                </c:pt>
                <c:pt idx="252">
                  <c:v>0.68993839835728954</c:v>
                </c:pt>
                <c:pt idx="253">
                  <c:v>0.69267624914442161</c:v>
                </c:pt>
                <c:pt idx="254">
                  <c:v>0.69541409993155368</c:v>
                </c:pt>
                <c:pt idx="255">
                  <c:v>0.69815195071868585</c:v>
                </c:pt>
                <c:pt idx="256">
                  <c:v>0.70088980150581792</c:v>
                </c:pt>
                <c:pt idx="257">
                  <c:v>0.70362765229294999</c:v>
                </c:pt>
                <c:pt idx="258">
                  <c:v>0.70636550308008217</c:v>
                </c:pt>
                <c:pt idx="259">
                  <c:v>0.70910335386721424</c:v>
                </c:pt>
                <c:pt idx="260">
                  <c:v>0.7118412046543463</c:v>
                </c:pt>
                <c:pt idx="261">
                  <c:v>0.71457905544147848</c:v>
                </c:pt>
                <c:pt idx="262">
                  <c:v>0.71731690622861055</c:v>
                </c:pt>
                <c:pt idx="263">
                  <c:v>0.72005475701574262</c:v>
                </c:pt>
                <c:pt idx="264">
                  <c:v>0.7227926078028748</c:v>
                </c:pt>
                <c:pt idx="265">
                  <c:v>0.72553045859000687</c:v>
                </c:pt>
                <c:pt idx="266">
                  <c:v>0.72826830937713893</c:v>
                </c:pt>
                <c:pt idx="267">
                  <c:v>0.731006160164271</c:v>
                </c:pt>
                <c:pt idx="268">
                  <c:v>0.73374401095140318</c:v>
                </c:pt>
                <c:pt idx="269">
                  <c:v>0.73648186173853525</c:v>
                </c:pt>
                <c:pt idx="270">
                  <c:v>0.73921971252566732</c:v>
                </c:pt>
                <c:pt idx="271">
                  <c:v>0.7419575633127995</c:v>
                </c:pt>
                <c:pt idx="272">
                  <c:v>0.74469541409993156</c:v>
                </c:pt>
                <c:pt idx="273">
                  <c:v>0.74743326488706363</c:v>
                </c:pt>
                <c:pt idx="274">
                  <c:v>0.75017111567419581</c:v>
                </c:pt>
                <c:pt idx="275">
                  <c:v>0.75290896646132788</c:v>
                </c:pt>
                <c:pt idx="276">
                  <c:v>0.75564681724845995</c:v>
                </c:pt>
                <c:pt idx="277">
                  <c:v>0.75838466803559201</c:v>
                </c:pt>
                <c:pt idx="278">
                  <c:v>0.76112251882272419</c:v>
                </c:pt>
                <c:pt idx="279">
                  <c:v>0.76386036960985626</c:v>
                </c:pt>
                <c:pt idx="280">
                  <c:v>0.76659822039698833</c:v>
                </c:pt>
                <c:pt idx="281">
                  <c:v>0.76933607118412051</c:v>
                </c:pt>
                <c:pt idx="282">
                  <c:v>0.77207392197125257</c:v>
                </c:pt>
                <c:pt idx="283">
                  <c:v>0.77481177275838464</c:v>
                </c:pt>
                <c:pt idx="284">
                  <c:v>0.77754962354551682</c:v>
                </c:pt>
                <c:pt idx="285">
                  <c:v>0.78028747433264889</c:v>
                </c:pt>
                <c:pt idx="286">
                  <c:v>0.78302532511978096</c:v>
                </c:pt>
                <c:pt idx="287">
                  <c:v>0.78576317590691303</c:v>
                </c:pt>
                <c:pt idx="288">
                  <c:v>0.7885010266940452</c:v>
                </c:pt>
                <c:pt idx="289">
                  <c:v>0.79123887748117727</c:v>
                </c:pt>
                <c:pt idx="290">
                  <c:v>0.79397672826830934</c:v>
                </c:pt>
                <c:pt idx="291">
                  <c:v>0.79671457905544152</c:v>
                </c:pt>
                <c:pt idx="292">
                  <c:v>0.79945242984257359</c:v>
                </c:pt>
                <c:pt idx="293">
                  <c:v>0.80219028062970565</c:v>
                </c:pt>
                <c:pt idx="294">
                  <c:v>0.80492813141683783</c:v>
                </c:pt>
                <c:pt idx="295">
                  <c:v>0.8076659822039699</c:v>
                </c:pt>
                <c:pt idx="296">
                  <c:v>0.81040383299110197</c:v>
                </c:pt>
                <c:pt idx="297">
                  <c:v>0.81314168377823404</c:v>
                </c:pt>
                <c:pt idx="298">
                  <c:v>0.81587953456536622</c:v>
                </c:pt>
                <c:pt idx="299">
                  <c:v>0.81861738535249828</c:v>
                </c:pt>
                <c:pt idx="300">
                  <c:v>0.82135523613963035</c:v>
                </c:pt>
                <c:pt idx="301">
                  <c:v>0.82409308692676253</c:v>
                </c:pt>
                <c:pt idx="302">
                  <c:v>0.8268309377138946</c:v>
                </c:pt>
                <c:pt idx="303">
                  <c:v>0.82956878850102667</c:v>
                </c:pt>
                <c:pt idx="304">
                  <c:v>0.83230663928815884</c:v>
                </c:pt>
                <c:pt idx="305">
                  <c:v>0.83504449007529091</c:v>
                </c:pt>
                <c:pt idx="306">
                  <c:v>0.83778234086242298</c:v>
                </c:pt>
                <c:pt idx="307">
                  <c:v>0.84052019164955505</c:v>
                </c:pt>
                <c:pt idx="308">
                  <c:v>0.84325804243668723</c:v>
                </c:pt>
                <c:pt idx="309">
                  <c:v>0.8459958932238193</c:v>
                </c:pt>
                <c:pt idx="310">
                  <c:v>0.84873374401095136</c:v>
                </c:pt>
                <c:pt idx="311">
                  <c:v>0.85147159479808354</c:v>
                </c:pt>
                <c:pt idx="312">
                  <c:v>0.85420944558521561</c:v>
                </c:pt>
                <c:pt idx="313">
                  <c:v>0.85694729637234768</c:v>
                </c:pt>
                <c:pt idx="314">
                  <c:v>0.85968514715947986</c:v>
                </c:pt>
                <c:pt idx="315">
                  <c:v>0.86242299794661192</c:v>
                </c:pt>
                <c:pt idx="316">
                  <c:v>0.86516084873374399</c:v>
                </c:pt>
                <c:pt idx="317">
                  <c:v>0.86789869952087606</c:v>
                </c:pt>
                <c:pt idx="318">
                  <c:v>0.87063655030800824</c:v>
                </c:pt>
                <c:pt idx="319">
                  <c:v>0.87337440109514031</c:v>
                </c:pt>
                <c:pt idx="320">
                  <c:v>0.87611225188227237</c:v>
                </c:pt>
                <c:pt idx="321">
                  <c:v>0.87885010266940455</c:v>
                </c:pt>
                <c:pt idx="322">
                  <c:v>0.88158795345653662</c:v>
                </c:pt>
                <c:pt idx="323">
                  <c:v>0.88432580424366869</c:v>
                </c:pt>
                <c:pt idx="324">
                  <c:v>0.88706365503080087</c:v>
                </c:pt>
                <c:pt idx="325">
                  <c:v>0.88980150581793294</c:v>
                </c:pt>
                <c:pt idx="326">
                  <c:v>0.892539356605065</c:v>
                </c:pt>
                <c:pt idx="327">
                  <c:v>0.89527720739219707</c:v>
                </c:pt>
                <c:pt idx="328">
                  <c:v>0.89801505817932925</c:v>
                </c:pt>
                <c:pt idx="329">
                  <c:v>0.90075290896646132</c:v>
                </c:pt>
                <c:pt idx="330">
                  <c:v>0.90349075975359339</c:v>
                </c:pt>
                <c:pt idx="331">
                  <c:v>0.90622861054072557</c:v>
                </c:pt>
                <c:pt idx="332">
                  <c:v>0.90896646132785763</c:v>
                </c:pt>
                <c:pt idx="333">
                  <c:v>0.9117043121149897</c:v>
                </c:pt>
                <c:pt idx="334">
                  <c:v>0.91444216290212188</c:v>
                </c:pt>
                <c:pt idx="335">
                  <c:v>0.91718001368925395</c:v>
                </c:pt>
                <c:pt idx="336">
                  <c:v>0.91991786447638602</c:v>
                </c:pt>
                <c:pt idx="337">
                  <c:v>0.92265571526351808</c:v>
                </c:pt>
                <c:pt idx="338">
                  <c:v>0.92539356605065026</c:v>
                </c:pt>
                <c:pt idx="339">
                  <c:v>0.92813141683778233</c:v>
                </c:pt>
                <c:pt idx="340">
                  <c:v>0.9308692676249144</c:v>
                </c:pt>
                <c:pt idx="341">
                  <c:v>0.93360711841204658</c:v>
                </c:pt>
                <c:pt idx="342">
                  <c:v>0.93634496919917864</c:v>
                </c:pt>
                <c:pt idx="343">
                  <c:v>0.93908281998631071</c:v>
                </c:pt>
                <c:pt idx="344">
                  <c:v>0.94182067077344289</c:v>
                </c:pt>
                <c:pt idx="345">
                  <c:v>0.94455852156057496</c:v>
                </c:pt>
                <c:pt idx="346">
                  <c:v>0.94729637234770703</c:v>
                </c:pt>
                <c:pt idx="347">
                  <c:v>0.95003422313483921</c:v>
                </c:pt>
                <c:pt idx="348">
                  <c:v>0.95277207392197127</c:v>
                </c:pt>
                <c:pt idx="349">
                  <c:v>0.95550992470910334</c:v>
                </c:pt>
                <c:pt idx="350">
                  <c:v>0.95824777549623541</c:v>
                </c:pt>
                <c:pt idx="351">
                  <c:v>0.96098562628336759</c:v>
                </c:pt>
                <c:pt idx="352">
                  <c:v>0.96372347707049966</c:v>
                </c:pt>
                <c:pt idx="353">
                  <c:v>0.96646132785763172</c:v>
                </c:pt>
                <c:pt idx="354">
                  <c:v>0.9691991786447639</c:v>
                </c:pt>
                <c:pt idx="355">
                  <c:v>0.97193702943189597</c:v>
                </c:pt>
                <c:pt idx="356">
                  <c:v>0.97467488021902804</c:v>
                </c:pt>
                <c:pt idx="357">
                  <c:v>0.97741273100616022</c:v>
                </c:pt>
                <c:pt idx="358">
                  <c:v>0.98015058179329229</c:v>
                </c:pt>
                <c:pt idx="359">
                  <c:v>0.98288843258042435</c:v>
                </c:pt>
                <c:pt idx="360">
                  <c:v>0.98562628336755642</c:v>
                </c:pt>
                <c:pt idx="361">
                  <c:v>0.9883641341546886</c:v>
                </c:pt>
                <c:pt idx="362">
                  <c:v>0.99110198494182067</c:v>
                </c:pt>
                <c:pt idx="363">
                  <c:v>0.99383983572895274</c:v>
                </c:pt>
                <c:pt idx="364">
                  <c:v>0.99657768651608492</c:v>
                </c:pt>
                <c:pt idx="365">
                  <c:v>0.99931553730321698</c:v>
                </c:pt>
                <c:pt idx="366">
                  <c:v>1.0020533880903491</c:v>
                </c:pt>
                <c:pt idx="367">
                  <c:v>1.0047912388774811</c:v>
                </c:pt>
                <c:pt idx="368">
                  <c:v>1.0075290896646132</c:v>
                </c:pt>
                <c:pt idx="369">
                  <c:v>1.0102669404517455</c:v>
                </c:pt>
                <c:pt idx="370">
                  <c:v>1.0130047912388775</c:v>
                </c:pt>
                <c:pt idx="371">
                  <c:v>1.0157426420260096</c:v>
                </c:pt>
                <c:pt idx="372">
                  <c:v>1.0184804928131417</c:v>
                </c:pt>
                <c:pt idx="373">
                  <c:v>1.0212183436002737</c:v>
                </c:pt>
                <c:pt idx="374">
                  <c:v>1.0239561943874058</c:v>
                </c:pt>
                <c:pt idx="375">
                  <c:v>1.0266940451745379</c:v>
                </c:pt>
                <c:pt idx="376">
                  <c:v>1.0294318959616702</c:v>
                </c:pt>
                <c:pt idx="377">
                  <c:v>1.0321697467488022</c:v>
                </c:pt>
                <c:pt idx="378">
                  <c:v>1.0349075975359343</c:v>
                </c:pt>
                <c:pt idx="379">
                  <c:v>1.0376454483230664</c:v>
                </c:pt>
                <c:pt idx="380">
                  <c:v>1.0403832991101984</c:v>
                </c:pt>
                <c:pt idx="381">
                  <c:v>1.0431211498973305</c:v>
                </c:pt>
                <c:pt idx="382">
                  <c:v>1.0458590006844628</c:v>
                </c:pt>
                <c:pt idx="383">
                  <c:v>1.0485968514715949</c:v>
                </c:pt>
                <c:pt idx="384">
                  <c:v>1.0513347022587269</c:v>
                </c:pt>
                <c:pt idx="385">
                  <c:v>1.054072553045859</c:v>
                </c:pt>
                <c:pt idx="386">
                  <c:v>1.0568104038329911</c:v>
                </c:pt>
                <c:pt idx="387">
                  <c:v>1.0595482546201231</c:v>
                </c:pt>
                <c:pt idx="388">
                  <c:v>1.0622861054072552</c:v>
                </c:pt>
                <c:pt idx="389">
                  <c:v>1.0650239561943875</c:v>
                </c:pt>
                <c:pt idx="390">
                  <c:v>1.0677618069815196</c:v>
                </c:pt>
                <c:pt idx="391">
                  <c:v>1.0704996577686516</c:v>
                </c:pt>
                <c:pt idx="392">
                  <c:v>1.0732375085557837</c:v>
                </c:pt>
                <c:pt idx="393">
                  <c:v>1.0759753593429158</c:v>
                </c:pt>
                <c:pt idx="394">
                  <c:v>1.0787132101300478</c:v>
                </c:pt>
                <c:pt idx="395">
                  <c:v>1.0814510609171799</c:v>
                </c:pt>
                <c:pt idx="396">
                  <c:v>1.0841889117043122</c:v>
                </c:pt>
                <c:pt idx="397">
                  <c:v>1.0869267624914443</c:v>
                </c:pt>
                <c:pt idx="398">
                  <c:v>1.0896646132785763</c:v>
                </c:pt>
                <c:pt idx="399">
                  <c:v>1.0924024640657084</c:v>
                </c:pt>
                <c:pt idx="400">
                  <c:v>1.0951403148528405</c:v>
                </c:pt>
                <c:pt idx="401">
                  <c:v>1.0978781656399725</c:v>
                </c:pt>
                <c:pt idx="402">
                  <c:v>1.1006160164271048</c:v>
                </c:pt>
                <c:pt idx="403">
                  <c:v>1.1033538672142369</c:v>
                </c:pt>
                <c:pt idx="404">
                  <c:v>1.106091718001369</c:v>
                </c:pt>
                <c:pt idx="405">
                  <c:v>1.108829568788501</c:v>
                </c:pt>
                <c:pt idx="406">
                  <c:v>1.1115674195756331</c:v>
                </c:pt>
                <c:pt idx="407">
                  <c:v>1.1143052703627652</c:v>
                </c:pt>
                <c:pt idx="408">
                  <c:v>1.1170431211498972</c:v>
                </c:pt>
                <c:pt idx="409">
                  <c:v>1.1197809719370295</c:v>
                </c:pt>
                <c:pt idx="410">
                  <c:v>1.1225188227241616</c:v>
                </c:pt>
                <c:pt idx="411">
                  <c:v>1.1252566735112937</c:v>
                </c:pt>
                <c:pt idx="412">
                  <c:v>1.1279945242984257</c:v>
                </c:pt>
                <c:pt idx="413">
                  <c:v>1.1307323750855578</c:v>
                </c:pt>
                <c:pt idx="414">
                  <c:v>1.1334702258726899</c:v>
                </c:pt>
                <c:pt idx="415">
                  <c:v>1.1362080766598219</c:v>
                </c:pt>
                <c:pt idx="416">
                  <c:v>1.1389459274469542</c:v>
                </c:pt>
                <c:pt idx="417">
                  <c:v>1.1416837782340863</c:v>
                </c:pt>
                <c:pt idx="418">
                  <c:v>1.1444216290212184</c:v>
                </c:pt>
                <c:pt idx="419">
                  <c:v>1.1471594798083504</c:v>
                </c:pt>
                <c:pt idx="420">
                  <c:v>1.1498973305954825</c:v>
                </c:pt>
                <c:pt idx="421">
                  <c:v>1.1526351813826146</c:v>
                </c:pt>
                <c:pt idx="422">
                  <c:v>1.1553730321697468</c:v>
                </c:pt>
                <c:pt idx="423">
                  <c:v>1.1581108829568789</c:v>
                </c:pt>
                <c:pt idx="424">
                  <c:v>1.160848733744011</c:v>
                </c:pt>
                <c:pt idx="425">
                  <c:v>1.1635865845311431</c:v>
                </c:pt>
                <c:pt idx="426">
                  <c:v>1.1663244353182751</c:v>
                </c:pt>
                <c:pt idx="427">
                  <c:v>1.1690622861054072</c:v>
                </c:pt>
                <c:pt idx="428">
                  <c:v>1.1718001368925393</c:v>
                </c:pt>
                <c:pt idx="429">
                  <c:v>1.1745379876796715</c:v>
                </c:pt>
                <c:pt idx="430">
                  <c:v>1.1772758384668036</c:v>
                </c:pt>
                <c:pt idx="431">
                  <c:v>1.1800136892539357</c:v>
                </c:pt>
                <c:pt idx="432">
                  <c:v>1.1827515400410678</c:v>
                </c:pt>
                <c:pt idx="433">
                  <c:v>1.1854893908281998</c:v>
                </c:pt>
                <c:pt idx="434">
                  <c:v>1.1882272416153319</c:v>
                </c:pt>
                <c:pt idx="435">
                  <c:v>1.1909650924024642</c:v>
                </c:pt>
                <c:pt idx="436">
                  <c:v>1.1937029431895962</c:v>
                </c:pt>
                <c:pt idx="437">
                  <c:v>1.1964407939767283</c:v>
                </c:pt>
                <c:pt idx="438">
                  <c:v>1.1991786447638604</c:v>
                </c:pt>
                <c:pt idx="439">
                  <c:v>1.2019164955509924</c:v>
                </c:pt>
                <c:pt idx="440">
                  <c:v>1.2046543463381245</c:v>
                </c:pt>
                <c:pt idx="441">
                  <c:v>1.2073921971252566</c:v>
                </c:pt>
                <c:pt idx="442">
                  <c:v>1.2101300479123889</c:v>
                </c:pt>
                <c:pt idx="443">
                  <c:v>1.2128678986995209</c:v>
                </c:pt>
                <c:pt idx="444">
                  <c:v>1.215605749486653</c:v>
                </c:pt>
                <c:pt idx="445">
                  <c:v>1.2183436002737851</c:v>
                </c:pt>
                <c:pt idx="446">
                  <c:v>1.2210814510609171</c:v>
                </c:pt>
                <c:pt idx="447">
                  <c:v>1.2238193018480492</c:v>
                </c:pt>
                <c:pt idx="448">
                  <c:v>1.2265571526351813</c:v>
                </c:pt>
                <c:pt idx="449">
                  <c:v>1.2292950034223136</c:v>
                </c:pt>
                <c:pt idx="450">
                  <c:v>1.2320328542094456</c:v>
                </c:pt>
                <c:pt idx="451">
                  <c:v>1.2347707049965777</c:v>
                </c:pt>
                <c:pt idx="452">
                  <c:v>1.2375085557837098</c:v>
                </c:pt>
                <c:pt idx="453">
                  <c:v>1.2402464065708418</c:v>
                </c:pt>
                <c:pt idx="454">
                  <c:v>1.2429842573579739</c:v>
                </c:pt>
                <c:pt idx="455">
                  <c:v>1.2457221081451062</c:v>
                </c:pt>
                <c:pt idx="456">
                  <c:v>1.2484599589322383</c:v>
                </c:pt>
                <c:pt idx="457">
                  <c:v>1.2511978097193703</c:v>
                </c:pt>
                <c:pt idx="458">
                  <c:v>1.2539356605065024</c:v>
                </c:pt>
                <c:pt idx="459">
                  <c:v>1.2566735112936345</c:v>
                </c:pt>
                <c:pt idx="460">
                  <c:v>1.2594113620807665</c:v>
                </c:pt>
                <c:pt idx="461">
                  <c:v>1.2621492128678986</c:v>
                </c:pt>
                <c:pt idx="462">
                  <c:v>1.2648870636550309</c:v>
                </c:pt>
                <c:pt idx="463">
                  <c:v>1.267624914442163</c:v>
                </c:pt>
                <c:pt idx="464">
                  <c:v>1.270362765229295</c:v>
                </c:pt>
                <c:pt idx="465">
                  <c:v>1.2731006160164271</c:v>
                </c:pt>
                <c:pt idx="466">
                  <c:v>1.2758384668035592</c:v>
                </c:pt>
                <c:pt idx="467">
                  <c:v>1.2785763175906912</c:v>
                </c:pt>
                <c:pt idx="468">
                  <c:v>1.2813141683778233</c:v>
                </c:pt>
                <c:pt idx="469">
                  <c:v>1.2840520191649556</c:v>
                </c:pt>
                <c:pt idx="470">
                  <c:v>1.2867898699520877</c:v>
                </c:pt>
                <c:pt idx="471">
                  <c:v>1.2895277207392197</c:v>
                </c:pt>
                <c:pt idx="472">
                  <c:v>1.2922655715263518</c:v>
                </c:pt>
                <c:pt idx="473">
                  <c:v>1.2950034223134839</c:v>
                </c:pt>
                <c:pt idx="474">
                  <c:v>1.2977412731006159</c:v>
                </c:pt>
                <c:pt idx="475">
                  <c:v>1.3004791238877482</c:v>
                </c:pt>
                <c:pt idx="476">
                  <c:v>1.3032169746748803</c:v>
                </c:pt>
                <c:pt idx="477">
                  <c:v>1.3059548254620124</c:v>
                </c:pt>
                <c:pt idx="478">
                  <c:v>1.3086926762491444</c:v>
                </c:pt>
                <c:pt idx="479">
                  <c:v>1.3114305270362765</c:v>
                </c:pt>
                <c:pt idx="480">
                  <c:v>1.3141683778234086</c:v>
                </c:pt>
                <c:pt idx="481">
                  <c:v>1.3169062286105406</c:v>
                </c:pt>
                <c:pt idx="482">
                  <c:v>1.3196440793976729</c:v>
                </c:pt>
                <c:pt idx="483">
                  <c:v>1.322381930184805</c:v>
                </c:pt>
                <c:pt idx="484">
                  <c:v>1.3251197809719371</c:v>
                </c:pt>
                <c:pt idx="485">
                  <c:v>1.3278576317590691</c:v>
                </c:pt>
                <c:pt idx="486">
                  <c:v>1.3305954825462012</c:v>
                </c:pt>
                <c:pt idx="487">
                  <c:v>1.3333333333333333</c:v>
                </c:pt>
                <c:pt idx="488">
                  <c:v>1.3360711841204653</c:v>
                </c:pt>
                <c:pt idx="489">
                  <c:v>1.3388090349075976</c:v>
                </c:pt>
                <c:pt idx="490">
                  <c:v>1.3415468856947297</c:v>
                </c:pt>
                <c:pt idx="491">
                  <c:v>1.3442847364818618</c:v>
                </c:pt>
                <c:pt idx="492">
                  <c:v>1.3470225872689938</c:v>
                </c:pt>
                <c:pt idx="493">
                  <c:v>1.3497604380561259</c:v>
                </c:pt>
                <c:pt idx="494">
                  <c:v>1.352498288843258</c:v>
                </c:pt>
                <c:pt idx="495">
                  <c:v>1.3552361396303902</c:v>
                </c:pt>
                <c:pt idx="496">
                  <c:v>1.3579739904175223</c:v>
                </c:pt>
                <c:pt idx="497">
                  <c:v>1.3607118412046544</c:v>
                </c:pt>
                <c:pt idx="498">
                  <c:v>1.3634496919917864</c:v>
                </c:pt>
                <c:pt idx="499">
                  <c:v>1.3661875427789185</c:v>
                </c:pt>
                <c:pt idx="500">
                  <c:v>1.3689253935660506</c:v>
                </c:pt>
                <c:pt idx="501">
                  <c:v>1.3716632443531827</c:v>
                </c:pt>
                <c:pt idx="502">
                  <c:v>1.3744010951403149</c:v>
                </c:pt>
                <c:pt idx="503">
                  <c:v>1.377138945927447</c:v>
                </c:pt>
                <c:pt idx="504">
                  <c:v>1.3798767967145791</c:v>
                </c:pt>
                <c:pt idx="505">
                  <c:v>1.3826146475017111</c:v>
                </c:pt>
                <c:pt idx="506">
                  <c:v>1.3853524982888432</c:v>
                </c:pt>
                <c:pt idx="507">
                  <c:v>1.3880903490759753</c:v>
                </c:pt>
                <c:pt idx="508">
                  <c:v>1.3908281998631074</c:v>
                </c:pt>
                <c:pt idx="509">
                  <c:v>1.3935660506502396</c:v>
                </c:pt>
                <c:pt idx="510">
                  <c:v>1.3963039014373717</c:v>
                </c:pt>
                <c:pt idx="511">
                  <c:v>1.3990417522245038</c:v>
                </c:pt>
                <c:pt idx="512">
                  <c:v>1.4017796030116358</c:v>
                </c:pt>
                <c:pt idx="513">
                  <c:v>1.4045174537987679</c:v>
                </c:pt>
                <c:pt idx="514">
                  <c:v>1.4072553045859</c:v>
                </c:pt>
                <c:pt idx="515">
                  <c:v>1.4099931553730323</c:v>
                </c:pt>
                <c:pt idx="516">
                  <c:v>1.4127310061601643</c:v>
                </c:pt>
                <c:pt idx="517">
                  <c:v>1.4154688569472964</c:v>
                </c:pt>
                <c:pt idx="518">
                  <c:v>1.4182067077344285</c:v>
                </c:pt>
                <c:pt idx="519">
                  <c:v>1.4209445585215605</c:v>
                </c:pt>
                <c:pt idx="520">
                  <c:v>1.4236824093086926</c:v>
                </c:pt>
                <c:pt idx="521">
                  <c:v>1.4264202600958247</c:v>
                </c:pt>
                <c:pt idx="522">
                  <c:v>1.429158110882957</c:v>
                </c:pt>
                <c:pt idx="523">
                  <c:v>1.431895961670089</c:v>
                </c:pt>
                <c:pt idx="524">
                  <c:v>1.4346338124572211</c:v>
                </c:pt>
                <c:pt idx="525">
                  <c:v>1.4373716632443532</c:v>
                </c:pt>
                <c:pt idx="526">
                  <c:v>1.4401095140314852</c:v>
                </c:pt>
                <c:pt idx="527">
                  <c:v>1.4428473648186173</c:v>
                </c:pt>
                <c:pt idx="528">
                  <c:v>1.4455852156057496</c:v>
                </c:pt>
                <c:pt idx="529">
                  <c:v>1.4483230663928817</c:v>
                </c:pt>
                <c:pt idx="530">
                  <c:v>1.4510609171800137</c:v>
                </c:pt>
                <c:pt idx="531">
                  <c:v>1.4537987679671458</c:v>
                </c:pt>
                <c:pt idx="532">
                  <c:v>1.4565366187542779</c:v>
                </c:pt>
                <c:pt idx="533">
                  <c:v>1.4592744695414099</c:v>
                </c:pt>
                <c:pt idx="534">
                  <c:v>1.462012320328542</c:v>
                </c:pt>
                <c:pt idx="535">
                  <c:v>1.4647501711156743</c:v>
                </c:pt>
                <c:pt idx="536">
                  <c:v>1.4674880219028064</c:v>
                </c:pt>
                <c:pt idx="537">
                  <c:v>1.4702258726899384</c:v>
                </c:pt>
                <c:pt idx="538">
                  <c:v>1.4729637234770705</c:v>
                </c:pt>
                <c:pt idx="539">
                  <c:v>1.4757015742642026</c:v>
                </c:pt>
                <c:pt idx="540">
                  <c:v>1.4784394250513346</c:v>
                </c:pt>
                <c:pt idx="541">
                  <c:v>1.4811772758384667</c:v>
                </c:pt>
                <c:pt idx="542">
                  <c:v>1.483915126625599</c:v>
                </c:pt>
                <c:pt idx="543">
                  <c:v>1.4866529774127311</c:v>
                </c:pt>
                <c:pt idx="544">
                  <c:v>1.4893908281998631</c:v>
                </c:pt>
                <c:pt idx="545">
                  <c:v>1.4921286789869952</c:v>
                </c:pt>
                <c:pt idx="546">
                  <c:v>1.4948665297741273</c:v>
                </c:pt>
                <c:pt idx="547">
                  <c:v>1.4976043805612593</c:v>
                </c:pt>
                <c:pt idx="548">
                  <c:v>1.5003422313483916</c:v>
                </c:pt>
                <c:pt idx="549">
                  <c:v>1.5030800821355237</c:v>
                </c:pt>
                <c:pt idx="550">
                  <c:v>1.5058179329226558</c:v>
                </c:pt>
                <c:pt idx="551">
                  <c:v>1.5085557837097878</c:v>
                </c:pt>
                <c:pt idx="552">
                  <c:v>1.5112936344969199</c:v>
                </c:pt>
                <c:pt idx="553">
                  <c:v>1.514031485284052</c:v>
                </c:pt>
                <c:pt idx="554">
                  <c:v>1.516769336071184</c:v>
                </c:pt>
                <c:pt idx="555">
                  <c:v>1.5195071868583163</c:v>
                </c:pt>
                <c:pt idx="556">
                  <c:v>1.5222450376454484</c:v>
                </c:pt>
                <c:pt idx="557">
                  <c:v>1.5249828884325805</c:v>
                </c:pt>
                <c:pt idx="558">
                  <c:v>1.5277207392197125</c:v>
                </c:pt>
                <c:pt idx="559">
                  <c:v>1.5304585900068446</c:v>
                </c:pt>
                <c:pt idx="560">
                  <c:v>1.5331964407939767</c:v>
                </c:pt>
                <c:pt idx="561">
                  <c:v>1.5359342915811087</c:v>
                </c:pt>
                <c:pt idx="562">
                  <c:v>1.538672142368241</c:v>
                </c:pt>
                <c:pt idx="563">
                  <c:v>1.5414099931553731</c:v>
                </c:pt>
                <c:pt idx="564">
                  <c:v>1.5441478439425051</c:v>
                </c:pt>
                <c:pt idx="565">
                  <c:v>1.5468856947296372</c:v>
                </c:pt>
                <c:pt idx="566">
                  <c:v>1.5496235455167693</c:v>
                </c:pt>
                <c:pt idx="567">
                  <c:v>1.5523613963039014</c:v>
                </c:pt>
                <c:pt idx="568">
                  <c:v>1.5550992470910336</c:v>
                </c:pt>
                <c:pt idx="569">
                  <c:v>1.5578370978781657</c:v>
                </c:pt>
                <c:pt idx="570">
                  <c:v>1.5605749486652978</c:v>
                </c:pt>
                <c:pt idx="571">
                  <c:v>1.5633127994524298</c:v>
                </c:pt>
                <c:pt idx="572">
                  <c:v>1.5660506502395619</c:v>
                </c:pt>
                <c:pt idx="573">
                  <c:v>1.568788501026694</c:v>
                </c:pt>
                <c:pt idx="574">
                  <c:v>1.5715263518138261</c:v>
                </c:pt>
                <c:pt idx="575">
                  <c:v>1.5742642026009583</c:v>
                </c:pt>
                <c:pt idx="576">
                  <c:v>1.5770020533880904</c:v>
                </c:pt>
                <c:pt idx="577">
                  <c:v>1.5797399041752225</c:v>
                </c:pt>
                <c:pt idx="578">
                  <c:v>1.5824777549623545</c:v>
                </c:pt>
                <c:pt idx="579">
                  <c:v>1.5852156057494866</c:v>
                </c:pt>
                <c:pt idx="580">
                  <c:v>1.5879534565366187</c:v>
                </c:pt>
                <c:pt idx="581">
                  <c:v>1.5906913073237507</c:v>
                </c:pt>
                <c:pt idx="582">
                  <c:v>1.593429158110883</c:v>
                </c:pt>
                <c:pt idx="583">
                  <c:v>1.5961670088980151</c:v>
                </c:pt>
                <c:pt idx="584">
                  <c:v>1.5989048596851472</c:v>
                </c:pt>
                <c:pt idx="585">
                  <c:v>1.6016427104722792</c:v>
                </c:pt>
                <c:pt idx="586">
                  <c:v>1.6043805612594113</c:v>
                </c:pt>
                <c:pt idx="587">
                  <c:v>1.6071184120465434</c:v>
                </c:pt>
                <c:pt idx="588">
                  <c:v>1.6098562628336757</c:v>
                </c:pt>
                <c:pt idx="589">
                  <c:v>1.6125941136208077</c:v>
                </c:pt>
                <c:pt idx="590">
                  <c:v>1.6153319644079398</c:v>
                </c:pt>
                <c:pt idx="591">
                  <c:v>1.6180698151950719</c:v>
                </c:pt>
                <c:pt idx="592">
                  <c:v>1.6208076659822039</c:v>
                </c:pt>
                <c:pt idx="593">
                  <c:v>1.623545516769336</c:v>
                </c:pt>
                <c:pt idx="594">
                  <c:v>1.6262833675564681</c:v>
                </c:pt>
                <c:pt idx="595">
                  <c:v>1.6290212183436004</c:v>
                </c:pt>
                <c:pt idx="596">
                  <c:v>1.6317590691307324</c:v>
                </c:pt>
                <c:pt idx="597">
                  <c:v>1.6344969199178645</c:v>
                </c:pt>
                <c:pt idx="598">
                  <c:v>1.6372347707049966</c:v>
                </c:pt>
                <c:pt idx="599">
                  <c:v>1.6399726214921286</c:v>
                </c:pt>
                <c:pt idx="600">
                  <c:v>1.6427104722792607</c:v>
                </c:pt>
                <c:pt idx="601">
                  <c:v>1.6454483230663928</c:v>
                </c:pt>
                <c:pt idx="602">
                  <c:v>1.6481861738535251</c:v>
                </c:pt>
                <c:pt idx="603">
                  <c:v>1.6509240246406571</c:v>
                </c:pt>
                <c:pt idx="604">
                  <c:v>1.6536618754277892</c:v>
                </c:pt>
                <c:pt idx="605">
                  <c:v>1.6563997262149213</c:v>
                </c:pt>
                <c:pt idx="606">
                  <c:v>1.6591375770020533</c:v>
                </c:pt>
                <c:pt idx="607">
                  <c:v>1.6618754277891854</c:v>
                </c:pt>
                <c:pt idx="608">
                  <c:v>1.6646132785763177</c:v>
                </c:pt>
                <c:pt idx="609">
                  <c:v>1.6673511293634498</c:v>
                </c:pt>
                <c:pt idx="610">
                  <c:v>1.6700889801505818</c:v>
                </c:pt>
                <c:pt idx="611">
                  <c:v>1.6728268309377139</c:v>
                </c:pt>
                <c:pt idx="612">
                  <c:v>1.675564681724846</c:v>
                </c:pt>
                <c:pt idx="613">
                  <c:v>1.678302532511978</c:v>
                </c:pt>
                <c:pt idx="614">
                  <c:v>1.6810403832991101</c:v>
                </c:pt>
                <c:pt idx="615">
                  <c:v>1.6837782340862424</c:v>
                </c:pt>
                <c:pt idx="616">
                  <c:v>1.6865160848733745</c:v>
                </c:pt>
                <c:pt idx="617">
                  <c:v>1.6892539356605065</c:v>
                </c:pt>
                <c:pt idx="618">
                  <c:v>1.6919917864476386</c:v>
                </c:pt>
                <c:pt idx="619">
                  <c:v>1.6947296372347707</c:v>
                </c:pt>
                <c:pt idx="620">
                  <c:v>1.6974674880219027</c:v>
                </c:pt>
                <c:pt idx="621">
                  <c:v>1.700205338809035</c:v>
                </c:pt>
                <c:pt idx="622">
                  <c:v>1.7029431895961671</c:v>
                </c:pt>
                <c:pt idx="623">
                  <c:v>1.7056810403832992</c:v>
                </c:pt>
                <c:pt idx="624">
                  <c:v>1.7084188911704312</c:v>
                </c:pt>
                <c:pt idx="625">
                  <c:v>1.7111567419575633</c:v>
                </c:pt>
                <c:pt idx="626">
                  <c:v>1.7138945927446954</c:v>
                </c:pt>
                <c:pt idx="627">
                  <c:v>1.7166324435318274</c:v>
                </c:pt>
                <c:pt idx="628">
                  <c:v>1.7193702943189597</c:v>
                </c:pt>
                <c:pt idx="629">
                  <c:v>1.7221081451060918</c:v>
                </c:pt>
                <c:pt idx="630">
                  <c:v>1.7248459958932238</c:v>
                </c:pt>
                <c:pt idx="631">
                  <c:v>1.7275838466803559</c:v>
                </c:pt>
                <c:pt idx="632">
                  <c:v>1.730321697467488</c:v>
                </c:pt>
                <c:pt idx="633">
                  <c:v>1.7330595482546201</c:v>
                </c:pt>
                <c:pt idx="634">
                  <c:v>1.7357973990417521</c:v>
                </c:pt>
                <c:pt idx="635">
                  <c:v>1.7385352498288844</c:v>
                </c:pt>
                <c:pt idx="636">
                  <c:v>1.7412731006160165</c:v>
                </c:pt>
                <c:pt idx="637">
                  <c:v>1.7440109514031485</c:v>
                </c:pt>
                <c:pt idx="638">
                  <c:v>1.7467488021902806</c:v>
                </c:pt>
                <c:pt idx="639">
                  <c:v>1.7494866529774127</c:v>
                </c:pt>
                <c:pt idx="640">
                  <c:v>1.7522245037645447</c:v>
                </c:pt>
                <c:pt idx="641">
                  <c:v>1.754962354551677</c:v>
                </c:pt>
                <c:pt idx="642">
                  <c:v>1.7577002053388091</c:v>
                </c:pt>
                <c:pt idx="643">
                  <c:v>1.7604380561259412</c:v>
                </c:pt>
                <c:pt idx="644">
                  <c:v>1.7631759069130732</c:v>
                </c:pt>
                <c:pt idx="645">
                  <c:v>1.7659137577002053</c:v>
                </c:pt>
                <c:pt idx="646">
                  <c:v>1.7686516084873374</c:v>
                </c:pt>
                <c:pt idx="647">
                  <c:v>1.7713894592744694</c:v>
                </c:pt>
                <c:pt idx="648">
                  <c:v>1.7741273100616017</c:v>
                </c:pt>
                <c:pt idx="649">
                  <c:v>1.7768651608487338</c:v>
                </c:pt>
                <c:pt idx="650">
                  <c:v>1.7796030116358659</c:v>
                </c:pt>
                <c:pt idx="651">
                  <c:v>1.7823408624229979</c:v>
                </c:pt>
                <c:pt idx="652">
                  <c:v>1.78507871321013</c:v>
                </c:pt>
                <c:pt idx="653">
                  <c:v>1.7878165639972621</c:v>
                </c:pt>
                <c:pt idx="654">
                  <c:v>1.7905544147843941</c:v>
                </c:pt>
                <c:pt idx="655">
                  <c:v>1.7932922655715264</c:v>
                </c:pt>
                <c:pt idx="656">
                  <c:v>1.7960301163586585</c:v>
                </c:pt>
                <c:pt idx="657">
                  <c:v>1.7987679671457906</c:v>
                </c:pt>
                <c:pt idx="658">
                  <c:v>1.8015058179329226</c:v>
                </c:pt>
                <c:pt idx="659">
                  <c:v>1.8042436687200547</c:v>
                </c:pt>
                <c:pt idx="660">
                  <c:v>1.8069815195071868</c:v>
                </c:pt>
                <c:pt idx="661">
                  <c:v>1.8097193702943191</c:v>
                </c:pt>
                <c:pt idx="662">
                  <c:v>1.8124572210814511</c:v>
                </c:pt>
                <c:pt idx="663">
                  <c:v>1.8151950718685832</c:v>
                </c:pt>
                <c:pt idx="664">
                  <c:v>1.8179329226557153</c:v>
                </c:pt>
                <c:pt idx="665">
                  <c:v>1.8206707734428473</c:v>
                </c:pt>
                <c:pt idx="666">
                  <c:v>1.8234086242299794</c:v>
                </c:pt>
                <c:pt idx="667">
                  <c:v>1.8261464750171115</c:v>
                </c:pt>
                <c:pt idx="668">
                  <c:v>1.8288843258042438</c:v>
                </c:pt>
                <c:pt idx="669">
                  <c:v>1.8316221765913758</c:v>
                </c:pt>
                <c:pt idx="670">
                  <c:v>1.8343600273785079</c:v>
                </c:pt>
                <c:pt idx="671">
                  <c:v>1.83709787816564</c:v>
                </c:pt>
                <c:pt idx="672">
                  <c:v>1.839835728952772</c:v>
                </c:pt>
                <c:pt idx="673">
                  <c:v>1.8425735797399041</c:v>
                </c:pt>
                <c:pt idx="674">
                  <c:v>1.8453114305270362</c:v>
                </c:pt>
                <c:pt idx="675">
                  <c:v>1.8480492813141685</c:v>
                </c:pt>
                <c:pt idx="676">
                  <c:v>1.8507871321013005</c:v>
                </c:pt>
                <c:pt idx="677">
                  <c:v>1.8535249828884326</c:v>
                </c:pt>
                <c:pt idx="678">
                  <c:v>1.8562628336755647</c:v>
                </c:pt>
                <c:pt idx="679">
                  <c:v>1.8590006844626967</c:v>
                </c:pt>
                <c:pt idx="680">
                  <c:v>1.8617385352498288</c:v>
                </c:pt>
                <c:pt idx="681">
                  <c:v>1.8644763860369611</c:v>
                </c:pt>
                <c:pt idx="682">
                  <c:v>1.8672142368240932</c:v>
                </c:pt>
                <c:pt idx="683">
                  <c:v>1.8699520876112252</c:v>
                </c:pt>
                <c:pt idx="684">
                  <c:v>1.8726899383983573</c:v>
                </c:pt>
                <c:pt idx="685">
                  <c:v>1.8754277891854894</c:v>
                </c:pt>
                <c:pt idx="686">
                  <c:v>1.8781656399726214</c:v>
                </c:pt>
                <c:pt idx="687">
                  <c:v>1.8809034907597535</c:v>
                </c:pt>
                <c:pt idx="688">
                  <c:v>1.8836413415468858</c:v>
                </c:pt>
                <c:pt idx="689">
                  <c:v>1.8863791923340179</c:v>
                </c:pt>
                <c:pt idx="690">
                  <c:v>1.8891170431211499</c:v>
                </c:pt>
                <c:pt idx="691">
                  <c:v>1.891854893908282</c:v>
                </c:pt>
                <c:pt idx="692">
                  <c:v>1.8945927446954141</c:v>
                </c:pt>
                <c:pt idx="693">
                  <c:v>1.8973305954825461</c:v>
                </c:pt>
                <c:pt idx="694">
                  <c:v>1.9000684462696784</c:v>
                </c:pt>
                <c:pt idx="695">
                  <c:v>1.9028062970568105</c:v>
                </c:pt>
                <c:pt idx="696">
                  <c:v>1.9055441478439425</c:v>
                </c:pt>
                <c:pt idx="697">
                  <c:v>1.9082819986310746</c:v>
                </c:pt>
                <c:pt idx="698">
                  <c:v>1.9110198494182067</c:v>
                </c:pt>
                <c:pt idx="699">
                  <c:v>1.9137577002053388</c:v>
                </c:pt>
                <c:pt idx="700">
                  <c:v>1.9164955509924708</c:v>
                </c:pt>
                <c:pt idx="701">
                  <c:v>1.9192334017796031</c:v>
                </c:pt>
                <c:pt idx="702">
                  <c:v>1.9219712525667352</c:v>
                </c:pt>
                <c:pt idx="703">
                  <c:v>1.9247091033538672</c:v>
                </c:pt>
                <c:pt idx="704">
                  <c:v>1.9274469541409993</c:v>
                </c:pt>
                <c:pt idx="705">
                  <c:v>1.9301848049281314</c:v>
                </c:pt>
                <c:pt idx="706">
                  <c:v>1.9329226557152634</c:v>
                </c:pt>
                <c:pt idx="707">
                  <c:v>1.9356605065023955</c:v>
                </c:pt>
                <c:pt idx="708">
                  <c:v>1.9383983572895278</c:v>
                </c:pt>
                <c:pt idx="709">
                  <c:v>1.9411362080766599</c:v>
                </c:pt>
                <c:pt idx="710">
                  <c:v>1.9438740588637919</c:v>
                </c:pt>
                <c:pt idx="711">
                  <c:v>1.946611909650924</c:v>
                </c:pt>
                <c:pt idx="712">
                  <c:v>1.9493497604380561</c:v>
                </c:pt>
                <c:pt idx="713">
                  <c:v>1.9520876112251881</c:v>
                </c:pt>
                <c:pt idx="714">
                  <c:v>1.9548254620123204</c:v>
                </c:pt>
                <c:pt idx="715">
                  <c:v>1.9575633127994525</c:v>
                </c:pt>
                <c:pt idx="716">
                  <c:v>1.9603011635865846</c:v>
                </c:pt>
                <c:pt idx="717">
                  <c:v>1.9630390143737166</c:v>
                </c:pt>
                <c:pt idx="718">
                  <c:v>1.9657768651608487</c:v>
                </c:pt>
                <c:pt idx="719">
                  <c:v>1.9685147159479808</c:v>
                </c:pt>
                <c:pt idx="720">
                  <c:v>1.9712525667351128</c:v>
                </c:pt>
                <c:pt idx="721">
                  <c:v>1.9739904175222451</c:v>
                </c:pt>
                <c:pt idx="722">
                  <c:v>1.9767282683093772</c:v>
                </c:pt>
                <c:pt idx="723">
                  <c:v>1.9794661190965093</c:v>
                </c:pt>
                <c:pt idx="724">
                  <c:v>1.9822039698836413</c:v>
                </c:pt>
                <c:pt idx="725">
                  <c:v>1.9849418206707734</c:v>
                </c:pt>
                <c:pt idx="726">
                  <c:v>1.9876796714579055</c:v>
                </c:pt>
                <c:pt idx="727">
                  <c:v>1.9904175222450375</c:v>
                </c:pt>
                <c:pt idx="728">
                  <c:v>1.9931553730321698</c:v>
                </c:pt>
                <c:pt idx="729">
                  <c:v>1.9958932238193019</c:v>
                </c:pt>
                <c:pt idx="730">
                  <c:v>1.998631074606434</c:v>
                </c:pt>
                <c:pt idx="731">
                  <c:v>2.001368925393566</c:v>
                </c:pt>
                <c:pt idx="732">
                  <c:v>2.0041067761806981</c:v>
                </c:pt>
                <c:pt idx="733">
                  <c:v>2.0068446269678302</c:v>
                </c:pt>
                <c:pt idx="734">
                  <c:v>2.0095824777549622</c:v>
                </c:pt>
                <c:pt idx="735">
                  <c:v>2.0123203285420943</c:v>
                </c:pt>
                <c:pt idx="736">
                  <c:v>2.0150581793292264</c:v>
                </c:pt>
                <c:pt idx="737">
                  <c:v>2.0177960301163584</c:v>
                </c:pt>
                <c:pt idx="738">
                  <c:v>2.020533880903491</c:v>
                </c:pt>
                <c:pt idx="739">
                  <c:v>2.023271731690623</c:v>
                </c:pt>
                <c:pt idx="740">
                  <c:v>2.0260095824777551</c:v>
                </c:pt>
                <c:pt idx="741">
                  <c:v>2.0287474332648872</c:v>
                </c:pt>
                <c:pt idx="742">
                  <c:v>2.0314852840520192</c:v>
                </c:pt>
                <c:pt idx="743">
                  <c:v>2.0342231348391513</c:v>
                </c:pt>
                <c:pt idx="744">
                  <c:v>2.0369609856262834</c:v>
                </c:pt>
                <c:pt idx="745">
                  <c:v>2.0396988364134154</c:v>
                </c:pt>
                <c:pt idx="746">
                  <c:v>2.0424366872005475</c:v>
                </c:pt>
                <c:pt idx="747">
                  <c:v>2.0451745379876796</c:v>
                </c:pt>
                <c:pt idx="748">
                  <c:v>2.0479123887748116</c:v>
                </c:pt>
                <c:pt idx="749">
                  <c:v>2.0506502395619437</c:v>
                </c:pt>
                <c:pt idx="750">
                  <c:v>2.0533880903490758</c:v>
                </c:pt>
                <c:pt idx="751">
                  <c:v>2.0561259411362083</c:v>
                </c:pt>
                <c:pt idx="752">
                  <c:v>2.0588637919233403</c:v>
                </c:pt>
                <c:pt idx="753">
                  <c:v>2.0616016427104724</c:v>
                </c:pt>
                <c:pt idx="754">
                  <c:v>2.0643394934976045</c:v>
                </c:pt>
                <c:pt idx="755">
                  <c:v>2.0670773442847366</c:v>
                </c:pt>
                <c:pt idx="756">
                  <c:v>2.0698151950718686</c:v>
                </c:pt>
                <c:pt idx="757">
                  <c:v>2.0725530458590007</c:v>
                </c:pt>
                <c:pt idx="758">
                  <c:v>2.0752908966461328</c:v>
                </c:pt>
                <c:pt idx="759">
                  <c:v>2.0780287474332648</c:v>
                </c:pt>
                <c:pt idx="760">
                  <c:v>2.0807665982203969</c:v>
                </c:pt>
                <c:pt idx="761">
                  <c:v>2.083504449007529</c:v>
                </c:pt>
                <c:pt idx="762">
                  <c:v>2.086242299794661</c:v>
                </c:pt>
                <c:pt idx="763">
                  <c:v>2.0889801505817931</c:v>
                </c:pt>
                <c:pt idx="764">
                  <c:v>2.0917180013689256</c:v>
                </c:pt>
                <c:pt idx="765">
                  <c:v>2.0944558521560577</c:v>
                </c:pt>
                <c:pt idx="766">
                  <c:v>2.0971937029431897</c:v>
                </c:pt>
                <c:pt idx="767">
                  <c:v>2.0999315537303218</c:v>
                </c:pt>
                <c:pt idx="768">
                  <c:v>2.1026694045174539</c:v>
                </c:pt>
                <c:pt idx="769">
                  <c:v>2.1054072553045859</c:v>
                </c:pt>
                <c:pt idx="770">
                  <c:v>2.108145106091718</c:v>
                </c:pt>
                <c:pt idx="771">
                  <c:v>2.1108829568788501</c:v>
                </c:pt>
                <c:pt idx="772">
                  <c:v>2.1136208076659821</c:v>
                </c:pt>
                <c:pt idx="773">
                  <c:v>2.1163586584531142</c:v>
                </c:pt>
                <c:pt idx="774">
                  <c:v>2.1190965092402463</c:v>
                </c:pt>
                <c:pt idx="775">
                  <c:v>2.1218343600273784</c:v>
                </c:pt>
                <c:pt idx="776">
                  <c:v>2.1245722108145104</c:v>
                </c:pt>
                <c:pt idx="777">
                  <c:v>2.1273100616016429</c:v>
                </c:pt>
                <c:pt idx="778">
                  <c:v>2.130047912388775</c:v>
                </c:pt>
                <c:pt idx="779">
                  <c:v>2.1327857631759071</c:v>
                </c:pt>
                <c:pt idx="780">
                  <c:v>2.1355236139630391</c:v>
                </c:pt>
                <c:pt idx="781">
                  <c:v>2.1382614647501712</c:v>
                </c:pt>
                <c:pt idx="782">
                  <c:v>2.1409993155373033</c:v>
                </c:pt>
                <c:pt idx="783">
                  <c:v>2.1437371663244353</c:v>
                </c:pt>
                <c:pt idx="784">
                  <c:v>2.1464750171115674</c:v>
                </c:pt>
                <c:pt idx="785">
                  <c:v>2.1492128678986995</c:v>
                </c:pt>
                <c:pt idx="786">
                  <c:v>2.1519507186858315</c:v>
                </c:pt>
                <c:pt idx="787">
                  <c:v>2.1546885694729636</c:v>
                </c:pt>
                <c:pt idx="788">
                  <c:v>2.1574264202600957</c:v>
                </c:pt>
                <c:pt idx="789">
                  <c:v>2.1601642710472277</c:v>
                </c:pt>
                <c:pt idx="790">
                  <c:v>2.1629021218343598</c:v>
                </c:pt>
                <c:pt idx="791">
                  <c:v>2.1656399726214923</c:v>
                </c:pt>
                <c:pt idx="792">
                  <c:v>2.1683778234086244</c:v>
                </c:pt>
                <c:pt idx="793">
                  <c:v>2.1711156741957565</c:v>
                </c:pt>
                <c:pt idx="794">
                  <c:v>2.1738535249828885</c:v>
                </c:pt>
                <c:pt idx="795">
                  <c:v>2.1765913757700206</c:v>
                </c:pt>
                <c:pt idx="796">
                  <c:v>2.1793292265571527</c:v>
                </c:pt>
                <c:pt idx="797">
                  <c:v>2.1820670773442847</c:v>
                </c:pt>
                <c:pt idx="798">
                  <c:v>2.1848049281314168</c:v>
                </c:pt>
                <c:pt idx="799">
                  <c:v>2.1875427789185489</c:v>
                </c:pt>
                <c:pt idx="800">
                  <c:v>2.1902806297056809</c:v>
                </c:pt>
                <c:pt idx="801">
                  <c:v>2.193018480492813</c:v>
                </c:pt>
                <c:pt idx="802">
                  <c:v>2.1957563312799451</c:v>
                </c:pt>
                <c:pt idx="803">
                  <c:v>2.1984941820670771</c:v>
                </c:pt>
                <c:pt idx="804">
                  <c:v>2.2012320328542097</c:v>
                </c:pt>
                <c:pt idx="805">
                  <c:v>2.2039698836413417</c:v>
                </c:pt>
                <c:pt idx="806">
                  <c:v>2.2067077344284738</c:v>
                </c:pt>
                <c:pt idx="807">
                  <c:v>2.2094455852156059</c:v>
                </c:pt>
                <c:pt idx="808">
                  <c:v>2.2121834360027379</c:v>
                </c:pt>
                <c:pt idx="809">
                  <c:v>2.21492128678987</c:v>
                </c:pt>
                <c:pt idx="810">
                  <c:v>2.2176591375770021</c:v>
                </c:pt>
                <c:pt idx="811">
                  <c:v>2.2203969883641341</c:v>
                </c:pt>
                <c:pt idx="812">
                  <c:v>2.2231348391512662</c:v>
                </c:pt>
                <c:pt idx="813">
                  <c:v>2.2258726899383983</c:v>
                </c:pt>
                <c:pt idx="814">
                  <c:v>2.2286105407255303</c:v>
                </c:pt>
                <c:pt idx="815">
                  <c:v>2.2313483915126624</c:v>
                </c:pt>
                <c:pt idx="816">
                  <c:v>2.2340862422997945</c:v>
                </c:pt>
                <c:pt idx="817">
                  <c:v>2.236824093086927</c:v>
                </c:pt>
                <c:pt idx="818">
                  <c:v>2.239561943874059</c:v>
                </c:pt>
                <c:pt idx="819">
                  <c:v>2.2422997946611911</c:v>
                </c:pt>
                <c:pt idx="820">
                  <c:v>2.2450376454483232</c:v>
                </c:pt>
                <c:pt idx="821">
                  <c:v>2.2477754962354553</c:v>
                </c:pt>
                <c:pt idx="822">
                  <c:v>2.2505133470225873</c:v>
                </c:pt>
                <c:pt idx="823">
                  <c:v>2.2532511978097194</c:v>
                </c:pt>
                <c:pt idx="824">
                  <c:v>2.2559890485968515</c:v>
                </c:pt>
                <c:pt idx="825">
                  <c:v>2.2587268993839835</c:v>
                </c:pt>
                <c:pt idx="826">
                  <c:v>2.2614647501711156</c:v>
                </c:pt>
                <c:pt idx="827">
                  <c:v>2.2642026009582477</c:v>
                </c:pt>
                <c:pt idx="828">
                  <c:v>2.2669404517453797</c:v>
                </c:pt>
                <c:pt idx="829">
                  <c:v>2.2696783025325118</c:v>
                </c:pt>
                <c:pt idx="830">
                  <c:v>2.2724161533196439</c:v>
                </c:pt>
                <c:pt idx="831">
                  <c:v>2.2751540041067764</c:v>
                </c:pt>
                <c:pt idx="832">
                  <c:v>2.2778918548939084</c:v>
                </c:pt>
                <c:pt idx="833">
                  <c:v>2.2806297056810405</c:v>
                </c:pt>
                <c:pt idx="834">
                  <c:v>2.2833675564681726</c:v>
                </c:pt>
                <c:pt idx="835">
                  <c:v>2.2861054072553046</c:v>
                </c:pt>
                <c:pt idx="836">
                  <c:v>2.2888432580424367</c:v>
                </c:pt>
                <c:pt idx="837">
                  <c:v>2.2915811088295688</c:v>
                </c:pt>
                <c:pt idx="838">
                  <c:v>2.2943189596167008</c:v>
                </c:pt>
                <c:pt idx="839">
                  <c:v>2.2970568104038329</c:v>
                </c:pt>
                <c:pt idx="840">
                  <c:v>2.299794661190965</c:v>
                </c:pt>
                <c:pt idx="841">
                  <c:v>2.3025325119780971</c:v>
                </c:pt>
                <c:pt idx="842">
                  <c:v>2.3052703627652291</c:v>
                </c:pt>
                <c:pt idx="843">
                  <c:v>2.3080082135523612</c:v>
                </c:pt>
                <c:pt idx="844">
                  <c:v>2.3107460643394937</c:v>
                </c:pt>
                <c:pt idx="845">
                  <c:v>2.3134839151266258</c:v>
                </c:pt>
                <c:pt idx="846">
                  <c:v>2.3162217659137578</c:v>
                </c:pt>
                <c:pt idx="847">
                  <c:v>2.3189596167008899</c:v>
                </c:pt>
                <c:pt idx="848">
                  <c:v>2.321697467488022</c:v>
                </c:pt>
                <c:pt idx="849">
                  <c:v>2.324435318275154</c:v>
                </c:pt>
                <c:pt idx="850">
                  <c:v>2.3271731690622861</c:v>
                </c:pt>
                <c:pt idx="851">
                  <c:v>2.3299110198494182</c:v>
                </c:pt>
                <c:pt idx="852">
                  <c:v>2.3326488706365502</c:v>
                </c:pt>
                <c:pt idx="853">
                  <c:v>2.3353867214236823</c:v>
                </c:pt>
                <c:pt idx="854">
                  <c:v>2.3381245722108144</c:v>
                </c:pt>
                <c:pt idx="855">
                  <c:v>2.3408624229979464</c:v>
                </c:pt>
                <c:pt idx="856">
                  <c:v>2.3436002737850785</c:v>
                </c:pt>
                <c:pt idx="857">
                  <c:v>2.346338124572211</c:v>
                </c:pt>
                <c:pt idx="858">
                  <c:v>2.3490759753593431</c:v>
                </c:pt>
                <c:pt idx="859">
                  <c:v>2.3518138261464752</c:v>
                </c:pt>
                <c:pt idx="860">
                  <c:v>2.3545516769336072</c:v>
                </c:pt>
                <c:pt idx="861">
                  <c:v>2.3572895277207393</c:v>
                </c:pt>
                <c:pt idx="862">
                  <c:v>2.3600273785078714</c:v>
                </c:pt>
                <c:pt idx="863">
                  <c:v>2.3627652292950034</c:v>
                </c:pt>
                <c:pt idx="864">
                  <c:v>2.3655030800821355</c:v>
                </c:pt>
                <c:pt idx="865">
                  <c:v>2.3682409308692676</c:v>
                </c:pt>
                <c:pt idx="866">
                  <c:v>2.3709787816563996</c:v>
                </c:pt>
                <c:pt idx="867">
                  <c:v>2.3737166324435317</c:v>
                </c:pt>
                <c:pt idx="868">
                  <c:v>2.3764544832306638</c:v>
                </c:pt>
                <c:pt idx="869">
                  <c:v>2.3791923340177958</c:v>
                </c:pt>
                <c:pt idx="870">
                  <c:v>2.3819301848049284</c:v>
                </c:pt>
                <c:pt idx="871">
                  <c:v>2.3846680355920604</c:v>
                </c:pt>
                <c:pt idx="872">
                  <c:v>2.3874058863791925</c:v>
                </c:pt>
                <c:pt idx="873">
                  <c:v>2.3901437371663246</c:v>
                </c:pt>
                <c:pt idx="874">
                  <c:v>2.3928815879534566</c:v>
                </c:pt>
                <c:pt idx="875">
                  <c:v>2.3956194387405887</c:v>
                </c:pt>
                <c:pt idx="876">
                  <c:v>2.3983572895277208</c:v>
                </c:pt>
                <c:pt idx="877">
                  <c:v>2.4010951403148528</c:v>
                </c:pt>
                <c:pt idx="878">
                  <c:v>2.4038329911019849</c:v>
                </c:pt>
                <c:pt idx="879">
                  <c:v>2.406570841889117</c:v>
                </c:pt>
                <c:pt idx="880">
                  <c:v>2.409308692676249</c:v>
                </c:pt>
                <c:pt idx="881">
                  <c:v>2.4120465434633811</c:v>
                </c:pt>
                <c:pt idx="882">
                  <c:v>2.4147843942505132</c:v>
                </c:pt>
                <c:pt idx="883">
                  <c:v>2.4175222450376452</c:v>
                </c:pt>
                <c:pt idx="884">
                  <c:v>2.4202600958247777</c:v>
                </c:pt>
                <c:pt idx="885">
                  <c:v>2.4229979466119098</c:v>
                </c:pt>
                <c:pt idx="886">
                  <c:v>2.4257357973990419</c:v>
                </c:pt>
                <c:pt idx="887">
                  <c:v>2.4284736481861739</c:v>
                </c:pt>
                <c:pt idx="888">
                  <c:v>2.431211498973306</c:v>
                </c:pt>
                <c:pt idx="889">
                  <c:v>2.4339493497604381</c:v>
                </c:pt>
                <c:pt idx="890">
                  <c:v>2.4366872005475702</c:v>
                </c:pt>
                <c:pt idx="891">
                  <c:v>2.4394250513347022</c:v>
                </c:pt>
                <c:pt idx="892">
                  <c:v>2.4421629021218343</c:v>
                </c:pt>
                <c:pt idx="893">
                  <c:v>2.4449007529089664</c:v>
                </c:pt>
                <c:pt idx="894">
                  <c:v>2.4476386036960984</c:v>
                </c:pt>
                <c:pt idx="895">
                  <c:v>2.4503764544832305</c:v>
                </c:pt>
                <c:pt idx="896">
                  <c:v>2.4531143052703626</c:v>
                </c:pt>
                <c:pt idx="897">
                  <c:v>2.4558521560574951</c:v>
                </c:pt>
                <c:pt idx="898">
                  <c:v>2.4585900068446271</c:v>
                </c:pt>
                <c:pt idx="899">
                  <c:v>2.4613278576317592</c:v>
                </c:pt>
                <c:pt idx="900">
                  <c:v>2.4640657084188913</c:v>
                </c:pt>
                <c:pt idx="901">
                  <c:v>2.4668035592060233</c:v>
                </c:pt>
                <c:pt idx="902">
                  <c:v>2.4695414099931554</c:v>
                </c:pt>
                <c:pt idx="903">
                  <c:v>2.4722792607802875</c:v>
                </c:pt>
                <c:pt idx="904">
                  <c:v>2.4750171115674195</c:v>
                </c:pt>
                <c:pt idx="905">
                  <c:v>2.4777549623545516</c:v>
                </c:pt>
                <c:pt idx="906">
                  <c:v>2.4804928131416837</c:v>
                </c:pt>
                <c:pt idx="907">
                  <c:v>2.4832306639288158</c:v>
                </c:pt>
                <c:pt idx="908">
                  <c:v>2.4859685147159478</c:v>
                </c:pt>
                <c:pt idx="909">
                  <c:v>2.4887063655030799</c:v>
                </c:pt>
                <c:pt idx="910">
                  <c:v>2.4914442162902124</c:v>
                </c:pt>
                <c:pt idx="911">
                  <c:v>2.4941820670773445</c:v>
                </c:pt>
                <c:pt idx="912">
                  <c:v>2.4969199178644765</c:v>
                </c:pt>
                <c:pt idx="913">
                  <c:v>2.4996577686516086</c:v>
                </c:pt>
                <c:pt idx="914">
                  <c:v>2.5023956194387407</c:v>
                </c:pt>
                <c:pt idx="915">
                  <c:v>2.5051334702258727</c:v>
                </c:pt>
                <c:pt idx="916">
                  <c:v>2.5078713210130048</c:v>
                </c:pt>
                <c:pt idx="917">
                  <c:v>2.5106091718001369</c:v>
                </c:pt>
                <c:pt idx="918">
                  <c:v>2.5133470225872689</c:v>
                </c:pt>
                <c:pt idx="919">
                  <c:v>2.516084873374401</c:v>
                </c:pt>
                <c:pt idx="920">
                  <c:v>2.5188227241615331</c:v>
                </c:pt>
                <c:pt idx="921">
                  <c:v>2.5215605749486651</c:v>
                </c:pt>
                <c:pt idx="922">
                  <c:v>2.5242984257357972</c:v>
                </c:pt>
                <c:pt idx="923">
                  <c:v>2.5270362765229293</c:v>
                </c:pt>
                <c:pt idx="924">
                  <c:v>2.5297741273100618</c:v>
                </c:pt>
                <c:pt idx="925">
                  <c:v>2.5325119780971939</c:v>
                </c:pt>
                <c:pt idx="926">
                  <c:v>2.5352498288843259</c:v>
                </c:pt>
                <c:pt idx="927">
                  <c:v>2.537987679671458</c:v>
                </c:pt>
                <c:pt idx="928">
                  <c:v>2.5407255304585901</c:v>
                </c:pt>
                <c:pt idx="929">
                  <c:v>2.5434633812457221</c:v>
                </c:pt>
                <c:pt idx="930">
                  <c:v>2.5462012320328542</c:v>
                </c:pt>
                <c:pt idx="931">
                  <c:v>2.5489390828199863</c:v>
                </c:pt>
                <c:pt idx="932">
                  <c:v>2.5516769336071183</c:v>
                </c:pt>
                <c:pt idx="933">
                  <c:v>2.5544147843942504</c:v>
                </c:pt>
                <c:pt idx="934">
                  <c:v>2.5571526351813825</c:v>
                </c:pt>
                <c:pt idx="935">
                  <c:v>2.5598904859685145</c:v>
                </c:pt>
                <c:pt idx="936">
                  <c:v>2.5626283367556466</c:v>
                </c:pt>
                <c:pt idx="937">
                  <c:v>2.5653661875427791</c:v>
                </c:pt>
                <c:pt idx="938">
                  <c:v>2.5681040383299112</c:v>
                </c:pt>
                <c:pt idx="939">
                  <c:v>2.5708418891170433</c:v>
                </c:pt>
                <c:pt idx="940">
                  <c:v>2.5735797399041753</c:v>
                </c:pt>
                <c:pt idx="941">
                  <c:v>2.5763175906913074</c:v>
                </c:pt>
                <c:pt idx="942">
                  <c:v>2.5790554414784395</c:v>
                </c:pt>
                <c:pt idx="943">
                  <c:v>2.5817932922655715</c:v>
                </c:pt>
                <c:pt idx="944">
                  <c:v>2.5845311430527036</c:v>
                </c:pt>
                <c:pt idx="945">
                  <c:v>2.5872689938398357</c:v>
                </c:pt>
                <c:pt idx="946">
                  <c:v>2.5900068446269677</c:v>
                </c:pt>
                <c:pt idx="947">
                  <c:v>2.5927446954140998</c:v>
                </c:pt>
                <c:pt idx="948">
                  <c:v>2.5954825462012319</c:v>
                </c:pt>
                <c:pt idx="949">
                  <c:v>2.5982203969883639</c:v>
                </c:pt>
                <c:pt idx="950">
                  <c:v>2.6009582477754964</c:v>
                </c:pt>
                <c:pt idx="951">
                  <c:v>2.6036960985626285</c:v>
                </c:pt>
                <c:pt idx="952">
                  <c:v>2.6064339493497606</c:v>
                </c:pt>
                <c:pt idx="953">
                  <c:v>2.6091718001368926</c:v>
                </c:pt>
                <c:pt idx="954">
                  <c:v>2.6119096509240247</c:v>
                </c:pt>
                <c:pt idx="955">
                  <c:v>2.6146475017111568</c:v>
                </c:pt>
                <c:pt idx="956">
                  <c:v>2.6173853524982889</c:v>
                </c:pt>
                <c:pt idx="957">
                  <c:v>2.6201232032854209</c:v>
                </c:pt>
                <c:pt idx="958">
                  <c:v>2.622861054072553</c:v>
                </c:pt>
                <c:pt idx="959">
                  <c:v>2.6255989048596851</c:v>
                </c:pt>
                <c:pt idx="960">
                  <c:v>2.6283367556468171</c:v>
                </c:pt>
                <c:pt idx="961">
                  <c:v>2.6310746064339492</c:v>
                </c:pt>
                <c:pt idx="962">
                  <c:v>2.6338124572210813</c:v>
                </c:pt>
                <c:pt idx="963">
                  <c:v>2.6365503080082138</c:v>
                </c:pt>
                <c:pt idx="964">
                  <c:v>2.6392881587953458</c:v>
                </c:pt>
                <c:pt idx="965">
                  <c:v>2.6420260095824779</c:v>
                </c:pt>
                <c:pt idx="966">
                  <c:v>2.64476386036961</c:v>
                </c:pt>
                <c:pt idx="967">
                  <c:v>2.647501711156742</c:v>
                </c:pt>
                <c:pt idx="968">
                  <c:v>2.6502395619438741</c:v>
                </c:pt>
                <c:pt idx="969">
                  <c:v>2.6529774127310062</c:v>
                </c:pt>
                <c:pt idx="970">
                  <c:v>2.6557152635181382</c:v>
                </c:pt>
                <c:pt idx="971">
                  <c:v>2.6584531143052703</c:v>
                </c:pt>
                <c:pt idx="972">
                  <c:v>2.6611909650924024</c:v>
                </c:pt>
                <c:pt idx="973">
                  <c:v>2.6639288158795345</c:v>
                </c:pt>
                <c:pt idx="974">
                  <c:v>2.6666666666666665</c:v>
                </c:pt>
                <c:pt idx="975">
                  <c:v>2.6694045174537986</c:v>
                </c:pt>
                <c:pt idx="976">
                  <c:v>2.6721423682409307</c:v>
                </c:pt>
                <c:pt idx="977">
                  <c:v>2.6748802190280632</c:v>
                </c:pt>
                <c:pt idx="978">
                  <c:v>2.6776180698151952</c:v>
                </c:pt>
                <c:pt idx="979">
                  <c:v>2.6803559206023273</c:v>
                </c:pt>
                <c:pt idx="980">
                  <c:v>2.6830937713894594</c:v>
                </c:pt>
                <c:pt idx="981">
                  <c:v>2.6858316221765914</c:v>
                </c:pt>
                <c:pt idx="982">
                  <c:v>2.6885694729637235</c:v>
                </c:pt>
                <c:pt idx="983">
                  <c:v>2.6913073237508556</c:v>
                </c:pt>
                <c:pt idx="984">
                  <c:v>2.6940451745379876</c:v>
                </c:pt>
                <c:pt idx="985">
                  <c:v>2.6967830253251197</c:v>
                </c:pt>
                <c:pt idx="986">
                  <c:v>2.6995208761122518</c:v>
                </c:pt>
                <c:pt idx="987">
                  <c:v>2.7022587268993838</c:v>
                </c:pt>
                <c:pt idx="988">
                  <c:v>2.7049965776865159</c:v>
                </c:pt>
                <c:pt idx="989">
                  <c:v>2.707734428473648</c:v>
                </c:pt>
                <c:pt idx="990">
                  <c:v>2.7104722792607805</c:v>
                </c:pt>
                <c:pt idx="991">
                  <c:v>2.7132101300479126</c:v>
                </c:pt>
                <c:pt idx="992">
                  <c:v>2.7159479808350446</c:v>
                </c:pt>
                <c:pt idx="993">
                  <c:v>2.7186858316221767</c:v>
                </c:pt>
                <c:pt idx="994">
                  <c:v>2.7214236824093088</c:v>
                </c:pt>
                <c:pt idx="995">
                  <c:v>2.7241615331964408</c:v>
                </c:pt>
                <c:pt idx="996">
                  <c:v>2.7268993839835729</c:v>
                </c:pt>
                <c:pt idx="997">
                  <c:v>2.729637234770705</c:v>
                </c:pt>
                <c:pt idx="998">
                  <c:v>2.732375085557837</c:v>
                </c:pt>
                <c:pt idx="999">
                  <c:v>2.7351129363449691</c:v>
                </c:pt>
                <c:pt idx="1000">
                  <c:v>2.7378507871321012</c:v>
                </c:pt>
                <c:pt idx="1001">
                  <c:v>2.7405886379192332</c:v>
                </c:pt>
                <c:pt idx="1002">
                  <c:v>2.7433264887063653</c:v>
                </c:pt>
                <c:pt idx="1003">
                  <c:v>2.7460643394934978</c:v>
                </c:pt>
                <c:pt idx="1004">
                  <c:v>2.7488021902806299</c:v>
                </c:pt>
                <c:pt idx="1005">
                  <c:v>2.751540041067762</c:v>
                </c:pt>
                <c:pt idx="1006">
                  <c:v>2.754277891854894</c:v>
                </c:pt>
                <c:pt idx="1007">
                  <c:v>2.7570157426420261</c:v>
                </c:pt>
                <c:pt idx="1008">
                  <c:v>2.7597535934291582</c:v>
                </c:pt>
                <c:pt idx="1009">
                  <c:v>2.7624914442162902</c:v>
                </c:pt>
                <c:pt idx="1010">
                  <c:v>2.7652292950034223</c:v>
                </c:pt>
                <c:pt idx="1011">
                  <c:v>2.7679671457905544</c:v>
                </c:pt>
                <c:pt idx="1012">
                  <c:v>2.7707049965776864</c:v>
                </c:pt>
                <c:pt idx="1013">
                  <c:v>2.7734428473648185</c:v>
                </c:pt>
                <c:pt idx="1014">
                  <c:v>2.7761806981519506</c:v>
                </c:pt>
                <c:pt idx="1015">
                  <c:v>2.7789185489390826</c:v>
                </c:pt>
                <c:pt idx="1016">
                  <c:v>2.7816563997262147</c:v>
                </c:pt>
                <c:pt idx="1017">
                  <c:v>2.7843942505133472</c:v>
                </c:pt>
                <c:pt idx="1018">
                  <c:v>2.7871321013004793</c:v>
                </c:pt>
                <c:pt idx="1019">
                  <c:v>2.7898699520876113</c:v>
                </c:pt>
                <c:pt idx="1020">
                  <c:v>2.7926078028747434</c:v>
                </c:pt>
                <c:pt idx="1021">
                  <c:v>2.7953456536618755</c:v>
                </c:pt>
                <c:pt idx="1022">
                  <c:v>2.7980835044490076</c:v>
                </c:pt>
                <c:pt idx="1023">
                  <c:v>2.8008213552361396</c:v>
                </c:pt>
                <c:pt idx="1024">
                  <c:v>2.8035592060232717</c:v>
                </c:pt>
                <c:pt idx="1025">
                  <c:v>2.8062970568104038</c:v>
                </c:pt>
                <c:pt idx="1026">
                  <c:v>2.8090349075975358</c:v>
                </c:pt>
                <c:pt idx="1027">
                  <c:v>2.8117727583846679</c:v>
                </c:pt>
                <c:pt idx="1028">
                  <c:v>2.8145106091718</c:v>
                </c:pt>
                <c:pt idx="1029">
                  <c:v>2.817248459958932</c:v>
                </c:pt>
                <c:pt idx="1030">
                  <c:v>2.8199863107460645</c:v>
                </c:pt>
                <c:pt idx="1031">
                  <c:v>2.8227241615331966</c:v>
                </c:pt>
                <c:pt idx="1032">
                  <c:v>2.8254620123203287</c:v>
                </c:pt>
                <c:pt idx="1033">
                  <c:v>2.8281998631074607</c:v>
                </c:pt>
                <c:pt idx="1034">
                  <c:v>2.8309377138945928</c:v>
                </c:pt>
                <c:pt idx="1035">
                  <c:v>2.8336755646817249</c:v>
                </c:pt>
                <c:pt idx="1036">
                  <c:v>2.8364134154688569</c:v>
                </c:pt>
                <c:pt idx="1037">
                  <c:v>2.839151266255989</c:v>
                </c:pt>
                <c:pt idx="1038">
                  <c:v>2.8418891170431211</c:v>
                </c:pt>
                <c:pt idx="1039">
                  <c:v>2.8446269678302532</c:v>
                </c:pt>
                <c:pt idx="1040">
                  <c:v>2.8473648186173852</c:v>
                </c:pt>
                <c:pt idx="1041">
                  <c:v>2.8501026694045173</c:v>
                </c:pt>
                <c:pt idx="1042">
                  <c:v>2.8528405201916494</c:v>
                </c:pt>
                <c:pt idx="1043">
                  <c:v>2.8555783709787819</c:v>
                </c:pt>
                <c:pt idx="1044">
                  <c:v>2.8583162217659139</c:v>
                </c:pt>
                <c:pt idx="1045">
                  <c:v>2.861054072553046</c:v>
                </c:pt>
                <c:pt idx="1046">
                  <c:v>2.8637919233401781</c:v>
                </c:pt>
                <c:pt idx="1047">
                  <c:v>2.8665297741273101</c:v>
                </c:pt>
                <c:pt idx="1048">
                  <c:v>2.8692676249144422</c:v>
                </c:pt>
                <c:pt idx="1049">
                  <c:v>2.8720054757015743</c:v>
                </c:pt>
                <c:pt idx="1050">
                  <c:v>2.8747433264887063</c:v>
                </c:pt>
                <c:pt idx="1051">
                  <c:v>2.8774811772758384</c:v>
                </c:pt>
                <c:pt idx="1052">
                  <c:v>2.8802190280629705</c:v>
                </c:pt>
                <c:pt idx="1053">
                  <c:v>2.8829568788501025</c:v>
                </c:pt>
                <c:pt idx="1054">
                  <c:v>2.8856947296372346</c:v>
                </c:pt>
                <c:pt idx="1055">
                  <c:v>2.8884325804243667</c:v>
                </c:pt>
                <c:pt idx="1056">
                  <c:v>2.8911704312114992</c:v>
                </c:pt>
                <c:pt idx="1057">
                  <c:v>2.8939082819986313</c:v>
                </c:pt>
                <c:pt idx="1058">
                  <c:v>2.8966461327857633</c:v>
                </c:pt>
                <c:pt idx="1059">
                  <c:v>2.8993839835728954</c:v>
                </c:pt>
                <c:pt idx="1060">
                  <c:v>2.9021218343600275</c:v>
                </c:pt>
                <c:pt idx="1061">
                  <c:v>2.9048596851471595</c:v>
                </c:pt>
                <c:pt idx="1062">
                  <c:v>2.9075975359342916</c:v>
                </c:pt>
                <c:pt idx="1063">
                  <c:v>2.9103353867214237</c:v>
                </c:pt>
                <c:pt idx="1064">
                  <c:v>2.9130732375085557</c:v>
                </c:pt>
                <c:pt idx="1065">
                  <c:v>2.9158110882956878</c:v>
                </c:pt>
                <c:pt idx="1066">
                  <c:v>2.9185489390828199</c:v>
                </c:pt>
                <c:pt idx="1067">
                  <c:v>2.9212867898699519</c:v>
                </c:pt>
                <c:pt idx="1068">
                  <c:v>2.924024640657084</c:v>
                </c:pt>
                <c:pt idx="1069">
                  <c:v>2.9267624914442161</c:v>
                </c:pt>
                <c:pt idx="1070">
                  <c:v>2.9295003422313486</c:v>
                </c:pt>
                <c:pt idx="1071">
                  <c:v>2.9322381930184807</c:v>
                </c:pt>
                <c:pt idx="1072">
                  <c:v>2.9349760438056127</c:v>
                </c:pt>
                <c:pt idx="1073">
                  <c:v>2.9377138945927448</c:v>
                </c:pt>
                <c:pt idx="1074">
                  <c:v>2.9404517453798769</c:v>
                </c:pt>
                <c:pt idx="1075">
                  <c:v>2.9431895961670089</c:v>
                </c:pt>
                <c:pt idx="1076">
                  <c:v>2.945927446954141</c:v>
                </c:pt>
                <c:pt idx="1077">
                  <c:v>2.9486652977412731</c:v>
                </c:pt>
                <c:pt idx="1078">
                  <c:v>2.9514031485284051</c:v>
                </c:pt>
                <c:pt idx="1079">
                  <c:v>2.9541409993155372</c:v>
                </c:pt>
                <c:pt idx="1080">
                  <c:v>2.9568788501026693</c:v>
                </c:pt>
                <c:pt idx="1081">
                  <c:v>2.9596167008898013</c:v>
                </c:pt>
                <c:pt idx="1082">
                  <c:v>2.9623545516769334</c:v>
                </c:pt>
                <c:pt idx="1083">
                  <c:v>2.9650924024640659</c:v>
                </c:pt>
                <c:pt idx="1084">
                  <c:v>2.967830253251198</c:v>
                </c:pt>
                <c:pt idx="1085">
                  <c:v>2.97056810403833</c:v>
                </c:pt>
                <c:pt idx="1086">
                  <c:v>2.9733059548254621</c:v>
                </c:pt>
                <c:pt idx="1087">
                  <c:v>2.9760438056125942</c:v>
                </c:pt>
                <c:pt idx="1088">
                  <c:v>2.9787816563997263</c:v>
                </c:pt>
                <c:pt idx="1089">
                  <c:v>2.9815195071868583</c:v>
                </c:pt>
                <c:pt idx="1090">
                  <c:v>2.9842573579739904</c:v>
                </c:pt>
                <c:pt idx="1091">
                  <c:v>2.9869952087611225</c:v>
                </c:pt>
                <c:pt idx="1092">
                  <c:v>2.9897330595482545</c:v>
                </c:pt>
                <c:pt idx="1093">
                  <c:v>2.9924709103353866</c:v>
                </c:pt>
                <c:pt idx="1094">
                  <c:v>2.9952087611225187</c:v>
                </c:pt>
                <c:pt idx="1095">
                  <c:v>2.9979466119096507</c:v>
                </c:pt>
                <c:pt idx="1096">
                  <c:v>3.0006844626967832</c:v>
                </c:pt>
                <c:pt idx="1097">
                  <c:v>3.0034223134839153</c:v>
                </c:pt>
                <c:pt idx="1098">
                  <c:v>3.0061601642710474</c:v>
                </c:pt>
                <c:pt idx="1099">
                  <c:v>3.0088980150581794</c:v>
                </c:pt>
                <c:pt idx="1100">
                  <c:v>3.0116358658453115</c:v>
                </c:pt>
                <c:pt idx="1101">
                  <c:v>3.0143737166324436</c:v>
                </c:pt>
                <c:pt idx="1102">
                  <c:v>3.0171115674195756</c:v>
                </c:pt>
                <c:pt idx="1103">
                  <c:v>3.0198494182067077</c:v>
                </c:pt>
                <c:pt idx="1104">
                  <c:v>3.0225872689938398</c:v>
                </c:pt>
                <c:pt idx="1105">
                  <c:v>3.0253251197809718</c:v>
                </c:pt>
                <c:pt idx="1106">
                  <c:v>3.0280629705681039</c:v>
                </c:pt>
                <c:pt idx="1107">
                  <c:v>3.030800821355236</c:v>
                </c:pt>
                <c:pt idx="1108">
                  <c:v>3.0335386721423681</c:v>
                </c:pt>
                <c:pt idx="1109">
                  <c:v>3.0362765229295001</c:v>
                </c:pt>
                <c:pt idx="1110">
                  <c:v>3.0390143737166326</c:v>
                </c:pt>
                <c:pt idx="1111">
                  <c:v>3.0417522245037647</c:v>
                </c:pt>
                <c:pt idx="1112">
                  <c:v>3.0444900752908968</c:v>
                </c:pt>
                <c:pt idx="1113">
                  <c:v>3.0472279260780288</c:v>
                </c:pt>
                <c:pt idx="1114">
                  <c:v>3.0499657768651609</c:v>
                </c:pt>
                <c:pt idx="1115">
                  <c:v>3.052703627652293</c:v>
                </c:pt>
                <c:pt idx="1116">
                  <c:v>3.055441478439425</c:v>
                </c:pt>
                <c:pt idx="1117">
                  <c:v>3.0581793292265571</c:v>
                </c:pt>
                <c:pt idx="1118">
                  <c:v>3.0609171800136892</c:v>
                </c:pt>
                <c:pt idx="1119">
                  <c:v>3.0636550308008212</c:v>
                </c:pt>
                <c:pt idx="1120">
                  <c:v>3.0663928815879533</c:v>
                </c:pt>
                <c:pt idx="1121">
                  <c:v>3.0691307323750854</c:v>
                </c:pt>
                <c:pt idx="1122">
                  <c:v>3.0718685831622174</c:v>
                </c:pt>
                <c:pt idx="1123">
                  <c:v>3.07460643394935</c:v>
                </c:pt>
                <c:pt idx="1124">
                  <c:v>3.077344284736482</c:v>
                </c:pt>
                <c:pt idx="1125">
                  <c:v>3.0800821355236141</c:v>
                </c:pt>
                <c:pt idx="1126">
                  <c:v>3.0828199863107462</c:v>
                </c:pt>
                <c:pt idx="1127">
                  <c:v>3.0855578370978782</c:v>
                </c:pt>
                <c:pt idx="1128">
                  <c:v>3.0882956878850103</c:v>
                </c:pt>
                <c:pt idx="1129">
                  <c:v>3.0910335386721424</c:v>
                </c:pt>
                <c:pt idx="1130">
                  <c:v>3.0937713894592744</c:v>
                </c:pt>
                <c:pt idx="1131">
                  <c:v>3.0965092402464065</c:v>
                </c:pt>
                <c:pt idx="1132">
                  <c:v>3.0992470910335386</c:v>
                </c:pt>
                <c:pt idx="1133">
                  <c:v>3.1019849418206706</c:v>
                </c:pt>
                <c:pt idx="1134">
                  <c:v>3.1047227926078027</c:v>
                </c:pt>
                <c:pt idx="1135">
                  <c:v>3.1074606433949348</c:v>
                </c:pt>
                <c:pt idx="1136">
                  <c:v>3.1101984941820673</c:v>
                </c:pt>
                <c:pt idx="1137">
                  <c:v>3.1129363449691994</c:v>
                </c:pt>
                <c:pt idx="1138">
                  <c:v>3.1156741957563314</c:v>
                </c:pt>
                <c:pt idx="1139">
                  <c:v>3.1184120465434635</c:v>
                </c:pt>
                <c:pt idx="1140">
                  <c:v>3.1211498973305956</c:v>
                </c:pt>
                <c:pt idx="1141">
                  <c:v>3.1238877481177276</c:v>
                </c:pt>
                <c:pt idx="1142">
                  <c:v>3.1266255989048597</c:v>
                </c:pt>
                <c:pt idx="1143">
                  <c:v>3.1293634496919918</c:v>
                </c:pt>
                <c:pt idx="1144">
                  <c:v>3.1321013004791238</c:v>
                </c:pt>
                <c:pt idx="1145">
                  <c:v>3.1348391512662559</c:v>
                </c:pt>
                <c:pt idx="1146">
                  <c:v>3.137577002053388</c:v>
                </c:pt>
                <c:pt idx="1147">
                  <c:v>3.14031485284052</c:v>
                </c:pt>
                <c:pt idx="1148">
                  <c:v>3.1430527036276521</c:v>
                </c:pt>
                <c:pt idx="1149">
                  <c:v>3.1457905544147846</c:v>
                </c:pt>
                <c:pt idx="1150">
                  <c:v>3.1485284052019167</c:v>
                </c:pt>
                <c:pt idx="1151">
                  <c:v>3.1512662559890487</c:v>
                </c:pt>
                <c:pt idx="1152">
                  <c:v>3.1540041067761808</c:v>
                </c:pt>
                <c:pt idx="1153">
                  <c:v>3.1567419575633129</c:v>
                </c:pt>
                <c:pt idx="1154">
                  <c:v>3.159479808350445</c:v>
                </c:pt>
                <c:pt idx="1155">
                  <c:v>3.162217659137577</c:v>
                </c:pt>
                <c:pt idx="1156">
                  <c:v>3.1649555099247091</c:v>
                </c:pt>
                <c:pt idx="1157">
                  <c:v>3.1676933607118412</c:v>
                </c:pt>
                <c:pt idx="1158">
                  <c:v>3.1704312114989732</c:v>
                </c:pt>
                <c:pt idx="1159">
                  <c:v>3.1731690622861053</c:v>
                </c:pt>
                <c:pt idx="1160">
                  <c:v>3.1759069130732374</c:v>
                </c:pt>
                <c:pt idx="1161">
                  <c:v>3.1786447638603694</c:v>
                </c:pt>
                <c:pt idx="1162">
                  <c:v>3.1813826146475015</c:v>
                </c:pt>
                <c:pt idx="1163">
                  <c:v>3.184120465434634</c:v>
                </c:pt>
                <c:pt idx="1164">
                  <c:v>3.1868583162217661</c:v>
                </c:pt>
                <c:pt idx="1165">
                  <c:v>3.1895961670088981</c:v>
                </c:pt>
                <c:pt idx="1166">
                  <c:v>3.1923340177960302</c:v>
                </c:pt>
                <c:pt idx="1167">
                  <c:v>3.1950718685831623</c:v>
                </c:pt>
                <c:pt idx="1168">
                  <c:v>3.1978097193702943</c:v>
                </c:pt>
                <c:pt idx="1169">
                  <c:v>3.2005475701574264</c:v>
                </c:pt>
                <c:pt idx="1170">
                  <c:v>3.2032854209445585</c:v>
                </c:pt>
                <c:pt idx="1171">
                  <c:v>3.2060232717316905</c:v>
                </c:pt>
                <c:pt idx="1172">
                  <c:v>3.2087611225188226</c:v>
                </c:pt>
                <c:pt idx="1173">
                  <c:v>3.2114989733059547</c:v>
                </c:pt>
                <c:pt idx="1174">
                  <c:v>3.2142368240930868</c:v>
                </c:pt>
                <c:pt idx="1175">
                  <c:v>3.2169746748802188</c:v>
                </c:pt>
                <c:pt idx="1176">
                  <c:v>3.2197125256673513</c:v>
                </c:pt>
                <c:pt idx="1177">
                  <c:v>3.2224503764544834</c:v>
                </c:pt>
                <c:pt idx="1178">
                  <c:v>3.2251882272416155</c:v>
                </c:pt>
                <c:pt idx="1179">
                  <c:v>3.2279260780287475</c:v>
                </c:pt>
                <c:pt idx="1180">
                  <c:v>3.2306639288158796</c:v>
                </c:pt>
                <c:pt idx="1181">
                  <c:v>3.2334017796030117</c:v>
                </c:pt>
                <c:pt idx="1182">
                  <c:v>3.2361396303901437</c:v>
                </c:pt>
                <c:pt idx="1183">
                  <c:v>3.2388774811772758</c:v>
                </c:pt>
                <c:pt idx="1184">
                  <c:v>3.2416153319644079</c:v>
                </c:pt>
                <c:pt idx="1185">
                  <c:v>3.2443531827515399</c:v>
                </c:pt>
                <c:pt idx="1186">
                  <c:v>3.247091033538672</c:v>
                </c:pt>
                <c:pt idx="1187">
                  <c:v>3.2498288843258041</c:v>
                </c:pt>
                <c:pt idx="1188">
                  <c:v>3.2525667351129361</c:v>
                </c:pt>
                <c:pt idx="1189">
                  <c:v>3.2553045859000687</c:v>
                </c:pt>
                <c:pt idx="1190">
                  <c:v>3.2580424366872007</c:v>
                </c:pt>
                <c:pt idx="1191">
                  <c:v>3.2607802874743328</c:v>
                </c:pt>
                <c:pt idx="1192">
                  <c:v>3.2635181382614649</c:v>
                </c:pt>
                <c:pt idx="1193">
                  <c:v>3.2662559890485969</c:v>
                </c:pt>
                <c:pt idx="1194">
                  <c:v>3.268993839835729</c:v>
                </c:pt>
                <c:pt idx="1195">
                  <c:v>3.2717316906228611</c:v>
                </c:pt>
                <c:pt idx="1196">
                  <c:v>3.2744695414099931</c:v>
                </c:pt>
                <c:pt idx="1197">
                  <c:v>3.2772073921971252</c:v>
                </c:pt>
                <c:pt idx="1198">
                  <c:v>3.2799452429842573</c:v>
                </c:pt>
                <c:pt idx="1199">
                  <c:v>3.2826830937713893</c:v>
                </c:pt>
                <c:pt idx="1200">
                  <c:v>3.2854209445585214</c:v>
                </c:pt>
                <c:pt idx="1201">
                  <c:v>3.2881587953456535</c:v>
                </c:pt>
                <c:pt idx="1202">
                  <c:v>3.2908966461327855</c:v>
                </c:pt>
                <c:pt idx="1203">
                  <c:v>3.2936344969199181</c:v>
                </c:pt>
                <c:pt idx="1204">
                  <c:v>3.2963723477070501</c:v>
                </c:pt>
                <c:pt idx="1205">
                  <c:v>3.2991101984941822</c:v>
                </c:pt>
                <c:pt idx="1206">
                  <c:v>3.3018480492813143</c:v>
                </c:pt>
                <c:pt idx="1207">
                  <c:v>3.3045859000684463</c:v>
                </c:pt>
                <c:pt idx="1208">
                  <c:v>3.3073237508555784</c:v>
                </c:pt>
                <c:pt idx="1209">
                  <c:v>3.3100616016427105</c:v>
                </c:pt>
                <c:pt idx="1210">
                  <c:v>3.3127994524298425</c:v>
                </c:pt>
                <c:pt idx="1211">
                  <c:v>3.3155373032169746</c:v>
                </c:pt>
                <c:pt idx="1212">
                  <c:v>3.3182751540041067</c:v>
                </c:pt>
                <c:pt idx="1213">
                  <c:v>3.3210130047912387</c:v>
                </c:pt>
                <c:pt idx="1214">
                  <c:v>3.3237508555783708</c:v>
                </c:pt>
                <c:pt idx="1215">
                  <c:v>3.3264887063655029</c:v>
                </c:pt>
                <c:pt idx="1216">
                  <c:v>3.3292265571526354</c:v>
                </c:pt>
                <c:pt idx="1217">
                  <c:v>3.3319644079397674</c:v>
                </c:pt>
                <c:pt idx="1218">
                  <c:v>3.3347022587268995</c:v>
                </c:pt>
                <c:pt idx="1219">
                  <c:v>3.3374401095140316</c:v>
                </c:pt>
                <c:pt idx="1220">
                  <c:v>3.3401779603011637</c:v>
                </c:pt>
                <c:pt idx="1221">
                  <c:v>3.3429158110882957</c:v>
                </c:pt>
                <c:pt idx="1222">
                  <c:v>3.3456536618754278</c:v>
                </c:pt>
                <c:pt idx="1223">
                  <c:v>3.3483915126625599</c:v>
                </c:pt>
                <c:pt idx="1224">
                  <c:v>3.3511293634496919</c:v>
                </c:pt>
                <c:pt idx="1225">
                  <c:v>3.353867214236824</c:v>
                </c:pt>
                <c:pt idx="1226">
                  <c:v>3.3566050650239561</c:v>
                </c:pt>
                <c:pt idx="1227">
                  <c:v>3.3593429158110881</c:v>
                </c:pt>
                <c:pt idx="1228">
                  <c:v>3.3620807665982202</c:v>
                </c:pt>
                <c:pt idx="1229">
                  <c:v>3.3648186173853527</c:v>
                </c:pt>
                <c:pt idx="1230">
                  <c:v>3.3675564681724848</c:v>
                </c:pt>
                <c:pt idx="1231">
                  <c:v>3.3702943189596168</c:v>
                </c:pt>
                <c:pt idx="1232">
                  <c:v>3.3730321697467489</c:v>
                </c:pt>
                <c:pt idx="1233">
                  <c:v>3.375770020533881</c:v>
                </c:pt>
                <c:pt idx="1234">
                  <c:v>3.378507871321013</c:v>
                </c:pt>
                <c:pt idx="1235">
                  <c:v>3.3812457221081451</c:v>
                </c:pt>
                <c:pt idx="1236">
                  <c:v>3.3839835728952772</c:v>
                </c:pt>
                <c:pt idx="1237">
                  <c:v>3.3867214236824092</c:v>
                </c:pt>
                <c:pt idx="1238">
                  <c:v>3.3894592744695413</c:v>
                </c:pt>
                <c:pt idx="1239">
                  <c:v>3.3921971252566734</c:v>
                </c:pt>
                <c:pt idx="1240">
                  <c:v>3.3949349760438055</c:v>
                </c:pt>
                <c:pt idx="1241">
                  <c:v>3.3976728268309375</c:v>
                </c:pt>
                <c:pt idx="1242">
                  <c:v>3.40041067761807</c:v>
                </c:pt>
                <c:pt idx="1243">
                  <c:v>3.4031485284052021</c:v>
                </c:pt>
                <c:pt idx="1244">
                  <c:v>3.4058863791923342</c:v>
                </c:pt>
                <c:pt idx="1245">
                  <c:v>3.4086242299794662</c:v>
                </c:pt>
                <c:pt idx="1246">
                  <c:v>3.4113620807665983</c:v>
                </c:pt>
                <c:pt idx="1247">
                  <c:v>3.4140999315537304</c:v>
                </c:pt>
                <c:pt idx="1248">
                  <c:v>3.4168377823408624</c:v>
                </c:pt>
                <c:pt idx="1249">
                  <c:v>3.4195756331279945</c:v>
                </c:pt>
                <c:pt idx="1250">
                  <c:v>3.4223134839151266</c:v>
                </c:pt>
                <c:pt idx="1251">
                  <c:v>3.4250513347022586</c:v>
                </c:pt>
                <c:pt idx="1252">
                  <c:v>3.4277891854893907</c:v>
                </c:pt>
                <c:pt idx="1253">
                  <c:v>3.4305270362765228</c:v>
                </c:pt>
                <c:pt idx="1254">
                  <c:v>3.4332648870636548</c:v>
                </c:pt>
                <c:pt idx="1255">
                  <c:v>3.4360027378507869</c:v>
                </c:pt>
                <c:pt idx="1256">
                  <c:v>3.4387405886379194</c:v>
                </c:pt>
                <c:pt idx="1257">
                  <c:v>3.4414784394250515</c:v>
                </c:pt>
                <c:pt idx="1258">
                  <c:v>3.4442162902121836</c:v>
                </c:pt>
                <c:pt idx="1259">
                  <c:v>3.4469541409993156</c:v>
                </c:pt>
                <c:pt idx="1260">
                  <c:v>3.4496919917864477</c:v>
                </c:pt>
                <c:pt idx="1261">
                  <c:v>3.4524298425735798</c:v>
                </c:pt>
                <c:pt idx="1262">
                  <c:v>3.4551676933607118</c:v>
                </c:pt>
                <c:pt idx="1263">
                  <c:v>3.4579055441478439</c:v>
                </c:pt>
                <c:pt idx="1264">
                  <c:v>3.460643394934976</c:v>
                </c:pt>
                <c:pt idx="1265">
                  <c:v>3.463381245722108</c:v>
                </c:pt>
                <c:pt idx="1266">
                  <c:v>3.4661190965092401</c:v>
                </c:pt>
                <c:pt idx="1267">
                  <c:v>3.4688569472963722</c:v>
                </c:pt>
                <c:pt idx="1268">
                  <c:v>3.4715947980835042</c:v>
                </c:pt>
                <c:pt idx="1269">
                  <c:v>3.4743326488706368</c:v>
                </c:pt>
                <c:pt idx="1270">
                  <c:v>3.4770704996577688</c:v>
                </c:pt>
                <c:pt idx="1271">
                  <c:v>3.4798083504449009</c:v>
                </c:pt>
                <c:pt idx="1272">
                  <c:v>3.482546201232033</c:v>
                </c:pt>
                <c:pt idx="1273">
                  <c:v>3.485284052019165</c:v>
                </c:pt>
                <c:pt idx="1274">
                  <c:v>3.4880219028062971</c:v>
                </c:pt>
                <c:pt idx="1275">
                  <c:v>3.4907597535934292</c:v>
                </c:pt>
                <c:pt idx="1276">
                  <c:v>3.4934976043805612</c:v>
                </c:pt>
                <c:pt idx="1277">
                  <c:v>3.4962354551676933</c:v>
                </c:pt>
                <c:pt idx="1278">
                  <c:v>3.4989733059548254</c:v>
                </c:pt>
                <c:pt idx="1279">
                  <c:v>3.5017111567419574</c:v>
                </c:pt>
                <c:pt idx="1280">
                  <c:v>3.5044490075290895</c:v>
                </c:pt>
                <c:pt idx="1281">
                  <c:v>3.5071868583162216</c:v>
                </c:pt>
                <c:pt idx="1282">
                  <c:v>3.5099247091033541</c:v>
                </c:pt>
                <c:pt idx="1283">
                  <c:v>3.5126625598904861</c:v>
                </c:pt>
                <c:pt idx="1284">
                  <c:v>3.5154004106776182</c:v>
                </c:pt>
                <c:pt idx="1285">
                  <c:v>3.5181382614647503</c:v>
                </c:pt>
                <c:pt idx="1286">
                  <c:v>3.5208761122518824</c:v>
                </c:pt>
                <c:pt idx="1287">
                  <c:v>3.5236139630390144</c:v>
                </c:pt>
                <c:pt idx="1288">
                  <c:v>3.5263518138261465</c:v>
                </c:pt>
                <c:pt idx="1289">
                  <c:v>3.5290896646132786</c:v>
                </c:pt>
                <c:pt idx="1290">
                  <c:v>3.5318275154004106</c:v>
                </c:pt>
                <c:pt idx="1291">
                  <c:v>3.5345653661875427</c:v>
                </c:pt>
                <c:pt idx="1292">
                  <c:v>3.5373032169746748</c:v>
                </c:pt>
                <c:pt idx="1293">
                  <c:v>3.5400410677618068</c:v>
                </c:pt>
                <c:pt idx="1294">
                  <c:v>3.5427789185489389</c:v>
                </c:pt>
                <c:pt idx="1295">
                  <c:v>3.5455167693360714</c:v>
                </c:pt>
                <c:pt idx="1296">
                  <c:v>3.5482546201232035</c:v>
                </c:pt>
                <c:pt idx="1297">
                  <c:v>3.5509924709103355</c:v>
                </c:pt>
                <c:pt idx="1298">
                  <c:v>3.5537303216974676</c:v>
                </c:pt>
                <c:pt idx="1299">
                  <c:v>3.5564681724845997</c:v>
                </c:pt>
                <c:pt idx="1300">
                  <c:v>3.5592060232717317</c:v>
                </c:pt>
                <c:pt idx="1301">
                  <c:v>3.5619438740588638</c:v>
                </c:pt>
                <c:pt idx="1302">
                  <c:v>3.5646817248459959</c:v>
                </c:pt>
                <c:pt idx="1303">
                  <c:v>3.5674195756331279</c:v>
                </c:pt>
                <c:pt idx="1304">
                  <c:v>3.57015742642026</c:v>
                </c:pt>
                <c:pt idx="1305">
                  <c:v>3.5728952772073921</c:v>
                </c:pt>
                <c:pt idx="1306">
                  <c:v>3.5756331279945242</c:v>
                </c:pt>
                <c:pt idx="1307">
                  <c:v>3.5783709787816562</c:v>
                </c:pt>
                <c:pt idx="1308">
                  <c:v>3.5811088295687883</c:v>
                </c:pt>
                <c:pt idx="1309">
                  <c:v>3.5838466803559208</c:v>
                </c:pt>
                <c:pt idx="1310">
                  <c:v>3.5865845311430529</c:v>
                </c:pt>
                <c:pt idx="1311">
                  <c:v>3.5893223819301849</c:v>
                </c:pt>
                <c:pt idx="1312">
                  <c:v>3.592060232717317</c:v>
                </c:pt>
                <c:pt idx="1313">
                  <c:v>3.5947980835044491</c:v>
                </c:pt>
                <c:pt idx="1314">
                  <c:v>3.5975359342915811</c:v>
                </c:pt>
                <c:pt idx="1315">
                  <c:v>3.6002737850787132</c:v>
                </c:pt>
                <c:pt idx="1316">
                  <c:v>3.6030116358658453</c:v>
                </c:pt>
                <c:pt idx="1317">
                  <c:v>3.6057494866529773</c:v>
                </c:pt>
                <c:pt idx="1318">
                  <c:v>3.6084873374401094</c:v>
                </c:pt>
                <c:pt idx="1319">
                  <c:v>3.6112251882272415</c:v>
                </c:pt>
                <c:pt idx="1320">
                  <c:v>3.6139630390143735</c:v>
                </c:pt>
                <c:pt idx="1321">
                  <c:v>3.6167008898015056</c:v>
                </c:pt>
                <c:pt idx="1322">
                  <c:v>3.6194387405886381</c:v>
                </c:pt>
                <c:pt idx="1323">
                  <c:v>3.6221765913757702</c:v>
                </c:pt>
                <c:pt idx="1324">
                  <c:v>3.6249144421629023</c:v>
                </c:pt>
                <c:pt idx="1325">
                  <c:v>3.6276522929500343</c:v>
                </c:pt>
                <c:pt idx="1326">
                  <c:v>3.6303901437371664</c:v>
                </c:pt>
                <c:pt idx="1327">
                  <c:v>3.6331279945242985</c:v>
                </c:pt>
                <c:pt idx="1328">
                  <c:v>3.6358658453114305</c:v>
                </c:pt>
                <c:pt idx="1329">
                  <c:v>3.6386036960985626</c:v>
                </c:pt>
                <c:pt idx="1330">
                  <c:v>3.6413415468856947</c:v>
                </c:pt>
                <c:pt idx="1331">
                  <c:v>3.6440793976728267</c:v>
                </c:pt>
                <c:pt idx="1332">
                  <c:v>3.6468172484599588</c:v>
                </c:pt>
                <c:pt idx="1333">
                  <c:v>3.6495550992470909</c:v>
                </c:pt>
                <c:pt idx="1334">
                  <c:v>3.6522929500342229</c:v>
                </c:pt>
                <c:pt idx="1335">
                  <c:v>3.6550308008213555</c:v>
                </c:pt>
                <c:pt idx="1336">
                  <c:v>3.6577686516084875</c:v>
                </c:pt>
                <c:pt idx="1337">
                  <c:v>3.6605065023956196</c:v>
                </c:pt>
                <c:pt idx="1338">
                  <c:v>3.6632443531827517</c:v>
                </c:pt>
                <c:pt idx="1339">
                  <c:v>3.6659822039698837</c:v>
                </c:pt>
                <c:pt idx="1340">
                  <c:v>3.6687200547570158</c:v>
                </c:pt>
                <c:pt idx="1341">
                  <c:v>3.6714579055441479</c:v>
                </c:pt>
                <c:pt idx="1342">
                  <c:v>3.6741957563312799</c:v>
                </c:pt>
                <c:pt idx="1343">
                  <c:v>3.676933607118412</c:v>
                </c:pt>
                <c:pt idx="1344">
                  <c:v>3.6796714579055441</c:v>
                </c:pt>
                <c:pt idx="1345">
                  <c:v>3.6824093086926761</c:v>
                </c:pt>
                <c:pt idx="1346">
                  <c:v>3.6851471594798082</c:v>
                </c:pt>
                <c:pt idx="1347">
                  <c:v>3.6878850102669403</c:v>
                </c:pt>
                <c:pt idx="1348">
                  <c:v>3.6906228610540723</c:v>
                </c:pt>
                <c:pt idx="1349">
                  <c:v>3.6933607118412048</c:v>
                </c:pt>
                <c:pt idx="1350">
                  <c:v>3.6960985626283369</c:v>
                </c:pt>
                <c:pt idx="1351">
                  <c:v>3.698836413415469</c:v>
                </c:pt>
                <c:pt idx="1352">
                  <c:v>3.7015742642026011</c:v>
                </c:pt>
                <c:pt idx="1353">
                  <c:v>3.7043121149897331</c:v>
                </c:pt>
                <c:pt idx="1354">
                  <c:v>3.7070499657768652</c:v>
                </c:pt>
                <c:pt idx="1355">
                  <c:v>3.7097878165639973</c:v>
                </c:pt>
                <c:pt idx="1356">
                  <c:v>3.7125256673511293</c:v>
                </c:pt>
                <c:pt idx="1357">
                  <c:v>3.7152635181382614</c:v>
                </c:pt>
                <c:pt idx="1358">
                  <c:v>3.7180013689253935</c:v>
                </c:pt>
                <c:pt idx="1359">
                  <c:v>3.7207392197125255</c:v>
                </c:pt>
                <c:pt idx="1360">
                  <c:v>3.7234770704996576</c:v>
                </c:pt>
                <c:pt idx="1361">
                  <c:v>3.7262149212867897</c:v>
                </c:pt>
                <c:pt idx="1362">
                  <c:v>3.7289527720739222</c:v>
                </c:pt>
                <c:pt idx="1363">
                  <c:v>3.7316906228610542</c:v>
                </c:pt>
                <c:pt idx="1364">
                  <c:v>3.7344284736481863</c:v>
                </c:pt>
                <c:pt idx="1365">
                  <c:v>3.7371663244353184</c:v>
                </c:pt>
                <c:pt idx="1366">
                  <c:v>3.7399041752224504</c:v>
                </c:pt>
                <c:pt idx="1367">
                  <c:v>3.7426420260095825</c:v>
                </c:pt>
                <c:pt idx="1368">
                  <c:v>3.7453798767967146</c:v>
                </c:pt>
                <c:pt idx="1369">
                  <c:v>3.7481177275838466</c:v>
                </c:pt>
                <c:pt idx="1370">
                  <c:v>3.7508555783709787</c:v>
                </c:pt>
                <c:pt idx="1371">
                  <c:v>3.7535934291581108</c:v>
                </c:pt>
                <c:pt idx="1372">
                  <c:v>3.7563312799452429</c:v>
                </c:pt>
                <c:pt idx="1373">
                  <c:v>3.7590691307323749</c:v>
                </c:pt>
                <c:pt idx="1374">
                  <c:v>3.761806981519507</c:v>
                </c:pt>
                <c:pt idx="1375">
                  <c:v>3.7645448323066395</c:v>
                </c:pt>
                <c:pt idx="1376">
                  <c:v>3.7672826830937716</c:v>
                </c:pt>
                <c:pt idx="1377">
                  <c:v>3.7700205338809036</c:v>
                </c:pt>
                <c:pt idx="1378">
                  <c:v>3.7727583846680357</c:v>
                </c:pt>
                <c:pt idx="1379">
                  <c:v>3.7754962354551678</c:v>
                </c:pt>
                <c:pt idx="1380">
                  <c:v>3.7782340862422998</c:v>
                </c:pt>
                <c:pt idx="1381">
                  <c:v>3.7809719370294319</c:v>
                </c:pt>
                <c:pt idx="1382">
                  <c:v>3.783709787816564</c:v>
                </c:pt>
                <c:pt idx="1383">
                  <c:v>3.786447638603696</c:v>
                </c:pt>
                <c:pt idx="1384">
                  <c:v>3.7891854893908281</c:v>
                </c:pt>
                <c:pt idx="1385">
                  <c:v>3.7919233401779602</c:v>
                </c:pt>
                <c:pt idx="1386">
                  <c:v>3.7946611909650922</c:v>
                </c:pt>
                <c:pt idx="1387">
                  <c:v>3.7973990417522243</c:v>
                </c:pt>
                <c:pt idx="1388">
                  <c:v>3.8001368925393568</c:v>
                </c:pt>
                <c:pt idx="1389">
                  <c:v>3.8028747433264889</c:v>
                </c:pt>
                <c:pt idx="1390">
                  <c:v>3.805612594113621</c:v>
                </c:pt>
                <c:pt idx="1391">
                  <c:v>3.808350444900753</c:v>
                </c:pt>
                <c:pt idx="1392">
                  <c:v>3.8110882956878851</c:v>
                </c:pt>
                <c:pt idx="1393">
                  <c:v>3.8138261464750172</c:v>
                </c:pt>
                <c:pt idx="1394">
                  <c:v>3.8165639972621492</c:v>
                </c:pt>
                <c:pt idx="1395">
                  <c:v>3.8193018480492813</c:v>
                </c:pt>
                <c:pt idx="1396">
                  <c:v>3.8220396988364134</c:v>
                </c:pt>
                <c:pt idx="1397">
                  <c:v>3.8247775496235454</c:v>
                </c:pt>
                <c:pt idx="1398">
                  <c:v>3.8275154004106775</c:v>
                </c:pt>
                <c:pt idx="1399">
                  <c:v>3.8302532511978096</c:v>
                </c:pt>
                <c:pt idx="1400">
                  <c:v>3.8329911019849416</c:v>
                </c:pt>
                <c:pt idx="1401">
                  <c:v>3.8357289527720737</c:v>
                </c:pt>
                <c:pt idx="1402">
                  <c:v>3.8384668035592062</c:v>
                </c:pt>
                <c:pt idx="1403">
                  <c:v>3.8412046543463383</c:v>
                </c:pt>
                <c:pt idx="1404">
                  <c:v>3.8439425051334704</c:v>
                </c:pt>
                <c:pt idx="1405">
                  <c:v>3.8466803559206024</c:v>
                </c:pt>
                <c:pt idx="1406">
                  <c:v>3.8494182067077345</c:v>
                </c:pt>
                <c:pt idx="1407">
                  <c:v>3.8521560574948666</c:v>
                </c:pt>
                <c:pt idx="1408">
                  <c:v>3.8548939082819986</c:v>
                </c:pt>
                <c:pt idx="1409">
                  <c:v>3.8576317590691307</c:v>
                </c:pt>
                <c:pt idx="1410">
                  <c:v>3.8603696098562628</c:v>
                </c:pt>
                <c:pt idx="1411">
                  <c:v>3.8631074606433948</c:v>
                </c:pt>
                <c:pt idx="1412">
                  <c:v>3.8658453114305269</c:v>
                </c:pt>
                <c:pt idx="1413">
                  <c:v>3.868583162217659</c:v>
                </c:pt>
                <c:pt idx="1414">
                  <c:v>3.871321013004791</c:v>
                </c:pt>
                <c:pt idx="1415">
                  <c:v>3.8740588637919235</c:v>
                </c:pt>
                <c:pt idx="1416">
                  <c:v>3.8767967145790556</c:v>
                </c:pt>
                <c:pt idx="1417">
                  <c:v>3.8795345653661877</c:v>
                </c:pt>
                <c:pt idx="1418">
                  <c:v>3.8822724161533197</c:v>
                </c:pt>
                <c:pt idx="1419">
                  <c:v>3.8850102669404518</c:v>
                </c:pt>
                <c:pt idx="1420">
                  <c:v>3.8877481177275839</c:v>
                </c:pt>
                <c:pt idx="1421">
                  <c:v>3.890485968514716</c:v>
                </c:pt>
                <c:pt idx="1422">
                  <c:v>3.893223819301848</c:v>
                </c:pt>
                <c:pt idx="1423">
                  <c:v>3.8959616700889801</c:v>
                </c:pt>
                <c:pt idx="1424">
                  <c:v>3.8986995208761122</c:v>
                </c:pt>
                <c:pt idx="1425">
                  <c:v>3.9014373716632442</c:v>
                </c:pt>
                <c:pt idx="1426">
                  <c:v>3.9041752224503763</c:v>
                </c:pt>
                <c:pt idx="1427">
                  <c:v>3.9069130732375084</c:v>
                </c:pt>
                <c:pt idx="1428">
                  <c:v>3.9096509240246409</c:v>
                </c:pt>
                <c:pt idx="1429">
                  <c:v>3.9123887748117729</c:v>
                </c:pt>
                <c:pt idx="1430">
                  <c:v>3.915126625598905</c:v>
                </c:pt>
                <c:pt idx="1431">
                  <c:v>3.9178644763860371</c:v>
                </c:pt>
                <c:pt idx="1432">
                  <c:v>3.9206023271731691</c:v>
                </c:pt>
                <c:pt idx="1433">
                  <c:v>3.9233401779603012</c:v>
                </c:pt>
                <c:pt idx="1434">
                  <c:v>3.9260780287474333</c:v>
                </c:pt>
                <c:pt idx="1435">
                  <c:v>3.9288158795345653</c:v>
                </c:pt>
                <c:pt idx="1436">
                  <c:v>3.9315537303216974</c:v>
                </c:pt>
                <c:pt idx="1437">
                  <c:v>3.9342915811088295</c:v>
                </c:pt>
                <c:pt idx="1438">
                  <c:v>3.9370294318959616</c:v>
                </c:pt>
                <c:pt idx="1439">
                  <c:v>3.9397672826830936</c:v>
                </c:pt>
                <c:pt idx="1440">
                  <c:v>3.9425051334702257</c:v>
                </c:pt>
                <c:pt idx="1441">
                  <c:v>3.9452429842573578</c:v>
                </c:pt>
                <c:pt idx="1442">
                  <c:v>3.9479808350444903</c:v>
                </c:pt>
                <c:pt idx="1443">
                  <c:v>3.9507186858316223</c:v>
                </c:pt>
                <c:pt idx="1444">
                  <c:v>3.9534565366187544</c:v>
                </c:pt>
                <c:pt idx="1445">
                  <c:v>3.9561943874058865</c:v>
                </c:pt>
                <c:pt idx="1446">
                  <c:v>3.9589322381930185</c:v>
                </c:pt>
                <c:pt idx="1447">
                  <c:v>3.9616700889801506</c:v>
                </c:pt>
                <c:pt idx="1448">
                  <c:v>3.9644079397672827</c:v>
                </c:pt>
                <c:pt idx="1449">
                  <c:v>3.9671457905544147</c:v>
                </c:pt>
                <c:pt idx="1450">
                  <c:v>3.9698836413415468</c:v>
                </c:pt>
                <c:pt idx="1451">
                  <c:v>3.9726214921286789</c:v>
                </c:pt>
                <c:pt idx="1452">
                  <c:v>3.9753593429158109</c:v>
                </c:pt>
                <c:pt idx="1453">
                  <c:v>3.978097193702943</c:v>
                </c:pt>
                <c:pt idx="1454">
                  <c:v>3.9808350444900751</c:v>
                </c:pt>
                <c:pt idx="1455">
                  <c:v>3.9835728952772076</c:v>
                </c:pt>
                <c:pt idx="1456">
                  <c:v>3.9863107460643397</c:v>
                </c:pt>
                <c:pt idx="1457">
                  <c:v>3.9890485968514717</c:v>
                </c:pt>
                <c:pt idx="1458">
                  <c:v>3.9917864476386038</c:v>
                </c:pt>
                <c:pt idx="1459">
                  <c:v>3.9945242984257359</c:v>
                </c:pt>
                <c:pt idx="1460">
                  <c:v>3.9972621492128679</c:v>
                </c:pt>
                <c:pt idx="1461">
                  <c:v>4</c:v>
                </c:pt>
                <c:pt idx="1462">
                  <c:v>4.0027378507871321</c:v>
                </c:pt>
                <c:pt idx="1463">
                  <c:v>4.0054757015742641</c:v>
                </c:pt>
                <c:pt idx="1464">
                  <c:v>4.0082135523613962</c:v>
                </c:pt>
                <c:pt idx="1465">
                  <c:v>4.0109514031485283</c:v>
                </c:pt>
                <c:pt idx="1466">
                  <c:v>4.0136892539356603</c:v>
                </c:pt>
                <c:pt idx="1467">
                  <c:v>4.0164271047227924</c:v>
                </c:pt>
                <c:pt idx="1468">
                  <c:v>4.0191649555099245</c:v>
                </c:pt>
                <c:pt idx="1469">
                  <c:v>4.0219028062970565</c:v>
                </c:pt>
                <c:pt idx="1470">
                  <c:v>4.0246406570841886</c:v>
                </c:pt>
                <c:pt idx="1471">
                  <c:v>4.0273785078713207</c:v>
                </c:pt>
                <c:pt idx="1472">
                  <c:v>4.0301163586584527</c:v>
                </c:pt>
                <c:pt idx="1473">
                  <c:v>4.0328542094455848</c:v>
                </c:pt>
                <c:pt idx="1474">
                  <c:v>4.0355920602327169</c:v>
                </c:pt>
                <c:pt idx="1475">
                  <c:v>4.0383299110198498</c:v>
                </c:pt>
                <c:pt idx="1476">
                  <c:v>4.0410677618069819</c:v>
                </c:pt>
                <c:pt idx="1477">
                  <c:v>4.043805612594114</c:v>
                </c:pt>
                <c:pt idx="1478">
                  <c:v>4.046543463381246</c:v>
                </c:pt>
                <c:pt idx="1479">
                  <c:v>4.0492813141683781</c:v>
                </c:pt>
                <c:pt idx="1480">
                  <c:v>4.0520191649555102</c:v>
                </c:pt>
                <c:pt idx="1481">
                  <c:v>4.0547570157426422</c:v>
                </c:pt>
                <c:pt idx="1482">
                  <c:v>4.0574948665297743</c:v>
                </c:pt>
                <c:pt idx="1483">
                  <c:v>4.0602327173169064</c:v>
                </c:pt>
                <c:pt idx="1484">
                  <c:v>4.0629705681040384</c:v>
                </c:pt>
                <c:pt idx="1485">
                  <c:v>4.0657084188911705</c:v>
                </c:pt>
                <c:pt idx="1486">
                  <c:v>4.0684462696783026</c:v>
                </c:pt>
                <c:pt idx="1487">
                  <c:v>4.0711841204654347</c:v>
                </c:pt>
                <c:pt idx="1488">
                  <c:v>4.0739219712525667</c:v>
                </c:pt>
                <c:pt idx="1489">
                  <c:v>4.0766598220396988</c:v>
                </c:pt>
                <c:pt idx="1490">
                  <c:v>4.0793976728268309</c:v>
                </c:pt>
                <c:pt idx="1491">
                  <c:v>4.0821355236139629</c:v>
                </c:pt>
                <c:pt idx="1492">
                  <c:v>4.084873374401095</c:v>
                </c:pt>
                <c:pt idx="1493">
                  <c:v>4.0876112251882271</c:v>
                </c:pt>
                <c:pt idx="1494">
                  <c:v>4.0903490759753591</c:v>
                </c:pt>
                <c:pt idx="1495">
                  <c:v>4.0930869267624912</c:v>
                </c:pt>
                <c:pt idx="1496">
                  <c:v>4.0958247775496233</c:v>
                </c:pt>
                <c:pt idx="1497">
                  <c:v>4.0985626283367553</c:v>
                </c:pt>
                <c:pt idx="1498">
                  <c:v>4.1013004791238874</c:v>
                </c:pt>
                <c:pt idx="1499">
                  <c:v>4.1040383299110195</c:v>
                </c:pt>
                <c:pt idx="1500">
                  <c:v>4.1067761806981515</c:v>
                </c:pt>
                <c:pt idx="1501">
                  <c:v>4.1095140314852845</c:v>
                </c:pt>
                <c:pt idx="1502">
                  <c:v>4.1122518822724166</c:v>
                </c:pt>
                <c:pt idx="1503">
                  <c:v>4.1149897330595486</c:v>
                </c:pt>
                <c:pt idx="1504">
                  <c:v>4.1177275838466807</c:v>
                </c:pt>
                <c:pt idx="1505">
                  <c:v>4.1204654346338128</c:v>
                </c:pt>
                <c:pt idx="1506">
                  <c:v>4.1232032854209448</c:v>
                </c:pt>
                <c:pt idx="1507">
                  <c:v>4.1259411362080769</c:v>
                </c:pt>
                <c:pt idx="1508">
                  <c:v>4.128678986995209</c:v>
                </c:pt>
                <c:pt idx="1509">
                  <c:v>4.131416837782341</c:v>
                </c:pt>
                <c:pt idx="1510">
                  <c:v>4.1341546885694731</c:v>
                </c:pt>
                <c:pt idx="1511">
                  <c:v>4.1368925393566052</c:v>
                </c:pt>
                <c:pt idx="1512">
                  <c:v>4.1396303901437372</c:v>
                </c:pt>
                <c:pt idx="1513">
                  <c:v>4.1423682409308693</c:v>
                </c:pt>
                <c:pt idx="1514">
                  <c:v>4.1451060917180014</c:v>
                </c:pt>
                <c:pt idx="1515">
                  <c:v>4.1478439425051334</c:v>
                </c:pt>
                <c:pt idx="1516">
                  <c:v>4.1505817932922655</c:v>
                </c:pt>
                <c:pt idx="1517">
                  <c:v>4.1533196440793976</c:v>
                </c:pt>
                <c:pt idx="1518">
                  <c:v>4.1560574948665296</c:v>
                </c:pt>
                <c:pt idx="1519">
                  <c:v>4.1587953456536617</c:v>
                </c:pt>
                <c:pt idx="1520">
                  <c:v>4.1615331964407938</c:v>
                </c:pt>
                <c:pt idx="1521">
                  <c:v>4.1642710472279258</c:v>
                </c:pt>
                <c:pt idx="1522">
                  <c:v>4.1670088980150579</c:v>
                </c:pt>
                <c:pt idx="1523">
                  <c:v>4.16974674880219</c:v>
                </c:pt>
                <c:pt idx="1524">
                  <c:v>4.1724845995893221</c:v>
                </c:pt>
                <c:pt idx="1525">
                  <c:v>4.1752224503764541</c:v>
                </c:pt>
                <c:pt idx="1526">
                  <c:v>4.1779603011635862</c:v>
                </c:pt>
                <c:pt idx="1527">
                  <c:v>4.1806981519507183</c:v>
                </c:pt>
                <c:pt idx="1528">
                  <c:v>4.1834360027378512</c:v>
                </c:pt>
                <c:pt idx="1529">
                  <c:v>4.1861738535249833</c:v>
                </c:pt>
                <c:pt idx="1530">
                  <c:v>4.1889117043121153</c:v>
                </c:pt>
                <c:pt idx="1531">
                  <c:v>4.1916495550992474</c:v>
                </c:pt>
                <c:pt idx="1532">
                  <c:v>4.1943874058863795</c:v>
                </c:pt>
                <c:pt idx="1533">
                  <c:v>4.1971252566735116</c:v>
                </c:pt>
                <c:pt idx="1534">
                  <c:v>4.1998631074606436</c:v>
                </c:pt>
                <c:pt idx="1535">
                  <c:v>4.2026009582477757</c:v>
                </c:pt>
                <c:pt idx="1536">
                  <c:v>4.2053388090349078</c:v>
                </c:pt>
                <c:pt idx="1537">
                  <c:v>4.2080766598220398</c:v>
                </c:pt>
                <c:pt idx="1538">
                  <c:v>4.2108145106091719</c:v>
                </c:pt>
                <c:pt idx="1539">
                  <c:v>4.213552361396304</c:v>
                </c:pt>
                <c:pt idx="1540">
                  <c:v>4.216290212183436</c:v>
                </c:pt>
                <c:pt idx="1541">
                  <c:v>4.2190280629705681</c:v>
                </c:pt>
                <c:pt idx="1542">
                  <c:v>4.2217659137577002</c:v>
                </c:pt>
                <c:pt idx="1543">
                  <c:v>4.2245037645448322</c:v>
                </c:pt>
                <c:pt idx="1544">
                  <c:v>4.2272416153319643</c:v>
                </c:pt>
                <c:pt idx="1545">
                  <c:v>4.2299794661190964</c:v>
                </c:pt>
                <c:pt idx="1546">
                  <c:v>4.2327173169062284</c:v>
                </c:pt>
                <c:pt idx="1547">
                  <c:v>4.2354551676933605</c:v>
                </c:pt>
                <c:pt idx="1548">
                  <c:v>4.2381930184804926</c:v>
                </c:pt>
                <c:pt idx="1549">
                  <c:v>4.2409308692676246</c:v>
                </c:pt>
                <c:pt idx="1550">
                  <c:v>4.2436687200547567</c:v>
                </c:pt>
                <c:pt idx="1551">
                  <c:v>4.2464065708418888</c:v>
                </c:pt>
                <c:pt idx="1552">
                  <c:v>4.2491444216290208</c:v>
                </c:pt>
                <c:pt idx="1553">
                  <c:v>4.2518822724161529</c:v>
                </c:pt>
                <c:pt idx="1554">
                  <c:v>4.2546201232032859</c:v>
                </c:pt>
                <c:pt idx="1555">
                  <c:v>4.2573579739904179</c:v>
                </c:pt>
                <c:pt idx="1556">
                  <c:v>4.26009582477755</c:v>
                </c:pt>
                <c:pt idx="1557">
                  <c:v>4.2628336755646821</c:v>
                </c:pt>
                <c:pt idx="1558">
                  <c:v>4.2655715263518141</c:v>
                </c:pt>
                <c:pt idx="1559">
                  <c:v>4.2683093771389462</c:v>
                </c:pt>
                <c:pt idx="1560">
                  <c:v>4.2710472279260783</c:v>
                </c:pt>
                <c:pt idx="1561">
                  <c:v>4.2737850787132103</c:v>
                </c:pt>
                <c:pt idx="1562">
                  <c:v>4.2765229295003424</c:v>
                </c:pt>
                <c:pt idx="1563">
                  <c:v>4.2792607802874745</c:v>
                </c:pt>
                <c:pt idx="1564">
                  <c:v>4.2819986310746065</c:v>
                </c:pt>
                <c:pt idx="1565">
                  <c:v>4.2847364818617386</c:v>
                </c:pt>
                <c:pt idx="1566">
                  <c:v>4.2874743326488707</c:v>
                </c:pt>
                <c:pt idx="1567">
                  <c:v>4.2902121834360027</c:v>
                </c:pt>
                <c:pt idx="1568">
                  <c:v>4.2929500342231348</c:v>
                </c:pt>
                <c:pt idx="1569">
                  <c:v>4.2956878850102669</c:v>
                </c:pt>
                <c:pt idx="1570">
                  <c:v>4.2984257357973989</c:v>
                </c:pt>
                <c:pt idx="1571">
                  <c:v>4.301163586584531</c:v>
                </c:pt>
                <c:pt idx="1572">
                  <c:v>4.3039014373716631</c:v>
                </c:pt>
                <c:pt idx="1573">
                  <c:v>4.3066392881587952</c:v>
                </c:pt>
                <c:pt idx="1574">
                  <c:v>4.3093771389459272</c:v>
                </c:pt>
                <c:pt idx="1575">
                  <c:v>4.3121149897330593</c:v>
                </c:pt>
                <c:pt idx="1576">
                  <c:v>4.3148528405201914</c:v>
                </c:pt>
                <c:pt idx="1577">
                  <c:v>4.3175906913073234</c:v>
                </c:pt>
                <c:pt idx="1578">
                  <c:v>4.3203285420944555</c:v>
                </c:pt>
                <c:pt idx="1579">
                  <c:v>4.3230663928815876</c:v>
                </c:pt>
                <c:pt idx="1580">
                  <c:v>4.3258042436687196</c:v>
                </c:pt>
                <c:pt idx="1581">
                  <c:v>4.3285420944558526</c:v>
                </c:pt>
                <c:pt idx="1582">
                  <c:v>4.3312799452429847</c:v>
                </c:pt>
                <c:pt idx="1583">
                  <c:v>4.3340177960301167</c:v>
                </c:pt>
                <c:pt idx="1584">
                  <c:v>4.3367556468172488</c:v>
                </c:pt>
                <c:pt idx="1585">
                  <c:v>4.3394934976043809</c:v>
                </c:pt>
                <c:pt idx="1586">
                  <c:v>4.3422313483915129</c:v>
                </c:pt>
                <c:pt idx="1587">
                  <c:v>4.344969199178645</c:v>
                </c:pt>
                <c:pt idx="1588">
                  <c:v>4.3477070499657771</c:v>
                </c:pt>
                <c:pt idx="1589">
                  <c:v>4.3504449007529091</c:v>
                </c:pt>
                <c:pt idx="1590">
                  <c:v>4.3531827515400412</c:v>
                </c:pt>
                <c:pt idx="1591">
                  <c:v>4.3559206023271733</c:v>
                </c:pt>
                <c:pt idx="1592">
                  <c:v>4.3586584531143053</c:v>
                </c:pt>
                <c:pt idx="1593">
                  <c:v>4.3613963039014374</c:v>
                </c:pt>
                <c:pt idx="1594">
                  <c:v>4.3641341546885695</c:v>
                </c:pt>
                <c:pt idx="1595">
                  <c:v>4.3668720054757015</c:v>
                </c:pt>
                <c:pt idx="1596">
                  <c:v>4.3696098562628336</c:v>
                </c:pt>
                <c:pt idx="1597">
                  <c:v>4.3723477070499657</c:v>
                </c:pt>
                <c:pt idx="1598">
                  <c:v>4.3750855578370977</c:v>
                </c:pt>
                <c:pt idx="1599">
                  <c:v>4.3778234086242298</c:v>
                </c:pt>
                <c:pt idx="1600">
                  <c:v>4.3805612594113619</c:v>
                </c:pt>
                <c:pt idx="1601">
                  <c:v>4.3832991101984939</c:v>
                </c:pt>
                <c:pt idx="1602">
                  <c:v>4.386036960985626</c:v>
                </c:pt>
                <c:pt idx="1603">
                  <c:v>4.3887748117727581</c:v>
                </c:pt>
                <c:pt idx="1604">
                  <c:v>4.3915126625598901</c:v>
                </c:pt>
                <c:pt idx="1605">
                  <c:v>4.3942505133470222</c:v>
                </c:pt>
                <c:pt idx="1606">
                  <c:v>4.3969883641341543</c:v>
                </c:pt>
                <c:pt idx="1607">
                  <c:v>4.3997262149212863</c:v>
                </c:pt>
                <c:pt idx="1608">
                  <c:v>4.4024640657084193</c:v>
                </c:pt>
                <c:pt idx="1609">
                  <c:v>4.4052019164955514</c:v>
                </c:pt>
                <c:pt idx="1610">
                  <c:v>4.4079397672826834</c:v>
                </c:pt>
                <c:pt idx="1611">
                  <c:v>4.4106776180698155</c:v>
                </c:pt>
                <c:pt idx="1612">
                  <c:v>4.4134154688569476</c:v>
                </c:pt>
                <c:pt idx="1613">
                  <c:v>4.4161533196440796</c:v>
                </c:pt>
                <c:pt idx="1614">
                  <c:v>4.4188911704312117</c:v>
                </c:pt>
                <c:pt idx="1615">
                  <c:v>4.4216290212183438</c:v>
                </c:pt>
                <c:pt idx="1616">
                  <c:v>4.4243668720054758</c:v>
                </c:pt>
                <c:pt idx="1617">
                  <c:v>4.4271047227926079</c:v>
                </c:pt>
                <c:pt idx="1618">
                  <c:v>4.42984257357974</c:v>
                </c:pt>
                <c:pt idx="1619">
                  <c:v>4.4325804243668721</c:v>
                </c:pt>
                <c:pt idx="1620">
                  <c:v>4.4353182751540041</c:v>
                </c:pt>
                <c:pt idx="1621">
                  <c:v>4.4380561259411362</c:v>
                </c:pt>
                <c:pt idx="1622">
                  <c:v>4.4407939767282683</c:v>
                </c:pt>
                <c:pt idx="1623">
                  <c:v>4.4435318275154003</c:v>
                </c:pt>
                <c:pt idx="1624">
                  <c:v>4.4462696783025324</c:v>
                </c:pt>
                <c:pt idx="1625">
                  <c:v>4.4490075290896645</c:v>
                </c:pt>
                <c:pt idx="1626">
                  <c:v>4.4517453798767965</c:v>
                </c:pt>
                <c:pt idx="1627">
                  <c:v>4.4544832306639286</c:v>
                </c:pt>
                <c:pt idx="1628">
                  <c:v>4.4572210814510607</c:v>
                </c:pt>
                <c:pt idx="1629">
                  <c:v>4.4599589322381927</c:v>
                </c:pt>
                <c:pt idx="1630">
                  <c:v>4.4626967830253248</c:v>
                </c:pt>
                <c:pt idx="1631">
                  <c:v>4.4654346338124569</c:v>
                </c:pt>
                <c:pt idx="1632">
                  <c:v>4.4681724845995889</c:v>
                </c:pt>
                <c:pt idx="1633">
                  <c:v>4.470910335386721</c:v>
                </c:pt>
                <c:pt idx="1634">
                  <c:v>4.473648186173854</c:v>
                </c:pt>
                <c:pt idx="1635">
                  <c:v>4.476386036960986</c:v>
                </c:pt>
                <c:pt idx="1636">
                  <c:v>4.4791238877481181</c:v>
                </c:pt>
                <c:pt idx="1637">
                  <c:v>4.4818617385352502</c:v>
                </c:pt>
                <c:pt idx="1638">
                  <c:v>4.4845995893223822</c:v>
                </c:pt>
                <c:pt idx="1639">
                  <c:v>4.4873374401095143</c:v>
                </c:pt>
                <c:pt idx="1640">
                  <c:v>4.4900752908966464</c:v>
                </c:pt>
                <c:pt idx="1641">
                  <c:v>4.4928131416837784</c:v>
                </c:pt>
                <c:pt idx="1642">
                  <c:v>4.4955509924709105</c:v>
                </c:pt>
                <c:pt idx="1643">
                  <c:v>4.4982888432580426</c:v>
                </c:pt>
                <c:pt idx="1644">
                  <c:v>4.5010266940451746</c:v>
                </c:pt>
                <c:pt idx="1645">
                  <c:v>4.5037645448323067</c:v>
                </c:pt>
                <c:pt idx="1646">
                  <c:v>4.5065023956194388</c:v>
                </c:pt>
                <c:pt idx="1647">
                  <c:v>4.5092402464065708</c:v>
                </c:pt>
                <c:pt idx="1648">
                  <c:v>4.5119780971937029</c:v>
                </c:pt>
                <c:pt idx="1649">
                  <c:v>4.514715947980835</c:v>
                </c:pt>
                <c:pt idx="1650">
                  <c:v>4.517453798767967</c:v>
                </c:pt>
                <c:pt idx="1651">
                  <c:v>4.5201916495550991</c:v>
                </c:pt>
                <c:pt idx="1652">
                  <c:v>4.5229295003422312</c:v>
                </c:pt>
                <c:pt idx="1653">
                  <c:v>4.5256673511293632</c:v>
                </c:pt>
                <c:pt idx="1654">
                  <c:v>4.5284052019164953</c:v>
                </c:pt>
                <c:pt idx="1655">
                  <c:v>4.5311430527036274</c:v>
                </c:pt>
                <c:pt idx="1656">
                  <c:v>4.5338809034907595</c:v>
                </c:pt>
                <c:pt idx="1657">
                  <c:v>4.5366187542778915</c:v>
                </c:pt>
                <c:pt idx="1658">
                  <c:v>4.5393566050650236</c:v>
                </c:pt>
                <c:pt idx="1659">
                  <c:v>4.5420944558521557</c:v>
                </c:pt>
                <c:pt idx="1660">
                  <c:v>4.5448323066392877</c:v>
                </c:pt>
                <c:pt idx="1661">
                  <c:v>4.5475701574264207</c:v>
                </c:pt>
                <c:pt idx="1662">
                  <c:v>4.5503080082135527</c:v>
                </c:pt>
                <c:pt idx="1663">
                  <c:v>4.5530458590006848</c:v>
                </c:pt>
                <c:pt idx="1664">
                  <c:v>4.5557837097878169</c:v>
                </c:pt>
                <c:pt idx="1665">
                  <c:v>4.5585215605749489</c:v>
                </c:pt>
                <c:pt idx="1666">
                  <c:v>4.561259411362081</c:v>
                </c:pt>
                <c:pt idx="1667">
                  <c:v>4.5639972621492131</c:v>
                </c:pt>
                <c:pt idx="1668">
                  <c:v>4.5667351129363452</c:v>
                </c:pt>
                <c:pt idx="1669">
                  <c:v>4.5694729637234772</c:v>
                </c:pt>
                <c:pt idx="1670">
                  <c:v>4.5722108145106093</c:v>
                </c:pt>
                <c:pt idx="1671">
                  <c:v>4.5749486652977414</c:v>
                </c:pt>
                <c:pt idx="1672">
                  <c:v>4.5776865160848734</c:v>
                </c:pt>
                <c:pt idx="1673">
                  <c:v>4.5804243668720055</c:v>
                </c:pt>
                <c:pt idx="1674">
                  <c:v>4.5831622176591376</c:v>
                </c:pt>
                <c:pt idx="1675">
                  <c:v>4.5859000684462696</c:v>
                </c:pt>
                <c:pt idx="1676">
                  <c:v>4.5886379192334017</c:v>
                </c:pt>
                <c:pt idx="1677">
                  <c:v>4.5913757700205338</c:v>
                </c:pt>
                <c:pt idx="1678">
                  <c:v>4.5941136208076658</c:v>
                </c:pt>
                <c:pt idx="1679">
                  <c:v>4.5968514715947979</c:v>
                </c:pt>
                <c:pt idx="1680">
                  <c:v>4.59958932238193</c:v>
                </c:pt>
                <c:pt idx="1681">
                  <c:v>4.602327173169062</c:v>
                </c:pt>
                <c:pt idx="1682">
                  <c:v>4.6050650239561941</c:v>
                </c:pt>
                <c:pt idx="1683">
                  <c:v>4.6078028747433262</c:v>
                </c:pt>
                <c:pt idx="1684">
                  <c:v>4.6105407255304582</c:v>
                </c:pt>
                <c:pt idx="1685">
                  <c:v>4.6132785763175903</c:v>
                </c:pt>
                <c:pt idx="1686">
                  <c:v>4.6160164271047224</c:v>
                </c:pt>
                <c:pt idx="1687">
                  <c:v>4.6187542778918553</c:v>
                </c:pt>
                <c:pt idx="1688">
                  <c:v>4.6214921286789874</c:v>
                </c:pt>
                <c:pt idx="1689">
                  <c:v>4.6242299794661195</c:v>
                </c:pt>
                <c:pt idx="1690">
                  <c:v>4.6269678302532515</c:v>
                </c:pt>
                <c:pt idx="1691">
                  <c:v>4.6297056810403836</c:v>
                </c:pt>
                <c:pt idx="1692">
                  <c:v>4.6324435318275157</c:v>
                </c:pt>
                <c:pt idx="1693">
                  <c:v>4.6351813826146477</c:v>
                </c:pt>
                <c:pt idx="1694">
                  <c:v>4.6379192334017798</c:v>
                </c:pt>
                <c:pt idx="1695">
                  <c:v>4.6406570841889119</c:v>
                </c:pt>
                <c:pt idx="1696">
                  <c:v>4.6433949349760439</c:v>
                </c:pt>
                <c:pt idx="1697">
                  <c:v>4.646132785763176</c:v>
                </c:pt>
                <c:pt idx="1698">
                  <c:v>4.6488706365503081</c:v>
                </c:pt>
                <c:pt idx="1699">
                  <c:v>4.6516084873374401</c:v>
                </c:pt>
                <c:pt idx="1700">
                  <c:v>4.6543463381245722</c:v>
                </c:pt>
                <c:pt idx="1701">
                  <c:v>4.6570841889117043</c:v>
                </c:pt>
                <c:pt idx="1702">
                  <c:v>4.6598220396988363</c:v>
                </c:pt>
                <c:pt idx="1703">
                  <c:v>4.6625598904859684</c:v>
                </c:pt>
                <c:pt idx="1704">
                  <c:v>4.6652977412731005</c:v>
                </c:pt>
                <c:pt idx="1705">
                  <c:v>4.6680355920602326</c:v>
                </c:pt>
                <c:pt idx="1706">
                  <c:v>4.6707734428473646</c:v>
                </c:pt>
                <c:pt idx="1707">
                  <c:v>4.6735112936344967</c:v>
                </c:pt>
                <c:pt idx="1708">
                  <c:v>4.6762491444216288</c:v>
                </c:pt>
                <c:pt idx="1709">
                  <c:v>4.6789869952087608</c:v>
                </c:pt>
                <c:pt idx="1710">
                  <c:v>4.6817248459958929</c:v>
                </c:pt>
                <c:pt idx="1711">
                  <c:v>4.684462696783025</c:v>
                </c:pt>
                <c:pt idx="1712">
                  <c:v>4.687200547570157</c:v>
                </c:pt>
                <c:pt idx="1713">
                  <c:v>4.6899383983572891</c:v>
                </c:pt>
                <c:pt idx="1714">
                  <c:v>4.6926762491444221</c:v>
                </c:pt>
                <c:pt idx="1715">
                  <c:v>4.6954140999315541</c:v>
                </c:pt>
                <c:pt idx="1716">
                  <c:v>4.6981519507186862</c:v>
                </c:pt>
                <c:pt idx="1717">
                  <c:v>4.7008898015058183</c:v>
                </c:pt>
                <c:pt idx="1718">
                  <c:v>4.7036276522929503</c:v>
                </c:pt>
                <c:pt idx="1719">
                  <c:v>4.7063655030800824</c:v>
                </c:pt>
                <c:pt idx="1720">
                  <c:v>4.7091033538672145</c:v>
                </c:pt>
                <c:pt idx="1721">
                  <c:v>4.7118412046543465</c:v>
                </c:pt>
                <c:pt idx="1722">
                  <c:v>4.7145790554414786</c:v>
                </c:pt>
                <c:pt idx="1723">
                  <c:v>4.7173169062286107</c:v>
                </c:pt>
                <c:pt idx="1724">
                  <c:v>4.7200547570157427</c:v>
                </c:pt>
                <c:pt idx="1725">
                  <c:v>4.7227926078028748</c:v>
                </c:pt>
                <c:pt idx="1726">
                  <c:v>4.7255304585900069</c:v>
                </c:pt>
                <c:pt idx="1727">
                  <c:v>4.7282683093771389</c:v>
                </c:pt>
                <c:pt idx="1728">
                  <c:v>4.731006160164271</c:v>
                </c:pt>
                <c:pt idx="1729">
                  <c:v>4.7337440109514031</c:v>
                </c:pt>
                <c:pt idx="1730">
                  <c:v>4.7364818617385351</c:v>
                </c:pt>
                <c:pt idx="1731">
                  <c:v>4.7392197125256672</c:v>
                </c:pt>
                <c:pt idx="1732">
                  <c:v>4.7419575633127993</c:v>
                </c:pt>
                <c:pt idx="1733">
                  <c:v>4.7446954140999313</c:v>
                </c:pt>
                <c:pt idx="1734">
                  <c:v>4.7474332648870634</c:v>
                </c:pt>
                <c:pt idx="1735">
                  <c:v>4.7501711156741955</c:v>
                </c:pt>
                <c:pt idx="1736">
                  <c:v>4.7529089664613275</c:v>
                </c:pt>
                <c:pt idx="1737">
                  <c:v>4.7556468172484596</c:v>
                </c:pt>
                <c:pt idx="1738">
                  <c:v>4.7583846680355917</c:v>
                </c:pt>
                <c:pt idx="1739">
                  <c:v>4.7611225188227237</c:v>
                </c:pt>
                <c:pt idx="1740">
                  <c:v>4.7638603696098567</c:v>
                </c:pt>
                <c:pt idx="1741">
                  <c:v>4.7665982203969888</c:v>
                </c:pt>
                <c:pt idx="1742">
                  <c:v>4.7693360711841208</c:v>
                </c:pt>
                <c:pt idx="1743">
                  <c:v>4.7720739219712529</c:v>
                </c:pt>
                <c:pt idx="1744">
                  <c:v>4.774811772758385</c:v>
                </c:pt>
                <c:pt idx="1745">
                  <c:v>4.777549623545517</c:v>
                </c:pt>
                <c:pt idx="1746">
                  <c:v>4.7802874743326491</c:v>
                </c:pt>
                <c:pt idx="1747">
                  <c:v>4.7830253251197812</c:v>
                </c:pt>
                <c:pt idx="1748">
                  <c:v>4.7857631759069132</c:v>
                </c:pt>
                <c:pt idx="1749">
                  <c:v>4.7885010266940453</c:v>
                </c:pt>
                <c:pt idx="1750">
                  <c:v>4.7912388774811774</c:v>
                </c:pt>
                <c:pt idx="1751">
                  <c:v>4.7939767282683095</c:v>
                </c:pt>
                <c:pt idx="1752">
                  <c:v>4.7967145790554415</c:v>
                </c:pt>
                <c:pt idx="1753">
                  <c:v>4.7994524298425736</c:v>
                </c:pt>
                <c:pt idx="1754">
                  <c:v>4.8021902806297057</c:v>
                </c:pt>
                <c:pt idx="1755">
                  <c:v>4.8049281314168377</c:v>
                </c:pt>
                <c:pt idx="1756">
                  <c:v>4.8076659822039698</c:v>
                </c:pt>
                <c:pt idx="1757">
                  <c:v>4.8104038329911019</c:v>
                </c:pt>
                <c:pt idx="1758">
                  <c:v>4.8131416837782339</c:v>
                </c:pt>
                <c:pt idx="1759">
                  <c:v>4.815879534565366</c:v>
                </c:pt>
                <c:pt idx="1760">
                  <c:v>4.8186173853524981</c:v>
                </c:pt>
                <c:pt idx="1761">
                  <c:v>4.8213552361396301</c:v>
                </c:pt>
                <c:pt idx="1762">
                  <c:v>4.8240930869267622</c:v>
                </c:pt>
                <c:pt idx="1763">
                  <c:v>4.8268309377138943</c:v>
                </c:pt>
                <c:pt idx="1764">
                  <c:v>4.8295687885010263</c:v>
                </c:pt>
                <c:pt idx="1765">
                  <c:v>4.8323066392881584</c:v>
                </c:pt>
                <c:pt idx="1766">
                  <c:v>4.8350444900752905</c:v>
                </c:pt>
                <c:pt idx="1767">
                  <c:v>4.8377823408624234</c:v>
                </c:pt>
                <c:pt idx="1768">
                  <c:v>4.8405201916495555</c:v>
                </c:pt>
                <c:pt idx="1769">
                  <c:v>4.8432580424366876</c:v>
                </c:pt>
                <c:pt idx="1770">
                  <c:v>4.8459958932238196</c:v>
                </c:pt>
                <c:pt idx="1771">
                  <c:v>4.8487337440109517</c:v>
                </c:pt>
                <c:pt idx="1772">
                  <c:v>4.8514715947980838</c:v>
                </c:pt>
                <c:pt idx="1773">
                  <c:v>4.8542094455852158</c:v>
                </c:pt>
                <c:pt idx="1774">
                  <c:v>4.8569472963723479</c:v>
                </c:pt>
                <c:pt idx="1775">
                  <c:v>4.85968514715948</c:v>
                </c:pt>
                <c:pt idx="1776">
                  <c:v>4.862422997946612</c:v>
                </c:pt>
                <c:pt idx="1777">
                  <c:v>4.8651608487337441</c:v>
                </c:pt>
                <c:pt idx="1778">
                  <c:v>4.8678986995208762</c:v>
                </c:pt>
                <c:pt idx="1779">
                  <c:v>4.8706365503080082</c:v>
                </c:pt>
                <c:pt idx="1780">
                  <c:v>4.8733744010951403</c:v>
                </c:pt>
                <c:pt idx="1781">
                  <c:v>4.8761122518822724</c:v>
                </c:pt>
                <c:pt idx="1782">
                  <c:v>4.8788501026694044</c:v>
                </c:pt>
                <c:pt idx="1783">
                  <c:v>4.8815879534565365</c:v>
                </c:pt>
                <c:pt idx="1784">
                  <c:v>4.8843258042436686</c:v>
                </c:pt>
                <c:pt idx="1785">
                  <c:v>4.8870636550308006</c:v>
                </c:pt>
                <c:pt idx="1786">
                  <c:v>4.8898015058179327</c:v>
                </c:pt>
                <c:pt idx="1787">
                  <c:v>4.8925393566050648</c:v>
                </c:pt>
                <c:pt idx="1788">
                  <c:v>4.8952772073921968</c:v>
                </c:pt>
                <c:pt idx="1789">
                  <c:v>4.8980150581793289</c:v>
                </c:pt>
                <c:pt idx="1790">
                  <c:v>4.900752908966461</c:v>
                </c:pt>
                <c:pt idx="1791">
                  <c:v>4.9034907597535931</c:v>
                </c:pt>
                <c:pt idx="1792">
                  <c:v>4.9062286105407251</c:v>
                </c:pt>
                <c:pt idx="1793">
                  <c:v>4.9089664613278572</c:v>
                </c:pt>
                <c:pt idx="1794">
                  <c:v>4.9117043121149901</c:v>
                </c:pt>
                <c:pt idx="1795">
                  <c:v>4.9144421629021222</c:v>
                </c:pt>
                <c:pt idx="1796">
                  <c:v>4.9171800136892543</c:v>
                </c:pt>
                <c:pt idx="1797">
                  <c:v>4.9199178644763863</c:v>
                </c:pt>
                <c:pt idx="1798">
                  <c:v>4.9226557152635184</c:v>
                </c:pt>
                <c:pt idx="1799">
                  <c:v>4.9253935660506505</c:v>
                </c:pt>
                <c:pt idx="1800">
                  <c:v>4.9281314168377826</c:v>
                </c:pt>
                <c:pt idx="1801">
                  <c:v>4.9308692676249146</c:v>
                </c:pt>
                <c:pt idx="1802">
                  <c:v>4.9336071184120467</c:v>
                </c:pt>
                <c:pt idx="1803">
                  <c:v>4.9363449691991788</c:v>
                </c:pt>
                <c:pt idx="1804">
                  <c:v>4.9390828199863108</c:v>
                </c:pt>
                <c:pt idx="1805">
                  <c:v>4.9418206707734429</c:v>
                </c:pt>
                <c:pt idx="1806">
                  <c:v>4.944558521560575</c:v>
                </c:pt>
                <c:pt idx="1807">
                  <c:v>4.947296372347707</c:v>
                </c:pt>
                <c:pt idx="1808">
                  <c:v>4.9500342231348391</c:v>
                </c:pt>
                <c:pt idx="1809">
                  <c:v>4.9527720739219712</c:v>
                </c:pt>
                <c:pt idx="1810">
                  <c:v>4.9555099247091032</c:v>
                </c:pt>
                <c:pt idx="1811">
                  <c:v>4.9582477754962353</c:v>
                </c:pt>
                <c:pt idx="1812">
                  <c:v>4.9609856262833674</c:v>
                </c:pt>
                <c:pt idx="1813">
                  <c:v>4.9637234770704994</c:v>
                </c:pt>
                <c:pt idx="1814">
                  <c:v>4.9664613278576315</c:v>
                </c:pt>
                <c:pt idx="1815">
                  <c:v>4.9691991786447636</c:v>
                </c:pt>
                <c:pt idx="1816">
                  <c:v>4.9719370294318956</c:v>
                </c:pt>
                <c:pt idx="1817">
                  <c:v>4.9746748802190277</c:v>
                </c:pt>
                <c:pt idx="1818">
                  <c:v>4.9774127310061598</c:v>
                </c:pt>
                <c:pt idx="1819">
                  <c:v>4.9801505817932918</c:v>
                </c:pt>
                <c:pt idx="1820">
                  <c:v>4.9828884325804248</c:v>
                </c:pt>
                <c:pt idx="1821">
                  <c:v>4.9856262833675569</c:v>
                </c:pt>
                <c:pt idx="1822">
                  <c:v>4.9883641341546889</c:v>
                </c:pt>
                <c:pt idx="1823">
                  <c:v>4.991101984941821</c:v>
                </c:pt>
                <c:pt idx="1824">
                  <c:v>4.9938398357289531</c:v>
                </c:pt>
                <c:pt idx="1825">
                  <c:v>4.9965776865160851</c:v>
                </c:pt>
                <c:pt idx="1826">
                  <c:v>4.9993155373032172</c:v>
                </c:pt>
                <c:pt idx="1827">
                  <c:v>5.0020533880903493</c:v>
                </c:pt>
                <c:pt idx="1828">
                  <c:v>5.0047912388774813</c:v>
                </c:pt>
                <c:pt idx="1829">
                  <c:v>5.0075290896646134</c:v>
                </c:pt>
                <c:pt idx="1830">
                  <c:v>5.0102669404517455</c:v>
                </c:pt>
                <c:pt idx="1831">
                  <c:v>5.0130047912388775</c:v>
                </c:pt>
                <c:pt idx="1832">
                  <c:v>5.0157426420260096</c:v>
                </c:pt>
                <c:pt idx="1833">
                  <c:v>5.0184804928131417</c:v>
                </c:pt>
                <c:pt idx="1834">
                  <c:v>5.0212183436002737</c:v>
                </c:pt>
                <c:pt idx="1835">
                  <c:v>5.0239561943874058</c:v>
                </c:pt>
                <c:pt idx="1836">
                  <c:v>5.0266940451745379</c:v>
                </c:pt>
                <c:pt idx="1837">
                  <c:v>5.02943189596167</c:v>
                </c:pt>
                <c:pt idx="1838">
                  <c:v>5.032169746748802</c:v>
                </c:pt>
                <c:pt idx="1839">
                  <c:v>5.0349075975359341</c:v>
                </c:pt>
                <c:pt idx="1840">
                  <c:v>5.0376454483230662</c:v>
                </c:pt>
                <c:pt idx="1841">
                  <c:v>5.0403832991101982</c:v>
                </c:pt>
                <c:pt idx="1842">
                  <c:v>5.0431211498973303</c:v>
                </c:pt>
                <c:pt idx="1843">
                  <c:v>5.0458590006844624</c:v>
                </c:pt>
                <c:pt idx="1844">
                  <c:v>5.0485968514715944</c:v>
                </c:pt>
                <c:pt idx="1845">
                  <c:v>5.0513347022587265</c:v>
                </c:pt>
                <c:pt idx="1846">
                  <c:v>5.0540725530458586</c:v>
                </c:pt>
                <c:pt idx="1847">
                  <c:v>5.0568104038329915</c:v>
                </c:pt>
                <c:pt idx="1848">
                  <c:v>5.0595482546201236</c:v>
                </c:pt>
                <c:pt idx="1849">
                  <c:v>5.0622861054072557</c:v>
                </c:pt>
                <c:pt idx="1850">
                  <c:v>5.0650239561943877</c:v>
                </c:pt>
                <c:pt idx="1851">
                  <c:v>5.0677618069815198</c:v>
                </c:pt>
                <c:pt idx="1852">
                  <c:v>5.0704996577686519</c:v>
                </c:pt>
                <c:pt idx="1853">
                  <c:v>5.0732375085557839</c:v>
                </c:pt>
                <c:pt idx="1854">
                  <c:v>5.075975359342916</c:v>
                </c:pt>
                <c:pt idx="1855">
                  <c:v>5.0787132101300481</c:v>
                </c:pt>
                <c:pt idx="1856">
                  <c:v>5.0814510609171801</c:v>
                </c:pt>
              </c:numCache>
            </c:numRef>
          </c:xVal>
          <c:yVal>
            <c:numRef>
              <c:f>'WHO Ht Boys 0-5'!$W$2:$W$1858</c:f>
              <c:numCache>
                <c:formatCode>General</c:formatCode>
                <c:ptCount val="1857"/>
                <c:pt idx="0">
                  <c:v>0.33460000000000001</c:v>
                </c:pt>
                <c:pt idx="1">
                  <c:v>0.33169999999999999</c:v>
                </c:pt>
                <c:pt idx="2">
                  <c:v>0.3337</c:v>
                </c:pt>
                <c:pt idx="3">
                  <c:v>0.33629999999999999</c:v>
                </c:pt>
                <c:pt idx="4">
                  <c:v>0.3392</c:v>
                </c:pt>
                <c:pt idx="5">
                  <c:v>0.3422</c:v>
                </c:pt>
                <c:pt idx="6">
                  <c:v>0.34550000000000003</c:v>
                </c:pt>
                <c:pt idx="7">
                  <c:v>0.3488</c:v>
                </c:pt>
                <c:pt idx="8">
                  <c:v>0.35219999999999996</c:v>
                </c:pt>
                <c:pt idx="9">
                  <c:v>0.35580000000000001</c:v>
                </c:pt>
                <c:pt idx="10">
                  <c:v>0.3594</c:v>
                </c:pt>
                <c:pt idx="11">
                  <c:v>0.36320000000000002</c:v>
                </c:pt>
                <c:pt idx="12">
                  <c:v>0.36709999999999998</c:v>
                </c:pt>
                <c:pt idx="13">
                  <c:v>0.37109999999999999</c:v>
                </c:pt>
                <c:pt idx="14">
                  <c:v>0.37530000000000002</c:v>
                </c:pt>
                <c:pt idx="15">
                  <c:v>0.37959999999999999</c:v>
                </c:pt>
                <c:pt idx="16">
                  <c:v>0.38390000000000002</c:v>
                </c:pt>
                <c:pt idx="17">
                  <c:v>0.38829999999999998</c:v>
                </c:pt>
                <c:pt idx="18">
                  <c:v>0.39269999999999999</c:v>
                </c:pt>
                <c:pt idx="19">
                  <c:v>0.39710000000000001</c:v>
                </c:pt>
                <c:pt idx="20">
                  <c:v>0.40160000000000001</c:v>
                </c:pt>
                <c:pt idx="21">
                  <c:v>0.40599999999999997</c:v>
                </c:pt>
                <c:pt idx="22">
                  <c:v>0.41050000000000003</c:v>
                </c:pt>
                <c:pt idx="23">
                  <c:v>0.41489999999999999</c:v>
                </c:pt>
                <c:pt idx="24">
                  <c:v>0.41929999999999995</c:v>
                </c:pt>
                <c:pt idx="25">
                  <c:v>0.42370000000000002</c:v>
                </c:pt>
                <c:pt idx="26">
                  <c:v>0.42809999999999998</c:v>
                </c:pt>
                <c:pt idx="27">
                  <c:v>0.43240000000000001</c:v>
                </c:pt>
                <c:pt idx="28">
                  <c:v>0.43669999999999998</c:v>
                </c:pt>
                <c:pt idx="29">
                  <c:v>0.441</c:v>
                </c:pt>
                <c:pt idx="30">
                  <c:v>0.44530000000000003</c:v>
                </c:pt>
                <c:pt idx="31">
                  <c:v>0.44950000000000001</c:v>
                </c:pt>
                <c:pt idx="32">
                  <c:v>0.45359999999999995</c:v>
                </c:pt>
                <c:pt idx="33">
                  <c:v>0.45780000000000004</c:v>
                </c:pt>
                <c:pt idx="34">
                  <c:v>0.46189999999999998</c:v>
                </c:pt>
                <c:pt idx="35">
                  <c:v>0.46589999999999998</c:v>
                </c:pt>
                <c:pt idx="36">
                  <c:v>0.46989999999999998</c:v>
                </c:pt>
                <c:pt idx="37">
                  <c:v>0.47389999999999999</c:v>
                </c:pt>
                <c:pt idx="38">
                  <c:v>0.47779999999999995</c:v>
                </c:pt>
                <c:pt idx="39">
                  <c:v>0.48170000000000002</c:v>
                </c:pt>
                <c:pt idx="40">
                  <c:v>0.48550000000000004</c:v>
                </c:pt>
                <c:pt idx="41">
                  <c:v>0.48929999999999996</c:v>
                </c:pt>
                <c:pt idx="42">
                  <c:v>0.49299999999999999</c:v>
                </c:pt>
                <c:pt idx="43">
                  <c:v>0.49669999999999997</c:v>
                </c:pt>
                <c:pt idx="44">
                  <c:v>0.50039999999999996</c:v>
                </c:pt>
                <c:pt idx="45">
                  <c:v>0.504</c:v>
                </c:pt>
                <c:pt idx="46">
                  <c:v>0.50759999999999994</c:v>
                </c:pt>
                <c:pt idx="47">
                  <c:v>0.51119999999999999</c:v>
                </c:pt>
                <c:pt idx="48">
                  <c:v>0.51470000000000005</c:v>
                </c:pt>
                <c:pt idx="49">
                  <c:v>0.51819999999999999</c:v>
                </c:pt>
                <c:pt idx="50">
                  <c:v>0.52160000000000006</c:v>
                </c:pt>
                <c:pt idx="51">
                  <c:v>0.52500000000000002</c:v>
                </c:pt>
                <c:pt idx="52">
                  <c:v>0.52839999999999998</c:v>
                </c:pt>
                <c:pt idx="53">
                  <c:v>0.53170000000000006</c:v>
                </c:pt>
                <c:pt idx="54">
                  <c:v>0.53499999999999992</c:v>
                </c:pt>
                <c:pt idx="55">
                  <c:v>0.5383</c:v>
                </c:pt>
                <c:pt idx="56">
                  <c:v>0.54149999999999998</c:v>
                </c:pt>
                <c:pt idx="57">
                  <c:v>0.54469999999999996</c:v>
                </c:pt>
                <c:pt idx="58">
                  <c:v>0.54779999999999995</c:v>
                </c:pt>
                <c:pt idx="59">
                  <c:v>0.55099999999999993</c:v>
                </c:pt>
                <c:pt idx="60">
                  <c:v>0.55410000000000004</c:v>
                </c:pt>
                <c:pt idx="61">
                  <c:v>0.55709999999999993</c:v>
                </c:pt>
                <c:pt idx="62">
                  <c:v>0.56020000000000003</c:v>
                </c:pt>
                <c:pt idx="63">
                  <c:v>0.56319999999999992</c:v>
                </c:pt>
                <c:pt idx="64">
                  <c:v>0.56620000000000004</c:v>
                </c:pt>
                <c:pt idx="65">
                  <c:v>0.56909999999999994</c:v>
                </c:pt>
                <c:pt idx="66">
                  <c:v>0.57210000000000005</c:v>
                </c:pt>
                <c:pt idx="67">
                  <c:v>0.57489999999999997</c:v>
                </c:pt>
                <c:pt idx="68">
                  <c:v>0.57779999999999998</c:v>
                </c:pt>
                <c:pt idx="69">
                  <c:v>0.58069999999999999</c:v>
                </c:pt>
                <c:pt idx="70">
                  <c:v>0.58350000000000002</c:v>
                </c:pt>
                <c:pt idx="71">
                  <c:v>0.58630000000000004</c:v>
                </c:pt>
                <c:pt idx="72">
                  <c:v>0.58899999999999997</c:v>
                </c:pt>
                <c:pt idx="73">
                  <c:v>0.5917</c:v>
                </c:pt>
                <c:pt idx="74">
                  <c:v>0.59450000000000003</c:v>
                </c:pt>
                <c:pt idx="75">
                  <c:v>0.59709999999999996</c:v>
                </c:pt>
                <c:pt idx="76">
                  <c:v>0.5998</c:v>
                </c:pt>
                <c:pt idx="77">
                  <c:v>0.60240000000000005</c:v>
                </c:pt>
                <c:pt idx="78">
                  <c:v>0.60499999999999998</c:v>
                </c:pt>
                <c:pt idx="79">
                  <c:v>0.60759999999999992</c:v>
                </c:pt>
                <c:pt idx="80">
                  <c:v>0.61020000000000008</c:v>
                </c:pt>
                <c:pt idx="81">
                  <c:v>0.61270000000000002</c:v>
                </c:pt>
                <c:pt idx="82">
                  <c:v>0.61519999999999997</c:v>
                </c:pt>
                <c:pt idx="83">
                  <c:v>0.61769999999999992</c:v>
                </c:pt>
                <c:pt idx="84">
                  <c:v>0.62019999999999997</c:v>
                </c:pt>
                <c:pt idx="85">
                  <c:v>0.62260000000000004</c:v>
                </c:pt>
                <c:pt idx="86">
                  <c:v>0.62509999999999999</c:v>
                </c:pt>
                <c:pt idx="87">
                  <c:v>0.62750000000000006</c:v>
                </c:pt>
                <c:pt idx="88">
                  <c:v>0.62990000000000002</c:v>
                </c:pt>
                <c:pt idx="89">
                  <c:v>0.63219999999999998</c:v>
                </c:pt>
                <c:pt idx="90">
                  <c:v>0.63460000000000005</c:v>
                </c:pt>
                <c:pt idx="91">
                  <c:v>0.63690000000000002</c:v>
                </c:pt>
                <c:pt idx="92">
                  <c:v>0.63919999999999999</c:v>
                </c:pt>
                <c:pt idx="93">
                  <c:v>0.64149999999999996</c:v>
                </c:pt>
                <c:pt idx="94">
                  <c:v>0.64379999999999993</c:v>
                </c:pt>
                <c:pt idx="95">
                  <c:v>0.64600000000000002</c:v>
                </c:pt>
                <c:pt idx="96">
                  <c:v>0.6482</c:v>
                </c:pt>
                <c:pt idx="97">
                  <c:v>0.65049999999999997</c:v>
                </c:pt>
                <c:pt idx="98">
                  <c:v>0.65270000000000006</c:v>
                </c:pt>
                <c:pt idx="99">
                  <c:v>0.65480000000000005</c:v>
                </c:pt>
                <c:pt idx="100">
                  <c:v>0.65700000000000003</c:v>
                </c:pt>
                <c:pt idx="101">
                  <c:v>0.65910000000000002</c:v>
                </c:pt>
                <c:pt idx="102">
                  <c:v>0.6613</c:v>
                </c:pt>
                <c:pt idx="103">
                  <c:v>0.66339999999999999</c:v>
                </c:pt>
                <c:pt idx="104">
                  <c:v>0.66549999999999998</c:v>
                </c:pt>
                <c:pt idx="105">
                  <c:v>0.66759999999999997</c:v>
                </c:pt>
                <c:pt idx="106">
                  <c:v>0.66959999999999997</c:v>
                </c:pt>
                <c:pt idx="107">
                  <c:v>0.67169999999999996</c:v>
                </c:pt>
                <c:pt idx="108">
                  <c:v>0.67369999999999997</c:v>
                </c:pt>
                <c:pt idx="109">
                  <c:v>0.67569999999999997</c:v>
                </c:pt>
                <c:pt idx="110">
                  <c:v>0.67769999999999997</c:v>
                </c:pt>
                <c:pt idx="111">
                  <c:v>0.67969999999999997</c:v>
                </c:pt>
                <c:pt idx="112">
                  <c:v>0.68169999999999997</c:v>
                </c:pt>
                <c:pt idx="113">
                  <c:v>0.68369999999999997</c:v>
                </c:pt>
                <c:pt idx="114">
                  <c:v>0.68559999999999999</c:v>
                </c:pt>
                <c:pt idx="115">
                  <c:v>0.6875</c:v>
                </c:pt>
                <c:pt idx="116">
                  <c:v>0.6895</c:v>
                </c:pt>
                <c:pt idx="117">
                  <c:v>0.69140000000000001</c:v>
                </c:pt>
                <c:pt idx="118">
                  <c:v>0.69330000000000003</c:v>
                </c:pt>
                <c:pt idx="119">
                  <c:v>0.69509999999999994</c:v>
                </c:pt>
                <c:pt idx="120">
                  <c:v>0.69699999999999995</c:v>
                </c:pt>
                <c:pt idx="121">
                  <c:v>0.69889999999999997</c:v>
                </c:pt>
                <c:pt idx="122">
                  <c:v>0.70069999999999999</c:v>
                </c:pt>
                <c:pt idx="123">
                  <c:v>0.70250000000000001</c:v>
                </c:pt>
                <c:pt idx="124">
                  <c:v>0.70430000000000004</c:v>
                </c:pt>
                <c:pt idx="125">
                  <c:v>0.70620000000000005</c:v>
                </c:pt>
                <c:pt idx="126">
                  <c:v>0.70789999999999997</c:v>
                </c:pt>
                <c:pt idx="127">
                  <c:v>0.7097</c:v>
                </c:pt>
                <c:pt idx="128">
                  <c:v>0.71150000000000002</c:v>
                </c:pt>
                <c:pt idx="129">
                  <c:v>0.71330000000000005</c:v>
                </c:pt>
                <c:pt idx="130">
                  <c:v>0.71500000000000008</c:v>
                </c:pt>
                <c:pt idx="131">
                  <c:v>0.7167</c:v>
                </c:pt>
                <c:pt idx="132">
                  <c:v>0.71849999999999992</c:v>
                </c:pt>
                <c:pt idx="133">
                  <c:v>0.72019999999999995</c:v>
                </c:pt>
                <c:pt idx="134">
                  <c:v>0.72189999999999999</c:v>
                </c:pt>
                <c:pt idx="135">
                  <c:v>0.72360000000000002</c:v>
                </c:pt>
                <c:pt idx="136">
                  <c:v>0.72530000000000006</c:v>
                </c:pt>
                <c:pt idx="137">
                  <c:v>0.72689999999999999</c:v>
                </c:pt>
                <c:pt idx="138">
                  <c:v>0.72859999999999991</c:v>
                </c:pt>
                <c:pt idx="139">
                  <c:v>0.73019999999999996</c:v>
                </c:pt>
                <c:pt idx="140">
                  <c:v>0.7319</c:v>
                </c:pt>
                <c:pt idx="141">
                  <c:v>0.73350000000000004</c:v>
                </c:pt>
                <c:pt idx="142">
                  <c:v>0.73509999999999998</c:v>
                </c:pt>
                <c:pt idx="143">
                  <c:v>0.73670000000000002</c:v>
                </c:pt>
                <c:pt idx="144">
                  <c:v>0.73829999999999996</c:v>
                </c:pt>
                <c:pt idx="145">
                  <c:v>0.7399</c:v>
                </c:pt>
                <c:pt idx="146">
                  <c:v>0.74150000000000005</c:v>
                </c:pt>
                <c:pt idx="147">
                  <c:v>0.74309999999999998</c:v>
                </c:pt>
                <c:pt idx="148">
                  <c:v>0.74459999999999993</c:v>
                </c:pt>
                <c:pt idx="149">
                  <c:v>0.74619999999999997</c:v>
                </c:pt>
                <c:pt idx="150">
                  <c:v>0.74770000000000003</c:v>
                </c:pt>
                <c:pt idx="151">
                  <c:v>0.74930000000000008</c:v>
                </c:pt>
                <c:pt idx="152">
                  <c:v>0.75080000000000002</c:v>
                </c:pt>
                <c:pt idx="153">
                  <c:v>0.75229999999999997</c:v>
                </c:pt>
                <c:pt idx="154">
                  <c:v>0.75380000000000003</c:v>
                </c:pt>
                <c:pt idx="155">
                  <c:v>0.75529999999999997</c:v>
                </c:pt>
                <c:pt idx="156">
                  <c:v>0.75679999999999992</c:v>
                </c:pt>
                <c:pt idx="157">
                  <c:v>0.75819999999999999</c:v>
                </c:pt>
                <c:pt idx="158">
                  <c:v>0.75970000000000004</c:v>
                </c:pt>
                <c:pt idx="159">
                  <c:v>0.76119999999999999</c:v>
                </c:pt>
                <c:pt idx="160">
                  <c:v>0.76260000000000006</c:v>
                </c:pt>
                <c:pt idx="161">
                  <c:v>0.7641</c:v>
                </c:pt>
                <c:pt idx="162">
                  <c:v>0.76550000000000007</c:v>
                </c:pt>
                <c:pt idx="163">
                  <c:v>0.76689999999999992</c:v>
                </c:pt>
                <c:pt idx="164">
                  <c:v>0.76829999999999998</c:v>
                </c:pt>
                <c:pt idx="165">
                  <c:v>0.76980000000000004</c:v>
                </c:pt>
                <c:pt idx="166">
                  <c:v>0.7712</c:v>
                </c:pt>
                <c:pt idx="167">
                  <c:v>0.77259999999999995</c:v>
                </c:pt>
                <c:pt idx="168">
                  <c:v>0.77390000000000003</c:v>
                </c:pt>
                <c:pt idx="169">
                  <c:v>0.77529999999999999</c:v>
                </c:pt>
                <c:pt idx="170">
                  <c:v>0.77670000000000006</c:v>
                </c:pt>
                <c:pt idx="171">
                  <c:v>0.77810000000000001</c:v>
                </c:pt>
                <c:pt idx="172">
                  <c:v>0.77939999999999998</c:v>
                </c:pt>
                <c:pt idx="173">
                  <c:v>0.78079999999999994</c:v>
                </c:pt>
                <c:pt idx="174">
                  <c:v>0.78210000000000002</c:v>
                </c:pt>
                <c:pt idx="175">
                  <c:v>0.78339999999999999</c:v>
                </c:pt>
                <c:pt idx="176">
                  <c:v>0.78479999999999994</c:v>
                </c:pt>
                <c:pt idx="177">
                  <c:v>0.78610000000000002</c:v>
                </c:pt>
                <c:pt idx="178">
                  <c:v>0.78739999999999999</c:v>
                </c:pt>
                <c:pt idx="179">
                  <c:v>0.78869999999999996</c:v>
                </c:pt>
                <c:pt idx="180">
                  <c:v>0.79</c:v>
                </c:pt>
                <c:pt idx="181">
                  <c:v>0.7913</c:v>
                </c:pt>
                <c:pt idx="182">
                  <c:v>0.79259999999999997</c:v>
                </c:pt>
                <c:pt idx="183">
                  <c:v>0.79390000000000005</c:v>
                </c:pt>
                <c:pt idx="184">
                  <c:v>0.79520000000000002</c:v>
                </c:pt>
                <c:pt idx="185">
                  <c:v>0.7964</c:v>
                </c:pt>
                <c:pt idx="186">
                  <c:v>0.79770000000000008</c:v>
                </c:pt>
                <c:pt idx="187">
                  <c:v>0.79900000000000004</c:v>
                </c:pt>
                <c:pt idx="188">
                  <c:v>0.80020000000000002</c:v>
                </c:pt>
                <c:pt idx="189">
                  <c:v>0.8015000000000001</c:v>
                </c:pt>
                <c:pt idx="190">
                  <c:v>0.80269999999999997</c:v>
                </c:pt>
                <c:pt idx="191">
                  <c:v>0.80389999999999995</c:v>
                </c:pt>
                <c:pt idx="192">
                  <c:v>0.80519999999999992</c:v>
                </c:pt>
                <c:pt idx="193">
                  <c:v>0.80640000000000001</c:v>
                </c:pt>
                <c:pt idx="194">
                  <c:v>0.8076000000000001</c:v>
                </c:pt>
                <c:pt idx="195">
                  <c:v>0.80879999999999996</c:v>
                </c:pt>
                <c:pt idx="196">
                  <c:v>0.80999999999999994</c:v>
                </c:pt>
                <c:pt idx="197">
                  <c:v>0.81120000000000003</c:v>
                </c:pt>
                <c:pt idx="198">
                  <c:v>0.81240000000000001</c:v>
                </c:pt>
                <c:pt idx="199">
                  <c:v>0.81359999999999988</c:v>
                </c:pt>
                <c:pt idx="200">
                  <c:v>0.81479999999999997</c:v>
                </c:pt>
                <c:pt idx="201">
                  <c:v>0.81590000000000007</c:v>
                </c:pt>
                <c:pt idx="202">
                  <c:v>0.81709999999999994</c:v>
                </c:pt>
                <c:pt idx="203">
                  <c:v>0.81830000000000003</c:v>
                </c:pt>
                <c:pt idx="204">
                  <c:v>0.81940000000000013</c:v>
                </c:pt>
                <c:pt idx="205">
                  <c:v>0.8206</c:v>
                </c:pt>
                <c:pt idx="206">
                  <c:v>0.8217000000000001</c:v>
                </c:pt>
                <c:pt idx="207">
                  <c:v>0.82289999999999996</c:v>
                </c:pt>
                <c:pt idx="208">
                  <c:v>0.82400000000000007</c:v>
                </c:pt>
                <c:pt idx="209">
                  <c:v>0.82509999999999994</c:v>
                </c:pt>
                <c:pt idx="210">
                  <c:v>0.82630000000000003</c:v>
                </c:pt>
                <c:pt idx="211">
                  <c:v>0.82739999999999991</c:v>
                </c:pt>
                <c:pt idx="212">
                  <c:v>0.82850000000000001</c:v>
                </c:pt>
                <c:pt idx="213">
                  <c:v>0.82959999999999989</c:v>
                </c:pt>
                <c:pt idx="214">
                  <c:v>0.83069999999999999</c:v>
                </c:pt>
                <c:pt idx="215">
                  <c:v>0.83179999999999998</c:v>
                </c:pt>
                <c:pt idx="216">
                  <c:v>0.83290000000000008</c:v>
                </c:pt>
                <c:pt idx="217">
                  <c:v>0.83399999999999996</c:v>
                </c:pt>
                <c:pt idx="218">
                  <c:v>0.83510000000000006</c:v>
                </c:pt>
                <c:pt idx="219">
                  <c:v>0.83620000000000005</c:v>
                </c:pt>
                <c:pt idx="220">
                  <c:v>0.83729999999999993</c:v>
                </c:pt>
                <c:pt idx="221">
                  <c:v>0.83840000000000003</c:v>
                </c:pt>
                <c:pt idx="222">
                  <c:v>0.83940000000000003</c:v>
                </c:pt>
                <c:pt idx="223">
                  <c:v>0.84049999999999991</c:v>
                </c:pt>
                <c:pt idx="224">
                  <c:v>0.84160000000000001</c:v>
                </c:pt>
                <c:pt idx="225">
                  <c:v>0.84260000000000002</c:v>
                </c:pt>
                <c:pt idx="226">
                  <c:v>0.84369999999999989</c:v>
                </c:pt>
                <c:pt idx="227">
                  <c:v>0.8446999999999999</c:v>
                </c:pt>
                <c:pt idx="228">
                  <c:v>0.8458</c:v>
                </c:pt>
                <c:pt idx="229">
                  <c:v>0.8468</c:v>
                </c:pt>
                <c:pt idx="230">
                  <c:v>0.84789999999999988</c:v>
                </c:pt>
                <c:pt idx="231">
                  <c:v>0.8489000000000001</c:v>
                </c:pt>
                <c:pt idx="232">
                  <c:v>0.8499000000000001</c:v>
                </c:pt>
                <c:pt idx="233">
                  <c:v>0.85099999999999998</c:v>
                </c:pt>
                <c:pt idx="234">
                  <c:v>0.85199999999999998</c:v>
                </c:pt>
                <c:pt idx="235">
                  <c:v>0.85299999999999998</c:v>
                </c:pt>
                <c:pt idx="236">
                  <c:v>0.85399999999999987</c:v>
                </c:pt>
                <c:pt idx="237">
                  <c:v>0.85500000000000009</c:v>
                </c:pt>
                <c:pt idx="238">
                  <c:v>0.85600000000000009</c:v>
                </c:pt>
                <c:pt idx="239">
                  <c:v>0.85699999999999998</c:v>
                </c:pt>
                <c:pt idx="240">
                  <c:v>0.85799999999999998</c:v>
                </c:pt>
                <c:pt idx="241">
                  <c:v>0.85899999999999999</c:v>
                </c:pt>
                <c:pt idx="242">
                  <c:v>0.86</c:v>
                </c:pt>
                <c:pt idx="243">
                  <c:v>0.86099999999999999</c:v>
                </c:pt>
                <c:pt idx="244">
                  <c:v>0.86199999999999988</c:v>
                </c:pt>
                <c:pt idx="245">
                  <c:v>0.8630000000000001</c:v>
                </c:pt>
                <c:pt idx="246">
                  <c:v>0.8640000000000001</c:v>
                </c:pt>
                <c:pt idx="247">
                  <c:v>0.86489999999999989</c:v>
                </c:pt>
                <c:pt idx="248">
                  <c:v>0.86590000000000011</c:v>
                </c:pt>
                <c:pt idx="249">
                  <c:v>0.8669</c:v>
                </c:pt>
                <c:pt idx="250">
                  <c:v>0.8679</c:v>
                </c:pt>
                <c:pt idx="251">
                  <c:v>0.86880000000000002</c:v>
                </c:pt>
                <c:pt idx="252">
                  <c:v>0.86980000000000002</c:v>
                </c:pt>
                <c:pt idx="253">
                  <c:v>0.87070000000000003</c:v>
                </c:pt>
                <c:pt idx="254">
                  <c:v>0.87170000000000003</c:v>
                </c:pt>
                <c:pt idx="255">
                  <c:v>0.87260000000000004</c:v>
                </c:pt>
                <c:pt idx="256">
                  <c:v>0.87360000000000004</c:v>
                </c:pt>
                <c:pt idx="257">
                  <c:v>0.87449999999999994</c:v>
                </c:pt>
                <c:pt idx="258">
                  <c:v>0.87550000000000006</c:v>
                </c:pt>
                <c:pt idx="259">
                  <c:v>0.87639999999999996</c:v>
                </c:pt>
                <c:pt idx="260">
                  <c:v>0.87739999999999996</c:v>
                </c:pt>
                <c:pt idx="261">
                  <c:v>0.87829999999999997</c:v>
                </c:pt>
                <c:pt idx="262">
                  <c:v>0.87919999999999998</c:v>
                </c:pt>
                <c:pt idx="263">
                  <c:v>0.88019999999999998</c:v>
                </c:pt>
                <c:pt idx="264">
                  <c:v>0.88109999999999999</c:v>
                </c:pt>
                <c:pt idx="265">
                  <c:v>0.88200000000000001</c:v>
                </c:pt>
                <c:pt idx="266">
                  <c:v>0.88290000000000002</c:v>
                </c:pt>
                <c:pt idx="267">
                  <c:v>0.88379999999999992</c:v>
                </c:pt>
                <c:pt idx="268">
                  <c:v>0.88480000000000003</c:v>
                </c:pt>
                <c:pt idx="269">
                  <c:v>0.88569999999999993</c:v>
                </c:pt>
                <c:pt idx="270">
                  <c:v>0.88659999999999994</c:v>
                </c:pt>
                <c:pt idx="271">
                  <c:v>0.88749999999999996</c:v>
                </c:pt>
                <c:pt idx="272">
                  <c:v>0.88840000000000008</c:v>
                </c:pt>
                <c:pt idx="273">
                  <c:v>0.88930000000000009</c:v>
                </c:pt>
                <c:pt idx="274">
                  <c:v>0.89019999999999988</c:v>
                </c:pt>
                <c:pt idx="275">
                  <c:v>0.8911</c:v>
                </c:pt>
                <c:pt idx="276">
                  <c:v>0.89200000000000002</c:v>
                </c:pt>
                <c:pt idx="277">
                  <c:v>0.89290000000000003</c:v>
                </c:pt>
                <c:pt idx="278">
                  <c:v>0.89380000000000004</c:v>
                </c:pt>
                <c:pt idx="279">
                  <c:v>0.89469999999999994</c:v>
                </c:pt>
                <c:pt idx="280">
                  <c:v>0.89559999999999995</c:v>
                </c:pt>
                <c:pt idx="281">
                  <c:v>0.89640000000000009</c:v>
                </c:pt>
                <c:pt idx="282">
                  <c:v>0.8973000000000001</c:v>
                </c:pt>
                <c:pt idx="283">
                  <c:v>0.89819999999999989</c:v>
                </c:pt>
                <c:pt idx="284">
                  <c:v>0.89910000000000001</c:v>
                </c:pt>
                <c:pt idx="285">
                  <c:v>0.9</c:v>
                </c:pt>
                <c:pt idx="286">
                  <c:v>0.90079999999999993</c:v>
                </c:pt>
                <c:pt idx="287">
                  <c:v>0.90169999999999995</c:v>
                </c:pt>
                <c:pt idx="288">
                  <c:v>0.90259999999999996</c:v>
                </c:pt>
                <c:pt idx="289">
                  <c:v>0.90340000000000009</c:v>
                </c:pt>
                <c:pt idx="290">
                  <c:v>0.90429999999999988</c:v>
                </c:pt>
                <c:pt idx="291">
                  <c:v>0.9052</c:v>
                </c:pt>
                <c:pt idx="292">
                  <c:v>0.90600000000000003</c:v>
                </c:pt>
                <c:pt idx="293">
                  <c:v>0.90690000000000004</c:v>
                </c:pt>
                <c:pt idx="294">
                  <c:v>0.90769999999999995</c:v>
                </c:pt>
                <c:pt idx="295">
                  <c:v>0.90860000000000007</c:v>
                </c:pt>
                <c:pt idx="296">
                  <c:v>0.90939999999999999</c:v>
                </c:pt>
                <c:pt idx="297">
                  <c:v>0.9103</c:v>
                </c:pt>
                <c:pt idx="298">
                  <c:v>0.91110000000000002</c:v>
                </c:pt>
                <c:pt idx="299">
                  <c:v>0.91199999999999992</c:v>
                </c:pt>
                <c:pt idx="300">
                  <c:v>0.91280000000000006</c:v>
                </c:pt>
                <c:pt idx="301">
                  <c:v>0.91370000000000007</c:v>
                </c:pt>
                <c:pt idx="302">
                  <c:v>0.91449999999999998</c:v>
                </c:pt>
                <c:pt idx="303">
                  <c:v>0.9153</c:v>
                </c:pt>
                <c:pt idx="304">
                  <c:v>0.91620000000000013</c:v>
                </c:pt>
                <c:pt idx="305">
                  <c:v>0.91700000000000004</c:v>
                </c:pt>
                <c:pt idx="306">
                  <c:v>0.91790000000000005</c:v>
                </c:pt>
                <c:pt idx="307">
                  <c:v>0.91869999999999996</c:v>
                </c:pt>
                <c:pt idx="308">
                  <c:v>0.91949999999999998</c:v>
                </c:pt>
                <c:pt idx="309">
                  <c:v>0.9202999999999999</c:v>
                </c:pt>
                <c:pt idx="310">
                  <c:v>0.92120000000000002</c:v>
                </c:pt>
                <c:pt idx="311">
                  <c:v>0.92200000000000004</c:v>
                </c:pt>
                <c:pt idx="312">
                  <c:v>0.92279999999999995</c:v>
                </c:pt>
                <c:pt idx="313">
                  <c:v>0.92360000000000009</c:v>
                </c:pt>
                <c:pt idx="314">
                  <c:v>0.92449999999999988</c:v>
                </c:pt>
                <c:pt idx="315">
                  <c:v>0.92530000000000001</c:v>
                </c:pt>
                <c:pt idx="316">
                  <c:v>0.92609999999999992</c:v>
                </c:pt>
                <c:pt idx="317">
                  <c:v>0.92690000000000006</c:v>
                </c:pt>
                <c:pt idx="318">
                  <c:v>0.92769999999999997</c:v>
                </c:pt>
                <c:pt idx="319">
                  <c:v>0.92849999999999999</c:v>
                </c:pt>
                <c:pt idx="320">
                  <c:v>0.9294</c:v>
                </c:pt>
                <c:pt idx="321">
                  <c:v>0.93019999999999992</c:v>
                </c:pt>
                <c:pt idx="322">
                  <c:v>0.93100000000000005</c:v>
                </c:pt>
                <c:pt idx="323">
                  <c:v>0.93179999999999996</c:v>
                </c:pt>
                <c:pt idx="324">
                  <c:v>0.9326000000000001</c:v>
                </c:pt>
                <c:pt idx="325">
                  <c:v>0.93340000000000001</c:v>
                </c:pt>
                <c:pt idx="326">
                  <c:v>0.93420000000000003</c:v>
                </c:pt>
                <c:pt idx="327">
                  <c:v>0.93499999999999994</c:v>
                </c:pt>
                <c:pt idx="328">
                  <c:v>0.93580000000000008</c:v>
                </c:pt>
                <c:pt idx="329">
                  <c:v>0.93659999999999999</c:v>
                </c:pt>
                <c:pt idx="330">
                  <c:v>0.93740000000000001</c:v>
                </c:pt>
                <c:pt idx="331">
                  <c:v>0.93819999999999992</c:v>
                </c:pt>
                <c:pt idx="332">
                  <c:v>0.93900000000000006</c:v>
                </c:pt>
                <c:pt idx="333">
                  <c:v>0.93979999999999997</c:v>
                </c:pt>
                <c:pt idx="334">
                  <c:v>0.9406000000000001</c:v>
                </c:pt>
                <c:pt idx="335">
                  <c:v>0.94140000000000001</c:v>
                </c:pt>
                <c:pt idx="336">
                  <c:v>0.94220000000000004</c:v>
                </c:pt>
                <c:pt idx="337">
                  <c:v>0.94290000000000007</c:v>
                </c:pt>
                <c:pt idx="338">
                  <c:v>0.94369999999999998</c:v>
                </c:pt>
                <c:pt idx="339">
                  <c:v>0.94450000000000001</c:v>
                </c:pt>
                <c:pt idx="340">
                  <c:v>0.94529999999999992</c:v>
                </c:pt>
                <c:pt idx="341">
                  <c:v>0.94610000000000005</c:v>
                </c:pt>
                <c:pt idx="342">
                  <c:v>0.94689999999999996</c:v>
                </c:pt>
                <c:pt idx="343">
                  <c:v>0.94769999999999999</c:v>
                </c:pt>
                <c:pt idx="344">
                  <c:v>0.94840000000000002</c:v>
                </c:pt>
                <c:pt idx="345">
                  <c:v>0.94920000000000004</c:v>
                </c:pt>
                <c:pt idx="346">
                  <c:v>0.95</c:v>
                </c:pt>
                <c:pt idx="347">
                  <c:v>0.95079999999999987</c:v>
                </c:pt>
                <c:pt idx="348">
                  <c:v>0.9516</c:v>
                </c:pt>
                <c:pt idx="349">
                  <c:v>0.95229999999999992</c:v>
                </c:pt>
                <c:pt idx="350">
                  <c:v>0.95310000000000006</c:v>
                </c:pt>
                <c:pt idx="351">
                  <c:v>0.95389999999999997</c:v>
                </c:pt>
                <c:pt idx="352">
                  <c:v>0.95459999999999989</c:v>
                </c:pt>
                <c:pt idx="353">
                  <c:v>0.95540000000000003</c:v>
                </c:pt>
                <c:pt idx="354">
                  <c:v>0.95619999999999994</c:v>
                </c:pt>
                <c:pt idx="355">
                  <c:v>0.95700000000000007</c:v>
                </c:pt>
                <c:pt idx="356">
                  <c:v>0.9577</c:v>
                </c:pt>
                <c:pt idx="357">
                  <c:v>0.95850000000000013</c:v>
                </c:pt>
                <c:pt idx="358">
                  <c:v>0.95930000000000004</c:v>
                </c:pt>
                <c:pt idx="359">
                  <c:v>0.96</c:v>
                </c:pt>
                <c:pt idx="360">
                  <c:v>0.9608000000000001</c:v>
                </c:pt>
                <c:pt idx="361">
                  <c:v>0.96160000000000001</c:v>
                </c:pt>
                <c:pt idx="362">
                  <c:v>0.96229999999999993</c:v>
                </c:pt>
                <c:pt idx="363">
                  <c:v>0.96310000000000007</c:v>
                </c:pt>
                <c:pt idx="364">
                  <c:v>0.96379999999999999</c:v>
                </c:pt>
                <c:pt idx="365">
                  <c:v>0.96460000000000012</c:v>
                </c:pt>
                <c:pt idx="366">
                  <c:v>0.96540000000000004</c:v>
                </c:pt>
                <c:pt idx="367">
                  <c:v>0.96609999999999996</c:v>
                </c:pt>
                <c:pt idx="368">
                  <c:v>0.96690000000000009</c:v>
                </c:pt>
                <c:pt idx="369">
                  <c:v>0.96760000000000002</c:v>
                </c:pt>
                <c:pt idx="370">
                  <c:v>0.96839999999999993</c:v>
                </c:pt>
                <c:pt idx="371">
                  <c:v>0.96910000000000007</c:v>
                </c:pt>
                <c:pt idx="372">
                  <c:v>0.96989999999999998</c:v>
                </c:pt>
                <c:pt idx="373">
                  <c:v>0.97059999999999991</c:v>
                </c:pt>
                <c:pt idx="374">
                  <c:v>0.97140000000000004</c:v>
                </c:pt>
                <c:pt idx="375">
                  <c:v>0.97209999999999996</c:v>
                </c:pt>
                <c:pt idx="376">
                  <c:v>0.97289999999999988</c:v>
                </c:pt>
                <c:pt idx="377">
                  <c:v>0.97360000000000002</c:v>
                </c:pt>
                <c:pt idx="378">
                  <c:v>0.97439999999999993</c:v>
                </c:pt>
                <c:pt idx="379">
                  <c:v>0.97509999999999997</c:v>
                </c:pt>
                <c:pt idx="380">
                  <c:v>0.97589999999999999</c:v>
                </c:pt>
                <c:pt idx="381">
                  <c:v>0.97660000000000002</c:v>
                </c:pt>
                <c:pt idx="382">
                  <c:v>0.97739999999999994</c:v>
                </c:pt>
                <c:pt idx="383">
                  <c:v>0.97810000000000008</c:v>
                </c:pt>
                <c:pt idx="384">
                  <c:v>0.97889999999999999</c:v>
                </c:pt>
                <c:pt idx="385">
                  <c:v>0.97959999999999992</c:v>
                </c:pt>
                <c:pt idx="386">
                  <c:v>0.98040000000000005</c:v>
                </c:pt>
                <c:pt idx="387">
                  <c:v>0.98109999999999997</c:v>
                </c:pt>
                <c:pt idx="388">
                  <c:v>0.98180000000000001</c:v>
                </c:pt>
                <c:pt idx="389">
                  <c:v>0.98260000000000003</c:v>
                </c:pt>
                <c:pt idx="390">
                  <c:v>0.98330000000000006</c:v>
                </c:pt>
                <c:pt idx="391">
                  <c:v>0.98399999999999999</c:v>
                </c:pt>
                <c:pt idx="392">
                  <c:v>0.98480000000000012</c:v>
                </c:pt>
                <c:pt idx="393">
                  <c:v>0.98550000000000004</c:v>
                </c:pt>
                <c:pt idx="394">
                  <c:v>0.98629999999999995</c:v>
                </c:pt>
                <c:pt idx="395">
                  <c:v>0.98699999999999988</c:v>
                </c:pt>
                <c:pt idx="396">
                  <c:v>0.98770000000000002</c:v>
                </c:pt>
                <c:pt idx="397">
                  <c:v>0.98849999999999993</c:v>
                </c:pt>
                <c:pt idx="398">
                  <c:v>0.98919999999999997</c:v>
                </c:pt>
                <c:pt idx="399">
                  <c:v>0.98989999999999989</c:v>
                </c:pt>
                <c:pt idx="400">
                  <c:v>0.99070000000000003</c:v>
                </c:pt>
                <c:pt idx="401">
                  <c:v>0.99139999999999995</c:v>
                </c:pt>
                <c:pt idx="402">
                  <c:v>0.99209999999999998</c:v>
                </c:pt>
                <c:pt idx="403">
                  <c:v>0.99280000000000013</c:v>
                </c:pt>
                <c:pt idx="404">
                  <c:v>0.99360000000000004</c:v>
                </c:pt>
                <c:pt idx="405">
                  <c:v>0.99429999999999996</c:v>
                </c:pt>
                <c:pt idx="406">
                  <c:v>0.99499999999999988</c:v>
                </c:pt>
                <c:pt idx="407">
                  <c:v>0.99580000000000002</c:v>
                </c:pt>
                <c:pt idx="408">
                  <c:v>0.99649999999999994</c:v>
                </c:pt>
                <c:pt idx="409">
                  <c:v>0.99719999999999998</c:v>
                </c:pt>
                <c:pt idx="410">
                  <c:v>0.9978999999999999</c:v>
                </c:pt>
                <c:pt idx="411">
                  <c:v>0.99870000000000003</c:v>
                </c:pt>
                <c:pt idx="412">
                  <c:v>0.99939999999999996</c:v>
                </c:pt>
                <c:pt idx="413">
                  <c:v>1.0001</c:v>
                </c:pt>
                <c:pt idx="414">
                  <c:v>1.0007999999999999</c:v>
                </c:pt>
                <c:pt idx="415">
                  <c:v>1.0015000000000001</c:v>
                </c:pt>
                <c:pt idx="416">
                  <c:v>1.0023</c:v>
                </c:pt>
                <c:pt idx="417">
                  <c:v>1.0029999999999999</c:v>
                </c:pt>
                <c:pt idx="418">
                  <c:v>1.0037</c:v>
                </c:pt>
                <c:pt idx="419">
                  <c:v>1.0044</c:v>
                </c:pt>
                <c:pt idx="420">
                  <c:v>1.0051000000000001</c:v>
                </c:pt>
                <c:pt idx="421">
                  <c:v>1.0059</c:v>
                </c:pt>
                <c:pt idx="422">
                  <c:v>1.0066000000000002</c:v>
                </c:pt>
                <c:pt idx="423">
                  <c:v>1.0073000000000001</c:v>
                </c:pt>
                <c:pt idx="424">
                  <c:v>1.008</c:v>
                </c:pt>
                <c:pt idx="425">
                  <c:v>1.0086999999999999</c:v>
                </c:pt>
                <c:pt idx="426">
                  <c:v>1.0093999999999999</c:v>
                </c:pt>
                <c:pt idx="427">
                  <c:v>1.0102</c:v>
                </c:pt>
                <c:pt idx="428">
                  <c:v>1.0108999999999999</c:v>
                </c:pt>
                <c:pt idx="429">
                  <c:v>1.0116000000000001</c:v>
                </c:pt>
                <c:pt idx="430">
                  <c:v>1.0123</c:v>
                </c:pt>
                <c:pt idx="431">
                  <c:v>1.0130000000000001</c:v>
                </c:pt>
                <c:pt idx="432">
                  <c:v>1.0137</c:v>
                </c:pt>
                <c:pt idx="433">
                  <c:v>1.0144</c:v>
                </c:pt>
                <c:pt idx="434">
                  <c:v>1.0151999999999999</c:v>
                </c:pt>
                <c:pt idx="435">
                  <c:v>1.0159</c:v>
                </c:pt>
                <c:pt idx="436">
                  <c:v>1.0165999999999999</c:v>
                </c:pt>
                <c:pt idx="437">
                  <c:v>1.0173000000000001</c:v>
                </c:pt>
                <c:pt idx="438">
                  <c:v>1.018</c:v>
                </c:pt>
                <c:pt idx="439">
                  <c:v>1.0186999999999999</c:v>
                </c:pt>
                <c:pt idx="440">
                  <c:v>1.0194000000000001</c:v>
                </c:pt>
                <c:pt idx="441">
                  <c:v>1.0201</c:v>
                </c:pt>
                <c:pt idx="442">
                  <c:v>1.0207999999999999</c:v>
                </c:pt>
                <c:pt idx="443">
                  <c:v>1.0215000000000001</c:v>
                </c:pt>
                <c:pt idx="444">
                  <c:v>1.0222</c:v>
                </c:pt>
                <c:pt idx="445">
                  <c:v>1.0228999999999999</c:v>
                </c:pt>
                <c:pt idx="446">
                  <c:v>1.0237000000000001</c:v>
                </c:pt>
                <c:pt idx="447">
                  <c:v>1.0244</c:v>
                </c:pt>
                <c:pt idx="448">
                  <c:v>1.0250999999999999</c:v>
                </c:pt>
                <c:pt idx="449">
                  <c:v>1.0257999999999998</c:v>
                </c:pt>
                <c:pt idx="450">
                  <c:v>1.0265</c:v>
                </c:pt>
                <c:pt idx="451">
                  <c:v>1.0272000000000001</c:v>
                </c:pt>
                <c:pt idx="452">
                  <c:v>1.0279</c:v>
                </c:pt>
                <c:pt idx="453">
                  <c:v>1.0286</c:v>
                </c:pt>
                <c:pt idx="454">
                  <c:v>1.0292999999999999</c:v>
                </c:pt>
                <c:pt idx="455">
                  <c:v>1.03</c:v>
                </c:pt>
                <c:pt idx="456">
                  <c:v>1.0306999999999999</c:v>
                </c:pt>
                <c:pt idx="457">
                  <c:v>1.0314000000000001</c:v>
                </c:pt>
                <c:pt idx="458">
                  <c:v>1.0321</c:v>
                </c:pt>
                <c:pt idx="459">
                  <c:v>1.0327999999999999</c:v>
                </c:pt>
                <c:pt idx="460">
                  <c:v>1.0335000000000001</c:v>
                </c:pt>
                <c:pt idx="461">
                  <c:v>1.0342</c:v>
                </c:pt>
                <c:pt idx="462">
                  <c:v>1.0348999999999999</c:v>
                </c:pt>
                <c:pt idx="463">
                  <c:v>1.0356000000000001</c:v>
                </c:pt>
                <c:pt idx="464">
                  <c:v>1.0363</c:v>
                </c:pt>
                <c:pt idx="465">
                  <c:v>1.0369999999999999</c:v>
                </c:pt>
                <c:pt idx="466">
                  <c:v>1.0377000000000001</c:v>
                </c:pt>
                <c:pt idx="467">
                  <c:v>1.0384</c:v>
                </c:pt>
                <c:pt idx="468">
                  <c:v>1.0390999999999999</c:v>
                </c:pt>
                <c:pt idx="469">
                  <c:v>1.0398000000000001</c:v>
                </c:pt>
                <c:pt idx="470">
                  <c:v>1.0405</c:v>
                </c:pt>
                <c:pt idx="471">
                  <c:v>1.0412000000000001</c:v>
                </c:pt>
                <c:pt idx="472">
                  <c:v>1.0419</c:v>
                </c:pt>
                <c:pt idx="473">
                  <c:v>1.0426</c:v>
                </c:pt>
                <c:pt idx="474">
                  <c:v>1.0432999999999999</c:v>
                </c:pt>
                <c:pt idx="475">
                  <c:v>1.044</c:v>
                </c:pt>
                <c:pt idx="476">
                  <c:v>1.0447</c:v>
                </c:pt>
                <c:pt idx="477">
                  <c:v>1.0454000000000001</c:v>
                </c:pt>
                <c:pt idx="478">
                  <c:v>1.046</c:v>
                </c:pt>
                <c:pt idx="479">
                  <c:v>1.0467</c:v>
                </c:pt>
                <c:pt idx="480">
                  <c:v>1.0474000000000001</c:v>
                </c:pt>
                <c:pt idx="481">
                  <c:v>1.0481</c:v>
                </c:pt>
                <c:pt idx="482">
                  <c:v>1.0488</c:v>
                </c:pt>
                <c:pt idx="483">
                  <c:v>1.0494999999999999</c:v>
                </c:pt>
                <c:pt idx="484">
                  <c:v>1.0502</c:v>
                </c:pt>
                <c:pt idx="485">
                  <c:v>1.0508999999999999</c:v>
                </c:pt>
                <c:pt idx="486">
                  <c:v>1.0516000000000001</c:v>
                </c:pt>
                <c:pt idx="487">
                  <c:v>1.0523</c:v>
                </c:pt>
                <c:pt idx="488">
                  <c:v>1.0529999999999999</c:v>
                </c:pt>
                <c:pt idx="489">
                  <c:v>1.0537000000000001</c:v>
                </c:pt>
                <c:pt idx="490">
                  <c:v>1.0544</c:v>
                </c:pt>
                <c:pt idx="491">
                  <c:v>1.0550999999999999</c:v>
                </c:pt>
                <c:pt idx="492">
                  <c:v>1.0557000000000001</c:v>
                </c:pt>
                <c:pt idx="493">
                  <c:v>1.0564</c:v>
                </c:pt>
                <c:pt idx="494">
                  <c:v>1.0570999999999999</c:v>
                </c:pt>
                <c:pt idx="495">
                  <c:v>1.0577999999999999</c:v>
                </c:pt>
                <c:pt idx="496">
                  <c:v>1.0585</c:v>
                </c:pt>
                <c:pt idx="497">
                  <c:v>1.0592000000000001</c:v>
                </c:pt>
                <c:pt idx="498">
                  <c:v>1.0599000000000001</c:v>
                </c:pt>
                <c:pt idx="499">
                  <c:v>1.0606</c:v>
                </c:pt>
                <c:pt idx="500">
                  <c:v>1.0612999999999999</c:v>
                </c:pt>
                <c:pt idx="501">
                  <c:v>1.0619000000000001</c:v>
                </c:pt>
                <c:pt idx="502">
                  <c:v>1.0626</c:v>
                </c:pt>
                <c:pt idx="503">
                  <c:v>1.0632999999999999</c:v>
                </c:pt>
                <c:pt idx="504">
                  <c:v>1.0640000000000001</c:v>
                </c:pt>
                <c:pt idx="505">
                  <c:v>1.0647</c:v>
                </c:pt>
                <c:pt idx="506">
                  <c:v>1.0653999999999999</c:v>
                </c:pt>
                <c:pt idx="507">
                  <c:v>1.0661</c:v>
                </c:pt>
                <c:pt idx="508">
                  <c:v>1.0667</c:v>
                </c:pt>
                <c:pt idx="509">
                  <c:v>1.0673999999999999</c:v>
                </c:pt>
                <c:pt idx="510">
                  <c:v>1.0680999999999998</c:v>
                </c:pt>
                <c:pt idx="511">
                  <c:v>1.0688</c:v>
                </c:pt>
                <c:pt idx="512">
                  <c:v>1.0695000000000001</c:v>
                </c:pt>
                <c:pt idx="513">
                  <c:v>1.0702</c:v>
                </c:pt>
                <c:pt idx="514">
                  <c:v>1.0708</c:v>
                </c:pt>
                <c:pt idx="515">
                  <c:v>1.0714999999999999</c:v>
                </c:pt>
                <c:pt idx="516">
                  <c:v>1.0722</c:v>
                </c:pt>
                <c:pt idx="517">
                  <c:v>1.0729</c:v>
                </c:pt>
                <c:pt idx="518">
                  <c:v>1.0736000000000001</c:v>
                </c:pt>
                <c:pt idx="519">
                  <c:v>1.0743</c:v>
                </c:pt>
                <c:pt idx="520">
                  <c:v>1.0749</c:v>
                </c:pt>
                <c:pt idx="521">
                  <c:v>1.0756000000000001</c:v>
                </c:pt>
                <c:pt idx="522">
                  <c:v>1.0763</c:v>
                </c:pt>
                <c:pt idx="523">
                  <c:v>1.077</c:v>
                </c:pt>
                <c:pt idx="524">
                  <c:v>1.0776999999999999</c:v>
                </c:pt>
                <c:pt idx="525">
                  <c:v>1.0784</c:v>
                </c:pt>
                <c:pt idx="526">
                  <c:v>1.079</c:v>
                </c:pt>
                <c:pt idx="527">
                  <c:v>1.0797000000000001</c:v>
                </c:pt>
                <c:pt idx="528">
                  <c:v>1.0804</c:v>
                </c:pt>
                <c:pt idx="529">
                  <c:v>1.0810999999999999</c:v>
                </c:pt>
                <c:pt idx="530">
                  <c:v>1.0817000000000001</c:v>
                </c:pt>
                <c:pt idx="531">
                  <c:v>1.0824</c:v>
                </c:pt>
                <c:pt idx="532">
                  <c:v>1.0831</c:v>
                </c:pt>
                <c:pt idx="533">
                  <c:v>1.0837999999999999</c:v>
                </c:pt>
                <c:pt idx="534">
                  <c:v>1.0845</c:v>
                </c:pt>
                <c:pt idx="535">
                  <c:v>1.0851000000000002</c:v>
                </c:pt>
                <c:pt idx="536">
                  <c:v>1.0858000000000001</c:v>
                </c:pt>
                <c:pt idx="537">
                  <c:v>1.0865</c:v>
                </c:pt>
                <c:pt idx="538">
                  <c:v>1.0871999999999999</c:v>
                </c:pt>
                <c:pt idx="539">
                  <c:v>1.0878999999999999</c:v>
                </c:pt>
                <c:pt idx="540">
                  <c:v>1.0885</c:v>
                </c:pt>
                <c:pt idx="541">
                  <c:v>1.0891999999999999</c:v>
                </c:pt>
                <c:pt idx="542">
                  <c:v>1.0898999999999999</c:v>
                </c:pt>
                <c:pt idx="543">
                  <c:v>1.0906</c:v>
                </c:pt>
                <c:pt idx="544">
                  <c:v>1.0912000000000002</c:v>
                </c:pt>
                <c:pt idx="545">
                  <c:v>1.0919000000000001</c:v>
                </c:pt>
                <c:pt idx="546">
                  <c:v>1.0926</c:v>
                </c:pt>
                <c:pt idx="547">
                  <c:v>1.0932999999999999</c:v>
                </c:pt>
                <c:pt idx="548">
                  <c:v>1.0939000000000001</c:v>
                </c:pt>
                <c:pt idx="549">
                  <c:v>1.0946</c:v>
                </c:pt>
                <c:pt idx="550">
                  <c:v>1.0952999999999999</c:v>
                </c:pt>
                <c:pt idx="551">
                  <c:v>1.0960000000000001</c:v>
                </c:pt>
                <c:pt idx="552">
                  <c:v>1.0966</c:v>
                </c:pt>
                <c:pt idx="553">
                  <c:v>1.0973000000000002</c:v>
                </c:pt>
                <c:pt idx="554">
                  <c:v>1.0980000000000001</c:v>
                </c:pt>
                <c:pt idx="555">
                  <c:v>1.0987</c:v>
                </c:pt>
                <c:pt idx="556">
                  <c:v>1.0992999999999999</c:v>
                </c:pt>
                <c:pt idx="557">
                  <c:v>1.1000000000000001</c:v>
                </c:pt>
                <c:pt idx="558">
                  <c:v>1.1007</c:v>
                </c:pt>
                <c:pt idx="559">
                  <c:v>1.1012999999999999</c:v>
                </c:pt>
                <c:pt idx="560">
                  <c:v>1.1019999999999999</c:v>
                </c:pt>
                <c:pt idx="561">
                  <c:v>1.1027</c:v>
                </c:pt>
                <c:pt idx="562">
                  <c:v>1.1034000000000002</c:v>
                </c:pt>
                <c:pt idx="563">
                  <c:v>1.1039999999999999</c:v>
                </c:pt>
                <c:pt idx="564">
                  <c:v>1.1047</c:v>
                </c:pt>
                <c:pt idx="565">
                  <c:v>1.1053999999999999</c:v>
                </c:pt>
                <c:pt idx="566">
                  <c:v>1.1061000000000001</c:v>
                </c:pt>
                <c:pt idx="567">
                  <c:v>1.1067</c:v>
                </c:pt>
                <c:pt idx="568">
                  <c:v>1.1073999999999999</c:v>
                </c:pt>
                <c:pt idx="569">
                  <c:v>1.1080999999999999</c:v>
                </c:pt>
                <c:pt idx="570">
                  <c:v>1.1087</c:v>
                </c:pt>
                <c:pt idx="571">
                  <c:v>1.1093999999999999</c:v>
                </c:pt>
                <c:pt idx="572">
                  <c:v>1.1101000000000001</c:v>
                </c:pt>
                <c:pt idx="573">
                  <c:v>1.1107</c:v>
                </c:pt>
                <c:pt idx="574">
                  <c:v>1.1114000000000002</c:v>
                </c:pt>
                <c:pt idx="575">
                  <c:v>1.1121000000000001</c:v>
                </c:pt>
                <c:pt idx="576">
                  <c:v>1.1128</c:v>
                </c:pt>
                <c:pt idx="577">
                  <c:v>1.1133999999999999</c:v>
                </c:pt>
                <c:pt idx="578">
                  <c:v>1.1141000000000001</c:v>
                </c:pt>
                <c:pt idx="579">
                  <c:v>1.1148</c:v>
                </c:pt>
                <c:pt idx="580">
                  <c:v>1.1153999999999999</c:v>
                </c:pt>
                <c:pt idx="581">
                  <c:v>1.1160999999999999</c:v>
                </c:pt>
                <c:pt idx="582">
                  <c:v>1.1168</c:v>
                </c:pt>
                <c:pt idx="583">
                  <c:v>1.1173999999999999</c:v>
                </c:pt>
                <c:pt idx="584">
                  <c:v>1.1180999999999999</c:v>
                </c:pt>
                <c:pt idx="585">
                  <c:v>1.1188</c:v>
                </c:pt>
                <c:pt idx="586">
                  <c:v>1.1194000000000002</c:v>
                </c:pt>
                <c:pt idx="587">
                  <c:v>1.1201000000000001</c:v>
                </c:pt>
                <c:pt idx="588">
                  <c:v>1.1208</c:v>
                </c:pt>
                <c:pt idx="589">
                  <c:v>1.1214</c:v>
                </c:pt>
                <c:pt idx="590">
                  <c:v>1.1221000000000001</c:v>
                </c:pt>
                <c:pt idx="591">
                  <c:v>1.1228</c:v>
                </c:pt>
                <c:pt idx="592">
                  <c:v>1.1234999999999999</c:v>
                </c:pt>
                <c:pt idx="593">
                  <c:v>1.1240999999999999</c:v>
                </c:pt>
                <c:pt idx="594">
                  <c:v>1.1248</c:v>
                </c:pt>
                <c:pt idx="595">
                  <c:v>1.1255000000000002</c:v>
                </c:pt>
                <c:pt idx="596">
                  <c:v>1.1260999999999999</c:v>
                </c:pt>
                <c:pt idx="597">
                  <c:v>1.1268</c:v>
                </c:pt>
                <c:pt idx="598">
                  <c:v>1.1274999999999999</c:v>
                </c:pt>
                <c:pt idx="599">
                  <c:v>1.1281000000000001</c:v>
                </c:pt>
                <c:pt idx="600">
                  <c:v>1.1288</c:v>
                </c:pt>
                <c:pt idx="601">
                  <c:v>1.1294999999999999</c:v>
                </c:pt>
                <c:pt idx="602">
                  <c:v>1.1301000000000001</c:v>
                </c:pt>
                <c:pt idx="603">
                  <c:v>1.1308</c:v>
                </c:pt>
                <c:pt idx="604">
                  <c:v>1.1315</c:v>
                </c:pt>
                <c:pt idx="605">
                  <c:v>1.1320999999999999</c:v>
                </c:pt>
                <c:pt idx="606">
                  <c:v>1.1328</c:v>
                </c:pt>
                <c:pt idx="607">
                  <c:v>1.1335000000000002</c:v>
                </c:pt>
                <c:pt idx="608">
                  <c:v>1.1340999999999999</c:v>
                </c:pt>
                <c:pt idx="609">
                  <c:v>1.1348</c:v>
                </c:pt>
                <c:pt idx="610">
                  <c:v>1.1355</c:v>
                </c:pt>
                <c:pt idx="611">
                  <c:v>1.1361000000000001</c:v>
                </c:pt>
                <c:pt idx="612">
                  <c:v>1.1368</c:v>
                </c:pt>
                <c:pt idx="613">
                  <c:v>1.1375</c:v>
                </c:pt>
                <c:pt idx="614">
                  <c:v>1.1381000000000001</c:v>
                </c:pt>
                <c:pt idx="615">
                  <c:v>1.1388</c:v>
                </c:pt>
                <c:pt idx="616">
                  <c:v>1.1395</c:v>
                </c:pt>
                <c:pt idx="617">
                  <c:v>1.1400999999999999</c:v>
                </c:pt>
                <c:pt idx="618">
                  <c:v>1.1408</c:v>
                </c:pt>
                <c:pt idx="619">
                  <c:v>1.1414</c:v>
                </c:pt>
                <c:pt idx="620">
                  <c:v>1.1420999999999999</c:v>
                </c:pt>
                <c:pt idx="621">
                  <c:v>1.1428</c:v>
                </c:pt>
                <c:pt idx="622">
                  <c:v>1.1434</c:v>
                </c:pt>
                <c:pt idx="623">
                  <c:v>1.1441000000000001</c:v>
                </c:pt>
                <c:pt idx="624">
                  <c:v>1.1448</c:v>
                </c:pt>
                <c:pt idx="625">
                  <c:v>1.1454</c:v>
                </c:pt>
                <c:pt idx="626">
                  <c:v>1.1461000000000001</c:v>
                </c:pt>
                <c:pt idx="627">
                  <c:v>1.1468</c:v>
                </c:pt>
                <c:pt idx="628">
                  <c:v>1.1474</c:v>
                </c:pt>
                <c:pt idx="629">
                  <c:v>1.1480999999999999</c:v>
                </c:pt>
                <c:pt idx="630">
                  <c:v>1.1488</c:v>
                </c:pt>
                <c:pt idx="631">
                  <c:v>1.1494</c:v>
                </c:pt>
                <c:pt idx="632">
                  <c:v>1.1500999999999999</c:v>
                </c:pt>
                <c:pt idx="633">
                  <c:v>1.1507999999999998</c:v>
                </c:pt>
                <c:pt idx="634">
                  <c:v>1.1514</c:v>
                </c:pt>
                <c:pt idx="635">
                  <c:v>1.1521000000000001</c:v>
                </c:pt>
                <c:pt idx="636">
                  <c:v>1.1526999999999998</c:v>
                </c:pt>
                <c:pt idx="637">
                  <c:v>1.1534</c:v>
                </c:pt>
                <c:pt idx="638">
                  <c:v>1.1541000000000001</c:v>
                </c:pt>
                <c:pt idx="639">
                  <c:v>1.1547000000000001</c:v>
                </c:pt>
                <c:pt idx="640">
                  <c:v>1.1554</c:v>
                </c:pt>
                <c:pt idx="641">
                  <c:v>1.1560999999999999</c:v>
                </c:pt>
                <c:pt idx="642">
                  <c:v>1.1567000000000001</c:v>
                </c:pt>
                <c:pt idx="643">
                  <c:v>1.1574</c:v>
                </c:pt>
                <c:pt idx="644">
                  <c:v>1.1580999999999999</c:v>
                </c:pt>
                <c:pt idx="645">
                  <c:v>1.1587000000000001</c:v>
                </c:pt>
                <c:pt idx="646">
                  <c:v>1.1594</c:v>
                </c:pt>
                <c:pt idx="647">
                  <c:v>1.1601000000000001</c:v>
                </c:pt>
                <c:pt idx="648">
                  <c:v>1.1606999999999998</c:v>
                </c:pt>
                <c:pt idx="649">
                  <c:v>1.1614</c:v>
                </c:pt>
                <c:pt idx="650">
                  <c:v>1.1619999999999999</c:v>
                </c:pt>
                <c:pt idx="651">
                  <c:v>1.1627000000000001</c:v>
                </c:pt>
                <c:pt idx="652">
                  <c:v>1.1634</c:v>
                </c:pt>
                <c:pt idx="653">
                  <c:v>1.1640000000000001</c:v>
                </c:pt>
                <c:pt idx="654">
                  <c:v>1.1647000000000001</c:v>
                </c:pt>
                <c:pt idx="655">
                  <c:v>1.1654</c:v>
                </c:pt>
                <c:pt idx="656">
                  <c:v>1.1659999999999999</c:v>
                </c:pt>
                <c:pt idx="657">
                  <c:v>1.1667000000000001</c:v>
                </c:pt>
                <c:pt idx="658">
                  <c:v>1.1673</c:v>
                </c:pt>
                <c:pt idx="659">
                  <c:v>1.1679999999999999</c:v>
                </c:pt>
                <c:pt idx="660">
                  <c:v>1.1686999999999999</c:v>
                </c:pt>
                <c:pt idx="661">
                  <c:v>1.1693</c:v>
                </c:pt>
                <c:pt idx="662">
                  <c:v>1.17</c:v>
                </c:pt>
                <c:pt idx="663">
                  <c:v>1.1707000000000001</c:v>
                </c:pt>
                <c:pt idx="664">
                  <c:v>1.1713</c:v>
                </c:pt>
                <c:pt idx="665">
                  <c:v>1.1720000000000002</c:v>
                </c:pt>
                <c:pt idx="666">
                  <c:v>1.1726000000000001</c:v>
                </c:pt>
                <c:pt idx="667">
                  <c:v>1.1733</c:v>
                </c:pt>
                <c:pt idx="668">
                  <c:v>1.1739999999999999</c:v>
                </c:pt>
                <c:pt idx="669">
                  <c:v>1.1746000000000001</c:v>
                </c:pt>
                <c:pt idx="670">
                  <c:v>1.1753</c:v>
                </c:pt>
                <c:pt idx="671">
                  <c:v>1.1759999999999999</c:v>
                </c:pt>
                <c:pt idx="672">
                  <c:v>1.1766000000000001</c:v>
                </c:pt>
                <c:pt idx="673">
                  <c:v>1.1773</c:v>
                </c:pt>
                <c:pt idx="674">
                  <c:v>1.1778999999999999</c:v>
                </c:pt>
                <c:pt idx="675">
                  <c:v>1.1785999999999999</c:v>
                </c:pt>
                <c:pt idx="676">
                  <c:v>1.1793</c:v>
                </c:pt>
                <c:pt idx="677">
                  <c:v>1.1798999999999999</c:v>
                </c:pt>
                <c:pt idx="678">
                  <c:v>1.1805999999999999</c:v>
                </c:pt>
                <c:pt idx="679">
                  <c:v>1.1812</c:v>
                </c:pt>
                <c:pt idx="680">
                  <c:v>1.1819000000000002</c:v>
                </c:pt>
                <c:pt idx="681">
                  <c:v>1.1826000000000001</c:v>
                </c:pt>
                <c:pt idx="682">
                  <c:v>1.1832</c:v>
                </c:pt>
                <c:pt idx="683">
                  <c:v>1.1839</c:v>
                </c:pt>
                <c:pt idx="684">
                  <c:v>1.1845000000000001</c:v>
                </c:pt>
                <c:pt idx="685">
                  <c:v>1.1852</c:v>
                </c:pt>
                <c:pt idx="686">
                  <c:v>1.1859</c:v>
                </c:pt>
                <c:pt idx="687">
                  <c:v>1.1865000000000001</c:v>
                </c:pt>
                <c:pt idx="688">
                  <c:v>1.1872</c:v>
                </c:pt>
                <c:pt idx="689">
                  <c:v>1.1878</c:v>
                </c:pt>
                <c:pt idx="690">
                  <c:v>1.1884999999999999</c:v>
                </c:pt>
                <c:pt idx="691">
                  <c:v>1.1892</c:v>
                </c:pt>
                <c:pt idx="692">
                  <c:v>1.1898</c:v>
                </c:pt>
                <c:pt idx="693">
                  <c:v>1.1904999999999999</c:v>
                </c:pt>
                <c:pt idx="694">
                  <c:v>1.1911</c:v>
                </c:pt>
                <c:pt idx="695">
                  <c:v>1.1918</c:v>
                </c:pt>
                <c:pt idx="696">
                  <c:v>1.1925000000000001</c:v>
                </c:pt>
                <c:pt idx="697">
                  <c:v>1.1930999999999998</c:v>
                </c:pt>
                <c:pt idx="698">
                  <c:v>1.1938</c:v>
                </c:pt>
                <c:pt idx="699">
                  <c:v>1.1944000000000001</c:v>
                </c:pt>
                <c:pt idx="700">
                  <c:v>1.1951000000000001</c:v>
                </c:pt>
                <c:pt idx="701">
                  <c:v>1.1958</c:v>
                </c:pt>
                <c:pt idx="702">
                  <c:v>1.1964000000000001</c:v>
                </c:pt>
                <c:pt idx="703">
                  <c:v>1.1971000000000001</c:v>
                </c:pt>
                <c:pt idx="704">
                  <c:v>1.1977</c:v>
                </c:pt>
                <c:pt idx="705">
                  <c:v>1.1983999999999999</c:v>
                </c:pt>
                <c:pt idx="706">
                  <c:v>1.1991000000000001</c:v>
                </c:pt>
                <c:pt idx="707">
                  <c:v>1.1997</c:v>
                </c:pt>
                <c:pt idx="708">
                  <c:v>1.2003999999999999</c:v>
                </c:pt>
                <c:pt idx="709">
                  <c:v>1.2010000000000001</c:v>
                </c:pt>
                <c:pt idx="710">
                  <c:v>1.2017</c:v>
                </c:pt>
                <c:pt idx="711">
                  <c:v>1.2022999999999999</c:v>
                </c:pt>
                <c:pt idx="712">
                  <c:v>1.2029999999999998</c:v>
                </c:pt>
                <c:pt idx="713">
                  <c:v>1.2037</c:v>
                </c:pt>
                <c:pt idx="714">
                  <c:v>1.2042999999999999</c:v>
                </c:pt>
                <c:pt idx="715">
                  <c:v>1.2050000000000001</c:v>
                </c:pt>
                <c:pt idx="716">
                  <c:v>1.2056</c:v>
                </c:pt>
                <c:pt idx="717">
                  <c:v>1.2063000000000001</c:v>
                </c:pt>
                <c:pt idx="718">
                  <c:v>1.2069000000000001</c:v>
                </c:pt>
                <c:pt idx="719">
                  <c:v>1.2076</c:v>
                </c:pt>
                <c:pt idx="720">
                  <c:v>1.2082999999999999</c:v>
                </c:pt>
                <c:pt idx="721">
                  <c:v>1.2089000000000001</c:v>
                </c:pt>
                <c:pt idx="722">
                  <c:v>1.2096</c:v>
                </c:pt>
                <c:pt idx="723">
                  <c:v>1.2101999999999999</c:v>
                </c:pt>
                <c:pt idx="724">
                  <c:v>1.2109000000000001</c:v>
                </c:pt>
                <c:pt idx="725">
                  <c:v>1.2115</c:v>
                </c:pt>
                <c:pt idx="726">
                  <c:v>1.2121999999999999</c:v>
                </c:pt>
                <c:pt idx="727">
                  <c:v>1.2128999999999999</c:v>
                </c:pt>
                <c:pt idx="728">
                  <c:v>1.2135</c:v>
                </c:pt>
                <c:pt idx="729">
                  <c:v>1.2141999999999999</c:v>
                </c:pt>
                <c:pt idx="730">
                  <c:v>1.2147999999999999</c:v>
                </c:pt>
                <c:pt idx="731">
                  <c:v>1.2155</c:v>
                </c:pt>
                <c:pt idx="732">
                  <c:v>1.2161</c:v>
                </c:pt>
                <c:pt idx="733">
                  <c:v>1.2167999999999999</c:v>
                </c:pt>
                <c:pt idx="734">
                  <c:v>1.2174</c:v>
                </c:pt>
                <c:pt idx="735">
                  <c:v>1.2181</c:v>
                </c:pt>
                <c:pt idx="736">
                  <c:v>1.2188000000000001</c:v>
                </c:pt>
                <c:pt idx="737">
                  <c:v>1.2194</c:v>
                </c:pt>
                <c:pt idx="738">
                  <c:v>1.2201</c:v>
                </c:pt>
                <c:pt idx="739">
                  <c:v>1.2207000000000001</c:v>
                </c:pt>
                <c:pt idx="740">
                  <c:v>1.2214</c:v>
                </c:pt>
                <c:pt idx="741">
                  <c:v>1.222</c:v>
                </c:pt>
                <c:pt idx="742">
                  <c:v>1.2227000000000001</c:v>
                </c:pt>
                <c:pt idx="743">
                  <c:v>1.2233000000000001</c:v>
                </c:pt>
                <c:pt idx="744">
                  <c:v>1.224</c:v>
                </c:pt>
                <c:pt idx="745">
                  <c:v>1.2246000000000001</c:v>
                </c:pt>
                <c:pt idx="746">
                  <c:v>1.2253000000000001</c:v>
                </c:pt>
                <c:pt idx="747">
                  <c:v>1.2259</c:v>
                </c:pt>
                <c:pt idx="748">
                  <c:v>1.2265999999999999</c:v>
                </c:pt>
                <c:pt idx="749">
                  <c:v>1.2273000000000001</c:v>
                </c:pt>
                <c:pt idx="750">
                  <c:v>1.2279</c:v>
                </c:pt>
                <c:pt idx="751">
                  <c:v>1.2285999999999999</c:v>
                </c:pt>
                <c:pt idx="752">
                  <c:v>1.2292000000000001</c:v>
                </c:pt>
                <c:pt idx="753">
                  <c:v>1.2299</c:v>
                </c:pt>
                <c:pt idx="754">
                  <c:v>1.2304999999999999</c:v>
                </c:pt>
                <c:pt idx="755">
                  <c:v>1.2311999999999999</c:v>
                </c:pt>
                <c:pt idx="756">
                  <c:v>1.2318</c:v>
                </c:pt>
                <c:pt idx="757">
                  <c:v>1.2324999999999999</c:v>
                </c:pt>
                <c:pt idx="758">
                  <c:v>1.2330999999999999</c:v>
                </c:pt>
                <c:pt idx="759">
                  <c:v>1.2338</c:v>
                </c:pt>
                <c:pt idx="760">
                  <c:v>1.2343999999999999</c:v>
                </c:pt>
                <c:pt idx="761">
                  <c:v>1.2351000000000001</c:v>
                </c:pt>
                <c:pt idx="762">
                  <c:v>1.2357</c:v>
                </c:pt>
                <c:pt idx="763">
                  <c:v>1.2364000000000002</c:v>
                </c:pt>
                <c:pt idx="764">
                  <c:v>1.2369999999999999</c:v>
                </c:pt>
                <c:pt idx="765">
                  <c:v>1.2377</c:v>
                </c:pt>
                <c:pt idx="766">
                  <c:v>1.2383</c:v>
                </c:pt>
                <c:pt idx="767">
                  <c:v>1.2390000000000001</c:v>
                </c:pt>
                <c:pt idx="768">
                  <c:v>1.2396</c:v>
                </c:pt>
                <c:pt idx="769">
                  <c:v>1.2403</c:v>
                </c:pt>
                <c:pt idx="770">
                  <c:v>1.2409000000000001</c:v>
                </c:pt>
                <c:pt idx="771">
                  <c:v>1.2414999999999998</c:v>
                </c:pt>
                <c:pt idx="772">
                  <c:v>1.2422</c:v>
                </c:pt>
                <c:pt idx="773">
                  <c:v>1.2428000000000001</c:v>
                </c:pt>
                <c:pt idx="774">
                  <c:v>1.2435</c:v>
                </c:pt>
                <c:pt idx="775">
                  <c:v>1.2441</c:v>
                </c:pt>
                <c:pt idx="776">
                  <c:v>1.2448000000000001</c:v>
                </c:pt>
                <c:pt idx="777">
                  <c:v>1.2454000000000001</c:v>
                </c:pt>
                <c:pt idx="778">
                  <c:v>1.2461</c:v>
                </c:pt>
                <c:pt idx="779">
                  <c:v>1.2467000000000001</c:v>
                </c:pt>
                <c:pt idx="780">
                  <c:v>1.2474000000000001</c:v>
                </c:pt>
                <c:pt idx="781">
                  <c:v>1.248</c:v>
                </c:pt>
                <c:pt idx="782">
                  <c:v>1.2486000000000002</c:v>
                </c:pt>
                <c:pt idx="783">
                  <c:v>1.2493000000000001</c:v>
                </c:pt>
                <c:pt idx="784">
                  <c:v>1.2499</c:v>
                </c:pt>
                <c:pt idx="785">
                  <c:v>1.2505999999999999</c:v>
                </c:pt>
                <c:pt idx="786">
                  <c:v>1.2512000000000001</c:v>
                </c:pt>
                <c:pt idx="787">
                  <c:v>1.2519</c:v>
                </c:pt>
                <c:pt idx="788">
                  <c:v>1.2524999999999999</c:v>
                </c:pt>
                <c:pt idx="789">
                  <c:v>1.2531000000000001</c:v>
                </c:pt>
                <c:pt idx="790">
                  <c:v>1.2538</c:v>
                </c:pt>
                <c:pt idx="791">
                  <c:v>1.2544</c:v>
                </c:pt>
                <c:pt idx="792">
                  <c:v>1.2551000000000001</c:v>
                </c:pt>
                <c:pt idx="793">
                  <c:v>1.2557</c:v>
                </c:pt>
                <c:pt idx="794">
                  <c:v>1.2563</c:v>
                </c:pt>
                <c:pt idx="795">
                  <c:v>1.2570000000000001</c:v>
                </c:pt>
                <c:pt idx="796">
                  <c:v>1.2576000000000001</c:v>
                </c:pt>
                <c:pt idx="797">
                  <c:v>1.2583</c:v>
                </c:pt>
                <c:pt idx="798">
                  <c:v>1.2589000000000001</c:v>
                </c:pt>
                <c:pt idx="799">
                  <c:v>1.2595000000000001</c:v>
                </c:pt>
                <c:pt idx="800">
                  <c:v>1.2602</c:v>
                </c:pt>
                <c:pt idx="801">
                  <c:v>1.2608000000000001</c:v>
                </c:pt>
                <c:pt idx="802">
                  <c:v>1.2615000000000001</c:v>
                </c:pt>
                <c:pt idx="803">
                  <c:v>1.2621</c:v>
                </c:pt>
                <c:pt idx="804">
                  <c:v>1.2627000000000002</c:v>
                </c:pt>
                <c:pt idx="805">
                  <c:v>1.2634000000000001</c:v>
                </c:pt>
                <c:pt idx="806">
                  <c:v>1.264</c:v>
                </c:pt>
                <c:pt idx="807">
                  <c:v>1.2646000000000002</c:v>
                </c:pt>
                <c:pt idx="808">
                  <c:v>1.2653000000000001</c:v>
                </c:pt>
                <c:pt idx="809">
                  <c:v>1.2659</c:v>
                </c:pt>
                <c:pt idx="810">
                  <c:v>1.2665</c:v>
                </c:pt>
                <c:pt idx="811">
                  <c:v>1.2672000000000001</c:v>
                </c:pt>
                <c:pt idx="812">
                  <c:v>1.2678</c:v>
                </c:pt>
                <c:pt idx="813">
                  <c:v>1.2684</c:v>
                </c:pt>
                <c:pt idx="814">
                  <c:v>1.2691000000000001</c:v>
                </c:pt>
                <c:pt idx="815">
                  <c:v>1.2696999999999998</c:v>
                </c:pt>
                <c:pt idx="816">
                  <c:v>1.2703</c:v>
                </c:pt>
                <c:pt idx="817">
                  <c:v>1.2710000000000001</c:v>
                </c:pt>
                <c:pt idx="818">
                  <c:v>1.2715999999999998</c:v>
                </c:pt>
                <c:pt idx="819">
                  <c:v>1.2722</c:v>
                </c:pt>
                <c:pt idx="820">
                  <c:v>1.2728999999999999</c:v>
                </c:pt>
                <c:pt idx="821">
                  <c:v>1.2734999999999999</c:v>
                </c:pt>
                <c:pt idx="822">
                  <c:v>1.2741</c:v>
                </c:pt>
                <c:pt idx="823">
                  <c:v>1.2747999999999999</c:v>
                </c:pt>
                <c:pt idx="824">
                  <c:v>1.2753999999999999</c:v>
                </c:pt>
                <c:pt idx="825">
                  <c:v>1.276</c:v>
                </c:pt>
                <c:pt idx="826">
                  <c:v>1.2766999999999999</c:v>
                </c:pt>
                <c:pt idx="827">
                  <c:v>1.2772999999999999</c:v>
                </c:pt>
                <c:pt idx="828">
                  <c:v>1.2779</c:v>
                </c:pt>
                <c:pt idx="829">
                  <c:v>1.2785</c:v>
                </c:pt>
                <c:pt idx="830">
                  <c:v>1.2791999999999999</c:v>
                </c:pt>
                <c:pt idx="831">
                  <c:v>1.2798</c:v>
                </c:pt>
                <c:pt idx="832">
                  <c:v>1.2804</c:v>
                </c:pt>
                <c:pt idx="833">
                  <c:v>1.2810000000000001</c:v>
                </c:pt>
                <c:pt idx="834">
                  <c:v>1.2817000000000001</c:v>
                </c:pt>
                <c:pt idx="835">
                  <c:v>1.2823</c:v>
                </c:pt>
                <c:pt idx="836">
                  <c:v>1.2829000000000002</c:v>
                </c:pt>
                <c:pt idx="837">
                  <c:v>1.2836000000000001</c:v>
                </c:pt>
                <c:pt idx="838">
                  <c:v>1.2842</c:v>
                </c:pt>
                <c:pt idx="839">
                  <c:v>1.2848000000000002</c:v>
                </c:pt>
                <c:pt idx="840">
                  <c:v>1.2853999999999999</c:v>
                </c:pt>
                <c:pt idx="841">
                  <c:v>1.286</c:v>
                </c:pt>
                <c:pt idx="842">
                  <c:v>1.2867000000000002</c:v>
                </c:pt>
                <c:pt idx="843">
                  <c:v>1.2872999999999999</c:v>
                </c:pt>
                <c:pt idx="844">
                  <c:v>1.2879</c:v>
                </c:pt>
                <c:pt idx="845">
                  <c:v>1.2885</c:v>
                </c:pt>
                <c:pt idx="846">
                  <c:v>1.2891999999999999</c:v>
                </c:pt>
                <c:pt idx="847">
                  <c:v>1.2898000000000001</c:v>
                </c:pt>
                <c:pt idx="848">
                  <c:v>1.2904</c:v>
                </c:pt>
                <c:pt idx="849">
                  <c:v>1.2909999999999999</c:v>
                </c:pt>
                <c:pt idx="850">
                  <c:v>1.2916000000000001</c:v>
                </c:pt>
                <c:pt idx="851">
                  <c:v>1.2923</c:v>
                </c:pt>
                <c:pt idx="852">
                  <c:v>1.2928999999999999</c:v>
                </c:pt>
                <c:pt idx="853">
                  <c:v>1.2935000000000001</c:v>
                </c:pt>
                <c:pt idx="854">
                  <c:v>1.2941</c:v>
                </c:pt>
                <c:pt idx="855">
                  <c:v>1.2947</c:v>
                </c:pt>
                <c:pt idx="856">
                  <c:v>1.2954000000000001</c:v>
                </c:pt>
                <c:pt idx="857">
                  <c:v>1.296</c:v>
                </c:pt>
                <c:pt idx="858">
                  <c:v>1.2966</c:v>
                </c:pt>
                <c:pt idx="859">
                  <c:v>1.2971999999999999</c:v>
                </c:pt>
                <c:pt idx="860">
                  <c:v>1.2978000000000001</c:v>
                </c:pt>
                <c:pt idx="861">
                  <c:v>1.2984</c:v>
                </c:pt>
                <c:pt idx="862">
                  <c:v>1.2990999999999999</c:v>
                </c:pt>
                <c:pt idx="863">
                  <c:v>1.2997000000000001</c:v>
                </c:pt>
                <c:pt idx="864">
                  <c:v>1.3003</c:v>
                </c:pt>
                <c:pt idx="865">
                  <c:v>1.3008999999999999</c:v>
                </c:pt>
                <c:pt idx="866">
                  <c:v>1.3015000000000001</c:v>
                </c:pt>
                <c:pt idx="867">
                  <c:v>1.3021</c:v>
                </c:pt>
                <c:pt idx="868">
                  <c:v>1.3027</c:v>
                </c:pt>
                <c:pt idx="869">
                  <c:v>1.3032999999999999</c:v>
                </c:pt>
                <c:pt idx="870">
                  <c:v>1.3039999999999998</c:v>
                </c:pt>
                <c:pt idx="871">
                  <c:v>1.3046</c:v>
                </c:pt>
                <c:pt idx="872">
                  <c:v>1.3051999999999999</c:v>
                </c:pt>
                <c:pt idx="873">
                  <c:v>1.3058000000000001</c:v>
                </c:pt>
                <c:pt idx="874">
                  <c:v>1.3064</c:v>
                </c:pt>
                <c:pt idx="875">
                  <c:v>1.3069999999999999</c:v>
                </c:pt>
                <c:pt idx="876">
                  <c:v>1.3076000000000001</c:v>
                </c:pt>
                <c:pt idx="877">
                  <c:v>1.3082</c:v>
                </c:pt>
                <c:pt idx="878">
                  <c:v>1.3088</c:v>
                </c:pt>
                <c:pt idx="879">
                  <c:v>1.3095000000000001</c:v>
                </c:pt>
                <c:pt idx="880">
                  <c:v>1.3101</c:v>
                </c:pt>
                <c:pt idx="881">
                  <c:v>1.3107</c:v>
                </c:pt>
                <c:pt idx="882">
                  <c:v>1.3112999999999999</c:v>
                </c:pt>
                <c:pt idx="883">
                  <c:v>1.3119000000000001</c:v>
                </c:pt>
                <c:pt idx="884">
                  <c:v>1.3125</c:v>
                </c:pt>
                <c:pt idx="885">
                  <c:v>1.3130999999999999</c:v>
                </c:pt>
                <c:pt idx="886">
                  <c:v>1.3137000000000001</c:v>
                </c:pt>
                <c:pt idx="887">
                  <c:v>1.3143</c:v>
                </c:pt>
                <c:pt idx="888">
                  <c:v>1.3149</c:v>
                </c:pt>
                <c:pt idx="889">
                  <c:v>1.3154999999999999</c:v>
                </c:pt>
                <c:pt idx="890">
                  <c:v>1.3161</c:v>
                </c:pt>
                <c:pt idx="891">
                  <c:v>1.3167</c:v>
                </c:pt>
                <c:pt idx="892">
                  <c:v>1.3172999999999999</c:v>
                </c:pt>
                <c:pt idx="893">
                  <c:v>1.3179000000000001</c:v>
                </c:pt>
                <c:pt idx="894">
                  <c:v>1.3185</c:v>
                </c:pt>
                <c:pt idx="895">
                  <c:v>1.3191000000000002</c:v>
                </c:pt>
                <c:pt idx="896">
                  <c:v>1.3196999999999999</c:v>
                </c:pt>
                <c:pt idx="897">
                  <c:v>1.3203</c:v>
                </c:pt>
                <c:pt idx="898">
                  <c:v>1.3210000000000002</c:v>
                </c:pt>
                <c:pt idx="899">
                  <c:v>1.3215999999999999</c:v>
                </c:pt>
                <c:pt idx="900">
                  <c:v>1.3222</c:v>
                </c:pt>
                <c:pt idx="901">
                  <c:v>1.3228</c:v>
                </c:pt>
                <c:pt idx="902">
                  <c:v>1.3233999999999999</c:v>
                </c:pt>
                <c:pt idx="903">
                  <c:v>1.3240000000000001</c:v>
                </c:pt>
                <c:pt idx="904">
                  <c:v>1.3246</c:v>
                </c:pt>
                <c:pt idx="905">
                  <c:v>1.3252000000000002</c:v>
                </c:pt>
                <c:pt idx="906">
                  <c:v>1.3257999999999999</c:v>
                </c:pt>
                <c:pt idx="907">
                  <c:v>1.3263</c:v>
                </c:pt>
                <c:pt idx="908">
                  <c:v>1.3269</c:v>
                </c:pt>
                <c:pt idx="909">
                  <c:v>1.3275000000000001</c:v>
                </c:pt>
                <c:pt idx="910">
                  <c:v>1.3281000000000001</c:v>
                </c:pt>
                <c:pt idx="911">
                  <c:v>1.3287</c:v>
                </c:pt>
                <c:pt idx="912">
                  <c:v>1.3292999999999999</c:v>
                </c:pt>
                <c:pt idx="913">
                  <c:v>1.3298999999999999</c:v>
                </c:pt>
                <c:pt idx="914">
                  <c:v>1.3305</c:v>
                </c:pt>
                <c:pt idx="915">
                  <c:v>1.3310999999999999</c:v>
                </c:pt>
                <c:pt idx="916">
                  <c:v>1.3317000000000001</c:v>
                </c:pt>
                <c:pt idx="917">
                  <c:v>1.3323</c:v>
                </c:pt>
                <c:pt idx="918">
                  <c:v>1.3329</c:v>
                </c:pt>
                <c:pt idx="919">
                  <c:v>1.3335000000000001</c:v>
                </c:pt>
                <c:pt idx="920">
                  <c:v>1.3340999999999998</c:v>
                </c:pt>
                <c:pt idx="921">
                  <c:v>1.3347</c:v>
                </c:pt>
                <c:pt idx="922">
                  <c:v>1.3352999999999999</c:v>
                </c:pt>
                <c:pt idx="923">
                  <c:v>1.3359000000000001</c:v>
                </c:pt>
                <c:pt idx="924">
                  <c:v>1.3365</c:v>
                </c:pt>
                <c:pt idx="925">
                  <c:v>1.3371</c:v>
                </c:pt>
                <c:pt idx="926">
                  <c:v>1.3377000000000001</c:v>
                </c:pt>
                <c:pt idx="927">
                  <c:v>1.3382000000000001</c:v>
                </c:pt>
                <c:pt idx="928">
                  <c:v>1.3388</c:v>
                </c:pt>
                <c:pt idx="929">
                  <c:v>1.3393999999999999</c:v>
                </c:pt>
                <c:pt idx="930">
                  <c:v>1.34</c:v>
                </c:pt>
                <c:pt idx="931">
                  <c:v>1.3406</c:v>
                </c:pt>
                <c:pt idx="932">
                  <c:v>1.3412000000000002</c:v>
                </c:pt>
                <c:pt idx="933">
                  <c:v>1.3417999999999999</c:v>
                </c:pt>
                <c:pt idx="934">
                  <c:v>1.3424</c:v>
                </c:pt>
                <c:pt idx="935">
                  <c:v>1.343</c:v>
                </c:pt>
                <c:pt idx="936">
                  <c:v>1.3435000000000001</c:v>
                </c:pt>
                <c:pt idx="937">
                  <c:v>1.3441000000000001</c:v>
                </c:pt>
                <c:pt idx="938">
                  <c:v>1.3447</c:v>
                </c:pt>
                <c:pt idx="939">
                  <c:v>1.3452999999999999</c:v>
                </c:pt>
                <c:pt idx="940">
                  <c:v>1.3458999999999999</c:v>
                </c:pt>
                <c:pt idx="941">
                  <c:v>1.3465</c:v>
                </c:pt>
                <c:pt idx="942">
                  <c:v>1.3471</c:v>
                </c:pt>
                <c:pt idx="943">
                  <c:v>1.3477000000000001</c:v>
                </c:pt>
                <c:pt idx="944">
                  <c:v>1.3481999999999998</c:v>
                </c:pt>
                <c:pt idx="945">
                  <c:v>1.3488</c:v>
                </c:pt>
                <c:pt idx="946">
                  <c:v>1.3493999999999999</c:v>
                </c:pt>
                <c:pt idx="947">
                  <c:v>1.35</c:v>
                </c:pt>
                <c:pt idx="948">
                  <c:v>1.3506</c:v>
                </c:pt>
                <c:pt idx="949">
                  <c:v>1.3512</c:v>
                </c:pt>
                <c:pt idx="950">
                  <c:v>1.3518000000000001</c:v>
                </c:pt>
                <c:pt idx="951">
                  <c:v>1.3523000000000001</c:v>
                </c:pt>
                <c:pt idx="952">
                  <c:v>1.3529</c:v>
                </c:pt>
                <c:pt idx="953">
                  <c:v>1.3534999999999999</c:v>
                </c:pt>
                <c:pt idx="954">
                  <c:v>1.3541000000000001</c:v>
                </c:pt>
                <c:pt idx="955">
                  <c:v>1.3547</c:v>
                </c:pt>
                <c:pt idx="956">
                  <c:v>1.3552</c:v>
                </c:pt>
                <c:pt idx="957">
                  <c:v>1.3557999999999999</c:v>
                </c:pt>
                <c:pt idx="958">
                  <c:v>1.3564000000000001</c:v>
                </c:pt>
                <c:pt idx="959">
                  <c:v>1.357</c:v>
                </c:pt>
                <c:pt idx="960">
                  <c:v>1.3576000000000001</c:v>
                </c:pt>
                <c:pt idx="961">
                  <c:v>1.3582000000000001</c:v>
                </c:pt>
                <c:pt idx="962">
                  <c:v>1.3587</c:v>
                </c:pt>
                <c:pt idx="963">
                  <c:v>1.3593</c:v>
                </c:pt>
                <c:pt idx="964">
                  <c:v>1.3599000000000001</c:v>
                </c:pt>
                <c:pt idx="965">
                  <c:v>1.3605</c:v>
                </c:pt>
                <c:pt idx="966">
                  <c:v>1.3611</c:v>
                </c:pt>
                <c:pt idx="967">
                  <c:v>1.3615999999999999</c:v>
                </c:pt>
                <c:pt idx="968">
                  <c:v>1.3622000000000001</c:v>
                </c:pt>
                <c:pt idx="969">
                  <c:v>1.3628</c:v>
                </c:pt>
                <c:pt idx="970">
                  <c:v>1.3633999999999999</c:v>
                </c:pt>
                <c:pt idx="971">
                  <c:v>1.3638999999999999</c:v>
                </c:pt>
                <c:pt idx="972">
                  <c:v>1.3645</c:v>
                </c:pt>
                <c:pt idx="973">
                  <c:v>1.3651</c:v>
                </c:pt>
                <c:pt idx="974">
                  <c:v>1.3656999999999999</c:v>
                </c:pt>
                <c:pt idx="975">
                  <c:v>1.3663000000000001</c:v>
                </c:pt>
                <c:pt idx="976">
                  <c:v>1.3668</c:v>
                </c:pt>
                <c:pt idx="977">
                  <c:v>1.3673999999999999</c:v>
                </c:pt>
                <c:pt idx="978">
                  <c:v>1.3679999999999999</c:v>
                </c:pt>
                <c:pt idx="979">
                  <c:v>1.3686</c:v>
                </c:pt>
                <c:pt idx="980">
                  <c:v>1.3691</c:v>
                </c:pt>
                <c:pt idx="981">
                  <c:v>1.3696999999999999</c:v>
                </c:pt>
                <c:pt idx="982">
                  <c:v>1.3702999999999999</c:v>
                </c:pt>
                <c:pt idx="983">
                  <c:v>1.3709</c:v>
                </c:pt>
                <c:pt idx="984">
                  <c:v>1.3714</c:v>
                </c:pt>
                <c:pt idx="985">
                  <c:v>1.3720000000000001</c:v>
                </c:pt>
                <c:pt idx="986">
                  <c:v>1.3726</c:v>
                </c:pt>
                <c:pt idx="987">
                  <c:v>1.3731</c:v>
                </c:pt>
                <c:pt idx="988">
                  <c:v>1.3736999999999999</c:v>
                </c:pt>
                <c:pt idx="989">
                  <c:v>1.3743000000000001</c:v>
                </c:pt>
                <c:pt idx="990">
                  <c:v>1.3749</c:v>
                </c:pt>
                <c:pt idx="991">
                  <c:v>1.3754</c:v>
                </c:pt>
                <c:pt idx="992">
                  <c:v>1.3759999999999999</c:v>
                </c:pt>
                <c:pt idx="993">
                  <c:v>1.3766</c:v>
                </c:pt>
                <c:pt idx="994">
                  <c:v>1.3772</c:v>
                </c:pt>
                <c:pt idx="995">
                  <c:v>1.3776999999999999</c:v>
                </c:pt>
                <c:pt idx="996">
                  <c:v>1.3782999999999999</c:v>
                </c:pt>
                <c:pt idx="997">
                  <c:v>1.3789</c:v>
                </c:pt>
                <c:pt idx="998">
                  <c:v>1.3794</c:v>
                </c:pt>
                <c:pt idx="999">
                  <c:v>1.3800000000000001</c:v>
                </c:pt>
                <c:pt idx="1000">
                  <c:v>1.3805999999999998</c:v>
                </c:pt>
                <c:pt idx="1001">
                  <c:v>1.3811</c:v>
                </c:pt>
                <c:pt idx="1002">
                  <c:v>1.3816999999999999</c:v>
                </c:pt>
                <c:pt idx="1003">
                  <c:v>1.3823000000000001</c:v>
                </c:pt>
                <c:pt idx="1004">
                  <c:v>1.3829</c:v>
                </c:pt>
                <c:pt idx="1005">
                  <c:v>1.3834</c:v>
                </c:pt>
                <c:pt idx="1006">
                  <c:v>1.3839999999999999</c:v>
                </c:pt>
                <c:pt idx="1007">
                  <c:v>1.3846000000000001</c:v>
                </c:pt>
                <c:pt idx="1008">
                  <c:v>1.3851</c:v>
                </c:pt>
                <c:pt idx="1009">
                  <c:v>1.3856999999999999</c:v>
                </c:pt>
                <c:pt idx="1010">
                  <c:v>1.3862999999999999</c:v>
                </c:pt>
                <c:pt idx="1011">
                  <c:v>1.3868</c:v>
                </c:pt>
                <c:pt idx="1012">
                  <c:v>1.3874</c:v>
                </c:pt>
                <c:pt idx="1013">
                  <c:v>1.3880000000000001</c:v>
                </c:pt>
                <c:pt idx="1014">
                  <c:v>1.3885000000000001</c:v>
                </c:pt>
                <c:pt idx="1015">
                  <c:v>1.3891</c:v>
                </c:pt>
                <c:pt idx="1016">
                  <c:v>1.3896999999999999</c:v>
                </c:pt>
                <c:pt idx="1017">
                  <c:v>1.3901999999999999</c:v>
                </c:pt>
                <c:pt idx="1018">
                  <c:v>1.3908</c:v>
                </c:pt>
                <c:pt idx="1019">
                  <c:v>1.3914</c:v>
                </c:pt>
                <c:pt idx="1020">
                  <c:v>1.3919000000000001</c:v>
                </c:pt>
                <c:pt idx="1021">
                  <c:v>1.3925000000000001</c:v>
                </c:pt>
                <c:pt idx="1022">
                  <c:v>1.3931</c:v>
                </c:pt>
                <c:pt idx="1023">
                  <c:v>1.3935999999999999</c:v>
                </c:pt>
                <c:pt idx="1024">
                  <c:v>1.3942000000000001</c:v>
                </c:pt>
                <c:pt idx="1025">
                  <c:v>1.3946999999999998</c:v>
                </c:pt>
                <c:pt idx="1026">
                  <c:v>1.3953</c:v>
                </c:pt>
                <c:pt idx="1027">
                  <c:v>1.3958999999999999</c:v>
                </c:pt>
                <c:pt idx="1028">
                  <c:v>1.3964000000000001</c:v>
                </c:pt>
                <c:pt idx="1029">
                  <c:v>1.397</c:v>
                </c:pt>
                <c:pt idx="1030">
                  <c:v>1.3976000000000002</c:v>
                </c:pt>
                <c:pt idx="1031">
                  <c:v>1.3980999999999999</c:v>
                </c:pt>
                <c:pt idx="1032">
                  <c:v>1.3987000000000001</c:v>
                </c:pt>
                <c:pt idx="1033">
                  <c:v>1.3993</c:v>
                </c:pt>
                <c:pt idx="1034">
                  <c:v>1.3997999999999999</c:v>
                </c:pt>
                <c:pt idx="1035">
                  <c:v>1.4003999999999999</c:v>
                </c:pt>
                <c:pt idx="1036">
                  <c:v>1.4009</c:v>
                </c:pt>
                <c:pt idx="1037">
                  <c:v>1.4015</c:v>
                </c:pt>
                <c:pt idx="1038">
                  <c:v>1.4021000000000001</c:v>
                </c:pt>
                <c:pt idx="1039">
                  <c:v>1.4026000000000001</c:v>
                </c:pt>
                <c:pt idx="1040">
                  <c:v>1.4032</c:v>
                </c:pt>
                <c:pt idx="1041">
                  <c:v>1.4037999999999999</c:v>
                </c:pt>
                <c:pt idx="1042">
                  <c:v>1.4042999999999999</c:v>
                </c:pt>
                <c:pt idx="1043">
                  <c:v>1.4049</c:v>
                </c:pt>
                <c:pt idx="1044">
                  <c:v>1.4054</c:v>
                </c:pt>
                <c:pt idx="1045">
                  <c:v>1.4060000000000001</c:v>
                </c:pt>
                <c:pt idx="1046">
                  <c:v>1.4066000000000001</c:v>
                </c:pt>
                <c:pt idx="1047">
                  <c:v>1.4071</c:v>
                </c:pt>
                <c:pt idx="1048">
                  <c:v>1.4077</c:v>
                </c:pt>
                <c:pt idx="1049">
                  <c:v>1.4082000000000001</c:v>
                </c:pt>
                <c:pt idx="1050">
                  <c:v>1.4087999999999998</c:v>
                </c:pt>
                <c:pt idx="1051">
                  <c:v>1.4094</c:v>
                </c:pt>
                <c:pt idx="1052">
                  <c:v>1.4098999999999999</c:v>
                </c:pt>
                <c:pt idx="1053">
                  <c:v>1.4105000000000001</c:v>
                </c:pt>
                <c:pt idx="1054">
                  <c:v>1.411</c:v>
                </c:pt>
                <c:pt idx="1055">
                  <c:v>1.4116</c:v>
                </c:pt>
                <c:pt idx="1056">
                  <c:v>1.4121999999999999</c:v>
                </c:pt>
                <c:pt idx="1057">
                  <c:v>1.4127000000000001</c:v>
                </c:pt>
                <c:pt idx="1058">
                  <c:v>1.4133</c:v>
                </c:pt>
                <c:pt idx="1059">
                  <c:v>1.4137999999999999</c:v>
                </c:pt>
                <c:pt idx="1060">
                  <c:v>1.4144000000000001</c:v>
                </c:pt>
                <c:pt idx="1061">
                  <c:v>1.415</c:v>
                </c:pt>
                <c:pt idx="1062">
                  <c:v>1.4155</c:v>
                </c:pt>
                <c:pt idx="1063">
                  <c:v>1.4160999999999999</c:v>
                </c:pt>
                <c:pt idx="1064">
                  <c:v>1.4166000000000001</c:v>
                </c:pt>
                <c:pt idx="1065">
                  <c:v>1.4172</c:v>
                </c:pt>
                <c:pt idx="1066">
                  <c:v>1.4178000000000002</c:v>
                </c:pt>
                <c:pt idx="1067">
                  <c:v>1.4182999999999999</c:v>
                </c:pt>
                <c:pt idx="1068">
                  <c:v>1.4189000000000001</c:v>
                </c:pt>
                <c:pt idx="1069">
                  <c:v>1.4194</c:v>
                </c:pt>
                <c:pt idx="1070">
                  <c:v>1.42</c:v>
                </c:pt>
                <c:pt idx="1071">
                  <c:v>1.4205000000000001</c:v>
                </c:pt>
                <c:pt idx="1072">
                  <c:v>1.4211</c:v>
                </c:pt>
                <c:pt idx="1073">
                  <c:v>1.4217</c:v>
                </c:pt>
                <c:pt idx="1074">
                  <c:v>1.4221999999999999</c:v>
                </c:pt>
                <c:pt idx="1075">
                  <c:v>1.4228000000000001</c:v>
                </c:pt>
                <c:pt idx="1076">
                  <c:v>1.4233</c:v>
                </c:pt>
                <c:pt idx="1077">
                  <c:v>1.4239000000000002</c:v>
                </c:pt>
                <c:pt idx="1078">
                  <c:v>1.4243999999999999</c:v>
                </c:pt>
                <c:pt idx="1079">
                  <c:v>1.425</c:v>
                </c:pt>
                <c:pt idx="1080">
                  <c:v>1.4255</c:v>
                </c:pt>
                <c:pt idx="1081">
                  <c:v>1.4260999999999999</c:v>
                </c:pt>
                <c:pt idx="1082">
                  <c:v>1.4266999999999999</c:v>
                </c:pt>
                <c:pt idx="1083">
                  <c:v>1.4272</c:v>
                </c:pt>
                <c:pt idx="1084">
                  <c:v>1.4278</c:v>
                </c:pt>
                <c:pt idx="1085">
                  <c:v>1.4282999999999999</c:v>
                </c:pt>
                <c:pt idx="1086">
                  <c:v>1.4289000000000001</c:v>
                </c:pt>
                <c:pt idx="1087">
                  <c:v>1.4294</c:v>
                </c:pt>
                <c:pt idx="1088">
                  <c:v>1.4300000000000002</c:v>
                </c:pt>
                <c:pt idx="1089">
                  <c:v>1.4305999999999999</c:v>
                </c:pt>
                <c:pt idx="1090">
                  <c:v>1.4311</c:v>
                </c:pt>
                <c:pt idx="1091">
                  <c:v>1.4317</c:v>
                </c:pt>
                <c:pt idx="1092">
                  <c:v>1.4321999999999999</c:v>
                </c:pt>
                <c:pt idx="1093">
                  <c:v>1.4327999999999999</c:v>
                </c:pt>
                <c:pt idx="1094">
                  <c:v>1.4333</c:v>
                </c:pt>
                <c:pt idx="1095">
                  <c:v>1.4339</c:v>
                </c:pt>
                <c:pt idx="1096">
                  <c:v>1.4343999999999999</c:v>
                </c:pt>
                <c:pt idx="1097">
                  <c:v>1.4350000000000001</c:v>
                </c:pt>
                <c:pt idx="1098">
                  <c:v>1.4355</c:v>
                </c:pt>
                <c:pt idx="1099">
                  <c:v>1.4361000000000002</c:v>
                </c:pt>
                <c:pt idx="1100">
                  <c:v>1.4367000000000001</c:v>
                </c:pt>
                <c:pt idx="1101">
                  <c:v>1.4372</c:v>
                </c:pt>
                <c:pt idx="1102">
                  <c:v>1.4378</c:v>
                </c:pt>
                <c:pt idx="1103">
                  <c:v>1.4382999999999999</c:v>
                </c:pt>
                <c:pt idx="1104">
                  <c:v>1.4388999999999998</c:v>
                </c:pt>
                <c:pt idx="1105">
                  <c:v>1.4394</c:v>
                </c:pt>
                <c:pt idx="1106">
                  <c:v>1.44</c:v>
                </c:pt>
                <c:pt idx="1107">
                  <c:v>1.4404999999999999</c:v>
                </c:pt>
                <c:pt idx="1108">
                  <c:v>1.4411</c:v>
                </c:pt>
                <c:pt idx="1109">
                  <c:v>1.4416</c:v>
                </c:pt>
                <c:pt idx="1110">
                  <c:v>1.4422000000000001</c:v>
                </c:pt>
                <c:pt idx="1111">
                  <c:v>1.4426999999999999</c:v>
                </c:pt>
                <c:pt idx="1112">
                  <c:v>1.4433</c:v>
                </c:pt>
                <c:pt idx="1113">
                  <c:v>1.4438</c:v>
                </c:pt>
                <c:pt idx="1114">
                  <c:v>1.4444000000000001</c:v>
                </c:pt>
                <c:pt idx="1115">
                  <c:v>1.4449999999999998</c:v>
                </c:pt>
                <c:pt idx="1116">
                  <c:v>1.4455</c:v>
                </c:pt>
                <c:pt idx="1117">
                  <c:v>1.4460999999999999</c:v>
                </c:pt>
                <c:pt idx="1118">
                  <c:v>1.4465999999999999</c:v>
                </c:pt>
                <c:pt idx="1119">
                  <c:v>1.4472</c:v>
                </c:pt>
                <c:pt idx="1120">
                  <c:v>1.4477</c:v>
                </c:pt>
                <c:pt idx="1121">
                  <c:v>1.4483000000000001</c:v>
                </c:pt>
                <c:pt idx="1122">
                  <c:v>1.4487999999999999</c:v>
                </c:pt>
                <c:pt idx="1123">
                  <c:v>1.4494</c:v>
                </c:pt>
                <c:pt idx="1124">
                  <c:v>1.4499</c:v>
                </c:pt>
                <c:pt idx="1125">
                  <c:v>1.4505000000000001</c:v>
                </c:pt>
                <c:pt idx="1126">
                  <c:v>1.4510000000000001</c:v>
                </c:pt>
                <c:pt idx="1127">
                  <c:v>1.4516</c:v>
                </c:pt>
                <c:pt idx="1128">
                  <c:v>1.4521000000000002</c:v>
                </c:pt>
                <c:pt idx="1129">
                  <c:v>1.4526999999999999</c:v>
                </c:pt>
                <c:pt idx="1130">
                  <c:v>1.4532</c:v>
                </c:pt>
                <c:pt idx="1131">
                  <c:v>1.4538</c:v>
                </c:pt>
                <c:pt idx="1132">
                  <c:v>1.4542999999999999</c:v>
                </c:pt>
                <c:pt idx="1133">
                  <c:v>1.4548999999999999</c:v>
                </c:pt>
                <c:pt idx="1134">
                  <c:v>1.4554</c:v>
                </c:pt>
                <c:pt idx="1135">
                  <c:v>1.456</c:v>
                </c:pt>
                <c:pt idx="1136">
                  <c:v>1.4564999999999999</c:v>
                </c:pt>
                <c:pt idx="1137">
                  <c:v>1.4571000000000001</c:v>
                </c:pt>
                <c:pt idx="1138">
                  <c:v>1.4576</c:v>
                </c:pt>
                <c:pt idx="1139">
                  <c:v>1.4582000000000002</c:v>
                </c:pt>
                <c:pt idx="1140">
                  <c:v>1.4587999999999999</c:v>
                </c:pt>
                <c:pt idx="1141">
                  <c:v>1.4593</c:v>
                </c:pt>
                <c:pt idx="1142">
                  <c:v>1.4599</c:v>
                </c:pt>
                <c:pt idx="1143">
                  <c:v>1.4603999999999999</c:v>
                </c:pt>
                <c:pt idx="1144">
                  <c:v>1.4609999999999999</c:v>
                </c:pt>
                <c:pt idx="1145">
                  <c:v>1.4615</c:v>
                </c:pt>
                <c:pt idx="1146">
                  <c:v>1.4621</c:v>
                </c:pt>
                <c:pt idx="1147">
                  <c:v>1.4625999999999999</c:v>
                </c:pt>
                <c:pt idx="1148">
                  <c:v>1.4632000000000001</c:v>
                </c:pt>
                <c:pt idx="1149">
                  <c:v>1.4637</c:v>
                </c:pt>
                <c:pt idx="1150">
                  <c:v>1.4643000000000002</c:v>
                </c:pt>
                <c:pt idx="1151">
                  <c:v>1.4647999999999999</c:v>
                </c:pt>
                <c:pt idx="1152">
                  <c:v>1.4654</c:v>
                </c:pt>
                <c:pt idx="1153">
                  <c:v>1.4659</c:v>
                </c:pt>
                <c:pt idx="1154">
                  <c:v>1.4664999999999999</c:v>
                </c:pt>
                <c:pt idx="1155">
                  <c:v>1.4670000000000001</c:v>
                </c:pt>
                <c:pt idx="1156">
                  <c:v>1.4676</c:v>
                </c:pt>
                <c:pt idx="1157">
                  <c:v>1.4681</c:v>
                </c:pt>
                <c:pt idx="1158">
                  <c:v>1.4686999999999999</c:v>
                </c:pt>
                <c:pt idx="1159">
                  <c:v>1.4692000000000001</c:v>
                </c:pt>
                <c:pt idx="1160">
                  <c:v>1.4698</c:v>
                </c:pt>
                <c:pt idx="1161">
                  <c:v>1.4702999999999999</c:v>
                </c:pt>
                <c:pt idx="1162">
                  <c:v>1.4708999999999999</c:v>
                </c:pt>
                <c:pt idx="1163">
                  <c:v>1.4714</c:v>
                </c:pt>
                <c:pt idx="1164">
                  <c:v>1.472</c:v>
                </c:pt>
                <c:pt idx="1165">
                  <c:v>1.4724999999999999</c:v>
                </c:pt>
                <c:pt idx="1166">
                  <c:v>1.4731000000000001</c:v>
                </c:pt>
                <c:pt idx="1167">
                  <c:v>1.4736</c:v>
                </c:pt>
                <c:pt idx="1168">
                  <c:v>1.4742000000000002</c:v>
                </c:pt>
                <c:pt idx="1169">
                  <c:v>1.4746999999999999</c:v>
                </c:pt>
                <c:pt idx="1170">
                  <c:v>1.4753000000000001</c:v>
                </c:pt>
                <c:pt idx="1171">
                  <c:v>1.4758</c:v>
                </c:pt>
                <c:pt idx="1172">
                  <c:v>1.4763999999999999</c:v>
                </c:pt>
                <c:pt idx="1173">
                  <c:v>1.4769000000000001</c:v>
                </c:pt>
                <c:pt idx="1174">
                  <c:v>1.4775</c:v>
                </c:pt>
                <c:pt idx="1175">
                  <c:v>1.478</c:v>
                </c:pt>
                <c:pt idx="1176">
                  <c:v>1.4785999999999999</c:v>
                </c:pt>
                <c:pt idx="1177">
                  <c:v>1.4791000000000001</c:v>
                </c:pt>
                <c:pt idx="1178">
                  <c:v>1.4797</c:v>
                </c:pt>
                <c:pt idx="1179">
                  <c:v>1.4802</c:v>
                </c:pt>
                <c:pt idx="1180">
                  <c:v>1.4807999999999999</c:v>
                </c:pt>
                <c:pt idx="1181">
                  <c:v>1.4813000000000001</c:v>
                </c:pt>
                <c:pt idx="1182">
                  <c:v>1.4819</c:v>
                </c:pt>
                <c:pt idx="1183">
                  <c:v>1.4823999999999999</c:v>
                </c:pt>
                <c:pt idx="1184">
                  <c:v>1.4830000000000001</c:v>
                </c:pt>
                <c:pt idx="1185">
                  <c:v>1.4835</c:v>
                </c:pt>
                <c:pt idx="1186">
                  <c:v>1.4841</c:v>
                </c:pt>
                <c:pt idx="1187">
                  <c:v>1.4845999999999999</c:v>
                </c:pt>
                <c:pt idx="1188">
                  <c:v>1.4852000000000001</c:v>
                </c:pt>
                <c:pt idx="1189">
                  <c:v>1.4857</c:v>
                </c:pt>
                <c:pt idx="1190">
                  <c:v>1.4863</c:v>
                </c:pt>
                <c:pt idx="1191">
                  <c:v>1.4868000000000001</c:v>
                </c:pt>
                <c:pt idx="1192">
                  <c:v>1.4874000000000001</c:v>
                </c:pt>
                <c:pt idx="1193">
                  <c:v>1.4879</c:v>
                </c:pt>
                <c:pt idx="1194">
                  <c:v>1.4884999999999999</c:v>
                </c:pt>
                <c:pt idx="1195">
                  <c:v>1.4890000000000001</c:v>
                </c:pt>
                <c:pt idx="1196">
                  <c:v>1.4896</c:v>
                </c:pt>
                <c:pt idx="1197">
                  <c:v>1.4901</c:v>
                </c:pt>
                <c:pt idx="1198">
                  <c:v>1.4906999999999999</c:v>
                </c:pt>
                <c:pt idx="1199">
                  <c:v>1.4912000000000001</c:v>
                </c:pt>
                <c:pt idx="1200">
                  <c:v>1.4918</c:v>
                </c:pt>
                <c:pt idx="1201">
                  <c:v>1.4923</c:v>
                </c:pt>
                <c:pt idx="1202">
                  <c:v>1.4929000000000001</c:v>
                </c:pt>
                <c:pt idx="1203">
                  <c:v>1.4933999999999998</c:v>
                </c:pt>
                <c:pt idx="1204">
                  <c:v>1.494</c:v>
                </c:pt>
                <c:pt idx="1205">
                  <c:v>1.4944999999999999</c:v>
                </c:pt>
                <c:pt idx="1206">
                  <c:v>1.4951000000000001</c:v>
                </c:pt>
                <c:pt idx="1207">
                  <c:v>1.4956</c:v>
                </c:pt>
                <c:pt idx="1208">
                  <c:v>1.4962</c:v>
                </c:pt>
                <c:pt idx="1209">
                  <c:v>1.4967000000000001</c:v>
                </c:pt>
                <c:pt idx="1210">
                  <c:v>1.4973000000000001</c:v>
                </c:pt>
                <c:pt idx="1211">
                  <c:v>1.4978</c:v>
                </c:pt>
                <c:pt idx="1212">
                  <c:v>1.4984</c:v>
                </c:pt>
                <c:pt idx="1213">
                  <c:v>1.4989000000000001</c:v>
                </c:pt>
                <c:pt idx="1214">
                  <c:v>1.4994999999999998</c:v>
                </c:pt>
                <c:pt idx="1215">
                  <c:v>1.5</c:v>
                </c:pt>
                <c:pt idx="1216">
                  <c:v>1.5005999999999999</c:v>
                </c:pt>
                <c:pt idx="1217">
                  <c:v>1.5010999999999999</c:v>
                </c:pt>
                <c:pt idx="1218">
                  <c:v>1.5017</c:v>
                </c:pt>
                <c:pt idx="1219">
                  <c:v>1.5022</c:v>
                </c:pt>
                <c:pt idx="1220">
                  <c:v>1.5028000000000001</c:v>
                </c:pt>
                <c:pt idx="1221">
                  <c:v>1.5032999999999999</c:v>
                </c:pt>
                <c:pt idx="1222">
                  <c:v>1.5039</c:v>
                </c:pt>
                <c:pt idx="1223">
                  <c:v>1.5044</c:v>
                </c:pt>
                <c:pt idx="1224">
                  <c:v>1.5050000000000001</c:v>
                </c:pt>
                <c:pt idx="1225">
                  <c:v>1.5055000000000001</c:v>
                </c:pt>
                <c:pt idx="1226">
                  <c:v>1.5061</c:v>
                </c:pt>
                <c:pt idx="1227">
                  <c:v>1.5066000000000002</c:v>
                </c:pt>
                <c:pt idx="1228">
                  <c:v>1.5071999999999999</c:v>
                </c:pt>
                <c:pt idx="1229">
                  <c:v>1.5077</c:v>
                </c:pt>
                <c:pt idx="1230">
                  <c:v>1.5083</c:v>
                </c:pt>
                <c:pt idx="1231">
                  <c:v>1.5087999999999999</c:v>
                </c:pt>
                <c:pt idx="1232">
                  <c:v>1.5093999999999999</c:v>
                </c:pt>
                <c:pt idx="1233">
                  <c:v>1.5099</c:v>
                </c:pt>
                <c:pt idx="1234">
                  <c:v>1.5105</c:v>
                </c:pt>
                <c:pt idx="1235">
                  <c:v>1.5109999999999999</c:v>
                </c:pt>
                <c:pt idx="1236">
                  <c:v>1.5116000000000001</c:v>
                </c:pt>
                <c:pt idx="1237">
                  <c:v>1.5121</c:v>
                </c:pt>
                <c:pt idx="1238">
                  <c:v>1.5127000000000002</c:v>
                </c:pt>
                <c:pt idx="1239">
                  <c:v>1.5131999999999999</c:v>
                </c:pt>
                <c:pt idx="1240">
                  <c:v>1.5138</c:v>
                </c:pt>
                <c:pt idx="1241">
                  <c:v>1.5143</c:v>
                </c:pt>
                <c:pt idx="1242">
                  <c:v>1.5148999999999999</c:v>
                </c:pt>
                <c:pt idx="1243">
                  <c:v>1.5154000000000001</c:v>
                </c:pt>
                <c:pt idx="1244">
                  <c:v>1.516</c:v>
                </c:pt>
                <c:pt idx="1245">
                  <c:v>1.5165</c:v>
                </c:pt>
                <c:pt idx="1246">
                  <c:v>1.5170999999999999</c:v>
                </c:pt>
                <c:pt idx="1247">
                  <c:v>1.5176000000000001</c:v>
                </c:pt>
                <c:pt idx="1248">
                  <c:v>1.5182</c:v>
                </c:pt>
                <c:pt idx="1249">
                  <c:v>1.5186999999999999</c:v>
                </c:pt>
                <c:pt idx="1250">
                  <c:v>1.5192999999999999</c:v>
                </c:pt>
                <c:pt idx="1251">
                  <c:v>1.5198</c:v>
                </c:pt>
                <c:pt idx="1252">
                  <c:v>1.5204</c:v>
                </c:pt>
                <c:pt idx="1253">
                  <c:v>1.5208999999999999</c:v>
                </c:pt>
                <c:pt idx="1254">
                  <c:v>1.5215000000000001</c:v>
                </c:pt>
                <c:pt idx="1255">
                  <c:v>1.522</c:v>
                </c:pt>
                <c:pt idx="1256">
                  <c:v>1.5226000000000002</c:v>
                </c:pt>
                <c:pt idx="1257">
                  <c:v>1.5230999999999999</c:v>
                </c:pt>
                <c:pt idx="1258">
                  <c:v>1.5237000000000001</c:v>
                </c:pt>
                <c:pt idx="1259">
                  <c:v>1.5242</c:v>
                </c:pt>
                <c:pt idx="1260">
                  <c:v>1.5247999999999999</c:v>
                </c:pt>
                <c:pt idx="1261">
                  <c:v>1.5253000000000001</c:v>
                </c:pt>
                <c:pt idx="1262">
                  <c:v>1.5259</c:v>
                </c:pt>
                <c:pt idx="1263">
                  <c:v>1.5264</c:v>
                </c:pt>
                <c:pt idx="1264">
                  <c:v>1.5269999999999999</c:v>
                </c:pt>
                <c:pt idx="1265">
                  <c:v>1.5275000000000001</c:v>
                </c:pt>
                <c:pt idx="1266">
                  <c:v>1.5281</c:v>
                </c:pt>
                <c:pt idx="1267">
                  <c:v>1.5286</c:v>
                </c:pt>
                <c:pt idx="1268">
                  <c:v>1.5291999999999999</c:v>
                </c:pt>
                <c:pt idx="1269">
                  <c:v>1.5297000000000001</c:v>
                </c:pt>
                <c:pt idx="1270">
                  <c:v>1.5303</c:v>
                </c:pt>
                <c:pt idx="1271">
                  <c:v>1.5307999999999999</c:v>
                </c:pt>
                <c:pt idx="1272">
                  <c:v>1.5314000000000001</c:v>
                </c:pt>
                <c:pt idx="1273">
                  <c:v>1.5319</c:v>
                </c:pt>
                <c:pt idx="1274">
                  <c:v>1.5325</c:v>
                </c:pt>
                <c:pt idx="1275">
                  <c:v>1.5329999999999999</c:v>
                </c:pt>
                <c:pt idx="1276">
                  <c:v>1.5336000000000001</c:v>
                </c:pt>
                <c:pt idx="1277">
                  <c:v>1.5341</c:v>
                </c:pt>
                <c:pt idx="1278">
                  <c:v>1.5347</c:v>
                </c:pt>
                <c:pt idx="1279">
                  <c:v>1.5352000000000001</c:v>
                </c:pt>
                <c:pt idx="1280">
                  <c:v>1.5358000000000001</c:v>
                </c:pt>
                <c:pt idx="1281">
                  <c:v>1.5363</c:v>
                </c:pt>
                <c:pt idx="1282">
                  <c:v>1.5368999999999999</c:v>
                </c:pt>
                <c:pt idx="1283">
                  <c:v>1.5374000000000001</c:v>
                </c:pt>
                <c:pt idx="1284">
                  <c:v>1.538</c:v>
                </c:pt>
                <c:pt idx="1285">
                  <c:v>1.5385</c:v>
                </c:pt>
                <c:pt idx="1286">
                  <c:v>1.5390999999999999</c:v>
                </c:pt>
                <c:pt idx="1287">
                  <c:v>1.5396000000000001</c:v>
                </c:pt>
                <c:pt idx="1288">
                  <c:v>1.5402</c:v>
                </c:pt>
                <c:pt idx="1289">
                  <c:v>1.5407</c:v>
                </c:pt>
                <c:pt idx="1290">
                  <c:v>1.5413000000000001</c:v>
                </c:pt>
                <c:pt idx="1291">
                  <c:v>1.5417999999999998</c:v>
                </c:pt>
                <c:pt idx="1292">
                  <c:v>1.5423</c:v>
                </c:pt>
                <c:pt idx="1293">
                  <c:v>1.5428999999999999</c:v>
                </c:pt>
                <c:pt idx="1294">
                  <c:v>1.5433999999999999</c:v>
                </c:pt>
                <c:pt idx="1295">
                  <c:v>1.544</c:v>
                </c:pt>
                <c:pt idx="1296">
                  <c:v>1.5445</c:v>
                </c:pt>
                <c:pt idx="1297">
                  <c:v>1.5451000000000001</c:v>
                </c:pt>
                <c:pt idx="1298">
                  <c:v>1.5455999999999999</c:v>
                </c:pt>
                <c:pt idx="1299">
                  <c:v>1.5462</c:v>
                </c:pt>
                <c:pt idx="1300">
                  <c:v>1.5467</c:v>
                </c:pt>
                <c:pt idx="1301">
                  <c:v>1.5473000000000001</c:v>
                </c:pt>
                <c:pt idx="1302">
                  <c:v>1.5478000000000001</c:v>
                </c:pt>
                <c:pt idx="1303">
                  <c:v>1.5484</c:v>
                </c:pt>
                <c:pt idx="1304">
                  <c:v>1.5489000000000002</c:v>
                </c:pt>
                <c:pt idx="1305">
                  <c:v>1.5494999999999999</c:v>
                </c:pt>
                <c:pt idx="1306">
                  <c:v>1.55</c:v>
                </c:pt>
                <c:pt idx="1307">
                  <c:v>1.5506</c:v>
                </c:pt>
                <c:pt idx="1308">
                  <c:v>1.5510999999999999</c:v>
                </c:pt>
                <c:pt idx="1309">
                  <c:v>1.5516999999999999</c:v>
                </c:pt>
                <c:pt idx="1310">
                  <c:v>1.5522</c:v>
                </c:pt>
                <c:pt idx="1311">
                  <c:v>1.5528</c:v>
                </c:pt>
                <c:pt idx="1312">
                  <c:v>1.5532999999999999</c:v>
                </c:pt>
                <c:pt idx="1313">
                  <c:v>1.5539000000000001</c:v>
                </c:pt>
                <c:pt idx="1314">
                  <c:v>1.5544</c:v>
                </c:pt>
                <c:pt idx="1315">
                  <c:v>1.5550000000000002</c:v>
                </c:pt>
                <c:pt idx="1316">
                  <c:v>1.5554999999999999</c:v>
                </c:pt>
                <c:pt idx="1317">
                  <c:v>1.5561</c:v>
                </c:pt>
                <c:pt idx="1318">
                  <c:v>1.5566</c:v>
                </c:pt>
                <c:pt idx="1319">
                  <c:v>1.5571999999999999</c:v>
                </c:pt>
                <c:pt idx="1320">
                  <c:v>1.5577000000000001</c:v>
                </c:pt>
                <c:pt idx="1321">
                  <c:v>1.5583</c:v>
                </c:pt>
                <c:pt idx="1322">
                  <c:v>1.5588</c:v>
                </c:pt>
                <c:pt idx="1323">
                  <c:v>1.5593999999999999</c:v>
                </c:pt>
                <c:pt idx="1324">
                  <c:v>1.5599000000000001</c:v>
                </c:pt>
                <c:pt idx="1325">
                  <c:v>1.5605</c:v>
                </c:pt>
                <c:pt idx="1326">
                  <c:v>1.5609999999999999</c:v>
                </c:pt>
                <c:pt idx="1327">
                  <c:v>1.5615999999999999</c:v>
                </c:pt>
                <c:pt idx="1328">
                  <c:v>1.5621</c:v>
                </c:pt>
                <c:pt idx="1329">
                  <c:v>1.5627</c:v>
                </c:pt>
                <c:pt idx="1330">
                  <c:v>1.5631999999999999</c:v>
                </c:pt>
                <c:pt idx="1331">
                  <c:v>1.5638000000000001</c:v>
                </c:pt>
                <c:pt idx="1332">
                  <c:v>1.5643</c:v>
                </c:pt>
                <c:pt idx="1333">
                  <c:v>1.5649</c:v>
                </c:pt>
                <c:pt idx="1334">
                  <c:v>1.5653999999999999</c:v>
                </c:pt>
                <c:pt idx="1335">
                  <c:v>1.5660000000000001</c:v>
                </c:pt>
                <c:pt idx="1336">
                  <c:v>1.5665</c:v>
                </c:pt>
                <c:pt idx="1337">
                  <c:v>1.5670999999999999</c:v>
                </c:pt>
                <c:pt idx="1338">
                  <c:v>1.5676000000000001</c:v>
                </c:pt>
                <c:pt idx="1339">
                  <c:v>1.5682</c:v>
                </c:pt>
                <c:pt idx="1340">
                  <c:v>1.5687</c:v>
                </c:pt>
                <c:pt idx="1341">
                  <c:v>1.5691999999999999</c:v>
                </c:pt>
                <c:pt idx="1342">
                  <c:v>1.5698000000000001</c:v>
                </c:pt>
                <c:pt idx="1343">
                  <c:v>1.5703</c:v>
                </c:pt>
                <c:pt idx="1344">
                  <c:v>1.5709</c:v>
                </c:pt>
                <c:pt idx="1345">
                  <c:v>1.5714000000000001</c:v>
                </c:pt>
                <c:pt idx="1346">
                  <c:v>1.5720000000000001</c:v>
                </c:pt>
                <c:pt idx="1347">
                  <c:v>1.5725</c:v>
                </c:pt>
                <c:pt idx="1348">
                  <c:v>1.5730999999999999</c:v>
                </c:pt>
                <c:pt idx="1349">
                  <c:v>1.5736000000000001</c:v>
                </c:pt>
                <c:pt idx="1350">
                  <c:v>1.5742</c:v>
                </c:pt>
                <c:pt idx="1351">
                  <c:v>1.5747</c:v>
                </c:pt>
                <c:pt idx="1352">
                  <c:v>1.5752999999999999</c:v>
                </c:pt>
                <c:pt idx="1353">
                  <c:v>1.5757999999999999</c:v>
                </c:pt>
                <c:pt idx="1354">
                  <c:v>1.5764</c:v>
                </c:pt>
                <c:pt idx="1355">
                  <c:v>1.5769</c:v>
                </c:pt>
                <c:pt idx="1356">
                  <c:v>1.5775000000000001</c:v>
                </c:pt>
                <c:pt idx="1357">
                  <c:v>1.5779999999999998</c:v>
                </c:pt>
                <c:pt idx="1358">
                  <c:v>1.5786</c:v>
                </c:pt>
                <c:pt idx="1359">
                  <c:v>1.5790999999999999</c:v>
                </c:pt>
                <c:pt idx="1360">
                  <c:v>1.5797000000000001</c:v>
                </c:pt>
                <c:pt idx="1361">
                  <c:v>1.5802</c:v>
                </c:pt>
                <c:pt idx="1362">
                  <c:v>1.5808</c:v>
                </c:pt>
                <c:pt idx="1363">
                  <c:v>1.5813000000000001</c:v>
                </c:pt>
                <c:pt idx="1364">
                  <c:v>1.5819000000000001</c:v>
                </c:pt>
                <c:pt idx="1365">
                  <c:v>1.5824</c:v>
                </c:pt>
                <c:pt idx="1366">
                  <c:v>1.583</c:v>
                </c:pt>
                <c:pt idx="1367">
                  <c:v>1.5835000000000001</c:v>
                </c:pt>
                <c:pt idx="1368">
                  <c:v>1.5840000000000001</c:v>
                </c:pt>
                <c:pt idx="1369">
                  <c:v>1.5846</c:v>
                </c:pt>
                <c:pt idx="1370">
                  <c:v>1.5851000000000002</c:v>
                </c:pt>
                <c:pt idx="1371">
                  <c:v>1.5856999999999999</c:v>
                </c:pt>
                <c:pt idx="1372">
                  <c:v>1.5862000000000001</c:v>
                </c:pt>
                <c:pt idx="1373">
                  <c:v>1.5868</c:v>
                </c:pt>
                <c:pt idx="1374">
                  <c:v>1.5872999999999999</c:v>
                </c:pt>
                <c:pt idx="1375">
                  <c:v>1.5878999999999999</c:v>
                </c:pt>
                <c:pt idx="1376">
                  <c:v>1.5884</c:v>
                </c:pt>
                <c:pt idx="1377">
                  <c:v>1.589</c:v>
                </c:pt>
                <c:pt idx="1378">
                  <c:v>1.5894999999999999</c:v>
                </c:pt>
                <c:pt idx="1379">
                  <c:v>1.5901000000000001</c:v>
                </c:pt>
                <c:pt idx="1380">
                  <c:v>1.5906</c:v>
                </c:pt>
                <c:pt idx="1381">
                  <c:v>1.5912000000000002</c:v>
                </c:pt>
                <c:pt idx="1382">
                  <c:v>1.5916999999999999</c:v>
                </c:pt>
                <c:pt idx="1383">
                  <c:v>1.5923</c:v>
                </c:pt>
                <c:pt idx="1384">
                  <c:v>1.5928</c:v>
                </c:pt>
                <c:pt idx="1385">
                  <c:v>1.5933999999999999</c:v>
                </c:pt>
                <c:pt idx="1386">
                  <c:v>1.5939000000000001</c:v>
                </c:pt>
                <c:pt idx="1387">
                  <c:v>1.5945</c:v>
                </c:pt>
                <c:pt idx="1388">
                  <c:v>1.595</c:v>
                </c:pt>
                <c:pt idx="1389">
                  <c:v>1.5954999999999999</c:v>
                </c:pt>
                <c:pt idx="1390">
                  <c:v>1.5961000000000001</c:v>
                </c:pt>
                <c:pt idx="1391">
                  <c:v>1.5966</c:v>
                </c:pt>
                <c:pt idx="1392">
                  <c:v>1.5972</c:v>
                </c:pt>
                <c:pt idx="1393">
                  <c:v>1.5977000000000001</c:v>
                </c:pt>
                <c:pt idx="1394">
                  <c:v>1.5983000000000001</c:v>
                </c:pt>
                <c:pt idx="1395">
                  <c:v>1.5988</c:v>
                </c:pt>
                <c:pt idx="1396">
                  <c:v>1.5993999999999999</c:v>
                </c:pt>
                <c:pt idx="1397">
                  <c:v>1.5999000000000001</c:v>
                </c:pt>
                <c:pt idx="1398">
                  <c:v>1.6004999999999998</c:v>
                </c:pt>
                <c:pt idx="1399">
                  <c:v>1.6010000000000002</c:v>
                </c:pt>
                <c:pt idx="1400">
                  <c:v>1.6015999999999999</c:v>
                </c:pt>
                <c:pt idx="1401">
                  <c:v>1.6021000000000001</c:v>
                </c:pt>
                <c:pt idx="1402">
                  <c:v>1.6026</c:v>
                </c:pt>
                <c:pt idx="1403">
                  <c:v>1.6032</c:v>
                </c:pt>
                <c:pt idx="1404">
                  <c:v>1.6038000000000001</c:v>
                </c:pt>
                <c:pt idx="1405">
                  <c:v>1.6042999999999998</c:v>
                </c:pt>
                <c:pt idx="1406">
                  <c:v>1.6047999999999998</c:v>
                </c:pt>
                <c:pt idx="1407">
                  <c:v>1.6053999999999999</c:v>
                </c:pt>
                <c:pt idx="1408">
                  <c:v>1.6059000000000001</c:v>
                </c:pt>
                <c:pt idx="1409">
                  <c:v>1.6065</c:v>
                </c:pt>
                <c:pt idx="1410">
                  <c:v>1.607</c:v>
                </c:pt>
                <c:pt idx="1411">
                  <c:v>1.6076000000000001</c:v>
                </c:pt>
                <c:pt idx="1412">
                  <c:v>1.6080999999999999</c:v>
                </c:pt>
                <c:pt idx="1413">
                  <c:v>1.6087</c:v>
                </c:pt>
                <c:pt idx="1414">
                  <c:v>1.6092</c:v>
                </c:pt>
                <c:pt idx="1415">
                  <c:v>1.6097999999999999</c:v>
                </c:pt>
                <c:pt idx="1416">
                  <c:v>1.6103000000000001</c:v>
                </c:pt>
                <c:pt idx="1417">
                  <c:v>1.6109000000000002</c:v>
                </c:pt>
                <c:pt idx="1418">
                  <c:v>1.6114000000000002</c:v>
                </c:pt>
                <c:pt idx="1419">
                  <c:v>1.6118999999999999</c:v>
                </c:pt>
                <c:pt idx="1420">
                  <c:v>1.6125</c:v>
                </c:pt>
                <c:pt idx="1421">
                  <c:v>1.613</c:v>
                </c:pt>
                <c:pt idx="1422">
                  <c:v>1.6135999999999999</c:v>
                </c:pt>
                <c:pt idx="1423">
                  <c:v>1.6140999999999999</c:v>
                </c:pt>
                <c:pt idx="1424">
                  <c:v>1.6146999999999998</c:v>
                </c:pt>
                <c:pt idx="1425">
                  <c:v>1.6152000000000002</c:v>
                </c:pt>
                <c:pt idx="1426">
                  <c:v>1.6158000000000001</c:v>
                </c:pt>
                <c:pt idx="1427">
                  <c:v>1.6163000000000001</c:v>
                </c:pt>
                <c:pt idx="1428">
                  <c:v>1.6169</c:v>
                </c:pt>
                <c:pt idx="1429">
                  <c:v>1.6173999999999999</c:v>
                </c:pt>
                <c:pt idx="1430">
                  <c:v>1.6179999999999999</c:v>
                </c:pt>
                <c:pt idx="1431">
                  <c:v>1.6184999999999998</c:v>
                </c:pt>
                <c:pt idx="1432">
                  <c:v>1.6191</c:v>
                </c:pt>
                <c:pt idx="1433">
                  <c:v>1.6196000000000002</c:v>
                </c:pt>
                <c:pt idx="1434">
                  <c:v>1.6202000000000001</c:v>
                </c:pt>
                <c:pt idx="1435">
                  <c:v>1.6207</c:v>
                </c:pt>
                <c:pt idx="1436">
                  <c:v>1.6212</c:v>
                </c:pt>
                <c:pt idx="1437">
                  <c:v>1.6217999999999999</c:v>
                </c:pt>
                <c:pt idx="1438">
                  <c:v>1.6222999999999999</c:v>
                </c:pt>
                <c:pt idx="1439">
                  <c:v>1.6229</c:v>
                </c:pt>
                <c:pt idx="1440">
                  <c:v>1.6234000000000002</c:v>
                </c:pt>
                <c:pt idx="1441">
                  <c:v>1.6239999999999999</c:v>
                </c:pt>
                <c:pt idx="1442">
                  <c:v>1.6245000000000001</c:v>
                </c:pt>
                <c:pt idx="1443">
                  <c:v>1.6251000000000002</c:v>
                </c:pt>
                <c:pt idx="1444">
                  <c:v>1.6255999999999999</c:v>
                </c:pt>
                <c:pt idx="1445">
                  <c:v>1.6262000000000001</c:v>
                </c:pt>
                <c:pt idx="1446">
                  <c:v>1.6267</c:v>
                </c:pt>
                <c:pt idx="1447">
                  <c:v>1.6273</c:v>
                </c:pt>
                <c:pt idx="1448">
                  <c:v>1.6277999999999999</c:v>
                </c:pt>
                <c:pt idx="1449">
                  <c:v>1.6283000000000001</c:v>
                </c:pt>
                <c:pt idx="1450">
                  <c:v>1.6289000000000002</c:v>
                </c:pt>
                <c:pt idx="1451">
                  <c:v>1.6294</c:v>
                </c:pt>
                <c:pt idx="1452">
                  <c:v>1.6300000000000001</c:v>
                </c:pt>
                <c:pt idx="1453">
                  <c:v>1.6305000000000001</c:v>
                </c:pt>
                <c:pt idx="1454">
                  <c:v>1.6311</c:v>
                </c:pt>
                <c:pt idx="1455">
                  <c:v>1.6315999999999999</c:v>
                </c:pt>
                <c:pt idx="1456">
                  <c:v>1.6321999999999999</c:v>
                </c:pt>
                <c:pt idx="1457">
                  <c:v>1.6327000000000003</c:v>
                </c:pt>
                <c:pt idx="1458">
                  <c:v>1.6332999999999998</c:v>
                </c:pt>
                <c:pt idx="1459">
                  <c:v>1.6338000000000001</c:v>
                </c:pt>
                <c:pt idx="1460">
                  <c:v>1.6343000000000001</c:v>
                </c:pt>
                <c:pt idx="1461">
                  <c:v>1.6349</c:v>
                </c:pt>
                <c:pt idx="1462">
                  <c:v>1.6354</c:v>
                </c:pt>
                <c:pt idx="1463">
                  <c:v>1.6359999999999999</c:v>
                </c:pt>
                <c:pt idx="1464">
                  <c:v>1.6364999999999998</c:v>
                </c:pt>
                <c:pt idx="1465">
                  <c:v>1.6370999999999998</c:v>
                </c:pt>
                <c:pt idx="1466">
                  <c:v>1.6376000000000002</c:v>
                </c:pt>
                <c:pt idx="1467">
                  <c:v>1.6382000000000001</c:v>
                </c:pt>
                <c:pt idx="1468">
                  <c:v>1.6387</c:v>
                </c:pt>
                <c:pt idx="1469">
                  <c:v>1.6393</c:v>
                </c:pt>
                <c:pt idx="1470">
                  <c:v>1.6397999999999999</c:v>
                </c:pt>
                <c:pt idx="1471">
                  <c:v>1.6404000000000001</c:v>
                </c:pt>
                <c:pt idx="1472">
                  <c:v>1.6408999999999998</c:v>
                </c:pt>
                <c:pt idx="1473">
                  <c:v>1.6414000000000002</c:v>
                </c:pt>
                <c:pt idx="1474">
                  <c:v>1.6420000000000001</c:v>
                </c:pt>
                <c:pt idx="1475">
                  <c:v>1.6425000000000001</c:v>
                </c:pt>
                <c:pt idx="1476">
                  <c:v>1.6431</c:v>
                </c:pt>
                <c:pt idx="1477">
                  <c:v>1.6435999999999999</c:v>
                </c:pt>
                <c:pt idx="1478">
                  <c:v>1.6442000000000001</c:v>
                </c:pt>
                <c:pt idx="1479">
                  <c:v>1.6446999999999998</c:v>
                </c:pt>
                <c:pt idx="1480">
                  <c:v>1.6453</c:v>
                </c:pt>
                <c:pt idx="1481">
                  <c:v>1.6457999999999999</c:v>
                </c:pt>
                <c:pt idx="1482">
                  <c:v>1.6463999999999999</c:v>
                </c:pt>
                <c:pt idx="1483">
                  <c:v>1.6469</c:v>
                </c:pt>
                <c:pt idx="1484">
                  <c:v>1.6475000000000002</c:v>
                </c:pt>
                <c:pt idx="1485">
                  <c:v>1.6480000000000001</c:v>
                </c:pt>
                <c:pt idx="1486">
                  <c:v>1.6484999999999999</c:v>
                </c:pt>
                <c:pt idx="1487">
                  <c:v>1.6491</c:v>
                </c:pt>
                <c:pt idx="1488">
                  <c:v>1.6496</c:v>
                </c:pt>
                <c:pt idx="1489">
                  <c:v>1.6501999999999999</c:v>
                </c:pt>
                <c:pt idx="1490">
                  <c:v>1.6507000000000001</c:v>
                </c:pt>
                <c:pt idx="1491">
                  <c:v>1.6513000000000002</c:v>
                </c:pt>
                <c:pt idx="1492">
                  <c:v>1.6518000000000002</c:v>
                </c:pt>
                <c:pt idx="1493">
                  <c:v>1.6524000000000001</c:v>
                </c:pt>
                <c:pt idx="1494">
                  <c:v>1.6529</c:v>
                </c:pt>
                <c:pt idx="1495">
                  <c:v>1.6535</c:v>
                </c:pt>
                <c:pt idx="1496">
                  <c:v>1.6539999999999999</c:v>
                </c:pt>
                <c:pt idx="1497">
                  <c:v>1.6545000000000001</c:v>
                </c:pt>
                <c:pt idx="1498">
                  <c:v>1.6550999999999998</c:v>
                </c:pt>
                <c:pt idx="1499">
                  <c:v>1.6556000000000002</c:v>
                </c:pt>
                <c:pt idx="1500">
                  <c:v>1.6562000000000001</c:v>
                </c:pt>
                <c:pt idx="1501">
                  <c:v>1.6567000000000001</c:v>
                </c:pt>
                <c:pt idx="1502">
                  <c:v>1.6573</c:v>
                </c:pt>
                <c:pt idx="1503">
                  <c:v>1.6577999999999999</c:v>
                </c:pt>
                <c:pt idx="1504">
                  <c:v>1.6583999999999999</c:v>
                </c:pt>
                <c:pt idx="1505">
                  <c:v>1.6588999999999998</c:v>
                </c:pt>
                <c:pt idx="1506">
                  <c:v>1.6595</c:v>
                </c:pt>
                <c:pt idx="1507">
                  <c:v>1.6600000000000001</c:v>
                </c:pt>
                <c:pt idx="1508">
                  <c:v>1.6605000000000001</c:v>
                </c:pt>
                <c:pt idx="1509">
                  <c:v>1.6611</c:v>
                </c:pt>
                <c:pt idx="1510">
                  <c:v>1.6616</c:v>
                </c:pt>
                <c:pt idx="1511">
                  <c:v>1.6621999999999999</c:v>
                </c:pt>
                <c:pt idx="1512">
                  <c:v>1.6626999999999998</c:v>
                </c:pt>
                <c:pt idx="1513">
                  <c:v>1.6633</c:v>
                </c:pt>
                <c:pt idx="1514">
                  <c:v>1.6638000000000002</c:v>
                </c:pt>
                <c:pt idx="1515">
                  <c:v>1.6643999999999999</c:v>
                </c:pt>
                <c:pt idx="1516">
                  <c:v>1.6649</c:v>
                </c:pt>
                <c:pt idx="1517">
                  <c:v>1.6655000000000002</c:v>
                </c:pt>
                <c:pt idx="1518">
                  <c:v>1.6659999999999999</c:v>
                </c:pt>
                <c:pt idx="1519">
                  <c:v>1.6664999999999999</c:v>
                </c:pt>
                <c:pt idx="1520">
                  <c:v>1.6671</c:v>
                </c:pt>
                <c:pt idx="1521">
                  <c:v>1.6675999999999997</c:v>
                </c:pt>
                <c:pt idx="1522">
                  <c:v>1.6681999999999999</c:v>
                </c:pt>
                <c:pt idx="1523">
                  <c:v>1.6687000000000001</c:v>
                </c:pt>
                <c:pt idx="1524">
                  <c:v>1.6693000000000002</c:v>
                </c:pt>
                <c:pt idx="1525">
                  <c:v>1.6698</c:v>
                </c:pt>
                <c:pt idx="1526">
                  <c:v>1.6704000000000001</c:v>
                </c:pt>
                <c:pt idx="1527">
                  <c:v>1.6709000000000001</c:v>
                </c:pt>
                <c:pt idx="1528">
                  <c:v>1.6715</c:v>
                </c:pt>
                <c:pt idx="1529">
                  <c:v>1.6719999999999999</c:v>
                </c:pt>
                <c:pt idx="1530">
                  <c:v>1.6725000000000001</c:v>
                </c:pt>
                <c:pt idx="1531">
                  <c:v>1.6731000000000003</c:v>
                </c:pt>
                <c:pt idx="1532">
                  <c:v>1.6736</c:v>
                </c:pt>
                <c:pt idx="1533">
                  <c:v>1.6742000000000001</c:v>
                </c:pt>
                <c:pt idx="1534">
                  <c:v>1.6747000000000001</c:v>
                </c:pt>
                <c:pt idx="1535">
                  <c:v>1.6753</c:v>
                </c:pt>
                <c:pt idx="1536">
                  <c:v>1.6758</c:v>
                </c:pt>
                <c:pt idx="1537">
                  <c:v>1.6763999999999999</c:v>
                </c:pt>
                <c:pt idx="1538">
                  <c:v>1.6768999999999998</c:v>
                </c:pt>
                <c:pt idx="1539">
                  <c:v>1.6774999999999998</c:v>
                </c:pt>
                <c:pt idx="1540">
                  <c:v>1.6780000000000002</c:v>
                </c:pt>
                <c:pt idx="1541">
                  <c:v>1.6785000000000001</c:v>
                </c:pt>
                <c:pt idx="1542">
                  <c:v>1.6791</c:v>
                </c:pt>
                <c:pt idx="1543">
                  <c:v>1.6796</c:v>
                </c:pt>
                <c:pt idx="1544">
                  <c:v>1.6801999999999999</c:v>
                </c:pt>
                <c:pt idx="1545">
                  <c:v>1.6806999999999999</c:v>
                </c:pt>
                <c:pt idx="1546">
                  <c:v>1.6812999999999998</c:v>
                </c:pt>
                <c:pt idx="1547">
                  <c:v>1.6818000000000002</c:v>
                </c:pt>
                <c:pt idx="1548">
                  <c:v>1.6824000000000001</c:v>
                </c:pt>
                <c:pt idx="1549">
                  <c:v>1.6829000000000001</c:v>
                </c:pt>
                <c:pt idx="1550">
                  <c:v>1.6835</c:v>
                </c:pt>
                <c:pt idx="1551">
                  <c:v>1.6839999999999999</c:v>
                </c:pt>
                <c:pt idx="1552">
                  <c:v>1.6844999999999999</c:v>
                </c:pt>
                <c:pt idx="1553">
                  <c:v>1.6850999999999998</c:v>
                </c:pt>
                <c:pt idx="1554">
                  <c:v>1.6856000000000002</c:v>
                </c:pt>
                <c:pt idx="1555">
                  <c:v>1.6861999999999999</c:v>
                </c:pt>
                <c:pt idx="1556">
                  <c:v>1.6867000000000001</c:v>
                </c:pt>
                <c:pt idx="1557">
                  <c:v>1.6873</c:v>
                </c:pt>
                <c:pt idx="1558">
                  <c:v>1.6878</c:v>
                </c:pt>
                <c:pt idx="1559">
                  <c:v>1.6884000000000001</c:v>
                </c:pt>
                <c:pt idx="1560">
                  <c:v>1.6888999999999998</c:v>
                </c:pt>
                <c:pt idx="1561">
                  <c:v>1.6895</c:v>
                </c:pt>
                <c:pt idx="1562">
                  <c:v>1.69</c:v>
                </c:pt>
                <c:pt idx="1563">
                  <c:v>1.6905000000000001</c:v>
                </c:pt>
                <c:pt idx="1564">
                  <c:v>1.6911</c:v>
                </c:pt>
                <c:pt idx="1565">
                  <c:v>1.6916</c:v>
                </c:pt>
                <c:pt idx="1566">
                  <c:v>1.6922000000000001</c:v>
                </c:pt>
                <c:pt idx="1567">
                  <c:v>1.6926999999999999</c:v>
                </c:pt>
                <c:pt idx="1568">
                  <c:v>1.6933</c:v>
                </c:pt>
                <c:pt idx="1569">
                  <c:v>1.6938</c:v>
                </c:pt>
                <c:pt idx="1570">
                  <c:v>1.6943999999999999</c:v>
                </c:pt>
                <c:pt idx="1571">
                  <c:v>1.6949000000000001</c:v>
                </c:pt>
                <c:pt idx="1572">
                  <c:v>1.6954999999999998</c:v>
                </c:pt>
                <c:pt idx="1573">
                  <c:v>1.6960000000000002</c:v>
                </c:pt>
                <c:pt idx="1574">
                  <c:v>1.6964999999999999</c:v>
                </c:pt>
                <c:pt idx="1575">
                  <c:v>1.6971000000000001</c:v>
                </c:pt>
                <c:pt idx="1576">
                  <c:v>1.6976</c:v>
                </c:pt>
                <c:pt idx="1577">
                  <c:v>1.6981999999999999</c:v>
                </c:pt>
                <c:pt idx="1578">
                  <c:v>1.6986999999999999</c:v>
                </c:pt>
                <c:pt idx="1579">
                  <c:v>1.6992999999999998</c:v>
                </c:pt>
                <c:pt idx="1580">
                  <c:v>1.6998000000000002</c:v>
                </c:pt>
                <c:pt idx="1581">
                  <c:v>1.7004000000000001</c:v>
                </c:pt>
                <c:pt idx="1582">
                  <c:v>1.7009000000000001</c:v>
                </c:pt>
                <c:pt idx="1583">
                  <c:v>1.7015</c:v>
                </c:pt>
                <c:pt idx="1584">
                  <c:v>1.702</c:v>
                </c:pt>
                <c:pt idx="1585">
                  <c:v>1.7025999999999999</c:v>
                </c:pt>
                <c:pt idx="1586">
                  <c:v>1.7030999999999998</c:v>
                </c:pt>
                <c:pt idx="1587">
                  <c:v>1.7036000000000002</c:v>
                </c:pt>
                <c:pt idx="1588">
                  <c:v>1.7042000000000002</c:v>
                </c:pt>
                <c:pt idx="1589">
                  <c:v>1.7047000000000001</c:v>
                </c:pt>
                <c:pt idx="1590">
                  <c:v>1.7053</c:v>
                </c:pt>
                <c:pt idx="1591">
                  <c:v>1.7058</c:v>
                </c:pt>
                <c:pt idx="1592">
                  <c:v>1.7063999999999999</c:v>
                </c:pt>
                <c:pt idx="1593">
                  <c:v>1.7068999999999999</c:v>
                </c:pt>
                <c:pt idx="1594">
                  <c:v>1.7075</c:v>
                </c:pt>
                <c:pt idx="1595">
                  <c:v>1.7079999999999997</c:v>
                </c:pt>
                <c:pt idx="1596">
                  <c:v>1.7085999999999999</c:v>
                </c:pt>
                <c:pt idx="1597">
                  <c:v>1.7091000000000001</c:v>
                </c:pt>
                <c:pt idx="1598">
                  <c:v>1.7096</c:v>
                </c:pt>
                <c:pt idx="1599">
                  <c:v>1.7101999999999999</c:v>
                </c:pt>
                <c:pt idx="1600">
                  <c:v>1.7106999999999999</c:v>
                </c:pt>
                <c:pt idx="1601">
                  <c:v>1.7113</c:v>
                </c:pt>
                <c:pt idx="1602">
                  <c:v>1.7117999999999998</c:v>
                </c:pt>
                <c:pt idx="1603">
                  <c:v>1.7123999999999999</c:v>
                </c:pt>
                <c:pt idx="1604">
                  <c:v>1.7129000000000001</c:v>
                </c:pt>
                <c:pt idx="1605">
                  <c:v>1.7135000000000002</c:v>
                </c:pt>
                <c:pt idx="1606">
                  <c:v>1.714</c:v>
                </c:pt>
                <c:pt idx="1607">
                  <c:v>1.7146000000000001</c:v>
                </c:pt>
                <c:pt idx="1608">
                  <c:v>1.7151000000000001</c:v>
                </c:pt>
                <c:pt idx="1609">
                  <c:v>1.7155999999999998</c:v>
                </c:pt>
                <c:pt idx="1610">
                  <c:v>1.7161999999999999</c:v>
                </c:pt>
                <c:pt idx="1611">
                  <c:v>1.7167000000000001</c:v>
                </c:pt>
                <c:pt idx="1612">
                  <c:v>1.7172999999999998</c:v>
                </c:pt>
                <c:pt idx="1613">
                  <c:v>1.7178</c:v>
                </c:pt>
                <c:pt idx="1614">
                  <c:v>1.7184000000000001</c:v>
                </c:pt>
                <c:pt idx="1615">
                  <c:v>1.7189000000000001</c:v>
                </c:pt>
                <c:pt idx="1616">
                  <c:v>1.7195</c:v>
                </c:pt>
                <c:pt idx="1617">
                  <c:v>1.72</c:v>
                </c:pt>
                <c:pt idx="1618">
                  <c:v>1.7205999999999999</c:v>
                </c:pt>
                <c:pt idx="1619">
                  <c:v>1.7210999999999999</c:v>
                </c:pt>
                <c:pt idx="1620">
                  <c:v>1.7216</c:v>
                </c:pt>
                <c:pt idx="1621">
                  <c:v>1.7222000000000002</c:v>
                </c:pt>
                <c:pt idx="1622">
                  <c:v>1.7227000000000001</c:v>
                </c:pt>
                <c:pt idx="1623">
                  <c:v>1.7233000000000001</c:v>
                </c:pt>
                <c:pt idx="1624">
                  <c:v>1.7238</c:v>
                </c:pt>
                <c:pt idx="1625">
                  <c:v>1.7243999999999999</c:v>
                </c:pt>
                <c:pt idx="1626">
                  <c:v>1.7248999999999999</c:v>
                </c:pt>
                <c:pt idx="1627">
                  <c:v>1.7254999999999998</c:v>
                </c:pt>
                <c:pt idx="1628">
                  <c:v>1.7260000000000002</c:v>
                </c:pt>
                <c:pt idx="1629">
                  <c:v>1.7265999999999999</c:v>
                </c:pt>
                <c:pt idx="1630">
                  <c:v>1.7271000000000001</c:v>
                </c:pt>
                <c:pt idx="1631">
                  <c:v>1.7276</c:v>
                </c:pt>
                <c:pt idx="1632">
                  <c:v>1.7282</c:v>
                </c:pt>
                <c:pt idx="1633">
                  <c:v>1.7286999999999999</c:v>
                </c:pt>
                <c:pt idx="1634">
                  <c:v>1.7292999999999998</c:v>
                </c:pt>
                <c:pt idx="1635">
                  <c:v>1.7297999999999998</c:v>
                </c:pt>
                <c:pt idx="1636">
                  <c:v>1.7303999999999999</c:v>
                </c:pt>
                <c:pt idx="1637">
                  <c:v>1.7309000000000001</c:v>
                </c:pt>
                <c:pt idx="1638">
                  <c:v>1.7315</c:v>
                </c:pt>
                <c:pt idx="1639">
                  <c:v>1.732</c:v>
                </c:pt>
                <c:pt idx="1640">
                  <c:v>1.7326000000000001</c:v>
                </c:pt>
                <c:pt idx="1641">
                  <c:v>1.7330999999999999</c:v>
                </c:pt>
                <c:pt idx="1642">
                  <c:v>1.7335999999999998</c:v>
                </c:pt>
                <c:pt idx="1643">
                  <c:v>1.7342</c:v>
                </c:pt>
                <c:pt idx="1644">
                  <c:v>1.7347000000000001</c:v>
                </c:pt>
                <c:pt idx="1645">
                  <c:v>1.7353000000000001</c:v>
                </c:pt>
                <c:pt idx="1646">
                  <c:v>1.7358</c:v>
                </c:pt>
                <c:pt idx="1647">
                  <c:v>1.7364000000000002</c:v>
                </c:pt>
                <c:pt idx="1648">
                  <c:v>1.7368999999999999</c:v>
                </c:pt>
                <c:pt idx="1649">
                  <c:v>1.7375</c:v>
                </c:pt>
                <c:pt idx="1650">
                  <c:v>1.738</c:v>
                </c:pt>
                <c:pt idx="1651">
                  <c:v>1.7385000000000002</c:v>
                </c:pt>
                <c:pt idx="1652">
                  <c:v>1.7390999999999999</c:v>
                </c:pt>
                <c:pt idx="1653">
                  <c:v>1.7396</c:v>
                </c:pt>
                <c:pt idx="1654">
                  <c:v>1.7402000000000002</c:v>
                </c:pt>
                <c:pt idx="1655">
                  <c:v>1.7406999999999999</c:v>
                </c:pt>
                <c:pt idx="1656">
                  <c:v>1.7413000000000001</c:v>
                </c:pt>
                <c:pt idx="1657">
                  <c:v>1.7418</c:v>
                </c:pt>
                <c:pt idx="1658">
                  <c:v>1.7423999999999999</c:v>
                </c:pt>
                <c:pt idx="1659">
                  <c:v>1.7428999999999999</c:v>
                </c:pt>
                <c:pt idx="1660">
                  <c:v>1.7434999999999998</c:v>
                </c:pt>
                <c:pt idx="1661">
                  <c:v>1.7440000000000002</c:v>
                </c:pt>
                <c:pt idx="1662">
                  <c:v>1.7444999999999999</c:v>
                </c:pt>
                <c:pt idx="1663">
                  <c:v>1.7451000000000001</c:v>
                </c:pt>
                <c:pt idx="1664">
                  <c:v>1.7456</c:v>
                </c:pt>
                <c:pt idx="1665">
                  <c:v>1.7462</c:v>
                </c:pt>
                <c:pt idx="1666">
                  <c:v>1.7466999999999999</c:v>
                </c:pt>
                <c:pt idx="1667">
                  <c:v>1.7472999999999999</c:v>
                </c:pt>
                <c:pt idx="1668">
                  <c:v>1.7478000000000002</c:v>
                </c:pt>
                <c:pt idx="1669">
                  <c:v>1.7484000000000002</c:v>
                </c:pt>
                <c:pt idx="1670">
                  <c:v>1.7489000000000001</c:v>
                </c:pt>
                <c:pt idx="1671">
                  <c:v>1.7494000000000001</c:v>
                </c:pt>
                <c:pt idx="1672">
                  <c:v>1.75</c:v>
                </c:pt>
                <c:pt idx="1673">
                  <c:v>1.7504999999999999</c:v>
                </c:pt>
                <c:pt idx="1674">
                  <c:v>1.7510999999999999</c:v>
                </c:pt>
                <c:pt idx="1675">
                  <c:v>1.7515999999999998</c:v>
                </c:pt>
                <c:pt idx="1676">
                  <c:v>1.7521999999999998</c:v>
                </c:pt>
                <c:pt idx="1677">
                  <c:v>1.7527000000000001</c:v>
                </c:pt>
                <c:pt idx="1678">
                  <c:v>1.7533000000000001</c:v>
                </c:pt>
                <c:pt idx="1679">
                  <c:v>1.7538</c:v>
                </c:pt>
                <c:pt idx="1680">
                  <c:v>1.7543</c:v>
                </c:pt>
                <c:pt idx="1681">
                  <c:v>1.7548999999999999</c:v>
                </c:pt>
                <c:pt idx="1682">
                  <c:v>1.7553999999999998</c:v>
                </c:pt>
                <c:pt idx="1683">
                  <c:v>1.7559999999999998</c:v>
                </c:pt>
                <c:pt idx="1684">
                  <c:v>1.7565000000000002</c:v>
                </c:pt>
                <c:pt idx="1685">
                  <c:v>1.7571000000000001</c:v>
                </c:pt>
                <c:pt idx="1686">
                  <c:v>1.7576000000000001</c:v>
                </c:pt>
                <c:pt idx="1687">
                  <c:v>1.7582</c:v>
                </c:pt>
                <c:pt idx="1688">
                  <c:v>1.7586999999999999</c:v>
                </c:pt>
                <c:pt idx="1689">
                  <c:v>1.7591999999999999</c:v>
                </c:pt>
                <c:pt idx="1690">
                  <c:v>1.7597999999999998</c:v>
                </c:pt>
                <c:pt idx="1691">
                  <c:v>1.7603000000000002</c:v>
                </c:pt>
                <c:pt idx="1692">
                  <c:v>1.7609000000000001</c:v>
                </c:pt>
                <c:pt idx="1693">
                  <c:v>1.7614000000000001</c:v>
                </c:pt>
                <c:pt idx="1694">
                  <c:v>1.762</c:v>
                </c:pt>
                <c:pt idx="1695">
                  <c:v>1.7625</c:v>
                </c:pt>
                <c:pt idx="1696">
                  <c:v>1.7631000000000001</c:v>
                </c:pt>
                <c:pt idx="1697">
                  <c:v>1.7635999999999998</c:v>
                </c:pt>
                <c:pt idx="1698">
                  <c:v>1.7640999999999998</c:v>
                </c:pt>
                <c:pt idx="1699">
                  <c:v>1.7646999999999999</c:v>
                </c:pt>
                <c:pt idx="1700">
                  <c:v>1.7652000000000001</c:v>
                </c:pt>
                <c:pt idx="1701">
                  <c:v>1.7658</c:v>
                </c:pt>
                <c:pt idx="1702">
                  <c:v>1.7663</c:v>
                </c:pt>
                <c:pt idx="1703">
                  <c:v>1.7669000000000001</c:v>
                </c:pt>
                <c:pt idx="1704">
                  <c:v>1.7673999999999999</c:v>
                </c:pt>
                <c:pt idx="1705">
                  <c:v>1.768</c:v>
                </c:pt>
                <c:pt idx="1706">
                  <c:v>1.7685</c:v>
                </c:pt>
                <c:pt idx="1707">
                  <c:v>1.7690000000000001</c:v>
                </c:pt>
                <c:pt idx="1708">
                  <c:v>1.7696000000000001</c:v>
                </c:pt>
                <c:pt idx="1709">
                  <c:v>1.7701</c:v>
                </c:pt>
                <c:pt idx="1710">
                  <c:v>1.7707000000000002</c:v>
                </c:pt>
                <c:pt idx="1711">
                  <c:v>1.7711999999999999</c:v>
                </c:pt>
                <c:pt idx="1712">
                  <c:v>1.7718</c:v>
                </c:pt>
                <c:pt idx="1713">
                  <c:v>1.7723</c:v>
                </c:pt>
                <c:pt idx="1714">
                  <c:v>1.7728000000000002</c:v>
                </c:pt>
                <c:pt idx="1715">
                  <c:v>1.7734000000000001</c:v>
                </c:pt>
                <c:pt idx="1716">
                  <c:v>1.7739</c:v>
                </c:pt>
                <c:pt idx="1717">
                  <c:v>1.7745000000000002</c:v>
                </c:pt>
                <c:pt idx="1718">
                  <c:v>1.7749999999999999</c:v>
                </c:pt>
                <c:pt idx="1719">
                  <c:v>1.7756000000000001</c:v>
                </c:pt>
                <c:pt idx="1720">
                  <c:v>1.7761</c:v>
                </c:pt>
                <c:pt idx="1721">
                  <c:v>1.7766999999999999</c:v>
                </c:pt>
                <c:pt idx="1722">
                  <c:v>1.7771999999999999</c:v>
                </c:pt>
                <c:pt idx="1723">
                  <c:v>1.7777000000000001</c:v>
                </c:pt>
                <c:pt idx="1724">
                  <c:v>1.7783000000000002</c:v>
                </c:pt>
                <c:pt idx="1725">
                  <c:v>1.7787999999999999</c:v>
                </c:pt>
                <c:pt idx="1726">
                  <c:v>1.7794000000000001</c:v>
                </c:pt>
                <c:pt idx="1727">
                  <c:v>1.7799</c:v>
                </c:pt>
                <c:pt idx="1728">
                  <c:v>1.7805</c:v>
                </c:pt>
                <c:pt idx="1729">
                  <c:v>1.7809999999999999</c:v>
                </c:pt>
                <c:pt idx="1730">
                  <c:v>1.7815000000000001</c:v>
                </c:pt>
                <c:pt idx="1731">
                  <c:v>1.7821000000000002</c:v>
                </c:pt>
                <c:pt idx="1732">
                  <c:v>1.7826</c:v>
                </c:pt>
                <c:pt idx="1733">
                  <c:v>1.7832000000000001</c:v>
                </c:pt>
                <c:pt idx="1734">
                  <c:v>1.7837000000000001</c:v>
                </c:pt>
                <c:pt idx="1735">
                  <c:v>1.7843</c:v>
                </c:pt>
                <c:pt idx="1736">
                  <c:v>1.7847999999999999</c:v>
                </c:pt>
                <c:pt idx="1737">
                  <c:v>1.7853000000000001</c:v>
                </c:pt>
                <c:pt idx="1738">
                  <c:v>1.7859000000000003</c:v>
                </c:pt>
                <c:pt idx="1739">
                  <c:v>1.7864</c:v>
                </c:pt>
                <c:pt idx="1740">
                  <c:v>1.7870000000000001</c:v>
                </c:pt>
                <c:pt idx="1741">
                  <c:v>1.7875000000000001</c:v>
                </c:pt>
                <c:pt idx="1742">
                  <c:v>1.7881</c:v>
                </c:pt>
                <c:pt idx="1743">
                  <c:v>1.7886</c:v>
                </c:pt>
                <c:pt idx="1744">
                  <c:v>1.7890999999999999</c:v>
                </c:pt>
                <c:pt idx="1745">
                  <c:v>1.7896999999999998</c:v>
                </c:pt>
                <c:pt idx="1746">
                  <c:v>1.7902</c:v>
                </c:pt>
                <c:pt idx="1747">
                  <c:v>1.7908000000000002</c:v>
                </c:pt>
                <c:pt idx="1748">
                  <c:v>1.7913000000000001</c:v>
                </c:pt>
                <c:pt idx="1749">
                  <c:v>1.7919</c:v>
                </c:pt>
                <c:pt idx="1750">
                  <c:v>1.7924</c:v>
                </c:pt>
                <c:pt idx="1751">
                  <c:v>1.7928999999999999</c:v>
                </c:pt>
                <c:pt idx="1752">
                  <c:v>1.7934999999999999</c:v>
                </c:pt>
                <c:pt idx="1753">
                  <c:v>1.794</c:v>
                </c:pt>
                <c:pt idx="1754">
                  <c:v>1.7946000000000002</c:v>
                </c:pt>
                <c:pt idx="1755">
                  <c:v>1.7951000000000001</c:v>
                </c:pt>
                <c:pt idx="1756">
                  <c:v>1.7957000000000001</c:v>
                </c:pt>
                <c:pt idx="1757">
                  <c:v>1.7962</c:v>
                </c:pt>
                <c:pt idx="1758">
                  <c:v>1.7967</c:v>
                </c:pt>
                <c:pt idx="1759">
                  <c:v>1.7972999999999999</c:v>
                </c:pt>
                <c:pt idx="1760">
                  <c:v>1.7978000000000001</c:v>
                </c:pt>
                <c:pt idx="1761">
                  <c:v>1.7984000000000002</c:v>
                </c:pt>
                <c:pt idx="1762">
                  <c:v>1.7989000000000002</c:v>
                </c:pt>
                <c:pt idx="1763">
                  <c:v>1.7995000000000001</c:v>
                </c:pt>
                <c:pt idx="1764">
                  <c:v>1.8</c:v>
                </c:pt>
                <c:pt idx="1765">
                  <c:v>1.8005</c:v>
                </c:pt>
                <c:pt idx="1766">
                  <c:v>1.8010999999999999</c:v>
                </c:pt>
                <c:pt idx="1767">
                  <c:v>1.8015999999999999</c:v>
                </c:pt>
                <c:pt idx="1768">
                  <c:v>1.8021999999999998</c:v>
                </c:pt>
                <c:pt idx="1769">
                  <c:v>1.8027000000000002</c:v>
                </c:pt>
                <c:pt idx="1770">
                  <c:v>1.8031999999999999</c:v>
                </c:pt>
                <c:pt idx="1771">
                  <c:v>1.8038000000000001</c:v>
                </c:pt>
                <c:pt idx="1772">
                  <c:v>1.8043</c:v>
                </c:pt>
                <c:pt idx="1773">
                  <c:v>1.8048999999999999</c:v>
                </c:pt>
                <c:pt idx="1774">
                  <c:v>1.8053999999999999</c:v>
                </c:pt>
                <c:pt idx="1775">
                  <c:v>1.8059999999999998</c:v>
                </c:pt>
                <c:pt idx="1776">
                  <c:v>1.8065000000000002</c:v>
                </c:pt>
                <c:pt idx="1777">
                  <c:v>1.8069999999999999</c:v>
                </c:pt>
                <c:pt idx="1778">
                  <c:v>1.8076000000000001</c:v>
                </c:pt>
                <c:pt idx="1779">
                  <c:v>1.8081</c:v>
                </c:pt>
                <c:pt idx="1780">
                  <c:v>1.8087</c:v>
                </c:pt>
                <c:pt idx="1781">
                  <c:v>1.8091999999999999</c:v>
                </c:pt>
                <c:pt idx="1782">
                  <c:v>1.8097000000000001</c:v>
                </c:pt>
                <c:pt idx="1783">
                  <c:v>1.8103000000000002</c:v>
                </c:pt>
                <c:pt idx="1784">
                  <c:v>1.8108</c:v>
                </c:pt>
                <c:pt idx="1785">
                  <c:v>1.8114000000000001</c:v>
                </c:pt>
                <c:pt idx="1786">
                  <c:v>1.8119000000000001</c:v>
                </c:pt>
                <c:pt idx="1787">
                  <c:v>1.8125</c:v>
                </c:pt>
                <c:pt idx="1788">
                  <c:v>1.8129999999999999</c:v>
                </c:pt>
                <c:pt idx="1789">
                  <c:v>1.8135000000000001</c:v>
                </c:pt>
                <c:pt idx="1790">
                  <c:v>1.8140999999999998</c:v>
                </c:pt>
                <c:pt idx="1791">
                  <c:v>1.8146</c:v>
                </c:pt>
                <c:pt idx="1792">
                  <c:v>1.8152000000000001</c:v>
                </c:pt>
                <c:pt idx="1793">
                  <c:v>1.8157000000000001</c:v>
                </c:pt>
                <c:pt idx="1794">
                  <c:v>1.8161999999999998</c:v>
                </c:pt>
                <c:pt idx="1795">
                  <c:v>1.8168</c:v>
                </c:pt>
                <c:pt idx="1796">
                  <c:v>1.8172999999999999</c:v>
                </c:pt>
                <c:pt idx="1797">
                  <c:v>1.8178999999999998</c:v>
                </c:pt>
                <c:pt idx="1798">
                  <c:v>1.8184</c:v>
                </c:pt>
                <c:pt idx="1799">
                  <c:v>1.8189</c:v>
                </c:pt>
                <c:pt idx="1800">
                  <c:v>1.8195000000000001</c:v>
                </c:pt>
                <c:pt idx="1801">
                  <c:v>1.8199999999999998</c:v>
                </c:pt>
                <c:pt idx="1802">
                  <c:v>1.8206</c:v>
                </c:pt>
                <c:pt idx="1803">
                  <c:v>1.8210999999999999</c:v>
                </c:pt>
                <c:pt idx="1804">
                  <c:v>1.8216000000000001</c:v>
                </c:pt>
                <c:pt idx="1805">
                  <c:v>1.8222</c:v>
                </c:pt>
                <c:pt idx="1806">
                  <c:v>1.8227</c:v>
                </c:pt>
                <c:pt idx="1807">
                  <c:v>1.8233000000000001</c:v>
                </c:pt>
                <c:pt idx="1808">
                  <c:v>1.8237999999999999</c:v>
                </c:pt>
                <c:pt idx="1809">
                  <c:v>1.8244</c:v>
                </c:pt>
                <c:pt idx="1810">
                  <c:v>1.8249</c:v>
                </c:pt>
                <c:pt idx="1811">
                  <c:v>1.8254000000000001</c:v>
                </c:pt>
                <c:pt idx="1812">
                  <c:v>1.8260000000000001</c:v>
                </c:pt>
                <c:pt idx="1813">
                  <c:v>1.8265</c:v>
                </c:pt>
                <c:pt idx="1814">
                  <c:v>1.8271000000000002</c:v>
                </c:pt>
                <c:pt idx="1815">
                  <c:v>1.8275999999999999</c:v>
                </c:pt>
                <c:pt idx="1816">
                  <c:v>1.8280999999999998</c:v>
                </c:pt>
                <c:pt idx="1817">
                  <c:v>1.8287</c:v>
                </c:pt>
                <c:pt idx="1818">
                  <c:v>1.8292000000000002</c:v>
                </c:pt>
                <c:pt idx="1819">
                  <c:v>1.8297999999999999</c:v>
                </c:pt>
                <c:pt idx="1820">
                  <c:v>1.8303</c:v>
                </c:pt>
                <c:pt idx="1821">
                  <c:v>1.8308</c:v>
                </c:pt>
                <c:pt idx="1822">
                  <c:v>1.8313999999999999</c:v>
                </c:pt>
                <c:pt idx="1823">
                  <c:v>1.8318999999999999</c:v>
                </c:pt>
                <c:pt idx="1824">
                  <c:v>1.8324000000000003</c:v>
                </c:pt>
                <c:pt idx="1825">
                  <c:v>1.8329999999999997</c:v>
                </c:pt>
                <c:pt idx="1826">
                  <c:v>1.8335000000000001</c:v>
                </c:pt>
                <c:pt idx="1827">
                  <c:v>1.8341000000000001</c:v>
                </c:pt>
                <c:pt idx="1828">
                  <c:v>1.8346</c:v>
                </c:pt>
                <c:pt idx="1829">
                  <c:v>1.8351</c:v>
                </c:pt>
                <c:pt idx="1830">
                  <c:v>1.8356999999999999</c:v>
                </c:pt>
                <c:pt idx="1831">
                  <c:v>1.8361999999999998</c:v>
                </c:pt>
                <c:pt idx="1832">
                  <c:v>1.8367999999999998</c:v>
                </c:pt>
                <c:pt idx="1833">
                  <c:v>1.8373000000000002</c:v>
                </c:pt>
                <c:pt idx="1834">
                  <c:v>1.8378000000000001</c:v>
                </c:pt>
                <c:pt idx="1835">
                  <c:v>1.8384</c:v>
                </c:pt>
                <c:pt idx="1836">
                  <c:v>1.8389</c:v>
                </c:pt>
                <c:pt idx="1837">
                  <c:v>1.8394999999999999</c:v>
                </c:pt>
                <c:pt idx="1838">
                  <c:v>1.8399999999999999</c:v>
                </c:pt>
                <c:pt idx="1839">
                  <c:v>1.8405</c:v>
                </c:pt>
                <c:pt idx="1840">
                  <c:v>1.8411000000000002</c:v>
                </c:pt>
                <c:pt idx="1841">
                  <c:v>1.8416000000000001</c:v>
                </c:pt>
                <c:pt idx="1842">
                  <c:v>1.8422000000000001</c:v>
                </c:pt>
                <c:pt idx="1843">
                  <c:v>1.8427</c:v>
                </c:pt>
                <c:pt idx="1844">
                  <c:v>1.8431999999999999</c:v>
                </c:pt>
                <c:pt idx="1845">
                  <c:v>1.8437999999999999</c:v>
                </c:pt>
                <c:pt idx="1846">
                  <c:v>1.8443000000000001</c:v>
                </c:pt>
                <c:pt idx="1847">
                  <c:v>1.8448</c:v>
                </c:pt>
                <c:pt idx="1848">
                  <c:v>1.8454000000000002</c:v>
                </c:pt>
                <c:pt idx="1849">
                  <c:v>1.8458999999999999</c:v>
                </c:pt>
                <c:pt idx="1850">
                  <c:v>1.8465</c:v>
                </c:pt>
                <c:pt idx="1851">
                  <c:v>1.847</c:v>
                </c:pt>
                <c:pt idx="1852">
                  <c:v>1.8475000000000001</c:v>
                </c:pt>
                <c:pt idx="1853">
                  <c:v>1.8481000000000001</c:v>
                </c:pt>
                <c:pt idx="1854">
                  <c:v>1.8486</c:v>
                </c:pt>
                <c:pt idx="1855">
                  <c:v>1.8491</c:v>
                </c:pt>
                <c:pt idx="1856">
                  <c:v>1.8496999999999999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28-437E-909D-B768EE0A8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807680"/>
        <c:axId val="364809600"/>
      </c:scatterChart>
      <c:valAx>
        <c:axId val="364807680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Age</a:t>
                </a:r>
                <a:r>
                  <a:rPr lang="en-AU" baseline="0"/>
                  <a:t> (Years)</a:t>
                </a:r>
                <a:endParaRPr lang="en-AU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809600"/>
        <c:crosses val="autoZero"/>
        <c:crossBetween val="midCat"/>
      </c:valAx>
      <c:valAx>
        <c:axId val="36480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BSA</a:t>
                </a:r>
                <a:r>
                  <a:rPr lang="en-AU" baseline="0"/>
                  <a:t> (m</a:t>
                </a:r>
                <a:r>
                  <a:rPr lang="en-AU" baseline="30000"/>
                  <a:t>2</a:t>
                </a:r>
                <a:r>
                  <a:rPr lang="en-AU" baseline="0"/>
                  <a:t>) or Wt (kg/10)</a:t>
                </a:r>
                <a:endParaRPr lang="en-AU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807680"/>
        <c:crosses val="autoZero"/>
        <c:crossBetween val="midCat"/>
      </c:valAx>
      <c:spPr>
        <a:solidFill>
          <a:schemeClr val="accent6">
            <a:lumMod val="40000"/>
            <a:lumOff val="60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accent4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538162</xdr:colOff>
      <xdr:row>5</xdr:row>
      <xdr:rowOff>104775</xdr:rowOff>
    </xdr:from>
    <xdr:to>
      <xdr:col>32</xdr:col>
      <xdr:colOff>233362</xdr:colOff>
      <xdr:row>19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169"/>
  <sheetViews>
    <sheetView workbookViewId="0">
      <selection activeCell="D2" sqref="D2"/>
    </sheetView>
  </sheetViews>
  <sheetFormatPr defaultRowHeight="14.4" x14ac:dyDescent="0.3"/>
  <sheetData>
    <row r="1" spans="1:21" x14ac:dyDescent="0.3">
      <c r="A1" t="s">
        <v>0</v>
      </c>
      <c r="B1" t="s">
        <v>26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 x14ac:dyDescent="0.3">
      <c r="A2">
        <v>61</v>
      </c>
      <c r="B2">
        <f>A2/12</f>
        <v>5.083333333333333</v>
      </c>
      <c r="C2">
        <v>1</v>
      </c>
      <c r="D2">
        <v>110.2647</v>
      </c>
      <c r="E2">
        <v>4.1640000000000003E-2</v>
      </c>
      <c r="F2">
        <v>4.5914000000000001</v>
      </c>
      <c r="G2">
        <v>96.075999999999993</v>
      </c>
      <c r="H2">
        <v>99.582999999999998</v>
      </c>
      <c r="I2">
        <v>101.629</v>
      </c>
      <c r="J2">
        <v>102.712</v>
      </c>
      <c r="K2">
        <v>104.381</v>
      </c>
      <c r="L2">
        <v>105.506</v>
      </c>
      <c r="M2">
        <v>107.16800000000001</v>
      </c>
      <c r="N2">
        <v>110.265</v>
      </c>
      <c r="O2">
        <v>113.36199999999999</v>
      </c>
      <c r="P2">
        <v>115.023</v>
      </c>
      <c r="Q2">
        <v>116.149</v>
      </c>
      <c r="R2">
        <v>117.81699999999999</v>
      </c>
      <c r="S2">
        <v>118.9</v>
      </c>
      <c r="T2">
        <v>120.946</v>
      </c>
      <c r="U2">
        <v>124.453</v>
      </c>
    </row>
    <row r="3" spans="1:21" x14ac:dyDescent="0.3">
      <c r="A3">
        <v>62</v>
      </c>
      <c r="B3">
        <f t="shared" ref="B3:B66" si="0">A3/12</f>
        <v>5.166666666666667</v>
      </c>
      <c r="C3">
        <v>1</v>
      </c>
      <c r="D3">
        <v>110.8006</v>
      </c>
      <c r="E3">
        <v>4.172E-2</v>
      </c>
      <c r="F3">
        <v>4.6226000000000003</v>
      </c>
      <c r="G3">
        <v>96.516000000000005</v>
      </c>
      <c r="H3">
        <v>100.047</v>
      </c>
      <c r="I3">
        <v>102.10599999999999</v>
      </c>
      <c r="J3">
        <v>103.197</v>
      </c>
      <c r="K3">
        <v>104.876</v>
      </c>
      <c r="L3">
        <v>106.01</v>
      </c>
      <c r="M3">
        <v>107.68300000000001</v>
      </c>
      <c r="N3">
        <v>110.801</v>
      </c>
      <c r="O3">
        <v>113.91800000000001</v>
      </c>
      <c r="P3">
        <v>115.592</v>
      </c>
      <c r="Q3">
        <v>116.72499999999999</v>
      </c>
      <c r="R3">
        <v>118.404</v>
      </c>
      <c r="S3">
        <v>119.495</v>
      </c>
      <c r="T3">
        <v>121.554</v>
      </c>
      <c r="U3">
        <v>125.086</v>
      </c>
    </row>
    <row r="4" spans="1:21" x14ac:dyDescent="0.3">
      <c r="A4">
        <v>63</v>
      </c>
      <c r="B4">
        <f t="shared" si="0"/>
        <v>5.25</v>
      </c>
      <c r="C4">
        <v>1</v>
      </c>
      <c r="D4">
        <v>111.3338</v>
      </c>
      <c r="E4">
        <v>4.1799999999999997E-2</v>
      </c>
      <c r="F4">
        <v>4.6538000000000004</v>
      </c>
      <c r="G4">
        <v>96.953000000000003</v>
      </c>
      <c r="H4">
        <v>100.508</v>
      </c>
      <c r="I4">
        <v>102.581</v>
      </c>
      <c r="J4">
        <v>103.679</v>
      </c>
      <c r="K4">
        <v>105.37</v>
      </c>
      <c r="L4">
        <v>106.51</v>
      </c>
      <c r="M4">
        <v>108.19499999999999</v>
      </c>
      <c r="N4">
        <v>111.334</v>
      </c>
      <c r="O4">
        <v>114.473</v>
      </c>
      <c r="P4">
        <v>116.157</v>
      </c>
      <c r="Q4">
        <v>117.298</v>
      </c>
      <c r="R4">
        <v>118.989</v>
      </c>
      <c r="S4">
        <v>120.087</v>
      </c>
      <c r="T4">
        <v>122.16</v>
      </c>
      <c r="U4">
        <v>125.715</v>
      </c>
    </row>
    <row r="5" spans="1:21" x14ac:dyDescent="0.3">
      <c r="A5">
        <v>64</v>
      </c>
      <c r="B5">
        <f t="shared" si="0"/>
        <v>5.333333333333333</v>
      </c>
      <c r="C5">
        <v>1</v>
      </c>
      <c r="D5">
        <v>111.86360000000001</v>
      </c>
      <c r="E5">
        <v>4.1869999999999997E-2</v>
      </c>
      <c r="F5">
        <v>4.6837</v>
      </c>
      <c r="G5">
        <v>97.39</v>
      </c>
      <c r="H5">
        <v>100.968</v>
      </c>
      <c r="I5">
        <v>103.054</v>
      </c>
      <c r="J5">
        <v>104.16</v>
      </c>
      <c r="K5">
        <v>105.861</v>
      </c>
      <c r="L5">
        <v>107.009</v>
      </c>
      <c r="M5">
        <v>108.70399999999999</v>
      </c>
      <c r="N5">
        <v>111.864</v>
      </c>
      <c r="O5">
        <v>115.023</v>
      </c>
      <c r="P5">
        <v>116.718</v>
      </c>
      <c r="Q5">
        <v>117.866</v>
      </c>
      <c r="R5">
        <v>119.568</v>
      </c>
      <c r="S5">
        <v>120.673</v>
      </c>
      <c r="T5">
        <v>122.76</v>
      </c>
      <c r="U5">
        <v>126.337</v>
      </c>
    </row>
    <row r="6" spans="1:21" x14ac:dyDescent="0.3">
      <c r="A6">
        <v>65</v>
      </c>
      <c r="B6">
        <f t="shared" si="0"/>
        <v>5.416666666666667</v>
      </c>
      <c r="C6">
        <v>1</v>
      </c>
      <c r="D6">
        <v>112.3895</v>
      </c>
      <c r="E6">
        <v>4.1950000000000001E-2</v>
      </c>
      <c r="F6">
        <v>4.7146999999999997</v>
      </c>
      <c r="G6">
        <v>97.82</v>
      </c>
      <c r="H6">
        <v>101.42100000000001</v>
      </c>
      <c r="I6">
        <v>103.52200000000001</v>
      </c>
      <c r="J6">
        <v>104.634</v>
      </c>
      <c r="K6">
        <v>106.34699999999999</v>
      </c>
      <c r="L6">
        <v>107.503</v>
      </c>
      <c r="M6">
        <v>109.209</v>
      </c>
      <c r="N6">
        <v>112.39</v>
      </c>
      <c r="O6">
        <v>115.57</v>
      </c>
      <c r="P6">
        <v>117.276</v>
      </c>
      <c r="Q6">
        <v>118.432</v>
      </c>
      <c r="R6">
        <v>120.145</v>
      </c>
      <c r="S6">
        <v>121.25700000000001</v>
      </c>
      <c r="T6">
        <v>123.358</v>
      </c>
      <c r="U6">
        <v>126.959</v>
      </c>
    </row>
    <row r="7" spans="1:21" x14ac:dyDescent="0.3">
      <c r="A7">
        <v>66</v>
      </c>
      <c r="B7">
        <f t="shared" si="0"/>
        <v>5.5</v>
      </c>
      <c r="C7">
        <v>1</v>
      </c>
      <c r="D7">
        <v>112.911</v>
      </c>
      <c r="E7">
        <v>4.2029999999999998E-2</v>
      </c>
      <c r="F7">
        <v>4.7455999999999996</v>
      </c>
      <c r="G7">
        <v>98.245999999999995</v>
      </c>
      <c r="H7">
        <v>101.871</v>
      </c>
      <c r="I7">
        <v>103.985</v>
      </c>
      <c r="J7">
        <v>105.105</v>
      </c>
      <c r="K7">
        <v>106.82899999999999</v>
      </c>
      <c r="L7">
        <v>107.992</v>
      </c>
      <c r="M7">
        <v>109.71</v>
      </c>
      <c r="N7">
        <v>112.911</v>
      </c>
      <c r="O7">
        <v>116.11199999999999</v>
      </c>
      <c r="P7">
        <v>117.83</v>
      </c>
      <c r="Q7">
        <v>118.99299999999999</v>
      </c>
      <c r="R7">
        <v>120.717</v>
      </c>
      <c r="S7">
        <v>121.837</v>
      </c>
      <c r="T7">
        <v>123.95099999999999</v>
      </c>
      <c r="U7">
        <v>127.57599999999999</v>
      </c>
    </row>
    <row r="8" spans="1:21" x14ac:dyDescent="0.3">
      <c r="A8">
        <v>67</v>
      </c>
      <c r="B8">
        <f t="shared" si="0"/>
        <v>5.583333333333333</v>
      </c>
      <c r="C8">
        <v>1</v>
      </c>
      <c r="D8">
        <v>113.428</v>
      </c>
      <c r="E8">
        <v>4.2110000000000002E-2</v>
      </c>
      <c r="F8">
        <v>4.7765000000000004</v>
      </c>
      <c r="G8">
        <v>98.668000000000006</v>
      </c>
      <c r="H8">
        <v>102.316</v>
      </c>
      <c r="I8">
        <v>104.444</v>
      </c>
      <c r="J8">
        <v>105.571</v>
      </c>
      <c r="K8">
        <v>107.307</v>
      </c>
      <c r="L8">
        <v>108.47799999999999</v>
      </c>
      <c r="M8">
        <v>110.206</v>
      </c>
      <c r="N8">
        <v>113.428</v>
      </c>
      <c r="O8">
        <v>116.65</v>
      </c>
      <c r="P8">
        <v>118.378</v>
      </c>
      <c r="Q8">
        <v>119.54900000000001</v>
      </c>
      <c r="R8">
        <v>121.285</v>
      </c>
      <c r="S8">
        <v>122.41200000000001</v>
      </c>
      <c r="T8">
        <v>124.54</v>
      </c>
      <c r="U8">
        <v>128.18799999999999</v>
      </c>
    </row>
    <row r="9" spans="1:21" x14ac:dyDescent="0.3">
      <c r="A9">
        <v>68</v>
      </c>
      <c r="B9">
        <f t="shared" si="0"/>
        <v>5.666666666666667</v>
      </c>
      <c r="C9">
        <v>1</v>
      </c>
      <c r="D9">
        <v>113.941</v>
      </c>
      <c r="E9">
        <v>4.2180000000000002E-2</v>
      </c>
      <c r="F9">
        <v>4.806</v>
      </c>
      <c r="G9">
        <v>99.088999999999999</v>
      </c>
      <c r="H9">
        <v>102.76</v>
      </c>
      <c r="I9">
        <v>104.902</v>
      </c>
      <c r="J9">
        <v>106.036</v>
      </c>
      <c r="K9">
        <v>107.782</v>
      </c>
      <c r="L9">
        <v>108.96</v>
      </c>
      <c r="M9">
        <v>110.699</v>
      </c>
      <c r="N9">
        <v>113.941</v>
      </c>
      <c r="O9">
        <v>117.18300000000001</v>
      </c>
      <c r="P9">
        <v>118.922</v>
      </c>
      <c r="Q9">
        <v>120.1</v>
      </c>
      <c r="R9">
        <v>121.846</v>
      </c>
      <c r="S9">
        <v>122.98</v>
      </c>
      <c r="T9">
        <v>125.122</v>
      </c>
      <c r="U9">
        <v>128.79300000000001</v>
      </c>
    </row>
    <row r="10" spans="1:21" x14ac:dyDescent="0.3">
      <c r="A10">
        <v>69</v>
      </c>
      <c r="B10">
        <f t="shared" si="0"/>
        <v>5.75</v>
      </c>
      <c r="C10">
        <v>1</v>
      </c>
      <c r="D10">
        <v>114.45</v>
      </c>
      <c r="E10">
        <v>4.2259999999999999E-2</v>
      </c>
      <c r="F10">
        <v>4.8367000000000004</v>
      </c>
      <c r="G10">
        <v>99.504000000000005</v>
      </c>
      <c r="H10">
        <v>103.19799999999999</v>
      </c>
      <c r="I10">
        <v>105.35299999999999</v>
      </c>
      <c r="J10">
        <v>106.494</v>
      </c>
      <c r="K10">
        <v>108.252</v>
      </c>
      <c r="L10">
        <v>109.437</v>
      </c>
      <c r="M10">
        <v>111.188</v>
      </c>
      <c r="N10">
        <v>114.45</v>
      </c>
      <c r="O10">
        <v>117.712</v>
      </c>
      <c r="P10">
        <v>119.46299999999999</v>
      </c>
      <c r="Q10">
        <v>120.648</v>
      </c>
      <c r="R10">
        <v>122.40600000000001</v>
      </c>
      <c r="S10">
        <v>123.547</v>
      </c>
      <c r="T10">
        <v>125.702</v>
      </c>
      <c r="U10">
        <v>129.39599999999999</v>
      </c>
    </row>
    <row r="11" spans="1:21" x14ac:dyDescent="0.3">
      <c r="A11">
        <v>70</v>
      </c>
      <c r="B11">
        <f t="shared" si="0"/>
        <v>5.833333333333333</v>
      </c>
      <c r="C11">
        <v>1</v>
      </c>
      <c r="D11">
        <v>114.9547</v>
      </c>
      <c r="E11">
        <v>4.2340000000000003E-2</v>
      </c>
      <c r="F11">
        <v>4.8672000000000004</v>
      </c>
      <c r="G11">
        <v>99.914000000000001</v>
      </c>
      <c r="H11">
        <v>103.63200000000001</v>
      </c>
      <c r="I11">
        <v>105.801</v>
      </c>
      <c r="J11">
        <v>106.949</v>
      </c>
      <c r="K11">
        <v>108.717</v>
      </c>
      <c r="L11">
        <v>109.91</v>
      </c>
      <c r="M11">
        <v>111.672</v>
      </c>
      <c r="N11">
        <v>114.955</v>
      </c>
      <c r="O11">
        <v>118.238</v>
      </c>
      <c r="P11">
        <v>119.999</v>
      </c>
      <c r="Q11">
        <v>121.19199999999999</v>
      </c>
      <c r="R11">
        <v>122.961</v>
      </c>
      <c r="S11">
        <v>124.10899999999999</v>
      </c>
      <c r="T11">
        <v>126.277</v>
      </c>
      <c r="U11">
        <v>129.995</v>
      </c>
    </row>
    <row r="12" spans="1:21" x14ac:dyDescent="0.3">
      <c r="A12">
        <v>71</v>
      </c>
      <c r="B12">
        <f t="shared" si="0"/>
        <v>5.916666666666667</v>
      </c>
      <c r="C12">
        <v>1</v>
      </c>
      <c r="D12">
        <v>115.45489999999999</v>
      </c>
      <c r="E12">
        <v>4.2410000000000003E-2</v>
      </c>
      <c r="F12">
        <v>4.8963999999999999</v>
      </c>
      <c r="G12">
        <v>100.324</v>
      </c>
      <c r="H12">
        <v>104.06399999999999</v>
      </c>
      <c r="I12">
        <v>106.246</v>
      </c>
      <c r="J12">
        <v>107.401</v>
      </c>
      <c r="K12">
        <v>109.18</v>
      </c>
      <c r="L12">
        <v>110.38</v>
      </c>
      <c r="M12">
        <v>112.152</v>
      </c>
      <c r="N12">
        <v>115.455</v>
      </c>
      <c r="O12">
        <v>118.758</v>
      </c>
      <c r="P12">
        <v>120.53</v>
      </c>
      <c r="Q12">
        <v>121.73</v>
      </c>
      <c r="R12">
        <v>123.509</v>
      </c>
      <c r="S12">
        <v>124.664</v>
      </c>
      <c r="T12">
        <v>126.846</v>
      </c>
      <c r="U12">
        <v>130.58600000000001</v>
      </c>
    </row>
    <row r="13" spans="1:21" x14ac:dyDescent="0.3">
      <c r="A13">
        <v>72</v>
      </c>
      <c r="B13">
        <f t="shared" si="0"/>
        <v>6</v>
      </c>
      <c r="C13">
        <v>1</v>
      </c>
      <c r="D13">
        <v>115.9509</v>
      </c>
      <c r="E13">
        <v>4.249E-2</v>
      </c>
      <c r="F13">
        <v>4.9268000000000001</v>
      </c>
      <c r="G13">
        <v>100.726</v>
      </c>
      <c r="H13">
        <v>104.49</v>
      </c>
      <c r="I13">
        <v>106.685</v>
      </c>
      <c r="J13">
        <v>107.84699999999999</v>
      </c>
      <c r="K13">
        <v>109.637</v>
      </c>
      <c r="L13">
        <v>110.845</v>
      </c>
      <c r="M13">
        <v>112.628</v>
      </c>
      <c r="N13">
        <v>115.95099999999999</v>
      </c>
      <c r="O13">
        <v>119.274</v>
      </c>
      <c r="P13">
        <v>121.057</v>
      </c>
      <c r="Q13">
        <v>122.265</v>
      </c>
      <c r="R13">
        <v>124.05500000000001</v>
      </c>
      <c r="S13">
        <v>125.217</v>
      </c>
      <c r="T13">
        <v>127.41200000000001</v>
      </c>
      <c r="U13">
        <v>131.17599999999999</v>
      </c>
    </row>
    <row r="14" spans="1:21" x14ac:dyDescent="0.3">
      <c r="A14">
        <v>73</v>
      </c>
      <c r="B14">
        <f t="shared" si="0"/>
        <v>6.083333333333333</v>
      </c>
      <c r="C14">
        <v>1</v>
      </c>
      <c r="D14">
        <v>116.4432</v>
      </c>
      <c r="E14">
        <v>4.2569999999999997E-2</v>
      </c>
      <c r="F14">
        <v>4.9569999999999999</v>
      </c>
      <c r="G14">
        <v>101.125</v>
      </c>
      <c r="H14">
        <v>104.91200000000001</v>
      </c>
      <c r="I14">
        <v>107.12</v>
      </c>
      <c r="J14">
        <v>108.29</v>
      </c>
      <c r="K14">
        <v>110.09099999999999</v>
      </c>
      <c r="L14">
        <v>111.306</v>
      </c>
      <c r="M14">
        <v>113.1</v>
      </c>
      <c r="N14">
        <v>116.443</v>
      </c>
      <c r="O14">
        <v>119.78700000000001</v>
      </c>
      <c r="P14">
        <v>121.581</v>
      </c>
      <c r="Q14">
        <v>122.79600000000001</v>
      </c>
      <c r="R14">
        <v>124.59699999999999</v>
      </c>
      <c r="S14">
        <v>125.76600000000001</v>
      </c>
      <c r="T14">
        <v>127.97499999999999</v>
      </c>
      <c r="U14">
        <v>131.761</v>
      </c>
    </row>
    <row r="15" spans="1:21" x14ac:dyDescent="0.3">
      <c r="A15">
        <v>74</v>
      </c>
      <c r="B15">
        <f t="shared" si="0"/>
        <v>6.166666666666667</v>
      </c>
      <c r="C15">
        <v>1</v>
      </c>
      <c r="D15">
        <v>116.9325</v>
      </c>
      <c r="E15">
        <v>4.2639999999999997E-2</v>
      </c>
      <c r="F15">
        <v>4.9859999999999998</v>
      </c>
      <c r="G15">
        <v>101.52500000000001</v>
      </c>
      <c r="H15">
        <v>105.333</v>
      </c>
      <c r="I15">
        <v>107.55500000000001</v>
      </c>
      <c r="J15">
        <v>108.73099999999999</v>
      </c>
      <c r="K15">
        <v>110.54300000000001</v>
      </c>
      <c r="L15">
        <v>111.765</v>
      </c>
      <c r="M15">
        <v>113.569</v>
      </c>
      <c r="N15">
        <v>116.932</v>
      </c>
      <c r="O15">
        <v>120.29600000000001</v>
      </c>
      <c r="P15">
        <v>122.1</v>
      </c>
      <c r="Q15">
        <v>123.322</v>
      </c>
      <c r="R15">
        <v>125.134</v>
      </c>
      <c r="S15">
        <v>126.31</v>
      </c>
      <c r="T15">
        <v>128.53200000000001</v>
      </c>
      <c r="U15">
        <v>132.34</v>
      </c>
    </row>
    <row r="16" spans="1:21" x14ac:dyDescent="0.3">
      <c r="A16">
        <v>75</v>
      </c>
      <c r="B16">
        <f t="shared" si="0"/>
        <v>6.25</v>
      </c>
      <c r="C16">
        <v>1</v>
      </c>
      <c r="D16">
        <v>117.4196</v>
      </c>
      <c r="E16">
        <v>4.2720000000000001E-2</v>
      </c>
      <c r="F16">
        <v>5.0162000000000004</v>
      </c>
      <c r="G16">
        <v>101.91800000000001</v>
      </c>
      <c r="H16">
        <v>105.75</v>
      </c>
      <c r="I16">
        <v>107.985</v>
      </c>
      <c r="J16">
        <v>109.169</v>
      </c>
      <c r="K16">
        <v>110.991</v>
      </c>
      <c r="L16">
        <v>112.221</v>
      </c>
      <c r="M16">
        <v>114.036</v>
      </c>
      <c r="N16">
        <v>117.42</v>
      </c>
      <c r="O16">
        <v>120.803</v>
      </c>
      <c r="P16">
        <v>122.619</v>
      </c>
      <c r="Q16">
        <v>123.848</v>
      </c>
      <c r="R16">
        <v>125.67</v>
      </c>
      <c r="S16">
        <v>126.854</v>
      </c>
      <c r="T16">
        <v>129.089</v>
      </c>
      <c r="U16">
        <v>132.92099999999999</v>
      </c>
    </row>
    <row r="17" spans="1:21" x14ac:dyDescent="0.3">
      <c r="A17">
        <v>76</v>
      </c>
      <c r="B17">
        <f t="shared" si="0"/>
        <v>6.333333333333333</v>
      </c>
      <c r="C17">
        <v>1</v>
      </c>
      <c r="D17">
        <v>117.9046</v>
      </c>
      <c r="E17">
        <v>4.2799999999999998E-2</v>
      </c>
      <c r="F17">
        <v>5.0462999999999996</v>
      </c>
      <c r="G17">
        <v>102.31</v>
      </c>
      <c r="H17">
        <v>106.16500000000001</v>
      </c>
      <c r="I17">
        <v>108.414</v>
      </c>
      <c r="J17">
        <v>109.604</v>
      </c>
      <c r="K17">
        <v>111.437</v>
      </c>
      <c r="L17">
        <v>112.67400000000001</v>
      </c>
      <c r="M17">
        <v>114.501</v>
      </c>
      <c r="N17">
        <v>117.905</v>
      </c>
      <c r="O17">
        <v>121.30800000000001</v>
      </c>
      <c r="P17">
        <v>123.13500000000001</v>
      </c>
      <c r="Q17">
        <v>124.372</v>
      </c>
      <c r="R17">
        <v>126.205</v>
      </c>
      <c r="S17">
        <v>127.396</v>
      </c>
      <c r="T17">
        <v>129.64400000000001</v>
      </c>
      <c r="U17">
        <v>133.499</v>
      </c>
    </row>
    <row r="18" spans="1:21" x14ac:dyDescent="0.3">
      <c r="A18">
        <v>77</v>
      </c>
      <c r="B18">
        <f t="shared" si="0"/>
        <v>6.416666666666667</v>
      </c>
      <c r="C18">
        <v>1</v>
      </c>
      <c r="D18">
        <v>118.38800000000001</v>
      </c>
      <c r="E18">
        <v>4.2869999999999998E-2</v>
      </c>
      <c r="F18">
        <v>5.0753000000000004</v>
      </c>
      <c r="G18">
        <v>102.70399999999999</v>
      </c>
      <c r="H18">
        <v>106.581</v>
      </c>
      <c r="I18">
        <v>108.842</v>
      </c>
      <c r="J18">
        <v>110.04</v>
      </c>
      <c r="K18">
        <v>111.884</v>
      </c>
      <c r="L18">
        <v>113.128</v>
      </c>
      <c r="M18">
        <v>114.965</v>
      </c>
      <c r="N18">
        <v>118.38800000000001</v>
      </c>
      <c r="O18">
        <v>121.81100000000001</v>
      </c>
      <c r="P18">
        <v>123.648</v>
      </c>
      <c r="Q18">
        <v>124.892</v>
      </c>
      <c r="R18">
        <v>126.736</v>
      </c>
      <c r="S18">
        <v>127.934</v>
      </c>
      <c r="T18">
        <v>130.19499999999999</v>
      </c>
      <c r="U18">
        <v>134.072</v>
      </c>
    </row>
    <row r="19" spans="1:21" x14ac:dyDescent="0.3">
      <c r="A19">
        <v>78</v>
      </c>
      <c r="B19">
        <f t="shared" si="0"/>
        <v>6.5</v>
      </c>
      <c r="C19">
        <v>1</v>
      </c>
      <c r="D19">
        <v>118.87</v>
      </c>
      <c r="E19">
        <v>4.2950000000000002E-2</v>
      </c>
      <c r="F19">
        <v>5.1055000000000001</v>
      </c>
      <c r="G19">
        <v>103.093</v>
      </c>
      <c r="H19">
        <v>106.99299999999999</v>
      </c>
      <c r="I19">
        <v>109.268</v>
      </c>
      <c r="J19">
        <v>110.47199999999999</v>
      </c>
      <c r="K19">
        <v>112.327</v>
      </c>
      <c r="L19">
        <v>113.57899999999999</v>
      </c>
      <c r="M19">
        <v>115.426</v>
      </c>
      <c r="N19">
        <v>118.87</v>
      </c>
      <c r="O19">
        <v>122.31399999999999</v>
      </c>
      <c r="P19">
        <v>124.161</v>
      </c>
      <c r="Q19">
        <v>125.413</v>
      </c>
      <c r="R19">
        <v>127.268</v>
      </c>
      <c r="S19">
        <v>128.47200000000001</v>
      </c>
      <c r="T19">
        <v>130.74700000000001</v>
      </c>
      <c r="U19">
        <v>134.64699999999999</v>
      </c>
    </row>
    <row r="20" spans="1:21" x14ac:dyDescent="0.3">
      <c r="A20">
        <v>79</v>
      </c>
      <c r="B20">
        <f t="shared" si="0"/>
        <v>6.583333333333333</v>
      </c>
      <c r="C20">
        <v>1</v>
      </c>
      <c r="D20">
        <v>119.35080000000001</v>
      </c>
      <c r="E20">
        <v>4.3029999999999999E-2</v>
      </c>
      <c r="F20">
        <v>5.1356999999999999</v>
      </c>
      <c r="G20">
        <v>103.48</v>
      </c>
      <c r="H20">
        <v>107.40300000000001</v>
      </c>
      <c r="I20">
        <v>109.69199999999999</v>
      </c>
      <c r="J20">
        <v>110.90300000000001</v>
      </c>
      <c r="K20">
        <v>112.76900000000001</v>
      </c>
      <c r="L20">
        <v>114.02800000000001</v>
      </c>
      <c r="M20">
        <v>115.887</v>
      </c>
      <c r="N20">
        <v>119.351</v>
      </c>
      <c r="O20">
        <v>122.815</v>
      </c>
      <c r="P20">
        <v>124.67400000000001</v>
      </c>
      <c r="Q20">
        <v>125.932</v>
      </c>
      <c r="R20">
        <v>127.798</v>
      </c>
      <c r="S20">
        <v>129.01</v>
      </c>
      <c r="T20">
        <v>131.298</v>
      </c>
      <c r="U20">
        <v>135.221</v>
      </c>
    </row>
    <row r="21" spans="1:21" x14ac:dyDescent="0.3">
      <c r="A21">
        <v>80</v>
      </c>
      <c r="B21">
        <f t="shared" si="0"/>
        <v>6.666666666666667</v>
      </c>
      <c r="C21">
        <v>1</v>
      </c>
      <c r="D21">
        <v>119.83029999999999</v>
      </c>
      <c r="E21">
        <v>4.3110000000000002E-2</v>
      </c>
      <c r="F21">
        <v>5.1658999999999997</v>
      </c>
      <c r="G21">
        <v>103.867</v>
      </c>
      <c r="H21">
        <v>107.813</v>
      </c>
      <c r="I21">
        <v>110.114</v>
      </c>
      <c r="J21">
        <v>111.333</v>
      </c>
      <c r="K21">
        <v>113.21</v>
      </c>
      <c r="L21">
        <v>114.476</v>
      </c>
      <c r="M21">
        <v>116.346</v>
      </c>
      <c r="N21">
        <v>119.83</v>
      </c>
      <c r="O21">
        <v>123.315</v>
      </c>
      <c r="P21">
        <v>125.184</v>
      </c>
      <c r="Q21">
        <v>126.45099999999999</v>
      </c>
      <c r="R21">
        <v>128.327</v>
      </c>
      <c r="S21">
        <v>129.54599999999999</v>
      </c>
      <c r="T21">
        <v>131.84800000000001</v>
      </c>
      <c r="U21">
        <v>135.79400000000001</v>
      </c>
    </row>
    <row r="22" spans="1:21" x14ac:dyDescent="0.3">
      <c r="A22">
        <v>81</v>
      </c>
      <c r="B22">
        <f t="shared" si="0"/>
        <v>6.75</v>
      </c>
      <c r="C22">
        <v>1</v>
      </c>
      <c r="D22">
        <v>120.3085</v>
      </c>
      <c r="E22">
        <v>4.3180000000000003E-2</v>
      </c>
      <c r="F22">
        <v>5.1948999999999996</v>
      </c>
      <c r="G22">
        <v>104.255</v>
      </c>
      <c r="H22">
        <v>108.223</v>
      </c>
      <c r="I22">
        <v>110.538</v>
      </c>
      <c r="J22">
        <v>111.764</v>
      </c>
      <c r="K22">
        <v>113.651</v>
      </c>
      <c r="L22">
        <v>114.92400000000001</v>
      </c>
      <c r="M22">
        <v>116.80500000000001</v>
      </c>
      <c r="N22">
        <v>120.30800000000001</v>
      </c>
      <c r="O22">
        <v>123.812</v>
      </c>
      <c r="P22">
        <v>125.693</v>
      </c>
      <c r="Q22">
        <v>126.96599999999999</v>
      </c>
      <c r="R22">
        <v>128.85300000000001</v>
      </c>
      <c r="S22">
        <v>130.07900000000001</v>
      </c>
      <c r="T22">
        <v>132.39400000000001</v>
      </c>
      <c r="U22">
        <v>136.36199999999999</v>
      </c>
    </row>
    <row r="23" spans="1:21" x14ac:dyDescent="0.3">
      <c r="A23">
        <v>82</v>
      </c>
      <c r="B23">
        <f t="shared" si="0"/>
        <v>6.833333333333333</v>
      </c>
      <c r="C23">
        <v>1</v>
      </c>
      <c r="D23">
        <v>120.78530000000001</v>
      </c>
      <c r="E23">
        <v>4.326E-2</v>
      </c>
      <c r="F23">
        <v>5.2252000000000001</v>
      </c>
      <c r="G23">
        <v>104.63800000000001</v>
      </c>
      <c r="H23">
        <v>108.63</v>
      </c>
      <c r="I23">
        <v>110.958</v>
      </c>
      <c r="J23">
        <v>112.191</v>
      </c>
      <c r="K23">
        <v>114.089</v>
      </c>
      <c r="L23">
        <v>115.37</v>
      </c>
      <c r="M23">
        <v>117.261</v>
      </c>
      <c r="N23">
        <v>120.785</v>
      </c>
      <c r="O23">
        <v>124.31</v>
      </c>
      <c r="P23">
        <v>126.20099999999999</v>
      </c>
      <c r="Q23">
        <v>127.482</v>
      </c>
      <c r="R23">
        <v>129.38</v>
      </c>
      <c r="S23">
        <v>130.613</v>
      </c>
      <c r="T23">
        <v>132.941</v>
      </c>
      <c r="U23">
        <v>136.93199999999999</v>
      </c>
    </row>
    <row r="24" spans="1:21" x14ac:dyDescent="0.3">
      <c r="A24">
        <v>83</v>
      </c>
      <c r="B24">
        <f t="shared" si="0"/>
        <v>6.916666666666667</v>
      </c>
      <c r="C24">
        <v>1</v>
      </c>
      <c r="D24">
        <v>121.2604</v>
      </c>
      <c r="E24">
        <v>4.3339999999999997E-2</v>
      </c>
      <c r="F24">
        <v>5.2553999999999998</v>
      </c>
      <c r="G24">
        <v>105.02</v>
      </c>
      <c r="H24">
        <v>109.03400000000001</v>
      </c>
      <c r="I24">
        <v>111.376</v>
      </c>
      <c r="J24">
        <v>112.616</v>
      </c>
      <c r="K24">
        <v>114.52500000000001</v>
      </c>
      <c r="L24">
        <v>115.81399999999999</v>
      </c>
      <c r="M24">
        <v>117.71599999999999</v>
      </c>
      <c r="N24">
        <v>121.26</v>
      </c>
      <c r="O24">
        <v>124.80500000000001</v>
      </c>
      <c r="P24">
        <v>126.70699999999999</v>
      </c>
      <c r="Q24">
        <v>127.995</v>
      </c>
      <c r="R24">
        <v>129.905</v>
      </c>
      <c r="S24">
        <v>131.14500000000001</v>
      </c>
      <c r="T24">
        <v>133.48599999999999</v>
      </c>
      <c r="U24">
        <v>137.501</v>
      </c>
    </row>
    <row r="25" spans="1:21" x14ac:dyDescent="0.3">
      <c r="A25">
        <v>84</v>
      </c>
      <c r="B25">
        <f t="shared" si="0"/>
        <v>7</v>
      </c>
      <c r="C25">
        <v>1</v>
      </c>
      <c r="D25">
        <v>121.7338</v>
      </c>
      <c r="E25">
        <v>4.342E-2</v>
      </c>
      <c r="F25">
        <v>5.2857000000000003</v>
      </c>
      <c r="G25">
        <v>105.4</v>
      </c>
      <c r="H25">
        <v>109.437</v>
      </c>
      <c r="I25">
        <v>111.79300000000001</v>
      </c>
      <c r="J25">
        <v>113.04</v>
      </c>
      <c r="K25">
        <v>114.96</v>
      </c>
      <c r="L25">
        <v>116.256</v>
      </c>
      <c r="M25">
        <v>118.169</v>
      </c>
      <c r="N25">
        <v>121.73399999999999</v>
      </c>
      <c r="O25">
        <v>125.29900000000001</v>
      </c>
      <c r="P25">
        <v>127.212</v>
      </c>
      <c r="Q25">
        <v>128.50800000000001</v>
      </c>
      <c r="R25">
        <v>130.428</v>
      </c>
      <c r="S25">
        <v>131.67500000000001</v>
      </c>
      <c r="T25">
        <v>134.03</v>
      </c>
      <c r="U25">
        <v>138.06800000000001</v>
      </c>
    </row>
    <row r="26" spans="1:21" x14ac:dyDescent="0.3">
      <c r="A26">
        <v>85</v>
      </c>
      <c r="B26">
        <f t="shared" si="0"/>
        <v>7.083333333333333</v>
      </c>
      <c r="C26">
        <v>1</v>
      </c>
      <c r="D26">
        <v>122.20529999999999</v>
      </c>
      <c r="E26">
        <v>4.3499999999999997E-2</v>
      </c>
      <c r="F26">
        <v>5.3159000000000001</v>
      </c>
      <c r="G26">
        <v>105.77800000000001</v>
      </c>
      <c r="H26">
        <v>109.839</v>
      </c>
      <c r="I26">
        <v>112.20699999999999</v>
      </c>
      <c r="J26">
        <v>113.461</v>
      </c>
      <c r="K26">
        <v>115.393</v>
      </c>
      <c r="L26">
        <v>116.696</v>
      </c>
      <c r="M26">
        <v>118.62</v>
      </c>
      <c r="N26">
        <v>122.205</v>
      </c>
      <c r="O26">
        <v>125.791</v>
      </c>
      <c r="P26">
        <v>127.715</v>
      </c>
      <c r="Q26">
        <v>129.018</v>
      </c>
      <c r="R26">
        <v>130.94900000000001</v>
      </c>
      <c r="S26">
        <v>132.203</v>
      </c>
      <c r="T26">
        <v>134.572</v>
      </c>
      <c r="U26">
        <v>138.63300000000001</v>
      </c>
    </row>
    <row r="27" spans="1:21" x14ac:dyDescent="0.3">
      <c r="A27">
        <v>86</v>
      </c>
      <c r="B27">
        <f t="shared" si="0"/>
        <v>7.166666666666667</v>
      </c>
      <c r="C27">
        <v>1</v>
      </c>
      <c r="D27">
        <v>122.675</v>
      </c>
      <c r="E27">
        <v>4.3580000000000001E-2</v>
      </c>
      <c r="F27">
        <v>5.3461999999999996</v>
      </c>
      <c r="G27">
        <v>106.154</v>
      </c>
      <c r="H27">
        <v>110.238</v>
      </c>
      <c r="I27">
        <v>112.62</v>
      </c>
      <c r="J27">
        <v>113.881</v>
      </c>
      <c r="K27">
        <v>115.824</v>
      </c>
      <c r="L27">
        <v>117.134</v>
      </c>
      <c r="M27">
        <v>119.069</v>
      </c>
      <c r="N27">
        <v>122.675</v>
      </c>
      <c r="O27">
        <v>126.28100000000001</v>
      </c>
      <c r="P27">
        <v>128.21600000000001</v>
      </c>
      <c r="Q27">
        <v>129.52600000000001</v>
      </c>
      <c r="R27">
        <v>131.46899999999999</v>
      </c>
      <c r="S27">
        <v>132.72999999999999</v>
      </c>
      <c r="T27">
        <v>135.11199999999999</v>
      </c>
      <c r="U27">
        <v>139.196</v>
      </c>
    </row>
    <row r="28" spans="1:21" x14ac:dyDescent="0.3">
      <c r="A28">
        <v>87</v>
      </c>
      <c r="B28">
        <f t="shared" si="0"/>
        <v>7.25</v>
      </c>
      <c r="C28">
        <v>1</v>
      </c>
      <c r="D28">
        <v>123.1429</v>
      </c>
      <c r="E28">
        <v>4.3659999999999997E-2</v>
      </c>
      <c r="F28">
        <v>5.3764000000000003</v>
      </c>
      <c r="G28">
        <v>106.529</v>
      </c>
      <c r="H28">
        <v>110.63500000000001</v>
      </c>
      <c r="I28">
        <v>113.03100000000001</v>
      </c>
      <c r="J28">
        <v>114.29900000000001</v>
      </c>
      <c r="K28">
        <v>116.253</v>
      </c>
      <c r="L28">
        <v>117.571</v>
      </c>
      <c r="M28">
        <v>119.517</v>
      </c>
      <c r="N28">
        <v>123.143</v>
      </c>
      <c r="O28">
        <v>126.76900000000001</v>
      </c>
      <c r="P28">
        <v>128.715</v>
      </c>
      <c r="Q28">
        <v>130.03299999999999</v>
      </c>
      <c r="R28">
        <v>131.98599999999999</v>
      </c>
      <c r="S28">
        <v>133.255</v>
      </c>
      <c r="T28">
        <v>135.65</v>
      </c>
      <c r="U28">
        <v>139.75700000000001</v>
      </c>
    </row>
    <row r="29" spans="1:21" x14ac:dyDescent="0.3">
      <c r="A29">
        <v>88</v>
      </c>
      <c r="B29">
        <f t="shared" si="0"/>
        <v>7.333333333333333</v>
      </c>
      <c r="C29">
        <v>1</v>
      </c>
      <c r="D29">
        <v>123.6092</v>
      </c>
      <c r="E29">
        <v>4.3740000000000001E-2</v>
      </c>
      <c r="F29">
        <v>5.4066999999999998</v>
      </c>
      <c r="G29">
        <v>106.901</v>
      </c>
      <c r="H29">
        <v>111.03100000000001</v>
      </c>
      <c r="I29">
        <v>113.44</v>
      </c>
      <c r="J29">
        <v>114.71599999999999</v>
      </c>
      <c r="K29">
        <v>116.68</v>
      </c>
      <c r="L29">
        <v>118.006</v>
      </c>
      <c r="M29">
        <v>119.962</v>
      </c>
      <c r="N29">
        <v>123.60899999999999</v>
      </c>
      <c r="O29">
        <v>127.256</v>
      </c>
      <c r="P29">
        <v>129.21299999999999</v>
      </c>
      <c r="Q29">
        <v>130.53800000000001</v>
      </c>
      <c r="R29">
        <v>132.50200000000001</v>
      </c>
      <c r="S29">
        <v>133.77799999999999</v>
      </c>
      <c r="T29">
        <v>136.18700000000001</v>
      </c>
      <c r="U29">
        <v>140.31700000000001</v>
      </c>
    </row>
    <row r="30" spans="1:21" x14ac:dyDescent="0.3">
      <c r="A30">
        <v>89</v>
      </c>
      <c r="B30">
        <f t="shared" si="0"/>
        <v>7.416666666666667</v>
      </c>
      <c r="C30">
        <v>1</v>
      </c>
      <c r="D30">
        <v>124.0736</v>
      </c>
      <c r="E30">
        <v>4.3819999999999998E-2</v>
      </c>
      <c r="F30">
        <v>5.4368999999999996</v>
      </c>
      <c r="G30">
        <v>107.27200000000001</v>
      </c>
      <c r="H30">
        <v>111.425</v>
      </c>
      <c r="I30">
        <v>113.848</v>
      </c>
      <c r="J30">
        <v>115.131</v>
      </c>
      <c r="K30">
        <v>117.10599999999999</v>
      </c>
      <c r="L30">
        <v>118.43899999999999</v>
      </c>
      <c r="M30">
        <v>120.40600000000001</v>
      </c>
      <c r="N30">
        <v>124.074</v>
      </c>
      <c r="O30">
        <v>127.741</v>
      </c>
      <c r="P30">
        <v>129.709</v>
      </c>
      <c r="Q30">
        <v>131.041</v>
      </c>
      <c r="R30">
        <v>133.017</v>
      </c>
      <c r="S30">
        <v>134.29900000000001</v>
      </c>
      <c r="T30">
        <v>136.72200000000001</v>
      </c>
      <c r="U30">
        <v>140.875</v>
      </c>
    </row>
    <row r="31" spans="1:21" x14ac:dyDescent="0.3">
      <c r="A31">
        <v>90</v>
      </c>
      <c r="B31">
        <f t="shared" si="0"/>
        <v>7.5</v>
      </c>
      <c r="C31">
        <v>1</v>
      </c>
      <c r="D31">
        <v>124.5361</v>
      </c>
      <c r="E31">
        <v>4.3900000000000002E-2</v>
      </c>
      <c r="F31">
        <v>5.4671000000000003</v>
      </c>
      <c r="G31">
        <v>107.64100000000001</v>
      </c>
      <c r="H31">
        <v>111.818</v>
      </c>
      <c r="I31">
        <v>114.254</v>
      </c>
      <c r="J31">
        <v>115.54300000000001</v>
      </c>
      <c r="K31">
        <v>117.53</v>
      </c>
      <c r="L31">
        <v>118.87</v>
      </c>
      <c r="M31">
        <v>120.849</v>
      </c>
      <c r="N31">
        <v>124.536</v>
      </c>
      <c r="O31">
        <v>128.22399999999999</v>
      </c>
      <c r="P31">
        <v>130.202</v>
      </c>
      <c r="Q31">
        <v>131.54300000000001</v>
      </c>
      <c r="R31">
        <v>133.529</v>
      </c>
      <c r="S31">
        <v>134.81899999999999</v>
      </c>
      <c r="T31">
        <v>137.255</v>
      </c>
      <c r="U31">
        <v>141.43100000000001</v>
      </c>
    </row>
    <row r="32" spans="1:21" x14ac:dyDescent="0.3">
      <c r="A32">
        <v>91</v>
      </c>
      <c r="B32">
        <f t="shared" si="0"/>
        <v>7.583333333333333</v>
      </c>
      <c r="C32">
        <v>1</v>
      </c>
      <c r="D32">
        <v>124.99639999999999</v>
      </c>
      <c r="E32">
        <v>4.3979999999999998E-2</v>
      </c>
      <c r="F32">
        <v>5.4973000000000001</v>
      </c>
      <c r="G32">
        <v>108.008</v>
      </c>
      <c r="H32">
        <v>112.208</v>
      </c>
      <c r="I32">
        <v>114.657</v>
      </c>
      <c r="J32">
        <v>115.95399999999999</v>
      </c>
      <c r="K32">
        <v>117.95099999999999</v>
      </c>
      <c r="L32">
        <v>119.29900000000001</v>
      </c>
      <c r="M32">
        <v>121.288</v>
      </c>
      <c r="N32">
        <v>124.996</v>
      </c>
      <c r="O32">
        <v>128.70400000000001</v>
      </c>
      <c r="P32">
        <v>130.69399999999999</v>
      </c>
      <c r="Q32">
        <v>132.042</v>
      </c>
      <c r="R32">
        <v>134.03899999999999</v>
      </c>
      <c r="S32">
        <v>135.33600000000001</v>
      </c>
      <c r="T32">
        <v>137.785</v>
      </c>
      <c r="U32">
        <v>141.98400000000001</v>
      </c>
    </row>
    <row r="33" spans="1:21" x14ac:dyDescent="0.3">
      <c r="A33">
        <v>92</v>
      </c>
      <c r="B33">
        <f t="shared" si="0"/>
        <v>7.666666666666667</v>
      </c>
      <c r="C33">
        <v>1</v>
      </c>
      <c r="D33">
        <v>125.4545</v>
      </c>
      <c r="E33">
        <v>4.4060000000000002E-2</v>
      </c>
      <c r="F33">
        <v>5.5274999999999999</v>
      </c>
      <c r="G33">
        <v>108.373</v>
      </c>
      <c r="H33">
        <v>112.596</v>
      </c>
      <c r="I33">
        <v>115.05800000000001</v>
      </c>
      <c r="J33">
        <v>116.363</v>
      </c>
      <c r="K33">
        <v>118.371</v>
      </c>
      <c r="L33">
        <v>119.726</v>
      </c>
      <c r="M33">
        <v>121.726</v>
      </c>
      <c r="N33">
        <v>125.45399999999999</v>
      </c>
      <c r="O33">
        <v>129.18299999999999</v>
      </c>
      <c r="P33">
        <v>131.18299999999999</v>
      </c>
      <c r="Q33">
        <v>132.53800000000001</v>
      </c>
      <c r="R33">
        <v>134.54599999999999</v>
      </c>
      <c r="S33">
        <v>135.851</v>
      </c>
      <c r="T33">
        <v>138.31299999999999</v>
      </c>
      <c r="U33">
        <v>142.536</v>
      </c>
    </row>
    <row r="34" spans="1:21" x14ac:dyDescent="0.3">
      <c r="A34">
        <v>93</v>
      </c>
      <c r="B34">
        <f t="shared" si="0"/>
        <v>7.75</v>
      </c>
      <c r="C34">
        <v>1</v>
      </c>
      <c r="D34">
        <v>125.9104</v>
      </c>
      <c r="E34">
        <v>4.4139999999999999E-2</v>
      </c>
      <c r="F34">
        <v>5.5576999999999996</v>
      </c>
      <c r="G34">
        <v>108.736</v>
      </c>
      <c r="H34">
        <v>112.98099999999999</v>
      </c>
      <c r="I34">
        <v>115.458</v>
      </c>
      <c r="J34">
        <v>116.76900000000001</v>
      </c>
      <c r="K34">
        <v>118.788</v>
      </c>
      <c r="L34">
        <v>120.15</v>
      </c>
      <c r="M34">
        <v>122.16200000000001</v>
      </c>
      <c r="N34">
        <v>125.91</v>
      </c>
      <c r="O34">
        <v>129.65899999999999</v>
      </c>
      <c r="P34">
        <v>131.67099999999999</v>
      </c>
      <c r="Q34">
        <v>133.03299999999999</v>
      </c>
      <c r="R34">
        <v>135.05199999999999</v>
      </c>
      <c r="S34">
        <v>136.363</v>
      </c>
      <c r="T34">
        <v>138.84</v>
      </c>
      <c r="U34">
        <v>143.08500000000001</v>
      </c>
    </row>
    <row r="35" spans="1:21" x14ac:dyDescent="0.3">
      <c r="A35">
        <v>94</v>
      </c>
      <c r="B35">
        <f t="shared" si="0"/>
        <v>7.833333333333333</v>
      </c>
      <c r="C35">
        <v>1</v>
      </c>
      <c r="D35">
        <v>126.364</v>
      </c>
      <c r="E35">
        <v>4.4220000000000002E-2</v>
      </c>
      <c r="F35">
        <v>5.5877999999999997</v>
      </c>
      <c r="G35">
        <v>109.096</v>
      </c>
      <c r="H35">
        <v>113.36499999999999</v>
      </c>
      <c r="I35">
        <v>115.854</v>
      </c>
      <c r="J35">
        <v>117.173</v>
      </c>
      <c r="K35">
        <v>119.203</v>
      </c>
      <c r="L35">
        <v>120.57299999999999</v>
      </c>
      <c r="M35">
        <v>122.595</v>
      </c>
      <c r="N35">
        <v>126.364</v>
      </c>
      <c r="O35">
        <v>130.13300000000001</v>
      </c>
      <c r="P35">
        <v>132.155</v>
      </c>
      <c r="Q35">
        <v>133.52500000000001</v>
      </c>
      <c r="R35">
        <v>135.55500000000001</v>
      </c>
      <c r="S35">
        <v>136.874</v>
      </c>
      <c r="T35">
        <v>139.363</v>
      </c>
      <c r="U35">
        <v>143.63200000000001</v>
      </c>
    </row>
    <row r="36" spans="1:21" x14ac:dyDescent="0.3">
      <c r="A36">
        <v>95</v>
      </c>
      <c r="B36">
        <f t="shared" si="0"/>
        <v>7.916666666666667</v>
      </c>
      <c r="C36">
        <v>1</v>
      </c>
      <c r="D36">
        <v>126.8156</v>
      </c>
      <c r="E36">
        <v>4.4299999999999999E-2</v>
      </c>
      <c r="F36">
        <v>5.6178999999999997</v>
      </c>
      <c r="G36">
        <v>109.455</v>
      </c>
      <c r="H36">
        <v>113.746</v>
      </c>
      <c r="I36">
        <v>116.249</v>
      </c>
      <c r="J36">
        <v>117.575</v>
      </c>
      <c r="K36">
        <v>119.616</v>
      </c>
      <c r="L36">
        <v>120.99299999999999</v>
      </c>
      <c r="M36">
        <v>123.026</v>
      </c>
      <c r="N36">
        <v>126.816</v>
      </c>
      <c r="O36">
        <v>130.60499999999999</v>
      </c>
      <c r="P36">
        <v>132.63800000000001</v>
      </c>
      <c r="Q36">
        <v>134.01499999999999</v>
      </c>
      <c r="R36">
        <v>136.05600000000001</v>
      </c>
      <c r="S36">
        <v>137.38200000000001</v>
      </c>
      <c r="T36">
        <v>139.88499999999999</v>
      </c>
      <c r="U36">
        <v>144.17599999999999</v>
      </c>
    </row>
    <row r="37" spans="1:21" x14ac:dyDescent="0.3">
      <c r="A37">
        <v>96</v>
      </c>
      <c r="B37">
        <f t="shared" si="0"/>
        <v>8</v>
      </c>
      <c r="C37">
        <v>1</v>
      </c>
      <c r="D37">
        <v>127.2651</v>
      </c>
      <c r="E37">
        <v>4.4380000000000003E-2</v>
      </c>
      <c r="F37">
        <v>5.6479999999999997</v>
      </c>
      <c r="G37">
        <v>109.81100000000001</v>
      </c>
      <c r="H37">
        <v>114.126</v>
      </c>
      <c r="I37">
        <v>116.642</v>
      </c>
      <c r="J37">
        <v>117.97499999999999</v>
      </c>
      <c r="K37">
        <v>120.027</v>
      </c>
      <c r="L37">
        <v>121.411</v>
      </c>
      <c r="M37">
        <v>123.456</v>
      </c>
      <c r="N37">
        <v>127.265</v>
      </c>
      <c r="O37">
        <v>131.07499999999999</v>
      </c>
      <c r="P37">
        <v>133.119</v>
      </c>
      <c r="Q37">
        <v>134.50299999999999</v>
      </c>
      <c r="R37">
        <v>136.55500000000001</v>
      </c>
      <c r="S37">
        <v>137.88800000000001</v>
      </c>
      <c r="T37">
        <v>140.404</v>
      </c>
      <c r="U37">
        <v>144.71899999999999</v>
      </c>
    </row>
    <row r="38" spans="1:21" x14ac:dyDescent="0.3">
      <c r="A38">
        <v>97</v>
      </c>
      <c r="B38">
        <f t="shared" si="0"/>
        <v>8.0833333333333339</v>
      </c>
      <c r="C38">
        <v>1</v>
      </c>
      <c r="D38">
        <v>127.7129</v>
      </c>
      <c r="E38">
        <v>4.446E-2</v>
      </c>
      <c r="F38">
        <v>5.6780999999999997</v>
      </c>
      <c r="G38">
        <v>110.166</v>
      </c>
      <c r="H38">
        <v>114.504</v>
      </c>
      <c r="I38">
        <v>117.03400000000001</v>
      </c>
      <c r="J38">
        <v>118.373</v>
      </c>
      <c r="K38">
        <v>120.43600000000001</v>
      </c>
      <c r="L38">
        <v>121.828</v>
      </c>
      <c r="M38">
        <v>123.883</v>
      </c>
      <c r="N38">
        <v>127.71299999999999</v>
      </c>
      <c r="O38">
        <v>131.54300000000001</v>
      </c>
      <c r="P38">
        <v>133.59800000000001</v>
      </c>
      <c r="Q38">
        <v>134.99</v>
      </c>
      <c r="R38">
        <v>137.053</v>
      </c>
      <c r="S38">
        <v>138.392</v>
      </c>
      <c r="T38">
        <v>140.922</v>
      </c>
      <c r="U38">
        <v>145.26</v>
      </c>
    </row>
    <row r="39" spans="1:21" x14ac:dyDescent="0.3">
      <c r="A39">
        <v>98</v>
      </c>
      <c r="B39">
        <f t="shared" si="0"/>
        <v>8.1666666666666661</v>
      </c>
      <c r="C39">
        <v>1</v>
      </c>
      <c r="D39">
        <v>128.15899999999999</v>
      </c>
      <c r="E39">
        <v>4.4540000000000003E-2</v>
      </c>
      <c r="F39">
        <v>5.7081999999999997</v>
      </c>
      <c r="G39">
        <v>110.51900000000001</v>
      </c>
      <c r="H39">
        <v>114.88</v>
      </c>
      <c r="I39">
        <v>117.423</v>
      </c>
      <c r="J39">
        <v>118.77</v>
      </c>
      <c r="K39">
        <v>120.84399999999999</v>
      </c>
      <c r="L39">
        <v>122.24299999999999</v>
      </c>
      <c r="M39">
        <v>124.309</v>
      </c>
      <c r="N39">
        <v>128.15899999999999</v>
      </c>
      <c r="O39">
        <v>132.00899999999999</v>
      </c>
      <c r="P39">
        <v>134.07499999999999</v>
      </c>
      <c r="Q39">
        <v>135.47399999999999</v>
      </c>
      <c r="R39">
        <v>137.548</v>
      </c>
      <c r="S39">
        <v>138.89500000000001</v>
      </c>
      <c r="T39">
        <v>141.43799999999999</v>
      </c>
      <c r="U39">
        <v>145.79900000000001</v>
      </c>
    </row>
    <row r="40" spans="1:21" x14ac:dyDescent="0.3">
      <c r="A40">
        <v>99</v>
      </c>
      <c r="B40">
        <f t="shared" si="0"/>
        <v>8.25</v>
      </c>
      <c r="C40">
        <v>1</v>
      </c>
      <c r="D40">
        <v>128.60339999999999</v>
      </c>
      <c r="E40">
        <v>4.462E-2</v>
      </c>
      <c r="F40">
        <v>5.7382999999999997</v>
      </c>
      <c r="G40">
        <v>110.871</v>
      </c>
      <c r="H40">
        <v>115.254</v>
      </c>
      <c r="I40">
        <v>117.81100000000001</v>
      </c>
      <c r="J40">
        <v>119.16500000000001</v>
      </c>
      <c r="K40">
        <v>121.249</v>
      </c>
      <c r="L40">
        <v>122.65600000000001</v>
      </c>
      <c r="M40">
        <v>124.733</v>
      </c>
      <c r="N40">
        <v>128.60300000000001</v>
      </c>
      <c r="O40">
        <v>132.47399999999999</v>
      </c>
      <c r="P40">
        <v>134.55099999999999</v>
      </c>
      <c r="Q40">
        <v>135.95699999999999</v>
      </c>
      <c r="R40">
        <v>138.042</v>
      </c>
      <c r="S40">
        <v>139.39599999999999</v>
      </c>
      <c r="T40">
        <v>141.953</v>
      </c>
      <c r="U40">
        <v>146.33600000000001</v>
      </c>
    </row>
    <row r="41" spans="1:21" x14ac:dyDescent="0.3">
      <c r="A41">
        <v>100</v>
      </c>
      <c r="B41">
        <f t="shared" si="0"/>
        <v>8.3333333333333339</v>
      </c>
      <c r="C41">
        <v>1</v>
      </c>
      <c r="D41">
        <v>129.04660000000001</v>
      </c>
      <c r="E41">
        <v>4.4699999999999997E-2</v>
      </c>
      <c r="F41">
        <v>5.7683999999999997</v>
      </c>
      <c r="G41">
        <v>111.221</v>
      </c>
      <c r="H41">
        <v>115.627</v>
      </c>
      <c r="I41">
        <v>118.197</v>
      </c>
      <c r="J41">
        <v>119.55800000000001</v>
      </c>
      <c r="K41">
        <v>121.654</v>
      </c>
      <c r="L41">
        <v>123.068</v>
      </c>
      <c r="M41">
        <v>125.15600000000001</v>
      </c>
      <c r="N41">
        <v>129.047</v>
      </c>
      <c r="O41">
        <v>132.93700000000001</v>
      </c>
      <c r="P41">
        <v>135.02500000000001</v>
      </c>
      <c r="Q41">
        <v>136.43899999999999</v>
      </c>
      <c r="R41">
        <v>138.535</v>
      </c>
      <c r="S41">
        <v>139.89599999999999</v>
      </c>
      <c r="T41">
        <v>142.46600000000001</v>
      </c>
      <c r="U41">
        <v>146.87200000000001</v>
      </c>
    </row>
    <row r="42" spans="1:21" x14ac:dyDescent="0.3">
      <c r="A42">
        <v>101</v>
      </c>
      <c r="B42">
        <f t="shared" si="0"/>
        <v>8.4166666666666661</v>
      </c>
      <c r="C42">
        <v>1</v>
      </c>
      <c r="D42">
        <v>129.48869999999999</v>
      </c>
      <c r="E42">
        <v>4.478E-2</v>
      </c>
      <c r="F42">
        <v>5.7984999999999998</v>
      </c>
      <c r="G42">
        <v>111.57</v>
      </c>
      <c r="H42">
        <v>115.999</v>
      </c>
      <c r="I42">
        <v>118.583</v>
      </c>
      <c r="J42">
        <v>119.95099999999999</v>
      </c>
      <c r="K42">
        <v>122.05800000000001</v>
      </c>
      <c r="L42">
        <v>123.479</v>
      </c>
      <c r="M42">
        <v>125.578</v>
      </c>
      <c r="N42">
        <v>129.489</v>
      </c>
      <c r="O42">
        <v>133.4</v>
      </c>
      <c r="P42">
        <v>135.49799999999999</v>
      </c>
      <c r="Q42">
        <v>136.91999999999999</v>
      </c>
      <c r="R42">
        <v>139.02600000000001</v>
      </c>
      <c r="S42">
        <v>140.39400000000001</v>
      </c>
      <c r="T42">
        <v>142.97800000000001</v>
      </c>
      <c r="U42">
        <v>147.40700000000001</v>
      </c>
    </row>
    <row r="43" spans="1:21" x14ac:dyDescent="0.3">
      <c r="A43">
        <v>102</v>
      </c>
      <c r="B43">
        <f t="shared" si="0"/>
        <v>8.5</v>
      </c>
      <c r="C43">
        <v>1</v>
      </c>
      <c r="D43">
        <v>129.93</v>
      </c>
      <c r="E43">
        <v>4.487E-2</v>
      </c>
      <c r="F43">
        <v>5.83</v>
      </c>
      <c r="G43">
        <v>111.914</v>
      </c>
      <c r="H43">
        <v>116.367</v>
      </c>
      <c r="I43">
        <v>118.965</v>
      </c>
      <c r="J43">
        <v>120.34099999999999</v>
      </c>
      <c r="K43">
        <v>122.459</v>
      </c>
      <c r="L43">
        <v>123.88800000000001</v>
      </c>
      <c r="M43">
        <v>125.998</v>
      </c>
      <c r="N43">
        <v>129.93</v>
      </c>
      <c r="O43">
        <v>133.86199999999999</v>
      </c>
      <c r="P43">
        <v>135.97200000000001</v>
      </c>
      <c r="Q43">
        <v>137.40100000000001</v>
      </c>
      <c r="R43">
        <v>139.51900000000001</v>
      </c>
      <c r="S43">
        <v>140.89500000000001</v>
      </c>
      <c r="T43">
        <v>143.49299999999999</v>
      </c>
      <c r="U43">
        <v>147.946</v>
      </c>
    </row>
    <row r="44" spans="1:21" x14ac:dyDescent="0.3">
      <c r="A44">
        <v>103</v>
      </c>
      <c r="B44">
        <f t="shared" si="0"/>
        <v>8.5833333333333339</v>
      </c>
      <c r="C44">
        <v>1</v>
      </c>
      <c r="D44">
        <v>130.37049999999999</v>
      </c>
      <c r="E44">
        <v>4.4949999999999997E-2</v>
      </c>
      <c r="F44">
        <v>5.8601999999999999</v>
      </c>
      <c r="G44">
        <v>112.261</v>
      </c>
      <c r="H44">
        <v>116.738</v>
      </c>
      <c r="I44">
        <v>119.349</v>
      </c>
      <c r="J44">
        <v>120.73099999999999</v>
      </c>
      <c r="K44">
        <v>122.86</v>
      </c>
      <c r="L44">
        <v>124.297</v>
      </c>
      <c r="M44">
        <v>126.41800000000001</v>
      </c>
      <c r="N44">
        <v>130.37</v>
      </c>
      <c r="O44">
        <v>134.32300000000001</v>
      </c>
      <c r="P44">
        <v>136.44399999999999</v>
      </c>
      <c r="Q44">
        <v>137.881</v>
      </c>
      <c r="R44">
        <v>140.01</v>
      </c>
      <c r="S44">
        <v>141.392</v>
      </c>
      <c r="T44">
        <v>144.00299999999999</v>
      </c>
      <c r="U44">
        <v>148.47999999999999</v>
      </c>
    </row>
    <row r="45" spans="1:21" x14ac:dyDescent="0.3">
      <c r="A45">
        <v>104</v>
      </c>
      <c r="B45">
        <f t="shared" si="0"/>
        <v>8.6666666666666661</v>
      </c>
      <c r="C45">
        <v>1</v>
      </c>
      <c r="D45">
        <v>130.81030000000001</v>
      </c>
      <c r="E45">
        <v>4.5030000000000001E-2</v>
      </c>
      <c r="F45">
        <v>5.8903999999999996</v>
      </c>
      <c r="G45">
        <v>112.608</v>
      </c>
      <c r="H45">
        <v>117.107</v>
      </c>
      <c r="I45">
        <v>119.732</v>
      </c>
      <c r="J45">
        <v>121.121</v>
      </c>
      <c r="K45">
        <v>123.261</v>
      </c>
      <c r="L45">
        <v>124.705</v>
      </c>
      <c r="M45">
        <v>126.837</v>
      </c>
      <c r="N45">
        <v>130.81</v>
      </c>
      <c r="O45">
        <v>134.78299999999999</v>
      </c>
      <c r="P45">
        <v>136.91499999999999</v>
      </c>
      <c r="Q45">
        <v>138.35900000000001</v>
      </c>
      <c r="R45">
        <v>140.499</v>
      </c>
      <c r="S45">
        <v>141.88900000000001</v>
      </c>
      <c r="T45">
        <v>144.51300000000001</v>
      </c>
      <c r="U45">
        <v>149.01300000000001</v>
      </c>
    </row>
    <row r="46" spans="1:21" x14ac:dyDescent="0.3">
      <c r="A46">
        <v>105</v>
      </c>
      <c r="B46">
        <f t="shared" si="0"/>
        <v>8.75</v>
      </c>
      <c r="C46">
        <v>1</v>
      </c>
      <c r="D46">
        <v>131.24950000000001</v>
      </c>
      <c r="E46">
        <v>4.5109999999999997E-2</v>
      </c>
      <c r="F46">
        <v>5.9207000000000001</v>
      </c>
      <c r="G46">
        <v>112.953</v>
      </c>
      <c r="H46">
        <v>117.476</v>
      </c>
      <c r="I46">
        <v>120.114</v>
      </c>
      <c r="J46">
        <v>121.511</v>
      </c>
      <c r="K46">
        <v>123.66200000000001</v>
      </c>
      <c r="L46">
        <v>125.113</v>
      </c>
      <c r="M46">
        <v>127.256</v>
      </c>
      <c r="N46">
        <v>131.25</v>
      </c>
      <c r="O46">
        <v>135.24299999999999</v>
      </c>
      <c r="P46">
        <v>137.386</v>
      </c>
      <c r="Q46">
        <v>138.83699999999999</v>
      </c>
      <c r="R46">
        <v>140.988</v>
      </c>
      <c r="S46">
        <v>142.38499999999999</v>
      </c>
      <c r="T46">
        <v>145.023</v>
      </c>
      <c r="U46">
        <v>149.54599999999999</v>
      </c>
    </row>
    <row r="47" spans="1:21" x14ac:dyDescent="0.3">
      <c r="A47">
        <v>106</v>
      </c>
      <c r="B47">
        <f t="shared" si="0"/>
        <v>8.8333333333333339</v>
      </c>
      <c r="C47">
        <v>1</v>
      </c>
      <c r="D47">
        <v>131.6884</v>
      </c>
      <c r="E47">
        <v>4.5190000000000001E-2</v>
      </c>
      <c r="F47">
        <v>5.9509999999999996</v>
      </c>
      <c r="G47">
        <v>113.298</v>
      </c>
      <c r="H47">
        <v>117.84399999999999</v>
      </c>
      <c r="I47">
        <v>120.496</v>
      </c>
      <c r="J47">
        <v>121.9</v>
      </c>
      <c r="K47">
        <v>124.062</v>
      </c>
      <c r="L47">
        <v>125.521</v>
      </c>
      <c r="M47">
        <v>127.675</v>
      </c>
      <c r="N47">
        <v>131.68799999999999</v>
      </c>
      <c r="O47">
        <v>135.702</v>
      </c>
      <c r="P47">
        <v>137.85599999999999</v>
      </c>
      <c r="Q47">
        <v>139.315</v>
      </c>
      <c r="R47">
        <v>141.477</v>
      </c>
      <c r="S47">
        <v>142.881</v>
      </c>
      <c r="T47">
        <v>145.53200000000001</v>
      </c>
      <c r="U47">
        <v>150.078</v>
      </c>
    </row>
    <row r="48" spans="1:21" x14ac:dyDescent="0.3">
      <c r="A48">
        <v>107</v>
      </c>
      <c r="B48">
        <f t="shared" si="0"/>
        <v>8.9166666666666661</v>
      </c>
      <c r="C48">
        <v>1</v>
      </c>
      <c r="D48">
        <v>132.12690000000001</v>
      </c>
      <c r="E48">
        <v>4.5269999999999998E-2</v>
      </c>
      <c r="F48">
        <v>5.9813999999999998</v>
      </c>
      <c r="G48">
        <v>113.643</v>
      </c>
      <c r="H48">
        <v>118.212</v>
      </c>
      <c r="I48">
        <v>120.877</v>
      </c>
      <c r="J48">
        <v>122.288</v>
      </c>
      <c r="K48">
        <v>124.461</v>
      </c>
      <c r="L48">
        <v>125.928</v>
      </c>
      <c r="M48">
        <v>128.09299999999999</v>
      </c>
      <c r="N48">
        <v>132.12700000000001</v>
      </c>
      <c r="O48">
        <v>136.161</v>
      </c>
      <c r="P48">
        <v>138.32599999999999</v>
      </c>
      <c r="Q48">
        <v>139.792</v>
      </c>
      <c r="R48">
        <v>141.965</v>
      </c>
      <c r="S48">
        <v>143.37700000000001</v>
      </c>
      <c r="T48">
        <v>146.042</v>
      </c>
      <c r="U48">
        <v>150.61099999999999</v>
      </c>
    </row>
    <row r="49" spans="1:21" x14ac:dyDescent="0.3">
      <c r="A49">
        <v>108</v>
      </c>
      <c r="B49">
        <f t="shared" si="0"/>
        <v>9</v>
      </c>
      <c r="C49">
        <v>1</v>
      </c>
      <c r="D49">
        <v>132.5652</v>
      </c>
      <c r="E49">
        <v>4.5350000000000001E-2</v>
      </c>
      <c r="F49">
        <v>6.0118</v>
      </c>
      <c r="G49">
        <v>113.98699999999999</v>
      </c>
      <c r="H49">
        <v>118.58</v>
      </c>
      <c r="I49">
        <v>121.258</v>
      </c>
      <c r="J49">
        <v>122.67700000000001</v>
      </c>
      <c r="K49">
        <v>124.861</v>
      </c>
      <c r="L49">
        <v>126.334</v>
      </c>
      <c r="M49">
        <v>128.51</v>
      </c>
      <c r="N49">
        <v>132.565</v>
      </c>
      <c r="O49">
        <v>136.62</v>
      </c>
      <c r="P49">
        <v>138.79599999999999</v>
      </c>
      <c r="Q49">
        <v>140.27000000000001</v>
      </c>
      <c r="R49">
        <v>142.45400000000001</v>
      </c>
      <c r="S49">
        <v>143.87200000000001</v>
      </c>
      <c r="T49">
        <v>146.55099999999999</v>
      </c>
      <c r="U49">
        <v>151.143</v>
      </c>
    </row>
    <row r="50" spans="1:21" x14ac:dyDescent="0.3">
      <c r="A50">
        <v>109</v>
      </c>
      <c r="B50">
        <f t="shared" si="0"/>
        <v>9.0833333333333339</v>
      </c>
      <c r="C50">
        <v>1</v>
      </c>
      <c r="D50">
        <v>133.00309999999999</v>
      </c>
      <c r="E50">
        <v>4.5429999999999998E-2</v>
      </c>
      <c r="F50">
        <v>6.0423</v>
      </c>
      <c r="G50">
        <v>114.331</v>
      </c>
      <c r="H50">
        <v>118.947</v>
      </c>
      <c r="I50">
        <v>121.639</v>
      </c>
      <c r="J50">
        <v>123.06399999999999</v>
      </c>
      <c r="K50">
        <v>125.26</v>
      </c>
      <c r="L50">
        <v>126.741</v>
      </c>
      <c r="M50">
        <v>128.928</v>
      </c>
      <c r="N50">
        <v>133.00299999999999</v>
      </c>
      <c r="O50">
        <v>137.07900000000001</v>
      </c>
      <c r="P50">
        <v>139.26599999999999</v>
      </c>
      <c r="Q50">
        <v>140.74700000000001</v>
      </c>
      <c r="R50">
        <v>142.94200000000001</v>
      </c>
      <c r="S50">
        <v>144.36699999999999</v>
      </c>
      <c r="T50">
        <v>147.06</v>
      </c>
      <c r="U50">
        <v>151.67500000000001</v>
      </c>
    </row>
    <row r="51" spans="1:21" x14ac:dyDescent="0.3">
      <c r="A51">
        <v>110</v>
      </c>
      <c r="B51">
        <f t="shared" si="0"/>
        <v>9.1666666666666661</v>
      </c>
      <c r="C51">
        <v>1</v>
      </c>
      <c r="D51">
        <v>133.44040000000001</v>
      </c>
      <c r="E51">
        <v>4.5510000000000002E-2</v>
      </c>
      <c r="F51">
        <v>6.0728999999999997</v>
      </c>
      <c r="G51">
        <v>114.67400000000001</v>
      </c>
      <c r="H51">
        <v>119.313</v>
      </c>
      <c r="I51">
        <v>122.01900000000001</v>
      </c>
      <c r="J51">
        <v>123.45099999999999</v>
      </c>
      <c r="K51">
        <v>125.658</v>
      </c>
      <c r="L51">
        <v>127.146</v>
      </c>
      <c r="M51">
        <v>129.34399999999999</v>
      </c>
      <c r="N51">
        <v>133.44</v>
      </c>
      <c r="O51">
        <v>137.536</v>
      </c>
      <c r="P51">
        <v>139.73500000000001</v>
      </c>
      <c r="Q51">
        <v>141.22300000000001</v>
      </c>
      <c r="R51">
        <v>143.429</v>
      </c>
      <c r="S51">
        <v>144.86199999999999</v>
      </c>
      <c r="T51">
        <v>147.56800000000001</v>
      </c>
      <c r="U51">
        <v>152.20699999999999</v>
      </c>
    </row>
    <row r="52" spans="1:21" x14ac:dyDescent="0.3">
      <c r="A52">
        <v>111</v>
      </c>
      <c r="B52">
        <f t="shared" si="0"/>
        <v>9.25</v>
      </c>
      <c r="C52">
        <v>1</v>
      </c>
      <c r="D52">
        <v>133.87700000000001</v>
      </c>
      <c r="E52">
        <v>4.5589999999999999E-2</v>
      </c>
      <c r="F52">
        <v>6.1035000000000004</v>
      </c>
      <c r="G52">
        <v>115.01600000000001</v>
      </c>
      <c r="H52">
        <v>119.678</v>
      </c>
      <c r="I52">
        <v>122.398</v>
      </c>
      <c r="J52">
        <v>123.83799999999999</v>
      </c>
      <c r="K52">
        <v>126.05500000000001</v>
      </c>
      <c r="L52">
        <v>127.551</v>
      </c>
      <c r="M52">
        <v>129.76</v>
      </c>
      <c r="N52">
        <v>133.87700000000001</v>
      </c>
      <c r="O52">
        <v>137.994</v>
      </c>
      <c r="P52">
        <v>140.203</v>
      </c>
      <c r="Q52">
        <v>141.69900000000001</v>
      </c>
      <c r="R52">
        <v>143.916</v>
      </c>
      <c r="S52">
        <v>145.35599999999999</v>
      </c>
      <c r="T52">
        <v>148.07599999999999</v>
      </c>
      <c r="U52">
        <v>152.738</v>
      </c>
    </row>
    <row r="53" spans="1:21" x14ac:dyDescent="0.3">
      <c r="A53">
        <v>112</v>
      </c>
      <c r="B53">
        <f t="shared" si="0"/>
        <v>9.3333333333333339</v>
      </c>
      <c r="C53">
        <v>1</v>
      </c>
      <c r="D53">
        <v>134.31299999999999</v>
      </c>
      <c r="E53">
        <v>4.5659999999999999E-2</v>
      </c>
      <c r="F53">
        <v>6.1326999999999998</v>
      </c>
      <c r="G53">
        <v>115.361</v>
      </c>
      <c r="H53">
        <v>120.04600000000001</v>
      </c>
      <c r="I53">
        <v>122.779</v>
      </c>
      <c r="J53">
        <v>124.226</v>
      </c>
      <c r="K53">
        <v>126.45399999999999</v>
      </c>
      <c r="L53">
        <v>127.95699999999999</v>
      </c>
      <c r="M53">
        <v>130.17699999999999</v>
      </c>
      <c r="N53">
        <v>134.31299999999999</v>
      </c>
      <c r="O53">
        <v>138.44900000000001</v>
      </c>
      <c r="P53">
        <v>140.66900000000001</v>
      </c>
      <c r="Q53">
        <v>142.172</v>
      </c>
      <c r="R53">
        <v>144.4</v>
      </c>
      <c r="S53">
        <v>145.84700000000001</v>
      </c>
      <c r="T53">
        <v>148.58000000000001</v>
      </c>
      <c r="U53">
        <v>153.26499999999999</v>
      </c>
    </row>
    <row r="54" spans="1:21" x14ac:dyDescent="0.3">
      <c r="A54">
        <v>113</v>
      </c>
      <c r="B54">
        <f t="shared" si="0"/>
        <v>9.4166666666666661</v>
      </c>
      <c r="C54">
        <v>1</v>
      </c>
      <c r="D54">
        <v>134.7483</v>
      </c>
      <c r="E54">
        <v>4.5740000000000003E-2</v>
      </c>
      <c r="F54">
        <v>6.1634000000000002</v>
      </c>
      <c r="G54">
        <v>115.702</v>
      </c>
      <c r="H54">
        <v>120.41</v>
      </c>
      <c r="I54">
        <v>123.15600000000001</v>
      </c>
      <c r="J54">
        <v>124.61</v>
      </c>
      <c r="K54">
        <v>126.85</v>
      </c>
      <c r="L54">
        <v>128.36000000000001</v>
      </c>
      <c r="M54">
        <v>130.59100000000001</v>
      </c>
      <c r="N54">
        <v>134.74799999999999</v>
      </c>
      <c r="O54">
        <v>138.905</v>
      </c>
      <c r="P54">
        <v>141.136</v>
      </c>
      <c r="Q54">
        <v>142.64699999999999</v>
      </c>
      <c r="R54">
        <v>144.886</v>
      </c>
      <c r="S54">
        <v>146.34</v>
      </c>
      <c r="T54">
        <v>149.08600000000001</v>
      </c>
      <c r="U54">
        <v>153.79499999999999</v>
      </c>
    </row>
    <row r="55" spans="1:21" x14ac:dyDescent="0.3">
      <c r="A55">
        <v>114</v>
      </c>
      <c r="B55">
        <f t="shared" si="0"/>
        <v>9.5</v>
      </c>
      <c r="C55">
        <v>1</v>
      </c>
      <c r="D55">
        <v>135.18289999999999</v>
      </c>
      <c r="E55">
        <v>4.582E-2</v>
      </c>
      <c r="F55">
        <v>6.1940999999999997</v>
      </c>
      <c r="G55">
        <v>116.042</v>
      </c>
      <c r="H55">
        <v>120.773</v>
      </c>
      <c r="I55">
        <v>123.533</v>
      </c>
      <c r="J55">
        <v>124.995</v>
      </c>
      <c r="K55">
        <v>127.245</v>
      </c>
      <c r="L55">
        <v>128.76300000000001</v>
      </c>
      <c r="M55">
        <v>131.005</v>
      </c>
      <c r="N55">
        <v>135.18299999999999</v>
      </c>
      <c r="O55">
        <v>139.36099999999999</v>
      </c>
      <c r="P55">
        <v>141.60300000000001</v>
      </c>
      <c r="Q55">
        <v>143.12100000000001</v>
      </c>
      <c r="R55">
        <v>145.37100000000001</v>
      </c>
      <c r="S55">
        <v>146.833</v>
      </c>
      <c r="T55">
        <v>149.59200000000001</v>
      </c>
      <c r="U55">
        <v>154.32400000000001</v>
      </c>
    </row>
    <row r="56" spans="1:21" x14ac:dyDescent="0.3">
      <c r="A56">
        <v>115</v>
      </c>
      <c r="B56">
        <f t="shared" si="0"/>
        <v>9.5833333333333339</v>
      </c>
      <c r="C56">
        <v>1</v>
      </c>
      <c r="D56">
        <v>135.61680000000001</v>
      </c>
      <c r="E56">
        <v>4.589E-2</v>
      </c>
      <c r="F56">
        <v>6.2234999999999996</v>
      </c>
      <c r="G56">
        <v>116.38500000000001</v>
      </c>
      <c r="H56">
        <v>121.139</v>
      </c>
      <c r="I56">
        <v>123.91200000000001</v>
      </c>
      <c r="J56">
        <v>125.38</v>
      </c>
      <c r="K56">
        <v>127.64100000000001</v>
      </c>
      <c r="L56">
        <v>129.167</v>
      </c>
      <c r="M56">
        <v>131.41900000000001</v>
      </c>
      <c r="N56">
        <v>135.61699999999999</v>
      </c>
      <c r="O56">
        <v>139.81399999999999</v>
      </c>
      <c r="P56">
        <v>142.06700000000001</v>
      </c>
      <c r="Q56">
        <v>143.59200000000001</v>
      </c>
      <c r="R56">
        <v>145.85300000000001</v>
      </c>
      <c r="S56">
        <v>147.322</v>
      </c>
      <c r="T56">
        <v>150.095</v>
      </c>
      <c r="U56">
        <v>154.84899999999999</v>
      </c>
    </row>
    <row r="57" spans="1:21" x14ac:dyDescent="0.3">
      <c r="A57">
        <v>116</v>
      </c>
      <c r="B57">
        <f t="shared" si="0"/>
        <v>9.6666666666666661</v>
      </c>
      <c r="C57">
        <v>1</v>
      </c>
      <c r="D57">
        <v>136.05009999999999</v>
      </c>
      <c r="E57">
        <v>4.5969999999999997E-2</v>
      </c>
      <c r="F57">
        <v>6.2542</v>
      </c>
      <c r="G57">
        <v>116.723</v>
      </c>
      <c r="H57">
        <v>121.501</v>
      </c>
      <c r="I57">
        <v>124.28700000000001</v>
      </c>
      <c r="J57">
        <v>125.76300000000001</v>
      </c>
      <c r="K57">
        <v>128.035</v>
      </c>
      <c r="L57">
        <v>129.56800000000001</v>
      </c>
      <c r="M57">
        <v>131.83199999999999</v>
      </c>
      <c r="N57">
        <v>136.05000000000001</v>
      </c>
      <c r="O57">
        <v>140.26900000000001</v>
      </c>
      <c r="P57">
        <v>142.53200000000001</v>
      </c>
      <c r="Q57">
        <v>144.065</v>
      </c>
      <c r="R57">
        <v>146.33699999999999</v>
      </c>
      <c r="S57">
        <v>147.81299999999999</v>
      </c>
      <c r="T57">
        <v>150.6</v>
      </c>
      <c r="U57">
        <v>155.37700000000001</v>
      </c>
    </row>
    <row r="58" spans="1:21" x14ac:dyDescent="0.3">
      <c r="A58">
        <v>117</v>
      </c>
      <c r="B58">
        <f t="shared" si="0"/>
        <v>9.75</v>
      </c>
      <c r="C58">
        <v>1</v>
      </c>
      <c r="D58">
        <v>136.4829</v>
      </c>
      <c r="E58">
        <v>4.6039999999999998E-2</v>
      </c>
      <c r="F58">
        <v>6.2836999999999996</v>
      </c>
      <c r="G58">
        <v>117.065</v>
      </c>
      <c r="H58">
        <v>121.86499999999999</v>
      </c>
      <c r="I58">
        <v>124.66500000000001</v>
      </c>
      <c r="J58">
        <v>126.14700000000001</v>
      </c>
      <c r="K58">
        <v>128.43</v>
      </c>
      <c r="L58">
        <v>129.97</v>
      </c>
      <c r="M58">
        <v>132.245</v>
      </c>
      <c r="N58">
        <v>136.483</v>
      </c>
      <c r="O58">
        <v>140.721</v>
      </c>
      <c r="P58">
        <v>142.99600000000001</v>
      </c>
      <c r="Q58">
        <v>144.536</v>
      </c>
      <c r="R58">
        <v>146.81899999999999</v>
      </c>
      <c r="S58">
        <v>148.30099999999999</v>
      </c>
      <c r="T58">
        <v>151.101</v>
      </c>
      <c r="U58">
        <v>155.90100000000001</v>
      </c>
    </row>
    <row r="59" spans="1:21" x14ac:dyDescent="0.3">
      <c r="A59">
        <v>118</v>
      </c>
      <c r="B59">
        <f t="shared" si="0"/>
        <v>9.8333333333333339</v>
      </c>
      <c r="C59">
        <v>1</v>
      </c>
      <c r="D59">
        <v>136.9153</v>
      </c>
      <c r="E59">
        <v>4.6120000000000001E-2</v>
      </c>
      <c r="F59">
        <v>6.3144999999999998</v>
      </c>
      <c r="G59">
        <v>117.402</v>
      </c>
      <c r="H59">
        <v>122.22499999999999</v>
      </c>
      <c r="I59">
        <v>125.039</v>
      </c>
      <c r="J59">
        <v>126.529</v>
      </c>
      <c r="K59">
        <v>128.82300000000001</v>
      </c>
      <c r="L59">
        <v>130.37100000000001</v>
      </c>
      <c r="M59">
        <v>132.65600000000001</v>
      </c>
      <c r="N59">
        <v>136.91499999999999</v>
      </c>
      <c r="O59">
        <v>141.17400000000001</v>
      </c>
      <c r="P59">
        <v>143.46</v>
      </c>
      <c r="Q59">
        <v>145.00800000000001</v>
      </c>
      <c r="R59">
        <v>147.30199999999999</v>
      </c>
      <c r="S59">
        <v>148.792</v>
      </c>
      <c r="T59">
        <v>151.60499999999999</v>
      </c>
      <c r="U59">
        <v>156.429</v>
      </c>
    </row>
    <row r="60" spans="1:21" x14ac:dyDescent="0.3">
      <c r="A60">
        <v>119</v>
      </c>
      <c r="B60">
        <f t="shared" si="0"/>
        <v>9.9166666666666661</v>
      </c>
      <c r="C60">
        <v>1</v>
      </c>
      <c r="D60">
        <v>137.34739999999999</v>
      </c>
      <c r="E60">
        <v>4.6190000000000002E-2</v>
      </c>
      <c r="F60">
        <v>6.3441000000000001</v>
      </c>
      <c r="G60">
        <v>117.74299999999999</v>
      </c>
      <c r="H60">
        <v>122.589</v>
      </c>
      <c r="I60">
        <v>125.416</v>
      </c>
      <c r="J60">
        <v>126.91200000000001</v>
      </c>
      <c r="K60">
        <v>129.21700000000001</v>
      </c>
      <c r="L60">
        <v>130.77199999999999</v>
      </c>
      <c r="M60">
        <v>133.06800000000001</v>
      </c>
      <c r="N60">
        <v>137.34700000000001</v>
      </c>
      <c r="O60">
        <v>141.626</v>
      </c>
      <c r="P60">
        <v>143.923</v>
      </c>
      <c r="Q60">
        <v>145.47800000000001</v>
      </c>
      <c r="R60">
        <v>147.78200000000001</v>
      </c>
      <c r="S60">
        <v>149.279</v>
      </c>
      <c r="T60">
        <v>152.10599999999999</v>
      </c>
      <c r="U60">
        <v>156.952</v>
      </c>
    </row>
    <row r="61" spans="1:21" x14ac:dyDescent="0.3">
      <c r="A61">
        <v>120</v>
      </c>
      <c r="B61">
        <f t="shared" si="0"/>
        <v>10</v>
      </c>
      <c r="C61">
        <v>1</v>
      </c>
      <c r="D61">
        <v>137.77950000000001</v>
      </c>
      <c r="E61">
        <v>4.6260000000000003E-2</v>
      </c>
      <c r="F61">
        <v>6.3737000000000004</v>
      </c>
      <c r="G61">
        <v>118.083</v>
      </c>
      <c r="H61">
        <v>122.952</v>
      </c>
      <c r="I61">
        <v>125.792</v>
      </c>
      <c r="J61">
        <v>127.29600000000001</v>
      </c>
      <c r="K61">
        <v>129.61099999999999</v>
      </c>
      <c r="L61">
        <v>131.17400000000001</v>
      </c>
      <c r="M61">
        <v>133.48099999999999</v>
      </c>
      <c r="N61">
        <v>137.78</v>
      </c>
      <c r="O61">
        <v>142.078</v>
      </c>
      <c r="P61">
        <v>144.38499999999999</v>
      </c>
      <c r="Q61">
        <v>145.94800000000001</v>
      </c>
      <c r="R61">
        <v>148.26300000000001</v>
      </c>
      <c r="S61">
        <v>149.767</v>
      </c>
      <c r="T61">
        <v>152.607</v>
      </c>
      <c r="U61">
        <v>157.476</v>
      </c>
    </row>
    <row r="62" spans="1:21" x14ac:dyDescent="0.3">
      <c r="A62">
        <v>121</v>
      </c>
      <c r="B62">
        <f t="shared" si="0"/>
        <v>10.083333333333334</v>
      </c>
      <c r="C62">
        <v>1</v>
      </c>
      <c r="D62">
        <v>138.21190000000001</v>
      </c>
      <c r="E62">
        <v>4.6330000000000003E-2</v>
      </c>
      <c r="F62">
        <v>6.4034000000000004</v>
      </c>
      <c r="G62">
        <v>118.42400000000001</v>
      </c>
      <c r="H62">
        <v>123.315</v>
      </c>
      <c r="I62">
        <v>126.169</v>
      </c>
      <c r="J62">
        <v>127.679</v>
      </c>
      <c r="K62">
        <v>130.006</v>
      </c>
      <c r="L62">
        <v>131.57499999999999</v>
      </c>
      <c r="M62">
        <v>133.893</v>
      </c>
      <c r="N62">
        <v>138.21199999999999</v>
      </c>
      <c r="O62">
        <v>142.53100000000001</v>
      </c>
      <c r="P62">
        <v>144.84899999999999</v>
      </c>
      <c r="Q62">
        <v>146.41800000000001</v>
      </c>
      <c r="R62">
        <v>148.744</v>
      </c>
      <c r="S62">
        <v>150.255</v>
      </c>
      <c r="T62">
        <v>153.108</v>
      </c>
      <c r="U62">
        <v>158</v>
      </c>
    </row>
    <row r="63" spans="1:21" x14ac:dyDescent="0.3">
      <c r="A63">
        <v>122</v>
      </c>
      <c r="B63">
        <f t="shared" si="0"/>
        <v>10.166666666666666</v>
      </c>
      <c r="C63">
        <v>1</v>
      </c>
      <c r="D63">
        <v>138.64519999999999</v>
      </c>
      <c r="E63">
        <v>4.6399999999999997E-2</v>
      </c>
      <c r="F63">
        <v>6.4330999999999996</v>
      </c>
      <c r="G63">
        <v>118.765</v>
      </c>
      <c r="H63">
        <v>123.679</v>
      </c>
      <c r="I63">
        <v>126.54600000000001</v>
      </c>
      <c r="J63">
        <v>128.06399999999999</v>
      </c>
      <c r="K63">
        <v>130.40100000000001</v>
      </c>
      <c r="L63">
        <v>131.97800000000001</v>
      </c>
      <c r="M63">
        <v>134.30600000000001</v>
      </c>
      <c r="N63">
        <v>138.64500000000001</v>
      </c>
      <c r="O63">
        <v>142.98400000000001</v>
      </c>
      <c r="P63">
        <v>145.31299999999999</v>
      </c>
      <c r="Q63">
        <v>146.88999999999999</v>
      </c>
      <c r="R63">
        <v>149.227</v>
      </c>
      <c r="S63">
        <v>150.745</v>
      </c>
      <c r="T63">
        <v>153.61099999999999</v>
      </c>
      <c r="U63">
        <v>158.52500000000001</v>
      </c>
    </row>
    <row r="64" spans="1:21" x14ac:dyDescent="0.3">
      <c r="A64">
        <v>123</v>
      </c>
      <c r="B64">
        <f t="shared" si="0"/>
        <v>10.25</v>
      </c>
      <c r="C64">
        <v>1</v>
      </c>
      <c r="D64">
        <v>139.0797</v>
      </c>
      <c r="E64">
        <v>4.6469999999999997E-2</v>
      </c>
      <c r="F64">
        <v>6.4630000000000001</v>
      </c>
      <c r="G64">
        <v>119.107</v>
      </c>
      <c r="H64">
        <v>124.044</v>
      </c>
      <c r="I64">
        <v>126.92400000000001</v>
      </c>
      <c r="J64">
        <v>128.44900000000001</v>
      </c>
      <c r="K64">
        <v>130.797</v>
      </c>
      <c r="L64">
        <v>132.381</v>
      </c>
      <c r="M64">
        <v>134.72</v>
      </c>
      <c r="N64">
        <v>139.08000000000001</v>
      </c>
      <c r="O64">
        <v>143.43899999999999</v>
      </c>
      <c r="P64">
        <v>145.77799999999999</v>
      </c>
      <c r="Q64">
        <v>147.36199999999999</v>
      </c>
      <c r="R64">
        <v>149.71</v>
      </c>
      <c r="S64">
        <v>151.23500000000001</v>
      </c>
      <c r="T64">
        <v>154.11500000000001</v>
      </c>
      <c r="U64">
        <v>159.05199999999999</v>
      </c>
    </row>
    <row r="65" spans="1:21" x14ac:dyDescent="0.3">
      <c r="A65">
        <v>124</v>
      </c>
      <c r="B65">
        <f t="shared" si="0"/>
        <v>10.333333333333334</v>
      </c>
      <c r="C65">
        <v>1</v>
      </c>
      <c r="D65">
        <v>139.51580000000001</v>
      </c>
      <c r="E65">
        <v>4.6539999999999998E-2</v>
      </c>
      <c r="F65">
        <v>6.4931000000000001</v>
      </c>
      <c r="G65">
        <v>119.45099999999999</v>
      </c>
      <c r="H65">
        <v>124.411</v>
      </c>
      <c r="I65">
        <v>127.304</v>
      </c>
      <c r="J65">
        <v>128.83600000000001</v>
      </c>
      <c r="K65">
        <v>131.19499999999999</v>
      </c>
      <c r="L65">
        <v>132.786</v>
      </c>
      <c r="M65">
        <v>135.136</v>
      </c>
      <c r="N65">
        <v>139.51599999999999</v>
      </c>
      <c r="O65">
        <v>143.89500000000001</v>
      </c>
      <c r="P65">
        <v>146.245</v>
      </c>
      <c r="Q65">
        <v>147.83699999999999</v>
      </c>
      <c r="R65">
        <v>150.196</v>
      </c>
      <c r="S65">
        <v>151.72800000000001</v>
      </c>
      <c r="T65">
        <v>154.62100000000001</v>
      </c>
      <c r="U65">
        <v>159.58099999999999</v>
      </c>
    </row>
    <row r="66" spans="1:21" x14ac:dyDescent="0.3">
      <c r="A66">
        <v>125</v>
      </c>
      <c r="B66">
        <f t="shared" si="0"/>
        <v>10.416666666666666</v>
      </c>
      <c r="C66">
        <v>1</v>
      </c>
      <c r="D66">
        <v>139.95400000000001</v>
      </c>
      <c r="E66">
        <v>4.6609999999999999E-2</v>
      </c>
      <c r="F66">
        <v>6.5232999999999999</v>
      </c>
      <c r="G66">
        <v>119.79600000000001</v>
      </c>
      <c r="H66">
        <v>124.779</v>
      </c>
      <c r="I66">
        <v>127.685</v>
      </c>
      <c r="J66">
        <v>129.22399999999999</v>
      </c>
      <c r="K66">
        <v>131.59399999999999</v>
      </c>
      <c r="L66">
        <v>133.19300000000001</v>
      </c>
      <c r="M66">
        <v>135.554</v>
      </c>
      <c r="N66">
        <v>139.95400000000001</v>
      </c>
      <c r="O66">
        <v>144.35400000000001</v>
      </c>
      <c r="P66">
        <v>146.715</v>
      </c>
      <c r="Q66">
        <v>148.31399999999999</v>
      </c>
      <c r="R66">
        <v>150.684</v>
      </c>
      <c r="S66">
        <v>152.22300000000001</v>
      </c>
      <c r="T66">
        <v>155.12899999999999</v>
      </c>
      <c r="U66">
        <v>160.11199999999999</v>
      </c>
    </row>
    <row r="67" spans="1:21" x14ac:dyDescent="0.3">
      <c r="A67">
        <v>126</v>
      </c>
      <c r="B67">
        <f t="shared" ref="B67:B130" si="1">A67/12</f>
        <v>10.5</v>
      </c>
      <c r="C67">
        <v>1</v>
      </c>
      <c r="D67">
        <v>140.3948</v>
      </c>
      <c r="E67">
        <v>4.6670000000000003E-2</v>
      </c>
      <c r="F67">
        <v>6.5522</v>
      </c>
      <c r="G67">
        <v>120.14700000000001</v>
      </c>
      <c r="H67">
        <v>125.152</v>
      </c>
      <c r="I67">
        <v>128.071</v>
      </c>
      <c r="J67">
        <v>129.61699999999999</v>
      </c>
      <c r="K67">
        <v>131.99799999999999</v>
      </c>
      <c r="L67">
        <v>133.60400000000001</v>
      </c>
      <c r="M67">
        <v>135.97499999999999</v>
      </c>
      <c r="N67">
        <v>140.39500000000001</v>
      </c>
      <c r="O67">
        <v>144.81399999999999</v>
      </c>
      <c r="P67">
        <v>147.18600000000001</v>
      </c>
      <c r="Q67">
        <v>148.792</v>
      </c>
      <c r="R67">
        <v>151.172</v>
      </c>
      <c r="S67">
        <v>152.71799999999999</v>
      </c>
      <c r="T67">
        <v>155.63800000000001</v>
      </c>
      <c r="U67">
        <v>160.643</v>
      </c>
    </row>
    <row r="68" spans="1:21" x14ac:dyDescent="0.3">
      <c r="A68">
        <v>127</v>
      </c>
      <c r="B68">
        <f t="shared" si="1"/>
        <v>10.583333333333334</v>
      </c>
      <c r="C68">
        <v>1</v>
      </c>
      <c r="D68">
        <v>140.83869999999999</v>
      </c>
      <c r="E68">
        <v>4.6739999999999997E-2</v>
      </c>
      <c r="F68">
        <v>6.5827999999999998</v>
      </c>
      <c r="G68">
        <v>120.496</v>
      </c>
      <c r="H68">
        <v>125.52500000000001</v>
      </c>
      <c r="I68">
        <v>128.458</v>
      </c>
      <c r="J68">
        <v>130.011</v>
      </c>
      <c r="K68">
        <v>132.40299999999999</v>
      </c>
      <c r="L68">
        <v>134.01599999999999</v>
      </c>
      <c r="M68">
        <v>136.399</v>
      </c>
      <c r="N68">
        <v>140.839</v>
      </c>
      <c r="O68">
        <v>145.279</v>
      </c>
      <c r="P68">
        <v>147.661</v>
      </c>
      <c r="Q68">
        <v>149.27500000000001</v>
      </c>
      <c r="R68">
        <v>151.666</v>
      </c>
      <c r="S68">
        <v>153.22</v>
      </c>
      <c r="T68">
        <v>156.15299999999999</v>
      </c>
      <c r="U68">
        <v>161.18100000000001</v>
      </c>
    </row>
    <row r="69" spans="1:21" x14ac:dyDescent="0.3">
      <c r="A69">
        <v>128</v>
      </c>
      <c r="B69">
        <f t="shared" si="1"/>
        <v>10.666666666666666</v>
      </c>
      <c r="C69">
        <v>1</v>
      </c>
      <c r="D69">
        <v>141.2859</v>
      </c>
      <c r="E69">
        <v>4.6800000000000001E-2</v>
      </c>
      <c r="F69">
        <v>6.6121999999999996</v>
      </c>
      <c r="G69">
        <v>120.85299999999999</v>
      </c>
      <c r="H69">
        <v>125.904</v>
      </c>
      <c r="I69">
        <v>128.85</v>
      </c>
      <c r="J69">
        <v>130.41</v>
      </c>
      <c r="K69">
        <v>132.81200000000001</v>
      </c>
      <c r="L69">
        <v>134.43299999999999</v>
      </c>
      <c r="M69">
        <v>136.82599999999999</v>
      </c>
      <c r="N69">
        <v>141.286</v>
      </c>
      <c r="O69">
        <v>145.74600000000001</v>
      </c>
      <c r="P69">
        <v>148.13900000000001</v>
      </c>
      <c r="Q69">
        <v>149.76</v>
      </c>
      <c r="R69">
        <v>152.16200000000001</v>
      </c>
      <c r="S69">
        <v>153.72200000000001</v>
      </c>
      <c r="T69">
        <v>156.66800000000001</v>
      </c>
      <c r="U69">
        <v>161.71899999999999</v>
      </c>
    </row>
    <row r="70" spans="1:21" x14ac:dyDescent="0.3">
      <c r="A70">
        <v>129</v>
      </c>
      <c r="B70">
        <f t="shared" si="1"/>
        <v>10.75</v>
      </c>
      <c r="C70">
        <v>1</v>
      </c>
      <c r="D70">
        <v>141.73679999999999</v>
      </c>
      <c r="E70">
        <v>4.6859999999999999E-2</v>
      </c>
      <c r="F70">
        <v>6.6417999999999999</v>
      </c>
      <c r="G70">
        <v>121.212</v>
      </c>
      <c r="H70">
        <v>126.286</v>
      </c>
      <c r="I70">
        <v>129.245</v>
      </c>
      <c r="J70">
        <v>130.81200000000001</v>
      </c>
      <c r="K70">
        <v>133.22499999999999</v>
      </c>
      <c r="L70">
        <v>134.85300000000001</v>
      </c>
      <c r="M70">
        <v>137.25700000000001</v>
      </c>
      <c r="N70">
        <v>141.73699999999999</v>
      </c>
      <c r="O70">
        <v>146.21700000000001</v>
      </c>
      <c r="P70">
        <v>148.62100000000001</v>
      </c>
      <c r="Q70">
        <v>150.249</v>
      </c>
      <c r="R70">
        <v>152.66200000000001</v>
      </c>
      <c r="S70">
        <v>154.22900000000001</v>
      </c>
      <c r="T70">
        <v>157.18799999999999</v>
      </c>
      <c r="U70">
        <v>162.261</v>
      </c>
    </row>
    <row r="71" spans="1:21" x14ac:dyDescent="0.3">
      <c r="A71">
        <v>130</v>
      </c>
      <c r="B71">
        <f t="shared" si="1"/>
        <v>10.833333333333334</v>
      </c>
      <c r="C71">
        <v>1</v>
      </c>
      <c r="D71">
        <v>142.19159999999999</v>
      </c>
      <c r="E71">
        <v>4.6920000000000003E-2</v>
      </c>
      <c r="F71">
        <v>6.6715999999999998</v>
      </c>
      <c r="G71">
        <v>121.575</v>
      </c>
      <c r="H71">
        <v>126.67100000000001</v>
      </c>
      <c r="I71">
        <v>129.64400000000001</v>
      </c>
      <c r="J71">
        <v>131.21799999999999</v>
      </c>
      <c r="K71">
        <v>133.642</v>
      </c>
      <c r="L71">
        <v>135.27699999999999</v>
      </c>
      <c r="M71">
        <v>137.69200000000001</v>
      </c>
      <c r="N71">
        <v>142.19200000000001</v>
      </c>
      <c r="O71">
        <v>146.69200000000001</v>
      </c>
      <c r="P71">
        <v>149.10599999999999</v>
      </c>
      <c r="Q71">
        <v>150.74199999999999</v>
      </c>
      <c r="R71">
        <v>153.16499999999999</v>
      </c>
      <c r="S71">
        <v>154.74</v>
      </c>
      <c r="T71">
        <v>157.71199999999999</v>
      </c>
      <c r="U71">
        <v>162.80799999999999</v>
      </c>
    </row>
    <row r="72" spans="1:21" x14ac:dyDescent="0.3">
      <c r="A72">
        <v>131</v>
      </c>
      <c r="B72">
        <f t="shared" si="1"/>
        <v>10.916666666666666</v>
      </c>
      <c r="C72">
        <v>1</v>
      </c>
      <c r="D72">
        <v>142.65010000000001</v>
      </c>
      <c r="E72">
        <v>4.6980000000000001E-2</v>
      </c>
      <c r="F72">
        <v>6.7016999999999998</v>
      </c>
      <c r="G72">
        <v>121.94</v>
      </c>
      <c r="H72">
        <v>127.06</v>
      </c>
      <c r="I72">
        <v>130.04599999999999</v>
      </c>
      <c r="J72">
        <v>131.62700000000001</v>
      </c>
      <c r="K72">
        <v>134.06200000000001</v>
      </c>
      <c r="L72">
        <v>135.70400000000001</v>
      </c>
      <c r="M72">
        <v>138.13</v>
      </c>
      <c r="N72">
        <v>142.65</v>
      </c>
      <c r="O72">
        <v>147.16999999999999</v>
      </c>
      <c r="P72">
        <v>149.596</v>
      </c>
      <c r="Q72">
        <v>151.239</v>
      </c>
      <c r="R72">
        <v>153.673</v>
      </c>
      <c r="S72">
        <v>155.255</v>
      </c>
      <c r="T72">
        <v>158.24100000000001</v>
      </c>
      <c r="U72">
        <v>163.36000000000001</v>
      </c>
    </row>
    <row r="73" spans="1:21" x14ac:dyDescent="0.3">
      <c r="A73">
        <v>132</v>
      </c>
      <c r="B73">
        <f t="shared" si="1"/>
        <v>11</v>
      </c>
      <c r="C73">
        <v>1</v>
      </c>
      <c r="D73">
        <v>143.11259999999999</v>
      </c>
      <c r="E73">
        <v>4.7030000000000002E-2</v>
      </c>
      <c r="F73">
        <v>6.7305999999999999</v>
      </c>
      <c r="G73">
        <v>122.31399999999999</v>
      </c>
      <c r="H73">
        <v>127.455</v>
      </c>
      <c r="I73">
        <v>130.45400000000001</v>
      </c>
      <c r="J73">
        <v>132.042</v>
      </c>
      <c r="K73">
        <v>134.48699999999999</v>
      </c>
      <c r="L73">
        <v>136.137</v>
      </c>
      <c r="M73">
        <v>138.57300000000001</v>
      </c>
      <c r="N73">
        <v>143.113</v>
      </c>
      <c r="O73">
        <v>147.65199999999999</v>
      </c>
      <c r="P73">
        <v>150.08799999999999</v>
      </c>
      <c r="Q73">
        <v>151.738</v>
      </c>
      <c r="R73">
        <v>154.18299999999999</v>
      </c>
      <c r="S73">
        <v>155.77099999999999</v>
      </c>
      <c r="T73">
        <v>158.77000000000001</v>
      </c>
      <c r="U73">
        <v>163.91200000000001</v>
      </c>
    </row>
    <row r="74" spans="1:21" x14ac:dyDescent="0.3">
      <c r="A74">
        <v>133</v>
      </c>
      <c r="B74">
        <f t="shared" si="1"/>
        <v>11.083333333333334</v>
      </c>
      <c r="C74">
        <v>1</v>
      </c>
      <c r="D74">
        <v>143.5795</v>
      </c>
      <c r="E74">
        <v>4.709E-2</v>
      </c>
      <c r="F74">
        <v>6.7611999999999997</v>
      </c>
      <c r="G74">
        <v>122.68600000000001</v>
      </c>
      <c r="H74">
        <v>127.851</v>
      </c>
      <c r="I74">
        <v>130.863</v>
      </c>
      <c r="J74">
        <v>132.458</v>
      </c>
      <c r="K74">
        <v>134.91499999999999</v>
      </c>
      <c r="L74">
        <v>136.572</v>
      </c>
      <c r="M74">
        <v>139.01900000000001</v>
      </c>
      <c r="N74">
        <v>143.58000000000001</v>
      </c>
      <c r="O74">
        <v>148.13999999999999</v>
      </c>
      <c r="P74">
        <v>150.58699999999999</v>
      </c>
      <c r="Q74">
        <v>152.244</v>
      </c>
      <c r="R74">
        <v>154.70099999999999</v>
      </c>
      <c r="S74">
        <v>156.29599999999999</v>
      </c>
      <c r="T74">
        <v>159.30799999999999</v>
      </c>
      <c r="U74">
        <v>164.47300000000001</v>
      </c>
    </row>
    <row r="75" spans="1:21" x14ac:dyDescent="0.3">
      <c r="A75">
        <v>134</v>
      </c>
      <c r="B75">
        <f t="shared" si="1"/>
        <v>11.166666666666666</v>
      </c>
      <c r="C75">
        <v>1</v>
      </c>
      <c r="D75">
        <v>144.05109999999999</v>
      </c>
      <c r="E75">
        <v>4.7140000000000001E-2</v>
      </c>
      <c r="F75">
        <v>6.7906000000000004</v>
      </c>
      <c r="G75">
        <v>123.06699999999999</v>
      </c>
      <c r="H75">
        <v>128.25399999999999</v>
      </c>
      <c r="I75">
        <v>131.279</v>
      </c>
      <c r="J75">
        <v>132.88200000000001</v>
      </c>
      <c r="K75">
        <v>135.34899999999999</v>
      </c>
      <c r="L75">
        <v>137.01300000000001</v>
      </c>
      <c r="M75">
        <v>139.471</v>
      </c>
      <c r="N75">
        <v>144.05099999999999</v>
      </c>
      <c r="O75">
        <v>148.631</v>
      </c>
      <c r="P75">
        <v>151.089</v>
      </c>
      <c r="Q75">
        <v>152.75399999999999</v>
      </c>
      <c r="R75">
        <v>155.221</v>
      </c>
      <c r="S75">
        <v>156.82300000000001</v>
      </c>
      <c r="T75">
        <v>159.84800000000001</v>
      </c>
      <c r="U75">
        <v>165.036</v>
      </c>
    </row>
    <row r="76" spans="1:21" x14ac:dyDescent="0.3">
      <c r="A76">
        <v>135</v>
      </c>
      <c r="B76">
        <f t="shared" si="1"/>
        <v>11.25</v>
      </c>
      <c r="C76">
        <v>1</v>
      </c>
      <c r="D76">
        <v>144.52760000000001</v>
      </c>
      <c r="E76">
        <v>4.7190000000000003E-2</v>
      </c>
      <c r="F76">
        <v>6.8202999999999996</v>
      </c>
      <c r="G76">
        <v>123.45099999999999</v>
      </c>
      <c r="H76">
        <v>128.661</v>
      </c>
      <c r="I76">
        <v>131.69999999999999</v>
      </c>
      <c r="J76">
        <v>133.309</v>
      </c>
      <c r="K76">
        <v>135.78700000000001</v>
      </c>
      <c r="L76">
        <v>137.459</v>
      </c>
      <c r="M76">
        <v>139.92699999999999</v>
      </c>
      <c r="N76">
        <v>144.52799999999999</v>
      </c>
      <c r="O76">
        <v>149.12799999999999</v>
      </c>
      <c r="P76">
        <v>151.596</v>
      </c>
      <c r="Q76">
        <v>153.268</v>
      </c>
      <c r="R76">
        <v>155.74600000000001</v>
      </c>
      <c r="S76">
        <v>157.35499999999999</v>
      </c>
      <c r="T76">
        <v>160.39400000000001</v>
      </c>
      <c r="U76">
        <v>165.60400000000001</v>
      </c>
    </row>
    <row r="77" spans="1:21" x14ac:dyDescent="0.3">
      <c r="A77">
        <v>136</v>
      </c>
      <c r="B77">
        <f t="shared" si="1"/>
        <v>11.333333333333334</v>
      </c>
      <c r="C77">
        <v>1</v>
      </c>
      <c r="D77">
        <v>145.0093</v>
      </c>
      <c r="E77">
        <v>4.7230000000000001E-2</v>
      </c>
      <c r="F77">
        <v>6.8487999999999998</v>
      </c>
      <c r="G77">
        <v>123.845</v>
      </c>
      <c r="H77">
        <v>129.077</v>
      </c>
      <c r="I77">
        <v>132.12799999999999</v>
      </c>
      <c r="J77">
        <v>133.744</v>
      </c>
      <c r="K77">
        <v>136.232</v>
      </c>
      <c r="L77">
        <v>137.911</v>
      </c>
      <c r="M77">
        <v>140.38999999999999</v>
      </c>
      <c r="N77">
        <v>145.00899999999999</v>
      </c>
      <c r="O77">
        <v>149.62899999999999</v>
      </c>
      <c r="P77">
        <v>152.108</v>
      </c>
      <c r="Q77">
        <v>153.786</v>
      </c>
      <c r="R77">
        <v>156.27500000000001</v>
      </c>
      <c r="S77">
        <v>157.88999999999999</v>
      </c>
      <c r="T77">
        <v>160.94200000000001</v>
      </c>
      <c r="U77">
        <v>166.17400000000001</v>
      </c>
    </row>
    <row r="78" spans="1:21" x14ac:dyDescent="0.3">
      <c r="A78">
        <v>137</v>
      </c>
      <c r="B78">
        <f t="shared" si="1"/>
        <v>11.416666666666666</v>
      </c>
      <c r="C78">
        <v>1</v>
      </c>
      <c r="D78">
        <v>145.49639999999999</v>
      </c>
      <c r="E78">
        <v>4.7280000000000003E-2</v>
      </c>
      <c r="F78">
        <v>6.8791000000000002</v>
      </c>
      <c r="G78">
        <v>124.238</v>
      </c>
      <c r="H78">
        <v>129.49299999999999</v>
      </c>
      <c r="I78">
        <v>132.55799999999999</v>
      </c>
      <c r="J78">
        <v>134.18100000000001</v>
      </c>
      <c r="K78">
        <v>136.68100000000001</v>
      </c>
      <c r="L78">
        <v>138.36699999999999</v>
      </c>
      <c r="M78">
        <v>140.857</v>
      </c>
      <c r="N78">
        <v>145.49600000000001</v>
      </c>
      <c r="O78">
        <v>150.136</v>
      </c>
      <c r="P78">
        <v>152.626</v>
      </c>
      <c r="Q78">
        <v>154.31200000000001</v>
      </c>
      <c r="R78">
        <v>156.81100000000001</v>
      </c>
      <c r="S78">
        <v>158.435</v>
      </c>
      <c r="T78">
        <v>161.5</v>
      </c>
      <c r="U78">
        <v>166.75399999999999</v>
      </c>
    </row>
    <row r="79" spans="1:21" x14ac:dyDescent="0.3">
      <c r="A79">
        <v>138</v>
      </c>
      <c r="B79">
        <f t="shared" si="1"/>
        <v>11.5</v>
      </c>
      <c r="C79">
        <v>1</v>
      </c>
      <c r="D79">
        <v>145.98910000000001</v>
      </c>
      <c r="E79">
        <v>4.7320000000000001E-2</v>
      </c>
      <c r="F79">
        <v>6.9081999999999999</v>
      </c>
      <c r="G79">
        <v>124.64100000000001</v>
      </c>
      <c r="H79">
        <v>129.91800000000001</v>
      </c>
      <c r="I79">
        <v>132.99600000000001</v>
      </c>
      <c r="J79">
        <v>134.626</v>
      </c>
      <c r="K79">
        <v>137.136</v>
      </c>
      <c r="L79">
        <v>138.82900000000001</v>
      </c>
      <c r="M79">
        <v>141.33000000000001</v>
      </c>
      <c r="N79">
        <v>145.989</v>
      </c>
      <c r="O79">
        <v>150.649</v>
      </c>
      <c r="P79">
        <v>153.149</v>
      </c>
      <c r="Q79">
        <v>154.84200000000001</v>
      </c>
      <c r="R79">
        <v>157.352</v>
      </c>
      <c r="S79">
        <v>158.982</v>
      </c>
      <c r="T79">
        <v>162.06</v>
      </c>
      <c r="U79">
        <v>167.33699999999999</v>
      </c>
    </row>
    <row r="80" spans="1:21" x14ac:dyDescent="0.3">
      <c r="A80">
        <v>139</v>
      </c>
      <c r="B80">
        <f t="shared" si="1"/>
        <v>11.583333333333334</v>
      </c>
      <c r="C80">
        <v>1</v>
      </c>
      <c r="D80">
        <v>146.48779999999999</v>
      </c>
      <c r="E80">
        <v>4.7359999999999999E-2</v>
      </c>
      <c r="F80">
        <v>6.9377000000000004</v>
      </c>
      <c r="G80">
        <v>125.04900000000001</v>
      </c>
      <c r="H80">
        <v>130.34800000000001</v>
      </c>
      <c r="I80">
        <v>133.43899999999999</v>
      </c>
      <c r="J80">
        <v>135.07599999999999</v>
      </c>
      <c r="K80">
        <v>137.59700000000001</v>
      </c>
      <c r="L80">
        <v>139.297</v>
      </c>
      <c r="M80">
        <v>141.80799999999999</v>
      </c>
      <c r="N80">
        <v>146.488</v>
      </c>
      <c r="O80">
        <v>151.167</v>
      </c>
      <c r="P80">
        <v>153.678</v>
      </c>
      <c r="Q80">
        <v>155.37899999999999</v>
      </c>
      <c r="R80">
        <v>157.899</v>
      </c>
      <c r="S80">
        <v>159.536</v>
      </c>
      <c r="T80">
        <v>162.62700000000001</v>
      </c>
      <c r="U80">
        <v>167.92699999999999</v>
      </c>
    </row>
    <row r="81" spans="1:21" x14ac:dyDescent="0.3">
      <c r="A81">
        <v>140</v>
      </c>
      <c r="B81">
        <f t="shared" si="1"/>
        <v>11.666666666666666</v>
      </c>
      <c r="C81">
        <v>1</v>
      </c>
      <c r="D81">
        <v>146.99270000000001</v>
      </c>
      <c r="E81">
        <v>4.7399999999999998E-2</v>
      </c>
      <c r="F81">
        <v>6.9675000000000002</v>
      </c>
      <c r="G81">
        <v>125.462</v>
      </c>
      <c r="H81">
        <v>130.78399999999999</v>
      </c>
      <c r="I81">
        <v>133.88800000000001</v>
      </c>
      <c r="J81">
        <v>135.53200000000001</v>
      </c>
      <c r="K81">
        <v>138.06399999999999</v>
      </c>
      <c r="L81">
        <v>139.77099999999999</v>
      </c>
      <c r="M81">
        <v>142.29300000000001</v>
      </c>
      <c r="N81">
        <v>146.99299999999999</v>
      </c>
      <c r="O81">
        <v>151.69200000000001</v>
      </c>
      <c r="P81">
        <v>154.214</v>
      </c>
      <c r="Q81">
        <v>155.922</v>
      </c>
      <c r="R81">
        <v>158.453</v>
      </c>
      <c r="S81">
        <v>160.09700000000001</v>
      </c>
      <c r="T81">
        <v>163.20099999999999</v>
      </c>
      <c r="U81">
        <v>168.524</v>
      </c>
    </row>
    <row r="82" spans="1:21" x14ac:dyDescent="0.3">
      <c r="A82">
        <v>141</v>
      </c>
      <c r="B82">
        <f t="shared" si="1"/>
        <v>11.75</v>
      </c>
      <c r="C82">
        <v>1</v>
      </c>
      <c r="D82">
        <v>147.50409999999999</v>
      </c>
      <c r="E82">
        <v>4.7440000000000003E-2</v>
      </c>
      <c r="F82">
        <v>6.9976000000000003</v>
      </c>
      <c r="G82">
        <v>125.88</v>
      </c>
      <c r="H82">
        <v>131.22499999999999</v>
      </c>
      <c r="I82">
        <v>134.34299999999999</v>
      </c>
      <c r="J82">
        <v>135.994</v>
      </c>
      <c r="K82">
        <v>138.536</v>
      </c>
      <c r="L82">
        <v>140.25200000000001</v>
      </c>
      <c r="M82">
        <v>142.78399999999999</v>
      </c>
      <c r="N82">
        <v>147.50399999999999</v>
      </c>
      <c r="O82">
        <v>152.22399999999999</v>
      </c>
      <c r="P82">
        <v>154.75700000000001</v>
      </c>
      <c r="Q82">
        <v>156.47200000000001</v>
      </c>
      <c r="R82">
        <v>159.01400000000001</v>
      </c>
      <c r="S82">
        <v>160.66499999999999</v>
      </c>
      <c r="T82">
        <v>163.78299999999999</v>
      </c>
      <c r="U82">
        <v>169.12799999999999</v>
      </c>
    </row>
    <row r="83" spans="1:21" x14ac:dyDescent="0.3">
      <c r="A83">
        <v>142</v>
      </c>
      <c r="B83">
        <f t="shared" si="1"/>
        <v>11.833333333333334</v>
      </c>
      <c r="C83">
        <v>1</v>
      </c>
      <c r="D83">
        <v>148.0224</v>
      </c>
      <c r="E83">
        <v>4.7469999999999998E-2</v>
      </c>
      <c r="F83">
        <v>7.0266000000000002</v>
      </c>
      <c r="G83">
        <v>126.309</v>
      </c>
      <c r="H83">
        <v>131.67599999999999</v>
      </c>
      <c r="I83">
        <v>134.80699999999999</v>
      </c>
      <c r="J83">
        <v>136.465</v>
      </c>
      <c r="K83">
        <v>139.017</v>
      </c>
      <c r="L83">
        <v>140.74</v>
      </c>
      <c r="M83">
        <v>143.28299999999999</v>
      </c>
      <c r="N83">
        <v>148.02199999999999</v>
      </c>
      <c r="O83">
        <v>152.762</v>
      </c>
      <c r="P83">
        <v>155.30500000000001</v>
      </c>
      <c r="Q83">
        <v>157.02699999999999</v>
      </c>
      <c r="R83">
        <v>159.58000000000001</v>
      </c>
      <c r="S83">
        <v>161.238</v>
      </c>
      <c r="T83">
        <v>164.369</v>
      </c>
      <c r="U83">
        <v>169.73599999999999</v>
      </c>
    </row>
    <row r="84" spans="1:21" x14ac:dyDescent="0.3">
      <c r="A84">
        <v>143</v>
      </c>
      <c r="B84">
        <f t="shared" si="1"/>
        <v>11.916666666666666</v>
      </c>
      <c r="C84">
        <v>1</v>
      </c>
      <c r="D84">
        <v>148.5478</v>
      </c>
      <c r="E84">
        <v>4.7500000000000001E-2</v>
      </c>
      <c r="F84">
        <v>7.056</v>
      </c>
      <c r="G84">
        <v>126.74299999999999</v>
      </c>
      <c r="H84">
        <v>132.13300000000001</v>
      </c>
      <c r="I84">
        <v>135.27699999999999</v>
      </c>
      <c r="J84">
        <v>136.94200000000001</v>
      </c>
      <c r="K84">
        <v>139.505</v>
      </c>
      <c r="L84">
        <v>141.23500000000001</v>
      </c>
      <c r="M84">
        <v>143.78899999999999</v>
      </c>
      <c r="N84">
        <v>148.548</v>
      </c>
      <c r="O84">
        <v>153.30699999999999</v>
      </c>
      <c r="P84">
        <v>155.86099999999999</v>
      </c>
      <c r="Q84">
        <v>157.59</v>
      </c>
      <c r="R84">
        <v>160.154</v>
      </c>
      <c r="S84">
        <v>161.81899999999999</v>
      </c>
      <c r="T84">
        <v>164.96299999999999</v>
      </c>
      <c r="U84">
        <v>170.35300000000001</v>
      </c>
    </row>
    <row r="85" spans="1:21" x14ac:dyDescent="0.3">
      <c r="A85">
        <v>144</v>
      </c>
      <c r="B85">
        <f t="shared" si="1"/>
        <v>12</v>
      </c>
      <c r="C85">
        <v>1</v>
      </c>
      <c r="D85">
        <v>149.08070000000001</v>
      </c>
      <c r="E85">
        <v>4.7530000000000003E-2</v>
      </c>
      <c r="F85">
        <v>7.0857999999999999</v>
      </c>
      <c r="G85">
        <v>127.184</v>
      </c>
      <c r="H85">
        <v>132.59700000000001</v>
      </c>
      <c r="I85">
        <v>135.75399999999999</v>
      </c>
      <c r="J85">
        <v>137.42599999999999</v>
      </c>
      <c r="K85">
        <v>140</v>
      </c>
      <c r="L85">
        <v>141.73699999999999</v>
      </c>
      <c r="M85">
        <v>144.30099999999999</v>
      </c>
      <c r="N85">
        <v>149.08099999999999</v>
      </c>
      <c r="O85">
        <v>153.86000000000001</v>
      </c>
      <c r="P85">
        <v>156.42500000000001</v>
      </c>
      <c r="Q85">
        <v>158.16200000000001</v>
      </c>
      <c r="R85">
        <v>160.73599999999999</v>
      </c>
      <c r="S85">
        <v>162.40799999999999</v>
      </c>
      <c r="T85">
        <v>165.565</v>
      </c>
      <c r="U85">
        <v>170.977</v>
      </c>
    </row>
    <row r="86" spans="1:21" x14ac:dyDescent="0.3">
      <c r="A86">
        <v>145</v>
      </c>
      <c r="B86">
        <f t="shared" si="1"/>
        <v>12.083333333333334</v>
      </c>
      <c r="C86">
        <v>1</v>
      </c>
      <c r="D86">
        <v>149.62119999999999</v>
      </c>
      <c r="E86">
        <v>4.7550000000000002E-2</v>
      </c>
      <c r="F86">
        <v>7.1144999999999996</v>
      </c>
      <c r="G86">
        <v>127.636</v>
      </c>
      <c r="H86">
        <v>133.07</v>
      </c>
      <c r="I86">
        <v>136.24</v>
      </c>
      <c r="J86">
        <v>137.91900000000001</v>
      </c>
      <c r="K86">
        <v>140.50399999999999</v>
      </c>
      <c r="L86">
        <v>142.24799999999999</v>
      </c>
      <c r="M86">
        <v>144.82300000000001</v>
      </c>
      <c r="N86">
        <v>149.62100000000001</v>
      </c>
      <c r="O86">
        <v>154.41999999999999</v>
      </c>
      <c r="P86">
        <v>156.995</v>
      </c>
      <c r="Q86">
        <v>158.739</v>
      </c>
      <c r="R86">
        <v>161.32300000000001</v>
      </c>
      <c r="S86">
        <v>163.00200000000001</v>
      </c>
      <c r="T86">
        <v>166.172</v>
      </c>
      <c r="U86">
        <v>171.607</v>
      </c>
    </row>
    <row r="87" spans="1:21" x14ac:dyDescent="0.3">
      <c r="A87">
        <v>146</v>
      </c>
      <c r="B87">
        <f t="shared" si="1"/>
        <v>12.166666666666666</v>
      </c>
      <c r="C87">
        <v>1</v>
      </c>
      <c r="D87">
        <v>150.1694</v>
      </c>
      <c r="E87">
        <v>4.7579999999999997E-2</v>
      </c>
      <c r="F87">
        <v>7.1451000000000002</v>
      </c>
      <c r="G87">
        <v>128.09</v>
      </c>
      <c r="H87">
        <v>133.548</v>
      </c>
      <c r="I87">
        <v>136.73099999999999</v>
      </c>
      <c r="J87">
        <v>138.417</v>
      </c>
      <c r="K87">
        <v>141.01300000000001</v>
      </c>
      <c r="L87">
        <v>142.76400000000001</v>
      </c>
      <c r="M87">
        <v>145.35</v>
      </c>
      <c r="N87">
        <v>150.16900000000001</v>
      </c>
      <c r="O87">
        <v>154.989</v>
      </c>
      <c r="P87">
        <v>157.57499999999999</v>
      </c>
      <c r="Q87">
        <v>159.32599999999999</v>
      </c>
      <c r="R87">
        <v>161.922</v>
      </c>
      <c r="S87">
        <v>163.608</v>
      </c>
      <c r="T87">
        <v>166.791</v>
      </c>
      <c r="U87">
        <v>172.249</v>
      </c>
    </row>
    <row r="88" spans="1:21" x14ac:dyDescent="0.3">
      <c r="A88">
        <v>147</v>
      </c>
      <c r="B88">
        <f t="shared" si="1"/>
        <v>12.25</v>
      </c>
      <c r="C88">
        <v>1</v>
      </c>
      <c r="D88">
        <v>150.72559999999999</v>
      </c>
      <c r="E88">
        <v>4.759E-2</v>
      </c>
      <c r="F88">
        <v>7.173</v>
      </c>
      <c r="G88">
        <v>128.559</v>
      </c>
      <c r="H88">
        <v>134.03899999999999</v>
      </c>
      <c r="I88">
        <v>137.23500000000001</v>
      </c>
      <c r="J88">
        <v>138.92699999999999</v>
      </c>
      <c r="K88">
        <v>141.53299999999999</v>
      </c>
      <c r="L88">
        <v>143.291</v>
      </c>
      <c r="M88">
        <v>145.887</v>
      </c>
      <c r="N88">
        <v>150.726</v>
      </c>
      <c r="O88">
        <v>155.56399999999999</v>
      </c>
      <c r="P88">
        <v>158.16</v>
      </c>
      <c r="Q88">
        <v>159.91800000000001</v>
      </c>
      <c r="R88">
        <v>162.524</v>
      </c>
      <c r="S88">
        <v>164.21700000000001</v>
      </c>
      <c r="T88">
        <v>167.41300000000001</v>
      </c>
      <c r="U88">
        <v>172.892</v>
      </c>
    </row>
    <row r="89" spans="1:21" x14ac:dyDescent="0.3">
      <c r="A89">
        <v>148</v>
      </c>
      <c r="B89">
        <f t="shared" si="1"/>
        <v>12.333333333333334</v>
      </c>
      <c r="C89">
        <v>1</v>
      </c>
      <c r="D89">
        <v>151.28989999999999</v>
      </c>
      <c r="E89">
        <v>4.761E-2</v>
      </c>
      <c r="F89">
        <v>7.2028999999999996</v>
      </c>
      <c r="G89">
        <v>129.03100000000001</v>
      </c>
      <c r="H89">
        <v>134.53299999999999</v>
      </c>
      <c r="I89">
        <v>137.74299999999999</v>
      </c>
      <c r="J89">
        <v>139.44200000000001</v>
      </c>
      <c r="K89">
        <v>142.059</v>
      </c>
      <c r="L89">
        <v>143.82499999999999</v>
      </c>
      <c r="M89">
        <v>146.43199999999999</v>
      </c>
      <c r="N89">
        <v>151.29</v>
      </c>
      <c r="O89">
        <v>156.148</v>
      </c>
      <c r="P89">
        <v>158.755</v>
      </c>
      <c r="Q89">
        <v>160.52099999999999</v>
      </c>
      <c r="R89">
        <v>163.13800000000001</v>
      </c>
      <c r="S89">
        <v>164.83699999999999</v>
      </c>
      <c r="T89">
        <v>168.04599999999999</v>
      </c>
      <c r="U89">
        <v>173.54900000000001</v>
      </c>
    </row>
    <row r="90" spans="1:21" x14ac:dyDescent="0.3">
      <c r="A90">
        <v>149</v>
      </c>
      <c r="B90">
        <f t="shared" si="1"/>
        <v>12.416666666666666</v>
      </c>
      <c r="C90">
        <v>1</v>
      </c>
      <c r="D90">
        <v>151.8623</v>
      </c>
      <c r="E90">
        <v>4.7620000000000003E-2</v>
      </c>
      <c r="F90">
        <v>7.2317</v>
      </c>
      <c r="G90">
        <v>129.51499999999999</v>
      </c>
      <c r="H90">
        <v>135.03899999999999</v>
      </c>
      <c r="I90">
        <v>138.261</v>
      </c>
      <c r="J90">
        <v>139.96700000000001</v>
      </c>
      <c r="K90">
        <v>142.595</v>
      </c>
      <c r="L90">
        <v>144.36699999999999</v>
      </c>
      <c r="M90">
        <v>146.98500000000001</v>
      </c>
      <c r="N90">
        <v>151.86199999999999</v>
      </c>
      <c r="O90">
        <v>156.74</v>
      </c>
      <c r="P90">
        <v>159.357</v>
      </c>
      <c r="Q90">
        <v>161.13</v>
      </c>
      <c r="R90">
        <v>163.75700000000001</v>
      </c>
      <c r="S90">
        <v>165.464</v>
      </c>
      <c r="T90">
        <v>168.68600000000001</v>
      </c>
      <c r="U90">
        <v>174.21</v>
      </c>
    </row>
    <row r="91" spans="1:21" x14ac:dyDescent="0.3">
      <c r="A91">
        <v>150</v>
      </c>
      <c r="B91">
        <f t="shared" si="1"/>
        <v>12.5</v>
      </c>
      <c r="C91">
        <v>1</v>
      </c>
      <c r="D91">
        <v>152.4425</v>
      </c>
      <c r="E91">
        <v>4.7629999999999999E-2</v>
      </c>
      <c r="F91">
        <v>7.2607999999999997</v>
      </c>
      <c r="G91">
        <v>130.005</v>
      </c>
      <c r="H91">
        <v>135.55099999999999</v>
      </c>
      <c r="I91">
        <v>138.786</v>
      </c>
      <c r="J91">
        <v>140.499</v>
      </c>
      <c r="K91">
        <v>143.137</v>
      </c>
      <c r="L91">
        <v>144.917</v>
      </c>
      <c r="M91">
        <v>147.54499999999999</v>
      </c>
      <c r="N91">
        <v>152.44200000000001</v>
      </c>
      <c r="O91">
        <v>157.34</v>
      </c>
      <c r="P91">
        <v>159.96799999999999</v>
      </c>
      <c r="Q91">
        <v>161.74799999999999</v>
      </c>
      <c r="R91">
        <v>164.386</v>
      </c>
      <c r="S91">
        <v>166.09899999999999</v>
      </c>
      <c r="T91">
        <v>169.334</v>
      </c>
      <c r="U91">
        <v>174.88</v>
      </c>
    </row>
    <row r="92" spans="1:21" x14ac:dyDescent="0.3">
      <c r="A92">
        <v>151</v>
      </c>
      <c r="B92">
        <f t="shared" si="1"/>
        <v>12.583333333333334</v>
      </c>
      <c r="C92">
        <v>1</v>
      </c>
      <c r="D92">
        <v>153.02979999999999</v>
      </c>
      <c r="E92">
        <v>4.7629999999999999E-2</v>
      </c>
      <c r="F92">
        <v>7.2888000000000002</v>
      </c>
      <c r="G92">
        <v>130.506</v>
      </c>
      <c r="H92">
        <v>136.07300000000001</v>
      </c>
      <c r="I92">
        <v>139.321</v>
      </c>
      <c r="J92">
        <v>141.041</v>
      </c>
      <c r="K92">
        <v>143.68899999999999</v>
      </c>
      <c r="L92">
        <v>145.47499999999999</v>
      </c>
      <c r="M92">
        <v>148.114</v>
      </c>
      <c r="N92">
        <v>153.03</v>
      </c>
      <c r="O92">
        <v>157.946</v>
      </c>
      <c r="P92">
        <v>160.584</v>
      </c>
      <c r="Q92">
        <v>162.37100000000001</v>
      </c>
      <c r="R92">
        <v>165.01900000000001</v>
      </c>
      <c r="S92">
        <v>166.739</v>
      </c>
      <c r="T92">
        <v>169.98599999999999</v>
      </c>
      <c r="U92">
        <v>175.554</v>
      </c>
    </row>
    <row r="93" spans="1:21" x14ac:dyDescent="0.3">
      <c r="A93">
        <v>152</v>
      </c>
      <c r="B93">
        <f t="shared" si="1"/>
        <v>12.666666666666666</v>
      </c>
      <c r="C93">
        <v>1</v>
      </c>
      <c r="D93">
        <v>153.6234</v>
      </c>
      <c r="E93">
        <v>4.7640000000000002E-2</v>
      </c>
      <c r="F93">
        <v>7.3186</v>
      </c>
      <c r="G93">
        <v>131.00700000000001</v>
      </c>
      <c r="H93">
        <v>136.59800000000001</v>
      </c>
      <c r="I93">
        <v>139.85900000000001</v>
      </c>
      <c r="J93">
        <v>141.58500000000001</v>
      </c>
      <c r="K93">
        <v>144.244</v>
      </c>
      <c r="L93">
        <v>146.03800000000001</v>
      </c>
      <c r="M93">
        <v>148.68700000000001</v>
      </c>
      <c r="N93">
        <v>153.62299999999999</v>
      </c>
      <c r="O93">
        <v>158.56</v>
      </c>
      <c r="P93">
        <v>161.209</v>
      </c>
      <c r="Q93">
        <v>163.00299999999999</v>
      </c>
      <c r="R93">
        <v>165.661</v>
      </c>
      <c r="S93">
        <v>167.38800000000001</v>
      </c>
      <c r="T93">
        <v>170.649</v>
      </c>
      <c r="U93">
        <v>176.24</v>
      </c>
    </row>
    <row r="94" spans="1:21" x14ac:dyDescent="0.3">
      <c r="A94">
        <v>153</v>
      </c>
      <c r="B94">
        <f t="shared" si="1"/>
        <v>12.75</v>
      </c>
      <c r="C94">
        <v>1</v>
      </c>
      <c r="D94">
        <v>154.22229999999999</v>
      </c>
      <c r="E94">
        <v>4.7629999999999999E-2</v>
      </c>
      <c r="F94">
        <v>7.3456000000000001</v>
      </c>
      <c r="G94">
        <v>131.523</v>
      </c>
      <c r="H94">
        <v>137.13399999999999</v>
      </c>
      <c r="I94">
        <v>140.40700000000001</v>
      </c>
      <c r="J94">
        <v>142.13999999999999</v>
      </c>
      <c r="K94">
        <v>144.809</v>
      </c>
      <c r="L94">
        <v>146.60900000000001</v>
      </c>
      <c r="M94">
        <v>149.268</v>
      </c>
      <c r="N94">
        <v>154.22200000000001</v>
      </c>
      <c r="O94">
        <v>159.17699999999999</v>
      </c>
      <c r="P94">
        <v>161.83600000000001</v>
      </c>
      <c r="Q94">
        <v>163.636</v>
      </c>
      <c r="R94">
        <v>166.30500000000001</v>
      </c>
      <c r="S94">
        <v>168.03800000000001</v>
      </c>
      <c r="T94">
        <v>171.31100000000001</v>
      </c>
      <c r="U94">
        <v>176.922</v>
      </c>
    </row>
    <row r="95" spans="1:21" x14ac:dyDescent="0.3">
      <c r="A95">
        <v>154</v>
      </c>
      <c r="B95">
        <f t="shared" si="1"/>
        <v>12.833333333333334</v>
      </c>
      <c r="C95">
        <v>1</v>
      </c>
      <c r="D95">
        <v>154.82579999999999</v>
      </c>
      <c r="E95">
        <v>4.7629999999999999E-2</v>
      </c>
      <c r="F95">
        <v>7.3743999999999996</v>
      </c>
      <c r="G95">
        <v>132.03700000000001</v>
      </c>
      <c r="H95">
        <v>137.66999999999999</v>
      </c>
      <c r="I95">
        <v>140.95599999999999</v>
      </c>
      <c r="J95">
        <v>142.696</v>
      </c>
      <c r="K95">
        <v>145.375</v>
      </c>
      <c r="L95">
        <v>147.18299999999999</v>
      </c>
      <c r="M95">
        <v>149.852</v>
      </c>
      <c r="N95">
        <v>154.82599999999999</v>
      </c>
      <c r="O95">
        <v>159.80000000000001</v>
      </c>
      <c r="P95">
        <v>162.46899999999999</v>
      </c>
      <c r="Q95">
        <v>164.27600000000001</v>
      </c>
      <c r="R95">
        <v>166.95599999999999</v>
      </c>
      <c r="S95">
        <v>168.69499999999999</v>
      </c>
      <c r="T95">
        <v>171.98099999999999</v>
      </c>
      <c r="U95">
        <v>177.614</v>
      </c>
    </row>
    <row r="96" spans="1:21" x14ac:dyDescent="0.3">
      <c r="A96">
        <v>155</v>
      </c>
      <c r="B96">
        <f t="shared" si="1"/>
        <v>12.916666666666666</v>
      </c>
      <c r="C96">
        <v>1</v>
      </c>
      <c r="D96">
        <v>155.43289999999999</v>
      </c>
      <c r="E96">
        <v>4.7620000000000003E-2</v>
      </c>
      <c r="F96">
        <v>7.4016999999999999</v>
      </c>
      <c r="G96">
        <v>132.56</v>
      </c>
      <c r="H96">
        <v>138.214</v>
      </c>
      <c r="I96">
        <v>141.512</v>
      </c>
      <c r="J96">
        <v>143.25800000000001</v>
      </c>
      <c r="K96">
        <v>145.947</v>
      </c>
      <c r="L96">
        <v>147.762</v>
      </c>
      <c r="M96">
        <v>150.441</v>
      </c>
      <c r="N96">
        <v>155.43299999999999</v>
      </c>
      <c r="O96">
        <v>160.42500000000001</v>
      </c>
      <c r="P96">
        <v>163.10400000000001</v>
      </c>
      <c r="Q96">
        <v>164.91900000000001</v>
      </c>
      <c r="R96">
        <v>167.608</v>
      </c>
      <c r="S96">
        <v>169.35400000000001</v>
      </c>
      <c r="T96">
        <v>172.65199999999999</v>
      </c>
      <c r="U96">
        <v>178.30600000000001</v>
      </c>
    </row>
    <row r="97" spans="1:21" x14ac:dyDescent="0.3">
      <c r="A97">
        <v>156</v>
      </c>
      <c r="B97">
        <f t="shared" si="1"/>
        <v>13</v>
      </c>
      <c r="C97">
        <v>1</v>
      </c>
      <c r="D97">
        <v>156.04259999999999</v>
      </c>
      <c r="E97">
        <v>4.7600000000000003E-2</v>
      </c>
      <c r="F97">
        <v>7.4276</v>
      </c>
      <c r="G97">
        <v>133.09</v>
      </c>
      <c r="H97">
        <v>138.76300000000001</v>
      </c>
      <c r="I97">
        <v>142.07300000000001</v>
      </c>
      <c r="J97">
        <v>143.82499999999999</v>
      </c>
      <c r="K97">
        <v>146.524</v>
      </c>
      <c r="L97">
        <v>148.34399999999999</v>
      </c>
      <c r="M97">
        <v>151.03299999999999</v>
      </c>
      <c r="N97">
        <v>156.04300000000001</v>
      </c>
      <c r="O97">
        <v>161.05199999999999</v>
      </c>
      <c r="P97">
        <v>163.74100000000001</v>
      </c>
      <c r="Q97">
        <v>165.56100000000001</v>
      </c>
      <c r="R97">
        <v>168.26</v>
      </c>
      <c r="S97">
        <v>170.012</v>
      </c>
      <c r="T97">
        <v>173.322</v>
      </c>
      <c r="U97">
        <v>178.99600000000001</v>
      </c>
    </row>
    <row r="98" spans="1:21" x14ac:dyDescent="0.3">
      <c r="A98">
        <v>157</v>
      </c>
      <c r="B98">
        <f t="shared" si="1"/>
        <v>13.083333333333334</v>
      </c>
      <c r="C98">
        <v>1</v>
      </c>
      <c r="D98">
        <v>156.65389999999999</v>
      </c>
      <c r="E98">
        <v>4.7579999999999997E-2</v>
      </c>
      <c r="F98">
        <v>7.4535999999999998</v>
      </c>
      <c r="G98">
        <v>133.62100000000001</v>
      </c>
      <c r="H98">
        <v>139.31399999999999</v>
      </c>
      <c r="I98">
        <v>142.63499999999999</v>
      </c>
      <c r="J98">
        <v>144.39400000000001</v>
      </c>
      <c r="K98">
        <v>147.102</v>
      </c>
      <c r="L98">
        <v>148.929</v>
      </c>
      <c r="M98">
        <v>151.62700000000001</v>
      </c>
      <c r="N98">
        <v>156.654</v>
      </c>
      <c r="O98">
        <v>161.68100000000001</v>
      </c>
      <c r="P98">
        <v>164.37899999999999</v>
      </c>
      <c r="Q98">
        <v>166.20599999999999</v>
      </c>
      <c r="R98">
        <v>168.91399999999999</v>
      </c>
      <c r="S98">
        <v>170.673</v>
      </c>
      <c r="T98">
        <v>173.994</v>
      </c>
      <c r="U98">
        <v>179.68700000000001</v>
      </c>
    </row>
    <row r="99" spans="1:21" x14ac:dyDescent="0.3">
      <c r="A99">
        <v>158</v>
      </c>
      <c r="B99">
        <f t="shared" si="1"/>
        <v>13.166666666666666</v>
      </c>
      <c r="C99">
        <v>1</v>
      </c>
      <c r="D99">
        <v>157.26599999999999</v>
      </c>
      <c r="E99">
        <v>4.7559999999999998E-2</v>
      </c>
      <c r="F99">
        <v>7.4795999999999996</v>
      </c>
      <c r="G99">
        <v>134.15199999999999</v>
      </c>
      <c r="H99">
        <v>139.86600000000001</v>
      </c>
      <c r="I99">
        <v>143.19800000000001</v>
      </c>
      <c r="J99">
        <v>144.96299999999999</v>
      </c>
      <c r="K99">
        <v>147.68100000000001</v>
      </c>
      <c r="L99">
        <v>149.51400000000001</v>
      </c>
      <c r="M99">
        <v>152.221</v>
      </c>
      <c r="N99">
        <v>157.26599999999999</v>
      </c>
      <c r="O99">
        <v>162.31100000000001</v>
      </c>
      <c r="P99">
        <v>165.018</v>
      </c>
      <c r="Q99">
        <v>166.851</v>
      </c>
      <c r="R99">
        <v>169.56899999999999</v>
      </c>
      <c r="S99">
        <v>171.334</v>
      </c>
      <c r="T99">
        <v>174.666</v>
      </c>
      <c r="U99">
        <v>180.38</v>
      </c>
    </row>
    <row r="100" spans="1:21" x14ac:dyDescent="0.3">
      <c r="A100">
        <v>159</v>
      </c>
      <c r="B100">
        <f t="shared" si="1"/>
        <v>13.25</v>
      </c>
      <c r="C100">
        <v>1</v>
      </c>
      <c r="D100">
        <v>157.8775</v>
      </c>
      <c r="E100">
        <v>4.7539999999999999E-2</v>
      </c>
      <c r="F100">
        <v>7.5054999999999996</v>
      </c>
      <c r="G100">
        <v>134.684</v>
      </c>
      <c r="H100">
        <v>140.417</v>
      </c>
      <c r="I100">
        <v>143.761</v>
      </c>
      <c r="J100">
        <v>145.53200000000001</v>
      </c>
      <c r="K100">
        <v>148.25899999999999</v>
      </c>
      <c r="L100">
        <v>150.09899999999999</v>
      </c>
      <c r="M100">
        <v>152.815</v>
      </c>
      <c r="N100">
        <v>157.87799999999999</v>
      </c>
      <c r="O100">
        <v>162.94</v>
      </c>
      <c r="P100">
        <v>165.65600000000001</v>
      </c>
      <c r="Q100">
        <v>167.49600000000001</v>
      </c>
      <c r="R100">
        <v>170.22300000000001</v>
      </c>
      <c r="S100">
        <v>171.994</v>
      </c>
      <c r="T100">
        <v>175.33799999999999</v>
      </c>
      <c r="U100">
        <v>181.071</v>
      </c>
    </row>
    <row r="101" spans="1:21" x14ac:dyDescent="0.3">
      <c r="A101">
        <v>160</v>
      </c>
      <c r="B101">
        <f t="shared" si="1"/>
        <v>13.333333333333334</v>
      </c>
      <c r="C101">
        <v>1</v>
      </c>
      <c r="D101">
        <v>158.4871</v>
      </c>
      <c r="E101">
        <v>4.7509999999999997E-2</v>
      </c>
      <c r="F101">
        <v>7.5297000000000001</v>
      </c>
      <c r="G101">
        <v>135.21899999999999</v>
      </c>
      <c r="H101">
        <v>140.97</v>
      </c>
      <c r="I101">
        <v>144.32499999999999</v>
      </c>
      <c r="J101">
        <v>146.102</v>
      </c>
      <c r="K101">
        <v>148.83699999999999</v>
      </c>
      <c r="L101">
        <v>150.68299999999999</v>
      </c>
      <c r="M101">
        <v>153.40799999999999</v>
      </c>
      <c r="N101">
        <v>158.48699999999999</v>
      </c>
      <c r="O101">
        <v>163.566</v>
      </c>
      <c r="P101">
        <v>166.291</v>
      </c>
      <c r="Q101">
        <v>168.137</v>
      </c>
      <c r="R101">
        <v>170.87200000000001</v>
      </c>
      <c r="S101">
        <v>172.649</v>
      </c>
      <c r="T101">
        <v>176.00399999999999</v>
      </c>
      <c r="U101">
        <v>181.756</v>
      </c>
    </row>
    <row r="102" spans="1:21" x14ac:dyDescent="0.3">
      <c r="A102">
        <v>161</v>
      </c>
      <c r="B102">
        <f t="shared" si="1"/>
        <v>13.416666666666666</v>
      </c>
      <c r="C102">
        <v>1</v>
      </c>
      <c r="D102">
        <v>159.09370000000001</v>
      </c>
      <c r="E102">
        <v>4.7469999999999998E-2</v>
      </c>
      <c r="F102">
        <v>7.5522</v>
      </c>
      <c r="G102">
        <v>135.756</v>
      </c>
      <c r="H102">
        <v>141.52500000000001</v>
      </c>
      <c r="I102">
        <v>144.88999999999999</v>
      </c>
      <c r="J102">
        <v>146.67099999999999</v>
      </c>
      <c r="K102">
        <v>149.41499999999999</v>
      </c>
      <c r="L102">
        <v>151.26599999999999</v>
      </c>
      <c r="M102">
        <v>154</v>
      </c>
      <c r="N102">
        <v>159.09399999999999</v>
      </c>
      <c r="O102">
        <v>164.18799999999999</v>
      </c>
      <c r="P102">
        <v>166.92099999999999</v>
      </c>
      <c r="Q102">
        <v>168.77199999999999</v>
      </c>
      <c r="R102">
        <v>171.51599999999999</v>
      </c>
      <c r="S102">
        <v>173.298</v>
      </c>
      <c r="T102">
        <v>176.66300000000001</v>
      </c>
      <c r="U102">
        <v>182.43199999999999</v>
      </c>
    </row>
    <row r="103" spans="1:21" x14ac:dyDescent="0.3">
      <c r="A103">
        <v>162</v>
      </c>
      <c r="B103">
        <f t="shared" si="1"/>
        <v>13.5</v>
      </c>
      <c r="C103">
        <v>1</v>
      </c>
      <c r="D103">
        <v>159.6962</v>
      </c>
      <c r="E103">
        <v>4.7440000000000003E-2</v>
      </c>
      <c r="F103">
        <v>7.5759999999999996</v>
      </c>
      <c r="G103">
        <v>136.285</v>
      </c>
      <c r="H103">
        <v>142.072</v>
      </c>
      <c r="I103">
        <v>145.447</v>
      </c>
      <c r="J103">
        <v>147.23500000000001</v>
      </c>
      <c r="K103">
        <v>149.98699999999999</v>
      </c>
      <c r="L103">
        <v>151.84399999999999</v>
      </c>
      <c r="M103">
        <v>154.58600000000001</v>
      </c>
      <c r="N103">
        <v>159.696</v>
      </c>
      <c r="O103">
        <v>164.80600000000001</v>
      </c>
      <c r="P103">
        <v>167.548</v>
      </c>
      <c r="Q103">
        <v>169.405</v>
      </c>
      <c r="R103">
        <v>172.15799999999999</v>
      </c>
      <c r="S103">
        <v>173.94499999999999</v>
      </c>
      <c r="T103">
        <v>177.321</v>
      </c>
      <c r="U103">
        <v>183.108</v>
      </c>
    </row>
    <row r="104" spans="1:21" x14ac:dyDescent="0.3">
      <c r="A104">
        <v>163</v>
      </c>
      <c r="B104">
        <f t="shared" si="1"/>
        <v>13.583333333333334</v>
      </c>
      <c r="C104">
        <v>1</v>
      </c>
      <c r="D104">
        <v>160.29390000000001</v>
      </c>
      <c r="E104">
        <v>4.7399999999999998E-2</v>
      </c>
      <c r="F104">
        <v>7.5979000000000001</v>
      </c>
      <c r="G104">
        <v>136.815</v>
      </c>
      <c r="H104">
        <v>142.61799999999999</v>
      </c>
      <c r="I104">
        <v>146.00399999999999</v>
      </c>
      <c r="J104">
        <v>147.79599999999999</v>
      </c>
      <c r="K104">
        <v>150.55699999999999</v>
      </c>
      <c r="L104">
        <v>152.41900000000001</v>
      </c>
      <c r="M104">
        <v>155.16900000000001</v>
      </c>
      <c r="N104">
        <v>160.29400000000001</v>
      </c>
      <c r="O104">
        <v>165.41900000000001</v>
      </c>
      <c r="P104">
        <v>168.16900000000001</v>
      </c>
      <c r="Q104">
        <v>170.03100000000001</v>
      </c>
      <c r="R104">
        <v>172.791</v>
      </c>
      <c r="S104">
        <v>174.584</v>
      </c>
      <c r="T104">
        <v>177.96899999999999</v>
      </c>
      <c r="U104">
        <v>183.773</v>
      </c>
    </row>
    <row r="105" spans="1:21" x14ac:dyDescent="0.3">
      <c r="A105">
        <v>164</v>
      </c>
      <c r="B105">
        <f t="shared" si="1"/>
        <v>13.666666666666666</v>
      </c>
      <c r="C105">
        <v>1</v>
      </c>
      <c r="D105">
        <v>160.8861</v>
      </c>
      <c r="E105">
        <v>4.7350000000000003E-2</v>
      </c>
      <c r="F105">
        <v>7.6180000000000003</v>
      </c>
      <c r="G105">
        <v>137.345</v>
      </c>
      <c r="H105">
        <v>143.16399999999999</v>
      </c>
      <c r="I105">
        <v>146.55799999999999</v>
      </c>
      <c r="J105">
        <v>148.35599999999999</v>
      </c>
      <c r="K105">
        <v>151.12299999999999</v>
      </c>
      <c r="L105">
        <v>152.99100000000001</v>
      </c>
      <c r="M105">
        <v>155.74799999999999</v>
      </c>
      <c r="N105">
        <v>160.886</v>
      </c>
      <c r="O105">
        <v>166.024</v>
      </c>
      <c r="P105">
        <v>168.78200000000001</v>
      </c>
      <c r="Q105">
        <v>170.649</v>
      </c>
      <c r="R105">
        <v>173.417</v>
      </c>
      <c r="S105">
        <v>175.214</v>
      </c>
      <c r="T105">
        <v>178.608</v>
      </c>
      <c r="U105">
        <v>184.42699999999999</v>
      </c>
    </row>
    <row r="106" spans="1:21" x14ac:dyDescent="0.3">
      <c r="A106">
        <v>165</v>
      </c>
      <c r="B106">
        <f t="shared" si="1"/>
        <v>13.75</v>
      </c>
      <c r="C106">
        <v>1</v>
      </c>
      <c r="D106">
        <v>161.47200000000001</v>
      </c>
      <c r="E106">
        <v>4.7300000000000002E-2</v>
      </c>
      <c r="F106">
        <v>7.6375999999999999</v>
      </c>
      <c r="G106">
        <v>137.87</v>
      </c>
      <c r="H106">
        <v>143.70400000000001</v>
      </c>
      <c r="I106">
        <v>147.107</v>
      </c>
      <c r="J106">
        <v>148.90899999999999</v>
      </c>
      <c r="K106">
        <v>151.684</v>
      </c>
      <c r="L106">
        <v>153.55600000000001</v>
      </c>
      <c r="M106">
        <v>156.32</v>
      </c>
      <c r="N106">
        <v>161.47200000000001</v>
      </c>
      <c r="O106">
        <v>166.624</v>
      </c>
      <c r="P106">
        <v>169.38800000000001</v>
      </c>
      <c r="Q106">
        <v>171.26</v>
      </c>
      <c r="R106">
        <v>174.035</v>
      </c>
      <c r="S106">
        <v>175.83699999999999</v>
      </c>
      <c r="T106">
        <v>179.24</v>
      </c>
      <c r="U106">
        <v>185.07400000000001</v>
      </c>
    </row>
    <row r="107" spans="1:21" x14ac:dyDescent="0.3">
      <c r="A107">
        <v>166</v>
      </c>
      <c r="B107">
        <f t="shared" si="1"/>
        <v>13.833333333333334</v>
      </c>
      <c r="C107">
        <v>1</v>
      </c>
      <c r="D107">
        <v>162.0505</v>
      </c>
      <c r="E107">
        <v>4.725E-2</v>
      </c>
      <c r="F107">
        <v>7.6569000000000003</v>
      </c>
      <c r="G107">
        <v>138.38900000000001</v>
      </c>
      <c r="H107">
        <v>144.238</v>
      </c>
      <c r="I107">
        <v>147.649</v>
      </c>
      <c r="J107">
        <v>149.45599999999999</v>
      </c>
      <c r="K107">
        <v>152.238</v>
      </c>
      <c r="L107">
        <v>154.11500000000001</v>
      </c>
      <c r="M107">
        <v>156.886</v>
      </c>
      <c r="N107">
        <v>162.05000000000001</v>
      </c>
      <c r="O107">
        <v>167.215</v>
      </c>
      <c r="P107">
        <v>169.98599999999999</v>
      </c>
      <c r="Q107">
        <v>171.863</v>
      </c>
      <c r="R107">
        <v>174.64500000000001</v>
      </c>
      <c r="S107">
        <v>176.452</v>
      </c>
      <c r="T107">
        <v>179.863</v>
      </c>
      <c r="U107">
        <v>185.71199999999999</v>
      </c>
    </row>
    <row r="108" spans="1:21" x14ac:dyDescent="0.3">
      <c r="A108">
        <v>167</v>
      </c>
      <c r="B108">
        <f t="shared" si="1"/>
        <v>13.916666666666666</v>
      </c>
      <c r="C108">
        <v>1</v>
      </c>
      <c r="D108">
        <v>162.6207</v>
      </c>
      <c r="E108">
        <v>4.7199999999999999E-2</v>
      </c>
      <c r="F108">
        <v>7.6757</v>
      </c>
      <c r="G108">
        <v>138.90100000000001</v>
      </c>
      <c r="H108">
        <v>144.76400000000001</v>
      </c>
      <c r="I108">
        <v>148.184</v>
      </c>
      <c r="J108">
        <v>149.995</v>
      </c>
      <c r="K108">
        <v>152.78399999999999</v>
      </c>
      <c r="L108">
        <v>154.66499999999999</v>
      </c>
      <c r="M108">
        <v>157.44399999999999</v>
      </c>
      <c r="N108">
        <v>162.62100000000001</v>
      </c>
      <c r="O108">
        <v>167.798</v>
      </c>
      <c r="P108">
        <v>170.57599999999999</v>
      </c>
      <c r="Q108">
        <v>172.458</v>
      </c>
      <c r="R108">
        <v>175.24600000000001</v>
      </c>
      <c r="S108">
        <v>177.05699999999999</v>
      </c>
      <c r="T108">
        <v>180.477</v>
      </c>
      <c r="U108">
        <v>186.34</v>
      </c>
    </row>
    <row r="109" spans="1:21" x14ac:dyDescent="0.3">
      <c r="A109">
        <v>168</v>
      </c>
      <c r="B109">
        <f t="shared" si="1"/>
        <v>14</v>
      </c>
      <c r="C109">
        <v>1</v>
      </c>
      <c r="D109">
        <v>163.1816</v>
      </c>
      <c r="E109">
        <v>4.7140000000000001E-2</v>
      </c>
      <c r="F109">
        <v>7.6924000000000001</v>
      </c>
      <c r="G109">
        <v>139.41</v>
      </c>
      <c r="H109">
        <v>145.286</v>
      </c>
      <c r="I109">
        <v>148.714</v>
      </c>
      <c r="J109">
        <v>150.529</v>
      </c>
      <c r="K109">
        <v>153.32300000000001</v>
      </c>
      <c r="L109">
        <v>155.209</v>
      </c>
      <c r="M109">
        <v>157.99299999999999</v>
      </c>
      <c r="N109">
        <v>163.18199999999999</v>
      </c>
      <c r="O109">
        <v>168.37</v>
      </c>
      <c r="P109">
        <v>171.154</v>
      </c>
      <c r="Q109">
        <v>173.04</v>
      </c>
      <c r="R109">
        <v>175.834</v>
      </c>
      <c r="S109">
        <v>177.649</v>
      </c>
      <c r="T109">
        <v>181.077</v>
      </c>
      <c r="U109">
        <v>186.953</v>
      </c>
    </row>
    <row r="110" spans="1:21" x14ac:dyDescent="0.3">
      <c r="A110">
        <v>169</v>
      </c>
      <c r="B110">
        <f t="shared" si="1"/>
        <v>14.083333333333334</v>
      </c>
      <c r="C110">
        <v>1</v>
      </c>
      <c r="D110">
        <v>163.7321</v>
      </c>
      <c r="E110">
        <v>4.7070000000000001E-2</v>
      </c>
      <c r="F110">
        <v>7.7069000000000001</v>
      </c>
      <c r="G110">
        <v>139.916</v>
      </c>
      <c r="H110">
        <v>145.803</v>
      </c>
      <c r="I110">
        <v>149.23699999999999</v>
      </c>
      <c r="J110">
        <v>151.05500000000001</v>
      </c>
      <c r="K110">
        <v>153.85499999999999</v>
      </c>
      <c r="L110">
        <v>155.744</v>
      </c>
      <c r="M110">
        <v>158.53399999999999</v>
      </c>
      <c r="N110">
        <v>163.732</v>
      </c>
      <c r="O110">
        <v>168.93</v>
      </c>
      <c r="P110">
        <v>171.72</v>
      </c>
      <c r="Q110">
        <v>173.60900000000001</v>
      </c>
      <c r="R110">
        <v>176.40899999999999</v>
      </c>
      <c r="S110">
        <v>178.227</v>
      </c>
      <c r="T110">
        <v>181.661</v>
      </c>
      <c r="U110">
        <v>187.548</v>
      </c>
    </row>
    <row r="111" spans="1:21" x14ac:dyDescent="0.3">
      <c r="A111">
        <v>170</v>
      </c>
      <c r="B111">
        <f t="shared" si="1"/>
        <v>14.166666666666666</v>
      </c>
      <c r="C111">
        <v>1</v>
      </c>
      <c r="D111">
        <v>164.27170000000001</v>
      </c>
      <c r="E111">
        <v>4.7010000000000003E-2</v>
      </c>
      <c r="F111">
        <v>7.7224000000000004</v>
      </c>
      <c r="G111">
        <v>140.40799999999999</v>
      </c>
      <c r="H111">
        <v>146.30699999999999</v>
      </c>
      <c r="I111">
        <v>149.74700000000001</v>
      </c>
      <c r="J111">
        <v>151.56899999999999</v>
      </c>
      <c r="K111">
        <v>154.375</v>
      </c>
      <c r="L111">
        <v>156.268</v>
      </c>
      <c r="M111">
        <v>159.06299999999999</v>
      </c>
      <c r="N111">
        <v>164.27199999999999</v>
      </c>
      <c r="O111">
        <v>169.48</v>
      </c>
      <c r="P111">
        <v>172.27500000000001</v>
      </c>
      <c r="Q111">
        <v>174.16800000000001</v>
      </c>
      <c r="R111">
        <v>176.97399999999999</v>
      </c>
      <c r="S111">
        <v>178.79599999999999</v>
      </c>
      <c r="T111">
        <v>182.23699999999999</v>
      </c>
      <c r="U111">
        <v>188.136</v>
      </c>
    </row>
    <row r="112" spans="1:21" x14ac:dyDescent="0.3">
      <c r="A112">
        <v>171</v>
      </c>
      <c r="B112">
        <f t="shared" si="1"/>
        <v>14.25</v>
      </c>
      <c r="C112">
        <v>1</v>
      </c>
      <c r="D112">
        <v>164.79939999999999</v>
      </c>
      <c r="E112">
        <v>4.6940000000000003E-2</v>
      </c>
      <c r="F112">
        <v>7.7356999999999996</v>
      </c>
      <c r="G112">
        <v>140.89400000000001</v>
      </c>
      <c r="H112">
        <v>146.804</v>
      </c>
      <c r="I112">
        <v>150.25</v>
      </c>
      <c r="J112">
        <v>152.07499999999999</v>
      </c>
      <c r="K112">
        <v>154.886</v>
      </c>
      <c r="L112">
        <v>156.78200000000001</v>
      </c>
      <c r="M112">
        <v>159.58199999999999</v>
      </c>
      <c r="N112">
        <v>164.79900000000001</v>
      </c>
      <c r="O112">
        <v>170.017</v>
      </c>
      <c r="P112">
        <v>172.81700000000001</v>
      </c>
      <c r="Q112">
        <v>174.71299999999999</v>
      </c>
      <c r="R112">
        <v>177.523</v>
      </c>
      <c r="S112">
        <v>179.34899999999999</v>
      </c>
      <c r="T112">
        <v>182.79499999999999</v>
      </c>
      <c r="U112">
        <v>188.70400000000001</v>
      </c>
    </row>
    <row r="113" spans="1:21" x14ac:dyDescent="0.3">
      <c r="A113">
        <v>172</v>
      </c>
      <c r="B113">
        <f t="shared" si="1"/>
        <v>14.333333333333334</v>
      </c>
      <c r="C113">
        <v>1</v>
      </c>
      <c r="D113">
        <v>165.31450000000001</v>
      </c>
      <c r="E113">
        <v>4.6870000000000002E-2</v>
      </c>
      <c r="F113">
        <v>7.7483000000000004</v>
      </c>
      <c r="G113">
        <v>141.37</v>
      </c>
      <c r="H113">
        <v>147.28899999999999</v>
      </c>
      <c r="I113">
        <v>150.74199999999999</v>
      </c>
      <c r="J113">
        <v>152.57</v>
      </c>
      <c r="K113">
        <v>155.38499999999999</v>
      </c>
      <c r="L113">
        <v>157.28399999999999</v>
      </c>
      <c r="M113">
        <v>160.08799999999999</v>
      </c>
      <c r="N113">
        <v>165.31399999999999</v>
      </c>
      <c r="O113">
        <v>170.541</v>
      </c>
      <c r="P113">
        <v>173.345</v>
      </c>
      <c r="Q113">
        <v>175.244</v>
      </c>
      <c r="R113">
        <v>178.059</v>
      </c>
      <c r="S113">
        <v>179.887</v>
      </c>
      <c r="T113">
        <v>183.34</v>
      </c>
      <c r="U113">
        <v>189.25899999999999</v>
      </c>
    </row>
    <row r="114" spans="1:21" x14ac:dyDescent="0.3">
      <c r="A114">
        <v>173</v>
      </c>
      <c r="B114">
        <f t="shared" si="1"/>
        <v>14.416666666666666</v>
      </c>
      <c r="C114">
        <v>1</v>
      </c>
      <c r="D114">
        <v>165.81649999999999</v>
      </c>
      <c r="E114">
        <v>4.6789999999999998E-2</v>
      </c>
      <c r="F114">
        <v>7.7586000000000004</v>
      </c>
      <c r="G114">
        <v>141.84100000000001</v>
      </c>
      <c r="H114">
        <v>147.767</v>
      </c>
      <c r="I114">
        <v>151.22399999999999</v>
      </c>
      <c r="J114">
        <v>153.05500000000001</v>
      </c>
      <c r="K114">
        <v>155.874</v>
      </c>
      <c r="L114">
        <v>157.77500000000001</v>
      </c>
      <c r="M114">
        <v>160.583</v>
      </c>
      <c r="N114">
        <v>165.816</v>
      </c>
      <c r="O114">
        <v>171.05</v>
      </c>
      <c r="P114">
        <v>173.858</v>
      </c>
      <c r="Q114">
        <v>175.75899999999999</v>
      </c>
      <c r="R114">
        <v>178.578</v>
      </c>
      <c r="S114">
        <v>180.40899999999999</v>
      </c>
      <c r="T114">
        <v>183.86600000000001</v>
      </c>
      <c r="U114">
        <v>189.792</v>
      </c>
    </row>
    <row r="115" spans="1:21" x14ac:dyDescent="0.3">
      <c r="A115">
        <v>174</v>
      </c>
      <c r="B115">
        <f t="shared" si="1"/>
        <v>14.5</v>
      </c>
      <c r="C115">
        <v>1</v>
      </c>
      <c r="D115">
        <v>166.30500000000001</v>
      </c>
      <c r="E115">
        <v>4.6710000000000002E-2</v>
      </c>
      <c r="F115">
        <v>7.7680999999999996</v>
      </c>
      <c r="G115">
        <v>142.30000000000001</v>
      </c>
      <c r="H115">
        <v>148.23400000000001</v>
      </c>
      <c r="I115">
        <v>151.69499999999999</v>
      </c>
      <c r="J115">
        <v>153.52799999999999</v>
      </c>
      <c r="K115">
        <v>156.35</v>
      </c>
      <c r="L115">
        <v>158.25399999999999</v>
      </c>
      <c r="M115">
        <v>161.065</v>
      </c>
      <c r="N115">
        <v>166.30500000000001</v>
      </c>
      <c r="O115">
        <v>171.54499999999999</v>
      </c>
      <c r="P115">
        <v>174.35599999999999</v>
      </c>
      <c r="Q115">
        <v>176.26</v>
      </c>
      <c r="R115">
        <v>179.08199999999999</v>
      </c>
      <c r="S115">
        <v>180.91499999999999</v>
      </c>
      <c r="T115">
        <v>184.376</v>
      </c>
      <c r="U115">
        <v>190.31</v>
      </c>
    </row>
    <row r="116" spans="1:21" x14ac:dyDescent="0.3">
      <c r="A116">
        <v>175</v>
      </c>
      <c r="B116">
        <f t="shared" si="1"/>
        <v>14.583333333333334</v>
      </c>
      <c r="C116">
        <v>1</v>
      </c>
      <c r="D116">
        <v>166.7799</v>
      </c>
      <c r="E116">
        <v>4.6629999999999998E-2</v>
      </c>
      <c r="F116">
        <v>7.7769000000000004</v>
      </c>
      <c r="G116">
        <v>142.74700000000001</v>
      </c>
      <c r="H116">
        <v>148.68799999999999</v>
      </c>
      <c r="I116">
        <v>152.15299999999999</v>
      </c>
      <c r="J116">
        <v>153.988</v>
      </c>
      <c r="K116">
        <v>156.81299999999999</v>
      </c>
      <c r="L116">
        <v>158.72</v>
      </c>
      <c r="M116">
        <v>161.53399999999999</v>
      </c>
      <c r="N116">
        <v>166.78</v>
      </c>
      <c r="O116">
        <v>172.02500000000001</v>
      </c>
      <c r="P116">
        <v>174.84</v>
      </c>
      <c r="Q116">
        <v>176.74600000000001</v>
      </c>
      <c r="R116">
        <v>179.572</v>
      </c>
      <c r="S116">
        <v>181.40700000000001</v>
      </c>
      <c r="T116">
        <v>184.87200000000001</v>
      </c>
      <c r="U116">
        <v>190.81200000000001</v>
      </c>
    </row>
    <row r="117" spans="1:21" x14ac:dyDescent="0.3">
      <c r="A117">
        <v>176</v>
      </c>
      <c r="B117">
        <f t="shared" si="1"/>
        <v>14.666666666666666</v>
      </c>
      <c r="C117">
        <v>1</v>
      </c>
      <c r="D117">
        <v>167.2415</v>
      </c>
      <c r="E117">
        <v>4.6550000000000001E-2</v>
      </c>
      <c r="F117">
        <v>7.7850999999999999</v>
      </c>
      <c r="G117">
        <v>143.184</v>
      </c>
      <c r="H117">
        <v>149.131</v>
      </c>
      <c r="I117">
        <v>152.59899999999999</v>
      </c>
      <c r="J117">
        <v>154.43600000000001</v>
      </c>
      <c r="K117">
        <v>157.26499999999999</v>
      </c>
      <c r="L117">
        <v>159.173</v>
      </c>
      <c r="M117">
        <v>161.99100000000001</v>
      </c>
      <c r="N117">
        <v>167.24199999999999</v>
      </c>
      <c r="O117">
        <v>172.49199999999999</v>
      </c>
      <c r="P117">
        <v>175.31</v>
      </c>
      <c r="Q117">
        <v>177.21799999999999</v>
      </c>
      <c r="R117">
        <v>180.047</v>
      </c>
      <c r="S117">
        <v>181.88399999999999</v>
      </c>
      <c r="T117">
        <v>185.352</v>
      </c>
      <c r="U117">
        <v>191.29900000000001</v>
      </c>
    </row>
    <row r="118" spans="1:21" x14ac:dyDescent="0.3">
      <c r="A118">
        <v>177</v>
      </c>
      <c r="B118">
        <f t="shared" si="1"/>
        <v>14.75</v>
      </c>
      <c r="C118">
        <v>1</v>
      </c>
      <c r="D118">
        <v>167.68989999999999</v>
      </c>
      <c r="E118">
        <v>4.6460000000000001E-2</v>
      </c>
      <c r="F118">
        <v>7.7908999999999997</v>
      </c>
      <c r="G118">
        <v>143.614</v>
      </c>
      <c r="H118">
        <v>149.566</v>
      </c>
      <c r="I118">
        <v>153.03700000000001</v>
      </c>
      <c r="J118">
        <v>154.875</v>
      </c>
      <c r="K118">
        <v>157.70500000000001</v>
      </c>
      <c r="L118">
        <v>159.61500000000001</v>
      </c>
      <c r="M118">
        <v>162.435</v>
      </c>
      <c r="N118">
        <v>167.69</v>
      </c>
      <c r="O118">
        <v>172.94499999999999</v>
      </c>
      <c r="P118">
        <v>175.76499999999999</v>
      </c>
      <c r="Q118">
        <v>177.67400000000001</v>
      </c>
      <c r="R118">
        <v>180.505</v>
      </c>
      <c r="S118">
        <v>182.34299999999999</v>
      </c>
      <c r="T118">
        <v>185.81399999999999</v>
      </c>
      <c r="U118">
        <v>191.76599999999999</v>
      </c>
    </row>
    <row r="119" spans="1:21" x14ac:dyDescent="0.3">
      <c r="A119">
        <v>178</v>
      </c>
      <c r="B119">
        <f t="shared" si="1"/>
        <v>14.833333333333334</v>
      </c>
      <c r="C119">
        <v>1</v>
      </c>
      <c r="D119">
        <v>168.12549999999999</v>
      </c>
      <c r="E119">
        <v>4.6370000000000001E-2</v>
      </c>
      <c r="F119">
        <v>7.7960000000000003</v>
      </c>
      <c r="G119">
        <v>144.03399999999999</v>
      </c>
      <c r="H119">
        <v>149.989</v>
      </c>
      <c r="I119">
        <v>153.46299999999999</v>
      </c>
      <c r="J119">
        <v>155.30199999999999</v>
      </c>
      <c r="K119">
        <v>158.13499999999999</v>
      </c>
      <c r="L119">
        <v>160.04499999999999</v>
      </c>
      <c r="M119">
        <v>162.86699999999999</v>
      </c>
      <c r="N119">
        <v>168.126</v>
      </c>
      <c r="O119">
        <v>173.38399999999999</v>
      </c>
      <c r="P119">
        <v>176.20599999999999</v>
      </c>
      <c r="Q119">
        <v>178.11600000000001</v>
      </c>
      <c r="R119">
        <v>180.94900000000001</v>
      </c>
      <c r="S119">
        <v>182.78800000000001</v>
      </c>
      <c r="T119">
        <v>186.262</v>
      </c>
      <c r="U119">
        <v>192.21700000000001</v>
      </c>
    </row>
    <row r="120" spans="1:21" x14ac:dyDescent="0.3">
      <c r="A120">
        <v>179</v>
      </c>
      <c r="B120">
        <f t="shared" si="1"/>
        <v>14.916666666666666</v>
      </c>
      <c r="C120">
        <v>1</v>
      </c>
      <c r="D120">
        <v>168.54820000000001</v>
      </c>
      <c r="E120">
        <v>4.6280000000000002E-2</v>
      </c>
      <c r="F120">
        <v>7.8003999999999998</v>
      </c>
      <c r="G120">
        <v>144.44300000000001</v>
      </c>
      <c r="H120">
        <v>150.40199999999999</v>
      </c>
      <c r="I120">
        <v>153.87700000000001</v>
      </c>
      <c r="J120">
        <v>155.71799999999999</v>
      </c>
      <c r="K120">
        <v>158.55199999999999</v>
      </c>
      <c r="L120">
        <v>160.464</v>
      </c>
      <c r="M120">
        <v>163.28700000000001</v>
      </c>
      <c r="N120">
        <v>168.548</v>
      </c>
      <c r="O120">
        <v>173.809</v>
      </c>
      <c r="P120">
        <v>176.63300000000001</v>
      </c>
      <c r="Q120">
        <v>178.54499999999999</v>
      </c>
      <c r="R120">
        <v>181.37899999999999</v>
      </c>
      <c r="S120">
        <v>183.21899999999999</v>
      </c>
      <c r="T120">
        <v>186.69499999999999</v>
      </c>
      <c r="U120">
        <v>192.65299999999999</v>
      </c>
    </row>
    <row r="121" spans="1:21" x14ac:dyDescent="0.3">
      <c r="A121">
        <v>180</v>
      </c>
      <c r="B121">
        <f t="shared" si="1"/>
        <v>15</v>
      </c>
      <c r="C121">
        <v>1</v>
      </c>
      <c r="D121">
        <v>168.958</v>
      </c>
      <c r="E121">
        <v>4.6190000000000002E-2</v>
      </c>
      <c r="F121">
        <v>7.8041999999999998</v>
      </c>
      <c r="G121">
        <v>144.84100000000001</v>
      </c>
      <c r="H121">
        <v>150.803</v>
      </c>
      <c r="I121">
        <v>154.28</v>
      </c>
      <c r="J121">
        <v>156.12100000000001</v>
      </c>
      <c r="K121">
        <v>158.95699999999999</v>
      </c>
      <c r="L121">
        <v>160.869</v>
      </c>
      <c r="M121">
        <v>163.69399999999999</v>
      </c>
      <c r="N121">
        <v>168.958</v>
      </c>
      <c r="O121">
        <v>174.22200000000001</v>
      </c>
      <c r="P121">
        <v>177.047</v>
      </c>
      <c r="Q121">
        <v>178.959</v>
      </c>
      <c r="R121">
        <v>181.79499999999999</v>
      </c>
      <c r="S121">
        <v>183.636</v>
      </c>
      <c r="T121">
        <v>187.113</v>
      </c>
      <c r="U121">
        <v>193.07499999999999</v>
      </c>
    </row>
    <row r="122" spans="1:21" x14ac:dyDescent="0.3">
      <c r="A122">
        <v>181</v>
      </c>
      <c r="B122">
        <f t="shared" si="1"/>
        <v>15.083333333333334</v>
      </c>
      <c r="C122">
        <v>1</v>
      </c>
      <c r="D122">
        <v>169.35489999999999</v>
      </c>
      <c r="E122">
        <v>4.6089999999999999E-2</v>
      </c>
      <c r="F122">
        <v>7.8056000000000001</v>
      </c>
      <c r="G122">
        <v>145.23400000000001</v>
      </c>
      <c r="H122">
        <v>151.196</v>
      </c>
      <c r="I122">
        <v>154.67400000000001</v>
      </c>
      <c r="J122">
        <v>156.51599999999999</v>
      </c>
      <c r="K122">
        <v>159.352</v>
      </c>
      <c r="L122">
        <v>161.26499999999999</v>
      </c>
      <c r="M122">
        <v>164.09</v>
      </c>
      <c r="N122">
        <v>169.35499999999999</v>
      </c>
      <c r="O122">
        <v>174.62</v>
      </c>
      <c r="P122">
        <v>177.44499999999999</v>
      </c>
      <c r="Q122">
        <v>179.358</v>
      </c>
      <c r="R122">
        <v>182.19399999999999</v>
      </c>
      <c r="S122">
        <v>184.036</v>
      </c>
      <c r="T122">
        <v>187.51300000000001</v>
      </c>
      <c r="U122">
        <v>193.476</v>
      </c>
    </row>
    <row r="123" spans="1:21" x14ac:dyDescent="0.3">
      <c r="A123">
        <v>182</v>
      </c>
      <c r="B123">
        <f t="shared" si="1"/>
        <v>15.166666666666666</v>
      </c>
      <c r="C123">
        <v>1</v>
      </c>
      <c r="D123">
        <v>169.7389</v>
      </c>
      <c r="E123">
        <v>4.5990000000000003E-2</v>
      </c>
      <c r="F123">
        <v>7.8063000000000002</v>
      </c>
      <c r="G123">
        <v>145.61600000000001</v>
      </c>
      <c r="H123">
        <v>151.57900000000001</v>
      </c>
      <c r="I123">
        <v>155.05699999999999</v>
      </c>
      <c r="J123">
        <v>156.899</v>
      </c>
      <c r="K123">
        <v>159.73500000000001</v>
      </c>
      <c r="L123">
        <v>161.648</v>
      </c>
      <c r="M123">
        <v>164.47399999999999</v>
      </c>
      <c r="N123">
        <v>169.739</v>
      </c>
      <c r="O123">
        <v>175.00399999999999</v>
      </c>
      <c r="P123">
        <v>177.83</v>
      </c>
      <c r="Q123">
        <v>179.74299999999999</v>
      </c>
      <c r="R123">
        <v>182.57900000000001</v>
      </c>
      <c r="S123">
        <v>184.42099999999999</v>
      </c>
      <c r="T123">
        <v>187.899</v>
      </c>
      <c r="U123">
        <v>193.86199999999999</v>
      </c>
    </row>
    <row r="124" spans="1:21" x14ac:dyDescent="0.3">
      <c r="A124">
        <v>183</v>
      </c>
      <c r="B124">
        <f t="shared" si="1"/>
        <v>15.25</v>
      </c>
      <c r="C124">
        <v>1</v>
      </c>
      <c r="D124">
        <v>170.10990000000001</v>
      </c>
      <c r="E124">
        <v>4.589E-2</v>
      </c>
      <c r="F124">
        <v>7.8063000000000002</v>
      </c>
      <c r="G124">
        <v>145.98599999999999</v>
      </c>
      <c r="H124">
        <v>151.94999999999999</v>
      </c>
      <c r="I124">
        <v>155.428</v>
      </c>
      <c r="J124">
        <v>157.27000000000001</v>
      </c>
      <c r="K124">
        <v>160.10599999999999</v>
      </c>
      <c r="L124">
        <v>162.01900000000001</v>
      </c>
      <c r="M124">
        <v>164.845</v>
      </c>
      <c r="N124">
        <v>170.11</v>
      </c>
      <c r="O124">
        <v>175.375</v>
      </c>
      <c r="P124">
        <v>178.20099999999999</v>
      </c>
      <c r="Q124">
        <v>180.114</v>
      </c>
      <c r="R124">
        <v>182.95</v>
      </c>
      <c r="S124">
        <v>184.792</v>
      </c>
      <c r="T124">
        <v>188.27</v>
      </c>
      <c r="U124">
        <v>194.233</v>
      </c>
    </row>
    <row r="125" spans="1:21" x14ac:dyDescent="0.3">
      <c r="A125">
        <v>184</v>
      </c>
      <c r="B125">
        <f t="shared" si="1"/>
        <v>15.333333333333334</v>
      </c>
      <c r="C125">
        <v>1</v>
      </c>
      <c r="D125">
        <v>170.46799999999999</v>
      </c>
      <c r="E125">
        <v>4.5789999999999997E-2</v>
      </c>
      <c r="F125">
        <v>7.8056999999999999</v>
      </c>
      <c r="G125">
        <v>146.346</v>
      </c>
      <c r="H125">
        <v>152.309</v>
      </c>
      <c r="I125">
        <v>155.78700000000001</v>
      </c>
      <c r="J125">
        <v>157.62899999999999</v>
      </c>
      <c r="K125">
        <v>160.465</v>
      </c>
      <c r="L125">
        <v>162.37799999999999</v>
      </c>
      <c r="M125">
        <v>165.203</v>
      </c>
      <c r="N125">
        <v>170.46799999999999</v>
      </c>
      <c r="O125">
        <v>175.733</v>
      </c>
      <c r="P125">
        <v>178.55799999999999</v>
      </c>
      <c r="Q125">
        <v>180.471</v>
      </c>
      <c r="R125">
        <v>183.30699999999999</v>
      </c>
      <c r="S125">
        <v>185.149</v>
      </c>
      <c r="T125">
        <v>188.62700000000001</v>
      </c>
      <c r="U125">
        <v>194.59</v>
      </c>
    </row>
    <row r="126" spans="1:21" x14ac:dyDescent="0.3">
      <c r="A126">
        <v>185</v>
      </c>
      <c r="B126">
        <f t="shared" si="1"/>
        <v>15.416666666666666</v>
      </c>
      <c r="C126">
        <v>1</v>
      </c>
      <c r="D126">
        <v>170.81360000000001</v>
      </c>
      <c r="E126">
        <v>4.5690000000000001E-2</v>
      </c>
      <c r="F126">
        <v>7.8045</v>
      </c>
      <c r="G126">
        <v>146.696</v>
      </c>
      <c r="H126">
        <v>152.65799999999999</v>
      </c>
      <c r="I126">
        <v>156.13499999999999</v>
      </c>
      <c r="J126">
        <v>157.976</v>
      </c>
      <c r="K126">
        <v>160.81200000000001</v>
      </c>
      <c r="L126">
        <v>162.72499999999999</v>
      </c>
      <c r="M126">
        <v>165.55</v>
      </c>
      <c r="N126">
        <v>170.81399999999999</v>
      </c>
      <c r="O126">
        <v>176.078</v>
      </c>
      <c r="P126">
        <v>178.90199999999999</v>
      </c>
      <c r="Q126">
        <v>180.815</v>
      </c>
      <c r="R126">
        <v>183.65100000000001</v>
      </c>
      <c r="S126">
        <v>185.49199999999999</v>
      </c>
      <c r="T126">
        <v>188.97</v>
      </c>
      <c r="U126">
        <v>194.93100000000001</v>
      </c>
    </row>
    <row r="127" spans="1:21" x14ac:dyDescent="0.3">
      <c r="A127">
        <v>186</v>
      </c>
      <c r="B127">
        <f t="shared" si="1"/>
        <v>15.5</v>
      </c>
      <c r="C127">
        <v>1</v>
      </c>
      <c r="D127">
        <v>171.14680000000001</v>
      </c>
      <c r="E127">
        <v>4.5589999999999999E-2</v>
      </c>
      <c r="F127">
        <v>7.8026</v>
      </c>
      <c r="G127">
        <v>147.035</v>
      </c>
      <c r="H127">
        <v>152.995</v>
      </c>
      <c r="I127">
        <v>156.47200000000001</v>
      </c>
      <c r="J127">
        <v>158.31299999999999</v>
      </c>
      <c r="K127">
        <v>161.14699999999999</v>
      </c>
      <c r="L127">
        <v>163.06</v>
      </c>
      <c r="M127">
        <v>165.88399999999999</v>
      </c>
      <c r="N127">
        <v>171.14699999999999</v>
      </c>
      <c r="O127">
        <v>176.41</v>
      </c>
      <c r="P127">
        <v>179.23400000000001</v>
      </c>
      <c r="Q127">
        <v>181.14599999999999</v>
      </c>
      <c r="R127">
        <v>183.98099999999999</v>
      </c>
      <c r="S127">
        <v>185.822</v>
      </c>
      <c r="T127">
        <v>189.298</v>
      </c>
      <c r="U127">
        <v>195.25899999999999</v>
      </c>
    </row>
    <row r="128" spans="1:21" x14ac:dyDescent="0.3">
      <c r="A128">
        <v>187</v>
      </c>
      <c r="B128">
        <f t="shared" si="1"/>
        <v>15.583333333333334</v>
      </c>
      <c r="C128">
        <v>1</v>
      </c>
      <c r="D128">
        <v>171.46799999999999</v>
      </c>
      <c r="E128">
        <v>4.548E-2</v>
      </c>
      <c r="F128">
        <v>7.7984</v>
      </c>
      <c r="G128">
        <v>147.369</v>
      </c>
      <c r="H128">
        <v>153.32599999999999</v>
      </c>
      <c r="I128">
        <v>156.80099999999999</v>
      </c>
      <c r="J128">
        <v>158.64099999999999</v>
      </c>
      <c r="K128">
        <v>161.47399999999999</v>
      </c>
      <c r="L128">
        <v>163.386</v>
      </c>
      <c r="M128">
        <v>166.208</v>
      </c>
      <c r="N128">
        <v>171.46799999999999</v>
      </c>
      <c r="O128">
        <v>176.72800000000001</v>
      </c>
      <c r="P128">
        <v>179.55</v>
      </c>
      <c r="Q128">
        <v>181.46199999999999</v>
      </c>
      <c r="R128">
        <v>184.29499999999999</v>
      </c>
      <c r="S128">
        <v>186.13499999999999</v>
      </c>
      <c r="T128">
        <v>189.61</v>
      </c>
      <c r="U128">
        <v>195.56700000000001</v>
      </c>
    </row>
    <row r="129" spans="1:21" x14ac:dyDescent="0.3">
      <c r="A129">
        <v>188</v>
      </c>
      <c r="B129">
        <f t="shared" si="1"/>
        <v>15.666666666666666</v>
      </c>
      <c r="C129">
        <v>1</v>
      </c>
      <c r="D129">
        <v>171.7773</v>
      </c>
      <c r="E129">
        <v>4.5379999999999997E-2</v>
      </c>
      <c r="F129">
        <v>7.7953000000000001</v>
      </c>
      <c r="G129">
        <v>147.68799999999999</v>
      </c>
      <c r="H129">
        <v>153.643</v>
      </c>
      <c r="I129">
        <v>157.11600000000001</v>
      </c>
      <c r="J129">
        <v>158.95500000000001</v>
      </c>
      <c r="K129">
        <v>161.78700000000001</v>
      </c>
      <c r="L129">
        <v>163.69800000000001</v>
      </c>
      <c r="M129">
        <v>166.51900000000001</v>
      </c>
      <c r="N129">
        <v>171.77699999999999</v>
      </c>
      <c r="O129">
        <v>177.035</v>
      </c>
      <c r="P129">
        <v>179.857</v>
      </c>
      <c r="Q129">
        <v>181.767</v>
      </c>
      <c r="R129">
        <v>184.59899999999999</v>
      </c>
      <c r="S129">
        <v>186.43899999999999</v>
      </c>
      <c r="T129">
        <v>189.91200000000001</v>
      </c>
      <c r="U129">
        <v>195.86600000000001</v>
      </c>
    </row>
    <row r="130" spans="1:21" x14ac:dyDescent="0.3">
      <c r="A130">
        <v>189</v>
      </c>
      <c r="B130">
        <f t="shared" si="1"/>
        <v>15.75</v>
      </c>
      <c r="C130">
        <v>1</v>
      </c>
      <c r="D130">
        <v>172.07480000000001</v>
      </c>
      <c r="E130">
        <v>4.5269999999999998E-2</v>
      </c>
      <c r="F130">
        <v>7.7897999999999996</v>
      </c>
      <c r="G130">
        <v>148.00200000000001</v>
      </c>
      <c r="H130">
        <v>153.953</v>
      </c>
      <c r="I130">
        <v>157.42400000000001</v>
      </c>
      <c r="J130">
        <v>159.262</v>
      </c>
      <c r="K130">
        <v>162.09200000000001</v>
      </c>
      <c r="L130">
        <v>164.001</v>
      </c>
      <c r="M130">
        <v>166.821</v>
      </c>
      <c r="N130">
        <v>172.07499999999999</v>
      </c>
      <c r="O130">
        <v>177.32900000000001</v>
      </c>
      <c r="P130">
        <v>180.148</v>
      </c>
      <c r="Q130">
        <v>182.05799999999999</v>
      </c>
      <c r="R130">
        <v>184.88800000000001</v>
      </c>
      <c r="S130">
        <v>186.726</v>
      </c>
      <c r="T130">
        <v>190.197</v>
      </c>
      <c r="U130">
        <v>196.14699999999999</v>
      </c>
    </row>
    <row r="131" spans="1:21" x14ac:dyDescent="0.3">
      <c r="A131">
        <v>190</v>
      </c>
      <c r="B131">
        <f t="shared" ref="B131:B169" si="2">A131/12</f>
        <v>15.833333333333334</v>
      </c>
      <c r="C131">
        <v>1</v>
      </c>
      <c r="D131">
        <v>172.36060000000001</v>
      </c>
      <c r="E131">
        <v>4.5159999999999999E-2</v>
      </c>
      <c r="F131">
        <v>7.7838000000000003</v>
      </c>
      <c r="G131">
        <v>148.30699999999999</v>
      </c>
      <c r="H131">
        <v>154.25299999999999</v>
      </c>
      <c r="I131">
        <v>157.721</v>
      </c>
      <c r="J131">
        <v>159.55699999999999</v>
      </c>
      <c r="K131">
        <v>162.38499999999999</v>
      </c>
      <c r="L131">
        <v>164.29300000000001</v>
      </c>
      <c r="M131">
        <v>167.11099999999999</v>
      </c>
      <c r="N131">
        <v>172.36099999999999</v>
      </c>
      <c r="O131">
        <v>177.61099999999999</v>
      </c>
      <c r="P131">
        <v>180.428</v>
      </c>
      <c r="Q131">
        <v>182.33600000000001</v>
      </c>
      <c r="R131">
        <v>185.16399999999999</v>
      </c>
      <c r="S131">
        <v>187</v>
      </c>
      <c r="T131">
        <v>190.46799999999999</v>
      </c>
      <c r="U131">
        <v>196.41399999999999</v>
      </c>
    </row>
    <row r="132" spans="1:21" x14ac:dyDescent="0.3">
      <c r="A132">
        <v>191</v>
      </c>
      <c r="B132">
        <f t="shared" si="2"/>
        <v>15.916666666666666</v>
      </c>
      <c r="C132">
        <v>1</v>
      </c>
      <c r="D132">
        <v>172.6345</v>
      </c>
      <c r="E132">
        <v>4.5060000000000003E-2</v>
      </c>
      <c r="F132">
        <v>7.7789000000000001</v>
      </c>
      <c r="G132">
        <v>148.596</v>
      </c>
      <c r="H132">
        <v>154.53800000000001</v>
      </c>
      <c r="I132">
        <v>158.00399999999999</v>
      </c>
      <c r="J132">
        <v>159.839</v>
      </c>
      <c r="K132">
        <v>162.66499999999999</v>
      </c>
      <c r="L132">
        <v>164.572</v>
      </c>
      <c r="M132">
        <v>167.38800000000001</v>
      </c>
      <c r="N132">
        <v>172.63399999999999</v>
      </c>
      <c r="O132">
        <v>177.881</v>
      </c>
      <c r="P132">
        <v>180.697</v>
      </c>
      <c r="Q132">
        <v>182.60400000000001</v>
      </c>
      <c r="R132">
        <v>185.43</v>
      </c>
      <c r="S132">
        <v>187.26499999999999</v>
      </c>
      <c r="T132">
        <v>190.73099999999999</v>
      </c>
      <c r="U132">
        <v>196.673</v>
      </c>
    </row>
    <row r="133" spans="1:21" x14ac:dyDescent="0.3">
      <c r="A133">
        <v>192</v>
      </c>
      <c r="B133">
        <f t="shared" si="2"/>
        <v>16</v>
      </c>
      <c r="C133">
        <v>1</v>
      </c>
      <c r="D133">
        <v>172.89670000000001</v>
      </c>
      <c r="E133">
        <v>4.4949999999999997E-2</v>
      </c>
      <c r="F133">
        <v>7.7717000000000001</v>
      </c>
      <c r="G133">
        <v>148.88</v>
      </c>
      <c r="H133">
        <v>154.81700000000001</v>
      </c>
      <c r="I133">
        <v>158.28</v>
      </c>
      <c r="J133">
        <v>160.113</v>
      </c>
      <c r="K133">
        <v>162.93700000000001</v>
      </c>
      <c r="L133">
        <v>164.84200000000001</v>
      </c>
      <c r="M133">
        <v>167.655</v>
      </c>
      <c r="N133">
        <v>172.89699999999999</v>
      </c>
      <c r="O133">
        <v>178.13900000000001</v>
      </c>
      <c r="P133">
        <v>180.952</v>
      </c>
      <c r="Q133">
        <v>182.857</v>
      </c>
      <c r="R133">
        <v>185.68</v>
      </c>
      <c r="S133">
        <v>187.51400000000001</v>
      </c>
      <c r="T133">
        <v>190.976</v>
      </c>
      <c r="U133">
        <v>196.91300000000001</v>
      </c>
    </row>
    <row r="134" spans="1:21" x14ac:dyDescent="0.3">
      <c r="A134">
        <v>193</v>
      </c>
      <c r="B134">
        <f t="shared" si="2"/>
        <v>16.083333333333332</v>
      </c>
      <c r="C134">
        <v>1</v>
      </c>
      <c r="D134">
        <v>173.14699999999999</v>
      </c>
      <c r="E134">
        <v>4.4839999999999998E-2</v>
      </c>
      <c r="F134">
        <v>7.7638999999999996</v>
      </c>
      <c r="G134">
        <v>149.155</v>
      </c>
      <c r="H134">
        <v>155.08500000000001</v>
      </c>
      <c r="I134">
        <v>158.54499999999999</v>
      </c>
      <c r="J134">
        <v>160.37700000000001</v>
      </c>
      <c r="K134">
        <v>163.197</v>
      </c>
      <c r="L134">
        <v>165.1</v>
      </c>
      <c r="M134">
        <v>167.91</v>
      </c>
      <c r="N134">
        <v>173.14699999999999</v>
      </c>
      <c r="O134">
        <v>178.38399999999999</v>
      </c>
      <c r="P134">
        <v>181.19399999999999</v>
      </c>
      <c r="Q134">
        <v>183.09700000000001</v>
      </c>
      <c r="R134">
        <v>185.917</v>
      </c>
      <c r="S134">
        <v>187.749</v>
      </c>
      <c r="T134">
        <v>191.209</v>
      </c>
      <c r="U134">
        <v>197.13900000000001</v>
      </c>
    </row>
    <row r="135" spans="1:21" x14ac:dyDescent="0.3">
      <c r="A135">
        <v>194</v>
      </c>
      <c r="B135">
        <f t="shared" si="2"/>
        <v>16.166666666666668</v>
      </c>
      <c r="C135">
        <v>1</v>
      </c>
      <c r="D135">
        <v>173.38560000000001</v>
      </c>
      <c r="E135">
        <v>4.4729999999999999E-2</v>
      </c>
      <c r="F135">
        <v>7.7554999999999996</v>
      </c>
      <c r="G135">
        <v>149.41900000000001</v>
      </c>
      <c r="H135">
        <v>155.34399999999999</v>
      </c>
      <c r="I135">
        <v>158.79900000000001</v>
      </c>
      <c r="J135">
        <v>160.62899999999999</v>
      </c>
      <c r="K135">
        <v>163.446</v>
      </c>
      <c r="L135">
        <v>165.34800000000001</v>
      </c>
      <c r="M135">
        <v>168.155</v>
      </c>
      <c r="N135">
        <v>173.386</v>
      </c>
      <c r="O135">
        <v>178.61699999999999</v>
      </c>
      <c r="P135">
        <v>181.42400000000001</v>
      </c>
      <c r="Q135">
        <v>183.32499999999999</v>
      </c>
      <c r="R135">
        <v>186.142</v>
      </c>
      <c r="S135">
        <v>187.97200000000001</v>
      </c>
      <c r="T135">
        <v>191.428</v>
      </c>
      <c r="U135">
        <v>197.352</v>
      </c>
    </row>
    <row r="136" spans="1:21" x14ac:dyDescent="0.3">
      <c r="A136">
        <v>195</v>
      </c>
      <c r="B136">
        <f t="shared" si="2"/>
        <v>16.25</v>
      </c>
      <c r="C136">
        <v>1</v>
      </c>
      <c r="D136">
        <v>173.61259999999999</v>
      </c>
      <c r="E136">
        <v>4.462E-2</v>
      </c>
      <c r="F136">
        <v>7.7465999999999999</v>
      </c>
      <c r="G136">
        <v>149.67400000000001</v>
      </c>
      <c r="H136">
        <v>155.59100000000001</v>
      </c>
      <c r="I136">
        <v>159.04300000000001</v>
      </c>
      <c r="J136">
        <v>160.87100000000001</v>
      </c>
      <c r="K136">
        <v>163.685</v>
      </c>
      <c r="L136">
        <v>165.584</v>
      </c>
      <c r="M136">
        <v>168.38800000000001</v>
      </c>
      <c r="N136">
        <v>173.613</v>
      </c>
      <c r="O136">
        <v>178.83799999999999</v>
      </c>
      <c r="P136">
        <v>181.64099999999999</v>
      </c>
      <c r="Q136">
        <v>183.54</v>
      </c>
      <c r="R136">
        <v>186.35499999999999</v>
      </c>
      <c r="S136">
        <v>188.18199999999999</v>
      </c>
      <c r="T136">
        <v>191.63399999999999</v>
      </c>
      <c r="U136">
        <v>197.55099999999999</v>
      </c>
    </row>
    <row r="137" spans="1:21" x14ac:dyDescent="0.3">
      <c r="A137">
        <v>196</v>
      </c>
      <c r="B137">
        <f t="shared" si="2"/>
        <v>16.333333333333332</v>
      </c>
      <c r="C137">
        <v>1</v>
      </c>
      <c r="D137">
        <v>173.828</v>
      </c>
      <c r="E137">
        <v>4.4510000000000001E-2</v>
      </c>
      <c r="F137">
        <v>7.7370999999999999</v>
      </c>
      <c r="G137">
        <v>149.91900000000001</v>
      </c>
      <c r="H137">
        <v>155.82900000000001</v>
      </c>
      <c r="I137">
        <v>159.27600000000001</v>
      </c>
      <c r="J137">
        <v>161.102</v>
      </c>
      <c r="K137">
        <v>163.91300000000001</v>
      </c>
      <c r="L137">
        <v>165.809</v>
      </c>
      <c r="M137">
        <v>168.60900000000001</v>
      </c>
      <c r="N137">
        <v>173.828</v>
      </c>
      <c r="O137">
        <v>179.047</v>
      </c>
      <c r="P137">
        <v>181.84700000000001</v>
      </c>
      <c r="Q137">
        <v>183.74299999999999</v>
      </c>
      <c r="R137">
        <v>186.554</v>
      </c>
      <c r="S137">
        <v>188.38</v>
      </c>
      <c r="T137">
        <v>191.827</v>
      </c>
      <c r="U137">
        <v>197.73699999999999</v>
      </c>
    </row>
    <row r="138" spans="1:21" x14ac:dyDescent="0.3">
      <c r="A138">
        <v>197</v>
      </c>
      <c r="B138">
        <f t="shared" si="2"/>
        <v>16.416666666666668</v>
      </c>
      <c r="C138">
        <v>1</v>
      </c>
      <c r="D138">
        <v>174.03210000000001</v>
      </c>
      <c r="E138">
        <v>4.4400000000000002E-2</v>
      </c>
      <c r="F138">
        <v>7.7270000000000003</v>
      </c>
      <c r="G138">
        <v>150.154</v>
      </c>
      <c r="H138">
        <v>156.05600000000001</v>
      </c>
      <c r="I138">
        <v>159.499</v>
      </c>
      <c r="J138">
        <v>161.322</v>
      </c>
      <c r="K138">
        <v>164.13</v>
      </c>
      <c r="L138">
        <v>166.024</v>
      </c>
      <c r="M138">
        <v>168.82</v>
      </c>
      <c r="N138">
        <v>174.03200000000001</v>
      </c>
      <c r="O138">
        <v>179.244</v>
      </c>
      <c r="P138">
        <v>182.041</v>
      </c>
      <c r="Q138">
        <v>183.935</v>
      </c>
      <c r="R138">
        <v>186.74199999999999</v>
      </c>
      <c r="S138">
        <v>188.565</v>
      </c>
      <c r="T138">
        <v>192.00800000000001</v>
      </c>
      <c r="U138">
        <v>197.91</v>
      </c>
    </row>
    <row r="139" spans="1:21" x14ac:dyDescent="0.3">
      <c r="A139">
        <v>198</v>
      </c>
      <c r="B139">
        <f t="shared" si="2"/>
        <v>16.5</v>
      </c>
      <c r="C139">
        <v>1</v>
      </c>
      <c r="D139">
        <v>174.2251</v>
      </c>
      <c r="E139">
        <v>4.4290000000000003E-2</v>
      </c>
      <c r="F139">
        <v>7.7164000000000001</v>
      </c>
      <c r="G139">
        <v>150.38</v>
      </c>
      <c r="H139">
        <v>156.274</v>
      </c>
      <c r="I139">
        <v>159.71199999999999</v>
      </c>
      <c r="J139">
        <v>161.53299999999999</v>
      </c>
      <c r="K139">
        <v>164.33600000000001</v>
      </c>
      <c r="L139">
        <v>166.22800000000001</v>
      </c>
      <c r="M139">
        <v>169.02</v>
      </c>
      <c r="N139">
        <v>174.22499999999999</v>
      </c>
      <c r="O139">
        <v>179.43</v>
      </c>
      <c r="P139">
        <v>182.22300000000001</v>
      </c>
      <c r="Q139">
        <v>184.114</v>
      </c>
      <c r="R139">
        <v>186.917</v>
      </c>
      <c r="S139">
        <v>188.738</v>
      </c>
      <c r="T139">
        <v>192.17599999999999</v>
      </c>
      <c r="U139">
        <v>198.071</v>
      </c>
    </row>
    <row r="140" spans="1:21" x14ac:dyDescent="0.3">
      <c r="A140">
        <v>199</v>
      </c>
      <c r="B140">
        <f t="shared" si="2"/>
        <v>16.583333333333332</v>
      </c>
      <c r="C140">
        <v>1</v>
      </c>
      <c r="D140">
        <v>174.40710000000001</v>
      </c>
      <c r="E140">
        <v>4.4179999999999997E-2</v>
      </c>
      <c r="F140">
        <v>7.7053000000000003</v>
      </c>
      <c r="G140">
        <v>150.596</v>
      </c>
      <c r="H140">
        <v>156.482</v>
      </c>
      <c r="I140">
        <v>159.91499999999999</v>
      </c>
      <c r="J140">
        <v>161.733</v>
      </c>
      <c r="K140">
        <v>164.53200000000001</v>
      </c>
      <c r="L140">
        <v>166.42099999999999</v>
      </c>
      <c r="M140">
        <v>169.21</v>
      </c>
      <c r="N140">
        <v>174.40700000000001</v>
      </c>
      <c r="O140">
        <v>179.60400000000001</v>
      </c>
      <c r="P140">
        <v>182.393</v>
      </c>
      <c r="Q140">
        <v>184.28200000000001</v>
      </c>
      <c r="R140">
        <v>187.08099999999999</v>
      </c>
      <c r="S140">
        <v>188.899</v>
      </c>
      <c r="T140">
        <v>192.33199999999999</v>
      </c>
      <c r="U140">
        <v>198.21799999999999</v>
      </c>
    </row>
    <row r="141" spans="1:21" x14ac:dyDescent="0.3">
      <c r="A141">
        <v>200</v>
      </c>
      <c r="B141">
        <f t="shared" si="2"/>
        <v>16.666666666666668</v>
      </c>
      <c r="C141">
        <v>1</v>
      </c>
      <c r="D141">
        <v>174.57839999999999</v>
      </c>
      <c r="E141">
        <v>4.4069999999999998E-2</v>
      </c>
      <c r="F141">
        <v>7.6936999999999998</v>
      </c>
      <c r="G141">
        <v>150.803</v>
      </c>
      <c r="H141">
        <v>156.68</v>
      </c>
      <c r="I141">
        <v>160.108</v>
      </c>
      <c r="J141">
        <v>161.923</v>
      </c>
      <c r="K141">
        <v>164.71899999999999</v>
      </c>
      <c r="L141">
        <v>166.60400000000001</v>
      </c>
      <c r="M141">
        <v>169.38900000000001</v>
      </c>
      <c r="N141">
        <v>174.578</v>
      </c>
      <c r="O141">
        <v>179.768</v>
      </c>
      <c r="P141">
        <v>182.55199999999999</v>
      </c>
      <c r="Q141">
        <v>184.43799999999999</v>
      </c>
      <c r="R141">
        <v>187.233</v>
      </c>
      <c r="S141">
        <v>189.04900000000001</v>
      </c>
      <c r="T141">
        <v>192.477</v>
      </c>
      <c r="U141">
        <v>198.35400000000001</v>
      </c>
    </row>
    <row r="142" spans="1:21" x14ac:dyDescent="0.3">
      <c r="A142">
        <v>201</v>
      </c>
      <c r="B142">
        <f t="shared" si="2"/>
        <v>16.75</v>
      </c>
      <c r="C142">
        <v>1</v>
      </c>
      <c r="D142">
        <v>174.73920000000001</v>
      </c>
      <c r="E142">
        <v>4.3959999999999999E-2</v>
      </c>
      <c r="F142">
        <v>7.6814999999999998</v>
      </c>
      <c r="G142">
        <v>151.001</v>
      </c>
      <c r="H142">
        <v>156.869</v>
      </c>
      <c r="I142">
        <v>160.292</v>
      </c>
      <c r="J142">
        <v>162.10400000000001</v>
      </c>
      <c r="K142">
        <v>164.89500000000001</v>
      </c>
      <c r="L142">
        <v>166.77799999999999</v>
      </c>
      <c r="M142">
        <v>169.55799999999999</v>
      </c>
      <c r="N142">
        <v>174.739</v>
      </c>
      <c r="O142">
        <v>179.92</v>
      </c>
      <c r="P142">
        <v>182.70099999999999</v>
      </c>
      <c r="Q142">
        <v>184.583</v>
      </c>
      <c r="R142">
        <v>187.374</v>
      </c>
      <c r="S142">
        <v>189.18700000000001</v>
      </c>
      <c r="T142">
        <v>192.60900000000001</v>
      </c>
      <c r="U142">
        <v>198.477</v>
      </c>
    </row>
    <row r="143" spans="1:21" x14ac:dyDescent="0.3">
      <c r="A143">
        <v>202</v>
      </c>
      <c r="B143">
        <f t="shared" si="2"/>
        <v>16.833333333333332</v>
      </c>
      <c r="C143">
        <v>1</v>
      </c>
      <c r="D143">
        <v>174.8896</v>
      </c>
      <c r="E143">
        <v>4.385E-2</v>
      </c>
      <c r="F143">
        <v>7.6688999999999998</v>
      </c>
      <c r="G143">
        <v>151.191</v>
      </c>
      <c r="H143">
        <v>157.04900000000001</v>
      </c>
      <c r="I143">
        <v>160.46600000000001</v>
      </c>
      <c r="J143">
        <v>162.27500000000001</v>
      </c>
      <c r="K143">
        <v>165.06100000000001</v>
      </c>
      <c r="L143">
        <v>166.941</v>
      </c>
      <c r="M143">
        <v>169.71700000000001</v>
      </c>
      <c r="N143">
        <v>174.89</v>
      </c>
      <c r="O143">
        <v>180.06200000000001</v>
      </c>
      <c r="P143">
        <v>182.83799999999999</v>
      </c>
      <c r="Q143">
        <v>184.71799999999999</v>
      </c>
      <c r="R143">
        <v>187.50399999999999</v>
      </c>
      <c r="S143">
        <v>189.31299999999999</v>
      </c>
      <c r="T143">
        <v>192.73</v>
      </c>
      <c r="U143">
        <v>198.58799999999999</v>
      </c>
    </row>
    <row r="144" spans="1:21" x14ac:dyDescent="0.3">
      <c r="A144">
        <v>203</v>
      </c>
      <c r="B144">
        <f t="shared" si="2"/>
        <v>16.916666666666668</v>
      </c>
      <c r="C144">
        <v>1</v>
      </c>
      <c r="D144">
        <v>175.0301</v>
      </c>
      <c r="E144">
        <v>4.3749999999999997E-2</v>
      </c>
      <c r="F144">
        <v>7.6576000000000004</v>
      </c>
      <c r="G144">
        <v>151.36600000000001</v>
      </c>
      <c r="H144">
        <v>157.21600000000001</v>
      </c>
      <c r="I144">
        <v>160.62799999999999</v>
      </c>
      <c r="J144">
        <v>162.435</v>
      </c>
      <c r="K144">
        <v>165.21700000000001</v>
      </c>
      <c r="L144">
        <v>167.09399999999999</v>
      </c>
      <c r="M144">
        <v>169.86500000000001</v>
      </c>
      <c r="N144">
        <v>175.03</v>
      </c>
      <c r="O144">
        <v>180.19499999999999</v>
      </c>
      <c r="P144">
        <v>182.96700000000001</v>
      </c>
      <c r="Q144">
        <v>184.84399999999999</v>
      </c>
      <c r="R144">
        <v>187.626</v>
      </c>
      <c r="S144">
        <v>189.43199999999999</v>
      </c>
      <c r="T144">
        <v>192.84399999999999</v>
      </c>
      <c r="U144">
        <v>198.69399999999999</v>
      </c>
    </row>
    <row r="145" spans="1:21" x14ac:dyDescent="0.3">
      <c r="A145">
        <v>204</v>
      </c>
      <c r="B145">
        <f t="shared" si="2"/>
        <v>17</v>
      </c>
      <c r="C145">
        <v>1</v>
      </c>
      <c r="D145">
        <v>175.1609</v>
      </c>
      <c r="E145">
        <v>4.3639999999999998E-2</v>
      </c>
      <c r="F145">
        <v>7.6440000000000001</v>
      </c>
      <c r="G145">
        <v>151.53899999999999</v>
      </c>
      <c r="H145">
        <v>157.37799999999999</v>
      </c>
      <c r="I145">
        <v>160.78399999999999</v>
      </c>
      <c r="J145">
        <v>162.58799999999999</v>
      </c>
      <c r="K145">
        <v>165.36500000000001</v>
      </c>
      <c r="L145">
        <v>167.238</v>
      </c>
      <c r="M145">
        <v>170.005</v>
      </c>
      <c r="N145">
        <v>175.161</v>
      </c>
      <c r="O145">
        <v>180.31700000000001</v>
      </c>
      <c r="P145">
        <v>183.083</v>
      </c>
      <c r="Q145">
        <v>184.95699999999999</v>
      </c>
      <c r="R145">
        <v>187.73400000000001</v>
      </c>
      <c r="S145">
        <v>189.53800000000001</v>
      </c>
      <c r="T145">
        <v>192.94399999999999</v>
      </c>
      <c r="U145">
        <v>198.78299999999999</v>
      </c>
    </row>
    <row r="146" spans="1:21" x14ac:dyDescent="0.3">
      <c r="A146">
        <v>205</v>
      </c>
      <c r="B146">
        <f t="shared" si="2"/>
        <v>17.083333333333332</v>
      </c>
      <c r="C146">
        <v>1</v>
      </c>
      <c r="D146">
        <v>175.2824</v>
      </c>
      <c r="E146">
        <v>4.3529999999999999E-2</v>
      </c>
      <c r="F146">
        <v>7.63</v>
      </c>
      <c r="G146">
        <v>151.70400000000001</v>
      </c>
      <c r="H146">
        <v>157.53200000000001</v>
      </c>
      <c r="I146">
        <v>160.93199999999999</v>
      </c>
      <c r="J146">
        <v>162.732</v>
      </c>
      <c r="K146">
        <v>165.50399999999999</v>
      </c>
      <c r="L146">
        <v>167.374</v>
      </c>
      <c r="M146">
        <v>170.136</v>
      </c>
      <c r="N146">
        <v>175.28200000000001</v>
      </c>
      <c r="O146">
        <v>180.429</v>
      </c>
      <c r="P146">
        <v>183.19</v>
      </c>
      <c r="Q146">
        <v>185.06100000000001</v>
      </c>
      <c r="R146">
        <v>187.833</v>
      </c>
      <c r="S146">
        <v>189.63300000000001</v>
      </c>
      <c r="T146">
        <v>193.03299999999999</v>
      </c>
      <c r="U146">
        <v>198.86099999999999</v>
      </c>
    </row>
    <row r="147" spans="1:21" x14ac:dyDescent="0.3">
      <c r="A147">
        <v>206</v>
      </c>
      <c r="B147">
        <f t="shared" si="2"/>
        <v>17.166666666666668</v>
      </c>
      <c r="C147">
        <v>1</v>
      </c>
      <c r="D147">
        <v>175.39510000000001</v>
      </c>
      <c r="E147">
        <v>4.3430000000000003E-2</v>
      </c>
      <c r="F147">
        <v>7.6173999999999999</v>
      </c>
      <c r="G147">
        <v>151.85599999999999</v>
      </c>
      <c r="H147">
        <v>157.67400000000001</v>
      </c>
      <c r="I147">
        <v>161.06800000000001</v>
      </c>
      <c r="J147">
        <v>162.86600000000001</v>
      </c>
      <c r="K147">
        <v>165.63300000000001</v>
      </c>
      <c r="L147">
        <v>167.5</v>
      </c>
      <c r="M147">
        <v>170.25700000000001</v>
      </c>
      <c r="N147">
        <v>175.39500000000001</v>
      </c>
      <c r="O147">
        <v>180.53299999999999</v>
      </c>
      <c r="P147">
        <v>183.29</v>
      </c>
      <c r="Q147">
        <v>185.15700000000001</v>
      </c>
      <c r="R147">
        <v>187.92500000000001</v>
      </c>
      <c r="S147">
        <v>189.72200000000001</v>
      </c>
      <c r="T147">
        <v>193.11600000000001</v>
      </c>
      <c r="U147">
        <v>198.935</v>
      </c>
    </row>
    <row r="148" spans="1:21" x14ac:dyDescent="0.3">
      <c r="A148">
        <v>207</v>
      </c>
      <c r="B148">
        <f t="shared" si="2"/>
        <v>17.25</v>
      </c>
      <c r="C148">
        <v>1</v>
      </c>
      <c r="D148">
        <v>175.49950000000001</v>
      </c>
      <c r="E148">
        <v>4.3319999999999997E-2</v>
      </c>
      <c r="F148">
        <v>7.6025999999999998</v>
      </c>
      <c r="G148">
        <v>152.006</v>
      </c>
      <c r="H148">
        <v>157.81299999999999</v>
      </c>
      <c r="I148">
        <v>161.20099999999999</v>
      </c>
      <c r="J148">
        <v>162.994</v>
      </c>
      <c r="K148">
        <v>165.756</v>
      </c>
      <c r="L148">
        <v>167.62</v>
      </c>
      <c r="M148">
        <v>170.37200000000001</v>
      </c>
      <c r="N148">
        <v>175.5</v>
      </c>
      <c r="O148">
        <v>180.62700000000001</v>
      </c>
      <c r="P148">
        <v>183.37899999999999</v>
      </c>
      <c r="Q148">
        <v>185.24299999999999</v>
      </c>
      <c r="R148">
        <v>188.005</v>
      </c>
      <c r="S148">
        <v>189.798</v>
      </c>
      <c r="T148">
        <v>193.18600000000001</v>
      </c>
      <c r="U148">
        <v>198.99299999999999</v>
      </c>
    </row>
    <row r="149" spans="1:21" x14ac:dyDescent="0.3">
      <c r="A149">
        <v>208</v>
      </c>
      <c r="B149">
        <f t="shared" si="2"/>
        <v>17.333333333333332</v>
      </c>
      <c r="C149">
        <v>1</v>
      </c>
      <c r="D149">
        <v>175.5959</v>
      </c>
      <c r="E149">
        <v>4.3220000000000001E-2</v>
      </c>
      <c r="F149">
        <v>7.5892999999999997</v>
      </c>
      <c r="G149">
        <v>152.143</v>
      </c>
      <c r="H149">
        <v>157.941</v>
      </c>
      <c r="I149">
        <v>161.322</v>
      </c>
      <c r="J149">
        <v>163.113</v>
      </c>
      <c r="K149">
        <v>165.87</v>
      </c>
      <c r="L149">
        <v>167.73</v>
      </c>
      <c r="M149">
        <v>170.477</v>
      </c>
      <c r="N149">
        <v>175.596</v>
      </c>
      <c r="O149">
        <v>180.715</v>
      </c>
      <c r="P149">
        <v>183.46199999999999</v>
      </c>
      <c r="Q149">
        <v>185.322</v>
      </c>
      <c r="R149">
        <v>188.07900000000001</v>
      </c>
      <c r="S149">
        <v>189.87</v>
      </c>
      <c r="T149">
        <v>193.251</v>
      </c>
      <c r="U149">
        <v>199.048</v>
      </c>
    </row>
    <row r="150" spans="1:21" x14ac:dyDescent="0.3">
      <c r="A150">
        <v>209</v>
      </c>
      <c r="B150">
        <f t="shared" si="2"/>
        <v>17.416666666666668</v>
      </c>
      <c r="C150">
        <v>1</v>
      </c>
      <c r="D150">
        <v>175.685</v>
      </c>
      <c r="E150">
        <v>4.3110000000000002E-2</v>
      </c>
      <c r="F150">
        <v>7.5738000000000003</v>
      </c>
      <c r="G150">
        <v>152.28</v>
      </c>
      <c r="H150">
        <v>158.066</v>
      </c>
      <c r="I150">
        <v>161.44</v>
      </c>
      <c r="J150">
        <v>163.227</v>
      </c>
      <c r="K150">
        <v>165.97900000000001</v>
      </c>
      <c r="L150">
        <v>167.83500000000001</v>
      </c>
      <c r="M150">
        <v>170.577</v>
      </c>
      <c r="N150">
        <v>175.685</v>
      </c>
      <c r="O150">
        <v>180.79300000000001</v>
      </c>
      <c r="P150">
        <v>183.535</v>
      </c>
      <c r="Q150">
        <v>185.39099999999999</v>
      </c>
      <c r="R150">
        <v>188.143</v>
      </c>
      <c r="S150">
        <v>189.93</v>
      </c>
      <c r="T150">
        <v>193.304</v>
      </c>
      <c r="U150">
        <v>199.09</v>
      </c>
    </row>
    <row r="151" spans="1:21" x14ac:dyDescent="0.3">
      <c r="A151">
        <v>210</v>
      </c>
      <c r="B151">
        <f t="shared" si="2"/>
        <v>17.5</v>
      </c>
      <c r="C151">
        <v>1</v>
      </c>
      <c r="D151">
        <v>175.7672</v>
      </c>
      <c r="E151">
        <v>4.301E-2</v>
      </c>
      <c r="F151">
        <v>7.5597000000000003</v>
      </c>
      <c r="G151">
        <v>152.40600000000001</v>
      </c>
      <c r="H151">
        <v>158.18100000000001</v>
      </c>
      <c r="I151">
        <v>161.54900000000001</v>
      </c>
      <c r="J151">
        <v>163.333</v>
      </c>
      <c r="K151">
        <v>166.07900000000001</v>
      </c>
      <c r="L151">
        <v>167.93199999999999</v>
      </c>
      <c r="M151">
        <v>170.66800000000001</v>
      </c>
      <c r="N151">
        <v>175.767</v>
      </c>
      <c r="O151">
        <v>180.86600000000001</v>
      </c>
      <c r="P151">
        <v>183.602</v>
      </c>
      <c r="Q151">
        <v>185.45500000000001</v>
      </c>
      <c r="R151">
        <v>188.202</v>
      </c>
      <c r="S151">
        <v>189.98599999999999</v>
      </c>
      <c r="T151">
        <v>193.35400000000001</v>
      </c>
      <c r="U151">
        <v>199.12899999999999</v>
      </c>
    </row>
    <row r="152" spans="1:21" x14ac:dyDescent="0.3">
      <c r="A152">
        <v>211</v>
      </c>
      <c r="B152">
        <f t="shared" si="2"/>
        <v>17.583333333333332</v>
      </c>
      <c r="C152">
        <v>1</v>
      </c>
      <c r="D152">
        <v>175.8432</v>
      </c>
      <c r="E152">
        <v>4.2909999999999997E-2</v>
      </c>
      <c r="F152">
        <v>7.5453999999999999</v>
      </c>
      <c r="G152">
        <v>152.52600000000001</v>
      </c>
      <c r="H152">
        <v>158.29</v>
      </c>
      <c r="I152">
        <v>161.65199999999999</v>
      </c>
      <c r="J152">
        <v>163.43199999999999</v>
      </c>
      <c r="K152">
        <v>166.173</v>
      </c>
      <c r="L152">
        <v>168.023</v>
      </c>
      <c r="M152">
        <v>170.75399999999999</v>
      </c>
      <c r="N152">
        <v>175.84299999999999</v>
      </c>
      <c r="O152">
        <v>180.93299999999999</v>
      </c>
      <c r="P152">
        <v>183.66399999999999</v>
      </c>
      <c r="Q152">
        <v>185.51300000000001</v>
      </c>
      <c r="R152">
        <v>188.25399999999999</v>
      </c>
      <c r="S152">
        <v>190.035</v>
      </c>
      <c r="T152">
        <v>193.39599999999999</v>
      </c>
      <c r="U152">
        <v>199.16</v>
      </c>
    </row>
    <row r="153" spans="1:21" x14ac:dyDescent="0.3">
      <c r="A153">
        <v>212</v>
      </c>
      <c r="B153">
        <f t="shared" si="2"/>
        <v>17.666666666666668</v>
      </c>
      <c r="C153">
        <v>1</v>
      </c>
      <c r="D153">
        <v>175.91329999999999</v>
      </c>
      <c r="E153">
        <v>4.2810000000000001E-2</v>
      </c>
      <c r="F153">
        <v>7.5308000000000002</v>
      </c>
      <c r="G153">
        <v>152.64099999999999</v>
      </c>
      <c r="H153">
        <v>158.39400000000001</v>
      </c>
      <c r="I153">
        <v>161.749</v>
      </c>
      <c r="J153">
        <v>163.52600000000001</v>
      </c>
      <c r="K153">
        <v>166.262</v>
      </c>
      <c r="L153">
        <v>168.108</v>
      </c>
      <c r="M153">
        <v>170.834</v>
      </c>
      <c r="N153">
        <v>175.91300000000001</v>
      </c>
      <c r="O153">
        <v>180.99299999999999</v>
      </c>
      <c r="P153">
        <v>183.71899999999999</v>
      </c>
      <c r="Q153">
        <v>185.56399999999999</v>
      </c>
      <c r="R153">
        <v>188.3</v>
      </c>
      <c r="S153">
        <v>190.077</v>
      </c>
      <c r="T153">
        <v>193.43299999999999</v>
      </c>
      <c r="U153">
        <v>199.185</v>
      </c>
    </row>
    <row r="154" spans="1:21" x14ac:dyDescent="0.3">
      <c r="A154">
        <v>213</v>
      </c>
      <c r="B154">
        <f t="shared" si="2"/>
        <v>17.75</v>
      </c>
      <c r="C154">
        <v>1</v>
      </c>
      <c r="D154">
        <v>175.97810000000001</v>
      </c>
      <c r="E154">
        <v>4.2709999999999998E-2</v>
      </c>
      <c r="F154">
        <v>7.516</v>
      </c>
      <c r="G154">
        <v>152.75200000000001</v>
      </c>
      <c r="H154">
        <v>158.49299999999999</v>
      </c>
      <c r="I154">
        <v>161.84200000000001</v>
      </c>
      <c r="J154">
        <v>163.61500000000001</v>
      </c>
      <c r="K154">
        <v>166.346</v>
      </c>
      <c r="L154">
        <v>168.18799999999999</v>
      </c>
      <c r="M154">
        <v>170.90899999999999</v>
      </c>
      <c r="N154">
        <v>175.97800000000001</v>
      </c>
      <c r="O154">
        <v>181.048</v>
      </c>
      <c r="P154">
        <v>183.768</v>
      </c>
      <c r="Q154">
        <v>185.61</v>
      </c>
      <c r="R154">
        <v>188.34100000000001</v>
      </c>
      <c r="S154">
        <v>190.114</v>
      </c>
      <c r="T154">
        <v>193.46299999999999</v>
      </c>
      <c r="U154">
        <v>199.20400000000001</v>
      </c>
    </row>
    <row r="155" spans="1:21" x14ac:dyDescent="0.3">
      <c r="A155">
        <v>214</v>
      </c>
      <c r="B155">
        <f t="shared" si="2"/>
        <v>17.833333333333332</v>
      </c>
      <c r="C155">
        <v>1</v>
      </c>
      <c r="D155">
        <v>176.03800000000001</v>
      </c>
      <c r="E155">
        <v>4.2610000000000002E-2</v>
      </c>
      <c r="F155">
        <v>7.5010000000000003</v>
      </c>
      <c r="G155">
        <v>152.858</v>
      </c>
      <c r="H155">
        <v>158.58799999999999</v>
      </c>
      <c r="I155">
        <v>161.93</v>
      </c>
      <c r="J155">
        <v>163.69999999999999</v>
      </c>
      <c r="K155">
        <v>166.42500000000001</v>
      </c>
      <c r="L155">
        <v>168.26400000000001</v>
      </c>
      <c r="M155">
        <v>170.97900000000001</v>
      </c>
      <c r="N155">
        <v>176.03800000000001</v>
      </c>
      <c r="O155">
        <v>181.09700000000001</v>
      </c>
      <c r="P155">
        <v>183.81200000000001</v>
      </c>
      <c r="Q155">
        <v>185.65100000000001</v>
      </c>
      <c r="R155">
        <v>188.376</v>
      </c>
      <c r="S155">
        <v>190.14599999999999</v>
      </c>
      <c r="T155">
        <v>193.488</v>
      </c>
      <c r="U155">
        <v>199.21799999999999</v>
      </c>
    </row>
    <row r="156" spans="1:21" x14ac:dyDescent="0.3">
      <c r="A156">
        <v>215</v>
      </c>
      <c r="B156">
        <f t="shared" si="2"/>
        <v>17.916666666666668</v>
      </c>
      <c r="C156">
        <v>1</v>
      </c>
      <c r="D156">
        <v>176.09350000000001</v>
      </c>
      <c r="E156">
        <v>4.2509999999999999E-2</v>
      </c>
      <c r="F156">
        <v>7.4856999999999996</v>
      </c>
      <c r="G156">
        <v>152.96100000000001</v>
      </c>
      <c r="H156">
        <v>158.679</v>
      </c>
      <c r="I156">
        <v>162.01400000000001</v>
      </c>
      <c r="J156">
        <v>163.78100000000001</v>
      </c>
      <c r="K156">
        <v>166.5</v>
      </c>
      <c r="L156">
        <v>168.33500000000001</v>
      </c>
      <c r="M156">
        <v>171.04400000000001</v>
      </c>
      <c r="N156">
        <v>176.09399999999999</v>
      </c>
      <c r="O156">
        <v>181.143</v>
      </c>
      <c r="P156">
        <v>183.852</v>
      </c>
      <c r="Q156">
        <v>185.68700000000001</v>
      </c>
      <c r="R156">
        <v>188.40600000000001</v>
      </c>
      <c r="S156">
        <v>190.173</v>
      </c>
      <c r="T156">
        <v>193.50800000000001</v>
      </c>
      <c r="U156">
        <v>199.226</v>
      </c>
    </row>
    <row r="157" spans="1:21" x14ac:dyDescent="0.3">
      <c r="A157">
        <v>216</v>
      </c>
      <c r="B157">
        <f t="shared" si="2"/>
        <v>18</v>
      </c>
      <c r="C157">
        <v>1</v>
      </c>
      <c r="D157">
        <v>176.14490000000001</v>
      </c>
      <c r="E157">
        <v>4.2410000000000003E-2</v>
      </c>
      <c r="F157">
        <v>7.4702999999999999</v>
      </c>
      <c r="G157">
        <v>153.06</v>
      </c>
      <c r="H157">
        <v>158.76599999999999</v>
      </c>
      <c r="I157">
        <v>162.095</v>
      </c>
      <c r="J157">
        <v>163.857</v>
      </c>
      <c r="K157">
        <v>166.571</v>
      </c>
      <c r="L157">
        <v>168.40199999999999</v>
      </c>
      <c r="M157">
        <v>171.10599999999999</v>
      </c>
      <c r="N157">
        <v>176.14500000000001</v>
      </c>
      <c r="O157">
        <v>181.184</v>
      </c>
      <c r="P157">
        <v>183.887</v>
      </c>
      <c r="Q157">
        <v>185.71799999999999</v>
      </c>
      <c r="R157">
        <v>188.43199999999999</v>
      </c>
      <c r="S157">
        <v>190.19499999999999</v>
      </c>
      <c r="T157">
        <v>193.523</v>
      </c>
      <c r="U157">
        <v>199.23</v>
      </c>
    </row>
    <row r="158" spans="1:21" x14ac:dyDescent="0.3">
      <c r="A158">
        <v>217</v>
      </c>
      <c r="B158">
        <f t="shared" si="2"/>
        <v>18.083333333333332</v>
      </c>
      <c r="C158">
        <v>1</v>
      </c>
      <c r="D158">
        <v>176.1925</v>
      </c>
      <c r="E158">
        <v>4.2320000000000003E-2</v>
      </c>
      <c r="F158">
        <v>7.4565000000000001</v>
      </c>
      <c r="G158">
        <v>153.15</v>
      </c>
      <c r="H158">
        <v>158.846</v>
      </c>
      <c r="I158">
        <v>162.16800000000001</v>
      </c>
      <c r="J158">
        <v>163.928</v>
      </c>
      <c r="K158">
        <v>166.637</v>
      </c>
      <c r="L158">
        <v>168.464</v>
      </c>
      <c r="M158">
        <v>171.16300000000001</v>
      </c>
      <c r="N158">
        <v>176.19200000000001</v>
      </c>
      <c r="O158">
        <v>181.22200000000001</v>
      </c>
      <c r="P158">
        <v>183.92099999999999</v>
      </c>
      <c r="Q158">
        <v>185.74799999999999</v>
      </c>
      <c r="R158">
        <v>188.45699999999999</v>
      </c>
      <c r="S158">
        <v>190.21700000000001</v>
      </c>
      <c r="T158">
        <v>193.53899999999999</v>
      </c>
      <c r="U158">
        <v>199.23500000000001</v>
      </c>
    </row>
    <row r="159" spans="1:21" x14ac:dyDescent="0.3">
      <c r="A159">
        <v>218</v>
      </c>
      <c r="B159">
        <f t="shared" si="2"/>
        <v>18.166666666666668</v>
      </c>
      <c r="C159">
        <v>1</v>
      </c>
      <c r="D159">
        <v>176.23679999999999</v>
      </c>
      <c r="E159">
        <v>4.2220000000000001E-2</v>
      </c>
      <c r="F159">
        <v>7.4406999999999996</v>
      </c>
      <c r="G159">
        <v>153.24299999999999</v>
      </c>
      <c r="H159">
        <v>158.92699999999999</v>
      </c>
      <c r="I159">
        <v>162.24199999999999</v>
      </c>
      <c r="J159">
        <v>163.99799999999999</v>
      </c>
      <c r="K159">
        <v>166.70099999999999</v>
      </c>
      <c r="L159">
        <v>168.52500000000001</v>
      </c>
      <c r="M159">
        <v>171.21799999999999</v>
      </c>
      <c r="N159">
        <v>176.23699999999999</v>
      </c>
      <c r="O159">
        <v>181.255</v>
      </c>
      <c r="P159">
        <v>183.94900000000001</v>
      </c>
      <c r="Q159">
        <v>185.77199999999999</v>
      </c>
      <c r="R159">
        <v>188.476</v>
      </c>
      <c r="S159">
        <v>190.23099999999999</v>
      </c>
      <c r="T159">
        <v>193.54599999999999</v>
      </c>
      <c r="U159">
        <v>199.23</v>
      </c>
    </row>
    <row r="160" spans="1:21" x14ac:dyDescent="0.3">
      <c r="A160">
        <v>219</v>
      </c>
      <c r="B160">
        <f t="shared" si="2"/>
        <v>18.25</v>
      </c>
      <c r="C160">
        <v>1</v>
      </c>
      <c r="D160">
        <v>176.27789999999999</v>
      </c>
      <c r="E160">
        <v>4.2130000000000001E-2</v>
      </c>
      <c r="F160">
        <v>7.4265999999999996</v>
      </c>
      <c r="G160">
        <v>153.328</v>
      </c>
      <c r="H160">
        <v>159.001</v>
      </c>
      <c r="I160">
        <v>162.31</v>
      </c>
      <c r="J160">
        <v>164.06200000000001</v>
      </c>
      <c r="K160">
        <v>166.76</v>
      </c>
      <c r="L160">
        <v>168.58099999999999</v>
      </c>
      <c r="M160">
        <v>171.26900000000001</v>
      </c>
      <c r="N160">
        <v>176.27799999999999</v>
      </c>
      <c r="O160">
        <v>181.28700000000001</v>
      </c>
      <c r="P160">
        <v>183.97499999999999</v>
      </c>
      <c r="Q160">
        <v>185.79499999999999</v>
      </c>
      <c r="R160">
        <v>188.494</v>
      </c>
      <c r="S160">
        <v>190.24600000000001</v>
      </c>
      <c r="T160">
        <v>193.55500000000001</v>
      </c>
      <c r="U160">
        <v>199.22800000000001</v>
      </c>
    </row>
    <row r="161" spans="1:21" x14ac:dyDescent="0.3">
      <c r="A161">
        <v>220</v>
      </c>
      <c r="B161">
        <f t="shared" si="2"/>
        <v>18.333333333333332</v>
      </c>
      <c r="C161">
        <v>1</v>
      </c>
      <c r="D161">
        <v>176.31620000000001</v>
      </c>
      <c r="E161">
        <v>4.2040000000000001E-2</v>
      </c>
      <c r="F161">
        <v>7.4123000000000001</v>
      </c>
      <c r="G161">
        <v>153.41</v>
      </c>
      <c r="H161">
        <v>159.07300000000001</v>
      </c>
      <c r="I161">
        <v>162.375</v>
      </c>
      <c r="J161">
        <v>164.124</v>
      </c>
      <c r="K161">
        <v>166.81700000000001</v>
      </c>
      <c r="L161">
        <v>168.63399999999999</v>
      </c>
      <c r="M161">
        <v>171.31700000000001</v>
      </c>
      <c r="N161">
        <v>176.316</v>
      </c>
      <c r="O161">
        <v>181.316</v>
      </c>
      <c r="P161">
        <v>183.999</v>
      </c>
      <c r="Q161">
        <v>185.815</v>
      </c>
      <c r="R161">
        <v>188.50800000000001</v>
      </c>
      <c r="S161">
        <v>190.25700000000001</v>
      </c>
      <c r="T161">
        <v>193.56</v>
      </c>
      <c r="U161">
        <v>199.22200000000001</v>
      </c>
    </row>
    <row r="162" spans="1:21" x14ac:dyDescent="0.3">
      <c r="A162">
        <v>221</v>
      </c>
      <c r="B162">
        <f t="shared" si="2"/>
        <v>18.416666666666668</v>
      </c>
      <c r="C162">
        <v>1</v>
      </c>
      <c r="D162">
        <v>176.3518</v>
      </c>
      <c r="E162">
        <v>4.1950000000000001E-2</v>
      </c>
      <c r="F162">
        <v>7.3979999999999997</v>
      </c>
      <c r="G162">
        <v>153.49</v>
      </c>
      <c r="H162">
        <v>159.142</v>
      </c>
      <c r="I162">
        <v>162.43799999999999</v>
      </c>
      <c r="J162">
        <v>164.18299999999999</v>
      </c>
      <c r="K162">
        <v>166.87100000000001</v>
      </c>
      <c r="L162">
        <v>168.684</v>
      </c>
      <c r="M162">
        <v>171.36199999999999</v>
      </c>
      <c r="N162">
        <v>176.352</v>
      </c>
      <c r="O162">
        <v>181.34200000000001</v>
      </c>
      <c r="P162">
        <v>184.01900000000001</v>
      </c>
      <c r="Q162">
        <v>185.833</v>
      </c>
      <c r="R162">
        <v>188.52</v>
      </c>
      <c r="S162">
        <v>190.26599999999999</v>
      </c>
      <c r="T162">
        <v>193.56200000000001</v>
      </c>
      <c r="U162">
        <v>199.21299999999999</v>
      </c>
    </row>
    <row r="163" spans="1:21" x14ac:dyDescent="0.3">
      <c r="A163">
        <v>222</v>
      </c>
      <c r="B163">
        <f t="shared" si="2"/>
        <v>18.5</v>
      </c>
      <c r="C163">
        <v>1</v>
      </c>
      <c r="D163">
        <v>176.38509999999999</v>
      </c>
      <c r="E163">
        <v>4.1849999999999998E-2</v>
      </c>
      <c r="F163">
        <v>7.3817000000000004</v>
      </c>
      <c r="G163">
        <v>153.57400000000001</v>
      </c>
      <c r="H163">
        <v>159.21299999999999</v>
      </c>
      <c r="I163">
        <v>162.50200000000001</v>
      </c>
      <c r="J163">
        <v>164.24299999999999</v>
      </c>
      <c r="K163">
        <v>166.92500000000001</v>
      </c>
      <c r="L163">
        <v>168.73400000000001</v>
      </c>
      <c r="M163">
        <v>171.40600000000001</v>
      </c>
      <c r="N163">
        <v>176.38499999999999</v>
      </c>
      <c r="O163">
        <v>181.364</v>
      </c>
      <c r="P163">
        <v>184.036</v>
      </c>
      <c r="Q163">
        <v>185.845</v>
      </c>
      <c r="R163">
        <v>188.52699999999999</v>
      </c>
      <c r="S163">
        <v>190.26900000000001</v>
      </c>
      <c r="T163">
        <v>193.55799999999999</v>
      </c>
      <c r="U163">
        <v>199.196</v>
      </c>
    </row>
    <row r="164" spans="1:21" x14ac:dyDescent="0.3">
      <c r="A164">
        <v>223</v>
      </c>
      <c r="B164">
        <f t="shared" si="2"/>
        <v>18.583333333333332</v>
      </c>
      <c r="C164">
        <v>1</v>
      </c>
      <c r="D164">
        <v>176.4162</v>
      </c>
      <c r="E164">
        <v>4.1770000000000002E-2</v>
      </c>
      <c r="F164">
        <v>7.3689</v>
      </c>
      <c r="G164">
        <v>153.64500000000001</v>
      </c>
      <c r="H164">
        <v>159.274</v>
      </c>
      <c r="I164">
        <v>162.55699999999999</v>
      </c>
      <c r="J164">
        <v>164.29499999999999</v>
      </c>
      <c r="K164">
        <v>166.97300000000001</v>
      </c>
      <c r="L164">
        <v>168.779</v>
      </c>
      <c r="M164">
        <v>171.446</v>
      </c>
      <c r="N164">
        <v>176.416</v>
      </c>
      <c r="O164">
        <v>181.386</v>
      </c>
      <c r="P164">
        <v>184.054</v>
      </c>
      <c r="Q164">
        <v>185.86</v>
      </c>
      <c r="R164">
        <v>188.53700000000001</v>
      </c>
      <c r="S164">
        <v>190.27600000000001</v>
      </c>
      <c r="T164">
        <v>193.559</v>
      </c>
      <c r="U164">
        <v>199.18799999999999</v>
      </c>
    </row>
    <row r="165" spans="1:21" x14ac:dyDescent="0.3">
      <c r="A165">
        <v>224</v>
      </c>
      <c r="B165">
        <f t="shared" si="2"/>
        <v>18.666666666666668</v>
      </c>
      <c r="C165">
        <v>1</v>
      </c>
      <c r="D165">
        <v>176.4453</v>
      </c>
      <c r="E165">
        <v>4.1680000000000002E-2</v>
      </c>
      <c r="F165">
        <v>7.3541999999999996</v>
      </c>
      <c r="G165">
        <v>153.71899999999999</v>
      </c>
      <c r="H165">
        <v>159.33699999999999</v>
      </c>
      <c r="I165">
        <v>162.613</v>
      </c>
      <c r="J165">
        <v>164.34899999999999</v>
      </c>
      <c r="K165">
        <v>167.02</v>
      </c>
      <c r="L165">
        <v>168.82300000000001</v>
      </c>
      <c r="M165">
        <v>171.48500000000001</v>
      </c>
      <c r="N165">
        <v>176.44499999999999</v>
      </c>
      <c r="O165">
        <v>181.40600000000001</v>
      </c>
      <c r="P165">
        <v>184.06700000000001</v>
      </c>
      <c r="Q165">
        <v>185.87</v>
      </c>
      <c r="R165">
        <v>188.542</v>
      </c>
      <c r="S165">
        <v>190.27699999999999</v>
      </c>
      <c r="T165">
        <v>193.554</v>
      </c>
      <c r="U165">
        <v>199.172</v>
      </c>
    </row>
    <row r="166" spans="1:21" x14ac:dyDescent="0.3">
      <c r="A166">
        <v>225</v>
      </c>
      <c r="B166">
        <f t="shared" si="2"/>
        <v>18.75</v>
      </c>
      <c r="C166">
        <v>1</v>
      </c>
      <c r="D166">
        <v>176.47239999999999</v>
      </c>
      <c r="E166">
        <v>4.1590000000000002E-2</v>
      </c>
      <c r="F166">
        <v>7.3395000000000001</v>
      </c>
      <c r="G166">
        <v>153.792</v>
      </c>
      <c r="H166">
        <v>159.398</v>
      </c>
      <c r="I166">
        <v>162.66800000000001</v>
      </c>
      <c r="J166">
        <v>164.4</v>
      </c>
      <c r="K166">
        <v>167.066</v>
      </c>
      <c r="L166">
        <v>168.86600000000001</v>
      </c>
      <c r="M166">
        <v>171.52199999999999</v>
      </c>
      <c r="N166">
        <v>176.47200000000001</v>
      </c>
      <c r="O166">
        <v>181.423</v>
      </c>
      <c r="P166">
        <v>184.07900000000001</v>
      </c>
      <c r="Q166">
        <v>185.87799999999999</v>
      </c>
      <c r="R166">
        <v>188.54499999999999</v>
      </c>
      <c r="S166">
        <v>190.27600000000001</v>
      </c>
      <c r="T166">
        <v>193.547</v>
      </c>
      <c r="U166">
        <v>199.15299999999999</v>
      </c>
    </row>
    <row r="167" spans="1:21" x14ac:dyDescent="0.3">
      <c r="A167">
        <v>226</v>
      </c>
      <c r="B167">
        <f t="shared" si="2"/>
        <v>18.833333333333332</v>
      </c>
      <c r="C167">
        <v>1</v>
      </c>
      <c r="D167">
        <v>176.49760000000001</v>
      </c>
      <c r="E167">
        <v>4.1500000000000002E-2</v>
      </c>
      <c r="F167">
        <v>7.3247</v>
      </c>
      <c r="G167">
        <v>153.863</v>
      </c>
      <c r="H167">
        <v>159.458</v>
      </c>
      <c r="I167">
        <v>162.721</v>
      </c>
      <c r="J167">
        <v>164.45</v>
      </c>
      <c r="K167">
        <v>167.11099999999999</v>
      </c>
      <c r="L167">
        <v>168.90600000000001</v>
      </c>
      <c r="M167">
        <v>171.55699999999999</v>
      </c>
      <c r="N167">
        <v>176.49799999999999</v>
      </c>
      <c r="O167">
        <v>181.43799999999999</v>
      </c>
      <c r="P167">
        <v>184.089</v>
      </c>
      <c r="Q167">
        <v>185.88499999999999</v>
      </c>
      <c r="R167">
        <v>188.54599999999999</v>
      </c>
      <c r="S167">
        <v>190.274</v>
      </c>
      <c r="T167">
        <v>193.53700000000001</v>
      </c>
      <c r="U167">
        <v>199.13200000000001</v>
      </c>
    </row>
    <row r="168" spans="1:21" x14ac:dyDescent="0.3">
      <c r="A168">
        <v>227</v>
      </c>
      <c r="B168">
        <f t="shared" si="2"/>
        <v>18.916666666666668</v>
      </c>
      <c r="C168">
        <v>1</v>
      </c>
      <c r="D168">
        <v>176.52109999999999</v>
      </c>
      <c r="E168">
        <v>4.1419999999999998E-2</v>
      </c>
      <c r="F168">
        <v>7.3114999999999997</v>
      </c>
      <c r="G168">
        <v>153.92699999999999</v>
      </c>
      <c r="H168">
        <v>159.512</v>
      </c>
      <c r="I168">
        <v>162.77000000000001</v>
      </c>
      <c r="J168">
        <v>164.495</v>
      </c>
      <c r="K168">
        <v>167.15100000000001</v>
      </c>
      <c r="L168">
        <v>168.94300000000001</v>
      </c>
      <c r="M168">
        <v>171.59</v>
      </c>
      <c r="N168">
        <v>176.52099999999999</v>
      </c>
      <c r="O168">
        <v>181.453</v>
      </c>
      <c r="P168">
        <v>184.09899999999999</v>
      </c>
      <c r="Q168">
        <v>185.89099999999999</v>
      </c>
      <c r="R168">
        <v>188.547</v>
      </c>
      <c r="S168">
        <v>190.273</v>
      </c>
      <c r="T168">
        <v>193.53</v>
      </c>
      <c r="U168">
        <v>199.11500000000001</v>
      </c>
    </row>
    <row r="169" spans="1:21" x14ac:dyDescent="0.3">
      <c r="A169">
        <v>228</v>
      </c>
      <c r="B169">
        <f t="shared" si="2"/>
        <v>19</v>
      </c>
      <c r="C169">
        <v>1</v>
      </c>
      <c r="D169">
        <v>176.54320000000001</v>
      </c>
      <c r="E169">
        <v>4.1340000000000002E-2</v>
      </c>
      <c r="F169">
        <v>7.2983000000000002</v>
      </c>
      <c r="G169">
        <v>153.99</v>
      </c>
      <c r="H169">
        <v>159.565</v>
      </c>
      <c r="I169">
        <v>162.81700000000001</v>
      </c>
      <c r="J169">
        <v>164.53899999999999</v>
      </c>
      <c r="K169">
        <v>167.19</v>
      </c>
      <c r="L169">
        <v>168.97900000000001</v>
      </c>
      <c r="M169">
        <v>171.62100000000001</v>
      </c>
      <c r="N169">
        <v>176.54300000000001</v>
      </c>
      <c r="O169">
        <v>181.46600000000001</v>
      </c>
      <c r="P169">
        <v>184.107</v>
      </c>
      <c r="Q169">
        <v>185.89599999999999</v>
      </c>
      <c r="R169">
        <v>188.548</v>
      </c>
      <c r="S169">
        <v>190.27</v>
      </c>
      <c r="T169">
        <v>193.52199999999999</v>
      </c>
      <c r="U169">
        <v>199.09700000000001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T1858"/>
  <sheetViews>
    <sheetView topLeftCell="F888" workbookViewId="0">
      <selection activeCell="AN2" sqref="AN2"/>
    </sheetView>
  </sheetViews>
  <sheetFormatPr defaultRowHeight="14.4" x14ac:dyDescent="0.3"/>
  <sheetData>
    <row r="1" spans="1:46" x14ac:dyDescent="0.3">
      <c r="A1" t="s">
        <v>23</v>
      </c>
      <c r="B1" t="s">
        <v>28</v>
      </c>
      <c r="C1" t="s">
        <v>35</v>
      </c>
      <c r="D1" t="s">
        <v>1</v>
      </c>
      <c r="E1" t="s">
        <v>2</v>
      </c>
      <c r="F1" t="s">
        <v>3</v>
      </c>
      <c r="G1" t="s">
        <v>5</v>
      </c>
      <c r="H1" t="s">
        <v>6</v>
      </c>
      <c r="I1" t="s">
        <v>31</v>
      </c>
      <c r="J1" t="s">
        <v>32</v>
      </c>
      <c r="K1" t="s">
        <v>33</v>
      </c>
      <c r="L1" t="s">
        <v>30</v>
      </c>
      <c r="M1" t="s">
        <v>34</v>
      </c>
      <c r="O1" t="s">
        <v>0</v>
      </c>
      <c r="P1" t="s">
        <v>28</v>
      </c>
      <c r="Q1" t="s">
        <v>35</v>
      </c>
      <c r="R1" t="s">
        <v>1</v>
      </c>
      <c r="S1" t="s">
        <v>2</v>
      </c>
      <c r="T1" t="s">
        <v>3</v>
      </c>
      <c r="U1" t="s">
        <v>4</v>
      </c>
      <c r="V1" t="s">
        <v>5</v>
      </c>
      <c r="W1" t="s">
        <v>6</v>
      </c>
      <c r="X1" t="s">
        <v>31</v>
      </c>
      <c r="Y1" t="s">
        <v>32</v>
      </c>
      <c r="Z1" t="s">
        <v>33</v>
      </c>
      <c r="AA1" t="s">
        <v>30</v>
      </c>
      <c r="AB1" t="s">
        <v>34</v>
      </c>
      <c r="AE1" t="s">
        <v>23</v>
      </c>
      <c r="AF1" t="s">
        <v>28</v>
      </c>
      <c r="AG1" t="s">
        <v>40</v>
      </c>
      <c r="AH1" t="s">
        <v>35</v>
      </c>
      <c r="AI1" t="s">
        <v>39</v>
      </c>
      <c r="AJ1" t="s">
        <v>1</v>
      </c>
      <c r="AK1" t="s">
        <v>2</v>
      </c>
      <c r="AL1" t="s">
        <v>3</v>
      </c>
      <c r="AM1" t="s">
        <v>5</v>
      </c>
      <c r="AN1" t="s">
        <v>6</v>
      </c>
      <c r="AO1" t="s">
        <v>31</v>
      </c>
      <c r="AP1" t="s">
        <v>32</v>
      </c>
      <c r="AQ1" t="s">
        <v>33</v>
      </c>
      <c r="AR1" t="s">
        <v>30</v>
      </c>
      <c r="AS1" t="s">
        <v>34</v>
      </c>
      <c r="AT1" t="s">
        <v>41</v>
      </c>
    </row>
    <row r="2" spans="1:46" x14ac:dyDescent="0.3">
      <c r="A2">
        <v>0</v>
      </c>
      <c r="B2">
        <v>0</v>
      </c>
      <c r="C2">
        <f>IF(B2=0,0,INT(B2*12)+0.5)</f>
        <v>0</v>
      </c>
      <c r="D2">
        <v>1</v>
      </c>
      <c r="E2">
        <v>49.1477</v>
      </c>
      <c r="F2">
        <v>3.7900000000000003E-2</v>
      </c>
      <c r="G2">
        <v>43.392000000000003</v>
      </c>
      <c r="H2">
        <v>44.814</v>
      </c>
      <c r="I2">
        <f>VLOOKUP($C2,'Girls CDC 0-20'!$B$2:$F$243,3,FALSE)</f>
        <v>-1.2959608570000001</v>
      </c>
      <c r="J2">
        <f>VLOOKUP($C2,'Girls CDC 0-20'!$B$2:$F$243,4,FALSE)</f>
        <v>49.286396117999999</v>
      </c>
      <c r="K2">
        <f>VLOOKUP($C2,'Girls CDC 0-20'!$B$2:$F$243,5,FALSE)</f>
        <v>5.0085560100000003E-2</v>
      </c>
      <c r="L2">
        <f t="shared" ref="L2:L65" si="0">(((H2/J2)^I2)-1)/(I2*K2)</f>
        <v>-2.0213375041012882</v>
      </c>
      <c r="M2">
        <f>(_xlfn.NORM.S.DIST(L2,TRUE))*100</f>
        <v>2.1622419664873629</v>
      </c>
      <c r="O2">
        <v>61</v>
      </c>
      <c r="P2">
        <v>5.083333333333333</v>
      </c>
      <c r="Q2">
        <f>IF(P2=0,0,INT(P2*12)+0.5)</f>
        <v>61.5</v>
      </c>
      <c r="R2">
        <v>1</v>
      </c>
      <c r="S2">
        <v>109.6016</v>
      </c>
      <c r="T2">
        <v>4.3549999999999998E-2</v>
      </c>
      <c r="U2">
        <v>4.7731000000000003</v>
      </c>
      <c r="V2">
        <v>94.850999999999999</v>
      </c>
      <c r="W2">
        <v>98.498000000000005</v>
      </c>
      <c r="X2">
        <f>VLOOKUP($Q2,'Girls CDC 0-20'!$B$2:$F$243,3,FALSE)</f>
        <v>-7.7206672000000004E-2</v>
      </c>
      <c r="Y2">
        <f>VLOOKUP($Q2,'Girls CDC 0-20'!$B$2:$F$243,4,FALSE)</f>
        <v>108.5436278</v>
      </c>
      <c r="Z2">
        <f>VLOOKUP($Q2,'Girls CDC 0-20'!$B$2:$F$243,5,FALSE)</f>
        <v>4.4344632000000002E-2</v>
      </c>
      <c r="AA2">
        <f t="shared" ref="AA2:AA65" si="1">(((W2/Y2)^X2)-1)/(X2*Z2)</f>
        <v>-2.1982581258139802</v>
      </c>
      <c r="AB2">
        <f>(_xlfn.NORM.S.DIST(AA2,TRUE))*100</f>
        <v>1.3965358308893285</v>
      </c>
      <c r="AE2">
        <v>0</v>
      </c>
      <c r="AF2">
        <v>0</v>
      </c>
      <c r="AG2">
        <v>0</v>
      </c>
      <c r="AH2">
        <v>0</v>
      </c>
      <c r="AI2">
        <v>0</v>
      </c>
      <c r="AJ2">
        <v>1</v>
      </c>
      <c r="AK2">
        <v>49.1477</v>
      </c>
      <c r="AL2">
        <v>3.7900000000000003E-2</v>
      </c>
      <c r="AM2">
        <v>43.392000000000003</v>
      </c>
      <c r="AN2">
        <v>44.814</v>
      </c>
      <c r="AO2">
        <v>-1.2959608570000001</v>
      </c>
      <c r="AP2">
        <v>49.286396117999999</v>
      </c>
      <c r="AQ2">
        <v>5.0085560100000003E-2</v>
      </c>
      <c r="AR2">
        <v>-2.0213375041012882</v>
      </c>
      <c r="AS2">
        <v>2.1622419664873629</v>
      </c>
      <c r="AT2">
        <f t="shared" ref="AT2:AT33" si="2">IF(AH2&lt;&gt;AH1,AH2,"")</f>
        <v>0</v>
      </c>
    </row>
    <row r="3" spans="1:46" x14ac:dyDescent="0.3">
      <c r="A3">
        <v>1</v>
      </c>
      <c r="B3">
        <v>2.7378507871321013E-3</v>
      </c>
      <c r="C3">
        <f t="shared" ref="C3:C66" si="3">IF(B3=0,0,INT(B3*12)+0.5)</f>
        <v>0.5</v>
      </c>
      <c r="D3">
        <v>1</v>
      </c>
      <c r="E3">
        <v>49.316600000000001</v>
      </c>
      <c r="F3">
        <v>3.7830000000000003E-2</v>
      </c>
      <c r="G3">
        <v>43.551000000000002</v>
      </c>
      <c r="H3">
        <v>44.975999999999999</v>
      </c>
      <c r="I3">
        <f>VLOOKUP(C3,'Girls CDC 0-20'!$B$2:$F$243,3,FALSE)</f>
        <v>-0.80924988200000003</v>
      </c>
      <c r="J3">
        <f>VLOOKUP($C3,'Girls CDC 0-20'!$B$2:$F$243,4,FALSE)</f>
        <v>51.683580573</v>
      </c>
      <c r="K3">
        <f>VLOOKUP($C3,'Girls CDC 0-20'!$B$2:$F$243,5,FALSE)</f>
        <v>4.6818545400000001E-2</v>
      </c>
      <c r="L3">
        <f t="shared" si="0"/>
        <v>-3.1425959382055142</v>
      </c>
      <c r="M3">
        <f t="shared" ref="M3:M66" si="4">(_xlfn.NORM.S.DIST(L3,TRUE))*100</f>
        <v>8.3728413009281077E-2</v>
      </c>
      <c r="O3">
        <v>62</v>
      </c>
      <c r="P3">
        <v>5.166666666666667</v>
      </c>
      <c r="Q3">
        <f t="shared" ref="Q3:Q66" si="5">IF(P3=0,0,INT(P3*12)+0.5)</f>
        <v>62.5</v>
      </c>
      <c r="R3">
        <v>1</v>
      </c>
      <c r="S3">
        <v>110.1258</v>
      </c>
      <c r="T3">
        <v>4.3639999999999998E-2</v>
      </c>
      <c r="U3">
        <v>4.8059000000000003</v>
      </c>
      <c r="V3">
        <v>95.274000000000001</v>
      </c>
      <c r="W3">
        <v>98.945999999999998</v>
      </c>
      <c r="X3">
        <f>VLOOKUP($Q3,'Girls CDC 0-20'!$B$2:$F$243,3,FALSE)</f>
        <v>-9.5722829999999995E-2</v>
      </c>
      <c r="Y3">
        <f>VLOOKUP($Q3,'Girls CDC 0-20'!$B$2:$F$243,4,FALSE)</f>
        <v>109.13155209999999</v>
      </c>
      <c r="Z3">
        <f>VLOOKUP($Q3,'Girls CDC 0-20'!$B$2:$F$243,5,FALSE)</f>
        <v>4.4410435999999998E-2</v>
      </c>
      <c r="AA3">
        <f t="shared" si="1"/>
        <v>-2.216612311263662</v>
      </c>
      <c r="AB3">
        <f t="shared" ref="AB3:AB66" si="6">(_xlfn.NORM.S.DIST(AA3,TRUE))*100</f>
        <v>1.3324797779202515</v>
      </c>
      <c r="AE3">
        <v>15</v>
      </c>
      <c r="AF3">
        <v>4.1067761806981518E-2</v>
      </c>
      <c r="AG3">
        <v>0.49281314168377821</v>
      </c>
      <c r="AH3">
        <v>0.5</v>
      </c>
      <c r="AI3">
        <v>7.1868583162217892E-3</v>
      </c>
      <c r="AJ3">
        <v>1</v>
      </c>
      <c r="AK3">
        <v>51.651000000000003</v>
      </c>
      <c r="AL3">
        <v>3.6900000000000002E-2</v>
      </c>
      <c r="AM3">
        <v>45.761000000000003</v>
      </c>
      <c r="AN3">
        <v>47.216999999999999</v>
      </c>
      <c r="AO3">
        <v>-0.80924988200000003</v>
      </c>
      <c r="AP3">
        <v>51.683580573</v>
      </c>
      <c r="AQ3">
        <v>4.6818545400000001E-2</v>
      </c>
      <c r="AR3">
        <v>-2.0029217372475658</v>
      </c>
      <c r="AS3">
        <v>2.2592844753811208</v>
      </c>
      <c r="AT3">
        <f t="shared" si="2"/>
        <v>0.5</v>
      </c>
    </row>
    <row r="4" spans="1:46" x14ac:dyDescent="0.3">
      <c r="A4">
        <v>2</v>
      </c>
      <c r="B4">
        <v>5.4757015742642025E-3</v>
      </c>
      <c r="C4">
        <f t="shared" si="3"/>
        <v>0.5</v>
      </c>
      <c r="D4">
        <v>1</v>
      </c>
      <c r="E4">
        <v>49.485399999999998</v>
      </c>
      <c r="F4">
        <v>3.7760000000000002E-2</v>
      </c>
      <c r="G4">
        <v>43.710999999999999</v>
      </c>
      <c r="H4">
        <v>45.137999999999998</v>
      </c>
      <c r="I4">
        <f>VLOOKUP(C4,'Girls CDC 0-20'!$B$2:$F$243,3,FALSE)</f>
        <v>-0.80924988200000003</v>
      </c>
      <c r="J4">
        <f>VLOOKUP($C4,'Girls CDC 0-20'!$B$2:$F$243,4,FALSE)</f>
        <v>51.683580573</v>
      </c>
      <c r="K4">
        <f>VLOOKUP($C4,'Girls CDC 0-20'!$B$2:$F$243,5,FALSE)</f>
        <v>4.6818545400000001E-2</v>
      </c>
      <c r="L4">
        <f t="shared" si="0"/>
        <v>-3.0567816754938382</v>
      </c>
      <c r="M4">
        <f t="shared" si="4"/>
        <v>0.11186358261917953</v>
      </c>
      <c r="O4">
        <v>63</v>
      </c>
      <c r="P4">
        <v>5.25</v>
      </c>
      <c r="Q4">
        <f t="shared" si="5"/>
        <v>63.5</v>
      </c>
      <c r="R4">
        <v>1</v>
      </c>
      <c r="S4">
        <v>110.6451</v>
      </c>
      <c r="T4">
        <v>4.3729999999999998E-2</v>
      </c>
      <c r="U4">
        <v>4.8384999999999998</v>
      </c>
      <c r="V4">
        <v>95.692999999999998</v>
      </c>
      <c r="W4">
        <v>99.388999999999996</v>
      </c>
      <c r="X4">
        <f>VLOOKUP($Q4,'Girls CDC 0-20'!$B$2:$F$243,3,FALSE)</f>
        <v>-0.11322512799999999</v>
      </c>
      <c r="Y4">
        <f>VLOOKUP($Q4,'Girls CDC 0-20'!$B$2:$F$243,4,FALSE)</f>
        <v>109.7201531</v>
      </c>
      <c r="Z4">
        <f>VLOOKUP($Q4,'Girls CDC 0-20'!$B$2:$F$243,5,FALSE)</f>
        <v>4.4474083999999997E-2</v>
      </c>
      <c r="AA4">
        <f t="shared" si="1"/>
        <v>-2.2360738355382148</v>
      </c>
      <c r="AB4">
        <f t="shared" si="6"/>
        <v>1.2673467505772065</v>
      </c>
      <c r="AE4">
        <v>46</v>
      </c>
      <c r="AF4">
        <v>0.12594113620807665</v>
      </c>
      <c r="AG4">
        <v>1.5112936344969197</v>
      </c>
      <c r="AH4">
        <v>1.5</v>
      </c>
      <c r="AI4">
        <v>1.1293634496919669E-2</v>
      </c>
      <c r="AJ4">
        <v>1</v>
      </c>
      <c r="AK4">
        <v>55.512999999999998</v>
      </c>
      <c r="AL4">
        <v>3.5999999999999997E-2</v>
      </c>
      <c r="AM4">
        <v>49.337000000000003</v>
      </c>
      <c r="AN4">
        <v>50.863999999999997</v>
      </c>
      <c r="AO4">
        <v>-5.0782985000000003E-2</v>
      </c>
      <c r="AP4">
        <v>55.286128126000001</v>
      </c>
      <c r="AQ4">
        <v>4.3443900000000001E-2</v>
      </c>
      <c r="AR4">
        <v>-1.9230167016923723</v>
      </c>
      <c r="AS4">
        <v>2.7238976187424111</v>
      </c>
      <c r="AT4">
        <f t="shared" si="2"/>
        <v>1.5</v>
      </c>
    </row>
    <row r="5" spans="1:46" x14ac:dyDescent="0.3">
      <c r="A5">
        <v>3</v>
      </c>
      <c r="B5">
        <v>8.2135523613963042E-3</v>
      </c>
      <c r="C5">
        <f t="shared" si="3"/>
        <v>0.5</v>
      </c>
      <c r="D5">
        <v>1</v>
      </c>
      <c r="E5">
        <v>49.654299999999999</v>
      </c>
      <c r="F5">
        <v>3.7699999999999997E-2</v>
      </c>
      <c r="G5">
        <v>43.869</v>
      </c>
      <c r="H5">
        <v>45.298999999999999</v>
      </c>
      <c r="I5">
        <f>VLOOKUP(C5,'Girls CDC 0-20'!$B$2:$F$243,3,FALSE)</f>
        <v>-0.80924988200000003</v>
      </c>
      <c r="J5">
        <f>VLOOKUP($C5,'Girls CDC 0-20'!$B$2:$F$243,4,FALSE)</f>
        <v>51.683580573</v>
      </c>
      <c r="K5">
        <f>VLOOKUP($C5,'Girls CDC 0-20'!$B$2:$F$243,5,FALSE)</f>
        <v>4.6818545400000001E-2</v>
      </c>
      <c r="L5">
        <f t="shared" si="0"/>
        <v>-2.9720474318252621</v>
      </c>
      <c r="M5">
        <f t="shared" si="4"/>
        <v>0.14791048948392108</v>
      </c>
      <c r="O5">
        <v>64</v>
      </c>
      <c r="P5">
        <v>5.333333333333333</v>
      </c>
      <c r="Q5">
        <f t="shared" si="5"/>
        <v>64.5</v>
      </c>
      <c r="R5">
        <v>1</v>
      </c>
      <c r="S5">
        <v>111.1596</v>
      </c>
      <c r="T5">
        <v>4.3819999999999998E-2</v>
      </c>
      <c r="U5">
        <v>4.8710000000000004</v>
      </c>
      <c r="V5">
        <v>96.106999999999999</v>
      </c>
      <c r="W5">
        <v>99.828000000000003</v>
      </c>
      <c r="X5">
        <f>VLOOKUP($Q5,'Girls CDC 0-20'!$B$2:$F$243,3,FALSE)</f>
        <v>-0.129665689</v>
      </c>
      <c r="Y5">
        <f>VLOOKUP($Q5,'Girls CDC 0-20'!$B$2:$F$243,4,FALSE)</f>
        <v>110.3091934</v>
      </c>
      <c r="Z5">
        <f>VLOOKUP($Q5,'Girls CDC 0-20'!$B$2:$F$243,5,FALSE)</f>
        <v>4.4535661999999997E-2</v>
      </c>
      <c r="AA5">
        <f t="shared" si="1"/>
        <v>-2.2563401289857032</v>
      </c>
      <c r="AB5">
        <f t="shared" si="6"/>
        <v>1.2024669028463089</v>
      </c>
      <c r="AE5">
        <v>76</v>
      </c>
      <c r="AF5">
        <v>0.20807665982203971</v>
      </c>
      <c r="AG5">
        <v>2.4969199178644765</v>
      </c>
      <c r="AH5">
        <v>2.5</v>
      </c>
      <c r="AI5">
        <v>3.0800821355234653E-3</v>
      </c>
      <c r="AJ5">
        <v>1</v>
      </c>
      <c r="AK5">
        <v>58.492199999999997</v>
      </c>
      <c r="AL5">
        <v>3.542E-2</v>
      </c>
      <c r="AM5">
        <v>52.09</v>
      </c>
      <c r="AN5">
        <v>53.671999999999997</v>
      </c>
      <c r="AO5">
        <v>0.47685140650000002</v>
      </c>
      <c r="AP5">
        <v>58.093819060999998</v>
      </c>
      <c r="AQ5">
        <v>4.17161032E-2</v>
      </c>
      <c r="AR5">
        <v>-1.8624008994197532</v>
      </c>
      <c r="AS5">
        <v>3.1273301236118081</v>
      </c>
      <c r="AT5">
        <f t="shared" si="2"/>
        <v>2.5</v>
      </c>
    </row>
    <row r="6" spans="1:46" x14ac:dyDescent="0.3">
      <c r="A6">
        <v>4</v>
      </c>
      <c r="B6">
        <v>1.0951403148528405E-2</v>
      </c>
      <c r="C6">
        <f t="shared" si="3"/>
        <v>0.5</v>
      </c>
      <c r="D6">
        <v>1</v>
      </c>
      <c r="E6">
        <v>49.8232</v>
      </c>
      <c r="F6">
        <v>3.7629999999999997E-2</v>
      </c>
      <c r="G6">
        <v>44.029000000000003</v>
      </c>
      <c r="H6">
        <v>45.462000000000003</v>
      </c>
      <c r="I6">
        <f>VLOOKUP(C6,'Girls CDC 0-20'!$B$2:$F$243,3,FALSE)</f>
        <v>-0.80924988200000003</v>
      </c>
      <c r="J6">
        <f>VLOOKUP($C6,'Girls CDC 0-20'!$B$2:$F$243,4,FALSE)</f>
        <v>51.683580573</v>
      </c>
      <c r="K6">
        <f>VLOOKUP($C6,'Girls CDC 0-20'!$B$2:$F$243,5,FALSE)</f>
        <v>4.6818545400000001E-2</v>
      </c>
      <c r="L6">
        <f t="shared" si="0"/>
        <v>-2.8868138547408146</v>
      </c>
      <c r="M6">
        <f t="shared" si="4"/>
        <v>0.19458219704668864</v>
      </c>
      <c r="O6">
        <v>65</v>
      </c>
      <c r="P6">
        <v>5.416666666666667</v>
      </c>
      <c r="Q6">
        <f t="shared" si="5"/>
        <v>65.5</v>
      </c>
      <c r="R6">
        <v>1</v>
      </c>
      <c r="S6">
        <v>111.6696</v>
      </c>
      <c r="T6">
        <v>4.3900000000000002E-2</v>
      </c>
      <c r="U6">
        <v>4.9023000000000003</v>
      </c>
      <c r="V6">
        <v>96.52</v>
      </c>
      <c r="W6">
        <v>100.265</v>
      </c>
      <c r="X6">
        <f>VLOOKUP($Q6,'Girls CDC 0-20'!$B$2:$F$243,3,FALSE)</f>
        <v>-0.14500217900000001</v>
      </c>
      <c r="Y6">
        <f>VLOOKUP($Q6,'Girls CDC 0-20'!$B$2:$F$243,4,FALSE)</f>
        <v>110.89842280000001</v>
      </c>
      <c r="Z6">
        <f>VLOOKUP($Q6,'Girls CDC 0-20'!$B$2:$F$243,5,FALSE)</f>
        <v>4.4595254000000001E-2</v>
      </c>
      <c r="AA6">
        <f t="shared" si="1"/>
        <v>-2.2768840290715402</v>
      </c>
      <c r="AB6">
        <f t="shared" si="6"/>
        <v>1.1396575925138395</v>
      </c>
      <c r="AE6">
        <v>107</v>
      </c>
      <c r="AF6">
        <v>0.29295003422313481</v>
      </c>
      <c r="AG6">
        <v>3.5154004106776178</v>
      </c>
      <c r="AH6">
        <v>3.5</v>
      </c>
      <c r="AI6">
        <v>1.5400410677617771E-2</v>
      </c>
      <c r="AJ6">
        <v>1</v>
      </c>
      <c r="AK6">
        <v>61.030099999999997</v>
      </c>
      <c r="AL6">
        <v>3.5009999999999999E-2</v>
      </c>
      <c r="AM6">
        <v>54.427</v>
      </c>
      <c r="AN6">
        <v>56.058999999999997</v>
      </c>
      <c r="AO6">
        <v>0.84329961170000001</v>
      </c>
      <c r="AP6">
        <v>60.459807634000001</v>
      </c>
      <c r="AQ6">
        <v>4.0705173300000001E-2</v>
      </c>
      <c r="AR6">
        <v>-1.7986958392141312</v>
      </c>
      <c r="AS6">
        <v>3.6033403731902274</v>
      </c>
      <c r="AT6">
        <f t="shared" si="2"/>
        <v>3.5</v>
      </c>
    </row>
    <row r="7" spans="1:46" x14ac:dyDescent="0.3">
      <c r="A7">
        <v>5</v>
      </c>
      <c r="B7">
        <v>1.3689253935660506E-2</v>
      </c>
      <c r="C7">
        <f t="shared" si="3"/>
        <v>0.5</v>
      </c>
      <c r="D7">
        <v>1</v>
      </c>
      <c r="E7">
        <v>49.992100000000001</v>
      </c>
      <c r="F7">
        <v>3.7560000000000003E-2</v>
      </c>
      <c r="G7">
        <v>44.19</v>
      </c>
      <c r="H7">
        <v>45.624000000000002</v>
      </c>
      <c r="I7">
        <f>VLOOKUP(C7,'Girls CDC 0-20'!$B$2:$F$243,3,FALSE)</f>
        <v>-0.80924988200000003</v>
      </c>
      <c r="J7">
        <f>VLOOKUP($C7,'Girls CDC 0-20'!$B$2:$F$243,4,FALSE)</f>
        <v>51.683580573</v>
      </c>
      <c r="K7">
        <f>VLOOKUP($C7,'Girls CDC 0-20'!$B$2:$F$243,5,FALSE)</f>
        <v>4.6818545400000001E-2</v>
      </c>
      <c r="L7">
        <f t="shared" si="0"/>
        <v>-2.8026492480298137</v>
      </c>
      <c r="M7">
        <f t="shared" si="4"/>
        <v>0.25342379449567815</v>
      </c>
      <c r="O7">
        <v>66</v>
      </c>
      <c r="P7">
        <v>5.5</v>
      </c>
      <c r="Q7">
        <f t="shared" si="5"/>
        <v>66.5</v>
      </c>
      <c r="R7">
        <v>1</v>
      </c>
      <c r="S7">
        <v>112.17529999999999</v>
      </c>
      <c r="T7">
        <v>4.3990000000000001E-2</v>
      </c>
      <c r="U7">
        <v>4.9345999999999997</v>
      </c>
      <c r="V7">
        <v>96.926000000000002</v>
      </c>
      <c r="W7">
        <v>100.696</v>
      </c>
      <c r="X7">
        <f>VLOOKUP($Q7,'Girls CDC 0-20'!$B$2:$F$243,3,FALSE)</f>
        <v>-0.15919788500000001</v>
      </c>
      <c r="Y7">
        <f>VLOOKUP($Q7,'Girls CDC 0-20'!$B$2:$F$243,4,FALSE)</f>
        <v>111.4875806</v>
      </c>
      <c r="Z7">
        <f>VLOOKUP($Q7,'Girls CDC 0-20'!$B$2:$F$243,5,FALSE)</f>
        <v>4.4652942000000001E-2</v>
      </c>
      <c r="AA7">
        <f t="shared" si="1"/>
        <v>-2.2985409699162931</v>
      </c>
      <c r="AB7">
        <f t="shared" si="6"/>
        <v>1.0765509431829194</v>
      </c>
      <c r="AE7">
        <v>137</v>
      </c>
      <c r="AF7">
        <v>0.3750855578370979</v>
      </c>
      <c r="AG7">
        <v>4.5010266940451746</v>
      </c>
      <c r="AH7">
        <v>4.5</v>
      </c>
      <c r="AI7">
        <v>1.0266940451746365E-3</v>
      </c>
      <c r="AJ7">
        <v>1</v>
      </c>
      <c r="AK7">
        <v>63.0991</v>
      </c>
      <c r="AL7">
        <v>3.4729999999999997E-2</v>
      </c>
      <c r="AM7">
        <v>56.326999999999998</v>
      </c>
      <c r="AN7">
        <v>58.000999999999998</v>
      </c>
      <c r="AO7">
        <v>1.0975622571000001</v>
      </c>
      <c r="AP7">
        <v>62.536696554999999</v>
      </c>
      <c r="AQ7">
        <v>4.0079764599999998E-2</v>
      </c>
      <c r="AR7">
        <v>-1.8030582955643661</v>
      </c>
      <c r="AS7">
        <v>3.568952994194786</v>
      </c>
      <c r="AT7">
        <f t="shared" si="2"/>
        <v>4.5</v>
      </c>
    </row>
    <row r="8" spans="1:46" x14ac:dyDescent="0.3">
      <c r="A8">
        <v>6</v>
      </c>
      <c r="B8">
        <v>1.6427104722792608E-2</v>
      </c>
      <c r="C8">
        <f t="shared" si="3"/>
        <v>0.5</v>
      </c>
      <c r="D8">
        <v>1</v>
      </c>
      <c r="E8">
        <v>50.160899999999998</v>
      </c>
      <c r="F8">
        <v>3.7490000000000002E-2</v>
      </c>
      <c r="G8">
        <v>44.35</v>
      </c>
      <c r="H8">
        <v>45.786000000000001</v>
      </c>
      <c r="I8">
        <f>VLOOKUP(C8,'Girls CDC 0-20'!$B$2:$F$243,3,FALSE)</f>
        <v>-0.80924988200000003</v>
      </c>
      <c r="J8">
        <f>VLOOKUP($C8,'Girls CDC 0-20'!$B$2:$F$243,4,FALSE)</f>
        <v>51.683580573</v>
      </c>
      <c r="K8">
        <f>VLOOKUP($C8,'Girls CDC 0-20'!$B$2:$F$243,5,FALSE)</f>
        <v>4.6818545400000001E-2</v>
      </c>
      <c r="L8">
        <f t="shared" si="0"/>
        <v>-2.7190236021271263</v>
      </c>
      <c r="M8">
        <f t="shared" si="4"/>
        <v>0.32737467978038398</v>
      </c>
      <c r="O8">
        <v>67</v>
      </c>
      <c r="P8">
        <v>5.583333333333333</v>
      </c>
      <c r="Q8">
        <f t="shared" si="5"/>
        <v>67.5</v>
      </c>
      <c r="R8">
        <v>1</v>
      </c>
      <c r="S8">
        <v>112.6767</v>
      </c>
      <c r="T8">
        <v>4.4069999999999998E-2</v>
      </c>
      <c r="U8">
        <v>4.9657</v>
      </c>
      <c r="V8">
        <v>97.331999999999994</v>
      </c>
      <c r="W8">
        <v>101.125</v>
      </c>
      <c r="X8">
        <f>VLOOKUP($Q8,'Girls CDC 0-20'!$B$2:$F$243,3,FALSE)</f>
        <v>-0.17222174800000001</v>
      </c>
      <c r="Y8">
        <f>VLOOKUP($Q8,'Girls CDC 0-20'!$B$2:$F$243,4,FALSE)</f>
        <v>112.0763967</v>
      </c>
      <c r="Z8">
        <f>VLOOKUP($Q8,'Girls CDC 0-20'!$B$2:$F$243,5,FALSE)</f>
        <v>4.4708809000000002E-2</v>
      </c>
      <c r="AA8">
        <f t="shared" si="1"/>
        <v>-2.3203300839878027</v>
      </c>
      <c r="AB8">
        <f t="shared" si="6"/>
        <v>1.0161513942011886</v>
      </c>
      <c r="AE8">
        <v>167</v>
      </c>
      <c r="AF8">
        <v>0.45722108145106094</v>
      </c>
      <c r="AG8">
        <v>5.4866529774127315</v>
      </c>
      <c r="AH8">
        <v>5.5</v>
      </c>
      <c r="AI8">
        <v>1.3347022587268498E-2</v>
      </c>
      <c r="AJ8">
        <v>1</v>
      </c>
      <c r="AK8">
        <v>64.880799999999994</v>
      </c>
      <c r="AL8">
        <v>3.4540000000000001E-2</v>
      </c>
      <c r="AM8">
        <v>57.956000000000003</v>
      </c>
      <c r="AN8">
        <v>59.667000000000002</v>
      </c>
      <c r="AO8">
        <v>1.2725096408000001</v>
      </c>
      <c r="AP8">
        <v>64.406327623999999</v>
      </c>
      <c r="AQ8">
        <v>3.9686844899999997E-2</v>
      </c>
      <c r="AR8">
        <v>-1.8352033418973834</v>
      </c>
      <c r="AS8">
        <v>3.3237783087352515</v>
      </c>
      <c r="AT8">
        <f t="shared" si="2"/>
        <v>5.5</v>
      </c>
    </row>
    <row r="9" spans="1:46" x14ac:dyDescent="0.3">
      <c r="A9">
        <v>7</v>
      </c>
      <c r="B9">
        <v>1.9164955509924708E-2</v>
      </c>
      <c r="C9">
        <f t="shared" si="3"/>
        <v>0.5</v>
      </c>
      <c r="D9">
        <v>1</v>
      </c>
      <c r="E9">
        <v>50.329799999999999</v>
      </c>
      <c r="F9">
        <v>3.7420000000000002E-2</v>
      </c>
      <c r="G9">
        <v>44.51</v>
      </c>
      <c r="H9">
        <v>45.948</v>
      </c>
      <c r="I9">
        <f>VLOOKUP(C9,'Girls CDC 0-20'!$B$2:$F$243,3,FALSE)</f>
        <v>-0.80924988200000003</v>
      </c>
      <c r="J9">
        <f>VLOOKUP($C9,'Girls CDC 0-20'!$B$2:$F$243,4,FALSE)</f>
        <v>51.683580573</v>
      </c>
      <c r="K9">
        <f>VLOOKUP($C9,'Girls CDC 0-20'!$B$2:$F$243,5,FALSE)</f>
        <v>4.6818545400000001E-2</v>
      </c>
      <c r="L9">
        <f t="shared" si="0"/>
        <v>-2.6359315770193024</v>
      </c>
      <c r="M9">
        <f t="shared" si="4"/>
        <v>0.41953324481787063</v>
      </c>
      <c r="O9">
        <v>68</v>
      </c>
      <c r="P9">
        <v>5.666666666666667</v>
      </c>
      <c r="Q9">
        <f t="shared" si="5"/>
        <v>68.5</v>
      </c>
      <c r="R9">
        <v>1</v>
      </c>
      <c r="S9">
        <v>113.17400000000001</v>
      </c>
      <c r="T9">
        <v>4.4150000000000002E-2</v>
      </c>
      <c r="U9">
        <v>4.9965999999999999</v>
      </c>
      <c r="V9">
        <v>97.733000000000004</v>
      </c>
      <c r="W9">
        <v>101.55</v>
      </c>
      <c r="X9">
        <f>VLOOKUP($Q9,'Girls CDC 0-20'!$B$2:$F$243,3,FALSE)</f>
        <v>-0.184048358</v>
      </c>
      <c r="Y9">
        <f>VLOOKUP($Q9,'Girls CDC 0-20'!$B$2:$F$243,4,FALSE)</f>
        <v>112.6645943</v>
      </c>
      <c r="Z9">
        <f>VLOOKUP($Q9,'Girls CDC 0-20'!$B$2:$F$243,5,FALSE)</f>
        <v>4.4762936000000003E-2</v>
      </c>
      <c r="AA9">
        <f t="shared" si="1"/>
        <v>-2.3426303283221372</v>
      </c>
      <c r="AB9">
        <f t="shared" si="6"/>
        <v>0.95741725054132332</v>
      </c>
      <c r="AE9">
        <v>198</v>
      </c>
      <c r="AF9">
        <v>0.5420944558521561</v>
      </c>
      <c r="AG9">
        <v>6.5051334702258732</v>
      </c>
      <c r="AH9">
        <v>6.5</v>
      </c>
      <c r="AI9">
        <v>5.1334702258731824E-3</v>
      </c>
      <c r="AJ9">
        <v>1</v>
      </c>
      <c r="AK9">
        <v>66.531300000000002</v>
      </c>
      <c r="AL9">
        <v>3.4439999999999998E-2</v>
      </c>
      <c r="AM9">
        <v>59.451000000000001</v>
      </c>
      <c r="AN9">
        <v>61.201000000000001</v>
      </c>
      <c r="AO9">
        <v>1.3904288587</v>
      </c>
      <c r="AP9">
        <v>66.118415533000004</v>
      </c>
      <c r="AQ9">
        <v>3.9444554700000002E-2</v>
      </c>
      <c r="AR9">
        <v>-1.8577022574359139</v>
      </c>
      <c r="AS9">
        <v>3.160565388434708</v>
      </c>
      <c r="AT9">
        <f t="shared" si="2"/>
        <v>6.5</v>
      </c>
    </row>
    <row r="10" spans="1:46" x14ac:dyDescent="0.3">
      <c r="A10">
        <v>8</v>
      </c>
      <c r="B10">
        <v>2.190280629705681E-2</v>
      </c>
      <c r="C10">
        <f t="shared" si="3"/>
        <v>0.5</v>
      </c>
      <c r="D10">
        <v>1</v>
      </c>
      <c r="E10">
        <v>50.498699999999999</v>
      </c>
      <c r="F10">
        <v>3.7350000000000001E-2</v>
      </c>
      <c r="G10">
        <v>44.67</v>
      </c>
      <c r="H10">
        <v>46.110999999999997</v>
      </c>
      <c r="I10">
        <f>VLOOKUP(C10,'Girls CDC 0-20'!$B$2:$F$243,3,FALSE)</f>
        <v>-0.80924988200000003</v>
      </c>
      <c r="J10">
        <f>VLOOKUP($C10,'Girls CDC 0-20'!$B$2:$F$243,4,FALSE)</f>
        <v>51.683580573</v>
      </c>
      <c r="K10">
        <f>VLOOKUP($C10,'Girls CDC 0-20'!$B$2:$F$243,5,FALSE)</f>
        <v>4.6818545400000001E-2</v>
      </c>
      <c r="L10">
        <f t="shared" si="0"/>
        <v>-2.5528598818337591</v>
      </c>
      <c r="M10">
        <f t="shared" si="4"/>
        <v>0.53421234236028858</v>
      </c>
      <c r="O10">
        <v>69</v>
      </c>
      <c r="P10">
        <v>5.75</v>
      </c>
      <c r="Q10">
        <f t="shared" si="5"/>
        <v>69.5</v>
      </c>
      <c r="R10">
        <v>1</v>
      </c>
      <c r="S10">
        <v>113.66719999999999</v>
      </c>
      <c r="T10">
        <v>4.4229999999999998E-2</v>
      </c>
      <c r="U10">
        <v>5.0274999999999999</v>
      </c>
      <c r="V10">
        <v>98.131</v>
      </c>
      <c r="W10">
        <v>101.971</v>
      </c>
      <c r="X10">
        <f>VLOOKUP($Q10,'Girls CDC 0-20'!$B$2:$F$243,3,FALSE)</f>
        <v>-0.194660215</v>
      </c>
      <c r="Y10">
        <f>VLOOKUP($Q10,'Girls CDC 0-20'!$B$2:$F$243,4,FALSE)</f>
        <v>113.25189020000001</v>
      </c>
      <c r="Z10">
        <f>VLOOKUP($Q10,'Girls CDC 0-20'!$B$2:$F$243,5,FALSE)</f>
        <v>4.4815401999999997E-2</v>
      </c>
      <c r="AA10">
        <f t="shared" si="1"/>
        <v>-2.3653671750388283</v>
      </c>
      <c r="AB10">
        <f t="shared" si="6"/>
        <v>0.90061015615382145</v>
      </c>
      <c r="AE10">
        <v>228</v>
      </c>
      <c r="AF10">
        <v>0.62422997946611913</v>
      </c>
      <c r="AG10">
        <v>7.49075975359343</v>
      </c>
      <c r="AH10">
        <v>7.5</v>
      </c>
      <c r="AI10">
        <v>9.2402464065699519E-3</v>
      </c>
      <c r="AJ10">
        <v>1</v>
      </c>
      <c r="AK10">
        <v>68.014799999999994</v>
      </c>
      <c r="AL10">
        <v>3.44E-2</v>
      </c>
      <c r="AM10">
        <v>60.784999999999997</v>
      </c>
      <c r="AN10">
        <v>62.572000000000003</v>
      </c>
      <c r="AO10">
        <v>1.466733925</v>
      </c>
      <c r="AP10">
        <v>67.705744191999997</v>
      </c>
      <c r="AQ10">
        <v>3.93047376E-2</v>
      </c>
      <c r="AR10">
        <v>-1.8945303292234634</v>
      </c>
      <c r="AS10">
        <v>2.9077326289582803</v>
      </c>
      <c r="AT10">
        <f t="shared" si="2"/>
        <v>7.5</v>
      </c>
    </row>
    <row r="11" spans="1:46" x14ac:dyDescent="0.3">
      <c r="A11">
        <v>9</v>
      </c>
      <c r="B11">
        <v>2.4640657084188913E-2</v>
      </c>
      <c r="C11">
        <f t="shared" si="3"/>
        <v>0.5</v>
      </c>
      <c r="D11">
        <v>1</v>
      </c>
      <c r="E11">
        <v>50.6676</v>
      </c>
      <c r="F11">
        <v>3.7280000000000001E-2</v>
      </c>
      <c r="G11">
        <v>44.83</v>
      </c>
      <c r="H11">
        <v>46.273000000000003</v>
      </c>
      <c r="I11">
        <f>VLOOKUP(C11,'Girls CDC 0-20'!$B$2:$F$243,3,FALSE)</f>
        <v>-0.80924988200000003</v>
      </c>
      <c r="J11">
        <f>VLOOKUP($C11,'Girls CDC 0-20'!$B$2:$F$243,4,FALSE)</f>
        <v>51.683580573</v>
      </c>
      <c r="K11">
        <f>VLOOKUP($C11,'Girls CDC 0-20'!$B$2:$F$243,5,FALSE)</f>
        <v>4.6818545400000001E-2</v>
      </c>
      <c r="L11">
        <f t="shared" si="0"/>
        <v>-2.4708225763797729</v>
      </c>
      <c r="M11">
        <f t="shared" si="4"/>
        <v>0.67401340431278167</v>
      </c>
      <c r="O11">
        <v>70</v>
      </c>
      <c r="P11">
        <v>5.833333333333333</v>
      </c>
      <c r="Q11">
        <f t="shared" si="5"/>
        <v>70.5</v>
      </c>
      <c r="R11">
        <v>1</v>
      </c>
      <c r="S11">
        <v>114.15649999999999</v>
      </c>
      <c r="T11">
        <v>4.4310000000000002E-2</v>
      </c>
      <c r="U11">
        <v>5.0583</v>
      </c>
      <c r="V11">
        <v>98.525000000000006</v>
      </c>
      <c r="W11">
        <v>102.389</v>
      </c>
      <c r="X11">
        <f>VLOOKUP($Q11,'Girls CDC 0-20'!$B$2:$F$243,3,FALSE)</f>
        <v>-0.204030559</v>
      </c>
      <c r="Y11">
        <f>VLOOKUP($Q11,'Girls CDC 0-20'!$B$2:$F$243,4,FALSE)</f>
        <v>113.8380006</v>
      </c>
      <c r="Z11">
        <f>VLOOKUP($Q11,'Girls CDC 0-20'!$B$2:$F$243,5,FALSE)</f>
        <v>4.4866287999999997E-2</v>
      </c>
      <c r="AA11">
        <f t="shared" si="1"/>
        <v>-2.3882429064030082</v>
      </c>
      <c r="AB11">
        <f t="shared" si="6"/>
        <v>0.84645741998249024</v>
      </c>
      <c r="AE11">
        <v>259</v>
      </c>
      <c r="AF11">
        <v>0.70910335386721424</v>
      </c>
      <c r="AG11">
        <v>8.50924024640657</v>
      </c>
      <c r="AH11">
        <v>8.5</v>
      </c>
      <c r="AI11">
        <v>9.2402464065699519E-3</v>
      </c>
      <c r="AJ11">
        <v>1</v>
      </c>
      <c r="AK11">
        <v>69.467200000000005</v>
      </c>
      <c r="AL11">
        <v>3.4410000000000003E-2</v>
      </c>
      <c r="AM11">
        <v>62.08</v>
      </c>
      <c r="AN11">
        <v>63.905999999999999</v>
      </c>
      <c r="AO11">
        <v>1.5123019758</v>
      </c>
      <c r="AP11">
        <v>69.191236137999994</v>
      </c>
      <c r="AQ11">
        <v>3.92371101E-2</v>
      </c>
      <c r="AR11">
        <v>-1.9081991207294056</v>
      </c>
      <c r="AS11">
        <v>2.8182742618962364</v>
      </c>
      <c r="AT11">
        <f t="shared" si="2"/>
        <v>8.5</v>
      </c>
    </row>
    <row r="12" spans="1:46" x14ac:dyDescent="0.3">
      <c r="A12">
        <v>10</v>
      </c>
      <c r="B12">
        <v>2.7378507871321012E-2</v>
      </c>
      <c r="C12">
        <f t="shared" si="3"/>
        <v>0.5</v>
      </c>
      <c r="D12">
        <v>1</v>
      </c>
      <c r="E12">
        <v>50.836500000000001</v>
      </c>
      <c r="F12">
        <v>3.7220000000000003E-2</v>
      </c>
      <c r="G12">
        <v>44.988999999999997</v>
      </c>
      <c r="H12">
        <v>46.435000000000002</v>
      </c>
      <c r="I12">
        <f>VLOOKUP(C12,'Girls CDC 0-20'!$B$2:$F$243,3,FALSE)</f>
        <v>-0.80924988200000003</v>
      </c>
      <c r="J12">
        <f>VLOOKUP($C12,'Girls CDC 0-20'!$B$2:$F$243,4,FALSE)</f>
        <v>51.683580573</v>
      </c>
      <c r="K12">
        <f>VLOOKUP($C12,'Girls CDC 0-20'!$B$2:$F$243,5,FALSE)</f>
        <v>4.6818545400000001E-2</v>
      </c>
      <c r="L12">
        <f t="shared" si="0"/>
        <v>-2.3893032643814993</v>
      </c>
      <c r="M12">
        <f t="shared" si="4"/>
        <v>0.84401809827193019</v>
      </c>
      <c r="O12">
        <v>71</v>
      </c>
      <c r="P12">
        <v>5.916666666666667</v>
      </c>
      <c r="Q12">
        <f t="shared" si="5"/>
        <v>71.5</v>
      </c>
      <c r="R12">
        <v>1</v>
      </c>
      <c r="S12">
        <v>114.6421</v>
      </c>
      <c r="T12">
        <v>4.4389999999999999E-2</v>
      </c>
      <c r="U12">
        <v>5.0890000000000004</v>
      </c>
      <c r="V12">
        <v>98.915999999999997</v>
      </c>
      <c r="W12">
        <v>102.803</v>
      </c>
      <c r="X12">
        <f>VLOOKUP($Q12,'Girls CDC 0-20'!$B$2:$F$243,3,FALSE)</f>
        <v>-0.21217440800000001</v>
      </c>
      <c r="Y12">
        <f>VLOOKUP($Q12,'Girls CDC 0-20'!$B$2:$F$243,4,FALSE)</f>
        <v>114.4226317</v>
      </c>
      <c r="Z12">
        <f>VLOOKUP($Q12,'Girls CDC 0-20'!$B$2:$F$243,5,FALSE)</f>
        <v>4.4915671999999997E-2</v>
      </c>
      <c r="AA12">
        <f t="shared" si="1"/>
        <v>-2.4114105978935649</v>
      </c>
      <c r="AB12">
        <f t="shared" si="6"/>
        <v>0.79454736223234934</v>
      </c>
      <c r="AE12">
        <v>289</v>
      </c>
      <c r="AF12">
        <v>0.79123887748117727</v>
      </c>
      <c r="AG12">
        <v>9.4948665297741268</v>
      </c>
      <c r="AH12">
        <v>9.5</v>
      </c>
      <c r="AI12">
        <v>5.1334702258731824E-3</v>
      </c>
      <c r="AJ12">
        <v>1</v>
      </c>
      <c r="AK12">
        <v>70.812200000000004</v>
      </c>
      <c r="AL12">
        <v>3.4479999999999997E-2</v>
      </c>
      <c r="AM12">
        <v>63.267000000000003</v>
      </c>
      <c r="AN12">
        <v>65.132000000000005</v>
      </c>
      <c r="AO12">
        <v>1.534950767</v>
      </c>
      <c r="AP12">
        <v>70.591639236999995</v>
      </c>
      <c r="AQ12">
        <v>3.92216648E-2</v>
      </c>
      <c r="AR12">
        <v>-1.9306030859846668</v>
      </c>
      <c r="AS12">
        <v>2.6766077976107536</v>
      </c>
      <c r="AT12">
        <f t="shared" si="2"/>
        <v>9.5</v>
      </c>
    </row>
    <row r="13" spans="1:46" x14ac:dyDescent="0.3">
      <c r="A13">
        <v>11</v>
      </c>
      <c r="B13">
        <v>3.0116358658453114E-2</v>
      </c>
      <c r="C13">
        <f t="shared" si="3"/>
        <v>0.5</v>
      </c>
      <c r="D13">
        <v>1</v>
      </c>
      <c r="E13">
        <v>51.005299999999998</v>
      </c>
      <c r="F13">
        <v>3.7150000000000002E-2</v>
      </c>
      <c r="G13">
        <v>45.15</v>
      </c>
      <c r="H13">
        <v>46.597000000000001</v>
      </c>
      <c r="I13">
        <f>VLOOKUP(C13,'Girls CDC 0-20'!$B$2:$F$243,3,FALSE)</f>
        <v>-0.80924988200000003</v>
      </c>
      <c r="J13">
        <f>VLOOKUP($C13,'Girls CDC 0-20'!$B$2:$F$243,4,FALSE)</f>
        <v>51.683580573</v>
      </c>
      <c r="K13">
        <f>VLOOKUP($C13,'Girls CDC 0-20'!$B$2:$F$243,5,FALSE)</f>
        <v>4.6818545400000001E-2</v>
      </c>
      <c r="L13">
        <f t="shared" si="0"/>
        <v>-2.3082968850753471</v>
      </c>
      <c r="M13">
        <f t="shared" si="4"/>
        <v>1.0491314789584179</v>
      </c>
      <c r="O13">
        <v>72</v>
      </c>
      <c r="P13">
        <v>6</v>
      </c>
      <c r="Q13">
        <f t="shared" si="5"/>
        <v>72.5</v>
      </c>
      <c r="R13">
        <v>1</v>
      </c>
      <c r="S13">
        <v>115.12439999999999</v>
      </c>
      <c r="T13">
        <v>4.4470000000000003E-2</v>
      </c>
      <c r="U13">
        <v>5.1196000000000002</v>
      </c>
      <c r="V13">
        <v>99.304000000000002</v>
      </c>
      <c r="W13">
        <v>103.214</v>
      </c>
      <c r="X13">
        <f>VLOOKUP($Q13,'Girls CDC 0-20'!$B$2:$F$243,3,FALSE)</f>
        <v>-0.219069129</v>
      </c>
      <c r="Y13">
        <f>VLOOKUP($Q13,'Girls CDC 0-20'!$B$2:$F$243,4,FALSE)</f>
        <v>115.0054978</v>
      </c>
      <c r="Z13">
        <f>VLOOKUP($Q13,'Girls CDC 0-20'!$B$2:$F$243,5,FALSE)</f>
        <v>4.4963636000000001E-2</v>
      </c>
      <c r="AA13">
        <f t="shared" si="1"/>
        <v>-2.4345758398644493</v>
      </c>
      <c r="AB13">
        <f t="shared" si="6"/>
        <v>0.74546275668172735</v>
      </c>
      <c r="AE13">
        <v>320</v>
      </c>
      <c r="AF13">
        <v>0.87611225188227237</v>
      </c>
      <c r="AG13">
        <v>10.513347022587268</v>
      </c>
      <c r="AH13">
        <v>10.5</v>
      </c>
      <c r="AI13">
        <v>1.3347022587268498E-2</v>
      </c>
      <c r="AJ13">
        <v>1</v>
      </c>
      <c r="AK13">
        <v>72.149500000000003</v>
      </c>
      <c r="AL13">
        <v>3.458E-2</v>
      </c>
      <c r="AM13">
        <v>64.44</v>
      </c>
      <c r="AN13">
        <v>66.344999999999999</v>
      </c>
      <c r="AO13">
        <v>1.5403908750999999</v>
      </c>
      <c r="AP13">
        <v>71.919616727000005</v>
      </c>
      <c r="AQ13">
        <v>3.9244671600000003E-2</v>
      </c>
      <c r="AR13">
        <v>-1.9332196535315003</v>
      </c>
      <c r="AS13">
        <v>2.6604572327632883</v>
      </c>
      <c r="AT13">
        <f t="shared" si="2"/>
        <v>10.5</v>
      </c>
    </row>
    <row r="14" spans="1:46" x14ac:dyDescent="0.3">
      <c r="A14">
        <v>12</v>
      </c>
      <c r="B14">
        <v>3.2854209445585217E-2</v>
      </c>
      <c r="C14">
        <f t="shared" si="3"/>
        <v>0.5</v>
      </c>
      <c r="D14">
        <v>1</v>
      </c>
      <c r="E14">
        <v>51.174199999999999</v>
      </c>
      <c r="F14">
        <v>3.7080000000000002E-2</v>
      </c>
      <c r="G14">
        <v>45.31</v>
      </c>
      <c r="H14">
        <v>46.76</v>
      </c>
      <c r="I14">
        <f>VLOOKUP(C14,'Girls CDC 0-20'!$B$2:$F$243,3,FALSE)</f>
        <v>-0.80924988200000003</v>
      </c>
      <c r="J14">
        <f>VLOOKUP($C14,'Girls CDC 0-20'!$B$2:$F$243,4,FALSE)</f>
        <v>51.683580573</v>
      </c>
      <c r="K14">
        <f>VLOOKUP($C14,'Girls CDC 0-20'!$B$2:$F$243,5,FALSE)</f>
        <v>4.6818545400000001E-2</v>
      </c>
      <c r="L14">
        <f t="shared" si="0"/>
        <v>-2.2273031076761174</v>
      </c>
      <c r="M14">
        <f t="shared" si="4"/>
        <v>1.2963511490874018</v>
      </c>
      <c r="O14">
        <v>73</v>
      </c>
      <c r="P14">
        <v>6.083333333333333</v>
      </c>
      <c r="Q14">
        <f t="shared" si="5"/>
        <v>73.5</v>
      </c>
      <c r="R14">
        <v>1</v>
      </c>
      <c r="S14">
        <v>115.6039</v>
      </c>
      <c r="T14">
        <v>4.4540000000000003E-2</v>
      </c>
      <c r="U14">
        <v>5.149</v>
      </c>
      <c r="V14">
        <v>99.691999999999993</v>
      </c>
      <c r="W14">
        <v>103.626</v>
      </c>
      <c r="X14">
        <f>VLOOKUP($Q14,'Girls CDC 0-20'!$B$2:$F$243,3,FALSE)</f>
        <v>-0.224722166</v>
      </c>
      <c r="Y14">
        <f>VLOOKUP($Q14,'Girls CDC 0-20'!$B$2:$F$243,4,FALSE)</f>
        <v>115.58630890000001</v>
      </c>
      <c r="Z14">
        <f>VLOOKUP($Q14,'Girls CDC 0-20'!$B$2:$F$243,5,FALSE)</f>
        <v>4.5010258999999997E-2</v>
      </c>
      <c r="AA14">
        <f t="shared" si="1"/>
        <v>-2.4567925785908038</v>
      </c>
      <c r="AB14">
        <f t="shared" si="6"/>
        <v>0.70091799916985542</v>
      </c>
      <c r="AE14">
        <v>350</v>
      </c>
      <c r="AF14">
        <v>0.95824777549623541</v>
      </c>
      <c r="AG14">
        <v>11.498973305954825</v>
      </c>
      <c r="AH14">
        <v>11.5</v>
      </c>
      <c r="AI14">
        <v>1.0266940451746365E-3</v>
      </c>
      <c r="AJ14">
        <v>1</v>
      </c>
      <c r="AK14">
        <v>73.397099999999995</v>
      </c>
      <c r="AL14">
        <v>3.4709999999999998E-2</v>
      </c>
      <c r="AM14">
        <v>65.524000000000001</v>
      </c>
      <c r="AN14">
        <v>67.47</v>
      </c>
      <c r="AO14">
        <v>1.5328528916999999</v>
      </c>
      <c r="AP14">
        <v>73.185010399000006</v>
      </c>
      <c r="AQ14">
        <v>3.9296420300000003E-2</v>
      </c>
      <c r="AR14">
        <v>-1.9453395795239936</v>
      </c>
      <c r="AS14">
        <v>2.5867060738620409</v>
      </c>
      <c r="AT14">
        <f t="shared" si="2"/>
        <v>11.5</v>
      </c>
    </row>
    <row r="15" spans="1:46" x14ac:dyDescent="0.3">
      <c r="A15">
        <v>13</v>
      </c>
      <c r="B15">
        <v>3.5592060232717319E-2</v>
      </c>
      <c r="C15">
        <f t="shared" si="3"/>
        <v>0.5</v>
      </c>
      <c r="D15">
        <v>1</v>
      </c>
      <c r="E15">
        <v>51.3431</v>
      </c>
      <c r="F15">
        <v>3.7010000000000001E-2</v>
      </c>
      <c r="G15">
        <v>45.470999999999997</v>
      </c>
      <c r="H15">
        <v>46.923000000000002</v>
      </c>
      <c r="I15">
        <f>VLOOKUP(C15,'Girls CDC 0-20'!$B$2:$F$243,3,FALSE)</f>
        <v>-0.80924988200000003</v>
      </c>
      <c r="J15">
        <f>VLOOKUP($C15,'Girls CDC 0-20'!$B$2:$F$243,4,FALSE)</f>
        <v>51.683580573</v>
      </c>
      <c r="K15">
        <f>VLOOKUP($C15,'Girls CDC 0-20'!$B$2:$F$243,5,FALSE)</f>
        <v>4.6818545400000001E-2</v>
      </c>
      <c r="L15">
        <f t="shared" si="0"/>
        <v>-2.1468185394121333</v>
      </c>
      <c r="M15">
        <f t="shared" si="4"/>
        <v>1.590386539598629</v>
      </c>
      <c r="O15">
        <v>74</v>
      </c>
      <c r="P15">
        <v>6.166666666666667</v>
      </c>
      <c r="Q15">
        <f t="shared" si="5"/>
        <v>74.5</v>
      </c>
      <c r="R15">
        <v>1</v>
      </c>
      <c r="S15">
        <v>116.0812</v>
      </c>
      <c r="T15">
        <v>4.4609999999999997E-2</v>
      </c>
      <c r="U15">
        <v>5.1783999999999999</v>
      </c>
      <c r="V15">
        <v>100.07899999999999</v>
      </c>
      <c r="W15">
        <v>104.03400000000001</v>
      </c>
      <c r="X15">
        <f>VLOOKUP($Q15,'Girls CDC 0-20'!$B$2:$F$243,3,FALSE)</f>
        <v>-0.22914041199999999</v>
      </c>
      <c r="Y15">
        <f>VLOOKUP($Q15,'Girls CDC 0-20'!$B$2:$F$243,4,FALSE)</f>
        <v>116.1647782</v>
      </c>
      <c r="Z15">
        <f>VLOOKUP($Q15,'Girls CDC 0-20'!$B$2:$F$243,5,FALSE)</f>
        <v>4.5055624000000002E-2</v>
      </c>
      <c r="AA15">
        <f t="shared" si="1"/>
        <v>-2.4791000158662291</v>
      </c>
      <c r="AB15">
        <f t="shared" si="6"/>
        <v>0.65857183380734075</v>
      </c>
      <c r="AE15">
        <v>380</v>
      </c>
      <c r="AF15">
        <v>1.0403832991101984</v>
      </c>
      <c r="AG15">
        <v>12.484599589322382</v>
      </c>
      <c r="AH15">
        <v>12.5</v>
      </c>
      <c r="AI15">
        <v>1.5400410677617771E-2</v>
      </c>
      <c r="AJ15">
        <v>1</v>
      </c>
      <c r="AK15">
        <v>74.602699999999999</v>
      </c>
      <c r="AL15">
        <v>3.4869999999999998E-2</v>
      </c>
      <c r="AM15">
        <v>66.563999999999993</v>
      </c>
      <c r="AN15">
        <v>68.551000000000002</v>
      </c>
      <c r="AO15">
        <v>1.5155094695</v>
      </c>
      <c r="AP15">
        <v>74.395643785999994</v>
      </c>
      <c r="AQ15">
        <v>3.93698746E-2</v>
      </c>
      <c r="AR15">
        <v>-1.9545401138144369</v>
      </c>
      <c r="AS15">
        <v>2.5318687863772946</v>
      </c>
      <c r="AT15">
        <f t="shared" si="2"/>
        <v>12.5</v>
      </c>
    </row>
    <row r="16" spans="1:46" x14ac:dyDescent="0.3">
      <c r="A16">
        <v>14</v>
      </c>
      <c r="B16">
        <v>3.8329911019849415E-2</v>
      </c>
      <c r="C16">
        <f t="shared" si="3"/>
        <v>0.5</v>
      </c>
      <c r="D16">
        <v>1</v>
      </c>
      <c r="E16">
        <v>51.512</v>
      </c>
      <c r="F16">
        <v>3.6940000000000001E-2</v>
      </c>
      <c r="G16">
        <v>45.631999999999998</v>
      </c>
      <c r="H16">
        <v>47.085000000000001</v>
      </c>
      <c r="I16">
        <f>VLOOKUP(C16,'Girls CDC 0-20'!$B$2:$F$243,3,FALSE)</f>
        <v>-0.80924988200000003</v>
      </c>
      <c r="J16">
        <f>VLOOKUP($C16,'Girls CDC 0-20'!$B$2:$F$243,4,FALSE)</f>
        <v>51.683580573</v>
      </c>
      <c r="K16">
        <f>VLOOKUP($C16,'Girls CDC 0-20'!$B$2:$F$243,5,FALSE)</f>
        <v>4.6818545400000001E-2</v>
      </c>
      <c r="L16">
        <f t="shared" si="0"/>
        <v>-2.0673273760217912</v>
      </c>
      <c r="M16">
        <f t="shared" si="4"/>
        <v>1.9351658170969142</v>
      </c>
      <c r="O16">
        <v>75</v>
      </c>
      <c r="P16">
        <v>6.25</v>
      </c>
      <c r="Q16">
        <f t="shared" si="5"/>
        <v>75.5</v>
      </c>
      <c r="R16">
        <v>1</v>
      </c>
      <c r="S16">
        <v>116.5568</v>
      </c>
      <c r="T16">
        <v>4.4690000000000001E-2</v>
      </c>
      <c r="U16">
        <v>5.2088999999999999</v>
      </c>
      <c r="V16">
        <v>100.46</v>
      </c>
      <c r="W16">
        <v>104.43899999999999</v>
      </c>
      <c r="X16">
        <f>VLOOKUP($Q16,'Girls CDC 0-20'!$B$2:$F$243,3,FALSE)</f>
        <v>-0.23233568600000001</v>
      </c>
      <c r="Y16">
        <f>VLOOKUP($Q16,'Girls CDC 0-20'!$B$2:$F$243,4,FALSE)</f>
        <v>116.7406221</v>
      </c>
      <c r="Z16">
        <f>VLOOKUP($Q16,'Girls CDC 0-20'!$B$2:$F$243,5,FALSE)</f>
        <v>4.5099817E-2</v>
      </c>
      <c r="AA16">
        <f t="shared" si="1"/>
        <v>-2.5012137530167982</v>
      </c>
      <c r="AB16">
        <f t="shared" si="6"/>
        <v>0.618842254904726</v>
      </c>
      <c r="AE16">
        <v>411</v>
      </c>
      <c r="AF16">
        <v>1.1252566735112937</v>
      </c>
      <c r="AG16">
        <v>13.503080082135524</v>
      </c>
      <c r="AH16">
        <v>13.5</v>
      </c>
      <c r="AI16">
        <v>3.0800821355239094E-3</v>
      </c>
      <c r="AJ16">
        <v>1</v>
      </c>
      <c r="AK16">
        <v>75.807900000000004</v>
      </c>
      <c r="AL16">
        <v>3.5049999999999998E-2</v>
      </c>
      <c r="AM16">
        <v>67.596999999999994</v>
      </c>
      <c r="AN16">
        <v>69.626999999999995</v>
      </c>
      <c r="AO16">
        <v>1.4907650275</v>
      </c>
      <c r="AP16">
        <v>75.557854397</v>
      </c>
      <c r="AQ16">
        <v>3.9459832100000002E-2</v>
      </c>
      <c r="AR16">
        <v>-1.9503773548509777</v>
      </c>
      <c r="AS16">
        <v>2.5565579442651609</v>
      </c>
      <c r="AT16">
        <f t="shared" si="2"/>
        <v>13.5</v>
      </c>
    </row>
    <row r="17" spans="1:46" x14ac:dyDescent="0.3">
      <c r="A17">
        <v>15</v>
      </c>
      <c r="B17">
        <v>4.1067761806981518E-2</v>
      </c>
      <c r="C17">
        <f t="shared" si="3"/>
        <v>0.5</v>
      </c>
      <c r="D17">
        <v>1</v>
      </c>
      <c r="E17">
        <v>51.651000000000003</v>
      </c>
      <c r="F17">
        <v>3.6900000000000002E-2</v>
      </c>
      <c r="G17">
        <v>45.761000000000003</v>
      </c>
      <c r="H17">
        <v>47.216999999999999</v>
      </c>
      <c r="I17">
        <f>VLOOKUP(C17,'Girls CDC 0-20'!$B$2:$F$243,3,FALSE)</f>
        <v>-0.80924988200000003</v>
      </c>
      <c r="J17">
        <f>VLOOKUP($C17,'Girls CDC 0-20'!$B$2:$F$243,4,FALSE)</f>
        <v>51.683580573</v>
      </c>
      <c r="K17">
        <f>VLOOKUP($C17,'Girls CDC 0-20'!$B$2:$F$243,5,FALSE)</f>
        <v>4.6818545400000001E-2</v>
      </c>
      <c r="L17">
        <f t="shared" si="0"/>
        <v>-2.0029217372475658</v>
      </c>
      <c r="M17">
        <f t="shared" si="4"/>
        <v>2.2592844753811208</v>
      </c>
      <c r="O17">
        <v>76</v>
      </c>
      <c r="P17">
        <v>6.333333333333333</v>
      </c>
      <c r="Q17">
        <f t="shared" si="5"/>
        <v>76.5</v>
      </c>
      <c r="R17">
        <v>1</v>
      </c>
      <c r="S17">
        <v>117.0311</v>
      </c>
      <c r="T17">
        <v>4.4749999999999998E-2</v>
      </c>
      <c r="U17">
        <v>5.2370999999999999</v>
      </c>
      <c r="V17">
        <v>100.84699999999999</v>
      </c>
      <c r="W17">
        <v>104.848</v>
      </c>
      <c r="X17">
        <f>VLOOKUP($Q17,'Girls CDC 0-20'!$B$2:$F$243,3,FALSE)</f>
        <v>-0.23432456300000001</v>
      </c>
      <c r="Y17">
        <f>VLOOKUP($Q17,'Girls CDC 0-20'!$B$2:$F$243,4,FALSE)</f>
        <v>117.31356220000001</v>
      </c>
      <c r="Z17">
        <f>VLOOKUP($Q17,'Girls CDC 0-20'!$B$2:$F$243,5,FALSE)</f>
        <v>4.5142924000000001E-2</v>
      </c>
      <c r="AA17">
        <f t="shared" si="1"/>
        <v>-2.5215542517764225</v>
      </c>
      <c r="AB17">
        <f t="shared" si="6"/>
        <v>0.58418828658370159</v>
      </c>
      <c r="AE17">
        <v>441</v>
      </c>
      <c r="AF17">
        <v>1.2073921971252566</v>
      </c>
      <c r="AG17">
        <v>14.488706365503079</v>
      </c>
      <c r="AH17">
        <v>14.5</v>
      </c>
      <c r="AI17">
        <v>1.1293634496921001E-2</v>
      </c>
      <c r="AJ17">
        <v>1</v>
      </c>
      <c r="AK17">
        <v>76.937299999999993</v>
      </c>
      <c r="AL17">
        <v>3.524E-2</v>
      </c>
      <c r="AM17">
        <v>68.558999999999997</v>
      </c>
      <c r="AN17">
        <v>70.63</v>
      </c>
      <c r="AO17">
        <v>1.460458255</v>
      </c>
      <c r="AP17">
        <v>76.676858713000001</v>
      </c>
      <c r="AQ17">
        <v>3.9562381799999997E-2</v>
      </c>
      <c r="AR17">
        <v>-1.9566265576378814</v>
      </c>
      <c r="AS17">
        <v>2.5195695131865317</v>
      </c>
      <c r="AT17">
        <f t="shared" si="2"/>
        <v>14.5</v>
      </c>
    </row>
    <row r="18" spans="1:46" x14ac:dyDescent="0.3">
      <c r="A18">
        <v>16</v>
      </c>
      <c r="B18">
        <v>4.380561259411362E-2</v>
      </c>
      <c r="C18">
        <f t="shared" si="3"/>
        <v>0.5</v>
      </c>
      <c r="D18">
        <v>1</v>
      </c>
      <c r="E18">
        <v>51.789499999999997</v>
      </c>
      <c r="F18">
        <v>3.687E-2</v>
      </c>
      <c r="G18">
        <v>45.889000000000003</v>
      </c>
      <c r="H18">
        <v>47.347000000000001</v>
      </c>
      <c r="I18">
        <f>VLOOKUP(C18,'Girls CDC 0-20'!$B$2:$F$243,3,FALSE)</f>
        <v>-0.80924988200000003</v>
      </c>
      <c r="J18">
        <f>VLOOKUP($C18,'Girls CDC 0-20'!$B$2:$F$243,4,FALSE)</f>
        <v>51.683580573</v>
      </c>
      <c r="K18">
        <f>VLOOKUP($C18,'Girls CDC 0-20'!$B$2:$F$243,5,FALSE)</f>
        <v>4.6818545400000001E-2</v>
      </c>
      <c r="L18">
        <f t="shared" si="0"/>
        <v>-1.9398095449056041</v>
      </c>
      <c r="M18">
        <f t="shared" si="4"/>
        <v>2.6201420114654628</v>
      </c>
      <c r="O18">
        <v>77</v>
      </c>
      <c r="P18">
        <v>6.416666666666667</v>
      </c>
      <c r="Q18">
        <f t="shared" si="5"/>
        <v>77.5</v>
      </c>
      <c r="R18">
        <v>1</v>
      </c>
      <c r="S18">
        <v>117.5044</v>
      </c>
      <c r="T18">
        <v>4.4819999999999999E-2</v>
      </c>
      <c r="U18">
        <v>5.2664999999999997</v>
      </c>
      <c r="V18">
        <v>101.23</v>
      </c>
      <c r="W18">
        <v>105.253</v>
      </c>
      <c r="X18">
        <f>VLOOKUP($Q18,'Girls CDC 0-20'!$B$2:$F$243,3,FALSE)</f>
        <v>-0.23512819500000001</v>
      </c>
      <c r="Y18">
        <f>VLOOKUP($Q18,'Girls CDC 0-20'!$B$2:$F$243,4,FALSE)</f>
        <v>117.8833259</v>
      </c>
      <c r="Z18">
        <f>VLOOKUP($Q18,'Girls CDC 0-20'!$B$2:$F$243,5,FALSE)</f>
        <v>4.5185035999999998E-2</v>
      </c>
      <c r="AA18">
        <f t="shared" si="1"/>
        <v>-2.5418107716200113</v>
      </c>
      <c r="AB18">
        <f t="shared" si="6"/>
        <v>0.55139930037201201</v>
      </c>
      <c r="AE18">
        <v>472</v>
      </c>
      <c r="AF18">
        <v>1.2922655715263518</v>
      </c>
      <c r="AG18">
        <v>15.507186858316221</v>
      </c>
      <c r="AH18">
        <v>15.5</v>
      </c>
      <c r="AI18">
        <v>7.1868583162206789E-3</v>
      </c>
      <c r="AJ18">
        <v>1</v>
      </c>
      <c r="AK18">
        <v>78.069400000000002</v>
      </c>
      <c r="AL18">
        <v>3.5450000000000002E-2</v>
      </c>
      <c r="AM18">
        <v>69.516999999999996</v>
      </c>
      <c r="AN18">
        <v>71.631</v>
      </c>
      <c r="AO18">
        <v>1.4260060091</v>
      </c>
      <c r="AP18">
        <v>77.757009855999996</v>
      </c>
      <c r="AQ18">
        <v>3.96745415E-2</v>
      </c>
      <c r="AR18">
        <v>-1.9519155451047039</v>
      </c>
      <c r="AS18">
        <v>2.5474116183406679</v>
      </c>
      <c r="AT18">
        <f t="shared" si="2"/>
        <v>15.5</v>
      </c>
    </row>
    <row r="19" spans="1:46" x14ac:dyDescent="0.3">
      <c r="A19">
        <v>17</v>
      </c>
      <c r="B19">
        <v>4.6543463381245723E-2</v>
      </c>
      <c r="C19">
        <f t="shared" si="3"/>
        <v>0.5</v>
      </c>
      <c r="D19">
        <v>1</v>
      </c>
      <c r="E19">
        <v>51.927199999999999</v>
      </c>
      <c r="F19">
        <v>3.6830000000000002E-2</v>
      </c>
      <c r="G19">
        <v>46.017000000000003</v>
      </c>
      <c r="H19">
        <v>47.478000000000002</v>
      </c>
      <c r="I19">
        <f>VLOOKUP(C19,'Girls CDC 0-20'!$B$2:$F$243,3,FALSE)</f>
        <v>-0.80924988200000003</v>
      </c>
      <c r="J19">
        <f>VLOOKUP($C19,'Girls CDC 0-20'!$B$2:$F$243,4,FALSE)</f>
        <v>51.683580573</v>
      </c>
      <c r="K19">
        <f>VLOOKUP($C19,'Girls CDC 0-20'!$B$2:$F$243,5,FALSE)</f>
        <v>4.6818545400000001E-2</v>
      </c>
      <c r="L19">
        <f t="shared" si="0"/>
        <v>-1.8765282272044805</v>
      </c>
      <c r="M19">
        <f t="shared" si="4"/>
        <v>3.0291391212635772</v>
      </c>
      <c r="O19">
        <v>78</v>
      </c>
      <c r="P19">
        <v>6.5</v>
      </c>
      <c r="Q19">
        <f t="shared" si="5"/>
        <v>78.5</v>
      </c>
      <c r="R19">
        <v>1</v>
      </c>
      <c r="S19">
        <v>117.9769</v>
      </c>
      <c r="T19">
        <v>4.4889999999999999E-2</v>
      </c>
      <c r="U19">
        <v>5.2960000000000003</v>
      </c>
      <c r="V19">
        <v>101.611</v>
      </c>
      <c r="W19">
        <v>105.657</v>
      </c>
      <c r="X19">
        <f>VLOOKUP($Q19,'Girls CDC 0-20'!$B$2:$F$243,3,FALSE)</f>
        <v>-0.234772114</v>
      </c>
      <c r="Y19">
        <f>VLOOKUP($Q19,'Girls CDC 0-20'!$B$2:$F$243,4,FALSE)</f>
        <v>118.4496481</v>
      </c>
      <c r="Z19">
        <f>VLOOKUP($Q19,'Girls CDC 0-20'!$B$2:$F$243,5,FALSE)</f>
        <v>4.5226249000000003E-2</v>
      </c>
      <c r="AA19">
        <f t="shared" si="1"/>
        <v>-2.5612800101924185</v>
      </c>
      <c r="AB19">
        <f t="shared" si="6"/>
        <v>0.52143632547523433</v>
      </c>
      <c r="AE19">
        <v>502</v>
      </c>
      <c r="AF19">
        <v>1.3744010951403149</v>
      </c>
      <c r="AG19">
        <v>16.492813141683779</v>
      </c>
      <c r="AH19">
        <v>16.5</v>
      </c>
      <c r="AI19">
        <v>7.1868583162206789E-3</v>
      </c>
      <c r="AJ19">
        <v>1</v>
      </c>
      <c r="AK19">
        <v>79.134299999999996</v>
      </c>
      <c r="AL19">
        <v>3.5650000000000001E-2</v>
      </c>
      <c r="AM19">
        <v>70.415999999999997</v>
      </c>
      <c r="AN19">
        <v>72.570999999999998</v>
      </c>
      <c r="AO19">
        <v>1.3885070954000001</v>
      </c>
      <c r="AP19">
        <v>78.801984055999995</v>
      </c>
      <c r="AQ19">
        <v>3.97940102E-2</v>
      </c>
      <c r="AR19">
        <v>-1.9559892528926546</v>
      </c>
      <c r="AS19">
        <v>2.5233210068077199</v>
      </c>
      <c r="AT19">
        <f t="shared" si="2"/>
        <v>16.5</v>
      </c>
    </row>
    <row r="20" spans="1:46" x14ac:dyDescent="0.3">
      <c r="A20">
        <v>18</v>
      </c>
      <c r="B20">
        <v>4.9281314168377825E-2</v>
      </c>
      <c r="C20">
        <f t="shared" si="3"/>
        <v>0.5</v>
      </c>
      <c r="D20">
        <v>1</v>
      </c>
      <c r="E20">
        <v>52.064100000000003</v>
      </c>
      <c r="F20">
        <v>3.6799999999999999E-2</v>
      </c>
      <c r="G20">
        <v>46.143000000000001</v>
      </c>
      <c r="H20">
        <v>47.606999999999999</v>
      </c>
      <c r="I20">
        <f>VLOOKUP(C20,'Girls CDC 0-20'!$B$2:$F$243,3,FALSE)</f>
        <v>-0.80924988200000003</v>
      </c>
      <c r="J20">
        <f>VLOOKUP($C20,'Girls CDC 0-20'!$B$2:$F$243,4,FALSE)</f>
        <v>51.683580573</v>
      </c>
      <c r="K20">
        <f>VLOOKUP($C20,'Girls CDC 0-20'!$B$2:$F$243,5,FALSE)</f>
        <v>4.6818545400000001E-2</v>
      </c>
      <c r="L20">
        <f t="shared" si="0"/>
        <v>-1.8145209849225061</v>
      </c>
      <c r="M20">
        <f t="shared" si="4"/>
        <v>3.4798777488727453</v>
      </c>
      <c r="O20">
        <v>79</v>
      </c>
      <c r="P20">
        <v>6.583333333333333</v>
      </c>
      <c r="Q20">
        <f t="shared" si="5"/>
        <v>79.5</v>
      </c>
      <c r="R20">
        <v>1</v>
      </c>
      <c r="S20">
        <v>118.44889999999999</v>
      </c>
      <c r="T20">
        <v>4.4949999999999997E-2</v>
      </c>
      <c r="U20">
        <v>5.3243</v>
      </c>
      <c r="V20">
        <v>101.996</v>
      </c>
      <c r="W20">
        <v>106.063</v>
      </c>
      <c r="X20">
        <f>VLOOKUP($Q20,'Girls CDC 0-20'!$B$2:$F$243,3,FALSE)</f>
        <v>-0.233286033</v>
      </c>
      <c r="Y20">
        <f>VLOOKUP($Q20,'Girls CDC 0-20'!$B$2:$F$243,4,FALSE)</f>
        <v>119.0122722</v>
      </c>
      <c r="Z20">
        <f>VLOOKUP($Q20,'Girls CDC 0-20'!$B$2:$F$243,5,FALSE)</f>
        <v>4.5266661999999999E-2</v>
      </c>
      <c r="AA20">
        <f t="shared" si="1"/>
        <v>-2.5792737330399365</v>
      </c>
      <c r="AB20">
        <f t="shared" si="6"/>
        <v>0.49504148245600643</v>
      </c>
      <c r="AE20">
        <v>533</v>
      </c>
      <c r="AF20">
        <v>1.4592744695414099</v>
      </c>
      <c r="AG20">
        <v>17.511293634496919</v>
      </c>
      <c r="AH20">
        <v>17.5</v>
      </c>
      <c r="AI20">
        <v>1.1293634496919225E-2</v>
      </c>
      <c r="AJ20">
        <v>1</v>
      </c>
      <c r="AK20">
        <v>80.204599999999999</v>
      </c>
      <c r="AL20">
        <v>3.5869999999999999E-2</v>
      </c>
      <c r="AM20">
        <v>71.313999999999993</v>
      </c>
      <c r="AN20">
        <v>73.512</v>
      </c>
      <c r="AO20">
        <v>1.3488181274</v>
      </c>
      <c r="AP20">
        <v>79.814918523000003</v>
      </c>
      <c r="AQ20">
        <v>3.9918994300000003E-2</v>
      </c>
      <c r="AR20">
        <v>-1.950506619357147</v>
      </c>
      <c r="AS20">
        <v>2.5557882599713637</v>
      </c>
      <c r="AT20">
        <f t="shared" si="2"/>
        <v>17.5</v>
      </c>
    </row>
    <row r="21" spans="1:46" x14ac:dyDescent="0.3">
      <c r="A21">
        <v>19</v>
      </c>
      <c r="B21">
        <v>5.2019164955509928E-2</v>
      </c>
      <c r="C21">
        <f t="shared" si="3"/>
        <v>0.5</v>
      </c>
      <c r="D21">
        <v>1</v>
      </c>
      <c r="E21">
        <v>52.200200000000002</v>
      </c>
      <c r="F21">
        <v>3.6760000000000001E-2</v>
      </c>
      <c r="G21">
        <v>46.27</v>
      </c>
      <c r="H21">
        <v>47.735999999999997</v>
      </c>
      <c r="I21">
        <f>VLOOKUP(C21,'Girls CDC 0-20'!$B$2:$F$243,3,FALSE)</f>
        <v>-0.80924988200000003</v>
      </c>
      <c r="J21">
        <f>VLOOKUP($C21,'Girls CDC 0-20'!$B$2:$F$243,4,FALSE)</f>
        <v>51.683580573</v>
      </c>
      <c r="K21">
        <f>VLOOKUP($C21,'Girls CDC 0-20'!$B$2:$F$243,5,FALSE)</f>
        <v>4.6818545400000001E-2</v>
      </c>
      <c r="L21">
        <f t="shared" si="0"/>
        <v>-1.7528169898031563</v>
      </c>
      <c r="M21">
        <f t="shared" si="4"/>
        <v>3.9816712940280885</v>
      </c>
      <c r="O21">
        <v>80</v>
      </c>
      <c r="P21">
        <v>6.666666666666667</v>
      </c>
      <c r="Q21">
        <f t="shared" si="5"/>
        <v>80.5</v>
      </c>
      <c r="R21">
        <v>1</v>
      </c>
      <c r="S21">
        <v>118.9208</v>
      </c>
      <c r="T21">
        <v>4.5019999999999998E-2</v>
      </c>
      <c r="U21">
        <v>5.3537999999999997</v>
      </c>
      <c r="V21">
        <v>102.376</v>
      </c>
      <c r="W21">
        <v>106.46599999999999</v>
      </c>
      <c r="X21">
        <f>VLOOKUP($Q21,'Girls CDC 0-20'!$B$2:$F$243,3,FALSE)</f>
        <v>-0.23070363299999999</v>
      </c>
      <c r="Y21">
        <f>VLOOKUP($Q21,'Girls CDC 0-20'!$B$2:$F$243,4,FALSE)</f>
        <v>119.5709513</v>
      </c>
      <c r="Z21">
        <f>VLOOKUP($Q21,'Girls CDC 0-20'!$B$2:$F$243,5,FALSE)</f>
        <v>4.5306382999999999E-2</v>
      </c>
      <c r="AA21">
        <f t="shared" si="1"/>
        <v>-2.5968226985946501</v>
      </c>
      <c r="AB21">
        <f t="shared" si="6"/>
        <v>0.47045238901821262</v>
      </c>
      <c r="AE21">
        <v>563</v>
      </c>
      <c r="AF21">
        <v>1.5414099931553731</v>
      </c>
      <c r="AG21">
        <v>18.496919917864478</v>
      </c>
      <c r="AH21">
        <v>18.5</v>
      </c>
      <c r="AI21">
        <v>3.0800821355221331E-3</v>
      </c>
      <c r="AJ21">
        <v>1</v>
      </c>
      <c r="AK21">
        <v>81.213099999999997</v>
      </c>
      <c r="AL21">
        <v>3.6089999999999997E-2</v>
      </c>
      <c r="AM21">
        <v>72.156000000000006</v>
      </c>
      <c r="AN21">
        <v>74.394999999999996</v>
      </c>
      <c r="AO21">
        <v>1.3076096543</v>
      </c>
      <c r="AP21">
        <v>80.798515316000007</v>
      </c>
      <c r="AQ21">
        <v>4.0048083800000002E-2</v>
      </c>
      <c r="AR21">
        <v>-1.9543642401224957</v>
      </c>
      <c r="AS21">
        <v>2.5329078301068813</v>
      </c>
      <c r="AT21">
        <f t="shared" si="2"/>
        <v>18.5</v>
      </c>
    </row>
    <row r="22" spans="1:46" x14ac:dyDescent="0.3">
      <c r="A22">
        <v>20</v>
      </c>
      <c r="B22">
        <v>5.4757015742642023E-2</v>
      </c>
      <c r="C22">
        <f t="shared" si="3"/>
        <v>0.5</v>
      </c>
      <c r="D22">
        <v>1</v>
      </c>
      <c r="E22">
        <v>52.335299999999997</v>
      </c>
      <c r="F22">
        <v>3.6729999999999999E-2</v>
      </c>
      <c r="G22">
        <v>46.395000000000003</v>
      </c>
      <c r="H22">
        <v>47.863</v>
      </c>
      <c r="I22">
        <f>VLOOKUP(C22,'Girls CDC 0-20'!$B$2:$F$243,3,FALSE)</f>
        <v>-0.80924988200000003</v>
      </c>
      <c r="J22">
        <f>VLOOKUP($C22,'Girls CDC 0-20'!$B$2:$F$243,4,FALSE)</f>
        <v>51.683580573</v>
      </c>
      <c r="K22">
        <f>VLOOKUP($C22,'Girls CDC 0-20'!$B$2:$F$243,5,FALSE)</f>
        <v>4.6818545400000001E-2</v>
      </c>
      <c r="L22">
        <f t="shared" si="0"/>
        <v>-1.6923636452341828</v>
      </c>
      <c r="M22">
        <f t="shared" si="4"/>
        <v>4.5288329782910894</v>
      </c>
      <c r="O22">
        <v>81</v>
      </c>
      <c r="P22">
        <v>6.75</v>
      </c>
      <c r="Q22">
        <f t="shared" si="5"/>
        <v>81.5</v>
      </c>
      <c r="R22">
        <v>1</v>
      </c>
      <c r="S22">
        <v>119.3926</v>
      </c>
      <c r="T22">
        <v>4.5080000000000002E-2</v>
      </c>
      <c r="U22">
        <v>5.3822000000000001</v>
      </c>
      <c r="V22">
        <v>102.76</v>
      </c>
      <c r="W22">
        <v>106.872</v>
      </c>
      <c r="X22">
        <f>VLOOKUP($Q22,'Girls CDC 0-20'!$B$2:$F$243,3,FALSE)</f>
        <v>-0.227062344</v>
      </c>
      <c r="Y22">
        <f>VLOOKUP($Q22,'Girls CDC 0-20'!$B$2:$F$243,4,FALSE)</f>
        <v>120.1254495</v>
      </c>
      <c r="Z22">
        <f>VLOOKUP($Q22,'Girls CDC 0-20'!$B$2:$F$243,5,FALSE)</f>
        <v>4.5345523999999998E-2</v>
      </c>
      <c r="AA22">
        <f t="shared" si="1"/>
        <v>-2.612610053585966</v>
      </c>
      <c r="AB22">
        <f t="shared" si="6"/>
        <v>0.44926878840012363</v>
      </c>
      <c r="AE22">
        <v>594</v>
      </c>
      <c r="AF22">
        <v>1.6262833675564681</v>
      </c>
      <c r="AG22">
        <v>19.515400410677618</v>
      </c>
      <c r="AH22">
        <v>19.5</v>
      </c>
      <c r="AI22">
        <v>1.5400410677617771E-2</v>
      </c>
      <c r="AJ22">
        <v>1</v>
      </c>
      <c r="AK22">
        <v>82.229100000000003</v>
      </c>
      <c r="AL22">
        <v>3.6319999999999998E-2</v>
      </c>
      <c r="AM22">
        <v>73</v>
      </c>
      <c r="AN22">
        <v>75.281000000000006</v>
      </c>
      <c r="AO22">
        <v>1.2654081485999999</v>
      </c>
      <c r="AP22">
        <v>81.755120921</v>
      </c>
      <c r="AQ22">
        <v>4.01801621E-2</v>
      </c>
      <c r="AR22">
        <v>-1.9497254835289124</v>
      </c>
      <c r="AS22">
        <v>2.5604423629359547</v>
      </c>
      <c r="AT22">
        <f t="shared" si="2"/>
        <v>19.5</v>
      </c>
    </row>
    <row r="23" spans="1:46" x14ac:dyDescent="0.3">
      <c r="A23">
        <v>21</v>
      </c>
      <c r="B23">
        <v>5.7494866529774126E-2</v>
      </c>
      <c r="C23">
        <f t="shared" si="3"/>
        <v>0.5</v>
      </c>
      <c r="D23">
        <v>1</v>
      </c>
      <c r="E23">
        <v>52.469499999999996</v>
      </c>
      <c r="F23">
        <v>3.669E-2</v>
      </c>
      <c r="G23">
        <v>46.52</v>
      </c>
      <c r="H23">
        <v>47.991</v>
      </c>
      <c r="I23">
        <f>VLOOKUP(C23,'Girls CDC 0-20'!$B$2:$F$243,3,FALSE)</f>
        <v>-0.80924988200000003</v>
      </c>
      <c r="J23">
        <f>VLOOKUP($C23,'Girls CDC 0-20'!$B$2:$F$243,4,FALSE)</f>
        <v>51.683580573</v>
      </c>
      <c r="K23">
        <f>VLOOKUP($C23,'Girls CDC 0-20'!$B$2:$F$243,5,FALSE)</f>
        <v>4.6818545400000001E-2</v>
      </c>
      <c r="L23">
        <f t="shared" si="0"/>
        <v>-1.6317272349229743</v>
      </c>
      <c r="M23">
        <f t="shared" si="4"/>
        <v>5.1368480021533189</v>
      </c>
      <c r="O23">
        <v>82</v>
      </c>
      <c r="P23">
        <v>6.833333333333333</v>
      </c>
      <c r="Q23">
        <f t="shared" si="5"/>
        <v>82.5</v>
      </c>
      <c r="R23">
        <v>1</v>
      </c>
      <c r="S23">
        <v>119.8648</v>
      </c>
      <c r="T23">
        <v>4.514E-2</v>
      </c>
      <c r="U23">
        <v>5.4107000000000003</v>
      </c>
      <c r="V23">
        <v>103.14400000000001</v>
      </c>
      <c r="W23">
        <v>107.27800000000001</v>
      </c>
      <c r="X23">
        <f>VLOOKUP($Q23,'Girls CDC 0-20'!$B$2:$F$243,3,FALSE)</f>
        <v>-0.22240311099999999</v>
      </c>
      <c r="Y23">
        <f>VLOOKUP($Q23,'Girls CDC 0-20'!$B$2:$F$243,4,FALSE)</f>
        <v>120.67554269999999</v>
      </c>
      <c r="Z23">
        <f>VLOOKUP($Q23,'Girls CDC 0-20'!$B$2:$F$243,5,FALSE)</f>
        <v>4.5384202999999998E-2</v>
      </c>
      <c r="AA23">
        <f t="shared" si="1"/>
        <v>-2.6272454309241247</v>
      </c>
      <c r="AB23">
        <f t="shared" si="6"/>
        <v>0.43039611540740491</v>
      </c>
      <c r="AE23">
        <v>624</v>
      </c>
      <c r="AF23">
        <v>1.7084188911704312</v>
      </c>
      <c r="AG23">
        <v>20.501026694045173</v>
      </c>
      <c r="AH23">
        <v>20.5</v>
      </c>
      <c r="AI23">
        <v>1.0266940451728601E-3</v>
      </c>
      <c r="AJ23">
        <v>1</v>
      </c>
      <c r="AK23">
        <v>83.188400000000001</v>
      </c>
      <c r="AL23">
        <v>3.6540000000000003E-2</v>
      </c>
      <c r="AM23">
        <v>73.795000000000002</v>
      </c>
      <c r="AN23">
        <v>76.117000000000004</v>
      </c>
      <c r="AO23">
        <v>1.2226277319000001</v>
      </c>
      <c r="AP23">
        <v>82.686788097999994</v>
      </c>
      <c r="AQ23">
        <v>4.0314339599999999E-2</v>
      </c>
      <c r="AR23">
        <v>-1.9530565625031009</v>
      </c>
      <c r="AS23">
        <v>2.5406446631916775</v>
      </c>
      <c r="AT23">
        <f t="shared" si="2"/>
        <v>20.5</v>
      </c>
    </row>
    <row r="24" spans="1:46" x14ac:dyDescent="0.3">
      <c r="A24">
        <v>22</v>
      </c>
      <c r="B24">
        <v>6.0232717316906229E-2</v>
      </c>
      <c r="C24">
        <f t="shared" si="3"/>
        <v>0.5</v>
      </c>
      <c r="D24">
        <v>1</v>
      </c>
      <c r="E24">
        <v>52.602699999999999</v>
      </c>
      <c r="F24">
        <v>3.6659999999999998E-2</v>
      </c>
      <c r="G24">
        <v>46.643000000000001</v>
      </c>
      <c r="H24">
        <v>48.116999999999997</v>
      </c>
      <c r="I24">
        <f>VLOOKUP(C24,'Girls CDC 0-20'!$B$2:$F$243,3,FALSE)</f>
        <v>-0.80924988200000003</v>
      </c>
      <c r="J24">
        <f>VLOOKUP($C24,'Girls CDC 0-20'!$B$2:$F$243,4,FALSE)</f>
        <v>51.683580573</v>
      </c>
      <c r="K24">
        <f>VLOOKUP($C24,'Girls CDC 0-20'!$B$2:$F$243,5,FALSE)</f>
        <v>4.6818545400000001E-2</v>
      </c>
      <c r="L24">
        <f t="shared" si="0"/>
        <v>-1.5723233749310586</v>
      </c>
      <c r="M24">
        <f t="shared" si="4"/>
        <v>5.7937787352082939</v>
      </c>
      <c r="O24">
        <v>83</v>
      </c>
      <c r="P24">
        <v>6.916666666666667</v>
      </c>
      <c r="Q24">
        <f t="shared" si="5"/>
        <v>83.5</v>
      </c>
      <c r="R24">
        <v>1</v>
      </c>
      <c r="S24">
        <v>120.3374</v>
      </c>
      <c r="T24">
        <v>4.5199999999999997E-2</v>
      </c>
      <c r="U24">
        <v>5.4393000000000002</v>
      </c>
      <c r="V24">
        <v>103.529</v>
      </c>
      <c r="W24">
        <v>107.684</v>
      </c>
      <c r="X24">
        <f>VLOOKUP($Q24,'Girls CDC 0-20'!$B$2:$F$243,3,FALSE)</f>
        <v>-0.21677016099999999</v>
      </c>
      <c r="Y24">
        <f>VLOOKUP($Q24,'Girls CDC 0-20'!$B$2:$F$243,4,FALSE)</f>
        <v>121.22102</v>
      </c>
      <c r="Z24">
        <f>VLOOKUP($Q24,'Girls CDC 0-20'!$B$2:$F$243,5,FALSE)</f>
        <v>4.5422550999999999E-2</v>
      </c>
      <c r="AA24">
        <f t="shared" si="1"/>
        <v>-2.6407002205749914</v>
      </c>
      <c r="AB24">
        <f t="shared" si="6"/>
        <v>0.41367445067823838</v>
      </c>
      <c r="AE24">
        <v>654</v>
      </c>
      <c r="AF24">
        <v>1.7905544147843941</v>
      </c>
      <c r="AG24">
        <v>21.486652977412732</v>
      </c>
      <c r="AH24">
        <v>21.5</v>
      </c>
      <c r="AI24">
        <v>1.3347022587268498E-2</v>
      </c>
      <c r="AJ24">
        <v>1</v>
      </c>
      <c r="AK24">
        <v>84.125</v>
      </c>
      <c r="AL24">
        <v>3.6769999999999997E-2</v>
      </c>
      <c r="AM24">
        <v>74.566000000000003</v>
      </c>
      <c r="AN24">
        <v>76.929000000000002</v>
      </c>
      <c r="AO24">
        <v>1.1795943654000001</v>
      </c>
      <c r="AP24">
        <v>83.595324610000006</v>
      </c>
      <c r="AQ24">
        <v>4.0449904000000002E-2</v>
      </c>
      <c r="AR24">
        <v>-1.9570185240802216</v>
      </c>
      <c r="AS24">
        <v>2.5172645253635659</v>
      </c>
      <c r="AT24">
        <f t="shared" si="2"/>
        <v>21.5</v>
      </c>
    </row>
    <row r="25" spans="1:46" x14ac:dyDescent="0.3">
      <c r="A25">
        <v>23</v>
      </c>
      <c r="B25">
        <v>6.2970568104038324E-2</v>
      </c>
      <c r="C25">
        <f t="shared" si="3"/>
        <v>0.5</v>
      </c>
      <c r="D25">
        <v>1</v>
      </c>
      <c r="E25">
        <v>52.734900000000003</v>
      </c>
      <c r="F25">
        <v>3.6630000000000003E-2</v>
      </c>
      <c r="G25">
        <v>46.765999999999998</v>
      </c>
      <c r="H25">
        <v>48.241</v>
      </c>
      <c r="I25">
        <f>VLOOKUP(C25,'Girls CDC 0-20'!$B$2:$F$243,3,FALSE)</f>
        <v>-0.80924988200000003</v>
      </c>
      <c r="J25">
        <f>VLOOKUP($C25,'Girls CDC 0-20'!$B$2:$F$243,4,FALSE)</f>
        <v>51.683580573</v>
      </c>
      <c r="K25">
        <f>VLOOKUP($C25,'Girls CDC 0-20'!$B$2:$F$243,5,FALSE)</f>
        <v>4.6818545400000001E-2</v>
      </c>
      <c r="L25">
        <f t="shared" si="0"/>
        <v>-1.5141365688366251</v>
      </c>
      <c r="M25">
        <f t="shared" si="4"/>
        <v>6.4995602741838248</v>
      </c>
      <c r="O25">
        <v>84</v>
      </c>
      <c r="P25">
        <v>7</v>
      </c>
      <c r="Q25">
        <f t="shared" si="5"/>
        <v>84.5</v>
      </c>
      <c r="R25">
        <v>1</v>
      </c>
      <c r="S25">
        <v>120.8105</v>
      </c>
      <c r="T25">
        <v>4.5249999999999999E-2</v>
      </c>
      <c r="U25">
        <v>5.4667000000000003</v>
      </c>
      <c r="V25">
        <v>103.917</v>
      </c>
      <c r="W25">
        <v>108.093</v>
      </c>
      <c r="X25">
        <f>VLOOKUP($Q25,'Girls CDC 0-20'!$B$2:$F$243,3,FALSE)</f>
        <v>-0.210210748</v>
      </c>
      <c r="Y25">
        <f>VLOOKUP($Q25,'Girls CDC 0-20'!$B$2:$F$243,4,FALSE)</f>
        <v>121.76168439999999</v>
      </c>
      <c r="Z25">
        <f>VLOOKUP($Q25,'Girls CDC 0-20'!$B$2:$F$243,5,FALSE)</f>
        <v>4.5460701999999999E-2</v>
      </c>
      <c r="AA25">
        <f t="shared" si="1"/>
        <v>-2.6523240900726903</v>
      </c>
      <c r="AB25">
        <f t="shared" si="6"/>
        <v>0.39969885198176586</v>
      </c>
      <c r="AE25">
        <v>685</v>
      </c>
      <c r="AF25">
        <v>1.8754277891854894</v>
      </c>
      <c r="AG25">
        <v>22.505133470225871</v>
      </c>
      <c r="AH25">
        <v>22.5</v>
      </c>
      <c r="AI25">
        <v>5.133470225871406E-3</v>
      </c>
      <c r="AJ25">
        <v>1</v>
      </c>
      <c r="AK25">
        <v>85.069500000000005</v>
      </c>
      <c r="AL25">
        <v>3.6999999999999998E-2</v>
      </c>
      <c r="AM25">
        <v>75.343000000000004</v>
      </c>
      <c r="AN25">
        <v>77.747</v>
      </c>
      <c r="AO25">
        <v>1.1365644482999999</v>
      </c>
      <c r="AP25">
        <v>84.482332060000005</v>
      </c>
      <c r="AQ25">
        <v>4.0586282899999999E-2</v>
      </c>
      <c r="AR25">
        <v>-1.9533789538859123</v>
      </c>
      <c r="AS25">
        <v>2.538735408671017</v>
      </c>
      <c r="AT25">
        <f t="shared" si="2"/>
        <v>22.5</v>
      </c>
    </row>
    <row r="26" spans="1:46" x14ac:dyDescent="0.3">
      <c r="A26">
        <v>24</v>
      </c>
      <c r="B26">
        <v>6.5708418891170434E-2</v>
      </c>
      <c r="C26">
        <f t="shared" si="3"/>
        <v>0.5</v>
      </c>
      <c r="D26">
        <v>1</v>
      </c>
      <c r="E26">
        <v>52.866100000000003</v>
      </c>
      <c r="F26">
        <v>3.6600000000000001E-2</v>
      </c>
      <c r="G26">
        <v>46.887</v>
      </c>
      <c r="H26">
        <v>48.365000000000002</v>
      </c>
      <c r="I26">
        <f>VLOOKUP(C26,'Girls CDC 0-20'!$B$2:$F$243,3,FALSE)</f>
        <v>-0.80924988200000003</v>
      </c>
      <c r="J26">
        <f>VLOOKUP($C26,'Girls CDC 0-20'!$B$2:$F$243,4,FALSE)</f>
        <v>51.683580573</v>
      </c>
      <c r="K26">
        <f>VLOOKUP($C26,'Girls CDC 0-20'!$B$2:$F$243,5,FALSE)</f>
        <v>4.6818545400000001E-2</v>
      </c>
      <c r="L26">
        <f t="shared" si="0"/>
        <v>-1.4562197354748014</v>
      </c>
      <c r="M26">
        <f t="shared" si="4"/>
        <v>7.2665942761319515</v>
      </c>
      <c r="O26">
        <v>85</v>
      </c>
      <c r="P26">
        <v>7.083333333333333</v>
      </c>
      <c r="Q26">
        <f t="shared" si="5"/>
        <v>85.5</v>
      </c>
      <c r="R26">
        <v>1</v>
      </c>
      <c r="S26">
        <v>121.2843</v>
      </c>
      <c r="T26">
        <v>4.5310000000000003E-2</v>
      </c>
      <c r="U26">
        <v>5.4954000000000001</v>
      </c>
      <c r="V26">
        <v>104.30200000000001</v>
      </c>
      <c r="W26">
        <v>108.5</v>
      </c>
      <c r="X26">
        <f>VLOOKUP($Q26,'Girls CDC 0-20'!$B$2:$F$243,3,FALSE)</f>
        <v>-0.20277489100000001</v>
      </c>
      <c r="Y26">
        <f>VLOOKUP($Q26,'Girls CDC 0-20'!$B$2:$F$243,4,FALSE)</f>
        <v>122.2973542</v>
      </c>
      <c r="Z26">
        <f>VLOOKUP($Q26,'Girls CDC 0-20'!$B$2:$F$243,5,FALSE)</f>
        <v>4.5498802999999997E-2</v>
      </c>
      <c r="AA26">
        <f t="shared" si="1"/>
        <v>-2.6631442993431471</v>
      </c>
      <c r="AB26">
        <f t="shared" si="6"/>
        <v>0.38707104455197827</v>
      </c>
      <c r="AE26">
        <v>715</v>
      </c>
      <c r="AF26">
        <v>1.9575633127994525</v>
      </c>
      <c r="AG26">
        <v>23.49075975359343</v>
      </c>
      <c r="AH26">
        <v>23.5</v>
      </c>
      <c r="AI26">
        <v>9.2402464065699519E-3</v>
      </c>
      <c r="AJ26">
        <v>1</v>
      </c>
      <c r="AK26">
        <v>85.962100000000007</v>
      </c>
      <c r="AL26">
        <v>3.7220000000000003E-2</v>
      </c>
      <c r="AM26">
        <v>76.075000000000003</v>
      </c>
      <c r="AN26">
        <v>78.519000000000005</v>
      </c>
      <c r="AO26">
        <v>1.0937319465999999</v>
      </c>
      <c r="AP26">
        <v>85.349236238000003</v>
      </c>
      <c r="AQ26">
        <v>4.07230154E-2</v>
      </c>
      <c r="AR26">
        <v>-1.9575963532298131</v>
      </c>
      <c r="AS26">
        <v>2.5138697810534416</v>
      </c>
      <c r="AT26">
        <f t="shared" si="2"/>
        <v>23.5</v>
      </c>
    </row>
    <row r="27" spans="1:46" x14ac:dyDescent="0.3">
      <c r="A27">
        <v>25</v>
      </c>
      <c r="B27">
        <v>6.8446269678302529E-2</v>
      </c>
      <c r="C27">
        <f t="shared" si="3"/>
        <v>0.5</v>
      </c>
      <c r="D27">
        <v>1</v>
      </c>
      <c r="E27">
        <v>52.996299999999998</v>
      </c>
      <c r="F27">
        <v>3.6560000000000002E-2</v>
      </c>
      <c r="G27">
        <v>47.009</v>
      </c>
      <c r="H27">
        <v>48.488999999999997</v>
      </c>
      <c r="I27">
        <f>VLOOKUP(C27,'Girls CDC 0-20'!$B$2:$F$243,3,FALSE)</f>
        <v>-0.80924988200000003</v>
      </c>
      <c r="J27">
        <f>VLOOKUP($C27,'Girls CDC 0-20'!$B$2:$F$243,4,FALSE)</f>
        <v>51.683580573</v>
      </c>
      <c r="K27">
        <f>VLOOKUP($C27,'Girls CDC 0-20'!$B$2:$F$243,5,FALSE)</f>
        <v>4.6818545400000001E-2</v>
      </c>
      <c r="L27">
        <f t="shared" si="0"/>
        <v>-1.3985709348763511</v>
      </c>
      <c r="M27">
        <f t="shared" si="4"/>
        <v>8.0970843647086088</v>
      </c>
      <c r="O27">
        <v>86</v>
      </c>
      <c r="P27">
        <v>7.166666666666667</v>
      </c>
      <c r="Q27">
        <f t="shared" si="5"/>
        <v>86.5</v>
      </c>
      <c r="R27">
        <v>1</v>
      </c>
      <c r="S27">
        <v>121.7587</v>
      </c>
      <c r="T27">
        <v>4.5359999999999998E-2</v>
      </c>
      <c r="U27">
        <v>5.5229999999999997</v>
      </c>
      <c r="V27">
        <v>104.691</v>
      </c>
      <c r="W27">
        <v>108.91</v>
      </c>
      <c r="X27">
        <f>VLOOKUP($Q27,'Girls CDC 0-20'!$B$2:$F$243,3,FALSE)</f>
        <v>-0.19451510399999999</v>
      </c>
      <c r="Y27">
        <f>VLOOKUP($Q27,'Girls CDC 0-20'!$B$2:$F$243,4,FALSE)</f>
        <v>122.82786400000001</v>
      </c>
      <c r="Z27">
        <f>VLOOKUP($Q27,'Girls CDC 0-20'!$B$2:$F$243,5,FALSE)</f>
        <v>4.5537012000000002E-2</v>
      </c>
      <c r="AA27">
        <f t="shared" si="1"/>
        <v>-2.672105653047649</v>
      </c>
      <c r="AB27">
        <f t="shared" si="6"/>
        <v>0.37688455885806033</v>
      </c>
      <c r="AE27">
        <v>746</v>
      </c>
      <c r="AF27">
        <v>2.0424366872005475</v>
      </c>
      <c r="AG27">
        <v>24.50924024640657</v>
      </c>
      <c r="AH27">
        <v>24.5</v>
      </c>
      <c r="AI27">
        <v>9.2402464065699519E-3</v>
      </c>
      <c r="AJ27">
        <v>1</v>
      </c>
      <c r="AK27">
        <v>86.163399999999996</v>
      </c>
      <c r="AL27">
        <v>3.7749999999999999E-2</v>
      </c>
      <c r="AM27">
        <v>76.111999999999995</v>
      </c>
      <c r="AN27">
        <v>78.596999999999994</v>
      </c>
      <c r="AO27">
        <v>1.0512729119999999</v>
      </c>
      <c r="AP27">
        <v>85.397316900000007</v>
      </c>
      <c r="AQ27">
        <v>4.0859726999999998E-2</v>
      </c>
      <c r="AR27">
        <v>-1.9448167025059444</v>
      </c>
      <c r="AS27">
        <v>2.5898521569264252</v>
      </c>
      <c r="AT27">
        <f t="shared" si="2"/>
        <v>24.5</v>
      </c>
    </row>
    <row r="28" spans="1:46" x14ac:dyDescent="0.3">
      <c r="A28">
        <v>26</v>
      </c>
      <c r="B28">
        <v>7.1184120465434639E-2</v>
      </c>
      <c r="C28">
        <f t="shared" si="3"/>
        <v>0.5</v>
      </c>
      <c r="D28">
        <v>1</v>
      </c>
      <c r="E28">
        <v>53.125500000000002</v>
      </c>
      <c r="F28">
        <v>3.653E-2</v>
      </c>
      <c r="G28">
        <v>47.128</v>
      </c>
      <c r="H28">
        <v>48.610999999999997</v>
      </c>
      <c r="I28">
        <f>VLOOKUP(C28,'Girls CDC 0-20'!$B$2:$F$243,3,FALSE)</f>
        <v>-0.80924988200000003</v>
      </c>
      <c r="J28">
        <f>VLOOKUP($C28,'Girls CDC 0-20'!$B$2:$F$243,4,FALSE)</f>
        <v>51.683580573</v>
      </c>
      <c r="K28">
        <f>VLOOKUP($C28,'Girls CDC 0-20'!$B$2:$F$243,5,FALSE)</f>
        <v>4.6818545400000001E-2</v>
      </c>
      <c r="L28">
        <f t="shared" si="0"/>
        <v>-1.3421116717266142</v>
      </c>
      <c r="M28">
        <f t="shared" si="4"/>
        <v>8.97798950023871</v>
      </c>
      <c r="O28">
        <v>87</v>
      </c>
      <c r="P28">
        <v>7.25</v>
      </c>
      <c r="Q28">
        <f t="shared" si="5"/>
        <v>87.5</v>
      </c>
      <c r="R28">
        <v>1</v>
      </c>
      <c r="S28">
        <v>122.2338</v>
      </c>
      <c r="T28">
        <v>4.5420000000000002E-2</v>
      </c>
      <c r="U28">
        <v>5.5518999999999998</v>
      </c>
      <c r="V28">
        <v>105.077</v>
      </c>
      <c r="W28">
        <v>109.318</v>
      </c>
      <c r="X28">
        <f>VLOOKUP($Q28,'Girls CDC 0-20'!$B$2:$F$243,3,FALSE)</f>
        <v>-0.18548609899999999</v>
      </c>
      <c r="Y28">
        <f>VLOOKUP($Q28,'Girls CDC 0-20'!$B$2:$F$243,4,FALSE)</f>
        <v>123.3530652</v>
      </c>
      <c r="Z28">
        <f>VLOOKUP($Q28,'Girls CDC 0-20'!$B$2:$F$243,5,FALSE)</f>
        <v>4.5575495000000001E-2</v>
      </c>
      <c r="AA28">
        <f t="shared" si="1"/>
        <v>-2.6802324851212536</v>
      </c>
      <c r="AB28">
        <f t="shared" si="6"/>
        <v>0.3678552181352186</v>
      </c>
      <c r="AE28">
        <v>776</v>
      </c>
      <c r="AF28">
        <v>2.1245722108145104</v>
      </c>
      <c r="AG28">
        <v>25.494866529774125</v>
      </c>
      <c r="AH28">
        <v>25.5</v>
      </c>
      <c r="AI28">
        <v>5.1334702258749587E-3</v>
      </c>
      <c r="AJ28">
        <v>1</v>
      </c>
      <c r="AK28">
        <v>87.016300000000001</v>
      </c>
      <c r="AL28">
        <v>3.7969999999999997E-2</v>
      </c>
      <c r="AM28">
        <v>76.805999999999997</v>
      </c>
      <c r="AN28">
        <v>79.33</v>
      </c>
      <c r="AO28">
        <v>1.0419511749999999</v>
      </c>
      <c r="AP28">
        <v>86.290263179999997</v>
      </c>
      <c r="AQ28">
        <v>4.1142160999999997E-2</v>
      </c>
      <c r="AR28">
        <v>-1.957138730213863</v>
      </c>
      <c r="AS28">
        <v>2.516557998427476</v>
      </c>
      <c r="AT28">
        <f t="shared" si="2"/>
        <v>25.5</v>
      </c>
    </row>
    <row r="29" spans="1:46" x14ac:dyDescent="0.3">
      <c r="A29">
        <v>27</v>
      </c>
      <c r="B29">
        <v>7.3921971252566734E-2</v>
      </c>
      <c r="C29">
        <f t="shared" si="3"/>
        <v>0.5</v>
      </c>
      <c r="D29">
        <v>1</v>
      </c>
      <c r="E29">
        <v>53.253700000000002</v>
      </c>
      <c r="F29">
        <v>3.6499999999999998E-2</v>
      </c>
      <c r="G29">
        <v>47.247</v>
      </c>
      <c r="H29">
        <v>48.731999999999999</v>
      </c>
      <c r="I29">
        <f>VLOOKUP(C29,'Girls CDC 0-20'!$B$2:$F$243,3,FALSE)</f>
        <v>-0.80924988200000003</v>
      </c>
      <c r="J29">
        <f>VLOOKUP($C29,'Girls CDC 0-20'!$B$2:$F$243,4,FALSE)</f>
        <v>51.683580573</v>
      </c>
      <c r="K29">
        <f>VLOOKUP($C29,'Girls CDC 0-20'!$B$2:$F$243,5,FALSE)</f>
        <v>4.6818545400000001E-2</v>
      </c>
      <c r="L29">
        <f t="shared" si="0"/>
        <v>-1.2863678425064893</v>
      </c>
      <c r="M29">
        <f t="shared" si="4"/>
        <v>9.9157357888039748</v>
      </c>
      <c r="O29">
        <v>88</v>
      </c>
      <c r="P29">
        <v>7.333333333333333</v>
      </c>
      <c r="Q29">
        <f t="shared" si="5"/>
        <v>88.5</v>
      </c>
      <c r="R29">
        <v>1</v>
      </c>
      <c r="S29">
        <v>122.7098</v>
      </c>
      <c r="T29">
        <v>4.5469999999999997E-2</v>
      </c>
      <c r="U29">
        <v>5.5796000000000001</v>
      </c>
      <c r="V29">
        <v>105.467</v>
      </c>
      <c r="W29">
        <v>109.73</v>
      </c>
      <c r="X29">
        <f>VLOOKUP($Q29,'Girls CDC 0-20'!$B$2:$F$243,3,FALSE)</f>
        <v>-0.17574447600000001</v>
      </c>
      <c r="Y29">
        <f>VLOOKUP($Q29,'Girls CDC 0-20'!$B$2:$F$243,4,FALSE)</f>
        <v>123.87282759999999</v>
      </c>
      <c r="Z29">
        <f>VLOOKUP($Q29,'Girls CDC 0-20'!$B$2:$F$243,5,FALSE)</f>
        <v>4.5614432000000003E-2</v>
      </c>
      <c r="AA29">
        <f t="shared" si="1"/>
        <v>-2.68628497306702</v>
      </c>
      <c r="AB29">
        <f t="shared" si="6"/>
        <v>0.36125718344440433</v>
      </c>
      <c r="AE29">
        <v>807</v>
      </c>
      <c r="AF29">
        <v>2.2094455852156059</v>
      </c>
      <c r="AG29">
        <v>26.513347022587268</v>
      </c>
      <c r="AH29">
        <v>26.5</v>
      </c>
      <c r="AI29">
        <v>1.3347022587268498E-2</v>
      </c>
      <c r="AJ29">
        <v>1</v>
      </c>
      <c r="AK29">
        <v>87.878200000000007</v>
      </c>
      <c r="AL29">
        <v>3.8190000000000002E-2</v>
      </c>
      <c r="AM29">
        <v>77.507000000000005</v>
      </c>
      <c r="AN29">
        <v>80.070999999999998</v>
      </c>
      <c r="AO29">
        <v>1.0125922359999999</v>
      </c>
      <c r="AP29">
        <v>87.157141820000007</v>
      </c>
      <c r="AQ29">
        <v>4.1349399000000002E-2</v>
      </c>
      <c r="AR29">
        <v>-1.9652105372438369</v>
      </c>
      <c r="AS29">
        <v>2.4694937439704767</v>
      </c>
      <c r="AT29">
        <f t="shared" si="2"/>
        <v>26.5</v>
      </c>
    </row>
    <row r="30" spans="1:46" x14ac:dyDescent="0.3">
      <c r="A30">
        <v>28</v>
      </c>
      <c r="B30">
        <v>7.665982203969883E-2</v>
      </c>
      <c r="C30">
        <f t="shared" si="3"/>
        <v>0.5</v>
      </c>
      <c r="D30">
        <v>1</v>
      </c>
      <c r="E30">
        <v>53.380899999999997</v>
      </c>
      <c r="F30">
        <v>3.6470000000000002E-2</v>
      </c>
      <c r="G30">
        <v>47.365000000000002</v>
      </c>
      <c r="H30">
        <v>48.851999999999997</v>
      </c>
      <c r="I30">
        <f>VLOOKUP(C30,'Girls CDC 0-20'!$B$2:$F$243,3,FALSE)</f>
        <v>-0.80924988200000003</v>
      </c>
      <c r="J30">
        <f>VLOOKUP($C30,'Girls CDC 0-20'!$B$2:$F$243,4,FALSE)</f>
        <v>51.683580573</v>
      </c>
      <c r="K30">
        <f>VLOOKUP($C30,'Girls CDC 0-20'!$B$2:$F$243,5,FALSE)</f>
        <v>4.6818545400000001E-2</v>
      </c>
      <c r="L30">
        <f t="shared" si="0"/>
        <v>-1.2313314793420882</v>
      </c>
      <c r="M30">
        <f t="shared" si="4"/>
        <v>10.909945643828642</v>
      </c>
      <c r="O30">
        <v>89</v>
      </c>
      <c r="P30">
        <v>7.416666666666667</v>
      </c>
      <c r="Q30">
        <f t="shared" si="5"/>
        <v>89.5</v>
      </c>
      <c r="R30">
        <v>1</v>
      </c>
      <c r="S30">
        <v>123.18680000000001</v>
      </c>
      <c r="T30">
        <v>4.5510000000000002E-2</v>
      </c>
      <c r="U30">
        <v>5.6062000000000003</v>
      </c>
      <c r="V30">
        <v>105.86199999999999</v>
      </c>
      <c r="W30">
        <v>110.145</v>
      </c>
      <c r="X30">
        <f>VLOOKUP($Q30,'Girls CDC 0-20'!$B$2:$F$243,3,FALSE)</f>
        <v>-0.16534839600000001</v>
      </c>
      <c r="Y30">
        <f>VLOOKUP($Q30,'Girls CDC 0-20'!$B$2:$F$243,4,FALSE)</f>
        <v>124.38704</v>
      </c>
      <c r="Z30">
        <f>VLOOKUP($Q30,'Girls CDC 0-20'!$B$2:$F$243,5,FALSE)</f>
        <v>4.5654015999999999E-2</v>
      </c>
      <c r="AA30">
        <f t="shared" si="1"/>
        <v>-2.6904757536728945</v>
      </c>
      <c r="AB30">
        <f t="shared" si="6"/>
        <v>0.35675109829170454</v>
      </c>
      <c r="AE30">
        <v>837</v>
      </c>
      <c r="AF30">
        <v>2.2915811088295688</v>
      </c>
      <c r="AG30">
        <v>27.498973305954827</v>
      </c>
      <c r="AH30">
        <v>27.5</v>
      </c>
      <c r="AI30">
        <v>1.0266940451728601E-3</v>
      </c>
      <c r="AJ30">
        <v>1</v>
      </c>
      <c r="AK30">
        <v>88.693200000000004</v>
      </c>
      <c r="AL30">
        <v>3.841E-2</v>
      </c>
      <c r="AM30">
        <v>78.165999999999997</v>
      </c>
      <c r="AN30">
        <v>80.768000000000001</v>
      </c>
      <c r="AO30">
        <v>0.97054190900000004</v>
      </c>
      <c r="AP30">
        <v>87.996018399999997</v>
      </c>
      <c r="AQ30">
        <v>4.1500427999999999E-2</v>
      </c>
      <c r="AR30">
        <v>-1.9817287299248076</v>
      </c>
      <c r="AS30">
        <v>2.375480494627265</v>
      </c>
      <c r="AT30">
        <f t="shared" si="2"/>
        <v>27.5</v>
      </c>
    </row>
    <row r="31" spans="1:46" x14ac:dyDescent="0.3">
      <c r="A31">
        <v>29</v>
      </c>
      <c r="B31">
        <v>7.939767282683094E-2</v>
      </c>
      <c r="C31">
        <f t="shared" si="3"/>
        <v>0.5</v>
      </c>
      <c r="D31">
        <v>1</v>
      </c>
      <c r="E31">
        <v>53.507199999999997</v>
      </c>
      <c r="F31">
        <v>3.644E-2</v>
      </c>
      <c r="G31">
        <v>47.481999999999999</v>
      </c>
      <c r="H31">
        <v>48.970999999999997</v>
      </c>
      <c r="I31">
        <f>VLOOKUP(C31,'Girls CDC 0-20'!$B$2:$F$243,3,FALSE)</f>
        <v>-0.80924988200000003</v>
      </c>
      <c r="J31">
        <f>VLOOKUP($C31,'Girls CDC 0-20'!$B$2:$F$243,4,FALSE)</f>
        <v>51.683580573</v>
      </c>
      <c r="K31">
        <f>VLOOKUP($C31,'Girls CDC 0-20'!$B$2:$F$243,5,FALSE)</f>
        <v>4.6818545400000001E-2</v>
      </c>
      <c r="L31">
        <f t="shared" si="0"/>
        <v>-1.1769947674923746</v>
      </c>
      <c r="M31">
        <f t="shared" si="4"/>
        <v>11.959879736779396</v>
      </c>
      <c r="O31">
        <v>90</v>
      </c>
      <c r="P31">
        <v>7.5</v>
      </c>
      <c r="Q31">
        <f t="shared" si="5"/>
        <v>90.5</v>
      </c>
      <c r="R31">
        <v>1</v>
      </c>
      <c r="S31">
        <v>123.66459999999999</v>
      </c>
      <c r="T31">
        <v>4.5560000000000003E-2</v>
      </c>
      <c r="U31">
        <v>5.6341999999999999</v>
      </c>
      <c r="V31">
        <v>106.254</v>
      </c>
      <c r="W31">
        <v>110.55800000000001</v>
      </c>
      <c r="X31">
        <f>VLOOKUP($Q31,'Girls CDC 0-20'!$B$2:$F$243,3,FALSE)</f>
        <v>-0.15435721999999999</v>
      </c>
      <c r="Y31">
        <f>VLOOKUP($Q31,'Girls CDC 0-20'!$B$2:$F$243,4,FALSE)</f>
        <v>124.89561140000001</v>
      </c>
      <c r="Z31">
        <f>VLOOKUP($Q31,'Girls CDC 0-20'!$B$2:$F$243,5,FALSE)</f>
        <v>4.5694449999999998E-2</v>
      </c>
      <c r="AA31">
        <f t="shared" si="1"/>
        <v>-2.6938239243668618</v>
      </c>
      <c r="AB31">
        <f t="shared" si="6"/>
        <v>0.35318734840893834</v>
      </c>
      <c r="AE31">
        <v>867</v>
      </c>
      <c r="AF31">
        <v>2.3737166324435317</v>
      </c>
      <c r="AG31">
        <v>28.484599589322379</v>
      </c>
      <c r="AH31">
        <v>28.5</v>
      </c>
      <c r="AI31">
        <v>1.5400410677621323E-2</v>
      </c>
      <c r="AJ31">
        <v>1</v>
      </c>
      <c r="AK31">
        <v>89.489800000000002</v>
      </c>
      <c r="AL31">
        <v>3.8609999999999998E-2</v>
      </c>
      <c r="AM31">
        <v>78.811999999999998</v>
      </c>
      <c r="AN31">
        <v>81.451999999999998</v>
      </c>
      <c r="AO31">
        <v>0.92112998800000001</v>
      </c>
      <c r="AP31">
        <v>88.805511499999994</v>
      </c>
      <c r="AQ31">
        <v>4.1610507999999997E-2</v>
      </c>
      <c r="AR31">
        <v>-1.9966947406911042</v>
      </c>
      <c r="AS31">
        <v>2.2929176905384643</v>
      </c>
      <c r="AT31">
        <f t="shared" si="2"/>
        <v>28.5</v>
      </c>
    </row>
    <row r="32" spans="1:46" x14ac:dyDescent="0.3">
      <c r="A32">
        <v>30</v>
      </c>
      <c r="B32">
        <v>8.2135523613963035E-2</v>
      </c>
      <c r="C32">
        <f t="shared" si="3"/>
        <v>0.5</v>
      </c>
      <c r="D32">
        <v>1</v>
      </c>
      <c r="E32">
        <v>53.632599999999996</v>
      </c>
      <c r="F32">
        <v>3.6409999999999998E-2</v>
      </c>
      <c r="G32">
        <v>47.597999999999999</v>
      </c>
      <c r="H32">
        <v>49.09</v>
      </c>
      <c r="I32">
        <f>VLOOKUP(C32,'Girls CDC 0-20'!$B$2:$F$243,3,FALSE)</f>
        <v>-0.80924988200000003</v>
      </c>
      <c r="J32">
        <f>VLOOKUP($C32,'Girls CDC 0-20'!$B$2:$F$243,4,FALSE)</f>
        <v>51.683580573</v>
      </c>
      <c r="K32">
        <f>VLOOKUP($C32,'Girls CDC 0-20'!$B$2:$F$243,5,FALSE)</f>
        <v>4.6818545400000001E-2</v>
      </c>
      <c r="L32">
        <f t="shared" si="0"/>
        <v>-1.1228964227746165</v>
      </c>
      <c r="M32">
        <f t="shared" si="4"/>
        <v>13.07407434890685</v>
      </c>
      <c r="O32">
        <v>91</v>
      </c>
      <c r="P32">
        <v>7.583333333333333</v>
      </c>
      <c r="Q32">
        <f t="shared" si="5"/>
        <v>91.5</v>
      </c>
      <c r="R32">
        <v>1</v>
      </c>
      <c r="S32">
        <v>124.1435</v>
      </c>
      <c r="T32">
        <v>4.5609999999999998E-2</v>
      </c>
      <c r="U32">
        <v>5.6622000000000003</v>
      </c>
      <c r="V32">
        <v>106.646</v>
      </c>
      <c r="W32">
        <v>110.971</v>
      </c>
      <c r="X32">
        <f>VLOOKUP($Q32,'Girls CDC 0-20'!$B$2:$F$243,3,FALSE)</f>
        <v>-0.142831123</v>
      </c>
      <c r="Y32">
        <f>VLOOKUP($Q32,'Girls CDC 0-20'!$B$2:$F$243,4,FALSE)</f>
        <v>125.398472</v>
      </c>
      <c r="Z32">
        <f>VLOOKUP($Q32,'Girls CDC 0-20'!$B$2:$F$243,5,FALSE)</f>
        <v>4.5735953000000003E-2</v>
      </c>
      <c r="AA32">
        <f t="shared" si="1"/>
        <v>-2.6959248219316341</v>
      </c>
      <c r="AB32">
        <f t="shared" si="6"/>
        <v>0.35096753414796406</v>
      </c>
      <c r="AE32">
        <v>898</v>
      </c>
      <c r="AF32">
        <v>2.4585900068446271</v>
      </c>
      <c r="AG32">
        <v>29.503080082135526</v>
      </c>
      <c r="AH32">
        <v>29.5</v>
      </c>
      <c r="AI32">
        <v>3.0800821355256858E-3</v>
      </c>
      <c r="AJ32">
        <v>1</v>
      </c>
      <c r="AK32">
        <v>90.293999999999997</v>
      </c>
      <c r="AL32">
        <v>3.8830000000000003E-2</v>
      </c>
      <c r="AM32">
        <v>79.459000000000003</v>
      </c>
      <c r="AN32">
        <v>82.138000000000005</v>
      </c>
      <c r="AO32">
        <v>0.86822139200000004</v>
      </c>
      <c r="AP32">
        <v>89.584766889999997</v>
      </c>
      <c r="AQ32">
        <v>4.1691761000000001E-2</v>
      </c>
      <c r="AR32">
        <v>-2.0050867780470516</v>
      </c>
      <c r="AS32">
        <v>2.2476885367846644</v>
      </c>
      <c r="AT32">
        <f t="shared" si="2"/>
        <v>29.5</v>
      </c>
    </row>
    <row r="33" spans="1:46" x14ac:dyDescent="0.3">
      <c r="A33">
        <v>31</v>
      </c>
      <c r="B33">
        <v>8.4873374401095145E-2</v>
      </c>
      <c r="C33">
        <f t="shared" si="3"/>
        <v>1.5</v>
      </c>
      <c r="D33">
        <v>1</v>
      </c>
      <c r="E33">
        <v>53.757100000000001</v>
      </c>
      <c r="F33">
        <v>3.6380000000000003E-2</v>
      </c>
      <c r="G33">
        <v>47.713999999999999</v>
      </c>
      <c r="H33">
        <v>49.207999999999998</v>
      </c>
      <c r="I33">
        <f>VLOOKUP(C33,'Girls CDC 0-20'!$B$2:$F$243,3,FALSE)</f>
        <v>-5.0782985000000003E-2</v>
      </c>
      <c r="J33">
        <f>VLOOKUP($C33,'Girls CDC 0-20'!$B$2:$F$243,4,FALSE)</f>
        <v>55.286128126000001</v>
      </c>
      <c r="K33">
        <f>VLOOKUP($C33,'Girls CDC 0-20'!$B$2:$F$243,5,FALSE)</f>
        <v>4.3443900000000001E-2</v>
      </c>
      <c r="L33">
        <f t="shared" si="0"/>
        <v>-2.6887759853178559</v>
      </c>
      <c r="M33">
        <f t="shared" si="4"/>
        <v>0.35857263542683293</v>
      </c>
      <c r="O33">
        <v>92</v>
      </c>
      <c r="P33">
        <v>7.666666666666667</v>
      </c>
      <c r="Q33">
        <f t="shared" si="5"/>
        <v>92.5</v>
      </c>
      <c r="R33">
        <v>1</v>
      </c>
      <c r="S33">
        <v>124.6234</v>
      </c>
      <c r="T33">
        <v>4.5650000000000003E-2</v>
      </c>
      <c r="U33">
        <v>5.6890999999999998</v>
      </c>
      <c r="V33">
        <v>107.04300000000001</v>
      </c>
      <c r="W33">
        <v>111.389</v>
      </c>
      <c r="X33">
        <f>VLOOKUP($Q33,'Girls CDC 0-20'!$B$2:$F$243,3,FALSE)</f>
        <v>-0.13083066900000001</v>
      </c>
      <c r="Y33">
        <f>VLOOKUP($Q33,'Girls CDC 0-20'!$B$2:$F$243,4,FALSE)</f>
        <v>125.895574</v>
      </c>
      <c r="Z33">
        <f>VLOOKUP($Q33,'Girls CDC 0-20'!$B$2:$F$243,5,FALSE)</f>
        <v>4.5778759000000002E-2</v>
      </c>
      <c r="AA33">
        <f t="shared" si="1"/>
        <v>-2.6957892451625796</v>
      </c>
      <c r="AB33">
        <f t="shared" si="6"/>
        <v>0.35111040586244524</v>
      </c>
      <c r="AE33">
        <v>928</v>
      </c>
      <c r="AF33">
        <v>2.5407255304585901</v>
      </c>
      <c r="AG33">
        <v>30.488706365503081</v>
      </c>
      <c r="AH33">
        <v>30.5</v>
      </c>
      <c r="AI33">
        <v>1.1293634496919225E-2</v>
      </c>
      <c r="AJ33">
        <v>1</v>
      </c>
      <c r="AK33">
        <v>91.0548</v>
      </c>
      <c r="AL33">
        <v>3.9030000000000002E-2</v>
      </c>
      <c r="AM33">
        <v>80.072999999999993</v>
      </c>
      <c r="AN33">
        <v>82.787000000000006</v>
      </c>
      <c r="AO33">
        <v>0.81454413000000003</v>
      </c>
      <c r="AP33">
        <v>90.333417220000001</v>
      </c>
      <c r="AQ33">
        <v>4.1753680000000001E-2</v>
      </c>
      <c r="AR33">
        <v>-2.0168072554017615</v>
      </c>
      <c r="AS33">
        <v>2.1857815753287277</v>
      </c>
      <c r="AT33">
        <f t="shared" si="2"/>
        <v>30.5</v>
      </c>
    </row>
    <row r="34" spans="1:46" x14ac:dyDescent="0.3">
      <c r="A34">
        <v>32</v>
      </c>
      <c r="B34">
        <v>8.761122518822724E-2</v>
      </c>
      <c r="C34">
        <f t="shared" si="3"/>
        <v>1.5</v>
      </c>
      <c r="D34">
        <v>1</v>
      </c>
      <c r="E34">
        <v>53.880600000000001</v>
      </c>
      <c r="F34">
        <v>3.6360000000000003E-2</v>
      </c>
      <c r="G34">
        <v>47.826999999999998</v>
      </c>
      <c r="H34">
        <v>49.323</v>
      </c>
      <c r="I34">
        <f>VLOOKUP(C34,'Girls CDC 0-20'!$B$2:$F$243,3,FALSE)</f>
        <v>-5.0782985000000003E-2</v>
      </c>
      <c r="J34">
        <f>VLOOKUP($C34,'Girls CDC 0-20'!$B$2:$F$243,4,FALSE)</f>
        <v>55.286128126000001</v>
      </c>
      <c r="K34">
        <f>VLOOKUP($C34,'Girls CDC 0-20'!$B$2:$F$243,5,FALSE)</f>
        <v>4.3443900000000001E-2</v>
      </c>
      <c r="L34">
        <f t="shared" si="0"/>
        <v>-2.6347292801531474</v>
      </c>
      <c r="M34">
        <f t="shared" si="4"/>
        <v>0.42102206288164967</v>
      </c>
      <c r="O34">
        <v>93</v>
      </c>
      <c r="P34">
        <v>7.75</v>
      </c>
      <c r="Q34">
        <f t="shared" si="5"/>
        <v>93.5</v>
      </c>
      <c r="R34">
        <v>1</v>
      </c>
      <c r="S34">
        <v>125.1045</v>
      </c>
      <c r="T34">
        <v>4.5690000000000001E-2</v>
      </c>
      <c r="U34">
        <v>5.7160000000000002</v>
      </c>
      <c r="V34">
        <v>107.441</v>
      </c>
      <c r="W34">
        <v>111.807</v>
      </c>
      <c r="X34">
        <f>VLOOKUP($Q34,'Girls CDC 0-20'!$B$2:$F$243,3,FALSE)</f>
        <v>-0.118416354</v>
      </c>
      <c r="Y34">
        <f>VLOOKUP($Q34,'Girls CDC 0-20'!$B$2:$F$243,4,FALSE)</f>
        <v>126.38689290000001</v>
      </c>
      <c r="Z34">
        <f>VLOOKUP($Q34,'Girls CDC 0-20'!$B$2:$F$243,5,FALSE)</f>
        <v>4.5823113999999998E-2</v>
      </c>
      <c r="AA34">
        <f t="shared" si="1"/>
        <v>-2.6944369330197455</v>
      </c>
      <c r="AB34">
        <f t="shared" si="6"/>
        <v>0.35253834276122847</v>
      </c>
      <c r="AE34">
        <v>959</v>
      </c>
      <c r="AF34">
        <v>2.6255989048596851</v>
      </c>
      <c r="AG34">
        <v>31.507186858316221</v>
      </c>
      <c r="AH34">
        <v>31.5</v>
      </c>
      <c r="AI34">
        <v>7.1868583162206789E-3</v>
      </c>
      <c r="AJ34">
        <v>1</v>
      </c>
      <c r="AK34">
        <v>91.824100000000001</v>
      </c>
      <c r="AL34">
        <v>3.9230000000000001E-2</v>
      </c>
      <c r="AM34">
        <v>80.691999999999993</v>
      </c>
      <c r="AN34">
        <v>83.444000000000003</v>
      </c>
      <c r="AO34">
        <v>0.76195797700000001</v>
      </c>
      <c r="AP34">
        <v>91.051543600000002</v>
      </c>
      <c r="AQ34">
        <v>4.1803562000000002E-2</v>
      </c>
      <c r="AR34">
        <v>-2.0192776821627727</v>
      </c>
      <c r="AS34">
        <v>2.1729183094278843</v>
      </c>
      <c r="AT34">
        <f t="shared" ref="AT34:AT63" si="7">IF(AH34&lt;&gt;AH33,AH34,"")</f>
        <v>31.5</v>
      </c>
    </row>
    <row r="35" spans="1:46" x14ac:dyDescent="0.3">
      <c r="A35">
        <v>33</v>
      </c>
      <c r="B35">
        <v>9.034907597535935E-2</v>
      </c>
      <c r="C35">
        <f t="shared" si="3"/>
        <v>1.5</v>
      </c>
      <c r="D35">
        <v>1</v>
      </c>
      <c r="E35">
        <v>54.003100000000003</v>
      </c>
      <c r="F35">
        <v>3.6330000000000001E-2</v>
      </c>
      <c r="G35">
        <v>47.94</v>
      </c>
      <c r="H35">
        <v>49.439</v>
      </c>
      <c r="I35">
        <f>VLOOKUP(C35,'Girls CDC 0-20'!$B$2:$F$243,3,FALSE)</f>
        <v>-5.0782985000000003E-2</v>
      </c>
      <c r="J35">
        <f>VLOOKUP($C35,'Girls CDC 0-20'!$B$2:$F$243,4,FALSE)</f>
        <v>55.286128126000001</v>
      </c>
      <c r="K35">
        <f>VLOOKUP($C35,'Girls CDC 0-20'!$B$2:$F$243,5,FALSE)</f>
        <v>4.3443900000000001E-2</v>
      </c>
      <c r="L35">
        <f t="shared" si="0"/>
        <v>-2.5803465829066656</v>
      </c>
      <c r="M35">
        <f t="shared" si="4"/>
        <v>0.49350600675938988</v>
      </c>
      <c r="O35">
        <v>94</v>
      </c>
      <c r="P35">
        <v>7.833333333333333</v>
      </c>
      <c r="Q35">
        <f t="shared" si="5"/>
        <v>94.5</v>
      </c>
      <c r="R35">
        <v>1</v>
      </c>
      <c r="S35">
        <v>125.5869</v>
      </c>
      <c r="T35">
        <v>4.573E-2</v>
      </c>
      <c r="U35">
        <v>5.7431000000000001</v>
      </c>
      <c r="V35">
        <v>107.839</v>
      </c>
      <c r="W35">
        <v>112.226</v>
      </c>
      <c r="X35">
        <f>VLOOKUP($Q35,'Girls CDC 0-20'!$B$2:$F$243,3,FALSE)</f>
        <v>-0.105648092</v>
      </c>
      <c r="Y35">
        <f>VLOOKUP($Q35,'Girls CDC 0-20'!$B$2:$F$243,4,FALSE)</f>
        <v>126.8724284</v>
      </c>
      <c r="Z35">
        <f>VLOOKUP($Q35,'Girls CDC 0-20'!$B$2:$F$243,5,FALSE)</f>
        <v>4.5869279999999998E-2</v>
      </c>
      <c r="AA35">
        <f t="shared" si="1"/>
        <v>-2.691685785326638</v>
      </c>
      <c r="AB35">
        <f t="shared" si="6"/>
        <v>0.35545944799700491</v>
      </c>
      <c r="AE35">
        <v>989</v>
      </c>
      <c r="AF35">
        <v>2.707734428473648</v>
      </c>
      <c r="AG35">
        <v>32.492813141683776</v>
      </c>
      <c r="AH35">
        <v>32.5</v>
      </c>
      <c r="AI35">
        <v>7.1868583162242317E-3</v>
      </c>
      <c r="AJ35">
        <v>1</v>
      </c>
      <c r="AK35">
        <v>92.553600000000003</v>
      </c>
      <c r="AL35">
        <v>3.9419999999999997E-2</v>
      </c>
      <c r="AM35">
        <v>81.278999999999996</v>
      </c>
      <c r="AN35">
        <v>84.066000000000003</v>
      </c>
      <c r="AO35">
        <v>0.71166022799999995</v>
      </c>
      <c r="AP35">
        <v>91.739635199999995</v>
      </c>
      <c r="AQ35">
        <v>4.1846882000000002E-2</v>
      </c>
      <c r="AR35">
        <v>-2.0238681457540921</v>
      </c>
      <c r="AS35">
        <v>2.1491860125236317</v>
      </c>
      <c r="AT35">
        <f t="shared" si="7"/>
        <v>32.5</v>
      </c>
    </row>
    <row r="36" spans="1:46" x14ac:dyDescent="0.3">
      <c r="A36">
        <v>34</v>
      </c>
      <c r="B36">
        <v>9.3086926762491445E-2</v>
      </c>
      <c r="C36">
        <f t="shared" si="3"/>
        <v>1.5</v>
      </c>
      <c r="D36">
        <v>1</v>
      </c>
      <c r="E36">
        <v>54.124699999999997</v>
      </c>
      <c r="F36">
        <v>3.6299999999999999E-2</v>
      </c>
      <c r="G36">
        <v>48.052999999999997</v>
      </c>
      <c r="H36">
        <v>49.554000000000002</v>
      </c>
      <c r="I36">
        <f>VLOOKUP(C36,'Girls CDC 0-20'!$B$2:$F$243,3,FALSE)</f>
        <v>-5.0782985000000003E-2</v>
      </c>
      <c r="J36">
        <f>VLOOKUP($C36,'Girls CDC 0-20'!$B$2:$F$243,4,FALSE)</f>
        <v>55.286128126000001</v>
      </c>
      <c r="K36">
        <f>VLOOKUP($C36,'Girls CDC 0-20'!$B$2:$F$243,5,FALSE)</f>
        <v>4.3443900000000001E-2</v>
      </c>
      <c r="L36">
        <f t="shared" si="0"/>
        <v>-2.5265648916108803</v>
      </c>
      <c r="M36">
        <f t="shared" si="4"/>
        <v>0.5759205355531557</v>
      </c>
      <c r="O36">
        <v>95</v>
      </c>
      <c r="P36">
        <v>7.916666666666667</v>
      </c>
      <c r="Q36">
        <f t="shared" si="5"/>
        <v>95.5</v>
      </c>
      <c r="R36">
        <v>1</v>
      </c>
      <c r="S36">
        <v>126.0706</v>
      </c>
      <c r="T36">
        <v>4.5769999999999998E-2</v>
      </c>
      <c r="U36">
        <v>5.7702999999999998</v>
      </c>
      <c r="V36">
        <v>108.239</v>
      </c>
      <c r="W36">
        <v>112.64700000000001</v>
      </c>
      <c r="X36">
        <f>VLOOKUP($Q36,'Girls CDC 0-20'!$B$2:$F$243,3,FALSE)</f>
        <v>-9.2584657000000001E-2</v>
      </c>
      <c r="Y36">
        <f>VLOOKUP($Q36,'Girls CDC 0-20'!$B$2:$F$243,4,FALSE)</f>
        <v>127.3522056</v>
      </c>
      <c r="Z36">
        <f>VLOOKUP($Q36,'Girls CDC 0-20'!$B$2:$F$243,5,FALSE)</f>
        <v>4.5917535000000002E-2</v>
      </c>
      <c r="AA36">
        <f t="shared" si="1"/>
        <v>-2.6873621906761946</v>
      </c>
      <c r="AB36">
        <f t="shared" si="6"/>
        <v>0.36009406710499858</v>
      </c>
      <c r="AE36">
        <v>1020</v>
      </c>
      <c r="AF36">
        <v>2.7926078028747434</v>
      </c>
      <c r="AG36">
        <v>33.511293634496923</v>
      </c>
      <c r="AH36">
        <v>33.5</v>
      </c>
      <c r="AI36">
        <v>1.1293634496922778E-2</v>
      </c>
      <c r="AJ36">
        <v>1</v>
      </c>
      <c r="AK36">
        <v>93.293800000000005</v>
      </c>
      <c r="AL36">
        <v>3.9609999999999999E-2</v>
      </c>
      <c r="AM36">
        <v>81.873999999999995</v>
      </c>
      <c r="AN36">
        <v>84.697000000000003</v>
      </c>
      <c r="AO36">
        <v>0.66432337900000005</v>
      </c>
      <c r="AP36">
        <v>92.398544290000004</v>
      </c>
      <c r="AQ36">
        <v>4.1887625999999997E-2</v>
      </c>
      <c r="AR36">
        <v>-2.0188040892839334</v>
      </c>
      <c r="AS36">
        <v>2.1753792937495309</v>
      </c>
      <c r="AT36">
        <f t="shared" si="7"/>
        <v>33.5</v>
      </c>
    </row>
    <row r="37" spans="1:46" x14ac:dyDescent="0.3">
      <c r="A37">
        <v>35</v>
      </c>
      <c r="B37">
        <v>9.5824777549623541E-2</v>
      </c>
      <c r="C37">
        <f t="shared" si="3"/>
        <v>1.5</v>
      </c>
      <c r="D37">
        <v>1</v>
      </c>
      <c r="E37">
        <v>54.245399999999997</v>
      </c>
      <c r="F37">
        <v>3.6269999999999997E-2</v>
      </c>
      <c r="G37">
        <v>48.164999999999999</v>
      </c>
      <c r="H37">
        <v>49.667999999999999</v>
      </c>
      <c r="I37">
        <f>VLOOKUP(C37,'Girls CDC 0-20'!$B$2:$F$243,3,FALSE)</f>
        <v>-5.0782985000000003E-2</v>
      </c>
      <c r="J37">
        <f>VLOOKUP($C37,'Girls CDC 0-20'!$B$2:$F$243,4,FALSE)</f>
        <v>55.286128126000001</v>
      </c>
      <c r="K37">
        <f>VLOOKUP($C37,'Girls CDC 0-20'!$B$2:$F$243,5,FALSE)</f>
        <v>4.3443900000000001E-2</v>
      </c>
      <c r="L37">
        <f t="shared" si="0"/>
        <v>-2.4733801552579586</v>
      </c>
      <c r="M37">
        <f t="shared" si="4"/>
        <v>0.66920843082535408</v>
      </c>
      <c r="O37">
        <v>96</v>
      </c>
      <c r="P37">
        <v>8</v>
      </c>
      <c r="Q37">
        <f t="shared" si="5"/>
        <v>96.5</v>
      </c>
      <c r="R37">
        <v>1</v>
      </c>
      <c r="S37">
        <v>126.5558</v>
      </c>
      <c r="T37">
        <v>4.5809999999999997E-2</v>
      </c>
      <c r="U37">
        <v>5.7975000000000003</v>
      </c>
      <c r="V37">
        <v>108.64</v>
      </c>
      <c r="W37">
        <v>113.069</v>
      </c>
      <c r="X37">
        <f>VLOOKUP($Q37,'Girls CDC 0-20'!$B$2:$F$243,3,FALSE)</f>
        <v>-7.9283065E-2</v>
      </c>
      <c r="Y37">
        <f>VLOOKUP($Q37,'Girls CDC 0-20'!$B$2:$F$243,4,FALSE)</f>
        <v>127.8262759</v>
      </c>
      <c r="Z37">
        <f>VLOOKUP($Q37,'Girls CDC 0-20'!$B$2:$F$243,5,FALSE)</f>
        <v>4.5968169000000003E-2</v>
      </c>
      <c r="AA37">
        <f t="shared" si="1"/>
        <v>-2.6816898028770724</v>
      </c>
      <c r="AB37">
        <f t="shared" si="6"/>
        <v>0.36625673767592321</v>
      </c>
      <c r="AE37">
        <v>1050</v>
      </c>
      <c r="AF37">
        <v>2.8747433264887063</v>
      </c>
      <c r="AG37">
        <v>34.496919917864474</v>
      </c>
      <c r="AH37">
        <v>34.5</v>
      </c>
      <c r="AI37">
        <v>3.0800821355256858E-3</v>
      </c>
      <c r="AJ37">
        <v>1</v>
      </c>
      <c r="AK37">
        <v>93.998000000000005</v>
      </c>
      <c r="AL37">
        <v>3.9800000000000002E-2</v>
      </c>
      <c r="AM37">
        <v>82.436999999999998</v>
      </c>
      <c r="AN37">
        <v>85.295000000000002</v>
      </c>
      <c r="AO37">
        <v>0.62028510199999998</v>
      </c>
      <c r="AP37">
        <v>93.029453919999995</v>
      </c>
      <c r="AQ37">
        <v>4.1928567999999999E-2</v>
      </c>
      <c r="AR37">
        <v>-2.015451341859857</v>
      </c>
      <c r="AS37">
        <v>2.1928689759055056</v>
      </c>
      <c r="AT37">
        <f t="shared" si="7"/>
        <v>34.5</v>
      </c>
    </row>
    <row r="38" spans="1:46" x14ac:dyDescent="0.3">
      <c r="A38">
        <v>36</v>
      </c>
      <c r="B38">
        <v>9.856262833675565E-2</v>
      </c>
      <c r="C38">
        <f t="shared" si="3"/>
        <v>1.5</v>
      </c>
      <c r="D38">
        <v>1</v>
      </c>
      <c r="E38">
        <v>54.365099999999998</v>
      </c>
      <c r="F38">
        <v>3.6249999999999998E-2</v>
      </c>
      <c r="G38">
        <v>48.274999999999999</v>
      </c>
      <c r="H38">
        <v>49.78</v>
      </c>
      <c r="I38">
        <f>VLOOKUP(C38,'Girls CDC 0-20'!$B$2:$F$243,3,FALSE)</f>
        <v>-5.0782985000000003E-2</v>
      </c>
      <c r="J38">
        <f>VLOOKUP($C38,'Girls CDC 0-20'!$B$2:$F$243,4,FALSE)</f>
        <v>55.286128126000001</v>
      </c>
      <c r="K38">
        <f>VLOOKUP($C38,'Girls CDC 0-20'!$B$2:$F$243,5,FALSE)</f>
        <v>4.3443900000000001E-2</v>
      </c>
      <c r="L38">
        <f t="shared" si="0"/>
        <v>-2.4212532526492603</v>
      </c>
      <c r="M38">
        <f t="shared" si="4"/>
        <v>0.77335487666218783</v>
      </c>
      <c r="O38">
        <v>97</v>
      </c>
      <c r="P38">
        <v>8.0833333333333339</v>
      </c>
      <c r="Q38">
        <f t="shared" si="5"/>
        <v>97.5</v>
      </c>
      <c r="R38">
        <v>1</v>
      </c>
      <c r="S38">
        <v>127.0424</v>
      </c>
      <c r="T38">
        <v>4.5850000000000002E-2</v>
      </c>
      <c r="U38">
        <v>5.8249000000000004</v>
      </c>
      <c r="V38">
        <v>109.042</v>
      </c>
      <c r="W38">
        <v>113.492</v>
      </c>
      <c r="X38">
        <f>VLOOKUP($Q38,'Girls CDC 0-20'!$B$2:$F$243,3,FALSE)</f>
        <v>-6.5797887999999999E-2</v>
      </c>
      <c r="Y38">
        <f>VLOOKUP($Q38,'Girls CDC 0-20'!$B$2:$F$243,4,FALSE)</f>
        <v>128.2947187</v>
      </c>
      <c r="Z38">
        <f>VLOOKUP($Q38,'Girls CDC 0-20'!$B$2:$F$243,5,FALSE)</f>
        <v>4.6021489999999998E-2</v>
      </c>
      <c r="AA38">
        <f t="shared" si="1"/>
        <v>-2.6746975719977351</v>
      </c>
      <c r="AB38">
        <f t="shared" si="6"/>
        <v>0.37398344778781906</v>
      </c>
      <c r="AE38">
        <v>1081</v>
      </c>
      <c r="AF38">
        <v>2.9596167008898013</v>
      </c>
      <c r="AG38">
        <v>35.515400410677614</v>
      </c>
      <c r="AH38">
        <v>35.5</v>
      </c>
      <c r="AI38">
        <v>1.5400410677614218E-2</v>
      </c>
      <c r="AJ38">
        <v>1</v>
      </c>
      <c r="AK38">
        <v>94.714399999999998</v>
      </c>
      <c r="AL38">
        <v>3.9980000000000002E-2</v>
      </c>
      <c r="AM38">
        <v>83.013000000000005</v>
      </c>
      <c r="AN38">
        <v>85.905000000000001</v>
      </c>
      <c r="AO38">
        <v>0.57955630999999996</v>
      </c>
      <c r="AP38">
        <v>93.633822780000003</v>
      </c>
      <c r="AQ38">
        <v>4.1971514000000001E-2</v>
      </c>
      <c r="AR38">
        <v>-2.0021752147562171</v>
      </c>
      <c r="AS38">
        <v>2.2632945184832596</v>
      </c>
      <c r="AT38">
        <f t="shared" si="7"/>
        <v>35.5</v>
      </c>
    </row>
    <row r="39" spans="1:46" x14ac:dyDescent="0.3">
      <c r="A39">
        <v>37</v>
      </c>
      <c r="B39">
        <v>0.10130047912388775</v>
      </c>
      <c r="C39">
        <f t="shared" si="3"/>
        <v>1.5</v>
      </c>
      <c r="D39">
        <v>1</v>
      </c>
      <c r="E39">
        <v>54.483899999999998</v>
      </c>
      <c r="F39">
        <v>3.6220000000000002E-2</v>
      </c>
      <c r="G39">
        <v>48.386000000000003</v>
      </c>
      <c r="H39">
        <v>49.893000000000001</v>
      </c>
      <c r="I39">
        <f>VLOOKUP(C39,'Girls CDC 0-20'!$B$2:$F$243,3,FALSE)</f>
        <v>-5.0782985000000003E-2</v>
      </c>
      <c r="J39">
        <f>VLOOKUP($C39,'Girls CDC 0-20'!$B$2:$F$243,4,FALSE)</f>
        <v>55.286128126000001</v>
      </c>
      <c r="K39">
        <f>VLOOKUP($C39,'Girls CDC 0-20'!$B$2:$F$243,5,FALSE)</f>
        <v>4.3443900000000001E-2</v>
      </c>
      <c r="L39">
        <f t="shared" si="0"/>
        <v>-2.3687856737370647</v>
      </c>
      <c r="M39">
        <f t="shared" si="4"/>
        <v>0.89232960134346462</v>
      </c>
      <c r="O39">
        <v>98</v>
      </c>
      <c r="P39">
        <v>8.1666666666666661</v>
      </c>
      <c r="Q39">
        <f t="shared" si="5"/>
        <v>98.5</v>
      </c>
      <c r="R39">
        <v>1</v>
      </c>
      <c r="S39">
        <v>127.5304</v>
      </c>
      <c r="T39">
        <v>4.5879999999999997E-2</v>
      </c>
      <c r="U39">
        <v>5.8510999999999997</v>
      </c>
      <c r="V39">
        <v>109.449</v>
      </c>
      <c r="W39">
        <v>113.919</v>
      </c>
      <c r="X39">
        <f>VLOOKUP($Q39,'Girls CDC 0-20'!$B$2:$F$243,3,FALSE)</f>
        <v>-5.2180499999999998E-2</v>
      </c>
      <c r="Y39">
        <f>VLOOKUP($Q39,'Girls CDC 0-20'!$B$2:$F$243,4,FALSE)</f>
        <v>128.757642</v>
      </c>
      <c r="Z39">
        <f>VLOOKUP($Q39,'Girls CDC 0-20'!$B$2:$F$243,5,FALSE)</f>
        <v>4.6077818E-2</v>
      </c>
      <c r="AA39">
        <f t="shared" si="1"/>
        <v>-2.6658427782511898</v>
      </c>
      <c r="AB39">
        <f t="shared" si="6"/>
        <v>0.38397799089586582</v>
      </c>
      <c r="AE39">
        <v>1111</v>
      </c>
      <c r="AF39">
        <v>3.0417522245037647</v>
      </c>
      <c r="AG39">
        <v>36.50102669404518</v>
      </c>
      <c r="AH39">
        <v>36.5</v>
      </c>
      <c r="AI39">
        <v>1.0266940451799655E-3</v>
      </c>
      <c r="AJ39">
        <v>1</v>
      </c>
      <c r="AK39">
        <v>95.397599999999997</v>
      </c>
      <c r="AL39">
        <v>4.0149999999999998E-2</v>
      </c>
      <c r="AM39">
        <v>83.561000000000007</v>
      </c>
      <c r="AN39">
        <v>86.486999999999995</v>
      </c>
      <c r="AO39">
        <v>0.54198093999999997</v>
      </c>
      <c r="AP39">
        <v>94.213357090000002</v>
      </c>
      <c r="AQ39">
        <v>4.2017509000000001E-2</v>
      </c>
      <c r="AR39">
        <v>-1.9899804018189555</v>
      </c>
      <c r="AS39">
        <v>2.3296547217561847</v>
      </c>
      <c r="AT39">
        <f t="shared" si="7"/>
        <v>36.5</v>
      </c>
    </row>
    <row r="40" spans="1:46" x14ac:dyDescent="0.3">
      <c r="A40">
        <v>38</v>
      </c>
      <c r="B40">
        <v>0.10403832991101986</v>
      </c>
      <c r="C40">
        <f t="shared" si="3"/>
        <v>1.5</v>
      </c>
      <c r="D40">
        <v>1</v>
      </c>
      <c r="E40">
        <v>54.601799999999997</v>
      </c>
      <c r="F40">
        <v>3.619E-2</v>
      </c>
      <c r="G40">
        <v>48.494999999999997</v>
      </c>
      <c r="H40">
        <v>50.005000000000003</v>
      </c>
      <c r="I40">
        <f>VLOOKUP(C40,'Girls CDC 0-20'!$B$2:$F$243,3,FALSE)</f>
        <v>-5.0782985000000003E-2</v>
      </c>
      <c r="J40">
        <f>VLOOKUP($C40,'Girls CDC 0-20'!$B$2:$F$243,4,FALSE)</f>
        <v>55.286128126000001</v>
      </c>
      <c r="K40">
        <f>VLOOKUP($C40,'Girls CDC 0-20'!$B$2:$F$243,5,FALSE)</f>
        <v>4.3443900000000001E-2</v>
      </c>
      <c r="L40">
        <f t="shared" si="0"/>
        <v>-2.3169054780294753</v>
      </c>
      <c r="M40">
        <f t="shared" si="4"/>
        <v>1.0254440649729379</v>
      </c>
      <c r="O40">
        <v>99</v>
      </c>
      <c r="P40">
        <v>8.25</v>
      </c>
      <c r="Q40">
        <f t="shared" si="5"/>
        <v>99.5</v>
      </c>
      <c r="R40">
        <v>1</v>
      </c>
      <c r="S40">
        <v>128.01990000000001</v>
      </c>
      <c r="T40">
        <v>4.5909999999999999E-2</v>
      </c>
      <c r="U40">
        <v>5.8773999999999997</v>
      </c>
      <c r="V40">
        <v>109.857</v>
      </c>
      <c r="W40">
        <v>114.34699999999999</v>
      </c>
      <c r="X40">
        <f>VLOOKUP($Q40,'Girls CDC 0-20'!$B$2:$F$243,3,FALSE)</f>
        <v>-3.8478249999999999E-2</v>
      </c>
      <c r="Y40">
        <f>VLOOKUP($Q40,'Girls CDC 0-20'!$B$2:$F$243,4,FALSE)</f>
        <v>129.2151839</v>
      </c>
      <c r="Z40">
        <f>VLOOKUP($Q40,'Girls CDC 0-20'!$B$2:$F$243,5,FALSE)</f>
        <v>4.6137486999999998E-2</v>
      </c>
      <c r="AA40">
        <f t="shared" si="1"/>
        <v>-2.6557441861289304</v>
      </c>
      <c r="AB40">
        <f t="shared" si="6"/>
        <v>0.39566809323593755</v>
      </c>
      <c r="AE40">
        <v>1141</v>
      </c>
      <c r="AF40">
        <v>3.1238877481177276</v>
      </c>
      <c r="AG40">
        <v>37.486652977412732</v>
      </c>
      <c r="AH40">
        <v>37.5</v>
      </c>
      <c r="AI40">
        <v>1.3347022587268498E-2</v>
      </c>
      <c r="AJ40">
        <v>1</v>
      </c>
      <c r="AK40">
        <v>96.071399999999997</v>
      </c>
      <c r="AL40">
        <v>4.0320000000000002E-2</v>
      </c>
      <c r="AM40">
        <v>84.100999999999999</v>
      </c>
      <c r="AN40">
        <v>87.06</v>
      </c>
      <c r="AO40">
        <v>0.51142983200000003</v>
      </c>
      <c r="AP40">
        <v>94.796432390000007</v>
      </c>
      <c r="AQ40">
        <v>4.2104521999999998E-2</v>
      </c>
      <c r="AR40">
        <v>-1.9785871817790677</v>
      </c>
      <c r="AS40">
        <v>2.3931252008447546</v>
      </c>
      <c r="AT40">
        <f t="shared" si="7"/>
        <v>37.5</v>
      </c>
    </row>
    <row r="41" spans="1:46" x14ac:dyDescent="0.3">
      <c r="A41">
        <v>39</v>
      </c>
      <c r="B41">
        <v>0.10677618069815195</v>
      </c>
      <c r="C41">
        <f t="shared" si="3"/>
        <v>1.5</v>
      </c>
      <c r="D41">
        <v>1</v>
      </c>
      <c r="E41">
        <v>54.718699999999998</v>
      </c>
      <c r="F41">
        <v>3.6170000000000001E-2</v>
      </c>
      <c r="G41">
        <v>48.603000000000002</v>
      </c>
      <c r="H41">
        <v>50.113999999999997</v>
      </c>
      <c r="I41">
        <f>VLOOKUP(C41,'Girls CDC 0-20'!$B$2:$F$243,3,FALSE)</f>
        <v>-5.0782985000000003E-2</v>
      </c>
      <c r="J41">
        <f>VLOOKUP($C41,'Girls CDC 0-20'!$B$2:$F$243,4,FALSE)</f>
        <v>55.286128126000001</v>
      </c>
      <c r="K41">
        <f>VLOOKUP($C41,'Girls CDC 0-20'!$B$2:$F$243,5,FALSE)</f>
        <v>4.3443900000000001E-2</v>
      </c>
      <c r="L41">
        <f t="shared" si="0"/>
        <v>-2.2665320364715145</v>
      </c>
      <c r="M41">
        <f t="shared" si="4"/>
        <v>1.1709413977932166</v>
      </c>
      <c r="O41">
        <v>100</v>
      </c>
      <c r="P41">
        <v>8.3333333333333339</v>
      </c>
      <c r="Q41">
        <f t="shared" si="5"/>
        <v>100.5</v>
      </c>
      <c r="R41">
        <v>1</v>
      </c>
      <c r="S41">
        <v>128.51089999999999</v>
      </c>
      <c r="T41">
        <v>4.5940000000000002E-2</v>
      </c>
      <c r="U41">
        <v>5.9038000000000004</v>
      </c>
      <c r="V41">
        <v>110.267</v>
      </c>
      <c r="W41">
        <v>114.777</v>
      </c>
      <c r="X41">
        <f>VLOOKUP($Q41,'Girls CDC 0-20'!$B$2:$F$243,3,FALSE)</f>
        <v>-2.4733544999999999E-2</v>
      </c>
      <c r="Y41">
        <f>VLOOKUP($Q41,'Girls CDC 0-20'!$B$2:$F$243,4,FALSE)</f>
        <v>129.66751429999999</v>
      </c>
      <c r="Z41">
        <f>VLOOKUP($Q41,'Girls CDC 0-20'!$B$2:$F$243,5,FALSE)</f>
        <v>4.6200841999999999E-2</v>
      </c>
      <c r="AA41">
        <f t="shared" si="1"/>
        <v>-2.6442521531327854</v>
      </c>
      <c r="AB41">
        <f t="shared" si="6"/>
        <v>0.40935820297963538</v>
      </c>
      <c r="AE41">
        <v>1172</v>
      </c>
      <c r="AF41">
        <v>3.2087611225188226</v>
      </c>
      <c r="AG41">
        <v>38.505133470225871</v>
      </c>
      <c r="AH41">
        <v>38.5</v>
      </c>
      <c r="AI41">
        <v>5.133470225871406E-3</v>
      </c>
      <c r="AJ41">
        <v>1</v>
      </c>
      <c r="AK41">
        <v>96.758200000000002</v>
      </c>
      <c r="AL41">
        <v>4.0489999999999998E-2</v>
      </c>
      <c r="AM41">
        <v>84.650999999999996</v>
      </c>
      <c r="AN41">
        <v>87.644000000000005</v>
      </c>
      <c r="AO41">
        <v>0.48279993700000001</v>
      </c>
      <c r="AP41">
        <v>95.373919180000001</v>
      </c>
      <c r="AQ41">
        <v>4.2199506999999997E-2</v>
      </c>
      <c r="AR41">
        <v>-1.9625980256579678</v>
      </c>
      <c r="AS41">
        <v>2.4846450161997362</v>
      </c>
      <c r="AT41">
        <f t="shared" si="7"/>
        <v>38.5</v>
      </c>
    </row>
    <row r="42" spans="1:46" x14ac:dyDescent="0.3">
      <c r="A42">
        <v>40</v>
      </c>
      <c r="B42">
        <v>0.10951403148528405</v>
      </c>
      <c r="C42">
        <f t="shared" si="3"/>
        <v>1.5</v>
      </c>
      <c r="D42">
        <v>1</v>
      </c>
      <c r="E42">
        <v>54.834800000000001</v>
      </c>
      <c r="F42">
        <v>3.6139999999999999E-2</v>
      </c>
      <c r="G42">
        <v>48.710999999999999</v>
      </c>
      <c r="H42">
        <v>50.225000000000001</v>
      </c>
      <c r="I42">
        <f>VLOOKUP(C42,'Girls CDC 0-20'!$B$2:$F$243,3,FALSE)</f>
        <v>-5.0782985000000003E-2</v>
      </c>
      <c r="J42">
        <f>VLOOKUP($C42,'Girls CDC 0-20'!$B$2:$F$243,4,FALSE)</f>
        <v>55.286128126000001</v>
      </c>
      <c r="K42">
        <f>VLOOKUP($C42,'Girls CDC 0-20'!$B$2:$F$243,5,FALSE)</f>
        <v>4.3443900000000001E-2</v>
      </c>
      <c r="L42">
        <f t="shared" si="0"/>
        <v>-2.2153524897495793</v>
      </c>
      <c r="M42">
        <f t="shared" si="4"/>
        <v>1.3367939824914858</v>
      </c>
      <c r="O42">
        <v>101</v>
      </c>
      <c r="P42">
        <v>8.4166666666666661</v>
      </c>
      <c r="Q42">
        <f t="shared" si="5"/>
        <v>101.5</v>
      </c>
      <c r="R42">
        <v>1</v>
      </c>
      <c r="S42">
        <v>129.0035</v>
      </c>
      <c r="T42">
        <v>4.5969999999999997E-2</v>
      </c>
      <c r="U42">
        <v>5.9302999999999999</v>
      </c>
      <c r="V42">
        <v>110.678</v>
      </c>
      <c r="W42">
        <v>115.208</v>
      </c>
      <c r="X42">
        <f>VLOOKUP($Q42,'Girls CDC 0-20'!$B$2:$F$243,3,FALSE)</f>
        <v>-1.0982868E-2</v>
      </c>
      <c r="Y42">
        <f>VLOOKUP($Q42,'Girls CDC 0-20'!$B$2:$F$243,4,FALSE)</f>
        <v>130.1148354</v>
      </c>
      <c r="Z42">
        <f>VLOOKUP($Q42,'Girls CDC 0-20'!$B$2:$F$243,5,FALSE)</f>
        <v>4.6268240000000002E-2</v>
      </c>
      <c r="AA42">
        <f t="shared" si="1"/>
        <v>-2.6316012801203259</v>
      </c>
      <c r="AB42">
        <f t="shared" si="6"/>
        <v>0.42491766482011067</v>
      </c>
      <c r="AE42">
        <v>1202</v>
      </c>
      <c r="AF42">
        <v>3.2908966461327855</v>
      </c>
      <c r="AG42">
        <v>39.490759753593423</v>
      </c>
      <c r="AH42">
        <v>39.5</v>
      </c>
      <c r="AI42">
        <v>9.2402464065770573E-3</v>
      </c>
      <c r="AJ42">
        <v>1</v>
      </c>
      <c r="AK42">
        <v>97.413899999999998</v>
      </c>
      <c r="AL42">
        <v>4.0649999999999999E-2</v>
      </c>
      <c r="AM42">
        <v>85.177000000000007</v>
      </c>
      <c r="AN42">
        <v>88.201999999999998</v>
      </c>
      <c r="AO42">
        <v>0.45552104100000002</v>
      </c>
      <c r="AP42">
        <v>95.946926770000005</v>
      </c>
      <c r="AQ42">
        <v>4.2300333000000002E-2</v>
      </c>
      <c r="AR42">
        <v>-1.9520545545944317</v>
      </c>
      <c r="AS42">
        <v>2.5465863974969634</v>
      </c>
      <c r="AT42">
        <f t="shared" si="7"/>
        <v>39.5</v>
      </c>
    </row>
    <row r="43" spans="1:46" x14ac:dyDescent="0.3">
      <c r="A43">
        <v>41</v>
      </c>
      <c r="B43">
        <v>0.11225188227241616</v>
      </c>
      <c r="C43">
        <f t="shared" si="3"/>
        <v>1.5</v>
      </c>
      <c r="D43">
        <v>1</v>
      </c>
      <c r="E43">
        <v>54.9499</v>
      </c>
      <c r="F43">
        <v>3.6119999999999999E-2</v>
      </c>
      <c r="G43">
        <v>48.816000000000003</v>
      </c>
      <c r="H43">
        <v>50.332999999999998</v>
      </c>
      <c r="I43">
        <f>VLOOKUP(C43,'Girls CDC 0-20'!$B$2:$F$243,3,FALSE)</f>
        <v>-5.0782985000000003E-2</v>
      </c>
      <c r="J43">
        <f>VLOOKUP($C43,'Girls CDC 0-20'!$B$2:$F$243,4,FALSE)</f>
        <v>55.286128126000001</v>
      </c>
      <c r="K43">
        <f>VLOOKUP($C43,'Girls CDC 0-20'!$B$2:$F$243,5,FALSE)</f>
        <v>4.3443900000000001E-2</v>
      </c>
      <c r="L43">
        <f t="shared" si="0"/>
        <v>-2.1656701251089996</v>
      </c>
      <c r="M43">
        <f t="shared" si="4"/>
        <v>1.5168201754963391</v>
      </c>
      <c r="O43">
        <v>102</v>
      </c>
      <c r="P43">
        <v>8.5</v>
      </c>
      <c r="Q43">
        <f t="shared" si="5"/>
        <v>102.5</v>
      </c>
      <c r="R43">
        <v>1</v>
      </c>
      <c r="S43">
        <v>129.4975</v>
      </c>
      <c r="T43">
        <v>4.5999999999999999E-2</v>
      </c>
      <c r="U43">
        <v>5.9569000000000001</v>
      </c>
      <c r="V43">
        <v>111.089</v>
      </c>
      <c r="W43">
        <v>115.64</v>
      </c>
      <c r="X43">
        <f>VLOOKUP($Q43,'Girls CDC 0-20'!$B$2:$F$243,3,FALSE)</f>
        <v>2.7443060000000002E-3</v>
      </c>
      <c r="Y43">
        <f>VLOOKUP($Q43,'Girls CDC 0-20'!$B$2:$F$243,4,FALSE)</f>
        <v>130.55738389999999</v>
      </c>
      <c r="Z43">
        <f>VLOOKUP($Q43,'Girls CDC 0-20'!$B$2:$F$243,5,FALSE)</f>
        <v>4.6340046000000003E-2</v>
      </c>
      <c r="AA43">
        <f t="shared" si="1"/>
        <v>-2.6178381187761151</v>
      </c>
      <c r="AB43">
        <f t="shared" si="6"/>
        <v>0.44244386540894093</v>
      </c>
      <c r="AE43">
        <v>1233</v>
      </c>
      <c r="AF43">
        <v>3.375770020533881</v>
      </c>
      <c r="AG43">
        <v>40.50924024640657</v>
      </c>
      <c r="AH43">
        <v>40.5</v>
      </c>
      <c r="AI43">
        <v>9.2402464065699519E-3</v>
      </c>
      <c r="AJ43">
        <v>1</v>
      </c>
      <c r="AK43">
        <v>98.082499999999996</v>
      </c>
      <c r="AL43">
        <v>4.0809999999999999E-2</v>
      </c>
      <c r="AM43">
        <v>85.712999999999994</v>
      </c>
      <c r="AN43">
        <v>88.771000000000001</v>
      </c>
      <c r="AO43">
        <v>0.42915028799999999</v>
      </c>
      <c r="AP43">
        <v>96.516449120000004</v>
      </c>
      <c r="AQ43">
        <v>4.2405224999999998E-2</v>
      </c>
      <c r="AR43">
        <v>-1.9377250081348492</v>
      </c>
      <c r="AS43">
        <v>2.6328390595770852</v>
      </c>
      <c r="AT43">
        <f t="shared" si="7"/>
        <v>40.5</v>
      </c>
    </row>
    <row r="44" spans="1:46" x14ac:dyDescent="0.3">
      <c r="A44">
        <v>42</v>
      </c>
      <c r="B44">
        <v>0.11498973305954825</v>
      </c>
      <c r="C44">
        <f t="shared" si="3"/>
        <v>1.5</v>
      </c>
      <c r="D44">
        <v>1</v>
      </c>
      <c r="E44">
        <v>55.0642</v>
      </c>
      <c r="F44">
        <v>3.6089999999999997E-2</v>
      </c>
      <c r="G44">
        <v>48.923000000000002</v>
      </c>
      <c r="H44">
        <v>50.441000000000003</v>
      </c>
      <c r="I44">
        <f>VLOOKUP(C44,'Girls CDC 0-20'!$B$2:$F$243,3,FALSE)</f>
        <v>-5.0782985000000003E-2</v>
      </c>
      <c r="J44">
        <f>VLOOKUP($C44,'Girls CDC 0-20'!$B$2:$F$243,4,FALSE)</f>
        <v>55.286128126000001</v>
      </c>
      <c r="K44">
        <f>VLOOKUP($C44,'Girls CDC 0-20'!$B$2:$F$243,5,FALSE)</f>
        <v>4.3443900000000001E-2</v>
      </c>
      <c r="L44">
        <f t="shared" si="0"/>
        <v>-2.1160996520033706</v>
      </c>
      <c r="M44">
        <f t="shared" si="4"/>
        <v>1.7168166545455859</v>
      </c>
      <c r="O44">
        <v>103</v>
      </c>
      <c r="P44">
        <v>8.5833333333333339</v>
      </c>
      <c r="Q44">
        <f t="shared" si="5"/>
        <v>103.5</v>
      </c>
      <c r="R44">
        <v>1</v>
      </c>
      <c r="S44">
        <v>129.9932</v>
      </c>
      <c r="T44">
        <v>4.6019999999999998E-2</v>
      </c>
      <c r="U44">
        <v>5.9823000000000004</v>
      </c>
      <c r="V44">
        <v>111.50700000000001</v>
      </c>
      <c r="W44">
        <v>116.07599999999999</v>
      </c>
      <c r="X44">
        <f>VLOOKUP($Q44,'Girls CDC 0-20'!$B$2:$F$243,3,FALSE)</f>
        <v>1.6426654999999998E-2</v>
      </c>
      <c r="Y44">
        <f>VLOOKUP($Q44,'Girls CDC 0-20'!$B$2:$F$243,4,FALSE)</f>
        <v>130.99543199999999</v>
      </c>
      <c r="Z44">
        <f>VLOOKUP($Q44,'Girls CDC 0-20'!$B$2:$F$243,5,FALSE)</f>
        <v>4.6416629000000001E-2</v>
      </c>
      <c r="AA44">
        <f t="shared" si="1"/>
        <v>-2.6024573182678843</v>
      </c>
      <c r="AB44">
        <f t="shared" si="6"/>
        <v>0.46279167774567087</v>
      </c>
      <c r="AE44">
        <v>1263</v>
      </c>
      <c r="AF44">
        <v>3.4579055441478439</v>
      </c>
      <c r="AG44">
        <v>41.494866529774129</v>
      </c>
      <c r="AH44">
        <v>41.5</v>
      </c>
      <c r="AI44">
        <v>5.133470225871406E-3</v>
      </c>
      <c r="AJ44">
        <v>1</v>
      </c>
      <c r="AK44">
        <v>98.7209</v>
      </c>
      <c r="AL44">
        <v>4.0969999999999999E-2</v>
      </c>
      <c r="AM44">
        <v>86.221999999999994</v>
      </c>
      <c r="AN44">
        <v>89.311999999999998</v>
      </c>
      <c r="AO44">
        <v>0.40335172499999999</v>
      </c>
      <c r="AP44">
        <v>97.083372109999999</v>
      </c>
      <c r="AQ44">
        <v>4.2512705999999997E-2</v>
      </c>
      <c r="AR44">
        <v>-1.9299160658969519</v>
      </c>
      <c r="AS44">
        <v>2.6808619219439342</v>
      </c>
      <c r="AT44">
        <f t="shared" si="7"/>
        <v>41.5</v>
      </c>
    </row>
    <row r="45" spans="1:46" x14ac:dyDescent="0.3">
      <c r="A45">
        <v>43</v>
      </c>
      <c r="B45">
        <v>0.11772758384668036</v>
      </c>
      <c r="C45">
        <f t="shared" si="3"/>
        <v>1.5</v>
      </c>
      <c r="D45">
        <v>1</v>
      </c>
      <c r="E45">
        <v>55.177700000000002</v>
      </c>
      <c r="F45">
        <v>3.6069999999999998E-2</v>
      </c>
      <c r="G45">
        <v>49.027000000000001</v>
      </c>
      <c r="H45">
        <v>50.548000000000002</v>
      </c>
      <c r="I45">
        <f>VLOOKUP(C45,'Girls CDC 0-20'!$B$2:$F$243,3,FALSE)</f>
        <v>-5.0782985000000003E-2</v>
      </c>
      <c r="J45">
        <f>VLOOKUP($C45,'Girls CDC 0-20'!$B$2:$F$243,4,FALSE)</f>
        <v>55.286128126000001</v>
      </c>
      <c r="K45">
        <f>VLOOKUP($C45,'Girls CDC 0-20'!$B$2:$F$243,5,FALSE)</f>
        <v>4.3443900000000001E-2</v>
      </c>
      <c r="L45">
        <f t="shared" si="0"/>
        <v>-2.0670980245637605</v>
      </c>
      <c r="M45">
        <f t="shared" si="4"/>
        <v>1.936245910784461</v>
      </c>
      <c r="O45">
        <v>104</v>
      </c>
      <c r="P45">
        <v>8.6666666666666661</v>
      </c>
      <c r="Q45">
        <f t="shared" si="5"/>
        <v>104.5</v>
      </c>
      <c r="R45">
        <v>1</v>
      </c>
      <c r="S45">
        <v>130.49039999999999</v>
      </c>
      <c r="T45">
        <v>4.6039999999999998E-2</v>
      </c>
      <c r="U45">
        <v>6.0077999999999996</v>
      </c>
      <c r="V45">
        <v>111.925</v>
      </c>
      <c r="W45">
        <v>116.514</v>
      </c>
      <c r="X45">
        <f>VLOOKUP($Q45,'Girls CDC 0-20'!$B$2:$F$243,3,FALSE)</f>
        <v>3.0052230999999999E-2</v>
      </c>
      <c r="Y45">
        <f>VLOOKUP($Q45,'Girls CDC 0-20'!$B$2:$F$243,4,FALSE)</f>
        <v>131.4292887</v>
      </c>
      <c r="Z45">
        <f>VLOOKUP($Q45,'Girls CDC 0-20'!$B$2:$F$243,5,FALSE)</f>
        <v>4.6498361000000002E-2</v>
      </c>
      <c r="AA45">
        <f t="shared" si="1"/>
        <v>-2.5858927509531129</v>
      </c>
      <c r="AB45">
        <f t="shared" si="6"/>
        <v>0.48563573523213571</v>
      </c>
      <c r="AE45">
        <v>1294</v>
      </c>
      <c r="AF45">
        <v>3.5427789185489389</v>
      </c>
      <c r="AG45">
        <v>42.513347022587268</v>
      </c>
      <c r="AH45">
        <v>42.5</v>
      </c>
      <c r="AI45">
        <v>1.3347022587268498E-2</v>
      </c>
      <c r="AJ45">
        <v>1</v>
      </c>
      <c r="AK45">
        <v>99.371700000000004</v>
      </c>
      <c r="AL45">
        <v>4.113E-2</v>
      </c>
      <c r="AM45">
        <v>86.741</v>
      </c>
      <c r="AN45">
        <v>89.864000000000004</v>
      </c>
      <c r="AO45">
        <v>0.377878239</v>
      </c>
      <c r="AP45">
        <v>97.648480699999993</v>
      </c>
      <c r="AQ45">
        <v>4.2621565E-2</v>
      </c>
      <c r="AR45">
        <v>-1.9188927850811279</v>
      </c>
      <c r="AS45">
        <v>2.7498951957462063</v>
      </c>
      <c r="AT45">
        <f t="shared" si="7"/>
        <v>42.5</v>
      </c>
    </row>
    <row r="46" spans="1:46" x14ac:dyDescent="0.3">
      <c r="A46">
        <v>44</v>
      </c>
      <c r="B46">
        <v>0.12046543463381246</v>
      </c>
      <c r="C46">
        <f t="shared" si="3"/>
        <v>1.5</v>
      </c>
      <c r="D46">
        <v>1</v>
      </c>
      <c r="E46">
        <v>55.290300000000002</v>
      </c>
      <c r="F46">
        <v>3.6040000000000003E-2</v>
      </c>
      <c r="G46">
        <v>49.133000000000003</v>
      </c>
      <c r="H46">
        <v>50.655000000000001</v>
      </c>
      <c r="I46">
        <f>VLOOKUP(C46,'Girls CDC 0-20'!$B$2:$F$243,3,FALSE)</f>
        <v>-5.0782985000000003E-2</v>
      </c>
      <c r="J46">
        <f>VLOOKUP($C46,'Girls CDC 0-20'!$B$2:$F$243,4,FALSE)</f>
        <v>55.286128126000001</v>
      </c>
      <c r="K46">
        <f>VLOOKUP($C46,'Girls CDC 0-20'!$B$2:$F$243,5,FALSE)</f>
        <v>4.3443900000000001E-2</v>
      </c>
      <c r="L46">
        <f t="shared" si="0"/>
        <v>-2.0182052703071531</v>
      </c>
      <c r="M46">
        <f t="shared" si="4"/>
        <v>2.1784943748642855</v>
      </c>
      <c r="O46">
        <v>105</v>
      </c>
      <c r="P46">
        <v>8.75</v>
      </c>
      <c r="Q46">
        <f t="shared" si="5"/>
        <v>105.5</v>
      </c>
      <c r="R46">
        <v>1</v>
      </c>
      <c r="S46">
        <v>130.98910000000001</v>
      </c>
      <c r="T46">
        <v>4.607E-2</v>
      </c>
      <c r="U46">
        <v>6.0347</v>
      </c>
      <c r="V46">
        <v>112.34099999999999</v>
      </c>
      <c r="W46">
        <v>116.95</v>
      </c>
      <c r="X46">
        <f>VLOOKUP($Q46,'Girls CDC 0-20'!$B$2:$F$243,3,FALSE)</f>
        <v>4.3619747E-2</v>
      </c>
      <c r="Y46">
        <f>VLOOKUP($Q46,'Girls CDC 0-20'!$B$2:$F$243,4,FALSE)</f>
        <v>131.85930149999999</v>
      </c>
      <c r="Z46">
        <f>VLOOKUP($Q46,'Girls CDC 0-20'!$B$2:$F$243,5,FALSE)</f>
        <v>4.6585610999999999E-2</v>
      </c>
      <c r="AA46">
        <f t="shared" si="1"/>
        <v>-2.5689371349025421</v>
      </c>
      <c r="AB46">
        <f t="shared" si="6"/>
        <v>0.51005480716926022</v>
      </c>
      <c r="AE46">
        <v>1324</v>
      </c>
      <c r="AF46">
        <v>3.6249144421629023</v>
      </c>
      <c r="AG46">
        <v>43.498973305954827</v>
      </c>
      <c r="AH46">
        <v>43.5</v>
      </c>
      <c r="AI46">
        <v>1.0266940451728601E-3</v>
      </c>
      <c r="AJ46">
        <v>1</v>
      </c>
      <c r="AK46">
        <v>99.993099999999998</v>
      </c>
      <c r="AL46">
        <v>4.1270000000000001E-2</v>
      </c>
      <c r="AM46">
        <v>87.241</v>
      </c>
      <c r="AN46">
        <v>90.393000000000001</v>
      </c>
      <c r="AO46">
        <v>0.352555862</v>
      </c>
      <c r="AP46">
        <v>98.212465789999996</v>
      </c>
      <c r="AQ46">
        <v>4.2730809000000002E-2</v>
      </c>
      <c r="AR46">
        <v>-1.9134828639716592</v>
      </c>
      <c r="AS46">
        <v>2.7843132593695472</v>
      </c>
      <c r="AT46">
        <f t="shared" si="7"/>
        <v>43.5</v>
      </c>
    </row>
    <row r="47" spans="1:46" x14ac:dyDescent="0.3">
      <c r="A47">
        <v>45</v>
      </c>
      <c r="B47">
        <v>0.12320328542094455</v>
      </c>
      <c r="C47">
        <f t="shared" si="3"/>
        <v>1.5</v>
      </c>
      <c r="D47">
        <v>1</v>
      </c>
      <c r="E47">
        <v>55.402099999999997</v>
      </c>
      <c r="F47">
        <v>3.6020000000000003E-2</v>
      </c>
      <c r="G47">
        <v>49.234999999999999</v>
      </c>
      <c r="H47">
        <v>50.76</v>
      </c>
      <c r="I47">
        <f>VLOOKUP(C47,'Girls CDC 0-20'!$B$2:$F$243,3,FALSE)</f>
        <v>-5.0782985000000003E-2</v>
      </c>
      <c r="J47">
        <f>VLOOKUP($C47,'Girls CDC 0-20'!$B$2:$F$243,4,FALSE)</f>
        <v>55.286128126000001</v>
      </c>
      <c r="K47">
        <f>VLOOKUP($C47,'Girls CDC 0-20'!$B$2:$F$243,5,FALSE)</f>
        <v>4.3443900000000001E-2</v>
      </c>
      <c r="L47">
        <f t="shared" si="0"/>
        <v>-1.9703317838482339</v>
      </c>
      <c r="M47">
        <f t="shared" si="4"/>
        <v>2.4400179021022246</v>
      </c>
      <c r="O47">
        <v>106</v>
      </c>
      <c r="P47">
        <v>8.8333333333333339</v>
      </c>
      <c r="Q47">
        <f t="shared" si="5"/>
        <v>106.5</v>
      </c>
      <c r="R47">
        <v>1</v>
      </c>
      <c r="S47">
        <v>131.48949999999999</v>
      </c>
      <c r="T47">
        <v>4.6080000000000003E-2</v>
      </c>
      <c r="U47">
        <v>6.0590000000000002</v>
      </c>
      <c r="V47">
        <v>112.76600000000001</v>
      </c>
      <c r="W47">
        <v>117.39400000000001</v>
      </c>
      <c r="X47">
        <f>VLOOKUP($Q47,'Girls CDC 0-20'!$B$2:$F$243,3,FALSE)</f>
        <v>5.7139879999999997E-2</v>
      </c>
      <c r="Y47">
        <f>VLOOKUP($Q47,'Girls CDC 0-20'!$B$2:$F$243,4,FALSE)</f>
        <v>132.2858574</v>
      </c>
      <c r="Z47">
        <f>VLOOKUP($Q47,'Girls CDC 0-20'!$B$2:$F$243,5,FALSE)</f>
        <v>4.6678741000000003E-2</v>
      </c>
      <c r="AA47">
        <f t="shared" si="1"/>
        <v>-2.5498286323339903</v>
      </c>
      <c r="AB47">
        <f t="shared" si="6"/>
        <v>0.53887940511641086</v>
      </c>
      <c r="AE47">
        <v>1354</v>
      </c>
      <c r="AF47">
        <v>3.7070499657768652</v>
      </c>
      <c r="AG47">
        <v>44.484599589322386</v>
      </c>
      <c r="AH47">
        <v>44.5</v>
      </c>
      <c r="AI47">
        <v>1.5400410677614218E-2</v>
      </c>
      <c r="AJ47">
        <v>1</v>
      </c>
      <c r="AK47">
        <v>100.6063</v>
      </c>
      <c r="AL47">
        <v>4.1419999999999998E-2</v>
      </c>
      <c r="AM47">
        <v>87.728999999999999</v>
      </c>
      <c r="AN47">
        <v>90.912000000000006</v>
      </c>
      <c r="AO47">
        <v>0.32727029699999999</v>
      </c>
      <c r="AP47">
        <v>98.775930689999996</v>
      </c>
      <c r="AQ47">
        <v>4.2839637999999999E-2</v>
      </c>
      <c r="AR47">
        <v>-1.9105163244310637</v>
      </c>
      <c r="AS47">
        <v>2.8033383285141484</v>
      </c>
      <c r="AT47">
        <f t="shared" si="7"/>
        <v>44.5</v>
      </c>
    </row>
    <row r="48" spans="1:46" x14ac:dyDescent="0.3">
      <c r="A48">
        <v>46</v>
      </c>
      <c r="B48">
        <v>0.12594113620807665</v>
      </c>
      <c r="C48">
        <f t="shared" si="3"/>
        <v>1.5</v>
      </c>
      <c r="D48">
        <v>1</v>
      </c>
      <c r="E48">
        <v>55.512999999999998</v>
      </c>
      <c r="F48">
        <v>3.5999999999999997E-2</v>
      </c>
      <c r="G48">
        <v>49.337000000000003</v>
      </c>
      <c r="H48">
        <v>50.863999999999997</v>
      </c>
      <c r="I48">
        <f>VLOOKUP(C48,'Girls CDC 0-20'!$B$2:$F$243,3,FALSE)</f>
        <v>-5.0782985000000003E-2</v>
      </c>
      <c r="J48">
        <f>VLOOKUP($C48,'Girls CDC 0-20'!$B$2:$F$243,4,FALSE)</f>
        <v>55.286128126000001</v>
      </c>
      <c r="K48">
        <f>VLOOKUP($C48,'Girls CDC 0-20'!$B$2:$F$243,5,FALSE)</f>
        <v>4.3443900000000001E-2</v>
      </c>
      <c r="L48">
        <f t="shared" si="0"/>
        <v>-1.9230167016923723</v>
      </c>
      <c r="M48">
        <f t="shared" si="4"/>
        <v>2.7238976187424111</v>
      </c>
      <c r="O48">
        <v>107</v>
      </c>
      <c r="P48">
        <v>8.9166666666666661</v>
      </c>
      <c r="Q48">
        <f t="shared" si="5"/>
        <v>107.5</v>
      </c>
      <c r="R48">
        <v>1</v>
      </c>
      <c r="S48">
        <v>131.99119999999999</v>
      </c>
      <c r="T48">
        <v>4.6100000000000002E-2</v>
      </c>
      <c r="U48">
        <v>6.0848000000000004</v>
      </c>
      <c r="V48">
        <v>113.188</v>
      </c>
      <c r="W48">
        <v>117.836</v>
      </c>
      <c r="X48">
        <f>VLOOKUP($Q48,'Girls CDC 0-20'!$B$2:$F$243,3,FALSE)</f>
        <v>7.0636605000000005E-2</v>
      </c>
      <c r="Y48">
        <f>VLOOKUP($Q48,'Girls CDC 0-20'!$B$2:$F$243,4,FALSE)</f>
        <v>132.7093845</v>
      </c>
      <c r="Z48">
        <f>VLOOKUP($Q48,'Girls CDC 0-20'!$B$2:$F$243,5,FALSE)</f>
        <v>4.6778098999999997E-2</v>
      </c>
      <c r="AA48">
        <f t="shared" si="1"/>
        <v>-2.5304618066282982</v>
      </c>
      <c r="AB48">
        <f t="shared" si="6"/>
        <v>0.5695624303684641</v>
      </c>
      <c r="AE48">
        <v>1385</v>
      </c>
      <c r="AF48">
        <v>3.7919233401779602</v>
      </c>
      <c r="AG48">
        <v>45.503080082135526</v>
      </c>
      <c r="AH48">
        <v>45.5</v>
      </c>
      <c r="AI48">
        <v>3.0800821355256858E-3</v>
      </c>
      <c r="AJ48">
        <v>1</v>
      </c>
      <c r="AK48">
        <v>101.2316</v>
      </c>
      <c r="AL48">
        <v>4.1570000000000003E-2</v>
      </c>
      <c r="AM48">
        <v>88.227000000000004</v>
      </c>
      <c r="AN48">
        <v>91.441999999999993</v>
      </c>
      <c r="AO48">
        <v>0.30195546299999998</v>
      </c>
      <c r="AP48">
        <v>99.339397349999999</v>
      </c>
      <c r="AQ48">
        <v>4.2947411999999997E-2</v>
      </c>
      <c r="AR48">
        <v>-1.9048859711833512</v>
      </c>
      <c r="AS48">
        <v>2.8397447614599978</v>
      </c>
      <c r="AT48">
        <f t="shared" si="7"/>
        <v>45.5</v>
      </c>
    </row>
    <row r="49" spans="1:46" x14ac:dyDescent="0.3">
      <c r="A49">
        <v>47</v>
      </c>
      <c r="B49">
        <v>0.12867898699520877</v>
      </c>
      <c r="C49">
        <f t="shared" si="3"/>
        <v>1.5</v>
      </c>
      <c r="D49">
        <v>1</v>
      </c>
      <c r="E49">
        <v>55.622999999999998</v>
      </c>
      <c r="F49">
        <v>3.5970000000000002E-2</v>
      </c>
      <c r="G49">
        <v>49.44</v>
      </c>
      <c r="H49">
        <v>50.969000000000001</v>
      </c>
      <c r="I49">
        <f>VLOOKUP(C49,'Girls CDC 0-20'!$B$2:$F$243,3,FALSE)</f>
        <v>-5.0782985000000003E-2</v>
      </c>
      <c r="J49">
        <f>VLOOKUP($C49,'Girls CDC 0-20'!$B$2:$F$243,4,FALSE)</f>
        <v>55.286128126000001</v>
      </c>
      <c r="K49">
        <f>VLOOKUP($C49,'Girls CDC 0-20'!$B$2:$F$243,5,FALSE)</f>
        <v>4.3443900000000001E-2</v>
      </c>
      <c r="L49">
        <f t="shared" si="0"/>
        <v>-1.8753496823164499</v>
      </c>
      <c r="M49">
        <f t="shared" si="4"/>
        <v>3.0372316305097038</v>
      </c>
      <c r="O49">
        <v>108</v>
      </c>
      <c r="P49">
        <v>9</v>
      </c>
      <c r="Q49">
        <f t="shared" si="5"/>
        <v>108.5</v>
      </c>
      <c r="R49">
        <v>1</v>
      </c>
      <c r="S49">
        <v>132.49440000000001</v>
      </c>
      <c r="T49">
        <v>4.6120000000000001E-2</v>
      </c>
      <c r="U49">
        <v>6.1105999999999998</v>
      </c>
      <c r="V49">
        <v>113.611</v>
      </c>
      <c r="W49">
        <v>118.279</v>
      </c>
      <c r="X49">
        <f>VLOOKUP($Q49,'Girls CDC 0-20'!$B$2:$F$243,3,FALSE)</f>
        <v>8.4148479999999998E-2</v>
      </c>
      <c r="Y49">
        <f>VLOOKUP($Q49,'Girls CDC 0-20'!$B$2:$F$243,4,FALSE)</f>
        <v>133.1303527</v>
      </c>
      <c r="Z49">
        <f>VLOOKUP($Q49,'Girls CDC 0-20'!$B$2:$F$243,5,FALSE)</f>
        <v>4.6884009999999997E-2</v>
      </c>
      <c r="AA49">
        <f t="shared" si="1"/>
        <v>-2.5103612351263926</v>
      </c>
      <c r="AB49">
        <f t="shared" si="6"/>
        <v>0.6030385683782965</v>
      </c>
      <c r="AE49">
        <v>1415</v>
      </c>
      <c r="AF49">
        <v>3.8740588637919235</v>
      </c>
      <c r="AG49">
        <v>46.488706365503084</v>
      </c>
      <c r="AH49">
        <v>46.5</v>
      </c>
      <c r="AI49">
        <v>1.1293634496915672E-2</v>
      </c>
      <c r="AJ49">
        <v>1</v>
      </c>
      <c r="AK49">
        <v>101.8289</v>
      </c>
      <c r="AL49">
        <v>4.1709999999999997E-2</v>
      </c>
      <c r="AM49">
        <v>88.703999999999994</v>
      </c>
      <c r="AN49">
        <v>91.947999999999993</v>
      </c>
      <c r="AO49">
        <v>0.27658385099999999</v>
      </c>
      <c r="AP49">
        <v>99.903312200000002</v>
      </c>
      <c r="AQ49">
        <v>4.3053625999999998E-2</v>
      </c>
      <c r="AR49">
        <v>-1.9054064768724053</v>
      </c>
      <c r="AS49">
        <v>2.8363626975276888</v>
      </c>
      <c r="AT49">
        <f t="shared" si="7"/>
        <v>46.5</v>
      </c>
    </row>
    <row r="50" spans="1:46" x14ac:dyDescent="0.3">
      <c r="A50">
        <v>48</v>
      </c>
      <c r="B50">
        <v>0.13141683778234087</v>
      </c>
      <c r="C50">
        <f t="shared" si="3"/>
        <v>1.5</v>
      </c>
      <c r="D50">
        <v>1</v>
      </c>
      <c r="E50">
        <v>55.732199999999999</v>
      </c>
      <c r="F50">
        <v>3.5950000000000003E-2</v>
      </c>
      <c r="G50">
        <v>49.540999999999997</v>
      </c>
      <c r="H50">
        <v>51.070999999999998</v>
      </c>
      <c r="I50">
        <f>VLOOKUP(C50,'Girls CDC 0-20'!$B$2:$F$243,3,FALSE)</f>
        <v>-5.0782985000000003E-2</v>
      </c>
      <c r="J50">
        <f>VLOOKUP($C50,'Girls CDC 0-20'!$B$2:$F$243,4,FALSE)</f>
        <v>55.286128126000001</v>
      </c>
      <c r="K50">
        <f>VLOOKUP($C50,'Girls CDC 0-20'!$B$2:$F$243,5,FALSE)</f>
        <v>4.3443900000000001E-2</v>
      </c>
      <c r="L50">
        <f t="shared" si="0"/>
        <v>-1.8291432793544997</v>
      </c>
      <c r="M50">
        <f t="shared" si="4"/>
        <v>3.3689073450353249</v>
      </c>
      <c r="O50">
        <v>109</v>
      </c>
      <c r="P50">
        <v>9.0833333333333339</v>
      </c>
      <c r="Q50">
        <f t="shared" si="5"/>
        <v>109.5</v>
      </c>
      <c r="R50">
        <v>1</v>
      </c>
      <c r="S50">
        <v>132.99889999999999</v>
      </c>
      <c r="T50">
        <v>4.6129999999999997E-2</v>
      </c>
      <c r="U50">
        <v>6.1352000000000002</v>
      </c>
      <c r="V50">
        <v>114.04</v>
      </c>
      <c r="W50">
        <v>118.726</v>
      </c>
      <c r="X50">
        <f>VLOOKUP($Q50,'Girls CDC 0-20'!$B$2:$F$243,3,FALSE)</f>
        <v>9.7729872999999995E-2</v>
      </c>
      <c r="Y50">
        <f>VLOOKUP($Q50,'Girls CDC 0-20'!$B$2:$F$243,4,FALSE)</f>
        <v>133.5492749</v>
      </c>
      <c r="Z50">
        <f>VLOOKUP($Q50,'Girls CDC 0-20'!$B$2:$F$243,5,FALSE)</f>
        <v>4.6996769000000001E-2</v>
      </c>
      <c r="AA50">
        <f t="shared" si="1"/>
        <v>-2.4890729728794998</v>
      </c>
      <c r="AB50">
        <f t="shared" si="6"/>
        <v>0.64038337327944928</v>
      </c>
      <c r="AE50">
        <v>1446</v>
      </c>
      <c r="AF50">
        <v>3.9589322381930185</v>
      </c>
      <c r="AG50">
        <v>47.507186858316224</v>
      </c>
      <c r="AH50">
        <v>47.5</v>
      </c>
      <c r="AI50">
        <v>7.1868583162242317E-3</v>
      </c>
      <c r="AJ50">
        <v>1</v>
      </c>
      <c r="AK50">
        <v>102.4387</v>
      </c>
      <c r="AL50">
        <v>4.1860000000000001E-2</v>
      </c>
      <c r="AM50">
        <v>89.188000000000002</v>
      </c>
      <c r="AN50">
        <v>92.462999999999994</v>
      </c>
      <c r="AO50">
        <v>0.25115844599999998</v>
      </c>
      <c r="AP50">
        <v>100.4680516</v>
      </c>
      <c r="AQ50">
        <v>4.3157888999999998E-2</v>
      </c>
      <c r="AR50">
        <v>-1.9039726144460725</v>
      </c>
      <c r="AS50">
        <v>2.8456875444149157</v>
      </c>
      <c r="AT50">
        <f t="shared" si="7"/>
        <v>47.5</v>
      </c>
    </row>
    <row r="51" spans="1:46" x14ac:dyDescent="0.3">
      <c r="A51">
        <v>49</v>
      </c>
      <c r="B51">
        <v>0.13415468856947296</v>
      </c>
      <c r="C51">
        <f t="shared" si="3"/>
        <v>1.5</v>
      </c>
      <c r="D51">
        <v>1</v>
      </c>
      <c r="E51">
        <v>55.840600000000002</v>
      </c>
      <c r="F51">
        <v>3.5929999999999997E-2</v>
      </c>
      <c r="G51">
        <v>49.640999999999998</v>
      </c>
      <c r="H51">
        <v>51.173000000000002</v>
      </c>
      <c r="I51">
        <f>VLOOKUP(C51,'Girls CDC 0-20'!$B$2:$F$243,3,FALSE)</f>
        <v>-5.0782985000000003E-2</v>
      </c>
      <c r="J51">
        <f>VLOOKUP($C51,'Girls CDC 0-20'!$B$2:$F$243,4,FALSE)</f>
        <v>55.286128126000001</v>
      </c>
      <c r="K51">
        <f>VLOOKUP($C51,'Girls CDC 0-20'!$B$2:$F$243,5,FALSE)</f>
        <v>4.3443900000000001E-2</v>
      </c>
      <c r="L51">
        <f t="shared" si="0"/>
        <v>-1.7830337456136773</v>
      </c>
      <c r="M51">
        <f t="shared" si="4"/>
        <v>3.7290405135316069</v>
      </c>
      <c r="O51">
        <v>110</v>
      </c>
      <c r="P51">
        <v>9.1666666666666661</v>
      </c>
      <c r="Q51">
        <f t="shared" si="5"/>
        <v>110.5</v>
      </c>
      <c r="R51">
        <v>1</v>
      </c>
      <c r="S51">
        <v>133.50460000000001</v>
      </c>
      <c r="T51">
        <v>4.614E-2</v>
      </c>
      <c r="U51">
        <v>6.1599000000000004</v>
      </c>
      <c r="V51">
        <v>114.46899999999999</v>
      </c>
      <c r="W51">
        <v>119.175</v>
      </c>
      <c r="X51">
        <f>VLOOKUP($Q51,'Girls CDC 0-20'!$B$2:$F$243,3,FALSE)</f>
        <v>0.111452039</v>
      </c>
      <c r="Y51">
        <f>VLOOKUP($Q51,'Girls CDC 0-20'!$B$2:$F$243,4,FALSE)</f>
        <v>133.9667073</v>
      </c>
      <c r="Z51">
        <f>VLOOKUP($Q51,'Girls CDC 0-20'!$B$2:$F$243,5,FALSE)</f>
        <v>4.7116632999999998E-2</v>
      </c>
      <c r="AA51">
        <f t="shared" si="1"/>
        <v>-2.4670440336259816</v>
      </c>
      <c r="AB51">
        <f t="shared" si="6"/>
        <v>0.68116801694635709</v>
      </c>
      <c r="AE51">
        <v>1476</v>
      </c>
      <c r="AF51">
        <v>4.0410677618069819</v>
      </c>
      <c r="AG51">
        <v>48.492813141683783</v>
      </c>
      <c r="AH51">
        <v>48.5</v>
      </c>
      <c r="AI51">
        <v>7.1868583162171262E-3</v>
      </c>
      <c r="AJ51">
        <v>1</v>
      </c>
      <c r="AK51">
        <v>103.02200000000001</v>
      </c>
      <c r="AL51">
        <v>4.199E-2</v>
      </c>
      <c r="AM51">
        <v>89.653999999999996</v>
      </c>
      <c r="AN51">
        <v>92.957999999999998</v>
      </c>
      <c r="AO51">
        <v>0.22570599599999999</v>
      </c>
      <c r="AP51">
        <v>101.03392700000001</v>
      </c>
      <c r="AQ51">
        <v>4.3259907E-2</v>
      </c>
      <c r="AR51">
        <v>-1.9077767114320225</v>
      </c>
      <c r="AS51">
        <v>2.8210040996934089</v>
      </c>
      <c r="AT51">
        <f t="shared" si="7"/>
        <v>48.5</v>
      </c>
    </row>
    <row r="52" spans="1:46" x14ac:dyDescent="0.3">
      <c r="A52">
        <v>50</v>
      </c>
      <c r="B52">
        <v>0.13689253935660506</v>
      </c>
      <c r="C52">
        <f t="shared" si="3"/>
        <v>1.5</v>
      </c>
      <c r="D52">
        <v>1</v>
      </c>
      <c r="E52">
        <v>55.9482</v>
      </c>
      <c r="F52">
        <v>3.5909999999999997E-2</v>
      </c>
      <c r="G52">
        <v>49.74</v>
      </c>
      <c r="H52">
        <v>51.274000000000001</v>
      </c>
      <c r="I52">
        <f>VLOOKUP(C52,'Girls CDC 0-20'!$B$2:$F$243,3,FALSE)</f>
        <v>-5.0782985000000003E-2</v>
      </c>
      <c r="J52">
        <f>VLOOKUP($C52,'Girls CDC 0-20'!$B$2:$F$243,4,FALSE)</f>
        <v>55.286128126000001</v>
      </c>
      <c r="K52">
        <f>VLOOKUP($C52,'Girls CDC 0-20'!$B$2:$F$243,5,FALSE)</f>
        <v>4.3443900000000001E-2</v>
      </c>
      <c r="L52">
        <f t="shared" si="0"/>
        <v>-1.7374713269618358</v>
      </c>
      <c r="M52">
        <f t="shared" si="4"/>
        <v>4.115200541967531</v>
      </c>
      <c r="O52">
        <v>111</v>
      </c>
      <c r="P52">
        <v>9.25</v>
      </c>
      <c r="Q52">
        <f t="shared" si="5"/>
        <v>111.5</v>
      </c>
      <c r="R52">
        <v>1</v>
      </c>
      <c r="S52">
        <v>134.01179999999999</v>
      </c>
      <c r="T52">
        <v>4.6149999999999997E-2</v>
      </c>
      <c r="U52">
        <v>6.1845999999999997</v>
      </c>
      <c r="V52">
        <v>114.9</v>
      </c>
      <c r="W52">
        <v>119.624</v>
      </c>
      <c r="X52">
        <f>VLOOKUP($Q52,'Girls CDC 0-20'!$B$2:$F$243,3,FALSE)</f>
        <v>0.12540400500000001</v>
      </c>
      <c r="Y52">
        <f>VLOOKUP($Q52,'Girls CDC 0-20'!$B$2:$F$243,4,FALSE)</f>
        <v>134.38324990000001</v>
      </c>
      <c r="Z52">
        <f>VLOOKUP($Q52,'Girls CDC 0-20'!$B$2:$F$243,5,FALSE)</f>
        <v>4.7243801000000002E-2</v>
      </c>
      <c r="AA52">
        <f t="shared" si="1"/>
        <v>-2.4447166916507195</v>
      </c>
      <c r="AB52">
        <f t="shared" si="6"/>
        <v>0.72482983547656221</v>
      </c>
      <c r="AE52">
        <v>1507</v>
      </c>
      <c r="AF52">
        <v>4.1259411362080769</v>
      </c>
      <c r="AG52">
        <v>49.511293634496923</v>
      </c>
      <c r="AH52">
        <v>49.5</v>
      </c>
      <c r="AI52">
        <v>1.1293634496922778E-2</v>
      </c>
      <c r="AJ52">
        <v>1</v>
      </c>
      <c r="AK52">
        <v>103.6183</v>
      </c>
      <c r="AL52">
        <v>4.2130000000000001E-2</v>
      </c>
      <c r="AM52">
        <v>90.128</v>
      </c>
      <c r="AN52">
        <v>93.462999999999994</v>
      </c>
      <c r="AO52">
        <v>0.20027144999999999</v>
      </c>
      <c r="AP52">
        <v>101.6011898</v>
      </c>
      <c r="AQ52">
        <v>4.3359463000000001E-2</v>
      </c>
      <c r="AR52">
        <v>-1.9095136439088116</v>
      </c>
      <c r="AS52">
        <v>2.809793167500052</v>
      </c>
      <c r="AT52">
        <f t="shared" si="7"/>
        <v>49.5</v>
      </c>
    </row>
    <row r="53" spans="1:46" x14ac:dyDescent="0.3">
      <c r="A53">
        <v>51</v>
      </c>
      <c r="B53">
        <v>0.13963039014373715</v>
      </c>
      <c r="C53">
        <f t="shared" si="3"/>
        <v>1.5</v>
      </c>
      <c r="D53">
        <v>1</v>
      </c>
      <c r="E53">
        <v>56.054900000000004</v>
      </c>
      <c r="F53">
        <v>3.5880000000000002E-2</v>
      </c>
      <c r="G53">
        <v>49.84</v>
      </c>
      <c r="H53">
        <v>51.375999999999998</v>
      </c>
      <c r="I53">
        <f>VLOOKUP(C53,'Girls CDC 0-20'!$B$2:$F$243,3,FALSE)</f>
        <v>-5.0782985000000003E-2</v>
      </c>
      <c r="J53">
        <f>VLOOKUP($C53,'Girls CDC 0-20'!$B$2:$F$243,4,FALSE)</f>
        <v>55.286128126000001</v>
      </c>
      <c r="K53">
        <f>VLOOKUP($C53,'Girls CDC 0-20'!$B$2:$F$243,5,FALSE)</f>
        <v>4.3443900000000001E-2</v>
      </c>
      <c r="L53">
        <f t="shared" si="0"/>
        <v>-1.6915534073210561</v>
      </c>
      <c r="M53">
        <f t="shared" si="4"/>
        <v>4.5365578291930513</v>
      </c>
      <c r="O53">
        <v>112</v>
      </c>
      <c r="P53">
        <v>9.3333333333333339</v>
      </c>
      <c r="Q53">
        <f t="shared" si="5"/>
        <v>112.5</v>
      </c>
      <c r="R53">
        <v>1</v>
      </c>
      <c r="S53">
        <v>134.52019999999999</v>
      </c>
      <c r="T53">
        <v>4.616E-2</v>
      </c>
      <c r="U53">
        <v>6.2095000000000002</v>
      </c>
      <c r="V53">
        <v>115.33199999999999</v>
      </c>
      <c r="W53">
        <v>120.075</v>
      </c>
      <c r="X53">
        <f>VLOOKUP($Q53,'Girls CDC 0-20'!$B$2:$F$243,3,FALSE)</f>
        <v>0.13969316000000001</v>
      </c>
      <c r="Y53">
        <f>VLOOKUP($Q53,'Girls CDC 0-20'!$B$2:$F$243,4,FALSE)</f>
        <v>134.7995463</v>
      </c>
      <c r="Z53">
        <f>VLOOKUP($Q53,'Girls CDC 0-20'!$B$2:$F$243,5,FALSE)</f>
        <v>4.7378413000000001E-2</v>
      </c>
      <c r="AA53">
        <f t="shared" si="1"/>
        <v>-2.4218359944619818</v>
      </c>
      <c r="AB53">
        <f t="shared" si="6"/>
        <v>0.77211590529951635</v>
      </c>
      <c r="AE53">
        <v>1537</v>
      </c>
      <c r="AF53">
        <v>4.2080766598220398</v>
      </c>
      <c r="AG53">
        <v>50.496919917864474</v>
      </c>
      <c r="AH53">
        <v>50.5</v>
      </c>
      <c r="AI53">
        <v>3.0800821355256858E-3</v>
      </c>
      <c r="AJ53">
        <v>1</v>
      </c>
      <c r="AK53">
        <v>104.1893</v>
      </c>
      <c r="AL53">
        <v>4.2270000000000002E-2</v>
      </c>
      <c r="AM53">
        <v>90.58</v>
      </c>
      <c r="AN53">
        <v>93.944000000000003</v>
      </c>
      <c r="AO53">
        <v>0.17491335599999999</v>
      </c>
      <c r="AP53">
        <v>102.17003579999999</v>
      </c>
      <c r="AQ53">
        <v>4.3456406000000003E-2</v>
      </c>
      <c r="AR53">
        <v>-1.9174705957106282</v>
      </c>
      <c r="AS53">
        <v>2.7589086544726227</v>
      </c>
      <c r="AT53">
        <f t="shared" si="7"/>
        <v>50.5</v>
      </c>
    </row>
    <row r="54" spans="1:46" x14ac:dyDescent="0.3">
      <c r="A54">
        <v>52</v>
      </c>
      <c r="B54">
        <v>0.14236824093086928</v>
      </c>
      <c r="C54">
        <f t="shared" si="3"/>
        <v>1.5</v>
      </c>
      <c r="D54">
        <v>1</v>
      </c>
      <c r="E54">
        <v>56.160899999999998</v>
      </c>
      <c r="F54">
        <v>3.5860000000000003E-2</v>
      </c>
      <c r="G54">
        <v>49.936999999999998</v>
      </c>
      <c r="H54">
        <v>51.475999999999999</v>
      </c>
      <c r="I54">
        <f>VLOOKUP(C54,'Girls CDC 0-20'!$B$2:$F$243,3,FALSE)</f>
        <v>-5.0782985000000003E-2</v>
      </c>
      <c r="J54">
        <f>VLOOKUP($C54,'Girls CDC 0-20'!$B$2:$F$243,4,FALSE)</f>
        <v>55.286128126000001</v>
      </c>
      <c r="K54">
        <f>VLOOKUP($C54,'Girls CDC 0-20'!$B$2:$F$243,5,FALSE)</f>
        <v>4.3443900000000001E-2</v>
      </c>
      <c r="L54">
        <f t="shared" si="0"/>
        <v>-1.6466287389342884</v>
      </c>
      <c r="M54">
        <f t="shared" si="4"/>
        <v>4.9817189799421175</v>
      </c>
      <c r="O54">
        <v>113</v>
      </c>
      <c r="P54">
        <v>9.4166666666666661</v>
      </c>
      <c r="Q54">
        <f t="shared" si="5"/>
        <v>113.5</v>
      </c>
      <c r="R54">
        <v>1</v>
      </c>
      <c r="S54">
        <v>135.0299</v>
      </c>
      <c r="T54">
        <v>4.616E-2</v>
      </c>
      <c r="U54">
        <v>6.2329999999999997</v>
      </c>
      <c r="V54">
        <v>115.76900000000001</v>
      </c>
      <c r="W54">
        <v>120.53</v>
      </c>
      <c r="X54">
        <f>VLOOKUP($Q54,'Girls CDC 0-20'!$B$2:$F$243,3,FALSE)</f>
        <v>0.154445482</v>
      </c>
      <c r="Y54">
        <f>VLOOKUP($Q54,'Girls CDC 0-20'!$B$2:$F$243,4,FALSE)</f>
        <v>135.2162826</v>
      </c>
      <c r="Z54">
        <f>VLOOKUP($Q54,'Girls CDC 0-20'!$B$2:$F$243,5,FALSE)</f>
        <v>4.7520521000000003E-2</v>
      </c>
      <c r="AA54">
        <f t="shared" si="1"/>
        <v>-2.3981652170648382</v>
      </c>
      <c r="AB54">
        <f t="shared" si="6"/>
        <v>0.82387156039286402</v>
      </c>
      <c r="AE54">
        <v>1568</v>
      </c>
      <c r="AF54">
        <v>4.2929500342231348</v>
      </c>
      <c r="AG54">
        <v>51.515400410677614</v>
      </c>
      <c r="AH54">
        <v>51.5</v>
      </c>
      <c r="AI54">
        <v>1.5400410677614218E-2</v>
      </c>
      <c r="AJ54">
        <v>1</v>
      </c>
      <c r="AK54">
        <v>104.7735</v>
      </c>
      <c r="AL54">
        <v>4.24E-2</v>
      </c>
      <c r="AM54">
        <v>91.045000000000002</v>
      </c>
      <c r="AN54">
        <v>94.438999999999993</v>
      </c>
      <c r="AO54">
        <v>0.14970008100000001</v>
      </c>
      <c r="AP54">
        <v>102.7406094</v>
      </c>
      <c r="AQ54">
        <v>4.3550638000000003E-2</v>
      </c>
      <c r="AR54">
        <v>-1.9224569704791483</v>
      </c>
      <c r="AS54">
        <v>2.7274141484708121</v>
      </c>
      <c r="AT54">
        <f t="shared" si="7"/>
        <v>51.5</v>
      </c>
    </row>
    <row r="55" spans="1:46" x14ac:dyDescent="0.3">
      <c r="A55">
        <v>53</v>
      </c>
      <c r="B55">
        <v>0.14510609171800137</v>
      </c>
      <c r="C55">
        <f t="shared" si="3"/>
        <v>1.5</v>
      </c>
      <c r="D55">
        <v>1</v>
      </c>
      <c r="E55">
        <v>56.265999999999998</v>
      </c>
      <c r="F55">
        <v>3.5839999999999997E-2</v>
      </c>
      <c r="G55">
        <v>50.033999999999999</v>
      </c>
      <c r="H55">
        <v>51.575000000000003</v>
      </c>
      <c r="I55">
        <f>VLOOKUP(C55,'Girls CDC 0-20'!$B$2:$F$243,3,FALSE)</f>
        <v>-5.0782985000000003E-2</v>
      </c>
      <c r="J55">
        <f>VLOOKUP($C55,'Girls CDC 0-20'!$B$2:$F$243,4,FALSE)</f>
        <v>55.286128126000001</v>
      </c>
      <c r="K55">
        <f>VLOOKUP($C55,'Girls CDC 0-20'!$B$2:$F$243,5,FALSE)</f>
        <v>4.3443900000000001E-2</v>
      </c>
      <c r="L55">
        <f t="shared" si="0"/>
        <v>-1.6022435604095955</v>
      </c>
      <c r="M55">
        <f t="shared" si="4"/>
        <v>5.4550880442138361</v>
      </c>
      <c r="O55">
        <v>114</v>
      </c>
      <c r="P55">
        <v>9.5</v>
      </c>
      <c r="Q55">
        <f t="shared" si="5"/>
        <v>114.5</v>
      </c>
      <c r="R55">
        <v>1</v>
      </c>
      <c r="S55">
        <v>135.541</v>
      </c>
      <c r="T55">
        <v>4.6170000000000003E-2</v>
      </c>
      <c r="U55">
        <v>6.2579000000000002</v>
      </c>
      <c r="V55">
        <v>116.203</v>
      </c>
      <c r="W55">
        <v>120.983</v>
      </c>
      <c r="X55">
        <f>VLOOKUP($Q55,'Girls CDC 0-20'!$B$2:$F$243,3,FALSE)</f>
        <v>0.16980527500000001</v>
      </c>
      <c r="Y55">
        <f>VLOOKUP($Q55,'Girls CDC 0-20'!$B$2:$F$243,4,FALSE)</f>
        <v>135.634186</v>
      </c>
      <c r="Z55">
        <f>VLOOKUP($Q55,'Girls CDC 0-20'!$B$2:$F$243,5,FALSE)</f>
        <v>4.7670085000000001E-2</v>
      </c>
      <c r="AA55">
        <f t="shared" si="1"/>
        <v>-2.3748463089324305</v>
      </c>
      <c r="AB55">
        <f t="shared" si="6"/>
        <v>0.87781292914205711</v>
      </c>
      <c r="AE55">
        <v>1598</v>
      </c>
      <c r="AF55">
        <v>4.3750855578370977</v>
      </c>
      <c r="AG55">
        <v>52.501026694045173</v>
      </c>
      <c r="AH55">
        <v>52.5</v>
      </c>
      <c r="AI55">
        <v>1.0266940451728601E-3</v>
      </c>
      <c r="AJ55">
        <v>1</v>
      </c>
      <c r="AK55">
        <v>105.3334</v>
      </c>
      <c r="AL55">
        <v>4.2529999999999998E-2</v>
      </c>
      <c r="AM55">
        <v>91.49</v>
      </c>
      <c r="AN55">
        <v>94.912000000000006</v>
      </c>
      <c r="AO55">
        <v>0.12470671</v>
      </c>
      <c r="AP55">
        <v>103.3130077</v>
      </c>
      <c r="AQ55">
        <v>4.3642106999999999E-2</v>
      </c>
      <c r="AR55">
        <v>-1.9331375531072921</v>
      </c>
      <c r="AS55">
        <v>2.6609627514885403</v>
      </c>
      <c r="AT55">
        <f t="shared" si="7"/>
        <v>52.5</v>
      </c>
    </row>
    <row r="56" spans="1:46" x14ac:dyDescent="0.3">
      <c r="A56">
        <v>54</v>
      </c>
      <c r="B56">
        <v>0.14784394250513347</v>
      </c>
      <c r="C56">
        <f t="shared" si="3"/>
        <v>1.5</v>
      </c>
      <c r="D56">
        <v>1</v>
      </c>
      <c r="E56">
        <v>56.370399999999997</v>
      </c>
      <c r="F56">
        <v>3.5819999999999998E-2</v>
      </c>
      <c r="G56">
        <v>50.131</v>
      </c>
      <c r="H56">
        <v>51.673000000000002</v>
      </c>
      <c r="I56">
        <f>VLOOKUP(C56,'Girls CDC 0-20'!$B$2:$F$243,3,FALSE)</f>
        <v>-5.0782985000000003E-2</v>
      </c>
      <c r="J56">
        <f>VLOOKUP($C56,'Girls CDC 0-20'!$B$2:$F$243,4,FALSE)</f>
        <v>55.286128126000001</v>
      </c>
      <c r="K56">
        <f>VLOOKUP($C56,'Girls CDC 0-20'!$B$2:$F$243,5,FALSE)</f>
        <v>4.3443900000000001E-2</v>
      </c>
      <c r="L56">
        <f t="shared" si="0"/>
        <v>-1.5583948030675845</v>
      </c>
      <c r="M56">
        <f t="shared" si="4"/>
        <v>5.9569843910762179</v>
      </c>
      <c r="O56">
        <v>115</v>
      </c>
      <c r="P56">
        <v>9.5833333333333339</v>
      </c>
      <c r="Q56">
        <f t="shared" si="5"/>
        <v>115.5</v>
      </c>
      <c r="R56">
        <v>1</v>
      </c>
      <c r="S56">
        <v>136.05330000000001</v>
      </c>
      <c r="T56">
        <v>4.6170000000000003E-2</v>
      </c>
      <c r="U56">
        <v>6.2816000000000001</v>
      </c>
      <c r="V56">
        <v>116.642</v>
      </c>
      <c r="W56">
        <v>121.44</v>
      </c>
      <c r="X56">
        <f>VLOOKUP($Q56,'Girls CDC 0-20'!$B$2:$F$243,3,FALSE)</f>
        <v>0.185934346</v>
      </c>
      <c r="Y56">
        <f>VLOOKUP($Q56,'Girls CDC 0-20'!$B$2:$F$243,4,FALSE)</f>
        <v>136.05402230000001</v>
      </c>
      <c r="Z56">
        <f>VLOOKUP($Q56,'Girls CDC 0-20'!$B$2:$F$243,5,FALSE)</f>
        <v>4.7826946000000002E-2</v>
      </c>
      <c r="AA56">
        <f t="shared" si="1"/>
        <v>-2.3509700573029209</v>
      </c>
      <c r="AB56">
        <f t="shared" si="6"/>
        <v>0.93622702825836324</v>
      </c>
      <c r="AE56">
        <v>1628</v>
      </c>
      <c r="AF56">
        <v>4.4572210814510607</v>
      </c>
      <c r="AG56">
        <v>53.486652977412732</v>
      </c>
      <c r="AH56">
        <v>53.5</v>
      </c>
      <c r="AI56">
        <v>1.3347022587268498E-2</v>
      </c>
      <c r="AJ56">
        <v>1</v>
      </c>
      <c r="AK56">
        <v>105.88800000000001</v>
      </c>
      <c r="AL56">
        <v>4.2659999999999997E-2</v>
      </c>
      <c r="AM56">
        <v>91.929000000000002</v>
      </c>
      <c r="AN56">
        <v>95.379000000000005</v>
      </c>
      <c r="AO56">
        <v>0.100012514</v>
      </c>
      <c r="AP56">
        <v>103.8872839</v>
      </c>
      <c r="AQ56">
        <v>4.3730790999999998E-2</v>
      </c>
      <c r="AR56">
        <v>-1.9456313471749689</v>
      </c>
      <c r="AS56">
        <v>2.5849519363161115</v>
      </c>
      <c r="AT56">
        <f t="shared" si="7"/>
        <v>53.5</v>
      </c>
    </row>
    <row r="57" spans="1:46" x14ac:dyDescent="0.3">
      <c r="A57">
        <v>55</v>
      </c>
      <c r="B57">
        <v>0.15058179329226556</v>
      </c>
      <c r="C57">
        <f t="shared" si="3"/>
        <v>1.5</v>
      </c>
      <c r="D57">
        <v>1</v>
      </c>
      <c r="E57">
        <v>56.4739</v>
      </c>
      <c r="F57">
        <v>3.5799999999999998E-2</v>
      </c>
      <c r="G57">
        <v>50.225999999999999</v>
      </c>
      <c r="H57">
        <v>51.771000000000001</v>
      </c>
      <c r="I57">
        <f>VLOOKUP(C57,'Girls CDC 0-20'!$B$2:$F$243,3,FALSE)</f>
        <v>-5.0782985000000003E-2</v>
      </c>
      <c r="J57">
        <f>VLOOKUP($C57,'Girls CDC 0-20'!$B$2:$F$243,4,FALSE)</f>
        <v>55.286128126000001</v>
      </c>
      <c r="K57">
        <f>VLOOKUP($C57,'Girls CDC 0-20'!$B$2:$F$243,5,FALSE)</f>
        <v>4.3443900000000001E-2</v>
      </c>
      <c r="L57">
        <f t="shared" si="0"/>
        <v>-1.5146333429523018</v>
      </c>
      <c r="M57">
        <f t="shared" si="4"/>
        <v>6.4932641708918899</v>
      </c>
      <c r="O57">
        <v>116</v>
      </c>
      <c r="P57">
        <v>9.6666666666666661</v>
      </c>
      <c r="Q57">
        <f t="shared" si="5"/>
        <v>116.5</v>
      </c>
      <c r="R57">
        <v>1</v>
      </c>
      <c r="S57">
        <v>136.56700000000001</v>
      </c>
      <c r="T57">
        <v>4.616E-2</v>
      </c>
      <c r="U57">
        <v>6.3038999999999996</v>
      </c>
      <c r="V57">
        <v>117.086</v>
      </c>
      <c r="W57">
        <v>121.902</v>
      </c>
      <c r="X57">
        <f>VLOOKUP($Q57,'Girls CDC 0-20'!$B$2:$F$243,3,FALSE)</f>
        <v>0.20301048799999999</v>
      </c>
      <c r="Y57">
        <f>VLOOKUP($Q57,'Girls CDC 0-20'!$B$2:$F$243,4,FALSE)</f>
        <v>136.47659250000001</v>
      </c>
      <c r="Z57">
        <f>VLOOKUP($Q57,'Girls CDC 0-20'!$B$2:$F$243,5,FALSE)</f>
        <v>4.7990810000000002E-2</v>
      </c>
      <c r="AA57">
        <f t="shared" si="1"/>
        <v>-2.326505130076483</v>
      </c>
      <c r="AB57">
        <f t="shared" si="6"/>
        <v>0.99958095563394345</v>
      </c>
      <c r="AE57">
        <v>1659</v>
      </c>
      <c r="AF57">
        <v>4.5420944558521557</v>
      </c>
      <c r="AG57">
        <v>54.505133470225871</v>
      </c>
      <c r="AH57">
        <v>54.5</v>
      </c>
      <c r="AI57">
        <v>5.133470225871406E-3</v>
      </c>
      <c r="AJ57">
        <v>1</v>
      </c>
      <c r="AK57">
        <v>106.45569999999999</v>
      </c>
      <c r="AL57">
        <v>4.2790000000000002E-2</v>
      </c>
      <c r="AM57">
        <v>92.379000000000005</v>
      </c>
      <c r="AN57">
        <v>95.858999999999995</v>
      </c>
      <c r="AO57">
        <v>7.5698880999999996E-2</v>
      </c>
      <c r="AP57">
        <v>104.4634511</v>
      </c>
      <c r="AQ57">
        <v>4.3816701E-2</v>
      </c>
      <c r="AR57">
        <v>-1.9554150563290529</v>
      </c>
      <c r="AS57">
        <v>2.5267050213423206</v>
      </c>
      <c r="AT57">
        <f t="shared" si="7"/>
        <v>54.5</v>
      </c>
    </row>
    <row r="58" spans="1:46" x14ac:dyDescent="0.3">
      <c r="A58">
        <v>56</v>
      </c>
      <c r="B58">
        <v>0.15331964407939766</v>
      </c>
      <c r="C58">
        <f t="shared" si="3"/>
        <v>1.5</v>
      </c>
      <c r="D58">
        <v>1</v>
      </c>
      <c r="E58">
        <v>56.576700000000002</v>
      </c>
      <c r="F58">
        <v>3.5779999999999999E-2</v>
      </c>
      <c r="G58">
        <v>50.320999999999998</v>
      </c>
      <c r="H58">
        <v>51.866999999999997</v>
      </c>
      <c r="I58">
        <f>VLOOKUP(C58,'Girls CDC 0-20'!$B$2:$F$243,3,FALSE)</f>
        <v>-5.0782985000000003E-2</v>
      </c>
      <c r="J58">
        <f>VLOOKUP($C58,'Girls CDC 0-20'!$B$2:$F$243,4,FALSE)</f>
        <v>55.286128126000001</v>
      </c>
      <c r="K58">
        <f>VLOOKUP($C58,'Girls CDC 0-20'!$B$2:$F$243,5,FALSE)</f>
        <v>4.3443900000000001E-2</v>
      </c>
      <c r="L58">
        <f t="shared" si="0"/>
        <v>-1.4718492908643928</v>
      </c>
      <c r="M58">
        <f t="shared" si="4"/>
        <v>7.0530789829865608</v>
      </c>
      <c r="O58">
        <v>117</v>
      </c>
      <c r="P58">
        <v>9.75</v>
      </c>
      <c r="Q58">
        <f t="shared" si="5"/>
        <v>117.5</v>
      </c>
      <c r="R58">
        <v>1</v>
      </c>
      <c r="S58">
        <v>137.0821</v>
      </c>
      <c r="T58">
        <v>4.616E-2</v>
      </c>
      <c r="U58">
        <v>6.3277000000000001</v>
      </c>
      <c r="V58">
        <v>117.52800000000001</v>
      </c>
      <c r="W58">
        <v>122.36199999999999</v>
      </c>
      <c r="X58">
        <f>VLOOKUP($Q58,'Girls CDC 0-20'!$B$2:$F$243,3,FALSE)</f>
        <v>0.22122520000000001</v>
      </c>
      <c r="Y58">
        <f>VLOOKUP($Q58,'Girls CDC 0-20'!$B$2:$F$243,4,FALSE)</f>
        <v>136.90272809999999</v>
      </c>
      <c r="Z58">
        <f>VLOOKUP($Q58,'Girls CDC 0-20'!$B$2:$F$243,5,FALSE)</f>
        <v>4.8161228E-2</v>
      </c>
      <c r="AA58">
        <f t="shared" si="1"/>
        <v>-2.3027575717244408</v>
      </c>
      <c r="AB58">
        <f t="shared" si="6"/>
        <v>1.0646243474205201</v>
      </c>
      <c r="AE58">
        <v>1689</v>
      </c>
      <c r="AF58">
        <v>4.6242299794661195</v>
      </c>
      <c r="AG58">
        <v>55.490759753593437</v>
      </c>
      <c r="AH58">
        <v>55.5</v>
      </c>
      <c r="AI58">
        <v>9.2402464065628465E-3</v>
      </c>
      <c r="AJ58">
        <v>1</v>
      </c>
      <c r="AK58">
        <v>106.99979999999999</v>
      </c>
      <c r="AL58">
        <v>4.2909999999999997E-2</v>
      </c>
      <c r="AM58">
        <v>92.811000000000007</v>
      </c>
      <c r="AN58">
        <v>96.319000000000003</v>
      </c>
      <c r="AO58">
        <v>5.1847635000000003E-2</v>
      </c>
      <c r="AP58">
        <v>105.04148530000001</v>
      </c>
      <c r="AQ58">
        <v>4.3899867000000002E-2</v>
      </c>
      <c r="AR58">
        <v>-1.9702848262975357</v>
      </c>
      <c r="AS58">
        <v>2.4402868232650086</v>
      </c>
      <c r="AT58">
        <f t="shared" si="7"/>
        <v>55.5</v>
      </c>
    </row>
    <row r="59" spans="1:46" x14ac:dyDescent="0.3">
      <c r="A59">
        <v>57</v>
      </c>
      <c r="B59">
        <v>0.15605749486652978</v>
      </c>
      <c r="C59">
        <f t="shared" si="3"/>
        <v>1.5</v>
      </c>
      <c r="D59">
        <v>1</v>
      </c>
      <c r="E59">
        <v>56.678800000000003</v>
      </c>
      <c r="F59">
        <v>3.576E-2</v>
      </c>
      <c r="G59">
        <v>50.414999999999999</v>
      </c>
      <c r="H59">
        <v>51.963999999999999</v>
      </c>
      <c r="I59">
        <f>VLOOKUP(C59,'Girls CDC 0-20'!$B$2:$F$243,3,FALSE)</f>
        <v>-5.0782985000000003E-2</v>
      </c>
      <c r="J59">
        <f>VLOOKUP($C59,'Girls CDC 0-20'!$B$2:$F$243,4,FALSE)</f>
        <v>55.286128126000001</v>
      </c>
      <c r="K59">
        <f>VLOOKUP($C59,'Girls CDC 0-20'!$B$2:$F$243,5,FALSE)</f>
        <v>4.3443900000000001E-2</v>
      </c>
      <c r="L59">
        <f t="shared" si="0"/>
        <v>-1.4287040029761633</v>
      </c>
      <c r="M59">
        <f t="shared" si="4"/>
        <v>7.654466339899721</v>
      </c>
      <c r="O59">
        <v>118</v>
      </c>
      <c r="P59">
        <v>9.8333333333333339</v>
      </c>
      <c r="Q59">
        <f t="shared" si="5"/>
        <v>118.5</v>
      </c>
      <c r="R59">
        <v>1</v>
      </c>
      <c r="S59">
        <v>137.59870000000001</v>
      </c>
      <c r="T59">
        <v>4.616E-2</v>
      </c>
      <c r="U59">
        <v>6.3516000000000004</v>
      </c>
      <c r="V59">
        <v>117.971</v>
      </c>
      <c r="W59">
        <v>122.82299999999999</v>
      </c>
      <c r="X59">
        <f>VLOOKUP($Q59,'Girls CDC 0-20'!$B$2:$F$243,3,FALSE)</f>
        <v>0.24078054199999999</v>
      </c>
      <c r="Y59">
        <f>VLOOKUP($Q59,'Girls CDC 0-20'!$B$2:$F$243,4,FALSE)</f>
        <v>137.33328460000001</v>
      </c>
      <c r="Z59">
        <f>VLOOKUP($Q59,'Girls CDC 0-20'!$B$2:$F$243,5,FALSE)</f>
        <v>4.8337570000000003E-2</v>
      </c>
      <c r="AA59">
        <f t="shared" si="1"/>
        <v>-2.2793570838473514</v>
      </c>
      <c r="AB59">
        <f t="shared" si="6"/>
        <v>1.1322923629172175</v>
      </c>
      <c r="AE59">
        <v>1720</v>
      </c>
      <c r="AF59">
        <v>4.7091033538672145</v>
      </c>
      <c r="AG59">
        <v>56.509240246406577</v>
      </c>
      <c r="AH59">
        <v>56.5</v>
      </c>
      <c r="AI59">
        <v>9.2402464065770573E-3</v>
      </c>
      <c r="AJ59">
        <v>1</v>
      </c>
      <c r="AK59">
        <v>107.5565</v>
      </c>
      <c r="AL59">
        <v>4.3040000000000002E-2</v>
      </c>
      <c r="AM59">
        <v>93.251000000000005</v>
      </c>
      <c r="AN59">
        <v>96.787000000000006</v>
      </c>
      <c r="AO59">
        <v>2.853967E-2</v>
      </c>
      <c r="AP59">
        <v>105.62132870000001</v>
      </c>
      <c r="AQ59">
        <v>4.3980337000000001E-2</v>
      </c>
      <c r="AR59">
        <v>-1.9835877245665976</v>
      </c>
      <c r="AS59">
        <v>2.365090938550225</v>
      </c>
      <c r="AT59">
        <f t="shared" si="7"/>
        <v>56.5</v>
      </c>
    </row>
    <row r="60" spans="1:46" x14ac:dyDescent="0.3">
      <c r="A60">
        <v>58</v>
      </c>
      <c r="B60">
        <v>0.15879534565366188</v>
      </c>
      <c r="C60">
        <f t="shared" si="3"/>
        <v>1.5</v>
      </c>
      <c r="D60">
        <v>1</v>
      </c>
      <c r="E60">
        <v>56.78</v>
      </c>
      <c r="F60">
        <v>3.5740000000000001E-2</v>
      </c>
      <c r="G60">
        <v>50.509</v>
      </c>
      <c r="H60">
        <v>52.058999999999997</v>
      </c>
      <c r="I60">
        <f>VLOOKUP(C60,'Girls CDC 0-20'!$B$2:$F$243,3,FALSE)</f>
        <v>-5.0782985000000003E-2</v>
      </c>
      <c r="J60">
        <f>VLOOKUP($C60,'Girls CDC 0-20'!$B$2:$F$243,4,FALSE)</f>
        <v>55.286128126000001</v>
      </c>
      <c r="K60">
        <f>VLOOKUP($C60,'Girls CDC 0-20'!$B$2:$F$243,5,FALSE)</f>
        <v>4.3443900000000001E-2</v>
      </c>
      <c r="L60">
        <f t="shared" si="0"/>
        <v>-1.3865302593906712</v>
      </c>
      <c r="M60">
        <f t="shared" si="4"/>
        <v>8.27925235503875</v>
      </c>
      <c r="O60">
        <v>119</v>
      </c>
      <c r="P60">
        <v>9.9166666666666661</v>
      </c>
      <c r="Q60">
        <f t="shared" si="5"/>
        <v>119.5</v>
      </c>
      <c r="R60">
        <v>1</v>
      </c>
      <c r="S60">
        <v>138.11670000000001</v>
      </c>
      <c r="T60">
        <v>4.6149999999999997E-2</v>
      </c>
      <c r="U60">
        <v>6.3741000000000003</v>
      </c>
      <c r="V60">
        <v>118.419</v>
      </c>
      <c r="W60">
        <v>123.288</v>
      </c>
      <c r="X60">
        <f>VLOOKUP($Q60,'Girls CDC 0-20'!$B$2:$F$243,3,FALSE)</f>
        <v>0.26188508599999999</v>
      </c>
      <c r="Y60">
        <f>VLOOKUP($Q60,'Girls CDC 0-20'!$B$2:$F$243,4,FALSE)</f>
        <v>137.76913390000001</v>
      </c>
      <c r="Z60">
        <f>VLOOKUP($Q60,'Girls CDC 0-20'!$B$2:$F$243,5,FALSE)</f>
        <v>4.8519011000000001E-2</v>
      </c>
      <c r="AA60">
        <f t="shared" si="1"/>
        <v>-2.2559574476281741</v>
      </c>
      <c r="AB60">
        <f t="shared" si="6"/>
        <v>1.203664809285931</v>
      </c>
      <c r="AE60">
        <v>1750</v>
      </c>
      <c r="AF60">
        <v>4.7912388774811774</v>
      </c>
      <c r="AG60">
        <v>57.494866529774129</v>
      </c>
      <c r="AH60">
        <v>57.5</v>
      </c>
      <c r="AI60">
        <v>5.133470225871406E-3</v>
      </c>
      <c r="AJ60">
        <v>1</v>
      </c>
      <c r="AK60">
        <v>108.0899</v>
      </c>
      <c r="AL60">
        <v>4.3159999999999997E-2</v>
      </c>
      <c r="AM60">
        <v>93.673000000000002</v>
      </c>
      <c r="AN60">
        <v>97.236999999999995</v>
      </c>
      <c r="AO60">
        <v>5.853853E-3</v>
      </c>
      <c r="AP60">
        <v>106.2028921</v>
      </c>
      <c r="AQ60">
        <v>4.4058171E-2</v>
      </c>
      <c r="AR60">
        <v>-2.0013830846152838</v>
      </c>
      <c r="AS60">
        <v>2.26755610821886</v>
      </c>
      <c r="AT60">
        <f t="shared" si="7"/>
        <v>57.5</v>
      </c>
    </row>
    <row r="61" spans="1:46" x14ac:dyDescent="0.3">
      <c r="A61">
        <v>59</v>
      </c>
      <c r="B61">
        <v>0.16153319644079397</v>
      </c>
      <c r="C61">
        <f t="shared" si="3"/>
        <v>1.5</v>
      </c>
      <c r="D61">
        <v>1</v>
      </c>
      <c r="E61">
        <v>56.880600000000001</v>
      </c>
      <c r="F61">
        <v>3.5720000000000002E-2</v>
      </c>
      <c r="G61">
        <v>50.601999999999997</v>
      </c>
      <c r="H61">
        <v>52.154000000000003</v>
      </c>
      <c r="I61">
        <f>VLOOKUP(C61,'Girls CDC 0-20'!$B$2:$F$243,3,FALSE)</f>
        <v>-5.0782985000000003E-2</v>
      </c>
      <c r="J61">
        <f>VLOOKUP($C61,'Girls CDC 0-20'!$B$2:$F$243,4,FALSE)</f>
        <v>55.286128126000001</v>
      </c>
      <c r="K61">
        <f>VLOOKUP($C61,'Girls CDC 0-20'!$B$2:$F$243,5,FALSE)</f>
        <v>4.3443900000000001E-2</v>
      </c>
      <c r="L61">
        <f t="shared" si="0"/>
        <v>-1.3444373075555451</v>
      </c>
      <c r="M61">
        <f t="shared" si="4"/>
        <v>8.9403508244455203</v>
      </c>
      <c r="O61">
        <v>120</v>
      </c>
      <c r="P61">
        <v>10</v>
      </c>
      <c r="Q61">
        <f t="shared" si="5"/>
        <v>120.5</v>
      </c>
      <c r="R61">
        <v>1</v>
      </c>
      <c r="S61">
        <v>138.63630000000001</v>
      </c>
      <c r="T61">
        <v>4.614E-2</v>
      </c>
      <c r="U61">
        <v>6.3967000000000001</v>
      </c>
      <c r="V61">
        <v>118.869</v>
      </c>
      <c r="W61">
        <v>123.755</v>
      </c>
      <c r="X61">
        <f>VLOOKUP($Q61,'Girls CDC 0-20'!$B$2:$F$243,3,FALSE)</f>
        <v>0.28474891899999999</v>
      </c>
      <c r="Y61">
        <f>VLOOKUP($Q61,'Girls CDC 0-20'!$B$2:$F$243,4,FALSE)</f>
        <v>138.21115520000001</v>
      </c>
      <c r="Z61">
        <f>VLOOKUP($Q61,'Girls CDC 0-20'!$B$2:$F$243,5,FALSE)</f>
        <v>4.8704503000000003E-2</v>
      </c>
      <c r="AA61">
        <f t="shared" si="1"/>
        <v>-2.2330407508603884</v>
      </c>
      <c r="AB61">
        <f t="shared" si="6"/>
        <v>1.277312859032371</v>
      </c>
      <c r="AE61">
        <v>1781</v>
      </c>
      <c r="AF61">
        <v>4.8761122518822724</v>
      </c>
      <c r="AG61">
        <v>58.513347022587268</v>
      </c>
      <c r="AH61">
        <v>58.5</v>
      </c>
      <c r="AI61">
        <v>1.3347022587268498E-2</v>
      </c>
      <c r="AJ61">
        <v>1</v>
      </c>
      <c r="AK61">
        <v>108.6358</v>
      </c>
      <c r="AL61">
        <v>4.3290000000000002E-2</v>
      </c>
      <c r="AM61">
        <v>94.102999999999994</v>
      </c>
      <c r="AN61">
        <v>97.694999999999993</v>
      </c>
      <c r="AO61">
        <v>-1.6133871000000001E-2</v>
      </c>
      <c r="AP61">
        <v>106.78605829999999</v>
      </c>
      <c r="AQ61">
        <v>4.4133440000000003E-2</v>
      </c>
      <c r="AR61">
        <v>-2.0175380123970088</v>
      </c>
      <c r="AS61">
        <v>2.1819699156662029</v>
      </c>
      <c r="AT61">
        <f t="shared" si="7"/>
        <v>58.5</v>
      </c>
    </row>
    <row r="62" spans="1:46" x14ac:dyDescent="0.3">
      <c r="A62">
        <v>60</v>
      </c>
      <c r="B62">
        <v>0.16427104722792607</v>
      </c>
      <c r="C62">
        <f t="shared" si="3"/>
        <v>1.5</v>
      </c>
      <c r="D62">
        <v>1</v>
      </c>
      <c r="E62">
        <v>56.980499999999999</v>
      </c>
      <c r="F62">
        <v>3.5700000000000003E-2</v>
      </c>
      <c r="G62">
        <v>50.694000000000003</v>
      </c>
      <c r="H62">
        <v>52.247999999999998</v>
      </c>
      <c r="I62">
        <f>VLOOKUP(C62,'Girls CDC 0-20'!$B$2:$F$243,3,FALSE)</f>
        <v>-5.0782985000000003E-2</v>
      </c>
      <c r="J62">
        <f>VLOOKUP($C62,'Girls CDC 0-20'!$B$2:$F$243,4,FALSE)</f>
        <v>55.286128126000001</v>
      </c>
      <c r="K62">
        <f>VLOOKUP($C62,'Girls CDC 0-20'!$B$2:$F$243,5,FALSE)</f>
        <v>4.3443900000000001E-2</v>
      </c>
      <c r="L62">
        <f t="shared" si="0"/>
        <v>-1.3028666642581026</v>
      </c>
      <c r="M62">
        <f t="shared" si="4"/>
        <v>9.6310143276064029</v>
      </c>
      <c r="O62">
        <v>121</v>
      </c>
      <c r="P62">
        <v>10.083333333333334</v>
      </c>
      <c r="Q62">
        <f t="shared" si="5"/>
        <v>121.5</v>
      </c>
      <c r="R62">
        <v>1</v>
      </c>
      <c r="S62">
        <v>139.1575</v>
      </c>
      <c r="T62">
        <v>4.6120000000000001E-2</v>
      </c>
      <c r="U62">
        <v>6.4179000000000004</v>
      </c>
      <c r="V62">
        <v>119.325</v>
      </c>
      <c r="W62">
        <v>124.227</v>
      </c>
      <c r="X62">
        <f>VLOOKUP($Q62,'Girls CDC 0-20'!$B$2:$F$243,3,FALSE)</f>
        <v>0.30957773300000002</v>
      </c>
      <c r="Y62">
        <f>VLOOKUP($Q62,'Girls CDC 0-20'!$B$2:$F$243,4,FALSE)</f>
        <v>138.66022280000001</v>
      </c>
      <c r="Z62">
        <f>VLOOKUP($Q62,'Girls CDC 0-20'!$B$2:$F$243,5,FALSE)</f>
        <v>4.8892759000000001E-2</v>
      </c>
      <c r="AA62">
        <f t="shared" si="1"/>
        <v>-2.2102845689916415</v>
      </c>
      <c r="AB62">
        <f t="shared" si="6"/>
        <v>1.3542709439817131</v>
      </c>
      <c r="AE62">
        <v>1811</v>
      </c>
      <c r="AF62">
        <v>4.9582477754962353</v>
      </c>
      <c r="AG62">
        <v>59.49897330595482</v>
      </c>
      <c r="AH62">
        <v>59.5</v>
      </c>
      <c r="AI62">
        <v>1.0266940451799655E-3</v>
      </c>
      <c r="AJ62">
        <v>1</v>
      </c>
      <c r="AK62">
        <v>109.1591</v>
      </c>
      <c r="AL62">
        <v>4.3409999999999997E-2</v>
      </c>
      <c r="AM62">
        <v>94.516000000000005</v>
      </c>
      <c r="AN62">
        <v>98.135000000000005</v>
      </c>
      <c r="AO62">
        <v>-3.7351180999999997E-2</v>
      </c>
      <c r="AP62">
        <v>107.37068410000001</v>
      </c>
      <c r="AQ62">
        <v>4.4206217999999999E-2</v>
      </c>
      <c r="AR62">
        <v>-2.0380470801428618</v>
      </c>
      <c r="AS62">
        <v>2.0772612372818999</v>
      </c>
      <c r="AT62">
        <f t="shared" si="7"/>
        <v>59.5</v>
      </c>
    </row>
    <row r="63" spans="1:46" x14ac:dyDescent="0.3">
      <c r="A63">
        <v>61</v>
      </c>
      <c r="B63">
        <v>0.16700889801505817</v>
      </c>
      <c r="C63">
        <f t="shared" si="3"/>
        <v>2.5</v>
      </c>
      <c r="D63">
        <v>1</v>
      </c>
      <c r="E63">
        <v>57.079599999999999</v>
      </c>
      <c r="F63">
        <v>3.5680000000000003E-2</v>
      </c>
      <c r="G63">
        <v>50.786000000000001</v>
      </c>
      <c r="H63">
        <v>52.341999999999999</v>
      </c>
      <c r="I63">
        <f>VLOOKUP(C63,'Girls CDC 0-20'!$B$2:$F$243,3,FALSE)</f>
        <v>0.47685140650000002</v>
      </c>
      <c r="J63">
        <f>VLOOKUP($C63,'Girls CDC 0-20'!$B$2:$F$243,4,FALSE)</f>
        <v>58.093819060999998</v>
      </c>
      <c r="K63">
        <f>VLOOKUP($C63,'Girls CDC 0-20'!$B$2:$F$243,5,FALSE)</f>
        <v>4.17161032E-2</v>
      </c>
      <c r="L63">
        <f t="shared" si="0"/>
        <v>-2.438167736905577</v>
      </c>
      <c r="M63">
        <f t="shared" si="4"/>
        <v>0.73809612149013637</v>
      </c>
      <c r="O63">
        <v>122</v>
      </c>
      <c r="P63">
        <v>10.166666666666666</v>
      </c>
      <c r="Q63">
        <f t="shared" si="5"/>
        <v>122.5</v>
      </c>
      <c r="R63">
        <v>1</v>
      </c>
      <c r="S63">
        <v>139.68029999999999</v>
      </c>
      <c r="T63">
        <v>4.6109999999999998E-2</v>
      </c>
      <c r="U63">
        <v>6.4406999999999996</v>
      </c>
      <c r="V63">
        <v>119.777</v>
      </c>
      <c r="W63">
        <v>124.697</v>
      </c>
      <c r="X63">
        <f>VLOOKUP($Q63,'Girls CDC 0-20'!$B$2:$F$243,3,FALSE)</f>
        <v>0.33656604800000001</v>
      </c>
      <c r="Y63">
        <f>VLOOKUP($Q63,'Girls CDC 0-20'!$B$2:$F$243,4,FALSE)</f>
        <v>139.1171933</v>
      </c>
      <c r="Z63">
        <f>VLOOKUP($Q63,'Girls CDC 0-20'!$B$2:$F$243,5,FALSE)</f>
        <v>4.9082239E-2</v>
      </c>
      <c r="AA63">
        <f t="shared" si="1"/>
        <v>-2.1889637378875499</v>
      </c>
      <c r="AB63">
        <f t="shared" si="6"/>
        <v>1.4299737875737668</v>
      </c>
      <c r="AE63">
        <v>1841</v>
      </c>
      <c r="AF63">
        <v>5.0403832991101982</v>
      </c>
      <c r="AG63">
        <v>60.484599589322379</v>
      </c>
      <c r="AH63">
        <v>60.5</v>
      </c>
      <c r="AI63">
        <v>1.5400410677621323E-2</v>
      </c>
      <c r="AJ63">
        <v>1</v>
      </c>
      <c r="AK63">
        <v>109.6776</v>
      </c>
      <c r="AL63">
        <v>4.3520000000000003E-2</v>
      </c>
      <c r="AM63">
        <v>94.927000000000007</v>
      </c>
      <c r="AN63">
        <v>98.573999999999998</v>
      </c>
      <c r="AO63">
        <v>-5.7729946999999997E-2</v>
      </c>
      <c r="AP63">
        <v>107.9566031</v>
      </c>
      <c r="AQ63">
        <v>4.4276587999999999E-2</v>
      </c>
      <c r="AR63">
        <v>-2.0588945620617292</v>
      </c>
      <c r="AS63">
        <v>1.975217007086864</v>
      </c>
      <c r="AT63">
        <f t="shared" si="7"/>
        <v>60.5</v>
      </c>
    </row>
    <row r="64" spans="1:46" x14ac:dyDescent="0.3">
      <c r="A64">
        <v>62</v>
      </c>
      <c r="B64">
        <v>0.16974674880219029</v>
      </c>
      <c r="C64">
        <f t="shared" si="3"/>
        <v>2.5</v>
      </c>
      <c r="D64">
        <v>1</v>
      </c>
      <c r="E64">
        <v>57.178199999999997</v>
      </c>
      <c r="F64">
        <v>3.5659999999999997E-2</v>
      </c>
      <c r="G64">
        <v>50.877000000000002</v>
      </c>
      <c r="H64">
        <v>52.435000000000002</v>
      </c>
      <c r="I64">
        <f>VLOOKUP(C64,'Girls CDC 0-20'!$B$2:$F$243,3,FALSE)</f>
        <v>0.47685140650000002</v>
      </c>
      <c r="J64">
        <f>VLOOKUP($C64,'Girls CDC 0-20'!$B$2:$F$243,4,FALSE)</f>
        <v>58.093819060999998</v>
      </c>
      <c r="K64">
        <f>VLOOKUP($C64,'Girls CDC 0-20'!$B$2:$F$243,5,FALSE)</f>
        <v>4.17161032E-2</v>
      </c>
      <c r="L64">
        <f t="shared" si="0"/>
        <v>-2.3976602269720666</v>
      </c>
      <c r="M64">
        <f t="shared" si="4"/>
        <v>0.82500813899542458</v>
      </c>
      <c r="O64">
        <v>123</v>
      </c>
      <c r="P64">
        <v>10.25</v>
      </c>
      <c r="Q64">
        <f t="shared" si="5"/>
        <v>123.5</v>
      </c>
      <c r="R64">
        <v>1</v>
      </c>
      <c r="S64">
        <v>140.20490000000001</v>
      </c>
      <c r="T64">
        <v>4.6089999999999999E-2</v>
      </c>
      <c r="U64">
        <v>6.4619999999999997</v>
      </c>
      <c r="V64">
        <v>120.236</v>
      </c>
      <c r="W64">
        <v>125.172</v>
      </c>
      <c r="X64">
        <f>VLOOKUP($Q64,'Girls CDC 0-20'!$B$2:$F$243,3,FALSE)</f>
        <v>0.36588971100000001</v>
      </c>
      <c r="Y64">
        <f>VLOOKUP($Q64,'Girls CDC 0-20'!$B$2:$F$243,4,FALSE)</f>
        <v>139.5828898</v>
      </c>
      <c r="Z64">
        <f>VLOOKUP($Q64,'Girls CDC 0-20'!$B$2:$F$243,5,FALSE)</f>
        <v>4.9271137E-2</v>
      </c>
      <c r="AA64">
        <f t="shared" si="1"/>
        <v>-2.1681262756384405</v>
      </c>
      <c r="AB64">
        <f t="shared" si="6"/>
        <v>1.5074540081766958</v>
      </c>
    </row>
    <row r="65" spans="1:28" x14ac:dyDescent="0.3">
      <c r="A65">
        <v>63</v>
      </c>
      <c r="B65">
        <v>0.17248459958932238</v>
      </c>
      <c r="C65">
        <f t="shared" si="3"/>
        <v>2.5</v>
      </c>
      <c r="D65">
        <v>1</v>
      </c>
      <c r="E65">
        <v>57.2761</v>
      </c>
      <c r="F65">
        <v>3.5639999999999998E-2</v>
      </c>
      <c r="G65">
        <v>50.968000000000004</v>
      </c>
      <c r="H65">
        <v>52.527000000000001</v>
      </c>
      <c r="I65">
        <f>VLOOKUP(C65,'Girls CDC 0-20'!$B$2:$F$243,3,FALSE)</f>
        <v>0.47685140650000002</v>
      </c>
      <c r="J65">
        <f>VLOOKUP($C65,'Girls CDC 0-20'!$B$2:$F$243,4,FALSE)</f>
        <v>58.093819060999998</v>
      </c>
      <c r="K65">
        <f>VLOOKUP($C65,'Girls CDC 0-20'!$B$2:$F$243,5,FALSE)</f>
        <v>4.17161032E-2</v>
      </c>
      <c r="L65">
        <f t="shared" si="0"/>
        <v>-2.3576252465131318</v>
      </c>
      <c r="M65">
        <f t="shared" si="4"/>
        <v>0.91961248848283195</v>
      </c>
      <c r="O65">
        <v>124</v>
      </c>
      <c r="P65">
        <v>10.333333333333334</v>
      </c>
      <c r="Q65">
        <f t="shared" si="5"/>
        <v>124.5</v>
      </c>
      <c r="R65">
        <v>1</v>
      </c>
      <c r="S65">
        <v>140.7313</v>
      </c>
      <c r="T65">
        <v>4.607E-2</v>
      </c>
      <c r="U65">
        <v>6.4835000000000003</v>
      </c>
      <c r="V65">
        <v>120.696</v>
      </c>
      <c r="W65">
        <v>125.648</v>
      </c>
      <c r="X65">
        <f>VLOOKUP($Q65,'Girls CDC 0-20'!$B$2:$F$243,3,FALSE)</f>
        <v>0.397699038</v>
      </c>
      <c r="Y65">
        <f>VLOOKUP($Q65,'Girls CDC 0-20'!$B$2:$F$243,4,FALSE)</f>
        <v>140.05808479999999</v>
      </c>
      <c r="Z65">
        <f>VLOOKUP($Q65,'Girls CDC 0-20'!$B$2:$F$243,5,FALSE)</f>
        <v>4.9457371E-2</v>
      </c>
      <c r="AA65">
        <f t="shared" si="1"/>
        <v>-2.1485615627427368</v>
      </c>
      <c r="AB65">
        <f t="shared" si="6"/>
        <v>1.5834585686071514</v>
      </c>
    </row>
    <row r="66" spans="1:28" x14ac:dyDescent="0.3">
      <c r="A66">
        <v>64</v>
      </c>
      <c r="B66">
        <v>0.17522245037645448</v>
      </c>
      <c r="C66">
        <f t="shared" si="3"/>
        <v>2.5</v>
      </c>
      <c r="D66">
        <v>1</v>
      </c>
      <c r="E66">
        <v>57.3733</v>
      </c>
      <c r="F66">
        <v>3.5619999999999999E-2</v>
      </c>
      <c r="G66">
        <v>51.058</v>
      </c>
      <c r="H66">
        <v>52.619</v>
      </c>
      <c r="I66">
        <f>VLOOKUP(C66,'Girls CDC 0-20'!$B$2:$F$243,3,FALSE)</f>
        <v>0.47685140650000002</v>
      </c>
      <c r="J66">
        <f>VLOOKUP($C66,'Girls CDC 0-20'!$B$2:$F$243,4,FALSE)</f>
        <v>58.093819060999998</v>
      </c>
      <c r="K66">
        <f>VLOOKUP($C66,'Girls CDC 0-20'!$B$2:$F$243,5,FALSE)</f>
        <v>4.17161032E-2</v>
      </c>
      <c r="L66">
        <f t="shared" ref="L66:L129" si="8">(((H66/J66)^I66)-1)/(I66*K66)</f>
        <v>-2.3176269327047376</v>
      </c>
      <c r="M66">
        <f t="shared" si="4"/>
        <v>1.0234802584538201</v>
      </c>
      <c r="O66">
        <v>125</v>
      </c>
      <c r="P66">
        <v>10.416666666666666</v>
      </c>
      <c r="Q66">
        <f t="shared" si="5"/>
        <v>125.5</v>
      </c>
      <c r="R66">
        <v>1</v>
      </c>
      <c r="S66">
        <v>141.2594</v>
      </c>
      <c r="T66">
        <v>4.6050000000000001E-2</v>
      </c>
      <c r="U66">
        <v>6.5049999999999999</v>
      </c>
      <c r="V66">
        <v>121.157</v>
      </c>
      <c r="W66">
        <v>126.127</v>
      </c>
      <c r="X66">
        <f>VLOOKUP($Q66,'Girls CDC 0-20'!$B$2:$F$243,3,FALSE)</f>
        <v>0.43210440900000002</v>
      </c>
      <c r="Y66">
        <f>VLOOKUP($Q66,'Girls CDC 0-20'!$B$2:$F$243,4,FALSE)</f>
        <v>140.54347870000001</v>
      </c>
      <c r="Z66">
        <f>VLOOKUP($Q66,'Girls CDC 0-20'!$B$2:$F$243,5,FALSE)</f>
        <v>4.9638596E-2</v>
      </c>
      <c r="AA66">
        <f t="shared" ref="AA66:AA129" si="9">(((W66/Y66)^X66)-1)/(X66*Z66)</f>
        <v>-2.1301144499199074</v>
      </c>
      <c r="AB66">
        <f t="shared" si="6"/>
        <v>1.6581082820475324</v>
      </c>
    </row>
    <row r="67" spans="1:28" x14ac:dyDescent="0.3">
      <c r="A67">
        <v>65</v>
      </c>
      <c r="B67">
        <v>0.17796030116358658</v>
      </c>
      <c r="C67">
        <f t="shared" ref="C67:C130" si="10">IF(B67=0,0,INT(B67*12)+0.5)</f>
        <v>2.5</v>
      </c>
      <c r="D67">
        <v>1</v>
      </c>
      <c r="E67">
        <v>57.469900000000003</v>
      </c>
      <c r="F67">
        <v>3.5610000000000003E-2</v>
      </c>
      <c r="G67">
        <v>51.146000000000001</v>
      </c>
      <c r="H67">
        <v>52.709000000000003</v>
      </c>
      <c r="I67">
        <f>VLOOKUP(C67,'Girls CDC 0-20'!$B$2:$F$243,3,FALSE)</f>
        <v>0.47685140650000002</v>
      </c>
      <c r="J67">
        <f>VLOOKUP($C67,'Girls CDC 0-20'!$B$2:$F$243,4,FALSE)</f>
        <v>58.093819060999998</v>
      </c>
      <c r="K67">
        <f>VLOOKUP($C67,'Girls CDC 0-20'!$B$2:$F$243,5,FALSE)</f>
        <v>4.17161032E-2</v>
      </c>
      <c r="L67">
        <f t="shared" si="8"/>
        <v>-2.2785335333597421</v>
      </c>
      <c r="M67">
        <f t="shared" ref="M67:M130" si="11">(_xlfn.NORM.S.DIST(L67,TRUE))*100</f>
        <v>1.1347404464546091</v>
      </c>
      <c r="O67">
        <v>126</v>
      </c>
      <c r="P67">
        <v>10.5</v>
      </c>
      <c r="Q67">
        <f t="shared" ref="Q67:Q130" si="12">IF(P67=0,0,INT(P67*12)+0.5)</f>
        <v>126.5</v>
      </c>
      <c r="R67">
        <v>1</v>
      </c>
      <c r="S67">
        <v>141.78919999999999</v>
      </c>
      <c r="T67">
        <v>4.6030000000000001E-2</v>
      </c>
      <c r="U67">
        <v>6.5266000000000002</v>
      </c>
      <c r="V67">
        <v>121.621</v>
      </c>
      <c r="W67">
        <v>126.60599999999999</v>
      </c>
      <c r="X67">
        <f>VLOOKUP($Q67,'Girls CDC 0-20'!$B$2:$F$243,3,FALSE)</f>
        <v>0.46917993000000002</v>
      </c>
      <c r="Y67">
        <f>VLOOKUP($Q67,'Girls CDC 0-20'!$B$2:$F$243,4,FALSE)</f>
        <v>141.03968320000001</v>
      </c>
      <c r="Z67">
        <f>VLOOKUP($Q67,'Girls CDC 0-20'!$B$2:$F$243,5,FALSE)</f>
        <v>4.9812202999999999E-2</v>
      </c>
      <c r="AA67">
        <f t="shared" si="9"/>
        <v>-2.1133913124649104</v>
      </c>
      <c r="AB67">
        <f t="shared" ref="AB67:AB130" si="13">(_xlfn.NORM.S.DIST(AA67,TRUE))*100</f>
        <v>1.7283644461698837</v>
      </c>
    </row>
    <row r="68" spans="1:28" x14ac:dyDescent="0.3">
      <c r="A68">
        <v>66</v>
      </c>
      <c r="B68">
        <v>0.1806981519507187</v>
      </c>
      <c r="C68">
        <f t="shared" si="10"/>
        <v>2.5</v>
      </c>
      <c r="D68">
        <v>1</v>
      </c>
      <c r="E68">
        <v>57.565899999999999</v>
      </c>
      <c r="F68">
        <v>3.5589999999999997E-2</v>
      </c>
      <c r="G68">
        <v>51.234999999999999</v>
      </c>
      <c r="H68">
        <v>52.8</v>
      </c>
      <c r="I68">
        <f>VLOOKUP(C68,'Girls CDC 0-20'!$B$2:$F$243,3,FALSE)</f>
        <v>0.47685140650000002</v>
      </c>
      <c r="J68">
        <f>VLOOKUP($C68,'Girls CDC 0-20'!$B$2:$F$243,4,FALSE)</f>
        <v>58.093819060999998</v>
      </c>
      <c r="K68">
        <f>VLOOKUP($C68,'Girls CDC 0-20'!$B$2:$F$243,5,FALSE)</f>
        <v>4.17161032E-2</v>
      </c>
      <c r="L68">
        <f t="shared" si="8"/>
        <v>-2.2390412518742941</v>
      </c>
      <c r="M68">
        <f t="shared" si="11"/>
        <v>1.2576616091851955</v>
      </c>
      <c r="O68">
        <v>127</v>
      </c>
      <c r="P68">
        <v>10.583333333333334</v>
      </c>
      <c r="Q68">
        <f t="shared" si="12"/>
        <v>127.5</v>
      </c>
      <c r="R68">
        <v>1</v>
      </c>
      <c r="S68">
        <v>142.32060000000001</v>
      </c>
      <c r="T68">
        <v>4.5999999999999999E-2</v>
      </c>
      <c r="U68">
        <v>6.5467000000000004</v>
      </c>
      <c r="V68">
        <v>122.09</v>
      </c>
      <c r="W68">
        <v>127.09099999999999</v>
      </c>
      <c r="X68">
        <f>VLOOKUP($Q68,'Girls CDC 0-20'!$B$2:$F$243,3,FALSE)</f>
        <v>0.508943272</v>
      </c>
      <c r="Y68">
        <f>VLOOKUP($Q68,'Girls CDC 0-20'!$B$2:$F$243,4,FALSE)</f>
        <v>141.54719449999999</v>
      </c>
      <c r="Z68">
        <f>VLOOKUP($Q68,'Girls CDC 0-20'!$B$2:$F$243,5,FALSE)</f>
        <v>4.9975354999999999E-2</v>
      </c>
      <c r="AA68">
        <f t="shared" si="9"/>
        <v>-2.0976288080851933</v>
      </c>
      <c r="AB68">
        <f t="shared" si="13"/>
        <v>1.796897410844579</v>
      </c>
    </row>
    <row r="69" spans="1:28" x14ac:dyDescent="0.3">
      <c r="A69">
        <v>67</v>
      </c>
      <c r="B69">
        <v>0.1834360027378508</v>
      </c>
      <c r="C69">
        <f t="shared" si="10"/>
        <v>2.5</v>
      </c>
      <c r="D69">
        <v>1</v>
      </c>
      <c r="E69">
        <v>57.661299999999997</v>
      </c>
      <c r="F69">
        <v>3.5569999999999997E-2</v>
      </c>
      <c r="G69">
        <v>51.323</v>
      </c>
      <c r="H69">
        <v>52.89</v>
      </c>
      <c r="I69">
        <f>VLOOKUP(C69,'Girls CDC 0-20'!$B$2:$F$243,3,FALSE)</f>
        <v>0.47685140650000002</v>
      </c>
      <c r="J69">
        <f>VLOOKUP($C69,'Girls CDC 0-20'!$B$2:$F$243,4,FALSE)</f>
        <v>58.093819060999998</v>
      </c>
      <c r="K69">
        <f>VLOOKUP($C69,'Girls CDC 0-20'!$B$2:$F$243,5,FALSE)</f>
        <v>4.17161032E-2</v>
      </c>
      <c r="L69">
        <f t="shared" si="8"/>
        <v>-2.2000179590549558</v>
      </c>
      <c r="M69">
        <f t="shared" si="11"/>
        <v>1.3902810435921709</v>
      </c>
      <c r="O69">
        <v>128</v>
      </c>
      <c r="P69">
        <v>10.666666666666666</v>
      </c>
      <c r="Q69">
        <f t="shared" si="12"/>
        <v>128.5</v>
      </c>
      <c r="R69">
        <v>1</v>
      </c>
      <c r="S69">
        <v>142.85339999999999</v>
      </c>
      <c r="T69">
        <v>4.5969999999999997E-2</v>
      </c>
      <c r="U69">
        <v>6.5670000000000002</v>
      </c>
      <c r="V69">
        <v>122.56</v>
      </c>
      <c r="W69">
        <v>127.57599999999999</v>
      </c>
      <c r="X69">
        <f>VLOOKUP($Q69,'Girls CDC 0-20'!$B$2:$F$243,3,FALSE)</f>
        <v>0.55135427699999995</v>
      </c>
      <c r="Y69">
        <f>VLOOKUP($Q69,'Girls CDC 0-20'!$B$2:$F$243,4,FALSE)</f>
        <v>142.06637309999999</v>
      </c>
      <c r="Z69">
        <f>VLOOKUP($Q69,'Girls CDC 0-20'!$B$2:$F$243,5,FALSE)</f>
        <v>5.0125011999999997E-2</v>
      </c>
      <c r="AA69">
        <f t="shared" si="9"/>
        <v>-2.0838618132524367</v>
      </c>
      <c r="AB69">
        <f t="shared" si="13"/>
        <v>1.8586369371632452</v>
      </c>
    </row>
    <row r="70" spans="1:28" x14ac:dyDescent="0.3">
      <c r="A70">
        <v>68</v>
      </c>
      <c r="B70">
        <v>0.18617385352498289</v>
      </c>
      <c r="C70">
        <f t="shared" si="10"/>
        <v>2.5</v>
      </c>
      <c r="D70">
        <v>1</v>
      </c>
      <c r="E70">
        <v>57.756</v>
      </c>
      <c r="F70">
        <v>3.5549999999999998E-2</v>
      </c>
      <c r="G70">
        <v>51.411000000000001</v>
      </c>
      <c r="H70">
        <v>52.978999999999999</v>
      </c>
      <c r="I70">
        <f>VLOOKUP(C70,'Girls CDC 0-20'!$B$2:$F$243,3,FALSE)</f>
        <v>0.47685140650000002</v>
      </c>
      <c r="J70">
        <f>VLOOKUP($C70,'Girls CDC 0-20'!$B$2:$F$243,4,FALSE)</f>
        <v>58.093819060999998</v>
      </c>
      <c r="K70">
        <f>VLOOKUP($C70,'Girls CDC 0-20'!$B$2:$F$243,5,FALSE)</f>
        <v>4.17161032E-2</v>
      </c>
      <c r="L70">
        <f t="shared" si="8"/>
        <v>-2.1614624057335687</v>
      </c>
      <c r="M70">
        <f t="shared" si="11"/>
        <v>1.5329818983672905</v>
      </c>
      <c r="O70">
        <v>129</v>
      </c>
      <c r="P70">
        <v>10.75</v>
      </c>
      <c r="Q70">
        <f t="shared" si="12"/>
        <v>129.5</v>
      </c>
      <c r="R70">
        <v>1</v>
      </c>
      <c r="S70">
        <v>143.38740000000001</v>
      </c>
      <c r="T70">
        <v>4.5940000000000002E-2</v>
      </c>
      <c r="U70">
        <v>6.5872000000000002</v>
      </c>
      <c r="V70">
        <v>123.03100000000001</v>
      </c>
      <c r="W70">
        <v>128.06299999999999</v>
      </c>
      <c r="X70">
        <f>VLOOKUP($Q70,'Girls CDC 0-20'!$B$2:$F$243,3,FALSE)</f>
        <v>0.59630736299999998</v>
      </c>
      <c r="Y70">
        <f>VLOOKUP($Q70,'Girls CDC 0-20'!$B$2:$F$243,4,FALSE)</f>
        <v>142.59742</v>
      </c>
      <c r="Z70">
        <f>VLOOKUP($Q70,'Girls CDC 0-20'!$B$2:$F$243,5,FALSE)</f>
        <v>5.0257992000000001E-2</v>
      </c>
      <c r="AA70">
        <f t="shared" si="9"/>
        <v>-2.0719055617582511</v>
      </c>
      <c r="AB70">
        <f t="shared" si="13"/>
        <v>1.9137124598472863</v>
      </c>
    </row>
    <row r="71" spans="1:28" x14ac:dyDescent="0.3">
      <c r="A71">
        <v>69</v>
      </c>
      <c r="B71">
        <v>0.18891170431211499</v>
      </c>
      <c r="C71">
        <f t="shared" si="10"/>
        <v>2.5</v>
      </c>
      <c r="D71">
        <v>1</v>
      </c>
      <c r="E71">
        <v>57.850099999999998</v>
      </c>
      <c r="F71">
        <v>3.5529999999999999E-2</v>
      </c>
      <c r="G71">
        <v>51.497999999999998</v>
      </c>
      <c r="H71">
        <v>53.067999999999998</v>
      </c>
      <c r="I71">
        <f>VLOOKUP(C71,'Girls CDC 0-20'!$B$2:$F$243,3,FALSE)</f>
        <v>0.47685140650000002</v>
      </c>
      <c r="J71">
        <f>VLOOKUP($C71,'Girls CDC 0-20'!$B$2:$F$243,4,FALSE)</f>
        <v>58.093819060999998</v>
      </c>
      <c r="K71">
        <f>VLOOKUP($C71,'Girls CDC 0-20'!$B$2:$F$243,5,FALSE)</f>
        <v>4.17161032E-2</v>
      </c>
      <c r="L71">
        <f t="shared" si="8"/>
        <v>-2.1229407218264145</v>
      </c>
      <c r="M71">
        <f t="shared" si="11"/>
        <v>1.6879409757159896</v>
      </c>
      <c r="O71">
        <v>130</v>
      </c>
      <c r="P71">
        <v>10.833333333333334</v>
      </c>
      <c r="Q71">
        <f t="shared" si="12"/>
        <v>130.5</v>
      </c>
      <c r="R71">
        <v>1</v>
      </c>
      <c r="S71">
        <v>143.9222</v>
      </c>
      <c r="T71">
        <v>4.5909999999999999E-2</v>
      </c>
      <c r="U71">
        <v>6.6074999999999999</v>
      </c>
      <c r="V71">
        <v>123.504</v>
      </c>
      <c r="W71">
        <v>128.55099999999999</v>
      </c>
      <c r="X71">
        <f>VLOOKUP($Q71,'Girls CDC 0-20'!$B$2:$F$243,3,FALSE)</f>
        <v>0.64362654200000002</v>
      </c>
      <c r="Y71">
        <f>VLOOKUP($Q71,'Girls CDC 0-20'!$B$2:$F$243,4,FALSE)</f>
        <v>143.14035530000001</v>
      </c>
      <c r="Z71">
        <f>VLOOKUP($Q71,'Girls CDC 0-20'!$B$2:$F$243,5,FALSE)</f>
        <v>5.0371024E-2</v>
      </c>
      <c r="AA71">
        <f t="shared" si="9"/>
        <v>-2.0620049137085137</v>
      </c>
      <c r="AB71">
        <f t="shared" si="13"/>
        <v>1.9603634081380896</v>
      </c>
    </row>
    <row r="72" spans="1:28" x14ac:dyDescent="0.3">
      <c r="A72">
        <v>70</v>
      </c>
      <c r="B72">
        <v>0.19164955509924708</v>
      </c>
      <c r="C72">
        <f t="shared" si="10"/>
        <v>2.5</v>
      </c>
      <c r="D72">
        <v>1</v>
      </c>
      <c r="E72">
        <v>57.943600000000004</v>
      </c>
      <c r="F72">
        <v>3.5520000000000003E-2</v>
      </c>
      <c r="G72">
        <v>51.582999999999998</v>
      </c>
      <c r="H72">
        <v>53.155999999999999</v>
      </c>
      <c r="I72">
        <f>VLOOKUP(C72,'Girls CDC 0-20'!$B$2:$F$243,3,FALSE)</f>
        <v>0.47685140650000002</v>
      </c>
      <c r="J72">
        <f>VLOOKUP($C72,'Girls CDC 0-20'!$B$2:$F$243,4,FALSE)</f>
        <v>58.093819060999998</v>
      </c>
      <c r="K72">
        <f>VLOOKUP($C72,'Girls CDC 0-20'!$B$2:$F$243,5,FALSE)</f>
        <v>4.17161032E-2</v>
      </c>
      <c r="L72">
        <f t="shared" si="8"/>
        <v>-2.0848850818369074</v>
      </c>
      <c r="M72">
        <f t="shared" si="11"/>
        <v>1.8539866570243262</v>
      </c>
      <c r="O72">
        <v>131</v>
      </c>
      <c r="P72">
        <v>10.916666666666666</v>
      </c>
      <c r="Q72">
        <f t="shared" si="12"/>
        <v>131.5</v>
      </c>
      <c r="R72">
        <v>1</v>
      </c>
      <c r="S72">
        <v>144.45750000000001</v>
      </c>
      <c r="T72">
        <v>4.5879999999999997E-2</v>
      </c>
      <c r="U72">
        <v>6.6276999999999999</v>
      </c>
      <c r="V72">
        <v>123.976</v>
      </c>
      <c r="W72">
        <v>129.03899999999999</v>
      </c>
      <c r="X72">
        <f>VLOOKUP($Q72,'Girls CDC 0-20'!$B$2:$F$243,3,FALSE)</f>
        <v>0.69306217299999995</v>
      </c>
      <c r="Y72">
        <f>VLOOKUP($Q72,'Girls CDC 0-20'!$B$2:$F$243,4,FALSE)</f>
        <v>143.69499809999999</v>
      </c>
      <c r="Z72">
        <f>VLOOKUP($Q72,'Girls CDC 0-20'!$B$2:$F$243,5,FALSE)</f>
        <v>5.0460835000000002E-2</v>
      </c>
      <c r="AA72">
        <f t="shared" si="9"/>
        <v>-2.0543794958262049</v>
      </c>
      <c r="AB72">
        <f t="shared" si="13"/>
        <v>1.9969488004149789</v>
      </c>
    </row>
    <row r="73" spans="1:28" x14ac:dyDescent="0.3">
      <c r="A73">
        <v>71</v>
      </c>
      <c r="B73">
        <v>0.19438740588637921</v>
      </c>
      <c r="C73">
        <f t="shared" si="10"/>
        <v>2.5</v>
      </c>
      <c r="D73">
        <v>1</v>
      </c>
      <c r="E73">
        <v>58.036499999999997</v>
      </c>
      <c r="F73">
        <v>3.5499999999999997E-2</v>
      </c>
      <c r="G73">
        <v>51.67</v>
      </c>
      <c r="H73">
        <v>53.244</v>
      </c>
      <c r="I73">
        <f>VLOOKUP(C73,'Girls CDC 0-20'!$B$2:$F$243,3,FALSE)</f>
        <v>0.47685140650000002</v>
      </c>
      <c r="J73">
        <f>VLOOKUP($C73,'Girls CDC 0-20'!$B$2:$F$243,4,FALSE)</f>
        <v>58.093819060999998</v>
      </c>
      <c r="K73">
        <f>VLOOKUP($C73,'Girls CDC 0-20'!$B$2:$F$243,5,FALSE)</f>
        <v>4.17161032E-2</v>
      </c>
      <c r="L73">
        <f t="shared" si="8"/>
        <v>-2.0468623866317737</v>
      </c>
      <c r="M73">
        <f t="shared" si="11"/>
        <v>2.0335799047606589</v>
      </c>
      <c r="O73">
        <v>132</v>
      </c>
      <c r="P73">
        <v>11</v>
      </c>
      <c r="Q73">
        <f t="shared" si="12"/>
        <v>132.5</v>
      </c>
      <c r="R73">
        <v>1</v>
      </c>
      <c r="S73">
        <v>144.99289999999999</v>
      </c>
      <c r="T73">
        <v>4.5839999999999999E-2</v>
      </c>
      <c r="U73">
        <v>6.6464999999999996</v>
      </c>
      <c r="V73">
        <v>124.45399999999999</v>
      </c>
      <c r="W73">
        <v>129.53100000000001</v>
      </c>
      <c r="X73">
        <f>VLOOKUP($Q73,'Girls CDC 0-20'!$B$2:$F$243,3,FALSE)</f>
        <v>0.74428975200000003</v>
      </c>
      <c r="Y73">
        <f>VLOOKUP($Q73,'Girls CDC 0-20'!$B$2:$F$243,4,FALSE)</f>
        <v>144.2609497</v>
      </c>
      <c r="Z73">
        <f>VLOOKUP($Q73,'Girls CDC 0-20'!$B$2:$F$243,5,FALSE)</f>
        <v>5.0524236E-2</v>
      </c>
      <c r="AA73">
        <f t="shared" si="9"/>
        <v>-2.0485168534018228</v>
      </c>
      <c r="AB73">
        <f t="shared" si="13"/>
        <v>2.0254691219257528</v>
      </c>
    </row>
    <row r="74" spans="1:28" x14ac:dyDescent="0.3">
      <c r="A74">
        <v>72</v>
      </c>
      <c r="B74">
        <v>0.1971252566735113</v>
      </c>
      <c r="C74">
        <f t="shared" si="10"/>
        <v>2.5</v>
      </c>
      <c r="D74">
        <v>1</v>
      </c>
      <c r="E74">
        <v>58.128799999999998</v>
      </c>
      <c r="F74">
        <v>3.5479999999999998E-2</v>
      </c>
      <c r="G74">
        <v>51.755000000000003</v>
      </c>
      <c r="H74">
        <v>53.331000000000003</v>
      </c>
      <c r="I74">
        <f>VLOOKUP(C74,'Girls CDC 0-20'!$B$2:$F$243,3,FALSE)</f>
        <v>0.47685140650000002</v>
      </c>
      <c r="J74">
        <f>VLOOKUP($C74,'Girls CDC 0-20'!$B$2:$F$243,4,FALSE)</f>
        <v>58.093819060999998</v>
      </c>
      <c r="K74">
        <f>VLOOKUP($C74,'Girls CDC 0-20'!$B$2:$F$243,5,FALSE)</f>
        <v>4.17161032E-2</v>
      </c>
      <c r="L74">
        <f t="shared" si="8"/>
        <v>-2.00930407167679</v>
      </c>
      <c r="M74">
        <f t="shared" si="11"/>
        <v>2.2252448185671296</v>
      </c>
      <c r="O74">
        <v>133</v>
      </c>
      <c r="P74">
        <v>11.083333333333334</v>
      </c>
      <c r="Q74">
        <f t="shared" si="12"/>
        <v>133.5</v>
      </c>
      <c r="R74">
        <v>1</v>
      </c>
      <c r="S74">
        <v>145.52799999999999</v>
      </c>
      <c r="T74">
        <v>4.58E-2</v>
      </c>
      <c r="U74">
        <v>6.6651999999999996</v>
      </c>
      <c r="V74">
        <v>124.931</v>
      </c>
      <c r="W74">
        <v>130.02199999999999</v>
      </c>
      <c r="X74">
        <f>VLOOKUP($Q74,'Girls CDC 0-20'!$B$2:$F$243,3,FALSE)</f>
        <v>0.79691098000000005</v>
      </c>
      <c r="Y74">
        <f>VLOOKUP($Q74,'Girls CDC 0-20'!$B$2:$F$243,4,FALSE)</f>
        <v>144.83758090000001</v>
      </c>
      <c r="Z74">
        <f>VLOOKUP($Q74,'Girls CDC 0-20'!$B$2:$F$243,5,FALSE)</f>
        <v>5.0558223999999999E-2</v>
      </c>
      <c r="AA74">
        <f t="shared" si="9"/>
        <v>-2.0451612372611714</v>
      </c>
      <c r="AB74">
        <f t="shared" si="13"/>
        <v>2.0419482318328281</v>
      </c>
    </row>
    <row r="75" spans="1:28" x14ac:dyDescent="0.3">
      <c r="A75">
        <v>73</v>
      </c>
      <c r="B75">
        <v>0.1998631074606434</v>
      </c>
      <c r="C75">
        <f t="shared" si="10"/>
        <v>2.5</v>
      </c>
      <c r="D75">
        <v>1</v>
      </c>
      <c r="E75">
        <v>58.220599999999997</v>
      </c>
      <c r="F75">
        <v>3.5470000000000002E-2</v>
      </c>
      <c r="G75">
        <v>51.838999999999999</v>
      </c>
      <c r="H75">
        <v>53.415999999999997</v>
      </c>
      <c r="I75">
        <f>VLOOKUP(C75,'Girls CDC 0-20'!$B$2:$F$243,3,FALSE)</f>
        <v>0.47685140650000002</v>
      </c>
      <c r="J75">
        <f>VLOOKUP($C75,'Girls CDC 0-20'!$B$2:$F$243,4,FALSE)</f>
        <v>58.093819060999998</v>
      </c>
      <c r="K75">
        <f>VLOOKUP($C75,'Girls CDC 0-20'!$B$2:$F$243,5,FALSE)</f>
        <v>4.17161032E-2</v>
      </c>
      <c r="L75">
        <f t="shared" si="8"/>
        <v>-1.9726401099977067</v>
      </c>
      <c r="M75">
        <f t="shared" si="11"/>
        <v>2.4268289894573618</v>
      </c>
      <c r="O75">
        <v>134</v>
      </c>
      <c r="P75">
        <v>11.166666666666666</v>
      </c>
      <c r="Q75">
        <f t="shared" si="12"/>
        <v>134.5</v>
      </c>
      <c r="R75">
        <v>1</v>
      </c>
      <c r="S75">
        <v>146.06219999999999</v>
      </c>
      <c r="T75">
        <v>4.5760000000000002E-2</v>
      </c>
      <c r="U75">
        <v>6.6837999999999997</v>
      </c>
      <c r="V75">
        <v>125.408</v>
      </c>
      <c r="W75">
        <v>130.51300000000001</v>
      </c>
      <c r="X75">
        <f>VLOOKUP($Q75,'Girls CDC 0-20'!$B$2:$F$243,3,FALSE)</f>
        <v>0.85045727999999998</v>
      </c>
      <c r="Y75">
        <f>VLOOKUP($Q75,'Girls CDC 0-20'!$B$2:$F$243,4,FALSE)</f>
        <v>145.4240246</v>
      </c>
      <c r="Z75">
        <f>VLOOKUP($Q75,'Girls CDC 0-20'!$B$2:$F$243,5,FALSE)</f>
        <v>5.0560082999999999E-2</v>
      </c>
      <c r="AA75">
        <f t="shared" si="9"/>
        <v>-2.0441741539890339</v>
      </c>
      <c r="AB75">
        <f t="shared" si="13"/>
        <v>2.0468172772986359</v>
      </c>
    </row>
    <row r="76" spans="1:28" x14ac:dyDescent="0.3">
      <c r="A76">
        <v>74</v>
      </c>
      <c r="B76">
        <v>0.20260095824777549</v>
      </c>
      <c r="C76">
        <f t="shared" si="10"/>
        <v>2.5</v>
      </c>
      <c r="D76">
        <v>1</v>
      </c>
      <c r="E76">
        <v>58.311700000000002</v>
      </c>
      <c r="F76">
        <v>3.5450000000000002E-2</v>
      </c>
      <c r="G76">
        <v>51.923999999999999</v>
      </c>
      <c r="H76">
        <v>53.503</v>
      </c>
      <c r="I76">
        <f>VLOOKUP(C76,'Girls CDC 0-20'!$B$2:$F$243,3,FALSE)</f>
        <v>0.47685140650000002</v>
      </c>
      <c r="J76">
        <f>VLOOKUP($C76,'Girls CDC 0-20'!$B$2:$F$243,4,FALSE)</f>
        <v>58.093819060999998</v>
      </c>
      <c r="K76">
        <f>VLOOKUP($C76,'Girls CDC 0-20'!$B$2:$F$243,5,FALSE)</f>
        <v>4.17161032E-2</v>
      </c>
      <c r="L76">
        <f t="shared" si="8"/>
        <v>-1.9351450607567222</v>
      </c>
      <c r="M76">
        <f t="shared" si="11"/>
        <v>2.6486248642337027</v>
      </c>
      <c r="O76">
        <v>135</v>
      </c>
      <c r="P76">
        <v>11.25</v>
      </c>
      <c r="Q76">
        <f t="shared" si="12"/>
        <v>135.5</v>
      </c>
      <c r="R76">
        <v>1</v>
      </c>
      <c r="S76">
        <v>146.5951</v>
      </c>
      <c r="T76">
        <v>4.5710000000000001E-2</v>
      </c>
      <c r="U76">
        <v>6.7008999999999999</v>
      </c>
      <c r="V76">
        <v>125.88800000000001</v>
      </c>
      <c r="W76">
        <v>131.00700000000001</v>
      </c>
      <c r="X76">
        <f>VLOOKUP($Q76,'Girls CDC 0-20'!$B$2:$F$243,3,FALSE)</f>
        <v>0.90439587099999996</v>
      </c>
      <c r="Y76">
        <f>VLOOKUP($Q76,'Girls CDC 0-20'!$B$2:$F$243,4,FALSE)</f>
        <v>146.0191748</v>
      </c>
      <c r="Z76">
        <f>VLOOKUP($Q76,'Girls CDC 0-20'!$B$2:$F$243,5,FALSE)</f>
        <v>5.0527493999999999E-2</v>
      </c>
      <c r="AA76">
        <f t="shared" si="9"/>
        <v>-2.045122879517054</v>
      </c>
      <c r="AB76">
        <f t="shared" si="13"/>
        <v>2.042137257927688</v>
      </c>
    </row>
    <row r="77" spans="1:28" x14ac:dyDescent="0.3">
      <c r="A77">
        <v>75</v>
      </c>
      <c r="B77">
        <v>0.20533880903490759</v>
      </c>
      <c r="C77">
        <f t="shared" si="10"/>
        <v>2.5</v>
      </c>
      <c r="D77">
        <v>1</v>
      </c>
      <c r="E77">
        <v>58.402200000000001</v>
      </c>
      <c r="F77">
        <v>3.5430000000000003E-2</v>
      </c>
      <c r="G77">
        <v>52.008000000000003</v>
      </c>
      <c r="H77">
        <v>53.588999999999999</v>
      </c>
      <c r="I77">
        <f>VLOOKUP(C77,'Girls CDC 0-20'!$B$2:$F$243,3,FALSE)</f>
        <v>0.47685140650000002</v>
      </c>
      <c r="J77">
        <f>VLOOKUP($C77,'Girls CDC 0-20'!$B$2:$F$243,4,FALSE)</f>
        <v>58.093819060999998</v>
      </c>
      <c r="K77">
        <f>VLOOKUP($C77,'Girls CDC 0-20'!$B$2:$F$243,5,FALSE)</f>
        <v>4.17161032E-2</v>
      </c>
      <c r="L77">
        <f t="shared" si="8"/>
        <v>-1.8981123245341986</v>
      </c>
      <c r="M77">
        <f t="shared" si="11"/>
        <v>2.8840643491305782</v>
      </c>
      <c r="O77">
        <v>136</v>
      </c>
      <c r="P77">
        <v>11.333333333333334</v>
      </c>
      <c r="Q77">
        <f t="shared" si="12"/>
        <v>136.5</v>
      </c>
      <c r="R77">
        <v>1</v>
      </c>
      <c r="S77">
        <v>147.12620000000001</v>
      </c>
      <c r="T77">
        <v>4.5670000000000002E-2</v>
      </c>
      <c r="U77">
        <v>6.7192999999999996</v>
      </c>
      <c r="V77">
        <v>126.36199999999999</v>
      </c>
      <c r="W77">
        <v>131.495</v>
      </c>
      <c r="X77">
        <f>VLOOKUP($Q77,'Girls CDC 0-20'!$B$2:$F$243,3,FALSE)</f>
        <v>0.958138449</v>
      </c>
      <c r="Y77">
        <f>VLOOKUP($Q77,'Girls CDC 0-20'!$B$2:$F$243,4,FALSE)</f>
        <v>146.621692</v>
      </c>
      <c r="Z77">
        <f>VLOOKUP($Q77,'Girls CDC 0-20'!$B$2:$F$243,5,FALSE)</f>
        <v>5.0458634000000002E-2</v>
      </c>
      <c r="AA77">
        <f t="shared" si="9"/>
        <v>-2.0491910946078598</v>
      </c>
      <c r="AB77">
        <f t="shared" si="13"/>
        <v>2.0221716270542998</v>
      </c>
    </row>
    <row r="78" spans="1:28" x14ac:dyDescent="0.3">
      <c r="A78">
        <v>76</v>
      </c>
      <c r="B78">
        <v>0.20807665982203971</v>
      </c>
      <c r="C78">
        <f t="shared" si="10"/>
        <v>2.5</v>
      </c>
      <c r="D78">
        <v>1</v>
      </c>
      <c r="E78">
        <v>58.492199999999997</v>
      </c>
      <c r="F78">
        <v>3.542E-2</v>
      </c>
      <c r="G78">
        <v>52.09</v>
      </c>
      <c r="H78">
        <v>53.671999999999997</v>
      </c>
      <c r="I78">
        <f>VLOOKUP(C78,'Girls CDC 0-20'!$B$2:$F$243,3,FALSE)</f>
        <v>0.47685140650000002</v>
      </c>
      <c r="J78">
        <f>VLOOKUP($C78,'Girls CDC 0-20'!$B$2:$F$243,4,FALSE)</f>
        <v>58.093819060999998</v>
      </c>
      <c r="K78">
        <f>VLOOKUP($C78,'Girls CDC 0-20'!$B$2:$F$243,5,FALSE)</f>
        <v>4.17161032E-2</v>
      </c>
      <c r="L78">
        <f t="shared" si="8"/>
        <v>-1.8624008994197532</v>
      </c>
      <c r="M78">
        <f t="shared" si="11"/>
        <v>3.1273301236118081</v>
      </c>
      <c r="O78">
        <v>137</v>
      </c>
      <c r="P78">
        <v>11.416666666666666</v>
      </c>
      <c r="Q78">
        <f t="shared" si="12"/>
        <v>137.5</v>
      </c>
      <c r="R78">
        <v>1</v>
      </c>
      <c r="S78">
        <v>147.65479999999999</v>
      </c>
      <c r="T78">
        <v>4.5620000000000001E-2</v>
      </c>
      <c r="U78">
        <v>6.7359999999999998</v>
      </c>
      <c r="V78">
        <v>126.839</v>
      </c>
      <c r="W78">
        <v>131.98400000000001</v>
      </c>
      <c r="X78">
        <f>VLOOKUP($Q78,'Girls CDC 0-20'!$B$2:$F$243,3,FALSE)</f>
        <v>1.011054559</v>
      </c>
      <c r="Y78">
        <f>VLOOKUP($Q78,'Girls CDC 0-20'!$B$2:$F$243,4,FALSE)</f>
        <v>147.23001769999999</v>
      </c>
      <c r="Z78">
        <f>VLOOKUP($Q78,'Girls CDC 0-20'!$B$2:$F$243,5,FALSE)</f>
        <v>5.0352268999999998E-2</v>
      </c>
      <c r="AA78">
        <f t="shared" si="9"/>
        <v>-2.0553387390618871</v>
      </c>
      <c r="AB78">
        <f t="shared" si="13"/>
        <v>1.9923149035087688</v>
      </c>
    </row>
    <row r="79" spans="1:28" x14ac:dyDescent="0.3">
      <c r="A79">
        <v>77</v>
      </c>
      <c r="B79">
        <v>0.21081451060917181</v>
      </c>
      <c r="C79">
        <f t="shared" si="10"/>
        <v>2.5</v>
      </c>
      <c r="D79">
        <v>1</v>
      </c>
      <c r="E79">
        <v>58.581600000000002</v>
      </c>
      <c r="F79">
        <v>3.5400000000000001E-2</v>
      </c>
      <c r="G79">
        <v>52.173000000000002</v>
      </c>
      <c r="H79">
        <v>53.756999999999998</v>
      </c>
      <c r="I79">
        <f>VLOOKUP(C79,'Girls CDC 0-20'!$B$2:$F$243,3,FALSE)</f>
        <v>0.47685140650000002</v>
      </c>
      <c r="J79">
        <f>VLOOKUP($C79,'Girls CDC 0-20'!$B$2:$F$243,4,FALSE)</f>
        <v>58.093819060999998</v>
      </c>
      <c r="K79">
        <f>VLOOKUP($C79,'Girls CDC 0-20'!$B$2:$F$243,5,FALSE)</f>
        <v>4.17161032E-2</v>
      </c>
      <c r="L79">
        <f t="shared" si="8"/>
        <v>-1.825858889017097</v>
      </c>
      <c r="M79">
        <f t="shared" si="11"/>
        <v>3.3935760057970334</v>
      </c>
      <c r="O79">
        <v>138</v>
      </c>
      <c r="P79">
        <v>11.5</v>
      </c>
      <c r="Q79">
        <f t="shared" si="12"/>
        <v>138.5</v>
      </c>
      <c r="R79">
        <v>1</v>
      </c>
      <c r="S79">
        <v>148.18039999999999</v>
      </c>
      <c r="T79">
        <v>4.5569999999999999E-2</v>
      </c>
      <c r="U79">
        <v>6.7526000000000002</v>
      </c>
      <c r="V79">
        <v>127.313</v>
      </c>
      <c r="W79">
        <v>132.47200000000001</v>
      </c>
      <c r="X79">
        <f>VLOOKUP($Q79,'Girls CDC 0-20'!$B$2:$F$243,3,FALSE)</f>
        <v>1.0624745680000001</v>
      </c>
      <c r="Y79">
        <f>VLOOKUP($Q79,'Girls CDC 0-20'!$B$2:$F$243,4,FALSE)</f>
        <v>147.8423918</v>
      </c>
      <c r="Z79">
        <f>VLOOKUP($Q79,'Girls CDC 0-20'!$B$2:$F$243,5,FALSE)</f>
        <v>5.0207824999999998E-2</v>
      </c>
      <c r="AA79">
        <f t="shared" si="9"/>
        <v>-2.0637325208306216</v>
      </c>
      <c r="AB79">
        <f t="shared" si="13"/>
        <v>1.9521542065508464</v>
      </c>
    </row>
    <row r="80" spans="1:28" x14ac:dyDescent="0.3">
      <c r="A80">
        <v>78</v>
      </c>
      <c r="B80">
        <v>0.2135523613963039</v>
      </c>
      <c r="C80">
        <f t="shared" si="10"/>
        <v>2.5</v>
      </c>
      <c r="D80">
        <v>1</v>
      </c>
      <c r="E80">
        <v>58.670499999999997</v>
      </c>
      <c r="F80">
        <v>3.5389999999999998E-2</v>
      </c>
      <c r="G80">
        <v>52.253999999999998</v>
      </c>
      <c r="H80">
        <v>53.84</v>
      </c>
      <c r="I80">
        <f>VLOOKUP(C80,'Girls CDC 0-20'!$B$2:$F$243,3,FALSE)</f>
        <v>0.47685140650000002</v>
      </c>
      <c r="J80">
        <f>VLOOKUP($C80,'Girls CDC 0-20'!$B$2:$F$243,4,FALSE)</f>
        <v>58.093819060999998</v>
      </c>
      <c r="K80">
        <f>VLOOKUP($C80,'Girls CDC 0-20'!$B$2:$F$243,5,FALSE)</f>
        <v>4.17161032E-2</v>
      </c>
      <c r="L80">
        <f t="shared" si="8"/>
        <v>-1.7902058480873726</v>
      </c>
      <c r="M80">
        <f t="shared" si="11"/>
        <v>3.6710412655110027</v>
      </c>
      <c r="O80">
        <v>139</v>
      </c>
      <c r="P80">
        <v>11.583333333333334</v>
      </c>
      <c r="Q80">
        <f t="shared" si="12"/>
        <v>139.5</v>
      </c>
      <c r="R80">
        <v>1</v>
      </c>
      <c r="S80">
        <v>148.70230000000001</v>
      </c>
      <c r="T80">
        <v>4.5519999999999998E-2</v>
      </c>
      <c r="U80">
        <v>6.7689000000000004</v>
      </c>
      <c r="V80">
        <v>127.785</v>
      </c>
      <c r="W80">
        <v>132.95500000000001</v>
      </c>
      <c r="X80">
        <f>VLOOKUP($Q80,'Girls CDC 0-20'!$B$2:$F$243,3,FALSE)</f>
        <v>1.1117270290000001</v>
      </c>
      <c r="Y80">
        <f>VLOOKUP($Q80,'Girls CDC 0-20'!$B$2:$F$243,4,FALSE)</f>
        <v>148.4568879</v>
      </c>
      <c r="Z80">
        <f>VLOOKUP($Q80,'Girls CDC 0-20'!$B$2:$F$243,5,FALSE)</f>
        <v>5.0025434000000001E-2</v>
      </c>
      <c r="AA80">
        <f t="shared" si="9"/>
        <v>-2.0747686114485382</v>
      </c>
      <c r="AB80">
        <f t="shared" si="13"/>
        <v>1.9003992491988635</v>
      </c>
    </row>
    <row r="81" spans="1:28" x14ac:dyDescent="0.3">
      <c r="A81">
        <v>79</v>
      </c>
      <c r="B81">
        <v>0.216290212183436</v>
      </c>
      <c r="C81">
        <f t="shared" si="10"/>
        <v>2.5</v>
      </c>
      <c r="D81">
        <v>1</v>
      </c>
      <c r="E81">
        <v>58.758800000000001</v>
      </c>
      <c r="F81">
        <v>3.5369999999999999E-2</v>
      </c>
      <c r="G81">
        <v>52.335999999999999</v>
      </c>
      <c r="H81">
        <v>53.923999999999999</v>
      </c>
      <c r="I81">
        <f>VLOOKUP(C81,'Girls CDC 0-20'!$B$2:$F$243,3,FALSE)</f>
        <v>0.47685140650000002</v>
      </c>
      <c r="J81">
        <f>VLOOKUP($C81,'Girls CDC 0-20'!$B$2:$F$243,4,FALSE)</f>
        <v>58.093819060999998</v>
      </c>
      <c r="K81">
        <f>VLOOKUP($C81,'Girls CDC 0-20'!$B$2:$F$243,5,FALSE)</f>
        <v>4.17161032E-2</v>
      </c>
      <c r="L81">
        <f t="shared" si="8"/>
        <v>-1.7541525158803049</v>
      </c>
      <c r="M81">
        <f t="shared" si="11"/>
        <v>3.9702188552933371</v>
      </c>
      <c r="O81">
        <v>140</v>
      </c>
      <c r="P81">
        <v>11.666666666666666</v>
      </c>
      <c r="Q81">
        <f t="shared" si="12"/>
        <v>140.5</v>
      </c>
      <c r="R81">
        <v>1</v>
      </c>
      <c r="S81">
        <v>149.21969999999999</v>
      </c>
      <c r="T81">
        <v>4.546E-2</v>
      </c>
      <c r="U81">
        <v>6.7835000000000001</v>
      </c>
      <c r="V81">
        <v>128.25700000000001</v>
      </c>
      <c r="W81">
        <v>133.43899999999999</v>
      </c>
      <c r="X81">
        <f>VLOOKUP($Q81,'Girls CDC 0-20'!$B$2:$F$243,3,FALSE)</f>
        <v>1.1581351049999999</v>
      </c>
      <c r="Y81">
        <f>VLOOKUP($Q81,'Girls CDC 0-20'!$B$2:$F$243,4,FALSE)</f>
        <v>149.0714413</v>
      </c>
      <c r="Z81">
        <f>VLOOKUP($Q81,'Girls CDC 0-20'!$B$2:$F$243,5,FALSE)</f>
        <v>4.9805967E-2</v>
      </c>
      <c r="AA81">
        <f t="shared" si="9"/>
        <v>-2.0874817119529387</v>
      </c>
      <c r="AB81">
        <f t="shared" si="13"/>
        <v>1.8422306245969431</v>
      </c>
    </row>
    <row r="82" spans="1:28" x14ac:dyDescent="0.3">
      <c r="A82">
        <v>80</v>
      </c>
      <c r="B82">
        <v>0.21902806297056809</v>
      </c>
      <c r="C82">
        <f t="shared" si="10"/>
        <v>2.5</v>
      </c>
      <c r="D82">
        <v>1</v>
      </c>
      <c r="E82">
        <v>58.846499999999999</v>
      </c>
      <c r="F82">
        <v>3.5360000000000003E-2</v>
      </c>
      <c r="G82">
        <v>52.415999999999997</v>
      </c>
      <c r="H82">
        <v>54.006</v>
      </c>
      <c r="I82">
        <f>VLOOKUP(C82,'Girls CDC 0-20'!$B$2:$F$243,3,FALSE)</f>
        <v>0.47685140650000002</v>
      </c>
      <c r="J82">
        <f>VLOOKUP($C82,'Girls CDC 0-20'!$B$2:$F$243,4,FALSE)</f>
        <v>58.093819060999998</v>
      </c>
      <c r="K82">
        <f>VLOOKUP($C82,'Girls CDC 0-20'!$B$2:$F$243,5,FALSE)</f>
        <v>4.17161032E-2</v>
      </c>
      <c r="L82">
        <f t="shared" si="8"/>
        <v>-1.7189859254250488</v>
      </c>
      <c r="M82">
        <f t="shared" si="11"/>
        <v>4.2808467375380941</v>
      </c>
      <c r="O82">
        <v>141</v>
      </c>
      <c r="P82">
        <v>11.75</v>
      </c>
      <c r="Q82">
        <f t="shared" si="12"/>
        <v>141.5</v>
      </c>
      <c r="R82">
        <v>1</v>
      </c>
      <c r="S82">
        <v>149.73220000000001</v>
      </c>
      <c r="T82">
        <v>4.5409999999999999E-2</v>
      </c>
      <c r="U82">
        <v>6.7992999999999997</v>
      </c>
      <c r="V82">
        <v>128.721</v>
      </c>
      <c r="W82">
        <v>133.91499999999999</v>
      </c>
      <c r="X82">
        <f>VLOOKUP($Q82,'Girls CDC 0-20'!$B$2:$F$243,3,FALSE)</f>
        <v>1.2010508209999999</v>
      </c>
      <c r="Y82">
        <f>VLOOKUP($Q82,'Girls CDC 0-20'!$B$2:$F$243,4,FALSE)</f>
        <v>149.68389429999999</v>
      </c>
      <c r="Z82">
        <f>VLOOKUP($Q82,'Girls CDC 0-20'!$B$2:$F$243,5,FALSE)</f>
        <v>4.9551023E-2</v>
      </c>
      <c r="AA82">
        <f t="shared" si="9"/>
        <v>-2.1028716483943204</v>
      </c>
      <c r="AB82">
        <f t="shared" si="13"/>
        <v>1.7738495388461364</v>
      </c>
    </row>
    <row r="83" spans="1:28" x14ac:dyDescent="0.3">
      <c r="A83">
        <v>81</v>
      </c>
      <c r="B83">
        <v>0.22176591375770022</v>
      </c>
      <c r="C83">
        <f t="shared" si="10"/>
        <v>2.5</v>
      </c>
      <c r="D83">
        <v>1</v>
      </c>
      <c r="E83">
        <v>58.933700000000002</v>
      </c>
      <c r="F83">
        <v>3.5340000000000003E-2</v>
      </c>
      <c r="G83">
        <v>52.497999999999998</v>
      </c>
      <c r="H83">
        <v>54.088999999999999</v>
      </c>
      <c r="I83">
        <f>VLOOKUP(C83,'Girls CDC 0-20'!$B$2:$F$243,3,FALSE)</f>
        <v>0.47685140650000002</v>
      </c>
      <c r="J83">
        <f>VLOOKUP($C83,'Girls CDC 0-20'!$B$2:$F$243,4,FALSE)</f>
        <v>58.093819060999998</v>
      </c>
      <c r="K83">
        <f>VLOOKUP($C83,'Girls CDC 0-20'!$B$2:$F$243,5,FALSE)</f>
        <v>4.17161032E-2</v>
      </c>
      <c r="L83">
        <f t="shared" si="8"/>
        <v>-1.6834189092367906</v>
      </c>
      <c r="M83">
        <f t="shared" si="11"/>
        <v>4.6147012619911685</v>
      </c>
      <c r="O83">
        <v>142</v>
      </c>
      <c r="P83">
        <v>11.833333333333334</v>
      </c>
      <c r="Q83">
        <f t="shared" si="12"/>
        <v>142.5</v>
      </c>
      <c r="R83">
        <v>1</v>
      </c>
      <c r="S83">
        <v>150.239</v>
      </c>
      <c r="T83">
        <v>4.5350000000000001E-2</v>
      </c>
      <c r="U83">
        <v>6.8132999999999999</v>
      </c>
      <c r="V83">
        <v>129.184</v>
      </c>
      <c r="W83">
        <v>134.38900000000001</v>
      </c>
      <c r="X83">
        <f>VLOOKUP($Q83,'Girls CDC 0-20'!$B$2:$F$243,3,FALSE)</f>
        <v>1.239852328</v>
      </c>
      <c r="Y83">
        <f>VLOOKUP($Q83,'Girls CDC 0-20'!$B$2:$F$243,4,FALSE)</f>
        <v>150.29203279999999</v>
      </c>
      <c r="Z83">
        <f>VLOOKUP($Q83,'Girls CDC 0-20'!$B$2:$F$243,5,FALSE)</f>
        <v>4.9262895000000001E-2</v>
      </c>
      <c r="AA83">
        <f t="shared" si="9"/>
        <v>-2.119925284279192</v>
      </c>
      <c r="AB83">
        <f t="shared" si="13"/>
        <v>1.7006173368231459</v>
      </c>
    </row>
    <row r="84" spans="1:28" x14ac:dyDescent="0.3">
      <c r="A84">
        <v>82</v>
      </c>
      <c r="B84">
        <v>0.22450376454483231</v>
      </c>
      <c r="C84">
        <f t="shared" si="10"/>
        <v>2.5</v>
      </c>
      <c r="D84">
        <v>1</v>
      </c>
      <c r="E84">
        <v>59.020400000000002</v>
      </c>
      <c r="F84">
        <v>3.533E-2</v>
      </c>
      <c r="G84">
        <v>52.576999999999998</v>
      </c>
      <c r="H84">
        <v>54.17</v>
      </c>
      <c r="I84">
        <f>VLOOKUP(C84,'Girls CDC 0-20'!$B$2:$F$243,3,FALSE)</f>
        <v>0.47685140650000002</v>
      </c>
      <c r="J84">
        <f>VLOOKUP($C84,'Girls CDC 0-20'!$B$2:$F$243,4,FALSE)</f>
        <v>58.093819060999998</v>
      </c>
      <c r="K84">
        <f>VLOOKUP($C84,'Girls CDC 0-20'!$B$2:$F$243,5,FALSE)</f>
        <v>4.17161032E-2</v>
      </c>
      <c r="L84">
        <f t="shared" si="8"/>
        <v>-1.6487364476786439</v>
      </c>
      <c r="M84">
        <f t="shared" si="11"/>
        <v>4.9600819875545081</v>
      </c>
      <c r="O84">
        <v>143</v>
      </c>
      <c r="P84">
        <v>11.916666666666666</v>
      </c>
      <c r="Q84">
        <f t="shared" si="12"/>
        <v>143.5</v>
      </c>
      <c r="R84">
        <v>1</v>
      </c>
      <c r="S84">
        <v>150.73939999999999</v>
      </c>
      <c r="T84">
        <v>4.5289999999999997E-2</v>
      </c>
      <c r="U84">
        <v>6.827</v>
      </c>
      <c r="V84">
        <v>129.642</v>
      </c>
      <c r="W84">
        <v>134.857</v>
      </c>
      <c r="X84">
        <f>VLOOKUP($Q84,'Girls CDC 0-20'!$B$2:$F$243,3,FALSE)</f>
        <v>1.2740060580000001</v>
      </c>
      <c r="Y84">
        <f>VLOOKUP($Q84,'Girls CDC 0-20'!$B$2:$F$243,4,FALSE)</f>
        <v>150.89364689999999</v>
      </c>
      <c r="Z84">
        <f>VLOOKUP($Q84,'Girls CDC 0-20'!$B$2:$F$243,5,FALSE)</f>
        <v>4.8944504E-2</v>
      </c>
      <c r="AA84">
        <f t="shared" si="9"/>
        <v>-2.1389251581623054</v>
      </c>
      <c r="AB84">
        <f t="shared" si="13"/>
        <v>1.6220865081620648</v>
      </c>
    </row>
    <row r="85" spans="1:28" x14ac:dyDescent="0.3">
      <c r="A85">
        <v>83</v>
      </c>
      <c r="B85">
        <v>0.22724161533196441</v>
      </c>
      <c r="C85">
        <f t="shared" si="10"/>
        <v>2.5</v>
      </c>
      <c r="D85">
        <v>1</v>
      </c>
      <c r="E85">
        <v>59.1066</v>
      </c>
      <c r="F85">
        <v>3.5310000000000001E-2</v>
      </c>
      <c r="G85">
        <v>52.656999999999996</v>
      </c>
      <c r="H85">
        <v>54.250999999999998</v>
      </c>
      <c r="I85">
        <f>VLOOKUP(C85,'Girls CDC 0-20'!$B$2:$F$243,3,FALSE)</f>
        <v>0.47685140650000002</v>
      </c>
      <c r="J85">
        <f>VLOOKUP($C85,'Girls CDC 0-20'!$B$2:$F$243,4,FALSE)</f>
        <v>58.093819060999998</v>
      </c>
      <c r="K85">
        <f>VLOOKUP($C85,'Girls CDC 0-20'!$B$2:$F$243,5,FALSE)</f>
        <v>4.17161032E-2</v>
      </c>
      <c r="L85">
        <f t="shared" si="8"/>
        <v>-1.6140811062343474</v>
      </c>
      <c r="M85">
        <f t="shared" si="11"/>
        <v>5.3254917488495845</v>
      </c>
      <c r="O85">
        <v>144</v>
      </c>
      <c r="P85">
        <v>12</v>
      </c>
      <c r="Q85">
        <f t="shared" si="12"/>
        <v>144.5</v>
      </c>
      <c r="R85">
        <v>1</v>
      </c>
      <c r="S85">
        <v>151.23269999999999</v>
      </c>
      <c r="T85">
        <v>4.5229999999999999E-2</v>
      </c>
      <c r="U85">
        <v>6.8403</v>
      </c>
      <c r="V85">
        <v>130.095</v>
      </c>
      <c r="W85">
        <v>135.32</v>
      </c>
      <c r="X85">
        <f>VLOOKUP($Q85,'Girls CDC 0-20'!$B$2:$F$243,3,FALSE)</f>
        <v>1.3030446950000001</v>
      </c>
      <c r="Y85">
        <f>VLOOKUP($Q85,'Girls CDC 0-20'!$B$2:$F$243,4,FALSE)</f>
        <v>151.48656360000001</v>
      </c>
      <c r="Z85">
        <f>VLOOKUP($Q85,'Girls CDC 0-20'!$B$2:$F$243,5,FALSE)</f>
        <v>4.8599313999999998E-2</v>
      </c>
      <c r="AA85">
        <f t="shared" si="9"/>
        <v>-2.1594732749430126</v>
      </c>
      <c r="AB85">
        <f t="shared" si="13"/>
        <v>1.5406734256298376</v>
      </c>
    </row>
    <row r="86" spans="1:28" x14ac:dyDescent="0.3">
      <c r="A86">
        <v>84</v>
      </c>
      <c r="B86">
        <v>0.2299794661190965</v>
      </c>
      <c r="C86">
        <f t="shared" si="10"/>
        <v>2.5</v>
      </c>
      <c r="D86">
        <v>1</v>
      </c>
      <c r="E86">
        <v>59.1922</v>
      </c>
      <c r="F86">
        <v>3.5299999999999998E-2</v>
      </c>
      <c r="G86">
        <v>52.734999999999999</v>
      </c>
      <c r="H86">
        <v>54.331000000000003</v>
      </c>
      <c r="I86">
        <f>VLOOKUP(C86,'Girls CDC 0-20'!$B$2:$F$243,3,FALSE)</f>
        <v>0.47685140650000002</v>
      </c>
      <c r="J86">
        <f>VLOOKUP($C86,'Girls CDC 0-20'!$B$2:$F$243,4,FALSE)</f>
        <v>58.093819060999998</v>
      </c>
      <c r="K86">
        <f>VLOOKUP($C86,'Girls CDC 0-20'!$B$2:$F$243,5,FALSE)</f>
        <v>4.17161032E-2</v>
      </c>
      <c r="L86">
        <f t="shared" si="8"/>
        <v>-1.5798801682019643</v>
      </c>
      <c r="M86">
        <f t="shared" si="11"/>
        <v>5.7067155852859637</v>
      </c>
      <c r="O86">
        <v>145</v>
      </c>
      <c r="P86">
        <v>12.083333333333334</v>
      </c>
      <c r="Q86">
        <f t="shared" si="12"/>
        <v>145.5</v>
      </c>
      <c r="R86">
        <v>1</v>
      </c>
      <c r="S86">
        <v>151.7182</v>
      </c>
      <c r="T86">
        <v>4.5159999999999999E-2</v>
      </c>
      <c r="U86">
        <v>6.8516000000000004</v>
      </c>
      <c r="V86">
        <v>130.54499999999999</v>
      </c>
      <c r="W86">
        <v>135.779</v>
      </c>
      <c r="X86">
        <f>VLOOKUP($Q86,'Girls CDC 0-20'!$B$2:$F$243,3,FALSE)</f>
        <v>1.3266059539999999</v>
      </c>
      <c r="Y86">
        <f>VLOOKUP($Q86,'Girls CDC 0-20'!$B$2:$F$243,4,FALSE)</f>
        <v>152.06869850000001</v>
      </c>
      <c r="Z86">
        <f>VLOOKUP($Q86,'Girls CDC 0-20'!$B$2:$F$243,5,FALSE)</f>
        <v>4.8231224000000003E-2</v>
      </c>
      <c r="AA86">
        <f t="shared" si="9"/>
        <v>-2.181150945460459</v>
      </c>
      <c r="AB86">
        <f t="shared" si="13"/>
        <v>1.4586126867355778</v>
      </c>
    </row>
    <row r="87" spans="1:28" x14ac:dyDescent="0.3">
      <c r="A87">
        <v>85</v>
      </c>
      <c r="B87">
        <v>0.2327173169062286</v>
      </c>
      <c r="C87">
        <f t="shared" si="10"/>
        <v>2.5</v>
      </c>
      <c r="D87">
        <v>1</v>
      </c>
      <c r="E87">
        <v>59.277299999999997</v>
      </c>
      <c r="F87">
        <v>3.5279999999999999E-2</v>
      </c>
      <c r="G87">
        <v>52.814999999999998</v>
      </c>
      <c r="H87">
        <v>54.411999999999999</v>
      </c>
      <c r="I87">
        <f>VLOOKUP(C87,'Girls CDC 0-20'!$B$2:$F$243,3,FALSE)</f>
        <v>0.47685140650000002</v>
      </c>
      <c r="J87">
        <f>VLOOKUP($C87,'Girls CDC 0-20'!$B$2:$F$243,4,FALSE)</f>
        <v>58.093819060999998</v>
      </c>
      <c r="K87">
        <f>VLOOKUP($C87,'Girls CDC 0-20'!$B$2:$F$243,5,FALSE)</f>
        <v>4.17161032E-2</v>
      </c>
      <c r="L87">
        <f t="shared" si="8"/>
        <v>-1.5452785493401897</v>
      </c>
      <c r="M87">
        <f t="shared" si="11"/>
        <v>6.1139450848239685</v>
      </c>
      <c r="O87">
        <v>146</v>
      </c>
      <c r="P87">
        <v>12.166666666666666</v>
      </c>
      <c r="Q87">
        <f t="shared" si="12"/>
        <v>146.5</v>
      </c>
      <c r="R87">
        <v>1</v>
      </c>
      <c r="S87">
        <v>152.1951</v>
      </c>
      <c r="T87">
        <v>4.5100000000000001E-2</v>
      </c>
      <c r="U87">
        <v>6.8639999999999999</v>
      </c>
      <c r="V87">
        <v>130.98400000000001</v>
      </c>
      <c r="W87">
        <v>136.227</v>
      </c>
      <c r="X87">
        <f>VLOOKUP($Q87,'Girls CDC 0-20'!$B$2:$F$243,3,FALSE)</f>
        <v>1.344443447</v>
      </c>
      <c r="Y87">
        <f>VLOOKUP($Q87,'Girls CDC 0-20'!$B$2:$F$243,4,FALSE)</f>
        <v>152.63809549999999</v>
      </c>
      <c r="Z87">
        <f>VLOOKUP($Q87,'Girls CDC 0-20'!$B$2:$F$243,5,FALSE)</f>
        <v>4.7844442000000001E-2</v>
      </c>
      <c r="AA87">
        <f t="shared" si="9"/>
        <v>-2.204572770000512</v>
      </c>
      <c r="AB87">
        <f t="shared" si="13"/>
        <v>1.3742044151199073</v>
      </c>
    </row>
    <row r="88" spans="1:28" x14ac:dyDescent="0.3">
      <c r="A88">
        <v>86</v>
      </c>
      <c r="B88">
        <v>0.23545516769336072</v>
      </c>
      <c r="C88">
        <f t="shared" si="10"/>
        <v>2.5</v>
      </c>
      <c r="D88">
        <v>1</v>
      </c>
      <c r="E88">
        <v>59.361899999999999</v>
      </c>
      <c r="F88">
        <v>3.5270000000000003E-2</v>
      </c>
      <c r="G88">
        <v>52.892000000000003</v>
      </c>
      <c r="H88">
        <v>54.491</v>
      </c>
      <c r="I88">
        <f>VLOOKUP(C88,'Girls CDC 0-20'!$B$2:$F$243,3,FALSE)</f>
        <v>0.47685140650000002</v>
      </c>
      <c r="J88">
        <f>VLOOKUP($C88,'Girls CDC 0-20'!$B$2:$F$243,4,FALSE)</f>
        <v>58.093819060999998</v>
      </c>
      <c r="K88">
        <f>VLOOKUP($C88,'Girls CDC 0-20'!$B$2:$F$243,5,FALSE)</f>
        <v>4.17161032E-2</v>
      </c>
      <c r="L88">
        <f t="shared" si="8"/>
        <v>-1.5115572390891059</v>
      </c>
      <c r="M88">
        <f t="shared" si="11"/>
        <v>6.5323268416174347</v>
      </c>
      <c r="O88">
        <v>147</v>
      </c>
      <c r="P88">
        <v>12.25</v>
      </c>
      <c r="Q88">
        <f t="shared" si="12"/>
        <v>147.5</v>
      </c>
      <c r="R88">
        <v>1</v>
      </c>
      <c r="S88">
        <v>152.6628</v>
      </c>
      <c r="T88">
        <v>4.5030000000000001E-2</v>
      </c>
      <c r="U88">
        <v>6.8743999999999996</v>
      </c>
      <c r="V88">
        <v>131.41900000000001</v>
      </c>
      <c r="W88">
        <v>136.67099999999999</v>
      </c>
      <c r="X88">
        <f>VLOOKUP($Q88,'Girls CDC 0-20'!$B$2:$F$243,3,FALSE)</f>
        <v>1.3564377729999999</v>
      </c>
      <c r="Y88">
        <f>VLOOKUP($Q88,'Girls CDC 0-20'!$B$2:$F$243,4,FALSE)</f>
        <v>153.19296309999999</v>
      </c>
      <c r="Z88">
        <f>VLOOKUP($Q88,'Girls CDC 0-20'!$B$2:$F$243,5,FALSE)</f>
        <v>4.7443362000000003E-2</v>
      </c>
      <c r="AA88">
        <f t="shared" si="9"/>
        <v>-2.2284982480584938</v>
      </c>
      <c r="AB88">
        <f t="shared" si="13"/>
        <v>1.2923654017721087</v>
      </c>
    </row>
    <row r="89" spans="1:28" x14ac:dyDescent="0.3">
      <c r="A89">
        <v>87</v>
      </c>
      <c r="B89">
        <v>0.23819301848049282</v>
      </c>
      <c r="C89">
        <f t="shared" si="10"/>
        <v>2.5</v>
      </c>
      <c r="D89">
        <v>1</v>
      </c>
      <c r="E89">
        <v>59.445900000000002</v>
      </c>
      <c r="F89">
        <v>3.526E-2</v>
      </c>
      <c r="G89">
        <v>52.969000000000001</v>
      </c>
      <c r="H89">
        <v>54.57</v>
      </c>
      <c r="I89">
        <f>VLOOKUP(C89,'Girls CDC 0-20'!$B$2:$F$243,3,FALSE)</f>
        <v>0.47685140650000002</v>
      </c>
      <c r="J89">
        <f>VLOOKUP($C89,'Girls CDC 0-20'!$B$2:$F$243,4,FALSE)</f>
        <v>58.093819060999998</v>
      </c>
      <c r="K89">
        <f>VLOOKUP($C89,'Girls CDC 0-20'!$B$2:$F$243,5,FALSE)</f>
        <v>4.17161032E-2</v>
      </c>
      <c r="L89">
        <f t="shared" si="8"/>
        <v>-1.4778614951051934</v>
      </c>
      <c r="M89">
        <f t="shared" si="11"/>
        <v>6.9722427210538163</v>
      </c>
      <c r="O89">
        <v>148</v>
      </c>
      <c r="P89">
        <v>12.333333333333334</v>
      </c>
      <c r="Q89">
        <f t="shared" si="12"/>
        <v>148.5</v>
      </c>
      <c r="R89">
        <v>1</v>
      </c>
      <c r="S89">
        <v>153.1206</v>
      </c>
      <c r="T89">
        <v>4.4970000000000003E-2</v>
      </c>
      <c r="U89">
        <v>6.8857999999999997</v>
      </c>
      <c r="V89">
        <v>131.84200000000001</v>
      </c>
      <c r="W89">
        <v>137.102</v>
      </c>
      <c r="X89">
        <f>VLOOKUP($Q89,'Girls CDC 0-20'!$B$2:$F$243,3,FALSE)</f>
        <v>1.3626026950000001</v>
      </c>
      <c r="Y89">
        <f>VLOOKUP($Q89,'Girls CDC 0-20'!$B$2:$F$243,4,FALSE)</f>
        <v>153.7317031</v>
      </c>
      <c r="Z89">
        <f>VLOOKUP($Q89,'Girls CDC 0-20'!$B$2:$F$243,5,FALSE)</f>
        <v>4.703243E-2</v>
      </c>
      <c r="AA89">
        <f t="shared" si="9"/>
        <v>-2.2537851721293349</v>
      </c>
      <c r="AB89">
        <f t="shared" si="13"/>
        <v>1.2104843039907411</v>
      </c>
    </row>
    <row r="90" spans="1:28" x14ac:dyDescent="0.3">
      <c r="A90">
        <v>88</v>
      </c>
      <c r="B90">
        <v>0.24093086926762491</v>
      </c>
      <c r="C90">
        <f t="shared" si="10"/>
        <v>2.5</v>
      </c>
      <c r="D90">
        <v>1</v>
      </c>
      <c r="E90">
        <v>59.529499999999999</v>
      </c>
      <c r="F90">
        <v>3.524E-2</v>
      </c>
      <c r="G90">
        <v>53.046999999999997</v>
      </c>
      <c r="H90">
        <v>54.649000000000001</v>
      </c>
      <c r="I90">
        <f>VLOOKUP(C90,'Girls CDC 0-20'!$B$2:$F$243,3,FALSE)</f>
        <v>0.47685140650000002</v>
      </c>
      <c r="J90">
        <f>VLOOKUP($C90,'Girls CDC 0-20'!$B$2:$F$243,4,FALSE)</f>
        <v>58.093819060999998</v>
      </c>
      <c r="K90">
        <f>VLOOKUP($C90,'Girls CDC 0-20'!$B$2:$F$243,5,FALSE)</f>
        <v>4.17161032E-2</v>
      </c>
      <c r="L90">
        <f t="shared" si="8"/>
        <v>-1.4441912610352523</v>
      </c>
      <c r="M90">
        <f t="shared" si="11"/>
        <v>7.4342591213871243</v>
      </c>
      <c r="O90">
        <v>149</v>
      </c>
      <c r="P90">
        <v>12.416666666666666</v>
      </c>
      <c r="Q90">
        <f t="shared" si="12"/>
        <v>149.5</v>
      </c>
      <c r="R90">
        <v>1</v>
      </c>
      <c r="S90">
        <v>153.56780000000001</v>
      </c>
      <c r="T90">
        <v>4.4900000000000002E-2</v>
      </c>
      <c r="U90">
        <v>6.8952</v>
      </c>
      <c r="V90">
        <v>132.26</v>
      </c>
      <c r="W90">
        <v>137.52699999999999</v>
      </c>
      <c r="X90">
        <f>VLOOKUP($Q90,'Girls CDC 0-20'!$B$2:$F$243,3,FALSE)</f>
        <v>1.3630857249999999</v>
      </c>
      <c r="Y90">
        <f>VLOOKUP($Q90,'Girls CDC 0-20'!$B$2:$F$243,4,FALSE)</f>
        <v>154.2529332</v>
      </c>
      <c r="Z90">
        <f>VLOOKUP($Q90,'Girls CDC 0-20'!$B$2:$F$243,5,FALSE)</f>
        <v>4.6616025999999998E-2</v>
      </c>
      <c r="AA90">
        <f t="shared" si="9"/>
        <v>-2.2791717415422945</v>
      </c>
      <c r="AB90">
        <f t="shared" si="13"/>
        <v>1.1328429102535151</v>
      </c>
    </row>
    <row r="91" spans="1:28" x14ac:dyDescent="0.3">
      <c r="A91">
        <v>89</v>
      </c>
      <c r="B91">
        <v>0.24366872005475701</v>
      </c>
      <c r="C91">
        <f t="shared" si="10"/>
        <v>2.5</v>
      </c>
      <c r="D91">
        <v>1</v>
      </c>
      <c r="E91">
        <v>59.6126</v>
      </c>
      <c r="F91">
        <v>3.5229999999999997E-2</v>
      </c>
      <c r="G91">
        <v>53.122999999999998</v>
      </c>
      <c r="H91">
        <v>54.726999999999997</v>
      </c>
      <c r="I91">
        <f>VLOOKUP(C91,'Girls CDC 0-20'!$B$2:$F$243,3,FALSE)</f>
        <v>0.47685140650000002</v>
      </c>
      <c r="J91">
        <f>VLOOKUP($C91,'Girls CDC 0-20'!$B$2:$F$243,4,FALSE)</f>
        <v>58.093819060999998</v>
      </c>
      <c r="K91">
        <f>VLOOKUP($C91,'Girls CDC 0-20'!$B$2:$F$243,5,FALSE)</f>
        <v>4.17161032E-2</v>
      </c>
      <c r="L91">
        <f t="shared" si="8"/>
        <v>-1.4109722051977795</v>
      </c>
      <c r="M91">
        <f t="shared" si="11"/>
        <v>7.9126404889505064</v>
      </c>
      <c r="O91">
        <v>150</v>
      </c>
      <c r="P91">
        <v>12.5</v>
      </c>
      <c r="Q91">
        <f t="shared" si="12"/>
        <v>150.5</v>
      </c>
      <c r="R91">
        <v>1</v>
      </c>
      <c r="S91">
        <v>154.00409999999999</v>
      </c>
      <c r="T91">
        <v>4.4830000000000002E-2</v>
      </c>
      <c r="U91">
        <v>6.9039999999999999</v>
      </c>
      <c r="V91">
        <v>132.66900000000001</v>
      </c>
      <c r="W91">
        <v>137.94300000000001</v>
      </c>
      <c r="X91">
        <f>VLOOKUP($Q91,'Girls CDC 0-20'!$B$2:$F$243,3,FALSE)</f>
        <v>1.358162799</v>
      </c>
      <c r="Y91">
        <f>VLOOKUP($Q91,'Girls CDC 0-20'!$B$2:$F$243,4,FALSE)</f>
        <v>154.75550100000001</v>
      </c>
      <c r="Z91">
        <f>VLOOKUP($Q91,'Girls CDC 0-20'!$B$2:$F$243,5,FALSE)</f>
        <v>4.6198356000000003E-2</v>
      </c>
      <c r="AA91">
        <f t="shared" si="9"/>
        <v>-2.3047154536272245</v>
      </c>
      <c r="AB91">
        <f t="shared" si="13"/>
        <v>1.0591257414078254</v>
      </c>
    </row>
    <row r="92" spans="1:28" x14ac:dyDescent="0.3">
      <c r="A92">
        <v>90</v>
      </c>
      <c r="B92">
        <v>0.24640657084188911</v>
      </c>
      <c r="C92">
        <f t="shared" si="10"/>
        <v>2.5</v>
      </c>
      <c r="D92">
        <v>1</v>
      </c>
      <c r="E92">
        <v>59.6952</v>
      </c>
      <c r="F92">
        <v>3.5209999999999998E-2</v>
      </c>
      <c r="G92">
        <v>53.2</v>
      </c>
      <c r="H92">
        <v>54.805999999999997</v>
      </c>
      <c r="I92">
        <f>VLOOKUP(C92,'Girls CDC 0-20'!$B$2:$F$243,3,FALSE)</f>
        <v>0.47685140650000002</v>
      </c>
      <c r="J92">
        <f>VLOOKUP($C92,'Girls CDC 0-20'!$B$2:$F$243,4,FALSE)</f>
        <v>58.093819060999998</v>
      </c>
      <c r="K92">
        <f>VLOOKUP($C92,'Girls CDC 0-20'!$B$2:$F$243,5,FALSE)</f>
        <v>4.17161032E-2</v>
      </c>
      <c r="L92">
        <f t="shared" si="8"/>
        <v>-1.3773525015743164</v>
      </c>
      <c r="M92">
        <f t="shared" si="11"/>
        <v>8.4201645244573307</v>
      </c>
      <c r="O92">
        <v>151</v>
      </c>
      <c r="P92">
        <v>12.583333333333334</v>
      </c>
      <c r="Q92">
        <f t="shared" si="12"/>
        <v>151.5</v>
      </c>
      <c r="R92">
        <v>1</v>
      </c>
      <c r="S92">
        <v>154.429</v>
      </c>
      <c r="T92">
        <v>4.4760000000000001E-2</v>
      </c>
      <c r="U92">
        <v>6.9122000000000003</v>
      </c>
      <c r="V92">
        <v>133.06899999999999</v>
      </c>
      <c r="W92">
        <v>138.34899999999999</v>
      </c>
      <c r="X92">
        <f>VLOOKUP($Q92,'Girls CDC 0-20'!$B$2:$F$243,3,FALSE)</f>
        <v>1.348227142</v>
      </c>
      <c r="Y92">
        <f>VLOOKUP($Q92,'Girls CDC 0-20'!$B$2:$F$243,4,FALSE)</f>
        <v>155.23849039999999</v>
      </c>
      <c r="Z92">
        <f>VLOOKUP($Q92,'Girls CDC 0-20'!$B$2:$F$243,5,FALSE)</f>
        <v>4.578335E-2</v>
      </c>
      <c r="AA92">
        <f t="shared" si="9"/>
        <v>-2.3302154174028114</v>
      </c>
      <c r="AB92">
        <f t="shared" si="13"/>
        <v>0.98973842627514985</v>
      </c>
    </row>
    <row r="93" spans="1:28" x14ac:dyDescent="0.3">
      <c r="A93">
        <v>91</v>
      </c>
      <c r="B93">
        <v>0.24914442162902123</v>
      </c>
      <c r="C93">
        <f t="shared" si="10"/>
        <v>2.5</v>
      </c>
      <c r="D93">
        <v>1</v>
      </c>
      <c r="E93">
        <v>59.777299999999997</v>
      </c>
      <c r="F93">
        <v>3.5200000000000002E-2</v>
      </c>
      <c r="G93">
        <v>53.274999999999999</v>
      </c>
      <c r="H93">
        <v>54.881999999999998</v>
      </c>
      <c r="I93">
        <f>VLOOKUP(C93,'Girls CDC 0-20'!$B$2:$F$243,3,FALSE)</f>
        <v>0.47685140650000002</v>
      </c>
      <c r="J93">
        <f>VLOOKUP($C93,'Girls CDC 0-20'!$B$2:$F$243,4,FALSE)</f>
        <v>58.093819060999998</v>
      </c>
      <c r="K93">
        <f>VLOOKUP($C93,'Girls CDC 0-20'!$B$2:$F$243,5,FALSE)</f>
        <v>4.17161032E-2</v>
      </c>
      <c r="L93">
        <f t="shared" si="8"/>
        <v>-1.3450334137048607</v>
      </c>
      <c r="M93">
        <f t="shared" si="11"/>
        <v>8.930722217622959</v>
      </c>
      <c r="O93">
        <v>152</v>
      </c>
      <c r="P93">
        <v>12.666666666666666</v>
      </c>
      <c r="Q93">
        <f t="shared" si="12"/>
        <v>152.5</v>
      </c>
      <c r="R93">
        <v>1</v>
      </c>
      <c r="S93">
        <v>154.84229999999999</v>
      </c>
      <c r="T93">
        <v>4.4679999999999997E-2</v>
      </c>
      <c r="U93">
        <v>6.9184000000000001</v>
      </c>
      <c r="V93">
        <v>133.46299999999999</v>
      </c>
      <c r="W93">
        <v>138.74799999999999</v>
      </c>
      <c r="X93">
        <f>VLOOKUP($Q93,'Girls CDC 0-20'!$B$2:$F$243,3,FALSE)</f>
        <v>1.3337729229999999</v>
      </c>
      <c r="Y93">
        <f>VLOOKUP($Q93,'Girls CDC 0-20'!$B$2:$F$243,4,FALSE)</f>
        <v>155.7012216</v>
      </c>
      <c r="Z93">
        <f>VLOOKUP($Q93,'Girls CDC 0-20'!$B$2:$F$243,5,FALSE)</f>
        <v>4.5374597000000003E-2</v>
      </c>
      <c r="AA93">
        <f t="shared" si="9"/>
        <v>-2.3549380294554578</v>
      </c>
      <c r="AB93">
        <f t="shared" si="13"/>
        <v>0.92628974732729197</v>
      </c>
    </row>
    <row r="94" spans="1:28" x14ac:dyDescent="0.3">
      <c r="A94">
        <v>92</v>
      </c>
      <c r="B94">
        <v>0.2518822724161533</v>
      </c>
      <c r="C94">
        <f t="shared" si="10"/>
        <v>3.5</v>
      </c>
      <c r="D94">
        <v>1</v>
      </c>
      <c r="E94">
        <v>59.858899999999998</v>
      </c>
      <c r="F94">
        <v>3.5189999999999999E-2</v>
      </c>
      <c r="G94">
        <v>53.35</v>
      </c>
      <c r="H94">
        <v>54.959000000000003</v>
      </c>
      <c r="I94">
        <f>VLOOKUP(C94,'Girls CDC 0-20'!$B$2:$F$243,3,FALSE)</f>
        <v>0.84329961170000001</v>
      </c>
      <c r="J94">
        <f>VLOOKUP($C94,'Girls CDC 0-20'!$B$2:$F$243,4,FALSE)</f>
        <v>60.459807634000001</v>
      </c>
      <c r="K94">
        <f>VLOOKUP($C94,'Girls CDC 0-20'!$B$2:$F$243,5,FALSE)</f>
        <v>4.0705173300000001E-2</v>
      </c>
      <c r="L94">
        <f t="shared" si="8"/>
        <v>-2.2516890724710419</v>
      </c>
      <c r="M94">
        <f t="shared" si="11"/>
        <v>1.2170963850538552</v>
      </c>
      <c r="O94">
        <v>153</v>
      </c>
      <c r="P94">
        <v>12.75</v>
      </c>
      <c r="Q94">
        <f t="shared" si="12"/>
        <v>153.5</v>
      </c>
      <c r="R94">
        <v>1</v>
      </c>
      <c r="S94">
        <v>155.24369999999999</v>
      </c>
      <c r="T94">
        <v>4.4609999999999997E-2</v>
      </c>
      <c r="U94">
        <v>6.9253999999999998</v>
      </c>
      <c r="V94">
        <v>133.84299999999999</v>
      </c>
      <c r="W94">
        <v>139.13300000000001</v>
      </c>
      <c r="X94">
        <f>VLOOKUP($Q94,'Girls CDC 0-20'!$B$2:$F$243,3,FALSE)</f>
        <v>1.3153747039999999</v>
      </c>
      <c r="Y94">
        <f>VLOOKUP($Q94,'Girls CDC 0-20'!$B$2:$F$243,4,FALSE)</f>
        <v>156.14324379999999</v>
      </c>
      <c r="Z94">
        <f>VLOOKUP($Q94,'Girls CDC 0-20'!$B$2:$F$243,5,FALSE)</f>
        <v>4.4975280999999999E-2</v>
      </c>
      <c r="AA94">
        <f t="shared" si="9"/>
        <v>-2.3795243728178512</v>
      </c>
      <c r="AB94">
        <f t="shared" si="13"/>
        <v>0.86674983025031538</v>
      </c>
    </row>
    <row r="95" spans="1:28" x14ac:dyDescent="0.3">
      <c r="A95">
        <v>93</v>
      </c>
      <c r="B95">
        <v>0.25462012320328542</v>
      </c>
      <c r="C95">
        <f t="shared" si="10"/>
        <v>3.5</v>
      </c>
      <c r="D95">
        <v>1</v>
      </c>
      <c r="E95">
        <v>59.940100000000001</v>
      </c>
      <c r="F95">
        <v>3.517E-2</v>
      </c>
      <c r="G95">
        <v>53.426000000000002</v>
      </c>
      <c r="H95">
        <v>55.036000000000001</v>
      </c>
      <c r="I95">
        <f>VLOOKUP(C95,'Girls CDC 0-20'!$B$2:$F$243,3,FALSE)</f>
        <v>0.84329961170000001</v>
      </c>
      <c r="J95">
        <f>VLOOKUP($C95,'Girls CDC 0-20'!$B$2:$F$243,4,FALSE)</f>
        <v>60.459807634000001</v>
      </c>
      <c r="K95">
        <f>VLOOKUP($C95,'Girls CDC 0-20'!$B$2:$F$243,5,FALSE)</f>
        <v>4.0705173300000001E-2</v>
      </c>
      <c r="L95">
        <f t="shared" si="8"/>
        <v>-2.2199336072265576</v>
      </c>
      <c r="M95">
        <f t="shared" si="11"/>
        <v>1.3211637394731301</v>
      </c>
      <c r="O95">
        <v>154</v>
      </c>
      <c r="P95">
        <v>12.833333333333334</v>
      </c>
      <c r="Q95">
        <f t="shared" si="12"/>
        <v>154.5</v>
      </c>
      <c r="R95">
        <v>1</v>
      </c>
      <c r="S95">
        <v>155.63300000000001</v>
      </c>
      <c r="T95">
        <v>4.4540000000000003E-2</v>
      </c>
      <c r="U95">
        <v>6.9318999999999997</v>
      </c>
      <c r="V95">
        <v>134.21199999999999</v>
      </c>
      <c r="W95">
        <v>139.50700000000001</v>
      </c>
      <c r="X95">
        <f>VLOOKUP($Q95,'Girls CDC 0-20'!$B$2:$F$243,3,FALSE)</f>
        <v>1.2936640239999999</v>
      </c>
      <c r="Y95">
        <f>VLOOKUP($Q95,'Girls CDC 0-20'!$B$2:$F$243,4,FALSE)</f>
        <v>156.564323</v>
      </c>
      <c r="Z95">
        <f>VLOOKUP($Q95,'Girls CDC 0-20'!$B$2:$F$243,5,FALSE)</f>
        <v>4.4588148000000001E-2</v>
      </c>
      <c r="AA95">
        <f t="shared" si="9"/>
        <v>-2.4032832256326531</v>
      </c>
      <c r="AB95">
        <f t="shared" si="13"/>
        <v>0.81242986847405618</v>
      </c>
    </row>
    <row r="96" spans="1:28" x14ac:dyDescent="0.3">
      <c r="A96">
        <v>94</v>
      </c>
      <c r="B96">
        <v>0.25735797399041754</v>
      </c>
      <c r="C96">
        <f t="shared" si="10"/>
        <v>3.5</v>
      </c>
      <c r="D96">
        <v>1</v>
      </c>
      <c r="E96">
        <v>60.020899999999997</v>
      </c>
      <c r="F96">
        <v>3.5159999999999997E-2</v>
      </c>
      <c r="G96">
        <v>53.499000000000002</v>
      </c>
      <c r="H96">
        <v>55.112000000000002</v>
      </c>
      <c r="I96">
        <f>VLOOKUP(C96,'Girls CDC 0-20'!$B$2:$F$243,3,FALSE)</f>
        <v>0.84329961170000001</v>
      </c>
      <c r="J96">
        <f>VLOOKUP($C96,'Girls CDC 0-20'!$B$2:$F$243,4,FALSE)</f>
        <v>60.459807634000001</v>
      </c>
      <c r="K96">
        <f>VLOOKUP($C96,'Girls CDC 0-20'!$B$2:$F$243,5,FALSE)</f>
        <v>4.0705173300000001E-2</v>
      </c>
      <c r="L96">
        <f t="shared" si="8"/>
        <v>-2.1885973768620239</v>
      </c>
      <c r="M96">
        <f t="shared" si="11"/>
        <v>1.4313058327486108</v>
      </c>
      <c r="O96">
        <v>155</v>
      </c>
      <c r="P96">
        <v>12.916666666666666</v>
      </c>
      <c r="Q96">
        <f t="shared" si="12"/>
        <v>155.5</v>
      </c>
      <c r="R96">
        <v>1</v>
      </c>
      <c r="S96">
        <v>156.01009999999999</v>
      </c>
      <c r="T96">
        <v>4.446E-2</v>
      </c>
      <c r="U96">
        <v>6.9362000000000004</v>
      </c>
      <c r="V96">
        <v>134.57599999999999</v>
      </c>
      <c r="W96">
        <v>139.874</v>
      </c>
      <c r="X96">
        <f>VLOOKUP($Q96,'Girls CDC 0-20'!$B$2:$F$243,3,FALSE)</f>
        <v>1.2693046779999999</v>
      </c>
      <c r="Y96">
        <f>VLOOKUP($Q96,'Girls CDC 0-20'!$B$2:$F$243,4,FALSE)</f>
        <v>156.96442579999999</v>
      </c>
      <c r="Z96">
        <f>VLOOKUP($Q96,'Girls CDC 0-20'!$B$2:$F$243,5,FALSE)</f>
        <v>4.4215487999999997E-2</v>
      </c>
      <c r="AA96">
        <f t="shared" si="9"/>
        <v>-2.4253972134235666</v>
      </c>
      <c r="AB96">
        <f t="shared" si="13"/>
        <v>0.76458226474735336</v>
      </c>
    </row>
    <row r="97" spans="1:28" x14ac:dyDescent="0.3">
      <c r="A97">
        <v>95</v>
      </c>
      <c r="B97">
        <v>0.26009582477754961</v>
      </c>
      <c r="C97">
        <f t="shared" si="10"/>
        <v>3.5</v>
      </c>
      <c r="D97">
        <v>1</v>
      </c>
      <c r="E97">
        <v>60.101100000000002</v>
      </c>
      <c r="F97">
        <v>3.5150000000000001E-2</v>
      </c>
      <c r="G97">
        <v>53.573</v>
      </c>
      <c r="H97">
        <v>55.186999999999998</v>
      </c>
      <c r="I97">
        <f>VLOOKUP(C97,'Girls CDC 0-20'!$B$2:$F$243,3,FALSE)</f>
        <v>0.84329961170000001</v>
      </c>
      <c r="J97">
        <f>VLOOKUP($C97,'Girls CDC 0-20'!$B$2:$F$243,4,FALSE)</f>
        <v>60.459807634000001</v>
      </c>
      <c r="K97">
        <f>VLOOKUP($C97,'Girls CDC 0-20'!$B$2:$F$243,5,FALSE)</f>
        <v>4.0705173300000001E-2</v>
      </c>
      <c r="L97">
        <f t="shared" si="8"/>
        <v>-2.1576801030779418</v>
      </c>
      <c r="M97">
        <f t="shared" si="11"/>
        <v>1.5476355978432805</v>
      </c>
      <c r="O97">
        <v>156</v>
      </c>
      <c r="P97">
        <v>13</v>
      </c>
      <c r="Q97">
        <f t="shared" si="12"/>
        <v>156.5</v>
      </c>
      <c r="R97">
        <v>1</v>
      </c>
      <c r="S97">
        <v>156.37479999999999</v>
      </c>
      <c r="T97">
        <v>4.4389999999999999E-2</v>
      </c>
      <c r="U97">
        <v>6.9414999999999996</v>
      </c>
      <c r="V97">
        <v>134.92400000000001</v>
      </c>
      <c r="W97">
        <v>140.227</v>
      </c>
      <c r="X97">
        <f>VLOOKUP($Q97,'Girls CDC 0-20'!$B$2:$F$243,3,FALSE)</f>
        <v>1.2429682360000001</v>
      </c>
      <c r="Y97">
        <f>VLOOKUP($Q97,'Girls CDC 0-20'!$B$2:$F$243,4,FALSE)</f>
        <v>157.34369950000001</v>
      </c>
      <c r="Z97">
        <f>VLOOKUP($Q97,'Girls CDC 0-20'!$B$2:$F$243,5,FALSE)</f>
        <v>4.3859135E-2</v>
      </c>
      <c r="AA97">
        <f t="shared" si="9"/>
        <v>-2.4466115259940233</v>
      </c>
      <c r="AB97">
        <f t="shared" si="13"/>
        <v>0.72103087546418465</v>
      </c>
    </row>
    <row r="98" spans="1:28" x14ac:dyDescent="0.3">
      <c r="A98">
        <v>96</v>
      </c>
      <c r="B98">
        <v>0.26283367556468173</v>
      </c>
      <c r="C98">
        <f t="shared" si="10"/>
        <v>3.5</v>
      </c>
      <c r="D98">
        <v>1</v>
      </c>
      <c r="E98">
        <v>60.180999999999997</v>
      </c>
      <c r="F98">
        <v>3.5139999999999998E-2</v>
      </c>
      <c r="G98">
        <v>53.646000000000001</v>
      </c>
      <c r="H98">
        <v>55.261000000000003</v>
      </c>
      <c r="I98">
        <f>VLOOKUP(C98,'Girls CDC 0-20'!$B$2:$F$243,3,FALSE)</f>
        <v>0.84329961170000001</v>
      </c>
      <c r="J98">
        <f>VLOOKUP($C98,'Girls CDC 0-20'!$B$2:$F$243,4,FALSE)</f>
        <v>60.459807634000001</v>
      </c>
      <c r="K98">
        <f>VLOOKUP($C98,'Girls CDC 0-20'!$B$2:$F$243,5,FALSE)</f>
        <v>4.0705173300000001E-2</v>
      </c>
      <c r="L98">
        <f t="shared" si="8"/>
        <v>-2.1271815119643023</v>
      </c>
      <c r="M98">
        <f t="shared" si="11"/>
        <v>1.670250232559245</v>
      </c>
      <c r="O98">
        <v>157</v>
      </c>
      <c r="P98">
        <v>13.083333333333334</v>
      </c>
      <c r="Q98">
        <f t="shared" si="12"/>
        <v>157.5</v>
      </c>
      <c r="R98">
        <v>1</v>
      </c>
      <c r="S98">
        <v>156.7269</v>
      </c>
      <c r="T98">
        <v>4.4310000000000002E-2</v>
      </c>
      <c r="U98">
        <v>6.9446000000000003</v>
      </c>
      <c r="V98">
        <v>135.267</v>
      </c>
      <c r="W98">
        <v>140.571</v>
      </c>
      <c r="X98">
        <f>VLOOKUP($Q98,'Girls CDC 0-20'!$B$2:$F$243,3,FALSE)</f>
        <v>1.2153112699999999</v>
      </c>
      <c r="Y98">
        <f>VLOOKUP($Q98,'Girls CDC 0-20'!$B$2:$F$243,4,FALSE)</f>
        <v>157.70245070000001</v>
      </c>
      <c r="Z98">
        <f>VLOOKUP($Q98,'Girls CDC 0-20'!$B$2:$F$243,5,FALSE)</f>
        <v>4.352048E-2</v>
      </c>
      <c r="AA98">
        <f t="shared" si="9"/>
        <v>-2.4660366112995482</v>
      </c>
      <c r="AB98">
        <f t="shared" si="13"/>
        <v>0.68308684805509201</v>
      </c>
    </row>
    <row r="99" spans="1:28" x14ac:dyDescent="0.3">
      <c r="A99">
        <v>97</v>
      </c>
      <c r="B99">
        <v>0.2655715263518138</v>
      </c>
      <c r="C99">
        <f t="shared" si="10"/>
        <v>3.5</v>
      </c>
      <c r="D99">
        <v>1</v>
      </c>
      <c r="E99">
        <v>60.260300000000001</v>
      </c>
      <c r="F99">
        <v>3.5119999999999998E-2</v>
      </c>
      <c r="G99">
        <v>53.72</v>
      </c>
      <c r="H99">
        <v>55.337000000000003</v>
      </c>
      <c r="I99">
        <f>VLOOKUP(C99,'Girls CDC 0-20'!$B$2:$F$243,3,FALSE)</f>
        <v>0.84329961170000001</v>
      </c>
      <c r="J99">
        <f>VLOOKUP($C99,'Girls CDC 0-20'!$B$2:$F$243,4,FALSE)</f>
        <v>60.459807634000001</v>
      </c>
      <c r="K99">
        <f>VLOOKUP($C99,'Girls CDC 0-20'!$B$2:$F$243,5,FALSE)</f>
        <v>4.0705173300000001E-2</v>
      </c>
      <c r="L99">
        <f t="shared" si="8"/>
        <v>-2.0958652953487094</v>
      </c>
      <c r="M99">
        <f t="shared" si="11"/>
        <v>1.8047071040936471</v>
      </c>
      <c r="O99">
        <v>158</v>
      </c>
      <c r="P99">
        <v>13.166666666666666</v>
      </c>
      <c r="Q99">
        <f t="shared" si="12"/>
        <v>158.5</v>
      </c>
      <c r="R99">
        <v>1</v>
      </c>
      <c r="S99">
        <v>157.06659999999999</v>
      </c>
      <c r="T99">
        <v>4.4229999999999998E-2</v>
      </c>
      <c r="U99">
        <v>6.9470999999999998</v>
      </c>
      <c r="V99">
        <v>135.59899999999999</v>
      </c>
      <c r="W99">
        <v>140.905</v>
      </c>
      <c r="X99">
        <f>VLOOKUP($Q99,'Girls CDC 0-20'!$B$2:$F$243,3,FALSE)</f>
        <v>1.1869554769999999</v>
      </c>
      <c r="Y99">
        <f>VLOOKUP($Q99,'Girls CDC 0-20'!$B$2:$F$243,4,FALSE)</f>
        <v>158.04112330000001</v>
      </c>
      <c r="Z99">
        <f>VLOOKUP($Q99,'Girls CDC 0-20'!$B$2:$F$243,5,FALSE)</f>
        <v>4.3200496999999997E-2</v>
      </c>
      <c r="AA99">
        <f t="shared" si="9"/>
        <v>-2.4836584946811855</v>
      </c>
      <c r="AB99">
        <f t="shared" si="13"/>
        <v>0.65020225477480342</v>
      </c>
    </row>
    <row r="100" spans="1:28" x14ac:dyDescent="0.3">
      <c r="A100">
        <v>98</v>
      </c>
      <c r="B100">
        <v>0.26830937713894593</v>
      </c>
      <c r="C100">
        <f t="shared" si="10"/>
        <v>3.5</v>
      </c>
      <c r="D100">
        <v>1</v>
      </c>
      <c r="E100">
        <v>60.339300000000001</v>
      </c>
      <c r="F100">
        <v>3.5110000000000002E-2</v>
      </c>
      <c r="G100">
        <v>53.792999999999999</v>
      </c>
      <c r="H100">
        <v>55.411000000000001</v>
      </c>
      <c r="I100">
        <f>VLOOKUP(C100,'Girls CDC 0-20'!$B$2:$F$243,3,FALSE)</f>
        <v>0.84329961170000001</v>
      </c>
      <c r="J100">
        <f>VLOOKUP($C100,'Girls CDC 0-20'!$B$2:$F$243,4,FALSE)</f>
        <v>60.459807634000001</v>
      </c>
      <c r="K100">
        <f>VLOOKUP($C100,'Girls CDC 0-20'!$B$2:$F$243,5,FALSE)</f>
        <v>4.0705173300000001E-2</v>
      </c>
      <c r="L100">
        <f t="shared" si="8"/>
        <v>-2.0653796650370926</v>
      </c>
      <c r="M100">
        <f t="shared" si="11"/>
        <v>1.944354554720499</v>
      </c>
      <c r="O100">
        <v>159</v>
      </c>
      <c r="P100">
        <v>13.25</v>
      </c>
      <c r="Q100">
        <f t="shared" si="12"/>
        <v>159.5</v>
      </c>
      <c r="R100">
        <v>1</v>
      </c>
      <c r="S100">
        <v>157.39359999999999</v>
      </c>
      <c r="T100">
        <v>4.4150000000000002E-2</v>
      </c>
      <c r="U100">
        <v>6.9489000000000001</v>
      </c>
      <c r="V100">
        <v>135.91999999999999</v>
      </c>
      <c r="W100">
        <v>141.22800000000001</v>
      </c>
      <c r="X100">
        <f>VLOOKUP($Q100,'Girls CDC 0-20'!$B$2:$F$243,3,FALSE)</f>
        <v>1.1584715219999999</v>
      </c>
      <c r="Y100">
        <f>VLOOKUP($Q100,'Girls CDC 0-20'!$B$2:$F$243,4,FALSE)</f>
        <v>158.36027559999999</v>
      </c>
      <c r="Z100">
        <f>VLOOKUP($Q100,'Girls CDC 0-20'!$B$2:$F$243,5,FALSE)</f>
        <v>4.2899776000000001E-2</v>
      </c>
      <c r="AA100">
        <f t="shared" si="9"/>
        <v>-2.4995099468044462</v>
      </c>
      <c r="AB100">
        <f t="shared" si="13"/>
        <v>0.62182603890744481</v>
      </c>
    </row>
    <row r="101" spans="1:28" x14ac:dyDescent="0.3">
      <c r="A101">
        <v>99</v>
      </c>
      <c r="B101">
        <v>0.27104722792607805</v>
      </c>
      <c r="C101">
        <f t="shared" si="10"/>
        <v>3.5</v>
      </c>
      <c r="D101">
        <v>1</v>
      </c>
      <c r="E101">
        <v>60.4178</v>
      </c>
      <c r="F101">
        <v>3.5099999999999999E-2</v>
      </c>
      <c r="G101">
        <v>53.863999999999997</v>
      </c>
      <c r="H101">
        <v>55.484000000000002</v>
      </c>
      <c r="I101">
        <f>VLOOKUP(C101,'Girls CDC 0-20'!$B$2:$F$243,3,FALSE)</f>
        <v>0.84329961170000001</v>
      </c>
      <c r="J101">
        <f>VLOOKUP($C101,'Girls CDC 0-20'!$B$2:$F$243,4,FALSE)</f>
        <v>60.459807634000001</v>
      </c>
      <c r="K101">
        <f>VLOOKUP($C101,'Girls CDC 0-20'!$B$2:$F$243,5,FALSE)</f>
        <v>4.0705173300000001E-2</v>
      </c>
      <c r="L101">
        <f t="shared" si="8"/>
        <v>-2.0353122530688208</v>
      </c>
      <c r="M101">
        <f t="shared" si="11"/>
        <v>2.0909732022701344</v>
      </c>
      <c r="O101">
        <v>160</v>
      </c>
      <c r="P101">
        <v>13.333333333333334</v>
      </c>
      <c r="Q101">
        <f t="shared" si="12"/>
        <v>160.5</v>
      </c>
      <c r="R101">
        <v>1</v>
      </c>
      <c r="S101">
        <v>157.70820000000001</v>
      </c>
      <c r="T101">
        <v>4.4080000000000001E-2</v>
      </c>
      <c r="U101">
        <v>6.9518000000000004</v>
      </c>
      <c r="V101">
        <v>136.226</v>
      </c>
      <c r="W101">
        <v>141.536</v>
      </c>
      <c r="X101">
        <f>VLOOKUP($Q101,'Girls CDC 0-20'!$B$2:$F$243,3,FALSE)</f>
        <v>1.1303670880000001</v>
      </c>
      <c r="Y101">
        <f>VLOOKUP($Q101,'Girls CDC 0-20'!$B$2:$F$243,4,FALSE)</f>
        <v>158.66055879999999</v>
      </c>
      <c r="Z101">
        <f>VLOOKUP($Q101,'Girls CDC 0-20'!$B$2:$F$243,5,FALSE)</f>
        <v>4.2618564999999997E-2</v>
      </c>
      <c r="AA101">
        <f t="shared" si="9"/>
        <v>-2.5141077837420314</v>
      </c>
      <c r="AB101">
        <f t="shared" si="13"/>
        <v>0.59666978352209188</v>
      </c>
    </row>
    <row r="102" spans="1:28" x14ac:dyDescent="0.3">
      <c r="A102">
        <v>100</v>
      </c>
      <c r="B102">
        <v>0.27378507871321012</v>
      </c>
      <c r="C102">
        <f t="shared" si="10"/>
        <v>3.5</v>
      </c>
      <c r="D102">
        <v>1</v>
      </c>
      <c r="E102">
        <v>60.495800000000003</v>
      </c>
      <c r="F102">
        <v>3.5090000000000003E-2</v>
      </c>
      <c r="G102">
        <v>53.936</v>
      </c>
      <c r="H102">
        <v>55.557000000000002</v>
      </c>
      <c r="I102">
        <f>VLOOKUP(C102,'Girls CDC 0-20'!$B$2:$F$243,3,FALSE)</f>
        <v>0.84329961170000001</v>
      </c>
      <c r="J102">
        <f>VLOOKUP($C102,'Girls CDC 0-20'!$B$2:$F$243,4,FALSE)</f>
        <v>60.459807634000001</v>
      </c>
      <c r="K102">
        <f>VLOOKUP($C102,'Girls CDC 0-20'!$B$2:$F$243,5,FALSE)</f>
        <v>4.0705173300000001E-2</v>
      </c>
      <c r="L102">
        <f t="shared" si="8"/>
        <v>-2.0052510394575278</v>
      </c>
      <c r="M102">
        <f t="shared" si="11"/>
        <v>2.2468108062793259</v>
      </c>
      <c r="O102">
        <v>161</v>
      </c>
      <c r="P102">
        <v>13.416666666666666</v>
      </c>
      <c r="Q102">
        <f t="shared" si="12"/>
        <v>161.5</v>
      </c>
      <c r="R102">
        <v>1</v>
      </c>
      <c r="S102">
        <v>158.0102</v>
      </c>
      <c r="T102">
        <v>4.3999999999999997E-2</v>
      </c>
      <c r="U102">
        <v>6.9523999999999999</v>
      </c>
      <c r="V102">
        <v>136.52600000000001</v>
      </c>
      <c r="W102">
        <v>141.83600000000001</v>
      </c>
      <c r="X102">
        <f>VLOOKUP($Q102,'Girls CDC 0-20'!$B$2:$F$243,3,FALSE)</f>
        <v>1.1030792089999999</v>
      </c>
      <c r="Y102">
        <f>VLOOKUP($Q102,'Girls CDC 0-20'!$B$2:$F$243,4,FALSE)</f>
        <v>158.94269639999999</v>
      </c>
      <c r="Z102">
        <f>VLOOKUP($Q102,'Girls CDC 0-20'!$B$2:$F$243,5,FALSE)</f>
        <v>4.2356812000000001E-2</v>
      </c>
      <c r="AA102">
        <f t="shared" si="9"/>
        <v>-2.526412817787588</v>
      </c>
      <c r="AB102">
        <f t="shared" si="13"/>
        <v>0.57616992725843963</v>
      </c>
    </row>
    <row r="103" spans="1:28" x14ac:dyDescent="0.3">
      <c r="A103">
        <v>101</v>
      </c>
      <c r="B103">
        <v>0.27652292950034224</v>
      </c>
      <c r="C103">
        <f t="shared" si="10"/>
        <v>3.5</v>
      </c>
      <c r="D103">
        <v>1</v>
      </c>
      <c r="E103">
        <v>60.573399999999999</v>
      </c>
      <c r="F103">
        <v>3.508E-2</v>
      </c>
      <c r="G103">
        <v>54.006999999999998</v>
      </c>
      <c r="H103">
        <v>55.63</v>
      </c>
      <c r="I103">
        <f>VLOOKUP(C103,'Girls CDC 0-20'!$B$2:$F$243,3,FALSE)</f>
        <v>0.84329961170000001</v>
      </c>
      <c r="J103">
        <f>VLOOKUP($C103,'Girls CDC 0-20'!$B$2:$F$243,4,FALSE)</f>
        <v>60.459807634000001</v>
      </c>
      <c r="K103">
        <f>VLOOKUP($C103,'Girls CDC 0-20'!$B$2:$F$243,5,FALSE)</f>
        <v>4.0705173300000001E-2</v>
      </c>
      <c r="L103">
        <f t="shared" si="8"/>
        <v>-1.975196014783507</v>
      </c>
      <c r="M103">
        <f t="shared" si="11"/>
        <v>2.4122954002549046</v>
      </c>
      <c r="O103">
        <v>162</v>
      </c>
      <c r="P103">
        <v>13.5</v>
      </c>
      <c r="Q103">
        <f t="shared" si="12"/>
        <v>162.5</v>
      </c>
      <c r="R103">
        <v>1</v>
      </c>
      <c r="S103">
        <v>158.2997</v>
      </c>
      <c r="T103">
        <v>4.3920000000000001E-2</v>
      </c>
      <c r="U103">
        <v>6.9524999999999997</v>
      </c>
      <c r="V103">
        <v>136.815</v>
      </c>
      <c r="W103">
        <v>142.126</v>
      </c>
      <c r="X103">
        <f>VLOOKUP($Q103,'Girls CDC 0-20'!$B$2:$F$243,3,FALSE)</f>
        <v>1.076970655</v>
      </c>
      <c r="Y103">
        <f>VLOOKUP($Q103,'Girls CDC 0-20'!$B$2:$F$243,4,FALSE)</f>
        <v>159.20746539999999</v>
      </c>
      <c r="Z103">
        <f>VLOOKUP($Q103,'Girls CDC 0-20'!$B$2:$F$243,5,FALSE)</f>
        <v>4.2114210999999999E-2</v>
      </c>
      <c r="AA103">
        <f t="shared" si="9"/>
        <v>-2.5367247426930359</v>
      </c>
      <c r="AB103">
        <f t="shared" si="13"/>
        <v>0.55947447510706627</v>
      </c>
    </row>
    <row r="104" spans="1:28" x14ac:dyDescent="0.3">
      <c r="A104">
        <v>102</v>
      </c>
      <c r="B104">
        <v>0.27926078028747431</v>
      </c>
      <c r="C104">
        <f t="shared" si="10"/>
        <v>3.5</v>
      </c>
      <c r="D104">
        <v>1</v>
      </c>
      <c r="E104">
        <v>60.650599999999997</v>
      </c>
      <c r="F104">
        <v>3.5060000000000001E-2</v>
      </c>
      <c r="G104">
        <v>54.079000000000001</v>
      </c>
      <c r="H104">
        <v>55.704000000000001</v>
      </c>
      <c r="I104">
        <f>VLOOKUP(C104,'Girls CDC 0-20'!$B$2:$F$243,3,FALSE)</f>
        <v>0.84329961170000001</v>
      </c>
      <c r="J104">
        <f>VLOOKUP($C104,'Girls CDC 0-20'!$B$2:$F$243,4,FALSE)</f>
        <v>60.459807634000001</v>
      </c>
      <c r="K104">
        <f>VLOOKUP($C104,'Girls CDC 0-20'!$B$2:$F$243,5,FALSE)</f>
        <v>4.0705173300000001E-2</v>
      </c>
      <c r="L104">
        <f t="shared" si="8"/>
        <v>-1.9447355845000096</v>
      </c>
      <c r="M104">
        <f t="shared" si="11"/>
        <v>2.5903405201732723</v>
      </c>
      <c r="O104">
        <v>163</v>
      </c>
      <c r="P104">
        <v>13.583333333333334</v>
      </c>
      <c r="Q104">
        <f t="shared" si="12"/>
        <v>163.5</v>
      </c>
      <c r="R104">
        <v>1</v>
      </c>
      <c r="S104">
        <v>158.5771</v>
      </c>
      <c r="T104">
        <v>4.3839999999999997E-2</v>
      </c>
      <c r="U104">
        <v>6.952</v>
      </c>
      <c r="V104">
        <v>137.09399999999999</v>
      </c>
      <c r="W104">
        <v>142.404</v>
      </c>
      <c r="X104">
        <f>VLOOKUP($Q104,'Girls CDC 0-20'!$B$2:$F$243,3,FALSE)</f>
        <v>1.052329922</v>
      </c>
      <c r="Y104">
        <f>VLOOKUP($Q104,'Girls CDC 0-20'!$B$2:$F$243,4,FALSE)</f>
        <v>159.455679</v>
      </c>
      <c r="Z104">
        <f>VLOOKUP($Q104,'Girls CDC 0-20'!$B$2:$F$243,5,FALSE)</f>
        <v>4.1890246999999999E-2</v>
      </c>
      <c r="AA104">
        <f t="shared" si="9"/>
        <v>-2.5453875986195511</v>
      </c>
      <c r="AB104">
        <f t="shared" si="13"/>
        <v>0.54578249953479652</v>
      </c>
    </row>
    <row r="105" spans="1:28" x14ac:dyDescent="0.3">
      <c r="A105">
        <v>103</v>
      </c>
      <c r="B105">
        <v>0.28199863107460643</v>
      </c>
      <c r="C105">
        <f t="shared" si="10"/>
        <v>3.5</v>
      </c>
      <c r="D105">
        <v>1</v>
      </c>
      <c r="E105">
        <v>60.7273</v>
      </c>
      <c r="F105">
        <v>3.5049999999999998E-2</v>
      </c>
      <c r="G105">
        <v>54.15</v>
      </c>
      <c r="H105">
        <v>55.776000000000003</v>
      </c>
      <c r="I105">
        <f>VLOOKUP(C105,'Girls CDC 0-20'!$B$2:$F$243,3,FALSE)</f>
        <v>0.84329961170000001</v>
      </c>
      <c r="J105">
        <f>VLOOKUP($C105,'Girls CDC 0-20'!$B$2:$F$243,4,FALSE)</f>
        <v>60.459807634000001</v>
      </c>
      <c r="K105">
        <f>VLOOKUP($C105,'Girls CDC 0-20'!$B$2:$F$243,5,FALSE)</f>
        <v>4.0705173300000001E-2</v>
      </c>
      <c r="L105">
        <f t="shared" si="8"/>
        <v>-1.9151044947016638</v>
      </c>
      <c r="M105">
        <f t="shared" si="11"/>
        <v>2.7739589368655877</v>
      </c>
      <c r="O105">
        <v>164</v>
      </c>
      <c r="P105">
        <v>13.666666666666666</v>
      </c>
      <c r="Q105">
        <f t="shared" si="12"/>
        <v>164.5</v>
      </c>
      <c r="R105">
        <v>1</v>
      </c>
      <c r="S105">
        <v>158.8425</v>
      </c>
      <c r="T105">
        <v>4.376E-2</v>
      </c>
      <c r="U105">
        <v>6.9508999999999999</v>
      </c>
      <c r="V105">
        <v>137.36199999999999</v>
      </c>
      <c r="W105">
        <v>142.672</v>
      </c>
      <c r="X105">
        <f>VLOOKUP($Q105,'Girls CDC 0-20'!$B$2:$F$243,3,FALSE)</f>
        <v>1.029374161</v>
      </c>
      <c r="Y105">
        <f>VLOOKUP($Q105,'Girls CDC 0-20'!$B$2:$F$243,4,FALSE)</f>
        <v>159.68817200000001</v>
      </c>
      <c r="Z105">
        <f>VLOOKUP($Q105,'Girls CDC 0-20'!$B$2:$F$243,5,FALSE)</f>
        <v>4.1684239999999997E-2</v>
      </c>
      <c r="AA105">
        <f t="shared" si="9"/>
        <v>-2.5521854227762009</v>
      </c>
      <c r="AB105">
        <f t="shared" si="13"/>
        <v>0.5352476529894129</v>
      </c>
    </row>
    <row r="106" spans="1:28" x14ac:dyDescent="0.3">
      <c r="A106">
        <v>104</v>
      </c>
      <c r="B106">
        <v>0.28473648186173856</v>
      </c>
      <c r="C106">
        <f t="shared" si="10"/>
        <v>3.5</v>
      </c>
      <c r="D106">
        <v>1</v>
      </c>
      <c r="E106">
        <v>60.803600000000003</v>
      </c>
      <c r="F106">
        <v>3.5040000000000002E-2</v>
      </c>
      <c r="G106">
        <v>54.22</v>
      </c>
      <c r="H106">
        <v>55.847000000000001</v>
      </c>
      <c r="I106">
        <f>VLOOKUP(C106,'Girls CDC 0-20'!$B$2:$F$243,3,FALSE)</f>
        <v>0.84329961170000001</v>
      </c>
      <c r="J106">
        <f>VLOOKUP($C106,'Girls CDC 0-20'!$B$2:$F$243,4,FALSE)</f>
        <v>60.459807634000001</v>
      </c>
      <c r="K106">
        <f>VLOOKUP($C106,'Girls CDC 0-20'!$B$2:$F$243,5,FALSE)</f>
        <v>4.0705173300000001E-2</v>
      </c>
      <c r="L106">
        <f t="shared" si="8"/>
        <v>-1.8858908167810018</v>
      </c>
      <c r="M106">
        <f t="shared" si="11"/>
        <v>2.9654834635080576</v>
      </c>
      <c r="O106">
        <v>165</v>
      </c>
      <c r="P106">
        <v>13.75</v>
      </c>
      <c r="Q106">
        <f t="shared" si="12"/>
        <v>165.5</v>
      </c>
      <c r="R106">
        <v>1</v>
      </c>
      <c r="S106">
        <v>159.09610000000001</v>
      </c>
      <c r="T106">
        <v>4.369E-2</v>
      </c>
      <c r="U106">
        <v>6.9508999999999999</v>
      </c>
      <c r="V106">
        <v>137.61600000000001</v>
      </c>
      <c r="W106">
        <v>142.92599999999999</v>
      </c>
      <c r="X106">
        <f>VLOOKUP($Q106,'Girls CDC 0-20'!$B$2:$F$243,3,FALSE)</f>
        <v>1.0082543960000001</v>
      </c>
      <c r="Y106">
        <f>VLOOKUP($Q106,'Girls CDC 0-20'!$B$2:$F$243,4,FALSE)</f>
        <v>159.9057871</v>
      </c>
      <c r="Z106">
        <f>VLOOKUP($Q106,'Girls CDC 0-20'!$B$2:$F$243,5,FALSE)</f>
        <v>4.1495378999999999E-2</v>
      </c>
      <c r="AA106">
        <f t="shared" si="9"/>
        <v>-2.5578253653411749</v>
      </c>
      <c r="AB106">
        <f t="shared" si="13"/>
        <v>0.5266448629003897</v>
      </c>
    </row>
    <row r="107" spans="1:28" x14ac:dyDescent="0.3">
      <c r="A107">
        <v>105</v>
      </c>
      <c r="B107">
        <v>0.28747433264887062</v>
      </c>
      <c r="C107">
        <f t="shared" si="10"/>
        <v>3.5</v>
      </c>
      <c r="D107">
        <v>1</v>
      </c>
      <c r="E107">
        <v>60.8795</v>
      </c>
      <c r="F107">
        <v>3.5029999999999999E-2</v>
      </c>
      <c r="G107">
        <v>54.289000000000001</v>
      </c>
      <c r="H107">
        <v>55.917999999999999</v>
      </c>
      <c r="I107">
        <f>VLOOKUP(C107,'Girls CDC 0-20'!$B$2:$F$243,3,FALSE)</f>
        <v>0.84329961170000001</v>
      </c>
      <c r="J107">
        <f>VLOOKUP($C107,'Girls CDC 0-20'!$B$2:$F$243,4,FALSE)</f>
        <v>60.459807634000001</v>
      </c>
      <c r="K107">
        <f>VLOOKUP($C107,'Girls CDC 0-20'!$B$2:$F$243,5,FALSE)</f>
        <v>4.0705173300000001E-2</v>
      </c>
      <c r="L107">
        <f t="shared" si="8"/>
        <v>-1.856682958172803</v>
      </c>
      <c r="M107">
        <f t="shared" si="11"/>
        <v>3.16781367396139</v>
      </c>
      <c r="O107">
        <v>166</v>
      </c>
      <c r="P107">
        <v>13.833333333333334</v>
      </c>
      <c r="Q107">
        <f t="shared" si="12"/>
        <v>166.5</v>
      </c>
      <c r="R107">
        <v>1</v>
      </c>
      <c r="S107">
        <v>159.3382</v>
      </c>
      <c r="T107">
        <v>4.3610000000000003E-2</v>
      </c>
      <c r="U107">
        <v>6.9486999999999997</v>
      </c>
      <c r="V107">
        <v>137.86500000000001</v>
      </c>
      <c r="W107">
        <v>143.173</v>
      </c>
      <c r="X107">
        <f>VLOOKUP($Q107,'Girls CDC 0-20'!$B$2:$F$243,3,FALSE)</f>
        <v>0.98906228200000001</v>
      </c>
      <c r="Y107">
        <f>VLOOKUP($Q107,'Girls CDC 0-20'!$B$2:$F$243,4,FALSE)</f>
        <v>160.10936469999999</v>
      </c>
      <c r="Z107">
        <f>VLOOKUP($Q107,'Girls CDC 0-20'!$B$2:$F$243,5,FALSE)</f>
        <v>4.1322764999999997E-2</v>
      </c>
      <c r="AA107">
        <f t="shared" si="9"/>
        <v>-2.5613841220505327</v>
      </c>
      <c r="AB107">
        <f t="shared" si="13"/>
        <v>0.52128007090170803</v>
      </c>
    </row>
    <row r="108" spans="1:28" x14ac:dyDescent="0.3">
      <c r="A108">
        <v>106</v>
      </c>
      <c r="B108">
        <v>0.29021218343600275</v>
      </c>
      <c r="C108">
        <f t="shared" si="10"/>
        <v>3.5</v>
      </c>
      <c r="D108">
        <v>1</v>
      </c>
      <c r="E108">
        <v>60.954999999999998</v>
      </c>
      <c r="F108">
        <v>3.5020000000000003E-2</v>
      </c>
      <c r="G108">
        <v>54.357999999999997</v>
      </c>
      <c r="H108">
        <v>55.988999999999997</v>
      </c>
      <c r="I108">
        <f>VLOOKUP(C108,'Girls CDC 0-20'!$B$2:$F$243,3,FALSE)</f>
        <v>0.84329961170000001</v>
      </c>
      <c r="J108">
        <f>VLOOKUP($C108,'Girls CDC 0-20'!$B$2:$F$243,4,FALSE)</f>
        <v>60.459807634000001</v>
      </c>
      <c r="K108">
        <f>VLOOKUP($C108,'Girls CDC 0-20'!$B$2:$F$243,5,FALSE)</f>
        <v>4.0705173300000001E-2</v>
      </c>
      <c r="L108">
        <f t="shared" si="8"/>
        <v>-1.8274809103311977</v>
      </c>
      <c r="M108">
        <f t="shared" si="11"/>
        <v>3.3813746931009518</v>
      </c>
      <c r="O108">
        <v>167</v>
      </c>
      <c r="P108">
        <v>13.916666666666666</v>
      </c>
      <c r="Q108">
        <f t="shared" si="12"/>
        <v>167.5</v>
      </c>
      <c r="R108">
        <v>1</v>
      </c>
      <c r="S108">
        <v>159.56909999999999</v>
      </c>
      <c r="T108">
        <v>4.3529999999999999E-2</v>
      </c>
      <c r="U108">
        <v>6.9459999999999997</v>
      </c>
      <c r="V108">
        <v>138.10400000000001</v>
      </c>
      <c r="W108">
        <v>143.41</v>
      </c>
      <c r="X108">
        <f>VLOOKUP($Q108,'Girls CDC 0-20'!$B$2:$F$243,3,FALSE)</f>
        <v>0.971837799</v>
      </c>
      <c r="Y108">
        <f>VLOOKUP($Q108,'Girls CDC 0-20'!$B$2:$F$243,4,FALSE)</f>
        <v>160.299733</v>
      </c>
      <c r="Z108">
        <f>VLOOKUP($Q108,'Girls CDC 0-20'!$B$2:$F$243,5,FALSE)</f>
        <v>4.1165436999999999E-2</v>
      </c>
      <c r="AA108">
        <f t="shared" si="9"/>
        <v>-2.5634548320848949</v>
      </c>
      <c r="AB108">
        <f t="shared" si="13"/>
        <v>0.5181809223308439</v>
      </c>
    </row>
    <row r="109" spans="1:28" x14ac:dyDescent="0.3">
      <c r="A109">
        <v>107</v>
      </c>
      <c r="B109">
        <v>0.29295003422313481</v>
      </c>
      <c r="C109">
        <f t="shared" si="10"/>
        <v>3.5</v>
      </c>
      <c r="D109">
        <v>1</v>
      </c>
      <c r="E109">
        <v>61.030099999999997</v>
      </c>
      <c r="F109">
        <v>3.5009999999999999E-2</v>
      </c>
      <c r="G109">
        <v>54.427</v>
      </c>
      <c r="H109">
        <v>56.058999999999997</v>
      </c>
      <c r="I109">
        <f>VLOOKUP(C109,'Girls CDC 0-20'!$B$2:$F$243,3,FALSE)</f>
        <v>0.84329961170000001</v>
      </c>
      <c r="J109">
        <f>VLOOKUP($C109,'Girls CDC 0-20'!$B$2:$F$243,4,FALSE)</f>
        <v>60.459807634000001</v>
      </c>
      <c r="K109">
        <f>VLOOKUP($C109,'Girls CDC 0-20'!$B$2:$F$243,5,FALSE)</f>
        <v>4.0705173300000001E-2</v>
      </c>
      <c r="L109">
        <f t="shared" si="8"/>
        <v>-1.7986958392141312</v>
      </c>
      <c r="M109">
        <f t="shared" si="11"/>
        <v>3.6033403731902274</v>
      </c>
      <c r="O109">
        <v>168</v>
      </c>
      <c r="P109">
        <v>14</v>
      </c>
      <c r="Q109">
        <f t="shared" si="12"/>
        <v>168.5</v>
      </c>
      <c r="R109">
        <v>1</v>
      </c>
      <c r="S109">
        <v>159.78899999999999</v>
      </c>
      <c r="T109">
        <v>4.3450000000000003E-2</v>
      </c>
      <c r="U109">
        <v>6.9428000000000001</v>
      </c>
      <c r="V109">
        <v>138.334</v>
      </c>
      <c r="W109">
        <v>143.63800000000001</v>
      </c>
      <c r="X109">
        <f>VLOOKUP($Q109,'Girls CDC 0-20'!$B$2:$F$243,3,FALSE)</f>
        <v>0.95657214999999995</v>
      </c>
      <c r="Y109">
        <f>VLOOKUP($Q109,'Girls CDC 0-20'!$B$2:$F$243,4,FALSE)</f>
        <v>160.47769959999999</v>
      </c>
      <c r="Z109">
        <f>VLOOKUP($Q109,'Girls CDC 0-20'!$B$2:$F$243,5,FALSE)</f>
        <v>4.1022401E-2</v>
      </c>
      <c r="AA109">
        <f t="shared" si="9"/>
        <v>-2.5640418287615363</v>
      </c>
      <c r="AB109">
        <f t="shared" si="13"/>
        <v>0.5173053759382662</v>
      </c>
    </row>
    <row r="110" spans="1:28" x14ac:dyDescent="0.3">
      <c r="A110">
        <v>108</v>
      </c>
      <c r="B110">
        <v>0.29568788501026694</v>
      </c>
      <c r="C110">
        <f t="shared" si="10"/>
        <v>3.5</v>
      </c>
      <c r="D110">
        <v>1</v>
      </c>
      <c r="E110">
        <v>61.104700000000001</v>
      </c>
      <c r="F110">
        <v>3.5000000000000003E-2</v>
      </c>
      <c r="G110">
        <v>54.496000000000002</v>
      </c>
      <c r="H110">
        <v>56.128999999999998</v>
      </c>
      <c r="I110">
        <f>VLOOKUP(C110,'Girls CDC 0-20'!$B$2:$F$243,3,FALSE)</f>
        <v>0.84329961170000001</v>
      </c>
      <c r="J110">
        <f>VLOOKUP($C110,'Girls CDC 0-20'!$B$2:$F$243,4,FALSE)</f>
        <v>60.459807634000001</v>
      </c>
      <c r="K110">
        <f>VLOOKUP($C110,'Girls CDC 0-20'!$B$2:$F$243,5,FALSE)</f>
        <v>4.0705173300000001E-2</v>
      </c>
      <c r="L110">
        <f t="shared" si="8"/>
        <v>-1.7699163999033296</v>
      </c>
      <c r="M110">
        <f t="shared" si="11"/>
        <v>3.8370534196483459</v>
      </c>
      <c r="O110">
        <v>169</v>
      </c>
      <c r="P110">
        <v>14.083333333333334</v>
      </c>
      <c r="Q110">
        <f t="shared" si="12"/>
        <v>169.5</v>
      </c>
      <c r="R110">
        <v>1</v>
      </c>
      <c r="S110">
        <v>159.9983</v>
      </c>
      <c r="T110">
        <v>4.3369999999999999E-2</v>
      </c>
      <c r="U110">
        <v>6.9390999999999998</v>
      </c>
      <c r="V110">
        <v>138.55500000000001</v>
      </c>
      <c r="W110">
        <v>143.85499999999999</v>
      </c>
      <c r="X110">
        <f>VLOOKUP($Q110,'Girls CDC 0-20'!$B$2:$F$243,3,FALSE)</f>
        <v>0.94324227999999999</v>
      </c>
      <c r="Y110">
        <f>VLOOKUP($Q110,'Girls CDC 0-20'!$B$2:$F$243,4,FALSE)</f>
        <v>160.64405260000001</v>
      </c>
      <c r="Z110">
        <f>VLOOKUP($Q110,'Girls CDC 0-20'!$B$2:$F$243,5,FALSE)</f>
        <v>4.0892651000000002E-2</v>
      </c>
      <c r="AA110">
        <f t="shared" si="9"/>
        <v>-2.5636128007127996</v>
      </c>
      <c r="AB110">
        <f t="shared" si="13"/>
        <v>0.51794517153426645</v>
      </c>
    </row>
    <row r="111" spans="1:28" x14ac:dyDescent="0.3">
      <c r="A111">
        <v>109</v>
      </c>
      <c r="B111">
        <v>0.29842573579739906</v>
      </c>
      <c r="C111">
        <f t="shared" si="10"/>
        <v>3.5</v>
      </c>
      <c r="D111">
        <v>1</v>
      </c>
      <c r="E111">
        <v>61.178899999999999</v>
      </c>
      <c r="F111">
        <v>3.499E-2</v>
      </c>
      <c r="G111">
        <v>54.564</v>
      </c>
      <c r="H111">
        <v>56.198999999999998</v>
      </c>
      <c r="I111">
        <f>VLOOKUP(C111,'Girls CDC 0-20'!$B$2:$F$243,3,FALSE)</f>
        <v>0.84329961170000001</v>
      </c>
      <c r="J111">
        <f>VLOOKUP($C111,'Girls CDC 0-20'!$B$2:$F$243,4,FALSE)</f>
        <v>60.459807634000001</v>
      </c>
      <c r="K111">
        <f>VLOOKUP($C111,'Girls CDC 0-20'!$B$2:$F$243,5,FALSE)</f>
        <v>4.0705173300000001E-2</v>
      </c>
      <c r="L111">
        <f t="shared" si="8"/>
        <v>-1.7411425842753991</v>
      </c>
      <c r="M111">
        <f t="shared" si="11"/>
        <v>4.0829294242200369</v>
      </c>
      <c r="O111">
        <v>170</v>
      </c>
      <c r="P111">
        <v>14.166666666666666</v>
      </c>
      <c r="Q111">
        <f t="shared" si="12"/>
        <v>170.5</v>
      </c>
      <c r="R111">
        <v>1</v>
      </c>
      <c r="S111">
        <v>160.19710000000001</v>
      </c>
      <c r="T111">
        <v>4.3299999999999998E-2</v>
      </c>
      <c r="U111">
        <v>6.9364999999999997</v>
      </c>
      <c r="V111">
        <v>138.762</v>
      </c>
      <c r="W111">
        <v>144.06</v>
      </c>
      <c r="X111">
        <f>VLOOKUP($Q111,'Girls CDC 0-20'!$B$2:$F$243,3,FALSE)</f>
        <v>0.93176706200000003</v>
      </c>
      <c r="Y111">
        <f>VLOOKUP($Q111,'Girls CDC 0-20'!$B$2:$F$243,4,FALSE)</f>
        <v>160.79954280000001</v>
      </c>
      <c r="Z111">
        <f>VLOOKUP($Q111,'Girls CDC 0-20'!$B$2:$F$243,5,FALSE)</f>
        <v>4.0775193000000001E-2</v>
      </c>
      <c r="AA111">
        <f t="shared" si="9"/>
        <v>-2.5624931155188793</v>
      </c>
      <c r="AB111">
        <f t="shared" si="13"/>
        <v>0.51961823989040845</v>
      </c>
    </row>
    <row r="112" spans="1:28" x14ac:dyDescent="0.3">
      <c r="A112">
        <v>110</v>
      </c>
      <c r="B112">
        <v>0.30116358658453113</v>
      </c>
      <c r="C112">
        <f t="shared" si="10"/>
        <v>3.5</v>
      </c>
      <c r="D112">
        <v>1</v>
      </c>
      <c r="E112">
        <v>61.252699999999997</v>
      </c>
      <c r="F112">
        <v>3.4970000000000001E-2</v>
      </c>
      <c r="G112">
        <v>54.633000000000003</v>
      </c>
      <c r="H112">
        <v>56.27</v>
      </c>
      <c r="I112">
        <f>VLOOKUP(C112,'Girls CDC 0-20'!$B$2:$F$243,3,FALSE)</f>
        <v>0.84329961170000001</v>
      </c>
      <c r="J112">
        <f>VLOOKUP($C112,'Girls CDC 0-20'!$B$2:$F$243,4,FALSE)</f>
        <v>60.459807634000001</v>
      </c>
      <c r="K112">
        <f>VLOOKUP($C112,'Girls CDC 0-20'!$B$2:$F$243,5,FALSE)</f>
        <v>4.0705173300000001E-2</v>
      </c>
      <c r="L112">
        <f t="shared" si="8"/>
        <v>-1.71196345058738</v>
      </c>
      <c r="M112">
        <f t="shared" si="11"/>
        <v>4.3451702118356668</v>
      </c>
      <c r="O112">
        <v>171</v>
      </c>
      <c r="P112">
        <v>14.25</v>
      </c>
      <c r="Q112">
        <f t="shared" si="12"/>
        <v>171.5</v>
      </c>
      <c r="R112">
        <v>1</v>
      </c>
      <c r="S112">
        <v>160.38570000000001</v>
      </c>
      <c r="T112">
        <v>4.3220000000000001E-2</v>
      </c>
      <c r="U112">
        <v>6.9318999999999997</v>
      </c>
      <c r="V112">
        <v>138.965</v>
      </c>
      <c r="W112">
        <v>144.26</v>
      </c>
      <c r="X112">
        <f>VLOOKUP($Q112,'Girls CDC 0-20'!$B$2:$F$243,3,FALSE)</f>
        <v>0.92205829100000003</v>
      </c>
      <c r="Y112">
        <f>VLOOKUP($Q112,'Girls CDC 0-20'!$B$2:$F$243,4,FALSE)</f>
        <v>160.94489160000001</v>
      </c>
      <c r="Z112">
        <f>VLOOKUP($Q112,'Girls CDC 0-20'!$B$2:$F$243,5,FALSE)</f>
        <v>4.0669051999999997E-2</v>
      </c>
      <c r="AA112">
        <f t="shared" si="9"/>
        <v>-2.5597762924948864</v>
      </c>
      <c r="AB112">
        <f t="shared" si="13"/>
        <v>0.52369780775922237</v>
      </c>
    </row>
    <row r="113" spans="1:28" x14ac:dyDescent="0.3">
      <c r="A113">
        <v>111</v>
      </c>
      <c r="B113">
        <v>0.30390143737166325</v>
      </c>
      <c r="C113">
        <f t="shared" si="10"/>
        <v>3.5</v>
      </c>
      <c r="D113">
        <v>1</v>
      </c>
      <c r="E113">
        <v>61.326099999999997</v>
      </c>
      <c r="F113">
        <v>3.4959999999999998E-2</v>
      </c>
      <c r="G113">
        <v>54.701000000000001</v>
      </c>
      <c r="H113">
        <v>56.338999999999999</v>
      </c>
      <c r="I113">
        <f>VLOOKUP(C113,'Girls CDC 0-20'!$B$2:$F$243,3,FALSE)</f>
        <v>0.84329961170000001</v>
      </c>
      <c r="J113">
        <f>VLOOKUP($C113,'Girls CDC 0-20'!$B$2:$F$243,4,FALSE)</f>
        <v>60.459807634000001</v>
      </c>
      <c r="K113">
        <f>VLOOKUP($C113,'Girls CDC 0-20'!$B$2:$F$243,5,FALSE)</f>
        <v>4.0705173300000001E-2</v>
      </c>
      <c r="L113">
        <f t="shared" si="8"/>
        <v>-1.6836117916836348</v>
      </c>
      <c r="M113">
        <f t="shared" si="11"/>
        <v>4.6128359182855805</v>
      </c>
      <c r="O113">
        <v>172</v>
      </c>
      <c r="P113">
        <v>14.333333333333334</v>
      </c>
      <c r="Q113">
        <f t="shared" si="12"/>
        <v>172.5</v>
      </c>
      <c r="R113">
        <v>1</v>
      </c>
      <c r="S113">
        <v>160.5643</v>
      </c>
      <c r="T113">
        <v>4.3139999999999998E-2</v>
      </c>
      <c r="U113">
        <v>6.9267000000000003</v>
      </c>
      <c r="V113">
        <v>139.15899999999999</v>
      </c>
      <c r="W113">
        <v>144.44999999999999</v>
      </c>
      <c r="X113">
        <f>VLOOKUP($Q113,'Girls CDC 0-20'!$B$2:$F$243,3,FALSE)</f>
        <v>0.91401264299999996</v>
      </c>
      <c r="Y113">
        <f>VLOOKUP($Q113,'Girls CDC 0-20'!$B$2:$F$243,4,FALSE)</f>
        <v>161.08078570000001</v>
      </c>
      <c r="Z113">
        <f>VLOOKUP($Q113,'Girls CDC 0-20'!$B$2:$F$243,5,FALSE)</f>
        <v>4.0573287999999999E-2</v>
      </c>
      <c r="AA113">
        <f t="shared" si="9"/>
        <v>-2.5563963679478992</v>
      </c>
      <c r="AB113">
        <f t="shared" si="13"/>
        <v>0.52881284582334898</v>
      </c>
    </row>
    <row r="114" spans="1:28" x14ac:dyDescent="0.3">
      <c r="A114">
        <v>112</v>
      </c>
      <c r="B114">
        <v>0.30663928815879532</v>
      </c>
      <c r="C114">
        <f t="shared" si="10"/>
        <v>3.5</v>
      </c>
      <c r="D114">
        <v>1</v>
      </c>
      <c r="E114">
        <v>61.399099999999997</v>
      </c>
      <c r="F114">
        <v>3.4950000000000002E-2</v>
      </c>
      <c r="G114">
        <v>54.768000000000001</v>
      </c>
      <c r="H114">
        <v>56.406999999999996</v>
      </c>
      <c r="I114">
        <f>VLOOKUP(C114,'Girls CDC 0-20'!$B$2:$F$243,3,FALSE)</f>
        <v>0.84329961170000001</v>
      </c>
      <c r="J114">
        <f>VLOOKUP($C114,'Girls CDC 0-20'!$B$2:$F$243,4,FALSE)</f>
        <v>60.459807634000001</v>
      </c>
      <c r="K114">
        <f>VLOOKUP($C114,'Girls CDC 0-20'!$B$2:$F$243,5,FALSE)</f>
        <v>4.0705173300000001E-2</v>
      </c>
      <c r="L114">
        <f t="shared" si="8"/>
        <v>-1.6556763493229063</v>
      </c>
      <c r="M114">
        <f t="shared" si="11"/>
        <v>4.8893689661282114</v>
      </c>
      <c r="O114">
        <v>173</v>
      </c>
      <c r="P114">
        <v>14.416666666666666</v>
      </c>
      <c r="Q114">
        <f t="shared" si="12"/>
        <v>173.5</v>
      </c>
      <c r="R114">
        <v>1</v>
      </c>
      <c r="S114">
        <v>160.73320000000001</v>
      </c>
      <c r="T114">
        <v>4.3069999999999997E-2</v>
      </c>
      <c r="U114">
        <v>6.9227999999999996</v>
      </c>
      <c r="V114">
        <v>139.34</v>
      </c>
      <c r="W114">
        <v>144.62799999999999</v>
      </c>
      <c r="X114">
        <f>VLOOKUP($Q114,'Girls CDC 0-20'!$B$2:$F$243,3,FALSE)</f>
        <v>0.90751691700000003</v>
      </c>
      <c r="Y114">
        <f>VLOOKUP($Q114,'Girls CDC 0-20'!$B$2:$F$243,4,FALSE)</f>
        <v>161.2078755</v>
      </c>
      <c r="Z114">
        <f>VLOOKUP($Q114,'Girls CDC 0-20'!$B$2:$F$243,5,FALSE)</f>
        <v>4.0487005E-2</v>
      </c>
      <c r="AA114">
        <f t="shared" si="9"/>
        <v>-2.5528265483875723</v>
      </c>
      <c r="AB114">
        <f t="shared" si="13"/>
        <v>0.53426346813131653</v>
      </c>
    </row>
    <row r="115" spans="1:28" x14ac:dyDescent="0.3">
      <c r="A115">
        <v>113</v>
      </c>
      <c r="B115">
        <v>0.30937713894592744</v>
      </c>
      <c r="C115">
        <f t="shared" si="10"/>
        <v>3.5</v>
      </c>
      <c r="D115">
        <v>1</v>
      </c>
      <c r="E115">
        <v>61.471699999999998</v>
      </c>
      <c r="F115">
        <v>3.4939999999999999E-2</v>
      </c>
      <c r="G115">
        <v>54.834000000000003</v>
      </c>
      <c r="H115">
        <v>56.475000000000001</v>
      </c>
      <c r="I115">
        <f>VLOOKUP(C115,'Girls CDC 0-20'!$B$2:$F$243,3,FALSE)</f>
        <v>0.84329961170000001</v>
      </c>
      <c r="J115">
        <f>VLOOKUP($C115,'Girls CDC 0-20'!$B$2:$F$243,4,FALSE)</f>
        <v>60.459807634000001</v>
      </c>
      <c r="K115">
        <f>VLOOKUP($C115,'Girls CDC 0-20'!$B$2:$F$243,5,FALSE)</f>
        <v>4.0705173300000001E-2</v>
      </c>
      <c r="L115">
        <f t="shared" si="8"/>
        <v>-1.6277461836406153</v>
      </c>
      <c r="M115">
        <f t="shared" si="11"/>
        <v>5.178935797474371</v>
      </c>
      <c r="O115">
        <v>174</v>
      </c>
      <c r="P115">
        <v>14.5</v>
      </c>
      <c r="Q115">
        <f t="shared" si="12"/>
        <v>174.5</v>
      </c>
      <c r="R115">
        <v>1</v>
      </c>
      <c r="S115">
        <v>160.89269999999999</v>
      </c>
      <c r="T115">
        <v>4.299E-2</v>
      </c>
      <c r="U115">
        <v>6.9168000000000003</v>
      </c>
      <c r="V115">
        <v>139.518</v>
      </c>
      <c r="W115">
        <v>144.80199999999999</v>
      </c>
      <c r="X115">
        <f>VLOOKUP($Q115,'Girls CDC 0-20'!$B$2:$F$243,3,FALSE)</f>
        <v>0.90245243600000002</v>
      </c>
      <c r="Y115">
        <f>VLOOKUP($Q115,'Girls CDC 0-20'!$B$2:$F$243,4,FALSE)</f>
        <v>161.32677440000001</v>
      </c>
      <c r="Z115">
        <f>VLOOKUP($Q115,'Girls CDC 0-20'!$B$2:$F$243,5,FALSE)</f>
        <v>4.0409354000000001E-2</v>
      </c>
      <c r="AA115">
        <f t="shared" si="9"/>
        <v>-2.5479858797220549</v>
      </c>
      <c r="AB115">
        <f t="shared" si="13"/>
        <v>0.54173428214282437</v>
      </c>
    </row>
    <row r="116" spans="1:28" x14ac:dyDescent="0.3">
      <c r="A116">
        <v>114</v>
      </c>
      <c r="B116">
        <v>0.31211498973305957</v>
      </c>
      <c r="C116">
        <f t="shared" si="10"/>
        <v>3.5</v>
      </c>
      <c r="D116">
        <v>1</v>
      </c>
      <c r="E116">
        <v>61.543900000000001</v>
      </c>
      <c r="F116">
        <v>3.4930000000000003E-2</v>
      </c>
      <c r="G116">
        <v>54.901000000000003</v>
      </c>
      <c r="H116">
        <v>56.542999999999999</v>
      </c>
      <c r="I116">
        <f>VLOOKUP(C116,'Girls CDC 0-20'!$B$2:$F$243,3,FALSE)</f>
        <v>0.84329961170000001</v>
      </c>
      <c r="J116">
        <f>VLOOKUP($C116,'Girls CDC 0-20'!$B$2:$F$243,4,FALSE)</f>
        <v>60.459807634000001</v>
      </c>
      <c r="K116">
        <f>VLOOKUP($C116,'Girls CDC 0-20'!$B$2:$F$243,5,FALSE)</f>
        <v>4.0705173300000001E-2</v>
      </c>
      <c r="L116">
        <f t="shared" si="8"/>
        <v>-1.5998212872883653</v>
      </c>
      <c r="M116">
        <f t="shared" si="11"/>
        <v>5.4819117496957341</v>
      </c>
      <c r="O116">
        <v>175</v>
      </c>
      <c r="P116">
        <v>14.583333333333334</v>
      </c>
      <c r="Q116">
        <f t="shared" si="12"/>
        <v>175.5</v>
      </c>
      <c r="R116">
        <v>1</v>
      </c>
      <c r="S116">
        <v>161.04300000000001</v>
      </c>
      <c r="T116">
        <v>4.292E-2</v>
      </c>
      <c r="U116">
        <v>6.9119999999999999</v>
      </c>
      <c r="V116">
        <v>139.68299999999999</v>
      </c>
      <c r="W116">
        <v>144.96299999999999</v>
      </c>
      <c r="X116">
        <f>VLOOKUP($Q116,'Girls CDC 0-20'!$B$2:$F$243,3,FALSE)</f>
        <v>0.89869864099999996</v>
      </c>
      <c r="Y116">
        <f>VLOOKUP($Q116,'Girls CDC 0-20'!$B$2:$F$243,4,FALSE)</f>
        <v>161.43805929999999</v>
      </c>
      <c r="Z116">
        <f>VLOOKUP($Q116,'Girls CDC 0-20'!$B$2:$F$243,5,FALSE)</f>
        <v>4.0339537000000002E-2</v>
      </c>
      <c r="AA116">
        <f t="shared" si="9"/>
        <v>-2.5434176673936482</v>
      </c>
      <c r="AB116">
        <f t="shared" si="13"/>
        <v>0.54886962006712914</v>
      </c>
    </row>
    <row r="117" spans="1:28" x14ac:dyDescent="0.3">
      <c r="A117">
        <v>115</v>
      </c>
      <c r="B117">
        <v>0.31485284052019163</v>
      </c>
      <c r="C117">
        <f t="shared" si="10"/>
        <v>3.5</v>
      </c>
      <c r="D117">
        <v>1</v>
      </c>
      <c r="E117">
        <v>61.615600000000001</v>
      </c>
      <c r="F117">
        <v>3.492E-2</v>
      </c>
      <c r="G117">
        <v>54.966999999999999</v>
      </c>
      <c r="H117">
        <v>56.61</v>
      </c>
      <c r="I117">
        <f>VLOOKUP(C117,'Girls CDC 0-20'!$B$2:$F$243,3,FALSE)</f>
        <v>0.84329961170000001</v>
      </c>
      <c r="J117">
        <f>VLOOKUP($C117,'Girls CDC 0-20'!$B$2:$F$243,4,FALSE)</f>
        <v>60.459807634000001</v>
      </c>
      <c r="K117">
        <f>VLOOKUP($C117,'Girls CDC 0-20'!$B$2:$F$243,5,FALSE)</f>
        <v>4.0705173300000001E-2</v>
      </c>
      <c r="L117">
        <f t="shared" si="8"/>
        <v>-1.5723121977077783</v>
      </c>
      <c r="M117">
        <f t="shared" si="11"/>
        <v>5.793908278887332</v>
      </c>
      <c r="O117">
        <v>176</v>
      </c>
      <c r="P117">
        <v>14.666666666666666</v>
      </c>
      <c r="Q117">
        <f t="shared" si="12"/>
        <v>176.5</v>
      </c>
      <c r="R117">
        <v>1</v>
      </c>
      <c r="S117">
        <v>161.18450000000001</v>
      </c>
      <c r="T117">
        <v>4.2840000000000003E-2</v>
      </c>
      <c r="U117">
        <v>6.9051</v>
      </c>
      <c r="V117">
        <v>139.846</v>
      </c>
      <c r="W117">
        <v>145.12100000000001</v>
      </c>
      <c r="X117">
        <f>VLOOKUP($Q117,'Girls CDC 0-20'!$B$2:$F$243,3,FALSE)</f>
        <v>0.89614348200000005</v>
      </c>
      <c r="Y117">
        <f>VLOOKUP($Q117,'Girls CDC 0-20'!$B$2:$F$243,4,FALSE)</f>
        <v>161.54227259999999</v>
      </c>
      <c r="Z117">
        <f>VLOOKUP($Q117,'Girls CDC 0-20'!$B$2:$F$243,5,FALSE)</f>
        <v>4.0276811000000003E-2</v>
      </c>
      <c r="AA117">
        <f t="shared" si="9"/>
        <v>-2.5377110455520606</v>
      </c>
      <c r="AB117">
        <f t="shared" si="13"/>
        <v>0.55790034510540187</v>
      </c>
    </row>
    <row r="118" spans="1:28" x14ac:dyDescent="0.3">
      <c r="A118">
        <v>116</v>
      </c>
      <c r="B118">
        <v>0.31759069130732376</v>
      </c>
      <c r="C118">
        <f t="shared" si="10"/>
        <v>3.5</v>
      </c>
      <c r="D118">
        <v>1</v>
      </c>
      <c r="E118">
        <v>61.686999999999998</v>
      </c>
      <c r="F118">
        <v>3.4909999999999997E-2</v>
      </c>
      <c r="G118">
        <v>55.031999999999996</v>
      </c>
      <c r="H118">
        <v>56.677</v>
      </c>
      <c r="I118">
        <f>VLOOKUP(C118,'Girls CDC 0-20'!$B$2:$F$243,3,FALSE)</f>
        <v>0.84329961170000001</v>
      </c>
      <c r="J118">
        <f>VLOOKUP($C118,'Girls CDC 0-20'!$B$2:$F$243,4,FALSE)</f>
        <v>60.459807634000001</v>
      </c>
      <c r="K118">
        <f>VLOOKUP($C118,'Girls CDC 0-20'!$B$2:$F$243,5,FALSE)</f>
        <v>4.0705173300000001E-2</v>
      </c>
      <c r="L118">
        <f t="shared" si="8"/>
        <v>-1.5448082095083708</v>
      </c>
      <c r="M118">
        <f t="shared" si="11"/>
        <v>6.1196330487154684</v>
      </c>
      <c r="O118">
        <v>177</v>
      </c>
      <c r="P118">
        <v>14.75</v>
      </c>
      <c r="Q118">
        <f t="shared" si="12"/>
        <v>177.5</v>
      </c>
      <c r="R118">
        <v>1</v>
      </c>
      <c r="S118">
        <v>161.3176</v>
      </c>
      <c r="T118">
        <v>4.2770000000000002E-2</v>
      </c>
      <c r="U118">
        <v>6.8996000000000004</v>
      </c>
      <c r="V118">
        <v>139.99600000000001</v>
      </c>
      <c r="W118">
        <v>145.267</v>
      </c>
      <c r="X118">
        <f>VLOOKUP($Q118,'Girls CDC 0-20'!$B$2:$F$243,3,FALSE)</f>
        <v>0.89465966799999996</v>
      </c>
      <c r="Y118">
        <f>VLOOKUP($Q118,'Girls CDC 0-20'!$B$2:$F$243,4,FALSE)</f>
        <v>161.639917</v>
      </c>
      <c r="Z118">
        <f>VLOOKUP($Q118,'Girls CDC 0-20'!$B$2:$F$243,5,FALSE)</f>
        <v>4.0220487999999999E-2</v>
      </c>
      <c r="AA118">
        <f t="shared" si="9"/>
        <v>-2.5323973431040891</v>
      </c>
      <c r="AB118">
        <f t="shared" si="13"/>
        <v>0.56642768111718333</v>
      </c>
    </row>
    <row r="119" spans="1:28" x14ac:dyDescent="0.3">
      <c r="A119">
        <v>117</v>
      </c>
      <c r="B119">
        <v>0.32032854209445583</v>
      </c>
      <c r="C119">
        <f t="shared" si="10"/>
        <v>3.5</v>
      </c>
      <c r="D119">
        <v>1</v>
      </c>
      <c r="E119">
        <v>61.758000000000003</v>
      </c>
      <c r="F119">
        <v>3.49E-2</v>
      </c>
      <c r="G119">
        <v>55.097000000000001</v>
      </c>
      <c r="H119">
        <v>56.744</v>
      </c>
      <c r="I119">
        <f>VLOOKUP(C119,'Girls CDC 0-20'!$B$2:$F$243,3,FALSE)</f>
        <v>0.84329961170000001</v>
      </c>
      <c r="J119">
        <f>VLOOKUP($C119,'Girls CDC 0-20'!$B$2:$F$243,4,FALSE)</f>
        <v>60.459807634000001</v>
      </c>
      <c r="K119">
        <f>VLOOKUP($C119,'Girls CDC 0-20'!$B$2:$F$243,5,FALSE)</f>
        <v>4.0705173300000001E-2</v>
      </c>
      <c r="L119">
        <f t="shared" si="8"/>
        <v>-1.5173093157152706</v>
      </c>
      <c r="M119">
        <f t="shared" si="11"/>
        <v>6.4594303652902463</v>
      </c>
      <c r="O119">
        <v>178</v>
      </c>
      <c r="P119">
        <v>14.833333333333334</v>
      </c>
      <c r="Q119">
        <f t="shared" si="12"/>
        <v>178.5</v>
      </c>
      <c r="R119">
        <v>1</v>
      </c>
      <c r="S119">
        <v>161.4425</v>
      </c>
      <c r="T119">
        <v>4.2700000000000002E-2</v>
      </c>
      <c r="U119">
        <v>6.8936000000000002</v>
      </c>
      <c r="V119">
        <v>140.13999999999999</v>
      </c>
      <c r="W119">
        <v>145.40600000000001</v>
      </c>
      <c r="X119">
        <f>VLOOKUP($Q119,'Girls CDC 0-20'!$B$2:$F$243,3,FALSE)</f>
        <v>0.89413891999999995</v>
      </c>
      <c r="Y119">
        <f>VLOOKUP($Q119,'Girls CDC 0-20'!$B$2:$F$243,4,FALSE)</f>
        <v>161.73146449999999</v>
      </c>
      <c r="Z119">
        <f>VLOOKUP($Q119,'Girls CDC 0-20'!$B$2:$F$243,5,FALSE)</f>
        <v>4.0169931999999998E-2</v>
      </c>
      <c r="AA119">
        <f t="shared" si="9"/>
        <v>-2.5268234056537024</v>
      </c>
      <c r="AB119">
        <f t="shared" si="13"/>
        <v>0.57549680828018579</v>
      </c>
    </row>
    <row r="120" spans="1:28" x14ac:dyDescent="0.3">
      <c r="A120">
        <v>118</v>
      </c>
      <c r="B120">
        <v>0.32306639288158795</v>
      </c>
      <c r="C120">
        <f t="shared" si="10"/>
        <v>3.5</v>
      </c>
      <c r="D120">
        <v>1</v>
      </c>
      <c r="E120">
        <v>61.828600000000002</v>
      </c>
      <c r="F120">
        <v>3.4889999999999997E-2</v>
      </c>
      <c r="G120">
        <v>55.161999999999999</v>
      </c>
      <c r="H120">
        <v>56.81</v>
      </c>
      <c r="I120">
        <f>VLOOKUP(C120,'Girls CDC 0-20'!$B$2:$F$243,3,FALSE)</f>
        <v>0.84329961170000001</v>
      </c>
      <c r="J120">
        <f>VLOOKUP($C120,'Girls CDC 0-20'!$B$2:$F$243,4,FALSE)</f>
        <v>60.459807634000001</v>
      </c>
      <c r="K120">
        <f>VLOOKUP($C120,'Girls CDC 0-20'!$B$2:$F$243,5,FALSE)</f>
        <v>4.0705173300000001E-2</v>
      </c>
      <c r="L120">
        <f t="shared" si="8"/>
        <v>-1.4902258273243139</v>
      </c>
      <c r="M120">
        <f t="shared" si="11"/>
        <v>6.8082433797612962</v>
      </c>
      <c r="O120">
        <v>179</v>
      </c>
      <c r="P120">
        <v>14.916666666666666</v>
      </c>
      <c r="Q120">
        <f t="shared" si="12"/>
        <v>179.5</v>
      </c>
      <c r="R120">
        <v>1</v>
      </c>
      <c r="S120">
        <v>161.55959999999999</v>
      </c>
      <c r="T120">
        <v>4.2630000000000001E-2</v>
      </c>
      <c r="U120">
        <v>6.8872999999999998</v>
      </c>
      <c r="V120">
        <v>140.27600000000001</v>
      </c>
      <c r="W120">
        <v>145.53700000000001</v>
      </c>
      <c r="X120">
        <f>VLOOKUP($Q120,'Girls CDC 0-20'!$B$2:$F$243,3,FALSE)</f>
        <v>0.89447537099999996</v>
      </c>
      <c r="Y120">
        <f>VLOOKUP($Q120,'Girls CDC 0-20'!$B$2:$F$243,4,FALSE)</f>
        <v>161.8173534</v>
      </c>
      <c r="Z120">
        <f>VLOOKUP($Q120,'Girls CDC 0-20'!$B$2:$F$243,5,FALSE)</f>
        <v>4.0124562000000003E-2</v>
      </c>
      <c r="AA120">
        <f t="shared" si="9"/>
        <v>-2.5212595330523588</v>
      </c>
      <c r="AB120">
        <f t="shared" si="13"/>
        <v>0.58467784644116216</v>
      </c>
    </row>
    <row r="121" spans="1:28" x14ac:dyDescent="0.3">
      <c r="A121">
        <v>119</v>
      </c>
      <c r="B121">
        <v>0.32580424366872007</v>
      </c>
      <c r="C121">
        <f t="shared" si="10"/>
        <v>3.5</v>
      </c>
      <c r="D121">
        <v>1</v>
      </c>
      <c r="E121">
        <v>61.898800000000001</v>
      </c>
      <c r="F121">
        <v>3.4880000000000001E-2</v>
      </c>
      <c r="G121">
        <v>55.226999999999997</v>
      </c>
      <c r="H121">
        <v>56.875999999999998</v>
      </c>
      <c r="I121">
        <f>VLOOKUP(C121,'Girls CDC 0-20'!$B$2:$F$243,3,FALSE)</f>
        <v>0.84329961170000001</v>
      </c>
      <c r="J121">
        <f>VLOOKUP($C121,'Girls CDC 0-20'!$B$2:$F$243,4,FALSE)</f>
        <v>60.459807634000001</v>
      </c>
      <c r="K121">
        <f>VLOOKUP($C121,'Girls CDC 0-20'!$B$2:$F$243,5,FALSE)</f>
        <v>4.0705173300000001E-2</v>
      </c>
      <c r="L121">
        <f t="shared" si="8"/>
        <v>-1.4631472690182188</v>
      </c>
      <c r="M121">
        <f t="shared" si="11"/>
        <v>7.171354298178545</v>
      </c>
      <c r="O121">
        <v>180</v>
      </c>
      <c r="P121">
        <v>15</v>
      </c>
      <c r="Q121">
        <f t="shared" si="12"/>
        <v>180.5</v>
      </c>
      <c r="R121">
        <v>1</v>
      </c>
      <c r="S121">
        <v>161.66919999999999</v>
      </c>
      <c r="T121">
        <v>4.2549999999999998E-2</v>
      </c>
      <c r="U121">
        <v>6.8789999999999996</v>
      </c>
      <c r="V121">
        <v>140.411</v>
      </c>
      <c r="W121">
        <v>145.666</v>
      </c>
      <c r="X121">
        <f>VLOOKUP($Q121,'Girls CDC 0-20'!$B$2:$F$243,3,FALSE)</f>
        <v>0.89556983400000001</v>
      </c>
      <c r="Y121">
        <f>VLOOKUP($Q121,'Girls CDC 0-20'!$B$2:$F$243,4,FALSE)</f>
        <v>161.8979913</v>
      </c>
      <c r="Z121">
        <f>VLOOKUP($Q121,'Girls CDC 0-20'!$B$2:$F$243,5,FALSE)</f>
        <v>4.0083845E-2</v>
      </c>
      <c r="AA121">
        <f t="shared" si="9"/>
        <v>-2.5148772295431119</v>
      </c>
      <c r="AB121">
        <f t="shared" si="13"/>
        <v>0.59536920297563778</v>
      </c>
    </row>
    <row r="122" spans="1:28" x14ac:dyDescent="0.3">
      <c r="A122">
        <v>120</v>
      </c>
      <c r="B122">
        <v>0.32854209445585214</v>
      </c>
      <c r="C122">
        <f t="shared" si="10"/>
        <v>3.5</v>
      </c>
      <c r="D122">
        <v>1</v>
      </c>
      <c r="E122">
        <v>61.968600000000002</v>
      </c>
      <c r="F122">
        <v>3.4869999999999998E-2</v>
      </c>
      <c r="G122">
        <v>55.290999999999997</v>
      </c>
      <c r="H122">
        <v>56.942</v>
      </c>
      <c r="I122">
        <f>VLOOKUP(C122,'Girls CDC 0-20'!$B$2:$F$243,3,FALSE)</f>
        <v>0.84329961170000001</v>
      </c>
      <c r="J122">
        <f>VLOOKUP($C122,'Girls CDC 0-20'!$B$2:$F$243,4,FALSE)</f>
        <v>60.459807634000001</v>
      </c>
      <c r="K122">
        <f>VLOOKUP($C122,'Girls CDC 0-20'!$B$2:$F$243,5,FALSE)</f>
        <v>4.0705173300000001E-2</v>
      </c>
      <c r="L122">
        <f t="shared" si="8"/>
        <v>-1.436073634180143</v>
      </c>
      <c r="M122">
        <f t="shared" si="11"/>
        <v>7.549069481013837</v>
      </c>
      <c r="O122">
        <v>181</v>
      </c>
      <c r="P122">
        <v>15.083333333333334</v>
      </c>
      <c r="Q122">
        <f t="shared" si="12"/>
        <v>181.5</v>
      </c>
      <c r="R122">
        <v>1</v>
      </c>
      <c r="S122">
        <v>161.77170000000001</v>
      </c>
      <c r="T122">
        <v>4.2479999999999997E-2</v>
      </c>
      <c r="U122">
        <v>6.8720999999999997</v>
      </c>
      <c r="V122">
        <v>140.535</v>
      </c>
      <c r="W122">
        <v>145.785</v>
      </c>
      <c r="X122">
        <f>VLOOKUP($Q122,'Girls CDC 0-20'!$B$2:$F$243,3,FALSE)</f>
        <v>0.89733020900000005</v>
      </c>
      <c r="Y122">
        <f>VLOOKUP($Q122,'Girls CDC 0-20'!$B$2:$F$243,4,FALSE)</f>
        <v>161.97375579999999</v>
      </c>
      <c r="Z122">
        <f>VLOOKUP($Q122,'Girls CDC 0-20'!$B$2:$F$243,5,FALSE)</f>
        <v>4.0047294999999997E-2</v>
      </c>
      <c r="AA122">
        <f t="shared" si="9"/>
        <v>-2.5090203872286572</v>
      </c>
      <c r="AB122">
        <f t="shared" si="13"/>
        <v>0.60533248400768025</v>
      </c>
    </row>
    <row r="123" spans="1:28" x14ac:dyDescent="0.3">
      <c r="A123">
        <v>121</v>
      </c>
      <c r="B123">
        <v>0.33127994524298426</v>
      </c>
      <c r="C123">
        <f t="shared" si="10"/>
        <v>3.5</v>
      </c>
      <c r="D123">
        <v>1</v>
      </c>
      <c r="E123">
        <v>62.0381</v>
      </c>
      <c r="F123">
        <v>3.4869999999999998E-2</v>
      </c>
      <c r="G123">
        <v>55.353000000000002</v>
      </c>
      <c r="H123">
        <v>57.006</v>
      </c>
      <c r="I123">
        <f>VLOOKUP(C123,'Girls CDC 0-20'!$B$2:$F$243,3,FALSE)</f>
        <v>0.84329961170000001</v>
      </c>
      <c r="J123">
        <f>VLOOKUP($C123,'Girls CDC 0-20'!$B$2:$F$243,4,FALSE)</f>
        <v>60.459807634000001</v>
      </c>
      <c r="K123">
        <f>VLOOKUP($C123,'Girls CDC 0-20'!$B$2:$F$243,5,FALSE)</f>
        <v>4.0705173300000001E-2</v>
      </c>
      <c r="L123">
        <f t="shared" si="8"/>
        <v>-1.4098251082137661</v>
      </c>
      <c r="M123">
        <f t="shared" si="11"/>
        <v>7.9295665398881399</v>
      </c>
      <c r="O123">
        <v>182</v>
      </c>
      <c r="P123">
        <v>15.166666666666666</v>
      </c>
      <c r="Q123">
        <f t="shared" si="12"/>
        <v>182.5</v>
      </c>
      <c r="R123">
        <v>1</v>
      </c>
      <c r="S123">
        <v>161.8673</v>
      </c>
      <c r="T123">
        <v>4.2410000000000003E-2</v>
      </c>
      <c r="U123">
        <v>6.8647999999999998</v>
      </c>
      <c r="V123">
        <v>140.65299999999999</v>
      </c>
      <c r="W123">
        <v>145.89699999999999</v>
      </c>
      <c r="X123">
        <f>VLOOKUP($Q123,'Girls CDC 0-20'!$B$2:$F$243,3,FALSE)</f>
        <v>0.89967163500000003</v>
      </c>
      <c r="Y123">
        <f>VLOOKUP($Q123,'Girls CDC 0-20'!$B$2:$F$243,4,FALSE)</f>
        <v>162.0449969</v>
      </c>
      <c r="Z123">
        <f>VLOOKUP($Q123,'Girls CDC 0-20'!$B$2:$F$243,5,FALSE)</f>
        <v>4.0014473000000002E-2</v>
      </c>
      <c r="AA123">
        <f t="shared" si="9"/>
        <v>-2.503311412591418</v>
      </c>
      <c r="AB123">
        <f t="shared" si="13"/>
        <v>0.61518615918170405</v>
      </c>
    </row>
    <row r="124" spans="1:28" x14ac:dyDescent="0.3">
      <c r="A124">
        <v>122</v>
      </c>
      <c r="B124">
        <v>0.33401779603011633</v>
      </c>
      <c r="C124">
        <f t="shared" si="10"/>
        <v>4.5</v>
      </c>
      <c r="D124">
        <v>1</v>
      </c>
      <c r="E124">
        <v>62.107100000000003</v>
      </c>
      <c r="F124">
        <v>3.4860000000000002E-2</v>
      </c>
      <c r="G124">
        <v>55.417000000000002</v>
      </c>
      <c r="H124">
        <v>57.07</v>
      </c>
      <c r="I124">
        <f>VLOOKUP(C124,'Girls CDC 0-20'!$B$2:$F$243,3,FALSE)</f>
        <v>1.0975622571000001</v>
      </c>
      <c r="J124">
        <f>VLOOKUP($C124,'Girls CDC 0-20'!$B$2:$F$243,4,FALSE)</f>
        <v>62.536696554999999</v>
      </c>
      <c r="K124">
        <f>VLOOKUP($C124,'Girls CDC 0-20'!$B$2:$F$243,5,FALSE)</f>
        <v>4.0079764599999998E-2</v>
      </c>
      <c r="L124">
        <f t="shared" si="8"/>
        <v>-2.1714904323722584</v>
      </c>
      <c r="M124">
        <f t="shared" si="11"/>
        <v>1.4947059802484293</v>
      </c>
      <c r="O124">
        <v>183</v>
      </c>
      <c r="P124">
        <v>15.25</v>
      </c>
      <c r="Q124">
        <f t="shared" si="12"/>
        <v>183.5</v>
      </c>
      <c r="R124">
        <v>1</v>
      </c>
      <c r="S124">
        <v>161.9564</v>
      </c>
      <c r="T124">
        <v>4.2349999999999999E-2</v>
      </c>
      <c r="U124">
        <v>6.8589000000000002</v>
      </c>
      <c r="V124">
        <v>140.761</v>
      </c>
      <c r="W124">
        <v>146</v>
      </c>
      <c r="X124">
        <f>VLOOKUP($Q124,'Girls CDC 0-20'!$B$2:$F$243,3,FALSE)</f>
        <v>0.90251644200000003</v>
      </c>
      <c r="Y124">
        <f>VLOOKUP($Q124,'Girls CDC 0-20'!$B$2:$F$243,4,FALSE)</f>
        <v>162.11203860000001</v>
      </c>
      <c r="Z124">
        <f>VLOOKUP($Q124,'Girls CDC 0-20'!$B$2:$F$243,5,FALSE)</f>
        <v>3.9984980000000003E-2</v>
      </c>
      <c r="AA124">
        <f t="shared" si="9"/>
        <v>-2.4981441331696868</v>
      </c>
      <c r="AB124">
        <f t="shared" si="13"/>
        <v>0.62422710799901193</v>
      </c>
    </row>
    <row r="125" spans="1:28" x14ac:dyDescent="0.3">
      <c r="A125">
        <v>123</v>
      </c>
      <c r="B125">
        <v>0.33675564681724846</v>
      </c>
      <c r="C125">
        <f t="shared" si="10"/>
        <v>4.5</v>
      </c>
      <c r="D125">
        <v>1</v>
      </c>
      <c r="E125">
        <v>62.175800000000002</v>
      </c>
      <c r="F125">
        <v>3.4849999999999999E-2</v>
      </c>
      <c r="G125">
        <v>55.48</v>
      </c>
      <c r="H125">
        <v>57.134999999999998</v>
      </c>
      <c r="I125">
        <f>VLOOKUP(C125,'Girls CDC 0-20'!$B$2:$F$243,3,FALSE)</f>
        <v>1.0975622571000001</v>
      </c>
      <c r="J125">
        <f>VLOOKUP($C125,'Girls CDC 0-20'!$B$2:$F$243,4,FALSE)</f>
        <v>62.536696554999999</v>
      </c>
      <c r="K125">
        <f>VLOOKUP($C125,'Girls CDC 0-20'!$B$2:$F$243,5,FALSE)</f>
        <v>4.0079764599999998E-2</v>
      </c>
      <c r="L125">
        <f t="shared" si="8"/>
        <v>-2.1457863847950667</v>
      </c>
      <c r="M125">
        <f t="shared" si="11"/>
        <v>1.5945012693668481</v>
      </c>
      <c r="O125">
        <v>184</v>
      </c>
      <c r="P125">
        <v>15.333333333333334</v>
      </c>
      <c r="Q125">
        <f t="shared" si="12"/>
        <v>184.5</v>
      </c>
      <c r="R125">
        <v>1</v>
      </c>
      <c r="S125">
        <v>162.0393</v>
      </c>
      <c r="T125">
        <v>4.2279999999999998E-2</v>
      </c>
      <c r="U125">
        <v>6.851</v>
      </c>
      <c r="V125">
        <v>140.86799999999999</v>
      </c>
      <c r="W125">
        <v>146.101</v>
      </c>
      <c r="X125">
        <f>VLOOKUP($Q125,'Girls CDC 0-20'!$B$2:$F$243,3,FALSE)</f>
        <v>0.90579396899999998</v>
      </c>
      <c r="Y125">
        <f>VLOOKUP($Q125,'Girls CDC 0-20'!$B$2:$F$243,4,FALSE)</f>
        <v>162.17518000000001</v>
      </c>
      <c r="Z125">
        <f>VLOOKUP($Q125,'Girls CDC 0-20'!$B$2:$F$243,5,FALSE)</f>
        <v>3.9958458000000002E-2</v>
      </c>
      <c r="AA125">
        <f t="shared" si="9"/>
        <v>-2.4925022806115744</v>
      </c>
      <c r="AB125">
        <f t="shared" si="13"/>
        <v>0.63423257967150892</v>
      </c>
    </row>
    <row r="126" spans="1:28" x14ac:dyDescent="0.3">
      <c r="A126">
        <v>124</v>
      </c>
      <c r="B126">
        <v>0.33949349760438058</v>
      </c>
      <c r="C126">
        <f t="shared" si="10"/>
        <v>4.5</v>
      </c>
      <c r="D126">
        <v>1</v>
      </c>
      <c r="E126">
        <v>62.244100000000003</v>
      </c>
      <c r="F126">
        <v>3.4840000000000003E-2</v>
      </c>
      <c r="G126">
        <v>55.542999999999999</v>
      </c>
      <c r="H126">
        <v>57.198999999999998</v>
      </c>
      <c r="I126">
        <f>VLOOKUP(C126,'Girls CDC 0-20'!$B$2:$F$243,3,FALSE)</f>
        <v>1.0975622571000001</v>
      </c>
      <c r="J126">
        <f>VLOOKUP($C126,'Girls CDC 0-20'!$B$2:$F$243,4,FALSE)</f>
        <v>62.536696554999999</v>
      </c>
      <c r="K126">
        <f>VLOOKUP($C126,'Girls CDC 0-20'!$B$2:$F$243,5,FALSE)</f>
        <v>4.0079764599999998E-2</v>
      </c>
      <c r="L126">
        <f t="shared" si="8"/>
        <v>-2.1204749964813665</v>
      </c>
      <c r="M126">
        <f t="shared" si="11"/>
        <v>1.6983003976963644</v>
      </c>
      <c r="O126">
        <v>185</v>
      </c>
      <c r="P126">
        <v>15.416666666666666</v>
      </c>
      <c r="Q126">
        <f t="shared" si="12"/>
        <v>185.5</v>
      </c>
      <c r="R126">
        <v>1</v>
      </c>
      <c r="S126">
        <v>162.1164</v>
      </c>
      <c r="T126">
        <v>4.2209999999999998E-2</v>
      </c>
      <c r="U126">
        <v>6.8429000000000002</v>
      </c>
      <c r="V126">
        <v>140.97</v>
      </c>
      <c r="W126">
        <v>146.197</v>
      </c>
      <c r="X126">
        <f>VLOOKUP($Q126,'Girls CDC 0-20'!$B$2:$F$243,3,FALSE)</f>
        <v>0.90944026600000005</v>
      </c>
      <c r="Y126">
        <f>VLOOKUP($Q126,'Girls CDC 0-20'!$B$2:$F$243,4,FALSE)</f>
        <v>162.23469789999999</v>
      </c>
      <c r="Z126">
        <f>VLOOKUP($Q126,'Girls CDC 0-20'!$B$2:$F$243,5,FALSE)</f>
        <v>3.9934584000000002E-2</v>
      </c>
      <c r="AA126">
        <f t="shared" si="9"/>
        <v>-2.486921702206577</v>
      </c>
      <c r="AB126">
        <f t="shared" si="13"/>
        <v>0.64426877334703925</v>
      </c>
    </row>
    <row r="127" spans="1:28" x14ac:dyDescent="0.3">
      <c r="A127">
        <v>125</v>
      </c>
      <c r="B127">
        <v>0.34223134839151265</v>
      </c>
      <c r="C127">
        <f t="shared" si="10"/>
        <v>4.5</v>
      </c>
      <c r="D127">
        <v>1</v>
      </c>
      <c r="E127">
        <v>62.311999999999998</v>
      </c>
      <c r="F127">
        <v>3.483E-2</v>
      </c>
      <c r="G127">
        <v>55.604999999999997</v>
      </c>
      <c r="H127">
        <v>57.262999999999998</v>
      </c>
      <c r="I127">
        <f>VLOOKUP(C127,'Girls CDC 0-20'!$B$2:$F$243,3,FALSE)</f>
        <v>1.0975622571000001</v>
      </c>
      <c r="J127">
        <f>VLOOKUP($C127,'Girls CDC 0-20'!$B$2:$F$243,4,FALSE)</f>
        <v>62.536696554999999</v>
      </c>
      <c r="K127">
        <f>VLOOKUP($C127,'Girls CDC 0-20'!$B$2:$F$243,5,FALSE)</f>
        <v>4.0079764599999998E-2</v>
      </c>
      <c r="L127">
        <f t="shared" si="8"/>
        <v>-2.0951608449624861</v>
      </c>
      <c r="M127">
        <f t="shared" si="11"/>
        <v>1.807834832008276</v>
      </c>
      <c r="O127">
        <v>186</v>
      </c>
      <c r="P127">
        <v>15.5</v>
      </c>
      <c r="Q127">
        <f t="shared" si="12"/>
        <v>186.5</v>
      </c>
      <c r="R127">
        <v>1</v>
      </c>
      <c r="S127">
        <v>162.18799999999999</v>
      </c>
      <c r="T127">
        <v>4.2139999999999997E-2</v>
      </c>
      <c r="U127">
        <v>6.8346</v>
      </c>
      <c r="V127">
        <v>141.06700000000001</v>
      </c>
      <c r="W127">
        <v>146.28800000000001</v>
      </c>
      <c r="X127">
        <f>VLOOKUP($Q127,'Girls CDC 0-20'!$B$2:$F$243,3,FALSE)</f>
        <v>0.91339773300000004</v>
      </c>
      <c r="Y127">
        <f>VLOOKUP($Q127,'Girls CDC 0-20'!$B$2:$F$243,4,FALSE)</f>
        <v>162.29084739999999</v>
      </c>
      <c r="Z127">
        <f>VLOOKUP($Q127,'Girls CDC 0-20'!$B$2:$F$243,5,FALSE)</f>
        <v>3.9913065999999997E-2</v>
      </c>
      <c r="AA127">
        <f t="shared" si="9"/>
        <v>-2.4814645848221826</v>
      </c>
      <c r="AB127">
        <f t="shared" si="13"/>
        <v>0.65421855872648271</v>
      </c>
    </row>
    <row r="128" spans="1:28" x14ac:dyDescent="0.3">
      <c r="A128">
        <v>126</v>
      </c>
      <c r="B128">
        <v>0.34496919917864477</v>
      </c>
      <c r="C128">
        <f t="shared" si="10"/>
        <v>4.5</v>
      </c>
      <c r="D128">
        <v>1</v>
      </c>
      <c r="E128">
        <v>62.3795</v>
      </c>
      <c r="F128">
        <v>3.4819999999999997E-2</v>
      </c>
      <c r="G128">
        <v>55.667000000000002</v>
      </c>
      <c r="H128">
        <v>57.326999999999998</v>
      </c>
      <c r="I128">
        <f>VLOOKUP(C128,'Girls CDC 0-20'!$B$2:$F$243,3,FALSE)</f>
        <v>1.0975622571000001</v>
      </c>
      <c r="J128">
        <f>VLOOKUP($C128,'Girls CDC 0-20'!$B$2:$F$243,4,FALSE)</f>
        <v>62.536696554999999</v>
      </c>
      <c r="K128">
        <f>VLOOKUP($C128,'Girls CDC 0-20'!$B$2:$F$243,5,FALSE)</f>
        <v>4.0079764599999998E-2</v>
      </c>
      <c r="L128">
        <f t="shared" si="8"/>
        <v>-2.0698439330255756</v>
      </c>
      <c r="M128">
        <f t="shared" si="11"/>
        <v>1.9233480875007265</v>
      </c>
      <c r="O128">
        <v>187</v>
      </c>
      <c r="P128">
        <v>15.583333333333334</v>
      </c>
      <c r="Q128">
        <f t="shared" si="12"/>
        <v>187.5</v>
      </c>
      <c r="R128">
        <v>1</v>
      </c>
      <c r="S128">
        <v>162.2542</v>
      </c>
      <c r="T128">
        <v>4.2079999999999999E-2</v>
      </c>
      <c r="U128">
        <v>6.8277000000000001</v>
      </c>
      <c r="V128">
        <v>141.155</v>
      </c>
      <c r="W128">
        <v>146.37100000000001</v>
      </c>
      <c r="X128">
        <f>VLOOKUP($Q128,'Girls CDC 0-20'!$B$2:$F$243,3,FALSE)</f>
        <v>0.91761470999999994</v>
      </c>
      <c r="Y128">
        <f>VLOOKUP($Q128,'Girls CDC 0-20'!$B$2:$F$243,4,FALSE)</f>
        <v>162.343864</v>
      </c>
      <c r="Z128">
        <f>VLOOKUP($Q128,'Girls CDC 0-20'!$B$2:$F$243,5,FALSE)</f>
        <v>3.9893643999999999E-2</v>
      </c>
      <c r="AA128">
        <f t="shared" si="9"/>
        <v>-2.476654498825626</v>
      </c>
      <c r="AB128">
        <f t="shared" si="13"/>
        <v>0.66310106246826694</v>
      </c>
    </row>
    <row r="129" spans="1:28" x14ac:dyDescent="0.3">
      <c r="A129">
        <v>127</v>
      </c>
      <c r="B129">
        <v>0.34770704996577684</v>
      </c>
      <c r="C129">
        <f t="shared" si="10"/>
        <v>4.5</v>
      </c>
      <c r="D129">
        <v>1</v>
      </c>
      <c r="E129">
        <v>62.4467</v>
      </c>
      <c r="F129">
        <v>3.4810000000000001E-2</v>
      </c>
      <c r="G129">
        <v>55.728999999999999</v>
      </c>
      <c r="H129">
        <v>57.39</v>
      </c>
      <c r="I129">
        <f>VLOOKUP(C129,'Girls CDC 0-20'!$B$2:$F$243,3,FALSE)</f>
        <v>1.0975622571000001</v>
      </c>
      <c r="J129">
        <f>VLOOKUP($C129,'Girls CDC 0-20'!$B$2:$F$243,4,FALSE)</f>
        <v>62.536696554999999</v>
      </c>
      <c r="K129">
        <f>VLOOKUP($C129,'Girls CDC 0-20'!$B$2:$F$243,5,FALSE)</f>
        <v>4.0079764599999998E-2</v>
      </c>
      <c r="L129">
        <f t="shared" si="8"/>
        <v>-2.0449199044822355</v>
      </c>
      <c r="M129">
        <f t="shared" si="11"/>
        <v>2.043137761176959</v>
      </c>
      <c r="O129">
        <v>188</v>
      </c>
      <c r="P129">
        <v>15.666666666666666</v>
      </c>
      <c r="Q129">
        <f t="shared" si="12"/>
        <v>188.5</v>
      </c>
      <c r="R129">
        <v>1</v>
      </c>
      <c r="S129">
        <v>162.31540000000001</v>
      </c>
      <c r="T129">
        <v>4.2009999999999999E-2</v>
      </c>
      <c r="U129">
        <v>6.8189000000000002</v>
      </c>
      <c r="V129">
        <v>141.244</v>
      </c>
      <c r="W129">
        <v>146.452</v>
      </c>
      <c r="X129">
        <f>VLOOKUP($Q129,'Girls CDC 0-20'!$B$2:$F$243,3,FALSE)</f>
        <v>0.922045055</v>
      </c>
      <c r="Y129">
        <f>VLOOKUP($Q129,'Girls CDC 0-20'!$B$2:$F$243,4,FALSE)</f>
        <v>162.3939652</v>
      </c>
      <c r="Z129">
        <f>VLOOKUP($Q129,'Girls CDC 0-20'!$B$2:$F$243,5,FALSE)</f>
        <v>3.9876086999999998E-2</v>
      </c>
      <c r="AA129">
        <f t="shared" si="9"/>
        <v>-2.4716079905010808</v>
      </c>
      <c r="AB129">
        <f t="shared" si="13"/>
        <v>0.67253459811633387</v>
      </c>
    </row>
    <row r="130" spans="1:28" x14ac:dyDescent="0.3">
      <c r="A130">
        <v>128</v>
      </c>
      <c r="B130">
        <v>0.35044490075290896</v>
      </c>
      <c r="C130">
        <f t="shared" si="10"/>
        <v>4.5</v>
      </c>
      <c r="D130">
        <v>1</v>
      </c>
      <c r="E130">
        <v>62.513500000000001</v>
      </c>
      <c r="F130">
        <v>3.4799999999999998E-2</v>
      </c>
      <c r="G130">
        <v>55.790999999999997</v>
      </c>
      <c r="H130">
        <v>57.453000000000003</v>
      </c>
      <c r="I130">
        <f>VLOOKUP(C130,'Girls CDC 0-20'!$B$2:$F$243,3,FALSE)</f>
        <v>1.0975622571000001</v>
      </c>
      <c r="J130">
        <f>VLOOKUP($C130,'Girls CDC 0-20'!$B$2:$F$243,4,FALSE)</f>
        <v>62.536696554999999</v>
      </c>
      <c r="K130">
        <f>VLOOKUP($C130,'Girls CDC 0-20'!$B$2:$F$243,5,FALSE)</f>
        <v>4.0079764599999998E-2</v>
      </c>
      <c r="L130">
        <f t="shared" ref="L130:L193" si="14">(((H130/J130)^I130)-1)/(I130*K130)</f>
        <v>-2.0199932064523067</v>
      </c>
      <c r="M130">
        <f t="shared" si="11"/>
        <v>2.1692046107746084</v>
      </c>
      <c r="O130">
        <v>189</v>
      </c>
      <c r="P130">
        <v>15.75</v>
      </c>
      <c r="Q130">
        <f t="shared" si="12"/>
        <v>189.5</v>
      </c>
      <c r="R130">
        <v>1</v>
      </c>
      <c r="S130">
        <v>162.37190000000001</v>
      </c>
      <c r="T130">
        <v>4.1950000000000001E-2</v>
      </c>
      <c r="U130">
        <v>6.8114999999999997</v>
      </c>
      <c r="V130">
        <v>141.32300000000001</v>
      </c>
      <c r="W130">
        <v>146.52600000000001</v>
      </c>
      <c r="X130">
        <f>VLOOKUP($Q130,'Girls CDC 0-20'!$B$2:$F$243,3,FALSE)</f>
        <v>0.92664769700000005</v>
      </c>
      <c r="Y130">
        <f>VLOOKUP($Q130,'Girls CDC 0-20'!$B$2:$F$243,4,FALSE)</f>
        <v>162.44135130000001</v>
      </c>
      <c r="Z130">
        <f>VLOOKUP($Q130,'Girls CDC 0-20'!$B$2:$F$243,5,FALSE)</f>
        <v>3.9860184999999999E-2</v>
      </c>
      <c r="AA130">
        <f t="shared" ref="AA130:AA169" si="15">(((W130/Y130)^X130)-1)/(X130*Z130)</f>
        <v>-2.4671500676302669</v>
      </c>
      <c r="AB130">
        <f t="shared" si="13"/>
        <v>0.68096633184752176</v>
      </c>
    </row>
    <row r="131" spans="1:28" x14ac:dyDescent="0.3">
      <c r="A131">
        <v>129</v>
      </c>
      <c r="B131">
        <v>0.35318275154004108</v>
      </c>
      <c r="C131">
        <f t="shared" ref="C131:C194" si="16">IF(B131=0,0,INT(B131*12)+0.5)</f>
        <v>4.5</v>
      </c>
      <c r="D131">
        <v>1</v>
      </c>
      <c r="E131">
        <v>62.58</v>
      </c>
      <c r="F131">
        <v>3.4790000000000001E-2</v>
      </c>
      <c r="G131">
        <v>55.851999999999997</v>
      </c>
      <c r="H131">
        <v>57.515000000000001</v>
      </c>
      <c r="I131">
        <f>VLOOKUP(C131,'Girls CDC 0-20'!$B$2:$F$243,3,FALSE)</f>
        <v>1.0975622571000001</v>
      </c>
      <c r="J131">
        <f>VLOOKUP($C131,'Girls CDC 0-20'!$B$2:$F$243,4,FALSE)</f>
        <v>62.536696554999999</v>
      </c>
      <c r="K131">
        <f>VLOOKUP($C131,'Girls CDC 0-20'!$B$2:$F$243,5,FALSE)</f>
        <v>4.0079764599999998E-2</v>
      </c>
      <c r="L131">
        <f t="shared" si="14"/>
        <v>-1.9954595665977839</v>
      </c>
      <c r="M131">
        <f t="shared" ref="M131:M194" si="17">(_xlfn.NORM.S.DIST(L131,TRUE))*100</f>
        <v>2.2996389917417988</v>
      </c>
      <c r="O131">
        <v>190</v>
      </c>
      <c r="P131">
        <v>15.833333333333334</v>
      </c>
      <c r="Q131">
        <f t="shared" ref="Q131:Q169" si="18">IF(P131=0,0,INT(P131*12)+0.5)</f>
        <v>190.5</v>
      </c>
      <c r="R131">
        <v>1</v>
      </c>
      <c r="S131">
        <v>162.4239</v>
      </c>
      <c r="T131">
        <v>4.1889999999999997E-2</v>
      </c>
      <c r="U131">
        <v>6.8038999999999996</v>
      </c>
      <c r="V131">
        <v>141.398</v>
      </c>
      <c r="W131">
        <v>146.596</v>
      </c>
      <c r="X131">
        <f>VLOOKUP($Q131,'Girls CDC 0-20'!$B$2:$F$243,3,FALSE)</f>
        <v>0.93138621700000002</v>
      </c>
      <c r="Y131">
        <f>VLOOKUP($Q131,'Girls CDC 0-20'!$B$2:$F$243,4,FALSE)</f>
        <v>162.4862071</v>
      </c>
      <c r="Z131">
        <f>VLOOKUP($Q131,'Girls CDC 0-20'!$B$2:$F$243,5,FALSE)</f>
        <v>3.9845753999999997E-2</v>
      </c>
      <c r="AA131">
        <f t="shared" si="15"/>
        <v>-2.4628555407827175</v>
      </c>
      <c r="AB131">
        <f t="shared" ref="AB131:AB169" si="19">(_xlfn.NORM.S.DIST(AA131,TRUE))*100</f>
        <v>0.68917719068820882</v>
      </c>
    </row>
    <row r="132" spans="1:28" x14ac:dyDescent="0.3">
      <c r="A132">
        <v>130</v>
      </c>
      <c r="B132">
        <v>0.35592060232717315</v>
      </c>
      <c r="C132">
        <f t="shared" si="16"/>
        <v>4.5</v>
      </c>
      <c r="D132">
        <v>1</v>
      </c>
      <c r="E132">
        <v>62.646099999999997</v>
      </c>
      <c r="F132">
        <v>3.4790000000000001E-2</v>
      </c>
      <c r="G132">
        <v>55.911000000000001</v>
      </c>
      <c r="H132">
        <v>57.576000000000001</v>
      </c>
      <c r="I132">
        <f>VLOOKUP(C132,'Girls CDC 0-20'!$B$2:$F$243,3,FALSE)</f>
        <v>1.0975622571000001</v>
      </c>
      <c r="J132">
        <f>VLOOKUP($C132,'Girls CDC 0-20'!$B$2:$F$243,4,FALSE)</f>
        <v>62.536696554999999</v>
      </c>
      <c r="K132">
        <f>VLOOKUP($C132,'Girls CDC 0-20'!$B$2:$F$243,5,FALSE)</f>
        <v>4.0079764599999998E-2</v>
      </c>
      <c r="L132">
        <f t="shared" si="14"/>
        <v>-1.9713191123484997</v>
      </c>
      <c r="M132">
        <f t="shared" si="17"/>
        <v>2.4343693297704427</v>
      </c>
      <c r="O132">
        <v>191</v>
      </c>
      <c r="P132">
        <v>15.916666666666666</v>
      </c>
      <c r="Q132">
        <f t="shared" si="18"/>
        <v>191.5</v>
      </c>
      <c r="R132">
        <v>1</v>
      </c>
      <c r="S132">
        <v>162.4717</v>
      </c>
      <c r="T132">
        <v>4.1820000000000003E-2</v>
      </c>
      <c r="U132">
        <v>6.7946</v>
      </c>
      <c r="V132">
        <v>141.47499999999999</v>
      </c>
      <c r="W132">
        <v>146.66499999999999</v>
      </c>
      <c r="X132">
        <f>VLOOKUP($Q132,'Girls CDC 0-20'!$B$2:$F$243,3,FALSE)</f>
        <v>0.93622841999999995</v>
      </c>
      <c r="Y132">
        <f>VLOOKUP($Q132,'Girls CDC 0-20'!$B$2:$F$243,4,FALSE)</f>
        <v>162.52870290000001</v>
      </c>
      <c r="Z132">
        <f>VLOOKUP($Q132,'Girls CDC 0-20'!$B$2:$F$243,5,FALSE)</f>
        <v>3.9832629000000001E-2</v>
      </c>
      <c r="AA132">
        <f t="shared" si="15"/>
        <v>-2.4582960486969143</v>
      </c>
      <c r="AB132">
        <f t="shared" si="19"/>
        <v>0.69799021482390278</v>
      </c>
    </row>
    <row r="133" spans="1:28" x14ac:dyDescent="0.3">
      <c r="A133">
        <v>131</v>
      </c>
      <c r="B133">
        <v>0.35865845311430528</v>
      </c>
      <c r="C133">
        <f t="shared" si="16"/>
        <v>4.5</v>
      </c>
      <c r="D133">
        <v>1</v>
      </c>
      <c r="E133">
        <v>62.711799999999997</v>
      </c>
      <c r="F133">
        <v>3.4779999999999998E-2</v>
      </c>
      <c r="G133">
        <v>55.972000000000001</v>
      </c>
      <c r="H133">
        <v>57.637999999999998</v>
      </c>
      <c r="I133">
        <f>VLOOKUP(C133,'Girls CDC 0-20'!$B$2:$F$243,3,FALSE)</f>
        <v>1.0975622571000001</v>
      </c>
      <c r="J133">
        <f>VLOOKUP($C133,'Girls CDC 0-20'!$B$2:$F$243,4,FALSE)</f>
        <v>62.536696554999999</v>
      </c>
      <c r="K133">
        <f>VLOOKUP($C133,'Girls CDC 0-20'!$B$2:$F$243,5,FALSE)</f>
        <v>4.0079764599999998E-2</v>
      </c>
      <c r="L133">
        <f t="shared" si="14"/>
        <v>-1.9467803558752632</v>
      </c>
      <c r="M133">
        <f t="shared" si="17"/>
        <v>2.5780536517383617</v>
      </c>
      <c r="O133">
        <v>192</v>
      </c>
      <c r="P133">
        <v>16</v>
      </c>
      <c r="Q133">
        <f t="shared" si="18"/>
        <v>192.5</v>
      </c>
      <c r="R133">
        <v>1</v>
      </c>
      <c r="S133">
        <v>162.51560000000001</v>
      </c>
      <c r="T133">
        <v>4.1759999999999999E-2</v>
      </c>
      <c r="U133">
        <v>6.7866999999999997</v>
      </c>
      <c r="V133">
        <v>141.54300000000001</v>
      </c>
      <c r="W133">
        <v>146.727</v>
      </c>
      <c r="X133">
        <f>VLOOKUP($Q133,'Girls CDC 0-20'!$B$2:$F$243,3,FALSE)</f>
        <v>0.94114594299999998</v>
      </c>
      <c r="Y133">
        <f>VLOOKUP($Q133,'Girls CDC 0-20'!$B$2:$F$243,4,FALSE)</f>
        <v>162.56899580000001</v>
      </c>
      <c r="Z133">
        <f>VLOOKUP($Q133,'Girls CDC 0-20'!$B$2:$F$243,5,FALSE)</f>
        <v>3.9820662999999999E-2</v>
      </c>
      <c r="AA133">
        <f t="shared" si="15"/>
        <v>-2.4544391702713741</v>
      </c>
      <c r="AB133">
        <f t="shared" si="19"/>
        <v>0.7055226773312121</v>
      </c>
    </row>
    <row r="134" spans="1:28" x14ac:dyDescent="0.3">
      <c r="A134">
        <v>132</v>
      </c>
      <c r="B134">
        <v>0.3613963039014374</v>
      </c>
      <c r="C134">
        <f t="shared" si="16"/>
        <v>4.5</v>
      </c>
      <c r="D134">
        <v>1</v>
      </c>
      <c r="E134">
        <v>62.777200000000001</v>
      </c>
      <c r="F134">
        <v>3.4770000000000002E-2</v>
      </c>
      <c r="G134">
        <v>56.031999999999996</v>
      </c>
      <c r="H134">
        <v>57.698999999999998</v>
      </c>
      <c r="I134">
        <f>VLOOKUP(C134,'Girls CDC 0-20'!$B$2:$F$243,3,FALSE)</f>
        <v>1.0975622571000001</v>
      </c>
      <c r="J134">
        <f>VLOOKUP($C134,'Girls CDC 0-20'!$B$2:$F$243,4,FALSE)</f>
        <v>62.536696554999999</v>
      </c>
      <c r="K134">
        <f>VLOOKUP($C134,'Girls CDC 0-20'!$B$2:$F$243,5,FALSE)</f>
        <v>4.0079764599999998E-2</v>
      </c>
      <c r="L134">
        <f t="shared" si="14"/>
        <v>-1.9226348723836069</v>
      </c>
      <c r="M134">
        <f t="shared" si="17"/>
        <v>2.7262960636198317</v>
      </c>
      <c r="O134">
        <v>193</v>
      </c>
      <c r="P134">
        <v>16.083333333333332</v>
      </c>
      <c r="Q134">
        <f t="shared" si="18"/>
        <v>193.5</v>
      </c>
      <c r="R134">
        <v>1</v>
      </c>
      <c r="S134">
        <v>162.55600000000001</v>
      </c>
      <c r="T134">
        <v>4.1700000000000001E-2</v>
      </c>
      <c r="U134">
        <v>6.7786</v>
      </c>
      <c r="V134">
        <v>141.60900000000001</v>
      </c>
      <c r="W134">
        <v>146.78700000000001</v>
      </c>
      <c r="X134">
        <f>VLOOKUP($Q134,'Girls CDC 0-20'!$B$2:$F$243,3,FALSE)</f>
        <v>0.94611387999999996</v>
      </c>
      <c r="Y134">
        <f>VLOOKUP($Q134,'Girls CDC 0-20'!$B$2:$F$243,4,FALSE)</f>
        <v>162.60723089999999</v>
      </c>
      <c r="Z134">
        <f>VLOOKUP($Q134,'Girls CDC 0-20'!$B$2:$F$243,5,FALSE)</f>
        <v>3.9809724999999997E-2</v>
      </c>
      <c r="AA134">
        <f t="shared" si="15"/>
        <v>-2.4505388293802497</v>
      </c>
      <c r="AB134">
        <f t="shared" si="19"/>
        <v>0.71321288387237047</v>
      </c>
    </row>
    <row r="135" spans="1:28" x14ac:dyDescent="0.3">
      <c r="A135">
        <v>133</v>
      </c>
      <c r="B135">
        <v>0.36413415468856947</v>
      </c>
      <c r="C135">
        <f t="shared" si="16"/>
        <v>4.5</v>
      </c>
      <c r="D135">
        <v>1</v>
      </c>
      <c r="E135">
        <v>62.842300000000002</v>
      </c>
      <c r="F135">
        <v>3.4759999999999999E-2</v>
      </c>
      <c r="G135">
        <v>56.091999999999999</v>
      </c>
      <c r="H135">
        <v>57.761000000000003</v>
      </c>
      <c r="I135">
        <f>VLOOKUP(C135,'Girls CDC 0-20'!$B$2:$F$243,3,FALSE)</f>
        <v>1.0975622571000001</v>
      </c>
      <c r="J135">
        <f>VLOOKUP($C135,'Girls CDC 0-20'!$B$2:$F$243,4,FALSE)</f>
        <v>62.536696554999999</v>
      </c>
      <c r="K135">
        <f>VLOOKUP($C135,'Girls CDC 0-20'!$B$2:$F$243,5,FALSE)</f>
        <v>4.0079764599999998E-2</v>
      </c>
      <c r="L135">
        <f t="shared" si="14"/>
        <v>-1.898091009141109</v>
      </c>
      <c r="M135">
        <f t="shared" si="17"/>
        <v>2.8842047169383576</v>
      </c>
      <c r="O135">
        <v>194</v>
      </c>
      <c r="P135">
        <v>16.166666666666668</v>
      </c>
      <c r="Q135">
        <f t="shared" si="18"/>
        <v>194.5</v>
      </c>
      <c r="R135">
        <v>1</v>
      </c>
      <c r="S135">
        <v>162.5933</v>
      </c>
      <c r="T135">
        <v>4.1640000000000003E-2</v>
      </c>
      <c r="U135">
        <v>6.7704000000000004</v>
      </c>
      <c r="V135">
        <v>141.67099999999999</v>
      </c>
      <c r="W135">
        <v>146.84299999999999</v>
      </c>
      <c r="X135">
        <f>VLOOKUP($Q135,'Girls CDC 0-20'!$B$2:$F$243,3,FALSE)</f>
        <v>0.95111042999999995</v>
      </c>
      <c r="Y135">
        <f>VLOOKUP($Q135,'Girls CDC 0-20'!$B$2:$F$243,4,FALSE)</f>
        <v>162.64354180000001</v>
      </c>
      <c r="Z135">
        <f>VLOOKUP($Q135,'Girls CDC 0-20'!$B$2:$F$243,5,FALSE)</f>
        <v>3.97997E-2</v>
      </c>
      <c r="AA135">
        <f t="shared" si="15"/>
        <v>-2.4469341351988865</v>
      </c>
      <c r="AB135">
        <f t="shared" si="19"/>
        <v>0.72038582746537649</v>
      </c>
    </row>
    <row r="136" spans="1:28" x14ac:dyDescent="0.3">
      <c r="A136">
        <v>134</v>
      </c>
      <c r="B136">
        <v>0.36687200547570159</v>
      </c>
      <c r="C136">
        <f t="shared" si="16"/>
        <v>4.5</v>
      </c>
      <c r="D136">
        <v>1</v>
      </c>
      <c r="E136">
        <v>62.906999999999996</v>
      </c>
      <c r="F136">
        <v>3.4750000000000003E-2</v>
      </c>
      <c r="G136">
        <v>56.152000000000001</v>
      </c>
      <c r="H136">
        <v>57.822000000000003</v>
      </c>
      <c r="I136">
        <f>VLOOKUP(C136,'Girls CDC 0-20'!$B$2:$F$243,3,FALSE)</f>
        <v>1.0975622571000001</v>
      </c>
      <c r="J136">
        <f>VLOOKUP($C136,'Girls CDC 0-20'!$B$2:$F$243,4,FALSE)</f>
        <v>62.536696554999999</v>
      </c>
      <c r="K136">
        <f>VLOOKUP($C136,'Girls CDC 0-20'!$B$2:$F$243,5,FALSE)</f>
        <v>4.0079764599999998E-2</v>
      </c>
      <c r="L136">
        <f t="shared" si="14"/>
        <v>-1.8739405060780261</v>
      </c>
      <c r="M136">
        <f t="shared" si="17"/>
        <v>3.0469312829290782</v>
      </c>
      <c r="O136">
        <v>195</v>
      </c>
      <c r="P136">
        <v>16.25</v>
      </c>
      <c r="Q136">
        <f t="shared" si="18"/>
        <v>195.5</v>
      </c>
      <c r="R136">
        <v>1</v>
      </c>
      <c r="S136">
        <v>162.6276</v>
      </c>
      <c r="T136">
        <v>4.1579999999999999E-2</v>
      </c>
      <c r="U136">
        <v>6.7621000000000002</v>
      </c>
      <c r="V136">
        <v>141.73099999999999</v>
      </c>
      <c r="W136">
        <v>146.89699999999999</v>
      </c>
      <c r="X136">
        <f>VLOOKUP($Q136,'Girls CDC 0-20'!$B$2:$F$243,3,FALSE)</f>
        <v>0.956116576</v>
      </c>
      <c r="Y136">
        <f>VLOOKUP($Q136,'Girls CDC 0-20'!$B$2:$F$243,4,FALSE)</f>
        <v>162.67805190000001</v>
      </c>
      <c r="Z136">
        <f>VLOOKUP($Q136,'Girls CDC 0-20'!$B$2:$F$243,5,FALSE)</f>
        <v>3.9790485E-2</v>
      </c>
      <c r="AA136">
        <f t="shared" si="15"/>
        <v>-2.4433402573064016</v>
      </c>
      <c r="AB136">
        <f t="shared" si="19"/>
        <v>0.72760050999842873</v>
      </c>
    </row>
    <row r="137" spans="1:28" x14ac:dyDescent="0.3">
      <c r="A137">
        <v>135</v>
      </c>
      <c r="B137">
        <v>0.36960985626283366</v>
      </c>
      <c r="C137">
        <f t="shared" si="16"/>
        <v>4.5</v>
      </c>
      <c r="D137">
        <v>1</v>
      </c>
      <c r="E137">
        <v>62.971400000000003</v>
      </c>
      <c r="F137">
        <v>3.4750000000000003E-2</v>
      </c>
      <c r="G137">
        <v>56.209000000000003</v>
      </c>
      <c r="H137">
        <v>57.881</v>
      </c>
      <c r="I137">
        <f>VLOOKUP(C137,'Girls CDC 0-20'!$B$2:$F$243,3,FALSE)</f>
        <v>1.0975622571000001</v>
      </c>
      <c r="J137">
        <f>VLOOKUP($C137,'Girls CDC 0-20'!$B$2:$F$243,4,FALSE)</f>
        <v>62.536696554999999</v>
      </c>
      <c r="K137">
        <f>VLOOKUP($C137,'Girls CDC 0-20'!$B$2:$F$243,5,FALSE)</f>
        <v>4.0079764599999998E-2</v>
      </c>
      <c r="L137">
        <f t="shared" si="14"/>
        <v>-1.8505794578738872</v>
      </c>
      <c r="M137">
        <f t="shared" si="17"/>
        <v>3.2115038613614351</v>
      </c>
      <c r="O137">
        <v>196</v>
      </c>
      <c r="P137">
        <v>16.333333333333332</v>
      </c>
      <c r="Q137">
        <f t="shared" si="18"/>
        <v>196.5</v>
      </c>
      <c r="R137">
        <v>1</v>
      </c>
      <c r="S137">
        <v>162.65940000000001</v>
      </c>
      <c r="T137">
        <v>4.1520000000000001E-2</v>
      </c>
      <c r="U137">
        <v>6.7535999999999996</v>
      </c>
      <c r="V137">
        <v>141.78899999999999</v>
      </c>
      <c r="W137">
        <v>146.94800000000001</v>
      </c>
      <c r="X137">
        <f>VLOOKUP($Q137,'Girls CDC 0-20'!$B$2:$F$243,3,FALSE)</f>
        <v>0.96111579199999997</v>
      </c>
      <c r="Y137">
        <f>VLOOKUP($Q137,'Girls CDC 0-20'!$B$2:$F$243,4,FALSE)</f>
        <v>162.71087510000001</v>
      </c>
      <c r="Z137">
        <f>VLOOKUP($Q137,'Girls CDC 0-20'!$B$2:$F$243,5,FALSE)</f>
        <v>3.9781991000000003E-2</v>
      </c>
      <c r="AA137">
        <f t="shared" si="15"/>
        <v>-2.4399357104204222</v>
      </c>
      <c r="AB137">
        <f t="shared" si="19"/>
        <v>0.73449379593012998</v>
      </c>
    </row>
    <row r="138" spans="1:28" x14ac:dyDescent="0.3">
      <c r="A138">
        <v>136</v>
      </c>
      <c r="B138">
        <v>0.37234770704996578</v>
      </c>
      <c r="C138">
        <f t="shared" si="16"/>
        <v>4.5</v>
      </c>
      <c r="D138">
        <v>1</v>
      </c>
      <c r="E138">
        <v>63.035400000000003</v>
      </c>
      <c r="F138">
        <v>3.474E-2</v>
      </c>
      <c r="G138">
        <v>56.268000000000001</v>
      </c>
      <c r="H138">
        <v>57.941000000000003</v>
      </c>
      <c r="I138">
        <f>VLOOKUP(C138,'Girls CDC 0-20'!$B$2:$F$243,3,FALSE)</f>
        <v>1.0975622571000001</v>
      </c>
      <c r="J138">
        <f>VLOOKUP($C138,'Girls CDC 0-20'!$B$2:$F$243,4,FALSE)</f>
        <v>62.536696554999999</v>
      </c>
      <c r="K138">
        <f>VLOOKUP($C138,'Girls CDC 0-20'!$B$2:$F$243,5,FALSE)</f>
        <v>4.0079764599999998E-2</v>
      </c>
      <c r="L138">
        <f t="shared" si="14"/>
        <v>-1.8268200769761029</v>
      </c>
      <c r="M138">
        <f t="shared" si="17"/>
        <v>3.38634130874338</v>
      </c>
      <c r="O138">
        <v>197</v>
      </c>
      <c r="P138">
        <v>16.416666666666668</v>
      </c>
      <c r="Q138">
        <f t="shared" si="18"/>
        <v>197.5</v>
      </c>
      <c r="R138">
        <v>1</v>
      </c>
      <c r="S138">
        <v>162.68899999999999</v>
      </c>
      <c r="T138">
        <v>4.147E-2</v>
      </c>
      <c r="U138">
        <v>6.7466999999999997</v>
      </c>
      <c r="V138">
        <v>141.84</v>
      </c>
      <c r="W138">
        <v>146.994</v>
      </c>
      <c r="X138">
        <f>VLOOKUP($Q138,'Girls CDC 0-20'!$B$2:$F$243,3,FALSE)</f>
        <v>0.96609376599999996</v>
      </c>
      <c r="Y138">
        <f>VLOOKUP($Q138,'Girls CDC 0-20'!$B$2:$F$243,4,FALSE)</f>
        <v>162.74211679999999</v>
      </c>
      <c r="Z138">
        <f>VLOOKUP($Q138,'Girls CDC 0-20'!$B$2:$F$243,5,FALSE)</f>
        <v>3.9774136000000002E-2</v>
      </c>
      <c r="AA138">
        <f t="shared" si="15"/>
        <v>-2.4370517586806857</v>
      </c>
      <c r="AB138">
        <f t="shared" si="19"/>
        <v>0.7403779854152136</v>
      </c>
    </row>
    <row r="139" spans="1:28" x14ac:dyDescent="0.3">
      <c r="A139">
        <v>137</v>
      </c>
      <c r="B139">
        <v>0.3750855578370979</v>
      </c>
      <c r="C139">
        <f t="shared" si="16"/>
        <v>4.5</v>
      </c>
      <c r="D139">
        <v>1</v>
      </c>
      <c r="E139">
        <v>63.0991</v>
      </c>
      <c r="F139">
        <v>3.4729999999999997E-2</v>
      </c>
      <c r="G139">
        <v>56.326999999999998</v>
      </c>
      <c r="H139">
        <v>58.000999999999998</v>
      </c>
      <c r="I139">
        <f>VLOOKUP(C139,'Girls CDC 0-20'!$B$2:$F$243,3,FALSE)</f>
        <v>1.0975622571000001</v>
      </c>
      <c r="J139">
        <f>VLOOKUP($C139,'Girls CDC 0-20'!$B$2:$F$243,4,FALSE)</f>
        <v>62.536696554999999</v>
      </c>
      <c r="K139">
        <f>VLOOKUP($C139,'Girls CDC 0-20'!$B$2:$F$243,5,FALSE)</f>
        <v>4.0079764599999998E-2</v>
      </c>
      <c r="L139">
        <f t="shared" si="14"/>
        <v>-1.8030582955643661</v>
      </c>
      <c r="M139">
        <f t="shared" si="17"/>
        <v>3.568952994194786</v>
      </c>
      <c r="O139">
        <v>198</v>
      </c>
      <c r="P139">
        <v>16.5</v>
      </c>
      <c r="Q139">
        <f t="shared" si="18"/>
        <v>198.5</v>
      </c>
      <c r="R139">
        <v>1</v>
      </c>
      <c r="S139">
        <v>162.7165</v>
      </c>
      <c r="T139">
        <v>4.1410000000000002E-2</v>
      </c>
      <c r="U139">
        <v>6.7381000000000002</v>
      </c>
      <c r="V139">
        <v>141.89400000000001</v>
      </c>
      <c r="W139">
        <v>147.041</v>
      </c>
      <c r="X139">
        <f>VLOOKUP($Q139,'Girls CDC 0-20'!$B$2:$F$243,3,FALSE)</f>
        <v>0.97103816200000004</v>
      </c>
      <c r="Y139">
        <f>VLOOKUP($Q139,'Girls CDC 0-20'!$B$2:$F$243,4,FALSE)</f>
        <v>162.77187409999999</v>
      </c>
      <c r="Z139">
        <f>VLOOKUP($Q139,'Girls CDC 0-20'!$B$2:$F$243,5,FALSE)</f>
        <v>3.9766849999999999E-2</v>
      </c>
      <c r="AA139">
        <f t="shared" si="15"/>
        <v>-2.4337772771655737</v>
      </c>
      <c r="AB139">
        <f t="shared" si="19"/>
        <v>0.74710930674961729</v>
      </c>
    </row>
    <row r="140" spans="1:28" x14ac:dyDescent="0.3">
      <c r="A140">
        <v>138</v>
      </c>
      <c r="B140">
        <v>0.37782340862422997</v>
      </c>
      <c r="C140">
        <f t="shared" si="16"/>
        <v>4.5</v>
      </c>
      <c r="D140">
        <v>1</v>
      </c>
      <c r="E140">
        <v>63.162599999999998</v>
      </c>
      <c r="F140">
        <v>3.4720000000000001E-2</v>
      </c>
      <c r="G140">
        <v>56.386000000000003</v>
      </c>
      <c r="H140">
        <v>58.061</v>
      </c>
      <c r="I140">
        <f>VLOOKUP(C140,'Girls CDC 0-20'!$B$2:$F$243,3,FALSE)</f>
        <v>1.0975622571000001</v>
      </c>
      <c r="J140">
        <f>VLOOKUP($C140,'Girls CDC 0-20'!$B$2:$F$243,4,FALSE)</f>
        <v>62.536696554999999</v>
      </c>
      <c r="K140">
        <f>VLOOKUP($C140,'Girls CDC 0-20'!$B$2:$F$243,5,FALSE)</f>
        <v>4.0079764599999998E-2</v>
      </c>
      <c r="L140">
        <f t="shared" si="14"/>
        <v>-1.7792941158797611</v>
      </c>
      <c r="M140">
        <f t="shared" si="17"/>
        <v>3.7595777574129947</v>
      </c>
      <c r="O140">
        <v>199</v>
      </c>
      <c r="P140">
        <v>16.583333333333332</v>
      </c>
      <c r="Q140">
        <f t="shared" si="18"/>
        <v>199.5</v>
      </c>
      <c r="R140">
        <v>1</v>
      </c>
      <c r="S140">
        <v>162.74250000000001</v>
      </c>
      <c r="T140">
        <v>4.1360000000000001E-2</v>
      </c>
      <c r="U140">
        <v>6.7309999999999999</v>
      </c>
      <c r="V140">
        <v>141.94200000000001</v>
      </c>
      <c r="W140">
        <v>147.084</v>
      </c>
      <c r="X140">
        <f>VLOOKUP($Q140,'Girls CDC 0-20'!$B$2:$F$243,3,FALSE)</f>
        <v>0.97593839100000002</v>
      </c>
      <c r="Y140">
        <f>VLOOKUP($Q140,'Girls CDC 0-20'!$B$2:$F$243,4,FALSE)</f>
        <v>162.8002371</v>
      </c>
      <c r="Z140">
        <f>VLOOKUP($Q140,'Girls CDC 0-20'!$B$2:$F$243,5,FALSE)</f>
        <v>3.9760070000000002E-2</v>
      </c>
      <c r="AA140">
        <f t="shared" si="15"/>
        <v>-2.4309048863541043</v>
      </c>
      <c r="AB140">
        <f t="shared" si="19"/>
        <v>0.75305838619317955</v>
      </c>
    </row>
    <row r="141" spans="1:28" x14ac:dyDescent="0.3">
      <c r="A141">
        <v>139</v>
      </c>
      <c r="B141">
        <v>0.3805612594113621</v>
      </c>
      <c r="C141">
        <f t="shared" si="16"/>
        <v>4.5</v>
      </c>
      <c r="D141">
        <v>1</v>
      </c>
      <c r="E141">
        <v>63.225700000000003</v>
      </c>
      <c r="F141">
        <v>3.4709999999999998E-2</v>
      </c>
      <c r="G141">
        <v>56.444000000000003</v>
      </c>
      <c r="H141">
        <v>58.12</v>
      </c>
      <c r="I141">
        <f>VLOOKUP(C141,'Girls CDC 0-20'!$B$2:$F$243,3,FALSE)</f>
        <v>1.0975622571000001</v>
      </c>
      <c r="J141">
        <f>VLOOKUP($C141,'Girls CDC 0-20'!$B$2:$F$243,4,FALSE)</f>
        <v>62.536696554999999</v>
      </c>
      <c r="K141">
        <f>VLOOKUP($C141,'Girls CDC 0-20'!$B$2:$F$243,5,FALSE)</f>
        <v>4.0079764599999998E-2</v>
      </c>
      <c r="L141">
        <f t="shared" si="14"/>
        <v>-1.7559236693764049</v>
      </c>
      <c r="M141">
        <f t="shared" si="17"/>
        <v>3.9550721414798518</v>
      </c>
      <c r="O141">
        <v>200</v>
      </c>
      <c r="P141">
        <v>16.666666666666668</v>
      </c>
      <c r="Q141">
        <f t="shared" si="18"/>
        <v>200.5</v>
      </c>
      <c r="R141">
        <v>1</v>
      </c>
      <c r="S141">
        <v>162.767</v>
      </c>
      <c r="T141">
        <v>4.1300000000000003E-2</v>
      </c>
      <c r="U141">
        <v>6.7222999999999997</v>
      </c>
      <c r="V141">
        <v>141.994</v>
      </c>
      <c r="W141">
        <v>147.12899999999999</v>
      </c>
      <c r="X141">
        <f>VLOOKUP($Q141,'Girls CDC 0-20'!$B$2:$F$243,3,FALSE)</f>
        <v>0.98078541799999996</v>
      </c>
      <c r="Y141">
        <f>VLOOKUP($Q141,'Girls CDC 0-20'!$B$2:$F$243,4,FALSE)</f>
        <v>162.82728890000001</v>
      </c>
      <c r="Z141">
        <f>VLOOKUP($Q141,'Girls CDC 0-20'!$B$2:$F$243,5,FALSE)</f>
        <v>3.9753741000000002E-2</v>
      </c>
      <c r="AA141">
        <f t="shared" si="15"/>
        <v>-2.4275212626985256</v>
      </c>
      <c r="AB141">
        <f t="shared" si="19"/>
        <v>0.76011978478509679</v>
      </c>
    </row>
    <row r="142" spans="1:28" x14ac:dyDescent="0.3">
      <c r="A142">
        <v>140</v>
      </c>
      <c r="B142">
        <v>0.38329911019849416</v>
      </c>
      <c r="C142">
        <f t="shared" si="16"/>
        <v>4.5</v>
      </c>
      <c r="D142">
        <v>1</v>
      </c>
      <c r="E142">
        <v>63.288400000000003</v>
      </c>
      <c r="F142">
        <v>3.4709999999999998E-2</v>
      </c>
      <c r="G142">
        <v>56.5</v>
      </c>
      <c r="H142">
        <v>58.177999999999997</v>
      </c>
      <c r="I142">
        <f>VLOOKUP(C142,'Girls CDC 0-20'!$B$2:$F$243,3,FALSE)</f>
        <v>1.0975622571000001</v>
      </c>
      <c r="J142">
        <f>VLOOKUP($C142,'Girls CDC 0-20'!$B$2:$F$243,4,FALSE)</f>
        <v>62.536696554999999</v>
      </c>
      <c r="K142">
        <f>VLOOKUP($C142,'Girls CDC 0-20'!$B$2:$F$243,5,FALSE)</f>
        <v>4.0079764599999998E-2</v>
      </c>
      <c r="L142">
        <f t="shared" si="14"/>
        <v>-1.7329470759289574</v>
      </c>
      <c r="M142">
        <f t="shared" si="17"/>
        <v>4.1552537963148053</v>
      </c>
      <c r="O142">
        <v>201</v>
      </c>
      <c r="P142">
        <v>16.75</v>
      </c>
      <c r="Q142">
        <f t="shared" si="18"/>
        <v>201.5</v>
      </c>
      <c r="R142">
        <v>1</v>
      </c>
      <c r="S142">
        <v>162.79040000000001</v>
      </c>
      <c r="T142">
        <v>4.1250000000000002E-2</v>
      </c>
      <c r="U142">
        <v>6.7150999999999996</v>
      </c>
      <c r="V142">
        <v>142.03899999999999</v>
      </c>
      <c r="W142">
        <v>147.16900000000001</v>
      </c>
      <c r="X142">
        <f>VLOOKUP($Q142,'Girls CDC 0-20'!$B$2:$F$243,3,FALSE)</f>
        <v>0.98557157900000003</v>
      </c>
      <c r="Y142">
        <f>VLOOKUP($Q142,'Girls CDC 0-20'!$B$2:$F$243,4,FALSE)</f>
        <v>162.85310670000001</v>
      </c>
      <c r="Z142">
        <f>VLOOKUP($Q142,'Girls CDC 0-20'!$B$2:$F$243,5,FALSE)</f>
        <v>3.9747814999999999E-2</v>
      </c>
      <c r="AA142">
        <f t="shared" si="15"/>
        <v>-2.424724741265547</v>
      </c>
      <c r="AB142">
        <f t="shared" si="19"/>
        <v>0.76599988105393801</v>
      </c>
    </row>
    <row r="143" spans="1:28" x14ac:dyDescent="0.3">
      <c r="A143">
        <v>141</v>
      </c>
      <c r="B143">
        <v>0.38603696098562629</v>
      </c>
      <c r="C143">
        <f t="shared" si="16"/>
        <v>4.5</v>
      </c>
      <c r="D143">
        <v>1</v>
      </c>
      <c r="E143">
        <v>63.350900000000003</v>
      </c>
      <c r="F143">
        <v>3.4700000000000002E-2</v>
      </c>
      <c r="G143">
        <v>56.558</v>
      </c>
      <c r="H143">
        <v>58.237000000000002</v>
      </c>
      <c r="I143">
        <f>VLOOKUP(C143,'Girls CDC 0-20'!$B$2:$F$243,3,FALSE)</f>
        <v>1.0975622571000001</v>
      </c>
      <c r="J143">
        <f>VLOOKUP($C143,'Girls CDC 0-20'!$B$2:$F$243,4,FALSE)</f>
        <v>62.536696554999999</v>
      </c>
      <c r="K143">
        <f>VLOOKUP($C143,'Girls CDC 0-20'!$B$2:$F$243,5,FALSE)</f>
        <v>4.0079764599999998E-2</v>
      </c>
      <c r="L143">
        <f t="shared" si="14"/>
        <v>-1.7095720413003206</v>
      </c>
      <c r="M143">
        <f t="shared" si="17"/>
        <v>4.3672519695227106</v>
      </c>
      <c r="O143">
        <v>202</v>
      </c>
      <c r="P143">
        <v>16.833333333333332</v>
      </c>
      <c r="Q143">
        <f t="shared" si="18"/>
        <v>202.5</v>
      </c>
      <c r="R143">
        <v>1</v>
      </c>
      <c r="S143">
        <v>162.8126</v>
      </c>
      <c r="T143">
        <v>4.1189999999999997E-2</v>
      </c>
      <c r="U143">
        <v>6.7062999999999997</v>
      </c>
      <c r="V143">
        <v>142.089</v>
      </c>
      <c r="W143">
        <v>147.21199999999999</v>
      </c>
      <c r="X143">
        <f>VLOOKUP($Q143,'Girls CDC 0-20'!$B$2:$F$243,3,FALSE)</f>
        <v>0.99029042</v>
      </c>
      <c r="Y143">
        <f>VLOOKUP($Q143,'Girls CDC 0-20'!$B$2:$F$243,4,FALSE)</f>
        <v>162.8777619</v>
      </c>
      <c r="Z143">
        <f>VLOOKUP($Q143,'Girls CDC 0-20'!$B$2:$F$243,5,FALSE)</f>
        <v>3.9742249E-2</v>
      </c>
      <c r="AA143">
        <f t="shared" si="15"/>
        <v>-2.4212906687518387</v>
      </c>
      <c r="AB143">
        <f t="shared" si="19"/>
        <v>0.77327527349656278</v>
      </c>
    </row>
    <row r="144" spans="1:28" x14ac:dyDescent="0.3">
      <c r="A144">
        <v>142</v>
      </c>
      <c r="B144">
        <v>0.38877481177275841</v>
      </c>
      <c r="C144">
        <f t="shared" si="16"/>
        <v>4.5</v>
      </c>
      <c r="D144">
        <v>1</v>
      </c>
      <c r="E144">
        <v>63.4131</v>
      </c>
      <c r="F144">
        <v>3.4689999999999999E-2</v>
      </c>
      <c r="G144">
        <v>56.615000000000002</v>
      </c>
      <c r="H144">
        <v>58.295999999999999</v>
      </c>
      <c r="I144">
        <f>VLOOKUP(C144,'Girls CDC 0-20'!$B$2:$F$243,3,FALSE)</f>
        <v>1.0975622571000001</v>
      </c>
      <c r="J144">
        <f>VLOOKUP($C144,'Girls CDC 0-20'!$B$2:$F$243,4,FALSE)</f>
        <v>62.536696554999999</v>
      </c>
      <c r="K144">
        <f>VLOOKUP($C144,'Girls CDC 0-20'!$B$2:$F$243,5,FALSE)</f>
        <v>4.0079764599999998E-2</v>
      </c>
      <c r="L144">
        <f t="shared" si="14"/>
        <v>-1.6861946961574301</v>
      </c>
      <c r="M144">
        <f t="shared" si="17"/>
        <v>4.5879152571463031</v>
      </c>
      <c r="O144">
        <v>203</v>
      </c>
      <c r="P144">
        <v>16.916666666666668</v>
      </c>
      <c r="Q144">
        <f t="shared" si="18"/>
        <v>203.5</v>
      </c>
      <c r="R144">
        <v>1</v>
      </c>
      <c r="S144">
        <v>162.834</v>
      </c>
      <c r="T144">
        <v>4.1140000000000003E-2</v>
      </c>
      <c r="U144">
        <v>6.6989999999999998</v>
      </c>
      <c r="V144">
        <v>142.13300000000001</v>
      </c>
      <c r="W144">
        <v>147.25</v>
      </c>
      <c r="X144">
        <f>VLOOKUP($Q144,'Girls CDC 0-20'!$B$2:$F$243,3,FALSE)</f>
        <v>0.994936555</v>
      </c>
      <c r="Y144">
        <f>VLOOKUP($Q144,'Girls CDC 0-20'!$B$2:$F$243,4,FALSE)</f>
        <v>162.90132080000001</v>
      </c>
      <c r="Z144">
        <f>VLOOKUP($Q144,'Girls CDC 0-20'!$B$2:$F$243,5,FALSE)</f>
        <v>3.9737003999999999E-2</v>
      </c>
      <c r="AA144">
        <f t="shared" si="15"/>
        <v>-2.4184686806171718</v>
      </c>
      <c r="AB144">
        <f t="shared" si="19"/>
        <v>0.77929936146201739</v>
      </c>
    </row>
    <row r="145" spans="1:28" x14ac:dyDescent="0.3">
      <c r="A145">
        <v>143</v>
      </c>
      <c r="B145">
        <v>0.39151266255989048</v>
      </c>
      <c r="C145">
        <f t="shared" si="16"/>
        <v>4.5</v>
      </c>
      <c r="D145">
        <v>1</v>
      </c>
      <c r="E145">
        <v>63.475000000000001</v>
      </c>
      <c r="F145">
        <v>3.4689999999999999E-2</v>
      </c>
      <c r="G145">
        <v>56.67</v>
      </c>
      <c r="H145">
        <v>58.353000000000002</v>
      </c>
      <c r="I145">
        <f>VLOOKUP(C145,'Girls CDC 0-20'!$B$2:$F$243,3,FALSE)</f>
        <v>1.0975622571000001</v>
      </c>
      <c r="J145">
        <f>VLOOKUP($C145,'Girls CDC 0-20'!$B$2:$F$243,4,FALSE)</f>
        <v>62.536696554999999</v>
      </c>
      <c r="K145">
        <f>VLOOKUP($C145,'Girls CDC 0-20'!$B$2:$F$243,5,FALSE)</f>
        <v>4.0079764599999998E-2</v>
      </c>
      <c r="L145">
        <f t="shared" si="14"/>
        <v>-1.6636076110159517</v>
      </c>
      <c r="M145">
        <f t="shared" si="17"/>
        <v>4.809543496105368</v>
      </c>
      <c r="O145">
        <v>204</v>
      </c>
      <c r="P145">
        <v>17</v>
      </c>
      <c r="Q145">
        <f t="shared" si="18"/>
        <v>204.5</v>
      </c>
      <c r="R145">
        <v>1</v>
      </c>
      <c r="S145">
        <v>162.8545</v>
      </c>
      <c r="T145">
        <v>4.1090000000000002E-2</v>
      </c>
      <c r="U145">
        <v>6.6917</v>
      </c>
      <c r="V145">
        <v>142.17599999999999</v>
      </c>
      <c r="W145">
        <v>147.28700000000001</v>
      </c>
      <c r="X145">
        <f>VLOOKUP($Q145,'Girls CDC 0-20'!$B$2:$F$243,3,FALSE)</f>
        <v>0.99950553900000005</v>
      </c>
      <c r="Y145">
        <f>VLOOKUP($Q145,'Girls CDC 0-20'!$B$2:$F$243,4,FALSE)</f>
        <v>162.92384490000001</v>
      </c>
      <c r="Z145">
        <f>VLOOKUP($Q145,'Girls CDC 0-20'!$B$2:$F$243,5,FALSE)</f>
        <v>3.9732047999999999E-2</v>
      </c>
      <c r="AA145">
        <f t="shared" si="15"/>
        <v>-2.4156509331569875</v>
      </c>
      <c r="AB145">
        <f t="shared" si="19"/>
        <v>0.78535555814157942</v>
      </c>
    </row>
    <row r="146" spans="1:28" x14ac:dyDescent="0.3">
      <c r="A146">
        <v>144</v>
      </c>
      <c r="B146">
        <v>0.3942505133470226</v>
      </c>
      <c r="C146">
        <f t="shared" si="16"/>
        <v>4.5</v>
      </c>
      <c r="D146">
        <v>1</v>
      </c>
      <c r="E146">
        <v>63.536499999999997</v>
      </c>
      <c r="F146">
        <v>3.4680000000000002E-2</v>
      </c>
      <c r="G146">
        <v>56.726999999999997</v>
      </c>
      <c r="H146">
        <v>58.411000000000001</v>
      </c>
      <c r="I146">
        <f>VLOOKUP(C146,'Girls CDC 0-20'!$B$2:$F$243,3,FALSE)</f>
        <v>1.0975622571000001</v>
      </c>
      <c r="J146">
        <f>VLOOKUP($C146,'Girls CDC 0-20'!$B$2:$F$243,4,FALSE)</f>
        <v>62.536696554999999</v>
      </c>
      <c r="K146">
        <f>VLOOKUP($C146,'Girls CDC 0-20'!$B$2:$F$243,5,FALSE)</f>
        <v>4.0079764599999998E-2</v>
      </c>
      <c r="L146">
        <f t="shared" si="14"/>
        <v>-1.6406220515990453</v>
      </c>
      <c r="M146">
        <f t="shared" si="17"/>
        <v>5.0437947288066436</v>
      </c>
      <c r="O146">
        <v>205</v>
      </c>
      <c r="P146">
        <v>17.083333333333332</v>
      </c>
      <c r="Q146">
        <f t="shared" si="18"/>
        <v>205.5</v>
      </c>
      <c r="R146">
        <v>1</v>
      </c>
      <c r="S146">
        <v>162.87430000000001</v>
      </c>
      <c r="T146">
        <v>4.104E-2</v>
      </c>
      <c r="U146">
        <v>6.6844000000000001</v>
      </c>
      <c r="V146">
        <v>142.21799999999999</v>
      </c>
      <c r="W146">
        <v>147.32400000000001</v>
      </c>
      <c r="X146">
        <f>VLOOKUP($Q146,'Girls CDC 0-20'!$B$2:$F$243,3,FALSE)</f>
        <v>1.003993753</v>
      </c>
      <c r="Y146">
        <f>VLOOKUP($Q146,'Girls CDC 0-20'!$B$2:$F$243,4,FALSE)</f>
        <v>162.94539119999999</v>
      </c>
      <c r="Z146">
        <f>VLOOKUP($Q146,'Girls CDC 0-20'!$B$2:$F$243,5,FALSE)</f>
        <v>3.9727352E-2</v>
      </c>
      <c r="AA146">
        <f t="shared" si="15"/>
        <v>-2.4126930823507138</v>
      </c>
      <c r="AB146">
        <f t="shared" si="19"/>
        <v>0.79175738308410271</v>
      </c>
    </row>
    <row r="147" spans="1:28" x14ac:dyDescent="0.3">
      <c r="A147">
        <v>145</v>
      </c>
      <c r="B147">
        <v>0.39698836413415467</v>
      </c>
      <c r="C147">
        <f t="shared" si="16"/>
        <v>4.5</v>
      </c>
      <c r="D147">
        <v>1</v>
      </c>
      <c r="E147">
        <v>63.597799999999999</v>
      </c>
      <c r="F147">
        <v>3.4669999999999999E-2</v>
      </c>
      <c r="G147">
        <v>56.783999999999999</v>
      </c>
      <c r="H147">
        <v>58.468000000000004</v>
      </c>
      <c r="I147">
        <f>VLOOKUP(C147,'Girls CDC 0-20'!$B$2:$F$243,3,FALSE)</f>
        <v>1.0975622571000001</v>
      </c>
      <c r="J147">
        <f>VLOOKUP($C147,'Girls CDC 0-20'!$B$2:$F$243,4,FALSE)</f>
        <v>62.536696554999999</v>
      </c>
      <c r="K147">
        <f>VLOOKUP($C147,'Girls CDC 0-20'!$B$2:$F$243,5,FALSE)</f>
        <v>4.0079764599999998E-2</v>
      </c>
      <c r="L147">
        <f t="shared" si="14"/>
        <v>-1.6180306253274563</v>
      </c>
      <c r="M147">
        <f t="shared" si="17"/>
        <v>5.28279989001192</v>
      </c>
      <c r="O147">
        <v>206</v>
      </c>
      <c r="P147">
        <v>17.166666666666668</v>
      </c>
      <c r="Q147">
        <f t="shared" si="18"/>
        <v>206.5</v>
      </c>
      <c r="R147">
        <v>1</v>
      </c>
      <c r="S147">
        <v>162.89349999999999</v>
      </c>
      <c r="T147">
        <v>4.0989999999999999E-2</v>
      </c>
      <c r="U147">
        <v>6.6769999999999996</v>
      </c>
      <c r="V147">
        <v>142.26</v>
      </c>
      <c r="W147">
        <v>147.36000000000001</v>
      </c>
      <c r="X147">
        <f>VLOOKUP($Q147,'Girls CDC 0-20'!$B$2:$F$243,3,FALSE)</f>
        <v>1.0083983000000001</v>
      </c>
      <c r="Y147">
        <f>VLOOKUP($Q147,'Girls CDC 0-20'!$B$2:$F$243,4,FALSE)</f>
        <v>162.9660131</v>
      </c>
      <c r="Z147">
        <f>VLOOKUP($Q147,'Girls CDC 0-20'!$B$2:$F$243,5,FALSE)</f>
        <v>3.9722889999999997E-2</v>
      </c>
      <c r="AA147">
        <f t="shared" si="15"/>
        <v>-2.4097589664980212</v>
      </c>
      <c r="AB147">
        <f t="shared" si="19"/>
        <v>0.79815313543204114</v>
      </c>
    </row>
    <row r="148" spans="1:28" x14ac:dyDescent="0.3">
      <c r="A148">
        <v>146</v>
      </c>
      <c r="B148">
        <v>0.39972621492128679</v>
      </c>
      <c r="C148">
        <f t="shared" si="16"/>
        <v>4.5</v>
      </c>
      <c r="D148">
        <v>1</v>
      </c>
      <c r="E148">
        <v>63.658799999999999</v>
      </c>
      <c r="F148">
        <v>3.4669999999999999E-2</v>
      </c>
      <c r="G148">
        <v>56.838999999999999</v>
      </c>
      <c r="H148">
        <v>58.524000000000001</v>
      </c>
      <c r="I148">
        <f>VLOOKUP(C148,'Girls CDC 0-20'!$B$2:$F$243,3,FALSE)</f>
        <v>1.0975622571000001</v>
      </c>
      <c r="J148">
        <f>VLOOKUP($C148,'Girls CDC 0-20'!$B$2:$F$243,4,FALSE)</f>
        <v>62.536696554999999</v>
      </c>
      <c r="K148">
        <f>VLOOKUP($C148,'Girls CDC 0-20'!$B$2:$F$243,5,FALSE)</f>
        <v>4.0079764599999998E-2</v>
      </c>
      <c r="L148">
        <f t="shared" si="14"/>
        <v>-1.595833447240657</v>
      </c>
      <c r="M148">
        <f t="shared" si="17"/>
        <v>5.5262991777304755</v>
      </c>
      <c r="O148">
        <v>207</v>
      </c>
      <c r="P148">
        <v>17.25</v>
      </c>
      <c r="Q148">
        <f t="shared" si="18"/>
        <v>207.5</v>
      </c>
      <c r="R148">
        <v>1</v>
      </c>
      <c r="S148">
        <v>162.91200000000001</v>
      </c>
      <c r="T148">
        <v>4.0939999999999997E-2</v>
      </c>
      <c r="U148">
        <v>6.6696</v>
      </c>
      <c r="V148">
        <v>142.30099999999999</v>
      </c>
      <c r="W148">
        <v>147.39599999999999</v>
      </c>
      <c r="X148">
        <f>VLOOKUP($Q148,'Girls CDC 0-20'!$B$2:$F$243,3,FALSE)</f>
        <v>1.012716921</v>
      </c>
      <c r="Y148">
        <f>VLOOKUP($Q148,'Girls CDC 0-20'!$B$2:$F$243,4,FALSE)</f>
        <v>162.98575990000001</v>
      </c>
      <c r="Z148">
        <f>VLOOKUP($Q148,'Girls CDC 0-20'!$B$2:$F$243,5,FALSE)</f>
        <v>3.971864E-2</v>
      </c>
      <c r="AA148">
        <f t="shared" si="15"/>
        <v>-2.4067026763766854</v>
      </c>
      <c r="AB148">
        <f t="shared" si="19"/>
        <v>0.80486346105574114</v>
      </c>
    </row>
    <row r="149" spans="1:28" x14ac:dyDescent="0.3">
      <c r="A149">
        <v>147</v>
      </c>
      <c r="B149">
        <v>0.40246406570841892</v>
      </c>
      <c r="C149">
        <f t="shared" si="16"/>
        <v>4.5</v>
      </c>
      <c r="D149">
        <v>1</v>
      </c>
      <c r="E149">
        <v>63.7196</v>
      </c>
      <c r="F149">
        <v>3.4660000000000003E-2</v>
      </c>
      <c r="G149">
        <v>56.895000000000003</v>
      </c>
      <c r="H149">
        <v>58.582000000000001</v>
      </c>
      <c r="I149">
        <f>VLOOKUP(C149,'Girls CDC 0-20'!$B$2:$F$243,3,FALSE)</f>
        <v>1.0975622571000001</v>
      </c>
      <c r="J149">
        <f>VLOOKUP($C149,'Girls CDC 0-20'!$B$2:$F$243,4,FALSE)</f>
        <v>62.536696554999999</v>
      </c>
      <c r="K149">
        <f>VLOOKUP($C149,'Girls CDC 0-20'!$B$2:$F$243,5,FALSE)</f>
        <v>4.0079764599999998E-2</v>
      </c>
      <c r="L149">
        <f t="shared" si="14"/>
        <v>-1.5728413281716365</v>
      </c>
      <c r="M149">
        <f t="shared" si="17"/>
        <v>5.7877781695984512</v>
      </c>
      <c r="O149">
        <v>208</v>
      </c>
      <c r="P149">
        <v>17.333333333333332</v>
      </c>
      <c r="Q149">
        <f t="shared" si="18"/>
        <v>208.5</v>
      </c>
      <c r="R149">
        <v>1</v>
      </c>
      <c r="S149">
        <v>162.93</v>
      </c>
      <c r="T149">
        <v>4.0890000000000003E-2</v>
      </c>
      <c r="U149">
        <v>6.6622000000000003</v>
      </c>
      <c r="V149">
        <v>142.34200000000001</v>
      </c>
      <c r="W149">
        <v>147.43100000000001</v>
      </c>
      <c r="X149">
        <f>VLOOKUP($Q149,'Girls CDC 0-20'!$B$2:$F$243,3,FALSE)</f>
        <v>1.016947912</v>
      </c>
      <c r="Y149">
        <f>VLOOKUP($Q149,'Girls CDC 0-20'!$B$2:$F$243,4,FALSE)</f>
        <v>163.00467760000001</v>
      </c>
      <c r="Z149">
        <f>VLOOKUP($Q149,'Girls CDC 0-20'!$B$2:$F$243,5,FALSE)</f>
        <v>3.9714580999999999E-2</v>
      </c>
      <c r="AA149">
        <f t="shared" si="15"/>
        <v>-2.4036863894415563</v>
      </c>
      <c r="AB149">
        <f t="shared" si="19"/>
        <v>0.81153452713662921</v>
      </c>
    </row>
    <row r="150" spans="1:28" x14ac:dyDescent="0.3">
      <c r="A150">
        <v>148</v>
      </c>
      <c r="B150">
        <v>0.40520191649555098</v>
      </c>
      <c r="C150">
        <f t="shared" si="16"/>
        <v>4.5</v>
      </c>
      <c r="D150">
        <v>1</v>
      </c>
      <c r="E150">
        <v>63.78</v>
      </c>
      <c r="F150">
        <v>3.465E-2</v>
      </c>
      <c r="G150">
        <v>56.951000000000001</v>
      </c>
      <c r="H150">
        <v>58.639000000000003</v>
      </c>
      <c r="I150">
        <f>VLOOKUP(C150,'Girls CDC 0-20'!$B$2:$F$243,3,FALSE)</f>
        <v>1.0975622571000001</v>
      </c>
      <c r="J150">
        <f>VLOOKUP($C150,'Girls CDC 0-20'!$B$2:$F$243,4,FALSE)</f>
        <v>62.536696554999999</v>
      </c>
      <c r="K150">
        <f>VLOOKUP($C150,'Girls CDC 0-20'!$B$2:$F$243,5,FALSE)</f>
        <v>4.0079764599999998E-2</v>
      </c>
      <c r="L150">
        <f t="shared" si="14"/>
        <v>-1.5502434610614109</v>
      </c>
      <c r="M150">
        <f t="shared" si="17"/>
        <v>6.0541545995794896</v>
      </c>
      <c r="O150">
        <v>209</v>
      </c>
      <c r="P150">
        <v>17.416666666666668</v>
      </c>
      <c r="Q150">
        <f t="shared" si="18"/>
        <v>209.5</v>
      </c>
      <c r="R150">
        <v>1</v>
      </c>
      <c r="S150">
        <v>162.94759999999999</v>
      </c>
      <c r="T150">
        <v>4.0840000000000001E-2</v>
      </c>
      <c r="U150">
        <v>6.6547999999999998</v>
      </c>
      <c r="V150">
        <v>142.38300000000001</v>
      </c>
      <c r="W150">
        <v>147.46600000000001</v>
      </c>
      <c r="X150">
        <f>VLOOKUP($Q150,'Girls CDC 0-20'!$B$2:$F$243,3,FALSE)</f>
        <v>1.0210900549999999</v>
      </c>
      <c r="Y150">
        <f>VLOOKUP($Q150,'Girls CDC 0-20'!$B$2:$F$243,4,FALSE)</f>
        <v>163.0228094</v>
      </c>
      <c r="Z150">
        <f>VLOOKUP($Q150,'Girls CDC 0-20'!$B$2:$F$243,5,FALSE)</f>
        <v>3.9710697000000003E-2</v>
      </c>
      <c r="AA150">
        <f t="shared" si="15"/>
        <v>-2.4005629597516132</v>
      </c>
      <c r="AB150">
        <f t="shared" si="19"/>
        <v>0.81849372190430769</v>
      </c>
    </row>
    <row r="151" spans="1:28" x14ac:dyDescent="0.3">
      <c r="A151">
        <v>149</v>
      </c>
      <c r="B151">
        <v>0.40793976728268311</v>
      </c>
      <c r="C151">
        <f t="shared" si="16"/>
        <v>4.5</v>
      </c>
      <c r="D151">
        <v>1</v>
      </c>
      <c r="E151">
        <v>63.840200000000003</v>
      </c>
      <c r="F151">
        <v>3.465E-2</v>
      </c>
      <c r="G151">
        <v>57.003999999999998</v>
      </c>
      <c r="H151">
        <v>58.694000000000003</v>
      </c>
      <c r="I151">
        <f>VLOOKUP(C151,'Girls CDC 0-20'!$B$2:$F$243,3,FALSE)</f>
        <v>1.0975622571000001</v>
      </c>
      <c r="J151">
        <f>VLOOKUP($C151,'Girls CDC 0-20'!$B$2:$F$243,4,FALSE)</f>
        <v>62.536696554999999</v>
      </c>
      <c r="K151">
        <f>VLOOKUP($C151,'Girls CDC 0-20'!$B$2:$F$243,5,FALSE)</f>
        <v>4.0079764599999998E-2</v>
      </c>
      <c r="L151">
        <f t="shared" si="14"/>
        <v>-1.5284364698497805</v>
      </c>
      <c r="M151">
        <f t="shared" si="17"/>
        <v>6.3202102876214745</v>
      </c>
      <c r="O151">
        <v>210</v>
      </c>
      <c r="P151">
        <v>17.5</v>
      </c>
      <c r="Q151">
        <f t="shared" si="18"/>
        <v>210.5</v>
      </c>
      <c r="R151">
        <v>1</v>
      </c>
      <c r="S151">
        <v>162.9649</v>
      </c>
      <c r="T151">
        <v>4.0800000000000003E-2</v>
      </c>
      <c r="U151">
        <v>6.649</v>
      </c>
      <c r="V151">
        <v>142.41800000000001</v>
      </c>
      <c r="W151">
        <v>147.49700000000001</v>
      </c>
      <c r="X151">
        <f>VLOOKUP($Q151,'Girls CDC 0-20'!$B$2:$F$243,3,FALSE)</f>
        <v>1.0251425540000001</v>
      </c>
      <c r="Y151">
        <f>VLOOKUP($Q151,'Girls CDC 0-20'!$B$2:$F$243,4,FALSE)</f>
        <v>163.04019529999999</v>
      </c>
      <c r="Z151">
        <f>VLOOKUP($Q151,'Girls CDC 0-20'!$B$2:$F$243,5,FALSE)</f>
        <v>3.9706971000000001E-2</v>
      </c>
      <c r="AA151">
        <f t="shared" si="15"/>
        <v>-2.3979554496362216</v>
      </c>
      <c r="AB151">
        <f t="shared" si="19"/>
        <v>0.82434351575743459</v>
      </c>
    </row>
    <row r="152" spans="1:28" x14ac:dyDescent="0.3">
      <c r="A152">
        <v>150</v>
      </c>
      <c r="B152">
        <v>0.41067761806981518</v>
      </c>
      <c r="C152">
        <f t="shared" si="16"/>
        <v>4.5</v>
      </c>
      <c r="D152">
        <v>1</v>
      </c>
      <c r="E152">
        <v>63.9</v>
      </c>
      <c r="F152">
        <v>3.4639999999999997E-2</v>
      </c>
      <c r="G152">
        <v>57.06</v>
      </c>
      <c r="H152">
        <v>58.750999999999998</v>
      </c>
      <c r="I152">
        <f>VLOOKUP(C152,'Girls CDC 0-20'!$B$2:$F$243,3,FALSE)</f>
        <v>1.0975622571000001</v>
      </c>
      <c r="J152">
        <f>VLOOKUP($C152,'Girls CDC 0-20'!$B$2:$F$243,4,FALSE)</f>
        <v>62.536696554999999</v>
      </c>
      <c r="K152">
        <f>VLOOKUP($C152,'Girls CDC 0-20'!$B$2:$F$243,5,FALSE)</f>
        <v>4.0079764599999998E-2</v>
      </c>
      <c r="L152">
        <f t="shared" si="14"/>
        <v>-1.5058343933633567</v>
      </c>
      <c r="M152">
        <f t="shared" si="17"/>
        <v>6.6054845900775785</v>
      </c>
      <c r="O152">
        <v>211</v>
      </c>
      <c r="P152">
        <v>17.583333333333332</v>
      </c>
      <c r="Q152">
        <f t="shared" si="18"/>
        <v>211.5</v>
      </c>
      <c r="R152">
        <v>1</v>
      </c>
      <c r="S152">
        <v>162.98169999999999</v>
      </c>
      <c r="T152">
        <v>4.0750000000000001E-2</v>
      </c>
      <c r="U152">
        <v>6.6414999999999997</v>
      </c>
      <c r="V152">
        <v>142.458</v>
      </c>
      <c r="W152">
        <v>147.53100000000001</v>
      </c>
      <c r="X152">
        <f>VLOOKUP($Q152,'Girls CDC 0-20'!$B$2:$F$243,3,FALSE)</f>
        <v>1.0291049830000001</v>
      </c>
      <c r="Y152">
        <f>VLOOKUP($Q152,'Girls CDC 0-20'!$B$2:$F$243,4,FALSE)</f>
        <v>163.05687270000001</v>
      </c>
      <c r="Z152">
        <f>VLOOKUP($Q152,'Girls CDC 0-20'!$B$2:$F$243,5,FALSE)</f>
        <v>3.9703390999999998E-2</v>
      </c>
      <c r="AA152">
        <f t="shared" si="15"/>
        <v>-2.3947910092111151</v>
      </c>
      <c r="AB152">
        <f t="shared" si="19"/>
        <v>0.83149205149134031</v>
      </c>
    </row>
    <row r="153" spans="1:28" x14ac:dyDescent="0.3">
      <c r="A153">
        <v>151</v>
      </c>
      <c r="B153">
        <v>0.4134154688569473</v>
      </c>
      <c r="C153">
        <f t="shared" si="16"/>
        <v>4.5</v>
      </c>
      <c r="D153">
        <v>1</v>
      </c>
      <c r="E153">
        <v>63.959699999999998</v>
      </c>
      <c r="F153">
        <v>3.4630000000000001E-2</v>
      </c>
      <c r="G153">
        <v>57.115000000000002</v>
      </c>
      <c r="H153">
        <v>58.807000000000002</v>
      </c>
      <c r="I153">
        <f>VLOOKUP(C153,'Girls CDC 0-20'!$B$2:$F$243,3,FALSE)</f>
        <v>1.0975622571000001</v>
      </c>
      <c r="J153">
        <f>VLOOKUP($C153,'Girls CDC 0-20'!$B$2:$F$243,4,FALSE)</f>
        <v>62.536696554999999</v>
      </c>
      <c r="K153">
        <f>VLOOKUP($C153,'Girls CDC 0-20'!$B$2:$F$243,5,FALSE)</f>
        <v>4.0079764599999998E-2</v>
      </c>
      <c r="L153">
        <f t="shared" si="14"/>
        <v>-1.4836267610064122</v>
      </c>
      <c r="M153">
        <f t="shared" si="17"/>
        <v>6.8953982906245326</v>
      </c>
      <c r="O153">
        <v>212</v>
      </c>
      <c r="P153">
        <v>17.666666666666668</v>
      </c>
      <c r="Q153">
        <f t="shared" si="18"/>
        <v>212.5</v>
      </c>
      <c r="R153">
        <v>1</v>
      </c>
      <c r="S153">
        <v>162.9983</v>
      </c>
      <c r="T153">
        <v>4.0710000000000003E-2</v>
      </c>
      <c r="U153">
        <v>6.6356999999999999</v>
      </c>
      <c r="V153">
        <v>142.49299999999999</v>
      </c>
      <c r="W153">
        <v>147.56100000000001</v>
      </c>
      <c r="X153">
        <f>VLOOKUP($Q153,'Girls CDC 0-20'!$B$2:$F$243,3,FALSE)</f>
        <v>1.032977233</v>
      </c>
      <c r="Y153">
        <f>VLOOKUP($Q153,'Girls CDC 0-20'!$B$2:$F$243,4,FALSE)</f>
        <v>163.07287679999999</v>
      </c>
      <c r="Z153">
        <f>VLOOKUP($Q153,'Girls CDC 0-20'!$B$2:$F$243,5,FALSE)</f>
        <v>3.9699945E-2</v>
      </c>
      <c r="AA153">
        <f t="shared" si="15"/>
        <v>-2.3921535575997388</v>
      </c>
      <c r="AB153">
        <f t="shared" si="19"/>
        <v>0.83749164302910317</v>
      </c>
    </row>
    <row r="154" spans="1:28" x14ac:dyDescent="0.3">
      <c r="A154">
        <v>152</v>
      </c>
      <c r="B154">
        <v>0.41615331964407942</v>
      </c>
      <c r="C154">
        <f t="shared" si="16"/>
        <v>4.5</v>
      </c>
      <c r="D154">
        <v>1</v>
      </c>
      <c r="E154">
        <v>64.019000000000005</v>
      </c>
      <c r="F154">
        <v>3.4630000000000001E-2</v>
      </c>
      <c r="G154">
        <v>57.167999999999999</v>
      </c>
      <c r="H154">
        <v>58.862000000000002</v>
      </c>
      <c r="I154">
        <f>VLOOKUP(C154,'Girls CDC 0-20'!$B$2:$F$243,3,FALSE)</f>
        <v>1.0975622571000001</v>
      </c>
      <c r="J154">
        <f>VLOOKUP($C154,'Girls CDC 0-20'!$B$2:$F$243,4,FALSE)</f>
        <v>62.536696554999999</v>
      </c>
      <c r="K154">
        <f>VLOOKUP($C154,'Girls CDC 0-20'!$B$2:$F$243,5,FALSE)</f>
        <v>4.0079764599999998E-2</v>
      </c>
      <c r="L154">
        <f t="shared" si="14"/>
        <v>-1.4618136851362771</v>
      </c>
      <c r="M154">
        <f t="shared" si="17"/>
        <v>7.1896136454928348</v>
      </c>
      <c r="O154">
        <v>213</v>
      </c>
      <c r="P154">
        <v>17.75</v>
      </c>
      <c r="Q154">
        <f t="shared" si="18"/>
        <v>213.5</v>
      </c>
      <c r="R154">
        <v>1</v>
      </c>
      <c r="S154">
        <v>163.01439999999999</v>
      </c>
      <c r="T154">
        <v>4.0660000000000002E-2</v>
      </c>
      <c r="U154">
        <v>6.6281999999999996</v>
      </c>
      <c r="V154">
        <v>142.53200000000001</v>
      </c>
      <c r="W154">
        <v>147.595</v>
      </c>
      <c r="X154">
        <f>VLOOKUP($Q154,'Girls CDC 0-20'!$B$2:$F$243,3,FALSE)</f>
        <v>1.036759475</v>
      </c>
      <c r="Y154">
        <f>VLOOKUP($Q154,'Girls CDC 0-20'!$B$2:$F$243,4,FALSE)</f>
        <v>163.08824039999999</v>
      </c>
      <c r="Z154">
        <f>VLOOKUP($Q154,'Girls CDC 0-20'!$B$2:$F$243,5,FALSE)</f>
        <v>3.9696623E-2</v>
      </c>
      <c r="AA154">
        <f t="shared" si="15"/>
        <v>-2.3888163712850252</v>
      </c>
      <c r="AB154">
        <f t="shared" si="19"/>
        <v>0.84513741406352305</v>
      </c>
    </row>
    <row r="155" spans="1:28" x14ac:dyDescent="0.3">
      <c r="A155">
        <v>153</v>
      </c>
      <c r="B155">
        <v>0.41889117043121149</v>
      </c>
      <c r="C155">
        <f t="shared" si="16"/>
        <v>5.5</v>
      </c>
      <c r="D155">
        <v>1</v>
      </c>
      <c r="E155">
        <v>64.078100000000006</v>
      </c>
      <c r="F155">
        <v>3.4619999999999998E-2</v>
      </c>
      <c r="G155">
        <v>57.222999999999999</v>
      </c>
      <c r="H155">
        <v>58.917000000000002</v>
      </c>
      <c r="I155">
        <f>VLOOKUP(C155,'Girls CDC 0-20'!$B$2:$F$243,3,FALSE)</f>
        <v>1.2725096408000001</v>
      </c>
      <c r="J155">
        <f>VLOOKUP($C155,'Girls CDC 0-20'!$B$2:$F$243,4,FALSE)</f>
        <v>64.406327623999999</v>
      </c>
      <c r="K155">
        <f>VLOOKUP($C155,'Girls CDC 0-20'!$B$2:$F$243,5,FALSE)</f>
        <v>3.9686844899999997E-2</v>
      </c>
      <c r="L155">
        <f t="shared" si="14"/>
        <v>-2.1220789629667061</v>
      </c>
      <c r="M155">
        <f t="shared" si="17"/>
        <v>1.6915553832570824</v>
      </c>
      <c r="O155">
        <v>214</v>
      </c>
      <c r="P155">
        <v>17.833333333333332</v>
      </c>
      <c r="Q155">
        <f t="shared" si="18"/>
        <v>214.5</v>
      </c>
      <c r="R155">
        <v>1</v>
      </c>
      <c r="S155">
        <v>163.03</v>
      </c>
      <c r="T155">
        <v>4.0620000000000003E-2</v>
      </c>
      <c r="U155">
        <v>6.6223000000000001</v>
      </c>
      <c r="V155">
        <v>142.566</v>
      </c>
      <c r="W155">
        <v>147.624</v>
      </c>
      <c r="X155">
        <f>VLOOKUP($Q155,'Girls CDC 0-20'!$B$2:$F$243,3,FALSE)</f>
        <v>1.0404521170000001</v>
      </c>
      <c r="Y155">
        <f>VLOOKUP($Q155,'Girls CDC 0-20'!$B$2:$F$243,4,FALSE)</f>
        <v>163.10299430000001</v>
      </c>
      <c r="Z155">
        <f>VLOOKUP($Q155,'Girls CDC 0-20'!$B$2:$F$243,5,FALSE)</f>
        <v>3.9693415000000003E-2</v>
      </c>
      <c r="AA155">
        <f t="shared" si="15"/>
        <v>-2.386169558397484</v>
      </c>
      <c r="AB155">
        <f t="shared" si="19"/>
        <v>0.85124497760790618</v>
      </c>
    </row>
    <row r="156" spans="1:28" x14ac:dyDescent="0.3">
      <c r="A156">
        <v>154</v>
      </c>
      <c r="B156">
        <v>0.42162902121834361</v>
      </c>
      <c r="C156">
        <f t="shared" si="16"/>
        <v>5.5</v>
      </c>
      <c r="D156">
        <v>1</v>
      </c>
      <c r="E156">
        <v>64.137</v>
      </c>
      <c r="F156">
        <v>3.4610000000000002E-2</v>
      </c>
      <c r="G156">
        <v>57.277000000000001</v>
      </c>
      <c r="H156">
        <v>58.972999999999999</v>
      </c>
      <c r="I156">
        <f>VLOOKUP(C156,'Girls CDC 0-20'!$B$2:$F$243,3,FALSE)</f>
        <v>1.2725096408000001</v>
      </c>
      <c r="J156">
        <f>VLOOKUP($C156,'Girls CDC 0-20'!$B$2:$F$243,4,FALSE)</f>
        <v>64.406327623999999</v>
      </c>
      <c r="K156">
        <f>VLOOKUP($C156,'Girls CDC 0-20'!$B$2:$F$243,5,FALSE)</f>
        <v>3.9686844899999997E-2</v>
      </c>
      <c r="L156">
        <f t="shared" si="14"/>
        <v>-2.1006931228548691</v>
      </c>
      <c r="M156">
        <f t="shared" si="17"/>
        <v>1.7833956705977021</v>
      </c>
      <c r="O156">
        <v>215</v>
      </c>
      <c r="P156">
        <v>17.916666666666668</v>
      </c>
      <c r="Q156">
        <f t="shared" si="18"/>
        <v>215.5</v>
      </c>
      <c r="R156">
        <v>1</v>
      </c>
      <c r="S156">
        <v>163.04509999999999</v>
      </c>
      <c r="T156">
        <v>4.0579999999999998E-2</v>
      </c>
      <c r="U156">
        <v>6.6163999999999996</v>
      </c>
      <c r="V156">
        <v>142.59899999999999</v>
      </c>
      <c r="W156">
        <v>147.65299999999999</v>
      </c>
      <c r="X156">
        <f>VLOOKUP($Q156,'Girls CDC 0-20'!$B$2:$F$243,3,FALSE)</f>
        <v>1.044055774</v>
      </c>
      <c r="Y156">
        <f>VLOOKUP($Q156,'Girls CDC 0-20'!$B$2:$F$243,4,FALSE)</f>
        <v>163.11716730000001</v>
      </c>
      <c r="Z156">
        <f>VLOOKUP($Q156,'Girls CDC 0-20'!$B$2:$F$243,5,FALSE)</f>
        <v>3.9690312999999998E-2</v>
      </c>
      <c r="AA156">
        <f t="shared" si="15"/>
        <v>-2.3834477716656099</v>
      </c>
      <c r="AB156">
        <f t="shared" si="19"/>
        <v>0.85756590202878824</v>
      </c>
    </row>
    <row r="157" spans="1:28" x14ac:dyDescent="0.3">
      <c r="A157">
        <v>155</v>
      </c>
      <c r="B157">
        <v>0.42436687200547568</v>
      </c>
      <c r="C157">
        <f t="shared" si="16"/>
        <v>5.5</v>
      </c>
      <c r="D157">
        <v>1</v>
      </c>
      <c r="E157">
        <v>64.195599999999999</v>
      </c>
      <c r="F157">
        <v>3.4610000000000002E-2</v>
      </c>
      <c r="G157">
        <v>57.33</v>
      </c>
      <c r="H157">
        <v>59.027000000000001</v>
      </c>
      <c r="I157">
        <f>VLOOKUP(C157,'Girls CDC 0-20'!$B$2:$F$243,3,FALSE)</f>
        <v>1.2725096408000001</v>
      </c>
      <c r="J157">
        <f>VLOOKUP($C157,'Girls CDC 0-20'!$B$2:$F$243,4,FALSE)</f>
        <v>64.406327623999999</v>
      </c>
      <c r="K157">
        <f>VLOOKUP($C157,'Girls CDC 0-20'!$B$2:$F$243,5,FALSE)</f>
        <v>3.9686844899999997E-2</v>
      </c>
      <c r="L157">
        <f t="shared" si="14"/>
        <v>-2.080065820913704</v>
      </c>
      <c r="M157">
        <f t="shared" si="17"/>
        <v>1.87597480236226</v>
      </c>
      <c r="O157">
        <v>216</v>
      </c>
      <c r="P157">
        <v>18</v>
      </c>
      <c r="Q157">
        <f t="shared" si="18"/>
        <v>216.5</v>
      </c>
      <c r="R157">
        <v>1</v>
      </c>
      <c r="S157">
        <v>163.05950000000001</v>
      </c>
      <c r="T157">
        <v>4.0529999999999997E-2</v>
      </c>
      <c r="U157">
        <v>6.6087999999999996</v>
      </c>
      <c r="V157">
        <v>142.637</v>
      </c>
      <c r="W157">
        <v>147.685</v>
      </c>
      <c r="X157">
        <f>VLOOKUP($Q157,'Girls CDC 0-20'!$B$2:$F$243,3,FALSE)</f>
        <v>1.047571238</v>
      </c>
      <c r="Y157">
        <f>VLOOKUP($Q157,'Girls CDC 0-20'!$B$2:$F$243,4,FALSE)</f>
        <v>163.13078659999999</v>
      </c>
      <c r="Z157">
        <f>VLOOKUP($Q157,'Girls CDC 0-20'!$B$2:$F$243,5,FALSE)</f>
        <v>3.9687311000000003E-2</v>
      </c>
      <c r="AA157">
        <f t="shared" si="15"/>
        <v>-2.3801938825583719</v>
      </c>
      <c r="AB157">
        <f t="shared" si="19"/>
        <v>0.86517655838571195</v>
      </c>
    </row>
    <row r="158" spans="1:28" x14ac:dyDescent="0.3">
      <c r="A158">
        <v>156</v>
      </c>
      <c r="B158">
        <v>0.4271047227926078</v>
      </c>
      <c r="C158">
        <f t="shared" si="16"/>
        <v>5.5</v>
      </c>
      <c r="D158">
        <v>1</v>
      </c>
      <c r="E158">
        <v>64.253900000000002</v>
      </c>
      <c r="F158">
        <v>3.4599999999999999E-2</v>
      </c>
      <c r="G158">
        <v>57.384</v>
      </c>
      <c r="H158">
        <v>59.082000000000001</v>
      </c>
      <c r="I158">
        <f>VLOOKUP(C158,'Girls CDC 0-20'!$B$2:$F$243,3,FALSE)</f>
        <v>1.2725096408000001</v>
      </c>
      <c r="J158">
        <f>VLOOKUP($C158,'Girls CDC 0-20'!$B$2:$F$243,4,FALSE)</f>
        <v>64.406327623999999</v>
      </c>
      <c r="K158">
        <f>VLOOKUP($C158,'Girls CDC 0-20'!$B$2:$F$243,5,FALSE)</f>
        <v>3.9686844899999997E-2</v>
      </c>
      <c r="L158">
        <f t="shared" si="14"/>
        <v>-2.0590512451173058</v>
      </c>
      <c r="M158">
        <f t="shared" si="17"/>
        <v>1.9744664828402241</v>
      </c>
      <c r="O158">
        <v>217</v>
      </c>
      <c r="P158">
        <v>18.083333333333332</v>
      </c>
      <c r="Q158">
        <f t="shared" si="18"/>
        <v>217.5</v>
      </c>
      <c r="R158">
        <v>1</v>
      </c>
      <c r="S158">
        <v>163.07329999999999</v>
      </c>
      <c r="T158">
        <v>4.0489999999999998E-2</v>
      </c>
      <c r="U158">
        <v>6.6028000000000002</v>
      </c>
      <c r="V158">
        <v>142.66900000000001</v>
      </c>
      <c r="W158">
        <v>147.71299999999999</v>
      </c>
      <c r="X158">
        <f>VLOOKUP($Q158,'Girls CDC 0-20'!$B$2:$F$243,3,FALSE)</f>
        <v>1.050999451</v>
      </c>
      <c r="Y158">
        <f>VLOOKUP($Q158,'Girls CDC 0-20'!$B$2:$F$243,4,FALSE)</f>
        <v>163.1438776</v>
      </c>
      <c r="Z158">
        <f>VLOOKUP($Q158,'Girls CDC 0-20'!$B$2:$F$243,5,FALSE)</f>
        <v>3.9684402000000001E-2</v>
      </c>
      <c r="AA158">
        <f t="shared" si="15"/>
        <v>-2.3774879455222893</v>
      </c>
      <c r="AB158">
        <f t="shared" si="19"/>
        <v>0.87155063533446409</v>
      </c>
    </row>
    <row r="159" spans="1:28" x14ac:dyDescent="0.3">
      <c r="A159">
        <v>157</v>
      </c>
      <c r="B159">
        <v>0.42984257357973993</v>
      </c>
      <c r="C159">
        <f t="shared" si="16"/>
        <v>5.5</v>
      </c>
      <c r="D159">
        <v>1</v>
      </c>
      <c r="E159">
        <v>64.311999999999998</v>
      </c>
      <c r="F159">
        <v>3.4599999999999999E-2</v>
      </c>
      <c r="G159">
        <v>57.436</v>
      </c>
      <c r="H159">
        <v>59.134999999999998</v>
      </c>
      <c r="I159">
        <f>VLOOKUP(C159,'Girls CDC 0-20'!$B$2:$F$243,3,FALSE)</f>
        <v>1.2725096408000001</v>
      </c>
      <c r="J159">
        <f>VLOOKUP($C159,'Girls CDC 0-20'!$B$2:$F$243,4,FALSE)</f>
        <v>64.406327623999999</v>
      </c>
      <c r="K159">
        <f>VLOOKUP($C159,'Girls CDC 0-20'!$B$2:$F$243,5,FALSE)</f>
        <v>3.9686844899999997E-2</v>
      </c>
      <c r="L159">
        <f t="shared" si="14"/>
        <v>-2.0387957912735644</v>
      </c>
      <c r="M159">
        <f t="shared" si="17"/>
        <v>2.0735206272489073</v>
      </c>
      <c r="O159">
        <v>218</v>
      </c>
      <c r="P159">
        <v>18.166666666666668</v>
      </c>
      <c r="Q159">
        <f t="shared" si="18"/>
        <v>218.5</v>
      </c>
      <c r="R159">
        <v>1</v>
      </c>
      <c r="S159">
        <v>163.08619999999999</v>
      </c>
      <c r="T159">
        <v>4.045E-2</v>
      </c>
      <c r="U159">
        <v>6.5968</v>
      </c>
      <c r="V159">
        <v>142.69999999999999</v>
      </c>
      <c r="W159">
        <v>147.74</v>
      </c>
      <c r="X159">
        <f>VLOOKUP($Q159,'Girls CDC 0-20'!$B$2:$F$243,3,FALSE)</f>
        <v>1.0543414820000001</v>
      </c>
      <c r="Y159">
        <f>VLOOKUP($Q159,'Girls CDC 0-20'!$B$2:$F$243,4,FALSE)</f>
        <v>163.1564644</v>
      </c>
      <c r="Z159">
        <f>VLOOKUP($Q159,'Girls CDC 0-20'!$B$2:$F$243,5,FALSE)</f>
        <v>3.9681581E-2</v>
      </c>
      <c r="AA159">
        <f t="shared" si="15"/>
        <v>-2.3748719758393313</v>
      </c>
      <c r="AB159">
        <f t="shared" si="19"/>
        <v>0.87775189361089101</v>
      </c>
    </row>
    <row r="160" spans="1:28" x14ac:dyDescent="0.3">
      <c r="A160">
        <v>158</v>
      </c>
      <c r="B160">
        <v>0.432580424366872</v>
      </c>
      <c r="C160">
        <f t="shared" si="16"/>
        <v>5.5</v>
      </c>
      <c r="D160">
        <v>1</v>
      </c>
      <c r="E160">
        <v>64.369900000000001</v>
      </c>
      <c r="F160">
        <v>3.4590000000000003E-2</v>
      </c>
      <c r="G160">
        <v>57.488999999999997</v>
      </c>
      <c r="H160">
        <v>59.19</v>
      </c>
      <c r="I160">
        <f>VLOOKUP(C160,'Girls CDC 0-20'!$B$2:$F$243,3,FALSE)</f>
        <v>1.2725096408000001</v>
      </c>
      <c r="J160">
        <f>VLOOKUP($C160,'Girls CDC 0-20'!$B$2:$F$243,4,FALSE)</f>
        <v>64.406327623999999</v>
      </c>
      <c r="K160">
        <f>VLOOKUP($C160,'Girls CDC 0-20'!$B$2:$F$243,5,FALSE)</f>
        <v>3.9686844899999997E-2</v>
      </c>
      <c r="L160">
        <f t="shared" si="14"/>
        <v>-2.0177707493842689</v>
      </c>
      <c r="M160">
        <f t="shared" si="17"/>
        <v>2.1807571289458041</v>
      </c>
      <c r="O160">
        <v>219</v>
      </c>
      <c r="P160">
        <v>18.25</v>
      </c>
      <c r="Q160">
        <f t="shared" si="18"/>
        <v>219.5</v>
      </c>
      <c r="R160">
        <v>1</v>
      </c>
      <c r="S160">
        <v>163.09819999999999</v>
      </c>
      <c r="T160">
        <v>4.0410000000000001E-2</v>
      </c>
      <c r="U160">
        <v>6.5907999999999998</v>
      </c>
      <c r="V160">
        <v>142.73099999999999</v>
      </c>
      <c r="W160">
        <v>147.76599999999999</v>
      </c>
      <c r="X160">
        <f>VLOOKUP($Q160,'Girls CDC 0-20'!$B$2:$F$243,3,FALSE)</f>
        <v>1.057598512</v>
      </c>
      <c r="Y160">
        <f>VLOOKUP($Q160,'Girls CDC 0-20'!$B$2:$F$243,4,FALSE)</f>
        <v>163.16856970000001</v>
      </c>
      <c r="Z160">
        <f>VLOOKUP($Q160,'Girls CDC 0-20'!$B$2:$F$243,5,FALSE)</f>
        <v>3.9678841999999999E-2</v>
      </c>
      <c r="AA160">
        <f t="shared" si="15"/>
        <v>-2.3723491942149137</v>
      </c>
      <c r="AB160">
        <f t="shared" si="19"/>
        <v>0.88376884904142972</v>
      </c>
    </row>
    <row r="161" spans="1:28" x14ac:dyDescent="0.3">
      <c r="A161">
        <v>159</v>
      </c>
      <c r="B161">
        <v>0.43531827515400412</v>
      </c>
      <c r="C161">
        <f t="shared" si="16"/>
        <v>5.5</v>
      </c>
      <c r="D161">
        <v>1</v>
      </c>
      <c r="E161">
        <v>64.427599999999998</v>
      </c>
      <c r="F161">
        <v>3.4590000000000003E-2</v>
      </c>
      <c r="G161">
        <v>57.540999999999997</v>
      </c>
      <c r="H161">
        <v>59.243000000000002</v>
      </c>
      <c r="I161">
        <f>VLOOKUP(C161,'Girls CDC 0-20'!$B$2:$F$243,3,FALSE)</f>
        <v>1.2725096408000001</v>
      </c>
      <c r="J161">
        <f>VLOOKUP($C161,'Girls CDC 0-20'!$B$2:$F$243,4,FALSE)</f>
        <v>64.406327623999999</v>
      </c>
      <c r="K161">
        <f>VLOOKUP($C161,'Girls CDC 0-20'!$B$2:$F$243,5,FALSE)</f>
        <v>3.9686844899999997E-2</v>
      </c>
      <c r="L161">
        <f t="shared" si="14"/>
        <v>-1.9975052167305656</v>
      </c>
      <c r="M161">
        <f t="shared" si="17"/>
        <v>2.2885164164208769</v>
      </c>
      <c r="O161">
        <v>220</v>
      </c>
      <c r="P161">
        <v>18.333333333333332</v>
      </c>
      <c r="Q161">
        <f t="shared" si="18"/>
        <v>220.5</v>
      </c>
      <c r="R161">
        <v>1</v>
      </c>
      <c r="S161">
        <v>163.10919999999999</v>
      </c>
      <c r="T161">
        <v>4.0370000000000003E-2</v>
      </c>
      <c r="U161">
        <v>6.5846999999999998</v>
      </c>
      <c r="V161">
        <v>142.761</v>
      </c>
      <c r="W161">
        <v>147.791</v>
      </c>
      <c r="X161">
        <f>VLOOKUP($Q161,'Girls CDC 0-20'!$B$2:$F$243,3,FALSE)</f>
        <v>1.0607718079999999</v>
      </c>
      <c r="Y161">
        <f>VLOOKUP($Q161,'Girls CDC 0-20'!$B$2:$F$243,4,FALSE)</f>
        <v>163.1802146</v>
      </c>
      <c r="Z161">
        <f>VLOOKUP($Q161,'Girls CDC 0-20'!$B$2:$F$243,5,FALSE)</f>
        <v>3.9676181999999997E-2</v>
      </c>
      <c r="AA161">
        <f t="shared" si="15"/>
        <v>-2.3699224122053422</v>
      </c>
      <c r="AB161">
        <f t="shared" si="19"/>
        <v>0.88959092208994028</v>
      </c>
    </row>
    <row r="162" spans="1:28" x14ac:dyDescent="0.3">
      <c r="A162">
        <v>160</v>
      </c>
      <c r="B162">
        <v>0.43805612594113619</v>
      </c>
      <c r="C162">
        <f t="shared" si="16"/>
        <v>5.5</v>
      </c>
      <c r="D162">
        <v>1</v>
      </c>
      <c r="E162">
        <v>64.484999999999999</v>
      </c>
      <c r="F162">
        <v>3.458E-2</v>
      </c>
      <c r="G162">
        <v>57.594000000000001</v>
      </c>
      <c r="H162">
        <v>59.296999999999997</v>
      </c>
      <c r="I162">
        <f>VLOOKUP(C162,'Girls CDC 0-20'!$B$2:$F$243,3,FALSE)</f>
        <v>1.2725096408000001</v>
      </c>
      <c r="J162">
        <f>VLOOKUP($C162,'Girls CDC 0-20'!$B$2:$F$243,4,FALSE)</f>
        <v>64.406327623999999</v>
      </c>
      <c r="K162">
        <f>VLOOKUP($C162,'Girls CDC 0-20'!$B$2:$F$243,5,FALSE)</f>
        <v>3.9686844899999997E-2</v>
      </c>
      <c r="L162">
        <f t="shared" si="14"/>
        <v>-1.9768522336406535</v>
      </c>
      <c r="M162">
        <f t="shared" si="17"/>
        <v>2.4029167718917952</v>
      </c>
      <c r="O162">
        <v>221</v>
      </c>
      <c r="P162">
        <v>18.416666666666668</v>
      </c>
      <c r="Q162">
        <f t="shared" si="18"/>
        <v>221.5</v>
      </c>
      <c r="R162">
        <v>1</v>
      </c>
      <c r="S162">
        <v>163.11920000000001</v>
      </c>
      <c r="T162">
        <v>4.0340000000000001E-2</v>
      </c>
      <c r="U162">
        <v>6.5801999999999996</v>
      </c>
      <c r="V162">
        <v>142.785</v>
      </c>
      <c r="W162">
        <v>147.81100000000001</v>
      </c>
      <c r="X162">
        <f>VLOOKUP($Q162,'Girls CDC 0-20'!$B$2:$F$243,3,FALSE)</f>
        <v>1.063862715</v>
      </c>
      <c r="Y162">
        <f>VLOOKUP($Q162,'Girls CDC 0-20'!$B$2:$F$243,4,FALSE)</f>
        <v>163.1914194</v>
      </c>
      <c r="Z162">
        <f>VLOOKUP($Q162,'Girls CDC 0-20'!$B$2:$F$243,5,FALSE)</f>
        <v>3.9673595999999998E-2</v>
      </c>
      <c r="AA162">
        <f t="shared" si="15"/>
        <v>-2.3682083699890621</v>
      </c>
      <c r="AB162">
        <f t="shared" si="19"/>
        <v>0.8937232927579194</v>
      </c>
    </row>
    <row r="163" spans="1:28" x14ac:dyDescent="0.3">
      <c r="A163">
        <v>161</v>
      </c>
      <c r="B163">
        <v>0.44079397672826831</v>
      </c>
      <c r="C163">
        <f t="shared" si="16"/>
        <v>5.5</v>
      </c>
      <c r="D163">
        <v>1</v>
      </c>
      <c r="E163">
        <v>64.542199999999994</v>
      </c>
      <c r="F163">
        <v>3.4569999999999997E-2</v>
      </c>
      <c r="G163">
        <v>57.646999999999998</v>
      </c>
      <c r="H163">
        <v>59.351999999999997</v>
      </c>
      <c r="I163">
        <f>VLOOKUP(C163,'Girls CDC 0-20'!$B$2:$F$243,3,FALSE)</f>
        <v>1.2725096408000001</v>
      </c>
      <c r="J163">
        <f>VLOOKUP($C163,'Girls CDC 0-20'!$B$2:$F$243,4,FALSE)</f>
        <v>64.406327623999999</v>
      </c>
      <c r="K163">
        <f>VLOOKUP($C163,'Girls CDC 0-20'!$B$2:$F$243,5,FALSE)</f>
        <v>3.9686844899999997E-2</v>
      </c>
      <c r="L163">
        <f t="shared" si="14"/>
        <v>-1.9558115186420324</v>
      </c>
      <c r="M163">
        <f t="shared" si="17"/>
        <v>2.5243680735527181</v>
      </c>
      <c r="O163">
        <v>222</v>
      </c>
      <c r="P163">
        <v>18.5</v>
      </c>
      <c r="Q163">
        <f t="shared" si="18"/>
        <v>222.5</v>
      </c>
      <c r="R163">
        <v>1</v>
      </c>
      <c r="S163">
        <v>163.12790000000001</v>
      </c>
      <c r="T163">
        <v>4.0300000000000002E-2</v>
      </c>
      <c r="U163">
        <v>6.5740999999999996</v>
      </c>
      <c r="V163">
        <v>142.81299999999999</v>
      </c>
      <c r="W163">
        <v>147.834</v>
      </c>
      <c r="X163">
        <f>VLOOKUP($Q163,'Girls CDC 0-20'!$B$2:$F$243,3,FALSE)</f>
        <v>1.0668726390000001</v>
      </c>
      <c r="Y163">
        <f>VLOOKUP($Q163,'Girls CDC 0-20'!$B$2:$F$243,4,FALSE)</f>
        <v>163.202203</v>
      </c>
      <c r="Z163">
        <f>VLOOKUP($Q163,'Girls CDC 0-20'!$B$2:$F$243,5,FALSE)</f>
        <v>3.9671082000000003E-2</v>
      </c>
      <c r="AA163">
        <f t="shared" si="15"/>
        <v>-2.365981471902348</v>
      </c>
      <c r="AB163">
        <f t="shared" si="19"/>
        <v>0.89911721627941033</v>
      </c>
    </row>
    <row r="164" spans="1:28" x14ac:dyDescent="0.3">
      <c r="A164">
        <v>162</v>
      </c>
      <c r="B164">
        <v>0.44353182751540043</v>
      </c>
      <c r="C164">
        <f t="shared" si="16"/>
        <v>5.5</v>
      </c>
      <c r="D164">
        <v>1</v>
      </c>
      <c r="E164">
        <v>64.599100000000007</v>
      </c>
      <c r="F164">
        <v>3.4569999999999997E-2</v>
      </c>
      <c r="G164">
        <v>57.698</v>
      </c>
      <c r="H164">
        <v>59.404000000000003</v>
      </c>
      <c r="I164">
        <f>VLOOKUP(C164,'Girls CDC 0-20'!$B$2:$F$243,3,FALSE)</f>
        <v>1.2725096408000001</v>
      </c>
      <c r="J164">
        <f>VLOOKUP($C164,'Girls CDC 0-20'!$B$2:$F$243,4,FALSE)</f>
        <v>64.406327623999999</v>
      </c>
      <c r="K164">
        <f>VLOOKUP($C164,'Girls CDC 0-20'!$B$2:$F$243,5,FALSE)</f>
        <v>3.9686844899999997E-2</v>
      </c>
      <c r="L164">
        <f t="shared" si="14"/>
        <v>-1.9359135917896111</v>
      </c>
      <c r="M164">
        <f t="shared" si="17"/>
        <v>2.6439142396924193</v>
      </c>
      <c r="O164">
        <v>223</v>
      </c>
      <c r="P164">
        <v>18.583333333333332</v>
      </c>
      <c r="Q164">
        <f t="shared" si="18"/>
        <v>223.5</v>
      </c>
      <c r="R164">
        <v>1</v>
      </c>
      <c r="S164">
        <v>163.13550000000001</v>
      </c>
      <c r="T164">
        <v>4.0259999999999997E-2</v>
      </c>
      <c r="U164">
        <v>6.5678000000000001</v>
      </c>
      <c r="V164">
        <v>142.839</v>
      </c>
      <c r="W164">
        <v>147.85599999999999</v>
      </c>
      <c r="X164">
        <f>VLOOKUP($Q164,'Girls CDC 0-20'!$B$2:$F$243,3,FALSE)</f>
        <v>1.0698030359999999</v>
      </c>
      <c r="Y164">
        <f>VLOOKUP($Q164,'Girls CDC 0-20'!$B$2:$F$243,4,FALSE)</f>
        <v>163.21258349999999</v>
      </c>
      <c r="Z164">
        <f>VLOOKUP($Q164,'Girls CDC 0-20'!$B$2:$F$243,5,FALSE)</f>
        <v>3.9668635000000001E-2</v>
      </c>
      <c r="AA164">
        <f t="shared" si="15"/>
        <v>-2.3638583333410645</v>
      </c>
      <c r="AB164">
        <f t="shared" si="19"/>
        <v>0.90428634883300862</v>
      </c>
    </row>
    <row r="165" spans="1:28" x14ac:dyDescent="0.3">
      <c r="A165">
        <v>163</v>
      </c>
      <c r="B165">
        <v>0.4462696783025325</v>
      </c>
      <c r="C165">
        <f t="shared" si="16"/>
        <v>5.5</v>
      </c>
      <c r="D165">
        <v>1</v>
      </c>
      <c r="E165">
        <v>64.655900000000003</v>
      </c>
      <c r="F165">
        <v>3.456E-2</v>
      </c>
      <c r="G165">
        <v>57.750999999999998</v>
      </c>
      <c r="H165">
        <v>59.457999999999998</v>
      </c>
      <c r="I165">
        <f>VLOOKUP(C165,'Girls CDC 0-20'!$B$2:$F$243,3,FALSE)</f>
        <v>1.2725096408000001</v>
      </c>
      <c r="J165">
        <f>VLOOKUP($C165,'Girls CDC 0-20'!$B$2:$F$243,4,FALSE)</f>
        <v>64.406327623999999</v>
      </c>
      <c r="K165">
        <f>VLOOKUP($C165,'Girls CDC 0-20'!$B$2:$F$243,5,FALSE)</f>
        <v>3.9686844899999997E-2</v>
      </c>
      <c r="L165">
        <f t="shared" si="14"/>
        <v>-1.915245335607408</v>
      </c>
      <c r="M165">
        <f t="shared" si="17"/>
        <v>2.7730611657957356</v>
      </c>
      <c r="O165">
        <v>224</v>
      </c>
      <c r="P165">
        <v>18.666666666666668</v>
      </c>
      <c r="Q165">
        <f t="shared" si="18"/>
        <v>224.5</v>
      </c>
      <c r="R165">
        <v>1</v>
      </c>
      <c r="S165">
        <v>163.14179999999999</v>
      </c>
      <c r="T165">
        <v>4.0230000000000002E-2</v>
      </c>
      <c r="U165">
        <v>6.5632000000000001</v>
      </c>
      <c r="V165">
        <v>142.86000000000001</v>
      </c>
      <c r="W165">
        <v>147.874</v>
      </c>
      <c r="X165">
        <f>VLOOKUP($Q165,'Girls CDC 0-20'!$B$2:$F$243,3,FALSE)</f>
        <v>1.072655401</v>
      </c>
      <c r="Y165">
        <f>VLOOKUP($Q165,'Girls CDC 0-20'!$B$2:$F$243,4,FALSE)</f>
        <v>163.2225779</v>
      </c>
      <c r="Z165">
        <f>VLOOKUP($Q165,'Girls CDC 0-20'!$B$2:$F$243,5,FALSE)</f>
        <v>3.9666253999999998E-2</v>
      </c>
      <c r="AA165">
        <f t="shared" si="15"/>
        <v>-2.3623011145300454</v>
      </c>
      <c r="AB165">
        <f t="shared" si="19"/>
        <v>0.90809418328343328</v>
      </c>
    </row>
    <row r="166" spans="1:28" x14ac:dyDescent="0.3">
      <c r="A166">
        <v>164</v>
      </c>
      <c r="B166">
        <v>0.44900752908966463</v>
      </c>
      <c r="C166">
        <f t="shared" si="16"/>
        <v>5.5</v>
      </c>
      <c r="D166">
        <v>1</v>
      </c>
      <c r="E166">
        <v>64.712400000000002</v>
      </c>
      <c r="F166">
        <v>3.456E-2</v>
      </c>
      <c r="G166">
        <v>57.801000000000002</v>
      </c>
      <c r="H166">
        <v>59.51</v>
      </c>
      <c r="I166">
        <f>VLOOKUP(C166,'Girls CDC 0-20'!$B$2:$F$243,3,FALSE)</f>
        <v>1.2725096408000001</v>
      </c>
      <c r="J166">
        <f>VLOOKUP($C166,'Girls CDC 0-20'!$B$2:$F$243,4,FALSE)</f>
        <v>64.406327623999999</v>
      </c>
      <c r="K166">
        <f>VLOOKUP($C166,'Girls CDC 0-20'!$B$2:$F$243,5,FALSE)</f>
        <v>3.9686844899999997E-2</v>
      </c>
      <c r="L166">
        <f t="shared" si="14"/>
        <v>-1.8953377351530802</v>
      </c>
      <c r="M166">
        <f t="shared" si="17"/>
        <v>2.902383597527828</v>
      </c>
      <c r="O166">
        <v>225</v>
      </c>
      <c r="P166">
        <v>18.75</v>
      </c>
      <c r="Q166">
        <f t="shared" si="18"/>
        <v>225.5</v>
      </c>
      <c r="R166">
        <v>1</v>
      </c>
      <c r="S166">
        <v>163.14689999999999</v>
      </c>
      <c r="T166">
        <v>4.0189999999999997E-2</v>
      </c>
      <c r="U166">
        <v>6.5568999999999997</v>
      </c>
      <c r="V166">
        <v>142.88499999999999</v>
      </c>
      <c r="W166">
        <v>147.893</v>
      </c>
      <c r="X166">
        <f>VLOOKUP($Q166,'Girls CDC 0-20'!$B$2:$F$243,3,FALSE)</f>
        <v>1.0754312580000001</v>
      </c>
      <c r="Y166">
        <f>VLOOKUP($Q166,'Girls CDC 0-20'!$B$2:$F$243,4,FALSE)</f>
        <v>163.23220240000001</v>
      </c>
      <c r="Z166">
        <f>VLOOKUP($Q166,'Girls CDC 0-20'!$B$2:$F$243,5,FALSE)</f>
        <v>3.9663935999999997E-2</v>
      </c>
      <c r="AA166">
        <f t="shared" si="15"/>
        <v>-2.3605450225249367</v>
      </c>
      <c r="AB166">
        <f t="shared" si="19"/>
        <v>0.91240515646612563</v>
      </c>
    </row>
    <row r="167" spans="1:28" x14ac:dyDescent="0.3">
      <c r="A167">
        <v>165</v>
      </c>
      <c r="B167">
        <v>0.45174537987679669</v>
      </c>
      <c r="C167">
        <f t="shared" si="16"/>
        <v>5.5</v>
      </c>
      <c r="D167">
        <v>1</v>
      </c>
      <c r="E167">
        <v>64.768799999999999</v>
      </c>
      <c r="F167">
        <v>3.4549999999999997E-2</v>
      </c>
      <c r="G167">
        <v>57.853999999999999</v>
      </c>
      <c r="H167">
        <v>59.563000000000002</v>
      </c>
      <c r="I167">
        <f>VLOOKUP(C167,'Girls CDC 0-20'!$B$2:$F$243,3,FALSE)</f>
        <v>1.2725096408000001</v>
      </c>
      <c r="J167">
        <f>VLOOKUP($C167,'Girls CDC 0-20'!$B$2:$F$243,4,FALSE)</f>
        <v>64.406327623999999</v>
      </c>
      <c r="K167">
        <f>VLOOKUP($C167,'Girls CDC 0-20'!$B$2:$F$243,5,FALSE)</f>
        <v>3.9686844899999997E-2</v>
      </c>
      <c r="L167">
        <f t="shared" si="14"/>
        <v>-1.8750424176572127</v>
      </c>
      <c r="M167">
        <f t="shared" si="17"/>
        <v>3.0393444128619169</v>
      </c>
      <c r="O167">
        <v>226</v>
      </c>
      <c r="P167">
        <v>18.833333333333332</v>
      </c>
      <c r="Q167">
        <f t="shared" si="18"/>
        <v>226.5</v>
      </c>
      <c r="R167">
        <v>1</v>
      </c>
      <c r="S167">
        <v>163.1508</v>
      </c>
      <c r="T167">
        <v>4.0160000000000001E-2</v>
      </c>
      <c r="U167">
        <v>6.5521000000000003</v>
      </c>
      <c r="V167">
        <v>142.90299999999999</v>
      </c>
      <c r="W167">
        <v>147.90799999999999</v>
      </c>
      <c r="X167">
        <f>VLOOKUP($Q167,'Girls CDC 0-20'!$B$2:$F$243,3,FALSE)</f>
        <v>1.0781321559999999</v>
      </c>
      <c r="Y167">
        <f>VLOOKUP($Q167,'Girls CDC 0-20'!$B$2:$F$243,4,FALSE)</f>
        <v>163.2414722</v>
      </c>
      <c r="Z167">
        <f>VLOOKUP($Q167,'Girls CDC 0-20'!$B$2:$F$243,5,FALSE)</f>
        <v>3.9661678999999998E-2</v>
      </c>
      <c r="AA167">
        <f t="shared" si="15"/>
        <v>-2.35935857315136</v>
      </c>
      <c r="AB167">
        <f t="shared" si="19"/>
        <v>0.91532786510979436</v>
      </c>
    </row>
    <row r="168" spans="1:28" x14ac:dyDescent="0.3">
      <c r="A168">
        <v>166</v>
      </c>
      <c r="B168">
        <v>0.45448323066392882</v>
      </c>
      <c r="C168">
        <f t="shared" si="16"/>
        <v>5.5</v>
      </c>
      <c r="D168">
        <v>1</v>
      </c>
      <c r="E168">
        <v>64.8249</v>
      </c>
      <c r="F168">
        <v>3.4549999999999997E-2</v>
      </c>
      <c r="G168">
        <v>57.904000000000003</v>
      </c>
      <c r="H168">
        <v>59.615000000000002</v>
      </c>
      <c r="I168">
        <f>VLOOKUP(C168,'Girls CDC 0-20'!$B$2:$F$243,3,FALSE)</f>
        <v>1.2725096408000001</v>
      </c>
      <c r="J168">
        <f>VLOOKUP($C168,'Girls CDC 0-20'!$B$2:$F$243,4,FALSE)</f>
        <v>64.406327623999999</v>
      </c>
      <c r="K168">
        <f>VLOOKUP($C168,'Girls CDC 0-20'!$B$2:$F$243,5,FALSE)</f>
        <v>3.9686844899999997E-2</v>
      </c>
      <c r="L168">
        <f t="shared" si="14"/>
        <v>-1.8551252472172661</v>
      </c>
      <c r="M168">
        <f t="shared" si="17"/>
        <v>3.1789171619058796</v>
      </c>
      <c r="O168">
        <v>227</v>
      </c>
      <c r="P168">
        <v>18.916666666666668</v>
      </c>
      <c r="Q168">
        <f t="shared" si="18"/>
        <v>227.5</v>
      </c>
      <c r="R168">
        <v>1</v>
      </c>
      <c r="S168">
        <v>163.1534</v>
      </c>
      <c r="T168">
        <v>4.0120000000000003E-2</v>
      </c>
      <c r="U168">
        <v>6.5457000000000001</v>
      </c>
      <c r="V168">
        <v>142.92599999999999</v>
      </c>
      <c r="W168">
        <v>147.92599999999999</v>
      </c>
      <c r="X168">
        <f>VLOOKUP($Q168,'Girls CDC 0-20'!$B$2:$F$243,3,FALSE)</f>
        <v>1.080759655</v>
      </c>
      <c r="Y168">
        <f>VLOOKUP($Q168,'Girls CDC 0-20'!$B$2:$F$243,4,FALSE)</f>
        <v>163.25040190000001</v>
      </c>
      <c r="Z168">
        <f>VLOOKUP($Q168,'Girls CDC 0-20'!$B$2:$F$243,5,FALSE)</f>
        <v>3.9659481000000003E-2</v>
      </c>
      <c r="AA168">
        <f t="shared" si="15"/>
        <v>-2.357670659404612</v>
      </c>
      <c r="AB168">
        <f t="shared" si="19"/>
        <v>0.91950000844817537</v>
      </c>
    </row>
    <row r="169" spans="1:28" x14ac:dyDescent="0.3">
      <c r="A169">
        <v>167</v>
      </c>
      <c r="B169">
        <v>0.45722108145106094</v>
      </c>
      <c r="C169">
        <f t="shared" si="16"/>
        <v>5.5</v>
      </c>
      <c r="D169">
        <v>1</v>
      </c>
      <c r="E169">
        <v>64.880799999999994</v>
      </c>
      <c r="F169">
        <v>3.4540000000000001E-2</v>
      </c>
      <c r="G169">
        <v>57.956000000000003</v>
      </c>
      <c r="H169">
        <v>59.667000000000002</v>
      </c>
      <c r="I169">
        <f>VLOOKUP(C169,'Girls CDC 0-20'!$B$2:$F$243,3,FALSE)</f>
        <v>1.2725096408000001</v>
      </c>
      <c r="J169">
        <f>VLOOKUP($C169,'Girls CDC 0-20'!$B$2:$F$243,4,FALSE)</f>
        <v>64.406327623999999</v>
      </c>
      <c r="K169">
        <f>VLOOKUP($C169,'Girls CDC 0-20'!$B$2:$F$243,5,FALSE)</f>
        <v>3.9686844899999997E-2</v>
      </c>
      <c r="L169">
        <f t="shared" si="14"/>
        <v>-1.8352033418973834</v>
      </c>
      <c r="M169">
        <f t="shared" si="17"/>
        <v>3.3237783087352515</v>
      </c>
      <c r="O169">
        <v>228</v>
      </c>
      <c r="P169">
        <v>19</v>
      </c>
      <c r="Q169">
        <f t="shared" si="18"/>
        <v>228.5</v>
      </c>
      <c r="R169">
        <v>1</v>
      </c>
      <c r="S169">
        <v>163.15479999999999</v>
      </c>
      <c r="T169">
        <v>4.0090000000000001E-2</v>
      </c>
      <c r="U169">
        <v>6.5408999999999997</v>
      </c>
      <c r="V169">
        <v>142.94200000000001</v>
      </c>
      <c r="W169">
        <v>147.93799999999999</v>
      </c>
      <c r="X169">
        <f>VLOOKUP($Q169,'Girls CDC 0-20'!$B$2:$F$243,3,FALSE)</f>
        <v>1.0833153289999999</v>
      </c>
      <c r="Y169">
        <f>VLOOKUP($Q169,'Girls CDC 0-20'!$B$2:$F$243,4,FALSE)</f>
        <v>163.25900519999999</v>
      </c>
      <c r="Z169">
        <f>VLOOKUP($Q169,'Girls CDC 0-20'!$B$2:$F$243,5,FALSE)</f>
        <v>3.9657339E-2</v>
      </c>
      <c r="AA169">
        <f t="shared" si="15"/>
        <v>-2.3568622509346882</v>
      </c>
      <c r="AB169">
        <f t="shared" si="19"/>
        <v>0.92150410104952596</v>
      </c>
    </row>
    <row r="170" spans="1:28" x14ac:dyDescent="0.3">
      <c r="A170">
        <v>168</v>
      </c>
      <c r="B170">
        <v>0.45995893223819301</v>
      </c>
      <c r="C170">
        <f t="shared" si="16"/>
        <v>5.5</v>
      </c>
      <c r="D170">
        <v>1</v>
      </c>
      <c r="E170">
        <v>64.936599999999999</v>
      </c>
      <c r="F170">
        <v>3.4540000000000001E-2</v>
      </c>
      <c r="G170">
        <v>58.005000000000003</v>
      </c>
      <c r="H170">
        <v>59.719000000000001</v>
      </c>
      <c r="I170">
        <f>VLOOKUP(C170,'Girls CDC 0-20'!$B$2:$F$243,3,FALSE)</f>
        <v>1.2725096408000001</v>
      </c>
      <c r="J170">
        <f>VLOOKUP($C170,'Girls CDC 0-20'!$B$2:$F$243,4,FALSE)</f>
        <v>64.406327623999999</v>
      </c>
      <c r="K170">
        <f>VLOOKUP($C170,'Girls CDC 0-20'!$B$2:$F$243,5,FALSE)</f>
        <v>3.9686844899999997E-2</v>
      </c>
      <c r="L170">
        <f t="shared" si="14"/>
        <v>-1.8152767046998843</v>
      </c>
      <c r="M170">
        <f t="shared" si="17"/>
        <v>3.4740698540834876</v>
      </c>
    </row>
    <row r="171" spans="1:28" x14ac:dyDescent="0.3">
      <c r="A171">
        <v>169</v>
      </c>
      <c r="B171">
        <v>0.46269678302532513</v>
      </c>
      <c r="C171">
        <f t="shared" si="16"/>
        <v>5.5</v>
      </c>
      <c r="D171">
        <v>1</v>
      </c>
      <c r="E171">
        <v>64.992099999999994</v>
      </c>
      <c r="F171">
        <v>3.4529999999999998E-2</v>
      </c>
      <c r="G171">
        <v>58.057000000000002</v>
      </c>
      <c r="H171">
        <v>59.771000000000001</v>
      </c>
      <c r="I171">
        <f>VLOOKUP(C171,'Girls CDC 0-20'!$B$2:$F$243,3,FALSE)</f>
        <v>1.2725096408000001</v>
      </c>
      <c r="J171">
        <f>VLOOKUP($C171,'Girls CDC 0-20'!$B$2:$F$243,4,FALSE)</f>
        <v>64.406327623999999</v>
      </c>
      <c r="K171">
        <f>VLOOKUP($C171,'Girls CDC 0-20'!$B$2:$F$243,5,FALSE)</f>
        <v>3.9686844899999997E-2</v>
      </c>
      <c r="L171">
        <f t="shared" si="14"/>
        <v>-1.7953453386225711</v>
      </c>
      <c r="M171">
        <f t="shared" si="17"/>
        <v>3.6299347810275893</v>
      </c>
    </row>
    <row r="172" spans="1:28" x14ac:dyDescent="0.3">
      <c r="A172">
        <v>170</v>
      </c>
      <c r="B172">
        <v>0.4654346338124572</v>
      </c>
      <c r="C172">
        <f t="shared" si="16"/>
        <v>5.5</v>
      </c>
      <c r="D172">
        <v>1</v>
      </c>
      <c r="E172">
        <v>65.047399999999996</v>
      </c>
      <c r="F172">
        <v>3.4529999999999998E-2</v>
      </c>
      <c r="G172">
        <v>58.106000000000002</v>
      </c>
      <c r="H172">
        <v>59.822000000000003</v>
      </c>
      <c r="I172">
        <f>VLOOKUP(C172,'Girls CDC 0-20'!$B$2:$F$243,3,FALSE)</f>
        <v>1.2725096408000001</v>
      </c>
      <c r="J172">
        <f>VLOOKUP($C172,'Girls CDC 0-20'!$B$2:$F$243,4,FALSE)</f>
        <v>64.406327623999999</v>
      </c>
      <c r="K172">
        <f>VLOOKUP($C172,'Girls CDC 0-20'!$B$2:$F$243,5,FALSE)</f>
        <v>3.9686844899999997E-2</v>
      </c>
      <c r="L172">
        <f t="shared" si="14"/>
        <v>-1.7757926775913919</v>
      </c>
      <c r="M172">
        <f t="shared" si="17"/>
        <v>3.7883547533560664</v>
      </c>
    </row>
    <row r="173" spans="1:28" x14ac:dyDescent="0.3">
      <c r="A173">
        <v>171</v>
      </c>
      <c r="B173">
        <v>0.46817248459958932</v>
      </c>
      <c r="C173">
        <f t="shared" si="16"/>
        <v>5.5</v>
      </c>
      <c r="D173">
        <v>1</v>
      </c>
      <c r="E173">
        <v>65.102599999999995</v>
      </c>
      <c r="F173">
        <v>3.4529999999999998E-2</v>
      </c>
      <c r="G173">
        <v>58.155999999999999</v>
      </c>
      <c r="H173">
        <v>59.872999999999998</v>
      </c>
      <c r="I173">
        <f>VLOOKUP(C173,'Girls CDC 0-20'!$B$2:$F$243,3,FALSE)</f>
        <v>1.2725096408000001</v>
      </c>
      <c r="J173">
        <f>VLOOKUP($C173,'Girls CDC 0-20'!$B$2:$F$243,4,FALSE)</f>
        <v>64.406327623999999</v>
      </c>
      <c r="K173">
        <f>VLOOKUP($C173,'Girls CDC 0-20'!$B$2:$F$243,5,FALSE)</f>
        <v>3.9686844899999997E-2</v>
      </c>
      <c r="L173">
        <f t="shared" si="14"/>
        <v>-1.7562354735105503</v>
      </c>
      <c r="M173">
        <f t="shared" si="17"/>
        <v>3.95241049777229</v>
      </c>
    </row>
    <row r="174" spans="1:28" x14ac:dyDescent="0.3">
      <c r="A174">
        <v>172</v>
      </c>
      <c r="B174">
        <v>0.47091033538672145</v>
      </c>
      <c r="C174">
        <f t="shared" si="16"/>
        <v>5.5</v>
      </c>
      <c r="D174">
        <v>1</v>
      </c>
      <c r="E174">
        <v>65.157600000000002</v>
      </c>
      <c r="F174">
        <v>3.4520000000000002E-2</v>
      </c>
      <c r="G174">
        <v>58.207000000000001</v>
      </c>
      <c r="H174">
        <v>59.924999999999997</v>
      </c>
      <c r="I174">
        <f>VLOOKUP(C174,'Girls CDC 0-20'!$B$2:$F$243,3,FALSE)</f>
        <v>1.2725096408000001</v>
      </c>
      <c r="J174">
        <f>VLOOKUP($C174,'Girls CDC 0-20'!$B$2:$F$243,4,FALSE)</f>
        <v>64.406327623999999</v>
      </c>
      <c r="K174">
        <f>VLOOKUP($C174,'Girls CDC 0-20'!$B$2:$F$243,5,FALSE)</f>
        <v>3.9686844899999997E-2</v>
      </c>
      <c r="L174">
        <f t="shared" si="14"/>
        <v>-1.7362901202156178</v>
      </c>
      <c r="M174">
        <f t="shared" si="17"/>
        <v>4.1256274630607859</v>
      </c>
    </row>
    <row r="175" spans="1:28" x14ac:dyDescent="0.3">
      <c r="A175">
        <v>173</v>
      </c>
      <c r="B175">
        <v>0.47364818617385351</v>
      </c>
      <c r="C175">
        <f t="shared" si="16"/>
        <v>5.5</v>
      </c>
      <c r="D175">
        <v>1</v>
      </c>
      <c r="E175">
        <v>65.212299999999999</v>
      </c>
      <c r="F175">
        <v>3.4520000000000002E-2</v>
      </c>
      <c r="G175">
        <v>58.256</v>
      </c>
      <c r="H175">
        <v>59.975000000000001</v>
      </c>
      <c r="I175">
        <f>VLOOKUP(C175,'Girls CDC 0-20'!$B$2:$F$243,3,FALSE)</f>
        <v>1.2725096408000001</v>
      </c>
      <c r="J175">
        <f>VLOOKUP($C175,'Girls CDC 0-20'!$B$2:$F$243,4,FALSE)</f>
        <v>64.406327623999999</v>
      </c>
      <c r="K175">
        <f>VLOOKUP($C175,'Girls CDC 0-20'!$B$2:$F$243,5,FALSE)</f>
        <v>3.9686844899999997E-2</v>
      </c>
      <c r="L175">
        <f t="shared" si="14"/>
        <v>-1.7171074474579462</v>
      </c>
      <c r="M175">
        <f t="shared" si="17"/>
        <v>4.2979770848691912</v>
      </c>
    </row>
    <row r="176" spans="1:28" x14ac:dyDescent="0.3">
      <c r="A176">
        <v>174</v>
      </c>
      <c r="B176">
        <v>0.47638603696098564</v>
      </c>
      <c r="C176">
        <f t="shared" si="16"/>
        <v>5.5</v>
      </c>
      <c r="D176">
        <v>1</v>
      </c>
      <c r="E176">
        <v>65.266999999999996</v>
      </c>
      <c r="F176">
        <v>3.4509999999999999E-2</v>
      </c>
      <c r="G176">
        <v>58.307000000000002</v>
      </c>
      <c r="H176">
        <v>60.027000000000001</v>
      </c>
      <c r="I176">
        <f>VLOOKUP(C176,'Girls CDC 0-20'!$B$2:$F$243,3,FALSE)</f>
        <v>1.2725096408000001</v>
      </c>
      <c r="J176">
        <f>VLOOKUP($C176,'Girls CDC 0-20'!$B$2:$F$243,4,FALSE)</f>
        <v>64.406327623999999</v>
      </c>
      <c r="K176">
        <f>VLOOKUP($C176,'Girls CDC 0-20'!$B$2:$F$243,5,FALSE)</f>
        <v>3.9686844899999997E-2</v>
      </c>
      <c r="L176">
        <f t="shared" si="14"/>
        <v>-1.697152844297924</v>
      </c>
      <c r="M176">
        <f t="shared" si="17"/>
        <v>4.4833883840352957</v>
      </c>
    </row>
    <row r="177" spans="1:13" x14ac:dyDescent="0.3">
      <c r="A177">
        <v>175</v>
      </c>
      <c r="B177">
        <v>0.4791238877481177</v>
      </c>
      <c r="C177">
        <f t="shared" si="16"/>
        <v>5.5</v>
      </c>
      <c r="D177">
        <v>1</v>
      </c>
      <c r="E177">
        <v>65.321399999999997</v>
      </c>
      <c r="F177">
        <v>3.4509999999999999E-2</v>
      </c>
      <c r="G177">
        <v>58.354999999999997</v>
      </c>
      <c r="H177">
        <v>60.076999999999998</v>
      </c>
      <c r="I177">
        <f>VLOOKUP(C177,'Girls CDC 0-20'!$B$2:$F$243,3,FALSE)</f>
        <v>1.2725096408000001</v>
      </c>
      <c r="J177">
        <f>VLOOKUP($C177,'Girls CDC 0-20'!$B$2:$F$243,4,FALSE)</f>
        <v>64.406327623999999</v>
      </c>
      <c r="K177">
        <f>VLOOKUP($C177,'Girls CDC 0-20'!$B$2:$F$243,5,FALSE)</f>
        <v>3.9686844899999997E-2</v>
      </c>
      <c r="L177">
        <f t="shared" si="14"/>
        <v>-1.6779612829396051</v>
      </c>
      <c r="M177">
        <f t="shared" si="17"/>
        <v>4.6677328782541787</v>
      </c>
    </row>
    <row r="178" spans="1:13" x14ac:dyDescent="0.3">
      <c r="A178">
        <v>176</v>
      </c>
      <c r="B178">
        <v>0.48186173853524983</v>
      </c>
      <c r="C178">
        <f t="shared" si="16"/>
        <v>5.5</v>
      </c>
      <c r="D178">
        <v>1</v>
      </c>
      <c r="E178">
        <v>65.375699999999995</v>
      </c>
      <c r="F178">
        <v>3.4500000000000003E-2</v>
      </c>
      <c r="G178">
        <v>58.405999999999999</v>
      </c>
      <c r="H178">
        <v>60.128999999999998</v>
      </c>
      <c r="I178">
        <f>VLOOKUP(C178,'Girls CDC 0-20'!$B$2:$F$243,3,FALSE)</f>
        <v>1.2725096408000001</v>
      </c>
      <c r="J178">
        <f>VLOOKUP($C178,'Girls CDC 0-20'!$B$2:$F$243,4,FALSE)</f>
        <v>64.406327623999999</v>
      </c>
      <c r="K178">
        <f>VLOOKUP($C178,'Girls CDC 0-20'!$B$2:$F$243,5,FALSE)</f>
        <v>3.9686844899999997E-2</v>
      </c>
      <c r="L178">
        <f t="shared" si="14"/>
        <v>-1.6579974413468626</v>
      </c>
      <c r="M178">
        <f t="shared" si="17"/>
        <v>4.8658991407278851</v>
      </c>
    </row>
    <row r="179" spans="1:13" x14ac:dyDescent="0.3">
      <c r="A179">
        <v>177</v>
      </c>
      <c r="B179">
        <v>0.48459958932238195</v>
      </c>
      <c r="C179">
        <f t="shared" si="16"/>
        <v>5.5</v>
      </c>
      <c r="D179">
        <v>1</v>
      </c>
      <c r="E179">
        <v>65.4298</v>
      </c>
      <c r="F179">
        <v>3.4500000000000003E-2</v>
      </c>
      <c r="G179">
        <v>58.454000000000001</v>
      </c>
      <c r="H179">
        <v>60.177999999999997</v>
      </c>
      <c r="I179">
        <f>VLOOKUP(C179,'Girls CDC 0-20'!$B$2:$F$243,3,FALSE)</f>
        <v>1.2725096408000001</v>
      </c>
      <c r="J179">
        <f>VLOOKUP($C179,'Girls CDC 0-20'!$B$2:$F$243,4,FALSE)</f>
        <v>64.406327623999999</v>
      </c>
      <c r="K179">
        <f>VLOOKUP($C179,'Girls CDC 0-20'!$B$2:$F$243,5,FALSE)</f>
        <v>3.9686844899999997E-2</v>
      </c>
      <c r="L179">
        <f t="shared" si="14"/>
        <v>-1.6391810537610445</v>
      </c>
      <c r="M179">
        <f t="shared" si="17"/>
        <v>5.0587779211792112</v>
      </c>
    </row>
    <row r="180" spans="1:13" x14ac:dyDescent="0.3">
      <c r="A180">
        <v>178</v>
      </c>
      <c r="B180">
        <v>0.48733744010951402</v>
      </c>
      <c r="C180">
        <f t="shared" si="16"/>
        <v>5.5</v>
      </c>
      <c r="D180">
        <v>1</v>
      </c>
      <c r="E180">
        <v>65.483699999999999</v>
      </c>
      <c r="F180">
        <v>3.4500000000000003E-2</v>
      </c>
      <c r="G180">
        <v>58.502000000000002</v>
      </c>
      <c r="H180">
        <v>60.228000000000002</v>
      </c>
      <c r="I180">
        <f>VLOOKUP(C180,'Girls CDC 0-20'!$B$2:$F$243,3,FALSE)</f>
        <v>1.2725096408000001</v>
      </c>
      <c r="J180">
        <f>VLOOKUP($C180,'Girls CDC 0-20'!$B$2:$F$243,4,FALSE)</f>
        <v>64.406327623999999</v>
      </c>
      <c r="K180">
        <f>VLOOKUP($C180,'Girls CDC 0-20'!$B$2:$F$243,5,FALSE)</f>
        <v>3.9686844899999997E-2</v>
      </c>
      <c r="L180">
        <f t="shared" si="14"/>
        <v>-1.6199763539312362</v>
      </c>
      <c r="M180">
        <f t="shared" si="17"/>
        <v>5.2618678234334482</v>
      </c>
    </row>
    <row r="181" spans="1:13" x14ac:dyDescent="0.3">
      <c r="A181">
        <v>179</v>
      </c>
      <c r="B181">
        <v>0.49007529089664614</v>
      </c>
      <c r="C181">
        <f t="shared" si="16"/>
        <v>5.5</v>
      </c>
      <c r="D181">
        <v>1</v>
      </c>
      <c r="E181">
        <v>65.537499999999994</v>
      </c>
      <c r="F181">
        <v>3.449E-2</v>
      </c>
      <c r="G181">
        <v>58.552</v>
      </c>
      <c r="H181">
        <v>60.279000000000003</v>
      </c>
      <c r="I181">
        <f>VLOOKUP(C181,'Girls CDC 0-20'!$B$2:$F$243,3,FALSE)</f>
        <v>1.2725096408000001</v>
      </c>
      <c r="J181">
        <f>VLOOKUP($C181,'Girls CDC 0-20'!$B$2:$F$243,4,FALSE)</f>
        <v>64.406327623999999</v>
      </c>
      <c r="K181">
        <f>VLOOKUP($C181,'Girls CDC 0-20'!$B$2:$F$243,5,FALSE)</f>
        <v>3.9686844899999997E-2</v>
      </c>
      <c r="L181">
        <f t="shared" si="14"/>
        <v>-1.6003830836941413</v>
      </c>
      <c r="M181">
        <f t="shared" si="17"/>
        <v>5.4756812757212936</v>
      </c>
    </row>
    <row r="182" spans="1:13" x14ac:dyDescent="0.3">
      <c r="A182">
        <v>180</v>
      </c>
      <c r="B182">
        <v>0.49281314168377821</v>
      </c>
      <c r="C182">
        <f t="shared" si="16"/>
        <v>5.5</v>
      </c>
      <c r="D182">
        <v>1</v>
      </c>
      <c r="E182">
        <v>65.591099999999997</v>
      </c>
      <c r="F182">
        <v>3.449E-2</v>
      </c>
      <c r="G182">
        <v>58.6</v>
      </c>
      <c r="H182">
        <v>60.328000000000003</v>
      </c>
      <c r="I182">
        <f>VLOOKUP(C182,'Girls CDC 0-20'!$B$2:$F$243,3,FALSE)</f>
        <v>1.2725096408000001</v>
      </c>
      <c r="J182">
        <f>VLOOKUP($C182,'Girls CDC 0-20'!$B$2:$F$243,4,FALSE)</f>
        <v>64.406327623999999</v>
      </c>
      <c r="K182">
        <f>VLOOKUP($C182,'Girls CDC 0-20'!$B$2:$F$243,5,FALSE)</f>
        <v>3.9686844899999997E-2</v>
      </c>
      <c r="L182">
        <f t="shared" si="14"/>
        <v>-1.5815539212833296</v>
      </c>
      <c r="M182">
        <f t="shared" si="17"/>
        <v>5.6875720112666439</v>
      </c>
    </row>
    <row r="183" spans="1:13" x14ac:dyDescent="0.3">
      <c r="A183">
        <v>181</v>
      </c>
      <c r="B183">
        <v>0.49555099247091033</v>
      </c>
      <c r="C183">
        <f t="shared" si="16"/>
        <v>5.5</v>
      </c>
      <c r="D183">
        <v>1</v>
      </c>
      <c r="E183">
        <v>65.644499999999994</v>
      </c>
      <c r="F183">
        <v>3.449E-2</v>
      </c>
      <c r="G183">
        <v>58.648000000000003</v>
      </c>
      <c r="H183">
        <v>60.377000000000002</v>
      </c>
      <c r="I183">
        <f>VLOOKUP(C183,'Girls CDC 0-20'!$B$2:$F$243,3,FALSE)</f>
        <v>1.2725096408000001</v>
      </c>
      <c r="J183">
        <f>VLOOKUP($C183,'Girls CDC 0-20'!$B$2:$F$243,4,FALSE)</f>
        <v>64.406327623999999</v>
      </c>
      <c r="K183">
        <f>VLOOKUP($C183,'Girls CDC 0-20'!$B$2:$F$243,5,FALSE)</f>
        <v>3.9686844899999997E-2</v>
      </c>
      <c r="L183">
        <f t="shared" si="14"/>
        <v>-1.5627205907725148</v>
      </c>
      <c r="M183">
        <f t="shared" si="17"/>
        <v>5.905916453208734</v>
      </c>
    </row>
    <row r="184" spans="1:13" x14ac:dyDescent="0.3">
      <c r="A184">
        <v>182</v>
      </c>
      <c r="B184">
        <v>0.49828884325804246</v>
      </c>
      <c r="C184">
        <f t="shared" si="16"/>
        <v>5.5</v>
      </c>
      <c r="D184">
        <v>1</v>
      </c>
      <c r="E184">
        <v>65.697800000000001</v>
      </c>
      <c r="F184">
        <v>3.4479999999999997E-2</v>
      </c>
      <c r="G184">
        <v>58.698</v>
      </c>
      <c r="H184">
        <v>60.427999999999997</v>
      </c>
      <c r="I184">
        <f>VLOOKUP(C184,'Girls CDC 0-20'!$B$2:$F$243,3,FALSE)</f>
        <v>1.2725096408000001</v>
      </c>
      <c r="J184">
        <f>VLOOKUP($C184,'Girls CDC 0-20'!$B$2:$F$243,4,FALSE)</f>
        <v>64.406327623999999</v>
      </c>
      <c r="K184">
        <f>VLOOKUP($C184,'Girls CDC 0-20'!$B$2:$F$243,5,FALSE)</f>
        <v>3.9686844899999997E-2</v>
      </c>
      <c r="L184">
        <f t="shared" si="14"/>
        <v>-1.5431141287815497</v>
      </c>
      <c r="M184">
        <f t="shared" si="17"/>
        <v>6.1401543620722876</v>
      </c>
    </row>
    <row r="185" spans="1:13" x14ac:dyDescent="0.3">
      <c r="A185">
        <v>183</v>
      </c>
      <c r="B185">
        <v>0.50102669404517453</v>
      </c>
      <c r="C185">
        <f t="shared" si="16"/>
        <v>6.5</v>
      </c>
      <c r="D185">
        <v>1</v>
      </c>
      <c r="E185">
        <v>65.751000000000005</v>
      </c>
      <c r="F185">
        <v>3.4479999999999997E-2</v>
      </c>
      <c r="G185">
        <v>58.744999999999997</v>
      </c>
      <c r="H185">
        <v>60.476999999999997</v>
      </c>
      <c r="I185">
        <f>VLOOKUP(C185,'Girls CDC 0-20'!$B$2:$F$243,3,FALSE)</f>
        <v>1.3904288587</v>
      </c>
      <c r="J185">
        <f>VLOOKUP($C185,'Girls CDC 0-20'!$B$2:$F$243,4,FALSE)</f>
        <v>66.118415533000004</v>
      </c>
      <c r="K185">
        <f>VLOOKUP($C185,'Girls CDC 0-20'!$B$2:$F$243,5,FALSE)</f>
        <v>3.9444554700000002E-2</v>
      </c>
      <c r="L185">
        <f t="shared" si="14"/>
        <v>-2.1264335354735642</v>
      </c>
      <c r="M185">
        <f t="shared" si="17"/>
        <v>1.6733588960324681</v>
      </c>
    </row>
    <row r="186" spans="1:13" x14ac:dyDescent="0.3">
      <c r="A186">
        <v>184</v>
      </c>
      <c r="B186">
        <v>0.50376454483230659</v>
      </c>
      <c r="C186">
        <f t="shared" si="16"/>
        <v>6.5</v>
      </c>
      <c r="D186">
        <v>1</v>
      </c>
      <c r="E186">
        <v>65.804000000000002</v>
      </c>
      <c r="F186">
        <v>3.4470000000000001E-2</v>
      </c>
      <c r="G186">
        <v>58.795000000000002</v>
      </c>
      <c r="H186">
        <v>60.527000000000001</v>
      </c>
      <c r="I186">
        <f>VLOOKUP(C186,'Girls CDC 0-20'!$B$2:$F$243,3,FALSE)</f>
        <v>1.3904288587</v>
      </c>
      <c r="J186">
        <f>VLOOKUP($C186,'Girls CDC 0-20'!$B$2:$F$243,4,FALSE)</f>
        <v>66.118415533000004</v>
      </c>
      <c r="K186">
        <f>VLOOKUP($C186,'Girls CDC 0-20'!$B$2:$F$243,5,FALSE)</f>
        <v>3.9444554700000002E-2</v>
      </c>
      <c r="L186">
        <f t="shared" si="14"/>
        <v>-2.1079149241272734</v>
      </c>
      <c r="M186">
        <f t="shared" si="17"/>
        <v>1.7519174531759576</v>
      </c>
    </row>
    <row r="187" spans="1:13" x14ac:dyDescent="0.3">
      <c r="A187">
        <v>185</v>
      </c>
      <c r="B187">
        <v>0.50650239561943877</v>
      </c>
      <c r="C187">
        <f t="shared" si="16"/>
        <v>6.5</v>
      </c>
      <c r="D187">
        <v>1</v>
      </c>
      <c r="E187">
        <v>65.856800000000007</v>
      </c>
      <c r="F187">
        <v>3.4470000000000001E-2</v>
      </c>
      <c r="G187">
        <v>58.841999999999999</v>
      </c>
      <c r="H187">
        <v>60.576000000000001</v>
      </c>
      <c r="I187">
        <f>VLOOKUP(C187,'Girls CDC 0-20'!$B$2:$F$243,3,FALSE)</f>
        <v>1.3904288587</v>
      </c>
      <c r="J187">
        <f>VLOOKUP($C187,'Girls CDC 0-20'!$B$2:$F$243,4,FALSE)</f>
        <v>66.118415533000004</v>
      </c>
      <c r="K187">
        <f>VLOOKUP($C187,'Girls CDC 0-20'!$B$2:$F$243,5,FALSE)</f>
        <v>3.9444554700000002E-2</v>
      </c>
      <c r="L187">
        <f t="shared" si="14"/>
        <v>-2.0897608893333821</v>
      </c>
      <c r="M187">
        <f t="shared" si="17"/>
        <v>1.8319642136667744</v>
      </c>
    </row>
    <row r="188" spans="1:13" x14ac:dyDescent="0.3">
      <c r="A188">
        <v>186</v>
      </c>
      <c r="B188">
        <v>0.50924024640657084</v>
      </c>
      <c r="C188">
        <f t="shared" si="16"/>
        <v>6.5</v>
      </c>
      <c r="D188">
        <v>1</v>
      </c>
      <c r="E188">
        <v>65.909499999999994</v>
      </c>
      <c r="F188">
        <v>3.4470000000000001E-2</v>
      </c>
      <c r="G188">
        <v>58.889000000000003</v>
      </c>
      <c r="H188">
        <v>60.624000000000002</v>
      </c>
      <c r="I188">
        <f>VLOOKUP(C188,'Girls CDC 0-20'!$B$2:$F$243,3,FALSE)</f>
        <v>1.3904288587</v>
      </c>
      <c r="J188">
        <f>VLOOKUP($C188,'Girls CDC 0-20'!$B$2:$F$243,4,FALSE)</f>
        <v>66.118415533000004</v>
      </c>
      <c r="K188">
        <f>VLOOKUP($C188,'Girls CDC 0-20'!$B$2:$F$243,5,FALSE)</f>
        <v>3.9444554700000002E-2</v>
      </c>
      <c r="L188">
        <f t="shared" si="14"/>
        <v>-2.0719717850882158</v>
      </c>
      <c r="M188">
        <f t="shared" si="17"/>
        <v>1.9134036271994523</v>
      </c>
    </row>
    <row r="189" spans="1:13" x14ac:dyDescent="0.3">
      <c r="A189">
        <v>187</v>
      </c>
      <c r="B189">
        <v>0.51197809719370291</v>
      </c>
      <c r="C189">
        <f t="shared" si="16"/>
        <v>6.5</v>
      </c>
      <c r="D189">
        <v>1</v>
      </c>
      <c r="E189">
        <v>65.962100000000007</v>
      </c>
      <c r="F189">
        <v>3.4470000000000001E-2</v>
      </c>
      <c r="G189">
        <v>58.936</v>
      </c>
      <c r="H189">
        <v>60.673000000000002</v>
      </c>
      <c r="I189">
        <f>VLOOKUP(C189,'Girls CDC 0-20'!$B$2:$F$243,3,FALSE)</f>
        <v>1.3904288587</v>
      </c>
      <c r="J189">
        <f>VLOOKUP($C189,'Girls CDC 0-20'!$B$2:$F$243,4,FALSE)</f>
        <v>66.118415533000004</v>
      </c>
      <c r="K189">
        <f>VLOOKUP($C189,'Girls CDC 0-20'!$B$2:$F$243,5,FALSE)</f>
        <v>3.9444554700000002E-2</v>
      </c>
      <c r="L189">
        <f t="shared" si="14"/>
        <v>-2.0538064014927202</v>
      </c>
      <c r="M189">
        <f t="shared" si="17"/>
        <v>1.9997216564012588</v>
      </c>
    </row>
    <row r="190" spans="1:13" x14ac:dyDescent="0.3">
      <c r="A190">
        <v>188</v>
      </c>
      <c r="B190">
        <v>0.51471594798083509</v>
      </c>
      <c r="C190">
        <f t="shared" si="16"/>
        <v>6.5</v>
      </c>
      <c r="D190">
        <v>1</v>
      </c>
      <c r="E190">
        <v>66.014499999999998</v>
      </c>
      <c r="F190">
        <v>3.4459999999999998E-2</v>
      </c>
      <c r="G190">
        <v>58.984999999999999</v>
      </c>
      <c r="H190">
        <v>60.722000000000001</v>
      </c>
      <c r="I190">
        <f>VLOOKUP(C190,'Girls CDC 0-20'!$B$2:$F$243,3,FALSE)</f>
        <v>1.3904288587</v>
      </c>
      <c r="J190">
        <f>VLOOKUP($C190,'Girls CDC 0-20'!$B$2:$F$243,4,FALSE)</f>
        <v>66.118415533000004</v>
      </c>
      <c r="K190">
        <f>VLOOKUP($C190,'Girls CDC 0-20'!$B$2:$F$243,5,FALSE)</f>
        <v>3.9444554700000002E-2</v>
      </c>
      <c r="L190">
        <f t="shared" si="14"/>
        <v>-2.0356352892034915</v>
      </c>
      <c r="M190">
        <f t="shared" si="17"/>
        <v>2.0893495731522242</v>
      </c>
    </row>
    <row r="191" spans="1:13" x14ac:dyDescent="0.3">
      <c r="A191">
        <v>189</v>
      </c>
      <c r="B191">
        <v>0.51745379876796715</v>
      </c>
      <c r="C191">
        <f t="shared" si="16"/>
        <v>6.5</v>
      </c>
      <c r="D191">
        <v>1</v>
      </c>
      <c r="E191">
        <v>66.066800000000001</v>
      </c>
      <c r="F191">
        <v>3.4459999999999998E-2</v>
      </c>
      <c r="G191">
        <v>59.030999999999999</v>
      </c>
      <c r="H191">
        <v>60.77</v>
      </c>
      <c r="I191">
        <f>VLOOKUP(C191,'Girls CDC 0-20'!$B$2:$F$243,3,FALSE)</f>
        <v>1.3904288587</v>
      </c>
      <c r="J191">
        <f>VLOOKUP($C191,'Girls CDC 0-20'!$B$2:$F$243,4,FALSE)</f>
        <v>66.118415533000004</v>
      </c>
      <c r="K191">
        <f>VLOOKUP($C191,'Girls CDC 0-20'!$B$2:$F$243,5,FALSE)</f>
        <v>3.9444554700000002E-2</v>
      </c>
      <c r="L191">
        <f t="shared" si="14"/>
        <v>-2.0178294641361529</v>
      </c>
      <c r="M191">
        <f t="shared" si="17"/>
        <v>2.1804512577688868</v>
      </c>
    </row>
    <row r="192" spans="1:13" x14ac:dyDescent="0.3">
      <c r="A192">
        <v>190</v>
      </c>
      <c r="B192">
        <v>0.52019164955509922</v>
      </c>
      <c r="C192">
        <f t="shared" si="16"/>
        <v>6.5</v>
      </c>
      <c r="D192">
        <v>1</v>
      </c>
      <c r="E192">
        <v>66.118899999999996</v>
      </c>
      <c r="F192">
        <v>3.4459999999999998E-2</v>
      </c>
      <c r="G192">
        <v>59.078000000000003</v>
      </c>
      <c r="H192">
        <v>60.817999999999998</v>
      </c>
      <c r="I192">
        <f>VLOOKUP(C192,'Girls CDC 0-20'!$B$2:$F$243,3,FALSE)</f>
        <v>1.3904288587</v>
      </c>
      <c r="J192">
        <f>VLOOKUP($C192,'Girls CDC 0-20'!$B$2:$F$243,4,FALSE)</f>
        <v>66.118415533000004</v>
      </c>
      <c r="K192">
        <f>VLOOKUP($C192,'Girls CDC 0-20'!$B$2:$F$243,5,FALSE)</f>
        <v>3.9444554700000002E-2</v>
      </c>
      <c r="L192">
        <f t="shared" si="14"/>
        <v>-2.0000181471637961</v>
      </c>
      <c r="M192">
        <f t="shared" si="17"/>
        <v>2.274915218304649</v>
      </c>
    </row>
    <row r="193" spans="1:13" x14ac:dyDescent="0.3">
      <c r="A193">
        <v>191</v>
      </c>
      <c r="B193">
        <v>0.5229295003422314</v>
      </c>
      <c r="C193">
        <f t="shared" si="16"/>
        <v>6.5</v>
      </c>
      <c r="D193">
        <v>1</v>
      </c>
      <c r="E193">
        <v>66.170900000000003</v>
      </c>
      <c r="F193">
        <v>3.4450000000000001E-2</v>
      </c>
      <c r="G193">
        <v>59.125999999999998</v>
      </c>
      <c r="H193">
        <v>60.868000000000002</v>
      </c>
      <c r="I193">
        <f>VLOOKUP(C193,'Girls CDC 0-20'!$B$2:$F$243,3,FALSE)</f>
        <v>1.3904288587</v>
      </c>
      <c r="J193">
        <f>VLOOKUP($C193,'Girls CDC 0-20'!$B$2:$F$243,4,FALSE)</f>
        <v>66.118415533000004</v>
      </c>
      <c r="K193">
        <f>VLOOKUP($C193,'Girls CDC 0-20'!$B$2:$F$243,5,FALSE)</f>
        <v>3.9444554700000002E-2</v>
      </c>
      <c r="L193">
        <f t="shared" si="14"/>
        <v>-1.9814588549168843</v>
      </c>
      <c r="M193">
        <f t="shared" si="17"/>
        <v>2.3769919580290924</v>
      </c>
    </row>
    <row r="194" spans="1:13" x14ac:dyDescent="0.3">
      <c r="A194">
        <v>192</v>
      </c>
      <c r="B194">
        <v>0.52566735112936347</v>
      </c>
      <c r="C194">
        <f t="shared" si="16"/>
        <v>6.5</v>
      </c>
      <c r="D194">
        <v>1</v>
      </c>
      <c r="E194">
        <v>66.222800000000007</v>
      </c>
      <c r="F194">
        <v>3.4450000000000001E-2</v>
      </c>
      <c r="G194">
        <v>59.173000000000002</v>
      </c>
      <c r="H194">
        <v>60.915999999999997</v>
      </c>
      <c r="I194">
        <f>VLOOKUP(C194,'Girls CDC 0-20'!$B$2:$F$243,3,FALSE)</f>
        <v>1.3904288587</v>
      </c>
      <c r="J194">
        <f>VLOOKUP($C194,'Girls CDC 0-20'!$B$2:$F$243,4,FALSE)</f>
        <v>66.118415533000004</v>
      </c>
      <c r="K194">
        <f>VLOOKUP($C194,'Girls CDC 0-20'!$B$2:$F$243,5,FALSE)</f>
        <v>3.9444554700000002E-2</v>
      </c>
      <c r="L194">
        <f t="shared" ref="L194:L257" si="20">(((H194/J194)^I194)-1)/(I194*K194)</f>
        <v>-1.9636363335067093</v>
      </c>
      <c r="M194">
        <f t="shared" si="17"/>
        <v>2.4786140358870274</v>
      </c>
    </row>
    <row r="195" spans="1:13" x14ac:dyDescent="0.3">
      <c r="A195">
        <v>193</v>
      </c>
      <c r="B195">
        <v>0.52840520191649554</v>
      </c>
      <c r="C195">
        <f t="shared" ref="C195:C258" si="21">IF(B195=0,0,INT(B195*12)+0.5)</f>
        <v>6.5</v>
      </c>
      <c r="D195">
        <v>1</v>
      </c>
      <c r="E195">
        <v>66.274500000000003</v>
      </c>
      <c r="F195">
        <v>3.4450000000000001E-2</v>
      </c>
      <c r="G195">
        <v>59.219000000000001</v>
      </c>
      <c r="H195">
        <v>60.963000000000001</v>
      </c>
      <c r="I195">
        <f>VLOOKUP(C195,'Girls CDC 0-20'!$B$2:$F$243,3,FALSE)</f>
        <v>1.3904288587</v>
      </c>
      <c r="J195">
        <f>VLOOKUP($C195,'Girls CDC 0-20'!$B$2:$F$243,4,FALSE)</f>
        <v>66.118415533000004</v>
      </c>
      <c r="K195">
        <f>VLOOKUP($C195,'Girls CDC 0-20'!$B$2:$F$243,5,FALSE)</f>
        <v>3.9444554700000002E-2</v>
      </c>
      <c r="L195">
        <f t="shared" si="20"/>
        <v>-1.9461798009116194</v>
      </c>
      <c r="M195">
        <f t="shared" ref="M195:M258" si="22">(_xlfn.NORM.S.DIST(L195,TRUE))*100</f>
        <v>2.5816572693573194</v>
      </c>
    </row>
    <row r="196" spans="1:13" x14ac:dyDescent="0.3">
      <c r="A196">
        <v>194</v>
      </c>
      <c r="B196">
        <v>0.53114305270362761</v>
      </c>
      <c r="C196">
        <f t="shared" si="21"/>
        <v>6.5</v>
      </c>
      <c r="D196">
        <v>1</v>
      </c>
      <c r="E196">
        <v>66.326099999999997</v>
      </c>
      <c r="F196">
        <v>3.4439999999999998E-2</v>
      </c>
      <c r="G196">
        <v>59.267000000000003</v>
      </c>
      <c r="H196">
        <v>61.012</v>
      </c>
      <c r="I196">
        <f>VLOOKUP(C196,'Girls CDC 0-20'!$B$2:$F$243,3,FALSE)</f>
        <v>1.3904288587</v>
      </c>
      <c r="J196">
        <f>VLOOKUP($C196,'Girls CDC 0-20'!$B$2:$F$243,4,FALSE)</f>
        <v>66.118415533000004</v>
      </c>
      <c r="K196">
        <f>VLOOKUP($C196,'Girls CDC 0-20'!$B$2:$F$243,5,FALSE)</f>
        <v>3.9444554700000002E-2</v>
      </c>
      <c r="L196">
        <f t="shared" si="20"/>
        <v>-1.9279748416857174</v>
      </c>
      <c r="M196">
        <f t="shared" si="22"/>
        <v>2.6929127769094721</v>
      </c>
    </row>
    <row r="197" spans="1:13" x14ac:dyDescent="0.3">
      <c r="A197">
        <v>195</v>
      </c>
      <c r="B197">
        <v>0.53388090349075978</v>
      </c>
      <c r="C197">
        <f t="shared" si="21"/>
        <v>6.5</v>
      </c>
      <c r="D197">
        <v>1</v>
      </c>
      <c r="E197">
        <v>66.377600000000001</v>
      </c>
      <c r="F197">
        <v>3.4439999999999998E-2</v>
      </c>
      <c r="G197">
        <v>59.313000000000002</v>
      </c>
      <c r="H197">
        <v>61.058999999999997</v>
      </c>
      <c r="I197">
        <f>VLOOKUP(C197,'Girls CDC 0-20'!$B$2:$F$243,3,FALSE)</f>
        <v>1.3904288587</v>
      </c>
      <c r="J197">
        <f>VLOOKUP($C197,'Girls CDC 0-20'!$B$2:$F$243,4,FALSE)</f>
        <v>66.118415533000004</v>
      </c>
      <c r="K197">
        <f>VLOOKUP($C197,'Girls CDC 0-20'!$B$2:$F$243,5,FALSE)</f>
        <v>3.9444554700000002E-2</v>
      </c>
      <c r="L197">
        <f t="shared" si="20"/>
        <v>-1.9105075775058988</v>
      </c>
      <c r="M197">
        <f t="shared" si="22"/>
        <v>2.8033945841328585</v>
      </c>
    </row>
    <row r="198" spans="1:13" x14ac:dyDescent="0.3">
      <c r="A198">
        <v>196</v>
      </c>
      <c r="B198">
        <v>0.53661875427789185</v>
      </c>
      <c r="C198">
        <f t="shared" si="21"/>
        <v>6.5</v>
      </c>
      <c r="D198">
        <v>1</v>
      </c>
      <c r="E198">
        <v>66.429000000000002</v>
      </c>
      <c r="F198">
        <v>3.4439999999999998E-2</v>
      </c>
      <c r="G198">
        <v>59.359000000000002</v>
      </c>
      <c r="H198">
        <v>61.106999999999999</v>
      </c>
      <c r="I198">
        <f>VLOOKUP(C198,'Girls CDC 0-20'!$B$2:$F$243,3,FALSE)</f>
        <v>1.3904288587</v>
      </c>
      <c r="J198">
        <f>VLOOKUP($C198,'Girls CDC 0-20'!$B$2:$F$243,4,FALSE)</f>
        <v>66.118415533000004</v>
      </c>
      <c r="K198">
        <f>VLOOKUP($C198,'Girls CDC 0-20'!$B$2:$F$243,5,FALSE)</f>
        <v>3.9444554700000002E-2</v>
      </c>
      <c r="L198">
        <f t="shared" si="20"/>
        <v>-1.8926632504223149</v>
      </c>
      <c r="M198">
        <f t="shared" si="22"/>
        <v>2.9201333261748723</v>
      </c>
    </row>
    <row r="199" spans="1:13" x14ac:dyDescent="0.3">
      <c r="A199">
        <v>197</v>
      </c>
      <c r="B199">
        <v>0.53935660506502392</v>
      </c>
      <c r="C199">
        <f t="shared" si="21"/>
        <v>6.5</v>
      </c>
      <c r="D199">
        <v>1</v>
      </c>
      <c r="E199">
        <v>66.480199999999996</v>
      </c>
      <c r="F199">
        <v>3.4439999999999998E-2</v>
      </c>
      <c r="G199">
        <v>59.405000000000001</v>
      </c>
      <c r="H199">
        <v>61.154000000000003</v>
      </c>
      <c r="I199">
        <f>VLOOKUP(C199,'Girls CDC 0-20'!$B$2:$F$243,3,FALSE)</f>
        <v>1.3904288587</v>
      </c>
      <c r="J199">
        <f>VLOOKUP($C199,'Girls CDC 0-20'!$B$2:$F$243,4,FALSE)</f>
        <v>66.118415533000004</v>
      </c>
      <c r="K199">
        <f>VLOOKUP($C199,'Girls CDC 0-20'!$B$2:$F$243,5,FALSE)</f>
        <v>3.9444554700000002E-2</v>
      </c>
      <c r="L199">
        <f t="shared" si="20"/>
        <v>-1.8751853765692268</v>
      </c>
      <c r="M199">
        <f t="shared" si="22"/>
        <v>3.0383612617321325</v>
      </c>
    </row>
    <row r="200" spans="1:13" x14ac:dyDescent="0.3">
      <c r="A200">
        <v>198</v>
      </c>
      <c r="B200">
        <v>0.5420944558521561</v>
      </c>
      <c r="C200">
        <f t="shared" si="21"/>
        <v>6.5</v>
      </c>
      <c r="D200">
        <v>1</v>
      </c>
      <c r="E200">
        <v>66.531300000000002</v>
      </c>
      <c r="F200">
        <v>3.4439999999999998E-2</v>
      </c>
      <c r="G200">
        <v>59.451000000000001</v>
      </c>
      <c r="H200">
        <v>61.201000000000001</v>
      </c>
      <c r="I200">
        <f>VLOOKUP(C200,'Girls CDC 0-20'!$B$2:$F$243,3,FALSE)</f>
        <v>1.3904288587</v>
      </c>
      <c r="J200">
        <f>VLOOKUP($C200,'Girls CDC 0-20'!$B$2:$F$243,4,FALSE)</f>
        <v>66.118415533000004</v>
      </c>
      <c r="K200">
        <f>VLOOKUP($C200,'Girls CDC 0-20'!$B$2:$F$243,5,FALSE)</f>
        <v>3.9444554700000002E-2</v>
      </c>
      <c r="L200">
        <f t="shared" si="20"/>
        <v>-1.8577022574359139</v>
      </c>
      <c r="M200">
        <f t="shared" si="22"/>
        <v>3.160565388434708</v>
      </c>
    </row>
    <row r="201" spans="1:13" x14ac:dyDescent="0.3">
      <c r="A201">
        <v>199</v>
      </c>
      <c r="B201">
        <v>0.54483230663928817</v>
      </c>
      <c r="C201">
        <f t="shared" si="21"/>
        <v>6.5</v>
      </c>
      <c r="D201">
        <v>1</v>
      </c>
      <c r="E201">
        <v>66.582300000000004</v>
      </c>
      <c r="F201">
        <v>3.4430000000000002E-2</v>
      </c>
      <c r="G201">
        <v>59.497999999999998</v>
      </c>
      <c r="H201">
        <v>61.249000000000002</v>
      </c>
      <c r="I201">
        <f>VLOOKUP(C201,'Girls CDC 0-20'!$B$2:$F$243,3,FALSE)</f>
        <v>1.3904288587</v>
      </c>
      <c r="J201">
        <f>VLOOKUP($C201,'Girls CDC 0-20'!$B$2:$F$243,4,FALSE)</f>
        <v>66.118415533000004</v>
      </c>
      <c r="K201">
        <f>VLOOKUP($C201,'Girls CDC 0-20'!$B$2:$F$243,5,FALSE)</f>
        <v>3.9444554700000002E-2</v>
      </c>
      <c r="L201">
        <f t="shared" si="20"/>
        <v>-1.8398417457271279</v>
      </c>
      <c r="M201">
        <f t="shared" si="22"/>
        <v>3.2895737292384735</v>
      </c>
    </row>
    <row r="202" spans="1:13" x14ac:dyDescent="0.3">
      <c r="A202">
        <v>200</v>
      </c>
      <c r="B202">
        <v>0.54757015742642023</v>
      </c>
      <c r="C202">
        <f t="shared" si="21"/>
        <v>6.5</v>
      </c>
      <c r="D202">
        <v>1</v>
      </c>
      <c r="E202">
        <v>66.633099999999999</v>
      </c>
      <c r="F202">
        <v>3.4430000000000002E-2</v>
      </c>
      <c r="G202">
        <v>59.543999999999997</v>
      </c>
      <c r="H202">
        <v>61.295999999999999</v>
      </c>
      <c r="I202">
        <f>VLOOKUP(C202,'Girls CDC 0-20'!$B$2:$F$243,3,FALSE)</f>
        <v>1.3904288587</v>
      </c>
      <c r="J202">
        <f>VLOOKUP($C202,'Girls CDC 0-20'!$B$2:$F$243,4,FALSE)</f>
        <v>66.118415533000004</v>
      </c>
      <c r="K202">
        <f>VLOOKUP($C202,'Girls CDC 0-20'!$B$2:$F$243,5,FALSE)</f>
        <v>3.9444554700000002E-2</v>
      </c>
      <c r="L202">
        <f t="shared" si="20"/>
        <v>-1.8223480319271692</v>
      </c>
      <c r="M202">
        <f t="shared" si="22"/>
        <v>3.4201097243834235</v>
      </c>
    </row>
    <row r="203" spans="1:13" x14ac:dyDescent="0.3">
      <c r="A203">
        <v>201</v>
      </c>
      <c r="B203">
        <v>0.55030800821355241</v>
      </c>
      <c r="C203">
        <f t="shared" si="21"/>
        <v>6.5</v>
      </c>
      <c r="D203">
        <v>1</v>
      </c>
      <c r="E203">
        <v>66.683899999999994</v>
      </c>
      <c r="F203">
        <v>3.4430000000000002E-2</v>
      </c>
      <c r="G203">
        <v>59.588999999999999</v>
      </c>
      <c r="H203">
        <v>61.343000000000004</v>
      </c>
      <c r="I203">
        <f>VLOOKUP(C203,'Girls CDC 0-20'!$B$2:$F$243,3,FALSE)</f>
        <v>1.3904288587</v>
      </c>
      <c r="J203">
        <f>VLOOKUP($C203,'Girls CDC 0-20'!$B$2:$F$243,4,FALSE)</f>
        <v>66.118415533000004</v>
      </c>
      <c r="K203">
        <f>VLOOKUP($C203,'Girls CDC 0-20'!$B$2:$F$243,5,FALSE)</f>
        <v>3.9444554700000002E-2</v>
      </c>
      <c r="L203">
        <f t="shared" si="20"/>
        <v>-1.8048490802574559</v>
      </c>
      <c r="M203">
        <f t="shared" si="22"/>
        <v>3.5549150859826693</v>
      </c>
    </row>
    <row r="204" spans="1:13" x14ac:dyDescent="0.3">
      <c r="A204">
        <v>202</v>
      </c>
      <c r="B204">
        <v>0.55304585900068448</v>
      </c>
      <c r="C204">
        <f t="shared" si="21"/>
        <v>6.5</v>
      </c>
      <c r="D204">
        <v>1</v>
      </c>
      <c r="E204">
        <v>66.734499999999997</v>
      </c>
      <c r="F204">
        <v>3.4430000000000002E-2</v>
      </c>
      <c r="G204">
        <v>59.634</v>
      </c>
      <c r="H204">
        <v>61.389000000000003</v>
      </c>
      <c r="I204">
        <f>VLOOKUP(C204,'Girls CDC 0-20'!$B$2:$F$243,3,FALSE)</f>
        <v>1.3904288587</v>
      </c>
      <c r="J204">
        <f>VLOOKUP($C204,'Girls CDC 0-20'!$B$2:$F$243,4,FALSE)</f>
        <v>66.118415533000004</v>
      </c>
      <c r="K204">
        <f>VLOOKUP($C204,'Girls CDC 0-20'!$B$2:$F$243,5,FALSE)</f>
        <v>3.9444554700000002E-2</v>
      </c>
      <c r="L204">
        <f t="shared" si="20"/>
        <v>-1.7877173771714685</v>
      </c>
      <c r="M204">
        <f t="shared" si="22"/>
        <v>3.6910808356661708</v>
      </c>
    </row>
    <row r="205" spans="1:13" x14ac:dyDescent="0.3">
      <c r="A205">
        <v>203</v>
      </c>
      <c r="B205">
        <v>0.55578370978781655</v>
      </c>
      <c r="C205">
        <f t="shared" si="21"/>
        <v>6.5</v>
      </c>
      <c r="D205">
        <v>1</v>
      </c>
      <c r="E205">
        <v>66.784999999999997</v>
      </c>
      <c r="F205">
        <v>3.4419999999999999E-2</v>
      </c>
      <c r="G205">
        <v>59.680999999999997</v>
      </c>
      <c r="H205">
        <v>61.436999999999998</v>
      </c>
      <c r="I205">
        <f>VLOOKUP(C205,'Girls CDC 0-20'!$B$2:$F$243,3,FALSE)</f>
        <v>1.3904288587</v>
      </c>
      <c r="J205">
        <f>VLOOKUP($C205,'Girls CDC 0-20'!$B$2:$F$243,4,FALSE)</f>
        <v>66.118415533000004</v>
      </c>
      <c r="K205">
        <f>VLOOKUP($C205,'Girls CDC 0-20'!$B$2:$F$243,5,FALSE)</f>
        <v>3.9444554700000002E-2</v>
      </c>
      <c r="L205">
        <f t="shared" si="20"/>
        <v>-1.7698354730924795</v>
      </c>
      <c r="M205">
        <f t="shared" si="22"/>
        <v>3.8377276328706986</v>
      </c>
    </row>
    <row r="206" spans="1:13" x14ac:dyDescent="0.3">
      <c r="A206">
        <v>204</v>
      </c>
      <c r="B206">
        <v>0.55852156057494862</v>
      </c>
      <c r="C206">
        <f t="shared" si="21"/>
        <v>6.5</v>
      </c>
      <c r="D206">
        <v>1</v>
      </c>
      <c r="E206">
        <v>66.835400000000007</v>
      </c>
      <c r="F206">
        <v>3.4419999999999999E-2</v>
      </c>
      <c r="G206">
        <v>59.725999999999999</v>
      </c>
      <c r="H206">
        <v>61.484000000000002</v>
      </c>
      <c r="I206">
        <f>VLOOKUP(C206,'Girls CDC 0-20'!$B$2:$F$243,3,FALSE)</f>
        <v>1.3904288587</v>
      </c>
      <c r="J206">
        <f>VLOOKUP($C206,'Girls CDC 0-20'!$B$2:$F$243,4,FALSE)</f>
        <v>66.118415533000004</v>
      </c>
      <c r="K206">
        <f>VLOOKUP($C206,'Girls CDC 0-20'!$B$2:$F$243,5,FALSE)</f>
        <v>3.9444554700000002E-2</v>
      </c>
      <c r="L206">
        <f t="shared" si="20"/>
        <v>-1.7523208224815294</v>
      </c>
      <c r="M206">
        <f t="shared" si="22"/>
        <v>3.9859328771729325</v>
      </c>
    </row>
    <row r="207" spans="1:13" x14ac:dyDescent="0.3">
      <c r="A207">
        <v>205</v>
      </c>
      <c r="B207">
        <v>0.5612594113620808</v>
      </c>
      <c r="C207">
        <f t="shared" si="21"/>
        <v>6.5</v>
      </c>
      <c r="D207">
        <v>1</v>
      </c>
      <c r="E207">
        <v>66.8857</v>
      </c>
      <c r="F207">
        <v>3.4419999999999999E-2</v>
      </c>
      <c r="G207">
        <v>59.771000000000001</v>
      </c>
      <c r="H207">
        <v>61.53</v>
      </c>
      <c r="I207">
        <f>VLOOKUP(C207,'Girls CDC 0-20'!$B$2:$F$243,3,FALSE)</f>
        <v>1.3904288587</v>
      </c>
      <c r="J207">
        <f>VLOOKUP($C207,'Girls CDC 0-20'!$B$2:$F$243,4,FALSE)</f>
        <v>66.118415533000004</v>
      </c>
      <c r="K207">
        <f>VLOOKUP($C207,'Girls CDC 0-20'!$B$2:$F$243,5,FALSE)</f>
        <v>3.9444554700000002E-2</v>
      </c>
      <c r="L207">
        <f t="shared" si="20"/>
        <v>-1.7351737615643379</v>
      </c>
      <c r="M207">
        <f t="shared" si="22"/>
        <v>4.1355016231847541</v>
      </c>
    </row>
    <row r="208" spans="1:13" x14ac:dyDescent="0.3">
      <c r="A208">
        <v>206</v>
      </c>
      <c r="B208">
        <v>0.56399726214921286</v>
      </c>
      <c r="C208">
        <f t="shared" si="21"/>
        <v>6.5</v>
      </c>
      <c r="D208">
        <v>1</v>
      </c>
      <c r="E208">
        <v>66.935900000000004</v>
      </c>
      <c r="F208">
        <v>3.4419999999999999E-2</v>
      </c>
      <c r="G208">
        <v>59.816000000000003</v>
      </c>
      <c r="H208">
        <v>61.576000000000001</v>
      </c>
      <c r="I208">
        <f>VLOOKUP(C208,'Girls CDC 0-20'!$B$2:$F$243,3,FALSE)</f>
        <v>1.3904288587</v>
      </c>
      <c r="J208">
        <f>VLOOKUP($C208,'Girls CDC 0-20'!$B$2:$F$243,4,FALSE)</f>
        <v>66.118415533000004</v>
      </c>
      <c r="K208">
        <f>VLOOKUP($C208,'Girls CDC 0-20'!$B$2:$F$243,5,FALSE)</f>
        <v>3.9444554700000002E-2</v>
      </c>
      <c r="L208">
        <f t="shared" si="20"/>
        <v>-1.7180216949342701</v>
      </c>
      <c r="M208">
        <f t="shared" si="22"/>
        <v>4.2896329097055208</v>
      </c>
    </row>
    <row r="209" spans="1:13" x14ac:dyDescent="0.3">
      <c r="A209">
        <v>207</v>
      </c>
      <c r="B209">
        <v>0.56673511293634493</v>
      </c>
      <c r="C209">
        <f t="shared" si="21"/>
        <v>6.5</v>
      </c>
      <c r="D209">
        <v>1</v>
      </c>
      <c r="E209">
        <v>66.985900000000001</v>
      </c>
      <c r="F209">
        <v>3.4419999999999999E-2</v>
      </c>
      <c r="G209">
        <v>59.860999999999997</v>
      </c>
      <c r="H209">
        <v>61.622</v>
      </c>
      <c r="I209">
        <f>VLOOKUP(C209,'Girls CDC 0-20'!$B$2:$F$243,3,FALSE)</f>
        <v>1.3904288587</v>
      </c>
      <c r="J209">
        <f>VLOOKUP($C209,'Girls CDC 0-20'!$B$2:$F$243,4,FALSE)</f>
        <v>66.118415533000004</v>
      </c>
      <c r="K209">
        <f>VLOOKUP($C209,'Girls CDC 0-20'!$B$2:$F$243,5,FALSE)</f>
        <v>3.9444554700000002E-2</v>
      </c>
      <c r="L209">
        <f t="shared" si="20"/>
        <v>-1.7008646248711514</v>
      </c>
      <c r="M209">
        <f t="shared" si="22"/>
        <v>4.4484205330506157</v>
      </c>
    </row>
    <row r="210" spans="1:13" x14ac:dyDescent="0.3">
      <c r="A210">
        <v>208</v>
      </c>
      <c r="B210">
        <v>0.56947296372347711</v>
      </c>
      <c r="C210">
        <f t="shared" si="21"/>
        <v>6.5</v>
      </c>
      <c r="D210">
        <v>1</v>
      </c>
      <c r="E210">
        <v>67.035899999999998</v>
      </c>
      <c r="F210">
        <v>3.4419999999999999E-2</v>
      </c>
      <c r="G210">
        <v>59.905999999999999</v>
      </c>
      <c r="H210">
        <v>61.667999999999999</v>
      </c>
      <c r="I210">
        <f>VLOOKUP(C210,'Girls CDC 0-20'!$B$2:$F$243,3,FALSE)</f>
        <v>1.3904288587</v>
      </c>
      <c r="J210">
        <f>VLOOKUP($C210,'Girls CDC 0-20'!$B$2:$F$243,4,FALSE)</f>
        <v>66.118415533000004</v>
      </c>
      <c r="K210">
        <f>VLOOKUP($C210,'Girls CDC 0-20'!$B$2:$F$243,5,FALSE)</f>
        <v>3.9444554700000002E-2</v>
      </c>
      <c r="L210">
        <f t="shared" si="20"/>
        <v>-1.6837025536520529</v>
      </c>
      <c r="M210">
        <f t="shared" si="22"/>
        <v>4.6119583794041175</v>
      </c>
    </row>
    <row r="211" spans="1:13" x14ac:dyDescent="0.3">
      <c r="A211">
        <v>209</v>
      </c>
      <c r="B211">
        <v>0.57221081451060918</v>
      </c>
      <c r="C211">
        <f t="shared" si="21"/>
        <v>6.5</v>
      </c>
      <c r="D211">
        <v>1</v>
      </c>
      <c r="E211">
        <v>67.085800000000006</v>
      </c>
      <c r="F211">
        <v>3.4410000000000003E-2</v>
      </c>
      <c r="G211">
        <v>59.951999999999998</v>
      </c>
      <c r="H211">
        <v>61.716000000000001</v>
      </c>
      <c r="I211">
        <f>VLOOKUP(C211,'Girls CDC 0-20'!$B$2:$F$243,3,FALSE)</f>
        <v>1.3904288587</v>
      </c>
      <c r="J211">
        <f>VLOOKUP($C211,'Girls CDC 0-20'!$B$2:$F$243,4,FALSE)</f>
        <v>66.118415533000004</v>
      </c>
      <c r="K211">
        <f>VLOOKUP($C211,'Girls CDC 0-20'!$B$2:$F$243,5,FALSE)</f>
        <v>3.9444554700000002E-2</v>
      </c>
      <c r="L211">
        <f t="shared" si="20"/>
        <v>-1.665788975838046</v>
      </c>
      <c r="M211">
        <f t="shared" si="22"/>
        <v>4.7877726324566021</v>
      </c>
    </row>
    <row r="212" spans="1:13" x14ac:dyDescent="0.3">
      <c r="A212">
        <v>210</v>
      </c>
      <c r="B212">
        <v>0.57494866529774125</v>
      </c>
      <c r="C212">
        <f t="shared" si="21"/>
        <v>6.5</v>
      </c>
      <c r="D212">
        <v>1</v>
      </c>
      <c r="E212">
        <v>67.135499999999993</v>
      </c>
      <c r="F212">
        <v>3.4410000000000003E-2</v>
      </c>
      <c r="G212">
        <v>59.997</v>
      </c>
      <c r="H212">
        <v>61.761000000000003</v>
      </c>
      <c r="I212">
        <f>VLOOKUP(C212,'Girls CDC 0-20'!$B$2:$F$243,3,FALSE)</f>
        <v>1.3904288587</v>
      </c>
      <c r="J212">
        <f>VLOOKUP($C212,'Girls CDC 0-20'!$B$2:$F$243,4,FALSE)</f>
        <v>66.118415533000004</v>
      </c>
      <c r="K212">
        <f>VLOOKUP($C212,'Girls CDC 0-20'!$B$2:$F$243,5,FALSE)</f>
        <v>3.9444554700000002E-2</v>
      </c>
      <c r="L212">
        <f t="shared" si="20"/>
        <v>-1.6489900555678489</v>
      </c>
      <c r="M212">
        <f t="shared" si="22"/>
        <v>4.9574836009957952</v>
      </c>
    </row>
    <row r="213" spans="1:13" x14ac:dyDescent="0.3">
      <c r="A213">
        <v>211</v>
      </c>
      <c r="B213">
        <v>0.57768651608487342</v>
      </c>
      <c r="C213">
        <f t="shared" si="21"/>
        <v>6.5</v>
      </c>
      <c r="D213">
        <v>1</v>
      </c>
      <c r="E213">
        <v>67.185199999999995</v>
      </c>
      <c r="F213">
        <v>3.4410000000000003E-2</v>
      </c>
      <c r="G213">
        <v>60.040999999999997</v>
      </c>
      <c r="H213">
        <v>61.807000000000002</v>
      </c>
      <c r="I213">
        <f>VLOOKUP(C213,'Girls CDC 0-20'!$B$2:$F$243,3,FALSE)</f>
        <v>1.3904288587</v>
      </c>
      <c r="J213">
        <f>VLOOKUP($C213,'Girls CDC 0-20'!$B$2:$F$243,4,FALSE)</f>
        <v>66.118415533000004</v>
      </c>
      <c r="K213">
        <f>VLOOKUP($C213,'Girls CDC 0-20'!$B$2:$F$243,5,FALSE)</f>
        <v>3.9444554700000002E-2</v>
      </c>
      <c r="L213">
        <f t="shared" si="20"/>
        <v>-1.6318128859685157</v>
      </c>
      <c r="M213">
        <f t="shared" si="22"/>
        <v>5.1359454952673644</v>
      </c>
    </row>
    <row r="214" spans="1:13" x14ac:dyDescent="0.3">
      <c r="A214">
        <v>212</v>
      </c>
      <c r="B214">
        <v>0.58042436687200549</v>
      </c>
      <c r="C214">
        <f t="shared" si="21"/>
        <v>6.5</v>
      </c>
      <c r="D214">
        <v>1</v>
      </c>
      <c r="E214">
        <v>67.234700000000004</v>
      </c>
      <c r="F214">
        <v>3.4410000000000003E-2</v>
      </c>
      <c r="G214">
        <v>60.085000000000001</v>
      </c>
      <c r="H214">
        <v>61.853000000000002</v>
      </c>
      <c r="I214">
        <f>VLOOKUP(C214,'Girls CDC 0-20'!$B$2:$F$243,3,FALSE)</f>
        <v>1.3904288587</v>
      </c>
      <c r="J214">
        <f>VLOOKUP($C214,'Girls CDC 0-20'!$B$2:$F$243,4,FALSE)</f>
        <v>66.118415533000004</v>
      </c>
      <c r="K214">
        <f>VLOOKUP($C214,'Girls CDC 0-20'!$B$2:$F$243,5,FALSE)</f>
        <v>3.9444554700000002E-2</v>
      </c>
      <c r="L214">
        <f t="shared" si="20"/>
        <v>-1.6146307243434661</v>
      </c>
      <c r="M214">
        <f t="shared" si="22"/>
        <v>5.3195343879948345</v>
      </c>
    </row>
    <row r="215" spans="1:13" x14ac:dyDescent="0.3">
      <c r="A215">
        <v>213</v>
      </c>
      <c r="B215">
        <v>0.58316221765913756</v>
      </c>
      <c r="C215">
        <f t="shared" si="21"/>
        <v>6.5</v>
      </c>
      <c r="D215">
        <v>1</v>
      </c>
      <c r="E215">
        <v>67.284199999999998</v>
      </c>
      <c r="F215">
        <v>3.4410000000000003E-2</v>
      </c>
      <c r="G215">
        <v>60.13</v>
      </c>
      <c r="H215">
        <v>61.898000000000003</v>
      </c>
      <c r="I215">
        <f>VLOOKUP(C215,'Girls CDC 0-20'!$B$2:$F$243,3,FALSE)</f>
        <v>1.3904288587</v>
      </c>
      <c r="J215">
        <f>VLOOKUP($C215,'Girls CDC 0-20'!$B$2:$F$243,4,FALSE)</f>
        <v>66.118415533000004</v>
      </c>
      <c r="K215">
        <f>VLOOKUP($C215,'Girls CDC 0-20'!$B$2:$F$243,5,FALSE)</f>
        <v>3.9444554700000002E-2</v>
      </c>
      <c r="L215">
        <f t="shared" si="20"/>
        <v>-1.5978172597235436</v>
      </c>
      <c r="M215">
        <f t="shared" si="22"/>
        <v>5.5041826145744874</v>
      </c>
    </row>
    <row r="216" spans="1:13" x14ac:dyDescent="0.3">
      <c r="A216">
        <v>214</v>
      </c>
      <c r="B216">
        <v>0.58590006844626963</v>
      </c>
      <c r="C216">
        <f t="shared" si="21"/>
        <v>7.5</v>
      </c>
      <c r="D216">
        <v>1</v>
      </c>
      <c r="E216">
        <v>67.333500000000001</v>
      </c>
      <c r="F216">
        <v>3.4410000000000003E-2</v>
      </c>
      <c r="G216">
        <v>60.173999999999999</v>
      </c>
      <c r="H216">
        <v>61.942999999999998</v>
      </c>
      <c r="I216">
        <f>VLOOKUP(C216,'Girls CDC 0-20'!$B$2:$F$243,3,FALSE)</f>
        <v>1.466733925</v>
      </c>
      <c r="J216">
        <f>VLOOKUP($C216,'Girls CDC 0-20'!$B$2:$F$243,4,FALSE)</f>
        <v>67.705744191999997</v>
      </c>
      <c r="K216">
        <f>VLOOKUP($C216,'Girls CDC 0-20'!$B$2:$F$243,5,FALSE)</f>
        <v>3.93047376E-2</v>
      </c>
      <c r="L216">
        <f t="shared" si="20"/>
        <v>-2.1218174671280607</v>
      </c>
      <c r="M216">
        <f t="shared" si="22"/>
        <v>1.6926534626420564</v>
      </c>
    </row>
    <row r="217" spans="1:13" x14ac:dyDescent="0.3">
      <c r="A217">
        <v>215</v>
      </c>
      <c r="B217">
        <v>0.58863791923340181</v>
      </c>
      <c r="C217">
        <f t="shared" si="21"/>
        <v>7.5</v>
      </c>
      <c r="D217">
        <v>1</v>
      </c>
      <c r="E217">
        <v>67.382800000000003</v>
      </c>
      <c r="F217">
        <v>3.4410000000000003E-2</v>
      </c>
      <c r="G217">
        <v>60.218000000000004</v>
      </c>
      <c r="H217">
        <v>61.988999999999997</v>
      </c>
      <c r="I217">
        <f>VLOOKUP(C217,'Girls CDC 0-20'!$B$2:$F$243,3,FALSE)</f>
        <v>1.466733925</v>
      </c>
      <c r="J217">
        <f>VLOOKUP($C217,'Girls CDC 0-20'!$B$2:$F$243,4,FALSE)</f>
        <v>67.705744191999997</v>
      </c>
      <c r="K217">
        <f>VLOOKUP($C217,'Girls CDC 0-20'!$B$2:$F$243,5,FALSE)</f>
        <v>3.93047376E-2</v>
      </c>
      <c r="L217">
        <f t="shared" si="20"/>
        <v>-2.1052318666583965</v>
      </c>
      <c r="M217">
        <f t="shared" si="22"/>
        <v>1.7635564812458298</v>
      </c>
    </row>
    <row r="218" spans="1:13" x14ac:dyDescent="0.3">
      <c r="A218">
        <v>216</v>
      </c>
      <c r="B218">
        <v>0.59137577002053388</v>
      </c>
      <c r="C218">
        <f t="shared" si="21"/>
        <v>7.5</v>
      </c>
      <c r="D218">
        <v>1</v>
      </c>
      <c r="E218">
        <v>67.432000000000002</v>
      </c>
      <c r="F218">
        <v>3.4410000000000003E-2</v>
      </c>
      <c r="G218">
        <v>60.262</v>
      </c>
      <c r="H218">
        <v>62.033999999999999</v>
      </c>
      <c r="I218">
        <f>VLOOKUP(C218,'Girls CDC 0-20'!$B$2:$F$243,3,FALSE)</f>
        <v>1.466733925</v>
      </c>
      <c r="J218">
        <f>VLOOKUP($C218,'Girls CDC 0-20'!$B$2:$F$243,4,FALSE)</f>
        <v>67.705744191999997</v>
      </c>
      <c r="K218">
        <f>VLOOKUP($C218,'Girls CDC 0-20'!$B$2:$F$243,5,FALSE)</f>
        <v>3.93047376E-2</v>
      </c>
      <c r="L218">
        <f t="shared" si="20"/>
        <v>-2.0890012633132504</v>
      </c>
      <c r="M218">
        <f t="shared" si="22"/>
        <v>1.8353804725107905</v>
      </c>
    </row>
    <row r="219" spans="1:13" x14ac:dyDescent="0.3">
      <c r="A219">
        <v>217</v>
      </c>
      <c r="B219">
        <v>0.59411362080766594</v>
      </c>
      <c r="C219">
        <f t="shared" si="21"/>
        <v>7.5</v>
      </c>
      <c r="D219">
        <v>1</v>
      </c>
      <c r="E219">
        <v>67.480999999999995</v>
      </c>
      <c r="F219">
        <v>3.44E-2</v>
      </c>
      <c r="G219">
        <v>60.308</v>
      </c>
      <c r="H219">
        <v>62.081000000000003</v>
      </c>
      <c r="I219">
        <f>VLOOKUP(C219,'Girls CDC 0-20'!$B$2:$F$243,3,FALSE)</f>
        <v>1.466733925</v>
      </c>
      <c r="J219">
        <f>VLOOKUP($C219,'Girls CDC 0-20'!$B$2:$F$243,4,FALSE)</f>
        <v>67.705744191999997</v>
      </c>
      <c r="K219">
        <f>VLOOKUP($C219,'Girls CDC 0-20'!$B$2:$F$243,5,FALSE)</f>
        <v>3.93047376E-2</v>
      </c>
      <c r="L219">
        <f t="shared" si="20"/>
        <v>-2.0720434318412959</v>
      </c>
      <c r="M219">
        <f t="shared" si="22"/>
        <v>1.9130695501258739</v>
      </c>
    </row>
    <row r="220" spans="1:13" x14ac:dyDescent="0.3">
      <c r="A220">
        <v>218</v>
      </c>
      <c r="B220">
        <v>0.59685147159479812</v>
      </c>
      <c r="C220">
        <f t="shared" si="21"/>
        <v>7.5</v>
      </c>
      <c r="D220">
        <v>1</v>
      </c>
      <c r="E220">
        <v>67.53</v>
      </c>
      <c r="F220">
        <v>3.44E-2</v>
      </c>
      <c r="G220">
        <v>60.350999999999999</v>
      </c>
      <c r="H220">
        <v>62.125999999999998</v>
      </c>
      <c r="I220">
        <f>VLOOKUP(C220,'Girls CDC 0-20'!$B$2:$F$243,3,FALSE)</f>
        <v>1.466733925</v>
      </c>
      <c r="J220">
        <f>VLOOKUP($C220,'Girls CDC 0-20'!$B$2:$F$243,4,FALSE)</f>
        <v>67.705744191999997</v>
      </c>
      <c r="K220">
        <f>VLOOKUP($C220,'Girls CDC 0-20'!$B$2:$F$243,5,FALSE)</f>
        <v>3.93047376E-2</v>
      </c>
      <c r="L220">
        <f t="shared" si="20"/>
        <v>-2.0558015941465633</v>
      </c>
      <c r="M220">
        <f t="shared" si="22"/>
        <v>1.9900822159107414</v>
      </c>
    </row>
    <row r="221" spans="1:13" x14ac:dyDescent="0.3">
      <c r="A221">
        <v>219</v>
      </c>
      <c r="B221">
        <v>0.59958932238193019</v>
      </c>
      <c r="C221">
        <f t="shared" si="21"/>
        <v>7.5</v>
      </c>
      <c r="D221">
        <v>1</v>
      </c>
      <c r="E221">
        <v>67.578900000000004</v>
      </c>
      <c r="F221">
        <v>3.44E-2</v>
      </c>
      <c r="G221">
        <v>60.395000000000003</v>
      </c>
      <c r="H221">
        <v>62.170999999999999</v>
      </c>
      <c r="I221">
        <f>VLOOKUP(C221,'Girls CDC 0-20'!$B$2:$F$243,3,FALSE)</f>
        <v>1.466733925</v>
      </c>
      <c r="J221">
        <f>VLOOKUP($C221,'Girls CDC 0-20'!$B$2:$F$243,4,FALSE)</f>
        <v>67.705744191999997</v>
      </c>
      <c r="K221">
        <f>VLOOKUP($C221,'Girls CDC 0-20'!$B$2:$F$243,5,FALSE)</f>
        <v>3.93047376E-2</v>
      </c>
      <c r="L221">
        <f t="shared" si="20"/>
        <v>-2.0395542646216449</v>
      </c>
      <c r="M221">
        <f t="shared" si="22"/>
        <v>2.0697370621511304</v>
      </c>
    </row>
    <row r="222" spans="1:13" x14ac:dyDescent="0.3">
      <c r="A222">
        <v>220</v>
      </c>
      <c r="B222">
        <v>0.60232717316906226</v>
      </c>
      <c r="C222">
        <f t="shared" si="21"/>
        <v>7.5</v>
      </c>
      <c r="D222">
        <v>1</v>
      </c>
      <c r="E222">
        <v>67.627700000000004</v>
      </c>
      <c r="F222">
        <v>3.44E-2</v>
      </c>
      <c r="G222">
        <v>60.439</v>
      </c>
      <c r="H222">
        <v>62.216000000000001</v>
      </c>
      <c r="I222">
        <f>VLOOKUP(C222,'Girls CDC 0-20'!$B$2:$F$243,3,FALSE)</f>
        <v>1.466733925</v>
      </c>
      <c r="J222">
        <f>VLOOKUP($C222,'Girls CDC 0-20'!$B$2:$F$243,4,FALSE)</f>
        <v>67.705744191999997</v>
      </c>
      <c r="K222">
        <f>VLOOKUP($C222,'Girls CDC 0-20'!$B$2:$F$243,5,FALSE)</f>
        <v>3.93047376E-2</v>
      </c>
      <c r="L222">
        <f t="shared" si="20"/>
        <v>-2.0233014453866662</v>
      </c>
      <c r="M222">
        <f t="shared" si="22"/>
        <v>2.1521038986194454</v>
      </c>
    </row>
    <row r="223" spans="1:13" x14ac:dyDescent="0.3">
      <c r="A223">
        <v>221</v>
      </c>
      <c r="B223">
        <v>0.60506502395619444</v>
      </c>
      <c r="C223">
        <f t="shared" si="21"/>
        <v>7.5</v>
      </c>
      <c r="D223">
        <v>1</v>
      </c>
      <c r="E223">
        <v>67.676400000000001</v>
      </c>
      <c r="F223">
        <v>3.44E-2</v>
      </c>
      <c r="G223">
        <v>60.481999999999999</v>
      </c>
      <c r="H223">
        <v>62.261000000000003</v>
      </c>
      <c r="I223">
        <f>VLOOKUP(C223,'Girls CDC 0-20'!$B$2:$F$243,3,FALSE)</f>
        <v>1.466733925</v>
      </c>
      <c r="J223">
        <f>VLOOKUP($C223,'Girls CDC 0-20'!$B$2:$F$243,4,FALSE)</f>
        <v>67.705744191999997</v>
      </c>
      <c r="K223">
        <f>VLOOKUP($C223,'Girls CDC 0-20'!$B$2:$F$243,5,FALSE)</f>
        <v>3.93047376E-2</v>
      </c>
      <c r="L223">
        <f t="shared" si="20"/>
        <v>-2.0070431385593817</v>
      </c>
      <c r="M223">
        <f t="shared" si="22"/>
        <v>2.2372534934614023</v>
      </c>
    </row>
    <row r="224" spans="1:13" x14ac:dyDescent="0.3">
      <c r="A224">
        <v>222</v>
      </c>
      <c r="B224">
        <v>0.6078028747433265</v>
      </c>
      <c r="C224">
        <f t="shared" si="21"/>
        <v>7.5</v>
      </c>
      <c r="D224">
        <v>1</v>
      </c>
      <c r="E224">
        <v>67.724999999999994</v>
      </c>
      <c r="F224">
        <v>3.44E-2</v>
      </c>
      <c r="G224">
        <v>60.526000000000003</v>
      </c>
      <c r="H224">
        <v>62.305</v>
      </c>
      <c r="I224">
        <f>VLOOKUP(C224,'Girls CDC 0-20'!$B$2:$F$243,3,FALSE)</f>
        <v>1.466733925</v>
      </c>
      <c r="J224">
        <f>VLOOKUP($C224,'Girls CDC 0-20'!$B$2:$F$243,4,FALSE)</f>
        <v>67.705744191999997</v>
      </c>
      <c r="K224">
        <f>VLOOKUP($C224,'Girls CDC 0-20'!$B$2:$F$243,5,FALSE)</f>
        <v>3.93047376E-2</v>
      </c>
      <c r="L224">
        <f t="shared" si="20"/>
        <v>-1.9911408234421348</v>
      </c>
      <c r="M224">
        <f t="shared" si="22"/>
        <v>2.3232703732447226</v>
      </c>
    </row>
    <row r="225" spans="1:13" x14ac:dyDescent="0.3">
      <c r="A225">
        <v>223</v>
      </c>
      <c r="B225">
        <v>0.61054072553045857</v>
      </c>
      <c r="C225">
        <f t="shared" si="21"/>
        <v>7.5</v>
      </c>
      <c r="D225">
        <v>1</v>
      </c>
      <c r="E225">
        <v>67.773499999999999</v>
      </c>
      <c r="F225">
        <v>3.44E-2</v>
      </c>
      <c r="G225">
        <v>60.569000000000003</v>
      </c>
      <c r="H225">
        <v>62.35</v>
      </c>
      <c r="I225">
        <f>VLOOKUP(C225,'Girls CDC 0-20'!$B$2:$F$243,3,FALSE)</f>
        <v>1.466733925</v>
      </c>
      <c r="J225">
        <f>VLOOKUP($C225,'Girls CDC 0-20'!$B$2:$F$243,4,FALSE)</f>
        <v>67.705744191999997</v>
      </c>
      <c r="K225">
        <f>VLOOKUP($C225,'Girls CDC 0-20'!$B$2:$F$243,5,FALSE)</f>
        <v>3.93047376E-2</v>
      </c>
      <c r="L225">
        <f t="shared" si="20"/>
        <v>-1.9748716696037376</v>
      </c>
      <c r="M225">
        <f t="shared" si="22"/>
        <v>2.4141356574944659</v>
      </c>
    </row>
    <row r="226" spans="1:13" x14ac:dyDescent="0.3">
      <c r="A226">
        <v>224</v>
      </c>
      <c r="B226">
        <v>0.61327857631759064</v>
      </c>
      <c r="C226">
        <f t="shared" si="21"/>
        <v>7.5</v>
      </c>
      <c r="D226">
        <v>1</v>
      </c>
      <c r="E226">
        <v>67.821899999999999</v>
      </c>
      <c r="F226">
        <v>3.44E-2</v>
      </c>
      <c r="G226">
        <v>60.612000000000002</v>
      </c>
      <c r="H226">
        <v>62.393999999999998</v>
      </c>
      <c r="I226">
        <f>VLOOKUP(C226,'Girls CDC 0-20'!$B$2:$F$243,3,FALSE)</f>
        <v>1.466733925</v>
      </c>
      <c r="J226">
        <f>VLOOKUP($C226,'Girls CDC 0-20'!$B$2:$F$243,4,FALSE)</f>
        <v>67.705744191999997</v>
      </c>
      <c r="K226">
        <f>VLOOKUP($C226,'Girls CDC 0-20'!$B$2:$F$243,5,FALSE)</f>
        <v>3.93047376E-2</v>
      </c>
      <c r="L226">
        <f t="shared" si="20"/>
        <v>-1.9589587525588279</v>
      </c>
      <c r="M226">
        <f t="shared" si="22"/>
        <v>2.5058808757440483</v>
      </c>
    </row>
    <row r="227" spans="1:13" x14ac:dyDescent="0.3">
      <c r="A227">
        <v>225</v>
      </c>
      <c r="B227">
        <v>0.61601642710472282</v>
      </c>
      <c r="C227">
        <f t="shared" si="21"/>
        <v>7.5</v>
      </c>
      <c r="D227">
        <v>1</v>
      </c>
      <c r="E227">
        <v>67.8703</v>
      </c>
      <c r="F227">
        <v>3.44E-2</v>
      </c>
      <c r="G227">
        <v>60.655000000000001</v>
      </c>
      <c r="H227">
        <v>62.439</v>
      </c>
      <c r="I227">
        <f>VLOOKUP(C227,'Girls CDC 0-20'!$B$2:$F$243,3,FALSE)</f>
        <v>1.466733925</v>
      </c>
      <c r="J227">
        <f>VLOOKUP($C227,'Girls CDC 0-20'!$B$2:$F$243,4,FALSE)</f>
        <v>67.705744191999997</v>
      </c>
      <c r="K227">
        <f>VLOOKUP($C227,'Girls CDC 0-20'!$B$2:$F$243,5,FALSE)</f>
        <v>3.93047376E-2</v>
      </c>
      <c r="L227">
        <f t="shared" si="20"/>
        <v>-1.9426787599658732</v>
      </c>
      <c r="M227">
        <f t="shared" si="22"/>
        <v>2.6027492055617283</v>
      </c>
    </row>
    <row r="228" spans="1:13" x14ac:dyDescent="0.3">
      <c r="A228">
        <v>226</v>
      </c>
      <c r="B228">
        <v>0.61875427789185489</v>
      </c>
      <c r="C228">
        <f t="shared" si="21"/>
        <v>7.5</v>
      </c>
      <c r="D228">
        <v>1</v>
      </c>
      <c r="E228">
        <v>67.918499999999995</v>
      </c>
      <c r="F228">
        <v>3.44E-2</v>
      </c>
      <c r="G228">
        <v>60.698</v>
      </c>
      <c r="H228">
        <v>62.482999999999997</v>
      </c>
      <c r="I228">
        <f>VLOOKUP(C228,'Girls CDC 0-20'!$B$2:$F$243,3,FALSE)</f>
        <v>1.466733925</v>
      </c>
      <c r="J228">
        <f>VLOOKUP($C228,'Girls CDC 0-20'!$B$2:$F$243,4,FALSE)</f>
        <v>67.705744191999997</v>
      </c>
      <c r="K228">
        <f>VLOOKUP($C228,'Girls CDC 0-20'!$B$2:$F$243,5,FALSE)</f>
        <v>3.93047376E-2</v>
      </c>
      <c r="L228">
        <f t="shared" si="20"/>
        <v>-1.9267552490575497</v>
      </c>
      <c r="M228">
        <f t="shared" si="22"/>
        <v>2.700506945815627</v>
      </c>
    </row>
    <row r="229" spans="1:13" x14ac:dyDescent="0.3">
      <c r="A229">
        <v>227</v>
      </c>
      <c r="B229">
        <v>0.62149212867898695</v>
      </c>
      <c r="C229">
        <f t="shared" si="21"/>
        <v>7.5</v>
      </c>
      <c r="D229">
        <v>1</v>
      </c>
      <c r="E229">
        <v>67.966700000000003</v>
      </c>
      <c r="F229">
        <v>3.44E-2</v>
      </c>
      <c r="G229">
        <v>60.741999999999997</v>
      </c>
      <c r="H229">
        <v>62.527999999999999</v>
      </c>
      <c r="I229">
        <f>VLOOKUP(C229,'Girls CDC 0-20'!$B$2:$F$243,3,FALSE)</f>
        <v>1.466733925</v>
      </c>
      <c r="J229">
        <f>VLOOKUP($C229,'Girls CDC 0-20'!$B$2:$F$243,4,FALSE)</f>
        <v>67.705744191999997</v>
      </c>
      <c r="K229">
        <f>VLOOKUP($C229,'Girls CDC 0-20'!$B$2:$F$243,5,FALSE)</f>
        <v>3.93047376E-2</v>
      </c>
      <c r="L229">
        <f t="shared" si="20"/>
        <v>-1.910464425948561</v>
      </c>
      <c r="M229">
        <f t="shared" si="22"/>
        <v>2.8036721259959303</v>
      </c>
    </row>
    <row r="230" spans="1:13" x14ac:dyDescent="0.3">
      <c r="A230">
        <v>228</v>
      </c>
      <c r="B230">
        <v>0.62422997946611913</v>
      </c>
      <c r="C230">
        <f t="shared" si="21"/>
        <v>7.5</v>
      </c>
      <c r="D230">
        <v>1</v>
      </c>
      <c r="E230">
        <v>68.014799999999994</v>
      </c>
      <c r="F230">
        <v>3.44E-2</v>
      </c>
      <c r="G230">
        <v>60.784999999999997</v>
      </c>
      <c r="H230">
        <v>62.572000000000003</v>
      </c>
      <c r="I230">
        <f>VLOOKUP(C230,'Girls CDC 0-20'!$B$2:$F$243,3,FALSE)</f>
        <v>1.466733925</v>
      </c>
      <c r="J230">
        <f>VLOOKUP($C230,'Girls CDC 0-20'!$B$2:$F$243,4,FALSE)</f>
        <v>67.705744191999997</v>
      </c>
      <c r="K230">
        <f>VLOOKUP($C230,'Girls CDC 0-20'!$B$2:$F$243,5,FALSE)</f>
        <v>3.93047376E-2</v>
      </c>
      <c r="L230">
        <f t="shared" si="20"/>
        <v>-1.8945303292234634</v>
      </c>
      <c r="M230">
        <f t="shared" si="22"/>
        <v>2.9077326289582803</v>
      </c>
    </row>
    <row r="231" spans="1:13" x14ac:dyDescent="0.3">
      <c r="A231">
        <v>229</v>
      </c>
      <c r="B231">
        <v>0.6269678302532512</v>
      </c>
      <c r="C231">
        <f t="shared" si="21"/>
        <v>7.5</v>
      </c>
      <c r="D231">
        <v>1</v>
      </c>
      <c r="E231">
        <v>68.062799999999996</v>
      </c>
      <c r="F231">
        <v>3.44E-2</v>
      </c>
      <c r="G231">
        <v>60.826999999999998</v>
      </c>
      <c r="H231">
        <v>62.616</v>
      </c>
      <c r="I231">
        <f>VLOOKUP(C231,'Girls CDC 0-20'!$B$2:$F$243,3,FALSE)</f>
        <v>1.466733925</v>
      </c>
      <c r="J231">
        <f>VLOOKUP($C231,'Girls CDC 0-20'!$B$2:$F$243,4,FALSE)</f>
        <v>67.705744191999997</v>
      </c>
      <c r="K231">
        <f>VLOOKUP($C231,'Girls CDC 0-20'!$B$2:$F$243,5,FALSE)</f>
        <v>3.93047376E-2</v>
      </c>
      <c r="L231">
        <f t="shared" si="20"/>
        <v>-1.8785910020278822</v>
      </c>
      <c r="M231">
        <f t="shared" si="22"/>
        <v>3.0150180354889216</v>
      </c>
    </row>
    <row r="232" spans="1:13" x14ac:dyDescent="0.3">
      <c r="A232">
        <v>230</v>
      </c>
      <c r="B232">
        <v>0.62970568104038327</v>
      </c>
      <c r="C232">
        <f t="shared" si="21"/>
        <v>7.5</v>
      </c>
      <c r="D232">
        <v>1</v>
      </c>
      <c r="E232">
        <v>68.110699999999994</v>
      </c>
      <c r="F232">
        <v>3.44E-2</v>
      </c>
      <c r="G232">
        <v>60.87</v>
      </c>
      <c r="H232">
        <v>62.66</v>
      </c>
      <c r="I232">
        <f>VLOOKUP(C232,'Girls CDC 0-20'!$B$2:$F$243,3,FALSE)</f>
        <v>1.466733925</v>
      </c>
      <c r="J232">
        <f>VLOOKUP($C232,'Girls CDC 0-20'!$B$2:$F$243,4,FALSE)</f>
        <v>67.705744191999997</v>
      </c>
      <c r="K232">
        <f>VLOOKUP($C232,'Girls CDC 0-20'!$B$2:$F$243,5,FALSE)</f>
        <v>3.93047376E-2</v>
      </c>
      <c r="L232">
        <f t="shared" si="20"/>
        <v>-1.8626464463221215</v>
      </c>
      <c r="M232">
        <f t="shared" si="22"/>
        <v>3.1256012551238275</v>
      </c>
    </row>
    <row r="233" spans="1:13" x14ac:dyDescent="0.3">
      <c r="A233">
        <v>231</v>
      </c>
      <c r="B233">
        <v>0.63244353182751545</v>
      </c>
      <c r="C233">
        <f t="shared" si="21"/>
        <v>7.5</v>
      </c>
      <c r="D233">
        <v>1</v>
      </c>
      <c r="E233">
        <v>68.158500000000004</v>
      </c>
      <c r="F233">
        <v>3.44E-2</v>
      </c>
      <c r="G233">
        <v>60.912999999999997</v>
      </c>
      <c r="H233">
        <v>62.704000000000001</v>
      </c>
      <c r="I233">
        <f>VLOOKUP(C233,'Girls CDC 0-20'!$B$2:$F$243,3,FALSE)</f>
        <v>1.466733925</v>
      </c>
      <c r="J233">
        <f>VLOOKUP($C233,'Girls CDC 0-20'!$B$2:$F$243,4,FALSE)</f>
        <v>67.705744191999997</v>
      </c>
      <c r="K233">
        <f>VLOOKUP($C233,'Girls CDC 0-20'!$B$2:$F$243,5,FALSE)</f>
        <v>3.93047376E-2</v>
      </c>
      <c r="L233">
        <f t="shared" si="20"/>
        <v>-1.8466966640643667</v>
      </c>
      <c r="M233">
        <f t="shared" si="22"/>
        <v>3.2395557729689988</v>
      </c>
    </row>
    <row r="234" spans="1:13" x14ac:dyDescent="0.3">
      <c r="A234">
        <v>232</v>
      </c>
      <c r="B234">
        <v>0.63518138261464752</v>
      </c>
      <c r="C234">
        <f t="shared" si="21"/>
        <v>7.5</v>
      </c>
      <c r="D234">
        <v>1</v>
      </c>
      <c r="E234">
        <v>68.206299999999999</v>
      </c>
      <c r="F234">
        <v>3.44E-2</v>
      </c>
      <c r="G234">
        <v>60.956000000000003</v>
      </c>
      <c r="H234">
        <v>62.747999999999998</v>
      </c>
      <c r="I234">
        <f>VLOOKUP(C234,'Girls CDC 0-20'!$B$2:$F$243,3,FALSE)</f>
        <v>1.466733925</v>
      </c>
      <c r="J234">
        <f>VLOOKUP($C234,'Girls CDC 0-20'!$B$2:$F$243,4,FALSE)</f>
        <v>67.705744191999997</v>
      </c>
      <c r="K234">
        <f>VLOOKUP($C234,'Girls CDC 0-20'!$B$2:$F$243,5,FALSE)</f>
        <v>3.93047376E-2</v>
      </c>
      <c r="L234">
        <f t="shared" si="20"/>
        <v>-1.8307416572107116</v>
      </c>
      <c r="M234">
        <f t="shared" si="22"/>
        <v>3.3569556099975335</v>
      </c>
    </row>
    <row r="235" spans="1:13" x14ac:dyDescent="0.3">
      <c r="A235">
        <v>233</v>
      </c>
      <c r="B235">
        <v>0.63791923340177958</v>
      </c>
      <c r="C235">
        <f t="shared" si="21"/>
        <v>7.5</v>
      </c>
      <c r="D235">
        <v>1</v>
      </c>
      <c r="E235">
        <v>68.254000000000005</v>
      </c>
      <c r="F235">
        <v>3.44E-2</v>
      </c>
      <c r="G235">
        <v>60.997999999999998</v>
      </c>
      <c r="H235">
        <v>62.792000000000002</v>
      </c>
      <c r="I235">
        <f>VLOOKUP(C235,'Girls CDC 0-20'!$B$2:$F$243,3,FALSE)</f>
        <v>1.466733925</v>
      </c>
      <c r="J235">
        <f>VLOOKUP($C235,'Girls CDC 0-20'!$B$2:$F$243,4,FALSE)</f>
        <v>67.705744191999997</v>
      </c>
      <c r="K235">
        <f>VLOOKUP($C235,'Girls CDC 0-20'!$B$2:$F$243,5,FALSE)</f>
        <v>3.93047376E-2</v>
      </c>
      <c r="L235">
        <f t="shared" si="20"/>
        <v>-1.8147814277151317</v>
      </c>
      <c r="M235">
        <f t="shared" si="22"/>
        <v>3.4778752814910869</v>
      </c>
    </row>
    <row r="236" spans="1:13" x14ac:dyDescent="0.3">
      <c r="A236">
        <v>234</v>
      </c>
      <c r="B236">
        <v>0.64065708418891165</v>
      </c>
      <c r="C236">
        <f t="shared" si="21"/>
        <v>7.5</v>
      </c>
      <c r="D236">
        <v>1</v>
      </c>
      <c r="E236">
        <v>68.301599999999993</v>
      </c>
      <c r="F236">
        <v>3.44E-2</v>
      </c>
      <c r="G236">
        <v>61.040999999999997</v>
      </c>
      <c r="H236">
        <v>62.835999999999999</v>
      </c>
      <c r="I236">
        <f>VLOOKUP(C236,'Girls CDC 0-20'!$B$2:$F$243,3,FALSE)</f>
        <v>1.466733925</v>
      </c>
      <c r="J236">
        <f>VLOOKUP($C236,'Girls CDC 0-20'!$B$2:$F$243,4,FALSE)</f>
        <v>67.705744191999997</v>
      </c>
      <c r="K236">
        <f>VLOOKUP($C236,'Girls CDC 0-20'!$B$2:$F$243,5,FALSE)</f>
        <v>3.93047376E-2</v>
      </c>
      <c r="L236">
        <f t="shared" si="20"/>
        <v>-1.7988159775295149</v>
      </c>
      <c r="M236">
        <f t="shared" si="22"/>
        <v>3.6023897536188754</v>
      </c>
    </row>
    <row r="237" spans="1:13" x14ac:dyDescent="0.3">
      <c r="A237">
        <v>235</v>
      </c>
      <c r="B237">
        <v>0.64339493497604383</v>
      </c>
      <c r="C237">
        <f t="shared" si="21"/>
        <v>7.5</v>
      </c>
      <c r="D237">
        <v>1</v>
      </c>
      <c r="E237">
        <v>68.349100000000007</v>
      </c>
      <c r="F237">
        <v>3.44E-2</v>
      </c>
      <c r="G237">
        <v>61.082999999999998</v>
      </c>
      <c r="H237">
        <v>62.878999999999998</v>
      </c>
      <c r="I237">
        <f>VLOOKUP(C237,'Girls CDC 0-20'!$B$2:$F$243,3,FALSE)</f>
        <v>1.466733925</v>
      </c>
      <c r="J237">
        <f>VLOOKUP($C237,'Girls CDC 0-20'!$B$2:$F$243,4,FALSE)</f>
        <v>67.705744191999997</v>
      </c>
      <c r="K237">
        <f>VLOOKUP($C237,'Girls CDC 0-20'!$B$2:$F$243,5,FALSE)</f>
        <v>3.93047376E-2</v>
      </c>
      <c r="L237">
        <f t="shared" si="20"/>
        <v>-1.7832083362937541</v>
      </c>
      <c r="M237">
        <f t="shared" si="22"/>
        <v>3.7276197984598953</v>
      </c>
    </row>
    <row r="238" spans="1:13" x14ac:dyDescent="0.3">
      <c r="A238">
        <v>236</v>
      </c>
      <c r="B238">
        <v>0.6461327857631759</v>
      </c>
      <c r="C238">
        <f t="shared" si="21"/>
        <v>7.5</v>
      </c>
      <c r="D238">
        <v>1</v>
      </c>
      <c r="E238">
        <v>68.396500000000003</v>
      </c>
      <c r="F238">
        <v>3.44E-2</v>
      </c>
      <c r="G238">
        <v>61.125999999999998</v>
      </c>
      <c r="H238">
        <v>62.923000000000002</v>
      </c>
      <c r="I238">
        <f>VLOOKUP(C238,'Girls CDC 0-20'!$B$2:$F$243,3,FALSE)</f>
        <v>1.466733925</v>
      </c>
      <c r="J238">
        <f>VLOOKUP($C238,'Girls CDC 0-20'!$B$2:$F$243,4,FALSE)</f>
        <v>67.705744191999997</v>
      </c>
      <c r="K238">
        <f>VLOOKUP($C238,'Girls CDC 0-20'!$B$2:$F$243,5,FALSE)</f>
        <v>3.93047376E-2</v>
      </c>
      <c r="L238">
        <f t="shared" si="20"/>
        <v>-1.7672325691171762</v>
      </c>
      <c r="M238">
        <f t="shared" si="22"/>
        <v>3.8594643680973215</v>
      </c>
    </row>
    <row r="239" spans="1:13" x14ac:dyDescent="0.3">
      <c r="A239">
        <v>237</v>
      </c>
      <c r="B239">
        <v>0.64887063655030797</v>
      </c>
      <c r="C239">
        <f t="shared" si="21"/>
        <v>7.5</v>
      </c>
      <c r="D239">
        <v>1</v>
      </c>
      <c r="E239">
        <v>68.443899999999999</v>
      </c>
      <c r="F239">
        <v>3.44E-2</v>
      </c>
      <c r="G239">
        <v>61.167999999999999</v>
      </c>
      <c r="H239">
        <v>62.966999999999999</v>
      </c>
      <c r="I239">
        <f>VLOOKUP(C239,'Girls CDC 0-20'!$B$2:$F$243,3,FALSE)</f>
        <v>1.466733925</v>
      </c>
      <c r="J239">
        <f>VLOOKUP($C239,'Girls CDC 0-20'!$B$2:$F$243,4,FALSE)</f>
        <v>67.705744191999997</v>
      </c>
      <c r="K239">
        <f>VLOOKUP($C239,'Girls CDC 0-20'!$B$2:$F$243,5,FALSE)</f>
        <v>3.93047376E-2</v>
      </c>
      <c r="L239">
        <f t="shared" si="20"/>
        <v>-1.7512515870494545</v>
      </c>
      <c r="M239">
        <f t="shared" si="22"/>
        <v>3.9951291487755203</v>
      </c>
    </row>
    <row r="240" spans="1:13" x14ac:dyDescent="0.3">
      <c r="A240">
        <v>238</v>
      </c>
      <c r="B240">
        <v>0.65160848733744015</v>
      </c>
      <c r="C240">
        <f t="shared" si="21"/>
        <v>7.5</v>
      </c>
      <c r="D240">
        <v>1</v>
      </c>
      <c r="E240">
        <v>68.491100000000003</v>
      </c>
      <c r="F240">
        <v>3.44E-2</v>
      </c>
      <c r="G240">
        <v>61.21</v>
      </c>
      <c r="H240">
        <v>63.01</v>
      </c>
      <c r="I240">
        <f>VLOOKUP(C240,'Girls CDC 0-20'!$B$2:$F$243,3,FALSE)</f>
        <v>1.466733925</v>
      </c>
      <c r="J240">
        <f>VLOOKUP($C240,'Girls CDC 0-20'!$B$2:$F$243,4,FALSE)</f>
        <v>67.705744191999997</v>
      </c>
      <c r="K240">
        <f>VLOOKUP($C240,'Girls CDC 0-20'!$B$2:$F$243,5,FALSE)</f>
        <v>3.93047376E-2</v>
      </c>
      <c r="L240">
        <f t="shared" si="20"/>
        <v>-1.7356287725256405</v>
      </c>
      <c r="M240">
        <f t="shared" si="22"/>
        <v>4.1314747543021815</v>
      </c>
    </row>
    <row r="241" spans="1:13" x14ac:dyDescent="0.3">
      <c r="A241">
        <v>239</v>
      </c>
      <c r="B241">
        <v>0.65434633812457221</v>
      </c>
      <c r="C241">
        <f t="shared" si="21"/>
        <v>7.5</v>
      </c>
      <c r="D241">
        <v>1</v>
      </c>
      <c r="E241">
        <v>68.538300000000007</v>
      </c>
      <c r="F241">
        <v>3.44E-2</v>
      </c>
      <c r="G241">
        <v>61.252000000000002</v>
      </c>
      <c r="H241">
        <v>63.052999999999997</v>
      </c>
      <c r="I241">
        <f>VLOOKUP(C241,'Girls CDC 0-20'!$B$2:$F$243,3,FALSE)</f>
        <v>1.466733925</v>
      </c>
      <c r="J241">
        <f>VLOOKUP($C241,'Girls CDC 0-20'!$B$2:$F$243,4,FALSE)</f>
        <v>67.705744191999997</v>
      </c>
      <c r="K241">
        <f>VLOOKUP($C241,'Girls CDC 0-20'!$B$2:$F$243,5,FALSE)</f>
        <v>3.93047376E-2</v>
      </c>
      <c r="L241">
        <f t="shared" si="20"/>
        <v>-1.7200009811259036</v>
      </c>
      <c r="M241">
        <f t="shared" si="22"/>
        <v>4.2716131619834767</v>
      </c>
    </row>
    <row r="242" spans="1:13" x14ac:dyDescent="0.3">
      <c r="A242">
        <v>240</v>
      </c>
      <c r="B242">
        <v>0.65708418891170428</v>
      </c>
      <c r="C242">
        <f t="shared" si="21"/>
        <v>7.5</v>
      </c>
      <c r="D242">
        <v>1</v>
      </c>
      <c r="E242">
        <v>68.585499999999996</v>
      </c>
      <c r="F242">
        <v>3.44E-2</v>
      </c>
      <c r="G242">
        <v>61.295000000000002</v>
      </c>
      <c r="H242">
        <v>63.097000000000001</v>
      </c>
      <c r="I242">
        <f>VLOOKUP(C242,'Girls CDC 0-20'!$B$2:$F$243,3,FALSE)</f>
        <v>1.466733925</v>
      </c>
      <c r="J242">
        <f>VLOOKUP($C242,'Girls CDC 0-20'!$B$2:$F$243,4,FALSE)</f>
        <v>67.705744191999997</v>
      </c>
      <c r="K242">
        <f>VLOOKUP($C242,'Girls CDC 0-20'!$B$2:$F$243,5,FALSE)</f>
        <v>3.93047376E-2</v>
      </c>
      <c r="L242">
        <f t="shared" si="20"/>
        <v>-1.7040046027715361</v>
      </c>
      <c r="M242">
        <f t="shared" si="22"/>
        <v>4.4190113672626881</v>
      </c>
    </row>
    <row r="243" spans="1:13" x14ac:dyDescent="0.3">
      <c r="A243">
        <v>241</v>
      </c>
      <c r="B243">
        <v>0.65982203969883646</v>
      </c>
      <c r="C243">
        <f t="shared" si="21"/>
        <v>7.5</v>
      </c>
      <c r="D243">
        <v>1</v>
      </c>
      <c r="E243">
        <v>68.632499999999993</v>
      </c>
      <c r="F243">
        <v>3.44E-2</v>
      </c>
      <c r="G243">
        <v>61.337000000000003</v>
      </c>
      <c r="H243">
        <v>63.14</v>
      </c>
      <c r="I243">
        <f>VLOOKUP(C243,'Girls CDC 0-20'!$B$2:$F$243,3,FALSE)</f>
        <v>1.466733925</v>
      </c>
      <c r="J243">
        <f>VLOOKUP($C243,'Girls CDC 0-20'!$B$2:$F$243,4,FALSE)</f>
        <v>67.705744191999997</v>
      </c>
      <c r="K243">
        <f>VLOOKUP($C243,'Girls CDC 0-20'!$B$2:$F$243,5,FALSE)</f>
        <v>3.93047376E-2</v>
      </c>
      <c r="L243">
        <f t="shared" si="20"/>
        <v>-1.6883667474130806</v>
      </c>
      <c r="M243">
        <f t="shared" si="22"/>
        <v>4.5670424775393359</v>
      </c>
    </row>
    <row r="244" spans="1:13" x14ac:dyDescent="0.3">
      <c r="A244">
        <v>242</v>
      </c>
      <c r="B244">
        <v>0.66255989048596853</v>
      </c>
      <c r="C244">
        <f t="shared" si="21"/>
        <v>7.5</v>
      </c>
      <c r="D244">
        <v>1</v>
      </c>
      <c r="E244">
        <v>68.679500000000004</v>
      </c>
      <c r="F244">
        <v>3.44E-2</v>
      </c>
      <c r="G244">
        <v>61.378999999999998</v>
      </c>
      <c r="H244">
        <v>63.183</v>
      </c>
      <c r="I244">
        <f>VLOOKUP(C244,'Girls CDC 0-20'!$B$2:$F$243,3,FALSE)</f>
        <v>1.466733925</v>
      </c>
      <c r="J244">
        <f>VLOOKUP($C244,'Girls CDC 0-20'!$B$2:$F$243,4,FALSE)</f>
        <v>67.705744191999997</v>
      </c>
      <c r="K244">
        <f>VLOOKUP($C244,'Girls CDC 0-20'!$B$2:$F$243,5,FALSE)</f>
        <v>3.93047376E-2</v>
      </c>
      <c r="L244">
        <f t="shared" si="20"/>
        <v>-1.6727239206456868</v>
      </c>
      <c r="M244">
        <f t="shared" si="22"/>
        <v>4.7190828966001872</v>
      </c>
    </row>
    <row r="245" spans="1:13" x14ac:dyDescent="0.3">
      <c r="A245">
        <v>243</v>
      </c>
      <c r="B245">
        <v>0.6652977412731006</v>
      </c>
      <c r="C245">
        <f t="shared" si="21"/>
        <v>7.5</v>
      </c>
      <c r="D245">
        <v>1</v>
      </c>
      <c r="E245">
        <v>68.726399999999998</v>
      </c>
      <c r="F245">
        <v>3.44E-2</v>
      </c>
      <c r="G245">
        <v>61.420999999999999</v>
      </c>
      <c r="H245">
        <v>63.225999999999999</v>
      </c>
      <c r="I245">
        <f>VLOOKUP(C245,'Girls CDC 0-20'!$B$2:$F$243,3,FALSE)</f>
        <v>1.466733925</v>
      </c>
      <c r="J245">
        <f>VLOOKUP($C245,'Girls CDC 0-20'!$B$2:$F$243,4,FALSE)</f>
        <v>67.705744191999997</v>
      </c>
      <c r="K245">
        <f>VLOOKUP($C245,'Girls CDC 0-20'!$B$2:$F$243,5,FALSE)</f>
        <v>3.93047376E-2</v>
      </c>
      <c r="L245">
        <f t="shared" si="20"/>
        <v>-1.6570761242738781</v>
      </c>
      <c r="M245">
        <f t="shared" si="22"/>
        <v>4.8752042775093614</v>
      </c>
    </row>
    <row r="246" spans="1:13" x14ac:dyDescent="0.3">
      <c r="A246">
        <v>244</v>
      </c>
      <c r="B246">
        <v>0.66803559206023266</v>
      </c>
      <c r="C246">
        <f t="shared" si="21"/>
        <v>8.5</v>
      </c>
      <c r="D246">
        <v>1</v>
      </c>
      <c r="E246">
        <v>68.773200000000003</v>
      </c>
      <c r="F246">
        <v>3.44E-2</v>
      </c>
      <c r="G246">
        <v>61.462000000000003</v>
      </c>
      <c r="H246">
        <v>63.27</v>
      </c>
      <c r="I246">
        <f>VLOOKUP(C246,'Girls CDC 0-20'!$B$2:$F$243,3,FALSE)</f>
        <v>1.5123019758</v>
      </c>
      <c r="J246">
        <f>VLOOKUP($C246,'Girls CDC 0-20'!$B$2:$F$243,4,FALSE)</f>
        <v>69.191236137999994</v>
      </c>
      <c r="K246">
        <f>VLOOKUP($C246,'Girls CDC 0-20'!$B$2:$F$243,5,FALSE)</f>
        <v>3.92371101E-2</v>
      </c>
      <c r="L246">
        <f t="shared" si="20"/>
        <v>-2.1325456794969355</v>
      </c>
      <c r="M246">
        <f t="shared" si="22"/>
        <v>1.648100672773289</v>
      </c>
    </row>
    <row r="247" spans="1:13" x14ac:dyDescent="0.3">
      <c r="A247">
        <v>245</v>
      </c>
      <c r="B247">
        <v>0.67077344284736484</v>
      </c>
      <c r="C247">
        <f t="shared" si="21"/>
        <v>8.5</v>
      </c>
      <c r="D247">
        <v>1</v>
      </c>
      <c r="E247">
        <v>68.819999999999993</v>
      </c>
      <c r="F247">
        <v>3.44E-2</v>
      </c>
      <c r="G247">
        <v>61.503999999999998</v>
      </c>
      <c r="H247">
        <v>63.313000000000002</v>
      </c>
      <c r="I247">
        <f>VLOOKUP(C247,'Girls CDC 0-20'!$B$2:$F$243,3,FALSE)</f>
        <v>1.5123019758</v>
      </c>
      <c r="J247">
        <f>VLOOKUP($C247,'Girls CDC 0-20'!$B$2:$F$243,4,FALSE)</f>
        <v>69.191236137999994</v>
      </c>
      <c r="K247">
        <f>VLOOKUP($C247,'Girls CDC 0-20'!$B$2:$F$243,5,FALSE)</f>
        <v>3.92371101E-2</v>
      </c>
      <c r="L247">
        <f t="shared" si="20"/>
        <v>-2.1174138533249698</v>
      </c>
      <c r="M247">
        <f t="shared" si="22"/>
        <v>1.7112369744210358</v>
      </c>
    </row>
    <row r="248" spans="1:13" x14ac:dyDescent="0.3">
      <c r="A248">
        <v>246</v>
      </c>
      <c r="B248">
        <v>0.67351129363449691</v>
      </c>
      <c r="C248">
        <f t="shared" si="21"/>
        <v>8.5</v>
      </c>
      <c r="D248">
        <v>1</v>
      </c>
      <c r="E248">
        <v>68.866600000000005</v>
      </c>
      <c r="F248">
        <v>3.44E-2</v>
      </c>
      <c r="G248">
        <v>61.545999999999999</v>
      </c>
      <c r="H248">
        <v>63.354999999999997</v>
      </c>
      <c r="I248">
        <f>VLOOKUP(C248,'Girls CDC 0-20'!$B$2:$F$243,3,FALSE)</f>
        <v>1.5123019758</v>
      </c>
      <c r="J248">
        <f>VLOOKUP($C248,'Girls CDC 0-20'!$B$2:$F$243,4,FALSE)</f>
        <v>69.191236137999994</v>
      </c>
      <c r="K248">
        <f>VLOOKUP($C248,'Girls CDC 0-20'!$B$2:$F$243,5,FALSE)</f>
        <v>3.92371101E-2</v>
      </c>
      <c r="L248">
        <f t="shared" si="20"/>
        <v>-2.102628846492252</v>
      </c>
      <c r="M248">
        <f t="shared" si="22"/>
        <v>1.7749113148417877</v>
      </c>
    </row>
    <row r="249" spans="1:13" x14ac:dyDescent="0.3">
      <c r="A249">
        <v>247</v>
      </c>
      <c r="B249">
        <v>0.67624914442162898</v>
      </c>
      <c r="C249">
        <f t="shared" si="21"/>
        <v>8.5</v>
      </c>
      <c r="D249">
        <v>1</v>
      </c>
      <c r="E249">
        <v>68.913300000000007</v>
      </c>
      <c r="F249">
        <v>3.44E-2</v>
      </c>
      <c r="G249">
        <v>61.588000000000001</v>
      </c>
      <c r="H249">
        <v>63.398000000000003</v>
      </c>
      <c r="I249">
        <f>VLOOKUP(C249,'Girls CDC 0-20'!$B$2:$F$243,3,FALSE)</f>
        <v>1.5123019758</v>
      </c>
      <c r="J249">
        <f>VLOOKUP($C249,'Girls CDC 0-20'!$B$2:$F$243,4,FALSE)</f>
        <v>69.191236137999994</v>
      </c>
      <c r="K249">
        <f>VLOOKUP($C249,'Girls CDC 0-20'!$B$2:$F$243,5,FALSE)</f>
        <v>3.92371101E-2</v>
      </c>
      <c r="L249">
        <f t="shared" si="20"/>
        <v>-2.0874866127640681</v>
      </c>
      <c r="M249">
        <f t="shared" si="22"/>
        <v>1.8422084967398493</v>
      </c>
    </row>
    <row r="250" spans="1:13" x14ac:dyDescent="0.3">
      <c r="A250">
        <v>248</v>
      </c>
      <c r="B250">
        <v>0.67898699520876116</v>
      </c>
      <c r="C250">
        <f t="shared" si="21"/>
        <v>8.5</v>
      </c>
      <c r="D250">
        <v>1</v>
      </c>
      <c r="E250">
        <v>68.959800000000001</v>
      </c>
      <c r="F250">
        <v>3.44E-2</v>
      </c>
      <c r="G250">
        <v>61.628999999999998</v>
      </c>
      <c r="H250">
        <v>63.441000000000003</v>
      </c>
      <c r="I250">
        <f>VLOOKUP(C250,'Girls CDC 0-20'!$B$2:$F$243,3,FALSE)</f>
        <v>1.5123019758</v>
      </c>
      <c r="J250">
        <f>VLOOKUP($C250,'Girls CDC 0-20'!$B$2:$F$243,4,FALSE)</f>
        <v>69.191236137999994</v>
      </c>
      <c r="K250">
        <f>VLOOKUP($C250,'Girls CDC 0-20'!$B$2:$F$243,5,FALSE)</f>
        <v>3.92371101E-2</v>
      </c>
      <c r="L250">
        <f t="shared" si="20"/>
        <v>-2.0723391166298568</v>
      </c>
      <c r="M250">
        <f t="shared" si="22"/>
        <v>1.9116913449841428</v>
      </c>
    </row>
    <row r="251" spans="1:13" x14ac:dyDescent="0.3">
      <c r="A251">
        <v>249</v>
      </c>
      <c r="B251">
        <v>0.68172484599589322</v>
      </c>
      <c r="C251">
        <f t="shared" si="21"/>
        <v>8.5</v>
      </c>
      <c r="D251">
        <v>1</v>
      </c>
      <c r="E251">
        <v>69.006299999999996</v>
      </c>
      <c r="F251">
        <v>3.44E-2</v>
      </c>
      <c r="G251">
        <v>61.670999999999999</v>
      </c>
      <c r="H251">
        <v>63.484000000000002</v>
      </c>
      <c r="I251">
        <f>VLOOKUP(C251,'Girls CDC 0-20'!$B$2:$F$243,3,FALSE)</f>
        <v>1.5123019758</v>
      </c>
      <c r="J251">
        <f>VLOOKUP($C251,'Girls CDC 0-20'!$B$2:$F$243,4,FALSE)</f>
        <v>69.191236137999994</v>
      </c>
      <c r="K251">
        <f>VLOOKUP($C251,'Girls CDC 0-20'!$B$2:$F$243,5,FALSE)</f>
        <v>3.92371101E-2</v>
      </c>
      <c r="L251">
        <f t="shared" si="20"/>
        <v>-2.0571863598294597</v>
      </c>
      <c r="M251">
        <f t="shared" si="22"/>
        <v>1.9834151550289989</v>
      </c>
    </row>
    <row r="252" spans="1:13" x14ac:dyDescent="0.3">
      <c r="A252">
        <v>250</v>
      </c>
      <c r="B252">
        <v>0.68446269678302529</v>
      </c>
      <c r="C252">
        <f t="shared" si="21"/>
        <v>8.5</v>
      </c>
      <c r="D252">
        <v>1</v>
      </c>
      <c r="E252">
        <v>69.052700000000002</v>
      </c>
      <c r="F252">
        <v>3.44E-2</v>
      </c>
      <c r="G252">
        <v>61.712000000000003</v>
      </c>
      <c r="H252">
        <v>63.527000000000001</v>
      </c>
      <c r="I252">
        <f>VLOOKUP(C252,'Girls CDC 0-20'!$B$2:$F$243,3,FALSE)</f>
        <v>1.5123019758</v>
      </c>
      <c r="J252">
        <f>VLOOKUP($C252,'Girls CDC 0-20'!$B$2:$F$243,4,FALSE)</f>
        <v>69.191236137999994</v>
      </c>
      <c r="K252">
        <f>VLOOKUP($C252,'Girls CDC 0-20'!$B$2:$F$243,5,FALSE)</f>
        <v>3.92371101E-2</v>
      </c>
      <c r="L252">
        <f t="shared" si="20"/>
        <v>-2.0420283441009568</v>
      </c>
      <c r="M252">
        <f t="shared" si="22"/>
        <v>2.0574359917230516</v>
      </c>
    </row>
    <row r="253" spans="1:13" x14ac:dyDescent="0.3">
      <c r="A253">
        <v>251</v>
      </c>
      <c r="B253">
        <v>0.68720054757015747</v>
      </c>
      <c r="C253">
        <f t="shared" si="21"/>
        <v>8.5</v>
      </c>
      <c r="D253">
        <v>1</v>
      </c>
      <c r="E253">
        <v>69.099000000000004</v>
      </c>
      <c r="F253">
        <v>3.4410000000000003E-2</v>
      </c>
      <c r="G253">
        <v>61.750999999999998</v>
      </c>
      <c r="H253">
        <v>63.567999999999998</v>
      </c>
      <c r="I253">
        <f>VLOOKUP(C253,'Girls CDC 0-20'!$B$2:$F$243,3,FALSE)</f>
        <v>1.5123019758</v>
      </c>
      <c r="J253">
        <f>VLOOKUP($C253,'Girls CDC 0-20'!$B$2:$F$243,4,FALSE)</f>
        <v>69.191236137999994</v>
      </c>
      <c r="K253">
        <f>VLOOKUP($C253,'Girls CDC 0-20'!$B$2:$F$243,5,FALSE)</f>
        <v>3.92371101E-2</v>
      </c>
      <c r="L253">
        <f t="shared" si="20"/>
        <v>-2.0275704562373038</v>
      </c>
      <c r="M253">
        <f t="shared" si="22"/>
        <v>2.1302053412159307</v>
      </c>
    </row>
    <row r="254" spans="1:13" x14ac:dyDescent="0.3">
      <c r="A254">
        <v>252</v>
      </c>
      <c r="B254">
        <v>0.68993839835728954</v>
      </c>
      <c r="C254">
        <f t="shared" si="21"/>
        <v>8.5</v>
      </c>
      <c r="D254">
        <v>1</v>
      </c>
      <c r="E254">
        <v>69.145200000000003</v>
      </c>
      <c r="F254">
        <v>3.4410000000000003E-2</v>
      </c>
      <c r="G254">
        <v>61.792999999999999</v>
      </c>
      <c r="H254">
        <v>63.61</v>
      </c>
      <c r="I254">
        <f>VLOOKUP(C254,'Girls CDC 0-20'!$B$2:$F$243,3,FALSE)</f>
        <v>1.5123019758</v>
      </c>
      <c r="J254">
        <f>VLOOKUP($C254,'Girls CDC 0-20'!$B$2:$F$243,4,FALSE)</f>
        <v>69.191236137999994</v>
      </c>
      <c r="K254">
        <f>VLOOKUP($C254,'Girls CDC 0-20'!$B$2:$F$243,5,FALSE)</f>
        <v>3.92371101E-2</v>
      </c>
      <c r="L254">
        <f t="shared" si="20"/>
        <v>-2.0127549827281741</v>
      </c>
      <c r="M254">
        <f t="shared" si="22"/>
        <v>2.2070205972164576</v>
      </c>
    </row>
    <row r="255" spans="1:13" x14ac:dyDescent="0.3">
      <c r="A255">
        <v>253</v>
      </c>
      <c r="B255">
        <v>0.69267624914442161</v>
      </c>
      <c r="C255">
        <f t="shared" si="21"/>
        <v>8.5</v>
      </c>
      <c r="D255">
        <v>1</v>
      </c>
      <c r="E255">
        <v>69.191400000000002</v>
      </c>
      <c r="F255">
        <v>3.4410000000000003E-2</v>
      </c>
      <c r="G255">
        <v>61.834000000000003</v>
      </c>
      <c r="H255">
        <v>63.652999999999999</v>
      </c>
      <c r="I255">
        <f>VLOOKUP(C255,'Girls CDC 0-20'!$B$2:$F$243,3,FALSE)</f>
        <v>1.5123019758</v>
      </c>
      <c r="J255">
        <f>VLOOKUP($C255,'Girls CDC 0-20'!$B$2:$F$243,4,FALSE)</f>
        <v>69.191236137999994</v>
      </c>
      <c r="K255">
        <f>VLOOKUP($C255,'Girls CDC 0-20'!$B$2:$F$243,5,FALSE)</f>
        <v>3.92371101E-2</v>
      </c>
      <c r="L255">
        <f t="shared" si="20"/>
        <v>-1.9975815671091015</v>
      </c>
      <c r="M255">
        <f t="shared" si="22"/>
        <v>2.288102164272797</v>
      </c>
    </row>
    <row r="256" spans="1:13" x14ac:dyDescent="0.3">
      <c r="A256">
        <v>254</v>
      </c>
      <c r="B256">
        <v>0.69541409993155368</v>
      </c>
      <c r="C256">
        <f t="shared" si="21"/>
        <v>8.5</v>
      </c>
      <c r="D256">
        <v>1</v>
      </c>
      <c r="E256">
        <v>69.2376</v>
      </c>
      <c r="F256">
        <v>3.4410000000000003E-2</v>
      </c>
      <c r="G256">
        <v>61.875</v>
      </c>
      <c r="H256">
        <v>63.695</v>
      </c>
      <c r="I256">
        <f>VLOOKUP(C256,'Girls CDC 0-20'!$B$2:$F$243,3,FALSE)</f>
        <v>1.5123019758</v>
      </c>
      <c r="J256">
        <f>VLOOKUP($C256,'Girls CDC 0-20'!$B$2:$F$243,4,FALSE)</f>
        <v>69.191236137999994</v>
      </c>
      <c r="K256">
        <f>VLOOKUP($C256,'Girls CDC 0-20'!$B$2:$F$243,5,FALSE)</f>
        <v>3.92371101E-2</v>
      </c>
      <c r="L256">
        <f t="shared" si="20"/>
        <v>-1.9827559512868245</v>
      </c>
      <c r="M256">
        <f t="shared" si="22"/>
        <v>2.3697348225842823</v>
      </c>
    </row>
    <row r="257" spans="1:13" x14ac:dyDescent="0.3">
      <c r="A257">
        <v>255</v>
      </c>
      <c r="B257">
        <v>0.69815195071868585</v>
      </c>
      <c r="C257">
        <f t="shared" si="21"/>
        <v>8.5</v>
      </c>
      <c r="D257">
        <v>1</v>
      </c>
      <c r="E257">
        <v>69.283600000000007</v>
      </c>
      <c r="F257">
        <v>3.4410000000000003E-2</v>
      </c>
      <c r="G257">
        <v>61.915999999999997</v>
      </c>
      <c r="H257">
        <v>63.737000000000002</v>
      </c>
      <c r="I257">
        <f>VLOOKUP(C257,'Girls CDC 0-20'!$B$2:$F$243,3,FALSE)</f>
        <v>1.5123019758</v>
      </c>
      <c r="J257">
        <f>VLOOKUP($C257,'Girls CDC 0-20'!$B$2:$F$243,4,FALSE)</f>
        <v>69.191236137999994</v>
      </c>
      <c r="K257">
        <f>VLOOKUP($C257,'Girls CDC 0-20'!$B$2:$F$243,5,FALSE)</f>
        <v>3.92371101E-2</v>
      </c>
      <c r="L257">
        <f t="shared" si="20"/>
        <v>-1.9679253264060812</v>
      </c>
      <c r="M257">
        <f t="shared" si="22"/>
        <v>2.453831513494797</v>
      </c>
    </row>
    <row r="258" spans="1:13" x14ac:dyDescent="0.3">
      <c r="A258">
        <v>256</v>
      </c>
      <c r="B258">
        <v>0.70088980150581792</v>
      </c>
      <c r="C258">
        <f t="shared" si="21"/>
        <v>8.5</v>
      </c>
      <c r="D258">
        <v>1</v>
      </c>
      <c r="E258">
        <v>69.329599999999999</v>
      </c>
      <c r="F258">
        <v>3.4410000000000003E-2</v>
      </c>
      <c r="G258">
        <v>61.957000000000001</v>
      </c>
      <c r="H258">
        <v>63.78</v>
      </c>
      <c r="I258">
        <f>VLOOKUP(C258,'Girls CDC 0-20'!$B$2:$F$243,3,FALSE)</f>
        <v>1.5123019758</v>
      </c>
      <c r="J258">
        <f>VLOOKUP($C258,'Girls CDC 0-20'!$B$2:$F$243,4,FALSE)</f>
        <v>69.191236137999994</v>
      </c>
      <c r="K258">
        <f>VLOOKUP($C258,'Girls CDC 0-20'!$B$2:$F$243,5,FALSE)</f>
        <v>3.92371101E-2</v>
      </c>
      <c r="L258">
        <f t="shared" ref="L258:L321" si="23">(((H258/J258)^I258)-1)/(I258*K258)</f>
        <v>-1.9527364037171526</v>
      </c>
      <c r="M258">
        <f t="shared" si="22"/>
        <v>2.5425418859823821</v>
      </c>
    </row>
    <row r="259" spans="1:13" x14ac:dyDescent="0.3">
      <c r="A259">
        <v>257</v>
      </c>
      <c r="B259">
        <v>0.70362765229294999</v>
      </c>
      <c r="C259">
        <f t="shared" ref="C259:C322" si="24">IF(B259=0,0,INT(B259*12)+0.5)</f>
        <v>8.5</v>
      </c>
      <c r="D259">
        <v>1</v>
      </c>
      <c r="E259">
        <v>69.375500000000002</v>
      </c>
      <c r="F259">
        <v>3.4410000000000003E-2</v>
      </c>
      <c r="G259">
        <v>61.997999999999998</v>
      </c>
      <c r="H259">
        <v>63.822000000000003</v>
      </c>
      <c r="I259">
        <f>VLOOKUP(C259,'Girls CDC 0-20'!$B$2:$F$243,3,FALSE)</f>
        <v>1.5123019758</v>
      </c>
      <c r="J259">
        <f>VLOOKUP($C259,'Girls CDC 0-20'!$B$2:$F$243,4,FALSE)</f>
        <v>69.191236137999994</v>
      </c>
      <c r="K259">
        <f>VLOOKUP($C259,'Girls CDC 0-20'!$B$2:$F$243,5,FALSE)</f>
        <v>3.92371101E-2</v>
      </c>
      <c r="L259">
        <f t="shared" si="23"/>
        <v>-1.9378956463809625</v>
      </c>
      <c r="M259">
        <f t="shared" ref="M259:M322" si="25">(_xlfn.NORM.S.DIST(L259,TRUE))*100</f>
        <v>2.6317977618594033</v>
      </c>
    </row>
    <row r="260" spans="1:13" x14ac:dyDescent="0.3">
      <c r="A260">
        <v>258</v>
      </c>
      <c r="B260">
        <v>0.70636550308008217</v>
      </c>
      <c r="C260">
        <f t="shared" si="24"/>
        <v>8.5</v>
      </c>
      <c r="D260">
        <v>1</v>
      </c>
      <c r="E260">
        <v>69.421400000000006</v>
      </c>
      <c r="F260">
        <v>3.4410000000000003E-2</v>
      </c>
      <c r="G260">
        <v>62.039000000000001</v>
      </c>
      <c r="H260">
        <v>63.863999999999997</v>
      </c>
      <c r="I260">
        <f>VLOOKUP(C260,'Girls CDC 0-20'!$B$2:$F$243,3,FALSE)</f>
        <v>1.5123019758</v>
      </c>
      <c r="J260">
        <f>VLOOKUP($C260,'Girls CDC 0-20'!$B$2:$F$243,4,FALSE)</f>
        <v>69.191236137999994</v>
      </c>
      <c r="K260">
        <f>VLOOKUP($C260,'Girls CDC 0-20'!$B$2:$F$243,5,FALSE)</f>
        <v>3.92371101E-2</v>
      </c>
      <c r="L260">
        <f t="shared" si="23"/>
        <v>-1.9230498848499527</v>
      </c>
      <c r="M260">
        <f t="shared" si="25"/>
        <v>2.7236892632800433</v>
      </c>
    </row>
    <row r="261" spans="1:13" x14ac:dyDescent="0.3">
      <c r="A261">
        <v>259</v>
      </c>
      <c r="B261">
        <v>0.70910335386721424</v>
      </c>
      <c r="C261">
        <f t="shared" si="24"/>
        <v>8.5</v>
      </c>
      <c r="D261">
        <v>1</v>
      </c>
      <c r="E261">
        <v>69.467200000000005</v>
      </c>
      <c r="F261">
        <v>3.4410000000000003E-2</v>
      </c>
      <c r="G261">
        <v>62.08</v>
      </c>
      <c r="H261">
        <v>63.905999999999999</v>
      </c>
      <c r="I261">
        <f>VLOOKUP(C261,'Girls CDC 0-20'!$B$2:$F$243,3,FALSE)</f>
        <v>1.5123019758</v>
      </c>
      <c r="J261">
        <f>VLOOKUP($C261,'Girls CDC 0-20'!$B$2:$F$243,4,FALSE)</f>
        <v>69.191236137999994</v>
      </c>
      <c r="K261">
        <f>VLOOKUP($C261,'Girls CDC 0-20'!$B$2:$F$243,5,FALSE)</f>
        <v>3.92371101E-2</v>
      </c>
      <c r="L261">
        <f t="shared" si="23"/>
        <v>-1.9081991207294056</v>
      </c>
      <c r="M261">
        <f t="shared" si="25"/>
        <v>2.8182742618962364</v>
      </c>
    </row>
    <row r="262" spans="1:13" x14ac:dyDescent="0.3">
      <c r="A262">
        <v>260</v>
      </c>
      <c r="B262">
        <v>0.7118412046543463</v>
      </c>
      <c r="C262">
        <f t="shared" si="24"/>
        <v>8.5</v>
      </c>
      <c r="D262">
        <v>1</v>
      </c>
      <c r="E262">
        <v>69.512900000000002</v>
      </c>
      <c r="F262">
        <v>3.4419999999999999E-2</v>
      </c>
      <c r="G262">
        <v>62.119</v>
      </c>
      <c r="H262">
        <v>63.947000000000003</v>
      </c>
      <c r="I262">
        <f>VLOOKUP(C262,'Girls CDC 0-20'!$B$2:$F$243,3,FALSE)</f>
        <v>1.5123019758</v>
      </c>
      <c r="J262">
        <f>VLOOKUP($C262,'Girls CDC 0-20'!$B$2:$F$243,4,FALSE)</f>
        <v>69.191236137999994</v>
      </c>
      <c r="K262">
        <f>VLOOKUP($C262,'Girls CDC 0-20'!$B$2:$F$243,5,FALSE)</f>
        <v>3.92371101E-2</v>
      </c>
      <c r="L262">
        <f t="shared" si="23"/>
        <v>-1.8936971224218069</v>
      </c>
      <c r="M262">
        <f t="shared" si="25"/>
        <v>2.9132611753266988</v>
      </c>
    </row>
    <row r="263" spans="1:13" x14ac:dyDescent="0.3">
      <c r="A263">
        <v>261</v>
      </c>
      <c r="B263">
        <v>0.71457905544147848</v>
      </c>
      <c r="C263">
        <f t="shared" si="24"/>
        <v>8.5</v>
      </c>
      <c r="D263">
        <v>1</v>
      </c>
      <c r="E263">
        <v>69.558499999999995</v>
      </c>
      <c r="F263">
        <v>3.4419999999999999E-2</v>
      </c>
      <c r="G263">
        <v>62.16</v>
      </c>
      <c r="H263">
        <v>63.988999999999997</v>
      </c>
      <c r="I263">
        <f>VLOOKUP(C263,'Girls CDC 0-20'!$B$2:$F$243,3,FALSE)</f>
        <v>1.5123019758</v>
      </c>
      <c r="J263">
        <f>VLOOKUP($C263,'Girls CDC 0-20'!$B$2:$F$243,4,FALSE)</f>
        <v>69.191236137999994</v>
      </c>
      <c r="K263">
        <f>VLOOKUP($C263,'Girls CDC 0-20'!$B$2:$F$243,5,FALSE)</f>
        <v>3.92371101E-2</v>
      </c>
      <c r="L263">
        <f t="shared" si="23"/>
        <v>-1.8788364769460979</v>
      </c>
      <c r="M263">
        <f t="shared" si="25"/>
        <v>3.0133412333368694</v>
      </c>
    </row>
    <row r="264" spans="1:13" x14ac:dyDescent="0.3">
      <c r="A264">
        <v>262</v>
      </c>
      <c r="B264">
        <v>0.71731690622861055</v>
      </c>
      <c r="C264">
        <f t="shared" si="24"/>
        <v>8.5</v>
      </c>
      <c r="D264">
        <v>1</v>
      </c>
      <c r="E264">
        <v>69.604100000000003</v>
      </c>
      <c r="F264">
        <v>3.4419999999999999E-2</v>
      </c>
      <c r="G264">
        <v>62.201000000000001</v>
      </c>
      <c r="H264">
        <v>64.031000000000006</v>
      </c>
      <c r="I264">
        <f>VLOOKUP(C264,'Girls CDC 0-20'!$B$2:$F$243,3,FALSE)</f>
        <v>1.5123019758</v>
      </c>
      <c r="J264">
        <f>VLOOKUP($C264,'Girls CDC 0-20'!$B$2:$F$243,4,FALSE)</f>
        <v>69.191236137999994</v>
      </c>
      <c r="K264">
        <f>VLOOKUP($C264,'Girls CDC 0-20'!$B$2:$F$243,5,FALSE)</f>
        <v>3.92371101E-2</v>
      </c>
      <c r="L264">
        <f t="shared" si="23"/>
        <v>-1.8639708336491965</v>
      </c>
      <c r="M264">
        <f t="shared" si="25"/>
        <v>3.1162900153582909</v>
      </c>
    </row>
    <row r="265" spans="1:13" x14ac:dyDescent="0.3">
      <c r="A265">
        <v>263</v>
      </c>
      <c r="B265">
        <v>0.72005475701574262</v>
      </c>
      <c r="C265">
        <f t="shared" si="24"/>
        <v>8.5</v>
      </c>
      <c r="D265">
        <v>1</v>
      </c>
      <c r="E265">
        <v>69.649600000000007</v>
      </c>
      <c r="F265">
        <v>3.4419999999999999E-2</v>
      </c>
      <c r="G265">
        <v>62.241</v>
      </c>
      <c r="H265">
        <v>64.072999999999993</v>
      </c>
      <c r="I265">
        <f>VLOOKUP(C265,'Girls CDC 0-20'!$B$2:$F$243,3,FALSE)</f>
        <v>1.5123019758</v>
      </c>
      <c r="J265">
        <f>VLOOKUP($C265,'Girls CDC 0-20'!$B$2:$F$243,4,FALSE)</f>
        <v>69.191236137999994</v>
      </c>
      <c r="K265">
        <f>VLOOKUP($C265,'Girls CDC 0-20'!$B$2:$F$243,5,FALSE)</f>
        <v>3.92371101E-2</v>
      </c>
      <c r="L265">
        <f t="shared" si="23"/>
        <v>-1.8491001941301712</v>
      </c>
      <c r="M265">
        <f t="shared" si="25"/>
        <v>3.2221673185065156</v>
      </c>
    </row>
    <row r="266" spans="1:13" x14ac:dyDescent="0.3">
      <c r="A266">
        <v>264</v>
      </c>
      <c r="B266">
        <v>0.7227926078028748</v>
      </c>
      <c r="C266">
        <f t="shared" si="24"/>
        <v>8.5</v>
      </c>
      <c r="D266">
        <v>1</v>
      </c>
      <c r="E266">
        <v>69.695099999999996</v>
      </c>
      <c r="F266">
        <v>3.4419999999999999E-2</v>
      </c>
      <c r="G266">
        <v>62.281999999999996</v>
      </c>
      <c r="H266">
        <v>64.114000000000004</v>
      </c>
      <c r="I266">
        <f>VLOOKUP(C266,'Girls CDC 0-20'!$B$2:$F$243,3,FALSE)</f>
        <v>1.5123019758</v>
      </c>
      <c r="J266">
        <f>VLOOKUP($C266,'Girls CDC 0-20'!$B$2:$F$243,4,FALSE)</f>
        <v>69.191236137999994</v>
      </c>
      <c r="K266">
        <f>VLOOKUP($C266,'Girls CDC 0-20'!$B$2:$F$243,5,FALSE)</f>
        <v>3.92371101E-2</v>
      </c>
      <c r="L266">
        <f t="shared" si="23"/>
        <v>-1.8345787997837162</v>
      </c>
      <c r="M266">
        <f t="shared" si="25"/>
        <v>3.3284061131837959</v>
      </c>
    </row>
    <row r="267" spans="1:13" x14ac:dyDescent="0.3">
      <c r="A267">
        <v>265</v>
      </c>
      <c r="B267">
        <v>0.72553045859000687</v>
      </c>
      <c r="C267">
        <f t="shared" si="24"/>
        <v>8.5</v>
      </c>
      <c r="D267">
        <v>1</v>
      </c>
      <c r="E267">
        <v>69.740499999999997</v>
      </c>
      <c r="F267">
        <v>3.4419999999999999E-2</v>
      </c>
      <c r="G267">
        <v>62.322000000000003</v>
      </c>
      <c r="H267">
        <v>64.156000000000006</v>
      </c>
      <c r="I267">
        <f>VLOOKUP(C267,'Girls CDC 0-20'!$B$2:$F$243,3,FALSE)</f>
        <v>1.5123019758</v>
      </c>
      <c r="J267">
        <f>VLOOKUP($C267,'Girls CDC 0-20'!$B$2:$F$243,4,FALSE)</f>
        <v>69.191236137999994</v>
      </c>
      <c r="K267">
        <f>VLOOKUP($C267,'Girls CDC 0-20'!$B$2:$F$243,5,FALSE)</f>
        <v>3.92371101E-2</v>
      </c>
      <c r="L267">
        <f t="shared" si="23"/>
        <v>-1.8196982914744562</v>
      </c>
      <c r="M267">
        <f t="shared" si="25"/>
        <v>3.4402481828899925</v>
      </c>
    </row>
    <row r="268" spans="1:13" x14ac:dyDescent="0.3">
      <c r="A268">
        <v>266</v>
      </c>
      <c r="B268">
        <v>0.72826830937713893</v>
      </c>
      <c r="C268">
        <f t="shared" si="24"/>
        <v>8.5</v>
      </c>
      <c r="D268">
        <v>1</v>
      </c>
      <c r="E268">
        <v>69.785799999999995</v>
      </c>
      <c r="F268">
        <v>3.4430000000000002E-2</v>
      </c>
      <c r="G268">
        <v>62.360999999999997</v>
      </c>
      <c r="H268">
        <v>64.195999999999998</v>
      </c>
      <c r="I268">
        <f>VLOOKUP(C268,'Girls CDC 0-20'!$B$2:$F$243,3,FALSE)</f>
        <v>1.5123019758</v>
      </c>
      <c r="J268">
        <f>VLOOKUP($C268,'Girls CDC 0-20'!$B$2:$F$243,4,FALSE)</f>
        <v>69.191236137999994</v>
      </c>
      <c r="K268">
        <f>VLOOKUP($C268,'Girls CDC 0-20'!$B$2:$F$243,5,FALSE)</f>
        <v>3.92371101E-2</v>
      </c>
      <c r="L268">
        <f t="shared" si="23"/>
        <v>-1.805521738177674</v>
      </c>
      <c r="M268">
        <f t="shared" si="25"/>
        <v>3.549653849114903</v>
      </c>
    </row>
    <row r="269" spans="1:13" x14ac:dyDescent="0.3">
      <c r="A269">
        <v>267</v>
      </c>
      <c r="B269">
        <v>0.731006160164271</v>
      </c>
      <c r="C269">
        <f t="shared" si="24"/>
        <v>8.5</v>
      </c>
      <c r="D269">
        <v>1</v>
      </c>
      <c r="E269">
        <v>69.831100000000006</v>
      </c>
      <c r="F269">
        <v>3.4430000000000002E-2</v>
      </c>
      <c r="G269">
        <v>62.401000000000003</v>
      </c>
      <c r="H269">
        <v>64.238</v>
      </c>
      <c r="I269">
        <f>VLOOKUP(C269,'Girls CDC 0-20'!$B$2:$F$243,3,FALSE)</f>
        <v>1.5123019758</v>
      </c>
      <c r="J269">
        <f>VLOOKUP($C269,'Girls CDC 0-20'!$B$2:$F$243,4,FALSE)</f>
        <v>69.191236137999994</v>
      </c>
      <c r="K269">
        <f>VLOOKUP($C269,'Girls CDC 0-20'!$B$2:$F$243,5,FALSE)</f>
        <v>3.92371101E-2</v>
      </c>
      <c r="L269">
        <f t="shared" si="23"/>
        <v>-1.7906314860939851</v>
      </c>
      <c r="M269">
        <f t="shared" si="25"/>
        <v>3.6676225458118625</v>
      </c>
    </row>
    <row r="270" spans="1:13" x14ac:dyDescent="0.3">
      <c r="A270">
        <v>268</v>
      </c>
      <c r="B270">
        <v>0.73374401095140318</v>
      </c>
      <c r="C270">
        <f t="shared" si="24"/>
        <v>8.5</v>
      </c>
      <c r="D270">
        <v>1</v>
      </c>
      <c r="E270">
        <v>69.876300000000001</v>
      </c>
      <c r="F270">
        <v>3.4430000000000002E-2</v>
      </c>
      <c r="G270">
        <v>62.442</v>
      </c>
      <c r="H270">
        <v>64.278999999999996</v>
      </c>
      <c r="I270">
        <f>VLOOKUP(C270,'Girls CDC 0-20'!$B$2:$F$243,3,FALSE)</f>
        <v>1.5123019758</v>
      </c>
      <c r="J270">
        <f>VLOOKUP($C270,'Girls CDC 0-20'!$B$2:$F$243,4,FALSE)</f>
        <v>69.191236137999994</v>
      </c>
      <c r="K270">
        <f>VLOOKUP($C270,'Girls CDC 0-20'!$B$2:$F$243,5,FALSE)</f>
        <v>3.92371101E-2</v>
      </c>
      <c r="L270">
        <f t="shared" si="23"/>
        <v>-1.7760909521877506</v>
      </c>
      <c r="M270">
        <f t="shared" si="25"/>
        <v>3.7858963643905117</v>
      </c>
    </row>
    <row r="271" spans="1:13" x14ac:dyDescent="0.3">
      <c r="A271">
        <v>269</v>
      </c>
      <c r="B271">
        <v>0.73648186173853525</v>
      </c>
      <c r="C271">
        <f t="shared" si="24"/>
        <v>8.5</v>
      </c>
      <c r="D271">
        <v>1</v>
      </c>
      <c r="E271">
        <v>69.921499999999995</v>
      </c>
      <c r="F271">
        <v>3.4430000000000002E-2</v>
      </c>
      <c r="G271">
        <v>62.481999999999999</v>
      </c>
      <c r="H271">
        <v>64.320999999999998</v>
      </c>
      <c r="I271">
        <f>VLOOKUP(C271,'Girls CDC 0-20'!$B$2:$F$243,3,FALSE)</f>
        <v>1.5123019758</v>
      </c>
      <c r="J271">
        <f>VLOOKUP($C271,'Girls CDC 0-20'!$B$2:$F$243,4,FALSE)</f>
        <v>69.191236137999994</v>
      </c>
      <c r="K271">
        <f>VLOOKUP($C271,'Girls CDC 0-20'!$B$2:$F$243,5,FALSE)</f>
        <v>3.92371101E-2</v>
      </c>
      <c r="L271">
        <f t="shared" si="23"/>
        <v>-1.7611908436805455</v>
      </c>
      <c r="M271">
        <f t="shared" si="25"/>
        <v>3.9103053638751764</v>
      </c>
    </row>
    <row r="272" spans="1:13" x14ac:dyDescent="0.3">
      <c r="A272">
        <v>270</v>
      </c>
      <c r="B272">
        <v>0.73921971252566732</v>
      </c>
      <c r="C272">
        <f t="shared" si="24"/>
        <v>8.5</v>
      </c>
      <c r="D272">
        <v>1</v>
      </c>
      <c r="E272">
        <v>69.9666</v>
      </c>
      <c r="F272">
        <v>3.4430000000000002E-2</v>
      </c>
      <c r="G272">
        <v>62.521999999999998</v>
      </c>
      <c r="H272">
        <v>64.363</v>
      </c>
      <c r="I272">
        <f>VLOOKUP(C272,'Girls CDC 0-20'!$B$2:$F$243,3,FALSE)</f>
        <v>1.5123019758</v>
      </c>
      <c r="J272">
        <f>VLOOKUP($C272,'Girls CDC 0-20'!$B$2:$F$243,4,FALSE)</f>
        <v>69.191236137999994</v>
      </c>
      <c r="K272">
        <f>VLOOKUP($C272,'Girls CDC 0-20'!$B$2:$F$243,5,FALSE)</f>
        <v>3.92371101E-2</v>
      </c>
      <c r="L272">
        <f t="shared" si="23"/>
        <v>-1.7462857499498867</v>
      </c>
      <c r="M272">
        <f t="shared" si="25"/>
        <v>4.0380655389837106</v>
      </c>
    </row>
    <row r="273" spans="1:13" x14ac:dyDescent="0.3">
      <c r="A273">
        <v>271</v>
      </c>
      <c r="B273">
        <v>0.7419575633127995</v>
      </c>
      <c r="C273">
        <f t="shared" si="24"/>
        <v>8.5</v>
      </c>
      <c r="D273">
        <v>1</v>
      </c>
      <c r="E273">
        <v>70.011600000000001</v>
      </c>
      <c r="F273">
        <v>3.4439999999999998E-2</v>
      </c>
      <c r="G273">
        <v>62.56</v>
      </c>
      <c r="H273">
        <v>64.402000000000001</v>
      </c>
      <c r="I273">
        <f>VLOOKUP(C273,'Girls CDC 0-20'!$B$2:$F$243,3,FALSE)</f>
        <v>1.5123019758</v>
      </c>
      <c r="J273">
        <f>VLOOKUP($C273,'Girls CDC 0-20'!$B$2:$F$243,4,FALSE)</f>
        <v>69.191236137999994</v>
      </c>
      <c r="K273">
        <f>VLOOKUP($C273,'Girls CDC 0-20'!$B$2:$F$243,5,FALSE)</f>
        <v>3.92371101E-2</v>
      </c>
      <c r="L273">
        <f t="shared" si="23"/>
        <v>-1.7324408433486638</v>
      </c>
      <c r="M273">
        <f t="shared" si="25"/>
        <v>4.1597550611187559</v>
      </c>
    </row>
    <row r="274" spans="1:13" x14ac:dyDescent="0.3">
      <c r="A274">
        <v>272</v>
      </c>
      <c r="B274">
        <v>0.74469541409993156</v>
      </c>
      <c r="C274">
        <f t="shared" si="24"/>
        <v>8.5</v>
      </c>
      <c r="D274">
        <v>1</v>
      </c>
      <c r="E274">
        <v>70.056600000000003</v>
      </c>
      <c r="F274">
        <v>3.4439999999999998E-2</v>
      </c>
      <c r="G274">
        <v>62.600999999999999</v>
      </c>
      <c r="H274">
        <v>64.444000000000003</v>
      </c>
      <c r="I274">
        <f>VLOOKUP(C274,'Girls CDC 0-20'!$B$2:$F$243,3,FALSE)</f>
        <v>1.5123019758</v>
      </c>
      <c r="J274">
        <f>VLOOKUP($C274,'Girls CDC 0-20'!$B$2:$F$243,4,FALSE)</f>
        <v>69.191236137999994</v>
      </c>
      <c r="K274">
        <f>VLOOKUP($C274,'Girls CDC 0-20'!$B$2:$F$243,5,FALSE)</f>
        <v>3.92371101E-2</v>
      </c>
      <c r="L274">
        <f t="shared" si="23"/>
        <v>-1.7175261397382187</v>
      </c>
      <c r="M274">
        <f t="shared" si="25"/>
        <v>4.2941541281299358</v>
      </c>
    </row>
    <row r="275" spans="1:13" x14ac:dyDescent="0.3">
      <c r="A275">
        <v>273</v>
      </c>
      <c r="B275">
        <v>0.74743326488706363</v>
      </c>
      <c r="C275">
        <f t="shared" si="24"/>
        <v>8.5</v>
      </c>
      <c r="D275">
        <v>1</v>
      </c>
      <c r="E275">
        <v>70.101500000000001</v>
      </c>
      <c r="F275">
        <v>3.4439999999999998E-2</v>
      </c>
      <c r="G275">
        <v>62.640999999999998</v>
      </c>
      <c r="H275">
        <v>64.484999999999999</v>
      </c>
      <c r="I275">
        <f>VLOOKUP(C275,'Girls CDC 0-20'!$B$2:$F$243,3,FALSE)</f>
        <v>1.5123019758</v>
      </c>
      <c r="J275">
        <f>VLOOKUP($C275,'Girls CDC 0-20'!$B$2:$F$243,4,FALSE)</f>
        <v>69.191236137999994</v>
      </c>
      <c r="K275">
        <f>VLOOKUP($C275,'Girls CDC 0-20'!$B$2:$F$243,5,FALSE)</f>
        <v>3.92371101E-2</v>
      </c>
      <c r="L275">
        <f t="shared" si="23"/>
        <v>-1.7029617439917872</v>
      </c>
      <c r="M275">
        <f t="shared" si="25"/>
        <v>4.4287613941890909</v>
      </c>
    </row>
    <row r="276" spans="1:13" x14ac:dyDescent="0.3">
      <c r="A276">
        <v>274</v>
      </c>
      <c r="B276">
        <v>0.75017111567419581</v>
      </c>
      <c r="C276">
        <f t="shared" si="24"/>
        <v>9.5</v>
      </c>
      <c r="D276">
        <v>1</v>
      </c>
      <c r="E276">
        <v>70.146299999999997</v>
      </c>
      <c r="F276">
        <v>3.4439999999999998E-2</v>
      </c>
      <c r="G276">
        <v>62.680999999999997</v>
      </c>
      <c r="H276">
        <v>64.525999999999996</v>
      </c>
      <c r="I276">
        <f>VLOOKUP(C276,'Girls CDC 0-20'!$B$2:$F$243,3,FALSE)</f>
        <v>1.534950767</v>
      </c>
      <c r="J276">
        <f>VLOOKUP($C276,'Girls CDC 0-20'!$B$2:$F$243,4,FALSE)</f>
        <v>70.591639236999995</v>
      </c>
      <c r="K276">
        <f>VLOOKUP($C276,'Girls CDC 0-20'!$B$2:$F$243,5,FALSE)</f>
        <v>3.92216648E-2</v>
      </c>
      <c r="L276">
        <f t="shared" si="23"/>
        <v>-2.1397292400816599</v>
      </c>
      <c r="M276">
        <f t="shared" si="25"/>
        <v>1.618832728832269</v>
      </c>
    </row>
    <row r="277" spans="1:13" x14ac:dyDescent="0.3">
      <c r="A277">
        <v>275</v>
      </c>
      <c r="B277">
        <v>0.75290896646132788</v>
      </c>
      <c r="C277">
        <f t="shared" si="24"/>
        <v>9.5</v>
      </c>
      <c r="D277">
        <v>1</v>
      </c>
      <c r="E277">
        <v>70.191100000000006</v>
      </c>
      <c r="F277">
        <v>3.4439999999999998E-2</v>
      </c>
      <c r="G277">
        <v>62.720999999999997</v>
      </c>
      <c r="H277">
        <v>64.566999999999993</v>
      </c>
      <c r="I277">
        <f>VLOOKUP(C277,'Girls CDC 0-20'!$B$2:$F$243,3,FALSE)</f>
        <v>1.534950767</v>
      </c>
      <c r="J277">
        <f>VLOOKUP($C277,'Girls CDC 0-20'!$B$2:$F$243,4,FALSE)</f>
        <v>70.591639236999995</v>
      </c>
      <c r="K277">
        <f>VLOOKUP($C277,'Girls CDC 0-20'!$B$2:$F$243,5,FALSE)</f>
        <v>3.92216648E-2</v>
      </c>
      <c r="L277">
        <f t="shared" si="23"/>
        <v>-2.1256134440622825</v>
      </c>
      <c r="M277">
        <f t="shared" si="25"/>
        <v>1.6767729633564081</v>
      </c>
    </row>
    <row r="278" spans="1:13" x14ac:dyDescent="0.3">
      <c r="A278">
        <v>276</v>
      </c>
      <c r="B278">
        <v>0.75564681724845995</v>
      </c>
      <c r="C278">
        <f t="shared" si="24"/>
        <v>9.5</v>
      </c>
      <c r="D278">
        <v>1</v>
      </c>
      <c r="E278">
        <v>70.235799999999998</v>
      </c>
      <c r="F278">
        <v>3.4450000000000001E-2</v>
      </c>
      <c r="G278">
        <v>62.759</v>
      </c>
      <c r="H278">
        <v>64.606999999999999</v>
      </c>
      <c r="I278">
        <f>VLOOKUP(C278,'Girls CDC 0-20'!$B$2:$F$243,3,FALSE)</f>
        <v>1.534950767</v>
      </c>
      <c r="J278">
        <f>VLOOKUP($C278,'Girls CDC 0-20'!$B$2:$F$243,4,FALSE)</f>
        <v>70.591639236999995</v>
      </c>
      <c r="K278">
        <f>VLOOKUP($C278,'Girls CDC 0-20'!$B$2:$F$243,5,FALSE)</f>
        <v>3.92216648E-2</v>
      </c>
      <c r="L278">
        <f t="shared" si="23"/>
        <v>-2.1118373139143043</v>
      </c>
      <c r="M278">
        <f t="shared" si="25"/>
        <v>1.7350202797642587</v>
      </c>
    </row>
    <row r="279" spans="1:13" x14ac:dyDescent="0.3">
      <c r="A279">
        <v>277</v>
      </c>
      <c r="B279">
        <v>0.75838466803559201</v>
      </c>
      <c r="C279">
        <f t="shared" si="24"/>
        <v>9.5</v>
      </c>
      <c r="D279">
        <v>1</v>
      </c>
      <c r="E279">
        <v>70.280500000000004</v>
      </c>
      <c r="F279">
        <v>3.4450000000000001E-2</v>
      </c>
      <c r="G279">
        <v>62.798999999999999</v>
      </c>
      <c r="H279">
        <v>64.647999999999996</v>
      </c>
      <c r="I279">
        <f>VLOOKUP(C279,'Girls CDC 0-20'!$B$2:$F$243,3,FALSE)</f>
        <v>1.534950767</v>
      </c>
      <c r="J279">
        <f>VLOOKUP($C279,'Girls CDC 0-20'!$B$2:$F$243,4,FALSE)</f>
        <v>70.591639236999995</v>
      </c>
      <c r="K279">
        <f>VLOOKUP($C279,'Girls CDC 0-20'!$B$2:$F$243,5,FALSE)</f>
        <v>3.92216648E-2</v>
      </c>
      <c r="L279">
        <f t="shared" si="23"/>
        <v>-2.0977120445173005</v>
      </c>
      <c r="M279">
        <f t="shared" si="25"/>
        <v>1.7965295126764029</v>
      </c>
    </row>
    <row r="280" spans="1:13" x14ac:dyDescent="0.3">
      <c r="A280">
        <v>278</v>
      </c>
      <c r="B280">
        <v>0.76112251882272419</v>
      </c>
      <c r="C280">
        <f t="shared" si="24"/>
        <v>9.5</v>
      </c>
      <c r="D280">
        <v>1</v>
      </c>
      <c r="E280">
        <v>70.325100000000006</v>
      </c>
      <c r="F280">
        <v>3.4450000000000001E-2</v>
      </c>
      <c r="G280">
        <v>62.838000000000001</v>
      </c>
      <c r="H280">
        <v>64.688999999999993</v>
      </c>
      <c r="I280">
        <f>VLOOKUP(C280,'Girls CDC 0-20'!$B$2:$F$243,3,FALSE)</f>
        <v>1.534950767</v>
      </c>
      <c r="J280">
        <f>VLOOKUP($C280,'Girls CDC 0-20'!$B$2:$F$243,4,FALSE)</f>
        <v>70.591639236999995</v>
      </c>
      <c r="K280">
        <f>VLOOKUP($C280,'Girls CDC 0-20'!$B$2:$F$243,5,FALSE)</f>
        <v>3.92216648E-2</v>
      </c>
      <c r="L280">
        <f t="shared" si="23"/>
        <v>-2.0835819820586869</v>
      </c>
      <c r="M280">
        <f t="shared" si="25"/>
        <v>1.8599103676801561</v>
      </c>
    </row>
    <row r="281" spans="1:13" x14ac:dyDescent="0.3">
      <c r="A281">
        <v>279</v>
      </c>
      <c r="B281">
        <v>0.76386036960985626</v>
      </c>
      <c r="C281">
        <f t="shared" si="24"/>
        <v>9.5</v>
      </c>
      <c r="D281">
        <v>1</v>
      </c>
      <c r="E281">
        <v>70.369699999999995</v>
      </c>
      <c r="F281">
        <v>3.4450000000000001E-2</v>
      </c>
      <c r="G281">
        <v>62.878</v>
      </c>
      <c r="H281">
        <v>64.73</v>
      </c>
      <c r="I281">
        <f>VLOOKUP(C281,'Girls CDC 0-20'!$B$2:$F$243,3,FALSE)</f>
        <v>1.534950767</v>
      </c>
      <c r="J281">
        <f>VLOOKUP($C281,'Girls CDC 0-20'!$B$2:$F$243,4,FALSE)</f>
        <v>70.591639236999995</v>
      </c>
      <c r="K281">
        <f>VLOOKUP($C281,'Girls CDC 0-20'!$B$2:$F$243,5,FALSE)</f>
        <v>3.92216648E-2</v>
      </c>
      <c r="L281">
        <f t="shared" si="23"/>
        <v>-2.0694471279514501</v>
      </c>
      <c r="M281">
        <f t="shared" si="25"/>
        <v>1.925207397121786</v>
      </c>
    </row>
    <row r="282" spans="1:13" x14ac:dyDescent="0.3">
      <c r="A282">
        <v>280</v>
      </c>
      <c r="B282">
        <v>0.76659822039698833</v>
      </c>
      <c r="C282">
        <f t="shared" si="24"/>
        <v>9.5</v>
      </c>
      <c r="D282">
        <v>1</v>
      </c>
      <c r="E282">
        <v>70.414199999999994</v>
      </c>
      <c r="F282">
        <v>3.4450000000000001E-2</v>
      </c>
      <c r="G282">
        <v>62.917999999999999</v>
      </c>
      <c r="H282">
        <v>64.771000000000001</v>
      </c>
      <c r="I282">
        <f>VLOOKUP(C282,'Girls CDC 0-20'!$B$2:$F$243,3,FALSE)</f>
        <v>1.534950767</v>
      </c>
      <c r="J282">
        <f>VLOOKUP($C282,'Girls CDC 0-20'!$B$2:$F$243,4,FALSE)</f>
        <v>70.591639236999995</v>
      </c>
      <c r="K282">
        <f>VLOOKUP($C282,'Girls CDC 0-20'!$B$2:$F$243,5,FALSE)</f>
        <v>3.92216648E-2</v>
      </c>
      <c r="L282">
        <f t="shared" si="23"/>
        <v>-2.0553074836072769</v>
      </c>
      <c r="M282">
        <f t="shared" si="25"/>
        <v>1.9924657479349344</v>
      </c>
    </row>
    <row r="283" spans="1:13" x14ac:dyDescent="0.3">
      <c r="A283">
        <v>281</v>
      </c>
      <c r="B283">
        <v>0.76933607118412051</v>
      </c>
      <c r="C283">
        <f t="shared" si="24"/>
        <v>9.5</v>
      </c>
      <c r="D283">
        <v>1</v>
      </c>
      <c r="E283">
        <v>70.458600000000004</v>
      </c>
      <c r="F283">
        <v>3.4459999999999998E-2</v>
      </c>
      <c r="G283">
        <v>62.956000000000003</v>
      </c>
      <c r="H283">
        <v>64.81</v>
      </c>
      <c r="I283">
        <f>VLOOKUP(C283,'Girls CDC 0-20'!$B$2:$F$243,3,FALSE)</f>
        <v>1.534950767</v>
      </c>
      <c r="J283">
        <f>VLOOKUP($C283,'Girls CDC 0-20'!$B$2:$F$243,4,FALSE)</f>
        <v>70.591639236999995</v>
      </c>
      <c r="K283">
        <f>VLOOKUP($C283,'Girls CDC 0-20'!$B$2:$F$243,5,FALSE)</f>
        <v>3.92216648E-2</v>
      </c>
      <c r="L283">
        <f t="shared" si="23"/>
        <v>-2.0418531338681087</v>
      </c>
      <c r="M283">
        <f t="shared" si="25"/>
        <v>2.0583050909027034</v>
      </c>
    </row>
    <row r="284" spans="1:13" x14ac:dyDescent="0.3">
      <c r="A284">
        <v>282</v>
      </c>
      <c r="B284">
        <v>0.77207392197125257</v>
      </c>
      <c r="C284">
        <f t="shared" si="24"/>
        <v>9.5</v>
      </c>
      <c r="D284">
        <v>1</v>
      </c>
      <c r="E284">
        <v>70.503</v>
      </c>
      <c r="F284">
        <v>3.4459999999999998E-2</v>
      </c>
      <c r="G284">
        <v>62.994999999999997</v>
      </c>
      <c r="H284">
        <v>64.850999999999999</v>
      </c>
      <c r="I284">
        <f>VLOOKUP(C284,'Girls CDC 0-20'!$B$2:$F$243,3,FALSE)</f>
        <v>1.534950767</v>
      </c>
      <c r="J284">
        <f>VLOOKUP($C284,'Girls CDC 0-20'!$B$2:$F$243,4,FALSE)</f>
        <v>70.591639236999995</v>
      </c>
      <c r="K284">
        <f>VLOOKUP($C284,'Girls CDC 0-20'!$B$2:$F$243,5,FALSE)</f>
        <v>3.92216648E-2</v>
      </c>
      <c r="L284">
        <f t="shared" si="23"/>
        <v>-2.0277041467797448</v>
      </c>
      <c r="M284">
        <f t="shared" si="25"/>
        <v>2.1295226088812083</v>
      </c>
    </row>
    <row r="285" spans="1:13" x14ac:dyDescent="0.3">
      <c r="A285">
        <v>283</v>
      </c>
      <c r="B285">
        <v>0.77481177275838464</v>
      </c>
      <c r="C285">
        <f t="shared" si="24"/>
        <v>9.5</v>
      </c>
      <c r="D285">
        <v>1</v>
      </c>
      <c r="E285">
        <v>70.547399999999996</v>
      </c>
      <c r="F285">
        <v>3.4459999999999998E-2</v>
      </c>
      <c r="G285">
        <v>63.034999999999997</v>
      </c>
      <c r="H285">
        <v>64.891999999999996</v>
      </c>
      <c r="I285">
        <f>VLOOKUP(C285,'Girls CDC 0-20'!$B$2:$F$243,3,FALSE)</f>
        <v>1.534950767</v>
      </c>
      <c r="J285">
        <f>VLOOKUP($C285,'Girls CDC 0-20'!$B$2:$F$243,4,FALSE)</f>
        <v>70.591639236999995</v>
      </c>
      <c r="K285">
        <f>VLOOKUP($C285,'Girls CDC 0-20'!$B$2:$F$243,5,FALSE)</f>
        <v>3.92216648E-2</v>
      </c>
      <c r="L285">
        <f t="shared" si="23"/>
        <v>-2.0135503736129849</v>
      </c>
      <c r="M285">
        <f t="shared" si="25"/>
        <v>2.2028380590701726</v>
      </c>
    </row>
    <row r="286" spans="1:13" x14ac:dyDescent="0.3">
      <c r="A286">
        <v>284</v>
      </c>
      <c r="B286">
        <v>0.77754962354551682</v>
      </c>
      <c r="C286">
        <f t="shared" si="24"/>
        <v>9.5</v>
      </c>
      <c r="D286">
        <v>1</v>
      </c>
      <c r="E286">
        <v>70.591700000000003</v>
      </c>
      <c r="F286">
        <v>3.4459999999999998E-2</v>
      </c>
      <c r="G286">
        <v>63.073999999999998</v>
      </c>
      <c r="H286">
        <v>64.933000000000007</v>
      </c>
      <c r="I286">
        <f>VLOOKUP(C286,'Girls CDC 0-20'!$B$2:$F$243,3,FALSE)</f>
        <v>1.534950767</v>
      </c>
      <c r="J286">
        <f>VLOOKUP($C286,'Girls CDC 0-20'!$B$2:$F$243,4,FALSE)</f>
        <v>70.591639236999995</v>
      </c>
      <c r="K286">
        <f>VLOOKUP($C286,'Girls CDC 0-20'!$B$2:$F$243,5,FALSE)</f>
        <v>3.92216648E-2</v>
      </c>
      <c r="L286">
        <f t="shared" si="23"/>
        <v>-1.9993918157743396</v>
      </c>
      <c r="M286">
        <f t="shared" si="25"/>
        <v>2.2782988379027649</v>
      </c>
    </row>
    <row r="287" spans="1:13" x14ac:dyDescent="0.3">
      <c r="A287">
        <v>285</v>
      </c>
      <c r="B287">
        <v>0.78028747433264889</v>
      </c>
      <c r="C287">
        <f t="shared" si="24"/>
        <v>9.5</v>
      </c>
      <c r="D287">
        <v>1</v>
      </c>
      <c r="E287">
        <v>70.635900000000007</v>
      </c>
      <c r="F287">
        <v>3.4470000000000001E-2</v>
      </c>
      <c r="G287">
        <v>63.112000000000002</v>
      </c>
      <c r="H287">
        <v>64.971999999999994</v>
      </c>
      <c r="I287">
        <f>VLOOKUP(C287,'Girls CDC 0-20'!$B$2:$F$243,3,FALSE)</f>
        <v>1.534950767</v>
      </c>
      <c r="J287">
        <f>VLOOKUP($C287,'Girls CDC 0-20'!$B$2:$F$243,4,FALSE)</f>
        <v>70.591639236999995</v>
      </c>
      <c r="K287">
        <f>VLOOKUP($C287,'Girls CDC 0-20'!$B$2:$F$243,5,FALSE)</f>
        <v>3.92216648E-2</v>
      </c>
      <c r="L287">
        <f t="shared" si="23"/>
        <v>-1.9859194803099813</v>
      </c>
      <c r="M287">
        <f t="shared" si="25"/>
        <v>2.3521132656824979</v>
      </c>
    </row>
    <row r="288" spans="1:13" x14ac:dyDescent="0.3">
      <c r="A288">
        <v>286</v>
      </c>
      <c r="B288">
        <v>0.78302532511978096</v>
      </c>
      <c r="C288">
        <f t="shared" si="24"/>
        <v>9.5</v>
      </c>
      <c r="D288">
        <v>1</v>
      </c>
      <c r="E288">
        <v>70.680000000000007</v>
      </c>
      <c r="F288">
        <v>3.4470000000000001E-2</v>
      </c>
      <c r="G288">
        <v>63.151000000000003</v>
      </c>
      <c r="H288">
        <v>65.012</v>
      </c>
      <c r="I288">
        <f>VLOOKUP(C288,'Girls CDC 0-20'!$B$2:$F$243,3,FALSE)</f>
        <v>1.534950767</v>
      </c>
      <c r="J288">
        <f>VLOOKUP($C288,'Girls CDC 0-20'!$B$2:$F$243,4,FALSE)</f>
        <v>70.591639236999995</v>
      </c>
      <c r="K288">
        <f>VLOOKUP($C288,'Girls CDC 0-20'!$B$2:$F$243,5,FALSE)</f>
        <v>3.92216648E-2</v>
      </c>
      <c r="L288">
        <f t="shared" si="23"/>
        <v>-1.9720972057401873</v>
      </c>
      <c r="M288">
        <f t="shared" si="25"/>
        <v>2.4299255448532802</v>
      </c>
    </row>
    <row r="289" spans="1:13" x14ac:dyDescent="0.3">
      <c r="A289">
        <v>287</v>
      </c>
      <c r="B289">
        <v>0.78576317590691303</v>
      </c>
      <c r="C289">
        <f t="shared" si="24"/>
        <v>9.5</v>
      </c>
      <c r="D289">
        <v>1</v>
      </c>
      <c r="E289">
        <v>70.724100000000007</v>
      </c>
      <c r="F289">
        <v>3.4470000000000001E-2</v>
      </c>
      <c r="G289">
        <v>63.191000000000003</v>
      </c>
      <c r="H289">
        <v>65.052999999999997</v>
      </c>
      <c r="I289">
        <f>VLOOKUP(C289,'Girls CDC 0-20'!$B$2:$F$243,3,FALSE)</f>
        <v>1.534950767</v>
      </c>
      <c r="J289">
        <f>VLOOKUP($C289,'Girls CDC 0-20'!$B$2:$F$243,4,FALSE)</f>
        <v>70.591639236999995</v>
      </c>
      <c r="K289">
        <f>VLOOKUP($C289,'Girls CDC 0-20'!$B$2:$F$243,5,FALSE)</f>
        <v>3.92216648E-2</v>
      </c>
      <c r="L289">
        <f t="shared" si="23"/>
        <v>-1.9579246520542435</v>
      </c>
      <c r="M289">
        <f t="shared" si="25"/>
        <v>2.5119427364468034</v>
      </c>
    </row>
    <row r="290" spans="1:13" x14ac:dyDescent="0.3">
      <c r="A290">
        <v>288</v>
      </c>
      <c r="B290">
        <v>0.7885010266940452</v>
      </c>
      <c r="C290">
        <f t="shared" si="24"/>
        <v>9.5</v>
      </c>
      <c r="D290">
        <v>1</v>
      </c>
      <c r="E290">
        <v>70.768199999999993</v>
      </c>
      <c r="F290">
        <v>3.4479999999999997E-2</v>
      </c>
      <c r="G290">
        <v>63.228000000000002</v>
      </c>
      <c r="H290">
        <v>65.091999999999999</v>
      </c>
      <c r="I290">
        <f>VLOOKUP(C290,'Girls CDC 0-20'!$B$2:$F$243,3,FALSE)</f>
        <v>1.534950767</v>
      </c>
      <c r="J290">
        <f>VLOOKUP($C290,'Girls CDC 0-20'!$B$2:$F$243,4,FALSE)</f>
        <v>70.591639236999995</v>
      </c>
      <c r="K290">
        <f>VLOOKUP($C290,'Girls CDC 0-20'!$B$2:$F$243,5,FALSE)</f>
        <v>3.92216648E-2</v>
      </c>
      <c r="L290">
        <f t="shared" si="23"/>
        <v>-1.9444390072767468</v>
      </c>
      <c r="M290">
        <f t="shared" si="25"/>
        <v>2.5921266910299443</v>
      </c>
    </row>
    <row r="291" spans="1:13" x14ac:dyDescent="0.3">
      <c r="A291">
        <v>289</v>
      </c>
      <c r="B291">
        <v>0.79123887748117727</v>
      </c>
      <c r="C291">
        <f t="shared" si="24"/>
        <v>9.5</v>
      </c>
      <c r="D291">
        <v>1</v>
      </c>
      <c r="E291">
        <v>70.812200000000004</v>
      </c>
      <c r="F291">
        <v>3.4479999999999997E-2</v>
      </c>
      <c r="G291">
        <v>63.267000000000003</v>
      </c>
      <c r="H291">
        <v>65.132000000000005</v>
      </c>
      <c r="I291">
        <f>VLOOKUP(C291,'Girls CDC 0-20'!$B$2:$F$243,3,FALSE)</f>
        <v>1.534950767</v>
      </c>
      <c r="J291">
        <f>VLOOKUP($C291,'Girls CDC 0-20'!$B$2:$F$243,4,FALSE)</f>
        <v>70.591639236999995</v>
      </c>
      <c r="K291">
        <f>VLOOKUP($C291,'Girls CDC 0-20'!$B$2:$F$243,5,FALSE)</f>
        <v>3.92216648E-2</v>
      </c>
      <c r="L291">
        <f t="shared" si="23"/>
        <v>-1.9306030859846668</v>
      </c>
      <c r="M291">
        <f t="shared" si="25"/>
        <v>2.6766077976107536</v>
      </c>
    </row>
    <row r="292" spans="1:13" x14ac:dyDescent="0.3">
      <c r="A292">
        <v>290</v>
      </c>
      <c r="B292">
        <v>0.79397672826830934</v>
      </c>
      <c r="C292">
        <f t="shared" si="24"/>
        <v>9.5</v>
      </c>
      <c r="D292">
        <v>1</v>
      </c>
      <c r="E292">
        <v>70.856099999999998</v>
      </c>
      <c r="F292">
        <v>3.4479999999999997E-2</v>
      </c>
      <c r="G292">
        <v>63.305999999999997</v>
      </c>
      <c r="H292">
        <v>65.173000000000002</v>
      </c>
      <c r="I292">
        <f>VLOOKUP(C292,'Girls CDC 0-20'!$B$2:$F$243,3,FALSE)</f>
        <v>1.534950767</v>
      </c>
      <c r="J292">
        <f>VLOOKUP($C292,'Girls CDC 0-20'!$B$2:$F$243,4,FALSE)</f>
        <v>70.591639236999995</v>
      </c>
      <c r="K292">
        <f>VLOOKUP($C292,'Girls CDC 0-20'!$B$2:$F$243,5,FALSE)</f>
        <v>3.92216648E-2</v>
      </c>
      <c r="L292">
        <f t="shared" si="23"/>
        <v>-1.9164165484564426</v>
      </c>
      <c r="M292">
        <f t="shared" si="25"/>
        <v>2.7656048044408919</v>
      </c>
    </row>
    <row r="293" spans="1:13" x14ac:dyDescent="0.3">
      <c r="A293">
        <v>291</v>
      </c>
      <c r="B293">
        <v>0.79671457905544152</v>
      </c>
      <c r="C293">
        <f t="shared" si="24"/>
        <v>9.5</v>
      </c>
      <c r="D293">
        <v>1</v>
      </c>
      <c r="E293">
        <v>70.900000000000006</v>
      </c>
      <c r="F293">
        <v>3.4479999999999997E-2</v>
      </c>
      <c r="G293">
        <v>63.345999999999997</v>
      </c>
      <c r="H293">
        <v>65.212999999999994</v>
      </c>
      <c r="I293">
        <f>VLOOKUP(C293,'Girls CDC 0-20'!$B$2:$F$243,3,FALSE)</f>
        <v>1.534950767</v>
      </c>
      <c r="J293">
        <f>VLOOKUP($C293,'Girls CDC 0-20'!$B$2:$F$243,4,FALSE)</f>
        <v>70.591639236999995</v>
      </c>
      <c r="K293">
        <f>VLOOKUP($C293,'Girls CDC 0-20'!$B$2:$F$243,5,FALSE)</f>
        <v>3.92216648E-2</v>
      </c>
      <c r="L293">
        <f t="shared" si="23"/>
        <v>-1.9025714222379781</v>
      </c>
      <c r="M293">
        <f t="shared" si="25"/>
        <v>2.854824553797171</v>
      </c>
    </row>
    <row r="294" spans="1:13" x14ac:dyDescent="0.3">
      <c r="A294">
        <v>292</v>
      </c>
      <c r="B294">
        <v>0.79945242984257359</v>
      </c>
      <c r="C294">
        <f t="shared" si="24"/>
        <v>9.5</v>
      </c>
      <c r="D294">
        <v>1</v>
      </c>
      <c r="E294">
        <v>70.943899999999999</v>
      </c>
      <c r="F294">
        <v>3.449E-2</v>
      </c>
      <c r="G294">
        <v>63.383000000000003</v>
      </c>
      <c r="H294">
        <v>65.251999999999995</v>
      </c>
      <c r="I294">
        <f>VLOOKUP(C294,'Girls CDC 0-20'!$B$2:$F$243,3,FALSE)</f>
        <v>1.534950767</v>
      </c>
      <c r="J294">
        <f>VLOOKUP($C294,'Girls CDC 0-20'!$B$2:$F$243,4,FALSE)</f>
        <v>70.591639236999995</v>
      </c>
      <c r="K294">
        <f>VLOOKUP($C294,'Girls CDC 0-20'!$B$2:$F$243,5,FALSE)</f>
        <v>3.92216648E-2</v>
      </c>
      <c r="L294">
        <f t="shared" si="23"/>
        <v>-1.8890680494518541</v>
      </c>
      <c r="M294">
        <f t="shared" si="25"/>
        <v>2.9441355498480077</v>
      </c>
    </row>
    <row r="295" spans="1:13" x14ac:dyDescent="0.3">
      <c r="A295">
        <v>293</v>
      </c>
      <c r="B295">
        <v>0.80219028062970565</v>
      </c>
      <c r="C295">
        <f t="shared" si="24"/>
        <v>9.5</v>
      </c>
      <c r="D295">
        <v>1</v>
      </c>
      <c r="E295">
        <v>70.9876</v>
      </c>
      <c r="F295">
        <v>3.449E-2</v>
      </c>
      <c r="G295">
        <v>63.421999999999997</v>
      </c>
      <c r="H295">
        <v>65.292000000000002</v>
      </c>
      <c r="I295">
        <f>VLOOKUP(C295,'Girls CDC 0-20'!$B$2:$F$243,3,FALSE)</f>
        <v>1.534950767</v>
      </c>
      <c r="J295">
        <f>VLOOKUP($C295,'Girls CDC 0-20'!$B$2:$F$243,4,FALSE)</f>
        <v>70.591639236999995</v>
      </c>
      <c r="K295">
        <f>VLOOKUP($C295,'Girls CDC 0-20'!$B$2:$F$243,5,FALSE)</f>
        <v>3.92216648E-2</v>
      </c>
      <c r="L295">
        <f t="shared" si="23"/>
        <v>-1.8752139507110346</v>
      </c>
      <c r="M295">
        <f t="shared" si="25"/>
        <v>3.03816478442489</v>
      </c>
    </row>
    <row r="296" spans="1:13" x14ac:dyDescent="0.3">
      <c r="A296">
        <v>294</v>
      </c>
      <c r="B296">
        <v>0.80492813141683783</v>
      </c>
      <c r="C296">
        <f t="shared" si="24"/>
        <v>9.5</v>
      </c>
      <c r="D296">
        <v>1</v>
      </c>
      <c r="E296">
        <v>71.031400000000005</v>
      </c>
      <c r="F296">
        <v>3.449E-2</v>
      </c>
      <c r="G296">
        <v>63.460999999999999</v>
      </c>
      <c r="H296">
        <v>65.331999999999994</v>
      </c>
      <c r="I296">
        <f>VLOOKUP(C296,'Girls CDC 0-20'!$B$2:$F$243,3,FALSE)</f>
        <v>1.534950767</v>
      </c>
      <c r="J296">
        <f>VLOOKUP($C296,'Girls CDC 0-20'!$B$2:$F$243,4,FALSE)</f>
        <v>70.591639236999995</v>
      </c>
      <c r="K296">
        <f>VLOOKUP($C296,'Girls CDC 0-20'!$B$2:$F$243,5,FALSE)</f>
        <v>3.92216648E-2</v>
      </c>
      <c r="L296">
        <f t="shared" si="23"/>
        <v>-1.8613553108468612</v>
      </c>
      <c r="M296">
        <f t="shared" si="25"/>
        <v>3.1347008530882383</v>
      </c>
    </row>
    <row r="297" spans="1:13" x14ac:dyDescent="0.3">
      <c r="A297">
        <v>295</v>
      </c>
      <c r="B297">
        <v>0.8076659822039699</v>
      </c>
      <c r="C297">
        <f t="shared" si="24"/>
        <v>9.5</v>
      </c>
      <c r="D297">
        <v>1</v>
      </c>
      <c r="E297">
        <v>71.075000000000003</v>
      </c>
      <c r="F297">
        <v>3.4500000000000003E-2</v>
      </c>
      <c r="G297">
        <v>63.497</v>
      </c>
      <c r="H297">
        <v>65.370999999999995</v>
      </c>
      <c r="I297">
        <f>VLOOKUP(C297,'Girls CDC 0-20'!$B$2:$F$243,3,FALSE)</f>
        <v>1.534950767</v>
      </c>
      <c r="J297">
        <f>VLOOKUP($C297,'Girls CDC 0-20'!$B$2:$F$243,4,FALSE)</f>
        <v>70.591639236999995</v>
      </c>
      <c r="K297">
        <f>VLOOKUP($C297,'Girls CDC 0-20'!$B$2:$F$243,5,FALSE)</f>
        <v>3.92216648E-2</v>
      </c>
      <c r="L297">
        <f t="shared" si="23"/>
        <v>-1.8478387659636977</v>
      </c>
      <c r="M297">
        <f t="shared" si="25"/>
        <v>3.2312835513032803</v>
      </c>
    </row>
    <row r="298" spans="1:13" x14ac:dyDescent="0.3">
      <c r="A298">
        <v>296</v>
      </c>
      <c r="B298">
        <v>0.81040383299110197</v>
      </c>
      <c r="C298">
        <f t="shared" si="24"/>
        <v>9.5</v>
      </c>
      <c r="D298">
        <v>1</v>
      </c>
      <c r="E298">
        <v>71.118700000000004</v>
      </c>
      <c r="F298">
        <v>3.4500000000000003E-2</v>
      </c>
      <c r="G298">
        <v>63.536999999999999</v>
      </c>
      <c r="H298">
        <v>65.411000000000001</v>
      </c>
      <c r="I298">
        <f>VLOOKUP(C298,'Girls CDC 0-20'!$B$2:$F$243,3,FALSE)</f>
        <v>1.534950767</v>
      </c>
      <c r="J298">
        <f>VLOOKUP($C298,'Girls CDC 0-20'!$B$2:$F$243,4,FALSE)</f>
        <v>70.591639236999995</v>
      </c>
      <c r="K298">
        <f>VLOOKUP($C298,'Girls CDC 0-20'!$B$2:$F$243,5,FALSE)</f>
        <v>3.92216648E-2</v>
      </c>
      <c r="L298">
        <f t="shared" si="23"/>
        <v>-1.8339711611789702</v>
      </c>
      <c r="M298">
        <f t="shared" si="25"/>
        <v>3.3329137560162239</v>
      </c>
    </row>
    <row r="299" spans="1:13" x14ac:dyDescent="0.3">
      <c r="A299">
        <v>297</v>
      </c>
      <c r="B299">
        <v>0.81314168377823404</v>
      </c>
      <c r="C299">
        <f t="shared" si="24"/>
        <v>9.5</v>
      </c>
      <c r="D299">
        <v>1</v>
      </c>
      <c r="E299">
        <v>71.162199999999999</v>
      </c>
      <c r="F299">
        <v>3.4500000000000003E-2</v>
      </c>
      <c r="G299">
        <v>63.575000000000003</v>
      </c>
      <c r="H299">
        <v>65.450999999999993</v>
      </c>
      <c r="I299">
        <f>VLOOKUP(C299,'Girls CDC 0-20'!$B$2:$F$243,3,FALSE)</f>
        <v>1.534950767</v>
      </c>
      <c r="J299">
        <f>VLOOKUP($C299,'Girls CDC 0-20'!$B$2:$F$243,4,FALSE)</f>
        <v>70.591639236999995</v>
      </c>
      <c r="K299">
        <f>VLOOKUP($C299,'Girls CDC 0-20'!$B$2:$F$243,5,FALSE)</f>
        <v>3.92216648E-2</v>
      </c>
      <c r="L299">
        <f t="shared" si="23"/>
        <v>-1.8200990191147721</v>
      </c>
      <c r="M299">
        <f t="shared" si="25"/>
        <v>3.4371963485681523</v>
      </c>
    </row>
    <row r="300" spans="1:13" x14ac:dyDescent="0.3">
      <c r="A300">
        <v>298</v>
      </c>
      <c r="B300">
        <v>0.81587953456536622</v>
      </c>
      <c r="C300">
        <f t="shared" si="24"/>
        <v>9.5</v>
      </c>
      <c r="D300">
        <v>1</v>
      </c>
      <c r="E300">
        <v>71.205699999999993</v>
      </c>
      <c r="F300">
        <v>3.4500000000000003E-2</v>
      </c>
      <c r="G300">
        <v>63.613999999999997</v>
      </c>
      <c r="H300">
        <v>65.491</v>
      </c>
      <c r="I300">
        <f>VLOOKUP(C300,'Girls CDC 0-20'!$B$2:$F$243,3,FALSE)</f>
        <v>1.534950767</v>
      </c>
      <c r="J300">
        <f>VLOOKUP($C300,'Girls CDC 0-20'!$B$2:$F$243,4,FALSE)</f>
        <v>70.591639236999995</v>
      </c>
      <c r="K300">
        <f>VLOOKUP($C300,'Girls CDC 0-20'!$B$2:$F$243,5,FALSE)</f>
        <v>3.92216648E-2</v>
      </c>
      <c r="L300">
        <f t="shared" si="23"/>
        <v>-1.8062223410608493</v>
      </c>
      <c r="M300">
        <f t="shared" si="25"/>
        <v>3.5441808281959917</v>
      </c>
    </row>
    <row r="301" spans="1:13" x14ac:dyDescent="0.3">
      <c r="A301">
        <v>299</v>
      </c>
      <c r="B301">
        <v>0.81861738535249828</v>
      </c>
      <c r="C301">
        <f t="shared" si="24"/>
        <v>9.5</v>
      </c>
      <c r="D301">
        <v>1</v>
      </c>
      <c r="E301">
        <v>71.249200000000002</v>
      </c>
      <c r="F301">
        <v>3.4509999999999999E-2</v>
      </c>
      <c r="G301">
        <v>63.651000000000003</v>
      </c>
      <c r="H301">
        <v>65.528999999999996</v>
      </c>
      <c r="I301">
        <f>VLOOKUP(C301,'Girls CDC 0-20'!$B$2:$F$243,3,FALSE)</f>
        <v>1.534950767</v>
      </c>
      <c r="J301">
        <f>VLOOKUP($C301,'Girls CDC 0-20'!$B$2:$F$243,4,FALSE)</f>
        <v>70.591639236999995</v>
      </c>
      <c r="K301">
        <f>VLOOKUP($C301,'Girls CDC 0-20'!$B$2:$F$243,5,FALSE)</f>
        <v>3.92216648E-2</v>
      </c>
      <c r="L301">
        <f t="shared" si="23"/>
        <v>-1.7930352966228431</v>
      </c>
      <c r="M301">
        <f t="shared" si="25"/>
        <v>3.6483640186432105</v>
      </c>
    </row>
    <row r="302" spans="1:13" x14ac:dyDescent="0.3">
      <c r="A302">
        <v>300</v>
      </c>
      <c r="B302">
        <v>0.82135523613963035</v>
      </c>
      <c r="C302">
        <f t="shared" si="24"/>
        <v>9.5</v>
      </c>
      <c r="D302">
        <v>1</v>
      </c>
      <c r="E302">
        <v>71.292599999999993</v>
      </c>
      <c r="F302">
        <v>3.4509999999999999E-2</v>
      </c>
      <c r="G302">
        <v>63.69</v>
      </c>
      <c r="H302">
        <v>65.569000000000003</v>
      </c>
      <c r="I302">
        <f>VLOOKUP(C302,'Girls CDC 0-20'!$B$2:$F$243,3,FALSE)</f>
        <v>1.534950767</v>
      </c>
      <c r="J302">
        <f>VLOOKUP($C302,'Girls CDC 0-20'!$B$2:$F$243,4,FALSE)</f>
        <v>70.591639236999995</v>
      </c>
      <c r="K302">
        <f>VLOOKUP($C302,'Girls CDC 0-20'!$B$2:$F$243,5,FALSE)</f>
        <v>3.92216648E-2</v>
      </c>
      <c r="L302">
        <f t="shared" si="23"/>
        <v>-1.7791497770942757</v>
      </c>
      <c r="M302">
        <f t="shared" si="25"/>
        <v>3.7607604861072086</v>
      </c>
    </row>
    <row r="303" spans="1:13" x14ac:dyDescent="0.3">
      <c r="A303">
        <v>301</v>
      </c>
      <c r="B303">
        <v>0.82409308692676253</v>
      </c>
      <c r="C303">
        <f t="shared" si="24"/>
        <v>9.5</v>
      </c>
      <c r="D303">
        <v>1</v>
      </c>
      <c r="E303">
        <v>71.335899999999995</v>
      </c>
      <c r="F303">
        <v>3.4509999999999999E-2</v>
      </c>
      <c r="G303">
        <v>63.728000000000002</v>
      </c>
      <c r="H303">
        <v>65.608999999999995</v>
      </c>
      <c r="I303">
        <f>VLOOKUP(C303,'Girls CDC 0-20'!$B$2:$F$243,3,FALSE)</f>
        <v>1.534950767</v>
      </c>
      <c r="J303">
        <f>VLOOKUP($C303,'Girls CDC 0-20'!$B$2:$F$243,4,FALSE)</f>
        <v>70.591639236999995</v>
      </c>
      <c r="K303">
        <f>VLOOKUP($C303,'Girls CDC 0-20'!$B$2:$F$243,5,FALSE)</f>
        <v>3.92216648E-2</v>
      </c>
      <c r="L303">
        <f t="shared" si="23"/>
        <v>-1.7652597253740701</v>
      </c>
      <c r="M303">
        <f t="shared" si="25"/>
        <v>3.8760062472620178</v>
      </c>
    </row>
    <row r="304" spans="1:13" x14ac:dyDescent="0.3">
      <c r="A304">
        <v>302</v>
      </c>
      <c r="B304">
        <v>0.8268309377138946</v>
      </c>
      <c r="C304">
        <f t="shared" si="24"/>
        <v>9.5</v>
      </c>
      <c r="D304">
        <v>1</v>
      </c>
      <c r="E304">
        <v>71.379199999999997</v>
      </c>
      <c r="F304">
        <v>3.4520000000000002E-2</v>
      </c>
      <c r="G304">
        <v>63.765000000000001</v>
      </c>
      <c r="H304">
        <v>65.647000000000006</v>
      </c>
      <c r="I304">
        <f>VLOOKUP(C304,'Girls CDC 0-20'!$B$2:$F$243,3,FALSE)</f>
        <v>1.534950767</v>
      </c>
      <c r="J304">
        <f>VLOOKUP($C304,'Girls CDC 0-20'!$B$2:$F$243,4,FALSE)</f>
        <v>70.591639236999995</v>
      </c>
      <c r="K304">
        <f>VLOOKUP($C304,'Girls CDC 0-20'!$B$2:$F$243,5,FALSE)</f>
        <v>3.92216648E-2</v>
      </c>
      <c r="L304">
        <f t="shared" si="23"/>
        <v>-1.7520599794679632</v>
      </c>
      <c r="M304">
        <f t="shared" si="25"/>
        <v>3.9881747453475627</v>
      </c>
    </row>
    <row r="305" spans="1:13" x14ac:dyDescent="0.3">
      <c r="A305">
        <v>303</v>
      </c>
      <c r="B305">
        <v>0.82956878850102667</v>
      </c>
      <c r="C305">
        <f t="shared" si="24"/>
        <v>9.5</v>
      </c>
      <c r="D305">
        <v>1</v>
      </c>
      <c r="E305">
        <v>71.422399999999996</v>
      </c>
      <c r="F305">
        <v>3.4520000000000002E-2</v>
      </c>
      <c r="G305">
        <v>63.802999999999997</v>
      </c>
      <c r="H305">
        <v>65.686999999999998</v>
      </c>
      <c r="I305">
        <f>VLOOKUP(C305,'Girls CDC 0-20'!$B$2:$F$243,3,FALSE)</f>
        <v>1.534950767</v>
      </c>
      <c r="J305">
        <f>VLOOKUP($C305,'Girls CDC 0-20'!$B$2:$F$243,4,FALSE)</f>
        <v>70.591639236999995</v>
      </c>
      <c r="K305">
        <f>VLOOKUP($C305,'Girls CDC 0-20'!$B$2:$F$243,5,FALSE)</f>
        <v>3.92216648E-2</v>
      </c>
      <c r="L305">
        <f t="shared" si="23"/>
        <v>-1.7381610936696039</v>
      </c>
      <c r="M305">
        <f t="shared" si="25"/>
        <v>4.1091216206876471</v>
      </c>
    </row>
    <row r="306" spans="1:13" x14ac:dyDescent="0.3">
      <c r="A306">
        <v>304</v>
      </c>
      <c r="B306">
        <v>0.83230663928815884</v>
      </c>
      <c r="C306">
        <f t="shared" si="24"/>
        <v>9.5</v>
      </c>
      <c r="D306">
        <v>1</v>
      </c>
      <c r="E306">
        <v>71.465599999999995</v>
      </c>
      <c r="F306">
        <v>3.4520000000000002E-2</v>
      </c>
      <c r="G306">
        <v>63.841999999999999</v>
      </c>
      <c r="H306">
        <v>65.727000000000004</v>
      </c>
      <c r="I306">
        <f>VLOOKUP(C306,'Girls CDC 0-20'!$B$2:$F$243,3,FALSE)</f>
        <v>1.534950767</v>
      </c>
      <c r="J306">
        <f>VLOOKUP($C306,'Girls CDC 0-20'!$B$2:$F$243,4,FALSE)</f>
        <v>70.591639236999995</v>
      </c>
      <c r="K306">
        <f>VLOOKUP($C306,'Girls CDC 0-20'!$B$2:$F$243,5,FALSE)</f>
        <v>3.92216648E-2</v>
      </c>
      <c r="L306">
        <f t="shared" si="23"/>
        <v>-1.7242576794676756</v>
      </c>
      <c r="M306">
        <f t="shared" si="25"/>
        <v>4.2330667799484978</v>
      </c>
    </row>
    <row r="307" spans="1:13" x14ac:dyDescent="0.3">
      <c r="A307">
        <v>305</v>
      </c>
      <c r="B307">
        <v>0.83504449007529091</v>
      </c>
      <c r="C307">
        <f t="shared" si="24"/>
        <v>10.5</v>
      </c>
      <c r="D307">
        <v>1</v>
      </c>
      <c r="E307">
        <v>71.508799999999994</v>
      </c>
      <c r="F307">
        <v>3.4529999999999998E-2</v>
      </c>
      <c r="G307">
        <v>63.878</v>
      </c>
      <c r="H307">
        <v>65.765000000000001</v>
      </c>
      <c r="I307">
        <f>VLOOKUP(C307,'Girls CDC 0-20'!$B$2:$F$243,3,FALSE)</f>
        <v>1.5403908750999999</v>
      </c>
      <c r="J307">
        <f>VLOOKUP($C307,'Girls CDC 0-20'!$B$2:$F$243,4,FALSE)</f>
        <v>71.919616727000005</v>
      </c>
      <c r="K307">
        <f>VLOOKUP($C307,'Girls CDC 0-20'!$B$2:$F$243,5,FALSE)</f>
        <v>3.9244671600000003E-2</v>
      </c>
      <c r="L307">
        <f t="shared" si="23"/>
        <v>-2.1294818448436335</v>
      </c>
      <c r="M307">
        <f t="shared" si="25"/>
        <v>1.6607207691848622</v>
      </c>
    </row>
    <row r="308" spans="1:13" x14ac:dyDescent="0.3">
      <c r="A308">
        <v>306</v>
      </c>
      <c r="B308">
        <v>0.83778234086242298</v>
      </c>
      <c r="C308">
        <f t="shared" si="24"/>
        <v>10.5</v>
      </c>
      <c r="D308">
        <v>1</v>
      </c>
      <c r="E308">
        <v>71.5518</v>
      </c>
      <c r="F308">
        <v>3.4529999999999998E-2</v>
      </c>
      <c r="G308">
        <v>63.917000000000002</v>
      </c>
      <c r="H308">
        <v>65.804000000000002</v>
      </c>
      <c r="I308">
        <f>VLOOKUP(C308,'Girls CDC 0-20'!$B$2:$F$243,3,FALSE)</f>
        <v>1.5403908750999999</v>
      </c>
      <c r="J308">
        <f>VLOOKUP($C308,'Girls CDC 0-20'!$B$2:$F$243,4,FALSE)</f>
        <v>71.919616727000005</v>
      </c>
      <c r="K308">
        <f>VLOOKUP($C308,'Girls CDC 0-20'!$B$2:$F$243,5,FALSE)</f>
        <v>3.9244671600000003E-2</v>
      </c>
      <c r="L308">
        <f t="shared" si="23"/>
        <v>-2.1163141255063476</v>
      </c>
      <c r="M308">
        <f t="shared" si="25"/>
        <v>1.7159050082665224</v>
      </c>
    </row>
    <row r="309" spans="1:13" x14ac:dyDescent="0.3">
      <c r="A309">
        <v>307</v>
      </c>
      <c r="B309">
        <v>0.84052019164955505</v>
      </c>
      <c r="C309">
        <f t="shared" si="24"/>
        <v>10.5</v>
      </c>
      <c r="D309">
        <v>1</v>
      </c>
      <c r="E309">
        <v>71.594899999999996</v>
      </c>
      <c r="F309">
        <v>3.4529999999999998E-2</v>
      </c>
      <c r="G309">
        <v>63.954999999999998</v>
      </c>
      <c r="H309">
        <v>65.843999999999994</v>
      </c>
      <c r="I309">
        <f>VLOOKUP(C309,'Girls CDC 0-20'!$B$2:$F$243,3,FALSE)</f>
        <v>1.5403908750999999</v>
      </c>
      <c r="J309">
        <f>VLOOKUP($C309,'Girls CDC 0-20'!$B$2:$F$243,4,FALSE)</f>
        <v>71.919616727000005</v>
      </c>
      <c r="K309">
        <f>VLOOKUP($C309,'Girls CDC 0-20'!$B$2:$F$243,5,FALSE)</f>
        <v>3.9244671600000003E-2</v>
      </c>
      <c r="L309">
        <f t="shared" si="23"/>
        <v>-2.1028043907945637</v>
      </c>
      <c r="M309">
        <f t="shared" si="25"/>
        <v>1.7741436029561197</v>
      </c>
    </row>
    <row r="310" spans="1:13" x14ac:dyDescent="0.3">
      <c r="A310">
        <v>308</v>
      </c>
      <c r="B310">
        <v>0.84325804243668723</v>
      </c>
      <c r="C310">
        <f t="shared" si="24"/>
        <v>10.5</v>
      </c>
      <c r="D310">
        <v>1</v>
      </c>
      <c r="E310">
        <v>71.637799999999999</v>
      </c>
      <c r="F310">
        <v>3.4540000000000001E-2</v>
      </c>
      <c r="G310">
        <v>63.991</v>
      </c>
      <c r="H310">
        <v>65.882000000000005</v>
      </c>
      <c r="I310">
        <f>VLOOKUP(C310,'Girls CDC 0-20'!$B$2:$F$243,3,FALSE)</f>
        <v>1.5403908750999999</v>
      </c>
      <c r="J310">
        <f>VLOOKUP($C310,'Girls CDC 0-20'!$B$2:$F$243,4,FALSE)</f>
        <v>71.919616727000005</v>
      </c>
      <c r="K310">
        <f>VLOOKUP($C310,'Girls CDC 0-20'!$B$2:$F$243,5,FALSE)</f>
        <v>3.9244671600000003E-2</v>
      </c>
      <c r="L310">
        <f t="shared" si="23"/>
        <v>-2.0899660341587554</v>
      </c>
      <c r="M310">
        <f t="shared" si="25"/>
        <v>1.8310425473835445</v>
      </c>
    </row>
    <row r="311" spans="1:13" x14ac:dyDescent="0.3">
      <c r="A311">
        <v>309</v>
      </c>
      <c r="B311">
        <v>0.8459958932238193</v>
      </c>
      <c r="C311">
        <f t="shared" si="24"/>
        <v>10.5</v>
      </c>
      <c r="D311">
        <v>1</v>
      </c>
      <c r="E311">
        <v>71.680800000000005</v>
      </c>
      <c r="F311">
        <v>3.4540000000000001E-2</v>
      </c>
      <c r="G311">
        <v>64.03</v>
      </c>
      <c r="H311">
        <v>65.921000000000006</v>
      </c>
      <c r="I311">
        <f>VLOOKUP(C311,'Girls CDC 0-20'!$B$2:$F$243,3,FALSE)</f>
        <v>1.5403908750999999</v>
      </c>
      <c r="J311">
        <f>VLOOKUP($C311,'Girls CDC 0-20'!$B$2:$F$243,4,FALSE)</f>
        <v>71.919616727000005</v>
      </c>
      <c r="K311">
        <f>VLOOKUP($C311,'Girls CDC 0-20'!$B$2:$F$243,5,FALSE)</f>
        <v>3.9244671600000003E-2</v>
      </c>
      <c r="L311">
        <f t="shared" si="23"/>
        <v>-2.076785664444361</v>
      </c>
      <c r="M311">
        <f t="shared" si="25"/>
        <v>1.8910672955831049</v>
      </c>
    </row>
    <row r="312" spans="1:13" x14ac:dyDescent="0.3">
      <c r="A312">
        <v>310</v>
      </c>
      <c r="B312">
        <v>0.84873374401095136</v>
      </c>
      <c r="C312">
        <f t="shared" si="24"/>
        <v>10.5</v>
      </c>
      <c r="D312">
        <v>1</v>
      </c>
      <c r="E312">
        <v>71.723600000000005</v>
      </c>
      <c r="F312">
        <v>3.4540000000000001E-2</v>
      </c>
      <c r="G312">
        <v>64.067999999999998</v>
      </c>
      <c r="H312">
        <v>65.959999999999994</v>
      </c>
      <c r="I312">
        <f>VLOOKUP(C312,'Girls CDC 0-20'!$B$2:$F$243,3,FALSE)</f>
        <v>1.5403908750999999</v>
      </c>
      <c r="J312">
        <f>VLOOKUP($C312,'Girls CDC 0-20'!$B$2:$F$243,4,FALSE)</f>
        <v>71.919616727000005</v>
      </c>
      <c r="K312">
        <f>VLOOKUP($C312,'Girls CDC 0-20'!$B$2:$F$243,5,FALSE)</f>
        <v>3.9244671600000003E-2</v>
      </c>
      <c r="L312">
        <f t="shared" si="23"/>
        <v>-2.0636010802318649</v>
      </c>
      <c r="M312">
        <f t="shared" si="25"/>
        <v>1.9527777549283925</v>
      </c>
    </row>
    <row r="313" spans="1:13" x14ac:dyDescent="0.3">
      <c r="A313">
        <v>311</v>
      </c>
      <c r="B313">
        <v>0.85147159479808354</v>
      </c>
      <c r="C313">
        <f t="shared" si="24"/>
        <v>10.5</v>
      </c>
      <c r="D313">
        <v>1</v>
      </c>
      <c r="E313">
        <v>71.766400000000004</v>
      </c>
      <c r="F313">
        <v>3.4549999999999997E-2</v>
      </c>
      <c r="G313">
        <v>64.103999999999999</v>
      </c>
      <c r="H313">
        <v>65.998000000000005</v>
      </c>
      <c r="I313">
        <f>VLOOKUP(C313,'Girls CDC 0-20'!$B$2:$F$243,3,FALSE)</f>
        <v>1.5403908750999999</v>
      </c>
      <c r="J313">
        <f>VLOOKUP($C313,'Girls CDC 0-20'!$B$2:$F$243,4,FALSE)</f>
        <v>71.919616727000005</v>
      </c>
      <c r="K313">
        <f>VLOOKUP($C313,'Girls CDC 0-20'!$B$2:$F$243,5,FALSE)</f>
        <v>3.9244671600000003E-2</v>
      </c>
      <c r="L313">
        <f t="shared" si="23"/>
        <v>-2.0507505095861487</v>
      </c>
      <c r="M313">
        <f t="shared" si="25"/>
        <v>2.0145624686914756</v>
      </c>
    </row>
    <row r="314" spans="1:13" x14ac:dyDescent="0.3">
      <c r="A314">
        <v>312</v>
      </c>
      <c r="B314">
        <v>0.85420944558521561</v>
      </c>
      <c r="C314">
        <f t="shared" si="24"/>
        <v>10.5</v>
      </c>
      <c r="D314">
        <v>1</v>
      </c>
      <c r="E314">
        <v>71.809200000000004</v>
      </c>
      <c r="F314">
        <v>3.4549999999999997E-2</v>
      </c>
      <c r="G314">
        <v>64.141999999999996</v>
      </c>
      <c r="H314">
        <v>66.037999999999997</v>
      </c>
      <c r="I314">
        <f>VLOOKUP(C314,'Girls CDC 0-20'!$B$2:$F$243,3,FALSE)</f>
        <v>1.5403908750999999</v>
      </c>
      <c r="J314">
        <f>VLOOKUP($C314,'Girls CDC 0-20'!$B$2:$F$243,4,FALSE)</f>
        <v>71.919616727000005</v>
      </c>
      <c r="K314">
        <f>VLOOKUP($C314,'Girls CDC 0-20'!$B$2:$F$243,5,FALSE)</f>
        <v>3.9244671600000003E-2</v>
      </c>
      <c r="L314">
        <f t="shared" si="23"/>
        <v>-2.0372192728934815</v>
      </c>
      <c r="M314">
        <f t="shared" si="25"/>
        <v>2.0814036662350599</v>
      </c>
    </row>
    <row r="315" spans="1:13" x14ac:dyDescent="0.3">
      <c r="A315">
        <v>313</v>
      </c>
      <c r="B315">
        <v>0.85694729637234768</v>
      </c>
      <c r="C315">
        <f t="shared" si="24"/>
        <v>10.5</v>
      </c>
      <c r="D315">
        <v>1</v>
      </c>
      <c r="E315">
        <v>71.851900000000001</v>
      </c>
      <c r="F315">
        <v>3.456E-2</v>
      </c>
      <c r="G315">
        <v>64.177999999999997</v>
      </c>
      <c r="H315">
        <v>66.075000000000003</v>
      </c>
      <c r="I315">
        <f>VLOOKUP(C315,'Girls CDC 0-20'!$B$2:$F$243,3,FALSE)</f>
        <v>1.5403908750999999</v>
      </c>
      <c r="J315">
        <f>VLOOKUP($C315,'Girls CDC 0-20'!$B$2:$F$243,4,FALSE)</f>
        <v>71.919616727000005</v>
      </c>
      <c r="K315">
        <f>VLOOKUP($C315,'Girls CDC 0-20'!$B$2:$F$243,5,FALSE)</f>
        <v>3.9244671600000003E-2</v>
      </c>
      <c r="L315">
        <f t="shared" si="23"/>
        <v>-2.0246989350321103</v>
      </c>
      <c r="M315">
        <f t="shared" si="25"/>
        <v>2.1449144028743881</v>
      </c>
    </row>
    <row r="316" spans="1:13" x14ac:dyDescent="0.3">
      <c r="A316">
        <v>314</v>
      </c>
      <c r="B316">
        <v>0.85968514715947986</v>
      </c>
      <c r="C316">
        <f t="shared" si="24"/>
        <v>10.5</v>
      </c>
      <c r="D316">
        <v>1</v>
      </c>
      <c r="E316">
        <v>71.894599999999997</v>
      </c>
      <c r="F316">
        <v>3.456E-2</v>
      </c>
      <c r="G316">
        <v>64.215999999999994</v>
      </c>
      <c r="H316">
        <v>66.114000000000004</v>
      </c>
      <c r="I316">
        <f>VLOOKUP(C316,'Girls CDC 0-20'!$B$2:$F$243,3,FALSE)</f>
        <v>1.5403908750999999</v>
      </c>
      <c r="J316">
        <f>VLOOKUP($C316,'Girls CDC 0-20'!$B$2:$F$243,4,FALSE)</f>
        <v>71.919616727000005</v>
      </c>
      <c r="K316">
        <f>VLOOKUP($C316,'Girls CDC 0-20'!$B$2:$F$243,5,FALSE)</f>
        <v>3.9244671600000003E-2</v>
      </c>
      <c r="L316">
        <f t="shared" si="23"/>
        <v>-2.0114977201377822</v>
      </c>
      <c r="M316">
        <f t="shared" si="25"/>
        <v>2.2136455446465595</v>
      </c>
    </row>
    <row r="317" spans="1:13" x14ac:dyDescent="0.3">
      <c r="A317">
        <v>315</v>
      </c>
      <c r="B317">
        <v>0.86242299794661192</v>
      </c>
      <c r="C317">
        <f t="shared" si="24"/>
        <v>10.5</v>
      </c>
      <c r="D317">
        <v>1</v>
      </c>
      <c r="E317">
        <v>71.937200000000004</v>
      </c>
      <c r="F317">
        <v>3.456E-2</v>
      </c>
      <c r="G317">
        <v>64.254000000000005</v>
      </c>
      <c r="H317">
        <v>66.153999999999996</v>
      </c>
      <c r="I317">
        <f>VLOOKUP(C317,'Girls CDC 0-20'!$B$2:$F$243,3,FALSE)</f>
        <v>1.5403908750999999</v>
      </c>
      <c r="J317">
        <f>VLOOKUP($C317,'Girls CDC 0-20'!$B$2:$F$243,4,FALSE)</f>
        <v>71.919616727000005</v>
      </c>
      <c r="K317">
        <f>VLOOKUP($C317,'Girls CDC 0-20'!$B$2:$F$243,5,FALSE)</f>
        <v>3.9244671600000003E-2</v>
      </c>
      <c r="L317">
        <f t="shared" si="23"/>
        <v>-1.9979536404629019</v>
      </c>
      <c r="M317">
        <f t="shared" si="25"/>
        <v>2.2860843200720726</v>
      </c>
    </row>
    <row r="318" spans="1:13" x14ac:dyDescent="0.3">
      <c r="A318">
        <v>316</v>
      </c>
      <c r="B318">
        <v>0.86516084873374399</v>
      </c>
      <c r="C318">
        <f t="shared" si="24"/>
        <v>10.5</v>
      </c>
      <c r="D318">
        <v>1</v>
      </c>
      <c r="E318">
        <v>71.979799999999997</v>
      </c>
      <c r="F318">
        <v>3.4569999999999997E-2</v>
      </c>
      <c r="G318">
        <v>64.290000000000006</v>
      </c>
      <c r="H318">
        <v>66.191000000000003</v>
      </c>
      <c r="I318">
        <f>VLOOKUP(C318,'Girls CDC 0-20'!$B$2:$F$243,3,FALSE)</f>
        <v>1.5403908750999999</v>
      </c>
      <c r="J318">
        <f>VLOOKUP($C318,'Girls CDC 0-20'!$B$2:$F$243,4,FALSE)</f>
        <v>71.919616727000005</v>
      </c>
      <c r="K318">
        <f>VLOOKUP($C318,'Girls CDC 0-20'!$B$2:$F$243,5,FALSE)</f>
        <v>3.9244671600000003E-2</v>
      </c>
      <c r="L318">
        <f t="shared" si="23"/>
        <v>-1.9854214260230125</v>
      </c>
      <c r="M318">
        <f t="shared" si="25"/>
        <v>2.3548802053907361</v>
      </c>
    </row>
    <row r="319" spans="1:13" x14ac:dyDescent="0.3">
      <c r="A319">
        <v>317</v>
      </c>
      <c r="B319">
        <v>0.86789869952087606</v>
      </c>
      <c r="C319">
        <f t="shared" si="24"/>
        <v>10.5</v>
      </c>
      <c r="D319">
        <v>1</v>
      </c>
      <c r="E319">
        <v>72.022300000000001</v>
      </c>
      <c r="F319">
        <v>3.4569999999999997E-2</v>
      </c>
      <c r="G319">
        <v>64.328000000000003</v>
      </c>
      <c r="H319">
        <v>66.23</v>
      </c>
      <c r="I319">
        <f>VLOOKUP(C319,'Girls CDC 0-20'!$B$2:$F$243,3,FALSE)</f>
        <v>1.5403908750999999</v>
      </c>
      <c r="J319">
        <f>VLOOKUP($C319,'Girls CDC 0-20'!$B$2:$F$243,4,FALSE)</f>
        <v>71.919616727000005</v>
      </c>
      <c r="K319">
        <f>VLOOKUP($C319,'Girls CDC 0-20'!$B$2:$F$243,5,FALSE)</f>
        <v>3.9244671600000003E-2</v>
      </c>
      <c r="L319">
        <f t="shared" si="23"/>
        <v>-1.972207695878522</v>
      </c>
      <c r="M319">
        <f t="shared" si="25"/>
        <v>2.4292950750375124</v>
      </c>
    </row>
    <row r="320" spans="1:13" x14ac:dyDescent="0.3">
      <c r="A320">
        <v>318</v>
      </c>
      <c r="B320">
        <v>0.87063655030800824</v>
      </c>
      <c r="C320">
        <f t="shared" si="24"/>
        <v>10.5</v>
      </c>
      <c r="D320">
        <v>1</v>
      </c>
      <c r="E320">
        <v>72.064700000000002</v>
      </c>
      <c r="F320">
        <v>3.4569999999999997E-2</v>
      </c>
      <c r="G320">
        <v>64.366</v>
      </c>
      <c r="H320">
        <v>66.269000000000005</v>
      </c>
      <c r="I320">
        <f>VLOOKUP(C320,'Girls CDC 0-20'!$B$2:$F$243,3,FALSE)</f>
        <v>1.5403908750999999</v>
      </c>
      <c r="J320">
        <f>VLOOKUP($C320,'Girls CDC 0-20'!$B$2:$F$243,4,FALSE)</f>
        <v>71.919616727000005</v>
      </c>
      <c r="K320">
        <f>VLOOKUP($C320,'Girls CDC 0-20'!$B$2:$F$243,5,FALSE)</f>
        <v>3.9244671600000003E-2</v>
      </c>
      <c r="L320">
        <f t="shared" si="23"/>
        <v>-1.9589897602846313</v>
      </c>
      <c r="M320">
        <f t="shared" si="25"/>
        <v>2.5056992990761571</v>
      </c>
    </row>
    <row r="321" spans="1:13" x14ac:dyDescent="0.3">
      <c r="A321">
        <v>319</v>
      </c>
      <c r="B321">
        <v>0.87337440109514031</v>
      </c>
      <c r="C321">
        <f t="shared" si="24"/>
        <v>10.5</v>
      </c>
      <c r="D321">
        <v>1</v>
      </c>
      <c r="E321">
        <v>72.107100000000003</v>
      </c>
      <c r="F321">
        <v>3.458E-2</v>
      </c>
      <c r="G321">
        <v>64.402000000000001</v>
      </c>
      <c r="H321">
        <v>66.305999999999997</v>
      </c>
      <c r="I321">
        <f>VLOOKUP(C321,'Girls CDC 0-20'!$B$2:$F$243,3,FALSE)</f>
        <v>1.5403908750999999</v>
      </c>
      <c r="J321">
        <f>VLOOKUP($C321,'Girls CDC 0-20'!$B$2:$F$243,4,FALSE)</f>
        <v>71.919616727000005</v>
      </c>
      <c r="K321">
        <f>VLOOKUP($C321,'Girls CDC 0-20'!$B$2:$F$243,5,FALSE)</f>
        <v>3.9244671600000003E-2</v>
      </c>
      <c r="L321">
        <f t="shared" si="23"/>
        <v>-1.9464457810922862</v>
      </c>
      <c r="M321">
        <f t="shared" si="25"/>
        <v>2.5800607410896435</v>
      </c>
    </row>
    <row r="322" spans="1:13" x14ac:dyDescent="0.3">
      <c r="A322">
        <v>320</v>
      </c>
      <c r="B322">
        <v>0.87611225188227237</v>
      </c>
      <c r="C322">
        <f t="shared" si="24"/>
        <v>10.5</v>
      </c>
      <c r="D322">
        <v>1</v>
      </c>
      <c r="E322">
        <v>72.149500000000003</v>
      </c>
      <c r="F322">
        <v>3.458E-2</v>
      </c>
      <c r="G322">
        <v>64.44</v>
      </c>
      <c r="H322">
        <v>66.344999999999999</v>
      </c>
      <c r="I322">
        <f>VLOOKUP(C322,'Girls CDC 0-20'!$B$2:$F$243,3,FALSE)</f>
        <v>1.5403908750999999</v>
      </c>
      <c r="J322">
        <f>VLOOKUP($C322,'Girls CDC 0-20'!$B$2:$F$243,4,FALSE)</f>
        <v>71.919616727000005</v>
      </c>
      <c r="K322">
        <f>VLOOKUP($C322,'Girls CDC 0-20'!$B$2:$F$243,5,FALSE)</f>
        <v>3.9244671600000003E-2</v>
      </c>
      <c r="L322">
        <f t="shared" ref="L322:L385" si="26">(((H322/J322)^I322)-1)/(I322*K322)</f>
        <v>-1.9332196535315003</v>
      </c>
      <c r="M322">
        <f t="shared" si="25"/>
        <v>2.6604572327632883</v>
      </c>
    </row>
    <row r="323" spans="1:13" x14ac:dyDescent="0.3">
      <c r="A323">
        <v>321</v>
      </c>
      <c r="B323">
        <v>0.87885010266940455</v>
      </c>
      <c r="C323">
        <f t="shared" ref="C323:C386" si="27">IF(B323=0,0,INT(B323*12)+0.5)</f>
        <v>10.5</v>
      </c>
      <c r="D323">
        <v>1</v>
      </c>
      <c r="E323">
        <v>72.191800000000001</v>
      </c>
      <c r="F323">
        <v>3.4590000000000003E-2</v>
      </c>
      <c r="G323">
        <v>64.474999999999994</v>
      </c>
      <c r="H323">
        <v>66.382999999999996</v>
      </c>
      <c r="I323">
        <f>VLOOKUP(C323,'Girls CDC 0-20'!$B$2:$F$243,3,FALSE)</f>
        <v>1.5403908750999999</v>
      </c>
      <c r="J323">
        <f>VLOOKUP($C323,'Girls CDC 0-20'!$B$2:$F$243,4,FALSE)</f>
        <v>71.919616727000005</v>
      </c>
      <c r="K323">
        <f>VLOOKUP($C323,'Girls CDC 0-20'!$B$2:$F$243,5,FALSE)</f>
        <v>3.9244671600000003E-2</v>
      </c>
      <c r="L323">
        <f t="shared" si="26"/>
        <v>-1.9203286155776074</v>
      </c>
      <c r="M323">
        <f t="shared" ref="M323:M386" si="28">(_xlfn.NORM.S.DIST(L323,TRUE))*100</f>
        <v>2.7408202020274386</v>
      </c>
    </row>
    <row r="324" spans="1:13" x14ac:dyDescent="0.3">
      <c r="A324">
        <v>322</v>
      </c>
      <c r="B324">
        <v>0.88158795345653662</v>
      </c>
      <c r="C324">
        <f t="shared" si="27"/>
        <v>10.5</v>
      </c>
      <c r="D324">
        <v>1</v>
      </c>
      <c r="E324">
        <v>72.233999999999995</v>
      </c>
      <c r="F324">
        <v>3.4590000000000003E-2</v>
      </c>
      <c r="G324">
        <v>64.513000000000005</v>
      </c>
      <c r="H324">
        <v>66.421000000000006</v>
      </c>
      <c r="I324">
        <f>VLOOKUP(C324,'Girls CDC 0-20'!$B$2:$F$243,3,FALSE)</f>
        <v>1.5403908750999999</v>
      </c>
      <c r="J324">
        <f>VLOOKUP($C324,'Girls CDC 0-20'!$B$2:$F$243,4,FALSE)</f>
        <v>71.919616727000005</v>
      </c>
      <c r="K324">
        <f>VLOOKUP($C324,'Girls CDC 0-20'!$B$2:$F$243,5,FALSE)</f>
        <v>3.9244671600000003E-2</v>
      </c>
      <c r="L324">
        <f t="shared" si="26"/>
        <v>-1.9074335893054477</v>
      </c>
      <c r="M324">
        <f t="shared" si="28"/>
        <v>2.8232231606632405</v>
      </c>
    </row>
    <row r="325" spans="1:13" x14ac:dyDescent="0.3">
      <c r="A325">
        <v>323</v>
      </c>
      <c r="B325">
        <v>0.88432580424366869</v>
      </c>
      <c r="C325">
        <f t="shared" si="27"/>
        <v>10.5</v>
      </c>
      <c r="D325">
        <v>1</v>
      </c>
      <c r="E325">
        <v>72.276200000000003</v>
      </c>
      <c r="F325">
        <v>3.4590000000000003E-2</v>
      </c>
      <c r="G325">
        <v>64.551000000000002</v>
      </c>
      <c r="H325">
        <v>66.459999999999994</v>
      </c>
      <c r="I325">
        <f>VLOOKUP(C325,'Girls CDC 0-20'!$B$2:$F$243,3,FALSE)</f>
        <v>1.5403908750999999</v>
      </c>
      <c r="J325">
        <f>VLOOKUP($C325,'Girls CDC 0-20'!$B$2:$F$243,4,FALSE)</f>
        <v>71.919616727000005</v>
      </c>
      <c r="K325">
        <f>VLOOKUP($C325,'Girls CDC 0-20'!$B$2:$F$243,5,FALSE)</f>
        <v>3.9244671600000003E-2</v>
      </c>
      <c r="L325">
        <f t="shared" si="26"/>
        <v>-1.8941950742039977</v>
      </c>
      <c r="M325">
        <f t="shared" si="28"/>
        <v>2.9099560852146609</v>
      </c>
    </row>
    <row r="326" spans="1:13" x14ac:dyDescent="0.3">
      <c r="A326">
        <v>324</v>
      </c>
      <c r="B326">
        <v>0.88706365503080087</v>
      </c>
      <c r="C326">
        <f t="shared" si="27"/>
        <v>10.5</v>
      </c>
      <c r="D326">
        <v>1</v>
      </c>
      <c r="E326">
        <v>72.318399999999997</v>
      </c>
      <c r="F326">
        <v>3.4599999999999999E-2</v>
      </c>
      <c r="G326">
        <v>64.585999999999999</v>
      </c>
      <c r="H326">
        <v>66.497</v>
      </c>
      <c r="I326">
        <f>VLOOKUP(C326,'Girls CDC 0-20'!$B$2:$F$243,3,FALSE)</f>
        <v>1.5403908750999999</v>
      </c>
      <c r="J326">
        <f>VLOOKUP($C326,'Girls CDC 0-20'!$B$2:$F$243,4,FALSE)</f>
        <v>71.919616727000005</v>
      </c>
      <c r="K326">
        <f>VLOOKUP($C326,'Girls CDC 0-20'!$B$2:$F$243,5,FALSE)</f>
        <v>3.9244671600000003E-2</v>
      </c>
      <c r="L326">
        <f t="shared" si="26"/>
        <v>-1.8816315760009952</v>
      </c>
      <c r="M326">
        <f t="shared" si="28"/>
        <v>2.9943027945990486</v>
      </c>
    </row>
    <row r="327" spans="1:13" x14ac:dyDescent="0.3">
      <c r="A327">
        <v>325</v>
      </c>
      <c r="B327">
        <v>0.88980150581793294</v>
      </c>
      <c r="C327">
        <f t="shared" si="27"/>
        <v>10.5</v>
      </c>
      <c r="D327">
        <v>1</v>
      </c>
      <c r="E327">
        <v>72.360500000000002</v>
      </c>
      <c r="F327">
        <v>3.4599999999999999E-2</v>
      </c>
      <c r="G327">
        <v>64.623999999999995</v>
      </c>
      <c r="H327">
        <v>66.536000000000001</v>
      </c>
      <c r="I327">
        <f>VLOOKUP(C327,'Girls CDC 0-20'!$B$2:$F$243,3,FALSE)</f>
        <v>1.5403908750999999</v>
      </c>
      <c r="J327">
        <f>VLOOKUP($C327,'Girls CDC 0-20'!$B$2:$F$243,4,FALSE)</f>
        <v>71.919616727000005</v>
      </c>
      <c r="K327">
        <f>VLOOKUP($C327,'Girls CDC 0-20'!$B$2:$F$243,5,FALSE)</f>
        <v>3.9244671600000003E-2</v>
      </c>
      <c r="L327">
        <f t="shared" si="26"/>
        <v>-1.8683848797586098</v>
      </c>
      <c r="M327">
        <f t="shared" si="28"/>
        <v>3.0854221549688066</v>
      </c>
    </row>
    <row r="328" spans="1:13" x14ac:dyDescent="0.3">
      <c r="A328">
        <v>326</v>
      </c>
      <c r="B328">
        <v>0.892539356605065</v>
      </c>
      <c r="C328">
        <f t="shared" si="27"/>
        <v>10.5</v>
      </c>
      <c r="D328">
        <v>1</v>
      </c>
      <c r="E328">
        <v>72.402500000000003</v>
      </c>
      <c r="F328">
        <v>3.4610000000000002E-2</v>
      </c>
      <c r="G328">
        <v>64.659000000000006</v>
      </c>
      <c r="H328">
        <v>66.572999999999993</v>
      </c>
      <c r="I328">
        <f>VLOOKUP(C328,'Girls CDC 0-20'!$B$2:$F$243,3,FALSE)</f>
        <v>1.5403908750999999</v>
      </c>
      <c r="J328">
        <f>VLOOKUP($C328,'Girls CDC 0-20'!$B$2:$F$243,4,FALSE)</f>
        <v>71.919616727000005</v>
      </c>
      <c r="K328">
        <f>VLOOKUP($C328,'Girls CDC 0-20'!$B$2:$F$243,5,FALSE)</f>
        <v>3.9244671600000003E-2</v>
      </c>
      <c r="L328">
        <f t="shared" si="26"/>
        <v>-1.8558136219986461</v>
      </c>
      <c r="M328">
        <f t="shared" si="28"/>
        <v>3.1740064130794914</v>
      </c>
    </row>
    <row r="329" spans="1:13" x14ac:dyDescent="0.3">
      <c r="A329">
        <v>327</v>
      </c>
      <c r="B329">
        <v>0.89527720739219707</v>
      </c>
      <c r="C329">
        <f t="shared" si="27"/>
        <v>10.5</v>
      </c>
      <c r="D329">
        <v>1</v>
      </c>
      <c r="E329">
        <v>72.444500000000005</v>
      </c>
      <c r="F329">
        <v>3.4610000000000002E-2</v>
      </c>
      <c r="G329">
        <v>64.695999999999998</v>
      </c>
      <c r="H329">
        <v>66.611999999999995</v>
      </c>
      <c r="I329">
        <f>VLOOKUP(C329,'Girls CDC 0-20'!$B$2:$F$243,3,FALSE)</f>
        <v>1.5403908750999999</v>
      </c>
      <c r="J329">
        <f>VLOOKUP($C329,'Girls CDC 0-20'!$B$2:$F$243,4,FALSE)</f>
        <v>71.919616727000005</v>
      </c>
      <c r="K329">
        <f>VLOOKUP($C329,'Girls CDC 0-20'!$B$2:$F$243,5,FALSE)</f>
        <v>3.9244671600000003E-2</v>
      </c>
      <c r="L329">
        <f t="shared" si="26"/>
        <v>-1.8425587489104198</v>
      </c>
      <c r="M329">
        <f t="shared" si="28"/>
        <v>3.2696730728680734</v>
      </c>
    </row>
    <row r="330" spans="1:13" x14ac:dyDescent="0.3">
      <c r="A330">
        <v>328</v>
      </c>
      <c r="B330">
        <v>0.89801505817932925</v>
      </c>
      <c r="C330">
        <f t="shared" si="27"/>
        <v>10.5</v>
      </c>
      <c r="D330">
        <v>1</v>
      </c>
      <c r="E330">
        <v>72.486500000000007</v>
      </c>
      <c r="F330">
        <v>3.4610000000000002E-2</v>
      </c>
      <c r="G330">
        <v>64.733999999999995</v>
      </c>
      <c r="H330">
        <v>66.650000000000006</v>
      </c>
      <c r="I330">
        <f>VLOOKUP(C330,'Girls CDC 0-20'!$B$2:$F$243,3,FALSE)</f>
        <v>1.5403908750999999</v>
      </c>
      <c r="J330">
        <f>VLOOKUP($C330,'Girls CDC 0-20'!$B$2:$F$243,4,FALSE)</f>
        <v>71.919616727000005</v>
      </c>
      <c r="K330">
        <f>VLOOKUP($C330,'Girls CDC 0-20'!$B$2:$F$243,5,FALSE)</f>
        <v>3.9244671600000003E-2</v>
      </c>
      <c r="L330">
        <f t="shared" si="26"/>
        <v>-1.8296397099481201</v>
      </c>
      <c r="M330">
        <f t="shared" si="28"/>
        <v>3.3651915841930675</v>
      </c>
    </row>
    <row r="331" spans="1:13" x14ac:dyDescent="0.3">
      <c r="A331">
        <v>329</v>
      </c>
      <c r="B331">
        <v>0.90075290896646132</v>
      </c>
      <c r="C331">
        <f t="shared" si="27"/>
        <v>10.5</v>
      </c>
      <c r="D331">
        <v>1</v>
      </c>
      <c r="E331">
        <v>72.528400000000005</v>
      </c>
      <c r="F331">
        <v>3.4619999999999998E-2</v>
      </c>
      <c r="G331">
        <v>64.769000000000005</v>
      </c>
      <c r="H331">
        <v>66.686999999999998</v>
      </c>
      <c r="I331">
        <f>VLOOKUP(C331,'Girls CDC 0-20'!$B$2:$F$243,3,FALSE)</f>
        <v>1.5403908750999999</v>
      </c>
      <c r="J331">
        <f>VLOOKUP($C331,'Girls CDC 0-20'!$B$2:$F$243,4,FALSE)</f>
        <v>71.919616727000005</v>
      </c>
      <c r="K331">
        <f>VLOOKUP($C331,'Girls CDC 0-20'!$B$2:$F$243,5,FALSE)</f>
        <v>3.9244671600000003E-2</v>
      </c>
      <c r="L331">
        <f t="shared" si="26"/>
        <v>-1.8170568204845299</v>
      </c>
      <c r="M331">
        <f t="shared" si="28"/>
        <v>3.4604206732009111</v>
      </c>
    </row>
    <row r="332" spans="1:13" x14ac:dyDescent="0.3">
      <c r="A332">
        <v>330</v>
      </c>
      <c r="B332">
        <v>0.90349075975359339</v>
      </c>
      <c r="C332">
        <f t="shared" si="27"/>
        <v>10.5</v>
      </c>
      <c r="D332">
        <v>1</v>
      </c>
      <c r="E332">
        <v>72.5702</v>
      </c>
      <c r="F332">
        <v>3.4619999999999998E-2</v>
      </c>
      <c r="G332">
        <v>64.805999999999997</v>
      </c>
      <c r="H332">
        <v>66.725999999999999</v>
      </c>
      <c r="I332">
        <f>VLOOKUP(C332,'Girls CDC 0-20'!$B$2:$F$243,3,FALSE)</f>
        <v>1.5403908750999999</v>
      </c>
      <c r="J332">
        <f>VLOOKUP($C332,'Girls CDC 0-20'!$B$2:$F$243,4,FALSE)</f>
        <v>71.919616727000005</v>
      </c>
      <c r="K332">
        <f>VLOOKUP($C332,'Girls CDC 0-20'!$B$2:$F$243,5,FALSE)</f>
        <v>3.9244671600000003E-2</v>
      </c>
      <c r="L332">
        <f t="shared" si="26"/>
        <v>-1.8037896901652144</v>
      </c>
      <c r="M332">
        <f t="shared" si="28"/>
        <v>3.5632141346860573</v>
      </c>
    </row>
    <row r="333" spans="1:13" x14ac:dyDescent="0.3">
      <c r="A333">
        <v>331</v>
      </c>
      <c r="B333">
        <v>0.90622861054072557</v>
      </c>
      <c r="C333">
        <f t="shared" si="27"/>
        <v>10.5</v>
      </c>
      <c r="D333">
        <v>1</v>
      </c>
      <c r="E333">
        <v>72.611999999999995</v>
      </c>
      <c r="F333">
        <v>3.4630000000000001E-2</v>
      </c>
      <c r="G333">
        <v>64.840999999999994</v>
      </c>
      <c r="H333">
        <v>66.762</v>
      </c>
      <c r="I333">
        <f>VLOOKUP(C333,'Girls CDC 0-20'!$B$2:$F$243,3,FALSE)</f>
        <v>1.5403908750999999</v>
      </c>
      <c r="J333">
        <f>VLOOKUP($C333,'Girls CDC 0-20'!$B$2:$F$243,4,FALSE)</f>
        <v>71.919616727000005</v>
      </c>
      <c r="K333">
        <f>VLOOKUP($C333,'Girls CDC 0-20'!$B$2:$F$243,5,FALSE)</f>
        <v>3.9244671600000003E-2</v>
      </c>
      <c r="L333">
        <f t="shared" si="26"/>
        <v>-1.7915393884371078</v>
      </c>
      <c r="M333">
        <f t="shared" si="28"/>
        <v>3.6603389858456397</v>
      </c>
    </row>
    <row r="334" spans="1:13" x14ac:dyDescent="0.3">
      <c r="A334">
        <v>332</v>
      </c>
      <c r="B334">
        <v>0.90896646132785763</v>
      </c>
      <c r="C334">
        <f t="shared" si="27"/>
        <v>10.5</v>
      </c>
      <c r="D334">
        <v>1</v>
      </c>
      <c r="E334">
        <v>72.653800000000004</v>
      </c>
      <c r="F334">
        <v>3.4630000000000001E-2</v>
      </c>
      <c r="G334">
        <v>64.879000000000005</v>
      </c>
      <c r="H334">
        <v>66.801000000000002</v>
      </c>
      <c r="I334">
        <f>VLOOKUP(C334,'Girls CDC 0-20'!$B$2:$F$243,3,FALSE)</f>
        <v>1.5403908750999999</v>
      </c>
      <c r="J334">
        <f>VLOOKUP($C334,'Girls CDC 0-20'!$B$2:$F$243,4,FALSE)</f>
        <v>71.919616727000005</v>
      </c>
      <c r="K334">
        <f>VLOOKUP($C334,'Girls CDC 0-20'!$B$2:$F$243,5,FALSE)</f>
        <v>3.9244671600000003E-2</v>
      </c>
      <c r="L334">
        <f t="shared" si="26"/>
        <v>-1.7782641993999042</v>
      </c>
      <c r="M334">
        <f t="shared" si="28"/>
        <v>3.7680236633041786</v>
      </c>
    </row>
    <row r="335" spans="1:13" x14ac:dyDescent="0.3">
      <c r="A335">
        <v>333</v>
      </c>
      <c r="B335">
        <v>0.9117043121149897</v>
      </c>
      <c r="C335">
        <f t="shared" si="27"/>
        <v>10.5</v>
      </c>
      <c r="D335">
        <v>1</v>
      </c>
      <c r="E335">
        <v>72.695499999999996</v>
      </c>
      <c r="F335">
        <v>3.4639999999999997E-2</v>
      </c>
      <c r="G335">
        <v>64.914000000000001</v>
      </c>
      <c r="H335">
        <v>66.837000000000003</v>
      </c>
      <c r="I335">
        <f>VLOOKUP(C335,'Girls CDC 0-20'!$B$2:$F$243,3,FALSE)</f>
        <v>1.5403908750999999</v>
      </c>
      <c r="J335">
        <f>VLOOKUP($C335,'Girls CDC 0-20'!$B$2:$F$243,4,FALSE)</f>
        <v>71.919616727000005</v>
      </c>
      <c r="K335">
        <f>VLOOKUP($C335,'Girls CDC 0-20'!$B$2:$F$243,5,FALSE)</f>
        <v>3.9244671600000003E-2</v>
      </c>
      <c r="L335">
        <f t="shared" si="26"/>
        <v>-1.7660064607754427</v>
      </c>
      <c r="M335">
        <f t="shared" si="28"/>
        <v>3.8697382479127747</v>
      </c>
    </row>
    <row r="336" spans="1:13" x14ac:dyDescent="0.3">
      <c r="A336">
        <v>334</v>
      </c>
      <c r="B336">
        <v>0.91444216290212188</v>
      </c>
      <c r="C336">
        <f t="shared" si="27"/>
        <v>10.5</v>
      </c>
      <c r="D336">
        <v>1</v>
      </c>
      <c r="E336">
        <v>72.737200000000001</v>
      </c>
      <c r="F336">
        <v>3.4639999999999997E-2</v>
      </c>
      <c r="G336">
        <v>64.950999999999993</v>
      </c>
      <c r="H336">
        <v>66.876000000000005</v>
      </c>
      <c r="I336">
        <f>VLOOKUP(C336,'Girls CDC 0-20'!$B$2:$F$243,3,FALSE)</f>
        <v>1.5403908750999999</v>
      </c>
      <c r="J336">
        <f>VLOOKUP($C336,'Girls CDC 0-20'!$B$2:$F$243,4,FALSE)</f>
        <v>71.919616727000005</v>
      </c>
      <c r="K336">
        <f>VLOOKUP($C336,'Girls CDC 0-20'!$B$2:$F$243,5,FALSE)</f>
        <v>3.9244671600000003E-2</v>
      </c>
      <c r="L336">
        <f t="shared" si="26"/>
        <v>-1.7527232171789637</v>
      </c>
      <c r="M336">
        <f t="shared" si="28"/>
        <v>3.9824764234975829</v>
      </c>
    </row>
    <row r="337" spans="1:13" x14ac:dyDescent="0.3">
      <c r="A337">
        <v>335</v>
      </c>
      <c r="B337">
        <v>0.91718001368925395</v>
      </c>
      <c r="C337">
        <f t="shared" si="27"/>
        <v>11.5</v>
      </c>
      <c r="D337">
        <v>1</v>
      </c>
      <c r="E337">
        <v>72.778800000000004</v>
      </c>
      <c r="F337">
        <v>3.4639999999999997E-2</v>
      </c>
      <c r="G337">
        <v>64.988</v>
      </c>
      <c r="H337">
        <v>66.914000000000001</v>
      </c>
      <c r="I337">
        <f>VLOOKUP(C337,'Girls CDC 0-20'!$B$2:$F$243,3,FALSE)</f>
        <v>1.5328528916999999</v>
      </c>
      <c r="J337">
        <f>VLOOKUP($C337,'Girls CDC 0-20'!$B$2:$F$243,4,FALSE)</f>
        <v>73.185010399000006</v>
      </c>
      <c r="K337">
        <f>VLOOKUP($C337,'Girls CDC 0-20'!$B$2:$F$243,5,FALSE)</f>
        <v>3.9296420300000003E-2</v>
      </c>
      <c r="L337">
        <f t="shared" si="26"/>
        <v>-2.1300656008192833</v>
      </c>
      <c r="M337">
        <f t="shared" si="28"/>
        <v>1.6583098901774587</v>
      </c>
    </row>
    <row r="338" spans="1:13" x14ac:dyDescent="0.3">
      <c r="A338">
        <v>336</v>
      </c>
      <c r="B338">
        <v>0.91991786447638602</v>
      </c>
      <c r="C338">
        <f t="shared" si="27"/>
        <v>11.5</v>
      </c>
      <c r="D338">
        <v>1</v>
      </c>
      <c r="E338">
        <v>72.820300000000003</v>
      </c>
      <c r="F338">
        <v>3.465E-2</v>
      </c>
      <c r="G338">
        <v>65.022999999999996</v>
      </c>
      <c r="H338">
        <v>66.95</v>
      </c>
      <c r="I338">
        <f>VLOOKUP(C338,'Girls CDC 0-20'!$B$2:$F$243,3,FALSE)</f>
        <v>1.5328528916999999</v>
      </c>
      <c r="J338">
        <f>VLOOKUP($C338,'Girls CDC 0-20'!$B$2:$F$243,4,FALSE)</f>
        <v>73.185010399000006</v>
      </c>
      <c r="K338">
        <f>VLOOKUP($C338,'Girls CDC 0-20'!$B$2:$F$243,5,FALSE)</f>
        <v>3.9296420300000003E-2</v>
      </c>
      <c r="L338">
        <f t="shared" si="26"/>
        <v>-2.1181295985384381</v>
      </c>
      <c r="M338">
        <f t="shared" si="28"/>
        <v>1.70820467212966</v>
      </c>
    </row>
    <row r="339" spans="1:13" x14ac:dyDescent="0.3">
      <c r="A339">
        <v>337</v>
      </c>
      <c r="B339">
        <v>0.92265571526351808</v>
      </c>
      <c r="C339">
        <f t="shared" si="27"/>
        <v>11.5</v>
      </c>
      <c r="D339">
        <v>1</v>
      </c>
      <c r="E339">
        <v>72.861800000000002</v>
      </c>
      <c r="F339">
        <v>3.465E-2</v>
      </c>
      <c r="G339">
        <v>65.06</v>
      </c>
      <c r="H339">
        <v>66.989000000000004</v>
      </c>
      <c r="I339">
        <f>VLOOKUP(C339,'Girls CDC 0-20'!$B$2:$F$243,3,FALSE)</f>
        <v>1.5328528916999999</v>
      </c>
      <c r="J339">
        <f>VLOOKUP($C339,'Girls CDC 0-20'!$B$2:$F$243,4,FALSE)</f>
        <v>73.185010399000006</v>
      </c>
      <c r="K339">
        <f>VLOOKUP($C339,'Girls CDC 0-20'!$B$2:$F$243,5,FALSE)</f>
        <v>3.9296420300000003E-2</v>
      </c>
      <c r="L339">
        <f t="shared" si="26"/>
        <v>-2.1051950695705046</v>
      </c>
      <c r="M339">
        <f t="shared" si="28"/>
        <v>1.7637165636147443</v>
      </c>
    </row>
    <row r="340" spans="1:13" x14ac:dyDescent="0.3">
      <c r="A340">
        <v>338</v>
      </c>
      <c r="B340">
        <v>0.92539356605065026</v>
      </c>
      <c r="C340">
        <f t="shared" si="27"/>
        <v>11.5</v>
      </c>
      <c r="D340">
        <v>1</v>
      </c>
      <c r="E340">
        <v>72.903300000000002</v>
      </c>
      <c r="F340">
        <v>3.4660000000000003E-2</v>
      </c>
      <c r="G340">
        <v>65.094999999999999</v>
      </c>
      <c r="H340">
        <v>67.025000000000006</v>
      </c>
      <c r="I340">
        <f>VLOOKUP(C340,'Girls CDC 0-20'!$B$2:$F$243,3,FALSE)</f>
        <v>1.5328528916999999</v>
      </c>
      <c r="J340">
        <f>VLOOKUP($C340,'Girls CDC 0-20'!$B$2:$F$243,4,FALSE)</f>
        <v>73.185010399000006</v>
      </c>
      <c r="K340">
        <f>VLOOKUP($C340,'Girls CDC 0-20'!$B$2:$F$243,5,FALSE)</f>
        <v>3.9296420300000003E-2</v>
      </c>
      <c r="L340">
        <f t="shared" si="26"/>
        <v>-2.0932519423684521</v>
      </c>
      <c r="M340">
        <f t="shared" si="28"/>
        <v>1.816333508767884</v>
      </c>
    </row>
    <row r="341" spans="1:13" x14ac:dyDescent="0.3">
      <c r="A341">
        <v>339</v>
      </c>
      <c r="B341">
        <v>0.92813141683778233</v>
      </c>
      <c r="C341">
        <f t="shared" si="27"/>
        <v>11.5</v>
      </c>
      <c r="D341">
        <v>1</v>
      </c>
      <c r="E341">
        <v>72.944699999999997</v>
      </c>
      <c r="F341">
        <v>3.4660000000000003E-2</v>
      </c>
      <c r="G341">
        <v>65.132000000000005</v>
      </c>
      <c r="H341">
        <v>67.063000000000002</v>
      </c>
      <c r="I341">
        <f>VLOOKUP(C341,'Girls CDC 0-20'!$B$2:$F$243,3,FALSE)</f>
        <v>1.5328528916999999</v>
      </c>
      <c r="J341">
        <f>VLOOKUP($C341,'Girls CDC 0-20'!$B$2:$F$243,4,FALSE)</f>
        <v>73.185010399000006</v>
      </c>
      <c r="K341">
        <f>VLOOKUP($C341,'Girls CDC 0-20'!$B$2:$F$243,5,FALSE)</f>
        <v>3.9296420300000003E-2</v>
      </c>
      <c r="L341">
        <f t="shared" si="26"/>
        <v>-2.0806415993157192</v>
      </c>
      <c r="M341">
        <f t="shared" si="28"/>
        <v>1.8733361626915153</v>
      </c>
    </row>
    <row r="342" spans="1:13" x14ac:dyDescent="0.3">
      <c r="A342">
        <v>340</v>
      </c>
      <c r="B342">
        <v>0.9308692676249144</v>
      </c>
      <c r="C342">
        <f t="shared" si="27"/>
        <v>11.5</v>
      </c>
      <c r="D342">
        <v>1</v>
      </c>
      <c r="E342">
        <v>72.986099999999993</v>
      </c>
      <c r="F342">
        <v>3.4669999999999999E-2</v>
      </c>
      <c r="G342">
        <v>65.165999999999997</v>
      </c>
      <c r="H342">
        <v>67.099000000000004</v>
      </c>
      <c r="I342">
        <f>VLOOKUP(C342,'Girls CDC 0-20'!$B$2:$F$243,3,FALSE)</f>
        <v>1.5328528916999999</v>
      </c>
      <c r="J342">
        <f>VLOOKUP($C342,'Girls CDC 0-20'!$B$2:$F$243,4,FALSE)</f>
        <v>73.185010399000006</v>
      </c>
      <c r="K342">
        <f>VLOOKUP($C342,'Girls CDC 0-20'!$B$2:$F$243,5,FALSE)</f>
        <v>3.9296420300000003E-2</v>
      </c>
      <c r="L342">
        <f t="shared" si="26"/>
        <v>-2.0686914458417185</v>
      </c>
      <c r="M342">
        <f t="shared" si="28"/>
        <v>1.9287525220245219</v>
      </c>
    </row>
    <row r="343" spans="1:13" x14ac:dyDescent="0.3">
      <c r="A343">
        <v>341</v>
      </c>
      <c r="B343">
        <v>0.93360711841204658</v>
      </c>
      <c r="C343">
        <f t="shared" si="27"/>
        <v>11.5</v>
      </c>
      <c r="D343">
        <v>1</v>
      </c>
      <c r="E343">
        <v>73.0274</v>
      </c>
      <c r="F343">
        <v>3.4669999999999999E-2</v>
      </c>
      <c r="G343">
        <v>65.203000000000003</v>
      </c>
      <c r="H343">
        <v>67.137</v>
      </c>
      <c r="I343">
        <f>VLOOKUP(C343,'Girls CDC 0-20'!$B$2:$F$243,3,FALSE)</f>
        <v>1.5328528916999999</v>
      </c>
      <c r="J343">
        <f>VLOOKUP($C343,'Girls CDC 0-20'!$B$2:$F$243,4,FALSE)</f>
        <v>73.185010399000006</v>
      </c>
      <c r="K343">
        <f>VLOOKUP($C343,'Girls CDC 0-20'!$B$2:$F$243,5,FALSE)</f>
        <v>3.9296420300000003E-2</v>
      </c>
      <c r="L343">
        <f t="shared" si="26"/>
        <v>-2.0560736880798771</v>
      </c>
      <c r="M343">
        <f t="shared" si="28"/>
        <v>1.9887706996203645</v>
      </c>
    </row>
    <row r="344" spans="1:13" x14ac:dyDescent="0.3">
      <c r="A344">
        <v>342</v>
      </c>
      <c r="B344">
        <v>0.93634496919917864</v>
      </c>
      <c r="C344">
        <f t="shared" si="27"/>
        <v>11.5</v>
      </c>
      <c r="D344">
        <v>1</v>
      </c>
      <c r="E344">
        <v>73.068600000000004</v>
      </c>
      <c r="F344">
        <v>3.4680000000000002E-2</v>
      </c>
      <c r="G344">
        <v>65.238</v>
      </c>
      <c r="H344">
        <v>67.174000000000007</v>
      </c>
      <c r="I344">
        <f>VLOOKUP(C344,'Girls CDC 0-20'!$B$2:$F$243,3,FALSE)</f>
        <v>1.5328528916999999</v>
      </c>
      <c r="J344">
        <f>VLOOKUP($C344,'Girls CDC 0-20'!$B$2:$F$243,4,FALSE)</f>
        <v>73.185010399000006</v>
      </c>
      <c r="K344">
        <f>VLOOKUP($C344,'Girls CDC 0-20'!$B$2:$F$243,5,FALSE)</f>
        <v>3.9296420300000003E-2</v>
      </c>
      <c r="L344">
        <f t="shared" si="26"/>
        <v>-2.0437843194188594</v>
      </c>
      <c r="M344">
        <f t="shared" si="28"/>
        <v>2.0487429460370299</v>
      </c>
    </row>
    <row r="345" spans="1:13" x14ac:dyDescent="0.3">
      <c r="A345">
        <v>343</v>
      </c>
      <c r="B345">
        <v>0.93908281998631071</v>
      </c>
      <c r="C345">
        <f t="shared" si="27"/>
        <v>11.5</v>
      </c>
      <c r="D345">
        <v>1</v>
      </c>
      <c r="E345">
        <v>73.109899999999996</v>
      </c>
      <c r="F345">
        <v>3.4680000000000002E-2</v>
      </c>
      <c r="G345">
        <v>65.275000000000006</v>
      </c>
      <c r="H345">
        <v>67.212000000000003</v>
      </c>
      <c r="I345">
        <f>VLOOKUP(C345,'Girls CDC 0-20'!$B$2:$F$243,3,FALSE)</f>
        <v>1.5328528916999999</v>
      </c>
      <c r="J345">
        <f>VLOOKUP($C345,'Girls CDC 0-20'!$B$2:$F$243,4,FALSE)</f>
        <v>73.185010399000006</v>
      </c>
      <c r="K345">
        <f>VLOOKUP($C345,'Girls CDC 0-20'!$B$2:$F$243,5,FALSE)</f>
        <v>3.9296420300000003E-2</v>
      </c>
      <c r="L345">
        <f t="shared" si="26"/>
        <v>-2.0311590506447845</v>
      </c>
      <c r="M345">
        <f t="shared" si="28"/>
        <v>2.1119431426620556</v>
      </c>
    </row>
    <row r="346" spans="1:13" x14ac:dyDescent="0.3">
      <c r="A346">
        <v>344</v>
      </c>
      <c r="B346">
        <v>0.94182067077344289</v>
      </c>
      <c r="C346">
        <f t="shared" si="27"/>
        <v>11.5</v>
      </c>
      <c r="D346">
        <v>1</v>
      </c>
      <c r="E346">
        <v>73.150999999999996</v>
      </c>
      <c r="F346">
        <v>3.4689999999999999E-2</v>
      </c>
      <c r="G346">
        <v>65.308999999999997</v>
      </c>
      <c r="H346">
        <v>67.248000000000005</v>
      </c>
      <c r="I346">
        <f>VLOOKUP(C346,'Girls CDC 0-20'!$B$2:$F$243,3,FALSE)</f>
        <v>1.5328528916999999</v>
      </c>
      <c r="J346">
        <f>VLOOKUP($C346,'Girls CDC 0-20'!$B$2:$F$243,4,FALSE)</f>
        <v>73.185010399000006</v>
      </c>
      <c r="K346">
        <f>VLOOKUP($C346,'Girls CDC 0-20'!$B$2:$F$243,5,FALSE)</f>
        <v>3.9296420300000003E-2</v>
      </c>
      <c r="L346">
        <f t="shared" si="26"/>
        <v>-2.0191947606536567</v>
      </c>
      <c r="M346">
        <f t="shared" si="28"/>
        <v>2.1733490339309953</v>
      </c>
    </row>
    <row r="347" spans="1:13" x14ac:dyDescent="0.3">
      <c r="A347">
        <v>345</v>
      </c>
      <c r="B347">
        <v>0.94455852156057496</v>
      </c>
      <c r="C347">
        <f t="shared" si="27"/>
        <v>11.5</v>
      </c>
      <c r="D347">
        <v>1</v>
      </c>
      <c r="E347">
        <v>73.1922</v>
      </c>
      <c r="F347">
        <v>3.4689999999999999E-2</v>
      </c>
      <c r="G347">
        <v>65.346000000000004</v>
      </c>
      <c r="H347">
        <v>67.286000000000001</v>
      </c>
      <c r="I347">
        <f>VLOOKUP(C347,'Girls CDC 0-20'!$B$2:$F$243,3,FALSE)</f>
        <v>1.5328528916999999</v>
      </c>
      <c r="J347">
        <f>VLOOKUP($C347,'Girls CDC 0-20'!$B$2:$F$243,4,FALSE)</f>
        <v>73.185010399000006</v>
      </c>
      <c r="K347">
        <f>VLOOKUP($C347,'Girls CDC 0-20'!$B$2:$F$243,5,FALSE)</f>
        <v>3.9296420300000003E-2</v>
      </c>
      <c r="L347">
        <f t="shared" si="26"/>
        <v>-2.0065620848516472</v>
      </c>
      <c r="M347">
        <f t="shared" si="28"/>
        <v>2.2398155927682555</v>
      </c>
    </row>
    <row r="348" spans="1:13" x14ac:dyDescent="0.3">
      <c r="A348">
        <v>346</v>
      </c>
      <c r="B348">
        <v>0.94729637234770703</v>
      </c>
      <c r="C348">
        <f t="shared" si="27"/>
        <v>11.5</v>
      </c>
      <c r="D348">
        <v>1</v>
      </c>
      <c r="E348">
        <v>73.233199999999997</v>
      </c>
      <c r="F348">
        <v>3.4689999999999999E-2</v>
      </c>
      <c r="G348">
        <v>65.382999999999996</v>
      </c>
      <c r="H348">
        <v>67.322999999999993</v>
      </c>
      <c r="I348">
        <f>VLOOKUP(C348,'Girls CDC 0-20'!$B$2:$F$243,3,FALSE)</f>
        <v>1.5328528916999999</v>
      </c>
      <c r="J348">
        <f>VLOOKUP($C348,'Girls CDC 0-20'!$B$2:$F$243,4,FALSE)</f>
        <v>73.185010399000006</v>
      </c>
      <c r="K348">
        <f>VLOOKUP($C348,'Girls CDC 0-20'!$B$2:$F$243,5,FALSE)</f>
        <v>3.9296420300000003E-2</v>
      </c>
      <c r="L348">
        <f t="shared" si="26"/>
        <v>-1.9942581945159181</v>
      </c>
      <c r="M348">
        <f t="shared" si="28"/>
        <v>2.3061922682868397</v>
      </c>
    </row>
    <row r="349" spans="1:13" x14ac:dyDescent="0.3">
      <c r="A349">
        <v>347</v>
      </c>
      <c r="B349">
        <v>0.95003422313483921</v>
      </c>
      <c r="C349">
        <f t="shared" si="27"/>
        <v>11.5</v>
      </c>
      <c r="D349">
        <v>1</v>
      </c>
      <c r="E349">
        <v>73.274299999999997</v>
      </c>
      <c r="F349">
        <v>3.4700000000000002E-2</v>
      </c>
      <c r="G349">
        <v>65.417000000000002</v>
      </c>
      <c r="H349">
        <v>67.358999999999995</v>
      </c>
      <c r="I349">
        <f>VLOOKUP(C349,'Girls CDC 0-20'!$B$2:$F$243,3,FALSE)</f>
        <v>1.5328528916999999</v>
      </c>
      <c r="J349">
        <f>VLOOKUP($C349,'Girls CDC 0-20'!$B$2:$F$243,4,FALSE)</f>
        <v>73.185010399000006</v>
      </c>
      <c r="K349">
        <f>VLOOKUP($C349,'Girls CDC 0-20'!$B$2:$F$243,5,FALSE)</f>
        <v>3.9296420300000003E-2</v>
      </c>
      <c r="L349">
        <f t="shared" si="26"/>
        <v>-1.9822833828045292</v>
      </c>
      <c r="M349">
        <f t="shared" si="28"/>
        <v>2.3723766396383605</v>
      </c>
    </row>
    <row r="350" spans="1:13" x14ac:dyDescent="0.3">
      <c r="A350">
        <v>348</v>
      </c>
      <c r="B350">
        <v>0.95277207392197127</v>
      </c>
      <c r="C350">
        <f t="shared" si="27"/>
        <v>11.5</v>
      </c>
      <c r="D350">
        <v>1</v>
      </c>
      <c r="E350">
        <v>73.315200000000004</v>
      </c>
      <c r="F350">
        <v>3.4700000000000002E-2</v>
      </c>
      <c r="G350">
        <v>65.453999999999994</v>
      </c>
      <c r="H350">
        <v>67.397000000000006</v>
      </c>
      <c r="I350">
        <f>VLOOKUP(C350,'Girls CDC 0-20'!$B$2:$F$243,3,FALSE)</f>
        <v>1.5328528916999999</v>
      </c>
      <c r="J350">
        <f>VLOOKUP($C350,'Girls CDC 0-20'!$B$2:$F$243,4,FALSE)</f>
        <v>73.185010399000006</v>
      </c>
      <c r="K350">
        <f>VLOOKUP($C350,'Girls CDC 0-20'!$B$2:$F$243,5,FALSE)</f>
        <v>3.9296420300000003E-2</v>
      </c>
      <c r="L350">
        <f t="shared" si="26"/>
        <v>-1.9696396035940764</v>
      </c>
      <c r="M350">
        <f t="shared" si="28"/>
        <v>2.4439844692374058</v>
      </c>
    </row>
    <row r="351" spans="1:13" x14ac:dyDescent="0.3">
      <c r="A351">
        <v>349</v>
      </c>
      <c r="B351">
        <v>0.95550992470910334</v>
      </c>
      <c r="C351">
        <f t="shared" si="27"/>
        <v>11.5</v>
      </c>
      <c r="D351">
        <v>1</v>
      </c>
      <c r="E351">
        <v>73.356200000000001</v>
      </c>
      <c r="F351">
        <v>3.4709999999999998E-2</v>
      </c>
      <c r="G351">
        <v>65.488</v>
      </c>
      <c r="H351">
        <v>67.433000000000007</v>
      </c>
      <c r="I351">
        <f>VLOOKUP(C351,'Girls CDC 0-20'!$B$2:$F$243,3,FALSE)</f>
        <v>1.5328528916999999</v>
      </c>
      <c r="J351">
        <f>VLOOKUP($C351,'Girls CDC 0-20'!$B$2:$F$243,4,FALSE)</f>
        <v>73.185010399000006</v>
      </c>
      <c r="K351">
        <f>VLOOKUP($C351,'Girls CDC 0-20'!$B$2:$F$243,5,FALSE)</f>
        <v>3.9296420300000003E-2</v>
      </c>
      <c r="L351">
        <f t="shared" si="26"/>
        <v>-1.957657781903015</v>
      </c>
      <c r="M351">
        <f t="shared" si="28"/>
        <v>2.5135091135460375</v>
      </c>
    </row>
    <row r="352" spans="1:13" x14ac:dyDescent="0.3">
      <c r="A352">
        <v>350</v>
      </c>
      <c r="B352">
        <v>0.95824777549623541</v>
      </c>
      <c r="C352">
        <f t="shared" si="27"/>
        <v>11.5</v>
      </c>
      <c r="D352">
        <v>1</v>
      </c>
      <c r="E352">
        <v>73.397099999999995</v>
      </c>
      <c r="F352">
        <v>3.4709999999999998E-2</v>
      </c>
      <c r="G352">
        <v>65.524000000000001</v>
      </c>
      <c r="H352">
        <v>67.47</v>
      </c>
      <c r="I352">
        <f>VLOOKUP(C352,'Girls CDC 0-20'!$B$2:$F$243,3,FALSE)</f>
        <v>1.5328528916999999</v>
      </c>
      <c r="J352">
        <f>VLOOKUP($C352,'Girls CDC 0-20'!$B$2:$F$243,4,FALSE)</f>
        <v>73.185010399000006</v>
      </c>
      <c r="K352">
        <f>VLOOKUP($C352,'Girls CDC 0-20'!$B$2:$F$243,5,FALSE)</f>
        <v>3.9296420300000003E-2</v>
      </c>
      <c r="L352">
        <f t="shared" si="26"/>
        <v>-1.9453395795239936</v>
      </c>
      <c r="M352">
        <f t="shared" si="28"/>
        <v>2.5867060738620409</v>
      </c>
    </row>
    <row r="353" spans="1:13" x14ac:dyDescent="0.3">
      <c r="A353">
        <v>351</v>
      </c>
      <c r="B353">
        <v>0.96098562628336759</v>
      </c>
      <c r="C353">
        <f t="shared" si="27"/>
        <v>11.5</v>
      </c>
      <c r="D353">
        <v>1</v>
      </c>
      <c r="E353">
        <v>73.437899999999999</v>
      </c>
      <c r="F353">
        <v>3.4720000000000001E-2</v>
      </c>
      <c r="G353">
        <v>65.558999999999997</v>
      </c>
      <c r="H353">
        <v>67.506</v>
      </c>
      <c r="I353">
        <f>VLOOKUP(C353,'Girls CDC 0-20'!$B$2:$F$243,3,FALSE)</f>
        <v>1.5328528916999999</v>
      </c>
      <c r="J353">
        <f>VLOOKUP($C353,'Girls CDC 0-20'!$B$2:$F$243,4,FALSE)</f>
        <v>73.185010399000006</v>
      </c>
      <c r="K353">
        <f>VLOOKUP($C353,'Girls CDC 0-20'!$B$2:$F$243,5,FALSE)</f>
        <v>3.9296420300000003E-2</v>
      </c>
      <c r="L353">
        <f t="shared" si="26"/>
        <v>-1.93335084610386</v>
      </c>
      <c r="M353">
        <f t="shared" si="28"/>
        <v>2.6596496044148021</v>
      </c>
    </row>
    <row r="354" spans="1:13" x14ac:dyDescent="0.3">
      <c r="A354">
        <v>352</v>
      </c>
      <c r="B354">
        <v>0.96372347707049966</v>
      </c>
      <c r="C354">
        <f t="shared" si="27"/>
        <v>11.5</v>
      </c>
      <c r="D354">
        <v>1</v>
      </c>
      <c r="E354">
        <v>73.478700000000003</v>
      </c>
      <c r="F354">
        <v>3.4720000000000001E-2</v>
      </c>
      <c r="G354">
        <v>65.594999999999999</v>
      </c>
      <c r="H354">
        <v>67.543999999999997</v>
      </c>
      <c r="I354">
        <f>VLOOKUP(C354,'Girls CDC 0-20'!$B$2:$F$243,3,FALSE)</f>
        <v>1.5328528916999999</v>
      </c>
      <c r="J354">
        <f>VLOOKUP($C354,'Girls CDC 0-20'!$B$2:$F$243,4,FALSE)</f>
        <v>73.185010399000006</v>
      </c>
      <c r="K354">
        <f>VLOOKUP($C354,'Girls CDC 0-20'!$B$2:$F$243,5,FALSE)</f>
        <v>3.9296420300000003E-2</v>
      </c>
      <c r="L354">
        <f t="shared" si="26"/>
        <v>-1.9206923755225731</v>
      </c>
      <c r="M354">
        <f t="shared" si="28"/>
        <v>2.7385250702411383</v>
      </c>
    </row>
    <row r="355" spans="1:13" x14ac:dyDescent="0.3">
      <c r="A355">
        <v>353</v>
      </c>
      <c r="B355">
        <v>0.96646132785763172</v>
      </c>
      <c r="C355">
        <f t="shared" si="27"/>
        <v>11.5</v>
      </c>
      <c r="D355">
        <v>1</v>
      </c>
      <c r="E355">
        <v>73.519499999999994</v>
      </c>
      <c r="F355">
        <v>3.4729999999999997E-2</v>
      </c>
      <c r="G355">
        <v>65.629000000000005</v>
      </c>
      <c r="H355">
        <v>67.58</v>
      </c>
      <c r="I355">
        <f>VLOOKUP(C355,'Girls CDC 0-20'!$B$2:$F$243,3,FALSE)</f>
        <v>1.5328528916999999</v>
      </c>
      <c r="J355">
        <f>VLOOKUP($C355,'Girls CDC 0-20'!$B$2:$F$243,4,FALSE)</f>
        <v>73.185010399000006</v>
      </c>
      <c r="K355">
        <f>VLOOKUP($C355,'Girls CDC 0-20'!$B$2:$F$243,5,FALSE)</f>
        <v>3.9296420300000003E-2</v>
      </c>
      <c r="L355">
        <f t="shared" si="26"/>
        <v>-1.9086966392558167</v>
      </c>
      <c r="M355">
        <f t="shared" si="28"/>
        <v>2.8150618483420717</v>
      </c>
    </row>
    <row r="356" spans="1:13" x14ac:dyDescent="0.3">
      <c r="A356">
        <v>354</v>
      </c>
      <c r="B356">
        <v>0.9691991786447639</v>
      </c>
      <c r="C356">
        <f t="shared" si="27"/>
        <v>11.5</v>
      </c>
      <c r="D356">
        <v>1</v>
      </c>
      <c r="E356">
        <v>73.560199999999995</v>
      </c>
      <c r="F356">
        <v>3.4729999999999997E-2</v>
      </c>
      <c r="G356">
        <v>65.665000000000006</v>
      </c>
      <c r="H356">
        <v>67.617000000000004</v>
      </c>
      <c r="I356">
        <f>VLOOKUP(C356,'Girls CDC 0-20'!$B$2:$F$243,3,FALSE)</f>
        <v>1.5328528916999999</v>
      </c>
      <c r="J356">
        <f>VLOOKUP($C356,'Girls CDC 0-20'!$B$2:$F$243,4,FALSE)</f>
        <v>73.185010399000006</v>
      </c>
      <c r="K356">
        <f>VLOOKUP($C356,'Girls CDC 0-20'!$B$2:$F$243,5,FALSE)</f>
        <v>3.9296420300000003E-2</v>
      </c>
      <c r="L356">
        <f t="shared" si="26"/>
        <v>-1.8963641393968202</v>
      </c>
      <c r="M356">
        <f t="shared" si="28"/>
        <v>2.89559551810774</v>
      </c>
    </row>
    <row r="357" spans="1:13" x14ac:dyDescent="0.3">
      <c r="A357">
        <v>355</v>
      </c>
      <c r="B357">
        <v>0.97193702943189597</v>
      </c>
      <c r="C357">
        <f t="shared" si="27"/>
        <v>11.5</v>
      </c>
      <c r="D357">
        <v>1</v>
      </c>
      <c r="E357">
        <v>73.600800000000007</v>
      </c>
      <c r="F357">
        <v>3.474E-2</v>
      </c>
      <c r="G357">
        <v>65.698999999999998</v>
      </c>
      <c r="H357">
        <v>67.653000000000006</v>
      </c>
      <c r="I357">
        <f>VLOOKUP(C357,'Girls CDC 0-20'!$B$2:$F$243,3,FALSE)</f>
        <v>1.5328528916999999</v>
      </c>
      <c r="J357">
        <f>VLOOKUP($C357,'Girls CDC 0-20'!$B$2:$F$243,4,FALSE)</f>
        <v>73.185010399000006</v>
      </c>
      <c r="K357">
        <f>VLOOKUP($C357,'Girls CDC 0-20'!$B$2:$F$243,5,FALSE)</f>
        <v>3.9296420300000003E-2</v>
      </c>
      <c r="L357">
        <f t="shared" si="26"/>
        <v>-1.884361498426417</v>
      </c>
      <c r="M357">
        <f t="shared" si="28"/>
        <v>2.9758047013919962</v>
      </c>
    </row>
    <row r="358" spans="1:13" x14ac:dyDescent="0.3">
      <c r="A358">
        <v>356</v>
      </c>
      <c r="B358">
        <v>0.97467488021902804</v>
      </c>
      <c r="C358">
        <f t="shared" si="27"/>
        <v>11.5</v>
      </c>
      <c r="D358">
        <v>1</v>
      </c>
      <c r="E358">
        <v>73.641400000000004</v>
      </c>
      <c r="F358">
        <v>3.474E-2</v>
      </c>
      <c r="G358">
        <v>65.736000000000004</v>
      </c>
      <c r="H358">
        <v>67.69</v>
      </c>
      <c r="I358">
        <f>VLOOKUP(C358,'Girls CDC 0-20'!$B$2:$F$243,3,FALSE)</f>
        <v>1.5328528916999999</v>
      </c>
      <c r="J358">
        <f>VLOOKUP($C358,'Girls CDC 0-20'!$B$2:$F$243,4,FALSE)</f>
        <v>73.185010399000006</v>
      </c>
      <c r="K358">
        <f>VLOOKUP($C358,'Girls CDC 0-20'!$B$2:$F$243,5,FALSE)</f>
        <v>3.9296420300000003E-2</v>
      </c>
      <c r="L358">
        <f t="shared" si="26"/>
        <v>-1.872021903855748</v>
      </c>
      <c r="M358">
        <f t="shared" si="28"/>
        <v>3.0601786610086332</v>
      </c>
    </row>
    <row r="359" spans="1:13" x14ac:dyDescent="0.3">
      <c r="A359">
        <v>357</v>
      </c>
      <c r="B359">
        <v>0.97741273100616022</v>
      </c>
      <c r="C359">
        <f t="shared" si="27"/>
        <v>11.5</v>
      </c>
      <c r="D359">
        <v>1</v>
      </c>
      <c r="E359">
        <v>73.682000000000002</v>
      </c>
      <c r="F359">
        <v>3.4750000000000003E-2</v>
      </c>
      <c r="G359">
        <v>65.77</v>
      </c>
      <c r="H359">
        <v>67.725999999999999</v>
      </c>
      <c r="I359">
        <f>VLOOKUP(C359,'Girls CDC 0-20'!$B$2:$F$243,3,FALSE)</f>
        <v>1.5328528916999999</v>
      </c>
      <c r="J359">
        <f>VLOOKUP($C359,'Girls CDC 0-20'!$B$2:$F$243,4,FALSE)</f>
        <v>73.185010399000006</v>
      </c>
      <c r="K359">
        <f>VLOOKUP($C359,'Girls CDC 0-20'!$B$2:$F$243,5,FALSE)</f>
        <v>3.9296420300000003E-2</v>
      </c>
      <c r="L359">
        <f t="shared" si="26"/>
        <v>-1.8600123616621898</v>
      </c>
      <c r="M359">
        <f t="shared" si="28"/>
        <v>3.1441888521958754</v>
      </c>
    </row>
    <row r="360" spans="1:13" x14ac:dyDescent="0.3">
      <c r="A360">
        <v>358</v>
      </c>
      <c r="B360">
        <v>0.98015058179329229</v>
      </c>
      <c r="C360">
        <f t="shared" si="27"/>
        <v>11.5</v>
      </c>
      <c r="D360">
        <v>1</v>
      </c>
      <c r="E360">
        <v>73.722499999999997</v>
      </c>
      <c r="F360">
        <v>3.4750000000000003E-2</v>
      </c>
      <c r="G360">
        <v>65.805999999999997</v>
      </c>
      <c r="H360">
        <v>67.763000000000005</v>
      </c>
      <c r="I360">
        <f>VLOOKUP(C360,'Girls CDC 0-20'!$B$2:$F$243,3,FALSE)</f>
        <v>1.5328528916999999</v>
      </c>
      <c r="J360">
        <f>VLOOKUP($C360,'Girls CDC 0-20'!$B$2:$F$243,4,FALSE)</f>
        <v>73.185010399000006</v>
      </c>
      <c r="K360">
        <f>VLOOKUP($C360,'Girls CDC 0-20'!$B$2:$F$243,5,FALSE)</f>
        <v>3.9296420300000003E-2</v>
      </c>
      <c r="L360">
        <f t="shared" si="26"/>
        <v>-1.8476656759541796</v>
      </c>
      <c r="M360">
        <f t="shared" si="28"/>
        <v>3.2325361169776321</v>
      </c>
    </row>
    <row r="361" spans="1:13" x14ac:dyDescent="0.3">
      <c r="A361">
        <v>359</v>
      </c>
      <c r="B361">
        <v>0.98288843258042435</v>
      </c>
      <c r="C361">
        <f t="shared" si="27"/>
        <v>11.5</v>
      </c>
      <c r="D361">
        <v>1</v>
      </c>
      <c r="E361">
        <v>73.763000000000005</v>
      </c>
      <c r="F361">
        <v>3.4759999999999999E-2</v>
      </c>
      <c r="G361">
        <v>65.84</v>
      </c>
      <c r="H361">
        <v>67.798000000000002</v>
      </c>
      <c r="I361">
        <f>VLOOKUP(C361,'Girls CDC 0-20'!$B$2:$F$243,3,FALSE)</f>
        <v>1.5328528916999999</v>
      </c>
      <c r="J361">
        <f>VLOOKUP($C361,'Girls CDC 0-20'!$B$2:$F$243,4,FALSE)</f>
        <v>73.185010399000006</v>
      </c>
      <c r="K361">
        <f>VLOOKUP($C361,'Girls CDC 0-20'!$B$2:$F$243,5,FALSE)</f>
        <v>3.9296420300000003E-2</v>
      </c>
      <c r="L361">
        <f t="shared" si="26"/>
        <v>-1.8359830719299819</v>
      </c>
      <c r="M361">
        <f t="shared" si="28"/>
        <v>3.3180080150902298</v>
      </c>
    </row>
    <row r="362" spans="1:13" x14ac:dyDescent="0.3">
      <c r="A362">
        <v>360</v>
      </c>
      <c r="B362">
        <v>0.98562628336755642</v>
      </c>
      <c r="C362">
        <f t="shared" si="27"/>
        <v>11.5</v>
      </c>
      <c r="D362">
        <v>1</v>
      </c>
      <c r="E362">
        <v>73.803399999999996</v>
      </c>
      <c r="F362">
        <v>3.4759999999999999E-2</v>
      </c>
      <c r="G362">
        <v>65.876000000000005</v>
      </c>
      <c r="H362">
        <v>67.834999999999994</v>
      </c>
      <c r="I362">
        <f>VLOOKUP(C362,'Girls CDC 0-20'!$B$2:$F$243,3,FALSE)</f>
        <v>1.5328528916999999</v>
      </c>
      <c r="J362">
        <f>VLOOKUP($C362,'Girls CDC 0-20'!$B$2:$F$243,4,FALSE)</f>
        <v>73.185010399000006</v>
      </c>
      <c r="K362">
        <f>VLOOKUP($C362,'Girls CDC 0-20'!$B$2:$F$243,5,FALSE)</f>
        <v>3.9296420300000003E-2</v>
      </c>
      <c r="L362">
        <f t="shared" si="26"/>
        <v>-1.8236293957192298</v>
      </c>
      <c r="M362">
        <f t="shared" si="28"/>
        <v>3.4104059700080023</v>
      </c>
    </row>
    <row r="363" spans="1:13" x14ac:dyDescent="0.3">
      <c r="A363">
        <v>361</v>
      </c>
      <c r="B363">
        <v>0.9883641341546886</v>
      </c>
      <c r="C363">
        <f t="shared" si="27"/>
        <v>11.5</v>
      </c>
      <c r="D363">
        <v>1</v>
      </c>
      <c r="E363">
        <v>73.843800000000002</v>
      </c>
      <c r="F363">
        <v>3.4770000000000002E-2</v>
      </c>
      <c r="G363">
        <v>65.909000000000006</v>
      </c>
      <c r="H363">
        <v>67.870999999999995</v>
      </c>
      <c r="I363">
        <f>VLOOKUP(C363,'Girls CDC 0-20'!$B$2:$F$243,3,FALSE)</f>
        <v>1.5328528916999999</v>
      </c>
      <c r="J363">
        <f>VLOOKUP($C363,'Girls CDC 0-20'!$B$2:$F$243,4,FALSE)</f>
        <v>73.185010399000006</v>
      </c>
      <c r="K363">
        <f>VLOOKUP($C363,'Girls CDC 0-20'!$B$2:$F$243,5,FALSE)</f>
        <v>3.9296420300000003E-2</v>
      </c>
      <c r="L363">
        <f t="shared" si="26"/>
        <v>-1.8116061559176042</v>
      </c>
      <c r="M363">
        <f t="shared" si="28"/>
        <v>3.5023536542872353</v>
      </c>
    </row>
    <row r="364" spans="1:13" x14ac:dyDescent="0.3">
      <c r="A364">
        <v>362</v>
      </c>
      <c r="B364">
        <v>0.99110198494182067</v>
      </c>
      <c r="C364">
        <f t="shared" si="27"/>
        <v>11.5</v>
      </c>
      <c r="D364">
        <v>1</v>
      </c>
      <c r="E364">
        <v>73.884200000000007</v>
      </c>
      <c r="F364">
        <v>3.4770000000000002E-2</v>
      </c>
      <c r="G364">
        <v>65.945999999999998</v>
      </c>
      <c r="H364">
        <v>67.908000000000001</v>
      </c>
      <c r="I364">
        <f>VLOOKUP(C364,'Girls CDC 0-20'!$B$2:$F$243,3,FALSE)</f>
        <v>1.5328528916999999</v>
      </c>
      <c r="J364">
        <f>VLOOKUP($C364,'Girls CDC 0-20'!$B$2:$F$243,4,FALSE)</f>
        <v>73.185010399000006</v>
      </c>
      <c r="K364">
        <f>VLOOKUP($C364,'Girls CDC 0-20'!$B$2:$F$243,5,FALSE)</f>
        <v>3.9296420300000003E-2</v>
      </c>
      <c r="L364">
        <f t="shared" si="26"/>
        <v>-1.7992453956524919</v>
      </c>
      <c r="M364">
        <f t="shared" si="28"/>
        <v>3.5989935719049488</v>
      </c>
    </row>
    <row r="365" spans="1:13" x14ac:dyDescent="0.3">
      <c r="A365">
        <v>363</v>
      </c>
      <c r="B365">
        <v>0.99383983572895274</v>
      </c>
      <c r="C365">
        <f t="shared" si="27"/>
        <v>11.5</v>
      </c>
      <c r="D365">
        <v>1</v>
      </c>
      <c r="E365">
        <v>73.924499999999995</v>
      </c>
      <c r="F365">
        <v>3.4779999999999998E-2</v>
      </c>
      <c r="G365">
        <v>65.978999999999999</v>
      </c>
      <c r="H365">
        <v>67.942999999999998</v>
      </c>
      <c r="I365">
        <f>VLOOKUP(C365,'Girls CDC 0-20'!$B$2:$F$243,3,FALSE)</f>
        <v>1.5328528916999999</v>
      </c>
      <c r="J365">
        <f>VLOOKUP($C365,'Girls CDC 0-20'!$B$2:$F$243,4,FALSE)</f>
        <v>73.185010399000006</v>
      </c>
      <c r="K365">
        <f>VLOOKUP($C365,'Girls CDC 0-20'!$B$2:$F$243,5,FALSE)</f>
        <v>3.9296420300000003E-2</v>
      </c>
      <c r="L365">
        <f t="shared" si="26"/>
        <v>-1.7875494811583501</v>
      </c>
      <c r="M365">
        <f t="shared" si="28"/>
        <v>3.6924361108969816</v>
      </c>
    </row>
    <row r="366" spans="1:13" x14ac:dyDescent="0.3">
      <c r="A366">
        <v>364</v>
      </c>
      <c r="B366">
        <v>0.99657768651608492</v>
      </c>
      <c r="C366">
        <f t="shared" si="27"/>
        <v>11.5</v>
      </c>
      <c r="D366">
        <v>1</v>
      </c>
      <c r="E366">
        <v>73.964699999999993</v>
      </c>
      <c r="F366">
        <v>3.4779999999999998E-2</v>
      </c>
      <c r="G366">
        <v>66.015000000000001</v>
      </c>
      <c r="H366">
        <v>67.98</v>
      </c>
      <c r="I366">
        <f>VLOOKUP(C366,'Girls CDC 0-20'!$B$2:$F$243,3,FALSE)</f>
        <v>1.5328528916999999</v>
      </c>
      <c r="J366">
        <f>VLOOKUP($C366,'Girls CDC 0-20'!$B$2:$F$243,4,FALSE)</f>
        <v>73.185010399000006</v>
      </c>
      <c r="K366">
        <f>VLOOKUP($C366,'Girls CDC 0-20'!$B$2:$F$243,5,FALSE)</f>
        <v>3.9296420300000003E-2</v>
      </c>
      <c r="L366">
        <f t="shared" si="26"/>
        <v>-1.7751817373654966</v>
      </c>
      <c r="M366">
        <f t="shared" si="28"/>
        <v>3.79339420925524</v>
      </c>
    </row>
    <row r="367" spans="1:13" x14ac:dyDescent="0.3">
      <c r="A367">
        <v>365</v>
      </c>
      <c r="B367">
        <v>0.99931553730321698</v>
      </c>
      <c r="C367">
        <f t="shared" si="27"/>
        <v>11.5</v>
      </c>
      <c r="D367">
        <v>1</v>
      </c>
      <c r="E367">
        <v>74.004900000000006</v>
      </c>
      <c r="F367">
        <v>3.4790000000000001E-2</v>
      </c>
      <c r="G367">
        <v>66.049000000000007</v>
      </c>
      <c r="H367">
        <v>68.015000000000001</v>
      </c>
      <c r="I367">
        <f>VLOOKUP(C367,'Girls CDC 0-20'!$B$2:$F$243,3,FALSE)</f>
        <v>1.5328528916999999</v>
      </c>
      <c r="J367">
        <f>VLOOKUP($C367,'Girls CDC 0-20'!$B$2:$F$243,4,FALSE)</f>
        <v>73.185010399000006</v>
      </c>
      <c r="K367">
        <f>VLOOKUP($C367,'Girls CDC 0-20'!$B$2:$F$243,5,FALSE)</f>
        <v>3.9296420300000003E-2</v>
      </c>
      <c r="L367">
        <f t="shared" si="26"/>
        <v>-1.7634792184665269</v>
      </c>
      <c r="M367">
        <f t="shared" si="28"/>
        <v>3.8909849626377384</v>
      </c>
    </row>
    <row r="368" spans="1:13" x14ac:dyDescent="0.3">
      <c r="A368">
        <v>366</v>
      </c>
      <c r="B368">
        <v>1.0020533880903491</v>
      </c>
      <c r="C368">
        <f t="shared" si="27"/>
        <v>12.5</v>
      </c>
      <c r="D368">
        <v>1</v>
      </c>
      <c r="E368">
        <v>74.045100000000005</v>
      </c>
      <c r="F368">
        <v>3.4790000000000001E-2</v>
      </c>
      <c r="G368">
        <v>66.084999999999994</v>
      </c>
      <c r="H368">
        <v>68.052000000000007</v>
      </c>
      <c r="I368">
        <f>VLOOKUP(C368,'Girls CDC 0-20'!$B$2:$F$243,3,FALSE)</f>
        <v>1.5155094695</v>
      </c>
      <c r="J368">
        <f>VLOOKUP($C368,'Girls CDC 0-20'!$B$2:$F$243,4,FALSE)</f>
        <v>74.395643785999994</v>
      </c>
      <c r="K368">
        <f>VLOOKUP($C368,'Girls CDC 0-20'!$B$2:$F$243,5,FALSE)</f>
        <v>3.93698746E-2</v>
      </c>
      <c r="L368">
        <f t="shared" si="26"/>
        <v>-2.1175652099986109</v>
      </c>
      <c r="M368">
        <f t="shared" si="28"/>
        <v>1.7105953585285372</v>
      </c>
    </row>
    <row r="369" spans="1:13" x14ac:dyDescent="0.3">
      <c r="A369">
        <v>367</v>
      </c>
      <c r="B369">
        <v>1.0047912388774811</v>
      </c>
      <c r="C369">
        <f t="shared" si="27"/>
        <v>12.5</v>
      </c>
      <c r="D369">
        <v>1</v>
      </c>
      <c r="E369">
        <v>74.0852</v>
      </c>
      <c r="F369">
        <v>3.4799999999999998E-2</v>
      </c>
      <c r="G369">
        <v>66.117999999999995</v>
      </c>
      <c r="H369">
        <v>68.087000000000003</v>
      </c>
      <c r="I369">
        <f>VLOOKUP(C369,'Girls CDC 0-20'!$B$2:$F$243,3,FALSE)</f>
        <v>1.5155094695</v>
      </c>
      <c r="J369">
        <f>VLOOKUP($C369,'Girls CDC 0-20'!$B$2:$F$243,4,FALSE)</f>
        <v>74.395643785999994</v>
      </c>
      <c r="K369">
        <f>VLOOKUP($C369,'Girls CDC 0-20'!$B$2:$F$243,5,FALSE)</f>
        <v>3.93698746E-2</v>
      </c>
      <c r="L369">
        <f t="shared" si="26"/>
        <v>-2.1061506166179131</v>
      </c>
      <c r="M369">
        <f t="shared" si="28"/>
        <v>1.7595635616225038</v>
      </c>
    </row>
    <row r="370" spans="1:13" x14ac:dyDescent="0.3">
      <c r="A370">
        <v>368</v>
      </c>
      <c r="B370">
        <v>1.0075290896646132</v>
      </c>
      <c r="C370">
        <f t="shared" si="27"/>
        <v>12.5</v>
      </c>
      <c r="D370">
        <v>1</v>
      </c>
      <c r="E370">
        <v>74.125299999999996</v>
      </c>
      <c r="F370">
        <v>3.4799999999999998E-2</v>
      </c>
      <c r="G370">
        <v>66.153999999999996</v>
      </c>
      <c r="H370">
        <v>68.123999999999995</v>
      </c>
      <c r="I370">
        <f>VLOOKUP(C370,'Girls CDC 0-20'!$B$2:$F$243,3,FALSE)</f>
        <v>1.5155094695</v>
      </c>
      <c r="J370">
        <f>VLOOKUP($C370,'Girls CDC 0-20'!$B$2:$F$243,4,FALSE)</f>
        <v>74.395643785999994</v>
      </c>
      <c r="K370">
        <f>VLOOKUP($C370,'Girls CDC 0-20'!$B$2:$F$243,5,FALSE)</f>
        <v>3.93698746E-2</v>
      </c>
      <c r="L370">
        <f t="shared" si="26"/>
        <v>-2.0940804712985948</v>
      </c>
      <c r="M370">
        <f t="shared" si="28"/>
        <v>1.8126406195678777</v>
      </c>
    </row>
    <row r="371" spans="1:13" x14ac:dyDescent="0.3">
      <c r="A371">
        <v>369</v>
      </c>
      <c r="B371">
        <v>1.0102669404517455</v>
      </c>
      <c r="C371">
        <f t="shared" si="27"/>
        <v>12.5</v>
      </c>
      <c r="D371">
        <v>1</v>
      </c>
      <c r="E371">
        <v>74.165300000000002</v>
      </c>
      <c r="F371">
        <v>3.4810000000000001E-2</v>
      </c>
      <c r="G371">
        <v>66.186999999999998</v>
      </c>
      <c r="H371">
        <v>68.159000000000006</v>
      </c>
      <c r="I371">
        <f>VLOOKUP(C371,'Girls CDC 0-20'!$B$2:$F$243,3,FALSE)</f>
        <v>1.5155094695</v>
      </c>
      <c r="J371">
        <f>VLOOKUP($C371,'Girls CDC 0-20'!$B$2:$F$243,4,FALSE)</f>
        <v>74.395643785999994</v>
      </c>
      <c r="K371">
        <f>VLOOKUP($C371,'Girls CDC 0-20'!$B$2:$F$243,5,FALSE)</f>
        <v>3.93698746E-2</v>
      </c>
      <c r="L371">
        <f t="shared" si="26"/>
        <v>-2.0826596554051231</v>
      </c>
      <c r="M371">
        <f t="shared" si="28"/>
        <v>1.864112868444973</v>
      </c>
    </row>
    <row r="372" spans="1:13" x14ac:dyDescent="0.3">
      <c r="A372">
        <v>370</v>
      </c>
      <c r="B372">
        <v>1.0130047912388775</v>
      </c>
      <c r="C372">
        <f t="shared" si="27"/>
        <v>12.5</v>
      </c>
      <c r="D372">
        <v>1</v>
      </c>
      <c r="E372">
        <v>74.205299999999994</v>
      </c>
      <c r="F372">
        <v>3.4819999999999997E-2</v>
      </c>
      <c r="G372">
        <v>66.221000000000004</v>
      </c>
      <c r="H372">
        <v>68.194000000000003</v>
      </c>
      <c r="I372">
        <f>VLOOKUP(C372,'Girls CDC 0-20'!$B$2:$F$243,3,FALSE)</f>
        <v>1.5155094695</v>
      </c>
      <c r="J372">
        <f>VLOOKUP($C372,'Girls CDC 0-20'!$B$2:$F$243,4,FALSE)</f>
        <v>74.395643785999994</v>
      </c>
      <c r="K372">
        <f>VLOOKUP($C372,'Girls CDC 0-20'!$B$2:$F$243,5,FALSE)</f>
        <v>3.93698746E-2</v>
      </c>
      <c r="L372">
        <f t="shared" si="26"/>
        <v>-2.0712358158296809</v>
      </c>
      <c r="M372">
        <f t="shared" si="28"/>
        <v>1.9168382037551013</v>
      </c>
    </row>
    <row r="373" spans="1:13" x14ac:dyDescent="0.3">
      <c r="A373">
        <v>371</v>
      </c>
      <c r="B373">
        <v>1.0157426420260096</v>
      </c>
      <c r="C373">
        <f t="shared" si="27"/>
        <v>12.5</v>
      </c>
      <c r="D373">
        <v>1</v>
      </c>
      <c r="E373">
        <v>74.245199999999997</v>
      </c>
      <c r="F373">
        <v>3.4819999999999997E-2</v>
      </c>
      <c r="G373">
        <v>66.256</v>
      </c>
      <c r="H373">
        <v>68.230999999999995</v>
      </c>
      <c r="I373">
        <f>VLOOKUP(C373,'Girls CDC 0-20'!$B$2:$F$243,3,FALSE)</f>
        <v>1.5155094695</v>
      </c>
      <c r="J373">
        <f>VLOOKUP($C373,'Girls CDC 0-20'!$B$2:$F$243,4,FALSE)</f>
        <v>74.395643785999994</v>
      </c>
      <c r="K373">
        <f>VLOOKUP($C373,'Girls CDC 0-20'!$B$2:$F$243,5,FALSE)</f>
        <v>3.93698746E-2</v>
      </c>
      <c r="L373">
        <f t="shared" si="26"/>
        <v>-2.0591558984632479</v>
      </c>
      <c r="M373">
        <f t="shared" si="28"/>
        <v>1.9739653198812286</v>
      </c>
    </row>
    <row r="374" spans="1:13" x14ac:dyDescent="0.3">
      <c r="A374">
        <v>372</v>
      </c>
      <c r="B374">
        <v>1.0184804928131417</v>
      </c>
      <c r="C374">
        <f t="shared" si="27"/>
        <v>12.5</v>
      </c>
      <c r="D374">
        <v>1</v>
      </c>
      <c r="E374">
        <v>74.2851</v>
      </c>
      <c r="F374">
        <v>3.483E-2</v>
      </c>
      <c r="G374">
        <v>66.290000000000006</v>
      </c>
      <c r="H374">
        <v>68.266000000000005</v>
      </c>
      <c r="I374">
        <f>VLOOKUP(C374,'Girls CDC 0-20'!$B$2:$F$243,3,FALSE)</f>
        <v>1.5155094695</v>
      </c>
      <c r="J374">
        <f>VLOOKUP($C374,'Girls CDC 0-20'!$B$2:$F$243,4,FALSE)</f>
        <v>74.395643785999994</v>
      </c>
      <c r="K374">
        <f>VLOOKUP($C374,'Girls CDC 0-20'!$B$2:$F$243,5,FALSE)</f>
        <v>3.93698746E-2</v>
      </c>
      <c r="L374">
        <f t="shared" si="26"/>
        <v>-2.0477258411059664</v>
      </c>
      <c r="M374">
        <f t="shared" si="28"/>
        <v>2.0293435166208984</v>
      </c>
    </row>
    <row r="375" spans="1:13" x14ac:dyDescent="0.3">
      <c r="A375">
        <v>373</v>
      </c>
      <c r="B375">
        <v>1.0212183436002737</v>
      </c>
      <c r="C375">
        <f t="shared" si="27"/>
        <v>12.5</v>
      </c>
      <c r="D375">
        <v>1</v>
      </c>
      <c r="E375">
        <v>74.325000000000003</v>
      </c>
      <c r="F375">
        <v>3.483E-2</v>
      </c>
      <c r="G375">
        <v>66.325000000000003</v>
      </c>
      <c r="H375">
        <v>68.302999999999997</v>
      </c>
      <c r="I375">
        <f>VLOOKUP(C375,'Girls CDC 0-20'!$B$2:$F$243,3,FALSE)</f>
        <v>1.5155094695</v>
      </c>
      <c r="J375">
        <f>VLOOKUP($C375,'Girls CDC 0-20'!$B$2:$F$243,4,FALSE)</f>
        <v>74.395643785999994</v>
      </c>
      <c r="K375">
        <f>VLOOKUP($C375,'Girls CDC 0-20'!$B$2:$F$243,5,FALSE)</f>
        <v>3.93698746E-2</v>
      </c>
      <c r="L375">
        <f t="shared" si="26"/>
        <v>-2.0356393523359197</v>
      </c>
      <c r="M375">
        <f t="shared" si="28"/>
        <v>2.0893291580238662</v>
      </c>
    </row>
    <row r="376" spans="1:13" x14ac:dyDescent="0.3">
      <c r="A376">
        <v>374</v>
      </c>
      <c r="B376">
        <v>1.0239561943874058</v>
      </c>
      <c r="C376">
        <f t="shared" si="27"/>
        <v>12.5</v>
      </c>
      <c r="D376">
        <v>1</v>
      </c>
      <c r="E376">
        <v>74.364800000000002</v>
      </c>
      <c r="F376">
        <v>3.4840000000000003E-2</v>
      </c>
      <c r="G376">
        <v>66.358000000000004</v>
      </c>
      <c r="H376">
        <v>68.337999999999994</v>
      </c>
      <c r="I376">
        <f>VLOOKUP(C376,'Girls CDC 0-20'!$B$2:$F$243,3,FALSE)</f>
        <v>1.5155094695</v>
      </c>
      <c r="J376">
        <f>VLOOKUP($C376,'Girls CDC 0-20'!$B$2:$F$243,4,FALSE)</f>
        <v>74.395643785999994</v>
      </c>
      <c r="K376">
        <f>VLOOKUP($C376,'Girls CDC 0-20'!$B$2:$F$243,5,FALSE)</f>
        <v>3.93698746E-2</v>
      </c>
      <c r="L376">
        <f t="shared" si="26"/>
        <v>-2.0242030803740412</v>
      </c>
      <c r="M376">
        <f t="shared" si="28"/>
        <v>2.1474630388892919</v>
      </c>
    </row>
    <row r="377" spans="1:13" x14ac:dyDescent="0.3">
      <c r="A377">
        <v>375</v>
      </c>
      <c r="B377">
        <v>1.0266940451745379</v>
      </c>
      <c r="C377">
        <f t="shared" si="27"/>
        <v>12.5</v>
      </c>
      <c r="D377">
        <v>1</v>
      </c>
      <c r="E377">
        <v>74.404499999999999</v>
      </c>
      <c r="F377">
        <v>3.4840000000000003E-2</v>
      </c>
      <c r="G377">
        <v>66.394000000000005</v>
      </c>
      <c r="H377">
        <v>68.373999999999995</v>
      </c>
      <c r="I377">
        <f>VLOOKUP(C377,'Girls CDC 0-20'!$B$2:$F$243,3,FALSE)</f>
        <v>1.5155094695</v>
      </c>
      <c r="J377">
        <f>VLOOKUP($C377,'Girls CDC 0-20'!$B$2:$F$243,4,FALSE)</f>
        <v>74.395643785999994</v>
      </c>
      <c r="K377">
        <f>VLOOKUP($C377,'Girls CDC 0-20'!$B$2:$F$243,5,FALSE)</f>
        <v>3.93698746E-2</v>
      </c>
      <c r="L377">
        <f t="shared" si="26"/>
        <v>-2.0124369072955259</v>
      </c>
      <c r="M377">
        <f t="shared" si="28"/>
        <v>2.2086950622510937</v>
      </c>
    </row>
    <row r="378" spans="1:13" x14ac:dyDescent="0.3">
      <c r="A378">
        <v>376</v>
      </c>
      <c r="B378">
        <v>1.0294318959616702</v>
      </c>
      <c r="C378">
        <f t="shared" si="27"/>
        <v>12.5</v>
      </c>
      <c r="D378">
        <v>1</v>
      </c>
      <c r="E378">
        <v>74.444299999999998</v>
      </c>
      <c r="F378">
        <v>3.4849999999999999E-2</v>
      </c>
      <c r="G378">
        <v>66.427000000000007</v>
      </c>
      <c r="H378">
        <v>68.409000000000006</v>
      </c>
      <c r="I378">
        <f>VLOOKUP(C378,'Girls CDC 0-20'!$B$2:$F$243,3,FALSE)</f>
        <v>1.5155094695</v>
      </c>
      <c r="J378">
        <f>VLOOKUP($C378,'Girls CDC 0-20'!$B$2:$F$243,4,FALSE)</f>
        <v>74.395643785999994</v>
      </c>
      <c r="K378">
        <f>VLOOKUP($C378,'Girls CDC 0-20'!$B$2:$F$243,5,FALSE)</f>
        <v>3.93698746E-2</v>
      </c>
      <c r="L378">
        <f t="shared" si="26"/>
        <v>-2.0009945101494964</v>
      </c>
      <c r="M378">
        <f t="shared" si="28"/>
        <v>2.2696490757240846</v>
      </c>
    </row>
    <row r="379" spans="1:13" x14ac:dyDescent="0.3">
      <c r="A379">
        <v>377</v>
      </c>
      <c r="B379">
        <v>1.0321697467488022</v>
      </c>
      <c r="C379">
        <f t="shared" si="27"/>
        <v>12.5</v>
      </c>
      <c r="D379">
        <v>1</v>
      </c>
      <c r="E379">
        <v>74.483900000000006</v>
      </c>
      <c r="F379">
        <v>3.4849999999999999E-2</v>
      </c>
      <c r="G379">
        <v>66.462000000000003</v>
      </c>
      <c r="H379">
        <v>68.444999999999993</v>
      </c>
      <c r="I379">
        <f>VLOOKUP(C379,'Girls CDC 0-20'!$B$2:$F$243,3,FALSE)</f>
        <v>1.5155094695</v>
      </c>
      <c r="J379">
        <f>VLOOKUP($C379,'Girls CDC 0-20'!$B$2:$F$243,4,FALSE)</f>
        <v>74.395643785999994</v>
      </c>
      <c r="K379">
        <f>VLOOKUP($C379,'Girls CDC 0-20'!$B$2:$F$243,5,FALSE)</f>
        <v>3.93698746E-2</v>
      </c>
      <c r="L379">
        <f t="shared" si="26"/>
        <v>-1.9892220384661881</v>
      </c>
      <c r="M379">
        <f t="shared" si="28"/>
        <v>2.3338350198784132</v>
      </c>
    </row>
    <row r="380" spans="1:13" x14ac:dyDescent="0.3">
      <c r="A380">
        <v>378</v>
      </c>
      <c r="B380">
        <v>1.0349075975359343</v>
      </c>
      <c r="C380">
        <f t="shared" si="27"/>
        <v>12.5</v>
      </c>
      <c r="D380">
        <v>1</v>
      </c>
      <c r="E380">
        <v>74.523600000000002</v>
      </c>
      <c r="F380">
        <v>3.4860000000000002E-2</v>
      </c>
      <c r="G380">
        <v>66.495999999999995</v>
      </c>
      <c r="H380">
        <v>68.48</v>
      </c>
      <c r="I380">
        <f>VLOOKUP(C380,'Girls CDC 0-20'!$B$2:$F$243,3,FALSE)</f>
        <v>1.5155094695</v>
      </c>
      <c r="J380">
        <f>VLOOKUP($C380,'Girls CDC 0-20'!$B$2:$F$243,4,FALSE)</f>
        <v>74.395643785999994</v>
      </c>
      <c r="K380">
        <f>VLOOKUP($C380,'Girls CDC 0-20'!$B$2:$F$243,5,FALSE)</f>
        <v>3.93698746E-2</v>
      </c>
      <c r="L380">
        <f t="shared" si="26"/>
        <v>-1.9777735192160169</v>
      </c>
      <c r="M380">
        <f t="shared" si="28"/>
        <v>2.397713105615829</v>
      </c>
    </row>
    <row r="381" spans="1:13" x14ac:dyDescent="0.3">
      <c r="A381">
        <v>379</v>
      </c>
      <c r="B381">
        <v>1.0376454483230664</v>
      </c>
      <c r="C381">
        <f t="shared" si="27"/>
        <v>12.5</v>
      </c>
      <c r="D381">
        <v>1</v>
      </c>
      <c r="E381">
        <v>74.563199999999995</v>
      </c>
      <c r="F381">
        <v>3.4860000000000002E-2</v>
      </c>
      <c r="G381">
        <v>66.531000000000006</v>
      </c>
      <c r="H381">
        <v>68.516000000000005</v>
      </c>
      <c r="I381">
        <f>VLOOKUP(C381,'Girls CDC 0-20'!$B$2:$F$243,3,FALSE)</f>
        <v>1.5155094695</v>
      </c>
      <c r="J381">
        <f>VLOOKUP($C381,'Girls CDC 0-20'!$B$2:$F$243,4,FALSE)</f>
        <v>74.395643785999994</v>
      </c>
      <c r="K381">
        <f>VLOOKUP($C381,'Girls CDC 0-20'!$B$2:$F$243,5,FALSE)</f>
        <v>3.93698746E-2</v>
      </c>
      <c r="L381">
        <f t="shared" si="26"/>
        <v>-1.9659947520934773</v>
      </c>
      <c r="M381">
        <f t="shared" si="28"/>
        <v>2.4649608408733159</v>
      </c>
    </row>
    <row r="382" spans="1:13" x14ac:dyDescent="0.3">
      <c r="A382">
        <v>380</v>
      </c>
      <c r="B382">
        <v>1.0403832991101984</v>
      </c>
      <c r="C382">
        <f t="shared" si="27"/>
        <v>12.5</v>
      </c>
      <c r="D382">
        <v>1</v>
      </c>
      <c r="E382">
        <v>74.602699999999999</v>
      </c>
      <c r="F382">
        <v>3.4869999999999998E-2</v>
      </c>
      <c r="G382">
        <v>66.563999999999993</v>
      </c>
      <c r="H382">
        <v>68.551000000000002</v>
      </c>
      <c r="I382">
        <f>VLOOKUP(C382,'Girls CDC 0-20'!$B$2:$F$243,3,FALSE)</f>
        <v>1.5155094695</v>
      </c>
      <c r="J382">
        <f>VLOOKUP($C382,'Girls CDC 0-20'!$B$2:$F$243,4,FALSE)</f>
        <v>74.395643785999994</v>
      </c>
      <c r="K382">
        <f>VLOOKUP($C382,'Girls CDC 0-20'!$B$2:$F$243,5,FALSE)</f>
        <v>3.93698746E-2</v>
      </c>
      <c r="L382">
        <f t="shared" si="26"/>
        <v>-1.9545401138144369</v>
      </c>
      <c r="M382">
        <f t="shared" si="28"/>
        <v>2.5318687863772946</v>
      </c>
    </row>
    <row r="383" spans="1:13" x14ac:dyDescent="0.3">
      <c r="A383">
        <v>381</v>
      </c>
      <c r="B383">
        <v>1.0431211498973305</v>
      </c>
      <c r="C383">
        <f t="shared" si="27"/>
        <v>12.5</v>
      </c>
      <c r="D383">
        <v>1</v>
      </c>
      <c r="E383">
        <v>74.642200000000003</v>
      </c>
      <c r="F383">
        <v>3.4880000000000001E-2</v>
      </c>
      <c r="G383">
        <v>66.596999999999994</v>
      </c>
      <c r="H383">
        <v>68.585999999999999</v>
      </c>
      <c r="I383">
        <f>VLOOKUP(C383,'Girls CDC 0-20'!$B$2:$F$243,3,FALSE)</f>
        <v>1.5155094695</v>
      </c>
      <c r="J383">
        <f>VLOOKUP($C383,'Girls CDC 0-20'!$B$2:$F$243,4,FALSE)</f>
        <v>74.395643785999994</v>
      </c>
      <c r="K383">
        <f>VLOOKUP($C383,'Girls CDC 0-20'!$B$2:$F$243,5,FALSE)</f>
        <v>3.93698746E-2</v>
      </c>
      <c r="L383">
        <f t="shared" si="26"/>
        <v>-1.9430824602429113</v>
      </c>
      <c r="M383">
        <f t="shared" si="28"/>
        <v>2.6003097946654825</v>
      </c>
    </row>
    <row r="384" spans="1:13" x14ac:dyDescent="0.3">
      <c r="A384">
        <v>382</v>
      </c>
      <c r="B384">
        <v>1.0458590006844628</v>
      </c>
      <c r="C384">
        <f t="shared" si="27"/>
        <v>12.5</v>
      </c>
      <c r="D384">
        <v>1</v>
      </c>
      <c r="E384">
        <v>74.681700000000006</v>
      </c>
      <c r="F384">
        <v>3.4880000000000001E-2</v>
      </c>
      <c r="G384">
        <v>66.632000000000005</v>
      </c>
      <c r="H384">
        <v>68.622</v>
      </c>
      <c r="I384">
        <f>VLOOKUP(C384,'Girls CDC 0-20'!$B$2:$F$243,3,FALSE)</f>
        <v>1.5155094695</v>
      </c>
      <c r="J384">
        <f>VLOOKUP($C384,'Girls CDC 0-20'!$B$2:$F$243,4,FALSE)</f>
        <v>74.395643785999994</v>
      </c>
      <c r="K384">
        <f>VLOOKUP($C384,'Girls CDC 0-20'!$B$2:$F$243,5,FALSE)</f>
        <v>3.93698746E-2</v>
      </c>
      <c r="L384">
        <f t="shared" si="26"/>
        <v>-1.931294300175987</v>
      </c>
      <c r="M384">
        <f t="shared" si="28"/>
        <v>2.672333393304263</v>
      </c>
    </row>
    <row r="385" spans="1:13" x14ac:dyDescent="0.3">
      <c r="A385">
        <v>383</v>
      </c>
      <c r="B385">
        <v>1.0485968514715949</v>
      </c>
      <c r="C385">
        <f t="shared" si="27"/>
        <v>12.5</v>
      </c>
      <c r="D385">
        <v>1</v>
      </c>
      <c r="E385">
        <v>74.721100000000007</v>
      </c>
      <c r="F385">
        <v>3.4889999999999997E-2</v>
      </c>
      <c r="G385">
        <v>66.665000000000006</v>
      </c>
      <c r="H385">
        <v>68.656000000000006</v>
      </c>
      <c r="I385">
        <f>VLOOKUP(C385,'Girls CDC 0-20'!$B$2:$F$243,3,FALSE)</f>
        <v>1.5155094695</v>
      </c>
      <c r="J385">
        <f>VLOOKUP($C385,'Girls CDC 0-20'!$B$2:$F$243,4,FALSE)</f>
        <v>74.395643785999994</v>
      </c>
      <c r="K385">
        <f>VLOOKUP($C385,'Girls CDC 0-20'!$B$2:$F$243,5,FALSE)</f>
        <v>3.93698746E-2</v>
      </c>
      <c r="L385">
        <f t="shared" si="26"/>
        <v>-1.9201581102042149</v>
      </c>
      <c r="M385">
        <f t="shared" si="28"/>
        <v>2.7418965522585959</v>
      </c>
    </row>
    <row r="386" spans="1:13" x14ac:dyDescent="0.3">
      <c r="A386">
        <v>384</v>
      </c>
      <c r="B386">
        <v>1.0513347022587269</v>
      </c>
      <c r="C386">
        <f t="shared" si="27"/>
        <v>12.5</v>
      </c>
      <c r="D386">
        <v>1</v>
      </c>
      <c r="E386">
        <v>74.760499999999993</v>
      </c>
      <c r="F386">
        <v>3.4889999999999997E-2</v>
      </c>
      <c r="G386">
        <v>66.7</v>
      </c>
      <c r="H386">
        <v>68.691999999999993</v>
      </c>
      <c r="I386">
        <f>VLOOKUP(C386,'Girls CDC 0-20'!$B$2:$F$243,3,FALSE)</f>
        <v>1.5155094695</v>
      </c>
      <c r="J386">
        <f>VLOOKUP($C386,'Girls CDC 0-20'!$B$2:$F$243,4,FALSE)</f>
        <v>74.395643785999994</v>
      </c>
      <c r="K386">
        <f>VLOOKUP($C386,'Girls CDC 0-20'!$B$2:$F$243,5,FALSE)</f>
        <v>3.93698746E-2</v>
      </c>
      <c r="L386">
        <f t="shared" ref="L386:L449" si="29">(((H386/J386)^I386)-1)/(I386*K386)</f>
        <v>-1.9083637511039493</v>
      </c>
      <c r="M386">
        <f t="shared" si="28"/>
        <v>2.8172109269295755</v>
      </c>
    </row>
    <row r="387" spans="1:13" x14ac:dyDescent="0.3">
      <c r="A387">
        <v>385</v>
      </c>
      <c r="B387">
        <v>1.054072553045859</v>
      </c>
      <c r="C387">
        <f t="shared" ref="C387:C450" si="30">IF(B387=0,0,INT(B387*12)+0.5)</f>
        <v>12.5</v>
      </c>
      <c r="D387">
        <v>1</v>
      </c>
      <c r="E387">
        <v>74.799800000000005</v>
      </c>
      <c r="F387">
        <v>3.49E-2</v>
      </c>
      <c r="G387">
        <v>66.733000000000004</v>
      </c>
      <c r="H387">
        <v>68.727000000000004</v>
      </c>
      <c r="I387">
        <f>VLOOKUP(C387,'Girls CDC 0-20'!$B$2:$F$243,3,FALSE)</f>
        <v>1.5155094695</v>
      </c>
      <c r="J387">
        <f>VLOOKUP($C387,'Girls CDC 0-20'!$B$2:$F$243,4,FALSE)</f>
        <v>74.395643785999994</v>
      </c>
      <c r="K387">
        <f>VLOOKUP($C387,'Girls CDC 0-20'!$B$2:$F$243,5,FALSE)</f>
        <v>3.93698746E-2</v>
      </c>
      <c r="L387">
        <f t="shared" si="29"/>
        <v>-1.8968939577576289</v>
      </c>
      <c r="M387">
        <f t="shared" ref="M387:M450" si="31">(_xlfn.NORM.S.DIST(L387,TRUE))*100</f>
        <v>2.8920967541101645</v>
      </c>
    </row>
    <row r="388" spans="1:13" x14ac:dyDescent="0.3">
      <c r="A388">
        <v>386</v>
      </c>
      <c r="B388">
        <v>1.0568104038329911</v>
      </c>
      <c r="C388">
        <f t="shared" si="30"/>
        <v>12.5</v>
      </c>
      <c r="D388">
        <v>1</v>
      </c>
      <c r="E388">
        <v>74.839100000000002</v>
      </c>
      <c r="F388">
        <v>3.49E-2</v>
      </c>
      <c r="G388">
        <v>66.768000000000001</v>
      </c>
      <c r="H388">
        <v>68.763000000000005</v>
      </c>
      <c r="I388">
        <f>VLOOKUP(C388,'Girls CDC 0-20'!$B$2:$F$243,3,FALSE)</f>
        <v>1.5155094695</v>
      </c>
      <c r="J388">
        <f>VLOOKUP($C388,'Girls CDC 0-20'!$B$2:$F$243,4,FALSE)</f>
        <v>74.395643785999994</v>
      </c>
      <c r="K388">
        <f>VLOOKUP($C388,'Girls CDC 0-20'!$B$2:$F$243,5,FALSE)</f>
        <v>3.93698746E-2</v>
      </c>
      <c r="L388">
        <f t="shared" si="29"/>
        <v>-1.8850933141928758</v>
      </c>
      <c r="M388">
        <f t="shared" si="31"/>
        <v>2.9708620271472115</v>
      </c>
    </row>
    <row r="389" spans="1:13" x14ac:dyDescent="0.3">
      <c r="A389">
        <v>387</v>
      </c>
      <c r="B389">
        <v>1.0595482546201231</v>
      </c>
      <c r="C389">
        <f t="shared" si="30"/>
        <v>12.5</v>
      </c>
      <c r="D389">
        <v>1</v>
      </c>
      <c r="E389">
        <v>74.878399999999999</v>
      </c>
      <c r="F389">
        <v>3.4909999999999997E-2</v>
      </c>
      <c r="G389">
        <v>66.801000000000002</v>
      </c>
      <c r="H389">
        <v>68.796999999999997</v>
      </c>
      <c r="I389">
        <f>VLOOKUP(C389,'Girls CDC 0-20'!$B$2:$F$243,3,FALSE)</f>
        <v>1.5155094695</v>
      </c>
      <c r="J389">
        <f>VLOOKUP($C389,'Girls CDC 0-20'!$B$2:$F$243,4,FALSE)</f>
        <v>74.395643785999994</v>
      </c>
      <c r="K389">
        <f>VLOOKUP($C389,'Girls CDC 0-20'!$B$2:$F$243,5,FALSE)</f>
        <v>3.93698746E-2</v>
      </c>
      <c r="L389">
        <f t="shared" si="29"/>
        <v>-1.8739453371610375</v>
      </c>
      <c r="M389">
        <f t="shared" si="31"/>
        <v>3.0468979857964982</v>
      </c>
    </row>
    <row r="390" spans="1:13" x14ac:dyDescent="0.3">
      <c r="A390">
        <v>388</v>
      </c>
      <c r="B390">
        <v>1.0622861054072552</v>
      </c>
      <c r="C390">
        <f t="shared" si="30"/>
        <v>12.5</v>
      </c>
      <c r="D390">
        <v>1</v>
      </c>
      <c r="E390">
        <v>74.917599999999993</v>
      </c>
      <c r="F390">
        <v>3.4909999999999997E-2</v>
      </c>
      <c r="G390">
        <v>66.834999999999994</v>
      </c>
      <c r="H390">
        <v>68.832999999999998</v>
      </c>
      <c r="I390">
        <f>VLOOKUP(C390,'Girls CDC 0-20'!$B$2:$F$243,3,FALSE)</f>
        <v>1.5155094695</v>
      </c>
      <c r="J390">
        <f>VLOOKUP($C390,'Girls CDC 0-20'!$B$2:$F$243,4,FALSE)</f>
        <v>74.395643785999994</v>
      </c>
      <c r="K390">
        <f>VLOOKUP($C390,'Girls CDC 0-20'!$B$2:$F$243,5,FALSE)</f>
        <v>3.93698746E-2</v>
      </c>
      <c r="L390">
        <f t="shared" si="29"/>
        <v>-1.8621385007231555</v>
      </c>
      <c r="M390">
        <f t="shared" si="31"/>
        <v>3.1291785177945117</v>
      </c>
    </row>
    <row r="391" spans="1:13" x14ac:dyDescent="0.3">
      <c r="A391">
        <v>389</v>
      </c>
      <c r="B391">
        <v>1.0650239561943875</v>
      </c>
      <c r="C391">
        <f t="shared" si="30"/>
        <v>12.5</v>
      </c>
      <c r="D391">
        <v>1</v>
      </c>
      <c r="E391">
        <v>74.956699999999998</v>
      </c>
      <c r="F391">
        <v>3.492E-2</v>
      </c>
      <c r="G391">
        <v>66.867999999999995</v>
      </c>
      <c r="H391">
        <v>68.867999999999995</v>
      </c>
      <c r="I391">
        <f>VLOOKUP(C391,'Girls CDC 0-20'!$B$2:$F$243,3,FALSE)</f>
        <v>1.5155094695</v>
      </c>
      <c r="J391">
        <f>VLOOKUP($C391,'Girls CDC 0-20'!$B$2:$F$243,4,FALSE)</f>
        <v>74.395643785999994</v>
      </c>
      <c r="K391">
        <f>VLOOKUP($C391,'Girls CDC 0-20'!$B$2:$F$243,5,FALSE)</f>
        <v>3.93698746E-2</v>
      </c>
      <c r="L391">
        <f t="shared" si="29"/>
        <v>-1.850656579665811</v>
      </c>
      <c r="M391">
        <f t="shared" si="31"/>
        <v>3.21094871931904</v>
      </c>
    </row>
    <row r="392" spans="1:13" x14ac:dyDescent="0.3">
      <c r="A392">
        <v>390</v>
      </c>
      <c r="B392">
        <v>1.0677618069815196</v>
      </c>
      <c r="C392">
        <f t="shared" si="30"/>
        <v>12.5</v>
      </c>
      <c r="D392">
        <v>1</v>
      </c>
      <c r="E392">
        <v>74.995900000000006</v>
      </c>
      <c r="F392">
        <v>3.4930000000000003E-2</v>
      </c>
      <c r="G392">
        <v>66.900999999999996</v>
      </c>
      <c r="H392">
        <v>68.902000000000001</v>
      </c>
      <c r="I392">
        <f>VLOOKUP(C392,'Girls CDC 0-20'!$B$2:$F$243,3,FALSE)</f>
        <v>1.5155094695</v>
      </c>
      <c r="J392">
        <f>VLOOKUP($C392,'Girls CDC 0-20'!$B$2:$F$243,4,FALSE)</f>
        <v>74.395643785999994</v>
      </c>
      <c r="K392">
        <f>VLOOKUP($C392,'Girls CDC 0-20'!$B$2:$F$243,5,FALSE)</f>
        <v>3.93698746E-2</v>
      </c>
      <c r="L392">
        <f t="shared" si="29"/>
        <v>-1.8394998326393255</v>
      </c>
      <c r="M392">
        <f t="shared" si="31"/>
        <v>3.2920851249391854</v>
      </c>
    </row>
    <row r="393" spans="1:13" x14ac:dyDescent="0.3">
      <c r="A393">
        <v>391</v>
      </c>
      <c r="B393">
        <v>1.0704996577686516</v>
      </c>
      <c r="C393">
        <f t="shared" si="30"/>
        <v>12.5</v>
      </c>
      <c r="D393">
        <v>1</v>
      </c>
      <c r="E393">
        <v>75.034899999999993</v>
      </c>
      <c r="F393">
        <v>3.4930000000000003E-2</v>
      </c>
      <c r="G393">
        <v>66.935000000000002</v>
      </c>
      <c r="H393">
        <v>68.938000000000002</v>
      </c>
      <c r="I393">
        <f>VLOOKUP(C393,'Girls CDC 0-20'!$B$2:$F$243,3,FALSE)</f>
        <v>1.5155094695</v>
      </c>
      <c r="J393">
        <f>VLOOKUP($C393,'Girls CDC 0-20'!$B$2:$F$243,4,FALSE)</f>
        <v>74.395643785999994</v>
      </c>
      <c r="K393">
        <f>VLOOKUP($C393,'Girls CDC 0-20'!$B$2:$F$243,5,FALSE)</f>
        <v>3.93698746E-2</v>
      </c>
      <c r="L393">
        <f t="shared" si="29"/>
        <v>-1.8276837126115006</v>
      </c>
      <c r="M393">
        <f t="shared" si="31"/>
        <v>3.3798516972632329</v>
      </c>
    </row>
    <row r="394" spans="1:13" x14ac:dyDescent="0.3">
      <c r="A394">
        <v>392</v>
      </c>
      <c r="B394">
        <v>1.0732375085557837</v>
      </c>
      <c r="C394">
        <f t="shared" si="30"/>
        <v>12.5</v>
      </c>
      <c r="D394">
        <v>1</v>
      </c>
      <c r="E394">
        <v>75.073999999999998</v>
      </c>
      <c r="F394">
        <v>3.4939999999999999E-2</v>
      </c>
      <c r="G394">
        <v>66.968000000000004</v>
      </c>
      <c r="H394">
        <v>68.971999999999994</v>
      </c>
      <c r="I394">
        <f>VLOOKUP(C394,'Girls CDC 0-20'!$B$2:$F$243,3,FALSE)</f>
        <v>1.5155094695</v>
      </c>
      <c r="J394">
        <f>VLOOKUP($C394,'Girls CDC 0-20'!$B$2:$F$243,4,FALSE)</f>
        <v>74.395643785999994</v>
      </c>
      <c r="K394">
        <f>VLOOKUP($C394,'Girls CDC 0-20'!$B$2:$F$243,5,FALSE)</f>
        <v>3.93698746E-2</v>
      </c>
      <c r="L394">
        <f t="shared" si="29"/>
        <v>-1.8165211225196281</v>
      </c>
      <c r="M394">
        <f t="shared" si="31"/>
        <v>3.464523539479321</v>
      </c>
    </row>
    <row r="395" spans="1:13" x14ac:dyDescent="0.3">
      <c r="A395">
        <v>393</v>
      </c>
      <c r="B395">
        <v>1.0759753593429158</v>
      </c>
      <c r="C395">
        <f t="shared" si="30"/>
        <v>12.5</v>
      </c>
      <c r="D395">
        <v>1</v>
      </c>
      <c r="E395">
        <v>75.113</v>
      </c>
      <c r="F395">
        <v>3.4939999999999999E-2</v>
      </c>
      <c r="G395">
        <v>67.003</v>
      </c>
      <c r="H395">
        <v>69.007999999999996</v>
      </c>
      <c r="I395">
        <f>VLOOKUP(C395,'Girls CDC 0-20'!$B$2:$F$243,3,FALSE)</f>
        <v>1.5155094695</v>
      </c>
      <c r="J395">
        <f>VLOOKUP($C395,'Girls CDC 0-20'!$B$2:$F$243,4,FALSE)</f>
        <v>74.395643785999994</v>
      </c>
      <c r="K395">
        <f>VLOOKUP($C395,'Girls CDC 0-20'!$B$2:$F$243,5,FALSE)</f>
        <v>3.93698746E-2</v>
      </c>
      <c r="L395">
        <f t="shared" si="29"/>
        <v>-1.8046988172383087</v>
      </c>
      <c r="M395">
        <f t="shared" si="31"/>
        <v>3.5560912509199647</v>
      </c>
    </row>
    <row r="396" spans="1:13" x14ac:dyDescent="0.3">
      <c r="A396">
        <v>394</v>
      </c>
      <c r="B396">
        <v>1.0787132101300478</v>
      </c>
      <c r="C396">
        <f t="shared" si="30"/>
        <v>12.5</v>
      </c>
      <c r="D396">
        <v>1</v>
      </c>
      <c r="E396">
        <v>75.151899999999998</v>
      </c>
      <c r="F396">
        <v>3.4950000000000002E-2</v>
      </c>
      <c r="G396">
        <v>67.034999999999997</v>
      </c>
      <c r="H396">
        <v>69.042000000000002</v>
      </c>
      <c r="I396">
        <f>VLOOKUP(C396,'Girls CDC 0-20'!$B$2:$F$243,3,FALSE)</f>
        <v>1.5155094695</v>
      </c>
      <c r="J396">
        <f>VLOOKUP($C396,'Girls CDC 0-20'!$B$2:$F$243,4,FALSE)</f>
        <v>74.395643785999994</v>
      </c>
      <c r="K396">
        <f>VLOOKUP($C396,'Girls CDC 0-20'!$B$2:$F$243,5,FALSE)</f>
        <v>3.93698746E-2</v>
      </c>
      <c r="L396">
        <f t="shared" si="29"/>
        <v>-1.7935303869541479</v>
      </c>
      <c r="M396">
        <f t="shared" si="31"/>
        <v>3.6444078147427508</v>
      </c>
    </row>
    <row r="397" spans="1:13" x14ac:dyDescent="0.3">
      <c r="A397">
        <v>395</v>
      </c>
      <c r="B397">
        <v>1.0814510609171799</v>
      </c>
      <c r="C397">
        <f t="shared" si="30"/>
        <v>12.5</v>
      </c>
      <c r="D397">
        <v>1</v>
      </c>
      <c r="E397">
        <v>75.190799999999996</v>
      </c>
      <c r="F397">
        <v>3.4950000000000002E-2</v>
      </c>
      <c r="G397">
        <v>67.069999999999993</v>
      </c>
      <c r="H397">
        <v>69.076999999999998</v>
      </c>
      <c r="I397">
        <f>VLOOKUP(C397,'Girls CDC 0-20'!$B$2:$F$243,3,FALSE)</f>
        <v>1.5155094695</v>
      </c>
      <c r="J397">
        <f>VLOOKUP($C397,'Girls CDC 0-20'!$B$2:$F$243,4,FALSE)</f>
        <v>74.395643785999994</v>
      </c>
      <c r="K397">
        <f>VLOOKUP($C397,'Girls CDC 0-20'!$B$2:$F$243,5,FALSE)</f>
        <v>3.93698746E-2</v>
      </c>
      <c r="L397">
        <f t="shared" si="29"/>
        <v>-1.7820305114760271</v>
      </c>
      <c r="M397">
        <f t="shared" si="31"/>
        <v>3.7372128125633894</v>
      </c>
    </row>
    <row r="398" spans="1:13" x14ac:dyDescent="0.3">
      <c r="A398">
        <v>396</v>
      </c>
      <c r="B398">
        <v>1.0841889117043122</v>
      </c>
      <c r="C398">
        <f t="shared" si="30"/>
        <v>13.5</v>
      </c>
      <c r="D398">
        <v>1</v>
      </c>
      <c r="E398">
        <v>75.229699999999994</v>
      </c>
      <c r="F398">
        <v>3.4959999999999998E-2</v>
      </c>
      <c r="G398">
        <v>67.102000000000004</v>
      </c>
      <c r="H398">
        <v>69.111000000000004</v>
      </c>
      <c r="I398">
        <f>VLOOKUP(C398,'Girls CDC 0-20'!$B$2:$F$243,3,FALSE)</f>
        <v>1.4907650275</v>
      </c>
      <c r="J398">
        <f>VLOOKUP($C398,'Girls CDC 0-20'!$B$2:$F$243,4,FALSE)</f>
        <v>75.557854397</v>
      </c>
      <c r="K398">
        <f>VLOOKUP($C398,'Girls CDC 0-20'!$B$2:$F$243,5,FALSE)</f>
        <v>3.9459832100000002E-2</v>
      </c>
      <c r="L398">
        <f t="shared" si="29"/>
        <v>-2.1163361443891096</v>
      </c>
      <c r="M398">
        <f t="shared" si="31"/>
        <v>1.7158114376875331</v>
      </c>
    </row>
    <row r="399" spans="1:13" x14ac:dyDescent="0.3">
      <c r="A399">
        <v>397</v>
      </c>
      <c r="B399">
        <v>1.0869267624914443</v>
      </c>
      <c r="C399">
        <f t="shared" si="30"/>
        <v>13.5</v>
      </c>
      <c r="D399">
        <v>1</v>
      </c>
      <c r="E399">
        <v>75.268600000000006</v>
      </c>
      <c r="F399">
        <v>3.4970000000000001E-2</v>
      </c>
      <c r="G399">
        <v>67.135000000000005</v>
      </c>
      <c r="H399">
        <v>69.144999999999996</v>
      </c>
      <c r="I399">
        <f>VLOOKUP(C399,'Girls CDC 0-20'!$B$2:$F$243,3,FALSE)</f>
        <v>1.4907650275</v>
      </c>
      <c r="J399">
        <f>VLOOKUP($C399,'Girls CDC 0-20'!$B$2:$F$243,4,FALSE)</f>
        <v>75.557854397</v>
      </c>
      <c r="K399">
        <f>VLOOKUP($C399,'Girls CDC 0-20'!$B$2:$F$243,5,FALSE)</f>
        <v>3.9459832100000002E-2</v>
      </c>
      <c r="L399">
        <f t="shared" si="29"/>
        <v>-2.1054195302398959</v>
      </c>
      <c r="M399">
        <f t="shared" si="31"/>
        <v>1.7627402608517597</v>
      </c>
    </row>
    <row r="400" spans="1:13" x14ac:dyDescent="0.3">
      <c r="A400">
        <v>398</v>
      </c>
      <c r="B400">
        <v>1.0896646132785763</v>
      </c>
      <c r="C400">
        <f t="shared" si="30"/>
        <v>13.5</v>
      </c>
      <c r="D400">
        <v>1</v>
      </c>
      <c r="E400">
        <v>75.307299999999998</v>
      </c>
      <c r="F400">
        <v>3.4970000000000001E-2</v>
      </c>
      <c r="G400">
        <v>67.168999999999997</v>
      </c>
      <c r="H400">
        <v>69.180999999999997</v>
      </c>
      <c r="I400">
        <f>VLOOKUP(C400,'Girls CDC 0-20'!$B$2:$F$243,3,FALSE)</f>
        <v>1.4907650275</v>
      </c>
      <c r="J400">
        <f>VLOOKUP($C400,'Girls CDC 0-20'!$B$2:$F$243,4,FALSE)</f>
        <v>75.557854397</v>
      </c>
      <c r="K400">
        <f>VLOOKUP($C400,'Girls CDC 0-20'!$B$2:$F$243,5,FALSE)</f>
        <v>3.9459832100000002E-2</v>
      </c>
      <c r="L400">
        <f t="shared" si="29"/>
        <v>-2.0938578905931893</v>
      </c>
      <c r="M400">
        <f t="shared" si="31"/>
        <v>1.8136320690058358</v>
      </c>
    </row>
    <row r="401" spans="1:13" x14ac:dyDescent="0.3">
      <c r="A401">
        <v>399</v>
      </c>
      <c r="B401">
        <v>1.0924024640657084</v>
      </c>
      <c r="C401">
        <f t="shared" si="30"/>
        <v>13.5</v>
      </c>
      <c r="D401">
        <v>1</v>
      </c>
      <c r="E401">
        <v>75.346100000000007</v>
      </c>
      <c r="F401">
        <v>3.4979999999999997E-2</v>
      </c>
      <c r="G401">
        <v>67.200999999999993</v>
      </c>
      <c r="H401">
        <v>69.215000000000003</v>
      </c>
      <c r="I401">
        <f>VLOOKUP(C401,'Girls CDC 0-20'!$B$2:$F$243,3,FALSE)</f>
        <v>1.4907650275</v>
      </c>
      <c r="J401">
        <f>VLOOKUP($C401,'Girls CDC 0-20'!$B$2:$F$243,4,FALSE)</f>
        <v>75.557854397</v>
      </c>
      <c r="K401">
        <f>VLOOKUP($C401,'Girls CDC 0-20'!$B$2:$F$243,5,FALSE)</f>
        <v>3.9459832100000002E-2</v>
      </c>
      <c r="L401">
        <f t="shared" si="29"/>
        <v>-2.0829358527685873</v>
      </c>
      <c r="M401">
        <f t="shared" si="31"/>
        <v>1.8628535522926499</v>
      </c>
    </row>
    <row r="402" spans="1:13" x14ac:dyDescent="0.3">
      <c r="A402">
        <v>400</v>
      </c>
      <c r="B402">
        <v>1.0951403148528405</v>
      </c>
      <c r="C402">
        <f t="shared" si="30"/>
        <v>13.5</v>
      </c>
      <c r="D402">
        <v>1</v>
      </c>
      <c r="E402">
        <v>75.384799999999998</v>
      </c>
      <c r="F402">
        <v>3.4979999999999997E-2</v>
      </c>
      <c r="G402">
        <v>67.236000000000004</v>
      </c>
      <c r="H402">
        <v>69.25</v>
      </c>
      <c r="I402">
        <f>VLOOKUP(C402,'Girls CDC 0-20'!$B$2:$F$243,3,FALSE)</f>
        <v>1.4907650275</v>
      </c>
      <c r="J402">
        <f>VLOOKUP($C402,'Girls CDC 0-20'!$B$2:$F$243,4,FALSE)</f>
        <v>75.557854397</v>
      </c>
      <c r="K402">
        <f>VLOOKUP($C402,'Girls CDC 0-20'!$B$2:$F$243,5,FALSE)</f>
        <v>3.9459832100000002E-2</v>
      </c>
      <c r="L402">
        <f t="shared" si="29"/>
        <v>-2.0716898278794842</v>
      </c>
      <c r="M402">
        <f t="shared" si="31"/>
        <v>1.9147188291872164</v>
      </c>
    </row>
    <row r="403" spans="1:13" x14ac:dyDescent="0.3">
      <c r="A403">
        <v>401</v>
      </c>
      <c r="B403">
        <v>1.0978781656399725</v>
      </c>
      <c r="C403">
        <f t="shared" si="30"/>
        <v>13.5</v>
      </c>
      <c r="D403">
        <v>1</v>
      </c>
      <c r="E403">
        <v>75.423500000000004</v>
      </c>
      <c r="F403">
        <v>3.499E-2</v>
      </c>
      <c r="G403">
        <v>67.268000000000001</v>
      </c>
      <c r="H403">
        <v>69.284000000000006</v>
      </c>
      <c r="I403">
        <f>VLOOKUP(C403,'Girls CDC 0-20'!$B$2:$F$243,3,FALSE)</f>
        <v>1.4907650275</v>
      </c>
      <c r="J403">
        <f>VLOOKUP($C403,'Girls CDC 0-20'!$B$2:$F$243,4,FALSE)</f>
        <v>75.557854397</v>
      </c>
      <c r="K403">
        <f>VLOOKUP($C403,'Girls CDC 0-20'!$B$2:$F$243,5,FALSE)</f>
        <v>3.9459832100000002E-2</v>
      </c>
      <c r="L403">
        <f t="shared" si="29"/>
        <v>-2.0607624465942442</v>
      </c>
      <c r="M403">
        <f t="shared" si="31"/>
        <v>1.9662854395541312</v>
      </c>
    </row>
    <row r="404" spans="1:13" x14ac:dyDescent="0.3">
      <c r="A404">
        <v>402</v>
      </c>
      <c r="B404">
        <v>1.1006160164271048</v>
      </c>
      <c r="C404">
        <f t="shared" si="30"/>
        <v>13.5</v>
      </c>
      <c r="D404">
        <v>1</v>
      </c>
      <c r="E404">
        <v>75.462100000000007</v>
      </c>
      <c r="F404">
        <v>3.5000000000000003E-2</v>
      </c>
      <c r="G404">
        <v>67.3</v>
      </c>
      <c r="H404">
        <v>69.317999999999998</v>
      </c>
      <c r="I404">
        <f>VLOOKUP(C404,'Girls CDC 0-20'!$B$2:$F$243,3,FALSE)</f>
        <v>1.4907650275</v>
      </c>
      <c r="J404">
        <f>VLOOKUP($C404,'Girls CDC 0-20'!$B$2:$F$243,4,FALSE)</f>
        <v>75.557854397</v>
      </c>
      <c r="K404">
        <f>VLOOKUP($C404,'Girls CDC 0-20'!$B$2:$F$243,5,FALSE)</f>
        <v>3.9459832100000002E-2</v>
      </c>
      <c r="L404">
        <f t="shared" si="29"/>
        <v>-2.0498324332963187</v>
      </c>
      <c r="M404">
        <f t="shared" si="31"/>
        <v>2.0190392727808071</v>
      </c>
    </row>
    <row r="405" spans="1:13" x14ac:dyDescent="0.3">
      <c r="A405">
        <v>403</v>
      </c>
      <c r="B405">
        <v>1.1033538672142369</v>
      </c>
      <c r="C405">
        <f t="shared" si="30"/>
        <v>13.5</v>
      </c>
      <c r="D405">
        <v>1</v>
      </c>
      <c r="E405">
        <v>75.500699999999995</v>
      </c>
      <c r="F405">
        <v>3.5000000000000003E-2</v>
      </c>
      <c r="G405">
        <v>67.334999999999994</v>
      </c>
      <c r="H405">
        <v>69.352999999999994</v>
      </c>
      <c r="I405">
        <f>VLOOKUP(C405,'Girls CDC 0-20'!$B$2:$F$243,3,FALSE)</f>
        <v>1.4907650275</v>
      </c>
      <c r="J405">
        <f>VLOOKUP($C405,'Girls CDC 0-20'!$B$2:$F$243,4,FALSE)</f>
        <v>75.557854397</v>
      </c>
      <c r="K405">
        <f>VLOOKUP($C405,'Girls CDC 0-20'!$B$2:$F$243,5,FALSE)</f>
        <v>3.9459832100000002E-2</v>
      </c>
      <c r="L405">
        <f t="shared" si="29"/>
        <v>-2.0385782004432484</v>
      </c>
      <c r="M405">
        <f t="shared" si="31"/>
        <v>2.0746071369185555</v>
      </c>
    </row>
    <row r="406" spans="1:13" x14ac:dyDescent="0.3">
      <c r="A406">
        <v>404</v>
      </c>
      <c r="B406">
        <v>1.106091718001369</v>
      </c>
      <c r="C406">
        <f t="shared" si="30"/>
        <v>13.5</v>
      </c>
      <c r="D406">
        <v>1</v>
      </c>
      <c r="E406">
        <v>75.539199999999994</v>
      </c>
      <c r="F406">
        <v>3.5009999999999999E-2</v>
      </c>
      <c r="G406">
        <v>67.367000000000004</v>
      </c>
      <c r="H406">
        <v>69.387</v>
      </c>
      <c r="I406">
        <f>VLOOKUP(C406,'Girls CDC 0-20'!$B$2:$F$243,3,FALSE)</f>
        <v>1.4907650275</v>
      </c>
      <c r="J406">
        <f>VLOOKUP($C406,'Girls CDC 0-20'!$B$2:$F$243,4,FALSE)</f>
        <v>75.557854397</v>
      </c>
      <c r="K406">
        <f>VLOOKUP($C406,'Girls CDC 0-20'!$B$2:$F$243,5,FALSE)</f>
        <v>3.9459832100000002E-2</v>
      </c>
      <c r="L406">
        <f t="shared" si="29"/>
        <v>-2.0276428477284001</v>
      </c>
      <c r="M406">
        <f t="shared" si="31"/>
        <v>2.1298356285771027</v>
      </c>
    </row>
    <row r="407" spans="1:13" x14ac:dyDescent="0.3">
      <c r="A407">
        <v>405</v>
      </c>
      <c r="B407">
        <v>1.108829568788501</v>
      </c>
      <c r="C407">
        <f t="shared" si="30"/>
        <v>13.5</v>
      </c>
      <c r="D407">
        <v>1</v>
      </c>
      <c r="E407">
        <v>75.577699999999993</v>
      </c>
      <c r="F407">
        <v>3.5009999999999999E-2</v>
      </c>
      <c r="G407">
        <v>67.400999999999996</v>
      </c>
      <c r="H407">
        <v>69.421999999999997</v>
      </c>
      <c r="I407">
        <f>VLOOKUP(C407,'Girls CDC 0-20'!$B$2:$F$243,3,FALSE)</f>
        <v>1.4907650275</v>
      </c>
      <c r="J407">
        <f>VLOOKUP($C407,'Girls CDC 0-20'!$B$2:$F$243,4,FALSE)</f>
        <v>75.557854397</v>
      </c>
      <c r="K407">
        <f>VLOOKUP($C407,'Girls CDC 0-20'!$B$2:$F$243,5,FALSE)</f>
        <v>3.9459832100000002E-2</v>
      </c>
      <c r="L407">
        <f t="shared" si="29"/>
        <v>-2.0163831198089319</v>
      </c>
      <c r="M407">
        <f t="shared" si="31"/>
        <v>2.1879964626245805</v>
      </c>
    </row>
    <row r="408" spans="1:13" x14ac:dyDescent="0.3">
      <c r="A408">
        <v>406</v>
      </c>
      <c r="B408">
        <v>1.1115674195756331</v>
      </c>
      <c r="C408">
        <f t="shared" si="30"/>
        <v>13.5</v>
      </c>
      <c r="D408">
        <v>1</v>
      </c>
      <c r="E408">
        <v>75.616200000000006</v>
      </c>
      <c r="F408">
        <v>3.5020000000000003E-2</v>
      </c>
      <c r="G408">
        <v>67.433000000000007</v>
      </c>
      <c r="H408">
        <v>69.456000000000003</v>
      </c>
      <c r="I408">
        <f>VLOOKUP(C408,'Girls CDC 0-20'!$B$2:$F$243,3,FALSE)</f>
        <v>1.4907650275</v>
      </c>
      <c r="J408">
        <f>VLOOKUP($C408,'Girls CDC 0-20'!$B$2:$F$243,4,FALSE)</f>
        <v>75.557854397</v>
      </c>
      <c r="K408">
        <f>VLOOKUP($C408,'Girls CDC 0-20'!$B$2:$F$243,5,FALSE)</f>
        <v>3.9459832100000002E-2</v>
      </c>
      <c r="L408">
        <f t="shared" si="29"/>
        <v>-2.0054424303809948</v>
      </c>
      <c r="M408">
        <f t="shared" si="31"/>
        <v>2.2457884738922491</v>
      </c>
    </row>
    <row r="409" spans="1:13" x14ac:dyDescent="0.3">
      <c r="A409">
        <v>407</v>
      </c>
      <c r="B409">
        <v>1.1143052703627652</v>
      </c>
      <c r="C409">
        <f t="shared" si="30"/>
        <v>13.5</v>
      </c>
      <c r="D409">
        <v>1</v>
      </c>
      <c r="E409">
        <v>75.654600000000002</v>
      </c>
      <c r="F409">
        <v>3.5029999999999999E-2</v>
      </c>
      <c r="G409">
        <v>67.465000000000003</v>
      </c>
      <c r="H409">
        <v>69.489000000000004</v>
      </c>
      <c r="I409">
        <f>VLOOKUP(C409,'Girls CDC 0-20'!$B$2:$F$243,3,FALSE)</f>
        <v>1.4907650275</v>
      </c>
      <c r="J409">
        <f>VLOOKUP($C409,'Girls CDC 0-20'!$B$2:$F$243,4,FALSE)</f>
        <v>75.557854397</v>
      </c>
      <c r="K409">
        <f>VLOOKUP($C409,'Girls CDC 0-20'!$B$2:$F$243,5,FALSE)</f>
        <v>3.9459832100000002E-2</v>
      </c>
      <c r="L409">
        <f t="shared" si="29"/>
        <v>-1.9948210120732666</v>
      </c>
      <c r="M409">
        <f t="shared" si="31"/>
        <v>2.3031202406250517</v>
      </c>
    </row>
    <row r="410" spans="1:13" x14ac:dyDescent="0.3">
      <c r="A410">
        <v>408</v>
      </c>
      <c r="B410">
        <v>1.1170431211498972</v>
      </c>
      <c r="C410">
        <f t="shared" si="30"/>
        <v>13.5</v>
      </c>
      <c r="D410">
        <v>1</v>
      </c>
      <c r="E410">
        <v>75.692999999999998</v>
      </c>
      <c r="F410">
        <v>3.5029999999999999E-2</v>
      </c>
      <c r="G410">
        <v>67.498999999999995</v>
      </c>
      <c r="H410">
        <v>69.525000000000006</v>
      </c>
      <c r="I410">
        <f>VLOOKUP(C410,'Girls CDC 0-20'!$B$2:$F$243,3,FALSE)</f>
        <v>1.4907650275</v>
      </c>
      <c r="J410">
        <f>VLOOKUP($C410,'Girls CDC 0-20'!$B$2:$F$243,4,FALSE)</f>
        <v>75.557854397</v>
      </c>
      <c r="K410">
        <f>VLOOKUP($C410,'Girls CDC 0-20'!$B$2:$F$243,5,FALSE)</f>
        <v>3.9459832100000002E-2</v>
      </c>
      <c r="L410">
        <f t="shared" si="29"/>
        <v>-1.9832311867351506</v>
      </c>
      <c r="M410">
        <f t="shared" si="31"/>
        <v>2.3670805914638273</v>
      </c>
    </row>
    <row r="411" spans="1:13" x14ac:dyDescent="0.3">
      <c r="A411">
        <v>409</v>
      </c>
      <c r="B411">
        <v>1.1197809719370295</v>
      </c>
      <c r="C411">
        <f t="shared" si="30"/>
        <v>13.5</v>
      </c>
      <c r="D411">
        <v>1</v>
      </c>
      <c r="E411">
        <v>75.731300000000005</v>
      </c>
      <c r="F411">
        <v>3.5040000000000002E-2</v>
      </c>
      <c r="G411">
        <v>67.531000000000006</v>
      </c>
      <c r="H411">
        <v>69.558000000000007</v>
      </c>
      <c r="I411">
        <f>VLOOKUP(C411,'Girls CDC 0-20'!$B$2:$F$243,3,FALSE)</f>
        <v>1.4907650275</v>
      </c>
      <c r="J411">
        <f>VLOOKUP($C411,'Girls CDC 0-20'!$B$2:$F$243,4,FALSE)</f>
        <v>75.557854397</v>
      </c>
      <c r="K411">
        <f>VLOOKUP($C411,'Girls CDC 0-20'!$B$2:$F$243,5,FALSE)</f>
        <v>3.9459832100000002E-2</v>
      </c>
      <c r="L411">
        <f t="shared" si="29"/>
        <v>-1.9726045925676512</v>
      </c>
      <c r="M411">
        <f t="shared" si="31"/>
        <v>2.4270314683700009</v>
      </c>
    </row>
    <row r="412" spans="1:13" x14ac:dyDescent="0.3">
      <c r="A412">
        <v>410</v>
      </c>
      <c r="B412">
        <v>1.1225188227241616</v>
      </c>
      <c r="C412">
        <f t="shared" si="30"/>
        <v>13.5</v>
      </c>
      <c r="D412">
        <v>1</v>
      </c>
      <c r="E412">
        <v>75.769599999999997</v>
      </c>
      <c r="F412">
        <v>3.5040000000000002E-2</v>
      </c>
      <c r="G412">
        <v>67.564999999999998</v>
      </c>
      <c r="H412">
        <v>69.593000000000004</v>
      </c>
      <c r="I412">
        <f>VLOOKUP(C412,'Girls CDC 0-20'!$B$2:$F$243,3,FALSE)</f>
        <v>1.4907650275</v>
      </c>
      <c r="J412">
        <f>VLOOKUP($C412,'Girls CDC 0-20'!$B$2:$F$243,4,FALSE)</f>
        <v>75.557854397</v>
      </c>
      <c r="K412">
        <f>VLOOKUP($C412,'Girls CDC 0-20'!$B$2:$F$243,5,FALSE)</f>
        <v>3.9459832100000002E-2</v>
      </c>
      <c r="L412">
        <f t="shared" si="29"/>
        <v>-1.961331258418626</v>
      </c>
      <c r="M412">
        <f t="shared" si="31"/>
        <v>2.4920196584262015</v>
      </c>
    </row>
    <row r="413" spans="1:13" x14ac:dyDescent="0.3">
      <c r="A413">
        <v>411</v>
      </c>
      <c r="B413">
        <v>1.1252566735112937</v>
      </c>
      <c r="C413">
        <f t="shared" si="30"/>
        <v>13.5</v>
      </c>
      <c r="D413">
        <v>1</v>
      </c>
      <c r="E413">
        <v>75.807900000000004</v>
      </c>
      <c r="F413">
        <v>3.5049999999999998E-2</v>
      </c>
      <c r="G413">
        <v>67.596999999999994</v>
      </c>
      <c r="H413">
        <v>69.626999999999995</v>
      </c>
      <c r="I413">
        <f>VLOOKUP(C413,'Girls CDC 0-20'!$B$2:$F$243,3,FALSE)</f>
        <v>1.4907650275</v>
      </c>
      <c r="J413">
        <f>VLOOKUP($C413,'Girls CDC 0-20'!$B$2:$F$243,4,FALSE)</f>
        <v>75.557854397</v>
      </c>
      <c r="K413">
        <f>VLOOKUP($C413,'Girls CDC 0-20'!$B$2:$F$243,5,FALSE)</f>
        <v>3.9459832100000002E-2</v>
      </c>
      <c r="L413">
        <f t="shared" si="29"/>
        <v>-1.9503773548509777</v>
      </c>
      <c r="M413">
        <f t="shared" si="31"/>
        <v>2.5565579442651609</v>
      </c>
    </row>
    <row r="414" spans="1:13" x14ac:dyDescent="0.3">
      <c r="A414">
        <v>412</v>
      </c>
      <c r="B414">
        <v>1.1279945242984257</v>
      </c>
      <c r="C414">
        <f t="shared" si="30"/>
        <v>13.5</v>
      </c>
      <c r="D414">
        <v>1</v>
      </c>
      <c r="E414">
        <v>75.846100000000007</v>
      </c>
      <c r="F414">
        <v>3.5060000000000001E-2</v>
      </c>
      <c r="G414">
        <v>67.629000000000005</v>
      </c>
      <c r="H414">
        <v>69.66</v>
      </c>
      <c r="I414">
        <f>VLOOKUP(C414,'Girls CDC 0-20'!$B$2:$F$243,3,FALSE)</f>
        <v>1.4907650275</v>
      </c>
      <c r="J414">
        <f>VLOOKUP($C414,'Girls CDC 0-20'!$B$2:$F$243,4,FALSE)</f>
        <v>75.557854397</v>
      </c>
      <c r="K414">
        <f>VLOOKUP($C414,'Girls CDC 0-20'!$B$2:$F$243,5,FALSE)</f>
        <v>3.9459832100000002E-2</v>
      </c>
      <c r="L414">
        <f t="shared" si="29"/>
        <v>-1.9397431142005841</v>
      </c>
      <c r="M414">
        <f t="shared" si="31"/>
        <v>2.6205458539545892</v>
      </c>
    </row>
    <row r="415" spans="1:13" x14ac:dyDescent="0.3">
      <c r="A415">
        <v>413</v>
      </c>
      <c r="B415">
        <v>1.1307323750855578</v>
      </c>
      <c r="C415">
        <f t="shared" si="30"/>
        <v>13.5</v>
      </c>
      <c r="D415">
        <v>1</v>
      </c>
      <c r="E415">
        <v>75.884299999999996</v>
      </c>
      <c r="F415">
        <v>3.5060000000000001E-2</v>
      </c>
      <c r="G415">
        <v>67.662999999999997</v>
      </c>
      <c r="H415">
        <v>69.694999999999993</v>
      </c>
      <c r="I415">
        <f>VLOOKUP(C415,'Girls CDC 0-20'!$B$2:$F$243,3,FALSE)</f>
        <v>1.4907650275</v>
      </c>
      <c r="J415">
        <f>VLOOKUP($C415,'Girls CDC 0-20'!$B$2:$F$243,4,FALSE)</f>
        <v>75.557854397</v>
      </c>
      <c r="K415">
        <f>VLOOKUP($C415,'Girls CDC 0-20'!$B$2:$F$243,5,FALSE)</f>
        <v>3.9459832100000002E-2</v>
      </c>
      <c r="L415">
        <f t="shared" si="29"/>
        <v>-1.9284616721623808</v>
      </c>
      <c r="M415">
        <f t="shared" si="31"/>
        <v>2.689886359512403</v>
      </c>
    </row>
    <row r="416" spans="1:13" x14ac:dyDescent="0.3">
      <c r="A416">
        <v>414</v>
      </c>
      <c r="B416">
        <v>1.1334702258726899</v>
      </c>
      <c r="C416">
        <f t="shared" si="30"/>
        <v>13.5</v>
      </c>
      <c r="D416">
        <v>1</v>
      </c>
      <c r="E416">
        <v>75.922399999999996</v>
      </c>
      <c r="F416">
        <v>3.5069999999999997E-2</v>
      </c>
      <c r="G416">
        <v>67.694000000000003</v>
      </c>
      <c r="H416">
        <v>69.727999999999994</v>
      </c>
      <c r="I416">
        <f>VLOOKUP(C416,'Girls CDC 0-20'!$B$2:$F$243,3,FALSE)</f>
        <v>1.4907650275</v>
      </c>
      <c r="J416">
        <f>VLOOKUP($C416,'Girls CDC 0-20'!$B$2:$F$243,4,FALSE)</f>
        <v>75.557854397</v>
      </c>
      <c r="K416">
        <f>VLOOKUP($C416,'Girls CDC 0-20'!$B$2:$F$243,5,FALSE)</f>
        <v>3.9459832100000002E-2</v>
      </c>
      <c r="L416">
        <f t="shared" si="29"/>
        <v>-1.9178223370246268</v>
      </c>
      <c r="M416">
        <f t="shared" si="31"/>
        <v>2.7566771223398145</v>
      </c>
    </row>
    <row r="417" spans="1:13" x14ac:dyDescent="0.3">
      <c r="A417">
        <v>415</v>
      </c>
      <c r="B417">
        <v>1.1362080766598219</v>
      </c>
      <c r="C417">
        <f t="shared" si="30"/>
        <v>13.5</v>
      </c>
      <c r="D417">
        <v>1</v>
      </c>
      <c r="E417">
        <v>75.960499999999996</v>
      </c>
      <c r="F417">
        <v>3.5069999999999997E-2</v>
      </c>
      <c r="G417">
        <v>67.727999999999994</v>
      </c>
      <c r="H417">
        <v>69.763000000000005</v>
      </c>
      <c r="I417">
        <f>VLOOKUP(C417,'Girls CDC 0-20'!$B$2:$F$243,3,FALSE)</f>
        <v>1.4907650275</v>
      </c>
      <c r="J417">
        <f>VLOOKUP($C417,'Girls CDC 0-20'!$B$2:$F$243,4,FALSE)</f>
        <v>75.557854397</v>
      </c>
      <c r="K417">
        <f>VLOOKUP($C417,'Girls CDC 0-20'!$B$2:$F$243,5,FALSE)</f>
        <v>3.9459832100000002E-2</v>
      </c>
      <c r="L417">
        <f t="shared" si="29"/>
        <v>-1.9065354930843885</v>
      </c>
      <c r="M417">
        <f t="shared" si="31"/>
        <v>2.8290382645737027</v>
      </c>
    </row>
    <row r="418" spans="1:13" x14ac:dyDescent="0.3">
      <c r="A418">
        <v>416</v>
      </c>
      <c r="B418">
        <v>1.1389459274469542</v>
      </c>
      <c r="C418">
        <f t="shared" si="30"/>
        <v>13.5</v>
      </c>
      <c r="D418">
        <v>1</v>
      </c>
      <c r="E418">
        <v>75.998599999999996</v>
      </c>
      <c r="F418">
        <v>3.508E-2</v>
      </c>
      <c r="G418">
        <v>67.760000000000005</v>
      </c>
      <c r="H418">
        <v>69.796000000000006</v>
      </c>
      <c r="I418">
        <f>VLOOKUP(C418,'Girls CDC 0-20'!$B$2:$F$243,3,FALSE)</f>
        <v>1.4907650275</v>
      </c>
      <c r="J418">
        <f>VLOOKUP($C418,'Girls CDC 0-20'!$B$2:$F$243,4,FALSE)</f>
        <v>75.557854397</v>
      </c>
      <c r="K418">
        <f>VLOOKUP($C418,'Girls CDC 0-20'!$B$2:$F$243,5,FALSE)</f>
        <v>3.9459832100000002E-2</v>
      </c>
      <c r="L418">
        <f t="shared" si="29"/>
        <v>-1.8958910659892452</v>
      </c>
      <c r="M418">
        <f t="shared" si="31"/>
        <v>2.8987225273288049</v>
      </c>
    </row>
    <row r="419" spans="1:13" x14ac:dyDescent="0.3">
      <c r="A419">
        <v>417</v>
      </c>
      <c r="B419">
        <v>1.1416837782340863</v>
      </c>
      <c r="C419">
        <f t="shared" si="30"/>
        <v>13.5</v>
      </c>
      <c r="D419">
        <v>1</v>
      </c>
      <c r="E419">
        <v>76.036600000000007</v>
      </c>
      <c r="F419">
        <v>3.5090000000000003E-2</v>
      </c>
      <c r="G419">
        <v>67.790999999999997</v>
      </c>
      <c r="H419">
        <v>69.83</v>
      </c>
      <c r="I419">
        <f>VLOOKUP(C419,'Girls CDC 0-20'!$B$2:$F$243,3,FALSE)</f>
        <v>1.4907650275</v>
      </c>
      <c r="J419">
        <f>VLOOKUP($C419,'Girls CDC 0-20'!$B$2:$F$243,4,FALSE)</f>
        <v>75.557854397</v>
      </c>
      <c r="K419">
        <f>VLOOKUP($C419,'Girls CDC 0-20'!$B$2:$F$243,5,FALSE)</f>
        <v>3.9459832100000002E-2</v>
      </c>
      <c r="L419">
        <f t="shared" si="29"/>
        <v>-1.8849214969019439</v>
      </c>
      <c r="M419">
        <f t="shared" si="31"/>
        <v>2.9720218665708589</v>
      </c>
    </row>
    <row r="420" spans="1:13" x14ac:dyDescent="0.3">
      <c r="A420">
        <v>418</v>
      </c>
      <c r="B420">
        <v>1.1444216290212184</v>
      </c>
      <c r="C420">
        <f t="shared" si="30"/>
        <v>13.5</v>
      </c>
      <c r="D420">
        <v>1</v>
      </c>
      <c r="E420">
        <v>76.074600000000004</v>
      </c>
      <c r="F420">
        <v>3.5090000000000003E-2</v>
      </c>
      <c r="G420">
        <v>67.825000000000003</v>
      </c>
      <c r="H420">
        <v>69.864999999999995</v>
      </c>
      <c r="I420">
        <f>VLOOKUP(C420,'Girls CDC 0-20'!$B$2:$F$243,3,FALSE)</f>
        <v>1.4907650275</v>
      </c>
      <c r="J420">
        <f>VLOOKUP($C420,'Girls CDC 0-20'!$B$2:$F$243,4,FALSE)</f>
        <v>75.557854397</v>
      </c>
      <c r="K420">
        <f>VLOOKUP($C420,'Girls CDC 0-20'!$B$2:$F$243,5,FALSE)</f>
        <v>3.9459832100000002E-2</v>
      </c>
      <c r="L420">
        <f t="shared" si="29"/>
        <v>-1.8736265551349238</v>
      </c>
      <c r="M420">
        <f t="shared" si="31"/>
        <v>3.0490957642667804</v>
      </c>
    </row>
    <row r="421" spans="1:13" x14ac:dyDescent="0.3">
      <c r="A421">
        <v>419</v>
      </c>
      <c r="B421">
        <v>1.1471594798083504</v>
      </c>
      <c r="C421">
        <f t="shared" si="30"/>
        <v>13.5</v>
      </c>
      <c r="D421">
        <v>1</v>
      </c>
      <c r="E421">
        <v>76.112499999999997</v>
      </c>
      <c r="F421">
        <v>3.5099999999999999E-2</v>
      </c>
      <c r="G421">
        <v>67.856999999999999</v>
      </c>
      <c r="H421">
        <v>69.897999999999996</v>
      </c>
      <c r="I421">
        <f>VLOOKUP(C421,'Girls CDC 0-20'!$B$2:$F$243,3,FALSE)</f>
        <v>1.4907650275</v>
      </c>
      <c r="J421">
        <f>VLOOKUP($C421,'Girls CDC 0-20'!$B$2:$F$243,4,FALSE)</f>
        <v>75.557854397</v>
      </c>
      <c r="K421">
        <f>VLOOKUP($C421,'Girls CDC 0-20'!$B$2:$F$243,5,FALSE)</f>
        <v>3.9459832100000002E-2</v>
      </c>
      <c r="L421">
        <f t="shared" si="29"/>
        <v>-1.8629744948392577</v>
      </c>
      <c r="M421">
        <f t="shared" si="31"/>
        <v>3.1232927354719369</v>
      </c>
    </row>
    <row r="422" spans="1:13" x14ac:dyDescent="0.3">
      <c r="A422">
        <v>420</v>
      </c>
      <c r="B422">
        <v>1.1498973305954825</v>
      </c>
      <c r="C422">
        <f t="shared" si="30"/>
        <v>13.5</v>
      </c>
      <c r="D422">
        <v>1</v>
      </c>
      <c r="E422">
        <v>76.150400000000005</v>
      </c>
      <c r="F422">
        <v>3.5110000000000002E-2</v>
      </c>
      <c r="G422">
        <v>67.888000000000005</v>
      </c>
      <c r="H422">
        <v>69.930999999999997</v>
      </c>
      <c r="I422">
        <f>VLOOKUP(C422,'Girls CDC 0-20'!$B$2:$F$243,3,FALSE)</f>
        <v>1.4907650275</v>
      </c>
      <c r="J422">
        <f>VLOOKUP($C422,'Girls CDC 0-20'!$B$2:$F$243,4,FALSE)</f>
        <v>75.557854397</v>
      </c>
      <c r="K422">
        <f>VLOOKUP($C422,'Girls CDC 0-20'!$B$2:$F$243,5,FALSE)</f>
        <v>3.9459832100000002E-2</v>
      </c>
      <c r="L422">
        <f t="shared" si="29"/>
        <v>-1.8523199661935976</v>
      </c>
      <c r="M422">
        <f t="shared" si="31"/>
        <v>3.1989945140537706</v>
      </c>
    </row>
    <row r="423" spans="1:13" x14ac:dyDescent="0.3">
      <c r="A423">
        <v>421</v>
      </c>
      <c r="B423">
        <v>1.1526351813826146</v>
      </c>
      <c r="C423">
        <f t="shared" si="30"/>
        <v>13.5</v>
      </c>
      <c r="D423">
        <v>1</v>
      </c>
      <c r="E423">
        <v>76.188299999999998</v>
      </c>
      <c r="F423">
        <v>3.5110000000000002E-2</v>
      </c>
      <c r="G423">
        <v>67.921999999999997</v>
      </c>
      <c r="H423">
        <v>69.965000000000003</v>
      </c>
      <c r="I423">
        <f>VLOOKUP(C423,'Girls CDC 0-20'!$B$2:$F$243,3,FALSE)</f>
        <v>1.4907650275</v>
      </c>
      <c r="J423">
        <f>VLOOKUP($C423,'Girls CDC 0-20'!$B$2:$F$243,4,FALSE)</f>
        <v>75.557854397</v>
      </c>
      <c r="K423">
        <f>VLOOKUP($C423,'Girls CDC 0-20'!$B$2:$F$243,5,FALSE)</f>
        <v>3.9459832100000002E-2</v>
      </c>
      <c r="L423">
        <f t="shared" si="29"/>
        <v>-1.841339991989219</v>
      </c>
      <c r="M423">
        <f t="shared" si="31"/>
        <v>3.2785875311213726</v>
      </c>
    </row>
    <row r="424" spans="1:13" x14ac:dyDescent="0.3">
      <c r="A424">
        <v>422</v>
      </c>
      <c r="B424">
        <v>1.1553730321697468</v>
      </c>
      <c r="C424">
        <f t="shared" si="30"/>
        <v>13.5</v>
      </c>
      <c r="D424">
        <v>1</v>
      </c>
      <c r="E424">
        <v>76.226100000000002</v>
      </c>
      <c r="F424">
        <v>3.5119999999999998E-2</v>
      </c>
      <c r="G424">
        <v>67.953000000000003</v>
      </c>
      <c r="H424">
        <v>69.998000000000005</v>
      </c>
      <c r="I424">
        <f>VLOOKUP(C424,'Girls CDC 0-20'!$B$2:$F$243,3,FALSE)</f>
        <v>1.4907650275</v>
      </c>
      <c r="J424">
        <f>VLOOKUP($C424,'Girls CDC 0-20'!$B$2:$F$243,4,FALSE)</f>
        <v>75.557854397</v>
      </c>
      <c r="K424">
        <f>VLOOKUP($C424,'Girls CDC 0-20'!$B$2:$F$243,5,FALSE)</f>
        <v>3.9459832100000002E-2</v>
      </c>
      <c r="L424">
        <f t="shared" si="29"/>
        <v>-1.8306804536695318</v>
      </c>
      <c r="M424">
        <f t="shared" si="31"/>
        <v>3.3574126108330491</v>
      </c>
    </row>
    <row r="425" spans="1:13" x14ac:dyDescent="0.3">
      <c r="A425">
        <v>423</v>
      </c>
      <c r="B425">
        <v>1.1581108829568789</v>
      </c>
      <c r="C425">
        <f t="shared" si="30"/>
        <v>13.5</v>
      </c>
      <c r="D425">
        <v>1</v>
      </c>
      <c r="E425">
        <v>76.263900000000007</v>
      </c>
      <c r="F425">
        <v>3.5119999999999998E-2</v>
      </c>
      <c r="G425">
        <v>67.986999999999995</v>
      </c>
      <c r="H425">
        <v>70.033000000000001</v>
      </c>
      <c r="I425">
        <f>VLOOKUP(C425,'Girls CDC 0-20'!$B$2:$F$243,3,FALSE)</f>
        <v>1.4907650275</v>
      </c>
      <c r="J425">
        <f>VLOOKUP($C425,'Girls CDC 0-20'!$B$2:$F$243,4,FALSE)</f>
        <v>75.557854397</v>
      </c>
      <c r="K425">
        <f>VLOOKUP($C425,'Girls CDC 0-20'!$B$2:$F$243,5,FALSE)</f>
        <v>3.9459832100000002E-2</v>
      </c>
      <c r="L425">
        <f t="shared" si="29"/>
        <v>-1.8193721874217528</v>
      </c>
      <c r="M425">
        <f t="shared" si="31"/>
        <v>3.4427333468835504</v>
      </c>
    </row>
    <row r="426" spans="1:13" x14ac:dyDescent="0.3">
      <c r="A426">
        <v>424</v>
      </c>
      <c r="B426">
        <v>1.160848733744011</v>
      </c>
      <c r="C426">
        <f t="shared" si="30"/>
        <v>13.5</v>
      </c>
      <c r="D426">
        <v>1</v>
      </c>
      <c r="E426">
        <v>76.301599999999993</v>
      </c>
      <c r="F426">
        <v>3.5130000000000002E-2</v>
      </c>
      <c r="G426">
        <v>68.018000000000001</v>
      </c>
      <c r="H426">
        <v>70.066000000000003</v>
      </c>
      <c r="I426">
        <f>VLOOKUP(C426,'Girls CDC 0-20'!$B$2:$F$243,3,FALSE)</f>
        <v>1.4907650275</v>
      </c>
      <c r="J426">
        <f>VLOOKUP($C426,'Girls CDC 0-20'!$B$2:$F$243,4,FALSE)</f>
        <v>75.557854397</v>
      </c>
      <c r="K426">
        <f>VLOOKUP($C426,'Girls CDC 0-20'!$B$2:$F$243,5,FALSE)</f>
        <v>3.9459832100000002E-2</v>
      </c>
      <c r="L426">
        <f t="shared" si="29"/>
        <v>-1.8087075671535269</v>
      </c>
      <c r="M426">
        <f t="shared" si="31"/>
        <v>3.524822337974344</v>
      </c>
    </row>
    <row r="427" spans="1:13" x14ac:dyDescent="0.3">
      <c r="A427">
        <v>425</v>
      </c>
      <c r="B427">
        <v>1.1635865845311431</v>
      </c>
      <c r="C427">
        <f t="shared" si="30"/>
        <v>13.5</v>
      </c>
      <c r="D427">
        <v>1</v>
      </c>
      <c r="E427">
        <v>76.339299999999994</v>
      </c>
      <c r="F427">
        <v>3.5139999999999998E-2</v>
      </c>
      <c r="G427">
        <v>68.05</v>
      </c>
      <c r="H427">
        <v>70.099000000000004</v>
      </c>
      <c r="I427">
        <f>VLOOKUP(C427,'Girls CDC 0-20'!$B$2:$F$243,3,FALSE)</f>
        <v>1.4907650275</v>
      </c>
      <c r="J427">
        <f>VLOOKUP($C427,'Girls CDC 0-20'!$B$2:$F$243,4,FALSE)</f>
        <v>75.557854397</v>
      </c>
      <c r="K427">
        <f>VLOOKUP($C427,'Girls CDC 0-20'!$B$2:$F$243,5,FALSE)</f>
        <v>3.9459832100000002E-2</v>
      </c>
      <c r="L427">
        <f t="shared" si="29"/>
        <v>-1.7980404815509727</v>
      </c>
      <c r="M427">
        <f t="shared" si="31"/>
        <v>3.608529645778074</v>
      </c>
    </row>
    <row r="428" spans="1:13" x14ac:dyDescent="0.3">
      <c r="A428">
        <v>426</v>
      </c>
      <c r="B428">
        <v>1.1663244353182751</v>
      </c>
      <c r="C428">
        <f t="shared" si="30"/>
        <v>13.5</v>
      </c>
      <c r="D428">
        <v>1</v>
      </c>
      <c r="E428">
        <v>76.376999999999995</v>
      </c>
      <c r="F428">
        <v>3.5139999999999998E-2</v>
      </c>
      <c r="G428">
        <v>68.082999999999998</v>
      </c>
      <c r="H428">
        <v>70.132999999999996</v>
      </c>
      <c r="I428">
        <f>VLOOKUP(C428,'Girls CDC 0-20'!$B$2:$F$243,3,FALSE)</f>
        <v>1.4907650275</v>
      </c>
      <c r="J428">
        <f>VLOOKUP($C428,'Girls CDC 0-20'!$B$2:$F$243,4,FALSE)</f>
        <v>75.557854397</v>
      </c>
      <c r="K428">
        <f>VLOOKUP($C428,'Girls CDC 0-20'!$B$2:$F$243,5,FALSE)</f>
        <v>3.9459832100000002E-2</v>
      </c>
      <c r="L428">
        <f t="shared" si="29"/>
        <v>-1.7870475730277151</v>
      </c>
      <c r="M428">
        <f t="shared" si="31"/>
        <v>3.6964899950862815</v>
      </c>
    </row>
    <row r="429" spans="1:13" x14ac:dyDescent="0.3">
      <c r="A429">
        <v>427</v>
      </c>
      <c r="B429">
        <v>1.1690622861054072</v>
      </c>
      <c r="C429">
        <f t="shared" si="30"/>
        <v>14.5</v>
      </c>
      <c r="D429">
        <v>1</v>
      </c>
      <c r="E429">
        <v>76.414599999999993</v>
      </c>
      <c r="F429">
        <v>3.5150000000000001E-2</v>
      </c>
      <c r="G429">
        <v>68.114000000000004</v>
      </c>
      <c r="H429">
        <v>70.165999999999997</v>
      </c>
      <c r="I429">
        <f>VLOOKUP(C429,'Girls CDC 0-20'!$B$2:$F$243,3,FALSE)</f>
        <v>1.460458255</v>
      </c>
      <c r="J429">
        <f>VLOOKUP($C429,'Girls CDC 0-20'!$B$2:$F$243,4,FALSE)</f>
        <v>76.676858713000001</v>
      </c>
      <c r="K429">
        <f>VLOOKUP($C429,'Girls CDC 0-20'!$B$2:$F$243,5,FALSE)</f>
        <v>3.9562381799999997E-2</v>
      </c>
      <c r="L429">
        <f t="shared" si="29"/>
        <v>-2.1036837275634981</v>
      </c>
      <c r="M429">
        <f t="shared" si="31"/>
        <v>1.7703022422686792</v>
      </c>
    </row>
    <row r="430" spans="1:13" x14ac:dyDescent="0.3">
      <c r="A430">
        <v>428</v>
      </c>
      <c r="B430">
        <v>1.1718001368925393</v>
      </c>
      <c r="C430">
        <f t="shared" si="30"/>
        <v>14.5</v>
      </c>
      <c r="D430">
        <v>1</v>
      </c>
      <c r="E430">
        <v>76.452200000000005</v>
      </c>
      <c r="F430">
        <v>3.5159999999999997E-2</v>
      </c>
      <c r="G430">
        <v>68.144999999999996</v>
      </c>
      <c r="H430">
        <v>70.198999999999998</v>
      </c>
      <c r="I430">
        <f>VLOOKUP(C430,'Girls CDC 0-20'!$B$2:$F$243,3,FALSE)</f>
        <v>1.460458255</v>
      </c>
      <c r="J430">
        <f>VLOOKUP($C430,'Girls CDC 0-20'!$B$2:$F$243,4,FALSE)</f>
        <v>76.676858713000001</v>
      </c>
      <c r="K430">
        <f>VLOOKUP($C430,'Girls CDC 0-20'!$B$2:$F$243,5,FALSE)</f>
        <v>3.9562381799999997E-2</v>
      </c>
      <c r="L430">
        <f t="shared" si="29"/>
        <v>-2.0932396698411986</v>
      </c>
      <c r="M430">
        <f t="shared" si="31"/>
        <v>1.8163882575901908</v>
      </c>
    </row>
    <row r="431" spans="1:13" x14ac:dyDescent="0.3">
      <c r="A431">
        <v>429</v>
      </c>
      <c r="B431">
        <v>1.1745379876796715</v>
      </c>
      <c r="C431">
        <f t="shared" si="30"/>
        <v>14.5</v>
      </c>
      <c r="D431">
        <v>1</v>
      </c>
      <c r="E431">
        <v>76.489699999999999</v>
      </c>
      <c r="F431">
        <v>3.5159999999999997E-2</v>
      </c>
      <c r="G431">
        <v>68.179000000000002</v>
      </c>
      <c r="H431">
        <v>70.233000000000004</v>
      </c>
      <c r="I431">
        <f>VLOOKUP(C431,'Girls CDC 0-20'!$B$2:$F$243,3,FALSE)</f>
        <v>1.460458255</v>
      </c>
      <c r="J431">
        <f>VLOOKUP($C431,'Girls CDC 0-20'!$B$2:$F$243,4,FALSE)</f>
        <v>76.676858713000001</v>
      </c>
      <c r="K431">
        <f>VLOOKUP($C431,'Girls CDC 0-20'!$B$2:$F$243,5,FALSE)</f>
        <v>3.9562381799999997E-2</v>
      </c>
      <c r="L431">
        <f t="shared" si="29"/>
        <v>-2.0824767607763954</v>
      </c>
      <c r="M431">
        <f t="shared" si="31"/>
        <v>1.864947171468943</v>
      </c>
    </row>
    <row r="432" spans="1:13" x14ac:dyDescent="0.3">
      <c r="A432">
        <v>430</v>
      </c>
      <c r="B432">
        <v>1.1772758384668036</v>
      </c>
      <c r="C432">
        <f t="shared" si="30"/>
        <v>14.5</v>
      </c>
      <c r="D432">
        <v>1</v>
      </c>
      <c r="E432">
        <v>76.527199999999993</v>
      </c>
      <c r="F432">
        <v>3.517E-2</v>
      </c>
      <c r="G432">
        <v>68.209999999999994</v>
      </c>
      <c r="H432">
        <v>70.266000000000005</v>
      </c>
      <c r="I432">
        <f>VLOOKUP(C432,'Girls CDC 0-20'!$B$2:$F$243,3,FALSE)</f>
        <v>1.460458255</v>
      </c>
      <c r="J432">
        <f>VLOOKUP($C432,'Girls CDC 0-20'!$B$2:$F$243,4,FALSE)</f>
        <v>76.676858713000001</v>
      </c>
      <c r="K432">
        <f>VLOOKUP($C432,'Girls CDC 0-20'!$B$2:$F$243,5,FALSE)</f>
        <v>3.9562381799999997E-2</v>
      </c>
      <c r="L432">
        <f t="shared" si="29"/>
        <v>-2.0720281132548215</v>
      </c>
      <c r="M432">
        <f t="shared" si="31"/>
        <v>1.9131409740171321</v>
      </c>
    </row>
    <row r="433" spans="1:13" x14ac:dyDescent="0.3">
      <c r="A433">
        <v>431</v>
      </c>
      <c r="B433">
        <v>1.1800136892539357</v>
      </c>
      <c r="C433">
        <f t="shared" si="30"/>
        <v>14.5</v>
      </c>
      <c r="D433">
        <v>1</v>
      </c>
      <c r="E433">
        <v>76.564700000000002</v>
      </c>
      <c r="F433">
        <v>3.5180000000000003E-2</v>
      </c>
      <c r="G433">
        <v>68.241</v>
      </c>
      <c r="H433">
        <v>70.299000000000007</v>
      </c>
      <c r="I433">
        <f>VLOOKUP(C433,'Girls CDC 0-20'!$B$2:$F$243,3,FALSE)</f>
        <v>1.460458255</v>
      </c>
      <c r="J433">
        <f>VLOOKUP($C433,'Girls CDC 0-20'!$B$2:$F$243,4,FALSE)</f>
        <v>76.676858713000001</v>
      </c>
      <c r="K433">
        <f>VLOOKUP($C433,'Girls CDC 0-20'!$B$2:$F$243,5,FALSE)</f>
        <v>3.9562381799999997E-2</v>
      </c>
      <c r="L433">
        <f t="shared" si="29"/>
        <v>-2.0615772059539714</v>
      </c>
      <c r="M433">
        <f t="shared" si="31"/>
        <v>1.9624003006280719</v>
      </c>
    </row>
    <row r="434" spans="1:13" x14ac:dyDescent="0.3">
      <c r="A434">
        <v>432</v>
      </c>
      <c r="B434">
        <v>1.1827515400410678</v>
      </c>
      <c r="C434">
        <f t="shared" si="30"/>
        <v>14.5</v>
      </c>
      <c r="D434">
        <v>1</v>
      </c>
      <c r="E434">
        <v>76.602099999999993</v>
      </c>
      <c r="F434">
        <v>3.5180000000000003E-2</v>
      </c>
      <c r="G434">
        <v>68.274000000000001</v>
      </c>
      <c r="H434">
        <v>70.332999999999998</v>
      </c>
      <c r="I434">
        <f>VLOOKUP(C434,'Girls CDC 0-20'!$B$2:$F$243,3,FALSE)</f>
        <v>1.460458255</v>
      </c>
      <c r="J434">
        <f>VLOOKUP($C434,'Girls CDC 0-20'!$B$2:$F$243,4,FALSE)</f>
        <v>76.676858713000001</v>
      </c>
      <c r="K434">
        <f>VLOOKUP($C434,'Girls CDC 0-20'!$B$2:$F$243,5,FALSE)</f>
        <v>3.9562381799999997E-2</v>
      </c>
      <c r="L434">
        <f t="shared" si="29"/>
        <v>-2.0508072415631542</v>
      </c>
      <c r="M434">
        <f t="shared" si="31"/>
        <v>2.0142861036308766</v>
      </c>
    </row>
    <row r="435" spans="1:13" x14ac:dyDescent="0.3">
      <c r="A435">
        <v>433</v>
      </c>
      <c r="B435">
        <v>1.1854893908281998</v>
      </c>
      <c r="C435">
        <f t="shared" si="30"/>
        <v>14.5</v>
      </c>
      <c r="D435">
        <v>1</v>
      </c>
      <c r="E435">
        <v>76.639499999999998</v>
      </c>
      <c r="F435">
        <v>3.5189999999999999E-2</v>
      </c>
      <c r="G435">
        <v>68.305000000000007</v>
      </c>
      <c r="H435">
        <v>70.364999999999995</v>
      </c>
      <c r="I435">
        <f>VLOOKUP(C435,'Girls CDC 0-20'!$B$2:$F$243,3,FALSE)</f>
        <v>1.460458255</v>
      </c>
      <c r="J435">
        <f>VLOOKUP($C435,'Girls CDC 0-20'!$B$2:$F$243,4,FALSE)</f>
        <v>76.676858713000001</v>
      </c>
      <c r="K435">
        <f>VLOOKUP($C435,'Girls CDC 0-20'!$B$2:$F$243,5,FALSE)</f>
        <v>3.9562381799999997E-2</v>
      </c>
      <c r="L435">
        <f t="shared" si="29"/>
        <v>-2.0406686143036379</v>
      </c>
      <c r="M435">
        <f t="shared" si="31"/>
        <v>2.0641888515387636</v>
      </c>
    </row>
    <row r="436" spans="1:13" x14ac:dyDescent="0.3">
      <c r="A436">
        <v>434</v>
      </c>
      <c r="B436">
        <v>1.1882272416153319</v>
      </c>
      <c r="C436">
        <f t="shared" si="30"/>
        <v>14.5</v>
      </c>
      <c r="D436">
        <v>1</v>
      </c>
      <c r="E436">
        <v>76.676900000000003</v>
      </c>
      <c r="F436">
        <v>3.5189999999999999E-2</v>
      </c>
      <c r="G436">
        <v>68.338999999999999</v>
      </c>
      <c r="H436">
        <v>70.400000000000006</v>
      </c>
      <c r="I436">
        <f>VLOOKUP(C436,'Girls CDC 0-20'!$B$2:$F$243,3,FALSE)</f>
        <v>1.460458255</v>
      </c>
      <c r="J436">
        <f>VLOOKUP($C436,'Girls CDC 0-20'!$B$2:$F$243,4,FALSE)</f>
        <v>76.676858713000001</v>
      </c>
      <c r="K436">
        <f>VLOOKUP($C436,'Girls CDC 0-20'!$B$2:$F$243,5,FALSE)</f>
        <v>3.9562381799999997E-2</v>
      </c>
      <c r="L436">
        <f t="shared" si="29"/>
        <v>-2.0295770595549509</v>
      </c>
      <c r="M436">
        <f t="shared" si="31"/>
        <v>2.1199774355868315</v>
      </c>
    </row>
    <row r="437" spans="1:13" x14ac:dyDescent="0.3">
      <c r="A437">
        <v>435</v>
      </c>
      <c r="B437">
        <v>1.1909650924024642</v>
      </c>
      <c r="C437">
        <f t="shared" si="30"/>
        <v>14.5</v>
      </c>
      <c r="D437">
        <v>1</v>
      </c>
      <c r="E437">
        <v>76.714200000000005</v>
      </c>
      <c r="F437">
        <v>3.5200000000000002E-2</v>
      </c>
      <c r="G437">
        <v>68.37</v>
      </c>
      <c r="H437">
        <v>70.432000000000002</v>
      </c>
      <c r="I437">
        <f>VLOOKUP(C437,'Girls CDC 0-20'!$B$2:$F$243,3,FALSE)</f>
        <v>1.460458255</v>
      </c>
      <c r="J437">
        <f>VLOOKUP($C437,'Girls CDC 0-20'!$B$2:$F$243,4,FALSE)</f>
        <v>76.676858713000001</v>
      </c>
      <c r="K437">
        <f>VLOOKUP($C437,'Girls CDC 0-20'!$B$2:$F$243,5,FALSE)</f>
        <v>3.9562381799999997E-2</v>
      </c>
      <c r="L437">
        <f t="shared" si="29"/>
        <v>-2.0194339872648253</v>
      </c>
      <c r="M437">
        <f t="shared" si="31"/>
        <v>2.1721065999080991</v>
      </c>
    </row>
    <row r="438" spans="1:13" x14ac:dyDescent="0.3">
      <c r="A438">
        <v>436</v>
      </c>
      <c r="B438">
        <v>1.1937029431895962</v>
      </c>
      <c r="C438">
        <f t="shared" si="30"/>
        <v>14.5</v>
      </c>
      <c r="D438">
        <v>1</v>
      </c>
      <c r="E438">
        <v>76.751499999999993</v>
      </c>
      <c r="F438">
        <v>3.5209999999999998E-2</v>
      </c>
      <c r="G438">
        <v>68.400000000000006</v>
      </c>
      <c r="H438">
        <v>70.465000000000003</v>
      </c>
      <c r="I438">
        <f>VLOOKUP(C438,'Girls CDC 0-20'!$B$2:$F$243,3,FALSE)</f>
        <v>1.460458255</v>
      </c>
      <c r="J438">
        <f>VLOOKUP($C438,'Girls CDC 0-20'!$B$2:$F$243,4,FALSE)</f>
        <v>76.676858713000001</v>
      </c>
      <c r="K438">
        <f>VLOOKUP($C438,'Girls CDC 0-20'!$B$2:$F$243,5,FALSE)</f>
        <v>3.9562381799999997E-2</v>
      </c>
      <c r="L438">
        <f t="shared" si="29"/>
        <v>-2.0089717212627258</v>
      </c>
      <c r="M438">
        <f t="shared" si="31"/>
        <v>2.2270066409543281</v>
      </c>
    </row>
    <row r="439" spans="1:13" x14ac:dyDescent="0.3">
      <c r="A439">
        <v>437</v>
      </c>
      <c r="B439">
        <v>1.1964407939767283</v>
      </c>
      <c r="C439">
        <f t="shared" si="30"/>
        <v>14.5</v>
      </c>
      <c r="D439">
        <v>1</v>
      </c>
      <c r="E439">
        <v>76.788700000000006</v>
      </c>
      <c r="F439">
        <v>3.5209999999999998E-2</v>
      </c>
      <c r="G439">
        <v>68.433999999999997</v>
      </c>
      <c r="H439">
        <v>70.498999999999995</v>
      </c>
      <c r="I439">
        <f>VLOOKUP(C439,'Girls CDC 0-20'!$B$2:$F$243,3,FALSE)</f>
        <v>1.460458255</v>
      </c>
      <c r="J439">
        <f>VLOOKUP($C439,'Girls CDC 0-20'!$B$2:$F$243,4,FALSE)</f>
        <v>76.676858713000001</v>
      </c>
      <c r="K439">
        <f>VLOOKUP($C439,'Girls CDC 0-20'!$B$2:$F$243,5,FALSE)</f>
        <v>3.9562381799999997E-2</v>
      </c>
      <c r="L439">
        <f t="shared" si="29"/>
        <v>-1.9981900569725886</v>
      </c>
      <c r="M439">
        <f t="shared" si="31"/>
        <v>2.2848029550342734</v>
      </c>
    </row>
    <row r="440" spans="1:13" x14ac:dyDescent="0.3">
      <c r="A440">
        <v>438</v>
      </c>
      <c r="B440">
        <v>1.1991786447638604</v>
      </c>
      <c r="C440">
        <f t="shared" si="30"/>
        <v>14.5</v>
      </c>
      <c r="D440">
        <v>1</v>
      </c>
      <c r="E440">
        <v>76.825900000000004</v>
      </c>
      <c r="F440">
        <v>3.5220000000000001E-2</v>
      </c>
      <c r="G440">
        <v>68.463999999999999</v>
      </c>
      <c r="H440">
        <v>70.531000000000006</v>
      </c>
      <c r="I440">
        <f>VLOOKUP(C440,'Girls CDC 0-20'!$B$2:$F$243,3,FALSE)</f>
        <v>1.460458255</v>
      </c>
      <c r="J440">
        <f>VLOOKUP($C440,'Girls CDC 0-20'!$B$2:$F$243,4,FALSE)</f>
        <v>76.676858713000001</v>
      </c>
      <c r="K440">
        <f>VLOOKUP($C440,'Girls CDC 0-20'!$B$2:$F$243,5,FALSE)</f>
        <v>3.9562381799999997E-2</v>
      </c>
      <c r="L440">
        <f t="shared" si="29"/>
        <v>-1.9880404208271354</v>
      </c>
      <c r="M440">
        <f t="shared" si="31"/>
        <v>2.3403609867458033</v>
      </c>
    </row>
    <row r="441" spans="1:13" x14ac:dyDescent="0.3">
      <c r="A441">
        <v>439</v>
      </c>
      <c r="B441">
        <v>1.2019164955509924</v>
      </c>
      <c r="C441">
        <f t="shared" si="30"/>
        <v>14.5</v>
      </c>
      <c r="D441">
        <v>1</v>
      </c>
      <c r="E441">
        <v>76.863100000000003</v>
      </c>
      <c r="F441">
        <v>3.5229999999999997E-2</v>
      </c>
      <c r="G441">
        <v>68.495000000000005</v>
      </c>
      <c r="H441">
        <v>70.563999999999993</v>
      </c>
      <c r="I441">
        <f>VLOOKUP(C441,'Girls CDC 0-20'!$B$2:$F$243,3,FALSE)</f>
        <v>1.460458255</v>
      </c>
      <c r="J441">
        <f>VLOOKUP($C441,'Girls CDC 0-20'!$B$2:$F$243,4,FALSE)</f>
        <v>76.676858713000001</v>
      </c>
      <c r="K441">
        <f>VLOOKUP($C441,'Girls CDC 0-20'!$B$2:$F$243,5,FALSE)</f>
        <v>3.9562381799999997E-2</v>
      </c>
      <c r="L441">
        <f t="shared" si="29"/>
        <v>-1.9775713875330718</v>
      </c>
      <c r="M441">
        <f t="shared" si="31"/>
        <v>2.3988539875538097</v>
      </c>
    </row>
    <row r="442" spans="1:13" x14ac:dyDescent="0.3">
      <c r="A442">
        <v>440</v>
      </c>
      <c r="B442">
        <v>1.2046543463381245</v>
      </c>
      <c r="C442">
        <f t="shared" si="30"/>
        <v>14.5</v>
      </c>
      <c r="D442">
        <v>1</v>
      </c>
      <c r="E442">
        <v>76.900199999999998</v>
      </c>
      <c r="F442">
        <v>3.5229999999999997E-2</v>
      </c>
      <c r="G442">
        <v>68.528000000000006</v>
      </c>
      <c r="H442">
        <v>70.597999999999999</v>
      </c>
      <c r="I442">
        <f>VLOOKUP(C442,'Girls CDC 0-20'!$B$2:$F$243,3,FALSE)</f>
        <v>1.460458255</v>
      </c>
      <c r="J442">
        <f>VLOOKUP($C442,'Girls CDC 0-20'!$B$2:$F$243,4,FALSE)</f>
        <v>76.676858713000001</v>
      </c>
      <c r="K442">
        <f>VLOOKUP($C442,'Girls CDC 0-20'!$B$2:$F$243,5,FALSE)</f>
        <v>3.9562381799999997E-2</v>
      </c>
      <c r="L442">
        <f t="shared" si="29"/>
        <v>-1.9667827526684647</v>
      </c>
      <c r="M442">
        <f t="shared" si="31"/>
        <v>2.4604130895108023</v>
      </c>
    </row>
    <row r="443" spans="1:13" x14ac:dyDescent="0.3">
      <c r="A443">
        <v>441</v>
      </c>
      <c r="B443">
        <v>1.2073921971252566</v>
      </c>
      <c r="C443">
        <f t="shared" si="30"/>
        <v>14.5</v>
      </c>
      <c r="D443">
        <v>1</v>
      </c>
      <c r="E443">
        <v>76.937299999999993</v>
      </c>
      <c r="F443">
        <v>3.524E-2</v>
      </c>
      <c r="G443">
        <v>68.558999999999997</v>
      </c>
      <c r="H443">
        <v>70.63</v>
      </c>
      <c r="I443">
        <f>VLOOKUP(C443,'Girls CDC 0-20'!$B$2:$F$243,3,FALSE)</f>
        <v>1.460458255</v>
      </c>
      <c r="J443">
        <f>VLOOKUP($C443,'Girls CDC 0-20'!$B$2:$F$243,4,FALSE)</f>
        <v>76.676858713000001</v>
      </c>
      <c r="K443">
        <f>VLOOKUP($C443,'Girls CDC 0-20'!$B$2:$F$243,5,FALSE)</f>
        <v>3.9562381799999997E-2</v>
      </c>
      <c r="L443">
        <f t="shared" si="29"/>
        <v>-1.9566265576378814</v>
      </c>
      <c r="M443">
        <f t="shared" si="31"/>
        <v>2.5195695131865317</v>
      </c>
    </row>
    <row r="444" spans="1:13" x14ac:dyDescent="0.3">
      <c r="A444">
        <v>442</v>
      </c>
      <c r="B444">
        <v>1.2101300479123889</v>
      </c>
      <c r="C444">
        <f t="shared" si="30"/>
        <v>14.5</v>
      </c>
      <c r="D444">
        <v>1</v>
      </c>
      <c r="E444">
        <v>76.974400000000003</v>
      </c>
      <c r="F444">
        <v>3.5249999999999997E-2</v>
      </c>
      <c r="G444">
        <v>68.59</v>
      </c>
      <c r="H444">
        <v>70.662000000000006</v>
      </c>
      <c r="I444">
        <f>VLOOKUP(C444,'Girls CDC 0-20'!$B$2:$F$243,3,FALSE)</f>
        <v>1.460458255</v>
      </c>
      <c r="J444">
        <f>VLOOKUP($C444,'Girls CDC 0-20'!$B$2:$F$243,4,FALSE)</f>
        <v>76.676858713000001</v>
      </c>
      <c r="K444">
        <f>VLOOKUP($C444,'Girls CDC 0-20'!$B$2:$F$243,5,FALSE)</f>
        <v>3.9562381799999997E-2</v>
      </c>
      <c r="L444">
        <f t="shared" si="29"/>
        <v>-1.9464682436247469</v>
      </c>
      <c r="M444">
        <f t="shared" si="31"/>
        <v>2.5799259490828974</v>
      </c>
    </row>
    <row r="445" spans="1:13" x14ac:dyDescent="0.3">
      <c r="A445">
        <v>443</v>
      </c>
      <c r="B445">
        <v>1.2128678986995209</v>
      </c>
      <c r="C445">
        <f t="shared" si="30"/>
        <v>14.5</v>
      </c>
      <c r="D445">
        <v>1</v>
      </c>
      <c r="E445">
        <v>77.011399999999995</v>
      </c>
      <c r="F445">
        <v>3.5249999999999997E-2</v>
      </c>
      <c r="G445">
        <v>68.622</v>
      </c>
      <c r="H445">
        <v>70.695999999999998</v>
      </c>
      <c r="I445">
        <f>VLOOKUP(C445,'Girls CDC 0-20'!$B$2:$F$243,3,FALSE)</f>
        <v>1.460458255</v>
      </c>
      <c r="J445">
        <f>VLOOKUP($C445,'Girls CDC 0-20'!$B$2:$F$243,4,FALSE)</f>
        <v>76.676858713000001</v>
      </c>
      <c r="K445">
        <f>VLOOKUP($C445,'Girls CDC 0-20'!$B$2:$F$243,5,FALSE)</f>
        <v>3.9562381799999997E-2</v>
      </c>
      <c r="L445">
        <f t="shared" si="29"/>
        <v>-1.9356727137891596</v>
      </c>
      <c r="M445">
        <f t="shared" si="31"/>
        <v>2.6453899204271156</v>
      </c>
    </row>
    <row r="446" spans="1:13" x14ac:dyDescent="0.3">
      <c r="A446">
        <v>444</v>
      </c>
      <c r="B446">
        <v>1.215605749486653</v>
      </c>
      <c r="C446">
        <f t="shared" si="30"/>
        <v>14.5</v>
      </c>
      <c r="D446">
        <v>1</v>
      </c>
      <c r="E446">
        <v>77.048400000000001</v>
      </c>
      <c r="F446">
        <v>3.526E-2</v>
      </c>
      <c r="G446">
        <v>68.653000000000006</v>
      </c>
      <c r="H446">
        <v>70.727999999999994</v>
      </c>
      <c r="I446">
        <f>VLOOKUP(C446,'Girls CDC 0-20'!$B$2:$F$243,3,FALSE)</f>
        <v>1.460458255</v>
      </c>
      <c r="J446">
        <f>VLOOKUP($C446,'Girls CDC 0-20'!$B$2:$F$243,4,FALSE)</f>
        <v>76.676858713000001</v>
      </c>
      <c r="K446">
        <f>VLOOKUP($C446,'Girls CDC 0-20'!$B$2:$F$243,5,FALSE)</f>
        <v>3.9562381799999997E-2</v>
      </c>
      <c r="L446">
        <f t="shared" si="29"/>
        <v>-1.9255100310094284</v>
      </c>
      <c r="M446">
        <f t="shared" si="31"/>
        <v>2.7082791127326682</v>
      </c>
    </row>
    <row r="447" spans="1:13" x14ac:dyDescent="0.3">
      <c r="A447">
        <v>445</v>
      </c>
      <c r="B447">
        <v>1.2183436002737851</v>
      </c>
      <c r="C447">
        <f t="shared" si="30"/>
        <v>14.5</v>
      </c>
      <c r="D447">
        <v>1</v>
      </c>
      <c r="E447">
        <v>77.085300000000004</v>
      </c>
      <c r="F447">
        <v>3.5270000000000003E-2</v>
      </c>
      <c r="G447">
        <v>68.683999999999997</v>
      </c>
      <c r="H447">
        <v>70.760000000000005</v>
      </c>
      <c r="I447">
        <f>VLOOKUP(C447,'Girls CDC 0-20'!$B$2:$F$243,3,FALSE)</f>
        <v>1.460458255</v>
      </c>
      <c r="J447">
        <f>VLOOKUP($C447,'Girls CDC 0-20'!$B$2:$F$243,4,FALSE)</f>
        <v>76.676858713000001</v>
      </c>
      <c r="K447">
        <f>VLOOKUP($C447,'Girls CDC 0-20'!$B$2:$F$243,5,FALSE)</f>
        <v>3.9562381799999997E-2</v>
      </c>
      <c r="L447">
        <f t="shared" si="29"/>
        <v>-1.9153452308317662</v>
      </c>
      <c r="M447">
        <f t="shared" si="31"/>
        <v>2.7724245441456374</v>
      </c>
    </row>
    <row r="448" spans="1:13" x14ac:dyDescent="0.3">
      <c r="A448">
        <v>446</v>
      </c>
      <c r="B448">
        <v>1.2210814510609171</v>
      </c>
      <c r="C448">
        <f t="shared" si="30"/>
        <v>14.5</v>
      </c>
      <c r="D448">
        <v>1</v>
      </c>
      <c r="E448">
        <v>77.122200000000007</v>
      </c>
      <c r="F448">
        <v>3.5270000000000003E-2</v>
      </c>
      <c r="G448">
        <v>68.715999999999994</v>
      </c>
      <c r="H448">
        <v>70.793999999999997</v>
      </c>
      <c r="I448">
        <f>VLOOKUP(C448,'Girls CDC 0-20'!$B$2:$F$243,3,FALSE)</f>
        <v>1.460458255</v>
      </c>
      <c r="J448">
        <f>VLOOKUP($C448,'Girls CDC 0-20'!$B$2:$F$243,4,FALSE)</f>
        <v>76.676858713000001</v>
      </c>
      <c r="K448">
        <f>VLOOKUP($C448,'Girls CDC 0-20'!$B$2:$F$243,5,FALSE)</f>
        <v>3.9562381799999997E-2</v>
      </c>
      <c r="L448">
        <f t="shared" si="29"/>
        <v>-1.9045428111814102</v>
      </c>
      <c r="M448">
        <f t="shared" si="31"/>
        <v>2.8419763300617822</v>
      </c>
    </row>
    <row r="449" spans="1:13" x14ac:dyDescent="0.3">
      <c r="A449">
        <v>447</v>
      </c>
      <c r="B449">
        <v>1.2238193018480492</v>
      </c>
      <c r="C449">
        <f t="shared" si="30"/>
        <v>14.5</v>
      </c>
      <c r="D449">
        <v>1</v>
      </c>
      <c r="E449">
        <v>77.159099999999995</v>
      </c>
      <c r="F449">
        <v>3.5279999999999999E-2</v>
      </c>
      <c r="G449">
        <v>68.747</v>
      </c>
      <c r="H449">
        <v>70.825999999999993</v>
      </c>
      <c r="I449">
        <f>VLOOKUP(C449,'Girls CDC 0-20'!$B$2:$F$243,3,FALSE)</f>
        <v>1.460458255</v>
      </c>
      <c r="J449">
        <f>VLOOKUP($C449,'Girls CDC 0-20'!$B$2:$F$243,4,FALSE)</f>
        <v>76.676858713000001</v>
      </c>
      <c r="K449">
        <f>VLOOKUP($C449,'Girls CDC 0-20'!$B$2:$F$243,5,FALSE)</f>
        <v>3.9562381799999997E-2</v>
      </c>
      <c r="L449">
        <f t="shared" si="29"/>
        <v>-1.8943736455019529</v>
      </c>
      <c r="M449">
        <f t="shared" si="31"/>
        <v>2.9087716006552031</v>
      </c>
    </row>
    <row r="450" spans="1:13" x14ac:dyDescent="0.3">
      <c r="A450">
        <v>448</v>
      </c>
      <c r="B450">
        <v>1.2265571526351813</v>
      </c>
      <c r="C450">
        <f t="shared" si="30"/>
        <v>14.5</v>
      </c>
      <c r="D450">
        <v>1</v>
      </c>
      <c r="E450">
        <v>77.195899999999995</v>
      </c>
      <c r="F450">
        <v>3.5290000000000002E-2</v>
      </c>
      <c r="G450">
        <v>68.777000000000001</v>
      </c>
      <c r="H450">
        <v>70.858000000000004</v>
      </c>
      <c r="I450">
        <f>VLOOKUP(C450,'Girls CDC 0-20'!$B$2:$F$243,3,FALSE)</f>
        <v>1.460458255</v>
      </c>
      <c r="J450">
        <f>VLOOKUP($C450,'Girls CDC 0-20'!$B$2:$F$243,4,FALSE)</f>
        <v>76.676858713000001</v>
      </c>
      <c r="K450">
        <f>VLOOKUP($C450,'Girls CDC 0-20'!$B$2:$F$243,5,FALSE)</f>
        <v>3.9562381799999997E-2</v>
      </c>
      <c r="L450">
        <f t="shared" ref="L450:L513" si="32">(((H450/J450)^I450)-1)/(I450*K450)</f>
        <v>-1.8842023640058048</v>
      </c>
      <c r="M450">
        <f t="shared" si="31"/>
        <v>2.9768803958237537</v>
      </c>
    </row>
    <row r="451" spans="1:13" x14ac:dyDescent="0.3">
      <c r="A451">
        <v>449</v>
      </c>
      <c r="B451">
        <v>1.2292950034223136</v>
      </c>
      <c r="C451">
        <f t="shared" ref="C451:C514" si="33">IF(B451=0,0,INT(B451*12)+0.5)</f>
        <v>14.5</v>
      </c>
      <c r="D451">
        <v>1</v>
      </c>
      <c r="E451">
        <v>77.232699999999994</v>
      </c>
      <c r="F451">
        <v>3.5290000000000002E-2</v>
      </c>
      <c r="G451">
        <v>68.81</v>
      </c>
      <c r="H451">
        <v>70.891999999999996</v>
      </c>
      <c r="I451">
        <f>VLOOKUP(C451,'Girls CDC 0-20'!$B$2:$F$243,3,FALSE)</f>
        <v>1.460458255</v>
      </c>
      <c r="J451">
        <f>VLOOKUP($C451,'Girls CDC 0-20'!$B$2:$F$243,4,FALSE)</f>
        <v>76.676858713000001</v>
      </c>
      <c r="K451">
        <f>VLOOKUP($C451,'Girls CDC 0-20'!$B$2:$F$243,5,FALSE)</f>
        <v>3.9562381799999997E-2</v>
      </c>
      <c r="L451">
        <f t="shared" si="32"/>
        <v>-1.8733930596859101</v>
      </c>
      <c r="M451">
        <f t="shared" ref="M451:M514" si="34">(_xlfn.NORM.S.DIST(L451,TRUE))*100</f>
        <v>3.0507063846997977</v>
      </c>
    </row>
    <row r="452" spans="1:13" x14ac:dyDescent="0.3">
      <c r="A452">
        <v>450</v>
      </c>
      <c r="B452">
        <v>1.2320328542094456</v>
      </c>
      <c r="C452">
        <f t="shared" si="33"/>
        <v>14.5</v>
      </c>
      <c r="D452">
        <v>1</v>
      </c>
      <c r="E452">
        <v>77.269499999999994</v>
      </c>
      <c r="F452">
        <v>3.5299999999999998E-2</v>
      </c>
      <c r="G452">
        <v>68.840999999999994</v>
      </c>
      <c r="H452">
        <v>70.924000000000007</v>
      </c>
      <c r="I452">
        <f>VLOOKUP(C452,'Girls CDC 0-20'!$B$2:$F$243,3,FALSE)</f>
        <v>1.460458255</v>
      </c>
      <c r="J452">
        <f>VLOOKUP($C452,'Girls CDC 0-20'!$B$2:$F$243,4,FALSE)</f>
        <v>76.676858713000001</v>
      </c>
      <c r="K452">
        <f>VLOOKUP($C452,'Girls CDC 0-20'!$B$2:$F$243,5,FALSE)</f>
        <v>3.9562381799999997E-2</v>
      </c>
      <c r="L452">
        <f t="shared" si="32"/>
        <v>-1.8632174159458093</v>
      </c>
      <c r="M452">
        <f t="shared" si="34"/>
        <v>3.1215841773067181</v>
      </c>
    </row>
    <row r="453" spans="1:13" x14ac:dyDescent="0.3">
      <c r="A453">
        <v>451</v>
      </c>
      <c r="B453">
        <v>1.2347707049965777</v>
      </c>
      <c r="C453">
        <f t="shared" si="33"/>
        <v>14.5</v>
      </c>
      <c r="D453">
        <v>1</v>
      </c>
      <c r="E453">
        <v>77.306200000000004</v>
      </c>
      <c r="F453">
        <v>3.5299999999999998E-2</v>
      </c>
      <c r="G453">
        <v>68.873000000000005</v>
      </c>
      <c r="H453">
        <v>70.957999999999998</v>
      </c>
      <c r="I453">
        <f>VLOOKUP(C453,'Girls CDC 0-20'!$B$2:$F$243,3,FALSE)</f>
        <v>1.460458255</v>
      </c>
      <c r="J453">
        <f>VLOOKUP($C453,'Girls CDC 0-20'!$B$2:$F$243,4,FALSE)</f>
        <v>76.676858713000001</v>
      </c>
      <c r="K453">
        <f>VLOOKUP($C453,'Girls CDC 0-20'!$B$2:$F$243,5,FALSE)</f>
        <v>3.9562381799999997E-2</v>
      </c>
      <c r="L453">
        <f t="shared" si="32"/>
        <v>-1.8524034779056451</v>
      </c>
      <c r="M453">
        <f t="shared" si="34"/>
        <v>3.1983953133750598</v>
      </c>
    </row>
    <row r="454" spans="1:13" x14ac:dyDescent="0.3">
      <c r="A454">
        <v>452</v>
      </c>
      <c r="B454">
        <v>1.2375085557837098</v>
      </c>
      <c r="C454">
        <f t="shared" si="33"/>
        <v>14.5</v>
      </c>
      <c r="D454">
        <v>1</v>
      </c>
      <c r="E454">
        <v>77.3429</v>
      </c>
      <c r="F454">
        <v>3.5310000000000001E-2</v>
      </c>
      <c r="G454">
        <v>68.903999999999996</v>
      </c>
      <c r="H454">
        <v>70.989999999999995</v>
      </c>
      <c r="I454">
        <f>VLOOKUP(C454,'Girls CDC 0-20'!$B$2:$F$243,3,FALSE)</f>
        <v>1.460458255</v>
      </c>
      <c r="J454">
        <f>VLOOKUP($C454,'Girls CDC 0-20'!$B$2:$F$243,4,FALSE)</f>
        <v>76.676858713000001</v>
      </c>
      <c r="K454">
        <f>VLOOKUP($C454,'Girls CDC 0-20'!$B$2:$F$243,5,FALSE)</f>
        <v>3.9562381799999997E-2</v>
      </c>
      <c r="L454">
        <f t="shared" si="32"/>
        <v>-1.8422234741117525</v>
      </c>
      <c r="M454">
        <f t="shared" si="34"/>
        <v>3.2721234069401861</v>
      </c>
    </row>
    <row r="455" spans="1:13" x14ac:dyDescent="0.3">
      <c r="A455">
        <v>453</v>
      </c>
      <c r="B455">
        <v>1.2402464065708418</v>
      </c>
      <c r="C455">
        <f t="shared" si="33"/>
        <v>14.5</v>
      </c>
      <c r="D455">
        <v>1</v>
      </c>
      <c r="E455">
        <v>77.379599999999996</v>
      </c>
      <c r="F455">
        <v>3.5319999999999997E-2</v>
      </c>
      <c r="G455">
        <v>68.933999999999997</v>
      </c>
      <c r="H455">
        <v>71.022000000000006</v>
      </c>
      <c r="I455">
        <f>VLOOKUP(C455,'Girls CDC 0-20'!$B$2:$F$243,3,FALSE)</f>
        <v>1.460458255</v>
      </c>
      <c r="J455">
        <f>VLOOKUP($C455,'Girls CDC 0-20'!$B$2:$F$243,4,FALSE)</f>
        <v>76.676858713000001</v>
      </c>
      <c r="K455">
        <f>VLOOKUP($C455,'Girls CDC 0-20'!$B$2:$F$243,5,FALSE)</f>
        <v>3.9562381799999997E-2</v>
      </c>
      <c r="L455">
        <f t="shared" si="32"/>
        <v>-1.8320413571398162</v>
      </c>
      <c r="M455">
        <f t="shared" si="34"/>
        <v>3.3472629605798501</v>
      </c>
    </row>
    <row r="456" spans="1:13" x14ac:dyDescent="0.3">
      <c r="A456">
        <v>454</v>
      </c>
      <c r="B456">
        <v>1.2429842573579739</v>
      </c>
      <c r="C456">
        <f t="shared" si="33"/>
        <v>14.5</v>
      </c>
      <c r="D456">
        <v>1</v>
      </c>
      <c r="E456">
        <v>77.416200000000003</v>
      </c>
      <c r="F456">
        <v>3.5319999999999997E-2</v>
      </c>
      <c r="G456">
        <v>68.965999999999994</v>
      </c>
      <c r="H456">
        <v>71.055000000000007</v>
      </c>
      <c r="I456">
        <f>VLOOKUP(C456,'Girls CDC 0-20'!$B$2:$F$243,3,FALSE)</f>
        <v>1.460458255</v>
      </c>
      <c r="J456">
        <f>VLOOKUP($C456,'Girls CDC 0-20'!$B$2:$F$243,4,FALSE)</f>
        <v>76.676858713000001</v>
      </c>
      <c r="K456">
        <f>VLOOKUP($C456,'Girls CDC 0-20'!$B$2:$F$243,5,FALSE)</f>
        <v>3.9562381799999997E-2</v>
      </c>
      <c r="L456">
        <f t="shared" si="32"/>
        <v>-1.821538836291126</v>
      </c>
      <c r="M456">
        <f t="shared" si="34"/>
        <v>3.4262494386880733</v>
      </c>
    </row>
    <row r="457" spans="1:13" x14ac:dyDescent="0.3">
      <c r="A457">
        <v>455</v>
      </c>
      <c r="B457">
        <v>1.2457221081451062</v>
      </c>
      <c r="C457">
        <f t="shared" si="33"/>
        <v>14.5</v>
      </c>
      <c r="D457">
        <v>1</v>
      </c>
      <c r="E457">
        <v>77.452799999999996</v>
      </c>
      <c r="F457">
        <v>3.533E-2</v>
      </c>
      <c r="G457">
        <v>68.997</v>
      </c>
      <c r="H457">
        <v>71.087000000000003</v>
      </c>
      <c r="I457">
        <f>VLOOKUP(C457,'Girls CDC 0-20'!$B$2:$F$243,3,FALSE)</f>
        <v>1.460458255</v>
      </c>
      <c r="J457">
        <f>VLOOKUP($C457,'Girls CDC 0-20'!$B$2:$F$243,4,FALSE)</f>
        <v>76.676858713000001</v>
      </c>
      <c r="K457">
        <f>VLOOKUP($C457,'Girls CDC 0-20'!$B$2:$F$243,5,FALSE)</f>
        <v>3.9562381799999997E-2</v>
      </c>
      <c r="L457">
        <f t="shared" si="32"/>
        <v>-1.811352428507609</v>
      </c>
      <c r="M457">
        <f t="shared" si="34"/>
        <v>3.5043157404355716</v>
      </c>
    </row>
    <row r="458" spans="1:13" x14ac:dyDescent="0.3">
      <c r="A458">
        <v>456</v>
      </c>
      <c r="B458">
        <v>1.2484599589322383</v>
      </c>
      <c r="C458">
        <f t="shared" si="33"/>
        <v>14.5</v>
      </c>
      <c r="D458">
        <v>1</v>
      </c>
      <c r="E458">
        <v>77.4893</v>
      </c>
      <c r="F458">
        <v>3.5340000000000003E-2</v>
      </c>
      <c r="G458">
        <v>69.027000000000001</v>
      </c>
      <c r="H458">
        <v>71.119</v>
      </c>
      <c r="I458">
        <f>VLOOKUP(C458,'Girls CDC 0-20'!$B$2:$F$243,3,FALSE)</f>
        <v>1.460458255</v>
      </c>
      <c r="J458">
        <f>VLOOKUP($C458,'Girls CDC 0-20'!$B$2:$F$243,4,FALSE)</f>
        <v>76.676858713000001</v>
      </c>
      <c r="K458">
        <f>VLOOKUP($C458,'Girls CDC 0-20'!$B$2:$F$243,5,FALSE)</f>
        <v>3.9562381799999997E-2</v>
      </c>
      <c r="L458">
        <f t="shared" si="32"/>
        <v>-1.8011639091023015</v>
      </c>
      <c r="M458">
        <f t="shared" si="34"/>
        <v>3.583852451587314</v>
      </c>
    </row>
    <row r="459" spans="1:13" x14ac:dyDescent="0.3">
      <c r="A459">
        <v>457</v>
      </c>
      <c r="B459">
        <v>1.2511978097193703</v>
      </c>
      <c r="C459">
        <f t="shared" si="33"/>
        <v>15.5</v>
      </c>
      <c r="D459">
        <v>1</v>
      </c>
      <c r="E459">
        <v>77.525800000000004</v>
      </c>
      <c r="F459">
        <v>3.5340000000000003E-2</v>
      </c>
      <c r="G459">
        <v>69.058999999999997</v>
      </c>
      <c r="H459">
        <v>71.152000000000001</v>
      </c>
      <c r="I459">
        <f>VLOOKUP(C459,'Girls CDC 0-20'!$B$2:$F$243,3,FALSE)</f>
        <v>1.4260060091</v>
      </c>
      <c r="J459">
        <f>VLOOKUP($C459,'Girls CDC 0-20'!$B$2:$F$243,4,FALSE)</f>
        <v>77.757009855999996</v>
      </c>
      <c r="K459">
        <f>VLOOKUP($C459,'Girls CDC 0-20'!$B$2:$F$243,5,FALSE)</f>
        <v>3.96745415E-2</v>
      </c>
      <c r="L459">
        <f t="shared" si="32"/>
        <v>-2.1016362924956495</v>
      </c>
      <c r="M459">
        <f t="shared" si="34"/>
        <v>1.7792574077522865</v>
      </c>
    </row>
    <row r="460" spans="1:13" x14ac:dyDescent="0.3">
      <c r="A460">
        <v>458</v>
      </c>
      <c r="B460">
        <v>1.2539356605065024</v>
      </c>
      <c r="C460">
        <f t="shared" si="33"/>
        <v>15.5</v>
      </c>
      <c r="D460">
        <v>1</v>
      </c>
      <c r="E460">
        <v>77.562299999999993</v>
      </c>
      <c r="F460">
        <v>3.5349999999999999E-2</v>
      </c>
      <c r="G460">
        <v>69.088999999999999</v>
      </c>
      <c r="H460">
        <v>71.183999999999997</v>
      </c>
      <c r="I460">
        <f>VLOOKUP(C460,'Girls CDC 0-20'!$B$2:$F$243,3,FALSE)</f>
        <v>1.4260060091</v>
      </c>
      <c r="J460">
        <f>VLOOKUP($C460,'Girls CDC 0-20'!$B$2:$F$243,4,FALSE)</f>
        <v>77.757009855999996</v>
      </c>
      <c r="K460">
        <f>VLOOKUP($C460,'Girls CDC 0-20'!$B$2:$F$243,5,FALSE)</f>
        <v>3.96745415E-2</v>
      </c>
      <c r="L460">
        <f t="shared" si="32"/>
        <v>-2.0916474184317417</v>
      </c>
      <c r="M460">
        <f t="shared" si="34"/>
        <v>1.8235033698720502</v>
      </c>
    </row>
    <row r="461" spans="1:13" x14ac:dyDescent="0.3">
      <c r="A461">
        <v>459</v>
      </c>
      <c r="B461">
        <v>1.2566735112936345</v>
      </c>
      <c r="C461">
        <f t="shared" si="33"/>
        <v>15.5</v>
      </c>
      <c r="D461">
        <v>1</v>
      </c>
      <c r="E461">
        <v>77.598799999999997</v>
      </c>
      <c r="F461">
        <v>3.5360000000000003E-2</v>
      </c>
      <c r="G461">
        <v>69.12</v>
      </c>
      <c r="H461">
        <v>71.215999999999994</v>
      </c>
      <c r="I461">
        <f>VLOOKUP(C461,'Girls CDC 0-20'!$B$2:$F$243,3,FALSE)</f>
        <v>1.4260060091</v>
      </c>
      <c r="J461">
        <f>VLOOKUP($C461,'Girls CDC 0-20'!$B$2:$F$243,4,FALSE)</f>
        <v>77.757009855999996</v>
      </c>
      <c r="K461">
        <f>VLOOKUP($C461,'Girls CDC 0-20'!$B$2:$F$243,5,FALSE)</f>
        <v>3.96745415E-2</v>
      </c>
      <c r="L461">
        <f t="shared" si="32"/>
        <v>-2.0816566312511888</v>
      </c>
      <c r="M461">
        <f t="shared" si="34"/>
        <v>1.8686922324092994</v>
      </c>
    </row>
    <row r="462" spans="1:13" x14ac:dyDescent="0.3">
      <c r="A462">
        <v>460</v>
      </c>
      <c r="B462">
        <v>1.2594113620807665</v>
      </c>
      <c r="C462">
        <f t="shared" si="33"/>
        <v>15.5</v>
      </c>
      <c r="D462">
        <v>1</v>
      </c>
      <c r="E462">
        <v>77.635199999999998</v>
      </c>
      <c r="F462">
        <v>3.5360000000000003E-2</v>
      </c>
      <c r="G462">
        <v>69.152000000000001</v>
      </c>
      <c r="H462">
        <v>71.248999999999995</v>
      </c>
      <c r="I462">
        <f>VLOOKUP(C462,'Girls CDC 0-20'!$B$2:$F$243,3,FALSE)</f>
        <v>1.4260060091</v>
      </c>
      <c r="J462">
        <f>VLOOKUP($C462,'Girls CDC 0-20'!$B$2:$F$243,4,FALSE)</f>
        <v>77.757009855999996</v>
      </c>
      <c r="K462">
        <f>VLOOKUP($C462,'Girls CDC 0-20'!$B$2:$F$243,5,FALSE)</f>
        <v>3.96745415E-2</v>
      </c>
      <c r="L462">
        <f t="shared" si="32"/>
        <v>-2.0713516287653437</v>
      </c>
      <c r="M462">
        <f t="shared" si="34"/>
        <v>1.9162973877722169</v>
      </c>
    </row>
    <row r="463" spans="1:13" x14ac:dyDescent="0.3">
      <c r="A463">
        <v>461</v>
      </c>
      <c r="B463">
        <v>1.2621492128678986</v>
      </c>
      <c r="C463">
        <f t="shared" si="33"/>
        <v>15.5</v>
      </c>
      <c r="D463">
        <v>1</v>
      </c>
      <c r="E463">
        <v>77.671599999999998</v>
      </c>
      <c r="F463">
        <v>3.5369999999999999E-2</v>
      </c>
      <c r="G463">
        <v>69.182000000000002</v>
      </c>
      <c r="H463">
        <v>71.281000000000006</v>
      </c>
      <c r="I463">
        <f>VLOOKUP(C463,'Girls CDC 0-20'!$B$2:$F$243,3,FALSE)</f>
        <v>1.4260060091</v>
      </c>
      <c r="J463">
        <f>VLOOKUP($C463,'Girls CDC 0-20'!$B$2:$F$243,4,FALSE)</f>
        <v>77.757009855999996</v>
      </c>
      <c r="K463">
        <f>VLOOKUP($C463,'Girls CDC 0-20'!$B$2:$F$243,5,FALSE)</f>
        <v>3.96745415E-2</v>
      </c>
      <c r="L463">
        <f t="shared" si="32"/>
        <v>-2.0613569570854473</v>
      </c>
      <c r="M463">
        <f t="shared" si="34"/>
        <v>1.9634499028371017</v>
      </c>
    </row>
    <row r="464" spans="1:13" x14ac:dyDescent="0.3">
      <c r="A464">
        <v>462</v>
      </c>
      <c r="B464">
        <v>1.2648870636550309</v>
      </c>
      <c r="C464">
        <f t="shared" si="33"/>
        <v>15.5</v>
      </c>
      <c r="D464">
        <v>1</v>
      </c>
      <c r="E464">
        <v>77.707899999999995</v>
      </c>
      <c r="F464">
        <v>3.5380000000000002E-2</v>
      </c>
      <c r="G464">
        <v>69.212000000000003</v>
      </c>
      <c r="H464">
        <v>71.311999999999998</v>
      </c>
      <c r="I464">
        <f>VLOOKUP(C464,'Girls CDC 0-20'!$B$2:$F$243,3,FALSE)</f>
        <v>1.4260060091</v>
      </c>
      <c r="J464">
        <f>VLOOKUP($C464,'Girls CDC 0-20'!$B$2:$F$243,4,FALSE)</f>
        <v>77.757009855999996</v>
      </c>
      <c r="K464">
        <f>VLOOKUP($C464,'Girls CDC 0-20'!$B$2:$F$243,5,FALSE)</f>
        <v>3.96745415E-2</v>
      </c>
      <c r="L464">
        <f t="shared" si="32"/>
        <v>-2.0516727959426446</v>
      </c>
      <c r="M464">
        <f t="shared" si="34"/>
        <v>2.0100736138513509</v>
      </c>
    </row>
    <row r="465" spans="1:13" x14ac:dyDescent="0.3">
      <c r="A465">
        <v>463</v>
      </c>
      <c r="B465">
        <v>1.267624914442163</v>
      </c>
      <c r="C465">
        <f t="shared" si="33"/>
        <v>15.5</v>
      </c>
      <c r="D465">
        <v>1</v>
      </c>
      <c r="E465">
        <v>77.744200000000006</v>
      </c>
      <c r="F465">
        <v>3.5380000000000002E-2</v>
      </c>
      <c r="G465">
        <v>69.244</v>
      </c>
      <c r="H465">
        <v>71.344999999999999</v>
      </c>
      <c r="I465">
        <f>VLOOKUP(C465,'Girls CDC 0-20'!$B$2:$F$243,3,FALSE)</f>
        <v>1.4260060091</v>
      </c>
      <c r="J465">
        <f>VLOOKUP($C465,'Girls CDC 0-20'!$B$2:$F$243,4,FALSE)</f>
        <v>77.757009855999996</v>
      </c>
      <c r="K465">
        <f>VLOOKUP($C465,'Girls CDC 0-20'!$B$2:$F$243,5,FALSE)</f>
        <v>3.96745415E-2</v>
      </c>
      <c r="L465">
        <f t="shared" si="32"/>
        <v>-2.0413618793524346</v>
      </c>
      <c r="M465">
        <f t="shared" si="34"/>
        <v>2.0607435300856154</v>
      </c>
    </row>
    <row r="466" spans="1:13" x14ac:dyDescent="0.3">
      <c r="A466">
        <v>464</v>
      </c>
      <c r="B466">
        <v>1.270362765229295</v>
      </c>
      <c r="C466">
        <f t="shared" si="33"/>
        <v>15.5</v>
      </c>
      <c r="D466">
        <v>1</v>
      </c>
      <c r="E466">
        <v>77.780500000000004</v>
      </c>
      <c r="F466">
        <v>3.5389999999999998E-2</v>
      </c>
      <c r="G466">
        <v>69.274000000000001</v>
      </c>
      <c r="H466">
        <v>71.376999999999995</v>
      </c>
      <c r="I466">
        <f>VLOOKUP(C466,'Girls CDC 0-20'!$B$2:$F$243,3,FALSE)</f>
        <v>1.4260060091</v>
      </c>
      <c r="J466">
        <f>VLOOKUP($C466,'Girls CDC 0-20'!$B$2:$F$243,4,FALSE)</f>
        <v>77.757009855999996</v>
      </c>
      <c r="K466">
        <f>VLOOKUP($C466,'Girls CDC 0-20'!$B$2:$F$243,5,FALSE)</f>
        <v>3.96745415E-2</v>
      </c>
      <c r="L466">
        <f t="shared" si="32"/>
        <v>-2.0313614742838011</v>
      </c>
      <c r="M466">
        <f t="shared" si="34"/>
        <v>2.1109169762009725</v>
      </c>
    </row>
    <row r="467" spans="1:13" x14ac:dyDescent="0.3">
      <c r="A467">
        <v>465</v>
      </c>
      <c r="B467">
        <v>1.2731006160164271</v>
      </c>
      <c r="C467">
        <f t="shared" si="33"/>
        <v>15.5</v>
      </c>
      <c r="D467">
        <v>1</v>
      </c>
      <c r="E467">
        <v>77.816699999999997</v>
      </c>
      <c r="F467">
        <v>3.5400000000000001E-2</v>
      </c>
      <c r="G467">
        <v>69.304000000000002</v>
      </c>
      <c r="H467">
        <v>71.408000000000001</v>
      </c>
      <c r="I467">
        <f>VLOOKUP(C467,'Girls CDC 0-20'!$B$2:$F$243,3,FALSE)</f>
        <v>1.4260060091</v>
      </c>
      <c r="J467">
        <f>VLOOKUP($C467,'Girls CDC 0-20'!$B$2:$F$243,4,FALSE)</f>
        <v>77.757009855999996</v>
      </c>
      <c r="K467">
        <f>VLOOKUP($C467,'Girls CDC 0-20'!$B$2:$F$243,5,FALSE)</f>
        <v>3.96745415E-2</v>
      </c>
      <c r="L467">
        <f t="shared" si="32"/>
        <v>-2.021671760328398</v>
      </c>
      <c r="M467">
        <f t="shared" si="34"/>
        <v>2.1605136570186407</v>
      </c>
    </row>
    <row r="468" spans="1:13" x14ac:dyDescent="0.3">
      <c r="A468">
        <v>466</v>
      </c>
      <c r="B468">
        <v>1.2758384668035592</v>
      </c>
      <c r="C468">
        <f t="shared" si="33"/>
        <v>15.5</v>
      </c>
      <c r="D468">
        <v>1</v>
      </c>
      <c r="E468">
        <v>77.852900000000005</v>
      </c>
      <c r="F468">
        <v>3.5400000000000001E-2</v>
      </c>
      <c r="G468">
        <v>69.335999999999999</v>
      </c>
      <c r="H468">
        <v>71.441999999999993</v>
      </c>
      <c r="I468">
        <f>VLOOKUP(C468,'Girls CDC 0-20'!$B$2:$F$243,3,FALSE)</f>
        <v>1.4260060091</v>
      </c>
      <c r="J468">
        <f>VLOOKUP($C468,'Girls CDC 0-20'!$B$2:$F$243,4,FALSE)</f>
        <v>77.757009855999996</v>
      </c>
      <c r="K468">
        <f>VLOOKUP($C468,'Girls CDC 0-20'!$B$2:$F$243,5,FALSE)</f>
        <v>3.96745415E-2</v>
      </c>
      <c r="L468">
        <f t="shared" si="32"/>
        <v>-2.0110422714083036</v>
      </c>
      <c r="M468">
        <f t="shared" si="34"/>
        <v>2.2160495976243086</v>
      </c>
    </row>
    <row r="469" spans="1:13" x14ac:dyDescent="0.3">
      <c r="A469">
        <v>467</v>
      </c>
      <c r="B469">
        <v>1.2785763175906912</v>
      </c>
      <c r="C469">
        <f t="shared" si="33"/>
        <v>15.5</v>
      </c>
      <c r="D469">
        <v>1</v>
      </c>
      <c r="E469">
        <v>77.889099999999999</v>
      </c>
      <c r="F469">
        <v>3.5409999999999997E-2</v>
      </c>
      <c r="G469">
        <v>69.366</v>
      </c>
      <c r="H469">
        <v>71.472999999999999</v>
      </c>
      <c r="I469">
        <f>VLOOKUP(C469,'Girls CDC 0-20'!$B$2:$F$243,3,FALSE)</f>
        <v>1.4260060091</v>
      </c>
      <c r="J469">
        <f>VLOOKUP($C469,'Girls CDC 0-20'!$B$2:$F$243,4,FALSE)</f>
        <v>77.757009855999996</v>
      </c>
      <c r="K469">
        <f>VLOOKUP($C469,'Girls CDC 0-20'!$B$2:$F$243,5,FALSE)</f>
        <v>3.96745415E-2</v>
      </c>
      <c r="L469">
        <f t="shared" si="32"/>
        <v>-2.0013488001690063</v>
      </c>
      <c r="M469">
        <f t="shared" si="34"/>
        <v>2.267740708090233</v>
      </c>
    </row>
    <row r="470" spans="1:13" x14ac:dyDescent="0.3">
      <c r="A470">
        <v>468</v>
      </c>
      <c r="B470">
        <v>1.2813141683778233</v>
      </c>
      <c r="C470">
        <f t="shared" si="33"/>
        <v>15.5</v>
      </c>
      <c r="D470">
        <v>1</v>
      </c>
      <c r="E470">
        <v>77.925200000000004</v>
      </c>
      <c r="F470">
        <v>3.542E-2</v>
      </c>
      <c r="G470">
        <v>69.396000000000001</v>
      </c>
      <c r="H470">
        <v>71.504000000000005</v>
      </c>
      <c r="I470">
        <f>VLOOKUP(C470,'Girls CDC 0-20'!$B$2:$F$243,3,FALSE)</f>
        <v>1.4260060091</v>
      </c>
      <c r="J470">
        <f>VLOOKUP($C470,'Girls CDC 0-20'!$B$2:$F$243,4,FALSE)</f>
        <v>77.757009855999996</v>
      </c>
      <c r="K470">
        <f>VLOOKUP($C470,'Girls CDC 0-20'!$B$2:$F$243,5,FALSE)</f>
        <v>3.96745415E-2</v>
      </c>
      <c r="L470">
        <f t="shared" si="32"/>
        <v>-1.9916535376852142</v>
      </c>
      <c r="M470">
        <f t="shared" si="34"/>
        <v>2.3204542429691921</v>
      </c>
    </row>
    <row r="471" spans="1:13" x14ac:dyDescent="0.3">
      <c r="A471">
        <v>469</v>
      </c>
      <c r="B471">
        <v>1.2840520191649556</v>
      </c>
      <c r="C471">
        <f t="shared" si="33"/>
        <v>15.5</v>
      </c>
      <c r="D471">
        <v>1</v>
      </c>
      <c r="E471">
        <v>77.961299999999994</v>
      </c>
      <c r="F471">
        <v>3.5430000000000003E-2</v>
      </c>
      <c r="G471">
        <v>69.426000000000002</v>
      </c>
      <c r="H471">
        <v>71.536000000000001</v>
      </c>
      <c r="I471">
        <f>VLOOKUP(C471,'Girls CDC 0-20'!$B$2:$F$243,3,FALSE)</f>
        <v>1.4260060091</v>
      </c>
      <c r="J471">
        <f>VLOOKUP($C471,'Girls CDC 0-20'!$B$2:$F$243,4,FALSE)</f>
        <v>77.757009855999996</v>
      </c>
      <c r="K471">
        <f>VLOOKUP($C471,'Girls CDC 0-20'!$B$2:$F$243,5,FALSE)</f>
        <v>3.96745415E-2</v>
      </c>
      <c r="L471">
        <f t="shared" si="32"/>
        <v>-1.9816436464217664</v>
      </c>
      <c r="M471">
        <f t="shared" si="34"/>
        <v>2.3759569265018596</v>
      </c>
    </row>
    <row r="472" spans="1:13" x14ac:dyDescent="0.3">
      <c r="A472">
        <v>470</v>
      </c>
      <c r="B472">
        <v>1.2867898699520877</v>
      </c>
      <c r="C472">
        <f t="shared" si="33"/>
        <v>15.5</v>
      </c>
      <c r="D472">
        <v>1</v>
      </c>
      <c r="E472">
        <v>77.997399999999999</v>
      </c>
      <c r="F472">
        <v>3.5430000000000003E-2</v>
      </c>
      <c r="G472">
        <v>69.457999999999998</v>
      </c>
      <c r="H472">
        <v>71.569000000000003</v>
      </c>
      <c r="I472">
        <f>VLOOKUP(C472,'Girls CDC 0-20'!$B$2:$F$243,3,FALSE)</f>
        <v>1.4260060091</v>
      </c>
      <c r="J472">
        <f>VLOOKUP($C472,'Girls CDC 0-20'!$B$2:$F$243,4,FALSE)</f>
        <v>77.757009855999996</v>
      </c>
      <c r="K472">
        <f>VLOOKUP($C472,'Girls CDC 0-20'!$B$2:$F$243,5,FALSE)</f>
        <v>3.96745415E-2</v>
      </c>
      <c r="L472">
        <f t="shared" si="32"/>
        <v>-1.971318947998816</v>
      </c>
      <c r="M472">
        <f t="shared" si="34"/>
        <v>2.4343702691115392</v>
      </c>
    </row>
    <row r="473" spans="1:13" x14ac:dyDescent="0.3">
      <c r="A473">
        <v>471</v>
      </c>
      <c r="B473">
        <v>1.2895277207392197</v>
      </c>
      <c r="C473">
        <f t="shared" si="33"/>
        <v>15.5</v>
      </c>
      <c r="D473">
        <v>1</v>
      </c>
      <c r="E473">
        <v>78.0334</v>
      </c>
      <c r="F473">
        <v>3.5439999999999999E-2</v>
      </c>
      <c r="G473">
        <v>69.486999999999995</v>
      </c>
      <c r="H473">
        <v>71.599999999999994</v>
      </c>
      <c r="I473">
        <f>VLOOKUP(C473,'Girls CDC 0-20'!$B$2:$F$243,3,FALSE)</f>
        <v>1.4260060091</v>
      </c>
      <c r="J473">
        <f>VLOOKUP($C473,'Girls CDC 0-20'!$B$2:$F$243,4,FALSE)</f>
        <v>77.757009855999996</v>
      </c>
      <c r="K473">
        <f>VLOOKUP($C473,'Girls CDC 0-20'!$B$2:$F$243,5,FALSE)</f>
        <v>3.96745415E-2</v>
      </c>
      <c r="L473">
        <f t="shared" si="32"/>
        <v>-1.9616181412618137</v>
      </c>
      <c r="M473">
        <f t="shared" si="34"/>
        <v>2.4903479287828345</v>
      </c>
    </row>
    <row r="474" spans="1:13" x14ac:dyDescent="0.3">
      <c r="A474">
        <v>472</v>
      </c>
      <c r="B474">
        <v>1.2922655715263518</v>
      </c>
      <c r="C474">
        <f t="shared" si="33"/>
        <v>15.5</v>
      </c>
      <c r="D474">
        <v>1</v>
      </c>
      <c r="E474">
        <v>78.069400000000002</v>
      </c>
      <c r="F474">
        <v>3.5450000000000002E-2</v>
      </c>
      <c r="G474">
        <v>69.516999999999996</v>
      </c>
      <c r="H474">
        <v>71.631</v>
      </c>
      <c r="I474">
        <f>VLOOKUP(C474,'Girls CDC 0-20'!$B$2:$F$243,3,FALSE)</f>
        <v>1.4260060091</v>
      </c>
      <c r="J474">
        <f>VLOOKUP($C474,'Girls CDC 0-20'!$B$2:$F$243,4,FALSE)</f>
        <v>77.757009855999996</v>
      </c>
      <c r="K474">
        <f>VLOOKUP($C474,'Girls CDC 0-20'!$B$2:$F$243,5,FALSE)</f>
        <v>3.96745415E-2</v>
      </c>
      <c r="L474">
        <f t="shared" si="32"/>
        <v>-1.9519155451047039</v>
      </c>
      <c r="M474">
        <f t="shared" si="34"/>
        <v>2.5474116183406679</v>
      </c>
    </row>
    <row r="475" spans="1:13" x14ac:dyDescent="0.3">
      <c r="A475">
        <v>473</v>
      </c>
      <c r="B475">
        <v>1.2950034223134839</v>
      </c>
      <c r="C475">
        <f t="shared" si="33"/>
        <v>15.5</v>
      </c>
      <c r="D475">
        <v>1</v>
      </c>
      <c r="E475">
        <v>78.105400000000003</v>
      </c>
      <c r="F475">
        <v>3.5450000000000002E-2</v>
      </c>
      <c r="G475">
        <v>69.549000000000007</v>
      </c>
      <c r="H475">
        <v>71.664000000000001</v>
      </c>
      <c r="I475">
        <f>VLOOKUP(C475,'Girls CDC 0-20'!$B$2:$F$243,3,FALSE)</f>
        <v>1.4260060091</v>
      </c>
      <c r="J475">
        <f>VLOOKUP($C475,'Girls CDC 0-20'!$B$2:$F$243,4,FALSE)</f>
        <v>77.757009855999996</v>
      </c>
      <c r="K475">
        <f>VLOOKUP($C475,'Girls CDC 0-20'!$B$2:$F$243,5,FALSE)</f>
        <v>3.96745415E-2</v>
      </c>
      <c r="L475">
        <f t="shared" si="32"/>
        <v>-1.9415850091871023</v>
      </c>
      <c r="M475">
        <f t="shared" si="34"/>
        <v>2.6093679555799008</v>
      </c>
    </row>
    <row r="476" spans="1:13" x14ac:dyDescent="0.3">
      <c r="A476">
        <v>474</v>
      </c>
      <c r="B476">
        <v>1.2977412731006159</v>
      </c>
      <c r="C476">
        <f t="shared" si="33"/>
        <v>15.5</v>
      </c>
      <c r="D476">
        <v>1</v>
      </c>
      <c r="E476">
        <v>78.141300000000001</v>
      </c>
      <c r="F476">
        <v>3.5459999999999998E-2</v>
      </c>
      <c r="G476">
        <v>69.578999999999994</v>
      </c>
      <c r="H476">
        <v>71.694999999999993</v>
      </c>
      <c r="I476">
        <f>VLOOKUP(C476,'Girls CDC 0-20'!$B$2:$F$243,3,FALSE)</f>
        <v>1.4260060091</v>
      </c>
      <c r="J476">
        <f>VLOOKUP($C476,'Girls CDC 0-20'!$B$2:$F$243,4,FALSE)</f>
        <v>77.757009855999996</v>
      </c>
      <c r="K476">
        <f>VLOOKUP($C476,'Girls CDC 0-20'!$B$2:$F$243,5,FALSE)</f>
        <v>3.96745415E-2</v>
      </c>
      <c r="L476">
        <f t="shared" si="32"/>
        <v>-1.9318787201492671</v>
      </c>
      <c r="M476">
        <f t="shared" si="34"/>
        <v>2.6687238435373817</v>
      </c>
    </row>
    <row r="477" spans="1:13" x14ac:dyDescent="0.3">
      <c r="A477">
        <v>475</v>
      </c>
      <c r="B477">
        <v>1.3004791238877482</v>
      </c>
      <c r="C477">
        <f t="shared" si="33"/>
        <v>15.5</v>
      </c>
      <c r="D477">
        <v>1</v>
      </c>
      <c r="E477">
        <v>78.177199999999999</v>
      </c>
      <c r="F477">
        <v>3.5470000000000002E-2</v>
      </c>
      <c r="G477">
        <v>69.608000000000004</v>
      </c>
      <c r="H477">
        <v>71.725999999999999</v>
      </c>
      <c r="I477">
        <f>VLOOKUP(C477,'Girls CDC 0-20'!$B$2:$F$243,3,FALSE)</f>
        <v>1.4260060091</v>
      </c>
      <c r="J477">
        <f>VLOOKUP($C477,'Girls CDC 0-20'!$B$2:$F$243,4,FALSE)</f>
        <v>77.757009855999996</v>
      </c>
      <c r="K477">
        <f>VLOOKUP($C477,'Girls CDC 0-20'!$B$2:$F$243,5,FALSE)</f>
        <v>3.96745415E-2</v>
      </c>
      <c r="L477">
        <f t="shared" si="32"/>
        <v>-1.9221706430527024</v>
      </c>
      <c r="M477">
        <f t="shared" si="34"/>
        <v>2.7292144734648751</v>
      </c>
    </row>
    <row r="478" spans="1:13" x14ac:dyDescent="0.3">
      <c r="A478">
        <v>476</v>
      </c>
      <c r="B478">
        <v>1.3032169746748803</v>
      </c>
      <c r="C478">
        <f t="shared" si="33"/>
        <v>15.5</v>
      </c>
      <c r="D478">
        <v>1</v>
      </c>
      <c r="E478">
        <v>78.213099999999997</v>
      </c>
      <c r="F478">
        <v>3.5470000000000002E-2</v>
      </c>
      <c r="G478">
        <v>69.64</v>
      </c>
      <c r="H478">
        <v>71.759</v>
      </c>
      <c r="I478">
        <f>VLOOKUP(C478,'Girls CDC 0-20'!$B$2:$F$243,3,FALSE)</f>
        <v>1.4260060091</v>
      </c>
      <c r="J478">
        <f>VLOOKUP($C478,'Girls CDC 0-20'!$B$2:$F$243,4,FALSE)</f>
        <v>77.757009855999996</v>
      </c>
      <c r="K478">
        <f>VLOOKUP($C478,'Girls CDC 0-20'!$B$2:$F$243,5,FALSE)</f>
        <v>3.96745415E-2</v>
      </c>
      <c r="L478">
        <f t="shared" si="32"/>
        <v>-1.9118342740815568</v>
      </c>
      <c r="M478">
        <f t="shared" si="34"/>
        <v>2.7948727058834018</v>
      </c>
    </row>
    <row r="479" spans="1:13" x14ac:dyDescent="0.3">
      <c r="A479">
        <v>477</v>
      </c>
      <c r="B479">
        <v>1.3059548254620124</v>
      </c>
      <c r="C479">
        <f t="shared" si="33"/>
        <v>15.5</v>
      </c>
      <c r="D479">
        <v>1</v>
      </c>
      <c r="E479">
        <v>78.248999999999995</v>
      </c>
      <c r="F479">
        <v>3.5479999999999998E-2</v>
      </c>
      <c r="G479">
        <v>69.67</v>
      </c>
      <c r="H479">
        <v>71.790000000000006</v>
      </c>
      <c r="I479">
        <f>VLOOKUP(C479,'Girls CDC 0-20'!$B$2:$F$243,3,FALSE)</f>
        <v>1.4260060091</v>
      </c>
      <c r="J479">
        <f>VLOOKUP($C479,'Girls CDC 0-20'!$B$2:$F$243,4,FALSE)</f>
        <v>77.757009855999996</v>
      </c>
      <c r="K479">
        <f>VLOOKUP($C479,'Girls CDC 0-20'!$B$2:$F$243,5,FALSE)</f>
        <v>3.96745415E-2</v>
      </c>
      <c r="L479">
        <f t="shared" si="32"/>
        <v>-1.9021225069119096</v>
      </c>
      <c r="M479">
        <f t="shared" si="34"/>
        <v>2.8577570344252128</v>
      </c>
    </row>
    <row r="480" spans="1:13" x14ac:dyDescent="0.3">
      <c r="A480">
        <v>478</v>
      </c>
      <c r="B480">
        <v>1.3086926762491444</v>
      </c>
      <c r="C480">
        <f t="shared" si="33"/>
        <v>15.5</v>
      </c>
      <c r="D480">
        <v>1</v>
      </c>
      <c r="E480">
        <v>78.284800000000004</v>
      </c>
      <c r="F480">
        <v>3.5490000000000001E-2</v>
      </c>
      <c r="G480">
        <v>69.698999999999998</v>
      </c>
      <c r="H480">
        <v>71.820999999999998</v>
      </c>
      <c r="I480">
        <f>VLOOKUP(C480,'Girls CDC 0-20'!$B$2:$F$243,3,FALSE)</f>
        <v>1.4260060091</v>
      </c>
      <c r="J480">
        <f>VLOOKUP($C480,'Girls CDC 0-20'!$B$2:$F$243,4,FALSE)</f>
        <v>77.757009855999996</v>
      </c>
      <c r="K480">
        <f>VLOOKUP($C480,'Girls CDC 0-20'!$B$2:$F$243,5,FALSE)</f>
        <v>3.96745415E-2</v>
      </c>
      <c r="L480">
        <f t="shared" si="32"/>
        <v>-1.8924089530420696</v>
      </c>
      <c r="M480">
        <f t="shared" si="34"/>
        <v>2.9218257036039268</v>
      </c>
    </row>
    <row r="481" spans="1:13" x14ac:dyDescent="0.3">
      <c r="A481">
        <v>479</v>
      </c>
      <c r="B481">
        <v>1.3114305270362765</v>
      </c>
      <c r="C481">
        <f t="shared" si="33"/>
        <v>15.5</v>
      </c>
      <c r="D481">
        <v>1</v>
      </c>
      <c r="E481">
        <v>78.320499999999996</v>
      </c>
      <c r="F481">
        <v>3.5490000000000001E-2</v>
      </c>
      <c r="G481">
        <v>69.730999999999995</v>
      </c>
      <c r="H481">
        <v>71.853999999999999</v>
      </c>
      <c r="I481">
        <f>VLOOKUP(C481,'Girls CDC 0-20'!$B$2:$F$243,3,FALSE)</f>
        <v>1.4260060091</v>
      </c>
      <c r="J481">
        <f>VLOOKUP($C481,'Girls CDC 0-20'!$B$2:$F$243,4,FALSE)</f>
        <v>77.757009855999996</v>
      </c>
      <c r="K481">
        <f>VLOOKUP($C481,'Girls CDC 0-20'!$B$2:$F$243,5,FALSE)</f>
        <v>3.96745415E-2</v>
      </c>
      <c r="L481">
        <f t="shared" si="32"/>
        <v>-1.8820667554492385</v>
      </c>
      <c r="M481">
        <f t="shared" si="34"/>
        <v>2.9913476229899807</v>
      </c>
    </row>
    <row r="482" spans="1:13" x14ac:dyDescent="0.3">
      <c r="A482">
        <v>480</v>
      </c>
      <c r="B482">
        <v>1.3141683778234086</v>
      </c>
      <c r="C482">
        <f t="shared" si="33"/>
        <v>15.5</v>
      </c>
      <c r="D482">
        <v>1</v>
      </c>
      <c r="E482">
        <v>78.356300000000005</v>
      </c>
      <c r="F482">
        <v>3.5499999999999997E-2</v>
      </c>
      <c r="G482">
        <v>69.760000000000005</v>
      </c>
      <c r="H482">
        <v>71.885000000000005</v>
      </c>
      <c r="I482">
        <f>VLOOKUP(C482,'Girls CDC 0-20'!$B$2:$F$243,3,FALSE)</f>
        <v>1.4260060091</v>
      </c>
      <c r="J482">
        <f>VLOOKUP($C482,'Girls CDC 0-20'!$B$2:$F$243,4,FALSE)</f>
        <v>77.757009855999996</v>
      </c>
      <c r="K482">
        <f>VLOOKUP($C482,'Girls CDC 0-20'!$B$2:$F$243,5,FALSE)</f>
        <v>3.96745415E-2</v>
      </c>
      <c r="L482">
        <f t="shared" si="32"/>
        <v>-1.8723495143081157</v>
      </c>
      <c r="M482">
        <f t="shared" si="34"/>
        <v>3.0579132369184059</v>
      </c>
    </row>
    <row r="483" spans="1:13" x14ac:dyDescent="0.3">
      <c r="A483">
        <v>481</v>
      </c>
      <c r="B483">
        <v>1.3169062286105406</v>
      </c>
      <c r="C483">
        <f t="shared" si="33"/>
        <v>15.5</v>
      </c>
      <c r="D483">
        <v>1</v>
      </c>
      <c r="E483">
        <v>78.391999999999996</v>
      </c>
      <c r="F483">
        <v>3.551E-2</v>
      </c>
      <c r="G483">
        <v>69.790000000000006</v>
      </c>
      <c r="H483">
        <v>71.915999999999997</v>
      </c>
      <c r="I483">
        <f>VLOOKUP(C483,'Girls CDC 0-20'!$B$2:$F$243,3,FALSE)</f>
        <v>1.4260060091</v>
      </c>
      <c r="J483">
        <f>VLOOKUP($C483,'Girls CDC 0-20'!$B$2:$F$243,4,FALSE)</f>
        <v>77.757009855999996</v>
      </c>
      <c r="K483">
        <f>VLOOKUP($C483,'Girls CDC 0-20'!$B$2:$F$243,5,FALSE)</f>
        <v>3.96745415E-2</v>
      </c>
      <c r="L483">
        <f t="shared" si="32"/>
        <v>-1.8626304878225142</v>
      </c>
      <c r="M483">
        <f t="shared" si="34"/>
        <v>3.1257135931257931</v>
      </c>
    </row>
    <row r="484" spans="1:13" x14ac:dyDescent="0.3">
      <c r="A484">
        <v>482</v>
      </c>
      <c r="B484">
        <v>1.3196440793976729</v>
      </c>
      <c r="C484">
        <f t="shared" si="33"/>
        <v>15.5</v>
      </c>
      <c r="D484">
        <v>1</v>
      </c>
      <c r="E484">
        <v>78.427599999999998</v>
      </c>
      <c r="F484">
        <v>3.551E-2</v>
      </c>
      <c r="G484">
        <v>69.820999999999998</v>
      </c>
      <c r="H484">
        <v>71.948999999999998</v>
      </c>
      <c r="I484">
        <f>VLOOKUP(C484,'Girls CDC 0-20'!$B$2:$F$243,3,FALSE)</f>
        <v>1.4260060091</v>
      </c>
      <c r="J484">
        <f>VLOOKUP($C484,'Girls CDC 0-20'!$B$2:$F$243,4,FALSE)</f>
        <v>77.757009855999996</v>
      </c>
      <c r="K484">
        <f>VLOOKUP($C484,'Girls CDC 0-20'!$B$2:$F$243,5,FALSE)</f>
        <v>3.96745415E-2</v>
      </c>
      <c r="L484">
        <f t="shared" si="32"/>
        <v>-1.8522824660306274</v>
      </c>
      <c r="M484">
        <f t="shared" si="34"/>
        <v>3.1992636097418625</v>
      </c>
    </row>
    <row r="485" spans="1:13" x14ac:dyDescent="0.3">
      <c r="A485">
        <v>483</v>
      </c>
      <c r="B485">
        <v>1.322381930184805</v>
      </c>
      <c r="C485">
        <f t="shared" si="33"/>
        <v>15.5</v>
      </c>
      <c r="D485">
        <v>1</v>
      </c>
      <c r="E485">
        <v>78.463300000000004</v>
      </c>
      <c r="F485">
        <v>3.5520000000000003E-2</v>
      </c>
      <c r="G485">
        <v>69.850999999999999</v>
      </c>
      <c r="H485">
        <v>71.98</v>
      </c>
      <c r="I485">
        <f>VLOOKUP(C485,'Girls CDC 0-20'!$B$2:$F$243,3,FALSE)</f>
        <v>1.4260060091</v>
      </c>
      <c r="J485">
        <f>VLOOKUP($C485,'Girls CDC 0-20'!$B$2:$F$243,4,FALSE)</f>
        <v>77.757009855999996</v>
      </c>
      <c r="K485">
        <f>VLOOKUP($C485,'Girls CDC 0-20'!$B$2:$F$243,5,FALSE)</f>
        <v>3.96745415E-2</v>
      </c>
      <c r="L485">
        <f t="shared" si="32"/>
        <v>-1.8425597550697144</v>
      </c>
      <c r="M485">
        <f t="shared" si="34"/>
        <v>3.269665721696065</v>
      </c>
    </row>
    <row r="486" spans="1:13" x14ac:dyDescent="0.3">
      <c r="A486">
        <v>484</v>
      </c>
      <c r="B486">
        <v>1.3251197809719371</v>
      </c>
      <c r="C486">
        <f t="shared" si="33"/>
        <v>15.5</v>
      </c>
      <c r="D486">
        <v>1</v>
      </c>
      <c r="E486">
        <v>78.498900000000006</v>
      </c>
      <c r="F486">
        <v>3.5529999999999999E-2</v>
      </c>
      <c r="G486">
        <v>69.88</v>
      </c>
      <c r="H486">
        <v>72.010999999999996</v>
      </c>
      <c r="I486">
        <f>VLOOKUP(C486,'Girls CDC 0-20'!$B$2:$F$243,3,FALSE)</f>
        <v>1.4260060091</v>
      </c>
      <c r="J486">
        <f>VLOOKUP($C486,'Girls CDC 0-20'!$B$2:$F$243,4,FALSE)</f>
        <v>77.757009855999996</v>
      </c>
      <c r="K486">
        <f>VLOOKUP($C486,'Girls CDC 0-20'!$B$2:$F$243,5,FALSE)</f>
        <v>3.96745415E-2</v>
      </c>
      <c r="L486">
        <f t="shared" si="32"/>
        <v>-1.8328352601172135</v>
      </c>
      <c r="M486">
        <f t="shared" si="34"/>
        <v>3.3413536887302824</v>
      </c>
    </row>
    <row r="487" spans="1:13" x14ac:dyDescent="0.3">
      <c r="A487">
        <v>485</v>
      </c>
      <c r="B487">
        <v>1.3278576317590691</v>
      </c>
      <c r="C487">
        <f t="shared" si="33"/>
        <v>15.5</v>
      </c>
      <c r="D487">
        <v>1</v>
      </c>
      <c r="E487">
        <v>78.534499999999994</v>
      </c>
      <c r="F487">
        <v>3.5529999999999999E-2</v>
      </c>
      <c r="G487">
        <v>69.912000000000006</v>
      </c>
      <c r="H487">
        <v>72.043000000000006</v>
      </c>
      <c r="I487">
        <f>VLOOKUP(C487,'Girls CDC 0-20'!$B$2:$F$243,3,FALSE)</f>
        <v>1.4260060091</v>
      </c>
      <c r="J487">
        <f>VLOOKUP($C487,'Girls CDC 0-20'!$B$2:$F$243,4,FALSE)</f>
        <v>77.757009855999996</v>
      </c>
      <c r="K487">
        <f>VLOOKUP($C487,'Girls CDC 0-20'!$B$2:$F$243,5,FALSE)</f>
        <v>3.96745415E-2</v>
      </c>
      <c r="L487">
        <f t="shared" si="32"/>
        <v>-1.8227952010045776</v>
      </c>
      <c r="M487">
        <f t="shared" si="34"/>
        <v>3.4167207426016963</v>
      </c>
    </row>
    <row r="488" spans="1:13" x14ac:dyDescent="0.3">
      <c r="A488">
        <v>486</v>
      </c>
      <c r="B488">
        <v>1.3305954825462012</v>
      </c>
      <c r="C488">
        <f t="shared" si="33"/>
        <v>15.5</v>
      </c>
      <c r="D488">
        <v>1</v>
      </c>
      <c r="E488">
        <v>78.569999999999993</v>
      </c>
      <c r="F488">
        <v>3.5540000000000002E-2</v>
      </c>
      <c r="G488">
        <v>69.941000000000003</v>
      </c>
      <c r="H488">
        <v>72.073999999999998</v>
      </c>
      <c r="I488">
        <f>VLOOKUP(C488,'Girls CDC 0-20'!$B$2:$F$243,3,FALSE)</f>
        <v>1.4260060091</v>
      </c>
      <c r="J488">
        <f>VLOOKUP($C488,'Girls CDC 0-20'!$B$2:$F$243,4,FALSE)</f>
        <v>77.757009855999996</v>
      </c>
      <c r="K488">
        <f>VLOOKUP($C488,'Girls CDC 0-20'!$B$2:$F$243,5,FALSE)</f>
        <v>3.96745415E-2</v>
      </c>
      <c r="L488">
        <f t="shared" si="32"/>
        <v>-1.8130670818788317</v>
      </c>
      <c r="M488">
        <f t="shared" si="34"/>
        <v>3.4910737777519687</v>
      </c>
    </row>
    <row r="489" spans="1:13" x14ac:dyDescent="0.3">
      <c r="A489">
        <v>487</v>
      </c>
      <c r="B489">
        <v>1.3333333333333333</v>
      </c>
      <c r="C489">
        <f t="shared" si="33"/>
        <v>16.5</v>
      </c>
      <c r="D489">
        <v>1</v>
      </c>
      <c r="E489">
        <v>78.605500000000006</v>
      </c>
      <c r="F489">
        <v>3.5549999999999998E-2</v>
      </c>
      <c r="G489">
        <v>69.97</v>
      </c>
      <c r="H489">
        <v>72.105000000000004</v>
      </c>
      <c r="I489">
        <f>VLOOKUP(C489,'Girls CDC 0-20'!$B$2:$F$243,3,FALSE)</f>
        <v>1.3885070954000001</v>
      </c>
      <c r="J489">
        <f>VLOOKUP($C489,'Girls CDC 0-20'!$B$2:$F$243,4,FALSE)</f>
        <v>78.801984055999995</v>
      </c>
      <c r="K489">
        <f>VLOOKUP($C489,'Girls CDC 0-20'!$B$2:$F$243,5,FALSE)</f>
        <v>3.97940102E-2</v>
      </c>
      <c r="L489">
        <f t="shared" si="32"/>
        <v>-2.099733282706731</v>
      </c>
      <c r="M489">
        <f t="shared" si="34"/>
        <v>1.7876155034314607</v>
      </c>
    </row>
    <row r="490" spans="1:13" x14ac:dyDescent="0.3">
      <c r="A490">
        <v>488</v>
      </c>
      <c r="B490">
        <v>1.3360711841204653</v>
      </c>
      <c r="C490">
        <f t="shared" si="33"/>
        <v>16.5</v>
      </c>
      <c r="D490">
        <v>1</v>
      </c>
      <c r="E490">
        <v>78.641000000000005</v>
      </c>
      <c r="F490">
        <v>3.5560000000000001E-2</v>
      </c>
      <c r="G490">
        <v>69.998999999999995</v>
      </c>
      <c r="H490">
        <v>72.135000000000005</v>
      </c>
      <c r="I490">
        <f>VLOOKUP(C490,'Girls CDC 0-20'!$B$2:$F$243,3,FALSE)</f>
        <v>1.3885070954000001</v>
      </c>
      <c r="J490">
        <f>VLOOKUP($C490,'Girls CDC 0-20'!$B$2:$F$243,4,FALSE)</f>
        <v>78.801984055999995</v>
      </c>
      <c r="K490">
        <f>VLOOKUP($C490,'Girls CDC 0-20'!$B$2:$F$243,5,FALSE)</f>
        <v>3.97940102E-2</v>
      </c>
      <c r="L490">
        <f t="shared" si="32"/>
        <v>-2.0904902160566521</v>
      </c>
      <c r="M490">
        <f t="shared" si="34"/>
        <v>1.8286893185370345</v>
      </c>
    </row>
    <row r="491" spans="1:13" x14ac:dyDescent="0.3">
      <c r="A491">
        <v>489</v>
      </c>
      <c r="B491">
        <v>1.3388090349075976</v>
      </c>
      <c r="C491">
        <f t="shared" si="33"/>
        <v>16.5</v>
      </c>
      <c r="D491">
        <v>1</v>
      </c>
      <c r="E491">
        <v>78.676400000000001</v>
      </c>
      <c r="F491">
        <v>3.5560000000000001E-2</v>
      </c>
      <c r="G491">
        <v>70.031000000000006</v>
      </c>
      <c r="H491">
        <v>72.168000000000006</v>
      </c>
      <c r="I491">
        <f>VLOOKUP(C491,'Girls CDC 0-20'!$B$2:$F$243,3,FALSE)</f>
        <v>1.3885070954000001</v>
      </c>
      <c r="J491">
        <f>VLOOKUP($C491,'Girls CDC 0-20'!$B$2:$F$243,4,FALSE)</f>
        <v>78.801984055999995</v>
      </c>
      <c r="K491">
        <f>VLOOKUP($C491,'Girls CDC 0-20'!$B$2:$F$243,5,FALSE)</f>
        <v>3.97940102E-2</v>
      </c>
      <c r="L491">
        <f t="shared" si="32"/>
        <v>-2.0803211176837442</v>
      </c>
      <c r="M491">
        <f t="shared" si="34"/>
        <v>1.8748044549707936</v>
      </c>
    </row>
    <row r="492" spans="1:13" x14ac:dyDescent="0.3">
      <c r="A492">
        <v>490</v>
      </c>
      <c r="B492">
        <v>1.3415468856947297</v>
      </c>
      <c r="C492">
        <f t="shared" si="33"/>
        <v>16.5</v>
      </c>
      <c r="D492">
        <v>1</v>
      </c>
      <c r="E492">
        <v>78.711799999999997</v>
      </c>
      <c r="F492">
        <v>3.5569999999999997E-2</v>
      </c>
      <c r="G492">
        <v>70.06</v>
      </c>
      <c r="H492">
        <v>72.198999999999998</v>
      </c>
      <c r="I492">
        <f>VLOOKUP(C492,'Girls CDC 0-20'!$B$2:$F$243,3,FALSE)</f>
        <v>1.3885070954000001</v>
      </c>
      <c r="J492">
        <f>VLOOKUP($C492,'Girls CDC 0-20'!$B$2:$F$243,4,FALSE)</f>
        <v>78.801984055999995</v>
      </c>
      <c r="K492">
        <f>VLOOKUP($C492,'Girls CDC 0-20'!$B$2:$F$243,5,FALSE)</f>
        <v>3.97940102E-2</v>
      </c>
      <c r="L492">
        <f t="shared" si="32"/>
        <v>-2.0707666825090079</v>
      </c>
      <c r="M492">
        <f t="shared" si="34"/>
        <v>1.9190302606200988</v>
      </c>
    </row>
    <row r="493" spans="1:13" x14ac:dyDescent="0.3">
      <c r="A493">
        <v>491</v>
      </c>
      <c r="B493">
        <v>1.3442847364818618</v>
      </c>
      <c r="C493">
        <f t="shared" si="33"/>
        <v>16.5</v>
      </c>
      <c r="D493">
        <v>1</v>
      </c>
      <c r="E493">
        <v>78.747200000000007</v>
      </c>
      <c r="F493">
        <v>3.5580000000000001E-2</v>
      </c>
      <c r="G493">
        <v>70.088999999999999</v>
      </c>
      <c r="H493">
        <v>72.228999999999999</v>
      </c>
      <c r="I493">
        <f>VLOOKUP(C493,'Girls CDC 0-20'!$B$2:$F$243,3,FALSE)</f>
        <v>1.3885070954000001</v>
      </c>
      <c r="J493">
        <f>VLOOKUP($C493,'Girls CDC 0-20'!$B$2:$F$243,4,FALSE)</f>
        <v>78.801984055999995</v>
      </c>
      <c r="K493">
        <f>VLOOKUP($C493,'Girls CDC 0-20'!$B$2:$F$243,5,FALSE)</f>
        <v>3.97940102E-2</v>
      </c>
      <c r="L493">
        <f t="shared" si="32"/>
        <v>-2.0615189372774569</v>
      </c>
      <c r="M493">
        <f t="shared" si="34"/>
        <v>1.962677935293242</v>
      </c>
    </row>
    <row r="494" spans="1:13" x14ac:dyDescent="0.3">
      <c r="A494">
        <v>492</v>
      </c>
      <c r="B494">
        <v>1.3470225872689938</v>
      </c>
      <c r="C494">
        <f t="shared" si="33"/>
        <v>16.5</v>
      </c>
      <c r="D494">
        <v>1</v>
      </c>
      <c r="E494">
        <v>78.782600000000002</v>
      </c>
      <c r="F494">
        <v>3.5580000000000001E-2</v>
      </c>
      <c r="G494">
        <v>70.12</v>
      </c>
      <c r="H494">
        <v>72.262</v>
      </c>
      <c r="I494">
        <f>VLOOKUP(C494,'Girls CDC 0-20'!$B$2:$F$243,3,FALSE)</f>
        <v>1.3885070954000001</v>
      </c>
      <c r="J494">
        <f>VLOOKUP($C494,'Girls CDC 0-20'!$B$2:$F$243,4,FALSE)</f>
        <v>78.801984055999995</v>
      </c>
      <c r="K494">
        <f>VLOOKUP($C494,'Girls CDC 0-20'!$B$2:$F$243,5,FALSE)</f>
        <v>3.97940102E-2</v>
      </c>
      <c r="L494">
        <f t="shared" si="32"/>
        <v>-2.0513446938380611</v>
      </c>
      <c r="M494">
        <f t="shared" si="34"/>
        <v>2.0116695447115589</v>
      </c>
    </row>
    <row r="495" spans="1:13" x14ac:dyDescent="0.3">
      <c r="A495">
        <v>493</v>
      </c>
      <c r="B495">
        <v>1.3497604380561259</v>
      </c>
      <c r="C495">
        <f t="shared" si="33"/>
        <v>16.5</v>
      </c>
      <c r="D495">
        <v>1</v>
      </c>
      <c r="E495">
        <v>78.817899999999995</v>
      </c>
      <c r="F495">
        <v>3.5589999999999997E-2</v>
      </c>
      <c r="G495">
        <v>70.149000000000001</v>
      </c>
      <c r="H495">
        <v>72.292000000000002</v>
      </c>
      <c r="I495">
        <f>VLOOKUP(C495,'Girls CDC 0-20'!$B$2:$F$243,3,FALSE)</f>
        <v>1.3885070954000001</v>
      </c>
      <c r="J495">
        <f>VLOOKUP($C495,'Girls CDC 0-20'!$B$2:$F$243,4,FALSE)</f>
        <v>78.801984055999995</v>
      </c>
      <c r="K495">
        <f>VLOOKUP($C495,'Girls CDC 0-20'!$B$2:$F$243,5,FALSE)</f>
        <v>3.97940102E-2</v>
      </c>
      <c r="L495">
        <f t="shared" si="32"/>
        <v>-2.0420938150454564</v>
      </c>
      <c r="M495">
        <f t="shared" si="34"/>
        <v>2.0571113145497377</v>
      </c>
    </row>
    <row r="496" spans="1:13" x14ac:dyDescent="0.3">
      <c r="A496">
        <v>494</v>
      </c>
      <c r="B496">
        <v>1.352498288843258</v>
      </c>
      <c r="C496">
        <f t="shared" si="33"/>
        <v>16.5</v>
      </c>
      <c r="D496">
        <v>1</v>
      </c>
      <c r="E496">
        <v>78.853200000000001</v>
      </c>
      <c r="F496">
        <v>3.56E-2</v>
      </c>
      <c r="G496">
        <v>70.177999999999997</v>
      </c>
      <c r="H496">
        <v>72.322999999999993</v>
      </c>
      <c r="I496">
        <f>VLOOKUP(C496,'Girls CDC 0-20'!$B$2:$F$243,3,FALSE)</f>
        <v>1.3885070954000001</v>
      </c>
      <c r="J496">
        <f>VLOOKUP($C496,'Girls CDC 0-20'!$B$2:$F$243,4,FALSE)</f>
        <v>78.801984055999995</v>
      </c>
      <c r="K496">
        <f>VLOOKUP($C496,'Girls CDC 0-20'!$B$2:$F$243,5,FALSE)</f>
        <v>3.97940102E-2</v>
      </c>
      <c r="L496">
        <f t="shared" si="32"/>
        <v>-2.0325330066380434</v>
      </c>
      <c r="M496">
        <f t="shared" si="34"/>
        <v>2.1049862917145385</v>
      </c>
    </row>
    <row r="497" spans="1:13" x14ac:dyDescent="0.3">
      <c r="A497">
        <v>495</v>
      </c>
      <c r="B497">
        <v>1.3552361396303902</v>
      </c>
      <c r="C497">
        <f t="shared" si="33"/>
        <v>16.5</v>
      </c>
      <c r="D497">
        <v>1</v>
      </c>
      <c r="E497">
        <v>78.888400000000004</v>
      </c>
      <c r="F497">
        <v>3.56E-2</v>
      </c>
      <c r="G497">
        <v>70.209999999999994</v>
      </c>
      <c r="H497">
        <v>72.355000000000004</v>
      </c>
      <c r="I497">
        <f>VLOOKUP(C497,'Girls CDC 0-20'!$B$2:$F$243,3,FALSE)</f>
        <v>1.3885070954000001</v>
      </c>
      <c r="J497">
        <f>VLOOKUP($C497,'Girls CDC 0-20'!$B$2:$F$243,4,FALSE)</f>
        <v>78.801984055999995</v>
      </c>
      <c r="K497">
        <f>VLOOKUP($C497,'Girls CDC 0-20'!$B$2:$F$243,5,FALSE)</f>
        <v>3.97940102E-2</v>
      </c>
      <c r="L497">
        <f t="shared" si="32"/>
        <v>-2.0226621149237034</v>
      </c>
      <c r="M497">
        <f t="shared" si="34"/>
        <v>2.1553997689248461</v>
      </c>
    </row>
    <row r="498" spans="1:13" x14ac:dyDescent="0.3">
      <c r="A498">
        <v>496</v>
      </c>
      <c r="B498">
        <v>1.3579739904175223</v>
      </c>
      <c r="C498">
        <f t="shared" si="33"/>
        <v>16.5</v>
      </c>
      <c r="D498">
        <v>1</v>
      </c>
      <c r="E498">
        <v>78.923599999999993</v>
      </c>
      <c r="F498">
        <v>3.5610000000000003E-2</v>
      </c>
      <c r="G498">
        <v>70.239000000000004</v>
      </c>
      <c r="H498">
        <v>72.385000000000005</v>
      </c>
      <c r="I498">
        <f>VLOOKUP(C498,'Girls CDC 0-20'!$B$2:$F$243,3,FALSE)</f>
        <v>1.3885070954000001</v>
      </c>
      <c r="J498">
        <f>VLOOKUP($C498,'Girls CDC 0-20'!$B$2:$F$243,4,FALSE)</f>
        <v>78.801984055999995</v>
      </c>
      <c r="K498">
        <f>VLOOKUP($C498,'Girls CDC 0-20'!$B$2:$F$243,5,FALSE)</f>
        <v>3.97940102E-2</v>
      </c>
      <c r="L498">
        <f t="shared" si="32"/>
        <v>-2.0134066134492019</v>
      </c>
      <c r="M498">
        <f t="shared" si="34"/>
        <v>2.2035935216236093</v>
      </c>
    </row>
    <row r="499" spans="1:13" x14ac:dyDescent="0.3">
      <c r="A499">
        <v>497</v>
      </c>
      <c r="B499">
        <v>1.3607118412046544</v>
      </c>
      <c r="C499">
        <f t="shared" si="33"/>
        <v>16.5</v>
      </c>
      <c r="D499">
        <v>1</v>
      </c>
      <c r="E499">
        <v>78.958799999999997</v>
      </c>
      <c r="F499">
        <v>3.5619999999999999E-2</v>
      </c>
      <c r="G499">
        <v>70.266999999999996</v>
      </c>
      <c r="H499">
        <v>72.415999999999997</v>
      </c>
      <c r="I499">
        <f>VLOOKUP(C499,'Girls CDC 0-20'!$B$2:$F$243,3,FALSE)</f>
        <v>1.3885070954000001</v>
      </c>
      <c r="J499">
        <f>VLOOKUP($C499,'Girls CDC 0-20'!$B$2:$F$243,4,FALSE)</f>
        <v>78.801984055999995</v>
      </c>
      <c r="K499">
        <f>VLOOKUP($C499,'Girls CDC 0-20'!$B$2:$F$243,5,FALSE)</f>
        <v>3.97940102E-2</v>
      </c>
      <c r="L499">
        <f t="shared" si="32"/>
        <v>-2.0038410295018934</v>
      </c>
      <c r="M499">
        <f t="shared" si="34"/>
        <v>2.2543546080286361</v>
      </c>
    </row>
    <row r="500" spans="1:13" x14ac:dyDescent="0.3">
      <c r="A500">
        <v>498</v>
      </c>
      <c r="B500">
        <v>1.3634496919917864</v>
      </c>
      <c r="C500">
        <f t="shared" si="33"/>
        <v>16.5</v>
      </c>
      <c r="D500">
        <v>1</v>
      </c>
      <c r="E500">
        <v>78.994</v>
      </c>
      <c r="F500">
        <v>3.5619999999999999E-2</v>
      </c>
      <c r="G500">
        <v>70.299000000000007</v>
      </c>
      <c r="H500">
        <v>72.447999999999993</v>
      </c>
      <c r="I500">
        <f>VLOOKUP(C500,'Girls CDC 0-20'!$B$2:$F$243,3,FALSE)</f>
        <v>1.3885070954000001</v>
      </c>
      <c r="J500">
        <f>VLOOKUP($C500,'Girls CDC 0-20'!$B$2:$F$243,4,FALSE)</f>
        <v>78.801984055999995</v>
      </c>
      <c r="K500">
        <f>VLOOKUP($C500,'Girls CDC 0-20'!$B$2:$F$243,5,FALSE)</f>
        <v>3.97940102E-2</v>
      </c>
      <c r="L500">
        <f t="shared" si="32"/>
        <v>-1.9939652095098748</v>
      </c>
      <c r="M500">
        <f t="shared" si="34"/>
        <v>2.3077928339051001</v>
      </c>
    </row>
    <row r="501" spans="1:13" x14ac:dyDescent="0.3">
      <c r="A501">
        <v>499</v>
      </c>
      <c r="B501">
        <v>1.3661875427789185</v>
      </c>
      <c r="C501">
        <f t="shared" si="33"/>
        <v>16.5</v>
      </c>
      <c r="D501">
        <v>1</v>
      </c>
      <c r="E501">
        <v>79.0291</v>
      </c>
      <c r="F501">
        <v>3.5630000000000002E-2</v>
      </c>
      <c r="G501">
        <v>70.328000000000003</v>
      </c>
      <c r="H501">
        <v>72.478999999999999</v>
      </c>
      <c r="I501">
        <f>VLOOKUP(C501,'Girls CDC 0-20'!$B$2:$F$243,3,FALSE)</f>
        <v>1.3885070954000001</v>
      </c>
      <c r="J501">
        <f>VLOOKUP($C501,'Girls CDC 0-20'!$B$2:$F$243,4,FALSE)</f>
        <v>78.801984055999995</v>
      </c>
      <c r="K501">
        <f>VLOOKUP($C501,'Girls CDC 0-20'!$B$2:$F$243,5,FALSE)</f>
        <v>3.97940102E-2</v>
      </c>
      <c r="L501">
        <f t="shared" si="32"/>
        <v>-1.9843963926502448</v>
      </c>
      <c r="M501">
        <f t="shared" si="34"/>
        <v>2.3605833930851974</v>
      </c>
    </row>
    <row r="502" spans="1:13" x14ac:dyDescent="0.3">
      <c r="A502">
        <v>500</v>
      </c>
      <c r="B502">
        <v>1.3689253935660506</v>
      </c>
      <c r="C502">
        <f t="shared" si="33"/>
        <v>16.5</v>
      </c>
      <c r="D502">
        <v>1</v>
      </c>
      <c r="E502">
        <v>79.0642</v>
      </c>
      <c r="F502">
        <v>3.5639999999999998E-2</v>
      </c>
      <c r="G502">
        <v>70.355999999999995</v>
      </c>
      <c r="H502">
        <v>72.509</v>
      </c>
      <c r="I502">
        <f>VLOOKUP(C502,'Girls CDC 0-20'!$B$2:$F$243,3,FALSE)</f>
        <v>1.3885070954000001</v>
      </c>
      <c r="J502">
        <f>VLOOKUP($C502,'Girls CDC 0-20'!$B$2:$F$243,4,FALSE)</f>
        <v>78.801984055999995</v>
      </c>
      <c r="K502">
        <f>VLOOKUP($C502,'Girls CDC 0-20'!$B$2:$F$243,5,FALSE)</f>
        <v>3.97940102E-2</v>
      </c>
      <c r="L502">
        <f t="shared" si="32"/>
        <v>-1.9751347332469775</v>
      </c>
      <c r="M502">
        <f t="shared" si="34"/>
        <v>2.4126430067660438</v>
      </c>
    </row>
    <row r="503" spans="1:13" x14ac:dyDescent="0.3">
      <c r="A503">
        <v>501</v>
      </c>
      <c r="B503">
        <v>1.3716632443531827</v>
      </c>
      <c r="C503">
        <f t="shared" si="33"/>
        <v>16.5</v>
      </c>
      <c r="D503">
        <v>1</v>
      </c>
      <c r="E503">
        <v>79.099299999999999</v>
      </c>
      <c r="F503">
        <v>3.5650000000000001E-2</v>
      </c>
      <c r="G503">
        <v>70.385000000000005</v>
      </c>
      <c r="H503">
        <v>72.539000000000001</v>
      </c>
      <c r="I503">
        <f>VLOOKUP(C503,'Girls CDC 0-20'!$B$2:$F$243,3,FALSE)</f>
        <v>1.3885070954000001</v>
      </c>
      <c r="J503">
        <f>VLOOKUP($C503,'Girls CDC 0-20'!$B$2:$F$243,4,FALSE)</f>
        <v>78.801984055999995</v>
      </c>
      <c r="K503">
        <f>VLOOKUP($C503,'Girls CDC 0-20'!$B$2:$F$243,5,FALSE)</f>
        <v>3.97940102E-2</v>
      </c>
      <c r="L503">
        <f t="shared" si="32"/>
        <v>-1.9658715849900472</v>
      </c>
      <c r="M503">
        <f t="shared" si="34"/>
        <v>2.4656723064541333</v>
      </c>
    </row>
    <row r="504" spans="1:13" x14ac:dyDescent="0.3">
      <c r="A504">
        <v>502</v>
      </c>
      <c r="B504">
        <v>1.3744010951403149</v>
      </c>
      <c r="C504">
        <f t="shared" si="33"/>
        <v>16.5</v>
      </c>
      <c r="D504">
        <v>1</v>
      </c>
      <c r="E504">
        <v>79.134299999999996</v>
      </c>
      <c r="F504">
        <v>3.5650000000000001E-2</v>
      </c>
      <c r="G504">
        <v>70.415999999999997</v>
      </c>
      <c r="H504">
        <v>72.570999999999998</v>
      </c>
      <c r="I504">
        <f>VLOOKUP(C504,'Girls CDC 0-20'!$B$2:$F$243,3,FALSE)</f>
        <v>1.3885070954000001</v>
      </c>
      <c r="J504">
        <f>VLOOKUP($C504,'Girls CDC 0-20'!$B$2:$F$243,4,FALSE)</f>
        <v>78.801984055999995</v>
      </c>
      <c r="K504">
        <f>VLOOKUP($C504,'Girls CDC 0-20'!$B$2:$F$243,5,FALSE)</f>
        <v>3.97940102E-2</v>
      </c>
      <c r="L504">
        <f t="shared" si="32"/>
        <v>-1.9559892528926546</v>
      </c>
      <c r="M504">
        <f t="shared" si="34"/>
        <v>2.5233210068077199</v>
      </c>
    </row>
    <row r="505" spans="1:13" x14ac:dyDescent="0.3">
      <c r="A505">
        <v>503</v>
      </c>
      <c r="B505">
        <v>1.377138945927447</v>
      </c>
      <c r="C505">
        <f t="shared" si="33"/>
        <v>16.5</v>
      </c>
      <c r="D505">
        <v>1</v>
      </c>
      <c r="E505">
        <v>79.169300000000007</v>
      </c>
      <c r="F505">
        <v>3.5659999999999997E-2</v>
      </c>
      <c r="G505">
        <v>70.444999999999993</v>
      </c>
      <c r="H505">
        <v>72.602000000000004</v>
      </c>
      <c r="I505">
        <f>VLOOKUP(C505,'Girls CDC 0-20'!$B$2:$F$243,3,FALSE)</f>
        <v>1.3885070954000001</v>
      </c>
      <c r="J505">
        <f>VLOOKUP($C505,'Girls CDC 0-20'!$B$2:$F$243,4,FALSE)</f>
        <v>78.801984055999995</v>
      </c>
      <c r="K505">
        <f>VLOOKUP($C505,'Girls CDC 0-20'!$B$2:$F$243,5,FALSE)</f>
        <v>3.97940102E-2</v>
      </c>
      <c r="L505">
        <f t="shared" si="32"/>
        <v>-1.9464141291065993</v>
      </c>
      <c r="M505">
        <f t="shared" si="34"/>
        <v>2.5802506866968633</v>
      </c>
    </row>
    <row r="506" spans="1:13" x14ac:dyDescent="0.3">
      <c r="A506">
        <v>504</v>
      </c>
      <c r="B506">
        <v>1.3798767967145791</v>
      </c>
      <c r="C506">
        <f t="shared" si="33"/>
        <v>16.5</v>
      </c>
      <c r="D506">
        <v>1</v>
      </c>
      <c r="E506">
        <v>79.2042</v>
      </c>
      <c r="F506">
        <v>3.567E-2</v>
      </c>
      <c r="G506">
        <v>70.474000000000004</v>
      </c>
      <c r="H506">
        <v>72.632000000000005</v>
      </c>
      <c r="I506">
        <f>VLOOKUP(C506,'Girls CDC 0-20'!$B$2:$F$243,3,FALSE)</f>
        <v>1.3885070954000001</v>
      </c>
      <c r="J506">
        <f>VLOOKUP($C506,'Girls CDC 0-20'!$B$2:$F$243,4,FALSE)</f>
        <v>78.801984055999995</v>
      </c>
      <c r="K506">
        <f>VLOOKUP($C506,'Girls CDC 0-20'!$B$2:$F$243,5,FALSE)</f>
        <v>3.97940102E-2</v>
      </c>
      <c r="L506">
        <f t="shared" si="32"/>
        <v>-1.9371463677951901</v>
      </c>
      <c r="M506">
        <f t="shared" si="34"/>
        <v>2.636372701337252</v>
      </c>
    </row>
    <row r="507" spans="1:13" x14ac:dyDescent="0.3">
      <c r="A507">
        <v>505</v>
      </c>
      <c r="B507">
        <v>1.3826146475017111</v>
      </c>
      <c r="C507">
        <f t="shared" si="33"/>
        <v>16.5</v>
      </c>
      <c r="D507">
        <v>1</v>
      </c>
      <c r="E507">
        <v>79.239199999999997</v>
      </c>
      <c r="F507">
        <v>3.567E-2</v>
      </c>
      <c r="G507">
        <v>70.504999999999995</v>
      </c>
      <c r="H507">
        <v>72.664000000000001</v>
      </c>
      <c r="I507">
        <f>VLOOKUP(C507,'Girls CDC 0-20'!$B$2:$F$243,3,FALSE)</f>
        <v>1.3885070954000001</v>
      </c>
      <c r="J507">
        <f>VLOOKUP($C507,'Girls CDC 0-20'!$B$2:$F$243,4,FALSE)</f>
        <v>78.801984055999995</v>
      </c>
      <c r="K507">
        <f>VLOOKUP($C507,'Girls CDC 0-20'!$B$2:$F$243,5,FALSE)</f>
        <v>3.97940102E-2</v>
      </c>
      <c r="L507">
        <f t="shared" si="32"/>
        <v>-1.9272591163912256</v>
      </c>
      <c r="M507">
        <f t="shared" si="34"/>
        <v>2.697367296634396</v>
      </c>
    </row>
    <row r="508" spans="1:13" x14ac:dyDescent="0.3">
      <c r="A508">
        <v>506</v>
      </c>
      <c r="B508">
        <v>1.3853524982888432</v>
      </c>
      <c r="C508">
        <f t="shared" si="33"/>
        <v>16.5</v>
      </c>
      <c r="D508">
        <v>1</v>
      </c>
      <c r="E508">
        <v>79.274100000000004</v>
      </c>
      <c r="F508">
        <v>3.5680000000000003E-2</v>
      </c>
      <c r="G508">
        <v>70.533000000000001</v>
      </c>
      <c r="H508">
        <v>72.694000000000003</v>
      </c>
      <c r="I508">
        <f>VLOOKUP(C508,'Girls CDC 0-20'!$B$2:$F$243,3,FALSE)</f>
        <v>1.3885070954000001</v>
      </c>
      <c r="J508">
        <f>VLOOKUP($C508,'Girls CDC 0-20'!$B$2:$F$243,4,FALSE)</f>
        <v>78.801984055999995</v>
      </c>
      <c r="K508">
        <f>VLOOKUP($C508,'Girls CDC 0-20'!$B$2:$F$243,5,FALSE)</f>
        <v>3.97940102E-2</v>
      </c>
      <c r="L508">
        <f t="shared" si="32"/>
        <v>-1.9179882817168619</v>
      </c>
      <c r="M508">
        <f t="shared" si="34"/>
        <v>2.7556248514904507</v>
      </c>
    </row>
    <row r="509" spans="1:13" x14ac:dyDescent="0.3">
      <c r="A509">
        <v>507</v>
      </c>
      <c r="B509">
        <v>1.3880903490759753</v>
      </c>
      <c r="C509">
        <f t="shared" si="33"/>
        <v>16.5</v>
      </c>
      <c r="D509">
        <v>1</v>
      </c>
      <c r="E509">
        <v>79.308899999999994</v>
      </c>
      <c r="F509">
        <v>3.569E-2</v>
      </c>
      <c r="G509">
        <v>70.561999999999998</v>
      </c>
      <c r="H509">
        <v>72.724000000000004</v>
      </c>
      <c r="I509">
        <f>VLOOKUP(C509,'Girls CDC 0-20'!$B$2:$F$243,3,FALSE)</f>
        <v>1.3885070954000001</v>
      </c>
      <c r="J509">
        <f>VLOOKUP($C509,'Girls CDC 0-20'!$B$2:$F$243,4,FALSE)</f>
        <v>78.801984055999995</v>
      </c>
      <c r="K509">
        <f>VLOOKUP($C509,'Girls CDC 0-20'!$B$2:$F$243,5,FALSE)</f>
        <v>3.97940102E-2</v>
      </c>
      <c r="L509">
        <f t="shared" si="32"/>
        <v>-1.9087159605069304</v>
      </c>
      <c r="M509">
        <f t="shared" si="34"/>
        <v>2.8149371550115156</v>
      </c>
    </row>
    <row r="510" spans="1:13" x14ac:dyDescent="0.3">
      <c r="A510">
        <v>508</v>
      </c>
      <c r="B510">
        <v>1.3908281998631074</v>
      </c>
      <c r="C510">
        <f t="shared" si="33"/>
        <v>16.5</v>
      </c>
      <c r="D510">
        <v>1</v>
      </c>
      <c r="E510">
        <v>79.343800000000002</v>
      </c>
      <c r="F510">
        <v>3.569E-2</v>
      </c>
      <c r="G510">
        <v>70.593000000000004</v>
      </c>
      <c r="H510">
        <v>72.756</v>
      </c>
      <c r="I510">
        <f>VLOOKUP(C510,'Girls CDC 0-20'!$B$2:$F$243,3,FALSE)</f>
        <v>1.3885070954000001</v>
      </c>
      <c r="J510">
        <f>VLOOKUP($C510,'Girls CDC 0-20'!$B$2:$F$243,4,FALSE)</f>
        <v>78.801984055999995</v>
      </c>
      <c r="K510">
        <f>VLOOKUP($C510,'Girls CDC 0-20'!$B$2:$F$243,5,FALSE)</f>
        <v>3.97940102E-2</v>
      </c>
      <c r="L510">
        <f t="shared" si="32"/>
        <v>-1.8988238464796539</v>
      </c>
      <c r="M510">
        <f t="shared" si="34"/>
        <v>2.8793820364336788</v>
      </c>
    </row>
    <row r="511" spans="1:13" x14ac:dyDescent="0.3">
      <c r="A511">
        <v>509</v>
      </c>
      <c r="B511">
        <v>1.3935660506502396</v>
      </c>
      <c r="C511">
        <f t="shared" si="33"/>
        <v>16.5</v>
      </c>
      <c r="D511">
        <v>1</v>
      </c>
      <c r="E511">
        <v>79.378600000000006</v>
      </c>
      <c r="F511">
        <v>3.5700000000000003E-2</v>
      </c>
      <c r="G511">
        <v>70.620999999999995</v>
      </c>
      <c r="H511">
        <v>72.786000000000001</v>
      </c>
      <c r="I511">
        <f>VLOOKUP(C511,'Girls CDC 0-20'!$B$2:$F$243,3,FALSE)</f>
        <v>1.3885070954000001</v>
      </c>
      <c r="J511">
        <f>VLOOKUP($C511,'Girls CDC 0-20'!$B$2:$F$243,4,FALSE)</f>
        <v>78.801984055999995</v>
      </c>
      <c r="K511">
        <f>VLOOKUP($C511,'Girls CDC 0-20'!$B$2:$F$243,5,FALSE)</f>
        <v>3.97940102E-2</v>
      </c>
      <c r="L511">
        <f t="shared" si="32"/>
        <v>-1.8895484542842984</v>
      </c>
      <c r="M511">
        <f t="shared" si="34"/>
        <v>2.940918828221216</v>
      </c>
    </row>
    <row r="512" spans="1:13" x14ac:dyDescent="0.3">
      <c r="A512">
        <v>510</v>
      </c>
      <c r="B512">
        <v>1.3963039014373717</v>
      </c>
      <c r="C512">
        <f t="shared" si="33"/>
        <v>16.5</v>
      </c>
      <c r="D512">
        <v>1</v>
      </c>
      <c r="E512">
        <v>79.413399999999996</v>
      </c>
      <c r="F512">
        <v>3.5709999999999999E-2</v>
      </c>
      <c r="G512">
        <v>70.650000000000006</v>
      </c>
      <c r="H512">
        <v>72.816000000000003</v>
      </c>
      <c r="I512">
        <f>VLOOKUP(C512,'Girls CDC 0-20'!$B$2:$F$243,3,FALSE)</f>
        <v>1.3885070954000001</v>
      </c>
      <c r="J512">
        <f>VLOOKUP($C512,'Girls CDC 0-20'!$B$2:$F$243,4,FALSE)</f>
        <v>78.801984055999995</v>
      </c>
      <c r="K512">
        <f>VLOOKUP($C512,'Girls CDC 0-20'!$B$2:$F$243,5,FALSE)</f>
        <v>3.97940102E-2</v>
      </c>
      <c r="L512">
        <f t="shared" si="32"/>
        <v>-1.8802715767026232</v>
      </c>
      <c r="M512">
        <f t="shared" si="34"/>
        <v>3.0035537479939434</v>
      </c>
    </row>
    <row r="513" spans="1:13" x14ac:dyDescent="0.3">
      <c r="A513">
        <v>511</v>
      </c>
      <c r="B513">
        <v>1.3990417522245038</v>
      </c>
      <c r="C513">
        <f t="shared" si="33"/>
        <v>16.5</v>
      </c>
      <c r="D513">
        <v>1</v>
      </c>
      <c r="E513">
        <v>79.448099999999997</v>
      </c>
      <c r="F513">
        <v>3.5720000000000002E-2</v>
      </c>
      <c r="G513">
        <v>70.677999999999997</v>
      </c>
      <c r="H513">
        <v>72.846000000000004</v>
      </c>
      <c r="I513">
        <f>VLOOKUP(C513,'Girls CDC 0-20'!$B$2:$F$243,3,FALSE)</f>
        <v>1.3885070954000001</v>
      </c>
      <c r="J513">
        <f>VLOOKUP($C513,'Girls CDC 0-20'!$B$2:$F$243,4,FALSE)</f>
        <v>78.801984055999995</v>
      </c>
      <c r="K513">
        <f>VLOOKUP($C513,'Girls CDC 0-20'!$B$2:$F$243,5,FALSE)</f>
        <v>3.97940102E-2</v>
      </c>
      <c r="L513">
        <f t="shared" si="32"/>
        <v>-1.8709932141088705</v>
      </c>
      <c r="M513">
        <f t="shared" si="34"/>
        <v>3.0673010798561018</v>
      </c>
    </row>
    <row r="514" spans="1:13" x14ac:dyDescent="0.3">
      <c r="A514">
        <v>512</v>
      </c>
      <c r="B514">
        <v>1.4017796030116358</v>
      </c>
      <c r="C514">
        <f t="shared" si="33"/>
        <v>16.5</v>
      </c>
      <c r="D514">
        <v>1</v>
      </c>
      <c r="E514">
        <v>79.482799999999997</v>
      </c>
      <c r="F514">
        <v>3.5720000000000002E-2</v>
      </c>
      <c r="G514">
        <v>70.709000000000003</v>
      </c>
      <c r="H514">
        <v>72.878</v>
      </c>
      <c r="I514">
        <f>VLOOKUP(C514,'Girls CDC 0-20'!$B$2:$F$243,3,FALSE)</f>
        <v>1.3885070954000001</v>
      </c>
      <c r="J514">
        <f>VLOOKUP($C514,'Girls CDC 0-20'!$B$2:$F$243,4,FALSE)</f>
        <v>78.801984055999995</v>
      </c>
      <c r="K514">
        <f>VLOOKUP($C514,'Girls CDC 0-20'!$B$2:$F$243,5,FALSE)</f>
        <v>3.97940102E-2</v>
      </c>
      <c r="L514">
        <f t="shared" ref="L514:L577" si="35">(((H514/J514)^I514)-1)/(I514*K514)</f>
        <v>-1.8610946576169465</v>
      </c>
      <c r="M514">
        <f t="shared" si="34"/>
        <v>3.1365405265008475</v>
      </c>
    </row>
    <row r="515" spans="1:13" x14ac:dyDescent="0.3">
      <c r="A515">
        <v>513</v>
      </c>
      <c r="B515">
        <v>1.4045174537987679</v>
      </c>
      <c r="C515">
        <f t="shared" ref="C515:C578" si="36">IF(B515=0,0,INT(B515*12)+0.5)</f>
        <v>16.5</v>
      </c>
      <c r="D515">
        <v>1</v>
      </c>
      <c r="E515">
        <v>79.517499999999998</v>
      </c>
      <c r="F515">
        <v>3.5729999999999998E-2</v>
      </c>
      <c r="G515">
        <v>70.738</v>
      </c>
      <c r="H515">
        <v>72.908000000000001</v>
      </c>
      <c r="I515">
        <f>VLOOKUP(C515,'Girls CDC 0-20'!$B$2:$F$243,3,FALSE)</f>
        <v>1.3885070954000001</v>
      </c>
      <c r="J515">
        <f>VLOOKUP($C515,'Girls CDC 0-20'!$B$2:$F$243,4,FALSE)</f>
        <v>78.801984055999995</v>
      </c>
      <c r="K515">
        <f>VLOOKUP($C515,'Girls CDC 0-20'!$B$2:$F$243,5,FALSE)</f>
        <v>3.97940102E-2</v>
      </c>
      <c r="L515">
        <f t="shared" si="35"/>
        <v>-1.8518132271831271</v>
      </c>
      <c r="M515">
        <f t="shared" ref="M515:M578" si="37">(_xlfn.NORM.S.DIST(L515,TRUE))*100</f>
        <v>3.2026323797384673</v>
      </c>
    </row>
    <row r="516" spans="1:13" x14ac:dyDescent="0.3">
      <c r="A516">
        <v>514</v>
      </c>
      <c r="B516">
        <v>1.4072553045859</v>
      </c>
      <c r="C516">
        <f t="shared" si="36"/>
        <v>16.5</v>
      </c>
      <c r="D516">
        <v>1</v>
      </c>
      <c r="E516">
        <v>79.552099999999996</v>
      </c>
      <c r="F516">
        <v>3.5740000000000001E-2</v>
      </c>
      <c r="G516">
        <v>70.766000000000005</v>
      </c>
      <c r="H516">
        <v>72.938000000000002</v>
      </c>
      <c r="I516">
        <f>VLOOKUP(C516,'Girls CDC 0-20'!$B$2:$F$243,3,FALSE)</f>
        <v>1.3885070954000001</v>
      </c>
      <c r="J516">
        <f>VLOOKUP($C516,'Girls CDC 0-20'!$B$2:$F$243,4,FALSE)</f>
        <v>78.801984055999995</v>
      </c>
      <c r="K516">
        <f>VLOOKUP($C516,'Girls CDC 0-20'!$B$2:$F$243,5,FALSE)</f>
        <v>3.97940102E-2</v>
      </c>
      <c r="L516">
        <f t="shared" si="35"/>
        <v>-1.8425303128833803</v>
      </c>
      <c r="M516">
        <f t="shared" si="37"/>
        <v>3.2698808369839023</v>
      </c>
    </row>
    <row r="517" spans="1:13" x14ac:dyDescent="0.3">
      <c r="A517">
        <v>515</v>
      </c>
      <c r="B517">
        <v>1.4099931553730323</v>
      </c>
      <c r="C517">
        <f t="shared" si="36"/>
        <v>16.5</v>
      </c>
      <c r="D517">
        <v>1</v>
      </c>
      <c r="E517">
        <v>79.586799999999997</v>
      </c>
      <c r="F517">
        <v>3.5740000000000001E-2</v>
      </c>
      <c r="G517">
        <v>70.796999999999997</v>
      </c>
      <c r="H517">
        <v>72.97</v>
      </c>
      <c r="I517">
        <f>VLOOKUP(C517,'Girls CDC 0-20'!$B$2:$F$243,3,FALSE)</f>
        <v>1.3885070954000001</v>
      </c>
      <c r="J517">
        <f>VLOOKUP($C517,'Girls CDC 0-20'!$B$2:$F$243,4,FALSE)</f>
        <v>78.801984055999995</v>
      </c>
      <c r="K517">
        <f>VLOOKUP($C517,'Girls CDC 0-20'!$B$2:$F$243,5,FALSE)</f>
        <v>3.97940102E-2</v>
      </c>
      <c r="L517">
        <f t="shared" si="35"/>
        <v>-1.8326269025008479</v>
      </c>
      <c r="M517">
        <f t="shared" si="37"/>
        <v>3.3429037286460415</v>
      </c>
    </row>
    <row r="518" spans="1:13" x14ac:dyDescent="0.3">
      <c r="A518">
        <v>516</v>
      </c>
      <c r="B518">
        <v>1.4127310061601643</v>
      </c>
      <c r="C518">
        <f t="shared" si="36"/>
        <v>16.5</v>
      </c>
      <c r="D518">
        <v>1</v>
      </c>
      <c r="E518">
        <v>79.621300000000005</v>
      </c>
      <c r="F518">
        <v>3.5749999999999997E-2</v>
      </c>
      <c r="G518">
        <v>70.825000000000003</v>
      </c>
      <c r="H518">
        <v>72.998999999999995</v>
      </c>
      <c r="I518">
        <f>VLOOKUP(C518,'Girls CDC 0-20'!$B$2:$F$243,3,FALSE)</f>
        <v>1.3885070954000001</v>
      </c>
      <c r="J518">
        <f>VLOOKUP($C518,'Girls CDC 0-20'!$B$2:$F$243,4,FALSE)</f>
        <v>78.801984055999995</v>
      </c>
      <c r="K518">
        <f>VLOOKUP($C518,'Girls CDC 0-20'!$B$2:$F$243,5,FALSE)</f>
        <v>3.97940102E-2</v>
      </c>
      <c r="L518">
        <f t="shared" si="35"/>
        <v>-1.8236504792768171</v>
      </c>
      <c r="M518">
        <f t="shared" si="37"/>
        <v>3.410246493947918</v>
      </c>
    </row>
    <row r="519" spans="1:13" x14ac:dyDescent="0.3">
      <c r="A519">
        <v>517</v>
      </c>
      <c r="B519">
        <v>1.4154688569472964</v>
      </c>
      <c r="C519">
        <f t="shared" si="36"/>
        <v>16.5</v>
      </c>
      <c r="D519">
        <v>1</v>
      </c>
      <c r="E519">
        <v>79.655900000000003</v>
      </c>
      <c r="F519">
        <v>3.576E-2</v>
      </c>
      <c r="G519">
        <v>70.852999999999994</v>
      </c>
      <c r="H519">
        <v>73.028999999999996</v>
      </c>
      <c r="I519">
        <f>VLOOKUP(C519,'Girls CDC 0-20'!$B$2:$F$243,3,FALSE)</f>
        <v>1.3885070954000001</v>
      </c>
      <c r="J519">
        <f>VLOOKUP($C519,'Girls CDC 0-20'!$B$2:$F$243,4,FALSE)</f>
        <v>78.801984055999995</v>
      </c>
      <c r="K519">
        <f>VLOOKUP($C519,'Girls CDC 0-20'!$B$2:$F$243,5,FALSE)</f>
        <v>3.97940102E-2</v>
      </c>
      <c r="L519">
        <f t="shared" si="35"/>
        <v>-1.8143630661992587</v>
      </c>
      <c r="M519">
        <f t="shared" si="37"/>
        <v>3.481092400045513</v>
      </c>
    </row>
    <row r="520" spans="1:13" x14ac:dyDescent="0.3">
      <c r="A520">
        <v>518</v>
      </c>
      <c r="B520">
        <v>1.4182067077344285</v>
      </c>
      <c r="C520">
        <f t="shared" si="36"/>
        <v>17.5</v>
      </c>
      <c r="D520">
        <v>1</v>
      </c>
      <c r="E520">
        <v>79.690399999999997</v>
      </c>
      <c r="F520">
        <v>3.5770000000000003E-2</v>
      </c>
      <c r="G520">
        <v>70.882000000000005</v>
      </c>
      <c r="H520">
        <v>73.058999999999997</v>
      </c>
      <c r="I520">
        <f>VLOOKUP(C520,'Girls CDC 0-20'!$B$2:$F$243,3,FALSE)</f>
        <v>1.3488181274</v>
      </c>
      <c r="J520">
        <f>VLOOKUP($C520,'Girls CDC 0-20'!$B$2:$F$243,4,FALSE)</f>
        <v>79.814918523000003</v>
      </c>
      <c r="K520">
        <f>VLOOKUP($C520,'Girls CDC 0-20'!$B$2:$F$243,5,FALSE)</f>
        <v>3.9918994300000003E-2</v>
      </c>
      <c r="L520">
        <f t="shared" si="35"/>
        <v>-2.0885148790845278</v>
      </c>
      <c r="M520">
        <f t="shared" si="37"/>
        <v>1.8375707323231567</v>
      </c>
    </row>
    <row r="521" spans="1:13" x14ac:dyDescent="0.3">
      <c r="A521">
        <v>519</v>
      </c>
      <c r="B521">
        <v>1.4209445585215605</v>
      </c>
      <c r="C521">
        <f t="shared" si="36"/>
        <v>17.5</v>
      </c>
      <c r="D521">
        <v>1</v>
      </c>
      <c r="E521">
        <v>79.724900000000005</v>
      </c>
      <c r="F521">
        <v>3.5770000000000003E-2</v>
      </c>
      <c r="G521">
        <v>70.912000000000006</v>
      </c>
      <c r="H521">
        <v>73.090999999999994</v>
      </c>
      <c r="I521">
        <f>VLOOKUP(C521,'Girls CDC 0-20'!$B$2:$F$243,3,FALSE)</f>
        <v>1.3488181274</v>
      </c>
      <c r="J521">
        <f>VLOOKUP($C521,'Girls CDC 0-20'!$B$2:$F$243,4,FALSE)</f>
        <v>79.814918523000003</v>
      </c>
      <c r="K521">
        <f>VLOOKUP($C521,'Girls CDC 0-20'!$B$2:$F$243,5,FALSE)</f>
        <v>3.9918994300000003E-2</v>
      </c>
      <c r="L521">
        <f t="shared" si="35"/>
        <v>-2.0787757245368885</v>
      </c>
      <c r="M521">
        <f t="shared" si="37"/>
        <v>1.8818984560444512</v>
      </c>
    </row>
    <row r="522" spans="1:13" x14ac:dyDescent="0.3">
      <c r="A522">
        <v>520</v>
      </c>
      <c r="B522">
        <v>1.4236824093086926</v>
      </c>
      <c r="C522">
        <f t="shared" si="36"/>
        <v>17.5</v>
      </c>
      <c r="D522">
        <v>1</v>
      </c>
      <c r="E522">
        <v>79.759399999999999</v>
      </c>
      <c r="F522">
        <v>3.5779999999999999E-2</v>
      </c>
      <c r="G522">
        <v>70.941000000000003</v>
      </c>
      <c r="H522">
        <v>73.12</v>
      </c>
      <c r="I522">
        <f>VLOOKUP(C522,'Girls CDC 0-20'!$B$2:$F$243,3,FALSE)</f>
        <v>1.3488181274</v>
      </c>
      <c r="J522">
        <f>VLOOKUP($C522,'Girls CDC 0-20'!$B$2:$F$243,4,FALSE)</f>
        <v>79.814918523000003</v>
      </c>
      <c r="K522">
        <f>VLOOKUP($C522,'Girls CDC 0-20'!$B$2:$F$243,5,FALSE)</f>
        <v>3.9918994300000003E-2</v>
      </c>
      <c r="L522">
        <f t="shared" si="35"/>
        <v>-2.0699483309110085</v>
      </c>
      <c r="M522">
        <f t="shared" si="37"/>
        <v>1.9228591639807022</v>
      </c>
    </row>
    <row r="523" spans="1:13" x14ac:dyDescent="0.3">
      <c r="A523">
        <v>521</v>
      </c>
      <c r="B523">
        <v>1.4264202600958247</v>
      </c>
      <c r="C523">
        <f t="shared" si="36"/>
        <v>17.5</v>
      </c>
      <c r="D523">
        <v>1</v>
      </c>
      <c r="E523">
        <v>79.793800000000005</v>
      </c>
      <c r="F523">
        <v>3.5790000000000002E-2</v>
      </c>
      <c r="G523">
        <v>70.968999999999994</v>
      </c>
      <c r="H523">
        <v>73.150000000000006</v>
      </c>
      <c r="I523">
        <f>VLOOKUP(C523,'Girls CDC 0-20'!$B$2:$F$243,3,FALSE)</f>
        <v>1.3488181274</v>
      </c>
      <c r="J523">
        <f>VLOOKUP($C523,'Girls CDC 0-20'!$B$2:$F$243,4,FALSE)</f>
        <v>79.814918523000003</v>
      </c>
      <c r="K523">
        <f>VLOOKUP($C523,'Girls CDC 0-20'!$B$2:$F$243,5,FALSE)</f>
        <v>3.9918994300000003E-2</v>
      </c>
      <c r="L523">
        <f t="shared" si="35"/>
        <v>-2.060815259205401</v>
      </c>
      <c r="M523">
        <f t="shared" si="37"/>
        <v>1.9660334074907901</v>
      </c>
    </row>
    <row r="524" spans="1:13" x14ac:dyDescent="0.3">
      <c r="A524">
        <v>522</v>
      </c>
      <c r="B524">
        <v>1.429158110882957</v>
      </c>
      <c r="C524">
        <f t="shared" si="36"/>
        <v>17.5</v>
      </c>
      <c r="D524">
        <v>1</v>
      </c>
      <c r="E524">
        <v>79.828199999999995</v>
      </c>
      <c r="F524">
        <v>3.5790000000000002E-2</v>
      </c>
      <c r="G524">
        <v>70.998999999999995</v>
      </c>
      <c r="H524">
        <v>73.182000000000002</v>
      </c>
      <c r="I524">
        <f>VLOOKUP(C524,'Girls CDC 0-20'!$B$2:$F$243,3,FALSE)</f>
        <v>1.3488181274</v>
      </c>
      <c r="J524">
        <f>VLOOKUP($C524,'Girls CDC 0-20'!$B$2:$F$243,4,FALSE)</f>
        <v>79.814918523000003</v>
      </c>
      <c r="K524">
        <f>VLOOKUP($C524,'Girls CDC 0-20'!$B$2:$F$243,5,FALSE)</f>
        <v>3.9918994300000003E-2</v>
      </c>
      <c r="L524">
        <f t="shared" si="35"/>
        <v>-2.0510718758604112</v>
      </c>
      <c r="M524">
        <f t="shared" si="37"/>
        <v>2.0129973846215803</v>
      </c>
    </row>
    <row r="525" spans="1:13" x14ac:dyDescent="0.3">
      <c r="A525">
        <v>523</v>
      </c>
      <c r="B525">
        <v>1.431895961670089</v>
      </c>
      <c r="C525">
        <f t="shared" si="36"/>
        <v>17.5</v>
      </c>
      <c r="D525">
        <v>1</v>
      </c>
      <c r="E525">
        <v>79.8626</v>
      </c>
      <c r="F525">
        <v>3.5799999999999998E-2</v>
      </c>
      <c r="G525">
        <v>71.027000000000001</v>
      </c>
      <c r="H525">
        <v>73.210999999999999</v>
      </c>
      <c r="I525">
        <f>VLOOKUP(C525,'Girls CDC 0-20'!$B$2:$F$243,3,FALSE)</f>
        <v>1.3488181274</v>
      </c>
      <c r="J525">
        <f>VLOOKUP($C525,'Girls CDC 0-20'!$B$2:$F$243,4,FALSE)</f>
        <v>79.814918523000003</v>
      </c>
      <c r="K525">
        <f>VLOOKUP($C525,'Girls CDC 0-20'!$B$2:$F$243,5,FALSE)</f>
        <v>3.9918994300000003E-2</v>
      </c>
      <c r="L525">
        <f t="shared" si="35"/>
        <v>-2.0422406509275275</v>
      </c>
      <c r="M525">
        <f t="shared" si="37"/>
        <v>2.0563832980834404</v>
      </c>
    </row>
    <row r="526" spans="1:13" x14ac:dyDescent="0.3">
      <c r="A526">
        <v>524</v>
      </c>
      <c r="B526">
        <v>1.4346338124572211</v>
      </c>
      <c r="C526">
        <f t="shared" si="36"/>
        <v>17.5</v>
      </c>
      <c r="D526">
        <v>1</v>
      </c>
      <c r="E526">
        <v>79.896900000000002</v>
      </c>
      <c r="F526">
        <v>3.5810000000000002E-2</v>
      </c>
      <c r="G526">
        <v>71.055000000000007</v>
      </c>
      <c r="H526">
        <v>73.241</v>
      </c>
      <c r="I526">
        <f>VLOOKUP(C526,'Girls CDC 0-20'!$B$2:$F$243,3,FALSE)</f>
        <v>1.3488181274</v>
      </c>
      <c r="J526">
        <f>VLOOKUP($C526,'Girls CDC 0-20'!$B$2:$F$243,4,FALSE)</f>
        <v>79.814918523000003</v>
      </c>
      <c r="K526">
        <f>VLOOKUP($C526,'Girls CDC 0-20'!$B$2:$F$243,5,FALSE)</f>
        <v>3.9918994300000003E-2</v>
      </c>
      <c r="L526">
        <f t="shared" si="35"/>
        <v>-2.0331036168413466</v>
      </c>
      <c r="M526">
        <f t="shared" si="37"/>
        <v>2.1021027837610293</v>
      </c>
    </row>
    <row r="527" spans="1:13" x14ac:dyDescent="0.3">
      <c r="A527">
        <v>525</v>
      </c>
      <c r="B527">
        <v>1.4373716632443532</v>
      </c>
      <c r="C527">
        <f t="shared" si="36"/>
        <v>17.5</v>
      </c>
      <c r="D527">
        <v>1</v>
      </c>
      <c r="E527">
        <v>79.931200000000004</v>
      </c>
      <c r="F527">
        <v>3.5819999999999998E-2</v>
      </c>
      <c r="G527">
        <v>71.082999999999998</v>
      </c>
      <c r="H527">
        <v>73.271000000000001</v>
      </c>
      <c r="I527">
        <f>VLOOKUP(C527,'Girls CDC 0-20'!$B$2:$F$243,3,FALSE)</f>
        <v>1.3488181274</v>
      </c>
      <c r="J527">
        <f>VLOOKUP($C527,'Girls CDC 0-20'!$B$2:$F$243,4,FALSE)</f>
        <v>79.814918523000003</v>
      </c>
      <c r="K527">
        <f>VLOOKUP($C527,'Girls CDC 0-20'!$B$2:$F$243,5,FALSE)</f>
        <v>3.9918994300000003E-2</v>
      </c>
      <c r="L527">
        <f t="shared" si="35"/>
        <v>-2.0239652771786916</v>
      </c>
      <c r="M527">
        <f t="shared" si="37"/>
        <v>2.1486862279360439</v>
      </c>
    </row>
    <row r="528" spans="1:13" x14ac:dyDescent="0.3">
      <c r="A528">
        <v>526</v>
      </c>
      <c r="B528">
        <v>1.4401095140314852</v>
      </c>
      <c r="C528">
        <f t="shared" si="36"/>
        <v>17.5</v>
      </c>
      <c r="D528">
        <v>1</v>
      </c>
      <c r="E528">
        <v>79.965500000000006</v>
      </c>
      <c r="F528">
        <v>3.5819999999999998E-2</v>
      </c>
      <c r="G528">
        <v>71.114000000000004</v>
      </c>
      <c r="H528">
        <v>73.302000000000007</v>
      </c>
      <c r="I528">
        <f>VLOOKUP(C528,'Girls CDC 0-20'!$B$2:$F$243,3,FALSE)</f>
        <v>1.3488181274</v>
      </c>
      <c r="J528">
        <f>VLOOKUP($C528,'Girls CDC 0-20'!$B$2:$F$243,4,FALSE)</f>
        <v>79.814918523000003</v>
      </c>
      <c r="K528">
        <f>VLOOKUP($C528,'Girls CDC 0-20'!$B$2:$F$243,5,FALSE)</f>
        <v>3.9918994300000003E-2</v>
      </c>
      <c r="L528">
        <f t="shared" si="35"/>
        <v>-2.0145209549831011</v>
      </c>
      <c r="M528">
        <f t="shared" si="37"/>
        <v>2.1977433533429984</v>
      </c>
    </row>
    <row r="529" spans="1:13" x14ac:dyDescent="0.3">
      <c r="A529">
        <v>527</v>
      </c>
      <c r="B529">
        <v>1.4428473648186173</v>
      </c>
      <c r="C529">
        <f t="shared" si="36"/>
        <v>17.5</v>
      </c>
      <c r="D529">
        <v>1</v>
      </c>
      <c r="E529">
        <v>79.999799999999993</v>
      </c>
      <c r="F529">
        <v>3.5830000000000001E-2</v>
      </c>
      <c r="G529">
        <v>71.141999999999996</v>
      </c>
      <c r="H529">
        <v>73.331999999999994</v>
      </c>
      <c r="I529">
        <f>VLOOKUP(C529,'Girls CDC 0-20'!$B$2:$F$243,3,FALSE)</f>
        <v>1.3488181274</v>
      </c>
      <c r="J529">
        <f>VLOOKUP($C529,'Girls CDC 0-20'!$B$2:$F$243,4,FALSE)</f>
        <v>79.814918523000003</v>
      </c>
      <c r="K529">
        <f>VLOOKUP($C529,'Girls CDC 0-20'!$B$2:$F$243,5,FALSE)</f>
        <v>3.9918994300000003E-2</v>
      </c>
      <c r="L529">
        <f t="shared" si="35"/>
        <v>-2.0053799617215815</v>
      </c>
      <c r="M529">
        <f t="shared" si="37"/>
        <v>2.2461221129029614</v>
      </c>
    </row>
    <row r="530" spans="1:13" x14ac:dyDescent="0.3">
      <c r="A530">
        <v>528</v>
      </c>
      <c r="B530">
        <v>1.4455852156057496</v>
      </c>
      <c r="C530">
        <f t="shared" si="36"/>
        <v>17.5</v>
      </c>
      <c r="D530">
        <v>1</v>
      </c>
      <c r="E530">
        <v>80.034000000000006</v>
      </c>
      <c r="F530">
        <v>3.5839999999999997E-2</v>
      </c>
      <c r="G530">
        <v>71.17</v>
      </c>
      <c r="H530">
        <v>73.361000000000004</v>
      </c>
      <c r="I530">
        <f>VLOOKUP(C530,'Girls CDC 0-20'!$B$2:$F$243,3,FALSE)</f>
        <v>1.3488181274</v>
      </c>
      <c r="J530">
        <f>VLOOKUP($C530,'Girls CDC 0-20'!$B$2:$F$243,4,FALSE)</f>
        <v>79.814918523000003</v>
      </c>
      <c r="K530">
        <f>VLOOKUP($C530,'Girls CDC 0-20'!$B$2:$F$243,5,FALSE)</f>
        <v>3.9918994300000003E-2</v>
      </c>
      <c r="L530">
        <f t="shared" si="35"/>
        <v>-1.9965424282118502</v>
      </c>
      <c r="M530">
        <f t="shared" si="37"/>
        <v>2.2937456158649887</v>
      </c>
    </row>
    <row r="531" spans="1:13" x14ac:dyDescent="0.3">
      <c r="A531">
        <v>529</v>
      </c>
      <c r="B531">
        <v>1.4483230663928817</v>
      </c>
      <c r="C531">
        <f t="shared" si="36"/>
        <v>17.5</v>
      </c>
      <c r="D531">
        <v>1</v>
      </c>
      <c r="E531">
        <v>80.068200000000004</v>
      </c>
      <c r="F531">
        <v>3.5839999999999997E-2</v>
      </c>
      <c r="G531">
        <v>71.2</v>
      </c>
      <c r="H531">
        <v>73.391999999999996</v>
      </c>
      <c r="I531">
        <f>VLOOKUP(C531,'Girls CDC 0-20'!$B$2:$F$243,3,FALSE)</f>
        <v>1.3488181274</v>
      </c>
      <c r="J531">
        <f>VLOOKUP($C531,'Girls CDC 0-20'!$B$2:$F$243,4,FALSE)</f>
        <v>79.814918523000003</v>
      </c>
      <c r="K531">
        <f>VLOOKUP($C531,'Girls CDC 0-20'!$B$2:$F$243,5,FALSE)</f>
        <v>3.9918994300000003E-2</v>
      </c>
      <c r="L531">
        <f t="shared" si="35"/>
        <v>-1.9870940619821893</v>
      </c>
      <c r="M531">
        <f t="shared" si="37"/>
        <v>2.3455987080606255</v>
      </c>
    </row>
    <row r="532" spans="1:13" x14ac:dyDescent="0.3">
      <c r="A532">
        <v>530</v>
      </c>
      <c r="B532">
        <v>1.4510609171800137</v>
      </c>
      <c r="C532">
        <f t="shared" si="36"/>
        <v>17.5</v>
      </c>
      <c r="D532">
        <v>1</v>
      </c>
      <c r="E532">
        <v>80.1023</v>
      </c>
      <c r="F532">
        <v>3.585E-2</v>
      </c>
      <c r="G532">
        <v>71.227999999999994</v>
      </c>
      <c r="H532">
        <v>73.421999999999997</v>
      </c>
      <c r="I532">
        <f>VLOOKUP(C532,'Girls CDC 0-20'!$B$2:$F$243,3,FALSE)</f>
        <v>1.3488181274</v>
      </c>
      <c r="J532">
        <f>VLOOKUP($C532,'Girls CDC 0-20'!$B$2:$F$243,4,FALSE)</f>
        <v>79.814918523000003</v>
      </c>
      <c r="K532">
        <f>VLOOKUP($C532,'Girls CDC 0-20'!$B$2:$F$243,5,FALSE)</f>
        <v>3.9918994300000003E-2</v>
      </c>
      <c r="L532">
        <f t="shared" si="35"/>
        <v>-1.9779491561988978</v>
      </c>
      <c r="M532">
        <f t="shared" si="37"/>
        <v>2.3967221366789455</v>
      </c>
    </row>
    <row r="533" spans="1:13" x14ac:dyDescent="0.3">
      <c r="A533">
        <v>531</v>
      </c>
      <c r="B533">
        <v>1.4537987679671458</v>
      </c>
      <c r="C533">
        <f t="shared" si="36"/>
        <v>17.5</v>
      </c>
      <c r="D533">
        <v>1</v>
      </c>
      <c r="E533">
        <v>80.136499999999998</v>
      </c>
      <c r="F533">
        <v>3.5860000000000003E-2</v>
      </c>
      <c r="G533">
        <v>71.256</v>
      </c>
      <c r="H533">
        <v>73.450999999999993</v>
      </c>
      <c r="I533">
        <f>VLOOKUP(C533,'Girls CDC 0-20'!$B$2:$F$243,3,FALSE)</f>
        <v>1.3488181274</v>
      </c>
      <c r="J533">
        <f>VLOOKUP($C533,'Girls CDC 0-20'!$B$2:$F$243,4,FALSE)</f>
        <v>79.814918523000003</v>
      </c>
      <c r="K533">
        <f>VLOOKUP($C533,'Girls CDC 0-20'!$B$2:$F$243,5,FALSE)</f>
        <v>3.9918994300000003E-2</v>
      </c>
      <c r="L533">
        <f t="shared" si="35"/>
        <v>-1.9691078415748127</v>
      </c>
      <c r="M533">
        <f t="shared" si="37"/>
        <v>2.4470354284440541</v>
      </c>
    </row>
    <row r="534" spans="1:13" x14ac:dyDescent="0.3">
      <c r="A534">
        <v>532</v>
      </c>
      <c r="B534">
        <v>1.4565366187542779</v>
      </c>
      <c r="C534">
        <f t="shared" si="36"/>
        <v>17.5</v>
      </c>
      <c r="D534">
        <v>1</v>
      </c>
      <c r="E534">
        <v>80.170599999999993</v>
      </c>
      <c r="F534">
        <v>3.5869999999999999E-2</v>
      </c>
      <c r="G534">
        <v>71.284000000000006</v>
      </c>
      <c r="H534">
        <v>73.480999999999995</v>
      </c>
      <c r="I534">
        <f>VLOOKUP(C534,'Girls CDC 0-20'!$B$2:$F$243,3,FALSE)</f>
        <v>1.3488181274</v>
      </c>
      <c r="J534">
        <f>VLOOKUP($C534,'Girls CDC 0-20'!$B$2:$F$243,4,FALSE)</f>
        <v>79.814918523000003</v>
      </c>
      <c r="K534">
        <f>VLOOKUP($C534,'Girls CDC 0-20'!$B$2:$F$243,5,FALSE)</f>
        <v>3.9918994300000003E-2</v>
      </c>
      <c r="L534">
        <f t="shared" si="35"/>
        <v>-1.9599603726109238</v>
      </c>
      <c r="M534">
        <f t="shared" si="37"/>
        <v>2.5000211100197363</v>
      </c>
    </row>
    <row r="535" spans="1:13" x14ac:dyDescent="0.3">
      <c r="A535">
        <v>533</v>
      </c>
      <c r="B535">
        <v>1.4592744695414099</v>
      </c>
      <c r="C535">
        <f t="shared" si="36"/>
        <v>17.5</v>
      </c>
      <c r="D535">
        <v>1</v>
      </c>
      <c r="E535">
        <v>80.204599999999999</v>
      </c>
      <c r="F535">
        <v>3.5869999999999999E-2</v>
      </c>
      <c r="G535">
        <v>71.313999999999993</v>
      </c>
      <c r="H535">
        <v>73.512</v>
      </c>
      <c r="I535">
        <f>VLOOKUP(C535,'Girls CDC 0-20'!$B$2:$F$243,3,FALSE)</f>
        <v>1.3488181274</v>
      </c>
      <c r="J535">
        <f>VLOOKUP($C535,'Girls CDC 0-20'!$B$2:$F$243,4,FALSE)</f>
        <v>79.814918523000003</v>
      </c>
      <c r="K535">
        <f>VLOOKUP($C535,'Girls CDC 0-20'!$B$2:$F$243,5,FALSE)</f>
        <v>3.9918994300000003E-2</v>
      </c>
      <c r="L535">
        <f t="shared" si="35"/>
        <v>-1.950506619357147</v>
      </c>
      <c r="M535">
        <f t="shared" si="37"/>
        <v>2.5557882599713637</v>
      </c>
    </row>
    <row r="536" spans="1:13" x14ac:dyDescent="0.3">
      <c r="A536">
        <v>534</v>
      </c>
      <c r="B536">
        <v>1.462012320328542</v>
      </c>
      <c r="C536">
        <f t="shared" si="36"/>
        <v>17.5</v>
      </c>
      <c r="D536">
        <v>1</v>
      </c>
      <c r="E536">
        <v>80.238699999999994</v>
      </c>
      <c r="F536">
        <v>3.5880000000000002E-2</v>
      </c>
      <c r="G536">
        <v>71.341999999999999</v>
      </c>
      <c r="H536">
        <v>73.540999999999997</v>
      </c>
      <c r="I536">
        <f>VLOOKUP(C536,'Girls CDC 0-20'!$B$2:$F$243,3,FALSE)</f>
        <v>1.3488181274</v>
      </c>
      <c r="J536">
        <f>VLOOKUP($C536,'Girls CDC 0-20'!$B$2:$F$243,4,FALSE)</f>
        <v>79.814918523000003</v>
      </c>
      <c r="K536">
        <f>VLOOKUP($C536,'Girls CDC 0-20'!$B$2:$F$243,5,FALSE)</f>
        <v>3.9918994300000003E-2</v>
      </c>
      <c r="L536">
        <f t="shared" si="35"/>
        <v>-1.9416615266350357</v>
      </c>
      <c r="M536">
        <f t="shared" si="37"/>
        <v>2.6089044585446244</v>
      </c>
    </row>
    <row r="537" spans="1:13" x14ac:dyDescent="0.3">
      <c r="A537">
        <v>535</v>
      </c>
      <c r="B537">
        <v>1.4647501711156743</v>
      </c>
      <c r="C537">
        <f t="shared" si="36"/>
        <v>17.5</v>
      </c>
      <c r="D537">
        <v>1</v>
      </c>
      <c r="E537">
        <v>80.2727</v>
      </c>
      <c r="F537">
        <v>3.5889999999999998E-2</v>
      </c>
      <c r="G537">
        <v>71.37</v>
      </c>
      <c r="H537">
        <v>73.570999999999998</v>
      </c>
      <c r="I537">
        <f>VLOOKUP(C537,'Girls CDC 0-20'!$B$2:$F$243,3,FALSE)</f>
        <v>1.3488181274</v>
      </c>
      <c r="J537">
        <f>VLOOKUP($C537,'Girls CDC 0-20'!$B$2:$F$243,4,FALSE)</f>
        <v>79.814918523000003</v>
      </c>
      <c r="K537">
        <f>VLOOKUP($C537,'Girls CDC 0-20'!$B$2:$F$243,5,FALSE)</f>
        <v>3.9918994300000003E-2</v>
      </c>
      <c r="L537">
        <f t="shared" si="35"/>
        <v>-1.9325101503152853</v>
      </c>
      <c r="M537">
        <f t="shared" si="37"/>
        <v>2.6648285224846293</v>
      </c>
    </row>
    <row r="538" spans="1:13" x14ac:dyDescent="0.3">
      <c r="A538">
        <v>536</v>
      </c>
      <c r="B538">
        <v>1.4674880219028064</v>
      </c>
      <c r="C538">
        <f t="shared" si="36"/>
        <v>17.5</v>
      </c>
      <c r="D538">
        <v>1</v>
      </c>
      <c r="E538">
        <v>80.306700000000006</v>
      </c>
      <c r="F538">
        <v>3.5889999999999998E-2</v>
      </c>
      <c r="G538">
        <v>71.400000000000006</v>
      </c>
      <c r="H538">
        <v>73.602000000000004</v>
      </c>
      <c r="I538">
        <f>VLOOKUP(C538,'Girls CDC 0-20'!$B$2:$F$243,3,FALSE)</f>
        <v>1.3488181274</v>
      </c>
      <c r="J538">
        <f>VLOOKUP($C538,'Girls CDC 0-20'!$B$2:$F$243,4,FALSE)</f>
        <v>79.814918523000003</v>
      </c>
      <c r="K538">
        <f>VLOOKUP($C538,'Girls CDC 0-20'!$B$2:$F$243,5,FALSE)</f>
        <v>3.9918994300000003E-2</v>
      </c>
      <c r="L538">
        <f t="shared" si="35"/>
        <v>-1.9230523605509502</v>
      </c>
      <c r="M538">
        <f t="shared" si="37"/>
        <v>2.7236737190046356</v>
      </c>
    </row>
    <row r="539" spans="1:13" x14ac:dyDescent="0.3">
      <c r="A539">
        <v>537</v>
      </c>
      <c r="B539">
        <v>1.4702258726899384</v>
      </c>
      <c r="C539">
        <f t="shared" si="36"/>
        <v>17.5</v>
      </c>
      <c r="D539">
        <v>1</v>
      </c>
      <c r="E539">
        <v>80.340599999999995</v>
      </c>
      <c r="F539">
        <v>3.5900000000000001E-2</v>
      </c>
      <c r="G539">
        <v>71.427999999999997</v>
      </c>
      <c r="H539">
        <v>73.631</v>
      </c>
      <c r="I539">
        <f>VLOOKUP(C539,'Girls CDC 0-20'!$B$2:$F$243,3,FALSE)</f>
        <v>1.3488181274</v>
      </c>
      <c r="J539">
        <f>VLOOKUP($C539,'Girls CDC 0-20'!$B$2:$F$243,4,FALSE)</f>
        <v>79.814918523000003</v>
      </c>
      <c r="K539">
        <f>VLOOKUP($C539,'Girls CDC 0-20'!$B$2:$F$243,5,FALSE)</f>
        <v>3.9918994300000003E-2</v>
      </c>
      <c r="L539">
        <f t="shared" si="35"/>
        <v>-1.9142034927410581</v>
      </c>
      <c r="M539">
        <f t="shared" si="37"/>
        <v>2.7797079829332989</v>
      </c>
    </row>
    <row r="540" spans="1:13" x14ac:dyDescent="0.3">
      <c r="A540">
        <v>538</v>
      </c>
      <c r="B540">
        <v>1.4729637234770705</v>
      </c>
      <c r="C540">
        <f t="shared" si="36"/>
        <v>17.5</v>
      </c>
      <c r="D540">
        <v>1</v>
      </c>
      <c r="E540">
        <v>80.374499999999998</v>
      </c>
      <c r="F540">
        <v>3.5909999999999997E-2</v>
      </c>
      <c r="G540">
        <v>71.454999999999998</v>
      </c>
      <c r="H540">
        <v>73.66</v>
      </c>
      <c r="I540">
        <f>VLOOKUP(C540,'Girls CDC 0-20'!$B$2:$F$243,3,FALSE)</f>
        <v>1.3488181274</v>
      </c>
      <c r="J540">
        <f>VLOOKUP($C540,'Girls CDC 0-20'!$B$2:$F$243,4,FALSE)</f>
        <v>79.814918523000003</v>
      </c>
      <c r="K540">
        <f>VLOOKUP($C540,'Girls CDC 0-20'!$B$2:$F$243,5,FALSE)</f>
        <v>3.9918994300000003E-2</v>
      </c>
      <c r="L540">
        <f t="shared" si="35"/>
        <v>-1.9053534091542437</v>
      </c>
      <c r="M540">
        <f t="shared" si="37"/>
        <v>2.8367073594801129</v>
      </c>
    </row>
    <row r="541" spans="1:13" x14ac:dyDescent="0.3">
      <c r="A541">
        <v>539</v>
      </c>
      <c r="B541">
        <v>1.4757015742642026</v>
      </c>
      <c r="C541">
        <f t="shared" si="36"/>
        <v>17.5</v>
      </c>
      <c r="D541">
        <v>1</v>
      </c>
      <c r="E541">
        <v>80.4084</v>
      </c>
      <c r="F541">
        <v>3.5920000000000001E-2</v>
      </c>
      <c r="G541">
        <v>71.483000000000004</v>
      </c>
      <c r="H541">
        <v>73.688999999999993</v>
      </c>
      <c r="I541">
        <f>VLOOKUP(C541,'Girls CDC 0-20'!$B$2:$F$243,3,FALSE)</f>
        <v>1.3488181274</v>
      </c>
      <c r="J541">
        <f>VLOOKUP($C541,'Girls CDC 0-20'!$B$2:$F$243,4,FALSE)</f>
        <v>79.814918523000003</v>
      </c>
      <c r="K541">
        <f>VLOOKUP($C541,'Girls CDC 0-20'!$B$2:$F$243,5,FALSE)</f>
        <v>3.9918994300000003E-2</v>
      </c>
      <c r="L541">
        <f t="shared" si="35"/>
        <v>-1.8965021101022177</v>
      </c>
      <c r="M541">
        <f t="shared" si="37"/>
        <v>2.8946840617262599</v>
      </c>
    </row>
    <row r="542" spans="1:13" x14ac:dyDescent="0.3">
      <c r="A542">
        <v>540</v>
      </c>
      <c r="B542">
        <v>1.4784394250513346</v>
      </c>
      <c r="C542">
        <f t="shared" si="36"/>
        <v>17.5</v>
      </c>
      <c r="D542">
        <v>1</v>
      </c>
      <c r="E542">
        <v>80.442300000000003</v>
      </c>
      <c r="F542">
        <v>3.5920000000000001E-2</v>
      </c>
      <c r="G542">
        <v>71.513000000000005</v>
      </c>
      <c r="H542">
        <v>73.72</v>
      </c>
      <c r="I542">
        <f>VLOOKUP(C542,'Girls CDC 0-20'!$B$2:$F$243,3,FALSE)</f>
        <v>1.3488181274</v>
      </c>
      <c r="J542">
        <f>VLOOKUP($C542,'Girls CDC 0-20'!$B$2:$F$243,4,FALSE)</f>
        <v>79.814918523000003</v>
      </c>
      <c r="K542">
        <f>VLOOKUP($C542,'Girls CDC 0-20'!$B$2:$F$243,5,FALSE)</f>
        <v>3.9918994300000003E-2</v>
      </c>
      <c r="L542">
        <f t="shared" si="35"/>
        <v>-1.8870390328916864</v>
      </c>
      <c r="M542">
        <f t="shared" si="37"/>
        <v>2.9577537919925949</v>
      </c>
    </row>
    <row r="543" spans="1:13" x14ac:dyDescent="0.3">
      <c r="A543">
        <v>541</v>
      </c>
      <c r="B543">
        <v>1.4811772758384667</v>
      </c>
      <c r="C543">
        <f t="shared" si="36"/>
        <v>17.5</v>
      </c>
      <c r="D543">
        <v>1</v>
      </c>
      <c r="E543">
        <v>80.476100000000002</v>
      </c>
      <c r="F543">
        <v>3.5929999999999997E-2</v>
      </c>
      <c r="G543">
        <v>71.540999999999997</v>
      </c>
      <c r="H543">
        <v>73.748999999999995</v>
      </c>
      <c r="I543">
        <f>VLOOKUP(C543,'Girls CDC 0-20'!$B$2:$F$243,3,FALSE)</f>
        <v>1.3488181274</v>
      </c>
      <c r="J543">
        <f>VLOOKUP($C543,'Girls CDC 0-20'!$B$2:$F$243,4,FALSE)</f>
        <v>79.814918523000003</v>
      </c>
      <c r="K543">
        <f>VLOOKUP($C543,'Girls CDC 0-20'!$B$2:$F$243,5,FALSE)</f>
        <v>3.9918994300000003E-2</v>
      </c>
      <c r="L543">
        <f t="shared" si="35"/>
        <v>-1.8781852200728004</v>
      </c>
      <c r="M543">
        <f t="shared" si="37"/>
        <v>3.0177915669451743</v>
      </c>
    </row>
    <row r="544" spans="1:13" x14ac:dyDescent="0.3">
      <c r="A544">
        <v>542</v>
      </c>
      <c r="B544">
        <v>1.483915126625599</v>
      </c>
      <c r="C544">
        <f t="shared" si="36"/>
        <v>17.5</v>
      </c>
      <c r="D544">
        <v>1</v>
      </c>
      <c r="E544">
        <v>80.509900000000002</v>
      </c>
      <c r="F544">
        <v>3.594E-2</v>
      </c>
      <c r="G544">
        <v>71.567999999999998</v>
      </c>
      <c r="H544">
        <v>73.778999999999996</v>
      </c>
      <c r="I544">
        <f>VLOOKUP(C544,'Girls CDC 0-20'!$B$2:$F$243,3,FALSE)</f>
        <v>1.3488181274</v>
      </c>
      <c r="J544">
        <f>VLOOKUP($C544,'Girls CDC 0-20'!$B$2:$F$243,4,FALSE)</f>
        <v>79.814918523000003</v>
      </c>
      <c r="K544">
        <f>VLOOKUP($C544,'Girls CDC 0-20'!$B$2:$F$243,5,FALSE)</f>
        <v>3.9918994300000003E-2</v>
      </c>
      <c r="L544">
        <f t="shared" si="35"/>
        <v>-1.8690248253159876</v>
      </c>
      <c r="M544">
        <f t="shared" si="37"/>
        <v>3.0809680300738651</v>
      </c>
    </row>
    <row r="545" spans="1:13" x14ac:dyDescent="0.3">
      <c r="A545">
        <v>543</v>
      </c>
      <c r="B545">
        <v>1.4866529774127311</v>
      </c>
      <c r="C545">
        <f t="shared" si="36"/>
        <v>17.5</v>
      </c>
      <c r="D545">
        <v>1</v>
      </c>
      <c r="E545">
        <v>80.543700000000001</v>
      </c>
      <c r="F545">
        <v>3.594E-2</v>
      </c>
      <c r="G545">
        <v>71.597999999999999</v>
      </c>
      <c r="H545">
        <v>73.81</v>
      </c>
      <c r="I545">
        <f>VLOOKUP(C545,'Girls CDC 0-20'!$B$2:$F$243,3,FALSE)</f>
        <v>1.3488181274</v>
      </c>
      <c r="J545">
        <f>VLOOKUP($C545,'Girls CDC 0-20'!$B$2:$F$243,4,FALSE)</f>
        <v>79.814918523000003</v>
      </c>
      <c r="K545">
        <f>VLOOKUP($C545,'Girls CDC 0-20'!$B$2:$F$243,5,FALSE)</f>
        <v>3.9918994300000003E-2</v>
      </c>
      <c r="L545">
        <f t="shared" si="35"/>
        <v>-1.8595577190118675</v>
      </c>
      <c r="M545">
        <f t="shared" si="37"/>
        <v>3.1474062983444733</v>
      </c>
    </row>
    <row r="546" spans="1:13" x14ac:dyDescent="0.3">
      <c r="A546">
        <v>544</v>
      </c>
      <c r="B546">
        <v>1.4893908281998631</v>
      </c>
      <c r="C546">
        <f t="shared" si="36"/>
        <v>17.5</v>
      </c>
      <c r="D546">
        <v>1</v>
      </c>
      <c r="E546">
        <v>80.577399999999997</v>
      </c>
      <c r="F546">
        <v>3.5950000000000003E-2</v>
      </c>
      <c r="G546">
        <v>71.626000000000005</v>
      </c>
      <c r="H546">
        <v>73.838999999999999</v>
      </c>
      <c r="I546">
        <f>VLOOKUP(C546,'Girls CDC 0-20'!$B$2:$F$243,3,FALSE)</f>
        <v>1.3488181274</v>
      </c>
      <c r="J546">
        <f>VLOOKUP($C546,'Girls CDC 0-20'!$B$2:$F$243,4,FALSE)</f>
        <v>79.814918523000003</v>
      </c>
      <c r="K546">
        <f>VLOOKUP($C546,'Girls CDC 0-20'!$B$2:$F$243,5,FALSE)</f>
        <v>3.9918994300000003E-2</v>
      </c>
      <c r="L546">
        <f t="shared" si="35"/>
        <v>-1.850700138038992</v>
      </c>
      <c r="M546">
        <f t="shared" si="37"/>
        <v>3.2106352102118305</v>
      </c>
    </row>
    <row r="547" spans="1:13" x14ac:dyDescent="0.3">
      <c r="A547">
        <v>545</v>
      </c>
      <c r="B547">
        <v>1.4921286789869952</v>
      </c>
      <c r="C547">
        <f t="shared" si="36"/>
        <v>17.5</v>
      </c>
      <c r="D547">
        <v>1</v>
      </c>
      <c r="E547">
        <v>80.611199999999997</v>
      </c>
      <c r="F547">
        <v>3.5959999999999999E-2</v>
      </c>
      <c r="G547">
        <v>71.653000000000006</v>
      </c>
      <c r="H547">
        <v>73.867999999999995</v>
      </c>
      <c r="I547">
        <f>VLOOKUP(C547,'Girls CDC 0-20'!$B$2:$F$243,3,FALSE)</f>
        <v>1.3488181274</v>
      </c>
      <c r="J547">
        <f>VLOOKUP($C547,'Girls CDC 0-20'!$B$2:$F$243,4,FALSE)</f>
        <v>79.814918523000003</v>
      </c>
      <c r="K547">
        <f>VLOOKUP($C547,'Girls CDC 0-20'!$B$2:$F$243,5,FALSE)</f>
        <v>3.9918994300000003E-2</v>
      </c>
      <c r="L547">
        <f t="shared" si="35"/>
        <v>-1.8418413435204406</v>
      </c>
      <c r="M547">
        <f t="shared" si="37"/>
        <v>3.2749180296307268</v>
      </c>
    </row>
    <row r="548" spans="1:13" x14ac:dyDescent="0.3">
      <c r="A548">
        <v>546</v>
      </c>
      <c r="B548">
        <v>1.4948665297741273</v>
      </c>
      <c r="C548">
        <f t="shared" si="36"/>
        <v>17.5</v>
      </c>
      <c r="D548">
        <v>1</v>
      </c>
      <c r="E548">
        <v>80.644800000000004</v>
      </c>
      <c r="F548">
        <v>3.5970000000000002E-2</v>
      </c>
      <c r="G548">
        <v>71.680999999999997</v>
      </c>
      <c r="H548">
        <v>73.897000000000006</v>
      </c>
      <c r="I548">
        <f>VLOOKUP(C548,'Girls CDC 0-20'!$B$2:$F$243,3,FALSE)</f>
        <v>1.3488181274</v>
      </c>
      <c r="J548">
        <f>VLOOKUP($C548,'Girls CDC 0-20'!$B$2:$F$243,4,FALSE)</f>
        <v>79.814918523000003</v>
      </c>
      <c r="K548">
        <f>VLOOKUP($C548,'Girls CDC 0-20'!$B$2:$F$243,5,FALSE)</f>
        <v>3.9918994300000003E-2</v>
      </c>
      <c r="L548">
        <f t="shared" si="35"/>
        <v>-1.8329813357664719</v>
      </c>
      <c r="M548">
        <f t="shared" si="37"/>
        <v>3.3402673374902236</v>
      </c>
    </row>
    <row r="549" spans="1:13" x14ac:dyDescent="0.3">
      <c r="A549">
        <v>547</v>
      </c>
      <c r="B549">
        <v>1.4976043805612593</v>
      </c>
      <c r="C549">
        <f t="shared" si="36"/>
        <v>17.5</v>
      </c>
      <c r="D549">
        <v>1</v>
      </c>
      <c r="E549">
        <v>80.6785</v>
      </c>
      <c r="F549">
        <v>3.5970000000000002E-2</v>
      </c>
      <c r="G549">
        <v>71.710999999999999</v>
      </c>
      <c r="H549">
        <v>73.927000000000007</v>
      </c>
      <c r="I549">
        <f>VLOOKUP(C549,'Girls CDC 0-20'!$B$2:$F$243,3,FALSE)</f>
        <v>1.3488181274</v>
      </c>
      <c r="J549">
        <f>VLOOKUP($C549,'Girls CDC 0-20'!$B$2:$F$243,4,FALSE)</f>
        <v>79.814918523000003</v>
      </c>
      <c r="K549">
        <f>VLOOKUP($C549,'Girls CDC 0-20'!$B$2:$F$243,5,FALSE)</f>
        <v>3.9918994300000003E-2</v>
      </c>
      <c r="L549">
        <f t="shared" si="35"/>
        <v>-1.8238145341235084</v>
      </c>
      <c r="M549">
        <f t="shared" si="37"/>
        <v>3.409005792316516</v>
      </c>
    </row>
    <row r="550" spans="1:13" x14ac:dyDescent="0.3">
      <c r="A550">
        <v>548</v>
      </c>
      <c r="B550">
        <v>1.5003422313483916</v>
      </c>
      <c r="C550">
        <f t="shared" si="36"/>
        <v>18.5</v>
      </c>
      <c r="D550">
        <v>1</v>
      </c>
      <c r="E550">
        <v>80.712100000000007</v>
      </c>
      <c r="F550">
        <v>3.5979999999999998E-2</v>
      </c>
      <c r="G550">
        <v>71.738</v>
      </c>
      <c r="H550">
        <v>73.956000000000003</v>
      </c>
      <c r="I550">
        <f>VLOOKUP(C550,'Girls CDC 0-20'!$B$2:$F$243,3,FALSE)</f>
        <v>1.3076096543</v>
      </c>
      <c r="J550">
        <f>VLOOKUP($C550,'Girls CDC 0-20'!$B$2:$F$243,4,FALSE)</f>
        <v>80.798515316000007</v>
      </c>
      <c r="K550">
        <f>VLOOKUP($C550,'Girls CDC 0-20'!$B$2:$F$243,5,FALSE)</f>
        <v>4.0048083800000002E-2</v>
      </c>
      <c r="L550">
        <f t="shared" si="35"/>
        <v>-2.0865101572889317</v>
      </c>
      <c r="M550">
        <f t="shared" si="37"/>
        <v>1.8466218047787486</v>
      </c>
    </row>
    <row r="551" spans="1:13" x14ac:dyDescent="0.3">
      <c r="A551">
        <v>549</v>
      </c>
      <c r="B551">
        <v>1.5030800821355237</v>
      </c>
      <c r="C551">
        <f t="shared" si="36"/>
        <v>18.5</v>
      </c>
      <c r="D551">
        <v>1</v>
      </c>
      <c r="E551">
        <v>80.745699999999999</v>
      </c>
      <c r="F551">
        <v>3.5990000000000001E-2</v>
      </c>
      <c r="G551">
        <v>71.765000000000001</v>
      </c>
      <c r="H551">
        <v>73.984999999999999</v>
      </c>
      <c r="I551">
        <f>VLOOKUP(C551,'Girls CDC 0-20'!$B$2:$F$243,3,FALSE)</f>
        <v>1.3076096543</v>
      </c>
      <c r="J551">
        <f>VLOOKUP($C551,'Girls CDC 0-20'!$B$2:$F$243,4,FALSE)</f>
        <v>80.798515316000007</v>
      </c>
      <c r="K551">
        <f>VLOOKUP($C551,'Girls CDC 0-20'!$B$2:$F$243,5,FALSE)</f>
        <v>4.0048083800000002E-2</v>
      </c>
      <c r="L551">
        <f t="shared" si="35"/>
        <v>-2.0777881260685334</v>
      </c>
      <c r="M551">
        <f t="shared" si="37"/>
        <v>1.8864438974178295</v>
      </c>
    </row>
    <row r="552" spans="1:13" x14ac:dyDescent="0.3">
      <c r="A552">
        <v>550</v>
      </c>
      <c r="B552">
        <v>1.5058179329226558</v>
      </c>
      <c r="C552">
        <f t="shared" si="36"/>
        <v>18.5</v>
      </c>
      <c r="D552">
        <v>1</v>
      </c>
      <c r="E552">
        <v>80.779300000000006</v>
      </c>
      <c r="F552">
        <v>3.5999999999999997E-2</v>
      </c>
      <c r="G552">
        <v>71.793000000000006</v>
      </c>
      <c r="H552">
        <v>74.013999999999996</v>
      </c>
      <c r="I552">
        <f>VLOOKUP(C552,'Girls CDC 0-20'!$B$2:$F$243,3,FALSE)</f>
        <v>1.3076096543</v>
      </c>
      <c r="J552">
        <f>VLOOKUP($C552,'Girls CDC 0-20'!$B$2:$F$243,4,FALSE)</f>
        <v>80.798515316000007</v>
      </c>
      <c r="K552">
        <f>VLOOKUP($C552,'Girls CDC 0-20'!$B$2:$F$243,5,FALSE)</f>
        <v>4.0048083800000002E-2</v>
      </c>
      <c r="L552">
        <f t="shared" si="35"/>
        <v>-2.0690650431330337</v>
      </c>
      <c r="M552">
        <f t="shared" si="37"/>
        <v>1.926999175513713</v>
      </c>
    </row>
    <row r="553" spans="1:13" x14ac:dyDescent="0.3">
      <c r="A553">
        <v>551</v>
      </c>
      <c r="B553">
        <v>1.5085557837097878</v>
      </c>
      <c r="C553">
        <f t="shared" si="36"/>
        <v>18.5</v>
      </c>
      <c r="D553">
        <v>1</v>
      </c>
      <c r="E553">
        <v>80.812799999999996</v>
      </c>
      <c r="F553">
        <v>3.5999999999999997E-2</v>
      </c>
      <c r="G553">
        <v>71.822999999999993</v>
      </c>
      <c r="H553">
        <v>74.045000000000002</v>
      </c>
      <c r="I553">
        <f>VLOOKUP(C553,'Girls CDC 0-20'!$B$2:$F$243,3,FALSE)</f>
        <v>1.3076096543</v>
      </c>
      <c r="J553">
        <f>VLOOKUP($C553,'Girls CDC 0-20'!$B$2:$F$243,4,FALSE)</f>
        <v>80.798515316000007</v>
      </c>
      <c r="K553">
        <f>VLOOKUP($C553,'Girls CDC 0-20'!$B$2:$F$243,5,FALSE)</f>
        <v>4.0048083800000002E-2</v>
      </c>
      <c r="L553">
        <f t="shared" si="35"/>
        <v>-2.0597392055794064</v>
      </c>
      <c r="M553">
        <f t="shared" si="37"/>
        <v>1.9711739620829436</v>
      </c>
    </row>
    <row r="554" spans="1:13" x14ac:dyDescent="0.3">
      <c r="A554">
        <v>552</v>
      </c>
      <c r="B554">
        <v>1.5112936344969199</v>
      </c>
      <c r="C554">
        <f t="shared" si="36"/>
        <v>18.5</v>
      </c>
      <c r="D554">
        <v>1</v>
      </c>
      <c r="E554">
        <v>80.846400000000003</v>
      </c>
      <c r="F554">
        <v>3.601E-2</v>
      </c>
      <c r="G554">
        <v>71.849999999999994</v>
      </c>
      <c r="H554">
        <v>74.073999999999998</v>
      </c>
      <c r="I554">
        <f>VLOOKUP(C554,'Girls CDC 0-20'!$B$2:$F$243,3,FALSE)</f>
        <v>1.3076096543</v>
      </c>
      <c r="J554">
        <f>VLOOKUP($C554,'Girls CDC 0-20'!$B$2:$F$243,4,FALSE)</f>
        <v>80.798515316000007</v>
      </c>
      <c r="K554">
        <f>VLOOKUP($C554,'Girls CDC 0-20'!$B$2:$F$243,5,FALSE)</f>
        <v>4.0048083800000002E-2</v>
      </c>
      <c r="L554">
        <f t="shared" si="35"/>
        <v>-2.0510139475873004</v>
      </c>
      <c r="M554">
        <f t="shared" si="37"/>
        <v>2.0132794245680632</v>
      </c>
    </row>
    <row r="555" spans="1:13" x14ac:dyDescent="0.3">
      <c r="A555">
        <v>553</v>
      </c>
      <c r="B555">
        <v>1.514031485284052</v>
      </c>
      <c r="C555">
        <f t="shared" si="36"/>
        <v>18.5</v>
      </c>
      <c r="D555">
        <v>1</v>
      </c>
      <c r="E555">
        <v>80.879800000000003</v>
      </c>
      <c r="F555">
        <v>3.6020000000000003E-2</v>
      </c>
      <c r="G555">
        <v>71.876999999999995</v>
      </c>
      <c r="H555">
        <v>74.102000000000004</v>
      </c>
      <c r="I555">
        <f>VLOOKUP(C555,'Girls CDC 0-20'!$B$2:$F$243,3,FALSE)</f>
        <v>1.3076096543</v>
      </c>
      <c r="J555">
        <f>VLOOKUP($C555,'Girls CDC 0-20'!$B$2:$F$243,4,FALSE)</f>
        <v>80.798515316000007</v>
      </c>
      <c r="K555">
        <f>VLOOKUP($C555,'Girls CDC 0-20'!$B$2:$F$243,5,FALSE)</f>
        <v>4.0048083800000002E-2</v>
      </c>
      <c r="L555">
        <f t="shared" si="35"/>
        <v>-2.0425885634463565</v>
      </c>
      <c r="M555">
        <f t="shared" si="37"/>
        <v>2.0546592091757998</v>
      </c>
    </row>
    <row r="556" spans="1:13" x14ac:dyDescent="0.3">
      <c r="A556">
        <v>554</v>
      </c>
      <c r="B556">
        <v>1.516769336071184</v>
      </c>
      <c r="C556">
        <f t="shared" si="36"/>
        <v>18.5</v>
      </c>
      <c r="D556">
        <v>1</v>
      </c>
      <c r="E556">
        <v>80.913300000000007</v>
      </c>
      <c r="F556">
        <v>3.6020000000000003E-2</v>
      </c>
      <c r="G556">
        <v>71.906999999999996</v>
      </c>
      <c r="H556">
        <v>74.132999999999996</v>
      </c>
      <c r="I556">
        <f>VLOOKUP(C556,'Girls CDC 0-20'!$B$2:$F$243,3,FALSE)</f>
        <v>1.3076096543</v>
      </c>
      <c r="J556">
        <f>VLOOKUP($C556,'Girls CDC 0-20'!$B$2:$F$243,4,FALSE)</f>
        <v>80.798515316000007</v>
      </c>
      <c r="K556">
        <f>VLOOKUP($C556,'Girls CDC 0-20'!$B$2:$F$243,5,FALSE)</f>
        <v>4.0048083800000002E-2</v>
      </c>
      <c r="L556">
        <f t="shared" si="35"/>
        <v>-2.033259317206495</v>
      </c>
      <c r="M556">
        <f t="shared" si="37"/>
        <v>2.101316551975831</v>
      </c>
    </row>
    <row r="557" spans="1:13" x14ac:dyDescent="0.3">
      <c r="A557">
        <v>555</v>
      </c>
      <c r="B557">
        <v>1.5195071868583163</v>
      </c>
      <c r="C557">
        <f t="shared" si="36"/>
        <v>18.5</v>
      </c>
      <c r="D557">
        <v>1</v>
      </c>
      <c r="E557">
        <v>80.946700000000007</v>
      </c>
      <c r="F557">
        <v>3.603E-2</v>
      </c>
      <c r="G557">
        <v>71.933999999999997</v>
      </c>
      <c r="H557">
        <v>74.162000000000006</v>
      </c>
      <c r="I557">
        <f>VLOOKUP(C557,'Girls CDC 0-20'!$B$2:$F$243,3,FALSE)</f>
        <v>1.3076096543</v>
      </c>
      <c r="J557">
        <f>VLOOKUP($C557,'Girls CDC 0-20'!$B$2:$F$243,4,FALSE)</f>
        <v>80.798515316000007</v>
      </c>
      <c r="K557">
        <f>VLOOKUP($C557,'Girls CDC 0-20'!$B$2:$F$243,5,FALSE)</f>
        <v>4.0048083800000002E-2</v>
      </c>
      <c r="L557">
        <f t="shared" si="35"/>
        <v>-2.0245308713372827</v>
      </c>
      <c r="M557">
        <f t="shared" si="37"/>
        <v>2.1457779443658476</v>
      </c>
    </row>
    <row r="558" spans="1:13" x14ac:dyDescent="0.3">
      <c r="A558">
        <v>556</v>
      </c>
      <c r="B558">
        <v>1.5222450376454484</v>
      </c>
      <c r="C558">
        <f t="shared" si="36"/>
        <v>18.5</v>
      </c>
      <c r="D558">
        <v>1</v>
      </c>
      <c r="E558">
        <v>80.980099999999993</v>
      </c>
      <c r="F558">
        <v>3.6040000000000003E-2</v>
      </c>
      <c r="G558">
        <v>71.960999999999999</v>
      </c>
      <c r="H558">
        <v>74.191000000000003</v>
      </c>
      <c r="I558">
        <f>VLOOKUP(C558,'Girls CDC 0-20'!$B$2:$F$243,3,FALSE)</f>
        <v>1.3076096543</v>
      </c>
      <c r="J558">
        <f>VLOOKUP($C558,'Girls CDC 0-20'!$B$2:$F$243,4,FALSE)</f>
        <v>80.798515316000007</v>
      </c>
      <c r="K558">
        <f>VLOOKUP($C558,'Girls CDC 0-20'!$B$2:$F$243,5,FALSE)</f>
        <v>4.0048083800000002E-2</v>
      </c>
      <c r="L558">
        <f t="shared" si="35"/>
        <v>-2.0158013754915736</v>
      </c>
      <c r="M558">
        <f t="shared" si="37"/>
        <v>2.191037484114652</v>
      </c>
    </row>
    <row r="559" spans="1:13" x14ac:dyDescent="0.3">
      <c r="A559">
        <v>557</v>
      </c>
      <c r="B559">
        <v>1.5249828884325805</v>
      </c>
      <c r="C559">
        <f t="shared" si="36"/>
        <v>18.5</v>
      </c>
      <c r="D559">
        <v>1</v>
      </c>
      <c r="E559">
        <v>81.013499999999993</v>
      </c>
      <c r="F559">
        <v>3.6049999999999999E-2</v>
      </c>
      <c r="G559">
        <v>71.988</v>
      </c>
      <c r="H559">
        <v>74.218999999999994</v>
      </c>
      <c r="I559">
        <f>VLOOKUP(C559,'Girls CDC 0-20'!$B$2:$F$243,3,FALSE)</f>
        <v>1.3076096543</v>
      </c>
      <c r="J559">
        <f>VLOOKUP($C559,'Girls CDC 0-20'!$B$2:$F$243,4,FALSE)</f>
        <v>80.798515316000007</v>
      </c>
      <c r="K559">
        <f>VLOOKUP($C559,'Girls CDC 0-20'!$B$2:$F$243,5,FALSE)</f>
        <v>4.0048083800000002E-2</v>
      </c>
      <c r="L559">
        <f t="shared" si="35"/>
        <v>-2.0073719007189403</v>
      </c>
      <c r="M559">
        <f t="shared" si="37"/>
        <v>2.2355039236353171</v>
      </c>
    </row>
    <row r="560" spans="1:13" x14ac:dyDescent="0.3">
      <c r="A560">
        <v>558</v>
      </c>
      <c r="B560">
        <v>1.5277207392197125</v>
      </c>
      <c r="C560">
        <f t="shared" si="36"/>
        <v>18.5</v>
      </c>
      <c r="D560">
        <v>1</v>
      </c>
      <c r="E560">
        <v>81.046800000000005</v>
      </c>
      <c r="F560">
        <v>3.6049999999999999E-2</v>
      </c>
      <c r="G560">
        <v>72.018000000000001</v>
      </c>
      <c r="H560">
        <v>74.25</v>
      </c>
      <c r="I560">
        <f>VLOOKUP(C560,'Girls CDC 0-20'!$B$2:$F$243,3,FALSE)</f>
        <v>1.3076096543</v>
      </c>
      <c r="J560">
        <f>VLOOKUP($C560,'Girls CDC 0-20'!$B$2:$F$243,4,FALSE)</f>
        <v>80.798515316000007</v>
      </c>
      <c r="K560">
        <f>VLOOKUP($C560,'Girls CDC 0-20'!$B$2:$F$243,5,FALSE)</f>
        <v>4.0048083800000002E-2</v>
      </c>
      <c r="L560">
        <f t="shared" si="35"/>
        <v>-1.9980381268125911</v>
      </c>
      <c r="M560">
        <f t="shared" si="37"/>
        <v>2.2856263389993492</v>
      </c>
    </row>
    <row r="561" spans="1:13" x14ac:dyDescent="0.3">
      <c r="A561">
        <v>559</v>
      </c>
      <c r="B561">
        <v>1.5304585900068446</v>
      </c>
      <c r="C561">
        <f t="shared" si="36"/>
        <v>18.5</v>
      </c>
      <c r="D561">
        <v>1</v>
      </c>
      <c r="E561">
        <v>81.080200000000005</v>
      </c>
      <c r="F561">
        <v>3.6060000000000002E-2</v>
      </c>
      <c r="G561">
        <v>72.045000000000002</v>
      </c>
      <c r="H561">
        <v>74.278999999999996</v>
      </c>
      <c r="I561">
        <f>VLOOKUP(C561,'Girls CDC 0-20'!$B$2:$F$243,3,FALSE)</f>
        <v>1.3076096543</v>
      </c>
      <c r="J561">
        <f>VLOOKUP($C561,'Girls CDC 0-20'!$B$2:$F$243,4,FALSE)</f>
        <v>80.798515316000007</v>
      </c>
      <c r="K561">
        <f>VLOOKUP($C561,'Girls CDC 0-20'!$B$2:$F$243,5,FALSE)</f>
        <v>4.0048083800000002E-2</v>
      </c>
      <c r="L561">
        <f t="shared" si="35"/>
        <v>-1.9893054465701072</v>
      </c>
      <c r="M561">
        <f t="shared" si="37"/>
        <v>2.3333749437331637</v>
      </c>
    </row>
    <row r="562" spans="1:13" x14ac:dyDescent="0.3">
      <c r="A562">
        <v>560</v>
      </c>
      <c r="B562">
        <v>1.5331964407939767</v>
      </c>
      <c r="C562">
        <f t="shared" si="36"/>
        <v>18.5</v>
      </c>
      <c r="D562">
        <v>1</v>
      </c>
      <c r="E562">
        <v>81.113399999999999</v>
      </c>
      <c r="F562">
        <v>3.6069999999999998E-2</v>
      </c>
      <c r="G562">
        <v>72.072000000000003</v>
      </c>
      <c r="H562">
        <v>74.307000000000002</v>
      </c>
      <c r="I562">
        <f>VLOOKUP(C562,'Girls CDC 0-20'!$B$2:$F$243,3,FALSE)</f>
        <v>1.3076096543</v>
      </c>
      <c r="J562">
        <f>VLOOKUP($C562,'Girls CDC 0-20'!$B$2:$F$243,4,FALSE)</f>
        <v>80.798515316000007</v>
      </c>
      <c r="K562">
        <f>VLOOKUP($C562,'Girls CDC 0-20'!$B$2:$F$243,5,FALSE)</f>
        <v>4.0048083800000002E-2</v>
      </c>
      <c r="L562">
        <f t="shared" si="35"/>
        <v>-1.9808728980246593</v>
      </c>
      <c r="M562">
        <f t="shared" si="37"/>
        <v>2.3802764550446831</v>
      </c>
    </row>
    <row r="563" spans="1:13" x14ac:dyDescent="0.3">
      <c r="A563">
        <v>561</v>
      </c>
      <c r="B563">
        <v>1.5359342915811087</v>
      </c>
      <c r="C563">
        <f t="shared" si="36"/>
        <v>18.5</v>
      </c>
      <c r="D563">
        <v>1</v>
      </c>
      <c r="E563">
        <v>81.146699999999996</v>
      </c>
      <c r="F563">
        <v>3.6080000000000001E-2</v>
      </c>
      <c r="G563">
        <v>72.099000000000004</v>
      </c>
      <c r="H563">
        <v>74.335999999999999</v>
      </c>
      <c r="I563">
        <f>VLOOKUP(C563,'Girls CDC 0-20'!$B$2:$F$243,3,FALSE)</f>
        <v>1.3076096543</v>
      </c>
      <c r="J563">
        <f>VLOOKUP($C563,'Girls CDC 0-20'!$B$2:$F$243,4,FALSE)</f>
        <v>80.798515316000007</v>
      </c>
      <c r="K563">
        <f>VLOOKUP($C563,'Girls CDC 0-20'!$B$2:$F$243,5,FALSE)</f>
        <v>4.0048083800000002E-2</v>
      </c>
      <c r="L563">
        <f t="shared" si="35"/>
        <v>-1.9721381565555003</v>
      </c>
      <c r="M563">
        <f t="shared" si="37"/>
        <v>2.4296918586277685</v>
      </c>
    </row>
    <row r="564" spans="1:13" x14ac:dyDescent="0.3">
      <c r="A564">
        <v>562</v>
      </c>
      <c r="B564">
        <v>1.538672142368241</v>
      </c>
      <c r="C564">
        <f t="shared" si="36"/>
        <v>18.5</v>
      </c>
      <c r="D564">
        <v>1</v>
      </c>
      <c r="E564">
        <v>81.179900000000004</v>
      </c>
      <c r="F564">
        <v>3.6080000000000001E-2</v>
      </c>
      <c r="G564">
        <v>72.129000000000005</v>
      </c>
      <c r="H564">
        <v>74.366</v>
      </c>
      <c r="I564">
        <f>VLOOKUP(C564,'Girls CDC 0-20'!$B$2:$F$243,3,FALSE)</f>
        <v>1.3076096543</v>
      </c>
      <c r="J564">
        <f>VLOOKUP($C564,'Girls CDC 0-20'!$B$2:$F$243,4,FALSE)</f>
        <v>80.798515316000007</v>
      </c>
      <c r="K564">
        <f>VLOOKUP($C564,'Girls CDC 0-20'!$B$2:$F$243,5,FALSE)</f>
        <v>4.0048083800000002E-2</v>
      </c>
      <c r="L564">
        <f t="shared" si="35"/>
        <v>-1.9631011139895631</v>
      </c>
      <c r="M564">
        <f t="shared" si="37"/>
        <v>2.4817213073883382</v>
      </c>
    </row>
    <row r="565" spans="1:13" x14ac:dyDescent="0.3">
      <c r="A565">
        <v>563</v>
      </c>
      <c r="B565">
        <v>1.5414099931553731</v>
      </c>
      <c r="C565">
        <f t="shared" si="36"/>
        <v>18.5</v>
      </c>
      <c r="D565">
        <v>1</v>
      </c>
      <c r="E565">
        <v>81.213099999999997</v>
      </c>
      <c r="F565">
        <v>3.6089999999999997E-2</v>
      </c>
      <c r="G565">
        <v>72.156000000000006</v>
      </c>
      <c r="H565">
        <v>74.394999999999996</v>
      </c>
      <c r="I565">
        <f>VLOOKUP(C565,'Girls CDC 0-20'!$B$2:$F$243,3,FALSE)</f>
        <v>1.3076096543</v>
      </c>
      <c r="J565">
        <f>VLOOKUP($C565,'Girls CDC 0-20'!$B$2:$F$243,4,FALSE)</f>
        <v>80.798515316000007</v>
      </c>
      <c r="K565">
        <f>VLOOKUP($C565,'Girls CDC 0-20'!$B$2:$F$243,5,FALSE)</f>
        <v>4.0048083800000002E-2</v>
      </c>
      <c r="L565">
        <f t="shared" si="35"/>
        <v>-1.9543642401224957</v>
      </c>
      <c r="M565">
        <f t="shared" si="37"/>
        <v>2.5329078301068813</v>
      </c>
    </row>
    <row r="566" spans="1:13" x14ac:dyDescent="0.3">
      <c r="A566">
        <v>564</v>
      </c>
      <c r="B566">
        <v>1.5441478439425051</v>
      </c>
      <c r="C566">
        <f t="shared" si="36"/>
        <v>18.5</v>
      </c>
      <c r="D566">
        <v>1</v>
      </c>
      <c r="E566">
        <v>81.246300000000005</v>
      </c>
      <c r="F566">
        <v>3.61E-2</v>
      </c>
      <c r="G566">
        <v>72.183000000000007</v>
      </c>
      <c r="H566">
        <v>74.423000000000002</v>
      </c>
      <c r="I566">
        <f>VLOOKUP(C566,'Girls CDC 0-20'!$B$2:$F$243,3,FALSE)</f>
        <v>1.3076096543</v>
      </c>
      <c r="J566">
        <f>VLOOKUP($C566,'Girls CDC 0-20'!$B$2:$F$243,4,FALSE)</f>
        <v>80.798515316000007</v>
      </c>
      <c r="K566">
        <f>VLOOKUP($C566,'Girls CDC 0-20'!$B$2:$F$243,5,FALSE)</f>
        <v>4.0048083800000002E-2</v>
      </c>
      <c r="L566">
        <f t="shared" si="35"/>
        <v>-1.9459276436349076</v>
      </c>
      <c r="M566">
        <f t="shared" si="37"/>
        <v>2.5831715898868048</v>
      </c>
    </row>
    <row r="567" spans="1:13" x14ac:dyDescent="0.3">
      <c r="A567">
        <v>565</v>
      </c>
      <c r="B567">
        <v>1.5468856947296372</v>
      </c>
      <c r="C567">
        <f t="shared" si="36"/>
        <v>18.5</v>
      </c>
      <c r="D567">
        <v>1</v>
      </c>
      <c r="E567">
        <v>81.279499999999999</v>
      </c>
      <c r="F567">
        <v>3.6110000000000003E-2</v>
      </c>
      <c r="G567">
        <v>72.209999999999994</v>
      </c>
      <c r="H567">
        <v>74.451999999999998</v>
      </c>
      <c r="I567">
        <f>VLOOKUP(C567,'Girls CDC 0-20'!$B$2:$F$243,3,FALSE)</f>
        <v>1.3076096543</v>
      </c>
      <c r="J567">
        <f>VLOOKUP($C567,'Girls CDC 0-20'!$B$2:$F$243,4,FALSE)</f>
        <v>80.798515316000007</v>
      </c>
      <c r="K567">
        <f>VLOOKUP($C567,'Girls CDC 0-20'!$B$2:$F$243,5,FALSE)</f>
        <v>4.0048083800000002E-2</v>
      </c>
      <c r="L567">
        <f t="shared" si="35"/>
        <v>-1.9371887107665906</v>
      </c>
      <c r="M567">
        <f t="shared" si="37"/>
        <v>2.6361139868576844</v>
      </c>
    </row>
    <row r="568" spans="1:13" x14ac:dyDescent="0.3">
      <c r="A568">
        <v>566</v>
      </c>
      <c r="B568">
        <v>1.5496235455167693</v>
      </c>
      <c r="C568">
        <f t="shared" si="36"/>
        <v>18.5</v>
      </c>
      <c r="D568">
        <v>1</v>
      </c>
      <c r="E568">
        <v>81.312600000000003</v>
      </c>
      <c r="F568">
        <v>3.6110000000000003E-2</v>
      </c>
      <c r="G568">
        <v>72.239000000000004</v>
      </c>
      <c r="H568">
        <v>74.481999999999999</v>
      </c>
      <c r="I568">
        <f>VLOOKUP(C568,'Girls CDC 0-20'!$B$2:$F$243,3,FALSE)</f>
        <v>1.3076096543</v>
      </c>
      <c r="J568">
        <f>VLOOKUP($C568,'Girls CDC 0-20'!$B$2:$F$243,4,FALSE)</f>
        <v>80.798515316000007</v>
      </c>
      <c r="K568">
        <f>VLOOKUP($C568,'Girls CDC 0-20'!$B$2:$F$243,5,FALSE)</f>
        <v>4.0048083800000002E-2</v>
      </c>
      <c r="L568">
        <f t="shared" si="35"/>
        <v>-1.9281473334607906</v>
      </c>
      <c r="M568">
        <f t="shared" si="37"/>
        <v>2.6918401441458717</v>
      </c>
    </row>
    <row r="569" spans="1:13" x14ac:dyDescent="0.3">
      <c r="A569">
        <v>567</v>
      </c>
      <c r="B569">
        <v>1.5523613963039014</v>
      </c>
      <c r="C569">
        <f t="shared" si="36"/>
        <v>18.5</v>
      </c>
      <c r="D569">
        <v>1</v>
      </c>
      <c r="E569">
        <v>81.345699999999994</v>
      </c>
      <c r="F569">
        <v>3.6119999999999999E-2</v>
      </c>
      <c r="G569">
        <v>72.266000000000005</v>
      </c>
      <c r="H569">
        <v>74.510000000000005</v>
      </c>
      <c r="I569">
        <f>VLOOKUP(C569,'Girls CDC 0-20'!$B$2:$F$243,3,FALSE)</f>
        <v>1.3076096543</v>
      </c>
      <c r="J569">
        <f>VLOOKUP($C569,'Girls CDC 0-20'!$B$2:$F$243,4,FALSE)</f>
        <v>80.798515316000007</v>
      </c>
      <c r="K569">
        <f>VLOOKUP($C569,'Girls CDC 0-20'!$B$2:$F$243,5,FALSE)</f>
        <v>4.0048083800000002E-2</v>
      </c>
      <c r="L569">
        <f t="shared" si="35"/>
        <v>-1.9197077038830717</v>
      </c>
      <c r="M569">
        <f t="shared" si="37"/>
        <v>2.7447415302281124</v>
      </c>
    </row>
    <row r="570" spans="1:13" x14ac:dyDescent="0.3">
      <c r="A570">
        <v>568</v>
      </c>
      <c r="B570">
        <v>1.5550992470910336</v>
      </c>
      <c r="C570">
        <f t="shared" si="36"/>
        <v>18.5</v>
      </c>
      <c r="D570">
        <v>1</v>
      </c>
      <c r="E570">
        <v>81.378799999999998</v>
      </c>
      <c r="F570">
        <v>3.6130000000000002E-2</v>
      </c>
      <c r="G570">
        <v>72.293000000000006</v>
      </c>
      <c r="H570">
        <v>74.539000000000001</v>
      </c>
      <c r="I570">
        <f>VLOOKUP(C570,'Girls CDC 0-20'!$B$2:$F$243,3,FALSE)</f>
        <v>1.3076096543</v>
      </c>
      <c r="J570">
        <f>VLOOKUP($C570,'Girls CDC 0-20'!$B$2:$F$243,4,FALSE)</f>
        <v>80.798515316000007</v>
      </c>
      <c r="K570">
        <f>VLOOKUP($C570,'Girls CDC 0-20'!$B$2:$F$243,5,FALSE)</f>
        <v>4.0048083800000002E-2</v>
      </c>
      <c r="L570">
        <f t="shared" si="35"/>
        <v>-1.9109656304323155</v>
      </c>
      <c r="M570">
        <f t="shared" si="37"/>
        <v>2.8004498929520465</v>
      </c>
    </row>
    <row r="571" spans="1:13" x14ac:dyDescent="0.3">
      <c r="A571">
        <v>569</v>
      </c>
      <c r="B571">
        <v>1.5578370978781657</v>
      </c>
      <c r="C571">
        <f t="shared" si="36"/>
        <v>18.5</v>
      </c>
      <c r="D571">
        <v>1</v>
      </c>
      <c r="E571">
        <v>81.411799999999999</v>
      </c>
      <c r="F571">
        <v>3.6130000000000002E-2</v>
      </c>
      <c r="G571">
        <v>72.322000000000003</v>
      </c>
      <c r="H571">
        <v>74.569000000000003</v>
      </c>
      <c r="I571">
        <f>VLOOKUP(C571,'Girls CDC 0-20'!$B$2:$F$243,3,FALSE)</f>
        <v>1.3076096543</v>
      </c>
      <c r="J571">
        <f>VLOOKUP($C571,'Girls CDC 0-20'!$B$2:$F$243,4,FALSE)</f>
        <v>80.798515316000007</v>
      </c>
      <c r="K571">
        <f>VLOOKUP($C571,'Girls CDC 0-20'!$B$2:$F$243,5,FALSE)</f>
        <v>4.0048083800000002E-2</v>
      </c>
      <c r="L571">
        <f t="shared" si="35"/>
        <v>-1.9019210051387949</v>
      </c>
      <c r="M571">
        <f t="shared" si="37"/>
        <v>2.8590741328828009</v>
      </c>
    </row>
    <row r="572" spans="1:13" x14ac:dyDescent="0.3">
      <c r="A572">
        <v>570</v>
      </c>
      <c r="B572">
        <v>1.5605749486652978</v>
      </c>
      <c r="C572">
        <f t="shared" si="36"/>
        <v>18.5</v>
      </c>
      <c r="D572">
        <v>1</v>
      </c>
      <c r="E572">
        <v>81.444800000000001</v>
      </c>
      <c r="F572">
        <v>3.6139999999999999E-2</v>
      </c>
      <c r="G572">
        <v>72.349000000000004</v>
      </c>
      <c r="H572">
        <v>74.596999999999994</v>
      </c>
      <c r="I572">
        <f>VLOOKUP(C572,'Girls CDC 0-20'!$B$2:$F$243,3,FALSE)</f>
        <v>1.3076096543</v>
      </c>
      <c r="J572">
        <f>VLOOKUP($C572,'Girls CDC 0-20'!$B$2:$F$243,4,FALSE)</f>
        <v>80.798515316000007</v>
      </c>
      <c r="K572">
        <f>VLOOKUP($C572,'Girls CDC 0-20'!$B$2:$F$243,5,FALSE)</f>
        <v>4.0048083800000002E-2</v>
      </c>
      <c r="L572">
        <f t="shared" si="35"/>
        <v>-1.8934783449225356</v>
      </c>
      <c r="M572">
        <f t="shared" si="37"/>
        <v>2.9147142682782321</v>
      </c>
    </row>
    <row r="573" spans="1:13" x14ac:dyDescent="0.3">
      <c r="A573">
        <v>571</v>
      </c>
      <c r="B573">
        <v>1.5633127994524298</v>
      </c>
      <c r="C573">
        <f t="shared" si="36"/>
        <v>18.5</v>
      </c>
      <c r="D573">
        <v>1</v>
      </c>
      <c r="E573">
        <v>81.477800000000002</v>
      </c>
      <c r="F573">
        <v>3.6150000000000002E-2</v>
      </c>
      <c r="G573">
        <v>72.376000000000005</v>
      </c>
      <c r="H573">
        <v>74.626000000000005</v>
      </c>
      <c r="I573">
        <f>VLOOKUP(C573,'Girls CDC 0-20'!$B$2:$F$243,3,FALSE)</f>
        <v>1.3076096543</v>
      </c>
      <c r="J573">
        <f>VLOOKUP($C573,'Girls CDC 0-20'!$B$2:$F$243,4,FALSE)</f>
        <v>80.798515316000007</v>
      </c>
      <c r="K573">
        <f>VLOOKUP($C573,'Girls CDC 0-20'!$B$2:$F$243,5,FALSE)</f>
        <v>4.0048083800000002E-2</v>
      </c>
      <c r="L573">
        <f t="shared" si="35"/>
        <v>-1.884733133426838</v>
      </c>
      <c r="M573">
        <f t="shared" si="37"/>
        <v>2.9732938314427049</v>
      </c>
    </row>
    <row r="574" spans="1:13" x14ac:dyDescent="0.3">
      <c r="A574">
        <v>572</v>
      </c>
      <c r="B574">
        <v>1.5660506502395619</v>
      </c>
      <c r="C574">
        <f t="shared" si="36"/>
        <v>18.5</v>
      </c>
      <c r="D574">
        <v>1</v>
      </c>
      <c r="E574">
        <v>81.510800000000003</v>
      </c>
      <c r="F574">
        <v>3.6159999999999998E-2</v>
      </c>
      <c r="G574">
        <v>72.403000000000006</v>
      </c>
      <c r="H574">
        <v>74.653999999999996</v>
      </c>
      <c r="I574">
        <f>VLOOKUP(C574,'Girls CDC 0-20'!$B$2:$F$243,3,FALSE)</f>
        <v>1.3076096543</v>
      </c>
      <c r="J574">
        <f>VLOOKUP($C574,'Girls CDC 0-20'!$B$2:$F$243,4,FALSE)</f>
        <v>80.798515316000007</v>
      </c>
      <c r="K574">
        <f>VLOOKUP($C574,'Girls CDC 0-20'!$B$2:$F$243,5,FALSE)</f>
        <v>4.0048083800000002E-2</v>
      </c>
      <c r="L574">
        <f t="shared" si="35"/>
        <v>-1.8762884889467637</v>
      </c>
      <c r="M574">
        <f t="shared" si="37"/>
        <v>3.0307838409265959</v>
      </c>
    </row>
    <row r="575" spans="1:13" x14ac:dyDescent="0.3">
      <c r="A575">
        <v>573</v>
      </c>
      <c r="B575">
        <v>1.568788501026694</v>
      </c>
      <c r="C575">
        <f t="shared" si="36"/>
        <v>18.5</v>
      </c>
      <c r="D575">
        <v>1</v>
      </c>
      <c r="E575">
        <v>81.543700000000001</v>
      </c>
      <c r="F575">
        <v>3.6159999999999998E-2</v>
      </c>
      <c r="G575">
        <v>72.432000000000002</v>
      </c>
      <c r="H575">
        <v>74.683999999999997</v>
      </c>
      <c r="I575">
        <f>VLOOKUP(C575,'Girls CDC 0-20'!$B$2:$F$243,3,FALSE)</f>
        <v>1.3076096543</v>
      </c>
      <c r="J575">
        <f>VLOOKUP($C575,'Girls CDC 0-20'!$B$2:$F$243,4,FALSE)</f>
        <v>80.798515316000007</v>
      </c>
      <c r="K575">
        <f>VLOOKUP($C575,'Girls CDC 0-20'!$B$2:$F$243,5,FALSE)</f>
        <v>4.0048083800000002E-2</v>
      </c>
      <c r="L575">
        <f t="shared" si="35"/>
        <v>-1.8672395743607835</v>
      </c>
      <c r="M575">
        <f t="shared" si="37"/>
        <v>3.093406971905162</v>
      </c>
    </row>
    <row r="576" spans="1:13" x14ac:dyDescent="0.3">
      <c r="A576">
        <v>574</v>
      </c>
      <c r="B576">
        <v>1.5715263518138261</v>
      </c>
      <c r="C576">
        <f t="shared" si="36"/>
        <v>18.5</v>
      </c>
      <c r="D576">
        <v>1</v>
      </c>
      <c r="E576">
        <v>81.576599999999999</v>
      </c>
      <c r="F576">
        <v>3.6170000000000001E-2</v>
      </c>
      <c r="G576">
        <v>72.457999999999998</v>
      </c>
      <c r="H576">
        <v>74.712000000000003</v>
      </c>
      <c r="I576">
        <f>VLOOKUP(C576,'Girls CDC 0-20'!$B$2:$F$243,3,FALSE)</f>
        <v>1.3076096543</v>
      </c>
      <c r="J576">
        <f>VLOOKUP($C576,'Girls CDC 0-20'!$B$2:$F$243,4,FALSE)</f>
        <v>80.798515316000007</v>
      </c>
      <c r="K576">
        <f>VLOOKUP($C576,'Girls CDC 0-20'!$B$2:$F$243,5,FALSE)</f>
        <v>4.0048083800000002E-2</v>
      </c>
      <c r="L576">
        <f t="shared" si="35"/>
        <v>-1.8587929118819133</v>
      </c>
      <c r="M576">
        <f t="shared" si="37"/>
        <v>3.1528248778173285</v>
      </c>
    </row>
    <row r="577" spans="1:13" x14ac:dyDescent="0.3">
      <c r="A577">
        <v>575</v>
      </c>
      <c r="B577">
        <v>1.5742642026009583</v>
      </c>
      <c r="C577">
        <f t="shared" si="36"/>
        <v>18.5</v>
      </c>
      <c r="D577">
        <v>1</v>
      </c>
      <c r="E577">
        <v>81.609499999999997</v>
      </c>
      <c r="F577">
        <v>3.6179999999999997E-2</v>
      </c>
      <c r="G577">
        <v>72.484999999999999</v>
      </c>
      <c r="H577">
        <v>74.741</v>
      </c>
      <c r="I577">
        <f>VLOOKUP(C577,'Girls CDC 0-20'!$B$2:$F$243,3,FALSE)</f>
        <v>1.3076096543</v>
      </c>
      <c r="J577">
        <f>VLOOKUP($C577,'Girls CDC 0-20'!$B$2:$F$243,4,FALSE)</f>
        <v>80.798515316000007</v>
      </c>
      <c r="K577">
        <f>VLOOKUP($C577,'Girls CDC 0-20'!$B$2:$F$243,5,FALSE)</f>
        <v>4.0048083800000002E-2</v>
      </c>
      <c r="L577">
        <f t="shared" si="35"/>
        <v>-1.8500435562811972</v>
      </c>
      <c r="M577">
        <f t="shared" si="37"/>
        <v>3.2153636044144287</v>
      </c>
    </row>
    <row r="578" spans="1:13" x14ac:dyDescent="0.3">
      <c r="A578">
        <v>576</v>
      </c>
      <c r="B578">
        <v>1.5770020533880904</v>
      </c>
      <c r="C578">
        <f t="shared" si="36"/>
        <v>18.5</v>
      </c>
      <c r="D578">
        <v>1</v>
      </c>
      <c r="E578">
        <v>81.642300000000006</v>
      </c>
      <c r="F578">
        <v>3.619E-2</v>
      </c>
      <c r="G578">
        <v>72.512</v>
      </c>
      <c r="H578">
        <v>74.769000000000005</v>
      </c>
      <c r="I578">
        <f>VLOOKUP(C578,'Girls CDC 0-20'!$B$2:$F$243,3,FALSE)</f>
        <v>1.3076096543</v>
      </c>
      <c r="J578">
        <f>VLOOKUP($C578,'Girls CDC 0-20'!$B$2:$F$243,4,FALSE)</f>
        <v>80.798515316000007</v>
      </c>
      <c r="K578">
        <f>VLOOKUP($C578,'Girls CDC 0-20'!$B$2:$F$243,5,FALSE)</f>
        <v>4.0048083800000002E-2</v>
      </c>
      <c r="L578">
        <f t="shared" ref="L578:L641" si="38">(((H578/J578)^I578)-1)/(I578*K578)</f>
        <v>-1.8415949116533441</v>
      </c>
      <c r="M578">
        <f t="shared" si="37"/>
        <v>3.2767212949778162</v>
      </c>
    </row>
    <row r="579" spans="1:13" x14ac:dyDescent="0.3">
      <c r="A579">
        <v>577</v>
      </c>
      <c r="B579">
        <v>1.5797399041752225</v>
      </c>
      <c r="C579">
        <f t="shared" ref="C579:C642" si="39">IF(B579=0,0,INT(B579*12)+0.5)</f>
        <v>18.5</v>
      </c>
      <c r="D579">
        <v>1</v>
      </c>
      <c r="E579">
        <v>81.675200000000004</v>
      </c>
      <c r="F579">
        <v>3.619E-2</v>
      </c>
      <c r="G579">
        <v>72.540999999999997</v>
      </c>
      <c r="H579">
        <v>74.799000000000007</v>
      </c>
      <c r="I579">
        <f>VLOOKUP(C579,'Girls CDC 0-20'!$B$2:$F$243,3,FALSE)</f>
        <v>1.3076096543</v>
      </c>
      <c r="J579">
        <f>VLOOKUP($C579,'Girls CDC 0-20'!$B$2:$F$243,4,FALSE)</f>
        <v>80.798515316000007</v>
      </c>
      <c r="K579">
        <f>VLOOKUP($C579,'Girls CDC 0-20'!$B$2:$F$243,5,FALSE)</f>
        <v>4.0048083800000002E-2</v>
      </c>
      <c r="L579">
        <f t="shared" si="38"/>
        <v>-1.8325417123464489</v>
      </c>
      <c r="M579">
        <f t="shared" ref="M579:M642" si="40">(_xlfn.NORM.S.DIST(L579,TRUE))*100</f>
        <v>3.3435376563396839</v>
      </c>
    </row>
    <row r="580" spans="1:13" x14ac:dyDescent="0.3">
      <c r="A580">
        <v>578</v>
      </c>
      <c r="B580">
        <v>1.5824777549623545</v>
      </c>
      <c r="C580">
        <f t="shared" si="39"/>
        <v>18.5</v>
      </c>
      <c r="D580">
        <v>1</v>
      </c>
      <c r="E580">
        <v>81.707999999999998</v>
      </c>
      <c r="F580">
        <v>3.6200000000000003E-2</v>
      </c>
      <c r="G580">
        <v>72.567999999999998</v>
      </c>
      <c r="H580">
        <v>74.826999999999998</v>
      </c>
      <c r="I580">
        <f>VLOOKUP(C580,'Girls CDC 0-20'!$B$2:$F$243,3,FALSE)</f>
        <v>1.3076096543</v>
      </c>
      <c r="J580">
        <f>VLOOKUP($C580,'Girls CDC 0-20'!$B$2:$F$243,4,FALSE)</f>
        <v>80.798515316000007</v>
      </c>
      <c r="K580">
        <f>VLOOKUP($C580,'Girls CDC 0-20'!$B$2:$F$243,5,FALSE)</f>
        <v>4.0048083800000002E-2</v>
      </c>
      <c r="L580">
        <f t="shared" si="38"/>
        <v>-1.8240910518689499</v>
      </c>
      <c r="M580">
        <f t="shared" si="40"/>
        <v>3.406915404758192</v>
      </c>
    </row>
    <row r="581" spans="1:13" x14ac:dyDescent="0.3">
      <c r="A581">
        <v>579</v>
      </c>
      <c r="B581">
        <v>1.5852156057494866</v>
      </c>
      <c r="C581">
        <f t="shared" si="39"/>
        <v>19.5</v>
      </c>
      <c r="D581">
        <v>1</v>
      </c>
      <c r="E581">
        <v>81.740700000000004</v>
      </c>
      <c r="F581">
        <v>3.6209999999999999E-2</v>
      </c>
      <c r="G581">
        <v>72.593999999999994</v>
      </c>
      <c r="H581">
        <v>74.855000000000004</v>
      </c>
      <c r="I581">
        <f>VLOOKUP(C581,'Girls CDC 0-20'!$B$2:$F$243,3,FALSE)</f>
        <v>1.2654081485999999</v>
      </c>
      <c r="J581">
        <f>VLOOKUP($C581,'Girls CDC 0-20'!$B$2:$F$243,4,FALSE)</f>
        <v>81.755120921</v>
      </c>
      <c r="K581">
        <f>VLOOKUP($C581,'Girls CDC 0-20'!$B$2:$F$243,5,FALSE)</f>
        <v>4.01801621E-2</v>
      </c>
      <c r="L581">
        <f t="shared" si="38"/>
        <v>-2.0765043247551702</v>
      </c>
      <c r="M581">
        <f t="shared" si="40"/>
        <v>1.8923665777926968</v>
      </c>
    </row>
    <row r="582" spans="1:13" x14ac:dyDescent="0.3">
      <c r="A582">
        <v>580</v>
      </c>
      <c r="B582">
        <v>1.5879534565366187</v>
      </c>
      <c r="C582">
        <f t="shared" si="39"/>
        <v>19.5</v>
      </c>
      <c r="D582">
        <v>1</v>
      </c>
      <c r="E582">
        <v>81.773499999999999</v>
      </c>
      <c r="F582">
        <v>3.6220000000000002E-2</v>
      </c>
      <c r="G582">
        <v>72.620999999999995</v>
      </c>
      <c r="H582">
        <v>74.882999999999996</v>
      </c>
      <c r="I582">
        <f>VLOOKUP(C582,'Girls CDC 0-20'!$B$2:$F$243,3,FALSE)</f>
        <v>1.2654081485999999</v>
      </c>
      <c r="J582">
        <f>VLOOKUP($C582,'Girls CDC 0-20'!$B$2:$F$243,4,FALSE)</f>
        <v>81.755120921</v>
      </c>
      <c r="K582">
        <f>VLOOKUP($C582,'Girls CDC 0-20'!$B$2:$F$243,5,FALSE)</f>
        <v>4.01801621E-2</v>
      </c>
      <c r="L582">
        <f t="shared" si="38"/>
        <v>-2.0681773095557916</v>
      </c>
      <c r="M582">
        <f t="shared" si="40"/>
        <v>1.9311676551270727</v>
      </c>
    </row>
    <row r="583" spans="1:13" x14ac:dyDescent="0.3">
      <c r="A583">
        <v>581</v>
      </c>
      <c r="B583">
        <v>1.5906913073237507</v>
      </c>
      <c r="C583">
        <f t="shared" si="39"/>
        <v>19.5</v>
      </c>
      <c r="D583">
        <v>1</v>
      </c>
      <c r="E583">
        <v>81.806200000000004</v>
      </c>
      <c r="F583">
        <v>3.6220000000000002E-2</v>
      </c>
      <c r="G583">
        <v>72.650000000000006</v>
      </c>
      <c r="H583">
        <v>74.912999999999997</v>
      </c>
      <c r="I583">
        <f>VLOOKUP(C583,'Girls CDC 0-20'!$B$2:$F$243,3,FALSE)</f>
        <v>1.2654081485999999</v>
      </c>
      <c r="J583">
        <f>VLOOKUP($C583,'Girls CDC 0-20'!$B$2:$F$243,4,FALSE)</f>
        <v>81.755120921</v>
      </c>
      <c r="K583">
        <f>VLOOKUP($C583,'Girls CDC 0-20'!$B$2:$F$243,5,FALSE)</f>
        <v>4.01801621E-2</v>
      </c>
      <c r="L583">
        <f t="shared" si="38"/>
        <v>-2.0592545904910424</v>
      </c>
      <c r="M583">
        <f t="shared" si="40"/>
        <v>1.9734928033629018</v>
      </c>
    </row>
    <row r="584" spans="1:13" x14ac:dyDescent="0.3">
      <c r="A584">
        <v>582</v>
      </c>
      <c r="B584">
        <v>1.593429158110883</v>
      </c>
      <c r="C584">
        <f t="shared" si="39"/>
        <v>19.5</v>
      </c>
      <c r="D584">
        <v>1</v>
      </c>
      <c r="E584">
        <v>81.838899999999995</v>
      </c>
      <c r="F584">
        <v>3.6229999999999998E-2</v>
      </c>
      <c r="G584">
        <v>72.676000000000002</v>
      </c>
      <c r="H584">
        <v>74.941000000000003</v>
      </c>
      <c r="I584">
        <f>VLOOKUP(C584,'Girls CDC 0-20'!$B$2:$F$243,3,FALSE)</f>
        <v>1.2654081485999999</v>
      </c>
      <c r="J584">
        <f>VLOOKUP($C584,'Girls CDC 0-20'!$B$2:$F$243,4,FALSE)</f>
        <v>81.755120921</v>
      </c>
      <c r="K584">
        <f>VLOOKUP($C584,'Girls CDC 0-20'!$B$2:$F$243,5,FALSE)</f>
        <v>4.01801621E-2</v>
      </c>
      <c r="L584">
        <f t="shared" si="38"/>
        <v>-2.050925863676841</v>
      </c>
      <c r="M584">
        <f t="shared" si="40"/>
        <v>2.0137083498625423</v>
      </c>
    </row>
    <row r="585" spans="1:13" x14ac:dyDescent="0.3">
      <c r="A585">
        <v>583</v>
      </c>
      <c r="B585">
        <v>1.5961670088980151</v>
      </c>
      <c r="C585">
        <f t="shared" si="39"/>
        <v>19.5</v>
      </c>
      <c r="D585">
        <v>1</v>
      </c>
      <c r="E585">
        <v>81.871499999999997</v>
      </c>
      <c r="F585">
        <v>3.6240000000000001E-2</v>
      </c>
      <c r="G585">
        <v>72.703000000000003</v>
      </c>
      <c r="H585">
        <v>74.968999999999994</v>
      </c>
      <c r="I585">
        <f>VLOOKUP(C585,'Girls CDC 0-20'!$B$2:$F$243,3,FALSE)</f>
        <v>1.2654081485999999</v>
      </c>
      <c r="J585">
        <f>VLOOKUP($C585,'Girls CDC 0-20'!$B$2:$F$243,4,FALSE)</f>
        <v>81.755120921</v>
      </c>
      <c r="K585">
        <f>VLOOKUP($C585,'Girls CDC 0-20'!$B$2:$F$243,5,FALSE)</f>
        <v>4.01801621E-2</v>
      </c>
      <c r="L585">
        <f t="shared" si="38"/>
        <v>-2.0425963109141607</v>
      </c>
      <c r="M585">
        <f t="shared" si="40"/>
        <v>2.0546208303546223</v>
      </c>
    </row>
    <row r="586" spans="1:13" x14ac:dyDescent="0.3">
      <c r="A586">
        <v>584</v>
      </c>
      <c r="B586">
        <v>1.5989048596851472</v>
      </c>
      <c r="C586">
        <f t="shared" si="39"/>
        <v>19.5</v>
      </c>
      <c r="D586">
        <v>1</v>
      </c>
      <c r="E586">
        <v>81.904200000000003</v>
      </c>
      <c r="F586">
        <v>3.6240000000000001E-2</v>
      </c>
      <c r="G586">
        <v>72.731999999999999</v>
      </c>
      <c r="H586">
        <v>74.998999999999995</v>
      </c>
      <c r="I586">
        <f>VLOOKUP(C586,'Girls CDC 0-20'!$B$2:$F$243,3,FALSE)</f>
        <v>1.2654081485999999</v>
      </c>
      <c r="J586">
        <f>VLOOKUP($C586,'Girls CDC 0-20'!$B$2:$F$243,4,FALSE)</f>
        <v>81.755120921</v>
      </c>
      <c r="K586">
        <f>VLOOKUP($C586,'Girls CDC 0-20'!$B$2:$F$243,5,FALSE)</f>
        <v>4.01801621E-2</v>
      </c>
      <c r="L586">
        <f t="shared" si="38"/>
        <v>-2.0336708738044891</v>
      </c>
      <c r="M586">
        <f t="shared" si="40"/>
        <v>2.0992395348299948</v>
      </c>
    </row>
    <row r="587" spans="1:13" x14ac:dyDescent="0.3">
      <c r="A587">
        <v>585</v>
      </c>
      <c r="B587">
        <v>1.6016427104722792</v>
      </c>
      <c r="C587">
        <f t="shared" si="39"/>
        <v>19.5</v>
      </c>
      <c r="D587">
        <v>1</v>
      </c>
      <c r="E587">
        <v>81.936800000000005</v>
      </c>
      <c r="F587">
        <v>3.6249999999999998E-2</v>
      </c>
      <c r="G587">
        <v>72.757999999999996</v>
      </c>
      <c r="H587">
        <v>75.027000000000001</v>
      </c>
      <c r="I587">
        <f>VLOOKUP(C587,'Girls CDC 0-20'!$B$2:$F$243,3,FALSE)</f>
        <v>1.2654081485999999</v>
      </c>
      <c r="J587">
        <f>VLOOKUP($C587,'Girls CDC 0-20'!$B$2:$F$243,4,FALSE)</f>
        <v>81.755120921</v>
      </c>
      <c r="K587">
        <f>VLOOKUP($C587,'Girls CDC 0-20'!$B$2:$F$243,5,FALSE)</f>
        <v>4.01801621E-2</v>
      </c>
      <c r="L587">
        <f t="shared" si="38"/>
        <v>-2.0253396108692563</v>
      </c>
      <c r="M587">
        <f t="shared" si="40"/>
        <v>2.1416251892586198</v>
      </c>
    </row>
    <row r="588" spans="1:13" x14ac:dyDescent="0.3">
      <c r="A588">
        <v>586</v>
      </c>
      <c r="B588">
        <v>1.6043805612594113</v>
      </c>
      <c r="C588">
        <f t="shared" si="39"/>
        <v>19.5</v>
      </c>
      <c r="D588">
        <v>1</v>
      </c>
      <c r="E588">
        <v>81.969399999999993</v>
      </c>
      <c r="F588">
        <v>3.6260000000000001E-2</v>
      </c>
      <c r="G588">
        <v>72.784999999999997</v>
      </c>
      <c r="H588">
        <v>75.055000000000007</v>
      </c>
      <c r="I588">
        <f>VLOOKUP(C588,'Girls CDC 0-20'!$B$2:$F$243,3,FALSE)</f>
        <v>1.2654081485999999</v>
      </c>
      <c r="J588">
        <f>VLOOKUP($C588,'Girls CDC 0-20'!$B$2:$F$243,4,FALSE)</f>
        <v>81.755120921</v>
      </c>
      <c r="K588">
        <f>VLOOKUP($C588,'Girls CDC 0-20'!$B$2:$F$243,5,FALSE)</f>
        <v>4.01801621E-2</v>
      </c>
      <c r="L588">
        <f t="shared" si="38"/>
        <v>-2.0170075226811219</v>
      </c>
      <c r="M588">
        <f t="shared" si="40"/>
        <v>2.1847364136999858</v>
      </c>
    </row>
    <row r="589" spans="1:13" x14ac:dyDescent="0.3">
      <c r="A589">
        <v>587</v>
      </c>
      <c r="B589">
        <v>1.6071184120465434</v>
      </c>
      <c r="C589">
        <f t="shared" si="39"/>
        <v>19.5</v>
      </c>
      <c r="D589">
        <v>1</v>
      </c>
      <c r="E589">
        <v>82.001900000000006</v>
      </c>
      <c r="F589">
        <v>3.6269999999999997E-2</v>
      </c>
      <c r="G589">
        <v>72.811000000000007</v>
      </c>
      <c r="H589">
        <v>75.082999999999998</v>
      </c>
      <c r="I589">
        <f>VLOOKUP(C589,'Girls CDC 0-20'!$B$2:$F$243,3,FALSE)</f>
        <v>1.2654081485999999</v>
      </c>
      <c r="J589">
        <f>VLOOKUP($C589,'Girls CDC 0-20'!$B$2:$F$243,4,FALSE)</f>
        <v>81.755120921</v>
      </c>
      <c r="K589">
        <f>VLOOKUP($C589,'Girls CDC 0-20'!$B$2:$F$243,5,FALSE)</f>
        <v>4.01801621E-2</v>
      </c>
      <c r="L589">
        <f t="shared" si="38"/>
        <v>-2.0086746094662566</v>
      </c>
      <c r="M589">
        <f t="shared" si="40"/>
        <v>2.2285826561245687</v>
      </c>
    </row>
    <row r="590" spans="1:13" x14ac:dyDescent="0.3">
      <c r="A590">
        <v>588</v>
      </c>
      <c r="B590">
        <v>1.6098562628336757</v>
      </c>
      <c r="C590">
        <f t="shared" si="39"/>
        <v>19.5</v>
      </c>
      <c r="D590">
        <v>1</v>
      </c>
      <c r="E590">
        <v>82.034499999999994</v>
      </c>
      <c r="F590">
        <v>3.6269999999999997E-2</v>
      </c>
      <c r="G590">
        <v>72.84</v>
      </c>
      <c r="H590">
        <v>75.113</v>
      </c>
      <c r="I590">
        <f>VLOOKUP(C590,'Girls CDC 0-20'!$B$2:$F$243,3,FALSE)</f>
        <v>1.2654081485999999</v>
      </c>
      <c r="J590">
        <f>VLOOKUP($C590,'Girls CDC 0-20'!$B$2:$F$243,4,FALSE)</f>
        <v>81.755120921</v>
      </c>
      <c r="K590">
        <f>VLOOKUP($C590,'Girls CDC 0-20'!$B$2:$F$243,5,FALSE)</f>
        <v>4.01801621E-2</v>
      </c>
      <c r="L590">
        <f t="shared" si="38"/>
        <v>-1.9997455728942815</v>
      </c>
      <c r="M590">
        <f t="shared" si="40"/>
        <v>2.2763872208974174</v>
      </c>
    </row>
    <row r="591" spans="1:13" x14ac:dyDescent="0.3">
      <c r="A591">
        <v>589</v>
      </c>
      <c r="B591">
        <v>1.6125941136208077</v>
      </c>
      <c r="C591">
        <f t="shared" si="39"/>
        <v>19.5</v>
      </c>
      <c r="D591">
        <v>1</v>
      </c>
      <c r="E591">
        <v>82.066999999999993</v>
      </c>
      <c r="F591">
        <v>3.628E-2</v>
      </c>
      <c r="G591">
        <v>72.866</v>
      </c>
      <c r="H591">
        <v>75.141000000000005</v>
      </c>
      <c r="I591">
        <f>VLOOKUP(C591,'Girls CDC 0-20'!$B$2:$F$243,3,FALSE)</f>
        <v>1.2654081485999999</v>
      </c>
      <c r="J591">
        <f>VLOOKUP($C591,'Girls CDC 0-20'!$B$2:$F$243,4,FALSE)</f>
        <v>81.755120921</v>
      </c>
      <c r="K591">
        <f>VLOOKUP($C591,'Girls CDC 0-20'!$B$2:$F$243,5,FALSE)</f>
        <v>4.01801621E-2</v>
      </c>
      <c r="L591">
        <f t="shared" si="38"/>
        <v>-1.991410951414305</v>
      </c>
      <c r="M591">
        <f t="shared" si="40"/>
        <v>2.3217863120642925</v>
      </c>
    </row>
    <row r="592" spans="1:13" x14ac:dyDescent="0.3">
      <c r="A592">
        <v>590</v>
      </c>
      <c r="B592">
        <v>1.6153319644079398</v>
      </c>
      <c r="C592">
        <f t="shared" si="39"/>
        <v>19.5</v>
      </c>
      <c r="D592">
        <v>1</v>
      </c>
      <c r="E592">
        <v>82.099400000000003</v>
      </c>
      <c r="F592">
        <v>3.6290000000000003E-2</v>
      </c>
      <c r="G592">
        <v>72.891999999999996</v>
      </c>
      <c r="H592">
        <v>75.168000000000006</v>
      </c>
      <c r="I592">
        <f>VLOOKUP(C592,'Girls CDC 0-20'!$B$2:$F$243,3,FALSE)</f>
        <v>1.2654081485999999</v>
      </c>
      <c r="J592">
        <f>VLOOKUP($C592,'Girls CDC 0-20'!$B$2:$F$243,4,FALSE)</f>
        <v>81.755120921</v>
      </c>
      <c r="K592">
        <f>VLOOKUP($C592,'Girls CDC 0-20'!$B$2:$F$243,5,FALSE)</f>
        <v>4.01801621E-2</v>
      </c>
      <c r="L592">
        <f t="shared" si="38"/>
        <v>-1.9833732142866245</v>
      </c>
      <c r="M592">
        <f t="shared" si="40"/>
        <v>2.3662878406744059</v>
      </c>
    </row>
    <row r="593" spans="1:13" x14ac:dyDescent="0.3">
      <c r="A593">
        <v>591</v>
      </c>
      <c r="B593">
        <v>1.6180698151950719</v>
      </c>
      <c r="C593">
        <f t="shared" si="39"/>
        <v>19.5</v>
      </c>
      <c r="D593">
        <v>1</v>
      </c>
      <c r="E593">
        <v>82.131900000000002</v>
      </c>
      <c r="F593">
        <v>3.6299999999999999E-2</v>
      </c>
      <c r="G593">
        <v>72.918999999999997</v>
      </c>
      <c r="H593">
        <v>75.195999999999998</v>
      </c>
      <c r="I593">
        <f>VLOOKUP(C593,'Girls CDC 0-20'!$B$2:$F$243,3,FALSE)</f>
        <v>1.2654081485999999</v>
      </c>
      <c r="J593">
        <f>VLOOKUP($C593,'Girls CDC 0-20'!$B$2:$F$243,4,FALSE)</f>
        <v>81.755120921</v>
      </c>
      <c r="K593">
        <f>VLOOKUP($C593,'Girls CDC 0-20'!$B$2:$F$243,5,FALSE)</f>
        <v>4.01801621E-2</v>
      </c>
      <c r="L593">
        <f t="shared" si="38"/>
        <v>-1.9750369737947735</v>
      </c>
      <c r="M593">
        <f t="shared" si="40"/>
        <v>2.4131976136144506</v>
      </c>
    </row>
    <row r="594" spans="1:13" x14ac:dyDescent="0.3">
      <c r="A594">
        <v>592</v>
      </c>
      <c r="B594">
        <v>1.6208076659822039</v>
      </c>
      <c r="C594">
        <f t="shared" si="39"/>
        <v>19.5</v>
      </c>
      <c r="D594">
        <v>1</v>
      </c>
      <c r="E594">
        <v>82.164299999999997</v>
      </c>
      <c r="F594">
        <v>3.6299999999999999E-2</v>
      </c>
      <c r="G594">
        <v>72.947000000000003</v>
      </c>
      <c r="H594">
        <v>75.225999999999999</v>
      </c>
      <c r="I594">
        <f>VLOOKUP(C594,'Girls CDC 0-20'!$B$2:$F$243,3,FALSE)</f>
        <v>1.2654081485999999</v>
      </c>
      <c r="J594">
        <f>VLOOKUP($C594,'Girls CDC 0-20'!$B$2:$F$243,4,FALSE)</f>
        <v>81.755120921</v>
      </c>
      <c r="K594">
        <f>VLOOKUP($C594,'Girls CDC 0-20'!$B$2:$F$243,5,FALSE)</f>
        <v>4.01801621E-2</v>
      </c>
      <c r="L594">
        <f t="shared" si="38"/>
        <v>-1.9661043732937309</v>
      </c>
      <c r="M594">
        <f t="shared" si="40"/>
        <v>2.4643277670742738</v>
      </c>
    </row>
    <row r="595" spans="1:13" x14ac:dyDescent="0.3">
      <c r="A595">
        <v>593</v>
      </c>
      <c r="B595">
        <v>1.623545516769336</v>
      </c>
      <c r="C595">
        <f t="shared" si="39"/>
        <v>19.5</v>
      </c>
      <c r="D595">
        <v>1</v>
      </c>
      <c r="E595">
        <v>82.196700000000007</v>
      </c>
      <c r="F595">
        <v>3.6310000000000002E-2</v>
      </c>
      <c r="G595">
        <v>72.974000000000004</v>
      </c>
      <c r="H595">
        <v>75.254000000000005</v>
      </c>
      <c r="I595">
        <f>VLOOKUP(C595,'Girls CDC 0-20'!$B$2:$F$243,3,FALSE)</f>
        <v>1.2654081485999999</v>
      </c>
      <c r="J595">
        <f>VLOOKUP($C595,'Girls CDC 0-20'!$B$2:$F$243,4,FALSE)</f>
        <v>81.755120921</v>
      </c>
      <c r="K595">
        <f>VLOOKUP($C595,'Girls CDC 0-20'!$B$2:$F$243,5,FALSE)</f>
        <v>4.01801621E-2</v>
      </c>
      <c r="L595">
        <f t="shared" si="38"/>
        <v>-1.9577664264225232</v>
      </c>
      <c r="M595">
        <f t="shared" si="40"/>
        <v>2.5128713327933196</v>
      </c>
    </row>
    <row r="596" spans="1:13" x14ac:dyDescent="0.3">
      <c r="A596">
        <v>594</v>
      </c>
      <c r="B596">
        <v>1.6262833675564681</v>
      </c>
      <c r="C596">
        <f t="shared" si="39"/>
        <v>19.5</v>
      </c>
      <c r="D596">
        <v>1</v>
      </c>
      <c r="E596">
        <v>82.229100000000003</v>
      </c>
      <c r="F596">
        <v>3.6319999999999998E-2</v>
      </c>
      <c r="G596">
        <v>73</v>
      </c>
      <c r="H596">
        <v>75.281000000000006</v>
      </c>
      <c r="I596">
        <f>VLOOKUP(C596,'Girls CDC 0-20'!$B$2:$F$243,3,FALSE)</f>
        <v>1.2654081485999999</v>
      </c>
      <c r="J596">
        <f>VLOOKUP($C596,'Girls CDC 0-20'!$B$2:$F$243,4,FALSE)</f>
        <v>81.755120921</v>
      </c>
      <c r="K596">
        <f>VLOOKUP($C596,'Girls CDC 0-20'!$B$2:$F$243,5,FALSE)</f>
        <v>4.01801621E-2</v>
      </c>
      <c r="L596">
        <f t="shared" si="38"/>
        <v>-1.9497254835289124</v>
      </c>
      <c r="M596">
        <f t="shared" si="40"/>
        <v>2.5604423629359547</v>
      </c>
    </row>
    <row r="597" spans="1:13" x14ac:dyDescent="0.3">
      <c r="A597">
        <v>595</v>
      </c>
      <c r="B597">
        <v>1.6290212183436004</v>
      </c>
      <c r="C597">
        <f t="shared" si="39"/>
        <v>19.5</v>
      </c>
      <c r="D597">
        <v>1</v>
      </c>
      <c r="E597">
        <v>82.261399999999995</v>
      </c>
      <c r="F597">
        <v>3.6330000000000001E-2</v>
      </c>
      <c r="G597">
        <v>73.025999999999996</v>
      </c>
      <c r="H597">
        <v>75.308999999999997</v>
      </c>
      <c r="I597">
        <f>VLOOKUP(C597,'Girls CDC 0-20'!$B$2:$F$243,3,FALSE)</f>
        <v>1.2654081485999999</v>
      </c>
      <c r="J597">
        <f>VLOOKUP($C597,'Girls CDC 0-20'!$B$2:$F$243,4,FALSE)</f>
        <v>81.755120921</v>
      </c>
      <c r="K597">
        <f>VLOOKUP($C597,'Girls CDC 0-20'!$B$2:$F$243,5,FALSE)</f>
        <v>4.01801621E-2</v>
      </c>
      <c r="L597">
        <f t="shared" si="38"/>
        <v>-1.9413859194317185</v>
      </c>
      <c r="M597">
        <f t="shared" si="40"/>
        <v>2.6105742452128133</v>
      </c>
    </row>
    <row r="598" spans="1:13" x14ac:dyDescent="0.3">
      <c r="A598">
        <v>596</v>
      </c>
      <c r="B598">
        <v>1.6317590691307324</v>
      </c>
      <c r="C598">
        <f t="shared" si="39"/>
        <v>19.5</v>
      </c>
      <c r="D598">
        <v>1</v>
      </c>
      <c r="E598">
        <v>82.293800000000005</v>
      </c>
      <c r="F598">
        <v>3.6330000000000001E-2</v>
      </c>
      <c r="G598">
        <v>73.055000000000007</v>
      </c>
      <c r="H598">
        <v>75.338999999999999</v>
      </c>
      <c r="I598">
        <f>VLOOKUP(C598,'Girls CDC 0-20'!$B$2:$F$243,3,FALSE)</f>
        <v>1.2654081485999999</v>
      </c>
      <c r="J598">
        <f>VLOOKUP($C598,'Girls CDC 0-20'!$B$2:$F$243,4,FALSE)</f>
        <v>81.755120921</v>
      </c>
      <c r="K598">
        <f>VLOOKUP($C598,'Girls CDC 0-20'!$B$2:$F$243,5,FALSE)</f>
        <v>4.01801621E-2</v>
      </c>
      <c r="L598">
        <f t="shared" si="38"/>
        <v>-1.9324497589328826</v>
      </c>
      <c r="M598">
        <f t="shared" si="40"/>
        <v>2.6652008741277542</v>
      </c>
    </row>
    <row r="599" spans="1:13" x14ac:dyDescent="0.3">
      <c r="A599">
        <v>597</v>
      </c>
      <c r="B599">
        <v>1.6344969199178645</v>
      </c>
      <c r="C599">
        <f t="shared" si="39"/>
        <v>19.5</v>
      </c>
      <c r="D599">
        <v>1</v>
      </c>
      <c r="E599">
        <v>82.326099999999997</v>
      </c>
      <c r="F599">
        <v>3.6339999999999997E-2</v>
      </c>
      <c r="G599">
        <v>73.081000000000003</v>
      </c>
      <c r="H599">
        <v>75.366</v>
      </c>
      <c r="I599">
        <f>VLOOKUP(C599,'Girls CDC 0-20'!$B$2:$F$243,3,FALSE)</f>
        <v>1.2654081485999999</v>
      </c>
      <c r="J599">
        <f>VLOOKUP($C599,'Girls CDC 0-20'!$B$2:$F$243,4,FALSE)</f>
        <v>81.755120921</v>
      </c>
      <c r="K599">
        <f>VLOOKUP($C599,'Girls CDC 0-20'!$B$2:$F$243,5,FALSE)</f>
        <v>4.01801621E-2</v>
      </c>
      <c r="L599">
        <f t="shared" si="38"/>
        <v>-1.9244064069515854</v>
      </c>
      <c r="M599">
        <f t="shared" si="40"/>
        <v>2.715183099797617</v>
      </c>
    </row>
    <row r="600" spans="1:13" x14ac:dyDescent="0.3">
      <c r="A600">
        <v>598</v>
      </c>
      <c r="B600">
        <v>1.6372347707049966</v>
      </c>
      <c r="C600">
        <f t="shared" si="39"/>
        <v>19.5</v>
      </c>
      <c r="D600">
        <v>1</v>
      </c>
      <c r="E600">
        <v>82.3583</v>
      </c>
      <c r="F600">
        <v>3.635E-2</v>
      </c>
      <c r="G600">
        <v>73.106999999999999</v>
      </c>
      <c r="H600">
        <v>75.394000000000005</v>
      </c>
      <c r="I600">
        <f>VLOOKUP(C600,'Girls CDC 0-20'!$B$2:$F$243,3,FALSE)</f>
        <v>1.2654081485999999</v>
      </c>
      <c r="J600">
        <f>VLOOKUP($C600,'Girls CDC 0-20'!$B$2:$F$243,4,FALSE)</f>
        <v>81.755120921</v>
      </c>
      <c r="K600">
        <f>VLOOKUP($C600,'Girls CDC 0-20'!$B$2:$F$243,5,FALSE)</f>
        <v>4.01801621E-2</v>
      </c>
      <c r="L600">
        <f t="shared" si="38"/>
        <v>-1.9160643452111725</v>
      </c>
      <c r="M600">
        <f t="shared" si="40"/>
        <v>2.7678452977588979</v>
      </c>
    </row>
    <row r="601" spans="1:13" x14ac:dyDescent="0.3">
      <c r="A601">
        <v>599</v>
      </c>
      <c r="B601">
        <v>1.6399726214921286</v>
      </c>
      <c r="C601">
        <f t="shared" si="39"/>
        <v>19.5</v>
      </c>
      <c r="D601">
        <v>1</v>
      </c>
      <c r="E601">
        <v>82.390600000000006</v>
      </c>
      <c r="F601">
        <v>3.6360000000000003E-2</v>
      </c>
      <c r="G601">
        <v>73.132999999999996</v>
      </c>
      <c r="H601">
        <v>75.421999999999997</v>
      </c>
      <c r="I601">
        <f>VLOOKUP(C601,'Girls CDC 0-20'!$B$2:$F$243,3,FALSE)</f>
        <v>1.2654081485999999</v>
      </c>
      <c r="J601">
        <f>VLOOKUP($C601,'Girls CDC 0-20'!$B$2:$F$243,4,FALSE)</f>
        <v>81.755120921</v>
      </c>
      <c r="K601">
        <f>VLOOKUP($C601,'Girls CDC 0-20'!$B$2:$F$243,5,FALSE)</f>
        <v>4.01801621E-2</v>
      </c>
      <c r="L601">
        <f t="shared" si="38"/>
        <v>-1.9077214611707209</v>
      </c>
      <c r="M601">
        <f t="shared" si="40"/>
        <v>2.8213613195492084</v>
      </c>
    </row>
    <row r="602" spans="1:13" x14ac:dyDescent="0.3">
      <c r="A602">
        <v>600</v>
      </c>
      <c r="B602">
        <v>1.6427104722792607</v>
      </c>
      <c r="C602">
        <f t="shared" si="39"/>
        <v>19.5</v>
      </c>
      <c r="D602">
        <v>1</v>
      </c>
      <c r="E602">
        <v>82.422799999999995</v>
      </c>
      <c r="F602">
        <v>3.6360000000000003E-2</v>
      </c>
      <c r="G602">
        <v>73.162000000000006</v>
      </c>
      <c r="H602">
        <v>75.450999999999993</v>
      </c>
      <c r="I602">
        <f>VLOOKUP(C602,'Girls CDC 0-20'!$B$2:$F$243,3,FALSE)</f>
        <v>1.2654081485999999</v>
      </c>
      <c r="J602">
        <f>VLOOKUP($C602,'Girls CDC 0-20'!$B$2:$F$243,4,FALSE)</f>
        <v>81.755120921</v>
      </c>
      <c r="K602">
        <f>VLOOKUP($C602,'Girls CDC 0-20'!$B$2:$F$243,5,FALSE)</f>
        <v>4.01801621E-2</v>
      </c>
      <c r="L602">
        <f t="shared" si="38"/>
        <v>-1.8990797503489478</v>
      </c>
      <c r="M602">
        <f t="shared" si="40"/>
        <v>2.8776995557900373</v>
      </c>
    </row>
    <row r="603" spans="1:13" x14ac:dyDescent="0.3">
      <c r="A603">
        <v>601</v>
      </c>
      <c r="B603">
        <v>1.6454483230663928</v>
      </c>
      <c r="C603">
        <f t="shared" si="39"/>
        <v>19.5</v>
      </c>
      <c r="D603">
        <v>1</v>
      </c>
      <c r="E603">
        <v>82.454999999999998</v>
      </c>
      <c r="F603">
        <v>3.637E-2</v>
      </c>
      <c r="G603">
        <v>73.188000000000002</v>
      </c>
      <c r="H603">
        <v>75.478999999999999</v>
      </c>
      <c r="I603">
        <f>VLOOKUP(C603,'Girls CDC 0-20'!$B$2:$F$243,3,FALSE)</f>
        <v>1.2654081485999999</v>
      </c>
      <c r="J603">
        <f>VLOOKUP($C603,'Girls CDC 0-20'!$B$2:$F$243,4,FALSE)</f>
        <v>81.755120921</v>
      </c>
      <c r="K603">
        <f>VLOOKUP($C603,'Girls CDC 0-20'!$B$2:$F$243,5,FALSE)</f>
        <v>4.01801621E-2</v>
      </c>
      <c r="L603">
        <f t="shared" si="38"/>
        <v>-1.8907351930333574</v>
      </c>
      <c r="M603">
        <f t="shared" si="40"/>
        <v>2.9329851025517844</v>
      </c>
    </row>
    <row r="604" spans="1:13" x14ac:dyDescent="0.3">
      <c r="A604">
        <v>602</v>
      </c>
      <c r="B604">
        <v>1.6481861738535251</v>
      </c>
      <c r="C604">
        <f t="shared" si="39"/>
        <v>19.5</v>
      </c>
      <c r="D604">
        <v>1</v>
      </c>
      <c r="E604">
        <v>82.487200000000001</v>
      </c>
      <c r="F604">
        <v>3.6380000000000003E-2</v>
      </c>
      <c r="G604">
        <v>73.213999999999999</v>
      </c>
      <c r="H604">
        <v>75.506</v>
      </c>
      <c r="I604">
        <f>VLOOKUP(C604,'Girls CDC 0-20'!$B$2:$F$243,3,FALSE)</f>
        <v>1.2654081485999999</v>
      </c>
      <c r="J604">
        <f>VLOOKUP($C604,'Girls CDC 0-20'!$B$2:$F$243,4,FALSE)</f>
        <v>81.755120921</v>
      </c>
      <c r="K604">
        <f>VLOOKUP($C604,'Girls CDC 0-20'!$B$2:$F$243,5,FALSE)</f>
        <v>4.01801621E-2</v>
      </c>
      <c r="L604">
        <f t="shared" si="38"/>
        <v>-1.8826878774910358</v>
      </c>
      <c r="M604">
        <f t="shared" si="40"/>
        <v>2.9871339621789712</v>
      </c>
    </row>
    <row r="605" spans="1:13" x14ac:dyDescent="0.3">
      <c r="A605">
        <v>603</v>
      </c>
      <c r="B605">
        <v>1.6509240246406571</v>
      </c>
      <c r="C605">
        <f t="shared" si="39"/>
        <v>19.5</v>
      </c>
      <c r="D605">
        <v>1</v>
      </c>
      <c r="E605">
        <v>82.519300000000001</v>
      </c>
      <c r="F605">
        <v>3.6389999999999999E-2</v>
      </c>
      <c r="G605">
        <v>73.239999999999995</v>
      </c>
      <c r="H605">
        <v>75.534000000000006</v>
      </c>
      <c r="I605">
        <f>VLOOKUP(C605,'Girls CDC 0-20'!$B$2:$F$243,3,FALSE)</f>
        <v>1.2654081485999999</v>
      </c>
      <c r="J605">
        <f>VLOOKUP($C605,'Girls CDC 0-20'!$B$2:$F$243,4,FALSE)</f>
        <v>81.755120921</v>
      </c>
      <c r="K605">
        <f>VLOOKUP($C605,'Girls CDC 0-20'!$B$2:$F$243,5,FALSE)</f>
        <v>4.01801621E-2</v>
      </c>
      <c r="L605">
        <f t="shared" si="38"/>
        <v>-1.8743417064916115</v>
      </c>
      <c r="M605">
        <f t="shared" si="40"/>
        <v>3.0441671277853546</v>
      </c>
    </row>
    <row r="606" spans="1:13" x14ac:dyDescent="0.3">
      <c r="A606">
        <v>604</v>
      </c>
      <c r="B606">
        <v>1.6536618754277892</v>
      </c>
      <c r="C606">
        <f t="shared" si="39"/>
        <v>19.5</v>
      </c>
      <c r="D606">
        <v>1</v>
      </c>
      <c r="E606">
        <v>82.551400000000001</v>
      </c>
      <c r="F606">
        <v>3.6389999999999999E-2</v>
      </c>
      <c r="G606">
        <v>73.268000000000001</v>
      </c>
      <c r="H606">
        <v>75.563000000000002</v>
      </c>
      <c r="I606">
        <f>VLOOKUP(C606,'Girls CDC 0-20'!$B$2:$F$243,3,FALSE)</f>
        <v>1.2654081485999999</v>
      </c>
      <c r="J606">
        <f>VLOOKUP($C606,'Girls CDC 0-20'!$B$2:$F$243,4,FALSE)</f>
        <v>81.755120921</v>
      </c>
      <c r="K606">
        <f>VLOOKUP($C606,'Girls CDC 0-20'!$B$2:$F$243,5,FALSE)</f>
        <v>4.01801621E-2</v>
      </c>
      <c r="L606">
        <f t="shared" si="38"/>
        <v>-1.8656965922636344</v>
      </c>
      <c r="M606">
        <f t="shared" si="40"/>
        <v>3.1041913360079718</v>
      </c>
    </row>
    <row r="607" spans="1:13" x14ac:dyDescent="0.3">
      <c r="A607">
        <v>605</v>
      </c>
      <c r="B607">
        <v>1.6563997262149213</v>
      </c>
      <c r="C607">
        <f t="shared" si="39"/>
        <v>19.5</v>
      </c>
      <c r="D607">
        <v>1</v>
      </c>
      <c r="E607">
        <v>82.583500000000001</v>
      </c>
      <c r="F607">
        <v>3.6400000000000002E-2</v>
      </c>
      <c r="G607">
        <v>73.293999999999997</v>
      </c>
      <c r="H607">
        <v>75.59</v>
      </c>
      <c r="I607">
        <f>VLOOKUP(C607,'Girls CDC 0-20'!$B$2:$F$243,3,FALSE)</f>
        <v>1.2654081485999999</v>
      </c>
      <c r="J607">
        <f>VLOOKUP($C607,'Girls CDC 0-20'!$B$2:$F$243,4,FALSE)</f>
        <v>81.755120921</v>
      </c>
      <c r="K607">
        <f>VLOOKUP($C607,'Girls CDC 0-20'!$B$2:$F$243,5,FALSE)</f>
        <v>4.01801621E-2</v>
      </c>
      <c r="L607">
        <f t="shared" si="38"/>
        <v>-1.8576469011758168</v>
      </c>
      <c r="M607">
        <f t="shared" si="40"/>
        <v>3.1609586771492579</v>
      </c>
    </row>
    <row r="608" spans="1:13" x14ac:dyDescent="0.3">
      <c r="A608">
        <v>606</v>
      </c>
      <c r="B608">
        <v>1.6591375770020533</v>
      </c>
      <c r="C608">
        <f t="shared" si="39"/>
        <v>19.5</v>
      </c>
      <c r="D608">
        <v>1</v>
      </c>
      <c r="E608">
        <v>82.615600000000001</v>
      </c>
      <c r="F608">
        <v>3.6409999999999998E-2</v>
      </c>
      <c r="G608">
        <v>73.319999999999993</v>
      </c>
      <c r="H608">
        <v>75.617999999999995</v>
      </c>
      <c r="I608">
        <f>VLOOKUP(C608,'Girls CDC 0-20'!$B$2:$F$243,3,FALSE)</f>
        <v>1.2654081485999999</v>
      </c>
      <c r="J608">
        <f>VLOOKUP($C608,'Girls CDC 0-20'!$B$2:$F$243,4,FALSE)</f>
        <v>81.755120921</v>
      </c>
      <c r="K608">
        <f>VLOOKUP($C608,'Girls CDC 0-20'!$B$2:$F$243,5,FALSE)</f>
        <v>4.01801621E-2</v>
      </c>
      <c r="L608">
        <f t="shared" si="38"/>
        <v>-1.8492982673063847</v>
      </c>
      <c r="M608">
        <f t="shared" si="40"/>
        <v>3.2207377909357895</v>
      </c>
    </row>
    <row r="609" spans="1:13" x14ac:dyDescent="0.3">
      <c r="A609">
        <v>607</v>
      </c>
      <c r="B609">
        <v>1.6618754277891854</v>
      </c>
      <c r="C609">
        <f t="shared" si="39"/>
        <v>19.5</v>
      </c>
      <c r="D609">
        <v>1</v>
      </c>
      <c r="E609">
        <v>82.647599999999997</v>
      </c>
      <c r="F609">
        <v>3.6420000000000001E-2</v>
      </c>
      <c r="G609">
        <v>73.346000000000004</v>
      </c>
      <c r="H609">
        <v>75.644999999999996</v>
      </c>
      <c r="I609">
        <f>VLOOKUP(C609,'Girls CDC 0-20'!$B$2:$F$243,3,FALSE)</f>
        <v>1.2654081485999999</v>
      </c>
      <c r="J609">
        <f>VLOOKUP($C609,'Girls CDC 0-20'!$B$2:$F$243,4,FALSE)</f>
        <v>81.755120921</v>
      </c>
      <c r="K609">
        <f>VLOOKUP($C609,'Girls CDC 0-20'!$B$2:$F$243,5,FALSE)</f>
        <v>4.01801621E-2</v>
      </c>
      <c r="L609">
        <f t="shared" si="38"/>
        <v>-1.8412470218524102</v>
      </c>
      <c r="M609">
        <f t="shared" si="40"/>
        <v>3.2792683723240059</v>
      </c>
    </row>
    <row r="610" spans="1:13" x14ac:dyDescent="0.3">
      <c r="A610">
        <v>608</v>
      </c>
      <c r="B610">
        <v>1.6646132785763177</v>
      </c>
      <c r="C610">
        <f t="shared" si="39"/>
        <v>19.5</v>
      </c>
      <c r="D610">
        <v>1</v>
      </c>
      <c r="E610">
        <v>82.679599999999994</v>
      </c>
      <c r="F610">
        <v>3.6420000000000001E-2</v>
      </c>
      <c r="G610">
        <v>73.373999999999995</v>
      </c>
      <c r="H610">
        <v>75.674999999999997</v>
      </c>
      <c r="I610">
        <f>VLOOKUP(C610,'Girls CDC 0-20'!$B$2:$F$243,3,FALSE)</f>
        <v>1.2654081485999999</v>
      </c>
      <c r="J610">
        <f>VLOOKUP($C610,'Girls CDC 0-20'!$B$2:$F$243,4,FALSE)</f>
        <v>81.755120921</v>
      </c>
      <c r="K610">
        <f>VLOOKUP($C610,'Girls CDC 0-20'!$B$2:$F$243,5,FALSE)</f>
        <v>4.01801621E-2</v>
      </c>
      <c r="L610">
        <f t="shared" si="38"/>
        <v>-1.8323002989971766</v>
      </c>
      <c r="M610">
        <f t="shared" si="40"/>
        <v>3.345334629397883</v>
      </c>
    </row>
    <row r="611" spans="1:13" x14ac:dyDescent="0.3">
      <c r="A611">
        <v>609</v>
      </c>
      <c r="B611">
        <v>1.6673511293634498</v>
      </c>
      <c r="C611">
        <f t="shared" si="39"/>
        <v>20.5</v>
      </c>
      <c r="D611">
        <v>1</v>
      </c>
      <c r="E611">
        <v>82.711600000000004</v>
      </c>
      <c r="F611">
        <v>3.6429999999999997E-2</v>
      </c>
      <c r="G611">
        <v>73.400000000000006</v>
      </c>
      <c r="H611">
        <v>75.701999999999998</v>
      </c>
      <c r="I611">
        <f>VLOOKUP(C611,'Girls CDC 0-20'!$B$2:$F$243,3,FALSE)</f>
        <v>1.2226277319000001</v>
      </c>
      <c r="J611">
        <f>VLOOKUP($C611,'Girls CDC 0-20'!$B$2:$F$243,4,FALSE)</f>
        <v>82.686788097999994</v>
      </c>
      <c r="K611">
        <f>VLOOKUP($C611,'Girls CDC 0-20'!$B$2:$F$243,5,FALSE)</f>
        <v>4.0314339599999999E-2</v>
      </c>
      <c r="L611">
        <f t="shared" si="38"/>
        <v>-2.0752038813777602</v>
      </c>
      <c r="M611">
        <f t="shared" si="40"/>
        <v>1.8983821532980949</v>
      </c>
    </row>
    <row r="612" spans="1:13" x14ac:dyDescent="0.3">
      <c r="A612">
        <v>610</v>
      </c>
      <c r="B612">
        <v>1.6700889801505818</v>
      </c>
      <c r="C612">
        <f t="shared" si="39"/>
        <v>20.5</v>
      </c>
      <c r="D612">
        <v>1</v>
      </c>
      <c r="E612">
        <v>82.743600000000001</v>
      </c>
      <c r="F612">
        <v>3.644E-2</v>
      </c>
      <c r="G612">
        <v>73.426000000000002</v>
      </c>
      <c r="H612">
        <v>75.728999999999999</v>
      </c>
      <c r="I612">
        <f>VLOOKUP(C612,'Girls CDC 0-20'!$B$2:$F$243,3,FALSE)</f>
        <v>1.2226277319000001</v>
      </c>
      <c r="J612">
        <f>VLOOKUP($C612,'Girls CDC 0-20'!$B$2:$F$243,4,FALSE)</f>
        <v>82.686788097999994</v>
      </c>
      <c r="K612">
        <f>VLOOKUP($C612,'Girls CDC 0-20'!$B$2:$F$243,5,FALSE)</f>
        <v>4.0314339599999999E-2</v>
      </c>
      <c r="L612">
        <f t="shared" si="38"/>
        <v>-2.0672614716925688</v>
      </c>
      <c r="M612">
        <f t="shared" si="40"/>
        <v>1.9354761304703971</v>
      </c>
    </row>
    <row r="613" spans="1:13" x14ac:dyDescent="0.3">
      <c r="A613">
        <v>611</v>
      </c>
      <c r="B613">
        <v>1.6728268309377139</v>
      </c>
      <c r="C613">
        <f t="shared" si="39"/>
        <v>20.5</v>
      </c>
      <c r="D613">
        <v>1</v>
      </c>
      <c r="E613">
        <v>82.775499999999994</v>
      </c>
      <c r="F613">
        <v>3.6450000000000003E-2</v>
      </c>
      <c r="G613">
        <v>73.451999999999998</v>
      </c>
      <c r="H613">
        <v>75.757000000000005</v>
      </c>
      <c r="I613">
        <f>VLOOKUP(C613,'Girls CDC 0-20'!$B$2:$F$243,3,FALSE)</f>
        <v>1.2226277319000001</v>
      </c>
      <c r="J613">
        <f>VLOOKUP($C613,'Girls CDC 0-20'!$B$2:$F$243,4,FALSE)</f>
        <v>82.686788097999994</v>
      </c>
      <c r="K613">
        <f>VLOOKUP($C613,'Girls CDC 0-20'!$B$2:$F$243,5,FALSE)</f>
        <v>4.0314339599999999E-2</v>
      </c>
      <c r="L613">
        <f t="shared" si="38"/>
        <v>-2.0590242327810548</v>
      </c>
      <c r="M613">
        <f t="shared" si="40"/>
        <v>1.9745958567979196</v>
      </c>
    </row>
    <row r="614" spans="1:13" x14ac:dyDescent="0.3">
      <c r="A614">
        <v>612</v>
      </c>
      <c r="B614">
        <v>1.675564681724846</v>
      </c>
      <c r="C614">
        <f t="shared" si="39"/>
        <v>20.5</v>
      </c>
      <c r="D614">
        <v>1</v>
      </c>
      <c r="E614">
        <v>82.807400000000001</v>
      </c>
      <c r="F614">
        <v>3.6450000000000003E-2</v>
      </c>
      <c r="G614">
        <v>73.48</v>
      </c>
      <c r="H614">
        <v>75.786000000000001</v>
      </c>
      <c r="I614">
        <f>VLOOKUP(C614,'Girls CDC 0-20'!$B$2:$F$243,3,FALSE)</f>
        <v>1.2226277319000001</v>
      </c>
      <c r="J614">
        <f>VLOOKUP($C614,'Girls CDC 0-20'!$B$2:$F$243,4,FALSE)</f>
        <v>82.686788097999994</v>
      </c>
      <c r="K614">
        <f>VLOOKUP($C614,'Girls CDC 0-20'!$B$2:$F$243,5,FALSE)</f>
        <v>4.0314339599999999E-2</v>
      </c>
      <c r="L614">
        <f t="shared" si="38"/>
        <v>-2.0504920922044532</v>
      </c>
      <c r="M614">
        <f t="shared" si="40"/>
        <v>2.0158217341217943</v>
      </c>
    </row>
    <row r="615" spans="1:13" x14ac:dyDescent="0.3">
      <c r="A615">
        <v>613</v>
      </c>
      <c r="B615">
        <v>1.678302532511978</v>
      </c>
      <c r="C615">
        <f t="shared" si="39"/>
        <v>20.5</v>
      </c>
      <c r="D615">
        <v>1</v>
      </c>
      <c r="E615">
        <v>82.839299999999994</v>
      </c>
      <c r="F615">
        <v>3.6459999999999999E-2</v>
      </c>
      <c r="G615">
        <v>73.506</v>
      </c>
      <c r="H615">
        <v>75.813000000000002</v>
      </c>
      <c r="I615">
        <f>VLOOKUP(C615,'Girls CDC 0-20'!$B$2:$F$243,3,FALSE)</f>
        <v>1.2226277319000001</v>
      </c>
      <c r="J615">
        <f>VLOOKUP($C615,'Girls CDC 0-20'!$B$2:$F$243,4,FALSE)</f>
        <v>82.686788097999994</v>
      </c>
      <c r="K615">
        <f>VLOOKUP($C615,'Girls CDC 0-20'!$B$2:$F$243,5,FALSE)</f>
        <v>4.0314339599999999E-2</v>
      </c>
      <c r="L615">
        <f t="shared" si="38"/>
        <v>-2.0425477216941923</v>
      </c>
      <c r="M615">
        <f t="shared" si="40"/>
        <v>2.0548615380047606</v>
      </c>
    </row>
    <row r="616" spans="1:13" x14ac:dyDescent="0.3">
      <c r="A616">
        <v>614</v>
      </c>
      <c r="B616">
        <v>1.6810403832991101</v>
      </c>
      <c r="C616">
        <f t="shared" si="39"/>
        <v>20.5</v>
      </c>
      <c r="D616">
        <v>1</v>
      </c>
      <c r="E616">
        <v>82.871200000000002</v>
      </c>
      <c r="F616">
        <v>3.6470000000000002E-2</v>
      </c>
      <c r="G616">
        <v>73.531999999999996</v>
      </c>
      <c r="H616">
        <v>75.84</v>
      </c>
      <c r="I616">
        <f>VLOOKUP(C616,'Girls CDC 0-20'!$B$2:$F$243,3,FALSE)</f>
        <v>1.2226277319000001</v>
      </c>
      <c r="J616">
        <f>VLOOKUP($C616,'Girls CDC 0-20'!$B$2:$F$243,4,FALSE)</f>
        <v>82.686788097999994</v>
      </c>
      <c r="K616">
        <f>VLOOKUP($C616,'Girls CDC 0-20'!$B$2:$F$243,5,FALSE)</f>
        <v>4.0314339599999999E-2</v>
      </c>
      <c r="L616">
        <f t="shared" si="38"/>
        <v>-2.0346027212774724</v>
      </c>
      <c r="M616">
        <f t="shared" si="40"/>
        <v>2.0945431671425605</v>
      </c>
    </row>
    <row r="617" spans="1:13" x14ac:dyDescent="0.3">
      <c r="A617">
        <v>615</v>
      </c>
      <c r="B617">
        <v>1.6837782340862424</v>
      </c>
      <c r="C617">
        <f t="shared" si="39"/>
        <v>20.5</v>
      </c>
      <c r="D617">
        <v>1</v>
      </c>
      <c r="E617">
        <v>82.903000000000006</v>
      </c>
      <c r="F617">
        <v>3.6479999999999999E-2</v>
      </c>
      <c r="G617">
        <v>73.557000000000002</v>
      </c>
      <c r="H617">
        <v>75.867000000000004</v>
      </c>
      <c r="I617">
        <f>VLOOKUP(C617,'Girls CDC 0-20'!$B$2:$F$243,3,FALSE)</f>
        <v>1.2226277319000001</v>
      </c>
      <c r="J617">
        <f>VLOOKUP($C617,'Girls CDC 0-20'!$B$2:$F$243,4,FALSE)</f>
        <v>82.686788097999994</v>
      </c>
      <c r="K617">
        <f>VLOOKUP($C617,'Girls CDC 0-20'!$B$2:$F$243,5,FALSE)</f>
        <v>4.0314339599999999E-2</v>
      </c>
      <c r="L617">
        <f t="shared" si="38"/>
        <v>-2.0266570911286386</v>
      </c>
      <c r="M617">
        <f t="shared" si="40"/>
        <v>2.1348746780533725</v>
      </c>
    </row>
    <row r="618" spans="1:13" x14ac:dyDescent="0.3">
      <c r="A618">
        <v>616</v>
      </c>
      <c r="B618">
        <v>1.6865160848733745</v>
      </c>
      <c r="C618">
        <f t="shared" si="39"/>
        <v>20.5</v>
      </c>
      <c r="D618">
        <v>1</v>
      </c>
      <c r="E618">
        <v>82.934799999999996</v>
      </c>
      <c r="F618">
        <v>3.6479999999999999E-2</v>
      </c>
      <c r="G618">
        <v>73.584999999999994</v>
      </c>
      <c r="H618">
        <v>75.897000000000006</v>
      </c>
      <c r="I618">
        <f>VLOOKUP(C618,'Girls CDC 0-20'!$B$2:$F$243,3,FALSE)</f>
        <v>1.2226277319000001</v>
      </c>
      <c r="J618">
        <f>VLOOKUP($C618,'Girls CDC 0-20'!$B$2:$F$243,4,FALSE)</f>
        <v>82.686788097999994</v>
      </c>
      <c r="K618">
        <f>VLOOKUP($C618,'Girls CDC 0-20'!$B$2:$F$243,5,FALSE)</f>
        <v>4.0314339599999999E-2</v>
      </c>
      <c r="L618">
        <f t="shared" si="38"/>
        <v>-2.0178278748226832</v>
      </c>
      <c r="M618">
        <f t="shared" si="40"/>
        <v>2.1804595367302908</v>
      </c>
    </row>
    <row r="619" spans="1:13" x14ac:dyDescent="0.3">
      <c r="A619">
        <v>617</v>
      </c>
      <c r="B619">
        <v>1.6892539356605065</v>
      </c>
      <c r="C619">
        <f t="shared" si="39"/>
        <v>20.5</v>
      </c>
      <c r="D619">
        <v>1</v>
      </c>
      <c r="E619">
        <v>82.9666</v>
      </c>
      <c r="F619">
        <v>3.6490000000000002E-2</v>
      </c>
      <c r="G619">
        <v>73.611000000000004</v>
      </c>
      <c r="H619">
        <v>75.924000000000007</v>
      </c>
      <c r="I619">
        <f>VLOOKUP(C619,'Girls CDC 0-20'!$B$2:$F$243,3,FALSE)</f>
        <v>1.2226277319000001</v>
      </c>
      <c r="J619">
        <f>VLOOKUP($C619,'Girls CDC 0-20'!$B$2:$F$243,4,FALSE)</f>
        <v>82.686788097999994</v>
      </c>
      <c r="K619">
        <f>VLOOKUP($C619,'Girls CDC 0-20'!$B$2:$F$243,5,FALSE)</f>
        <v>4.0314339599999999E-2</v>
      </c>
      <c r="L619">
        <f t="shared" si="38"/>
        <v>-2.0098809158113866</v>
      </c>
      <c r="M619">
        <f t="shared" si="40"/>
        <v>2.2221897026973898</v>
      </c>
    </row>
    <row r="620" spans="1:13" x14ac:dyDescent="0.3">
      <c r="A620">
        <v>618</v>
      </c>
      <c r="B620">
        <v>1.6919917864476386</v>
      </c>
      <c r="C620">
        <f t="shared" si="39"/>
        <v>20.5</v>
      </c>
      <c r="D620">
        <v>1</v>
      </c>
      <c r="E620">
        <v>82.998400000000004</v>
      </c>
      <c r="F620">
        <v>3.6499999999999998E-2</v>
      </c>
      <c r="G620">
        <v>73.637</v>
      </c>
      <c r="H620">
        <v>75.950999999999993</v>
      </c>
      <c r="I620">
        <f>VLOOKUP(C620,'Girls CDC 0-20'!$B$2:$F$243,3,FALSE)</f>
        <v>1.2226277319000001</v>
      </c>
      <c r="J620">
        <f>VLOOKUP($C620,'Girls CDC 0-20'!$B$2:$F$243,4,FALSE)</f>
        <v>82.686788097999994</v>
      </c>
      <c r="K620">
        <f>VLOOKUP($C620,'Girls CDC 0-20'!$B$2:$F$243,5,FALSE)</f>
        <v>4.0314339599999999E-2</v>
      </c>
      <c r="L620">
        <f t="shared" si="38"/>
        <v>-2.0019333276096516</v>
      </c>
      <c r="M620">
        <f t="shared" si="40"/>
        <v>2.2645951331972696</v>
      </c>
    </row>
    <row r="621" spans="1:13" x14ac:dyDescent="0.3">
      <c r="A621">
        <v>619</v>
      </c>
      <c r="B621">
        <v>1.6947296372347707</v>
      </c>
      <c r="C621">
        <f t="shared" si="39"/>
        <v>20.5</v>
      </c>
      <c r="D621">
        <v>1</v>
      </c>
      <c r="E621">
        <v>83.030100000000004</v>
      </c>
      <c r="F621">
        <v>3.6499999999999998E-2</v>
      </c>
      <c r="G621">
        <v>73.665000000000006</v>
      </c>
      <c r="H621">
        <v>75.98</v>
      </c>
      <c r="I621">
        <f>VLOOKUP(C621,'Girls CDC 0-20'!$B$2:$F$243,3,FALSE)</f>
        <v>1.2226277319000001</v>
      </c>
      <c r="J621">
        <f>VLOOKUP($C621,'Girls CDC 0-20'!$B$2:$F$243,4,FALSE)</f>
        <v>82.686788097999994</v>
      </c>
      <c r="K621">
        <f>VLOOKUP($C621,'Girls CDC 0-20'!$B$2:$F$243,5,FALSE)</f>
        <v>4.0314339599999999E-2</v>
      </c>
      <c r="L621">
        <f t="shared" si="38"/>
        <v>-1.9933963285425369</v>
      </c>
      <c r="M621">
        <f t="shared" si="40"/>
        <v>2.3109032799089939</v>
      </c>
    </row>
    <row r="622" spans="1:13" x14ac:dyDescent="0.3">
      <c r="A622">
        <v>620</v>
      </c>
      <c r="B622">
        <v>1.6974674880219027</v>
      </c>
      <c r="C622">
        <f t="shared" si="39"/>
        <v>20.5</v>
      </c>
      <c r="D622">
        <v>1</v>
      </c>
      <c r="E622">
        <v>83.061800000000005</v>
      </c>
      <c r="F622">
        <v>3.6510000000000001E-2</v>
      </c>
      <c r="G622">
        <v>73.69</v>
      </c>
      <c r="H622">
        <v>76.007000000000005</v>
      </c>
      <c r="I622">
        <f>VLOOKUP(C622,'Girls CDC 0-20'!$B$2:$F$243,3,FALSE)</f>
        <v>1.2226277319000001</v>
      </c>
      <c r="J622">
        <f>VLOOKUP($C622,'Girls CDC 0-20'!$B$2:$F$243,4,FALSE)</f>
        <v>82.686788097999994</v>
      </c>
      <c r="K622">
        <f>VLOOKUP($C622,'Girls CDC 0-20'!$B$2:$F$243,5,FALSE)</f>
        <v>4.0314339599999999E-2</v>
      </c>
      <c r="L622">
        <f t="shared" si="38"/>
        <v>-1.9854474359074117</v>
      </c>
      <c r="M622">
        <f t="shared" si="40"/>
        <v>2.3547356397959072</v>
      </c>
    </row>
    <row r="623" spans="1:13" x14ac:dyDescent="0.3">
      <c r="A623">
        <v>621</v>
      </c>
      <c r="B623">
        <v>1.700205338809035</v>
      </c>
      <c r="C623">
        <f t="shared" si="39"/>
        <v>20.5</v>
      </c>
      <c r="D623">
        <v>1</v>
      </c>
      <c r="E623">
        <v>83.093500000000006</v>
      </c>
      <c r="F623">
        <v>3.6519999999999997E-2</v>
      </c>
      <c r="G623">
        <v>73.715999999999994</v>
      </c>
      <c r="H623">
        <v>76.034000000000006</v>
      </c>
      <c r="I623">
        <f>VLOOKUP(C623,'Girls CDC 0-20'!$B$2:$F$243,3,FALSE)</f>
        <v>1.2226277319000001</v>
      </c>
      <c r="J623">
        <f>VLOOKUP($C623,'Girls CDC 0-20'!$B$2:$F$243,4,FALSE)</f>
        <v>82.686788097999994</v>
      </c>
      <c r="K623">
        <f>VLOOKUP($C623,'Girls CDC 0-20'!$B$2:$F$243,5,FALSE)</f>
        <v>4.0314339599999999E-2</v>
      </c>
      <c r="L623">
        <f t="shared" si="38"/>
        <v>-1.9774979146160243</v>
      </c>
      <c r="M623">
        <f t="shared" si="40"/>
        <v>2.3992688001605007</v>
      </c>
    </row>
    <row r="624" spans="1:13" x14ac:dyDescent="0.3">
      <c r="A624">
        <v>622</v>
      </c>
      <c r="B624">
        <v>1.7029431895961671</v>
      </c>
      <c r="C624">
        <f t="shared" si="39"/>
        <v>20.5</v>
      </c>
      <c r="D624">
        <v>1</v>
      </c>
      <c r="E624">
        <v>83.125100000000003</v>
      </c>
      <c r="F624">
        <v>3.653E-2</v>
      </c>
      <c r="G624">
        <v>73.741</v>
      </c>
      <c r="H624">
        <v>76.061000000000007</v>
      </c>
      <c r="I624">
        <f>VLOOKUP(C624,'Girls CDC 0-20'!$B$2:$F$243,3,FALSE)</f>
        <v>1.2226277319000001</v>
      </c>
      <c r="J624">
        <f>VLOOKUP($C624,'Girls CDC 0-20'!$B$2:$F$243,4,FALSE)</f>
        <v>82.686788097999994</v>
      </c>
      <c r="K624">
        <f>VLOOKUP($C624,'Girls CDC 0-20'!$B$2:$F$243,5,FALSE)</f>
        <v>4.0314339599999999E-2</v>
      </c>
      <c r="L624">
        <f t="shared" si="38"/>
        <v>-1.9695477648419175</v>
      </c>
      <c r="M624">
        <f t="shared" si="40"/>
        <v>2.4445111614592667</v>
      </c>
    </row>
    <row r="625" spans="1:13" x14ac:dyDescent="0.3">
      <c r="A625">
        <v>623</v>
      </c>
      <c r="B625">
        <v>1.7056810403832992</v>
      </c>
      <c r="C625">
        <f t="shared" si="39"/>
        <v>20.5</v>
      </c>
      <c r="D625">
        <v>1</v>
      </c>
      <c r="E625">
        <v>83.156800000000004</v>
      </c>
      <c r="F625">
        <v>3.653E-2</v>
      </c>
      <c r="G625">
        <v>73.77</v>
      </c>
      <c r="H625">
        <v>76.09</v>
      </c>
      <c r="I625">
        <f>VLOOKUP(C625,'Girls CDC 0-20'!$B$2:$F$243,3,FALSE)</f>
        <v>1.2226277319000001</v>
      </c>
      <c r="J625">
        <f>VLOOKUP($C625,'Girls CDC 0-20'!$B$2:$F$243,4,FALSE)</f>
        <v>82.686788097999994</v>
      </c>
      <c r="K625">
        <f>VLOOKUP($C625,'Girls CDC 0-20'!$B$2:$F$243,5,FALSE)</f>
        <v>4.0314339599999999E-2</v>
      </c>
      <c r="L625">
        <f t="shared" si="38"/>
        <v>-1.9610080152441378</v>
      </c>
      <c r="M625">
        <f t="shared" si="40"/>
        <v>2.4939043951011119</v>
      </c>
    </row>
    <row r="626" spans="1:13" x14ac:dyDescent="0.3">
      <c r="A626">
        <v>624</v>
      </c>
      <c r="B626">
        <v>1.7084188911704312</v>
      </c>
      <c r="C626">
        <f t="shared" si="39"/>
        <v>20.5</v>
      </c>
      <c r="D626">
        <v>1</v>
      </c>
      <c r="E626">
        <v>83.188400000000001</v>
      </c>
      <c r="F626">
        <v>3.6540000000000003E-2</v>
      </c>
      <c r="G626">
        <v>73.795000000000002</v>
      </c>
      <c r="H626">
        <v>76.117000000000004</v>
      </c>
      <c r="I626">
        <f>VLOOKUP(C626,'Girls CDC 0-20'!$B$2:$F$243,3,FALSE)</f>
        <v>1.2226277319000001</v>
      </c>
      <c r="J626">
        <f>VLOOKUP($C626,'Girls CDC 0-20'!$B$2:$F$243,4,FALSE)</f>
        <v>82.686788097999994</v>
      </c>
      <c r="K626">
        <f>VLOOKUP($C626,'Girls CDC 0-20'!$B$2:$F$243,5,FALSE)</f>
        <v>4.0314339599999999E-2</v>
      </c>
      <c r="L626">
        <f t="shared" si="38"/>
        <v>-1.9530565625031009</v>
      </c>
      <c r="M626">
        <f t="shared" si="40"/>
        <v>2.5406446631916775</v>
      </c>
    </row>
    <row r="627" spans="1:13" x14ac:dyDescent="0.3">
      <c r="A627">
        <v>625</v>
      </c>
      <c r="B627">
        <v>1.7111567419575633</v>
      </c>
      <c r="C627">
        <f t="shared" si="39"/>
        <v>20.5</v>
      </c>
      <c r="D627">
        <v>1</v>
      </c>
      <c r="E627">
        <v>83.22</v>
      </c>
      <c r="F627">
        <v>3.6549999999999999E-2</v>
      </c>
      <c r="G627">
        <v>73.819999999999993</v>
      </c>
      <c r="H627">
        <v>76.144000000000005</v>
      </c>
      <c r="I627">
        <f>VLOOKUP(C627,'Girls CDC 0-20'!$B$2:$F$243,3,FALSE)</f>
        <v>1.2226277319000001</v>
      </c>
      <c r="J627">
        <f>VLOOKUP($C627,'Girls CDC 0-20'!$B$2:$F$243,4,FALSE)</f>
        <v>82.686788097999994</v>
      </c>
      <c r="K627">
        <f>VLOOKUP($C627,'Girls CDC 0-20'!$B$2:$F$243,5,FALSE)</f>
        <v>4.0314339599999999E-2</v>
      </c>
      <c r="L627">
        <f t="shared" si="38"/>
        <v>-1.9451044818121563</v>
      </c>
      <c r="M627">
        <f t="shared" si="40"/>
        <v>2.5881202303456607</v>
      </c>
    </row>
    <row r="628" spans="1:13" x14ac:dyDescent="0.3">
      <c r="A628">
        <v>626</v>
      </c>
      <c r="B628">
        <v>1.7138945927446954</v>
      </c>
      <c r="C628">
        <f t="shared" si="39"/>
        <v>20.5</v>
      </c>
      <c r="D628">
        <v>1</v>
      </c>
      <c r="E628">
        <v>83.251499999999993</v>
      </c>
      <c r="F628">
        <v>3.6560000000000002E-2</v>
      </c>
      <c r="G628">
        <v>73.846000000000004</v>
      </c>
      <c r="H628">
        <v>76.171000000000006</v>
      </c>
      <c r="I628">
        <f>VLOOKUP(C628,'Girls CDC 0-20'!$B$2:$F$243,3,FALSE)</f>
        <v>1.2226277319000001</v>
      </c>
      <c r="J628">
        <f>VLOOKUP($C628,'Girls CDC 0-20'!$B$2:$F$243,4,FALSE)</f>
        <v>82.686788097999994</v>
      </c>
      <c r="K628">
        <f>VLOOKUP($C628,'Girls CDC 0-20'!$B$2:$F$243,5,FALSE)</f>
        <v>4.0314339599999999E-2</v>
      </c>
      <c r="L628">
        <f t="shared" si="38"/>
        <v>-1.9371517733444032</v>
      </c>
      <c r="M628">
        <f t="shared" si="40"/>
        <v>2.6363396723872414</v>
      </c>
    </row>
    <row r="629" spans="1:13" x14ac:dyDescent="0.3">
      <c r="A629">
        <v>627</v>
      </c>
      <c r="B629">
        <v>1.7166324435318274</v>
      </c>
      <c r="C629">
        <f t="shared" si="39"/>
        <v>20.5</v>
      </c>
      <c r="D629">
        <v>1</v>
      </c>
      <c r="E629">
        <v>83.283100000000005</v>
      </c>
      <c r="F629">
        <v>3.6560000000000002E-2</v>
      </c>
      <c r="G629">
        <v>73.873999999999995</v>
      </c>
      <c r="H629">
        <v>76.2</v>
      </c>
      <c r="I629">
        <f>VLOOKUP(C629,'Girls CDC 0-20'!$B$2:$F$243,3,FALSE)</f>
        <v>1.2226277319000001</v>
      </c>
      <c r="J629">
        <f>VLOOKUP($C629,'Girls CDC 0-20'!$B$2:$F$243,4,FALSE)</f>
        <v>82.686788097999994</v>
      </c>
      <c r="K629">
        <f>VLOOKUP($C629,'Girls CDC 0-20'!$B$2:$F$243,5,FALSE)</f>
        <v>4.0314339599999999E-2</v>
      </c>
      <c r="L629">
        <f t="shared" si="38"/>
        <v>-1.9286092763058873</v>
      </c>
      <c r="M629">
        <f t="shared" si="40"/>
        <v>2.6889693286735268</v>
      </c>
    </row>
    <row r="630" spans="1:13" x14ac:dyDescent="0.3">
      <c r="A630">
        <v>628</v>
      </c>
      <c r="B630">
        <v>1.7193702943189597</v>
      </c>
      <c r="C630">
        <f t="shared" si="39"/>
        <v>20.5</v>
      </c>
      <c r="D630">
        <v>1</v>
      </c>
      <c r="E630">
        <v>83.314599999999999</v>
      </c>
      <c r="F630">
        <v>3.6569999999999998E-2</v>
      </c>
      <c r="G630">
        <v>73.899000000000001</v>
      </c>
      <c r="H630">
        <v>76.227000000000004</v>
      </c>
      <c r="I630">
        <f>VLOOKUP(C630,'Girls CDC 0-20'!$B$2:$F$243,3,FALSE)</f>
        <v>1.2226277319000001</v>
      </c>
      <c r="J630">
        <f>VLOOKUP($C630,'Girls CDC 0-20'!$B$2:$F$243,4,FALSE)</f>
        <v>82.686788097999994</v>
      </c>
      <c r="K630">
        <f>VLOOKUP($C630,'Girls CDC 0-20'!$B$2:$F$243,5,FALSE)</f>
        <v>4.0314339599999999E-2</v>
      </c>
      <c r="L630">
        <f t="shared" si="38"/>
        <v>-1.9206552663338976</v>
      </c>
      <c r="M630">
        <f t="shared" si="40"/>
        <v>2.7387591360480368</v>
      </c>
    </row>
    <row r="631" spans="1:13" x14ac:dyDescent="0.3">
      <c r="A631">
        <v>629</v>
      </c>
      <c r="B631">
        <v>1.7221081451060918</v>
      </c>
      <c r="C631">
        <f t="shared" si="39"/>
        <v>20.5</v>
      </c>
      <c r="D631">
        <v>1</v>
      </c>
      <c r="E631">
        <v>83.346100000000007</v>
      </c>
      <c r="F631">
        <v>3.6580000000000001E-2</v>
      </c>
      <c r="G631">
        <v>73.924999999999997</v>
      </c>
      <c r="H631">
        <v>76.254000000000005</v>
      </c>
      <c r="I631">
        <f>VLOOKUP(C631,'Girls CDC 0-20'!$B$2:$F$243,3,FALSE)</f>
        <v>1.2226277319000001</v>
      </c>
      <c r="J631">
        <f>VLOOKUP($C631,'Girls CDC 0-20'!$B$2:$F$243,4,FALSE)</f>
        <v>82.686788097999994</v>
      </c>
      <c r="K631">
        <f>VLOOKUP($C631,'Girls CDC 0-20'!$B$2:$F$243,5,FALSE)</f>
        <v>4.0314339599999999E-2</v>
      </c>
      <c r="L631">
        <f t="shared" si="38"/>
        <v>-1.9127006291165416</v>
      </c>
      <c r="M631">
        <f t="shared" si="40"/>
        <v>2.7893194308527822</v>
      </c>
    </row>
    <row r="632" spans="1:13" x14ac:dyDescent="0.3">
      <c r="A632">
        <v>630</v>
      </c>
      <c r="B632">
        <v>1.7248459958932238</v>
      </c>
      <c r="C632">
        <f t="shared" si="39"/>
        <v>20.5</v>
      </c>
      <c r="D632">
        <v>1</v>
      </c>
      <c r="E632">
        <v>83.377499999999998</v>
      </c>
      <c r="F632">
        <v>3.6589999999999998E-2</v>
      </c>
      <c r="G632">
        <v>73.95</v>
      </c>
      <c r="H632">
        <v>76.28</v>
      </c>
      <c r="I632">
        <f>VLOOKUP(C632,'Girls CDC 0-20'!$B$2:$F$243,3,FALSE)</f>
        <v>1.2226277319000001</v>
      </c>
      <c r="J632">
        <f>VLOOKUP($C632,'Girls CDC 0-20'!$B$2:$F$243,4,FALSE)</f>
        <v>82.686788097999994</v>
      </c>
      <c r="K632">
        <f>VLOOKUP($C632,'Girls CDC 0-20'!$B$2:$F$243,5,FALSE)</f>
        <v>4.0314339599999999E-2</v>
      </c>
      <c r="L632">
        <f t="shared" si="38"/>
        <v>-1.905040015424982</v>
      </c>
      <c r="M632">
        <f t="shared" si="40"/>
        <v>2.8387434864298924</v>
      </c>
    </row>
    <row r="633" spans="1:13" x14ac:dyDescent="0.3">
      <c r="A633">
        <v>631</v>
      </c>
      <c r="B633">
        <v>1.7275838466803559</v>
      </c>
      <c r="C633">
        <f t="shared" si="39"/>
        <v>20.5</v>
      </c>
      <c r="D633">
        <v>1</v>
      </c>
      <c r="E633">
        <v>83.408900000000003</v>
      </c>
      <c r="F633">
        <v>3.6589999999999998E-2</v>
      </c>
      <c r="G633">
        <v>73.977999999999994</v>
      </c>
      <c r="H633">
        <v>76.308999999999997</v>
      </c>
      <c r="I633">
        <f>VLOOKUP(C633,'Girls CDC 0-20'!$B$2:$F$243,3,FALSE)</f>
        <v>1.2226277319000001</v>
      </c>
      <c r="J633">
        <f>VLOOKUP($C633,'Girls CDC 0-20'!$B$2:$F$243,4,FALSE)</f>
        <v>82.686788097999994</v>
      </c>
      <c r="K633">
        <f>VLOOKUP($C633,'Girls CDC 0-20'!$B$2:$F$243,5,FALSE)</f>
        <v>4.0314339599999999E-2</v>
      </c>
      <c r="L633">
        <f t="shared" si="38"/>
        <v>-1.8964947989626006</v>
      </c>
      <c r="M633">
        <f t="shared" si="40"/>
        <v>2.8947323542914378</v>
      </c>
    </row>
    <row r="634" spans="1:13" x14ac:dyDescent="0.3">
      <c r="A634">
        <v>632</v>
      </c>
      <c r="B634">
        <v>1.730321697467488</v>
      </c>
      <c r="C634">
        <f t="shared" si="39"/>
        <v>20.5</v>
      </c>
      <c r="D634">
        <v>1</v>
      </c>
      <c r="E634">
        <v>83.440299999999993</v>
      </c>
      <c r="F634">
        <v>3.6600000000000001E-2</v>
      </c>
      <c r="G634">
        <v>74.003</v>
      </c>
      <c r="H634">
        <v>76.335999999999999</v>
      </c>
      <c r="I634">
        <f>VLOOKUP(C634,'Girls CDC 0-20'!$B$2:$F$243,3,FALSE)</f>
        <v>1.2226277319000001</v>
      </c>
      <c r="J634">
        <f>VLOOKUP($C634,'Girls CDC 0-20'!$B$2:$F$243,4,FALSE)</f>
        <v>82.686788097999994</v>
      </c>
      <c r="K634">
        <f>VLOOKUP($C634,'Girls CDC 0-20'!$B$2:$F$243,5,FALSE)</f>
        <v>4.0314339599999999E-2</v>
      </c>
      <c r="L634">
        <f t="shared" si="38"/>
        <v>-1.8885382578358327</v>
      </c>
      <c r="M634">
        <f t="shared" si="40"/>
        <v>2.9476863446955273</v>
      </c>
    </row>
    <row r="635" spans="1:13" x14ac:dyDescent="0.3">
      <c r="A635">
        <v>633</v>
      </c>
      <c r="B635">
        <v>1.7330595482546201</v>
      </c>
      <c r="C635">
        <f t="shared" si="39"/>
        <v>20.5</v>
      </c>
      <c r="D635">
        <v>1</v>
      </c>
      <c r="E635">
        <v>83.471699999999998</v>
      </c>
      <c r="F635">
        <v>3.6609999999999997E-2</v>
      </c>
      <c r="G635">
        <v>74.028000000000006</v>
      </c>
      <c r="H635">
        <v>76.363</v>
      </c>
      <c r="I635">
        <f>VLOOKUP(C635,'Girls CDC 0-20'!$B$2:$F$243,3,FALSE)</f>
        <v>1.2226277319000001</v>
      </c>
      <c r="J635">
        <f>VLOOKUP($C635,'Girls CDC 0-20'!$B$2:$F$243,4,FALSE)</f>
        <v>82.686788097999994</v>
      </c>
      <c r="K635">
        <f>VLOOKUP($C635,'Girls CDC 0-20'!$B$2:$F$243,5,FALSE)</f>
        <v>4.0314339599999999E-2</v>
      </c>
      <c r="L635">
        <f t="shared" si="38"/>
        <v>-1.880581090160057</v>
      </c>
      <c r="M635">
        <f t="shared" si="40"/>
        <v>3.0014463028984801</v>
      </c>
    </row>
    <row r="636" spans="1:13" x14ac:dyDescent="0.3">
      <c r="A636">
        <v>634</v>
      </c>
      <c r="B636">
        <v>1.7357973990417521</v>
      </c>
      <c r="C636">
        <f t="shared" si="39"/>
        <v>20.5</v>
      </c>
      <c r="D636">
        <v>1</v>
      </c>
      <c r="E636">
        <v>83.503100000000003</v>
      </c>
      <c r="F636">
        <v>3.662E-2</v>
      </c>
      <c r="G636">
        <v>74.054000000000002</v>
      </c>
      <c r="H636">
        <v>76.388999999999996</v>
      </c>
      <c r="I636">
        <f>VLOOKUP(C636,'Girls CDC 0-20'!$B$2:$F$243,3,FALSE)</f>
        <v>1.2226277319000001</v>
      </c>
      <c r="J636">
        <f>VLOOKUP($C636,'Girls CDC 0-20'!$B$2:$F$243,4,FALSE)</f>
        <v>82.686788097999994</v>
      </c>
      <c r="K636">
        <f>VLOOKUP($C636,'Girls CDC 0-20'!$B$2:$F$243,5,FALSE)</f>
        <v>4.0314339599999999E-2</v>
      </c>
      <c r="L636">
        <f t="shared" si="38"/>
        <v>-1.8729180403885035</v>
      </c>
      <c r="M636">
        <f t="shared" si="40"/>
        <v>3.0539851796753745</v>
      </c>
    </row>
    <row r="637" spans="1:13" x14ac:dyDescent="0.3">
      <c r="A637">
        <v>635</v>
      </c>
      <c r="B637">
        <v>1.7385352498288844</v>
      </c>
      <c r="C637">
        <f t="shared" si="39"/>
        <v>20.5</v>
      </c>
      <c r="D637">
        <v>1</v>
      </c>
      <c r="E637">
        <v>83.534400000000005</v>
      </c>
      <c r="F637">
        <v>3.662E-2</v>
      </c>
      <c r="G637">
        <v>74.081000000000003</v>
      </c>
      <c r="H637">
        <v>76.418000000000006</v>
      </c>
      <c r="I637">
        <f>VLOOKUP(C637,'Girls CDC 0-20'!$B$2:$F$243,3,FALSE)</f>
        <v>1.2226277319000001</v>
      </c>
      <c r="J637">
        <f>VLOOKUP($C637,'Girls CDC 0-20'!$B$2:$F$243,4,FALSE)</f>
        <v>82.686788097999994</v>
      </c>
      <c r="K637">
        <f>VLOOKUP($C637,'Girls CDC 0-20'!$B$2:$F$243,5,FALSE)</f>
        <v>4.0314339599999999E-2</v>
      </c>
      <c r="L637">
        <f t="shared" si="38"/>
        <v>-1.8643701075207988</v>
      </c>
      <c r="M637">
        <f t="shared" si="40"/>
        <v>3.1134873855462897</v>
      </c>
    </row>
    <row r="638" spans="1:13" x14ac:dyDescent="0.3">
      <c r="A638">
        <v>636</v>
      </c>
      <c r="B638">
        <v>1.7412731006160165</v>
      </c>
      <c r="C638">
        <f t="shared" si="39"/>
        <v>20.5</v>
      </c>
      <c r="D638">
        <v>1</v>
      </c>
      <c r="E638">
        <v>83.565700000000007</v>
      </c>
      <c r="F638">
        <v>3.6630000000000003E-2</v>
      </c>
      <c r="G638">
        <v>74.105999999999995</v>
      </c>
      <c r="H638">
        <v>76.444999999999993</v>
      </c>
      <c r="I638">
        <f>VLOOKUP(C638,'Girls CDC 0-20'!$B$2:$F$243,3,FALSE)</f>
        <v>1.2226277319000001</v>
      </c>
      <c r="J638">
        <f>VLOOKUP($C638,'Girls CDC 0-20'!$B$2:$F$243,4,FALSE)</f>
        <v>82.686788097999994</v>
      </c>
      <c r="K638">
        <f>VLOOKUP($C638,'Girls CDC 0-20'!$B$2:$F$243,5,FALSE)</f>
        <v>4.0314339599999999E-2</v>
      </c>
      <c r="L638">
        <f t="shared" si="38"/>
        <v>-1.8564110380477983</v>
      </c>
      <c r="M638">
        <f t="shared" si="40"/>
        <v>3.169749630168575</v>
      </c>
    </row>
    <row r="639" spans="1:13" x14ac:dyDescent="0.3">
      <c r="A639">
        <v>637</v>
      </c>
      <c r="B639">
        <v>1.7440109514031485</v>
      </c>
      <c r="C639">
        <f t="shared" si="39"/>
        <v>20.5</v>
      </c>
      <c r="D639">
        <v>1</v>
      </c>
      <c r="E639">
        <v>83.596999999999994</v>
      </c>
      <c r="F639">
        <v>3.6639999999999999E-2</v>
      </c>
      <c r="G639">
        <v>74.132000000000005</v>
      </c>
      <c r="H639">
        <v>76.471000000000004</v>
      </c>
      <c r="I639">
        <f>VLOOKUP(C639,'Girls CDC 0-20'!$B$2:$F$243,3,FALSE)</f>
        <v>1.2226277319000001</v>
      </c>
      <c r="J639">
        <f>VLOOKUP($C639,'Girls CDC 0-20'!$B$2:$F$243,4,FALSE)</f>
        <v>82.686788097999994</v>
      </c>
      <c r="K639">
        <f>VLOOKUP($C639,'Girls CDC 0-20'!$B$2:$F$243,5,FALSE)</f>
        <v>4.0314339599999999E-2</v>
      </c>
      <c r="L639">
        <f t="shared" si="38"/>
        <v>-1.8487461574096584</v>
      </c>
      <c r="M639">
        <f t="shared" si="40"/>
        <v>3.2247237659299786</v>
      </c>
    </row>
    <row r="640" spans="1:13" x14ac:dyDescent="0.3">
      <c r="A640">
        <v>638</v>
      </c>
      <c r="B640">
        <v>1.7467488021902806</v>
      </c>
      <c r="C640">
        <f t="shared" si="39"/>
        <v>20.5</v>
      </c>
      <c r="D640">
        <v>1</v>
      </c>
      <c r="E640">
        <v>83.628299999999996</v>
      </c>
      <c r="F640">
        <v>3.6650000000000002E-2</v>
      </c>
      <c r="G640">
        <v>74.156999999999996</v>
      </c>
      <c r="H640">
        <v>76.498000000000005</v>
      </c>
      <c r="I640">
        <f>VLOOKUP(C640,'Girls CDC 0-20'!$B$2:$F$243,3,FALSE)</f>
        <v>1.2226277319000001</v>
      </c>
      <c r="J640">
        <f>VLOOKUP($C640,'Girls CDC 0-20'!$B$2:$F$243,4,FALSE)</f>
        <v>82.686788097999994</v>
      </c>
      <c r="K640">
        <f>VLOOKUP($C640,'Girls CDC 0-20'!$B$2:$F$243,5,FALSE)</f>
        <v>4.0314339599999999E-2</v>
      </c>
      <c r="L640">
        <f t="shared" si="38"/>
        <v>-1.8407858595699784</v>
      </c>
      <c r="M640">
        <f t="shared" si="40"/>
        <v>3.2826472906323878</v>
      </c>
    </row>
    <row r="641" spans="1:13" x14ac:dyDescent="0.3">
      <c r="A641">
        <v>639</v>
      </c>
      <c r="B641">
        <v>1.7494866529774127</v>
      </c>
      <c r="C641">
        <f t="shared" si="39"/>
        <v>20.5</v>
      </c>
      <c r="D641">
        <v>1</v>
      </c>
      <c r="E641">
        <v>83.659499999999994</v>
      </c>
      <c r="F641">
        <v>3.6650000000000002E-2</v>
      </c>
      <c r="G641">
        <v>74.183999999999997</v>
      </c>
      <c r="H641">
        <v>76.527000000000001</v>
      </c>
      <c r="I641">
        <f>VLOOKUP(C641,'Girls CDC 0-20'!$B$2:$F$243,3,FALSE)</f>
        <v>1.2226277319000001</v>
      </c>
      <c r="J641">
        <f>VLOOKUP($C641,'Girls CDC 0-20'!$B$2:$F$243,4,FALSE)</f>
        <v>82.686788097999994</v>
      </c>
      <c r="K641">
        <f>VLOOKUP($C641,'Girls CDC 0-20'!$B$2:$F$243,5,FALSE)</f>
        <v>4.0314339599999999E-2</v>
      </c>
      <c r="L641">
        <f t="shared" si="38"/>
        <v>-1.8322352133078632</v>
      </c>
      <c r="M641">
        <f t="shared" si="40"/>
        <v>3.3458192342335069</v>
      </c>
    </row>
    <row r="642" spans="1:13" x14ac:dyDescent="0.3">
      <c r="A642">
        <v>640</v>
      </c>
      <c r="B642">
        <v>1.7522245037645447</v>
      </c>
      <c r="C642">
        <f t="shared" si="39"/>
        <v>21.5</v>
      </c>
      <c r="D642">
        <v>1</v>
      </c>
      <c r="E642">
        <v>83.690700000000007</v>
      </c>
      <c r="F642">
        <v>3.6659999999999998E-2</v>
      </c>
      <c r="G642">
        <v>74.209999999999994</v>
      </c>
      <c r="H642">
        <v>76.552999999999997</v>
      </c>
      <c r="I642">
        <f>VLOOKUP(C642,'Girls CDC 0-20'!$B$2:$F$243,3,FALSE)</f>
        <v>1.1795943654000001</v>
      </c>
      <c r="J642">
        <f>VLOOKUP($C642,'Girls CDC 0-20'!$B$2:$F$243,4,FALSE)</f>
        <v>83.595324610000006</v>
      </c>
      <c r="K642">
        <f>VLOOKUP($C642,'Girls CDC 0-20'!$B$2:$F$243,5,FALSE)</f>
        <v>4.0449904000000002E-2</v>
      </c>
      <c r="L642">
        <f t="shared" ref="L642:L705" si="41">(((H642/J642)^I642)-1)/(I642*K642)</f>
        <v>-2.0665188853755878</v>
      </c>
      <c r="M642">
        <f t="shared" si="40"/>
        <v>1.9389755533370863</v>
      </c>
    </row>
    <row r="643" spans="1:13" x14ac:dyDescent="0.3">
      <c r="A643">
        <v>641</v>
      </c>
      <c r="B643">
        <v>1.754962354551677</v>
      </c>
      <c r="C643">
        <f t="shared" ref="C643:C706" si="42">IF(B643=0,0,INT(B643*12)+0.5)</f>
        <v>21.5</v>
      </c>
      <c r="D643">
        <v>1</v>
      </c>
      <c r="E643">
        <v>83.721900000000005</v>
      </c>
      <c r="F643">
        <v>3.6670000000000001E-2</v>
      </c>
      <c r="G643">
        <v>74.234999999999999</v>
      </c>
      <c r="H643">
        <v>76.58</v>
      </c>
      <c r="I643">
        <f>VLOOKUP(C643,'Girls CDC 0-20'!$B$2:$F$243,3,FALSE)</f>
        <v>1.1795943654000001</v>
      </c>
      <c r="J643">
        <f>VLOOKUP($C643,'Girls CDC 0-20'!$B$2:$F$243,4,FALSE)</f>
        <v>83.595324610000006</v>
      </c>
      <c r="K643">
        <f>VLOOKUP($C643,'Girls CDC 0-20'!$B$2:$F$243,5,FALSE)</f>
        <v>4.0449904000000002E-2</v>
      </c>
      <c r="L643">
        <f t="shared" si="41"/>
        <v>-2.0586590404511509</v>
      </c>
      <c r="M643">
        <f t="shared" ref="M643:M706" si="43">(_xlfn.NORM.S.DIST(L643,TRUE))*100</f>
        <v>1.976345629850897</v>
      </c>
    </row>
    <row r="644" spans="1:13" x14ac:dyDescent="0.3">
      <c r="A644">
        <v>642</v>
      </c>
      <c r="B644">
        <v>1.7577002053388091</v>
      </c>
      <c r="C644">
        <f t="shared" si="42"/>
        <v>21.5</v>
      </c>
      <c r="D644">
        <v>1</v>
      </c>
      <c r="E644">
        <v>83.753</v>
      </c>
      <c r="F644">
        <v>3.6679999999999997E-2</v>
      </c>
      <c r="G644">
        <v>74.260000000000005</v>
      </c>
      <c r="H644">
        <v>76.605999999999995</v>
      </c>
      <c r="I644">
        <f>VLOOKUP(C644,'Girls CDC 0-20'!$B$2:$F$243,3,FALSE)</f>
        <v>1.1795943654000001</v>
      </c>
      <c r="J644">
        <f>VLOOKUP($C644,'Girls CDC 0-20'!$B$2:$F$243,4,FALSE)</f>
        <v>83.595324610000006</v>
      </c>
      <c r="K644">
        <f>VLOOKUP($C644,'Girls CDC 0-20'!$B$2:$F$243,5,FALSE)</f>
        <v>4.0449904000000002E-2</v>
      </c>
      <c r="L644">
        <f t="shared" si="41"/>
        <v>-2.0510898304999485</v>
      </c>
      <c r="M644">
        <f t="shared" si="43"/>
        <v>2.012909974256321</v>
      </c>
    </row>
    <row r="645" spans="1:13" x14ac:dyDescent="0.3">
      <c r="A645">
        <v>643</v>
      </c>
      <c r="B645">
        <v>1.7604380561259412</v>
      </c>
      <c r="C645">
        <f t="shared" si="42"/>
        <v>21.5</v>
      </c>
      <c r="D645">
        <v>1</v>
      </c>
      <c r="E645">
        <v>83.784199999999998</v>
      </c>
      <c r="F645">
        <v>3.6679999999999997E-2</v>
      </c>
      <c r="G645">
        <v>74.287000000000006</v>
      </c>
      <c r="H645">
        <v>76.635000000000005</v>
      </c>
      <c r="I645">
        <f>VLOOKUP(C645,'Girls CDC 0-20'!$B$2:$F$243,3,FALSE)</f>
        <v>1.1795943654000001</v>
      </c>
      <c r="J645">
        <f>VLOOKUP($C645,'Girls CDC 0-20'!$B$2:$F$243,4,FALSE)</f>
        <v>83.595324610000006</v>
      </c>
      <c r="K645">
        <f>VLOOKUP($C645,'Girls CDC 0-20'!$B$2:$F$243,5,FALSE)</f>
        <v>4.0449904000000002E-2</v>
      </c>
      <c r="L645">
        <f t="shared" si="41"/>
        <v>-2.0426467058596365</v>
      </c>
      <c r="M645">
        <f t="shared" si="43"/>
        <v>2.0543712025013963</v>
      </c>
    </row>
    <row r="646" spans="1:13" x14ac:dyDescent="0.3">
      <c r="A646">
        <v>644</v>
      </c>
      <c r="B646">
        <v>1.7631759069130732</v>
      </c>
      <c r="C646">
        <f t="shared" si="42"/>
        <v>21.5</v>
      </c>
      <c r="D646">
        <v>1</v>
      </c>
      <c r="E646">
        <v>83.815299999999993</v>
      </c>
      <c r="F646">
        <v>3.669E-2</v>
      </c>
      <c r="G646">
        <v>74.311999999999998</v>
      </c>
      <c r="H646">
        <v>76.661000000000001</v>
      </c>
      <c r="I646">
        <f>VLOOKUP(C646,'Girls CDC 0-20'!$B$2:$F$243,3,FALSE)</f>
        <v>1.1795943654000001</v>
      </c>
      <c r="J646">
        <f>VLOOKUP($C646,'Girls CDC 0-20'!$B$2:$F$243,4,FALSE)</f>
        <v>83.595324610000006</v>
      </c>
      <c r="K646">
        <f>VLOOKUP($C646,'Girls CDC 0-20'!$B$2:$F$243,5,FALSE)</f>
        <v>4.0449904000000002E-2</v>
      </c>
      <c r="L646">
        <f t="shared" si="41"/>
        <v>-2.0350765200451355</v>
      </c>
      <c r="M646">
        <f t="shared" si="43"/>
        <v>2.0921587065001459</v>
      </c>
    </row>
    <row r="647" spans="1:13" x14ac:dyDescent="0.3">
      <c r="A647">
        <v>645</v>
      </c>
      <c r="B647">
        <v>1.7659137577002053</v>
      </c>
      <c r="C647">
        <f t="shared" si="42"/>
        <v>21.5</v>
      </c>
      <c r="D647">
        <v>1</v>
      </c>
      <c r="E647">
        <v>83.846400000000003</v>
      </c>
      <c r="F647">
        <v>3.6700000000000003E-2</v>
      </c>
      <c r="G647">
        <v>74.337000000000003</v>
      </c>
      <c r="H647">
        <v>76.688000000000002</v>
      </c>
      <c r="I647">
        <f>VLOOKUP(C647,'Girls CDC 0-20'!$B$2:$F$243,3,FALSE)</f>
        <v>1.1795943654000001</v>
      </c>
      <c r="J647">
        <f>VLOOKUP($C647,'Girls CDC 0-20'!$B$2:$F$243,4,FALSE)</f>
        <v>83.595324610000006</v>
      </c>
      <c r="K647">
        <f>VLOOKUP($C647,'Girls CDC 0-20'!$B$2:$F$243,5,FALSE)</f>
        <v>4.0449904000000002E-2</v>
      </c>
      <c r="L647">
        <f t="shared" si="41"/>
        <v>-2.0272146851783059</v>
      </c>
      <c r="M647">
        <f t="shared" si="43"/>
        <v>2.1320230985433906</v>
      </c>
    </row>
    <row r="648" spans="1:13" x14ac:dyDescent="0.3">
      <c r="A648">
        <v>646</v>
      </c>
      <c r="B648">
        <v>1.7686516084873374</v>
      </c>
      <c r="C648">
        <f t="shared" si="42"/>
        <v>21.5</v>
      </c>
      <c r="D648">
        <v>1</v>
      </c>
      <c r="E648">
        <v>83.877399999999994</v>
      </c>
      <c r="F648">
        <v>3.671E-2</v>
      </c>
      <c r="G648">
        <v>74.361999999999995</v>
      </c>
      <c r="H648">
        <v>76.713999999999999</v>
      </c>
      <c r="I648">
        <f>VLOOKUP(C648,'Girls CDC 0-20'!$B$2:$F$243,3,FALSE)</f>
        <v>1.1795943654000001</v>
      </c>
      <c r="J648">
        <f>VLOOKUP($C648,'Girls CDC 0-20'!$B$2:$F$243,4,FALSE)</f>
        <v>83.595324610000006</v>
      </c>
      <c r="K648">
        <f>VLOOKUP($C648,'Girls CDC 0-20'!$B$2:$F$243,5,FALSE)</f>
        <v>4.0449904000000002E-2</v>
      </c>
      <c r="L648">
        <f t="shared" si="41"/>
        <v>-2.0196435595298303</v>
      </c>
      <c r="M648">
        <f t="shared" si="43"/>
        <v>2.1710186701660228</v>
      </c>
    </row>
    <row r="649" spans="1:13" x14ac:dyDescent="0.3">
      <c r="A649">
        <v>647</v>
      </c>
      <c r="B649">
        <v>1.7713894592744694</v>
      </c>
      <c r="C649">
        <f t="shared" si="42"/>
        <v>21.5</v>
      </c>
      <c r="D649">
        <v>1</v>
      </c>
      <c r="E649">
        <v>83.908500000000004</v>
      </c>
      <c r="F649">
        <v>3.671E-2</v>
      </c>
      <c r="G649">
        <v>74.39</v>
      </c>
      <c r="H649">
        <v>76.742999999999995</v>
      </c>
      <c r="I649">
        <f>VLOOKUP(C649,'Girls CDC 0-20'!$B$2:$F$243,3,FALSE)</f>
        <v>1.1795943654000001</v>
      </c>
      <c r="J649">
        <f>VLOOKUP($C649,'Girls CDC 0-20'!$B$2:$F$243,4,FALSE)</f>
        <v>83.595324610000006</v>
      </c>
      <c r="K649">
        <f>VLOOKUP($C649,'Girls CDC 0-20'!$B$2:$F$243,5,FALSE)</f>
        <v>4.0449904000000002E-2</v>
      </c>
      <c r="L649">
        <f t="shared" si="41"/>
        <v>-2.0111982987789987</v>
      </c>
      <c r="M649">
        <f t="shared" si="43"/>
        <v>2.2152257705057301</v>
      </c>
    </row>
    <row r="650" spans="1:13" x14ac:dyDescent="0.3">
      <c r="A650">
        <v>648</v>
      </c>
      <c r="B650">
        <v>1.7741273100616017</v>
      </c>
      <c r="C650">
        <f t="shared" si="42"/>
        <v>21.5</v>
      </c>
      <c r="D650">
        <v>1</v>
      </c>
      <c r="E650">
        <v>83.939499999999995</v>
      </c>
      <c r="F650">
        <v>3.6720000000000003E-2</v>
      </c>
      <c r="G650">
        <v>74.415000000000006</v>
      </c>
      <c r="H650">
        <v>76.769000000000005</v>
      </c>
      <c r="I650">
        <f>VLOOKUP(C650,'Girls CDC 0-20'!$B$2:$F$243,3,FALSE)</f>
        <v>1.1795943654000001</v>
      </c>
      <c r="J650">
        <f>VLOOKUP($C650,'Girls CDC 0-20'!$B$2:$F$243,4,FALSE)</f>
        <v>83.595324610000006</v>
      </c>
      <c r="K650">
        <f>VLOOKUP($C650,'Girls CDC 0-20'!$B$2:$F$243,5,FALSE)</f>
        <v>4.0449904000000002E-2</v>
      </c>
      <c r="L650">
        <f t="shared" si="41"/>
        <v>-2.00362619839427</v>
      </c>
      <c r="M650">
        <f t="shared" si="43"/>
        <v>2.25550586498988</v>
      </c>
    </row>
    <row r="651" spans="1:13" x14ac:dyDescent="0.3">
      <c r="A651">
        <v>649</v>
      </c>
      <c r="B651">
        <v>1.7768651608487338</v>
      </c>
      <c r="C651">
        <f t="shared" si="42"/>
        <v>21.5</v>
      </c>
      <c r="D651">
        <v>1</v>
      </c>
      <c r="E651">
        <v>83.970500000000001</v>
      </c>
      <c r="F651">
        <v>3.6729999999999999E-2</v>
      </c>
      <c r="G651">
        <v>74.438999999999993</v>
      </c>
      <c r="H651">
        <v>76.795000000000002</v>
      </c>
      <c r="I651">
        <f>VLOOKUP(C651,'Girls CDC 0-20'!$B$2:$F$243,3,FALSE)</f>
        <v>1.1795943654000001</v>
      </c>
      <c r="J651">
        <f>VLOOKUP($C651,'Girls CDC 0-20'!$B$2:$F$243,4,FALSE)</f>
        <v>83.595324610000006</v>
      </c>
      <c r="K651">
        <f>VLOOKUP($C651,'Girls CDC 0-20'!$B$2:$F$243,5,FALSE)</f>
        <v>4.0449904000000002E-2</v>
      </c>
      <c r="L651">
        <f t="shared" si="41"/>
        <v>-1.9960536374245816</v>
      </c>
      <c r="M651">
        <f t="shared" si="43"/>
        <v>2.2964042381366512</v>
      </c>
    </row>
    <row r="652" spans="1:13" x14ac:dyDescent="0.3">
      <c r="A652">
        <v>650</v>
      </c>
      <c r="B652">
        <v>1.7796030116358659</v>
      </c>
      <c r="C652">
        <f t="shared" si="42"/>
        <v>21.5</v>
      </c>
      <c r="D652">
        <v>1</v>
      </c>
      <c r="E652">
        <v>84.001400000000004</v>
      </c>
      <c r="F652">
        <v>3.6740000000000002E-2</v>
      </c>
      <c r="G652">
        <v>74.463999999999999</v>
      </c>
      <c r="H652">
        <v>76.822000000000003</v>
      </c>
      <c r="I652">
        <f>VLOOKUP(C652,'Girls CDC 0-20'!$B$2:$F$243,3,FALSE)</f>
        <v>1.1795943654000001</v>
      </c>
      <c r="J652">
        <f>VLOOKUP($C652,'Girls CDC 0-20'!$B$2:$F$243,4,FALSE)</f>
        <v>83.595324610000006</v>
      </c>
      <c r="K652">
        <f>VLOOKUP($C652,'Girls CDC 0-20'!$B$2:$F$243,5,FALSE)</f>
        <v>4.0449904000000002E-2</v>
      </c>
      <c r="L652">
        <f t="shared" si="41"/>
        <v>-1.9881893367492198</v>
      </c>
      <c r="M652">
        <f t="shared" si="43"/>
        <v>2.3395376929362182</v>
      </c>
    </row>
    <row r="653" spans="1:13" x14ac:dyDescent="0.3">
      <c r="A653">
        <v>651</v>
      </c>
      <c r="B653">
        <v>1.7823408624229979</v>
      </c>
      <c r="C653">
        <f t="shared" si="42"/>
        <v>21.5</v>
      </c>
      <c r="D653">
        <v>1</v>
      </c>
      <c r="E653">
        <v>84.032399999999996</v>
      </c>
      <c r="F653">
        <v>3.6740000000000002E-2</v>
      </c>
      <c r="G653">
        <v>74.492000000000004</v>
      </c>
      <c r="H653">
        <v>76.849999999999994</v>
      </c>
      <c r="I653">
        <f>VLOOKUP(C653,'Girls CDC 0-20'!$B$2:$F$243,3,FALSE)</f>
        <v>1.1795943654000001</v>
      </c>
      <c r="J653">
        <f>VLOOKUP($C653,'Girls CDC 0-20'!$B$2:$F$243,4,FALSE)</f>
        <v>83.595324610000006</v>
      </c>
      <c r="K653">
        <f>VLOOKUP($C653,'Girls CDC 0-20'!$B$2:$F$243,5,FALSE)</f>
        <v>4.0449904000000002E-2</v>
      </c>
      <c r="L653">
        <f t="shared" si="41"/>
        <v>-1.9800332413465063</v>
      </c>
      <c r="M653">
        <f t="shared" si="43"/>
        <v>2.3849896799680503</v>
      </c>
    </row>
    <row r="654" spans="1:13" x14ac:dyDescent="0.3">
      <c r="A654">
        <v>652</v>
      </c>
      <c r="B654">
        <v>1.78507871321013</v>
      </c>
      <c r="C654">
        <f t="shared" si="42"/>
        <v>21.5</v>
      </c>
      <c r="D654">
        <v>1</v>
      </c>
      <c r="E654">
        <v>84.063299999999998</v>
      </c>
      <c r="F654">
        <v>3.6749999999999998E-2</v>
      </c>
      <c r="G654">
        <v>74.516999999999996</v>
      </c>
      <c r="H654">
        <v>76.876000000000005</v>
      </c>
      <c r="I654">
        <f>VLOOKUP(C654,'Girls CDC 0-20'!$B$2:$F$243,3,FALSE)</f>
        <v>1.1795943654000001</v>
      </c>
      <c r="J654">
        <f>VLOOKUP($C654,'Girls CDC 0-20'!$B$2:$F$243,4,FALSE)</f>
        <v>83.595324610000006</v>
      </c>
      <c r="K654">
        <f>VLOOKUP($C654,'Girls CDC 0-20'!$B$2:$F$243,5,FALSE)</f>
        <v>4.0449904000000002E-2</v>
      </c>
      <c r="L654">
        <f t="shared" si="41"/>
        <v>-1.9724592462973021</v>
      </c>
      <c r="M654">
        <f t="shared" si="43"/>
        <v>2.4278602109064118</v>
      </c>
    </row>
    <row r="655" spans="1:13" x14ac:dyDescent="0.3">
      <c r="A655">
        <v>653</v>
      </c>
      <c r="B655">
        <v>1.7878165639972621</v>
      </c>
      <c r="C655">
        <f t="shared" si="42"/>
        <v>21.5</v>
      </c>
      <c r="D655">
        <v>1</v>
      </c>
      <c r="E655">
        <v>84.094099999999997</v>
      </c>
      <c r="F655">
        <v>3.6760000000000001E-2</v>
      </c>
      <c r="G655">
        <v>74.540999999999997</v>
      </c>
      <c r="H655">
        <v>76.903000000000006</v>
      </c>
      <c r="I655">
        <f>VLOOKUP(C655,'Girls CDC 0-20'!$B$2:$F$243,3,FALSE)</f>
        <v>1.1795943654000001</v>
      </c>
      <c r="J655">
        <f>VLOOKUP($C655,'Girls CDC 0-20'!$B$2:$F$243,4,FALSE)</f>
        <v>83.595324610000006</v>
      </c>
      <c r="K655">
        <f>VLOOKUP($C655,'Girls CDC 0-20'!$B$2:$F$243,5,FALSE)</f>
        <v>4.0449904000000002E-2</v>
      </c>
      <c r="L655">
        <f t="shared" si="41"/>
        <v>-1.9645934568068431</v>
      </c>
      <c r="M655">
        <f t="shared" si="43"/>
        <v>2.4730654946911805</v>
      </c>
    </row>
    <row r="656" spans="1:13" x14ac:dyDescent="0.3">
      <c r="A656">
        <v>654</v>
      </c>
      <c r="B656">
        <v>1.7905544147843941</v>
      </c>
      <c r="C656">
        <f t="shared" si="42"/>
        <v>21.5</v>
      </c>
      <c r="D656">
        <v>1</v>
      </c>
      <c r="E656">
        <v>84.125</v>
      </c>
      <c r="F656">
        <v>3.6769999999999997E-2</v>
      </c>
      <c r="G656">
        <v>74.566000000000003</v>
      </c>
      <c r="H656">
        <v>76.929000000000002</v>
      </c>
      <c r="I656">
        <f>VLOOKUP(C656,'Girls CDC 0-20'!$B$2:$F$243,3,FALSE)</f>
        <v>1.1795943654000001</v>
      </c>
      <c r="J656">
        <f>VLOOKUP($C656,'Girls CDC 0-20'!$B$2:$F$243,4,FALSE)</f>
        <v>83.595324610000006</v>
      </c>
      <c r="K656">
        <f>VLOOKUP($C656,'Girls CDC 0-20'!$B$2:$F$243,5,FALSE)</f>
        <v>4.0449904000000002E-2</v>
      </c>
      <c r="L656">
        <f t="shared" si="41"/>
        <v>-1.9570185240802216</v>
      </c>
      <c r="M656">
        <f t="shared" si="43"/>
        <v>2.5172645253635659</v>
      </c>
    </row>
    <row r="657" spans="1:13" x14ac:dyDescent="0.3">
      <c r="A657">
        <v>655</v>
      </c>
      <c r="B657">
        <v>1.7932922655715264</v>
      </c>
      <c r="C657">
        <f t="shared" si="42"/>
        <v>21.5</v>
      </c>
      <c r="D657">
        <v>1</v>
      </c>
      <c r="E657">
        <v>84.155799999999999</v>
      </c>
      <c r="F657">
        <v>3.6769999999999997E-2</v>
      </c>
      <c r="G657">
        <v>74.593000000000004</v>
      </c>
      <c r="H657">
        <v>76.956999999999994</v>
      </c>
      <c r="I657">
        <f>VLOOKUP(C657,'Girls CDC 0-20'!$B$2:$F$243,3,FALSE)</f>
        <v>1.1795943654000001</v>
      </c>
      <c r="J657">
        <f>VLOOKUP($C657,'Girls CDC 0-20'!$B$2:$F$243,4,FALSE)</f>
        <v>83.595324610000006</v>
      </c>
      <c r="K657">
        <f>VLOOKUP($C657,'Girls CDC 0-20'!$B$2:$F$243,5,FALSE)</f>
        <v>4.0449904000000002E-2</v>
      </c>
      <c r="L657">
        <f t="shared" si="41"/>
        <v>-1.9488603900114589</v>
      </c>
      <c r="M657">
        <f t="shared" si="43"/>
        <v>2.5656049746531369</v>
      </c>
    </row>
    <row r="658" spans="1:13" x14ac:dyDescent="0.3">
      <c r="A658">
        <v>656</v>
      </c>
      <c r="B658">
        <v>1.7960301163586585</v>
      </c>
      <c r="C658">
        <f t="shared" si="42"/>
        <v>21.5</v>
      </c>
      <c r="D658">
        <v>1</v>
      </c>
      <c r="E658">
        <v>84.186700000000002</v>
      </c>
      <c r="F658">
        <v>3.678E-2</v>
      </c>
      <c r="G658">
        <v>74.617999999999995</v>
      </c>
      <c r="H658">
        <v>76.983000000000004</v>
      </c>
      <c r="I658">
        <f>VLOOKUP(C658,'Girls CDC 0-20'!$B$2:$F$243,3,FALSE)</f>
        <v>1.1795943654000001</v>
      </c>
      <c r="J658">
        <f>VLOOKUP($C658,'Girls CDC 0-20'!$B$2:$F$243,4,FALSE)</f>
        <v>83.595324610000006</v>
      </c>
      <c r="K658">
        <f>VLOOKUP($C658,'Girls CDC 0-20'!$B$2:$F$243,5,FALSE)</f>
        <v>4.0449904000000002E-2</v>
      </c>
      <c r="L658">
        <f t="shared" si="41"/>
        <v>-1.9412845024604004</v>
      </c>
      <c r="M658">
        <f t="shared" si="43"/>
        <v>2.6111889123620209</v>
      </c>
    </row>
    <row r="659" spans="1:13" x14ac:dyDescent="0.3">
      <c r="A659">
        <v>657</v>
      </c>
      <c r="B659">
        <v>1.7987679671457906</v>
      </c>
      <c r="C659">
        <f t="shared" si="42"/>
        <v>21.5</v>
      </c>
      <c r="D659">
        <v>1</v>
      </c>
      <c r="E659">
        <v>84.217399999999998</v>
      </c>
      <c r="F659">
        <v>3.6790000000000003E-2</v>
      </c>
      <c r="G659">
        <v>74.643000000000001</v>
      </c>
      <c r="H659">
        <v>77.010000000000005</v>
      </c>
      <c r="I659">
        <f>VLOOKUP(C659,'Girls CDC 0-20'!$B$2:$F$243,3,FALSE)</f>
        <v>1.1795943654000001</v>
      </c>
      <c r="J659">
        <f>VLOOKUP($C659,'Girls CDC 0-20'!$B$2:$F$243,4,FALSE)</f>
        <v>83.595324610000006</v>
      </c>
      <c r="K659">
        <f>VLOOKUP($C659,'Girls CDC 0-20'!$B$2:$F$243,5,FALSE)</f>
        <v>4.0449904000000002E-2</v>
      </c>
      <c r="L659">
        <f t="shared" si="41"/>
        <v>-1.9334167482348734</v>
      </c>
      <c r="M659">
        <f t="shared" si="43"/>
        <v>2.6592439847323868</v>
      </c>
    </row>
    <row r="660" spans="1:13" x14ac:dyDescent="0.3">
      <c r="A660">
        <v>658</v>
      </c>
      <c r="B660">
        <v>1.8015058179329226</v>
      </c>
      <c r="C660">
        <f t="shared" si="42"/>
        <v>21.5</v>
      </c>
      <c r="D660">
        <v>1</v>
      </c>
      <c r="E660">
        <v>84.248199999999997</v>
      </c>
      <c r="F660">
        <v>3.6799999999999999E-2</v>
      </c>
      <c r="G660">
        <v>74.667000000000002</v>
      </c>
      <c r="H660">
        <v>77.036000000000001</v>
      </c>
      <c r="I660">
        <f>VLOOKUP(C660,'Girls CDC 0-20'!$B$2:$F$243,3,FALSE)</f>
        <v>1.1795943654000001</v>
      </c>
      <c r="J660">
        <f>VLOOKUP($C660,'Girls CDC 0-20'!$B$2:$F$243,4,FALSE)</f>
        <v>83.595324610000006</v>
      </c>
      <c r="K660">
        <f>VLOOKUP($C660,'Girls CDC 0-20'!$B$2:$F$243,5,FALSE)</f>
        <v>4.0449904000000002E-2</v>
      </c>
      <c r="L660">
        <f t="shared" si="41"/>
        <v>-1.9258399240755737</v>
      </c>
      <c r="M660">
        <f t="shared" si="43"/>
        <v>2.7062182331233533</v>
      </c>
    </row>
    <row r="661" spans="1:13" x14ac:dyDescent="0.3">
      <c r="A661">
        <v>659</v>
      </c>
      <c r="B661">
        <v>1.8042436687200547</v>
      </c>
      <c r="C661">
        <f t="shared" si="42"/>
        <v>21.5</v>
      </c>
      <c r="D661">
        <v>1</v>
      </c>
      <c r="E661">
        <v>84.278899999999993</v>
      </c>
      <c r="F661">
        <v>3.6799999999999999E-2</v>
      </c>
      <c r="G661">
        <v>74.694999999999993</v>
      </c>
      <c r="H661">
        <v>77.063999999999993</v>
      </c>
      <c r="I661">
        <f>VLOOKUP(C661,'Girls CDC 0-20'!$B$2:$F$243,3,FALSE)</f>
        <v>1.1795943654000001</v>
      </c>
      <c r="J661">
        <f>VLOOKUP($C661,'Girls CDC 0-20'!$B$2:$F$243,4,FALSE)</f>
        <v>83.595324610000006</v>
      </c>
      <c r="K661">
        <f>VLOOKUP($C661,'Girls CDC 0-20'!$B$2:$F$243,5,FALSE)</f>
        <v>4.0449904000000002E-2</v>
      </c>
      <c r="L661">
        <f t="shared" si="41"/>
        <v>-1.9176797536653289</v>
      </c>
      <c r="M661">
        <f t="shared" si="43"/>
        <v>2.7575815243158321</v>
      </c>
    </row>
    <row r="662" spans="1:13" x14ac:dyDescent="0.3">
      <c r="A662">
        <v>660</v>
      </c>
      <c r="B662">
        <v>1.8069815195071868</v>
      </c>
      <c r="C662">
        <f t="shared" si="42"/>
        <v>21.5</v>
      </c>
      <c r="D662">
        <v>1</v>
      </c>
      <c r="E662">
        <v>84.309600000000003</v>
      </c>
      <c r="F662">
        <v>3.6810000000000002E-2</v>
      </c>
      <c r="G662">
        <v>74.718999999999994</v>
      </c>
      <c r="H662">
        <v>77.09</v>
      </c>
      <c r="I662">
        <f>VLOOKUP(C662,'Girls CDC 0-20'!$B$2:$F$243,3,FALSE)</f>
        <v>1.1795943654000001</v>
      </c>
      <c r="J662">
        <f>VLOOKUP($C662,'Girls CDC 0-20'!$B$2:$F$243,4,FALSE)</f>
        <v>83.595324610000006</v>
      </c>
      <c r="K662">
        <f>VLOOKUP($C662,'Girls CDC 0-20'!$B$2:$F$243,5,FALSE)</f>
        <v>4.0449904000000002E-2</v>
      </c>
      <c r="L662">
        <f t="shared" si="41"/>
        <v>-1.9101019757695648</v>
      </c>
      <c r="M662">
        <f t="shared" si="43"/>
        <v>2.8060042337220565</v>
      </c>
    </row>
    <row r="663" spans="1:13" x14ac:dyDescent="0.3">
      <c r="A663">
        <v>661</v>
      </c>
      <c r="B663">
        <v>1.8097193702943191</v>
      </c>
      <c r="C663">
        <f t="shared" si="42"/>
        <v>21.5</v>
      </c>
      <c r="D663">
        <v>1</v>
      </c>
      <c r="E663">
        <v>84.340299999999999</v>
      </c>
      <c r="F663">
        <v>3.6819999999999999E-2</v>
      </c>
      <c r="G663">
        <v>74.744</v>
      </c>
      <c r="H663">
        <v>77.116</v>
      </c>
      <c r="I663">
        <f>VLOOKUP(C663,'Girls CDC 0-20'!$B$2:$F$243,3,FALSE)</f>
        <v>1.1795943654000001</v>
      </c>
      <c r="J663">
        <f>VLOOKUP($C663,'Girls CDC 0-20'!$B$2:$F$243,4,FALSE)</f>
        <v>83.595324610000006</v>
      </c>
      <c r="K663">
        <f>VLOOKUP($C663,'Girls CDC 0-20'!$B$2:$F$243,5,FALSE)</f>
        <v>4.0449904000000002E-2</v>
      </c>
      <c r="L663">
        <f t="shared" si="41"/>
        <v>-1.9025237388628589</v>
      </c>
      <c r="M663">
        <f t="shared" si="43"/>
        <v>2.8551359203398645</v>
      </c>
    </row>
    <row r="664" spans="1:13" x14ac:dyDescent="0.3">
      <c r="A664">
        <v>662</v>
      </c>
      <c r="B664">
        <v>1.8124572210814511</v>
      </c>
      <c r="C664">
        <f t="shared" si="42"/>
        <v>21.5</v>
      </c>
      <c r="D664">
        <v>1</v>
      </c>
      <c r="E664">
        <v>84.370999999999995</v>
      </c>
      <c r="F664">
        <v>3.6830000000000002E-2</v>
      </c>
      <c r="G664">
        <v>74.768000000000001</v>
      </c>
      <c r="H664">
        <v>77.141999999999996</v>
      </c>
      <c r="I664">
        <f>VLOOKUP(C664,'Girls CDC 0-20'!$B$2:$F$243,3,FALSE)</f>
        <v>1.1795943654000001</v>
      </c>
      <c r="J664">
        <f>VLOOKUP($C664,'Girls CDC 0-20'!$B$2:$F$243,4,FALSE)</f>
        <v>83.595324610000006</v>
      </c>
      <c r="K664">
        <f>VLOOKUP($C664,'Girls CDC 0-20'!$B$2:$F$243,5,FALSE)</f>
        <v>4.0449904000000002E-2</v>
      </c>
      <c r="L664">
        <f t="shared" si="41"/>
        <v>-1.8949450430721781</v>
      </c>
      <c r="M664">
        <f t="shared" si="43"/>
        <v>2.9049841443618716</v>
      </c>
    </row>
    <row r="665" spans="1:13" x14ac:dyDescent="0.3">
      <c r="A665">
        <v>663</v>
      </c>
      <c r="B665">
        <v>1.8151950718685832</v>
      </c>
      <c r="C665">
        <f t="shared" si="42"/>
        <v>21.5</v>
      </c>
      <c r="D665">
        <v>1</v>
      </c>
      <c r="E665">
        <v>84.401600000000002</v>
      </c>
      <c r="F665">
        <v>3.6830000000000002E-2</v>
      </c>
      <c r="G665">
        <v>74.796000000000006</v>
      </c>
      <c r="H665">
        <v>77.17</v>
      </c>
      <c r="I665">
        <f>VLOOKUP(C665,'Girls CDC 0-20'!$B$2:$F$243,3,FALSE)</f>
        <v>1.1795943654000001</v>
      </c>
      <c r="J665">
        <f>VLOOKUP($C665,'Girls CDC 0-20'!$B$2:$F$243,4,FALSE)</f>
        <v>83.595324610000006</v>
      </c>
      <c r="K665">
        <f>VLOOKUP($C665,'Girls CDC 0-20'!$B$2:$F$243,5,FALSE)</f>
        <v>4.0449904000000002E-2</v>
      </c>
      <c r="L665">
        <f t="shared" si="41"/>
        <v>-1.8867828576379759</v>
      </c>
      <c r="M665">
        <f t="shared" si="43"/>
        <v>2.9594768863477618</v>
      </c>
    </row>
    <row r="666" spans="1:13" x14ac:dyDescent="0.3">
      <c r="A666">
        <v>664</v>
      </c>
      <c r="B666">
        <v>1.8179329226557153</v>
      </c>
      <c r="C666">
        <f t="shared" si="42"/>
        <v>21.5</v>
      </c>
      <c r="D666">
        <v>1</v>
      </c>
      <c r="E666">
        <v>84.432299999999998</v>
      </c>
      <c r="F666">
        <v>3.6839999999999998E-2</v>
      </c>
      <c r="G666">
        <v>74.819999999999993</v>
      </c>
      <c r="H666">
        <v>77.195999999999998</v>
      </c>
      <c r="I666">
        <f>VLOOKUP(C666,'Girls CDC 0-20'!$B$2:$F$243,3,FALSE)</f>
        <v>1.1795943654000001</v>
      </c>
      <c r="J666">
        <f>VLOOKUP($C666,'Girls CDC 0-20'!$B$2:$F$243,4,FALSE)</f>
        <v>83.595324610000006</v>
      </c>
      <c r="K666">
        <f>VLOOKUP($C666,'Girls CDC 0-20'!$B$2:$F$243,5,FALSE)</f>
        <v>4.0449904000000002E-2</v>
      </c>
      <c r="L666">
        <f t="shared" si="41"/>
        <v>-1.8792032091859288</v>
      </c>
      <c r="M666">
        <f t="shared" si="43"/>
        <v>3.0108375810195231</v>
      </c>
    </row>
    <row r="667" spans="1:13" x14ac:dyDescent="0.3">
      <c r="A667">
        <v>665</v>
      </c>
      <c r="B667">
        <v>1.8206707734428473</v>
      </c>
      <c r="C667">
        <f t="shared" si="42"/>
        <v>21.5</v>
      </c>
      <c r="D667">
        <v>1</v>
      </c>
      <c r="E667">
        <v>84.462800000000001</v>
      </c>
      <c r="F667">
        <v>3.6850000000000001E-2</v>
      </c>
      <c r="G667">
        <v>74.844999999999999</v>
      </c>
      <c r="H667">
        <v>77.221999999999994</v>
      </c>
      <c r="I667">
        <f>VLOOKUP(C667,'Girls CDC 0-20'!$B$2:$F$243,3,FALSE)</f>
        <v>1.1795943654000001</v>
      </c>
      <c r="J667">
        <f>VLOOKUP($C667,'Girls CDC 0-20'!$B$2:$F$243,4,FALSE)</f>
        <v>83.595324610000006</v>
      </c>
      <c r="K667">
        <f>VLOOKUP($C667,'Girls CDC 0-20'!$B$2:$F$243,5,FALSE)</f>
        <v>4.0449904000000002E-2</v>
      </c>
      <c r="L667">
        <f t="shared" si="41"/>
        <v>-1.8716231022400862</v>
      </c>
      <c r="M667">
        <f t="shared" si="43"/>
        <v>3.0629382472013762</v>
      </c>
    </row>
    <row r="668" spans="1:13" x14ac:dyDescent="0.3">
      <c r="A668">
        <v>666</v>
      </c>
      <c r="B668">
        <v>1.8234086242299794</v>
      </c>
      <c r="C668">
        <f t="shared" si="42"/>
        <v>21.5</v>
      </c>
      <c r="D668">
        <v>1</v>
      </c>
      <c r="E668">
        <v>84.493399999999994</v>
      </c>
      <c r="F668">
        <v>3.6859999999999997E-2</v>
      </c>
      <c r="G668">
        <v>74.869</v>
      </c>
      <c r="H668">
        <v>77.248000000000005</v>
      </c>
      <c r="I668">
        <f>VLOOKUP(C668,'Girls CDC 0-20'!$B$2:$F$243,3,FALSE)</f>
        <v>1.1795943654000001</v>
      </c>
      <c r="J668">
        <f>VLOOKUP($C668,'Girls CDC 0-20'!$B$2:$F$243,4,FALSE)</f>
        <v>83.595324610000006</v>
      </c>
      <c r="K668">
        <f>VLOOKUP($C668,'Girls CDC 0-20'!$B$2:$F$243,5,FALSE)</f>
        <v>4.0449904000000002E-2</v>
      </c>
      <c r="L668">
        <f t="shared" si="41"/>
        <v>-1.8640425369270919</v>
      </c>
      <c r="M668">
        <f t="shared" si="43"/>
        <v>3.1157865536514691</v>
      </c>
    </row>
    <row r="669" spans="1:13" x14ac:dyDescent="0.3">
      <c r="A669">
        <v>667</v>
      </c>
      <c r="B669">
        <v>1.8261464750171115</v>
      </c>
      <c r="C669">
        <f t="shared" si="42"/>
        <v>21.5</v>
      </c>
      <c r="D669">
        <v>1</v>
      </c>
      <c r="E669">
        <v>84.523899999999998</v>
      </c>
      <c r="F669">
        <v>3.6859999999999997E-2</v>
      </c>
      <c r="G669">
        <v>74.896000000000001</v>
      </c>
      <c r="H669">
        <v>77.275999999999996</v>
      </c>
      <c r="I669">
        <f>VLOOKUP(C669,'Girls CDC 0-20'!$B$2:$F$243,3,FALSE)</f>
        <v>1.1795943654000001</v>
      </c>
      <c r="J669">
        <f>VLOOKUP($C669,'Girls CDC 0-20'!$B$2:$F$243,4,FALSE)</f>
        <v>83.595324610000006</v>
      </c>
      <c r="K669">
        <f>VLOOKUP($C669,'Girls CDC 0-20'!$B$2:$F$243,5,FALSE)</f>
        <v>4.0449904000000002E-2</v>
      </c>
      <c r="L669">
        <f t="shared" si="41"/>
        <v>-1.8558783387388171</v>
      </c>
      <c r="M669">
        <f t="shared" si="43"/>
        <v>3.1735450573443895</v>
      </c>
    </row>
    <row r="670" spans="1:13" x14ac:dyDescent="0.3">
      <c r="A670">
        <v>668</v>
      </c>
      <c r="B670">
        <v>1.8288843258042438</v>
      </c>
      <c r="C670">
        <f t="shared" si="42"/>
        <v>21.5</v>
      </c>
      <c r="D670">
        <v>1</v>
      </c>
      <c r="E670">
        <v>84.554500000000004</v>
      </c>
      <c r="F670">
        <v>3.687E-2</v>
      </c>
      <c r="G670">
        <v>74.921000000000006</v>
      </c>
      <c r="H670">
        <v>77.302000000000007</v>
      </c>
      <c r="I670">
        <f>VLOOKUP(C670,'Girls CDC 0-20'!$B$2:$F$243,3,FALSE)</f>
        <v>1.1795943654000001</v>
      </c>
      <c r="J670">
        <f>VLOOKUP($C670,'Girls CDC 0-20'!$B$2:$F$243,4,FALSE)</f>
        <v>83.595324610000006</v>
      </c>
      <c r="K670">
        <f>VLOOKUP($C670,'Girls CDC 0-20'!$B$2:$F$243,5,FALSE)</f>
        <v>4.0449904000000002E-2</v>
      </c>
      <c r="L670">
        <f t="shared" si="41"/>
        <v>-1.8482968218368692</v>
      </c>
      <c r="M670">
        <f t="shared" si="43"/>
        <v>3.2279707628094783</v>
      </c>
    </row>
    <row r="671" spans="1:13" x14ac:dyDescent="0.3">
      <c r="A671">
        <v>669</v>
      </c>
      <c r="B671">
        <v>1.8316221765913758</v>
      </c>
      <c r="C671">
        <f t="shared" si="42"/>
        <v>21.5</v>
      </c>
      <c r="D671">
        <v>1</v>
      </c>
      <c r="E671">
        <v>84.584999999999994</v>
      </c>
      <c r="F671">
        <v>3.6880000000000003E-2</v>
      </c>
      <c r="G671">
        <v>74.944999999999993</v>
      </c>
      <c r="H671">
        <v>77.328000000000003</v>
      </c>
      <c r="I671">
        <f>VLOOKUP(C671,'Girls CDC 0-20'!$B$2:$F$243,3,FALSE)</f>
        <v>1.1795943654000001</v>
      </c>
      <c r="J671">
        <f>VLOOKUP($C671,'Girls CDC 0-20'!$B$2:$F$243,4,FALSE)</f>
        <v>83.595324610000006</v>
      </c>
      <c r="K671">
        <f>VLOOKUP($C671,'Girls CDC 0-20'!$B$2:$F$243,5,FALSE)</f>
        <v>4.0449904000000002E-2</v>
      </c>
      <c r="L671">
        <f t="shared" si="41"/>
        <v>-1.8407148469569878</v>
      </c>
      <c r="M671">
        <f t="shared" si="43"/>
        <v>3.2831678522334227</v>
      </c>
    </row>
    <row r="672" spans="1:13" x14ac:dyDescent="0.3">
      <c r="A672">
        <v>670</v>
      </c>
      <c r="B672">
        <v>1.8343600273785079</v>
      </c>
      <c r="C672">
        <f t="shared" si="42"/>
        <v>22.5</v>
      </c>
      <c r="D672">
        <v>1</v>
      </c>
      <c r="E672">
        <v>84.615399999999994</v>
      </c>
      <c r="F672">
        <v>3.6889999999999999E-2</v>
      </c>
      <c r="G672">
        <v>74.968999999999994</v>
      </c>
      <c r="H672">
        <v>77.353999999999999</v>
      </c>
      <c r="I672">
        <f>VLOOKUP(C672,'Girls CDC 0-20'!$B$2:$F$243,3,FALSE)</f>
        <v>1.1365644482999999</v>
      </c>
      <c r="J672">
        <f>VLOOKUP($C672,'Girls CDC 0-20'!$B$2:$F$243,4,FALSE)</f>
        <v>84.482332060000005</v>
      </c>
      <c r="K672">
        <f>VLOOKUP($C672,'Girls CDC 0-20'!$B$2:$F$243,5,FALSE)</f>
        <v>4.0586282899999999E-2</v>
      </c>
      <c r="L672">
        <f t="shared" si="41"/>
        <v>-2.0666632423304461</v>
      </c>
      <c r="M672">
        <f t="shared" si="43"/>
        <v>1.9382948535085951</v>
      </c>
    </row>
    <row r="673" spans="1:13" x14ac:dyDescent="0.3">
      <c r="A673">
        <v>671</v>
      </c>
      <c r="B673">
        <v>1.83709787816564</v>
      </c>
      <c r="C673">
        <f t="shared" si="42"/>
        <v>22.5</v>
      </c>
      <c r="D673">
        <v>1</v>
      </c>
      <c r="E673">
        <v>84.645899999999997</v>
      </c>
      <c r="F673">
        <v>3.6889999999999999E-2</v>
      </c>
      <c r="G673">
        <v>74.995999999999995</v>
      </c>
      <c r="H673">
        <v>77.382000000000005</v>
      </c>
      <c r="I673">
        <f>VLOOKUP(C673,'Girls CDC 0-20'!$B$2:$F$243,3,FALSE)</f>
        <v>1.1365644482999999</v>
      </c>
      <c r="J673">
        <f>VLOOKUP($C673,'Girls CDC 0-20'!$B$2:$F$243,4,FALSE)</f>
        <v>84.482332060000005</v>
      </c>
      <c r="K673">
        <f>VLOOKUP($C673,'Girls CDC 0-20'!$B$2:$F$243,5,FALSE)</f>
        <v>4.0586282899999999E-2</v>
      </c>
      <c r="L673">
        <f t="shared" si="41"/>
        <v>-2.0585946926112362</v>
      </c>
      <c r="M673">
        <f t="shared" si="43"/>
        <v>1.9766540807687238</v>
      </c>
    </row>
    <row r="674" spans="1:13" x14ac:dyDescent="0.3">
      <c r="A674">
        <v>672</v>
      </c>
      <c r="B674">
        <v>1.839835728952772</v>
      </c>
      <c r="C674">
        <f t="shared" si="42"/>
        <v>22.5</v>
      </c>
      <c r="D674">
        <v>1</v>
      </c>
      <c r="E674">
        <v>84.676299999999998</v>
      </c>
      <c r="F674">
        <v>3.6900000000000002E-2</v>
      </c>
      <c r="G674">
        <v>75.021000000000001</v>
      </c>
      <c r="H674">
        <v>77.406999999999996</v>
      </c>
      <c r="I674">
        <f>VLOOKUP(C674,'Girls CDC 0-20'!$B$2:$F$243,3,FALSE)</f>
        <v>1.1365644482999999</v>
      </c>
      <c r="J674">
        <f>VLOOKUP($C674,'Girls CDC 0-20'!$B$2:$F$243,4,FALSE)</f>
        <v>84.482332060000005</v>
      </c>
      <c r="K674">
        <f>VLOOKUP($C674,'Girls CDC 0-20'!$B$2:$F$243,5,FALSE)</f>
        <v>4.0586282899999999E-2</v>
      </c>
      <c r="L674">
        <f t="shared" si="41"/>
        <v>-2.0513902934343218</v>
      </c>
      <c r="M674">
        <f t="shared" si="43"/>
        <v>2.0114476781296893</v>
      </c>
    </row>
    <row r="675" spans="1:13" x14ac:dyDescent="0.3">
      <c r="A675">
        <v>673</v>
      </c>
      <c r="B675">
        <v>1.8425735797399041</v>
      </c>
      <c r="C675">
        <f t="shared" si="42"/>
        <v>22.5</v>
      </c>
      <c r="D675">
        <v>1</v>
      </c>
      <c r="E675">
        <v>84.706699999999998</v>
      </c>
      <c r="F675">
        <v>3.6909999999999998E-2</v>
      </c>
      <c r="G675">
        <v>75.045000000000002</v>
      </c>
      <c r="H675">
        <v>77.433000000000007</v>
      </c>
      <c r="I675">
        <f>VLOOKUP(C675,'Girls CDC 0-20'!$B$2:$F$243,3,FALSE)</f>
        <v>1.1365644482999999</v>
      </c>
      <c r="J675">
        <f>VLOOKUP($C675,'Girls CDC 0-20'!$B$2:$F$243,4,FALSE)</f>
        <v>84.482332060000005</v>
      </c>
      <c r="K675">
        <f>VLOOKUP($C675,'Girls CDC 0-20'!$B$2:$F$243,5,FALSE)</f>
        <v>4.0586282899999999E-2</v>
      </c>
      <c r="L675">
        <f t="shared" si="41"/>
        <v>-2.0438973812074579</v>
      </c>
      <c r="M675">
        <f t="shared" si="43"/>
        <v>2.0481842958941243</v>
      </c>
    </row>
    <row r="676" spans="1:13" x14ac:dyDescent="0.3">
      <c r="A676">
        <v>674</v>
      </c>
      <c r="B676">
        <v>1.8453114305270362</v>
      </c>
      <c r="C676">
        <f t="shared" si="42"/>
        <v>22.5</v>
      </c>
      <c r="D676">
        <v>1</v>
      </c>
      <c r="E676">
        <v>84.736999999999995</v>
      </c>
      <c r="F676">
        <v>3.6920000000000001E-2</v>
      </c>
      <c r="G676">
        <v>75.069000000000003</v>
      </c>
      <c r="H676">
        <v>77.459000000000003</v>
      </c>
      <c r="I676">
        <f>VLOOKUP(C676,'Girls CDC 0-20'!$B$2:$F$243,3,FALSE)</f>
        <v>1.1365644482999999</v>
      </c>
      <c r="J676">
        <f>VLOOKUP($C676,'Girls CDC 0-20'!$B$2:$F$243,4,FALSE)</f>
        <v>84.482332060000005</v>
      </c>
      <c r="K676">
        <f>VLOOKUP($C676,'Girls CDC 0-20'!$B$2:$F$243,5,FALSE)</f>
        <v>4.0586282899999999E-2</v>
      </c>
      <c r="L676">
        <f t="shared" si="41"/>
        <v>-2.0364041253866354</v>
      </c>
      <c r="M676">
        <f t="shared" si="43"/>
        <v>2.0854895767631034</v>
      </c>
    </row>
    <row r="677" spans="1:13" x14ac:dyDescent="0.3">
      <c r="A677">
        <v>675</v>
      </c>
      <c r="B677">
        <v>1.8480492813141685</v>
      </c>
      <c r="C677">
        <f t="shared" si="42"/>
        <v>22.5</v>
      </c>
      <c r="D677">
        <v>1</v>
      </c>
      <c r="E677">
        <v>84.767399999999995</v>
      </c>
      <c r="F677">
        <v>3.6920000000000001E-2</v>
      </c>
      <c r="G677">
        <v>75.096000000000004</v>
      </c>
      <c r="H677">
        <v>77.486999999999995</v>
      </c>
      <c r="I677">
        <f>VLOOKUP(C677,'Girls CDC 0-20'!$B$2:$F$243,3,FALSE)</f>
        <v>1.1365644482999999</v>
      </c>
      <c r="J677">
        <f>VLOOKUP($C677,'Girls CDC 0-20'!$B$2:$F$243,4,FALSE)</f>
        <v>84.482332060000005</v>
      </c>
      <c r="K677">
        <f>VLOOKUP($C677,'Girls CDC 0-20'!$B$2:$F$243,5,FALSE)</f>
        <v>4.0586282899999999E-2</v>
      </c>
      <c r="L677">
        <f t="shared" si="41"/>
        <v>-2.0283340811301556</v>
      </c>
      <c r="M677">
        <f t="shared" si="43"/>
        <v>2.1263081428080017</v>
      </c>
    </row>
    <row r="678" spans="1:13" x14ac:dyDescent="0.3">
      <c r="A678">
        <v>676</v>
      </c>
      <c r="B678">
        <v>1.8507871321013005</v>
      </c>
      <c r="C678">
        <f t="shared" si="42"/>
        <v>22.5</v>
      </c>
      <c r="D678">
        <v>1</v>
      </c>
      <c r="E678">
        <v>84.797700000000006</v>
      </c>
      <c r="F678">
        <v>3.6929999999999998E-2</v>
      </c>
      <c r="G678">
        <v>75.12</v>
      </c>
      <c r="H678">
        <v>77.513000000000005</v>
      </c>
      <c r="I678">
        <f>VLOOKUP(C678,'Girls CDC 0-20'!$B$2:$F$243,3,FALSE)</f>
        <v>1.1365644482999999</v>
      </c>
      <c r="J678">
        <f>VLOOKUP($C678,'Girls CDC 0-20'!$B$2:$F$243,4,FALSE)</f>
        <v>84.482332060000005</v>
      </c>
      <c r="K678">
        <f>VLOOKUP($C678,'Girls CDC 0-20'!$B$2:$F$243,5,FALSE)</f>
        <v>4.0586282899999999E-2</v>
      </c>
      <c r="L678">
        <f t="shared" si="41"/>
        <v>-2.0208401120092181</v>
      </c>
      <c r="M678">
        <f t="shared" si="43"/>
        <v>2.1648159508995604</v>
      </c>
    </row>
    <row r="679" spans="1:13" x14ac:dyDescent="0.3">
      <c r="A679">
        <v>677</v>
      </c>
      <c r="B679">
        <v>1.8535249828884326</v>
      </c>
      <c r="C679">
        <f t="shared" si="42"/>
        <v>22.5</v>
      </c>
      <c r="D679">
        <v>1</v>
      </c>
      <c r="E679">
        <v>84.828000000000003</v>
      </c>
      <c r="F679">
        <v>3.6940000000000001E-2</v>
      </c>
      <c r="G679">
        <v>75.144999999999996</v>
      </c>
      <c r="H679">
        <v>77.537999999999997</v>
      </c>
      <c r="I679">
        <f>VLOOKUP(C679,'Girls CDC 0-20'!$B$2:$F$243,3,FALSE)</f>
        <v>1.1365644482999999</v>
      </c>
      <c r="J679">
        <f>VLOOKUP($C679,'Girls CDC 0-20'!$B$2:$F$243,4,FALSE)</f>
        <v>84.482332060000005</v>
      </c>
      <c r="K679">
        <f>VLOOKUP($C679,'Girls CDC 0-20'!$B$2:$F$243,5,FALSE)</f>
        <v>4.0586282899999999E-2</v>
      </c>
      <c r="L679">
        <f t="shared" si="41"/>
        <v>-2.013634048732055</v>
      </c>
      <c r="M679">
        <f t="shared" si="43"/>
        <v>2.2023984453083671</v>
      </c>
    </row>
    <row r="680" spans="1:13" x14ac:dyDescent="0.3">
      <c r="A680">
        <v>678</v>
      </c>
      <c r="B680">
        <v>1.8562628336755647</v>
      </c>
      <c r="C680">
        <f t="shared" si="42"/>
        <v>22.5</v>
      </c>
      <c r="D680">
        <v>1</v>
      </c>
      <c r="E680">
        <v>84.8583</v>
      </c>
      <c r="F680">
        <v>3.6949999999999997E-2</v>
      </c>
      <c r="G680">
        <v>75.168999999999997</v>
      </c>
      <c r="H680">
        <v>77.563999999999993</v>
      </c>
      <c r="I680">
        <f>VLOOKUP(C680,'Girls CDC 0-20'!$B$2:$F$243,3,FALSE)</f>
        <v>1.1365644482999999</v>
      </c>
      <c r="J680">
        <f>VLOOKUP($C680,'Girls CDC 0-20'!$B$2:$F$243,4,FALSE)</f>
        <v>84.482332060000005</v>
      </c>
      <c r="K680">
        <f>VLOOKUP($C680,'Girls CDC 0-20'!$B$2:$F$243,5,FALSE)</f>
        <v>4.0586282899999999E-2</v>
      </c>
      <c r="L680">
        <f t="shared" si="41"/>
        <v>-2.0061394063327214</v>
      </c>
      <c r="M680">
        <f t="shared" si="43"/>
        <v>2.2420688270141675</v>
      </c>
    </row>
    <row r="681" spans="1:13" x14ac:dyDescent="0.3">
      <c r="A681">
        <v>679</v>
      </c>
      <c r="B681">
        <v>1.8590006844626967</v>
      </c>
      <c r="C681">
        <f t="shared" si="42"/>
        <v>22.5</v>
      </c>
      <c r="D681">
        <v>1</v>
      </c>
      <c r="E681">
        <v>84.888499999999993</v>
      </c>
      <c r="F681">
        <v>3.6949999999999997E-2</v>
      </c>
      <c r="G681">
        <v>75.195999999999998</v>
      </c>
      <c r="H681">
        <v>77.591999999999999</v>
      </c>
      <c r="I681">
        <f>VLOOKUP(C681,'Girls CDC 0-20'!$B$2:$F$243,3,FALSE)</f>
        <v>1.1365644482999999</v>
      </c>
      <c r="J681">
        <f>VLOOKUP($C681,'Girls CDC 0-20'!$B$2:$F$243,4,FALSE)</f>
        <v>84.482332060000005</v>
      </c>
      <c r="K681">
        <f>VLOOKUP($C681,'Girls CDC 0-20'!$B$2:$F$243,5,FALSE)</f>
        <v>4.0586282899999999E-2</v>
      </c>
      <c r="L681">
        <f t="shared" si="41"/>
        <v>-1.9980678692868805</v>
      </c>
      <c r="M681">
        <f t="shared" si="43"/>
        <v>2.2854651302836348</v>
      </c>
    </row>
    <row r="682" spans="1:13" x14ac:dyDescent="0.3">
      <c r="A682">
        <v>680</v>
      </c>
      <c r="B682">
        <v>1.8617385352498288</v>
      </c>
      <c r="C682">
        <f t="shared" si="42"/>
        <v>22.5</v>
      </c>
      <c r="D682">
        <v>1</v>
      </c>
      <c r="E682">
        <v>84.918800000000005</v>
      </c>
      <c r="F682">
        <v>3.696E-2</v>
      </c>
      <c r="G682">
        <v>75.22</v>
      </c>
      <c r="H682">
        <v>77.617000000000004</v>
      </c>
      <c r="I682">
        <f>VLOOKUP(C682,'Girls CDC 0-20'!$B$2:$F$243,3,FALSE)</f>
        <v>1.1365644482999999</v>
      </c>
      <c r="J682">
        <f>VLOOKUP($C682,'Girls CDC 0-20'!$B$2:$F$243,4,FALSE)</f>
        <v>84.482332060000005</v>
      </c>
      <c r="K682">
        <f>VLOOKUP($C682,'Girls CDC 0-20'!$B$2:$F$243,5,FALSE)</f>
        <v>4.0586282899999999E-2</v>
      </c>
      <c r="L682">
        <f t="shared" si="41"/>
        <v>-1.9908608036415516</v>
      </c>
      <c r="M682">
        <f t="shared" si="43"/>
        <v>2.3248096221610179</v>
      </c>
    </row>
    <row r="683" spans="1:13" x14ac:dyDescent="0.3">
      <c r="A683">
        <v>681</v>
      </c>
      <c r="B683">
        <v>1.8644763860369611</v>
      </c>
      <c r="C683">
        <f t="shared" si="42"/>
        <v>22.5</v>
      </c>
      <c r="D683">
        <v>1</v>
      </c>
      <c r="E683">
        <v>84.948999999999998</v>
      </c>
      <c r="F683">
        <v>3.6970000000000003E-2</v>
      </c>
      <c r="G683">
        <v>75.244</v>
      </c>
      <c r="H683">
        <v>77.643000000000001</v>
      </c>
      <c r="I683">
        <f>VLOOKUP(C683,'Girls CDC 0-20'!$B$2:$F$243,3,FALSE)</f>
        <v>1.1365644482999999</v>
      </c>
      <c r="J683">
        <f>VLOOKUP($C683,'Girls CDC 0-20'!$B$2:$F$243,4,FALSE)</f>
        <v>84.482332060000005</v>
      </c>
      <c r="K683">
        <f>VLOOKUP($C683,'Girls CDC 0-20'!$B$2:$F$243,5,FALSE)</f>
        <v>4.0586282899999999E-2</v>
      </c>
      <c r="L683">
        <f t="shared" si="41"/>
        <v>-1.9833651190751487</v>
      </c>
      <c r="M683">
        <f t="shared" si="43"/>
        <v>2.3663330194648236</v>
      </c>
    </row>
    <row r="684" spans="1:13" x14ac:dyDescent="0.3">
      <c r="A684">
        <v>682</v>
      </c>
      <c r="B684">
        <v>1.8672142368240932</v>
      </c>
      <c r="C684">
        <f t="shared" si="42"/>
        <v>22.5</v>
      </c>
      <c r="D684">
        <v>1</v>
      </c>
      <c r="E684">
        <v>84.979100000000003</v>
      </c>
      <c r="F684">
        <v>3.6979999999999999E-2</v>
      </c>
      <c r="G684">
        <v>75.268000000000001</v>
      </c>
      <c r="H684">
        <v>77.668000000000006</v>
      </c>
      <c r="I684">
        <f>VLOOKUP(C684,'Girls CDC 0-20'!$B$2:$F$243,3,FALSE)</f>
        <v>1.1365644482999999</v>
      </c>
      <c r="J684">
        <f>VLOOKUP($C684,'Girls CDC 0-20'!$B$2:$F$243,4,FALSE)</f>
        <v>84.482332060000005</v>
      </c>
      <c r="K684">
        <f>VLOOKUP($C684,'Girls CDC 0-20'!$B$2:$F$243,5,FALSE)</f>
        <v>4.0586282899999999E-2</v>
      </c>
      <c r="L684">
        <f t="shared" si="41"/>
        <v>-1.9761574067992638</v>
      </c>
      <c r="M684">
        <f t="shared" si="43"/>
        <v>2.4068476130790497</v>
      </c>
    </row>
    <row r="685" spans="1:13" x14ac:dyDescent="0.3">
      <c r="A685">
        <v>683</v>
      </c>
      <c r="B685">
        <v>1.8699520876112252</v>
      </c>
      <c r="C685">
        <f t="shared" si="42"/>
        <v>22.5</v>
      </c>
      <c r="D685">
        <v>1</v>
      </c>
      <c r="E685">
        <v>85.009299999999996</v>
      </c>
      <c r="F685">
        <v>3.6979999999999999E-2</v>
      </c>
      <c r="G685">
        <v>75.295000000000002</v>
      </c>
      <c r="H685">
        <v>77.695999999999998</v>
      </c>
      <c r="I685">
        <f>VLOOKUP(C685,'Girls CDC 0-20'!$B$2:$F$243,3,FALSE)</f>
        <v>1.1365644482999999</v>
      </c>
      <c r="J685">
        <f>VLOOKUP($C685,'Girls CDC 0-20'!$B$2:$F$243,4,FALSE)</f>
        <v>84.482332060000005</v>
      </c>
      <c r="K685">
        <f>VLOOKUP($C685,'Girls CDC 0-20'!$B$2:$F$243,5,FALSE)</f>
        <v>4.0586282899999999E-2</v>
      </c>
      <c r="L685">
        <f t="shared" si="41"/>
        <v>-1.9680843928998135</v>
      </c>
      <c r="M685">
        <f t="shared" si="43"/>
        <v>2.4529164143573192</v>
      </c>
    </row>
    <row r="686" spans="1:13" x14ac:dyDescent="0.3">
      <c r="A686">
        <v>684</v>
      </c>
      <c r="B686">
        <v>1.8726899383983573</v>
      </c>
      <c r="C686">
        <f t="shared" si="42"/>
        <v>22.5</v>
      </c>
      <c r="D686">
        <v>1</v>
      </c>
      <c r="E686">
        <v>85.039400000000001</v>
      </c>
      <c r="F686">
        <v>3.6990000000000002E-2</v>
      </c>
      <c r="G686">
        <v>75.319000000000003</v>
      </c>
      <c r="H686">
        <v>77.721999999999994</v>
      </c>
      <c r="I686">
        <f>VLOOKUP(C686,'Girls CDC 0-20'!$B$2:$F$243,3,FALSE)</f>
        <v>1.1365644482999999</v>
      </c>
      <c r="J686">
        <f>VLOOKUP($C686,'Girls CDC 0-20'!$B$2:$F$243,4,FALSE)</f>
        <v>84.482332060000005</v>
      </c>
      <c r="K686">
        <f>VLOOKUP($C686,'Girls CDC 0-20'!$B$2:$F$243,5,FALSE)</f>
        <v>4.0586282899999999E-2</v>
      </c>
      <c r="L686">
        <f t="shared" si="41"/>
        <v>-1.9605876670816673</v>
      </c>
      <c r="M686">
        <f t="shared" si="43"/>
        <v>2.4963571102474722</v>
      </c>
    </row>
    <row r="687" spans="1:13" x14ac:dyDescent="0.3">
      <c r="A687">
        <v>685</v>
      </c>
      <c r="B687">
        <v>1.8754277891854894</v>
      </c>
      <c r="C687">
        <f t="shared" si="42"/>
        <v>22.5</v>
      </c>
      <c r="D687">
        <v>1</v>
      </c>
      <c r="E687">
        <v>85.069500000000005</v>
      </c>
      <c r="F687">
        <v>3.6999999999999998E-2</v>
      </c>
      <c r="G687">
        <v>75.343000000000004</v>
      </c>
      <c r="H687">
        <v>77.747</v>
      </c>
      <c r="I687">
        <f>VLOOKUP(C687,'Girls CDC 0-20'!$B$2:$F$243,3,FALSE)</f>
        <v>1.1365644482999999</v>
      </c>
      <c r="J687">
        <f>VLOOKUP($C687,'Girls CDC 0-20'!$B$2:$F$243,4,FALSE)</f>
        <v>84.482332060000005</v>
      </c>
      <c r="K687">
        <f>VLOOKUP($C687,'Girls CDC 0-20'!$B$2:$F$243,5,FALSE)</f>
        <v>4.0586282899999999E-2</v>
      </c>
      <c r="L687">
        <f t="shared" si="41"/>
        <v>-1.9533789538859123</v>
      </c>
      <c r="M687">
        <f t="shared" si="43"/>
        <v>2.538735408671017</v>
      </c>
    </row>
    <row r="688" spans="1:13" x14ac:dyDescent="0.3">
      <c r="A688">
        <v>686</v>
      </c>
      <c r="B688">
        <v>1.8781656399726214</v>
      </c>
      <c r="C688">
        <f t="shared" si="42"/>
        <v>22.5</v>
      </c>
      <c r="D688">
        <v>1</v>
      </c>
      <c r="E688">
        <v>85.099599999999995</v>
      </c>
      <c r="F688">
        <v>3.7010000000000001E-2</v>
      </c>
      <c r="G688">
        <v>75.367000000000004</v>
      </c>
      <c r="H688">
        <v>77.772999999999996</v>
      </c>
      <c r="I688">
        <f>VLOOKUP(C688,'Girls CDC 0-20'!$B$2:$F$243,3,FALSE)</f>
        <v>1.1365644482999999</v>
      </c>
      <c r="J688">
        <f>VLOOKUP($C688,'Girls CDC 0-20'!$B$2:$F$243,4,FALSE)</f>
        <v>84.482332060000005</v>
      </c>
      <c r="K688">
        <f>VLOOKUP($C688,'Girls CDC 0-20'!$B$2:$F$243,5,FALSE)</f>
        <v>4.0586282899999999E-2</v>
      </c>
      <c r="L688">
        <f t="shared" si="41"/>
        <v>-1.9458815563526448</v>
      </c>
      <c r="M688">
        <f t="shared" si="43"/>
        <v>2.5834484455602782</v>
      </c>
    </row>
    <row r="689" spans="1:13" x14ac:dyDescent="0.3">
      <c r="A689">
        <v>687</v>
      </c>
      <c r="B689">
        <v>1.8809034907597535</v>
      </c>
      <c r="C689">
        <f t="shared" si="42"/>
        <v>22.5</v>
      </c>
      <c r="D689">
        <v>1</v>
      </c>
      <c r="E689">
        <v>85.1297</v>
      </c>
      <c r="F689">
        <v>3.7010000000000001E-2</v>
      </c>
      <c r="G689">
        <v>75.393000000000001</v>
      </c>
      <c r="H689">
        <v>77.8</v>
      </c>
      <c r="I689">
        <f>VLOOKUP(C689,'Girls CDC 0-20'!$B$2:$F$243,3,FALSE)</f>
        <v>1.1365644482999999</v>
      </c>
      <c r="J689">
        <f>VLOOKUP($C689,'Girls CDC 0-20'!$B$2:$F$243,4,FALSE)</f>
        <v>84.482332060000005</v>
      </c>
      <c r="K689">
        <f>VLOOKUP($C689,'Girls CDC 0-20'!$B$2:$F$243,5,FALSE)</f>
        <v>4.0586282899999999E-2</v>
      </c>
      <c r="L689">
        <f t="shared" si="41"/>
        <v>-1.9380954350794501</v>
      </c>
      <c r="M689">
        <f t="shared" si="43"/>
        <v>2.6305790148116999</v>
      </c>
    </row>
    <row r="690" spans="1:13" x14ac:dyDescent="0.3">
      <c r="A690">
        <v>688</v>
      </c>
      <c r="B690">
        <v>1.8836413415468858</v>
      </c>
      <c r="C690">
        <f t="shared" si="42"/>
        <v>22.5</v>
      </c>
      <c r="D690">
        <v>1</v>
      </c>
      <c r="E690">
        <v>85.159700000000001</v>
      </c>
      <c r="F690">
        <v>3.7019999999999997E-2</v>
      </c>
      <c r="G690">
        <v>75.417000000000002</v>
      </c>
      <c r="H690">
        <v>77.825999999999993</v>
      </c>
      <c r="I690">
        <f>VLOOKUP(C690,'Girls CDC 0-20'!$B$2:$F$243,3,FALSE)</f>
        <v>1.1365644482999999</v>
      </c>
      <c r="J690">
        <f>VLOOKUP($C690,'Girls CDC 0-20'!$B$2:$F$243,4,FALSE)</f>
        <v>84.482332060000005</v>
      </c>
      <c r="K690">
        <f>VLOOKUP($C690,'Girls CDC 0-20'!$B$2:$F$243,5,FALSE)</f>
        <v>4.0586282899999999E-2</v>
      </c>
      <c r="L690">
        <f t="shared" si="41"/>
        <v>-1.9305973398922327</v>
      </c>
      <c r="M690">
        <f t="shared" si="43"/>
        <v>2.676643354826449</v>
      </c>
    </row>
    <row r="691" spans="1:13" x14ac:dyDescent="0.3">
      <c r="A691">
        <v>689</v>
      </c>
      <c r="B691">
        <v>1.8863791923340179</v>
      </c>
      <c r="C691">
        <f t="shared" si="42"/>
        <v>22.5</v>
      </c>
      <c r="D691">
        <v>1</v>
      </c>
      <c r="E691">
        <v>85.189700000000002</v>
      </c>
      <c r="F691">
        <v>3.703E-2</v>
      </c>
      <c r="G691">
        <v>75.441000000000003</v>
      </c>
      <c r="H691">
        <v>77.850999999999999</v>
      </c>
      <c r="I691">
        <f>VLOOKUP(C691,'Girls CDC 0-20'!$B$2:$F$243,3,FALSE)</f>
        <v>1.1365644482999999</v>
      </c>
      <c r="J691">
        <f>VLOOKUP($C691,'Girls CDC 0-20'!$B$2:$F$243,4,FALSE)</f>
        <v>84.482332060000005</v>
      </c>
      <c r="K691">
        <f>VLOOKUP($C691,'Girls CDC 0-20'!$B$2:$F$243,5,FALSE)</f>
        <v>4.0586282899999999E-2</v>
      </c>
      <c r="L691">
        <f t="shared" si="41"/>
        <v>-1.9233873103681489</v>
      </c>
      <c r="M691">
        <f t="shared" si="43"/>
        <v>2.7215713394176779</v>
      </c>
    </row>
    <row r="692" spans="1:13" x14ac:dyDescent="0.3">
      <c r="A692">
        <v>690</v>
      </c>
      <c r="B692">
        <v>1.8891170431211499</v>
      </c>
      <c r="C692">
        <f t="shared" si="42"/>
        <v>22.5</v>
      </c>
      <c r="D692">
        <v>1</v>
      </c>
      <c r="E692">
        <v>85.219700000000003</v>
      </c>
      <c r="F692">
        <v>3.7039999999999997E-2</v>
      </c>
      <c r="G692">
        <v>75.465000000000003</v>
      </c>
      <c r="H692">
        <v>77.876000000000005</v>
      </c>
      <c r="I692">
        <f>VLOOKUP(C692,'Girls CDC 0-20'!$B$2:$F$243,3,FALSE)</f>
        <v>1.1365644482999999</v>
      </c>
      <c r="J692">
        <f>VLOOKUP($C692,'Girls CDC 0-20'!$B$2:$F$243,4,FALSE)</f>
        <v>84.482332060000005</v>
      </c>
      <c r="K692">
        <f>VLOOKUP($C692,'Girls CDC 0-20'!$B$2:$F$243,5,FALSE)</f>
        <v>4.0586282899999999E-2</v>
      </c>
      <c r="L692">
        <f t="shared" si="41"/>
        <v>-1.9161769646453994</v>
      </c>
      <c r="M692">
        <f t="shared" si="43"/>
        <v>2.7671287199994654</v>
      </c>
    </row>
    <row r="693" spans="1:13" x14ac:dyDescent="0.3">
      <c r="A693">
        <v>691</v>
      </c>
      <c r="B693">
        <v>1.891854893908282</v>
      </c>
      <c r="C693">
        <f t="shared" si="42"/>
        <v>22.5</v>
      </c>
      <c r="D693">
        <v>1</v>
      </c>
      <c r="E693">
        <v>85.249700000000004</v>
      </c>
      <c r="F693">
        <v>3.7039999999999997E-2</v>
      </c>
      <c r="G693">
        <v>75.492000000000004</v>
      </c>
      <c r="H693">
        <v>77.903999999999996</v>
      </c>
      <c r="I693">
        <f>VLOOKUP(C693,'Girls CDC 0-20'!$B$2:$F$243,3,FALSE)</f>
        <v>1.1365644482999999</v>
      </c>
      <c r="J693">
        <f>VLOOKUP($C693,'Girls CDC 0-20'!$B$2:$F$243,4,FALSE)</f>
        <v>84.482332060000005</v>
      </c>
      <c r="K693">
        <f>VLOOKUP($C693,'Girls CDC 0-20'!$B$2:$F$243,5,FALSE)</f>
        <v>4.0586282899999999E-2</v>
      </c>
      <c r="L693">
        <f t="shared" si="41"/>
        <v>-1.9081010021530733</v>
      </c>
      <c r="M693">
        <f t="shared" si="43"/>
        <v>2.8189081611494347</v>
      </c>
    </row>
    <row r="694" spans="1:13" x14ac:dyDescent="0.3">
      <c r="A694">
        <v>692</v>
      </c>
      <c r="B694">
        <v>1.8945927446954141</v>
      </c>
      <c r="C694">
        <f t="shared" si="42"/>
        <v>22.5</v>
      </c>
      <c r="D694">
        <v>1</v>
      </c>
      <c r="E694">
        <v>85.279600000000002</v>
      </c>
      <c r="F694">
        <v>3.705E-2</v>
      </c>
      <c r="G694">
        <v>75.516000000000005</v>
      </c>
      <c r="H694">
        <v>77.929000000000002</v>
      </c>
      <c r="I694">
        <f>VLOOKUP(C694,'Girls CDC 0-20'!$B$2:$F$243,3,FALSE)</f>
        <v>1.1365644482999999</v>
      </c>
      <c r="J694">
        <f>VLOOKUP($C694,'Girls CDC 0-20'!$B$2:$F$243,4,FALSE)</f>
        <v>84.482332060000005</v>
      </c>
      <c r="K694">
        <f>VLOOKUP($C694,'Girls CDC 0-20'!$B$2:$F$243,5,FALSE)</f>
        <v>4.0586282899999999E-2</v>
      </c>
      <c r="L694">
        <f t="shared" si="41"/>
        <v>-1.900889986378937</v>
      </c>
      <c r="M694">
        <f t="shared" si="43"/>
        <v>2.8658211988551763</v>
      </c>
    </row>
    <row r="695" spans="1:13" x14ac:dyDescent="0.3">
      <c r="A695">
        <v>693</v>
      </c>
      <c r="B695">
        <v>1.8973305954825461</v>
      </c>
      <c r="C695">
        <f t="shared" si="42"/>
        <v>22.5</v>
      </c>
      <c r="D695">
        <v>1</v>
      </c>
      <c r="E695">
        <v>85.309600000000003</v>
      </c>
      <c r="F695">
        <v>3.7060000000000003E-2</v>
      </c>
      <c r="G695">
        <v>75.540000000000006</v>
      </c>
      <c r="H695">
        <v>77.954999999999998</v>
      </c>
      <c r="I695">
        <f>VLOOKUP(C695,'Girls CDC 0-20'!$B$2:$F$243,3,FALSE)</f>
        <v>1.1365644482999999</v>
      </c>
      <c r="J695">
        <f>VLOOKUP($C695,'Girls CDC 0-20'!$B$2:$F$243,4,FALSE)</f>
        <v>84.482332060000005</v>
      </c>
      <c r="K695">
        <f>VLOOKUP($C695,'Girls CDC 0-20'!$B$2:$F$243,5,FALSE)</f>
        <v>4.0586282899999999E-2</v>
      </c>
      <c r="L695">
        <f t="shared" si="41"/>
        <v>-1.8933901948414273</v>
      </c>
      <c r="M695">
        <f t="shared" si="43"/>
        <v>2.9152999203127155</v>
      </c>
    </row>
    <row r="696" spans="1:13" x14ac:dyDescent="0.3">
      <c r="A696">
        <v>694</v>
      </c>
      <c r="B696">
        <v>1.9000684462696784</v>
      </c>
      <c r="C696">
        <f t="shared" si="42"/>
        <v>22.5</v>
      </c>
      <c r="D696">
        <v>1</v>
      </c>
      <c r="E696">
        <v>85.339500000000001</v>
      </c>
      <c r="F696">
        <v>3.7060000000000003E-2</v>
      </c>
      <c r="G696">
        <v>75.566000000000003</v>
      </c>
      <c r="H696">
        <v>77.981999999999999</v>
      </c>
      <c r="I696">
        <f>VLOOKUP(C696,'Girls CDC 0-20'!$B$2:$F$243,3,FALSE)</f>
        <v>1.1365644482999999</v>
      </c>
      <c r="J696">
        <f>VLOOKUP($C696,'Girls CDC 0-20'!$B$2:$F$243,4,FALSE)</f>
        <v>84.482332060000005</v>
      </c>
      <c r="K696">
        <f>VLOOKUP($C696,'Girls CDC 0-20'!$B$2:$F$243,5,FALSE)</f>
        <v>4.0586282899999999E-2</v>
      </c>
      <c r="L696">
        <f t="shared" si="41"/>
        <v>-1.8856015882173538</v>
      </c>
      <c r="M696">
        <f t="shared" si="43"/>
        <v>2.9674331610732971</v>
      </c>
    </row>
    <row r="697" spans="1:13" x14ac:dyDescent="0.3">
      <c r="A697">
        <v>695</v>
      </c>
      <c r="B697">
        <v>1.9028062970568105</v>
      </c>
      <c r="C697">
        <f t="shared" si="42"/>
        <v>22.5</v>
      </c>
      <c r="D697">
        <v>1</v>
      </c>
      <c r="E697">
        <v>85.369299999999996</v>
      </c>
      <c r="F697">
        <v>3.7069999999999999E-2</v>
      </c>
      <c r="G697">
        <v>75.59</v>
      </c>
      <c r="H697">
        <v>78.007000000000005</v>
      </c>
      <c r="I697">
        <f>VLOOKUP(C697,'Girls CDC 0-20'!$B$2:$F$243,3,FALSE)</f>
        <v>1.1365644482999999</v>
      </c>
      <c r="J697">
        <f>VLOOKUP($C697,'Girls CDC 0-20'!$B$2:$F$243,4,FALSE)</f>
        <v>84.482332060000005</v>
      </c>
      <c r="K697">
        <f>VLOOKUP($C697,'Girls CDC 0-20'!$B$2:$F$243,5,FALSE)</f>
        <v>4.0586282899999999E-2</v>
      </c>
      <c r="L697">
        <f t="shared" si="41"/>
        <v>-1.8783895870452716</v>
      </c>
      <c r="M697">
        <f t="shared" si="43"/>
        <v>3.0163944485092093</v>
      </c>
    </row>
    <row r="698" spans="1:13" x14ac:dyDescent="0.3">
      <c r="A698">
        <v>696</v>
      </c>
      <c r="B698">
        <v>1.9055441478439425</v>
      </c>
      <c r="C698">
        <f t="shared" si="42"/>
        <v>22.5</v>
      </c>
      <c r="D698">
        <v>1</v>
      </c>
      <c r="E698">
        <v>85.399199999999993</v>
      </c>
      <c r="F698">
        <v>3.7080000000000002E-2</v>
      </c>
      <c r="G698">
        <v>75.614000000000004</v>
      </c>
      <c r="H698">
        <v>78.033000000000001</v>
      </c>
      <c r="I698">
        <f>VLOOKUP(C698,'Girls CDC 0-20'!$B$2:$F$243,3,FALSE)</f>
        <v>1.1365644482999999</v>
      </c>
      <c r="J698">
        <f>VLOOKUP($C698,'Girls CDC 0-20'!$B$2:$F$243,4,FALSE)</f>
        <v>84.482332060000005</v>
      </c>
      <c r="K698">
        <f>VLOOKUP($C698,'Girls CDC 0-20'!$B$2:$F$243,5,FALSE)</f>
        <v>4.0586282899999999E-2</v>
      </c>
      <c r="L698">
        <f t="shared" si="41"/>
        <v>-1.8708887709832549</v>
      </c>
      <c r="M698">
        <f t="shared" si="43"/>
        <v>3.0680249877934127</v>
      </c>
    </row>
    <row r="699" spans="1:13" x14ac:dyDescent="0.3">
      <c r="A699">
        <v>697</v>
      </c>
      <c r="B699">
        <v>1.9082819986310746</v>
      </c>
      <c r="C699">
        <f t="shared" si="42"/>
        <v>22.5</v>
      </c>
      <c r="D699">
        <v>1</v>
      </c>
      <c r="E699">
        <v>85.429000000000002</v>
      </c>
      <c r="F699">
        <v>3.7089999999999998E-2</v>
      </c>
      <c r="G699">
        <v>75.637</v>
      </c>
      <c r="H699">
        <v>78.058000000000007</v>
      </c>
      <c r="I699">
        <f>VLOOKUP(C699,'Girls CDC 0-20'!$B$2:$F$243,3,FALSE)</f>
        <v>1.1365644482999999</v>
      </c>
      <c r="J699">
        <f>VLOOKUP($C699,'Girls CDC 0-20'!$B$2:$F$243,4,FALSE)</f>
        <v>84.482332060000005</v>
      </c>
      <c r="K699">
        <f>VLOOKUP($C699,'Girls CDC 0-20'!$B$2:$F$243,5,FALSE)</f>
        <v>4.0586282899999999E-2</v>
      </c>
      <c r="L699">
        <f t="shared" si="41"/>
        <v>-1.8636761259724774</v>
      </c>
      <c r="M699">
        <f t="shared" si="43"/>
        <v>3.1183600003140026</v>
      </c>
    </row>
    <row r="700" spans="1:13" x14ac:dyDescent="0.3">
      <c r="A700">
        <v>698</v>
      </c>
      <c r="B700">
        <v>1.9110198494182067</v>
      </c>
      <c r="C700">
        <f t="shared" si="42"/>
        <v>22.5</v>
      </c>
      <c r="D700">
        <v>1</v>
      </c>
      <c r="E700">
        <v>85.458799999999997</v>
      </c>
      <c r="F700">
        <v>3.7089999999999998E-2</v>
      </c>
      <c r="G700">
        <v>75.664000000000001</v>
      </c>
      <c r="H700">
        <v>78.084999999999994</v>
      </c>
      <c r="I700">
        <f>VLOOKUP(C700,'Girls CDC 0-20'!$B$2:$F$243,3,FALSE)</f>
        <v>1.1365644482999999</v>
      </c>
      <c r="J700">
        <f>VLOOKUP($C700,'Girls CDC 0-20'!$B$2:$F$243,4,FALSE)</f>
        <v>84.482332060000005</v>
      </c>
      <c r="K700">
        <f>VLOOKUP($C700,'Girls CDC 0-20'!$B$2:$F$243,5,FALSE)</f>
        <v>4.0586282899999999E-2</v>
      </c>
      <c r="L700">
        <f t="shared" si="41"/>
        <v>-1.8558861150224597</v>
      </c>
      <c r="M700">
        <f t="shared" si="43"/>
        <v>3.1734896251375386</v>
      </c>
    </row>
    <row r="701" spans="1:13" x14ac:dyDescent="0.3">
      <c r="A701">
        <v>699</v>
      </c>
      <c r="B701">
        <v>1.9137577002053388</v>
      </c>
      <c r="C701">
        <f t="shared" si="42"/>
        <v>22.5</v>
      </c>
      <c r="D701">
        <v>1</v>
      </c>
      <c r="E701">
        <v>85.488600000000005</v>
      </c>
      <c r="F701">
        <v>3.7100000000000001E-2</v>
      </c>
      <c r="G701">
        <v>75.688000000000002</v>
      </c>
      <c r="H701">
        <v>78.11</v>
      </c>
      <c r="I701">
        <f>VLOOKUP(C701,'Girls CDC 0-20'!$B$2:$F$243,3,FALSE)</f>
        <v>1.1365644482999999</v>
      </c>
      <c r="J701">
        <f>VLOOKUP($C701,'Girls CDC 0-20'!$B$2:$F$243,4,FALSE)</f>
        <v>84.482332060000005</v>
      </c>
      <c r="K701">
        <f>VLOOKUP($C701,'Girls CDC 0-20'!$B$2:$F$243,5,FALSE)</f>
        <v>4.0586282899999999E-2</v>
      </c>
      <c r="L701">
        <f t="shared" si="41"/>
        <v>-1.8486728139226074</v>
      </c>
      <c r="M701">
        <f t="shared" si="43"/>
        <v>3.2252535777993141</v>
      </c>
    </row>
    <row r="702" spans="1:13" x14ac:dyDescent="0.3">
      <c r="A702">
        <v>700</v>
      </c>
      <c r="B702">
        <v>1.9164955509924708</v>
      </c>
      <c r="C702">
        <f t="shared" si="42"/>
        <v>22.5</v>
      </c>
      <c r="D702">
        <v>1</v>
      </c>
      <c r="E702">
        <v>85.5184</v>
      </c>
      <c r="F702">
        <v>3.7109999999999997E-2</v>
      </c>
      <c r="G702">
        <v>75.710999999999999</v>
      </c>
      <c r="H702">
        <v>78.135999999999996</v>
      </c>
      <c r="I702">
        <f>VLOOKUP(C702,'Girls CDC 0-20'!$B$2:$F$243,3,FALSE)</f>
        <v>1.1365644482999999</v>
      </c>
      <c r="J702">
        <f>VLOOKUP($C702,'Girls CDC 0-20'!$B$2:$F$243,4,FALSE)</f>
        <v>84.482332060000005</v>
      </c>
      <c r="K702">
        <f>VLOOKUP($C702,'Girls CDC 0-20'!$B$2:$F$243,5,FALSE)</f>
        <v>4.0586282899999999E-2</v>
      </c>
      <c r="L702">
        <f t="shared" si="41"/>
        <v>-1.8411706463169872</v>
      </c>
      <c r="M702">
        <f t="shared" si="43"/>
        <v>3.2798277747379103</v>
      </c>
    </row>
    <row r="703" spans="1:13" x14ac:dyDescent="0.3">
      <c r="A703">
        <v>701</v>
      </c>
      <c r="B703">
        <v>1.9192334017796031</v>
      </c>
      <c r="C703">
        <f t="shared" si="42"/>
        <v>23.5</v>
      </c>
      <c r="D703">
        <v>1</v>
      </c>
      <c r="E703">
        <v>85.548100000000005</v>
      </c>
      <c r="F703">
        <v>3.712E-2</v>
      </c>
      <c r="G703">
        <v>75.734999999999999</v>
      </c>
      <c r="H703">
        <v>78.161000000000001</v>
      </c>
      <c r="I703">
        <f>VLOOKUP(C703,'Girls CDC 0-20'!$B$2:$F$243,3,FALSE)</f>
        <v>1.0937319465999999</v>
      </c>
      <c r="J703">
        <f>VLOOKUP($C703,'Girls CDC 0-20'!$B$2:$F$243,4,FALSE)</f>
        <v>85.349236238000003</v>
      </c>
      <c r="K703">
        <f>VLOOKUP($C703,'Girls CDC 0-20'!$B$2:$F$243,5,FALSE)</f>
        <v>4.07230154E-2</v>
      </c>
      <c r="L703">
        <f t="shared" si="41"/>
        <v>-2.059773810770916</v>
      </c>
      <c r="M703">
        <f t="shared" si="43"/>
        <v>1.9710084677535253</v>
      </c>
    </row>
    <row r="704" spans="1:13" x14ac:dyDescent="0.3">
      <c r="A704">
        <v>702</v>
      </c>
      <c r="B704">
        <v>1.9219712525667352</v>
      </c>
      <c r="C704">
        <f t="shared" si="42"/>
        <v>23.5</v>
      </c>
      <c r="D704">
        <v>1</v>
      </c>
      <c r="E704">
        <v>85.577799999999996</v>
      </c>
      <c r="F704">
        <v>3.712E-2</v>
      </c>
      <c r="G704">
        <v>75.760999999999996</v>
      </c>
      <c r="H704">
        <v>78.188000000000002</v>
      </c>
      <c r="I704">
        <f>VLOOKUP(C704,'Girls CDC 0-20'!$B$2:$F$243,3,FALSE)</f>
        <v>1.0937319465999999</v>
      </c>
      <c r="J704">
        <f>VLOOKUP($C704,'Girls CDC 0-20'!$B$2:$F$243,4,FALSE)</f>
        <v>85.349236238000003</v>
      </c>
      <c r="K704">
        <f>VLOOKUP($C704,'Girls CDC 0-20'!$B$2:$F$243,5,FALSE)</f>
        <v>4.07230154E-2</v>
      </c>
      <c r="L704">
        <f t="shared" si="41"/>
        <v>-2.0520692165094849</v>
      </c>
      <c r="M704">
        <f t="shared" si="43"/>
        <v>2.0081468058144223</v>
      </c>
    </row>
    <row r="705" spans="1:13" x14ac:dyDescent="0.3">
      <c r="A705">
        <v>703</v>
      </c>
      <c r="B705">
        <v>1.9247091033538672</v>
      </c>
      <c r="C705">
        <f t="shared" si="42"/>
        <v>23.5</v>
      </c>
      <c r="D705">
        <v>1</v>
      </c>
      <c r="E705">
        <v>85.607500000000002</v>
      </c>
      <c r="F705">
        <v>3.7130000000000003E-2</v>
      </c>
      <c r="G705">
        <v>75.784999999999997</v>
      </c>
      <c r="H705">
        <v>78.212999999999994</v>
      </c>
      <c r="I705">
        <f>VLOOKUP(C705,'Girls CDC 0-20'!$B$2:$F$243,3,FALSE)</f>
        <v>1.0937319465999999</v>
      </c>
      <c r="J705">
        <f>VLOOKUP($C705,'Girls CDC 0-20'!$B$2:$F$243,4,FALSE)</f>
        <v>85.349236238000003</v>
      </c>
      <c r="K705">
        <f>VLOOKUP($C705,'Girls CDC 0-20'!$B$2:$F$243,5,FALSE)</f>
        <v>4.07230154E-2</v>
      </c>
      <c r="L705">
        <f t="shared" si="41"/>
        <v>-2.044935110573765</v>
      </c>
      <c r="M705">
        <f t="shared" si="43"/>
        <v>2.0430627930159613</v>
      </c>
    </row>
    <row r="706" spans="1:13" x14ac:dyDescent="0.3">
      <c r="A706">
        <v>704</v>
      </c>
      <c r="B706">
        <v>1.9274469541409993</v>
      </c>
      <c r="C706">
        <f t="shared" si="42"/>
        <v>23.5</v>
      </c>
      <c r="D706">
        <v>1</v>
      </c>
      <c r="E706">
        <v>85.637200000000007</v>
      </c>
      <c r="F706">
        <v>3.7139999999999999E-2</v>
      </c>
      <c r="G706">
        <v>75.808999999999997</v>
      </c>
      <c r="H706">
        <v>78.238</v>
      </c>
      <c r="I706">
        <f>VLOOKUP(C706,'Girls CDC 0-20'!$B$2:$F$243,3,FALSE)</f>
        <v>1.0937319465999999</v>
      </c>
      <c r="J706">
        <f>VLOOKUP($C706,'Girls CDC 0-20'!$B$2:$F$243,4,FALSE)</f>
        <v>85.349236238000003</v>
      </c>
      <c r="K706">
        <f>VLOOKUP($C706,'Girls CDC 0-20'!$B$2:$F$243,5,FALSE)</f>
        <v>4.07230154E-2</v>
      </c>
      <c r="L706">
        <f t="shared" ref="L706:L769" si="44">(((H706/J706)^I706)-1)/(I706*K706)</f>
        <v>-2.0378007908936344</v>
      </c>
      <c r="M706">
        <f t="shared" si="43"/>
        <v>2.0784929628084097</v>
      </c>
    </row>
    <row r="707" spans="1:13" x14ac:dyDescent="0.3">
      <c r="A707">
        <v>705</v>
      </c>
      <c r="B707">
        <v>1.9301848049281314</v>
      </c>
      <c r="C707">
        <f t="shared" ref="C707:C770" si="45">IF(B707=0,0,INT(B707*12)+0.5)</f>
        <v>23.5</v>
      </c>
      <c r="D707">
        <v>1</v>
      </c>
      <c r="E707">
        <v>85.666799999999995</v>
      </c>
      <c r="F707">
        <v>3.7150000000000002E-2</v>
      </c>
      <c r="G707">
        <v>75.831999999999994</v>
      </c>
      <c r="H707">
        <v>78.263000000000005</v>
      </c>
      <c r="I707">
        <f>VLOOKUP(C707,'Girls CDC 0-20'!$B$2:$F$243,3,FALSE)</f>
        <v>1.0937319465999999</v>
      </c>
      <c r="J707">
        <f>VLOOKUP($C707,'Girls CDC 0-20'!$B$2:$F$243,4,FALSE)</f>
        <v>85.349236238000003</v>
      </c>
      <c r="K707">
        <f>VLOOKUP($C707,'Girls CDC 0-20'!$B$2:$F$243,5,FALSE)</f>
        <v>4.07230154E-2</v>
      </c>
      <c r="L707">
        <f t="shared" si="44"/>
        <v>-2.0306662575309891</v>
      </c>
      <c r="M707">
        <f t="shared" ref="M707:M770" si="46">(_xlfn.NORM.S.DIST(L707,TRUE))*100</f>
        <v>2.114443072682457</v>
      </c>
    </row>
    <row r="708" spans="1:13" x14ac:dyDescent="0.3">
      <c r="A708">
        <v>706</v>
      </c>
      <c r="B708">
        <v>1.9329226557152634</v>
      </c>
      <c r="C708">
        <f t="shared" si="45"/>
        <v>23.5</v>
      </c>
      <c r="D708">
        <v>1</v>
      </c>
      <c r="E708">
        <v>85.696399999999997</v>
      </c>
      <c r="F708">
        <v>3.7150000000000002E-2</v>
      </c>
      <c r="G708">
        <v>75.858000000000004</v>
      </c>
      <c r="H708">
        <v>78.290000000000006</v>
      </c>
      <c r="I708">
        <f>VLOOKUP(C708,'Girls CDC 0-20'!$B$2:$F$243,3,FALSE)</f>
        <v>1.0937319465999999</v>
      </c>
      <c r="J708">
        <f>VLOOKUP($C708,'Girls CDC 0-20'!$B$2:$F$243,4,FALSE)</f>
        <v>85.349236238000003</v>
      </c>
      <c r="K708">
        <f>VLOOKUP($C708,'Girls CDC 0-20'!$B$2:$F$243,5,FALSE)</f>
        <v>4.07230154E-2</v>
      </c>
      <c r="L708">
        <f t="shared" si="44"/>
        <v>-2.022960721562467</v>
      </c>
      <c r="M708">
        <f t="shared" si="46"/>
        <v>2.1538598642944029</v>
      </c>
    </row>
    <row r="709" spans="1:13" x14ac:dyDescent="0.3">
      <c r="A709">
        <v>707</v>
      </c>
      <c r="B709">
        <v>1.9356605065023955</v>
      </c>
      <c r="C709">
        <f t="shared" si="45"/>
        <v>23.5</v>
      </c>
      <c r="D709">
        <v>1</v>
      </c>
      <c r="E709">
        <v>85.725999999999999</v>
      </c>
      <c r="F709">
        <v>3.7159999999999999E-2</v>
      </c>
      <c r="G709">
        <v>75.882000000000005</v>
      </c>
      <c r="H709">
        <v>78.314999999999998</v>
      </c>
      <c r="I709">
        <f>VLOOKUP(C709,'Girls CDC 0-20'!$B$2:$F$243,3,FALSE)</f>
        <v>1.0937319465999999</v>
      </c>
      <c r="J709">
        <f>VLOOKUP($C709,'Girls CDC 0-20'!$B$2:$F$243,4,FALSE)</f>
        <v>85.349236238000003</v>
      </c>
      <c r="K709">
        <f>VLOOKUP($C709,'Girls CDC 0-20'!$B$2:$F$243,5,FALSE)</f>
        <v>4.07230154E-2</v>
      </c>
      <c r="L709">
        <f t="shared" si="44"/>
        <v>-2.0158257439383123</v>
      </c>
      <c r="M709">
        <f t="shared" si="46"/>
        <v>2.1909100284433496</v>
      </c>
    </row>
    <row r="710" spans="1:13" x14ac:dyDescent="0.3">
      <c r="A710">
        <v>708</v>
      </c>
      <c r="B710">
        <v>1.9383983572895278</v>
      </c>
      <c r="C710">
        <f t="shared" si="45"/>
        <v>23.5</v>
      </c>
      <c r="D710">
        <v>1</v>
      </c>
      <c r="E710">
        <v>85.755600000000001</v>
      </c>
      <c r="F710">
        <v>3.7170000000000002E-2</v>
      </c>
      <c r="G710">
        <v>75.905000000000001</v>
      </c>
      <c r="H710">
        <v>78.34</v>
      </c>
      <c r="I710">
        <f>VLOOKUP(C710,'Girls CDC 0-20'!$B$2:$F$243,3,FALSE)</f>
        <v>1.0937319465999999</v>
      </c>
      <c r="J710">
        <f>VLOOKUP($C710,'Girls CDC 0-20'!$B$2:$F$243,4,FALSE)</f>
        <v>85.349236238000003</v>
      </c>
      <c r="K710">
        <f>VLOOKUP($C710,'Girls CDC 0-20'!$B$2:$F$243,5,FALSE)</f>
        <v>4.07230154E-2</v>
      </c>
      <c r="L710">
        <f t="shared" si="44"/>
        <v>-2.0086905528220464</v>
      </c>
      <c r="M710">
        <f t="shared" si="46"/>
        <v>2.2284980614789154</v>
      </c>
    </row>
    <row r="711" spans="1:13" x14ac:dyDescent="0.3">
      <c r="A711">
        <v>709</v>
      </c>
      <c r="B711">
        <v>1.9411362080766599</v>
      </c>
      <c r="C711">
        <f t="shared" si="45"/>
        <v>23.5</v>
      </c>
      <c r="D711">
        <v>1</v>
      </c>
      <c r="E711">
        <v>85.785200000000003</v>
      </c>
      <c r="F711">
        <v>3.7179999999999998E-2</v>
      </c>
      <c r="G711">
        <v>75.929000000000002</v>
      </c>
      <c r="H711">
        <v>78.364999999999995</v>
      </c>
      <c r="I711">
        <f>VLOOKUP(C711,'Girls CDC 0-20'!$B$2:$F$243,3,FALSE)</f>
        <v>1.0937319465999999</v>
      </c>
      <c r="J711">
        <f>VLOOKUP($C711,'Girls CDC 0-20'!$B$2:$F$243,4,FALSE)</f>
        <v>85.349236238000003</v>
      </c>
      <c r="K711">
        <f>VLOOKUP($C711,'Girls CDC 0-20'!$B$2:$F$243,5,FALSE)</f>
        <v>4.07230154E-2</v>
      </c>
      <c r="L711">
        <f t="shared" si="44"/>
        <v>-2.0015551482754295</v>
      </c>
      <c r="M711">
        <f t="shared" si="46"/>
        <v>2.2666298464616137</v>
      </c>
    </row>
    <row r="712" spans="1:13" x14ac:dyDescent="0.3">
      <c r="A712">
        <v>710</v>
      </c>
      <c r="B712">
        <v>1.9438740588637919</v>
      </c>
      <c r="C712">
        <f t="shared" si="45"/>
        <v>23.5</v>
      </c>
      <c r="D712">
        <v>1</v>
      </c>
      <c r="E712">
        <v>85.814700000000002</v>
      </c>
      <c r="F712">
        <v>3.7179999999999998E-2</v>
      </c>
      <c r="G712">
        <v>75.954999999999998</v>
      </c>
      <c r="H712">
        <v>78.391999999999996</v>
      </c>
      <c r="I712">
        <f>VLOOKUP(C712,'Girls CDC 0-20'!$B$2:$F$243,3,FALSE)</f>
        <v>1.0937319465999999</v>
      </c>
      <c r="J712">
        <f>VLOOKUP($C712,'Girls CDC 0-20'!$B$2:$F$243,4,FALSE)</f>
        <v>85.349236238000003</v>
      </c>
      <c r="K712">
        <f>VLOOKUP($C712,'Girls CDC 0-20'!$B$2:$F$243,5,FALSE)</f>
        <v>4.07230154E-2</v>
      </c>
      <c r="L712">
        <f t="shared" si="44"/>
        <v>-1.9938486717112616</v>
      </c>
      <c r="M712">
        <f t="shared" si="46"/>
        <v>2.3084297353223198</v>
      </c>
    </row>
    <row r="713" spans="1:13" x14ac:dyDescent="0.3">
      <c r="A713">
        <v>711</v>
      </c>
      <c r="B713">
        <v>1.946611909650924</v>
      </c>
      <c r="C713">
        <f t="shared" si="45"/>
        <v>23.5</v>
      </c>
      <c r="D713">
        <v>1</v>
      </c>
      <c r="E713">
        <v>85.844200000000001</v>
      </c>
      <c r="F713">
        <v>3.7190000000000001E-2</v>
      </c>
      <c r="G713">
        <v>75.977999999999994</v>
      </c>
      <c r="H713">
        <v>78.417000000000002</v>
      </c>
      <c r="I713">
        <f>VLOOKUP(C713,'Girls CDC 0-20'!$B$2:$F$243,3,FALSE)</f>
        <v>1.0937319465999999</v>
      </c>
      <c r="J713">
        <f>VLOOKUP($C713,'Girls CDC 0-20'!$B$2:$F$243,4,FALSE)</f>
        <v>85.349236238000003</v>
      </c>
      <c r="K713">
        <f>VLOOKUP($C713,'Girls CDC 0-20'!$B$2:$F$243,5,FALSE)</f>
        <v>4.07230154E-2</v>
      </c>
      <c r="L713">
        <f t="shared" si="44"/>
        <v>-1.9867128234271174</v>
      </c>
      <c r="M713">
        <f t="shared" si="46"/>
        <v>2.3477114974381776</v>
      </c>
    </row>
    <row r="714" spans="1:13" x14ac:dyDescent="0.3">
      <c r="A714">
        <v>712</v>
      </c>
      <c r="B714">
        <v>1.9493497604380561</v>
      </c>
      <c r="C714">
        <f t="shared" si="45"/>
        <v>23.5</v>
      </c>
      <c r="D714">
        <v>1</v>
      </c>
      <c r="E714">
        <v>85.873699999999999</v>
      </c>
      <c r="F714">
        <v>3.7199999999999997E-2</v>
      </c>
      <c r="G714">
        <v>76.001999999999995</v>
      </c>
      <c r="H714">
        <v>78.441999999999993</v>
      </c>
      <c r="I714">
        <f>VLOOKUP(C714,'Girls CDC 0-20'!$B$2:$F$243,3,FALSE)</f>
        <v>1.0937319465999999</v>
      </c>
      <c r="J714">
        <f>VLOOKUP($C714,'Girls CDC 0-20'!$B$2:$F$243,4,FALSE)</f>
        <v>85.349236238000003</v>
      </c>
      <c r="K714">
        <f>VLOOKUP($C714,'Girls CDC 0-20'!$B$2:$F$243,5,FALSE)</f>
        <v>4.07230154E-2</v>
      </c>
      <c r="L714">
        <f t="shared" si="44"/>
        <v>-1.9795767619025564</v>
      </c>
      <c r="M714">
        <f t="shared" si="46"/>
        <v>2.3875553153142142</v>
      </c>
    </row>
    <row r="715" spans="1:13" x14ac:dyDescent="0.3">
      <c r="A715">
        <v>713</v>
      </c>
      <c r="B715">
        <v>1.9520876112251881</v>
      </c>
      <c r="C715">
        <f t="shared" si="45"/>
        <v>23.5</v>
      </c>
      <c r="D715">
        <v>1</v>
      </c>
      <c r="E715">
        <v>85.903199999999998</v>
      </c>
      <c r="F715">
        <v>3.721E-2</v>
      </c>
      <c r="G715">
        <v>76.025000000000006</v>
      </c>
      <c r="H715">
        <v>78.466999999999999</v>
      </c>
      <c r="I715">
        <f>VLOOKUP(C715,'Girls CDC 0-20'!$B$2:$F$243,3,FALSE)</f>
        <v>1.0937319465999999</v>
      </c>
      <c r="J715">
        <f>VLOOKUP($C715,'Girls CDC 0-20'!$B$2:$F$243,4,FALSE)</f>
        <v>85.349236238000003</v>
      </c>
      <c r="K715">
        <f>VLOOKUP($C715,'Girls CDC 0-20'!$B$2:$F$243,5,FALSE)</f>
        <v>4.07230154E-2</v>
      </c>
      <c r="L715">
        <f t="shared" si="44"/>
        <v>-1.9724404871991663</v>
      </c>
      <c r="M715">
        <f t="shared" si="46"/>
        <v>2.4279671897704991</v>
      </c>
    </row>
    <row r="716" spans="1:13" x14ac:dyDescent="0.3">
      <c r="A716">
        <v>714</v>
      </c>
      <c r="B716">
        <v>1.9548254620123204</v>
      </c>
      <c r="C716">
        <f t="shared" si="45"/>
        <v>23.5</v>
      </c>
      <c r="D716">
        <v>1</v>
      </c>
      <c r="E716">
        <v>85.932599999999994</v>
      </c>
      <c r="F716">
        <v>3.721E-2</v>
      </c>
      <c r="G716">
        <v>76.051000000000002</v>
      </c>
      <c r="H716">
        <v>78.494</v>
      </c>
      <c r="I716">
        <f>VLOOKUP(C716,'Girls CDC 0-20'!$B$2:$F$243,3,FALSE)</f>
        <v>1.0937319465999999</v>
      </c>
      <c r="J716">
        <f>VLOOKUP($C716,'Girls CDC 0-20'!$B$2:$F$243,4,FALSE)</f>
        <v>85.349236238000003</v>
      </c>
      <c r="K716">
        <f>VLOOKUP($C716,'Girls CDC 0-20'!$B$2:$F$243,5,FALSE)</f>
        <v>4.07230154E-2</v>
      </c>
      <c r="L716">
        <f t="shared" si="44"/>
        <v>-1.9647330711480311</v>
      </c>
      <c r="M716">
        <f t="shared" si="46"/>
        <v>2.4722570076098549</v>
      </c>
    </row>
    <row r="717" spans="1:13" x14ac:dyDescent="0.3">
      <c r="A717">
        <v>715</v>
      </c>
      <c r="B717">
        <v>1.9575633127994525</v>
      </c>
      <c r="C717">
        <f t="shared" si="45"/>
        <v>23.5</v>
      </c>
      <c r="D717">
        <v>1</v>
      </c>
      <c r="E717">
        <v>85.962100000000007</v>
      </c>
      <c r="F717">
        <v>3.7220000000000003E-2</v>
      </c>
      <c r="G717">
        <v>76.075000000000003</v>
      </c>
      <c r="H717">
        <v>78.519000000000005</v>
      </c>
      <c r="I717">
        <f>VLOOKUP(C717,'Girls CDC 0-20'!$B$2:$F$243,3,FALSE)</f>
        <v>1.0937319465999999</v>
      </c>
      <c r="J717">
        <f>VLOOKUP($C717,'Girls CDC 0-20'!$B$2:$F$243,4,FALSE)</f>
        <v>85.349236238000003</v>
      </c>
      <c r="K717">
        <f>VLOOKUP($C717,'Girls CDC 0-20'!$B$2:$F$243,5,FALSE)</f>
        <v>4.07230154E-2</v>
      </c>
      <c r="L717">
        <f t="shared" si="44"/>
        <v>-1.9575963532298131</v>
      </c>
      <c r="M717">
        <f t="shared" si="46"/>
        <v>2.5138697810534416</v>
      </c>
    </row>
    <row r="718" spans="1:13" x14ac:dyDescent="0.3">
      <c r="A718">
        <v>716</v>
      </c>
      <c r="B718">
        <v>1.9603011635865846</v>
      </c>
      <c r="C718">
        <f t="shared" si="45"/>
        <v>23.5</v>
      </c>
      <c r="D718">
        <v>1</v>
      </c>
      <c r="E718">
        <v>85.991500000000002</v>
      </c>
      <c r="F718">
        <v>3.7229999999999999E-2</v>
      </c>
      <c r="G718">
        <v>76.097999999999999</v>
      </c>
      <c r="H718">
        <v>78.543999999999997</v>
      </c>
      <c r="I718">
        <f>VLOOKUP(C718,'Girls CDC 0-20'!$B$2:$F$243,3,FALSE)</f>
        <v>1.0937319465999999</v>
      </c>
      <c r="J718">
        <f>VLOOKUP($C718,'Girls CDC 0-20'!$B$2:$F$243,4,FALSE)</f>
        <v>85.349236238000003</v>
      </c>
      <c r="K718">
        <f>VLOOKUP($C718,'Girls CDC 0-20'!$B$2:$F$243,5,FALSE)</f>
        <v>4.07230154E-2</v>
      </c>
      <c r="L718">
        <f t="shared" si="44"/>
        <v>-1.9504594223222389</v>
      </c>
      <c r="M718">
        <f t="shared" si="46"/>
        <v>2.5560692644806893</v>
      </c>
    </row>
    <row r="719" spans="1:13" x14ac:dyDescent="0.3">
      <c r="A719">
        <v>717</v>
      </c>
      <c r="B719">
        <v>1.9630390143737166</v>
      </c>
      <c r="C719">
        <f t="shared" si="45"/>
        <v>23.5</v>
      </c>
      <c r="D719">
        <v>1</v>
      </c>
      <c r="E719">
        <v>86.020799999999994</v>
      </c>
      <c r="F719">
        <v>3.7240000000000002E-2</v>
      </c>
      <c r="G719">
        <v>76.122</v>
      </c>
      <c r="H719">
        <v>78.569000000000003</v>
      </c>
      <c r="I719">
        <f>VLOOKUP(C719,'Girls CDC 0-20'!$B$2:$F$243,3,FALSE)</f>
        <v>1.0937319465999999</v>
      </c>
      <c r="J719">
        <f>VLOOKUP($C719,'Girls CDC 0-20'!$B$2:$F$243,4,FALSE)</f>
        <v>85.349236238000003</v>
      </c>
      <c r="K719">
        <f>VLOOKUP($C719,'Girls CDC 0-20'!$B$2:$F$243,5,FALSE)</f>
        <v>4.07230154E-2</v>
      </c>
      <c r="L719">
        <f t="shared" si="44"/>
        <v>-1.943322278486745</v>
      </c>
      <c r="M719">
        <f t="shared" si="46"/>
        <v>2.5988615677730245</v>
      </c>
    </row>
    <row r="720" spans="1:13" x14ac:dyDescent="0.3">
      <c r="A720">
        <v>718</v>
      </c>
      <c r="B720">
        <v>1.9657768651608487</v>
      </c>
      <c r="C720">
        <f t="shared" si="45"/>
        <v>23.5</v>
      </c>
      <c r="D720">
        <v>1</v>
      </c>
      <c r="E720">
        <v>86.050200000000004</v>
      </c>
      <c r="F720">
        <v>3.7240000000000002E-2</v>
      </c>
      <c r="G720">
        <v>76.147999999999996</v>
      </c>
      <c r="H720">
        <v>78.594999999999999</v>
      </c>
      <c r="I720">
        <f>VLOOKUP(C720,'Girls CDC 0-20'!$B$2:$F$243,3,FALSE)</f>
        <v>1.0937319465999999</v>
      </c>
      <c r="J720">
        <f>VLOOKUP($C720,'Girls CDC 0-20'!$B$2:$F$243,4,FALSE)</f>
        <v>85.349236238000003</v>
      </c>
      <c r="K720">
        <f>VLOOKUP($C720,'Girls CDC 0-20'!$B$2:$F$243,5,FALSE)</f>
        <v>4.07230154E-2</v>
      </c>
      <c r="L720">
        <f t="shared" si="44"/>
        <v>-1.9358994230898992</v>
      </c>
      <c r="M720">
        <f t="shared" si="46"/>
        <v>2.6440010217539642</v>
      </c>
    </row>
    <row r="721" spans="1:13" x14ac:dyDescent="0.3">
      <c r="A721">
        <v>719</v>
      </c>
      <c r="B721">
        <v>1.9685147159479808</v>
      </c>
      <c r="C721">
        <f t="shared" si="45"/>
        <v>23.5</v>
      </c>
      <c r="D721">
        <v>1</v>
      </c>
      <c r="E721">
        <v>86.079499999999996</v>
      </c>
      <c r="F721">
        <v>3.7249999999999998E-2</v>
      </c>
      <c r="G721">
        <v>76.171000000000006</v>
      </c>
      <c r="H721">
        <v>78.62</v>
      </c>
      <c r="I721">
        <f>VLOOKUP(C721,'Girls CDC 0-20'!$B$2:$F$243,3,FALSE)</f>
        <v>1.0937319465999999</v>
      </c>
      <c r="J721">
        <f>VLOOKUP($C721,'Girls CDC 0-20'!$B$2:$F$243,4,FALSE)</f>
        <v>85.349236238000003</v>
      </c>
      <c r="K721">
        <f>VLOOKUP($C721,'Girls CDC 0-20'!$B$2:$F$243,5,FALSE)</f>
        <v>4.07230154E-2</v>
      </c>
      <c r="L721">
        <f t="shared" si="44"/>
        <v>-1.9287618450718045</v>
      </c>
      <c r="M721">
        <f t="shared" si="46"/>
        <v>2.688021728099669</v>
      </c>
    </row>
    <row r="722" spans="1:13" x14ac:dyDescent="0.3">
      <c r="A722">
        <v>720</v>
      </c>
      <c r="B722">
        <v>1.9712525667351128</v>
      </c>
      <c r="C722">
        <f t="shared" si="45"/>
        <v>23.5</v>
      </c>
      <c r="D722">
        <v>1</v>
      </c>
      <c r="E722">
        <v>86.108900000000006</v>
      </c>
      <c r="F722">
        <v>3.7260000000000001E-2</v>
      </c>
      <c r="G722">
        <v>76.194000000000003</v>
      </c>
      <c r="H722">
        <v>78.644999999999996</v>
      </c>
      <c r="I722">
        <f>VLOOKUP(C722,'Girls CDC 0-20'!$B$2:$F$243,3,FALSE)</f>
        <v>1.0937319465999999</v>
      </c>
      <c r="J722">
        <f>VLOOKUP($C722,'Girls CDC 0-20'!$B$2:$F$243,4,FALSE)</f>
        <v>85.349236238000003</v>
      </c>
      <c r="K722">
        <f>VLOOKUP($C722,'Girls CDC 0-20'!$B$2:$F$243,5,FALSE)</f>
        <v>4.07230154E-2</v>
      </c>
      <c r="L722">
        <f t="shared" si="44"/>
        <v>-1.9216240543123466</v>
      </c>
      <c r="M722">
        <f t="shared" si="46"/>
        <v>2.7326539812373691</v>
      </c>
    </row>
    <row r="723" spans="1:13" x14ac:dyDescent="0.3">
      <c r="A723">
        <v>721</v>
      </c>
      <c r="B723">
        <v>1.9739904175222451</v>
      </c>
      <c r="C723">
        <f t="shared" si="45"/>
        <v>23.5</v>
      </c>
      <c r="D723">
        <v>1</v>
      </c>
      <c r="E723">
        <v>86.138099999999994</v>
      </c>
      <c r="F723">
        <v>3.7269999999999998E-2</v>
      </c>
      <c r="G723">
        <v>76.216999999999999</v>
      </c>
      <c r="H723">
        <v>78.67</v>
      </c>
      <c r="I723">
        <f>VLOOKUP(C723,'Girls CDC 0-20'!$B$2:$F$243,3,FALSE)</f>
        <v>1.0937319465999999</v>
      </c>
      <c r="J723">
        <f>VLOOKUP($C723,'Girls CDC 0-20'!$B$2:$F$243,4,FALSE)</f>
        <v>85.349236238000003</v>
      </c>
      <c r="K723">
        <f>VLOOKUP($C723,'Girls CDC 0-20'!$B$2:$F$243,5,FALSE)</f>
        <v>4.07230154E-2</v>
      </c>
      <c r="L723">
        <f t="shared" si="44"/>
        <v>-1.9144860508728019</v>
      </c>
      <c r="M723">
        <f t="shared" si="46"/>
        <v>2.777903989583093</v>
      </c>
    </row>
    <row r="724" spans="1:13" x14ac:dyDescent="0.3">
      <c r="A724">
        <v>722</v>
      </c>
      <c r="B724">
        <v>1.9767282683093772</v>
      </c>
      <c r="C724">
        <f t="shared" si="45"/>
        <v>23.5</v>
      </c>
      <c r="D724">
        <v>1</v>
      </c>
      <c r="E724">
        <v>86.167400000000001</v>
      </c>
      <c r="F724">
        <v>3.7269999999999998E-2</v>
      </c>
      <c r="G724">
        <v>76.242999999999995</v>
      </c>
      <c r="H724">
        <v>78.695999999999998</v>
      </c>
      <c r="I724">
        <f>VLOOKUP(C724,'Girls CDC 0-20'!$B$2:$F$243,3,FALSE)</f>
        <v>1.0937319465999999</v>
      </c>
      <c r="J724">
        <f>VLOOKUP($C724,'Girls CDC 0-20'!$B$2:$F$243,4,FALSE)</f>
        <v>85.349236238000003</v>
      </c>
      <c r="K724">
        <f>VLOOKUP($C724,'Girls CDC 0-20'!$B$2:$F$243,5,FALSE)</f>
        <v>4.07230154E-2</v>
      </c>
      <c r="L724">
        <f t="shared" si="44"/>
        <v>-1.9070623017504902</v>
      </c>
      <c r="M724">
        <f t="shared" si="46"/>
        <v>2.8256260114715421</v>
      </c>
    </row>
    <row r="725" spans="1:13" x14ac:dyDescent="0.3">
      <c r="A725">
        <v>723</v>
      </c>
      <c r="B725">
        <v>1.9794661190965093</v>
      </c>
      <c r="C725">
        <f t="shared" si="45"/>
        <v>23.5</v>
      </c>
      <c r="D725">
        <v>1</v>
      </c>
      <c r="E725">
        <v>86.196700000000007</v>
      </c>
      <c r="F725">
        <v>3.7280000000000001E-2</v>
      </c>
      <c r="G725">
        <v>76.266999999999996</v>
      </c>
      <c r="H725">
        <v>78.721000000000004</v>
      </c>
      <c r="I725">
        <f>VLOOKUP(C725,'Girls CDC 0-20'!$B$2:$F$243,3,FALSE)</f>
        <v>1.0937319465999999</v>
      </c>
      <c r="J725">
        <f>VLOOKUP($C725,'Girls CDC 0-20'!$B$2:$F$243,4,FALSE)</f>
        <v>85.349236238000003</v>
      </c>
      <c r="K725">
        <f>VLOOKUP($C725,'Girls CDC 0-20'!$B$2:$F$243,5,FALSE)</f>
        <v>4.07230154E-2</v>
      </c>
      <c r="L725">
        <f t="shared" si="44"/>
        <v>-1.8999238646334706</v>
      </c>
      <c r="M725">
        <f t="shared" si="46"/>
        <v>2.8721555861453214</v>
      </c>
    </row>
    <row r="726" spans="1:13" x14ac:dyDescent="0.3">
      <c r="A726">
        <v>724</v>
      </c>
      <c r="B726">
        <v>1.9822039698836413</v>
      </c>
      <c r="C726">
        <f t="shared" si="45"/>
        <v>23.5</v>
      </c>
      <c r="D726">
        <v>1</v>
      </c>
      <c r="E726">
        <v>86.225899999999996</v>
      </c>
      <c r="F726">
        <v>3.7289999999999997E-2</v>
      </c>
      <c r="G726">
        <v>76.290000000000006</v>
      </c>
      <c r="H726">
        <v>78.745999999999995</v>
      </c>
      <c r="I726">
        <f>VLOOKUP(C726,'Girls CDC 0-20'!$B$2:$F$243,3,FALSE)</f>
        <v>1.0937319465999999</v>
      </c>
      <c r="J726">
        <f>VLOOKUP($C726,'Girls CDC 0-20'!$B$2:$F$243,4,FALSE)</f>
        <v>85.349236238000003</v>
      </c>
      <c r="K726">
        <f>VLOOKUP($C726,'Girls CDC 0-20'!$B$2:$F$243,5,FALSE)</f>
        <v>4.07230154E-2</v>
      </c>
      <c r="L726">
        <f t="shared" si="44"/>
        <v>-1.8927852150224624</v>
      </c>
      <c r="M726">
        <f t="shared" si="46"/>
        <v>2.9193219271218172</v>
      </c>
    </row>
    <row r="727" spans="1:13" x14ac:dyDescent="0.3">
      <c r="A727">
        <v>725</v>
      </c>
      <c r="B727">
        <v>1.9849418206707734</v>
      </c>
      <c r="C727">
        <f t="shared" si="45"/>
        <v>23.5</v>
      </c>
      <c r="D727">
        <v>1</v>
      </c>
      <c r="E727">
        <v>86.255099999999999</v>
      </c>
      <c r="F727">
        <v>3.7289999999999997E-2</v>
      </c>
      <c r="G727">
        <v>76.316000000000003</v>
      </c>
      <c r="H727">
        <v>78.772999999999996</v>
      </c>
      <c r="I727">
        <f>VLOOKUP(C727,'Girls CDC 0-20'!$B$2:$F$243,3,FALSE)</f>
        <v>1.0937319465999999</v>
      </c>
      <c r="J727">
        <f>VLOOKUP($C727,'Girls CDC 0-20'!$B$2:$F$243,4,FALSE)</f>
        <v>85.349236238000003</v>
      </c>
      <c r="K727">
        <f>VLOOKUP($C727,'Girls CDC 0-20'!$B$2:$F$243,5,FALSE)</f>
        <v>4.07230154E-2</v>
      </c>
      <c r="L727">
        <f t="shared" si="44"/>
        <v>-1.8850752348398272</v>
      </c>
      <c r="M727">
        <f t="shared" si="46"/>
        <v>2.9709840527477756</v>
      </c>
    </row>
    <row r="728" spans="1:13" x14ac:dyDescent="0.3">
      <c r="A728">
        <v>726</v>
      </c>
      <c r="B728">
        <v>1.9876796714579055</v>
      </c>
      <c r="C728">
        <f t="shared" si="45"/>
        <v>23.5</v>
      </c>
      <c r="D728">
        <v>1</v>
      </c>
      <c r="E728">
        <v>86.284300000000002</v>
      </c>
      <c r="F728">
        <v>3.73E-2</v>
      </c>
      <c r="G728">
        <v>76.338999999999999</v>
      </c>
      <c r="H728">
        <v>78.796999999999997</v>
      </c>
      <c r="I728">
        <f>VLOOKUP(C728,'Girls CDC 0-20'!$B$2:$F$243,3,FALSE)</f>
        <v>1.0937319465999999</v>
      </c>
      <c r="J728">
        <f>VLOOKUP($C728,'Girls CDC 0-20'!$B$2:$F$243,4,FALSE)</f>
        <v>85.349236238000003</v>
      </c>
      <c r="K728">
        <f>VLOOKUP($C728,'Girls CDC 0-20'!$B$2:$F$243,5,FALSE)</f>
        <v>4.07230154E-2</v>
      </c>
      <c r="L728">
        <f t="shared" si="44"/>
        <v>-1.8782217111699011</v>
      </c>
      <c r="M728">
        <f t="shared" si="46"/>
        <v>3.0175420627225056</v>
      </c>
    </row>
    <row r="729" spans="1:13" x14ac:dyDescent="0.3">
      <c r="A729">
        <v>727</v>
      </c>
      <c r="B729">
        <v>1.9904175222450375</v>
      </c>
      <c r="C729">
        <f t="shared" si="45"/>
        <v>23.5</v>
      </c>
      <c r="D729">
        <v>1</v>
      </c>
      <c r="E729">
        <v>86.313400000000001</v>
      </c>
      <c r="F729">
        <v>3.7310000000000003E-2</v>
      </c>
      <c r="G729">
        <v>76.361999999999995</v>
      </c>
      <c r="H729">
        <v>78.822000000000003</v>
      </c>
      <c r="I729">
        <f>VLOOKUP(C729,'Girls CDC 0-20'!$B$2:$F$243,3,FALSE)</f>
        <v>1.0937319465999999</v>
      </c>
      <c r="J729">
        <f>VLOOKUP($C729,'Girls CDC 0-20'!$B$2:$F$243,4,FALSE)</f>
        <v>85.349236238000003</v>
      </c>
      <c r="K729">
        <f>VLOOKUP($C729,'Girls CDC 0-20'!$B$2:$F$243,5,FALSE)</f>
        <v>4.07230154E-2</v>
      </c>
      <c r="L729">
        <f t="shared" si="44"/>
        <v>-1.8710824159524506</v>
      </c>
      <c r="M729">
        <f t="shared" si="46"/>
        <v>3.0666829230800086</v>
      </c>
    </row>
    <row r="730" spans="1:13" x14ac:dyDescent="0.3">
      <c r="A730">
        <v>728</v>
      </c>
      <c r="B730">
        <v>1.9931553730321698</v>
      </c>
      <c r="C730">
        <f t="shared" si="45"/>
        <v>23.5</v>
      </c>
      <c r="D730">
        <v>1</v>
      </c>
      <c r="E730">
        <v>86.342600000000004</v>
      </c>
      <c r="F730">
        <v>3.7319999999999999E-2</v>
      </c>
      <c r="G730">
        <v>76.385000000000005</v>
      </c>
      <c r="H730">
        <v>78.846000000000004</v>
      </c>
      <c r="I730">
        <f>VLOOKUP(C730,'Girls CDC 0-20'!$B$2:$F$243,3,FALSE)</f>
        <v>1.0937319465999999</v>
      </c>
      <c r="J730">
        <f>VLOOKUP($C730,'Girls CDC 0-20'!$B$2:$F$243,4,FALSE)</f>
        <v>85.349236238000003</v>
      </c>
      <c r="K730">
        <f>VLOOKUP($C730,'Girls CDC 0-20'!$B$2:$F$243,5,FALSE)</f>
        <v>4.07230154E-2</v>
      </c>
      <c r="L730">
        <f t="shared" si="44"/>
        <v>-1.8642284928607558</v>
      </c>
      <c r="M730">
        <f t="shared" si="46"/>
        <v>3.114481184992361</v>
      </c>
    </row>
    <row r="731" spans="1:13" x14ac:dyDescent="0.3">
      <c r="A731">
        <v>729</v>
      </c>
      <c r="B731">
        <v>1.9958932238193019</v>
      </c>
      <c r="C731">
        <f t="shared" si="45"/>
        <v>23.5</v>
      </c>
      <c r="D731">
        <v>1</v>
      </c>
      <c r="E731">
        <v>86.371700000000004</v>
      </c>
      <c r="F731">
        <v>3.7319999999999999E-2</v>
      </c>
      <c r="G731">
        <v>76.411000000000001</v>
      </c>
      <c r="H731">
        <v>78.873000000000005</v>
      </c>
      <c r="I731">
        <f>VLOOKUP(C731,'Girls CDC 0-20'!$B$2:$F$243,3,FALSE)</f>
        <v>1.0937319465999999</v>
      </c>
      <c r="J731">
        <f>VLOOKUP($C731,'Girls CDC 0-20'!$B$2:$F$243,4,FALSE)</f>
        <v>85.349236238000003</v>
      </c>
      <c r="K731">
        <f>VLOOKUP($C731,'Girls CDC 0-20'!$B$2:$F$243,5,FALSE)</f>
        <v>4.07230154E-2</v>
      </c>
      <c r="L731">
        <f t="shared" si="44"/>
        <v>-1.8565175956382536</v>
      </c>
      <c r="M731">
        <f t="shared" si="46"/>
        <v>3.1689908687673949</v>
      </c>
    </row>
    <row r="732" spans="1:13" x14ac:dyDescent="0.3">
      <c r="A732">
        <v>730</v>
      </c>
      <c r="B732">
        <v>1.998631074606434</v>
      </c>
      <c r="C732">
        <f t="shared" si="45"/>
        <v>23.5</v>
      </c>
      <c r="D732">
        <v>1</v>
      </c>
      <c r="E732">
        <v>86.400800000000004</v>
      </c>
      <c r="F732">
        <v>3.7330000000000002E-2</v>
      </c>
      <c r="G732">
        <v>76.433999999999997</v>
      </c>
      <c r="H732">
        <v>78.897999999999996</v>
      </c>
      <c r="I732">
        <f>VLOOKUP(C732,'Girls CDC 0-20'!$B$2:$F$243,3,FALSE)</f>
        <v>1.0937319465999999</v>
      </c>
      <c r="J732">
        <f>VLOOKUP($C732,'Girls CDC 0-20'!$B$2:$F$243,4,FALSE)</f>
        <v>85.349236238000003</v>
      </c>
      <c r="K732">
        <f>VLOOKUP($C732,'Girls CDC 0-20'!$B$2:$F$243,5,FALSE)</f>
        <v>4.07230154E-2</v>
      </c>
      <c r="L732">
        <f t="shared" si="44"/>
        <v>-1.8493776553783579</v>
      </c>
      <c r="M732">
        <f t="shared" si="46"/>
        <v>3.2201649807856447</v>
      </c>
    </row>
    <row r="733" spans="1:13" x14ac:dyDescent="0.3">
      <c r="A733">
        <v>731</v>
      </c>
      <c r="B733">
        <v>2.001368925393566</v>
      </c>
      <c r="C733">
        <f t="shared" si="45"/>
        <v>24.5</v>
      </c>
      <c r="D733">
        <v>1</v>
      </c>
      <c r="E733">
        <v>85.729900000000001</v>
      </c>
      <c r="F733">
        <v>3.764E-2</v>
      </c>
      <c r="G733">
        <v>75.757999999999996</v>
      </c>
      <c r="H733">
        <v>78.222999999999999</v>
      </c>
      <c r="I733">
        <f>VLOOKUP(C733,'Girls CDC 0-20'!$B$2:$F$243,3,FALSE)</f>
        <v>1.0512729119999999</v>
      </c>
      <c r="J733">
        <f>VLOOKUP($C733,'Girls CDC 0-20'!$B$2:$F$243,4,FALSE)</f>
        <v>85.397316900000007</v>
      </c>
      <c r="K733">
        <f>VLOOKUP($C733,'Girls CDC 0-20'!$B$2:$F$243,5,FALSE)</f>
        <v>4.0859726999999998E-2</v>
      </c>
      <c r="L733">
        <f t="shared" si="44"/>
        <v>-2.0515330780760661</v>
      </c>
      <c r="M733">
        <f t="shared" si="46"/>
        <v>2.0107530882121178</v>
      </c>
    </row>
    <row r="734" spans="1:13" x14ac:dyDescent="0.3">
      <c r="A734">
        <v>732</v>
      </c>
      <c r="B734">
        <v>2.0041067761806981</v>
      </c>
      <c r="C734">
        <f t="shared" si="45"/>
        <v>24.5</v>
      </c>
      <c r="D734">
        <v>1</v>
      </c>
      <c r="E734">
        <v>85.758899999999997</v>
      </c>
      <c r="F734">
        <v>3.7650000000000003E-2</v>
      </c>
      <c r="G734">
        <v>75.781000000000006</v>
      </c>
      <c r="H734">
        <v>78.248000000000005</v>
      </c>
      <c r="I734">
        <f>VLOOKUP(C734,'Girls CDC 0-20'!$B$2:$F$243,3,FALSE)</f>
        <v>1.0512729119999999</v>
      </c>
      <c r="J734">
        <f>VLOOKUP($C734,'Girls CDC 0-20'!$B$2:$F$243,4,FALSE)</f>
        <v>85.397316900000007</v>
      </c>
      <c r="K734">
        <f>VLOOKUP($C734,'Girls CDC 0-20'!$B$2:$F$243,5,FALSE)</f>
        <v>4.0859726999999998E-2</v>
      </c>
      <c r="L734">
        <f t="shared" si="44"/>
        <v>-2.0444004450200275</v>
      </c>
      <c r="M734">
        <f t="shared" si="46"/>
        <v>2.0457001695055781</v>
      </c>
    </row>
    <row r="735" spans="1:13" x14ac:dyDescent="0.3">
      <c r="A735">
        <v>733</v>
      </c>
      <c r="B735">
        <v>2.0068446269678302</v>
      </c>
      <c r="C735">
        <f t="shared" si="45"/>
        <v>24.5</v>
      </c>
      <c r="D735">
        <v>1</v>
      </c>
      <c r="E735">
        <v>85.787999999999997</v>
      </c>
      <c r="F735">
        <v>3.7659999999999999E-2</v>
      </c>
      <c r="G735">
        <v>75.804000000000002</v>
      </c>
      <c r="H735">
        <v>78.272000000000006</v>
      </c>
      <c r="I735">
        <f>VLOOKUP(C735,'Girls CDC 0-20'!$B$2:$F$243,3,FALSE)</f>
        <v>1.0512729119999999</v>
      </c>
      <c r="J735">
        <f>VLOOKUP($C735,'Girls CDC 0-20'!$B$2:$F$243,4,FALSE)</f>
        <v>85.397316900000007</v>
      </c>
      <c r="K735">
        <f>VLOOKUP($C735,'Girls CDC 0-20'!$B$2:$F$243,5,FALSE)</f>
        <v>4.0859726999999998E-2</v>
      </c>
      <c r="L735">
        <f t="shared" si="44"/>
        <v>-2.0375530073585009</v>
      </c>
      <c r="M735">
        <f t="shared" si="46"/>
        <v>2.079732785442129</v>
      </c>
    </row>
    <row r="736" spans="1:13" x14ac:dyDescent="0.3">
      <c r="A736">
        <v>734</v>
      </c>
      <c r="B736">
        <v>2.0095824777549622</v>
      </c>
      <c r="C736">
        <f t="shared" si="45"/>
        <v>24.5</v>
      </c>
      <c r="D736">
        <v>1</v>
      </c>
      <c r="E736">
        <v>85.816999999999993</v>
      </c>
      <c r="F736">
        <v>3.7670000000000002E-2</v>
      </c>
      <c r="G736">
        <v>75.826999999999998</v>
      </c>
      <c r="H736">
        <v>78.296999999999997</v>
      </c>
      <c r="I736">
        <f>VLOOKUP(C736,'Girls CDC 0-20'!$B$2:$F$243,3,FALSE)</f>
        <v>1.0512729119999999</v>
      </c>
      <c r="J736">
        <f>VLOOKUP($C736,'Girls CDC 0-20'!$B$2:$F$243,4,FALSE)</f>
        <v>85.397316900000007</v>
      </c>
      <c r="K736">
        <f>VLOOKUP($C736,'Girls CDC 0-20'!$B$2:$F$243,5,FALSE)</f>
        <v>4.0859726999999998E-2</v>
      </c>
      <c r="L736">
        <f t="shared" si="44"/>
        <v>-2.0304201453205986</v>
      </c>
      <c r="M736">
        <f t="shared" si="46"/>
        <v>2.1156925322439091</v>
      </c>
    </row>
    <row r="737" spans="1:13" x14ac:dyDescent="0.3">
      <c r="A737">
        <v>735</v>
      </c>
      <c r="B737">
        <v>2.0123203285420943</v>
      </c>
      <c r="C737">
        <f t="shared" si="45"/>
        <v>24.5</v>
      </c>
      <c r="D737">
        <v>1</v>
      </c>
      <c r="E737">
        <v>85.846000000000004</v>
      </c>
      <c r="F737">
        <v>3.7670000000000002E-2</v>
      </c>
      <c r="G737">
        <v>75.852999999999994</v>
      </c>
      <c r="H737">
        <v>78.322999999999993</v>
      </c>
      <c r="I737">
        <f>VLOOKUP(C737,'Girls CDC 0-20'!$B$2:$F$243,3,FALSE)</f>
        <v>1.0512729119999999</v>
      </c>
      <c r="J737">
        <f>VLOOKUP($C737,'Girls CDC 0-20'!$B$2:$F$243,4,FALSE)</f>
        <v>85.397316900000007</v>
      </c>
      <c r="K737">
        <f>VLOOKUP($C737,'Girls CDC 0-20'!$B$2:$F$243,5,FALSE)</f>
        <v>4.0859726999999998E-2</v>
      </c>
      <c r="L737">
        <f t="shared" si="44"/>
        <v>-2.0230018449266511</v>
      </c>
      <c r="M737">
        <f t="shared" si="46"/>
        <v>2.1536478653175606</v>
      </c>
    </row>
    <row r="738" spans="1:13" x14ac:dyDescent="0.3">
      <c r="A738">
        <v>736</v>
      </c>
      <c r="B738">
        <v>2.0150581793292264</v>
      </c>
      <c r="C738">
        <f t="shared" si="45"/>
        <v>24.5</v>
      </c>
      <c r="D738">
        <v>1</v>
      </c>
      <c r="E738">
        <v>85.874899999999997</v>
      </c>
      <c r="F738">
        <v>3.7679999999999998E-2</v>
      </c>
      <c r="G738">
        <v>75.876000000000005</v>
      </c>
      <c r="H738">
        <v>78.346999999999994</v>
      </c>
      <c r="I738">
        <f>VLOOKUP(C738,'Girls CDC 0-20'!$B$2:$F$243,3,FALSE)</f>
        <v>1.0512729119999999</v>
      </c>
      <c r="J738">
        <f>VLOOKUP($C738,'Girls CDC 0-20'!$B$2:$F$243,4,FALSE)</f>
        <v>85.397316900000007</v>
      </c>
      <c r="K738">
        <f>VLOOKUP($C738,'Girls CDC 0-20'!$B$2:$F$243,5,FALSE)</f>
        <v>4.0859726999999998E-2</v>
      </c>
      <c r="L738">
        <f t="shared" si="44"/>
        <v>-2.0161540709548498</v>
      </c>
      <c r="M738">
        <f t="shared" si="46"/>
        <v>2.1891933713531824</v>
      </c>
    </row>
    <row r="739" spans="1:13" x14ac:dyDescent="0.3">
      <c r="A739">
        <v>737</v>
      </c>
      <c r="B739">
        <v>2.0177960301163584</v>
      </c>
      <c r="C739">
        <f t="shared" si="45"/>
        <v>24.5</v>
      </c>
      <c r="D739">
        <v>1</v>
      </c>
      <c r="E739">
        <v>85.903899999999993</v>
      </c>
      <c r="F739">
        <v>3.7690000000000001E-2</v>
      </c>
      <c r="G739">
        <v>75.899000000000001</v>
      </c>
      <c r="H739">
        <v>78.372</v>
      </c>
      <c r="I739">
        <f>VLOOKUP(C739,'Girls CDC 0-20'!$B$2:$F$243,3,FALSE)</f>
        <v>1.0512729119999999</v>
      </c>
      <c r="J739">
        <f>VLOOKUP($C739,'Girls CDC 0-20'!$B$2:$F$243,4,FALSE)</f>
        <v>85.397316900000007</v>
      </c>
      <c r="K739">
        <f>VLOOKUP($C739,'Girls CDC 0-20'!$B$2:$F$243,5,FALSE)</f>
        <v>4.0859726999999998E-2</v>
      </c>
      <c r="L739">
        <f t="shared" si="44"/>
        <v>-2.0090208586977005</v>
      </c>
      <c r="M739">
        <f t="shared" si="46"/>
        <v>2.226746084442432</v>
      </c>
    </row>
    <row r="740" spans="1:13" x14ac:dyDescent="0.3">
      <c r="A740">
        <v>738</v>
      </c>
      <c r="B740">
        <v>2.020533880903491</v>
      </c>
      <c r="C740">
        <f t="shared" si="45"/>
        <v>24.5</v>
      </c>
      <c r="D740">
        <v>1</v>
      </c>
      <c r="E740">
        <v>85.9328</v>
      </c>
      <c r="F740">
        <v>3.7699999999999997E-2</v>
      </c>
      <c r="G740">
        <v>75.921000000000006</v>
      </c>
      <c r="H740">
        <v>78.396000000000001</v>
      </c>
      <c r="I740">
        <f>VLOOKUP(C740,'Girls CDC 0-20'!$B$2:$F$243,3,FALSE)</f>
        <v>1.0512729119999999</v>
      </c>
      <c r="J740">
        <f>VLOOKUP($C740,'Girls CDC 0-20'!$B$2:$F$243,4,FALSE)</f>
        <v>85.397316900000007</v>
      </c>
      <c r="K740">
        <f>VLOOKUP($C740,'Girls CDC 0-20'!$B$2:$F$243,5,FALSE)</f>
        <v>4.0859726999999998E-2</v>
      </c>
      <c r="L740">
        <f t="shared" si="44"/>
        <v>-2.0021728651681303</v>
      </c>
      <c r="M740">
        <f t="shared" si="46"/>
        <v>2.2633071490680905</v>
      </c>
    </row>
    <row r="741" spans="1:13" x14ac:dyDescent="0.3">
      <c r="A741">
        <v>739</v>
      </c>
      <c r="B741">
        <v>2.023271731690623</v>
      </c>
      <c r="C741">
        <f t="shared" si="45"/>
        <v>24.5</v>
      </c>
      <c r="D741">
        <v>1</v>
      </c>
      <c r="E741">
        <v>85.961699999999993</v>
      </c>
      <c r="F741">
        <v>3.7699999999999997E-2</v>
      </c>
      <c r="G741">
        <v>75.947000000000003</v>
      </c>
      <c r="H741">
        <v>78.423000000000002</v>
      </c>
      <c r="I741">
        <f>VLOOKUP(C741,'Girls CDC 0-20'!$B$2:$F$243,3,FALSE)</f>
        <v>1.0512729119999999</v>
      </c>
      <c r="J741">
        <f>VLOOKUP($C741,'Girls CDC 0-20'!$B$2:$F$243,4,FALSE)</f>
        <v>85.397316900000007</v>
      </c>
      <c r="K741">
        <f>VLOOKUP($C741,'Girls CDC 0-20'!$B$2:$F$243,5,FALSE)</f>
        <v>4.0859726999999998E-2</v>
      </c>
      <c r="L741">
        <f t="shared" si="44"/>
        <v>-1.9944687439635913</v>
      </c>
      <c r="M741">
        <f t="shared" si="46"/>
        <v>2.3050426222661131</v>
      </c>
    </row>
    <row r="742" spans="1:13" x14ac:dyDescent="0.3">
      <c r="A742">
        <v>740</v>
      </c>
      <c r="B742">
        <v>2.0260095824777551</v>
      </c>
      <c r="C742">
        <f t="shared" si="45"/>
        <v>24.5</v>
      </c>
      <c r="D742">
        <v>1</v>
      </c>
      <c r="E742">
        <v>85.990600000000001</v>
      </c>
      <c r="F742">
        <v>3.771E-2</v>
      </c>
      <c r="G742">
        <v>75.97</v>
      </c>
      <c r="H742">
        <v>78.447000000000003</v>
      </c>
      <c r="I742">
        <f>VLOOKUP(C742,'Girls CDC 0-20'!$B$2:$F$243,3,FALSE)</f>
        <v>1.0512729119999999</v>
      </c>
      <c r="J742">
        <f>VLOOKUP($C742,'Girls CDC 0-20'!$B$2:$F$243,4,FALSE)</f>
        <v>85.397316900000007</v>
      </c>
      <c r="K742">
        <f>VLOOKUP($C742,'Girls CDC 0-20'!$B$2:$F$243,5,FALSE)</f>
        <v>4.0859726999999998E-2</v>
      </c>
      <c r="L742">
        <f t="shared" si="44"/>
        <v>-1.9876205220529639</v>
      </c>
      <c r="M742">
        <f t="shared" si="46"/>
        <v>2.3426837442801265</v>
      </c>
    </row>
    <row r="743" spans="1:13" x14ac:dyDescent="0.3">
      <c r="A743">
        <v>741</v>
      </c>
      <c r="B743">
        <v>2.0287474332648872</v>
      </c>
      <c r="C743">
        <f t="shared" si="45"/>
        <v>24.5</v>
      </c>
      <c r="D743">
        <v>1</v>
      </c>
      <c r="E743">
        <v>86.019400000000005</v>
      </c>
      <c r="F743">
        <v>3.7719999999999997E-2</v>
      </c>
      <c r="G743">
        <v>75.992999999999995</v>
      </c>
      <c r="H743">
        <v>78.471000000000004</v>
      </c>
      <c r="I743">
        <f>VLOOKUP(C743,'Girls CDC 0-20'!$B$2:$F$243,3,FALSE)</f>
        <v>1.0512729119999999</v>
      </c>
      <c r="J743">
        <f>VLOOKUP($C743,'Girls CDC 0-20'!$B$2:$F$243,4,FALSE)</f>
        <v>85.397316900000007</v>
      </c>
      <c r="K743">
        <f>VLOOKUP($C743,'Girls CDC 0-20'!$B$2:$F$243,5,FALSE)</f>
        <v>4.0859726999999998E-2</v>
      </c>
      <c r="L743">
        <f t="shared" si="44"/>
        <v>-1.9807721927176454</v>
      </c>
      <c r="M743">
        <f t="shared" si="46"/>
        <v>2.3808413281849652</v>
      </c>
    </row>
    <row r="744" spans="1:13" x14ac:dyDescent="0.3">
      <c r="A744">
        <v>742</v>
      </c>
      <c r="B744">
        <v>2.0314852840520192</v>
      </c>
      <c r="C744">
        <f t="shared" si="45"/>
        <v>24.5</v>
      </c>
      <c r="D744">
        <v>1</v>
      </c>
      <c r="E744">
        <v>86.048299999999998</v>
      </c>
      <c r="F744">
        <v>3.7719999999999997E-2</v>
      </c>
      <c r="G744">
        <v>76.018000000000001</v>
      </c>
      <c r="H744">
        <v>78.498000000000005</v>
      </c>
      <c r="I744">
        <f>VLOOKUP(C744,'Girls CDC 0-20'!$B$2:$F$243,3,FALSE)</f>
        <v>1.0512729119999999</v>
      </c>
      <c r="J744">
        <f>VLOOKUP($C744,'Girls CDC 0-20'!$B$2:$F$243,4,FALSE)</f>
        <v>85.397316900000007</v>
      </c>
      <c r="K744">
        <f>VLOOKUP($C744,'Girls CDC 0-20'!$B$2:$F$243,5,FALSE)</f>
        <v>4.0859726999999998E-2</v>
      </c>
      <c r="L744">
        <f t="shared" si="44"/>
        <v>-1.9730676938481424</v>
      </c>
      <c r="M744">
        <f t="shared" si="46"/>
        <v>2.4243925187831925</v>
      </c>
    </row>
    <row r="745" spans="1:13" x14ac:dyDescent="0.3">
      <c r="A745">
        <v>743</v>
      </c>
      <c r="B745">
        <v>2.0342231348391513</v>
      </c>
      <c r="C745">
        <f t="shared" si="45"/>
        <v>24.5</v>
      </c>
      <c r="D745">
        <v>1</v>
      </c>
      <c r="E745">
        <v>86.077100000000002</v>
      </c>
      <c r="F745">
        <v>3.773E-2</v>
      </c>
      <c r="G745">
        <v>76.040999999999997</v>
      </c>
      <c r="H745">
        <v>78.522000000000006</v>
      </c>
      <c r="I745">
        <f>VLOOKUP(C745,'Girls CDC 0-20'!$B$2:$F$243,3,FALSE)</f>
        <v>1.0512729119999999</v>
      </c>
      <c r="J745">
        <f>VLOOKUP($C745,'Girls CDC 0-20'!$B$2:$F$243,4,FALSE)</f>
        <v>85.397316900000007</v>
      </c>
      <c r="K745">
        <f>VLOOKUP($C745,'Girls CDC 0-20'!$B$2:$F$243,5,FALSE)</f>
        <v>4.0859726999999998E-2</v>
      </c>
      <c r="L745">
        <f t="shared" si="44"/>
        <v>-1.9662191363388244</v>
      </c>
      <c r="M745">
        <f t="shared" si="46"/>
        <v>2.4636651447663764</v>
      </c>
    </row>
    <row r="746" spans="1:13" x14ac:dyDescent="0.3">
      <c r="A746">
        <v>744</v>
      </c>
      <c r="B746">
        <v>2.0369609856262834</v>
      </c>
      <c r="C746">
        <f t="shared" si="45"/>
        <v>24.5</v>
      </c>
      <c r="D746">
        <v>1</v>
      </c>
      <c r="E746">
        <v>86.105900000000005</v>
      </c>
      <c r="F746">
        <v>3.7740000000000003E-2</v>
      </c>
      <c r="G746">
        <v>76.063999999999993</v>
      </c>
      <c r="H746">
        <v>78.546000000000006</v>
      </c>
      <c r="I746">
        <f>VLOOKUP(C746,'Girls CDC 0-20'!$B$2:$F$243,3,FALSE)</f>
        <v>1.0512729119999999</v>
      </c>
      <c r="J746">
        <f>VLOOKUP($C746,'Girls CDC 0-20'!$B$2:$F$243,4,FALSE)</f>
        <v>85.397316900000007</v>
      </c>
      <c r="K746">
        <f>VLOOKUP($C746,'Girls CDC 0-20'!$B$2:$F$243,5,FALSE)</f>
        <v>4.0859726999999998E-2</v>
      </c>
      <c r="L746">
        <f t="shared" si="44"/>
        <v>-1.9593704715021576</v>
      </c>
      <c r="M746">
        <f t="shared" si="46"/>
        <v>2.5034708092319335</v>
      </c>
    </row>
    <row r="747" spans="1:13" x14ac:dyDescent="0.3">
      <c r="A747">
        <v>745</v>
      </c>
      <c r="B747">
        <v>2.0396988364134154</v>
      </c>
      <c r="C747">
        <f t="shared" si="45"/>
        <v>24.5</v>
      </c>
      <c r="D747">
        <v>1</v>
      </c>
      <c r="E747">
        <v>86.134699999999995</v>
      </c>
      <c r="F747">
        <v>3.7749999999999999E-2</v>
      </c>
      <c r="G747">
        <v>76.087000000000003</v>
      </c>
      <c r="H747">
        <v>78.569999999999993</v>
      </c>
      <c r="I747">
        <f>VLOOKUP(C747,'Girls CDC 0-20'!$B$2:$F$243,3,FALSE)</f>
        <v>1.0512729119999999</v>
      </c>
      <c r="J747">
        <f>VLOOKUP($C747,'Girls CDC 0-20'!$B$2:$F$243,4,FALSE)</f>
        <v>85.397316900000007</v>
      </c>
      <c r="K747">
        <f>VLOOKUP($C747,'Girls CDC 0-20'!$B$2:$F$243,5,FALSE)</f>
        <v>4.0859726999999998E-2</v>
      </c>
      <c r="L747">
        <f t="shared" si="44"/>
        <v>-1.9525216993692667</v>
      </c>
      <c r="M747">
        <f t="shared" si="46"/>
        <v>2.5438148629525261</v>
      </c>
    </row>
    <row r="748" spans="1:13" x14ac:dyDescent="0.3">
      <c r="A748">
        <v>746</v>
      </c>
      <c r="B748">
        <v>2.0424366872005475</v>
      </c>
      <c r="C748">
        <f t="shared" si="45"/>
        <v>24.5</v>
      </c>
      <c r="D748">
        <v>1</v>
      </c>
      <c r="E748">
        <v>86.163399999999996</v>
      </c>
      <c r="F748">
        <v>3.7749999999999999E-2</v>
      </c>
      <c r="G748">
        <v>76.111999999999995</v>
      </c>
      <c r="H748">
        <v>78.596999999999994</v>
      </c>
      <c r="I748">
        <f>VLOOKUP(C748,'Girls CDC 0-20'!$B$2:$F$243,3,FALSE)</f>
        <v>1.0512729119999999</v>
      </c>
      <c r="J748">
        <f>VLOOKUP($C748,'Girls CDC 0-20'!$B$2:$F$243,4,FALSE)</f>
        <v>85.397316900000007</v>
      </c>
      <c r="K748">
        <f>VLOOKUP($C748,'Girls CDC 0-20'!$B$2:$F$243,5,FALSE)</f>
        <v>4.0859726999999998E-2</v>
      </c>
      <c r="L748">
        <f t="shared" si="44"/>
        <v>-1.9448167025059444</v>
      </c>
      <c r="M748">
        <f t="shared" si="46"/>
        <v>2.5898521569264252</v>
      </c>
    </row>
    <row r="749" spans="1:13" x14ac:dyDescent="0.3">
      <c r="A749">
        <v>747</v>
      </c>
      <c r="B749">
        <v>2.0451745379876796</v>
      </c>
      <c r="C749">
        <f t="shared" si="45"/>
        <v>24.5</v>
      </c>
      <c r="D749">
        <v>1</v>
      </c>
      <c r="E749">
        <v>86.192099999999996</v>
      </c>
      <c r="F749">
        <v>3.7760000000000002E-2</v>
      </c>
      <c r="G749">
        <v>76.135000000000005</v>
      </c>
      <c r="H749">
        <v>78.620999999999995</v>
      </c>
      <c r="I749">
        <f>VLOOKUP(C749,'Girls CDC 0-20'!$B$2:$F$243,3,FALSE)</f>
        <v>1.0512729119999999</v>
      </c>
      <c r="J749">
        <f>VLOOKUP($C749,'Girls CDC 0-20'!$B$2:$F$243,4,FALSE)</f>
        <v>85.397316900000007</v>
      </c>
      <c r="K749">
        <f>VLOOKUP($C749,'Girls CDC 0-20'!$B$2:$F$243,5,FALSE)</f>
        <v>4.0859726999999998E-2</v>
      </c>
      <c r="L749">
        <f t="shared" si="44"/>
        <v>-1.9379677024717716</v>
      </c>
      <c r="M749">
        <f t="shared" si="46"/>
        <v>2.6313581523207641</v>
      </c>
    </row>
    <row r="750" spans="1:13" x14ac:dyDescent="0.3">
      <c r="A750">
        <v>748</v>
      </c>
      <c r="B750">
        <v>2.0479123887748116</v>
      </c>
      <c r="C750">
        <f t="shared" si="45"/>
        <v>24.5</v>
      </c>
      <c r="D750">
        <v>1</v>
      </c>
      <c r="E750">
        <v>86.2209</v>
      </c>
      <c r="F750">
        <v>3.7769999999999998E-2</v>
      </c>
      <c r="G750">
        <v>76.156999999999996</v>
      </c>
      <c r="H750">
        <v>78.644999999999996</v>
      </c>
      <c r="I750">
        <f>VLOOKUP(C750,'Girls CDC 0-20'!$B$2:$F$243,3,FALSE)</f>
        <v>1.0512729119999999</v>
      </c>
      <c r="J750">
        <f>VLOOKUP($C750,'Girls CDC 0-20'!$B$2:$F$243,4,FALSE)</f>
        <v>85.397316900000007</v>
      </c>
      <c r="K750">
        <f>VLOOKUP($C750,'Girls CDC 0-20'!$B$2:$F$243,5,FALSE)</f>
        <v>4.0859726999999998E-2</v>
      </c>
      <c r="L750">
        <f t="shared" si="44"/>
        <v>-1.9311185952384766</v>
      </c>
      <c r="M750">
        <f t="shared" si="46"/>
        <v>2.6734193955639101</v>
      </c>
    </row>
    <row r="751" spans="1:13" x14ac:dyDescent="0.3">
      <c r="A751">
        <v>749</v>
      </c>
      <c r="B751">
        <v>2.0506502395619437</v>
      </c>
      <c r="C751">
        <f t="shared" si="45"/>
        <v>24.5</v>
      </c>
      <c r="D751">
        <v>1</v>
      </c>
      <c r="E751">
        <v>86.249499999999998</v>
      </c>
      <c r="F751">
        <v>3.7780000000000001E-2</v>
      </c>
      <c r="G751">
        <v>76.180000000000007</v>
      </c>
      <c r="H751">
        <v>78.668999999999997</v>
      </c>
      <c r="I751">
        <f>VLOOKUP(C751,'Girls CDC 0-20'!$B$2:$F$243,3,FALSE)</f>
        <v>1.0512729119999999</v>
      </c>
      <c r="J751">
        <f>VLOOKUP($C751,'Girls CDC 0-20'!$B$2:$F$243,4,FALSE)</f>
        <v>85.397316900000007</v>
      </c>
      <c r="K751">
        <f>VLOOKUP($C751,'Girls CDC 0-20'!$B$2:$F$243,5,FALSE)</f>
        <v>4.0859726999999998E-2</v>
      </c>
      <c r="L751">
        <f t="shared" si="44"/>
        <v>-1.9242693808370956</v>
      </c>
      <c r="M751">
        <f t="shared" si="46"/>
        <v>2.7160413236917624</v>
      </c>
    </row>
    <row r="752" spans="1:13" x14ac:dyDescent="0.3">
      <c r="A752">
        <v>750</v>
      </c>
      <c r="B752">
        <v>2.0533880903490758</v>
      </c>
      <c r="C752">
        <f t="shared" si="45"/>
        <v>24.5</v>
      </c>
      <c r="D752">
        <v>1</v>
      </c>
      <c r="E752">
        <v>86.278199999999998</v>
      </c>
      <c r="F752">
        <v>3.7780000000000001E-2</v>
      </c>
      <c r="G752">
        <v>76.204999999999998</v>
      </c>
      <c r="H752">
        <v>78.694999999999993</v>
      </c>
      <c r="I752">
        <f>VLOOKUP(C752,'Girls CDC 0-20'!$B$2:$F$243,3,FALSE)</f>
        <v>1.0512729119999999</v>
      </c>
      <c r="J752">
        <f>VLOOKUP($C752,'Girls CDC 0-20'!$B$2:$F$243,4,FALSE)</f>
        <v>85.397316900000007</v>
      </c>
      <c r="K752">
        <f>VLOOKUP($C752,'Girls CDC 0-20'!$B$2:$F$243,5,FALSE)</f>
        <v>4.0859726999999998E-2</v>
      </c>
      <c r="L752">
        <f t="shared" si="44"/>
        <v>-1.9168492776686983</v>
      </c>
      <c r="M752">
        <f t="shared" si="46"/>
        <v>2.7628541257182402</v>
      </c>
    </row>
    <row r="753" spans="1:13" x14ac:dyDescent="0.3">
      <c r="A753">
        <v>751</v>
      </c>
      <c r="B753">
        <v>2.0561259411362083</v>
      </c>
      <c r="C753">
        <f t="shared" si="45"/>
        <v>24.5</v>
      </c>
      <c r="D753">
        <v>1</v>
      </c>
      <c r="E753">
        <v>86.306899999999999</v>
      </c>
      <c r="F753">
        <v>3.7789999999999997E-2</v>
      </c>
      <c r="G753">
        <v>76.227999999999994</v>
      </c>
      <c r="H753">
        <v>78.718999999999994</v>
      </c>
      <c r="I753">
        <f>VLOOKUP(C753,'Girls CDC 0-20'!$B$2:$F$243,3,FALSE)</f>
        <v>1.0512729119999999</v>
      </c>
      <c r="J753">
        <f>VLOOKUP($C753,'Girls CDC 0-20'!$B$2:$F$243,4,FALSE)</f>
        <v>85.397316900000007</v>
      </c>
      <c r="K753">
        <f>VLOOKUP($C753,'Girls CDC 0-20'!$B$2:$F$243,5,FALSE)</f>
        <v>4.0859726999999998E-2</v>
      </c>
      <c r="L753">
        <f t="shared" si="44"/>
        <v>-1.9099998401000717</v>
      </c>
      <c r="M753">
        <f t="shared" si="46"/>
        <v>2.8066616953757992</v>
      </c>
    </row>
    <row r="754" spans="1:13" x14ac:dyDescent="0.3">
      <c r="A754">
        <v>752</v>
      </c>
      <c r="B754">
        <v>2.0588637919233403</v>
      </c>
      <c r="C754">
        <f t="shared" si="45"/>
        <v>24.5</v>
      </c>
      <c r="D754">
        <v>1</v>
      </c>
      <c r="E754">
        <v>86.335499999999996</v>
      </c>
      <c r="F754">
        <v>3.78E-2</v>
      </c>
      <c r="G754">
        <v>76.251000000000005</v>
      </c>
      <c r="H754">
        <v>78.744</v>
      </c>
      <c r="I754">
        <f>VLOOKUP(C754,'Girls CDC 0-20'!$B$2:$F$243,3,FALSE)</f>
        <v>1.0512729119999999</v>
      </c>
      <c r="J754">
        <f>VLOOKUP($C754,'Girls CDC 0-20'!$B$2:$F$243,4,FALSE)</f>
        <v>85.397316900000007</v>
      </c>
      <c r="K754">
        <f>VLOOKUP($C754,'Girls CDC 0-20'!$B$2:$F$243,5,FALSE)</f>
        <v>4.0859726999999998E-2</v>
      </c>
      <c r="L754">
        <f t="shared" si="44"/>
        <v>-1.9028648954423912</v>
      </c>
      <c r="M754">
        <f t="shared" si="46"/>
        <v>2.8529088318919595</v>
      </c>
    </row>
    <row r="755" spans="1:13" x14ac:dyDescent="0.3">
      <c r="A755">
        <v>753</v>
      </c>
      <c r="B755">
        <v>2.0616016427104724</v>
      </c>
      <c r="C755">
        <f t="shared" si="45"/>
        <v>24.5</v>
      </c>
      <c r="D755">
        <v>1</v>
      </c>
      <c r="E755">
        <v>86.364099999999993</v>
      </c>
      <c r="F755">
        <v>3.78E-2</v>
      </c>
      <c r="G755">
        <v>76.275999999999996</v>
      </c>
      <c r="H755">
        <v>78.77</v>
      </c>
      <c r="I755">
        <f>VLOOKUP(C755,'Girls CDC 0-20'!$B$2:$F$243,3,FALSE)</f>
        <v>1.0512729119999999</v>
      </c>
      <c r="J755">
        <f>VLOOKUP($C755,'Girls CDC 0-20'!$B$2:$F$243,4,FALSE)</f>
        <v>85.397316900000007</v>
      </c>
      <c r="K755">
        <f>VLOOKUP($C755,'Girls CDC 0-20'!$B$2:$F$243,5,FALSE)</f>
        <v>4.0859726999999998E-2</v>
      </c>
      <c r="L755">
        <f t="shared" si="44"/>
        <v>-1.8954444297911091</v>
      </c>
      <c r="M755">
        <f t="shared" si="46"/>
        <v>2.9016773619365477</v>
      </c>
    </row>
    <row r="756" spans="1:13" x14ac:dyDescent="0.3">
      <c r="A756">
        <v>754</v>
      </c>
      <c r="B756">
        <v>2.0643394934976045</v>
      </c>
      <c r="C756">
        <f t="shared" si="45"/>
        <v>24.5</v>
      </c>
      <c r="D756">
        <v>1</v>
      </c>
      <c r="E756">
        <v>86.392700000000005</v>
      </c>
      <c r="F756">
        <v>3.7810000000000003E-2</v>
      </c>
      <c r="G756">
        <v>76.298000000000002</v>
      </c>
      <c r="H756">
        <v>78.793999999999997</v>
      </c>
      <c r="I756">
        <f>VLOOKUP(C756,'Girls CDC 0-20'!$B$2:$F$243,3,FALSE)</f>
        <v>1.0512729119999999</v>
      </c>
      <c r="J756">
        <f>VLOOKUP($C756,'Girls CDC 0-20'!$B$2:$F$243,4,FALSE)</f>
        <v>85.397316900000007</v>
      </c>
      <c r="K756">
        <f>VLOOKUP($C756,'Girls CDC 0-20'!$B$2:$F$243,5,FALSE)</f>
        <v>4.0859726999999998E-2</v>
      </c>
      <c r="L756">
        <f t="shared" si="44"/>
        <v>-1.8885946577236783</v>
      </c>
      <c r="M756">
        <f t="shared" si="46"/>
        <v>2.9473081696429984</v>
      </c>
    </row>
    <row r="757" spans="1:13" x14ac:dyDescent="0.3">
      <c r="A757">
        <v>755</v>
      </c>
      <c r="B757">
        <v>2.0670773442847366</v>
      </c>
      <c r="C757">
        <f t="shared" si="45"/>
        <v>24.5</v>
      </c>
      <c r="D757">
        <v>1</v>
      </c>
      <c r="E757">
        <v>86.421199999999999</v>
      </c>
      <c r="F757">
        <v>3.7819999999999999E-2</v>
      </c>
      <c r="G757">
        <v>76.320999999999998</v>
      </c>
      <c r="H757">
        <v>78.817999999999998</v>
      </c>
      <c r="I757">
        <f>VLOOKUP(C757,'Girls CDC 0-20'!$B$2:$F$243,3,FALSE)</f>
        <v>1.0512729119999999</v>
      </c>
      <c r="J757">
        <f>VLOOKUP($C757,'Girls CDC 0-20'!$B$2:$F$243,4,FALSE)</f>
        <v>85.397316900000007</v>
      </c>
      <c r="K757">
        <f>VLOOKUP($C757,'Girls CDC 0-20'!$B$2:$F$243,5,FALSE)</f>
        <v>4.0859726999999998E-2</v>
      </c>
      <c r="L757">
        <f t="shared" si="44"/>
        <v>-1.8817447786804327</v>
      </c>
      <c r="M757">
        <f t="shared" si="46"/>
        <v>2.9935338366455162</v>
      </c>
    </row>
    <row r="758" spans="1:13" x14ac:dyDescent="0.3">
      <c r="A758">
        <v>756</v>
      </c>
      <c r="B758">
        <v>2.0698151950718686</v>
      </c>
      <c r="C758">
        <f t="shared" si="45"/>
        <v>24.5</v>
      </c>
      <c r="D758">
        <v>1</v>
      </c>
      <c r="E758">
        <v>86.449799999999996</v>
      </c>
      <c r="F758">
        <v>3.7830000000000003E-2</v>
      </c>
      <c r="G758">
        <v>76.343999999999994</v>
      </c>
      <c r="H758">
        <v>78.841999999999999</v>
      </c>
      <c r="I758">
        <f>VLOOKUP(C758,'Girls CDC 0-20'!$B$2:$F$243,3,FALSE)</f>
        <v>1.0512729119999999</v>
      </c>
      <c r="J758">
        <f>VLOOKUP($C758,'Girls CDC 0-20'!$B$2:$F$243,4,FALSE)</f>
        <v>85.397316900000007</v>
      </c>
      <c r="K758">
        <f>VLOOKUP($C758,'Girls CDC 0-20'!$B$2:$F$243,5,FALSE)</f>
        <v>4.0859726999999998E-2</v>
      </c>
      <c r="L758">
        <f t="shared" si="44"/>
        <v>-1.8748947926922794</v>
      </c>
      <c r="M758">
        <f t="shared" si="46"/>
        <v>3.0403599297963662</v>
      </c>
    </row>
    <row r="759" spans="1:13" x14ac:dyDescent="0.3">
      <c r="A759">
        <v>757</v>
      </c>
      <c r="B759">
        <v>2.0725530458590007</v>
      </c>
      <c r="C759">
        <f t="shared" si="45"/>
        <v>24.5</v>
      </c>
      <c r="D759">
        <v>1</v>
      </c>
      <c r="E759">
        <v>86.478300000000004</v>
      </c>
      <c r="F759">
        <v>3.7830000000000003E-2</v>
      </c>
      <c r="G759">
        <v>76.369</v>
      </c>
      <c r="H759">
        <v>78.867999999999995</v>
      </c>
      <c r="I759">
        <f>VLOOKUP(C759,'Girls CDC 0-20'!$B$2:$F$243,3,FALSE)</f>
        <v>1.0512729119999999</v>
      </c>
      <c r="J759">
        <f>VLOOKUP($C759,'Girls CDC 0-20'!$B$2:$F$243,4,FALSE)</f>
        <v>85.397316900000007</v>
      </c>
      <c r="K759">
        <f>VLOOKUP($C759,'Girls CDC 0-20'!$B$2:$F$243,5,FALSE)</f>
        <v>4.0859726999999998E-2</v>
      </c>
      <c r="L759">
        <f t="shared" si="44"/>
        <v>-1.8674738538899158</v>
      </c>
      <c r="M759">
        <f t="shared" si="46"/>
        <v>3.091772236757607</v>
      </c>
    </row>
    <row r="760" spans="1:13" x14ac:dyDescent="0.3">
      <c r="A760">
        <v>758</v>
      </c>
      <c r="B760">
        <v>2.0752908966461328</v>
      </c>
      <c r="C760">
        <f t="shared" si="45"/>
        <v>24.5</v>
      </c>
      <c r="D760">
        <v>1</v>
      </c>
      <c r="E760">
        <v>86.506799999999998</v>
      </c>
      <c r="F760">
        <v>3.7839999999999999E-2</v>
      </c>
      <c r="G760">
        <v>76.391000000000005</v>
      </c>
      <c r="H760">
        <v>78.891999999999996</v>
      </c>
      <c r="I760">
        <f>VLOOKUP(C760,'Girls CDC 0-20'!$B$2:$F$243,3,FALSE)</f>
        <v>1.0512729119999999</v>
      </c>
      <c r="J760">
        <f>VLOOKUP($C760,'Girls CDC 0-20'!$B$2:$F$243,4,FALSE)</f>
        <v>85.397316900000007</v>
      </c>
      <c r="K760">
        <f>VLOOKUP($C760,'Girls CDC 0-20'!$B$2:$F$243,5,FALSE)</f>
        <v>4.0859726999999998E-2</v>
      </c>
      <c r="L760">
        <f t="shared" si="44"/>
        <v>-1.8606236451990457</v>
      </c>
      <c r="M760">
        <f t="shared" si="46"/>
        <v>3.1398671654327486</v>
      </c>
    </row>
    <row r="761" spans="1:13" x14ac:dyDescent="0.3">
      <c r="A761">
        <v>759</v>
      </c>
      <c r="B761">
        <v>2.0780287474332648</v>
      </c>
      <c r="C761">
        <f t="shared" si="45"/>
        <v>24.5</v>
      </c>
      <c r="D761">
        <v>1</v>
      </c>
      <c r="E761">
        <v>86.535300000000007</v>
      </c>
      <c r="F761">
        <v>3.7850000000000002E-2</v>
      </c>
      <c r="G761">
        <v>76.414000000000001</v>
      </c>
      <c r="H761">
        <v>78.915999999999997</v>
      </c>
      <c r="I761">
        <f>VLOOKUP(C761,'Girls CDC 0-20'!$B$2:$F$243,3,FALSE)</f>
        <v>1.0512729119999999</v>
      </c>
      <c r="J761">
        <f>VLOOKUP($C761,'Girls CDC 0-20'!$B$2:$F$243,4,FALSE)</f>
        <v>85.397316900000007</v>
      </c>
      <c r="K761">
        <f>VLOOKUP($C761,'Girls CDC 0-20'!$B$2:$F$243,5,FALSE)</f>
        <v>4.0859726999999998E-2</v>
      </c>
      <c r="L761">
        <f t="shared" si="44"/>
        <v>-1.8537733296584418</v>
      </c>
      <c r="M761">
        <f t="shared" si="46"/>
        <v>3.1885797811561001</v>
      </c>
    </row>
    <row r="762" spans="1:13" x14ac:dyDescent="0.3">
      <c r="A762">
        <v>760</v>
      </c>
      <c r="B762">
        <v>2.0807665982203969</v>
      </c>
      <c r="C762">
        <f t="shared" si="45"/>
        <v>24.5</v>
      </c>
      <c r="D762">
        <v>1</v>
      </c>
      <c r="E762">
        <v>86.563800000000001</v>
      </c>
      <c r="F762">
        <v>3.7859999999999998E-2</v>
      </c>
      <c r="G762">
        <v>76.436000000000007</v>
      </c>
      <c r="H762">
        <v>78.94</v>
      </c>
      <c r="I762">
        <f>VLOOKUP(C762,'Girls CDC 0-20'!$B$2:$F$243,3,FALSE)</f>
        <v>1.0512729119999999</v>
      </c>
      <c r="J762">
        <f>VLOOKUP($C762,'Girls CDC 0-20'!$B$2:$F$243,4,FALSE)</f>
        <v>85.397316900000007</v>
      </c>
      <c r="K762">
        <f>VLOOKUP($C762,'Girls CDC 0-20'!$B$2:$F$243,5,FALSE)</f>
        <v>4.0859726999999998E-2</v>
      </c>
      <c r="L762">
        <f t="shared" si="44"/>
        <v>-1.8469229072989313</v>
      </c>
      <c r="M762">
        <f t="shared" si="46"/>
        <v>3.237915711263629</v>
      </c>
    </row>
    <row r="763" spans="1:13" x14ac:dyDescent="0.3">
      <c r="A763">
        <v>761</v>
      </c>
      <c r="B763">
        <v>2.083504449007529</v>
      </c>
      <c r="C763">
        <f t="shared" si="45"/>
        <v>25.5</v>
      </c>
      <c r="D763">
        <v>1</v>
      </c>
      <c r="E763">
        <v>86.592200000000005</v>
      </c>
      <c r="F763">
        <v>3.7859999999999998E-2</v>
      </c>
      <c r="G763">
        <v>76.460999999999999</v>
      </c>
      <c r="H763">
        <v>78.965999999999994</v>
      </c>
      <c r="I763">
        <f>VLOOKUP(C763,'Girls CDC 0-20'!$B$2:$F$243,3,FALSE)</f>
        <v>1.0419511749999999</v>
      </c>
      <c r="J763">
        <f>VLOOKUP($C763,'Girls CDC 0-20'!$B$2:$F$243,4,FALSE)</f>
        <v>86.290263179999997</v>
      </c>
      <c r="K763">
        <f>VLOOKUP($C763,'Girls CDC 0-20'!$B$2:$F$243,5,FALSE)</f>
        <v>4.1142160999999997E-2</v>
      </c>
      <c r="L763">
        <f t="shared" si="44"/>
        <v>-2.0592981434190767</v>
      </c>
      <c r="M763">
        <f t="shared" si="46"/>
        <v>1.9732843117092107</v>
      </c>
    </row>
    <row r="764" spans="1:13" x14ac:dyDescent="0.3">
      <c r="A764">
        <v>762</v>
      </c>
      <c r="B764">
        <v>2.086242299794661</v>
      </c>
      <c r="C764">
        <f t="shared" si="45"/>
        <v>25.5</v>
      </c>
      <c r="D764">
        <v>1</v>
      </c>
      <c r="E764">
        <v>86.620599999999996</v>
      </c>
      <c r="F764">
        <v>3.7870000000000001E-2</v>
      </c>
      <c r="G764">
        <v>76.483999999999995</v>
      </c>
      <c r="H764">
        <v>78.989000000000004</v>
      </c>
      <c r="I764">
        <f>VLOOKUP(C764,'Girls CDC 0-20'!$B$2:$F$243,3,FALSE)</f>
        <v>1.0419511749999999</v>
      </c>
      <c r="J764">
        <f>VLOOKUP($C764,'Girls CDC 0-20'!$B$2:$F$243,4,FALSE)</f>
        <v>86.290263179999997</v>
      </c>
      <c r="K764">
        <f>VLOOKUP($C764,'Girls CDC 0-20'!$B$2:$F$243,5,FALSE)</f>
        <v>4.1142160999999997E-2</v>
      </c>
      <c r="L764">
        <f t="shared" si="44"/>
        <v>-2.0528435993923706</v>
      </c>
      <c r="M764">
        <f t="shared" si="46"/>
        <v>2.0043874251278844</v>
      </c>
    </row>
    <row r="765" spans="1:13" x14ac:dyDescent="0.3">
      <c r="A765">
        <v>763</v>
      </c>
      <c r="B765">
        <v>2.0889801505817931</v>
      </c>
      <c r="C765">
        <f t="shared" si="45"/>
        <v>25.5</v>
      </c>
      <c r="D765">
        <v>1</v>
      </c>
      <c r="E765">
        <v>86.649000000000001</v>
      </c>
      <c r="F765">
        <v>3.7879999999999997E-2</v>
      </c>
      <c r="G765">
        <v>76.506</v>
      </c>
      <c r="H765">
        <v>79.013000000000005</v>
      </c>
      <c r="I765">
        <f>VLOOKUP(C765,'Girls CDC 0-20'!$B$2:$F$243,3,FALSE)</f>
        <v>1.0419511749999999</v>
      </c>
      <c r="J765">
        <f>VLOOKUP($C765,'Girls CDC 0-20'!$B$2:$F$243,4,FALSE)</f>
        <v>86.290263179999997</v>
      </c>
      <c r="K765">
        <f>VLOOKUP($C765,'Girls CDC 0-20'!$B$2:$F$243,5,FALSE)</f>
        <v>4.1142160999999997E-2</v>
      </c>
      <c r="L765">
        <f t="shared" si="44"/>
        <v>-2.0461083389555421</v>
      </c>
      <c r="M765">
        <f t="shared" si="46"/>
        <v>2.0372856370062329</v>
      </c>
    </row>
    <row r="766" spans="1:13" x14ac:dyDescent="0.3">
      <c r="A766">
        <v>764</v>
      </c>
      <c r="B766">
        <v>2.0917180013689256</v>
      </c>
      <c r="C766">
        <f t="shared" si="45"/>
        <v>25.5</v>
      </c>
      <c r="D766">
        <v>1</v>
      </c>
      <c r="E766">
        <v>86.677400000000006</v>
      </c>
      <c r="F766">
        <v>3.7879999999999997E-2</v>
      </c>
      <c r="G766">
        <v>76.531000000000006</v>
      </c>
      <c r="H766">
        <v>79.039000000000001</v>
      </c>
      <c r="I766">
        <f>VLOOKUP(C766,'Girls CDC 0-20'!$B$2:$F$243,3,FALSE)</f>
        <v>1.0419511749999999</v>
      </c>
      <c r="J766">
        <f>VLOOKUP($C766,'Girls CDC 0-20'!$B$2:$F$243,4,FALSE)</f>
        <v>86.290263179999997</v>
      </c>
      <c r="K766">
        <f>VLOOKUP($C766,'Girls CDC 0-20'!$B$2:$F$243,5,FALSE)</f>
        <v>4.1142160999999997E-2</v>
      </c>
      <c r="L766">
        <f t="shared" si="44"/>
        <v>-2.0388117099652674</v>
      </c>
      <c r="M766">
        <f t="shared" si="46"/>
        <v>2.0734411583859824</v>
      </c>
    </row>
    <row r="767" spans="1:13" x14ac:dyDescent="0.3">
      <c r="A767">
        <v>765</v>
      </c>
      <c r="B767">
        <v>2.0944558521560577</v>
      </c>
      <c r="C767">
        <f t="shared" si="45"/>
        <v>25.5</v>
      </c>
      <c r="D767">
        <v>1</v>
      </c>
      <c r="E767">
        <v>86.705699999999993</v>
      </c>
      <c r="F767">
        <v>3.789E-2</v>
      </c>
      <c r="G767">
        <v>76.552999999999997</v>
      </c>
      <c r="H767">
        <v>79.063000000000002</v>
      </c>
      <c r="I767">
        <f>VLOOKUP(C767,'Girls CDC 0-20'!$B$2:$F$243,3,FALSE)</f>
        <v>1.0419511749999999</v>
      </c>
      <c r="J767">
        <f>VLOOKUP($C767,'Girls CDC 0-20'!$B$2:$F$243,4,FALSE)</f>
        <v>86.290263179999997</v>
      </c>
      <c r="K767">
        <f>VLOOKUP($C767,'Girls CDC 0-20'!$B$2:$F$243,5,FALSE)</f>
        <v>4.1142160999999997E-2</v>
      </c>
      <c r="L767">
        <f t="shared" si="44"/>
        <v>-2.0320762707544606</v>
      </c>
      <c r="M767">
        <f t="shared" si="46"/>
        <v>2.1072967609065514</v>
      </c>
    </row>
    <row r="768" spans="1:13" x14ac:dyDescent="0.3">
      <c r="A768">
        <v>766</v>
      </c>
      <c r="B768">
        <v>2.0971937029431897</v>
      </c>
      <c r="C768">
        <f t="shared" si="45"/>
        <v>25.5</v>
      </c>
      <c r="D768">
        <v>1</v>
      </c>
      <c r="E768">
        <v>86.734099999999998</v>
      </c>
      <c r="F768">
        <v>3.7900000000000003E-2</v>
      </c>
      <c r="G768">
        <v>76.575999999999993</v>
      </c>
      <c r="H768">
        <v>79.087000000000003</v>
      </c>
      <c r="I768">
        <f>VLOOKUP(C768,'Girls CDC 0-20'!$B$2:$F$243,3,FALSE)</f>
        <v>1.0419511749999999</v>
      </c>
      <c r="J768">
        <f>VLOOKUP($C768,'Girls CDC 0-20'!$B$2:$F$243,4,FALSE)</f>
        <v>86.290263179999997</v>
      </c>
      <c r="K768">
        <f>VLOOKUP($C768,'Girls CDC 0-20'!$B$2:$F$243,5,FALSE)</f>
        <v>4.1142160999999997E-2</v>
      </c>
      <c r="L768">
        <f t="shared" si="44"/>
        <v>-2.0253407457706194</v>
      </c>
      <c r="M768">
        <f t="shared" si="46"/>
        <v>2.1416193664893024</v>
      </c>
    </row>
    <row r="769" spans="1:13" x14ac:dyDescent="0.3">
      <c r="A769">
        <v>767</v>
      </c>
      <c r="B769">
        <v>2.0999315537303218</v>
      </c>
      <c r="C769">
        <f t="shared" si="45"/>
        <v>25.5</v>
      </c>
      <c r="D769">
        <v>1</v>
      </c>
      <c r="E769">
        <v>86.7624</v>
      </c>
      <c r="F769">
        <v>3.7909999999999999E-2</v>
      </c>
      <c r="G769">
        <v>76.597999999999999</v>
      </c>
      <c r="H769">
        <v>79.111000000000004</v>
      </c>
      <c r="I769">
        <f>VLOOKUP(C769,'Girls CDC 0-20'!$B$2:$F$243,3,FALSE)</f>
        <v>1.0419511749999999</v>
      </c>
      <c r="J769">
        <f>VLOOKUP($C769,'Girls CDC 0-20'!$B$2:$F$243,4,FALSE)</f>
        <v>86.290263179999997</v>
      </c>
      <c r="K769">
        <f>VLOOKUP($C769,'Girls CDC 0-20'!$B$2:$F$243,5,FALSE)</f>
        <v>4.1142160999999997E-2</v>
      </c>
      <c r="L769">
        <f t="shared" si="44"/>
        <v>-2.0186051350386842</v>
      </c>
      <c r="M769">
        <f t="shared" si="46"/>
        <v>2.1764138443171324</v>
      </c>
    </row>
    <row r="770" spans="1:13" x14ac:dyDescent="0.3">
      <c r="A770">
        <v>768</v>
      </c>
      <c r="B770">
        <v>2.1026694045174539</v>
      </c>
      <c r="C770">
        <f t="shared" si="45"/>
        <v>25.5</v>
      </c>
      <c r="D770">
        <v>1</v>
      </c>
      <c r="E770">
        <v>86.790700000000001</v>
      </c>
      <c r="F770">
        <v>3.7909999999999999E-2</v>
      </c>
      <c r="G770">
        <v>76.623000000000005</v>
      </c>
      <c r="H770">
        <v>79.135999999999996</v>
      </c>
      <c r="I770">
        <f>VLOOKUP(C770,'Girls CDC 0-20'!$B$2:$F$243,3,FALSE)</f>
        <v>1.0419511749999999</v>
      </c>
      <c r="J770">
        <f>VLOOKUP($C770,'Girls CDC 0-20'!$B$2:$F$243,4,FALSE)</f>
        <v>86.290263179999997</v>
      </c>
      <c r="K770">
        <f>VLOOKUP($C770,'Girls CDC 0-20'!$B$2:$F$243,5,FALSE)</f>
        <v>4.1142160999999997E-2</v>
      </c>
      <c r="L770">
        <f t="shared" ref="L770:L833" si="47">(((H770/J770)^I770)-1)/(I770*K770)</f>
        <v>-2.0115887827046697</v>
      </c>
      <c r="M770">
        <f t="shared" si="46"/>
        <v>2.2131651416411962</v>
      </c>
    </row>
    <row r="771" spans="1:13" x14ac:dyDescent="0.3">
      <c r="A771">
        <v>769</v>
      </c>
      <c r="B771">
        <v>2.1054072553045859</v>
      </c>
      <c r="C771">
        <f t="shared" ref="C771:C834" si="48">IF(B771=0,0,INT(B771*12)+0.5)</f>
        <v>25.5</v>
      </c>
      <c r="D771">
        <v>1</v>
      </c>
      <c r="E771">
        <v>86.819000000000003</v>
      </c>
      <c r="F771">
        <v>3.7920000000000002E-2</v>
      </c>
      <c r="G771">
        <v>76.644999999999996</v>
      </c>
      <c r="H771">
        <v>79.16</v>
      </c>
      <c r="I771">
        <f>VLOOKUP(C771,'Girls CDC 0-20'!$B$2:$F$243,3,FALSE)</f>
        <v>1.0419511749999999</v>
      </c>
      <c r="J771">
        <f>VLOOKUP($C771,'Girls CDC 0-20'!$B$2:$F$243,4,FALSE)</f>
        <v>86.290263179999997</v>
      </c>
      <c r="K771">
        <f>VLOOKUP($C771,'Girls CDC 0-20'!$B$2:$F$243,5,FALSE)</f>
        <v>4.1142160999999997E-2</v>
      </c>
      <c r="L771">
        <f t="shared" si="47"/>
        <v>-2.0048529969810662</v>
      </c>
      <c r="M771">
        <f t="shared" ref="M771:M834" si="49">(_xlfn.NORM.S.DIST(L771,TRUE))*100</f>
        <v>2.2489382440269456</v>
      </c>
    </row>
    <row r="772" spans="1:13" x14ac:dyDescent="0.3">
      <c r="A772">
        <v>770</v>
      </c>
      <c r="B772">
        <v>2.108145106091718</v>
      </c>
      <c r="C772">
        <f t="shared" si="48"/>
        <v>25.5</v>
      </c>
      <c r="D772">
        <v>1</v>
      </c>
      <c r="E772">
        <v>86.847200000000001</v>
      </c>
      <c r="F772">
        <v>3.7929999999999998E-2</v>
      </c>
      <c r="G772">
        <v>76.668000000000006</v>
      </c>
      <c r="H772">
        <v>79.183999999999997</v>
      </c>
      <c r="I772">
        <f>VLOOKUP(C772,'Girls CDC 0-20'!$B$2:$F$243,3,FALSE)</f>
        <v>1.0419511749999999</v>
      </c>
      <c r="J772">
        <f>VLOOKUP($C772,'Girls CDC 0-20'!$B$2:$F$243,4,FALSE)</f>
        <v>86.290263179999997</v>
      </c>
      <c r="K772">
        <f>VLOOKUP($C772,'Girls CDC 0-20'!$B$2:$F$243,5,FALSE)</f>
        <v>4.1142160999999997E-2</v>
      </c>
      <c r="L772">
        <f t="shared" si="47"/>
        <v>-1.9981171255851295</v>
      </c>
      <c r="M772">
        <f t="shared" si="49"/>
        <v>2.2851981747559353</v>
      </c>
    </row>
    <row r="773" spans="1:13" x14ac:dyDescent="0.3">
      <c r="A773">
        <v>771</v>
      </c>
      <c r="B773">
        <v>2.1108829568788501</v>
      </c>
      <c r="C773">
        <f t="shared" si="48"/>
        <v>25.5</v>
      </c>
      <c r="D773">
        <v>1</v>
      </c>
      <c r="E773">
        <v>86.875399999999999</v>
      </c>
      <c r="F773">
        <v>3.7940000000000002E-2</v>
      </c>
      <c r="G773">
        <v>76.69</v>
      </c>
      <c r="H773">
        <v>79.207999999999998</v>
      </c>
      <c r="I773">
        <f>VLOOKUP(C773,'Girls CDC 0-20'!$B$2:$F$243,3,FALSE)</f>
        <v>1.0419511749999999</v>
      </c>
      <c r="J773">
        <f>VLOOKUP($C773,'Girls CDC 0-20'!$B$2:$F$243,4,FALSE)</f>
        <v>86.290263179999997</v>
      </c>
      <c r="K773">
        <f>VLOOKUP($C773,'Girls CDC 0-20'!$B$2:$F$243,5,FALSE)</f>
        <v>4.1142160999999997E-2</v>
      </c>
      <c r="L773">
        <f t="shared" si="47"/>
        <v>-1.9913811685417331</v>
      </c>
      <c r="M773">
        <f t="shared" si="49"/>
        <v>2.3219498975989699</v>
      </c>
    </row>
    <row r="774" spans="1:13" x14ac:dyDescent="0.3">
      <c r="A774">
        <v>772</v>
      </c>
      <c r="B774">
        <v>2.1136208076659821</v>
      </c>
      <c r="C774">
        <f t="shared" si="48"/>
        <v>25.5</v>
      </c>
      <c r="D774">
        <v>1</v>
      </c>
      <c r="E774">
        <v>86.903700000000001</v>
      </c>
      <c r="F774">
        <v>3.7940000000000002E-2</v>
      </c>
      <c r="G774">
        <v>76.715000000000003</v>
      </c>
      <c r="H774">
        <v>79.233000000000004</v>
      </c>
      <c r="I774">
        <f>VLOOKUP(C774,'Girls CDC 0-20'!$B$2:$F$243,3,FALSE)</f>
        <v>1.0419511749999999</v>
      </c>
      <c r="J774">
        <f>VLOOKUP($C774,'Girls CDC 0-20'!$B$2:$F$243,4,FALSE)</f>
        <v>86.290263179999997</v>
      </c>
      <c r="K774">
        <f>VLOOKUP($C774,'Girls CDC 0-20'!$B$2:$F$243,5,FALSE)</f>
        <v>4.1142160999999997E-2</v>
      </c>
      <c r="L774">
        <f t="shared" si="47"/>
        <v>-1.9843644555735589</v>
      </c>
      <c r="M774">
        <f t="shared" si="49"/>
        <v>2.3607612743778352</v>
      </c>
    </row>
    <row r="775" spans="1:13" x14ac:dyDescent="0.3">
      <c r="A775">
        <v>773</v>
      </c>
      <c r="B775">
        <v>2.1163586584531142</v>
      </c>
      <c r="C775">
        <f t="shared" si="48"/>
        <v>25.5</v>
      </c>
      <c r="D775">
        <v>1</v>
      </c>
      <c r="E775">
        <v>86.931899999999999</v>
      </c>
      <c r="F775">
        <v>3.7949999999999998E-2</v>
      </c>
      <c r="G775">
        <v>76.736999999999995</v>
      </c>
      <c r="H775">
        <v>79.257000000000005</v>
      </c>
      <c r="I775">
        <f>VLOOKUP(C775,'Girls CDC 0-20'!$B$2:$F$243,3,FALSE)</f>
        <v>1.0419511749999999</v>
      </c>
      <c r="J775">
        <f>VLOOKUP($C775,'Girls CDC 0-20'!$B$2:$F$243,4,FALSE)</f>
        <v>86.290263179999997</v>
      </c>
      <c r="K775">
        <f>VLOOKUP($C775,'Girls CDC 0-20'!$B$2:$F$243,5,FALSE)</f>
        <v>4.1142160999999997E-2</v>
      </c>
      <c r="L775">
        <f t="shared" si="47"/>
        <v>-1.9776283237437764</v>
      </c>
      <c r="M775">
        <f t="shared" si="49"/>
        <v>2.3985325791535632</v>
      </c>
    </row>
    <row r="776" spans="1:13" x14ac:dyDescent="0.3">
      <c r="A776">
        <v>774</v>
      </c>
      <c r="B776">
        <v>2.1190965092402463</v>
      </c>
      <c r="C776">
        <f t="shared" si="48"/>
        <v>25.5</v>
      </c>
      <c r="D776">
        <v>1</v>
      </c>
      <c r="E776">
        <v>86.96</v>
      </c>
      <c r="F776">
        <v>3.7960000000000001E-2</v>
      </c>
      <c r="G776">
        <v>76.759</v>
      </c>
      <c r="H776">
        <v>79.281000000000006</v>
      </c>
      <c r="I776">
        <f>VLOOKUP(C776,'Girls CDC 0-20'!$B$2:$F$243,3,FALSE)</f>
        <v>1.0419511749999999</v>
      </c>
      <c r="J776">
        <f>VLOOKUP($C776,'Girls CDC 0-20'!$B$2:$F$243,4,FALSE)</f>
        <v>86.290263179999997</v>
      </c>
      <c r="K776">
        <f>VLOOKUP($C776,'Girls CDC 0-20'!$B$2:$F$243,5,FALSE)</f>
        <v>4.1142160999999997E-2</v>
      </c>
      <c r="L776">
        <f t="shared" si="47"/>
        <v>-1.9708921063421165</v>
      </c>
      <c r="M776">
        <f t="shared" si="49"/>
        <v>2.4368109108520661</v>
      </c>
    </row>
    <row r="777" spans="1:13" x14ac:dyDescent="0.3">
      <c r="A777">
        <v>775</v>
      </c>
      <c r="B777">
        <v>2.1218343600273784</v>
      </c>
      <c r="C777">
        <f t="shared" si="48"/>
        <v>25.5</v>
      </c>
      <c r="D777">
        <v>1</v>
      </c>
      <c r="E777">
        <v>86.988200000000006</v>
      </c>
      <c r="F777">
        <v>3.7960000000000001E-2</v>
      </c>
      <c r="G777">
        <v>76.784000000000006</v>
      </c>
      <c r="H777">
        <v>79.305999999999997</v>
      </c>
      <c r="I777">
        <f>VLOOKUP(C777,'Girls CDC 0-20'!$B$2:$F$243,3,FALSE)</f>
        <v>1.0419511749999999</v>
      </c>
      <c r="J777">
        <f>VLOOKUP($C777,'Girls CDC 0-20'!$B$2:$F$243,4,FALSE)</f>
        <v>86.290263179999997</v>
      </c>
      <c r="K777">
        <f>VLOOKUP($C777,'Girls CDC 0-20'!$B$2:$F$243,5,FALSE)</f>
        <v>4.1142160999999997E-2</v>
      </c>
      <c r="L777">
        <f t="shared" si="47"/>
        <v>-1.9638751222477375</v>
      </c>
      <c r="M777">
        <f t="shared" si="49"/>
        <v>2.4772287765992815</v>
      </c>
    </row>
    <row r="778" spans="1:13" x14ac:dyDescent="0.3">
      <c r="A778">
        <v>776</v>
      </c>
      <c r="B778">
        <v>2.1245722108145104</v>
      </c>
      <c r="C778">
        <f t="shared" si="48"/>
        <v>25.5</v>
      </c>
      <c r="D778">
        <v>1</v>
      </c>
      <c r="E778">
        <v>87.016300000000001</v>
      </c>
      <c r="F778">
        <v>3.7969999999999997E-2</v>
      </c>
      <c r="G778">
        <v>76.805999999999997</v>
      </c>
      <c r="H778">
        <v>79.33</v>
      </c>
      <c r="I778">
        <f>VLOOKUP(C778,'Girls CDC 0-20'!$B$2:$F$243,3,FALSE)</f>
        <v>1.0419511749999999</v>
      </c>
      <c r="J778">
        <f>VLOOKUP($C778,'Girls CDC 0-20'!$B$2:$F$243,4,FALSE)</f>
        <v>86.290263179999997</v>
      </c>
      <c r="K778">
        <f>VLOOKUP($C778,'Girls CDC 0-20'!$B$2:$F$243,5,FALSE)</f>
        <v>4.1142160999999997E-2</v>
      </c>
      <c r="L778">
        <f t="shared" si="47"/>
        <v>-1.957138730213863</v>
      </c>
      <c r="M778">
        <f t="shared" si="49"/>
        <v>2.516557998427476</v>
      </c>
    </row>
    <row r="779" spans="1:13" x14ac:dyDescent="0.3">
      <c r="A779">
        <v>777</v>
      </c>
      <c r="B779">
        <v>2.1273100616016429</v>
      </c>
      <c r="C779">
        <f t="shared" si="48"/>
        <v>25.5</v>
      </c>
      <c r="D779">
        <v>1</v>
      </c>
      <c r="E779">
        <v>87.044399999999996</v>
      </c>
      <c r="F779">
        <v>3.798E-2</v>
      </c>
      <c r="G779">
        <v>76.828000000000003</v>
      </c>
      <c r="H779">
        <v>79.353999999999999</v>
      </c>
      <c r="I779">
        <f>VLOOKUP(C779,'Girls CDC 0-20'!$B$2:$F$243,3,FALSE)</f>
        <v>1.0419511749999999</v>
      </c>
      <c r="J779">
        <f>VLOOKUP($C779,'Girls CDC 0-20'!$B$2:$F$243,4,FALSE)</f>
        <v>86.290263179999997</v>
      </c>
      <c r="K779">
        <f>VLOOKUP($C779,'Girls CDC 0-20'!$B$2:$F$243,5,FALSE)</f>
        <v>4.1142160999999997E-2</v>
      </c>
      <c r="L779">
        <f t="shared" si="47"/>
        <v>-1.9504022526835483</v>
      </c>
      <c r="M779">
        <f t="shared" si="49"/>
        <v>2.5564096791167974</v>
      </c>
    </row>
    <row r="780" spans="1:13" x14ac:dyDescent="0.3">
      <c r="A780">
        <v>778</v>
      </c>
      <c r="B780">
        <v>2.130047912388775</v>
      </c>
      <c r="C780">
        <f t="shared" si="48"/>
        <v>25.5</v>
      </c>
      <c r="D780">
        <v>1</v>
      </c>
      <c r="E780">
        <v>87.072500000000005</v>
      </c>
      <c r="F780">
        <v>3.7990000000000003E-2</v>
      </c>
      <c r="G780">
        <v>76.849999999999994</v>
      </c>
      <c r="H780">
        <v>79.376999999999995</v>
      </c>
      <c r="I780">
        <f>VLOOKUP(C780,'Girls CDC 0-20'!$B$2:$F$243,3,FALSE)</f>
        <v>1.0419511749999999</v>
      </c>
      <c r="J780">
        <f>VLOOKUP($C780,'Girls CDC 0-20'!$B$2:$F$243,4,FALSE)</f>
        <v>86.290263179999997</v>
      </c>
      <c r="K780">
        <f>VLOOKUP($C780,'Girls CDC 0-20'!$B$2:$F$243,5,FALSE)</f>
        <v>4.1142160999999997E-2</v>
      </c>
      <c r="L780">
        <f t="shared" si="47"/>
        <v>-1.9439463815127882</v>
      </c>
      <c r="M780">
        <f t="shared" si="49"/>
        <v>2.5950958643532442</v>
      </c>
    </row>
    <row r="781" spans="1:13" x14ac:dyDescent="0.3">
      <c r="A781">
        <v>779</v>
      </c>
      <c r="B781">
        <v>2.1327857631759071</v>
      </c>
      <c r="C781">
        <f t="shared" si="48"/>
        <v>25.5</v>
      </c>
      <c r="D781">
        <v>1</v>
      </c>
      <c r="E781">
        <v>87.1006</v>
      </c>
      <c r="F781">
        <v>3.7990000000000003E-2</v>
      </c>
      <c r="G781">
        <v>76.875</v>
      </c>
      <c r="H781">
        <v>79.403000000000006</v>
      </c>
      <c r="I781">
        <f>VLOOKUP(C781,'Girls CDC 0-20'!$B$2:$F$243,3,FALSE)</f>
        <v>1.0419511749999999</v>
      </c>
      <c r="J781">
        <f>VLOOKUP($C781,'Girls CDC 0-20'!$B$2:$F$243,4,FALSE)</f>
        <v>86.290263179999997</v>
      </c>
      <c r="K781">
        <f>VLOOKUP($C781,'Girls CDC 0-20'!$B$2:$F$243,5,FALSE)</f>
        <v>4.1142160999999997E-2</v>
      </c>
      <c r="L781">
        <f t="shared" si="47"/>
        <v>-1.9366483456933452</v>
      </c>
      <c r="M781">
        <f t="shared" si="49"/>
        <v>2.639417196740498</v>
      </c>
    </row>
    <row r="782" spans="1:13" x14ac:dyDescent="0.3">
      <c r="A782">
        <v>780</v>
      </c>
      <c r="B782">
        <v>2.1355236139630391</v>
      </c>
      <c r="C782">
        <f t="shared" si="48"/>
        <v>25.5</v>
      </c>
      <c r="D782">
        <v>1</v>
      </c>
      <c r="E782">
        <v>87.128600000000006</v>
      </c>
      <c r="F782">
        <v>3.7999999999999999E-2</v>
      </c>
      <c r="G782">
        <v>76.897000000000006</v>
      </c>
      <c r="H782">
        <v>79.426000000000002</v>
      </c>
      <c r="I782">
        <f>VLOOKUP(C782,'Girls CDC 0-20'!$B$2:$F$243,3,FALSE)</f>
        <v>1.0419511749999999</v>
      </c>
      <c r="J782">
        <f>VLOOKUP($C782,'Girls CDC 0-20'!$B$2:$F$243,4,FALSE)</f>
        <v>86.290263179999997</v>
      </c>
      <c r="K782">
        <f>VLOOKUP($C782,'Girls CDC 0-20'!$B$2:$F$243,5,FALSE)</f>
        <v>4.1142160999999997E-2</v>
      </c>
      <c r="L782">
        <f t="shared" si="47"/>
        <v>-1.930192307361613</v>
      </c>
      <c r="M782">
        <f t="shared" si="49"/>
        <v>2.6791507180471563</v>
      </c>
    </row>
    <row r="783" spans="1:13" x14ac:dyDescent="0.3">
      <c r="A783">
        <v>781</v>
      </c>
      <c r="B783">
        <v>2.1382614647501712</v>
      </c>
      <c r="C783">
        <f t="shared" si="48"/>
        <v>25.5</v>
      </c>
      <c r="D783">
        <v>1</v>
      </c>
      <c r="E783">
        <v>87.156700000000001</v>
      </c>
      <c r="F783">
        <v>3.8010000000000002E-2</v>
      </c>
      <c r="G783">
        <v>76.918999999999997</v>
      </c>
      <c r="H783">
        <v>79.45</v>
      </c>
      <c r="I783">
        <f>VLOOKUP(C783,'Girls CDC 0-20'!$B$2:$F$243,3,FALSE)</f>
        <v>1.0419511749999999</v>
      </c>
      <c r="J783">
        <f>VLOOKUP($C783,'Girls CDC 0-20'!$B$2:$F$243,4,FALSE)</f>
        <v>86.290263179999997</v>
      </c>
      <c r="K783">
        <f>VLOOKUP($C783,'Girls CDC 0-20'!$B$2:$F$243,5,FALSE)</f>
        <v>4.1142160999999997E-2</v>
      </c>
      <c r="L783">
        <f t="shared" si="47"/>
        <v>-1.9234554880931176</v>
      </c>
      <c r="M783">
        <f t="shared" si="49"/>
        <v>2.7211435741470873</v>
      </c>
    </row>
    <row r="784" spans="1:13" x14ac:dyDescent="0.3">
      <c r="A784">
        <v>782</v>
      </c>
      <c r="B784">
        <v>2.1409993155373033</v>
      </c>
      <c r="C784">
        <f t="shared" si="48"/>
        <v>25.5</v>
      </c>
      <c r="D784">
        <v>1</v>
      </c>
      <c r="E784">
        <v>87.184700000000007</v>
      </c>
      <c r="F784">
        <v>3.8010000000000002E-2</v>
      </c>
      <c r="G784">
        <v>76.944000000000003</v>
      </c>
      <c r="H784">
        <v>79.474999999999994</v>
      </c>
      <c r="I784">
        <f>VLOOKUP(C784,'Girls CDC 0-20'!$B$2:$F$243,3,FALSE)</f>
        <v>1.0419511749999999</v>
      </c>
      <c r="J784">
        <f>VLOOKUP($C784,'Girls CDC 0-20'!$B$2:$F$243,4,FALSE)</f>
        <v>86.290263179999997</v>
      </c>
      <c r="K784">
        <f>VLOOKUP($C784,'Girls CDC 0-20'!$B$2:$F$243,5,FALSE)</f>
        <v>4.1142160999999997E-2</v>
      </c>
      <c r="L784">
        <f t="shared" si="47"/>
        <v>-1.9164378772395148</v>
      </c>
      <c r="M784">
        <f t="shared" si="49"/>
        <v>2.7654691728254961</v>
      </c>
    </row>
    <row r="785" spans="1:13" x14ac:dyDescent="0.3">
      <c r="A785">
        <v>783</v>
      </c>
      <c r="B785">
        <v>2.1437371663244353</v>
      </c>
      <c r="C785">
        <f t="shared" si="48"/>
        <v>25.5</v>
      </c>
      <c r="D785">
        <v>1</v>
      </c>
      <c r="E785">
        <v>87.212599999999995</v>
      </c>
      <c r="F785">
        <v>3.8019999999999998E-2</v>
      </c>
      <c r="G785">
        <v>76.965999999999994</v>
      </c>
      <c r="H785">
        <v>79.498999999999995</v>
      </c>
      <c r="I785">
        <f>VLOOKUP(C785,'Girls CDC 0-20'!$B$2:$F$243,3,FALSE)</f>
        <v>1.0419511749999999</v>
      </c>
      <c r="J785">
        <f>VLOOKUP($C785,'Girls CDC 0-20'!$B$2:$F$243,4,FALSE)</f>
        <v>86.290263179999997</v>
      </c>
      <c r="K785">
        <f>VLOOKUP($C785,'Girls CDC 0-20'!$B$2:$F$243,5,FALSE)</f>
        <v>4.1142160999999997E-2</v>
      </c>
      <c r="L785">
        <f t="shared" si="47"/>
        <v>-1.9097008836946461</v>
      </c>
      <c r="M785">
        <f t="shared" si="49"/>
        <v>2.8085868570344794</v>
      </c>
    </row>
    <row r="786" spans="1:13" x14ac:dyDescent="0.3">
      <c r="A786">
        <v>784</v>
      </c>
      <c r="B786">
        <v>2.1464750171115674</v>
      </c>
      <c r="C786">
        <f t="shared" si="48"/>
        <v>25.5</v>
      </c>
      <c r="D786">
        <v>1</v>
      </c>
      <c r="E786">
        <v>87.240600000000001</v>
      </c>
      <c r="F786">
        <v>3.8030000000000001E-2</v>
      </c>
      <c r="G786">
        <v>76.988</v>
      </c>
      <c r="H786">
        <v>79.522000000000006</v>
      </c>
      <c r="I786">
        <f>VLOOKUP(C786,'Girls CDC 0-20'!$B$2:$F$243,3,FALSE)</f>
        <v>1.0419511749999999</v>
      </c>
      <c r="J786">
        <f>VLOOKUP($C786,'Girls CDC 0-20'!$B$2:$F$243,4,FALSE)</f>
        <v>86.290263179999997</v>
      </c>
      <c r="K786">
        <f>VLOOKUP($C786,'Girls CDC 0-20'!$B$2:$F$243,5,FALSE)</f>
        <v>4.1142160999999997E-2</v>
      </c>
      <c r="L786">
        <f t="shared" si="47"/>
        <v>-1.9032445181500983</v>
      </c>
      <c r="M786">
        <f t="shared" si="49"/>
        <v>2.85043233339518</v>
      </c>
    </row>
    <row r="787" spans="1:13" x14ac:dyDescent="0.3">
      <c r="A787">
        <v>785</v>
      </c>
      <c r="B787">
        <v>2.1492128678986995</v>
      </c>
      <c r="C787">
        <f t="shared" si="48"/>
        <v>25.5</v>
      </c>
      <c r="D787">
        <v>1</v>
      </c>
      <c r="E787">
        <v>87.268600000000006</v>
      </c>
      <c r="F787">
        <v>3.8039999999999997E-2</v>
      </c>
      <c r="G787">
        <v>77.010000000000005</v>
      </c>
      <c r="H787">
        <v>79.546000000000006</v>
      </c>
      <c r="I787">
        <f>VLOOKUP(C787,'Girls CDC 0-20'!$B$2:$F$243,3,FALSE)</f>
        <v>1.0419511749999999</v>
      </c>
      <c r="J787">
        <f>VLOOKUP($C787,'Girls CDC 0-20'!$B$2:$F$243,4,FALSE)</f>
        <v>86.290263179999997</v>
      </c>
      <c r="K787">
        <f>VLOOKUP($C787,'Girls CDC 0-20'!$B$2:$F$243,5,FALSE)</f>
        <v>4.1142160999999997E-2</v>
      </c>
      <c r="L787">
        <f t="shared" si="47"/>
        <v>-1.8965073575388622</v>
      </c>
      <c r="M787">
        <f t="shared" si="49"/>
        <v>2.8946494010342687</v>
      </c>
    </row>
    <row r="788" spans="1:13" x14ac:dyDescent="0.3">
      <c r="A788">
        <v>786</v>
      </c>
      <c r="B788">
        <v>2.1519507186858315</v>
      </c>
      <c r="C788">
        <f t="shared" si="48"/>
        <v>25.5</v>
      </c>
      <c r="D788">
        <v>1</v>
      </c>
      <c r="E788">
        <v>87.296499999999995</v>
      </c>
      <c r="F788">
        <v>3.8039999999999997E-2</v>
      </c>
      <c r="G788">
        <v>77.034999999999997</v>
      </c>
      <c r="H788">
        <v>79.570999999999998</v>
      </c>
      <c r="I788">
        <f>VLOOKUP(C788,'Girls CDC 0-20'!$B$2:$F$243,3,FALSE)</f>
        <v>1.0419511749999999</v>
      </c>
      <c r="J788">
        <f>VLOOKUP($C788,'Girls CDC 0-20'!$B$2:$F$243,4,FALSE)</f>
        <v>86.290263179999997</v>
      </c>
      <c r="K788">
        <f>VLOOKUP($C788,'Girls CDC 0-20'!$B$2:$F$243,5,FALSE)</f>
        <v>4.1142160999999997E-2</v>
      </c>
      <c r="L788">
        <f t="shared" si="47"/>
        <v>-1.8894893912248645</v>
      </c>
      <c r="M788">
        <f t="shared" si="49"/>
        <v>2.9413141485718772</v>
      </c>
    </row>
    <row r="789" spans="1:13" x14ac:dyDescent="0.3">
      <c r="A789">
        <v>787</v>
      </c>
      <c r="B789">
        <v>2.1546885694729636</v>
      </c>
      <c r="C789">
        <f t="shared" si="48"/>
        <v>25.5</v>
      </c>
      <c r="D789">
        <v>1</v>
      </c>
      <c r="E789">
        <v>87.324399999999997</v>
      </c>
      <c r="F789">
        <v>3.805E-2</v>
      </c>
      <c r="G789">
        <v>77.057000000000002</v>
      </c>
      <c r="H789">
        <v>79.594999999999999</v>
      </c>
      <c r="I789">
        <f>VLOOKUP(C789,'Girls CDC 0-20'!$B$2:$F$243,3,FALSE)</f>
        <v>1.0419511749999999</v>
      </c>
      <c r="J789">
        <f>VLOOKUP($C789,'Girls CDC 0-20'!$B$2:$F$243,4,FALSE)</f>
        <v>86.290263179999997</v>
      </c>
      <c r="K789">
        <f>VLOOKUP($C789,'Girls CDC 0-20'!$B$2:$F$243,5,FALSE)</f>
        <v>4.1142160999999997E-2</v>
      </c>
      <c r="L789">
        <f t="shared" si="47"/>
        <v>-1.8827520565387306</v>
      </c>
      <c r="M789">
        <f t="shared" si="49"/>
        <v>2.9866988555114795</v>
      </c>
    </row>
    <row r="790" spans="1:13" x14ac:dyDescent="0.3">
      <c r="A790">
        <v>788</v>
      </c>
      <c r="B790">
        <v>2.1574264202600957</v>
      </c>
      <c r="C790">
        <f t="shared" si="48"/>
        <v>25.5</v>
      </c>
      <c r="D790">
        <v>1</v>
      </c>
      <c r="E790">
        <v>87.3523</v>
      </c>
      <c r="F790">
        <v>3.8059999999999997E-2</v>
      </c>
      <c r="G790">
        <v>77.078000000000003</v>
      </c>
      <c r="H790">
        <v>79.617999999999995</v>
      </c>
      <c r="I790">
        <f>VLOOKUP(C790,'Girls CDC 0-20'!$B$2:$F$243,3,FALSE)</f>
        <v>1.0419511749999999</v>
      </c>
      <c r="J790">
        <f>VLOOKUP($C790,'Girls CDC 0-20'!$B$2:$F$243,4,FALSE)</f>
        <v>86.290263179999997</v>
      </c>
      <c r="K790">
        <f>VLOOKUP($C790,'Girls CDC 0-20'!$B$2:$F$243,5,FALSE)</f>
        <v>4.1142160999999997E-2</v>
      </c>
      <c r="L790">
        <f t="shared" si="47"/>
        <v>-1.8762953641596545</v>
      </c>
      <c r="M790">
        <f t="shared" si="49"/>
        <v>3.0307366633567265</v>
      </c>
    </row>
    <row r="791" spans="1:13" x14ac:dyDescent="0.3">
      <c r="A791">
        <v>789</v>
      </c>
      <c r="B791">
        <v>2.1601642710472277</v>
      </c>
      <c r="C791">
        <f t="shared" si="48"/>
        <v>25.5</v>
      </c>
      <c r="D791">
        <v>1</v>
      </c>
      <c r="E791">
        <v>87.380099999999999</v>
      </c>
      <c r="F791">
        <v>3.8059999999999997E-2</v>
      </c>
      <c r="G791">
        <v>77.102999999999994</v>
      </c>
      <c r="H791">
        <v>79.643000000000001</v>
      </c>
      <c r="I791">
        <f>VLOOKUP(C791,'Girls CDC 0-20'!$B$2:$F$243,3,FALSE)</f>
        <v>1.0419511749999999</v>
      </c>
      <c r="J791">
        <f>VLOOKUP($C791,'Girls CDC 0-20'!$B$2:$F$243,4,FALSE)</f>
        <v>86.290263179999997</v>
      </c>
      <c r="K791">
        <f>VLOOKUP($C791,'Girls CDC 0-20'!$B$2:$F$243,5,FALSE)</f>
        <v>4.1142160999999997E-2</v>
      </c>
      <c r="L791">
        <f t="shared" si="47"/>
        <v>-1.8692771315199306</v>
      </c>
      <c r="M791">
        <f t="shared" si="49"/>
        <v>3.0792134016060642</v>
      </c>
    </row>
    <row r="792" spans="1:13" x14ac:dyDescent="0.3">
      <c r="A792">
        <v>790</v>
      </c>
      <c r="B792">
        <v>2.1629021218343598</v>
      </c>
      <c r="C792">
        <f t="shared" si="48"/>
        <v>25.5</v>
      </c>
      <c r="D792">
        <v>1</v>
      </c>
      <c r="E792">
        <v>87.408000000000001</v>
      </c>
      <c r="F792">
        <v>3.807E-2</v>
      </c>
      <c r="G792">
        <v>77.125</v>
      </c>
      <c r="H792">
        <v>79.667000000000002</v>
      </c>
      <c r="I792">
        <f>VLOOKUP(C792,'Girls CDC 0-20'!$B$2:$F$243,3,FALSE)</f>
        <v>1.0419511749999999</v>
      </c>
      <c r="J792">
        <f>VLOOKUP($C792,'Girls CDC 0-20'!$B$2:$F$243,4,FALSE)</f>
        <v>86.290263179999997</v>
      </c>
      <c r="K792">
        <f>VLOOKUP($C792,'Girls CDC 0-20'!$B$2:$F$243,5,FALSE)</f>
        <v>4.1142160999999997E-2</v>
      </c>
      <c r="L792">
        <f t="shared" si="47"/>
        <v>-1.8625395412364718</v>
      </c>
      <c r="M792">
        <f t="shared" si="49"/>
        <v>3.1263538647845355</v>
      </c>
    </row>
    <row r="793" spans="1:13" x14ac:dyDescent="0.3">
      <c r="A793">
        <v>791</v>
      </c>
      <c r="B793">
        <v>2.1656399726214923</v>
      </c>
      <c r="C793">
        <f t="shared" si="48"/>
        <v>25.5</v>
      </c>
      <c r="D793">
        <v>1</v>
      </c>
      <c r="E793">
        <v>87.4358</v>
      </c>
      <c r="F793">
        <v>3.8080000000000003E-2</v>
      </c>
      <c r="G793">
        <v>77.147000000000006</v>
      </c>
      <c r="H793">
        <v>79.69</v>
      </c>
      <c r="I793">
        <f>VLOOKUP(C793,'Girls CDC 0-20'!$B$2:$F$243,3,FALSE)</f>
        <v>1.0419511749999999</v>
      </c>
      <c r="J793">
        <f>VLOOKUP($C793,'Girls CDC 0-20'!$B$2:$F$243,4,FALSE)</f>
        <v>86.290263179999997</v>
      </c>
      <c r="K793">
        <f>VLOOKUP($C793,'Girls CDC 0-20'!$B$2:$F$243,5,FALSE)</f>
        <v>4.1142160999999997E-2</v>
      </c>
      <c r="L793">
        <f t="shared" si="47"/>
        <v>-1.8560826039792064</v>
      </c>
      <c r="M793">
        <f t="shared" si="49"/>
        <v>3.1720892451263598</v>
      </c>
    </row>
    <row r="794" spans="1:13" x14ac:dyDescent="0.3">
      <c r="A794">
        <v>792</v>
      </c>
      <c r="B794">
        <v>2.1683778234086244</v>
      </c>
      <c r="C794">
        <f t="shared" si="48"/>
        <v>26.5</v>
      </c>
      <c r="D794">
        <v>1</v>
      </c>
      <c r="E794">
        <v>87.4636</v>
      </c>
      <c r="F794">
        <v>3.8089999999999999E-2</v>
      </c>
      <c r="G794">
        <v>77.168999999999997</v>
      </c>
      <c r="H794">
        <v>79.712999999999994</v>
      </c>
      <c r="I794">
        <f>VLOOKUP(C794,'Girls CDC 0-20'!$B$2:$F$243,3,FALSE)</f>
        <v>1.0125922359999999</v>
      </c>
      <c r="J794">
        <f>VLOOKUP($C794,'Girls CDC 0-20'!$B$2:$F$243,4,FALSE)</f>
        <v>87.157141820000007</v>
      </c>
      <c r="K794">
        <f>VLOOKUP($C794,'Girls CDC 0-20'!$B$2:$F$243,5,FALSE)</f>
        <v>4.1349399000000002E-2</v>
      </c>
      <c r="L794">
        <f t="shared" si="47"/>
        <v>-2.0644386789385831</v>
      </c>
      <c r="M794">
        <f t="shared" si="49"/>
        <v>1.9488071178579702</v>
      </c>
    </row>
    <row r="795" spans="1:13" x14ac:dyDescent="0.3">
      <c r="A795">
        <v>793</v>
      </c>
      <c r="B795">
        <v>2.1711156741957565</v>
      </c>
      <c r="C795">
        <f t="shared" si="48"/>
        <v>26.5</v>
      </c>
      <c r="D795">
        <v>1</v>
      </c>
      <c r="E795">
        <v>87.491399999999999</v>
      </c>
      <c r="F795">
        <v>3.8089999999999999E-2</v>
      </c>
      <c r="G795">
        <v>77.192999999999998</v>
      </c>
      <c r="H795">
        <v>79.739000000000004</v>
      </c>
      <c r="I795">
        <f>VLOOKUP(C795,'Girls CDC 0-20'!$B$2:$F$243,3,FALSE)</f>
        <v>1.0125922359999999</v>
      </c>
      <c r="J795">
        <f>VLOOKUP($C795,'Girls CDC 0-20'!$B$2:$F$243,4,FALSE)</f>
        <v>87.157141820000007</v>
      </c>
      <c r="K795">
        <f>VLOOKUP($C795,'Girls CDC 0-20'!$B$2:$F$243,5,FALSE)</f>
        <v>4.1349399000000002E-2</v>
      </c>
      <c r="L795">
        <f t="shared" si="47"/>
        <v>-2.0572323545264561</v>
      </c>
      <c r="M795">
        <f t="shared" si="49"/>
        <v>1.9831940356812998</v>
      </c>
    </row>
    <row r="796" spans="1:13" x14ac:dyDescent="0.3">
      <c r="A796">
        <v>794</v>
      </c>
      <c r="B796">
        <v>2.1738535249828885</v>
      </c>
      <c r="C796">
        <f t="shared" si="48"/>
        <v>26.5</v>
      </c>
      <c r="D796">
        <v>1</v>
      </c>
      <c r="E796">
        <v>87.519199999999998</v>
      </c>
      <c r="F796">
        <v>3.8100000000000002E-2</v>
      </c>
      <c r="G796">
        <v>77.215000000000003</v>
      </c>
      <c r="H796">
        <v>79.762</v>
      </c>
      <c r="I796">
        <f>VLOOKUP(C796,'Girls CDC 0-20'!$B$2:$F$243,3,FALSE)</f>
        <v>1.0125922359999999</v>
      </c>
      <c r="J796">
        <f>VLOOKUP($C796,'Girls CDC 0-20'!$B$2:$F$243,4,FALSE)</f>
        <v>87.157141820000007</v>
      </c>
      <c r="K796">
        <f>VLOOKUP($C796,'Girls CDC 0-20'!$B$2:$F$243,5,FALSE)</f>
        <v>4.1349399000000002E-2</v>
      </c>
      <c r="L796">
        <f t="shared" si="47"/>
        <v>-2.0508575044204376</v>
      </c>
      <c r="M796">
        <f t="shared" si="49"/>
        <v>2.0140412792054794</v>
      </c>
    </row>
    <row r="797" spans="1:13" x14ac:dyDescent="0.3">
      <c r="A797">
        <v>795</v>
      </c>
      <c r="B797">
        <v>2.1765913757700206</v>
      </c>
      <c r="C797">
        <f t="shared" si="48"/>
        <v>26.5</v>
      </c>
      <c r="D797">
        <v>1</v>
      </c>
      <c r="E797">
        <v>87.546899999999994</v>
      </c>
      <c r="F797">
        <v>3.8109999999999998E-2</v>
      </c>
      <c r="G797">
        <v>77.236999999999995</v>
      </c>
      <c r="H797">
        <v>79.784999999999997</v>
      </c>
      <c r="I797">
        <f>VLOOKUP(C797,'Girls CDC 0-20'!$B$2:$F$243,3,FALSE)</f>
        <v>1.0125922359999999</v>
      </c>
      <c r="J797">
        <f>VLOOKUP($C797,'Girls CDC 0-20'!$B$2:$F$243,4,FALSE)</f>
        <v>87.157141820000007</v>
      </c>
      <c r="K797">
        <f>VLOOKUP($C797,'Girls CDC 0-20'!$B$2:$F$243,5,FALSE)</f>
        <v>4.1349399000000002E-2</v>
      </c>
      <c r="L797">
        <f t="shared" si="47"/>
        <v>-2.0444826311668489</v>
      </c>
      <c r="M797">
        <f t="shared" si="49"/>
        <v>2.0452945774723887</v>
      </c>
    </row>
    <row r="798" spans="1:13" x14ac:dyDescent="0.3">
      <c r="A798">
        <v>796</v>
      </c>
      <c r="B798">
        <v>2.1793292265571527</v>
      </c>
      <c r="C798">
        <f t="shared" si="48"/>
        <v>26.5</v>
      </c>
      <c r="D798">
        <v>1</v>
      </c>
      <c r="E798">
        <v>87.574600000000004</v>
      </c>
      <c r="F798">
        <v>3.8120000000000001E-2</v>
      </c>
      <c r="G798">
        <v>77.257999999999996</v>
      </c>
      <c r="H798">
        <v>79.808000000000007</v>
      </c>
      <c r="I798">
        <f>VLOOKUP(C798,'Girls CDC 0-20'!$B$2:$F$243,3,FALSE)</f>
        <v>1.0125922359999999</v>
      </c>
      <c r="J798">
        <f>VLOOKUP($C798,'Girls CDC 0-20'!$B$2:$F$243,4,FALSE)</f>
        <v>87.157141820000007</v>
      </c>
      <c r="K798">
        <f>VLOOKUP($C798,'Girls CDC 0-20'!$B$2:$F$243,5,FALSE)</f>
        <v>4.1349399000000002E-2</v>
      </c>
      <c r="L798">
        <f t="shared" si="47"/>
        <v>-2.0381077347722742</v>
      </c>
      <c r="M798">
        <f t="shared" si="49"/>
        <v>2.0769579902208344</v>
      </c>
    </row>
    <row r="799" spans="1:13" x14ac:dyDescent="0.3">
      <c r="A799">
        <v>797</v>
      </c>
      <c r="B799">
        <v>2.1820670773442847</v>
      </c>
      <c r="C799">
        <f t="shared" si="48"/>
        <v>26.5</v>
      </c>
      <c r="D799">
        <v>1</v>
      </c>
      <c r="E799">
        <v>87.6023</v>
      </c>
      <c r="F799">
        <v>3.8120000000000001E-2</v>
      </c>
      <c r="G799">
        <v>77.283000000000001</v>
      </c>
      <c r="H799">
        <v>79.834000000000003</v>
      </c>
      <c r="I799">
        <f>VLOOKUP(C799,'Girls CDC 0-20'!$B$2:$F$243,3,FALSE)</f>
        <v>1.0125922359999999</v>
      </c>
      <c r="J799">
        <f>VLOOKUP($C799,'Girls CDC 0-20'!$B$2:$F$243,4,FALSE)</f>
        <v>87.157141820000007</v>
      </c>
      <c r="K799">
        <f>VLOOKUP($C799,'Girls CDC 0-20'!$B$2:$F$243,5,FALSE)</f>
        <v>4.1349399000000002E-2</v>
      </c>
      <c r="L799">
        <f t="shared" si="47"/>
        <v>-2.0309013022951832</v>
      </c>
      <c r="M799">
        <f t="shared" si="49"/>
        <v>2.1132503830136424</v>
      </c>
    </row>
    <row r="800" spans="1:13" x14ac:dyDescent="0.3">
      <c r="A800">
        <v>798</v>
      </c>
      <c r="B800">
        <v>2.1848049281314168</v>
      </c>
      <c r="C800">
        <f t="shared" si="48"/>
        <v>26.5</v>
      </c>
      <c r="D800">
        <v>1</v>
      </c>
      <c r="E800">
        <v>87.63</v>
      </c>
      <c r="F800">
        <v>3.8129999999999997E-2</v>
      </c>
      <c r="G800">
        <v>77.305000000000007</v>
      </c>
      <c r="H800">
        <v>79.856999999999999</v>
      </c>
      <c r="I800">
        <f>VLOOKUP(C800,'Girls CDC 0-20'!$B$2:$F$243,3,FALSE)</f>
        <v>1.0125922359999999</v>
      </c>
      <c r="J800">
        <f>VLOOKUP($C800,'Girls CDC 0-20'!$B$2:$F$243,4,FALSE)</f>
        <v>87.157141820000007</v>
      </c>
      <c r="K800">
        <f>VLOOKUP($C800,'Girls CDC 0-20'!$B$2:$F$243,5,FALSE)</f>
        <v>4.1349399000000002E-2</v>
      </c>
      <c r="L800">
        <f t="shared" si="47"/>
        <v>-2.024526356622212</v>
      </c>
      <c r="M800">
        <f t="shared" si="49"/>
        <v>2.1458011458367099</v>
      </c>
    </row>
    <row r="801" spans="1:13" x14ac:dyDescent="0.3">
      <c r="A801">
        <v>799</v>
      </c>
      <c r="B801">
        <v>2.1875427789185489</v>
      </c>
      <c r="C801">
        <f t="shared" si="48"/>
        <v>26.5</v>
      </c>
      <c r="D801">
        <v>1</v>
      </c>
      <c r="E801">
        <v>87.657700000000006</v>
      </c>
      <c r="F801">
        <v>3.814E-2</v>
      </c>
      <c r="G801">
        <v>77.325999999999993</v>
      </c>
      <c r="H801">
        <v>79.88</v>
      </c>
      <c r="I801">
        <f>VLOOKUP(C801,'Girls CDC 0-20'!$B$2:$F$243,3,FALSE)</f>
        <v>1.0125922359999999</v>
      </c>
      <c r="J801">
        <f>VLOOKUP($C801,'Girls CDC 0-20'!$B$2:$F$243,4,FALSE)</f>
        <v>87.157141820000007</v>
      </c>
      <c r="K801">
        <f>VLOOKUP($C801,'Girls CDC 0-20'!$B$2:$F$243,5,FALSE)</f>
        <v>4.1349399000000002E-2</v>
      </c>
      <c r="L801">
        <f t="shared" si="47"/>
        <v>-2.0181513878288602</v>
      </c>
      <c r="M801">
        <f t="shared" si="49"/>
        <v>2.1787748584250117</v>
      </c>
    </row>
    <row r="802" spans="1:13" x14ac:dyDescent="0.3">
      <c r="A802">
        <v>800</v>
      </c>
      <c r="B802">
        <v>2.1902806297056809</v>
      </c>
      <c r="C802">
        <f t="shared" si="48"/>
        <v>26.5</v>
      </c>
      <c r="D802">
        <v>1</v>
      </c>
      <c r="E802">
        <v>87.685299999999998</v>
      </c>
      <c r="F802">
        <v>3.814E-2</v>
      </c>
      <c r="G802">
        <v>77.350999999999999</v>
      </c>
      <c r="H802">
        <v>79.905000000000001</v>
      </c>
      <c r="I802">
        <f>VLOOKUP(C802,'Girls CDC 0-20'!$B$2:$F$243,3,FALSE)</f>
        <v>1.0125922359999999</v>
      </c>
      <c r="J802">
        <f>VLOOKUP($C802,'Girls CDC 0-20'!$B$2:$F$243,4,FALSE)</f>
        <v>87.157141820000007</v>
      </c>
      <c r="K802">
        <f>VLOOKUP($C802,'Girls CDC 0-20'!$B$2:$F$243,5,FALSE)</f>
        <v>4.1349399000000002E-2</v>
      </c>
      <c r="L802">
        <f t="shared" si="47"/>
        <v>-2.0112220477072169</v>
      </c>
      <c r="M802">
        <f t="shared" si="49"/>
        <v>2.2151003984359718</v>
      </c>
    </row>
    <row r="803" spans="1:13" x14ac:dyDescent="0.3">
      <c r="A803">
        <v>801</v>
      </c>
      <c r="B803">
        <v>2.193018480492813</v>
      </c>
      <c r="C803">
        <f t="shared" si="48"/>
        <v>26.5</v>
      </c>
      <c r="D803">
        <v>1</v>
      </c>
      <c r="E803">
        <v>87.712900000000005</v>
      </c>
      <c r="F803">
        <v>3.8150000000000003E-2</v>
      </c>
      <c r="G803">
        <v>77.372</v>
      </c>
      <c r="H803">
        <v>79.927999999999997</v>
      </c>
      <c r="I803">
        <f>VLOOKUP(C803,'Girls CDC 0-20'!$B$2:$F$243,3,FALSE)</f>
        <v>1.0125922359999999</v>
      </c>
      <c r="J803">
        <f>VLOOKUP($C803,'Girls CDC 0-20'!$B$2:$F$243,4,FALSE)</f>
        <v>87.157141820000007</v>
      </c>
      <c r="K803">
        <f>VLOOKUP($C803,'Girls CDC 0-20'!$B$2:$F$243,5,FALSE)</f>
        <v>4.1349399000000002E-2</v>
      </c>
      <c r="L803">
        <f t="shared" si="47"/>
        <v>-2.0048470306838064</v>
      </c>
      <c r="M803">
        <f t="shared" si="49"/>
        <v>2.2489701453145994</v>
      </c>
    </row>
    <row r="804" spans="1:13" x14ac:dyDescent="0.3">
      <c r="A804">
        <v>802</v>
      </c>
      <c r="B804">
        <v>2.1957563312799451</v>
      </c>
      <c r="C804">
        <f t="shared" si="48"/>
        <v>26.5</v>
      </c>
      <c r="D804">
        <v>1</v>
      </c>
      <c r="E804">
        <v>87.740499999999997</v>
      </c>
      <c r="F804">
        <v>3.8159999999999999E-2</v>
      </c>
      <c r="G804">
        <v>77.394000000000005</v>
      </c>
      <c r="H804">
        <v>79.950999999999993</v>
      </c>
      <c r="I804">
        <f>VLOOKUP(C804,'Girls CDC 0-20'!$B$2:$F$243,3,FALSE)</f>
        <v>1.0125922359999999</v>
      </c>
      <c r="J804">
        <f>VLOOKUP($C804,'Girls CDC 0-20'!$B$2:$F$243,4,FALSE)</f>
        <v>87.157141820000007</v>
      </c>
      <c r="K804">
        <f>VLOOKUP($C804,'Girls CDC 0-20'!$B$2:$F$243,5,FALSE)</f>
        <v>4.1349399000000002E-2</v>
      </c>
      <c r="L804">
        <f t="shared" si="47"/>
        <v>-1.998471990560295</v>
      </c>
      <c r="M804">
        <f t="shared" si="49"/>
        <v>2.2832756809806454</v>
      </c>
    </row>
    <row r="805" spans="1:13" x14ac:dyDescent="0.3">
      <c r="A805">
        <v>803</v>
      </c>
      <c r="B805">
        <v>2.1984941820670771</v>
      </c>
      <c r="C805">
        <f t="shared" si="48"/>
        <v>26.5</v>
      </c>
      <c r="D805">
        <v>1</v>
      </c>
      <c r="E805">
        <v>87.768100000000004</v>
      </c>
      <c r="F805">
        <v>3.8170000000000003E-2</v>
      </c>
      <c r="G805">
        <v>77.415000000000006</v>
      </c>
      <c r="H805">
        <v>79.974999999999994</v>
      </c>
      <c r="I805">
        <f>VLOOKUP(C805,'Girls CDC 0-20'!$B$2:$F$243,3,FALSE)</f>
        <v>1.0125922359999999</v>
      </c>
      <c r="J805">
        <f>VLOOKUP($C805,'Girls CDC 0-20'!$B$2:$F$243,4,FALSE)</f>
        <v>87.157141820000007</v>
      </c>
      <c r="K805">
        <f>VLOOKUP($C805,'Girls CDC 0-20'!$B$2:$F$243,5,FALSE)</f>
        <v>4.1349399000000002E-2</v>
      </c>
      <c r="L805">
        <f t="shared" si="47"/>
        <v>-1.9918197501578709</v>
      </c>
      <c r="M805">
        <f t="shared" si="49"/>
        <v>2.3195419226528182</v>
      </c>
    </row>
    <row r="806" spans="1:13" x14ac:dyDescent="0.3">
      <c r="A806">
        <v>804</v>
      </c>
      <c r="B806">
        <v>2.2012320328542097</v>
      </c>
      <c r="C806">
        <f t="shared" si="48"/>
        <v>26.5</v>
      </c>
      <c r="D806">
        <v>1</v>
      </c>
      <c r="E806">
        <v>87.795599999999993</v>
      </c>
      <c r="F806">
        <v>3.8170000000000003E-2</v>
      </c>
      <c r="G806">
        <v>77.44</v>
      </c>
      <c r="H806">
        <v>80</v>
      </c>
      <c r="I806">
        <f>VLOOKUP(C806,'Girls CDC 0-20'!$B$2:$F$243,3,FALSE)</f>
        <v>1.0125922359999999</v>
      </c>
      <c r="J806">
        <f>VLOOKUP($C806,'Girls CDC 0-20'!$B$2:$F$243,4,FALSE)</f>
        <v>87.157141820000007</v>
      </c>
      <c r="K806">
        <f>VLOOKUP($C806,'Girls CDC 0-20'!$B$2:$F$243,5,FALSE)</f>
        <v>4.1349399000000002E-2</v>
      </c>
      <c r="L806">
        <f t="shared" si="47"/>
        <v>-1.9848903063413046</v>
      </c>
      <c r="M806">
        <f t="shared" si="49"/>
        <v>2.3578338559616698</v>
      </c>
    </row>
    <row r="807" spans="1:13" x14ac:dyDescent="0.3">
      <c r="A807">
        <v>805</v>
      </c>
      <c r="B807">
        <v>2.2039698836413417</v>
      </c>
      <c r="C807">
        <f t="shared" si="48"/>
        <v>26.5</v>
      </c>
      <c r="D807">
        <v>1</v>
      </c>
      <c r="E807">
        <v>87.8232</v>
      </c>
      <c r="F807">
        <v>3.8179999999999999E-2</v>
      </c>
      <c r="G807">
        <v>77.460999999999999</v>
      </c>
      <c r="H807">
        <v>80.022999999999996</v>
      </c>
      <c r="I807">
        <f>VLOOKUP(C807,'Girls CDC 0-20'!$B$2:$F$243,3,FALSE)</f>
        <v>1.0125922359999999</v>
      </c>
      <c r="J807">
        <f>VLOOKUP($C807,'Girls CDC 0-20'!$B$2:$F$243,4,FALSE)</f>
        <v>87.157141820000007</v>
      </c>
      <c r="K807">
        <f>VLOOKUP($C807,'Girls CDC 0-20'!$B$2:$F$243,5,FALSE)</f>
        <v>4.1349399000000002E-2</v>
      </c>
      <c r="L807">
        <f t="shared" si="47"/>
        <v>-1.9785151939468331</v>
      </c>
      <c r="M807">
        <f t="shared" si="49"/>
        <v>2.3935308125698591</v>
      </c>
    </row>
    <row r="808" spans="1:13" x14ac:dyDescent="0.3">
      <c r="A808">
        <v>806</v>
      </c>
      <c r="B808">
        <v>2.2067077344284738</v>
      </c>
      <c r="C808">
        <f t="shared" si="48"/>
        <v>26.5</v>
      </c>
      <c r="D808">
        <v>1</v>
      </c>
      <c r="E808">
        <v>87.850700000000003</v>
      </c>
      <c r="F808">
        <v>3.8190000000000002E-2</v>
      </c>
      <c r="G808">
        <v>77.483000000000004</v>
      </c>
      <c r="H808">
        <v>80.046000000000006</v>
      </c>
      <c r="I808">
        <f>VLOOKUP(C808,'Girls CDC 0-20'!$B$2:$F$243,3,FALSE)</f>
        <v>1.0125922359999999</v>
      </c>
      <c r="J808">
        <f>VLOOKUP($C808,'Girls CDC 0-20'!$B$2:$F$243,4,FALSE)</f>
        <v>87.157141820000007</v>
      </c>
      <c r="K808">
        <f>VLOOKUP($C808,'Girls CDC 0-20'!$B$2:$F$243,5,FALSE)</f>
        <v>4.1349399000000002E-2</v>
      </c>
      <c r="L808">
        <f t="shared" si="47"/>
        <v>-1.9721400584793385</v>
      </c>
      <c r="M808">
        <f t="shared" si="49"/>
        <v>2.4296810057395124</v>
      </c>
    </row>
    <row r="809" spans="1:13" x14ac:dyDescent="0.3">
      <c r="A809">
        <v>807</v>
      </c>
      <c r="B809">
        <v>2.2094455852156059</v>
      </c>
      <c r="C809">
        <f t="shared" si="48"/>
        <v>26.5</v>
      </c>
      <c r="D809">
        <v>1</v>
      </c>
      <c r="E809">
        <v>87.878200000000007</v>
      </c>
      <c r="F809">
        <v>3.8190000000000002E-2</v>
      </c>
      <c r="G809">
        <v>77.507000000000005</v>
      </c>
      <c r="H809">
        <v>80.070999999999998</v>
      </c>
      <c r="I809">
        <f>VLOOKUP(C809,'Girls CDC 0-20'!$B$2:$F$243,3,FALSE)</f>
        <v>1.0125922359999999</v>
      </c>
      <c r="J809">
        <f>VLOOKUP($C809,'Girls CDC 0-20'!$B$2:$F$243,4,FALSE)</f>
        <v>87.157141820000007</v>
      </c>
      <c r="K809">
        <f>VLOOKUP($C809,'Girls CDC 0-20'!$B$2:$F$243,5,FALSE)</f>
        <v>4.1349399000000002E-2</v>
      </c>
      <c r="L809">
        <f t="shared" si="47"/>
        <v>-1.9652105372438369</v>
      </c>
      <c r="M809">
        <f t="shared" si="49"/>
        <v>2.4694937439704767</v>
      </c>
    </row>
    <row r="810" spans="1:13" x14ac:dyDescent="0.3">
      <c r="A810">
        <v>808</v>
      </c>
      <c r="B810">
        <v>2.2121834360027379</v>
      </c>
      <c r="C810">
        <f t="shared" si="48"/>
        <v>26.5</v>
      </c>
      <c r="D810">
        <v>1</v>
      </c>
      <c r="E810">
        <v>87.905600000000007</v>
      </c>
      <c r="F810">
        <v>3.8199999999999998E-2</v>
      </c>
      <c r="G810">
        <v>77.528999999999996</v>
      </c>
      <c r="H810">
        <v>80.093999999999994</v>
      </c>
      <c r="I810">
        <f>VLOOKUP(C810,'Girls CDC 0-20'!$B$2:$F$243,3,FALSE)</f>
        <v>1.0125922359999999</v>
      </c>
      <c r="J810">
        <f>VLOOKUP($C810,'Girls CDC 0-20'!$B$2:$F$243,4,FALSE)</f>
        <v>87.157141820000007</v>
      </c>
      <c r="K810">
        <f>VLOOKUP($C810,'Girls CDC 0-20'!$B$2:$F$243,5,FALSE)</f>
        <v>4.1349399000000002E-2</v>
      </c>
      <c r="L810">
        <f t="shared" si="47"/>
        <v>-1.9588353536450316</v>
      </c>
      <c r="M810">
        <f t="shared" si="49"/>
        <v>2.5066035908725603</v>
      </c>
    </row>
    <row r="811" spans="1:13" x14ac:dyDescent="0.3">
      <c r="A811">
        <v>809</v>
      </c>
      <c r="B811">
        <v>2.21492128678987</v>
      </c>
      <c r="C811">
        <f t="shared" si="48"/>
        <v>26.5</v>
      </c>
      <c r="D811">
        <v>1</v>
      </c>
      <c r="E811">
        <v>87.933099999999996</v>
      </c>
      <c r="F811">
        <v>3.8210000000000001E-2</v>
      </c>
      <c r="G811">
        <v>77.55</v>
      </c>
      <c r="H811">
        <v>80.117000000000004</v>
      </c>
      <c r="I811">
        <f>VLOOKUP(C811,'Girls CDC 0-20'!$B$2:$F$243,3,FALSE)</f>
        <v>1.0125922359999999</v>
      </c>
      <c r="J811">
        <f>VLOOKUP($C811,'Girls CDC 0-20'!$B$2:$F$243,4,FALSE)</f>
        <v>87.157141820000007</v>
      </c>
      <c r="K811">
        <f>VLOOKUP($C811,'Girls CDC 0-20'!$B$2:$F$243,5,FALSE)</f>
        <v>4.1349399000000002E-2</v>
      </c>
      <c r="L811">
        <f t="shared" si="47"/>
        <v>-1.9524601469933949</v>
      </c>
      <c r="M811">
        <f t="shared" si="49"/>
        <v>2.5441799039624535</v>
      </c>
    </row>
    <row r="812" spans="1:13" x14ac:dyDescent="0.3">
      <c r="A812">
        <v>810</v>
      </c>
      <c r="B812">
        <v>2.2176591375770021</v>
      </c>
      <c r="C812">
        <f t="shared" si="48"/>
        <v>26.5</v>
      </c>
      <c r="D812">
        <v>1</v>
      </c>
      <c r="E812">
        <v>87.960499999999996</v>
      </c>
      <c r="F812">
        <v>3.8210000000000001E-2</v>
      </c>
      <c r="G812">
        <v>77.573999999999998</v>
      </c>
      <c r="H812">
        <v>80.141999999999996</v>
      </c>
      <c r="I812">
        <f>VLOOKUP(C812,'Girls CDC 0-20'!$B$2:$F$243,3,FALSE)</f>
        <v>1.0125922359999999</v>
      </c>
      <c r="J812">
        <f>VLOOKUP($C812,'Girls CDC 0-20'!$B$2:$F$243,4,FALSE)</f>
        <v>87.157141820000007</v>
      </c>
      <c r="K812">
        <f>VLOOKUP($C812,'Girls CDC 0-20'!$B$2:$F$243,5,FALSE)</f>
        <v>4.1349399000000002E-2</v>
      </c>
      <c r="L812">
        <f t="shared" si="47"/>
        <v>-1.9455305484067196</v>
      </c>
      <c r="M812">
        <f t="shared" si="49"/>
        <v>2.5855578364503926</v>
      </c>
    </row>
    <row r="813" spans="1:13" x14ac:dyDescent="0.3">
      <c r="A813">
        <v>811</v>
      </c>
      <c r="B813">
        <v>2.2203969883641341</v>
      </c>
      <c r="C813">
        <f t="shared" si="48"/>
        <v>26.5</v>
      </c>
      <c r="D813">
        <v>1</v>
      </c>
      <c r="E813">
        <v>87.987899999999996</v>
      </c>
      <c r="F813">
        <v>3.8219999999999997E-2</v>
      </c>
      <c r="G813">
        <v>77.596000000000004</v>
      </c>
      <c r="H813">
        <v>80.165000000000006</v>
      </c>
      <c r="I813">
        <f>VLOOKUP(C813,'Girls CDC 0-20'!$B$2:$F$243,3,FALSE)</f>
        <v>1.0125922359999999</v>
      </c>
      <c r="J813">
        <f>VLOOKUP($C813,'Girls CDC 0-20'!$B$2:$F$243,4,FALSE)</f>
        <v>87.157141820000007</v>
      </c>
      <c r="K813">
        <f>VLOOKUP($C813,'Girls CDC 0-20'!$B$2:$F$243,5,FALSE)</f>
        <v>4.1349399000000002E-2</v>
      </c>
      <c r="L813">
        <f t="shared" si="47"/>
        <v>-1.9391552936658822</v>
      </c>
      <c r="M813">
        <f t="shared" si="49"/>
        <v>2.6241215737400108</v>
      </c>
    </row>
    <row r="814" spans="1:13" x14ac:dyDescent="0.3">
      <c r="A814">
        <v>812</v>
      </c>
      <c r="B814">
        <v>2.2231348391512662</v>
      </c>
      <c r="C814">
        <f t="shared" si="48"/>
        <v>26.5</v>
      </c>
      <c r="D814">
        <v>1</v>
      </c>
      <c r="E814">
        <v>88.015299999999996</v>
      </c>
      <c r="F814">
        <v>3.823E-2</v>
      </c>
      <c r="G814">
        <v>77.617000000000004</v>
      </c>
      <c r="H814">
        <v>80.188000000000002</v>
      </c>
      <c r="I814">
        <f>VLOOKUP(C814,'Girls CDC 0-20'!$B$2:$F$243,3,FALSE)</f>
        <v>1.0125922359999999</v>
      </c>
      <c r="J814">
        <f>VLOOKUP($C814,'Girls CDC 0-20'!$B$2:$F$243,4,FALSE)</f>
        <v>87.157141820000007</v>
      </c>
      <c r="K814">
        <f>VLOOKUP($C814,'Girls CDC 0-20'!$B$2:$F$243,5,FALSE)</f>
        <v>4.1349399000000002E-2</v>
      </c>
      <c r="L814">
        <f t="shared" si="47"/>
        <v>-1.9327800158923787</v>
      </c>
      <c r="M814">
        <f t="shared" si="49"/>
        <v>2.663165158837121</v>
      </c>
    </row>
    <row r="815" spans="1:13" x14ac:dyDescent="0.3">
      <c r="A815">
        <v>813</v>
      </c>
      <c r="B815">
        <v>2.2258726899383983</v>
      </c>
      <c r="C815">
        <f t="shared" si="48"/>
        <v>26.5</v>
      </c>
      <c r="D815">
        <v>1</v>
      </c>
      <c r="E815">
        <v>88.042699999999996</v>
      </c>
      <c r="F815">
        <v>3.8240000000000003E-2</v>
      </c>
      <c r="G815">
        <v>77.638999999999996</v>
      </c>
      <c r="H815">
        <v>80.209999999999994</v>
      </c>
      <c r="I815">
        <f>VLOOKUP(C815,'Girls CDC 0-20'!$B$2:$F$243,3,FALSE)</f>
        <v>1.0125922359999999</v>
      </c>
      <c r="J815">
        <f>VLOOKUP($C815,'Girls CDC 0-20'!$B$2:$F$243,4,FALSE)</f>
        <v>87.157141820000007</v>
      </c>
      <c r="K815">
        <f>VLOOKUP($C815,'Girls CDC 0-20'!$B$2:$F$243,5,FALSE)</f>
        <v>4.1349399000000002E-2</v>
      </c>
      <c r="L815">
        <f t="shared" si="47"/>
        <v>-1.9266819025627371</v>
      </c>
      <c r="M815">
        <f t="shared" si="49"/>
        <v>2.700964229583521</v>
      </c>
    </row>
    <row r="816" spans="1:13" x14ac:dyDescent="0.3">
      <c r="A816">
        <v>814</v>
      </c>
      <c r="B816">
        <v>2.2286105407255303</v>
      </c>
      <c r="C816">
        <f t="shared" si="48"/>
        <v>26.5</v>
      </c>
      <c r="D816">
        <v>1</v>
      </c>
      <c r="E816">
        <v>88.07</v>
      </c>
      <c r="F816">
        <v>3.8240000000000003E-2</v>
      </c>
      <c r="G816">
        <v>77.662999999999997</v>
      </c>
      <c r="H816">
        <v>80.234999999999999</v>
      </c>
      <c r="I816">
        <f>VLOOKUP(C816,'Girls CDC 0-20'!$B$2:$F$243,3,FALSE)</f>
        <v>1.0125922359999999</v>
      </c>
      <c r="J816">
        <f>VLOOKUP($C816,'Girls CDC 0-20'!$B$2:$F$243,4,FALSE)</f>
        <v>87.157141820000007</v>
      </c>
      <c r="K816">
        <f>VLOOKUP($C816,'Girls CDC 0-20'!$B$2:$F$243,5,FALSE)</f>
        <v>4.1349399000000002E-2</v>
      </c>
      <c r="L816">
        <f t="shared" si="47"/>
        <v>-1.9197522027592329</v>
      </c>
      <c r="M816">
        <f t="shared" si="49"/>
        <v>2.7444603448837972</v>
      </c>
    </row>
    <row r="817" spans="1:13" x14ac:dyDescent="0.3">
      <c r="A817">
        <v>815</v>
      </c>
      <c r="B817">
        <v>2.2313483915126624</v>
      </c>
      <c r="C817">
        <f t="shared" si="48"/>
        <v>26.5</v>
      </c>
      <c r="D817">
        <v>1</v>
      </c>
      <c r="E817">
        <v>88.097399999999993</v>
      </c>
      <c r="F817">
        <v>3.8249999999999999E-2</v>
      </c>
      <c r="G817">
        <v>77.683999999999997</v>
      </c>
      <c r="H817">
        <v>80.257999999999996</v>
      </c>
      <c r="I817">
        <f>VLOOKUP(C817,'Girls CDC 0-20'!$B$2:$F$243,3,FALSE)</f>
        <v>1.0125922359999999</v>
      </c>
      <c r="J817">
        <f>VLOOKUP($C817,'Girls CDC 0-20'!$B$2:$F$243,4,FALSE)</f>
        <v>87.157141820000007</v>
      </c>
      <c r="K817">
        <f>VLOOKUP($C817,'Girls CDC 0-20'!$B$2:$F$243,5,FALSE)</f>
        <v>4.1349399000000002E-2</v>
      </c>
      <c r="L817">
        <f t="shared" si="47"/>
        <v>-1.9133768549264321</v>
      </c>
      <c r="M817">
        <f t="shared" si="49"/>
        <v>2.7849912606410525</v>
      </c>
    </row>
    <row r="818" spans="1:13" x14ac:dyDescent="0.3">
      <c r="A818">
        <v>816</v>
      </c>
      <c r="B818">
        <v>2.2340862422997945</v>
      </c>
      <c r="C818">
        <f t="shared" si="48"/>
        <v>26.5</v>
      </c>
      <c r="D818">
        <v>1</v>
      </c>
      <c r="E818">
        <v>88.124700000000004</v>
      </c>
      <c r="F818">
        <v>3.8260000000000002E-2</v>
      </c>
      <c r="G818">
        <v>77.706000000000003</v>
      </c>
      <c r="H818">
        <v>80.281000000000006</v>
      </c>
      <c r="I818">
        <f>VLOOKUP(C818,'Girls CDC 0-20'!$B$2:$F$243,3,FALSE)</f>
        <v>1.0125922359999999</v>
      </c>
      <c r="J818">
        <f>VLOOKUP($C818,'Girls CDC 0-20'!$B$2:$F$243,4,FALSE)</f>
        <v>87.157141820000007</v>
      </c>
      <c r="K818">
        <f>VLOOKUP($C818,'Girls CDC 0-20'!$B$2:$F$243,5,FALSE)</f>
        <v>4.1349399000000002E-2</v>
      </c>
      <c r="L818">
        <f t="shared" si="47"/>
        <v>-1.9070014840873113</v>
      </c>
      <c r="M818">
        <f t="shared" si="49"/>
        <v>2.8260197655674837</v>
      </c>
    </row>
    <row r="819" spans="1:13" x14ac:dyDescent="0.3">
      <c r="A819">
        <v>817</v>
      </c>
      <c r="B819">
        <v>2.236824093086927</v>
      </c>
      <c r="C819">
        <f t="shared" si="48"/>
        <v>26.5</v>
      </c>
      <c r="D819">
        <v>1</v>
      </c>
      <c r="E819">
        <v>88.151899999999998</v>
      </c>
      <c r="F819">
        <v>3.8260000000000002E-2</v>
      </c>
      <c r="G819">
        <v>77.728999999999999</v>
      </c>
      <c r="H819">
        <v>80.305999999999997</v>
      </c>
      <c r="I819">
        <f>VLOOKUP(C819,'Girls CDC 0-20'!$B$2:$F$243,3,FALSE)</f>
        <v>1.0125922359999999</v>
      </c>
      <c r="J819">
        <f>VLOOKUP($C819,'Girls CDC 0-20'!$B$2:$F$243,4,FALSE)</f>
        <v>87.157141820000007</v>
      </c>
      <c r="K819">
        <f>VLOOKUP($C819,'Girls CDC 0-20'!$B$2:$F$243,5,FALSE)</f>
        <v>4.1349399000000002E-2</v>
      </c>
      <c r="L819">
        <f t="shared" si="47"/>
        <v>-1.9000717070887112</v>
      </c>
      <c r="M819">
        <f t="shared" si="49"/>
        <v>2.8711855017461243</v>
      </c>
    </row>
    <row r="820" spans="1:13" x14ac:dyDescent="0.3">
      <c r="A820">
        <v>818</v>
      </c>
      <c r="B820">
        <v>2.239561943874059</v>
      </c>
      <c r="C820">
        <f t="shared" si="48"/>
        <v>26.5</v>
      </c>
      <c r="D820">
        <v>1</v>
      </c>
      <c r="E820">
        <v>88.179199999999994</v>
      </c>
      <c r="F820">
        <v>3.8269999999999998E-2</v>
      </c>
      <c r="G820">
        <v>77.751000000000005</v>
      </c>
      <c r="H820">
        <v>80.328999999999994</v>
      </c>
      <c r="I820">
        <f>VLOOKUP(C820,'Girls CDC 0-20'!$B$2:$F$243,3,FALSE)</f>
        <v>1.0125922359999999</v>
      </c>
      <c r="J820">
        <f>VLOOKUP($C820,'Girls CDC 0-20'!$B$2:$F$243,4,FALSE)</f>
        <v>87.157141820000007</v>
      </c>
      <c r="K820">
        <f>VLOOKUP($C820,'Girls CDC 0-20'!$B$2:$F$243,5,FALSE)</f>
        <v>4.1349399000000002E-2</v>
      </c>
      <c r="L820">
        <f t="shared" si="47"/>
        <v>-1.8936962882573769</v>
      </c>
      <c r="M820">
        <f t="shared" si="49"/>
        <v>2.9132667145999438</v>
      </c>
    </row>
    <row r="821" spans="1:13" x14ac:dyDescent="0.3">
      <c r="A821">
        <v>819</v>
      </c>
      <c r="B821">
        <v>2.2422997946611911</v>
      </c>
      <c r="C821">
        <f t="shared" si="48"/>
        <v>26.5</v>
      </c>
      <c r="D821">
        <v>1</v>
      </c>
      <c r="E821">
        <v>88.206500000000005</v>
      </c>
      <c r="F821">
        <v>3.8280000000000002E-2</v>
      </c>
      <c r="G821">
        <v>77.772000000000006</v>
      </c>
      <c r="H821">
        <v>80.350999999999999</v>
      </c>
      <c r="I821">
        <f>VLOOKUP(C821,'Girls CDC 0-20'!$B$2:$F$243,3,FALSE)</f>
        <v>1.0125922359999999</v>
      </c>
      <c r="J821">
        <f>VLOOKUP($C821,'Girls CDC 0-20'!$B$2:$F$243,4,FALSE)</f>
        <v>87.157141820000007</v>
      </c>
      <c r="K821">
        <f>VLOOKUP($C821,'Girls CDC 0-20'!$B$2:$F$243,5,FALSE)</f>
        <v>4.1349399000000002E-2</v>
      </c>
      <c r="L821">
        <f t="shared" si="47"/>
        <v>-1.8875980400402004</v>
      </c>
      <c r="M821">
        <f t="shared" si="49"/>
        <v>2.9539966707423435</v>
      </c>
    </row>
    <row r="822" spans="1:13" x14ac:dyDescent="0.3">
      <c r="A822">
        <v>820</v>
      </c>
      <c r="B822">
        <v>2.2450376454483232</v>
      </c>
      <c r="C822">
        <f t="shared" si="48"/>
        <v>26.5</v>
      </c>
      <c r="D822">
        <v>1</v>
      </c>
      <c r="E822">
        <v>88.233699999999999</v>
      </c>
      <c r="F822">
        <v>3.8289999999999998E-2</v>
      </c>
      <c r="G822">
        <v>77.793000000000006</v>
      </c>
      <c r="H822">
        <v>80.373999999999995</v>
      </c>
      <c r="I822">
        <f>VLOOKUP(C822,'Girls CDC 0-20'!$B$2:$F$243,3,FALSE)</f>
        <v>1.0125922359999999</v>
      </c>
      <c r="J822">
        <f>VLOOKUP($C822,'Girls CDC 0-20'!$B$2:$F$243,4,FALSE)</f>
        <v>87.157141820000007</v>
      </c>
      <c r="K822">
        <f>VLOOKUP($C822,'Girls CDC 0-20'!$B$2:$F$243,5,FALSE)</f>
        <v>4.1349399000000002E-2</v>
      </c>
      <c r="L822">
        <f t="shared" si="47"/>
        <v>-1.8812225762418759</v>
      </c>
      <c r="M822">
        <f t="shared" si="49"/>
        <v>2.9970823946122671</v>
      </c>
    </row>
    <row r="823" spans="1:13" x14ac:dyDescent="0.3">
      <c r="A823">
        <v>821</v>
      </c>
      <c r="B823">
        <v>2.2477754962354553</v>
      </c>
      <c r="C823">
        <f t="shared" si="48"/>
        <v>26.5</v>
      </c>
      <c r="D823">
        <v>1</v>
      </c>
      <c r="E823">
        <v>88.260900000000007</v>
      </c>
      <c r="F823">
        <v>3.8289999999999998E-2</v>
      </c>
      <c r="G823">
        <v>77.816999999999993</v>
      </c>
      <c r="H823">
        <v>80.399000000000001</v>
      </c>
      <c r="I823">
        <f>VLOOKUP(C823,'Girls CDC 0-20'!$B$2:$F$243,3,FALSE)</f>
        <v>1.0125922359999999</v>
      </c>
      <c r="J823">
        <f>VLOOKUP($C823,'Girls CDC 0-20'!$B$2:$F$243,4,FALSE)</f>
        <v>87.157141820000007</v>
      </c>
      <c r="K823">
        <f>VLOOKUP($C823,'Girls CDC 0-20'!$B$2:$F$243,5,FALSE)</f>
        <v>4.1349399000000002E-2</v>
      </c>
      <c r="L823">
        <f t="shared" si="47"/>
        <v>-1.8742926982304602</v>
      </c>
      <c r="M823">
        <f t="shared" si="49"/>
        <v>3.0445046691431186</v>
      </c>
    </row>
    <row r="824" spans="1:13" x14ac:dyDescent="0.3">
      <c r="A824">
        <v>822</v>
      </c>
      <c r="B824">
        <v>2.2505133470225873</v>
      </c>
      <c r="C824">
        <f t="shared" si="48"/>
        <v>27.5</v>
      </c>
      <c r="D824">
        <v>1</v>
      </c>
      <c r="E824">
        <v>88.2881</v>
      </c>
      <c r="F824">
        <v>3.8300000000000001E-2</v>
      </c>
      <c r="G824">
        <v>77.838999999999999</v>
      </c>
      <c r="H824">
        <v>80.421999999999997</v>
      </c>
      <c r="I824">
        <f>VLOOKUP(C824,'Girls CDC 0-20'!$B$2:$F$243,3,FALSE)</f>
        <v>0.97054190900000004</v>
      </c>
      <c r="J824">
        <f>VLOOKUP($C824,'Girls CDC 0-20'!$B$2:$F$243,4,FALSE)</f>
        <v>87.996018399999997</v>
      </c>
      <c r="K824">
        <f>VLOOKUP($C824,'Girls CDC 0-20'!$B$2:$F$243,5,FALSE)</f>
        <v>4.1500427999999999E-2</v>
      </c>
      <c r="L824">
        <f t="shared" si="47"/>
        <v>-2.0767201723829647</v>
      </c>
      <c r="M824">
        <f t="shared" si="49"/>
        <v>1.8913696830646822</v>
      </c>
    </row>
    <row r="825" spans="1:13" x14ac:dyDescent="0.3">
      <c r="A825">
        <v>823</v>
      </c>
      <c r="B825">
        <v>2.2532511978097194</v>
      </c>
      <c r="C825">
        <f t="shared" si="48"/>
        <v>27.5</v>
      </c>
      <c r="D825">
        <v>1</v>
      </c>
      <c r="E825">
        <v>88.315200000000004</v>
      </c>
      <c r="F825">
        <v>3.8309999999999997E-2</v>
      </c>
      <c r="G825">
        <v>77.86</v>
      </c>
      <c r="H825">
        <v>80.444000000000003</v>
      </c>
      <c r="I825">
        <f>VLOOKUP(C825,'Girls CDC 0-20'!$B$2:$F$243,3,FALSE)</f>
        <v>0.97054190900000004</v>
      </c>
      <c r="J825">
        <f>VLOOKUP($C825,'Girls CDC 0-20'!$B$2:$F$243,4,FALSE)</f>
        <v>87.996018399999997</v>
      </c>
      <c r="K825">
        <f>VLOOKUP($C825,'Girls CDC 0-20'!$B$2:$F$243,5,FALSE)</f>
        <v>4.1500427999999999E-2</v>
      </c>
      <c r="L825">
        <f t="shared" si="47"/>
        <v>-2.0706798962088331</v>
      </c>
      <c r="M825">
        <f t="shared" si="49"/>
        <v>1.9194360088972855</v>
      </c>
    </row>
    <row r="826" spans="1:13" x14ac:dyDescent="0.3">
      <c r="A826">
        <v>824</v>
      </c>
      <c r="B826">
        <v>2.2559890485968515</v>
      </c>
      <c r="C826">
        <f t="shared" si="48"/>
        <v>27.5</v>
      </c>
      <c r="D826">
        <v>1</v>
      </c>
      <c r="E826">
        <v>88.342299999999994</v>
      </c>
      <c r="F826">
        <v>3.8309999999999997E-2</v>
      </c>
      <c r="G826">
        <v>77.884</v>
      </c>
      <c r="H826">
        <v>80.468999999999994</v>
      </c>
      <c r="I826">
        <f>VLOOKUP(C826,'Girls CDC 0-20'!$B$2:$F$243,3,FALSE)</f>
        <v>0.97054190900000004</v>
      </c>
      <c r="J826">
        <f>VLOOKUP($C826,'Girls CDC 0-20'!$B$2:$F$243,4,FALSE)</f>
        <v>87.996018399999997</v>
      </c>
      <c r="K826">
        <f>VLOOKUP($C826,'Girls CDC 0-20'!$B$2:$F$243,5,FALSE)</f>
        <v>4.1500427999999999E-2</v>
      </c>
      <c r="L826">
        <f t="shared" si="47"/>
        <v>-2.0638160050780594</v>
      </c>
      <c r="M826">
        <f t="shared" si="49"/>
        <v>1.9517582488022358</v>
      </c>
    </row>
    <row r="827" spans="1:13" x14ac:dyDescent="0.3">
      <c r="A827">
        <v>825</v>
      </c>
      <c r="B827">
        <v>2.2587268993839835</v>
      </c>
      <c r="C827">
        <f t="shared" si="48"/>
        <v>27.5</v>
      </c>
      <c r="D827">
        <v>1</v>
      </c>
      <c r="E827">
        <v>88.369500000000002</v>
      </c>
      <c r="F827">
        <v>3.832E-2</v>
      </c>
      <c r="G827">
        <v>77.905000000000001</v>
      </c>
      <c r="H827">
        <v>80.492000000000004</v>
      </c>
      <c r="I827">
        <f>VLOOKUP(C827,'Girls CDC 0-20'!$B$2:$F$243,3,FALSE)</f>
        <v>0.97054190900000004</v>
      </c>
      <c r="J827">
        <f>VLOOKUP($C827,'Girls CDC 0-20'!$B$2:$F$243,4,FALSE)</f>
        <v>87.996018399999997</v>
      </c>
      <c r="K827">
        <f>VLOOKUP($C827,'Girls CDC 0-20'!$B$2:$F$243,5,FALSE)</f>
        <v>4.1500427999999999E-2</v>
      </c>
      <c r="L827">
        <f t="shared" si="47"/>
        <v>-2.0575012807191122</v>
      </c>
      <c r="M827">
        <f t="shared" si="49"/>
        <v>1.9819015926660768</v>
      </c>
    </row>
    <row r="828" spans="1:13" x14ac:dyDescent="0.3">
      <c r="A828">
        <v>826</v>
      </c>
      <c r="B828">
        <v>2.2614647501711156</v>
      </c>
      <c r="C828">
        <f t="shared" si="48"/>
        <v>27.5</v>
      </c>
      <c r="D828">
        <v>1</v>
      </c>
      <c r="E828">
        <v>88.396600000000007</v>
      </c>
      <c r="F828">
        <v>3.8330000000000003E-2</v>
      </c>
      <c r="G828">
        <v>77.926000000000002</v>
      </c>
      <c r="H828">
        <v>80.513999999999996</v>
      </c>
      <c r="I828">
        <f>VLOOKUP(C828,'Girls CDC 0-20'!$B$2:$F$243,3,FALSE)</f>
        <v>0.97054190900000004</v>
      </c>
      <c r="J828">
        <f>VLOOKUP($C828,'Girls CDC 0-20'!$B$2:$F$243,4,FALSE)</f>
        <v>87.996018399999997</v>
      </c>
      <c r="K828">
        <f>VLOOKUP($C828,'Girls CDC 0-20'!$B$2:$F$243,5,FALSE)</f>
        <v>4.1500427999999999E-2</v>
      </c>
      <c r="L828">
        <f t="shared" si="47"/>
        <v>-2.0514611593306356</v>
      </c>
      <c r="M828">
        <f t="shared" si="49"/>
        <v>2.0111029185840934</v>
      </c>
    </row>
    <row r="829" spans="1:13" x14ac:dyDescent="0.3">
      <c r="A829">
        <v>827</v>
      </c>
      <c r="B829">
        <v>2.2642026009582477</v>
      </c>
      <c r="C829">
        <f t="shared" si="48"/>
        <v>27.5</v>
      </c>
      <c r="D829">
        <v>1</v>
      </c>
      <c r="E829">
        <v>88.423599999999993</v>
      </c>
      <c r="F829">
        <v>3.8339999999999999E-2</v>
      </c>
      <c r="G829">
        <v>77.947000000000003</v>
      </c>
      <c r="H829">
        <v>80.537000000000006</v>
      </c>
      <c r="I829">
        <f>VLOOKUP(C829,'Girls CDC 0-20'!$B$2:$F$243,3,FALSE)</f>
        <v>0.97054190900000004</v>
      </c>
      <c r="J829">
        <f>VLOOKUP($C829,'Girls CDC 0-20'!$B$2:$F$243,4,FALSE)</f>
        <v>87.996018399999997</v>
      </c>
      <c r="K829">
        <f>VLOOKUP($C829,'Girls CDC 0-20'!$B$2:$F$243,5,FALSE)</f>
        <v>4.1500427999999999E-2</v>
      </c>
      <c r="L829">
        <f t="shared" si="47"/>
        <v>-2.0451465389531411</v>
      </c>
      <c r="M829">
        <f t="shared" si="49"/>
        <v>2.0420206630097342</v>
      </c>
    </row>
    <row r="830" spans="1:13" x14ac:dyDescent="0.3">
      <c r="A830">
        <v>828</v>
      </c>
      <c r="B830">
        <v>2.2669404517453797</v>
      </c>
      <c r="C830">
        <f t="shared" si="48"/>
        <v>27.5</v>
      </c>
      <c r="D830">
        <v>1</v>
      </c>
      <c r="E830">
        <v>88.450699999999998</v>
      </c>
      <c r="F830">
        <v>3.8339999999999999E-2</v>
      </c>
      <c r="G830">
        <v>77.971000000000004</v>
      </c>
      <c r="H830">
        <v>80.561999999999998</v>
      </c>
      <c r="I830">
        <f>VLOOKUP(C830,'Girls CDC 0-20'!$B$2:$F$243,3,FALSE)</f>
        <v>0.97054190900000004</v>
      </c>
      <c r="J830">
        <f>VLOOKUP($C830,'Girls CDC 0-20'!$B$2:$F$243,4,FALSE)</f>
        <v>87.996018399999997</v>
      </c>
      <c r="K830">
        <f>VLOOKUP($C830,'Girls CDC 0-20'!$B$2:$F$243,5,FALSE)</f>
        <v>4.1500427999999999E-2</v>
      </c>
      <c r="L830">
        <f t="shared" si="47"/>
        <v>-2.0382828814039136</v>
      </c>
      <c r="M830">
        <f t="shared" si="49"/>
        <v>2.0760825427787606</v>
      </c>
    </row>
    <row r="831" spans="1:13" x14ac:dyDescent="0.3">
      <c r="A831">
        <v>829</v>
      </c>
      <c r="B831">
        <v>2.2696783025325118</v>
      </c>
      <c r="C831">
        <f t="shared" si="48"/>
        <v>27.5</v>
      </c>
      <c r="D831">
        <v>1</v>
      </c>
      <c r="E831">
        <v>88.477699999999999</v>
      </c>
      <c r="F831">
        <v>3.8350000000000002E-2</v>
      </c>
      <c r="G831">
        <v>77.992000000000004</v>
      </c>
      <c r="H831">
        <v>80.584000000000003</v>
      </c>
      <c r="I831">
        <f>VLOOKUP(C831,'Girls CDC 0-20'!$B$2:$F$243,3,FALSE)</f>
        <v>0.97054190900000004</v>
      </c>
      <c r="J831">
        <f>VLOOKUP($C831,'Girls CDC 0-20'!$B$2:$F$243,4,FALSE)</f>
        <v>87.996018399999997</v>
      </c>
      <c r="K831">
        <f>VLOOKUP($C831,'Girls CDC 0-20'!$B$2:$F$243,5,FALSE)</f>
        <v>4.1500427999999999E-2</v>
      </c>
      <c r="L831">
        <f t="shared" si="47"/>
        <v>-2.032242914662588</v>
      </c>
      <c r="M831">
        <f t="shared" si="49"/>
        <v>2.1064535183890638</v>
      </c>
    </row>
    <row r="832" spans="1:13" x14ac:dyDescent="0.3">
      <c r="A832">
        <v>830</v>
      </c>
      <c r="B832">
        <v>2.2724161533196439</v>
      </c>
      <c r="C832">
        <f t="shared" si="48"/>
        <v>27.5</v>
      </c>
      <c r="D832">
        <v>1</v>
      </c>
      <c r="E832">
        <v>88.5047</v>
      </c>
      <c r="F832">
        <v>3.8359999999999998E-2</v>
      </c>
      <c r="G832">
        <v>78.013000000000005</v>
      </c>
      <c r="H832">
        <v>80.606999999999999</v>
      </c>
      <c r="I832">
        <f>VLOOKUP(C832,'Girls CDC 0-20'!$B$2:$F$243,3,FALSE)</f>
        <v>0.97054190900000004</v>
      </c>
      <c r="J832">
        <f>VLOOKUP($C832,'Girls CDC 0-20'!$B$2:$F$243,4,FALSE)</f>
        <v>87.996018399999997</v>
      </c>
      <c r="K832">
        <f>VLOOKUP($C832,'Girls CDC 0-20'!$B$2:$F$243,5,FALSE)</f>
        <v>4.1500427999999999E-2</v>
      </c>
      <c r="L832">
        <f t="shared" si="47"/>
        <v>-2.0259284559151833</v>
      </c>
      <c r="M832">
        <f t="shared" si="49"/>
        <v>2.1386058353554951</v>
      </c>
    </row>
    <row r="833" spans="1:13" x14ac:dyDescent="0.3">
      <c r="A833">
        <v>831</v>
      </c>
      <c r="B833">
        <v>2.2751540041067764</v>
      </c>
      <c r="C833">
        <f t="shared" si="48"/>
        <v>27.5</v>
      </c>
      <c r="D833">
        <v>1</v>
      </c>
      <c r="E833">
        <v>88.531700000000001</v>
      </c>
      <c r="F833">
        <v>3.8359999999999998E-2</v>
      </c>
      <c r="G833">
        <v>78.037000000000006</v>
      </c>
      <c r="H833">
        <v>80.631</v>
      </c>
      <c r="I833">
        <f>VLOOKUP(C833,'Girls CDC 0-20'!$B$2:$F$243,3,FALSE)</f>
        <v>0.97054190900000004</v>
      </c>
      <c r="J833">
        <f>VLOOKUP($C833,'Girls CDC 0-20'!$B$2:$F$243,4,FALSE)</f>
        <v>87.996018399999997</v>
      </c>
      <c r="K833">
        <f>VLOOKUP($C833,'Girls CDC 0-20'!$B$2:$F$243,5,FALSE)</f>
        <v>4.1500427999999999E-2</v>
      </c>
      <c r="L833">
        <f t="shared" si="47"/>
        <v>-2.0193395120699664</v>
      </c>
      <c r="M833">
        <f t="shared" si="49"/>
        <v>2.1725971893169027</v>
      </c>
    </row>
    <row r="834" spans="1:13" x14ac:dyDescent="0.3">
      <c r="A834">
        <v>832</v>
      </c>
      <c r="B834">
        <v>2.2778918548939084</v>
      </c>
      <c r="C834">
        <f t="shared" si="48"/>
        <v>27.5</v>
      </c>
      <c r="D834">
        <v>1</v>
      </c>
      <c r="E834">
        <v>88.558700000000002</v>
      </c>
      <c r="F834">
        <v>3.8370000000000001E-2</v>
      </c>
      <c r="G834">
        <v>78.058000000000007</v>
      </c>
      <c r="H834">
        <v>80.653999999999996</v>
      </c>
      <c r="I834">
        <f>VLOOKUP(C834,'Girls CDC 0-20'!$B$2:$F$243,3,FALSE)</f>
        <v>0.97054190900000004</v>
      </c>
      <c r="J834">
        <f>VLOOKUP($C834,'Girls CDC 0-20'!$B$2:$F$243,4,FALSE)</f>
        <v>87.996018399999997</v>
      </c>
      <c r="K834">
        <f>VLOOKUP($C834,'Girls CDC 0-20'!$B$2:$F$243,5,FALSE)</f>
        <v>4.1500427999999999E-2</v>
      </c>
      <c r="L834">
        <f t="shared" ref="L834:L897" si="50">(((H834/J834)^I834)-1)/(I834*K834)</f>
        <v>-2.0130251617645483</v>
      </c>
      <c r="M834">
        <f t="shared" si="49"/>
        <v>2.2055991180463579</v>
      </c>
    </row>
    <row r="835" spans="1:13" x14ac:dyDescent="0.3">
      <c r="A835">
        <v>833</v>
      </c>
      <c r="B835">
        <v>2.2806297056810405</v>
      </c>
      <c r="C835">
        <f t="shared" ref="C835:C898" si="51">IF(B835=0,0,INT(B835*12)+0.5)</f>
        <v>27.5</v>
      </c>
      <c r="D835">
        <v>1</v>
      </c>
      <c r="E835">
        <v>88.585599999999999</v>
      </c>
      <c r="F835">
        <v>3.8379999999999997E-2</v>
      </c>
      <c r="G835">
        <v>78.078999999999994</v>
      </c>
      <c r="H835">
        <v>80.676000000000002</v>
      </c>
      <c r="I835">
        <f>VLOOKUP(C835,'Girls CDC 0-20'!$B$2:$F$243,3,FALSE)</f>
        <v>0.97054190900000004</v>
      </c>
      <c r="J835">
        <f>VLOOKUP($C835,'Girls CDC 0-20'!$B$2:$F$243,4,FALSE)</f>
        <v>87.996018399999997</v>
      </c>
      <c r="K835">
        <f>VLOOKUP($C835,'Girls CDC 0-20'!$B$2:$F$243,5,FALSE)</f>
        <v>4.1500427999999999E-2</v>
      </c>
      <c r="L835">
        <f t="shared" si="50"/>
        <v>-2.0069853980635548</v>
      </c>
      <c r="M835">
        <f t="shared" ref="M835:M898" si="52">(_xlfn.NORM.S.DIST(L835,TRUE))*100</f>
        <v>2.2375608896026118</v>
      </c>
    </row>
    <row r="836" spans="1:13" x14ac:dyDescent="0.3">
      <c r="A836">
        <v>834</v>
      </c>
      <c r="B836">
        <v>2.2833675564681726</v>
      </c>
      <c r="C836">
        <f t="shared" si="51"/>
        <v>27.5</v>
      </c>
      <c r="D836">
        <v>1</v>
      </c>
      <c r="E836">
        <v>88.6126</v>
      </c>
      <c r="F836">
        <v>3.8379999999999997E-2</v>
      </c>
      <c r="G836">
        <v>78.102999999999994</v>
      </c>
      <c r="H836">
        <v>80.700999999999993</v>
      </c>
      <c r="I836">
        <f>VLOOKUP(C836,'Girls CDC 0-20'!$B$2:$F$243,3,FALSE)</f>
        <v>0.97054190900000004</v>
      </c>
      <c r="J836">
        <f>VLOOKUP($C836,'Girls CDC 0-20'!$B$2:$F$243,4,FALSE)</f>
        <v>87.996018399999997</v>
      </c>
      <c r="K836">
        <f>VLOOKUP($C836,'Girls CDC 0-20'!$B$2:$F$243,5,FALSE)</f>
        <v>4.1500427999999999E-2</v>
      </c>
      <c r="L836">
        <f t="shared" si="50"/>
        <v>-2.0001220891137685</v>
      </c>
      <c r="M836">
        <f t="shared" si="52"/>
        <v>2.2743541043652913</v>
      </c>
    </row>
    <row r="837" spans="1:13" x14ac:dyDescent="0.3">
      <c r="A837">
        <v>835</v>
      </c>
      <c r="B837">
        <v>2.2861054072553046</v>
      </c>
      <c r="C837">
        <f t="shared" si="51"/>
        <v>27.5</v>
      </c>
      <c r="D837">
        <v>1</v>
      </c>
      <c r="E837">
        <v>88.639499999999998</v>
      </c>
      <c r="F837">
        <v>3.8390000000000001E-2</v>
      </c>
      <c r="G837">
        <v>78.123999999999995</v>
      </c>
      <c r="H837">
        <v>80.722999999999999</v>
      </c>
      <c r="I837">
        <f>VLOOKUP(C837,'Girls CDC 0-20'!$B$2:$F$243,3,FALSE)</f>
        <v>0.97054190900000004</v>
      </c>
      <c r="J837">
        <f>VLOOKUP($C837,'Girls CDC 0-20'!$B$2:$F$243,4,FALSE)</f>
        <v>87.996018399999997</v>
      </c>
      <c r="K837">
        <f>VLOOKUP($C837,'Girls CDC 0-20'!$B$2:$F$243,5,FALSE)</f>
        <v>4.1500427999999999E-2</v>
      </c>
      <c r="L837">
        <f t="shared" si="50"/>
        <v>-1.9940824290479189</v>
      </c>
      <c r="M837">
        <f t="shared" si="52"/>
        <v>2.3071523559332232</v>
      </c>
    </row>
    <row r="838" spans="1:13" x14ac:dyDescent="0.3">
      <c r="A838">
        <v>836</v>
      </c>
      <c r="B838">
        <v>2.2888432580424367</v>
      </c>
      <c r="C838">
        <f t="shared" si="51"/>
        <v>27.5</v>
      </c>
      <c r="D838">
        <v>1</v>
      </c>
      <c r="E838">
        <v>88.666399999999996</v>
      </c>
      <c r="F838">
        <v>3.8399999999999997E-2</v>
      </c>
      <c r="G838">
        <v>78.144999999999996</v>
      </c>
      <c r="H838">
        <v>80.745999999999995</v>
      </c>
      <c r="I838">
        <f>VLOOKUP(C838,'Girls CDC 0-20'!$B$2:$F$243,3,FALSE)</f>
        <v>0.97054190900000004</v>
      </c>
      <c r="J838">
        <f>VLOOKUP($C838,'Girls CDC 0-20'!$B$2:$F$243,4,FALSE)</f>
        <v>87.996018399999997</v>
      </c>
      <c r="K838">
        <f>VLOOKUP($C838,'Girls CDC 0-20'!$B$2:$F$243,5,FALSE)</f>
        <v>4.1500427999999999E-2</v>
      </c>
      <c r="L838">
        <f t="shared" si="50"/>
        <v>-1.9877682908237215</v>
      </c>
      <c r="M838">
        <f t="shared" si="52"/>
        <v>2.3418661094483277</v>
      </c>
    </row>
    <row r="839" spans="1:13" x14ac:dyDescent="0.3">
      <c r="A839">
        <v>837</v>
      </c>
      <c r="B839">
        <v>2.2915811088295688</v>
      </c>
      <c r="C839">
        <f t="shared" si="51"/>
        <v>27.5</v>
      </c>
      <c r="D839">
        <v>1</v>
      </c>
      <c r="E839">
        <v>88.693200000000004</v>
      </c>
      <c r="F839">
        <v>3.841E-2</v>
      </c>
      <c r="G839">
        <v>78.165999999999997</v>
      </c>
      <c r="H839">
        <v>80.768000000000001</v>
      </c>
      <c r="I839">
        <f>VLOOKUP(C839,'Girls CDC 0-20'!$B$2:$F$243,3,FALSE)</f>
        <v>0.97054190900000004</v>
      </c>
      <c r="J839">
        <f>VLOOKUP($C839,'Girls CDC 0-20'!$B$2:$F$243,4,FALSE)</f>
        <v>87.996018399999997</v>
      </c>
      <c r="K839">
        <f>VLOOKUP($C839,'Girls CDC 0-20'!$B$2:$F$243,5,FALSE)</f>
        <v>4.1500427999999999E-2</v>
      </c>
      <c r="L839">
        <f t="shared" si="50"/>
        <v>-1.9817287299248076</v>
      </c>
      <c r="M839">
        <f t="shared" si="52"/>
        <v>2.375480494627265</v>
      </c>
    </row>
    <row r="840" spans="1:13" x14ac:dyDescent="0.3">
      <c r="A840">
        <v>838</v>
      </c>
      <c r="B840">
        <v>2.2943189596167008</v>
      </c>
      <c r="C840">
        <f t="shared" si="51"/>
        <v>27.5</v>
      </c>
      <c r="D840">
        <v>1</v>
      </c>
      <c r="E840">
        <v>88.720100000000002</v>
      </c>
      <c r="F840">
        <v>3.841E-2</v>
      </c>
      <c r="G840">
        <v>78.188999999999993</v>
      </c>
      <c r="H840">
        <v>80.793000000000006</v>
      </c>
      <c r="I840">
        <f>VLOOKUP(C840,'Girls CDC 0-20'!$B$2:$F$243,3,FALSE)</f>
        <v>0.97054190900000004</v>
      </c>
      <c r="J840">
        <f>VLOOKUP($C840,'Girls CDC 0-20'!$B$2:$F$243,4,FALSE)</f>
        <v>87.996018399999997</v>
      </c>
      <c r="K840">
        <f>VLOOKUP($C840,'Girls CDC 0-20'!$B$2:$F$243,5,FALSE)</f>
        <v>4.1500427999999999E-2</v>
      </c>
      <c r="L840">
        <f t="shared" si="50"/>
        <v>-1.9748656513628675</v>
      </c>
      <c r="M840">
        <f t="shared" si="52"/>
        <v>2.4141698146993731</v>
      </c>
    </row>
    <row r="841" spans="1:13" x14ac:dyDescent="0.3">
      <c r="A841">
        <v>839</v>
      </c>
      <c r="B841">
        <v>2.2970568104038329</v>
      </c>
      <c r="C841">
        <f t="shared" si="51"/>
        <v>27.5</v>
      </c>
      <c r="D841">
        <v>1</v>
      </c>
      <c r="E841">
        <v>88.746899999999997</v>
      </c>
      <c r="F841">
        <v>3.8420000000000003E-2</v>
      </c>
      <c r="G841">
        <v>78.209999999999994</v>
      </c>
      <c r="H841">
        <v>80.814999999999998</v>
      </c>
      <c r="I841">
        <f>VLOOKUP(C841,'Girls CDC 0-20'!$B$2:$F$243,3,FALSE)</f>
        <v>0.97054190900000004</v>
      </c>
      <c r="J841">
        <f>VLOOKUP($C841,'Girls CDC 0-20'!$B$2:$F$243,4,FALSE)</f>
        <v>87.996018399999997</v>
      </c>
      <c r="K841">
        <f>VLOOKUP($C841,'Girls CDC 0-20'!$B$2:$F$243,5,FALSE)</f>
        <v>4.1500427999999999E-2</v>
      </c>
      <c r="L841">
        <f t="shared" si="50"/>
        <v>-1.9688261939775975</v>
      </c>
      <c r="M841">
        <f t="shared" si="52"/>
        <v>2.4486526627293528</v>
      </c>
    </row>
    <row r="842" spans="1:13" x14ac:dyDescent="0.3">
      <c r="A842">
        <v>840</v>
      </c>
      <c r="B842">
        <v>2.299794661190965</v>
      </c>
      <c r="C842">
        <f t="shared" si="51"/>
        <v>27.5</v>
      </c>
      <c r="D842">
        <v>1</v>
      </c>
      <c r="E842">
        <v>88.773700000000005</v>
      </c>
      <c r="F842">
        <v>3.8429999999999999E-2</v>
      </c>
      <c r="G842">
        <v>78.230999999999995</v>
      </c>
      <c r="H842">
        <v>80.837000000000003</v>
      </c>
      <c r="I842">
        <f>VLOOKUP(C842,'Girls CDC 0-20'!$B$2:$F$243,3,FALSE)</f>
        <v>0.97054190900000004</v>
      </c>
      <c r="J842">
        <f>VLOOKUP($C842,'Girls CDC 0-20'!$B$2:$F$243,4,FALSE)</f>
        <v>87.996018399999997</v>
      </c>
      <c r="K842">
        <f>VLOOKUP($C842,'Girls CDC 0-20'!$B$2:$F$243,5,FALSE)</f>
        <v>4.1500427999999999E-2</v>
      </c>
      <c r="L842">
        <f t="shared" si="50"/>
        <v>-1.9627867850242224</v>
      </c>
      <c r="M842">
        <f t="shared" si="52"/>
        <v>2.4835476986082661</v>
      </c>
    </row>
    <row r="843" spans="1:13" x14ac:dyDescent="0.3">
      <c r="A843">
        <v>841</v>
      </c>
      <c r="B843">
        <v>2.3025325119780971</v>
      </c>
      <c r="C843">
        <f t="shared" si="51"/>
        <v>27.5</v>
      </c>
      <c r="D843">
        <v>1</v>
      </c>
      <c r="E843">
        <v>88.8005</v>
      </c>
      <c r="F843">
        <v>3.8429999999999999E-2</v>
      </c>
      <c r="G843">
        <v>78.254999999999995</v>
      </c>
      <c r="H843">
        <v>80.861999999999995</v>
      </c>
      <c r="I843">
        <f>VLOOKUP(C843,'Girls CDC 0-20'!$B$2:$F$243,3,FALSE)</f>
        <v>0.97054190900000004</v>
      </c>
      <c r="J843">
        <f>VLOOKUP($C843,'Girls CDC 0-20'!$B$2:$F$243,4,FALSE)</f>
        <v>87.996018399999997</v>
      </c>
      <c r="K843">
        <f>VLOOKUP($C843,'Girls CDC 0-20'!$B$2:$F$243,5,FALSE)</f>
        <v>4.1500427999999999E-2</v>
      </c>
      <c r="L843">
        <f t="shared" si="50"/>
        <v>-1.9559238790759843</v>
      </c>
      <c r="M843">
        <f t="shared" si="52"/>
        <v>2.5237060942498251</v>
      </c>
    </row>
    <row r="844" spans="1:13" x14ac:dyDescent="0.3">
      <c r="A844">
        <v>842</v>
      </c>
      <c r="B844">
        <v>2.3052703627652291</v>
      </c>
      <c r="C844">
        <f t="shared" si="51"/>
        <v>27.5</v>
      </c>
      <c r="D844">
        <v>1</v>
      </c>
      <c r="E844">
        <v>88.827299999999994</v>
      </c>
      <c r="F844">
        <v>3.8440000000000002E-2</v>
      </c>
      <c r="G844">
        <v>78.275999999999996</v>
      </c>
      <c r="H844">
        <v>80.884</v>
      </c>
      <c r="I844">
        <f>VLOOKUP(C844,'Girls CDC 0-20'!$B$2:$F$243,3,FALSE)</f>
        <v>0.97054190900000004</v>
      </c>
      <c r="J844">
        <f>VLOOKUP($C844,'Girls CDC 0-20'!$B$2:$F$243,4,FALSE)</f>
        <v>87.996018399999997</v>
      </c>
      <c r="K844">
        <f>VLOOKUP($C844,'Girls CDC 0-20'!$B$2:$F$243,5,FALSE)</f>
        <v>4.1500427999999999E-2</v>
      </c>
      <c r="L844">
        <f t="shared" si="50"/>
        <v>-1.9498845735453025</v>
      </c>
      <c r="M844">
        <f t="shared" si="52"/>
        <v>2.5594939101467946</v>
      </c>
    </row>
    <row r="845" spans="1:13" x14ac:dyDescent="0.3">
      <c r="A845">
        <v>843</v>
      </c>
      <c r="B845">
        <v>2.3080082135523612</v>
      </c>
      <c r="C845">
        <f t="shared" si="51"/>
        <v>27.5</v>
      </c>
      <c r="D845">
        <v>1</v>
      </c>
      <c r="E845">
        <v>88.853999999999999</v>
      </c>
      <c r="F845">
        <v>3.8449999999999998E-2</v>
      </c>
      <c r="G845">
        <v>78.296000000000006</v>
      </c>
      <c r="H845">
        <v>80.906000000000006</v>
      </c>
      <c r="I845">
        <f>VLOOKUP(C845,'Girls CDC 0-20'!$B$2:$F$243,3,FALSE)</f>
        <v>0.97054190900000004</v>
      </c>
      <c r="J845">
        <f>VLOOKUP($C845,'Girls CDC 0-20'!$B$2:$F$243,4,FALSE)</f>
        <v>87.996018399999997</v>
      </c>
      <c r="K845">
        <f>VLOOKUP($C845,'Girls CDC 0-20'!$B$2:$F$243,5,FALSE)</f>
        <v>4.1500427999999999E-2</v>
      </c>
      <c r="L845">
        <f t="shared" si="50"/>
        <v>-1.9438453164039899</v>
      </c>
      <c r="M845">
        <f t="shared" si="52"/>
        <v>2.5957053595503798</v>
      </c>
    </row>
    <row r="846" spans="1:13" x14ac:dyDescent="0.3">
      <c r="A846">
        <v>844</v>
      </c>
      <c r="B846">
        <v>2.3107460643394937</v>
      </c>
      <c r="C846">
        <f t="shared" si="51"/>
        <v>27.5</v>
      </c>
      <c r="D846">
        <v>1</v>
      </c>
      <c r="E846">
        <v>88.880700000000004</v>
      </c>
      <c r="F846">
        <v>3.8449999999999998E-2</v>
      </c>
      <c r="G846">
        <v>78.319999999999993</v>
      </c>
      <c r="H846">
        <v>80.930000000000007</v>
      </c>
      <c r="I846">
        <f>VLOOKUP(C846,'Girls CDC 0-20'!$B$2:$F$243,3,FALSE)</f>
        <v>0.97054190900000004</v>
      </c>
      <c r="J846">
        <f>VLOOKUP($C846,'Girls CDC 0-20'!$B$2:$F$243,4,FALSE)</f>
        <v>87.996018399999997</v>
      </c>
      <c r="K846">
        <f>VLOOKUP($C846,'Girls CDC 0-20'!$B$2:$F$243,5,FALSE)</f>
        <v>4.1500427999999999E-2</v>
      </c>
      <c r="L846">
        <f t="shared" si="50"/>
        <v>-1.937257091058149</v>
      </c>
      <c r="M846">
        <f t="shared" si="52"/>
        <v>2.6356962298185662</v>
      </c>
    </row>
    <row r="847" spans="1:13" x14ac:dyDescent="0.3">
      <c r="A847">
        <v>845</v>
      </c>
      <c r="B847">
        <v>2.3134839151266258</v>
      </c>
      <c r="C847">
        <f t="shared" si="51"/>
        <v>27.5</v>
      </c>
      <c r="D847">
        <v>1</v>
      </c>
      <c r="E847">
        <v>88.907399999999996</v>
      </c>
      <c r="F847">
        <v>3.8460000000000001E-2</v>
      </c>
      <c r="G847">
        <v>78.340999999999994</v>
      </c>
      <c r="H847">
        <v>80.953000000000003</v>
      </c>
      <c r="I847">
        <f>VLOOKUP(C847,'Girls CDC 0-20'!$B$2:$F$243,3,FALSE)</f>
        <v>0.97054190900000004</v>
      </c>
      <c r="J847">
        <f>VLOOKUP($C847,'Girls CDC 0-20'!$B$2:$F$243,4,FALSE)</f>
        <v>87.996018399999997</v>
      </c>
      <c r="K847">
        <f>VLOOKUP($C847,'Girls CDC 0-20'!$B$2:$F$243,5,FALSE)</f>
        <v>4.1500427999999999E-2</v>
      </c>
      <c r="L847">
        <f t="shared" si="50"/>
        <v>-1.9309434291084526</v>
      </c>
      <c r="M847">
        <f t="shared" si="52"/>
        <v>2.6745024344034936</v>
      </c>
    </row>
    <row r="848" spans="1:13" x14ac:dyDescent="0.3">
      <c r="A848">
        <v>846</v>
      </c>
      <c r="B848">
        <v>2.3162217659137578</v>
      </c>
      <c r="C848">
        <f t="shared" si="51"/>
        <v>27.5</v>
      </c>
      <c r="D848">
        <v>1</v>
      </c>
      <c r="E848">
        <v>88.934100000000001</v>
      </c>
      <c r="F848">
        <v>3.8469999999999997E-2</v>
      </c>
      <c r="G848">
        <v>78.361999999999995</v>
      </c>
      <c r="H848">
        <v>80.974999999999994</v>
      </c>
      <c r="I848">
        <f>VLOOKUP(C848,'Girls CDC 0-20'!$B$2:$F$243,3,FALSE)</f>
        <v>0.97054190900000004</v>
      </c>
      <c r="J848">
        <f>VLOOKUP($C848,'Girls CDC 0-20'!$B$2:$F$243,4,FALSE)</f>
        <v>87.996018399999997</v>
      </c>
      <c r="K848">
        <f>VLOOKUP($C848,'Girls CDC 0-20'!$B$2:$F$243,5,FALSE)</f>
        <v>4.1500427999999999E-2</v>
      </c>
      <c r="L848">
        <f t="shared" si="50"/>
        <v>-1.9249043236459549</v>
      </c>
      <c r="M848">
        <f t="shared" si="52"/>
        <v>2.7120664456220047</v>
      </c>
    </row>
    <row r="849" spans="1:13" x14ac:dyDescent="0.3">
      <c r="A849">
        <v>847</v>
      </c>
      <c r="B849">
        <v>2.3189596167008899</v>
      </c>
      <c r="C849">
        <f t="shared" si="51"/>
        <v>27.5</v>
      </c>
      <c r="D849">
        <v>1</v>
      </c>
      <c r="E849">
        <v>88.960800000000006</v>
      </c>
      <c r="F849">
        <v>3.848E-2</v>
      </c>
      <c r="G849">
        <v>78.382000000000005</v>
      </c>
      <c r="H849">
        <v>80.997</v>
      </c>
      <c r="I849">
        <f>VLOOKUP(C849,'Girls CDC 0-20'!$B$2:$F$243,3,FALSE)</f>
        <v>0.97054190900000004</v>
      </c>
      <c r="J849">
        <f>VLOOKUP($C849,'Girls CDC 0-20'!$B$2:$F$243,4,FALSE)</f>
        <v>87.996018399999997</v>
      </c>
      <c r="K849">
        <f>VLOOKUP($C849,'Girls CDC 0-20'!$B$2:$F$243,5,FALSE)</f>
        <v>4.1500427999999999E-2</v>
      </c>
      <c r="L849">
        <f t="shared" si="50"/>
        <v>-1.9188652665168433</v>
      </c>
      <c r="M849">
        <f t="shared" si="52"/>
        <v>2.7500693678890524</v>
      </c>
    </row>
    <row r="850" spans="1:13" x14ac:dyDescent="0.3">
      <c r="A850">
        <v>848</v>
      </c>
      <c r="B850">
        <v>2.321697467488022</v>
      </c>
      <c r="C850">
        <f t="shared" si="51"/>
        <v>27.5</v>
      </c>
      <c r="D850">
        <v>1</v>
      </c>
      <c r="E850">
        <v>88.987399999999994</v>
      </c>
      <c r="F850">
        <v>3.848E-2</v>
      </c>
      <c r="G850">
        <v>78.406000000000006</v>
      </c>
      <c r="H850">
        <v>81.021000000000001</v>
      </c>
      <c r="I850">
        <f>VLOOKUP(C850,'Girls CDC 0-20'!$B$2:$F$243,3,FALSE)</f>
        <v>0.97054190900000004</v>
      </c>
      <c r="J850">
        <f>VLOOKUP($C850,'Girls CDC 0-20'!$B$2:$F$243,4,FALSE)</f>
        <v>87.996018399999997</v>
      </c>
      <c r="K850">
        <f>VLOOKUP($C850,'Girls CDC 0-20'!$B$2:$F$243,5,FALSE)</f>
        <v>4.1500427999999999E-2</v>
      </c>
      <c r="L850">
        <f t="shared" si="50"/>
        <v>-1.9122772593023192</v>
      </c>
      <c r="M850">
        <f t="shared" si="52"/>
        <v>2.7920320522570212</v>
      </c>
    </row>
    <row r="851" spans="1:13" x14ac:dyDescent="0.3">
      <c r="A851">
        <v>849</v>
      </c>
      <c r="B851">
        <v>2.324435318275154</v>
      </c>
      <c r="C851">
        <f t="shared" si="51"/>
        <v>27.5</v>
      </c>
      <c r="D851">
        <v>1</v>
      </c>
      <c r="E851">
        <v>89.013999999999996</v>
      </c>
      <c r="F851">
        <v>3.8490000000000003E-2</v>
      </c>
      <c r="G851">
        <v>78.426000000000002</v>
      </c>
      <c r="H851">
        <v>81.043999999999997</v>
      </c>
      <c r="I851">
        <f>VLOOKUP(C851,'Girls CDC 0-20'!$B$2:$F$243,3,FALSE)</f>
        <v>0.97054190900000004</v>
      </c>
      <c r="J851">
        <f>VLOOKUP($C851,'Girls CDC 0-20'!$B$2:$F$243,4,FALSE)</f>
        <v>87.996018399999997</v>
      </c>
      <c r="K851">
        <f>VLOOKUP($C851,'Girls CDC 0-20'!$B$2:$F$243,5,FALSE)</f>
        <v>4.1500427999999999E-2</v>
      </c>
      <c r="L851">
        <f t="shared" si="50"/>
        <v>-1.9059638063326898</v>
      </c>
      <c r="M851">
        <f t="shared" si="52"/>
        <v>2.8327450822919218</v>
      </c>
    </row>
    <row r="852" spans="1:13" x14ac:dyDescent="0.3">
      <c r="A852">
        <v>850</v>
      </c>
      <c r="B852">
        <v>2.3271731690622861</v>
      </c>
      <c r="C852">
        <f t="shared" si="51"/>
        <v>27.5</v>
      </c>
      <c r="D852">
        <v>1</v>
      </c>
      <c r="E852">
        <v>89.040599999999998</v>
      </c>
      <c r="F852">
        <v>3.85E-2</v>
      </c>
      <c r="G852">
        <v>78.447000000000003</v>
      </c>
      <c r="H852">
        <v>81.066000000000003</v>
      </c>
      <c r="I852">
        <f>VLOOKUP(C852,'Girls CDC 0-20'!$B$2:$F$243,3,FALSE)</f>
        <v>0.97054190900000004</v>
      </c>
      <c r="J852">
        <f>VLOOKUP($C852,'Girls CDC 0-20'!$B$2:$F$243,4,FALSE)</f>
        <v>87.996018399999997</v>
      </c>
      <c r="K852">
        <f>VLOOKUP($C852,'Girls CDC 0-20'!$B$2:$F$243,5,FALSE)</f>
        <v>4.1500427999999999E-2</v>
      </c>
      <c r="L852">
        <f t="shared" si="50"/>
        <v>-1.8999249007070169</v>
      </c>
      <c r="M852">
        <f t="shared" si="52"/>
        <v>2.8721487868875495</v>
      </c>
    </row>
    <row r="853" spans="1:13" x14ac:dyDescent="0.3">
      <c r="A853">
        <v>851</v>
      </c>
      <c r="B853">
        <v>2.3299110198494182</v>
      </c>
      <c r="C853">
        <f t="shared" si="51"/>
        <v>27.5</v>
      </c>
      <c r="D853">
        <v>1</v>
      </c>
      <c r="E853">
        <v>89.0672</v>
      </c>
      <c r="F853">
        <v>3.85E-2</v>
      </c>
      <c r="G853">
        <v>78.471000000000004</v>
      </c>
      <c r="H853">
        <v>81.09</v>
      </c>
      <c r="I853">
        <f>VLOOKUP(C853,'Girls CDC 0-20'!$B$2:$F$243,3,FALSE)</f>
        <v>0.97054190900000004</v>
      </c>
      <c r="J853">
        <f>VLOOKUP($C853,'Girls CDC 0-20'!$B$2:$F$243,4,FALSE)</f>
        <v>87.996018399999997</v>
      </c>
      <c r="K853">
        <f>VLOOKUP($C853,'Girls CDC 0-20'!$B$2:$F$243,5,FALSE)</f>
        <v>4.1500427999999999E-2</v>
      </c>
      <c r="L853">
        <f t="shared" si="50"/>
        <v>-1.893337058720683</v>
      </c>
      <c r="M853">
        <f t="shared" si="52"/>
        <v>2.9156529936107285</v>
      </c>
    </row>
    <row r="854" spans="1:13" x14ac:dyDescent="0.3">
      <c r="A854">
        <v>852</v>
      </c>
      <c r="B854">
        <v>2.3326488706365502</v>
      </c>
      <c r="C854">
        <f t="shared" si="51"/>
        <v>27.5</v>
      </c>
      <c r="D854">
        <v>1</v>
      </c>
      <c r="E854">
        <v>89.093800000000002</v>
      </c>
      <c r="F854">
        <v>3.8510000000000003E-2</v>
      </c>
      <c r="G854">
        <v>78.491</v>
      </c>
      <c r="H854">
        <v>81.111999999999995</v>
      </c>
      <c r="I854">
        <f>VLOOKUP(C854,'Girls CDC 0-20'!$B$2:$F$243,3,FALSE)</f>
        <v>0.97054190900000004</v>
      </c>
      <c r="J854">
        <f>VLOOKUP($C854,'Girls CDC 0-20'!$B$2:$F$243,4,FALSE)</f>
        <v>87.996018399999997</v>
      </c>
      <c r="K854">
        <f>VLOOKUP($C854,'Girls CDC 0-20'!$B$2:$F$243,5,FALSE)</f>
        <v>4.1500427999999999E-2</v>
      </c>
      <c r="L854">
        <f t="shared" si="50"/>
        <v>-1.8872982540235603</v>
      </c>
      <c r="M854">
        <f t="shared" si="52"/>
        <v>2.9560110580265002</v>
      </c>
    </row>
    <row r="855" spans="1:13" x14ac:dyDescent="0.3">
      <c r="A855">
        <v>853</v>
      </c>
      <c r="B855">
        <v>2.3353867214236823</v>
      </c>
      <c r="C855">
        <f t="shared" si="51"/>
        <v>28.5</v>
      </c>
      <c r="D855">
        <v>1</v>
      </c>
      <c r="E855">
        <v>89.1203</v>
      </c>
      <c r="F855">
        <v>3.8519999999999999E-2</v>
      </c>
      <c r="G855">
        <v>78.512</v>
      </c>
      <c r="H855">
        <v>81.134</v>
      </c>
      <c r="I855">
        <f>VLOOKUP(C855,'Girls CDC 0-20'!$B$2:$F$243,3,FALSE)</f>
        <v>0.92112998800000001</v>
      </c>
      <c r="J855">
        <f>VLOOKUP($C855,'Girls CDC 0-20'!$B$2:$F$243,4,FALSE)</f>
        <v>88.805511499999994</v>
      </c>
      <c r="K855">
        <f>VLOOKUP($C855,'Girls CDC 0-20'!$B$2:$F$243,5,FALSE)</f>
        <v>4.1610507999999997E-2</v>
      </c>
      <c r="L855">
        <f t="shared" si="50"/>
        <v>-2.0833533610386072</v>
      </c>
      <c r="M855">
        <f t="shared" si="52"/>
        <v>1.8609513068050243</v>
      </c>
    </row>
    <row r="856" spans="1:13" x14ac:dyDescent="0.3">
      <c r="A856">
        <v>854</v>
      </c>
      <c r="B856">
        <v>2.3381245722108144</v>
      </c>
      <c r="C856">
        <f t="shared" si="51"/>
        <v>28.5</v>
      </c>
      <c r="D856">
        <v>1</v>
      </c>
      <c r="E856">
        <v>89.146799999999999</v>
      </c>
      <c r="F856">
        <v>3.8519999999999999E-2</v>
      </c>
      <c r="G856">
        <v>78.534999999999997</v>
      </c>
      <c r="H856">
        <v>81.158000000000001</v>
      </c>
      <c r="I856">
        <f>VLOOKUP(C856,'Girls CDC 0-20'!$B$2:$F$243,3,FALSE)</f>
        <v>0.92112998800000001</v>
      </c>
      <c r="J856">
        <f>VLOOKUP($C856,'Girls CDC 0-20'!$B$2:$F$243,4,FALSE)</f>
        <v>88.805511499999994</v>
      </c>
      <c r="K856">
        <f>VLOOKUP($C856,'Girls CDC 0-20'!$B$2:$F$243,5,FALSE)</f>
        <v>4.1610507999999997E-2</v>
      </c>
      <c r="L856">
        <f t="shared" si="50"/>
        <v>-2.0768121544822327</v>
      </c>
      <c r="M856">
        <f t="shared" si="52"/>
        <v>1.8909449984585947</v>
      </c>
    </row>
    <row r="857" spans="1:13" x14ac:dyDescent="0.3">
      <c r="A857">
        <v>855</v>
      </c>
      <c r="B857">
        <v>2.3408624229979464</v>
      </c>
      <c r="C857">
        <f t="shared" si="51"/>
        <v>28.5</v>
      </c>
      <c r="D857">
        <v>1</v>
      </c>
      <c r="E857">
        <v>89.173299999999998</v>
      </c>
      <c r="F857">
        <v>3.8530000000000002E-2</v>
      </c>
      <c r="G857">
        <v>78.555999999999997</v>
      </c>
      <c r="H857">
        <v>81.180000000000007</v>
      </c>
      <c r="I857">
        <f>VLOOKUP(C857,'Girls CDC 0-20'!$B$2:$F$243,3,FALSE)</f>
        <v>0.92112998800000001</v>
      </c>
      <c r="J857">
        <f>VLOOKUP($C857,'Girls CDC 0-20'!$B$2:$F$243,4,FALSE)</f>
        <v>88.805511499999994</v>
      </c>
      <c r="K857">
        <f>VLOOKUP($C857,'Girls CDC 0-20'!$B$2:$F$243,5,FALSE)</f>
        <v>4.1610507999999997E-2</v>
      </c>
      <c r="L857">
        <f t="shared" si="50"/>
        <v>-2.0708161824943461</v>
      </c>
      <c r="M857">
        <f t="shared" si="52"/>
        <v>1.9187988681096364</v>
      </c>
    </row>
    <row r="858" spans="1:13" x14ac:dyDescent="0.3">
      <c r="A858">
        <v>856</v>
      </c>
      <c r="B858">
        <v>2.3436002737850785</v>
      </c>
      <c r="C858">
        <f t="shared" si="51"/>
        <v>28.5</v>
      </c>
      <c r="D858">
        <v>1</v>
      </c>
      <c r="E858">
        <v>89.199799999999996</v>
      </c>
      <c r="F858">
        <v>3.8539999999999998E-2</v>
      </c>
      <c r="G858">
        <v>78.575999999999993</v>
      </c>
      <c r="H858">
        <v>81.201999999999998</v>
      </c>
      <c r="I858">
        <f>VLOOKUP(C858,'Girls CDC 0-20'!$B$2:$F$243,3,FALSE)</f>
        <v>0.92112998800000001</v>
      </c>
      <c r="J858">
        <f>VLOOKUP($C858,'Girls CDC 0-20'!$B$2:$F$243,4,FALSE)</f>
        <v>88.805511499999994</v>
      </c>
      <c r="K858">
        <f>VLOOKUP($C858,'Girls CDC 0-20'!$B$2:$F$243,5,FALSE)</f>
        <v>4.1610507999999997E-2</v>
      </c>
      <c r="L858">
        <f t="shared" si="50"/>
        <v>-2.0648203386629209</v>
      </c>
      <c r="M858">
        <f t="shared" si="52"/>
        <v>1.9470001353580746</v>
      </c>
    </row>
    <row r="859" spans="1:13" x14ac:dyDescent="0.3">
      <c r="A859">
        <v>857</v>
      </c>
      <c r="B859">
        <v>2.346338124572211</v>
      </c>
      <c r="C859">
        <f t="shared" si="51"/>
        <v>28.5</v>
      </c>
      <c r="D859">
        <v>1</v>
      </c>
      <c r="E859">
        <v>89.226299999999995</v>
      </c>
      <c r="F859">
        <v>3.8550000000000001E-2</v>
      </c>
      <c r="G859">
        <v>78.596999999999994</v>
      </c>
      <c r="H859">
        <v>81.224000000000004</v>
      </c>
      <c r="I859">
        <f>VLOOKUP(C859,'Girls CDC 0-20'!$B$2:$F$243,3,FALSE)</f>
        <v>0.92112998800000001</v>
      </c>
      <c r="J859">
        <f>VLOOKUP($C859,'Girls CDC 0-20'!$B$2:$F$243,4,FALSE)</f>
        <v>88.805511499999994</v>
      </c>
      <c r="K859">
        <f>VLOOKUP($C859,'Girls CDC 0-20'!$B$2:$F$243,5,FALSE)</f>
        <v>4.1610507999999997E-2</v>
      </c>
      <c r="L859">
        <f t="shared" si="50"/>
        <v>-2.0588246229504961</v>
      </c>
      <c r="M859">
        <f t="shared" si="52"/>
        <v>1.9755520991356623</v>
      </c>
    </row>
    <row r="860" spans="1:13" x14ac:dyDescent="0.3">
      <c r="A860">
        <v>858</v>
      </c>
      <c r="B860">
        <v>2.3490759753593431</v>
      </c>
      <c r="C860">
        <f t="shared" si="51"/>
        <v>28.5</v>
      </c>
      <c r="D860">
        <v>1</v>
      </c>
      <c r="E860">
        <v>89.252700000000004</v>
      </c>
      <c r="F860">
        <v>3.8550000000000001E-2</v>
      </c>
      <c r="G860">
        <v>78.62</v>
      </c>
      <c r="H860">
        <v>81.248000000000005</v>
      </c>
      <c r="I860">
        <f>VLOOKUP(C860,'Girls CDC 0-20'!$B$2:$F$243,3,FALSE)</f>
        <v>0.92112998800000001</v>
      </c>
      <c r="J860">
        <f>VLOOKUP($C860,'Girls CDC 0-20'!$B$2:$F$243,4,FALSE)</f>
        <v>88.805511499999994</v>
      </c>
      <c r="K860">
        <f>VLOOKUP($C860,'Girls CDC 0-20'!$B$2:$F$243,5,FALSE)</f>
        <v>4.1610507999999997E-2</v>
      </c>
      <c r="L860">
        <f t="shared" si="50"/>
        <v>-2.0522839882485018</v>
      </c>
      <c r="M860">
        <f t="shared" si="52"/>
        <v>2.0071035590266222</v>
      </c>
    </row>
    <row r="861" spans="1:13" x14ac:dyDescent="0.3">
      <c r="A861">
        <v>859</v>
      </c>
      <c r="B861">
        <v>2.3518138261464752</v>
      </c>
      <c r="C861">
        <f t="shared" si="51"/>
        <v>28.5</v>
      </c>
      <c r="D861">
        <v>1</v>
      </c>
      <c r="E861">
        <v>89.2791</v>
      </c>
      <c r="F861">
        <v>3.8559999999999997E-2</v>
      </c>
      <c r="G861">
        <v>78.641000000000005</v>
      </c>
      <c r="H861">
        <v>81.27</v>
      </c>
      <c r="I861">
        <f>VLOOKUP(C861,'Girls CDC 0-20'!$B$2:$F$243,3,FALSE)</f>
        <v>0.92112998800000001</v>
      </c>
      <c r="J861">
        <f>VLOOKUP($C861,'Girls CDC 0-20'!$B$2:$F$243,4,FALSE)</f>
        <v>88.805511499999994</v>
      </c>
      <c r="K861">
        <f>VLOOKUP($C861,'Girls CDC 0-20'!$B$2:$F$243,5,FALSE)</f>
        <v>4.1610507999999997E-2</v>
      </c>
      <c r="L861">
        <f t="shared" si="50"/>
        <v>-2.0462885403003068</v>
      </c>
      <c r="M861">
        <f t="shared" si="52"/>
        <v>2.0363995258176923</v>
      </c>
    </row>
    <row r="862" spans="1:13" x14ac:dyDescent="0.3">
      <c r="A862">
        <v>860</v>
      </c>
      <c r="B862">
        <v>2.3545516769336072</v>
      </c>
      <c r="C862">
        <f t="shared" si="51"/>
        <v>28.5</v>
      </c>
      <c r="D862">
        <v>1</v>
      </c>
      <c r="E862">
        <v>89.305499999999995</v>
      </c>
      <c r="F862">
        <v>3.857E-2</v>
      </c>
      <c r="G862">
        <v>78.661000000000001</v>
      </c>
      <c r="H862">
        <v>81.292000000000002</v>
      </c>
      <c r="I862">
        <f>VLOOKUP(C862,'Girls CDC 0-20'!$B$2:$F$243,3,FALSE)</f>
        <v>0.92112998800000001</v>
      </c>
      <c r="J862">
        <f>VLOOKUP($C862,'Girls CDC 0-20'!$B$2:$F$243,4,FALSE)</f>
        <v>88.805511499999994</v>
      </c>
      <c r="K862">
        <f>VLOOKUP($C862,'Girls CDC 0-20'!$B$2:$F$243,5,FALSE)</f>
        <v>4.1610507999999997E-2</v>
      </c>
      <c r="L862">
        <f t="shared" si="50"/>
        <v>-2.0402932203554567</v>
      </c>
      <c r="M862">
        <f t="shared" si="52"/>
        <v>2.0660564833336248</v>
      </c>
    </row>
    <row r="863" spans="1:13" x14ac:dyDescent="0.3">
      <c r="A863">
        <v>861</v>
      </c>
      <c r="B863">
        <v>2.3572895277207393</v>
      </c>
      <c r="C863">
        <f t="shared" si="51"/>
        <v>28.5</v>
      </c>
      <c r="D863">
        <v>1</v>
      </c>
      <c r="E863">
        <v>89.331900000000005</v>
      </c>
      <c r="F863">
        <v>3.857E-2</v>
      </c>
      <c r="G863">
        <v>78.683999999999997</v>
      </c>
      <c r="H863">
        <v>81.316000000000003</v>
      </c>
      <c r="I863">
        <f>VLOOKUP(C863,'Girls CDC 0-20'!$B$2:$F$243,3,FALSE)</f>
        <v>0.92112998800000001</v>
      </c>
      <c r="J863">
        <f>VLOOKUP($C863,'Girls CDC 0-20'!$B$2:$F$243,4,FALSE)</f>
        <v>88.805511499999994</v>
      </c>
      <c r="K863">
        <f>VLOOKUP($C863,'Girls CDC 0-20'!$B$2:$F$243,5,FALSE)</f>
        <v>4.1610507999999997E-2</v>
      </c>
      <c r="L863">
        <f t="shared" si="50"/>
        <v>-2.0337530172680887</v>
      </c>
      <c r="M863">
        <f t="shared" si="52"/>
        <v>2.0988251865858709</v>
      </c>
    </row>
    <row r="864" spans="1:13" x14ac:dyDescent="0.3">
      <c r="A864">
        <v>862</v>
      </c>
      <c r="B864">
        <v>2.3600273785078714</v>
      </c>
      <c r="C864">
        <f t="shared" si="51"/>
        <v>28.5</v>
      </c>
      <c r="D864">
        <v>1</v>
      </c>
      <c r="E864">
        <v>89.3583</v>
      </c>
      <c r="F864">
        <v>3.8580000000000003E-2</v>
      </c>
      <c r="G864">
        <v>78.704999999999998</v>
      </c>
      <c r="H864">
        <v>81.337999999999994</v>
      </c>
      <c r="I864">
        <f>VLOOKUP(C864,'Girls CDC 0-20'!$B$2:$F$243,3,FALSE)</f>
        <v>0.92112998800000001</v>
      </c>
      <c r="J864">
        <f>VLOOKUP($C864,'Girls CDC 0-20'!$B$2:$F$243,4,FALSE)</f>
        <v>88.805511499999994</v>
      </c>
      <c r="K864">
        <f>VLOOKUP($C864,'Girls CDC 0-20'!$B$2:$F$243,5,FALSE)</f>
        <v>4.1610507999999997E-2</v>
      </c>
      <c r="L864">
        <f t="shared" si="50"/>
        <v>-2.0277579648458675</v>
      </c>
      <c r="M864">
        <f t="shared" si="52"/>
        <v>2.1292478224318678</v>
      </c>
    </row>
    <row r="865" spans="1:13" x14ac:dyDescent="0.3">
      <c r="A865">
        <v>863</v>
      </c>
      <c r="B865">
        <v>2.3627652292950034</v>
      </c>
      <c r="C865">
        <f t="shared" si="51"/>
        <v>28.5</v>
      </c>
      <c r="D865">
        <v>1</v>
      </c>
      <c r="E865">
        <v>89.384600000000006</v>
      </c>
      <c r="F865">
        <v>3.8589999999999999E-2</v>
      </c>
      <c r="G865">
        <v>78.724999999999994</v>
      </c>
      <c r="H865">
        <v>81.36</v>
      </c>
      <c r="I865">
        <f>VLOOKUP(C865,'Girls CDC 0-20'!$B$2:$F$243,3,FALSE)</f>
        <v>0.92112998800000001</v>
      </c>
      <c r="J865">
        <f>VLOOKUP($C865,'Girls CDC 0-20'!$B$2:$F$243,4,FALSE)</f>
        <v>88.805511499999994</v>
      </c>
      <c r="K865">
        <f>VLOOKUP($C865,'Girls CDC 0-20'!$B$2:$F$243,5,FALSE)</f>
        <v>4.1610507999999997E-2</v>
      </c>
      <c r="L865">
        <f t="shared" si="50"/>
        <v>-2.0217630403115425</v>
      </c>
      <c r="M865">
        <f t="shared" si="52"/>
        <v>2.1600418865597577</v>
      </c>
    </row>
    <row r="866" spans="1:13" x14ac:dyDescent="0.3">
      <c r="A866">
        <v>864</v>
      </c>
      <c r="B866">
        <v>2.3655030800821355</v>
      </c>
      <c r="C866">
        <f t="shared" si="51"/>
        <v>28.5</v>
      </c>
      <c r="D866">
        <v>1</v>
      </c>
      <c r="E866">
        <v>89.410899999999998</v>
      </c>
      <c r="F866">
        <v>3.8589999999999999E-2</v>
      </c>
      <c r="G866">
        <v>78.748000000000005</v>
      </c>
      <c r="H866">
        <v>81.384</v>
      </c>
      <c r="I866">
        <f>VLOOKUP(C866,'Girls CDC 0-20'!$B$2:$F$243,3,FALSE)</f>
        <v>0.92112998800000001</v>
      </c>
      <c r="J866">
        <f>VLOOKUP($C866,'Girls CDC 0-20'!$B$2:$F$243,4,FALSE)</f>
        <v>88.805511499999994</v>
      </c>
      <c r="K866">
        <f>VLOOKUP($C866,'Girls CDC 0-20'!$B$2:$F$243,5,FALSE)</f>
        <v>4.1610507999999997E-2</v>
      </c>
      <c r="L866">
        <f t="shared" si="50"/>
        <v>-2.0152232684495166</v>
      </c>
      <c r="M866">
        <f t="shared" si="52"/>
        <v>2.1940630268796499</v>
      </c>
    </row>
    <row r="867" spans="1:13" x14ac:dyDescent="0.3">
      <c r="A867">
        <v>865</v>
      </c>
      <c r="B867">
        <v>2.3682409308692676</v>
      </c>
      <c r="C867">
        <f t="shared" si="51"/>
        <v>28.5</v>
      </c>
      <c r="D867">
        <v>1</v>
      </c>
      <c r="E867">
        <v>89.437200000000004</v>
      </c>
      <c r="F867">
        <v>3.8600000000000002E-2</v>
      </c>
      <c r="G867">
        <v>78.769000000000005</v>
      </c>
      <c r="H867">
        <v>81.406000000000006</v>
      </c>
      <c r="I867">
        <f>VLOOKUP(C867,'Girls CDC 0-20'!$B$2:$F$243,3,FALSE)</f>
        <v>0.92112998800000001</v>
      </c>
      <c r="J867">
        <f>VLOOKUP($C867,'Girls CDC 0-20'!$B$2:$F$243,4,FALSE)</f>
        <v>88.805511499999994</v>
      </c>
      <c r="K867">
        <f>VLOOKUP($C867,'Girls CDC 0-20'!$B$2:$F$243,5,FALSE)</f>
        <v>4.1610507999999997E-2</v>
      </c>
      <c r="L867">
        <f t="shared" si="50"/>
        <v>-2.0092286111966304</v>
      </c>
      <c r="M867">
        <f t="shared" si="52"/>
        <v>2.2256447388025222</v>
      </c>
    </row>
    <row r="868" spans="1:13" x14ac:dyDescent="0.3">
      <c r="A868">
        <v>866</v>
      </c>
      <c r="B868">
        <v>2.3709787816563996</v>
      </c>
      <c r="C868">
        <f t="shared" si="51"/>
        <v>28.5</v>
      </c>
      <c r="D868">
        <v>1</v>
      </c>
      <c r="E868">
        <v>89.463499999999996</v>
      </c>
      <c r="F868">
        <v>3.8609999999999998E-2</v>
      </c>
      <c r="G868">
        <v>78.789000000000001</v>
      </c>
      <c r="H868">
        <v>81.427999999999997</v>
      </c>
      <c r="I868">
        <f>VLOOKUP(C868,'Girls CDC 0-20'!$B$2:$F$243,3,FALSE)</f>
        <v>0.92112998800000001</v>
      </c>
      <c r="J868">
        <f>VLOOKUP($C868,'Girls CDC 0-20'!$B$2:$F$243,4,FALSE)</f>
        <v>88.805511499999994</v>
      </c>
      <c r="K868">
        <f>VLOOKUP($C868,'Girls CDC 0-20'!$B$2:$F$243,5,FALSE)</f>
        <v>4.1610507999999997E-2</v>
      </c>
      <c r="L868">
        <f t="shared" si="50"/>
        <v>-2.0032340817163963</v>
      </c>
      <c r="M868">
        <f t="shared" si="52"/>
        <v>2.2576084544749038</v>
      </c>
    </row>
    <row r="869" spans="1:13" x14ac:dyDescent="0.3">
      <c r="A869">
        <v>867</v>
      </c>
      <c r="B869">
        <v>2.3737166324435317</v>
      </c>
      <c r="C869">
        <f t="shared" si="51"/>
        <v>28.5</v>
      </c>
      <c r="D869">
        <v>1</v>
      </c>
      <c r="E869">
        <v>89.489800000000002</v>
      </c>
      <c r="F869">
        <v>3.8609999999999998E-2</v>
      </c>
      <c r="G869">
        <v>78.811999999999998</v>
      </c>
      <c r="H869">
        <v>81.451999999999998</v>
      </c>
      <c r="I869">
        <f>VLOOKUP(C869,'Girls CDC 0-20'!$B$2:$F$243,3,FALSE)</f>
        <v>0.92112998800000001</v>
      </c>
      <c r="J869">
        <f>VLOOKUP($C869,'Girls CDC 0-20'!$B$2:$F$243,4,FALSE)</f>
        <v>88.805511499999994</v>
      </c>
      <c r="K869">
        <f>VLOOKUP($C869,'Girls CDC 0-20'!$B$2:$F$243,5,FALSE)</f>
        <v>4.1610507999999997E-2</v>
      </c>
      <c r="L869">
        <f t="shared" si="50"/>
        <v>-1.9966947406911042</v>
      </c>
      <c r="M869">
        <f t="shared" si="52"/>
        <v>2.2929176905384643</v>
      </c>
    </row>
    <row r="870" spans="1:13" x14ac:dyDescent="0.3">
      <c r="A870">
        <v>868</v>
      </c>
      <c r="B870">
        <v>2.3764544832306638</v>
      </c>
      <c r="C870">
        <f t="shared" si="51"/>
        <v>28.5</v>
      </c>
      <c r="D870">
        <v>1</v>
      </c>
      <c r="E870">
        <v>89.516000000000005</v>
      </c>
      <c r="F870">
        <v>3.8620000000000002E-2</v>
      </c>
      <c r="G870">
        <v>78.832999999999998</v>
      </c>
      <c r="H870">
        <v>81.474000000000004</v>
      </c>
      <c r="I870">
        <f>VLOOKUP(C870,'Girls CDC 0-20'!$B$2:$F$243,3,FALSE)</f>
        <v>0.92112998800000001</v>
      </c>
      <c r="J870">
        <f>VLOOKUP($C870,'Girls CDC 0-20'!$B$2:$F$243,4,FALSE)</f>
        <v>88.805511499999994</v>
      </c>
      <c r="K870">
        <f>VLOOKUP($C870,'Girls CDC 0-20'!$B$2:$F$243,5,FALSE)</f>
        <v>4.1610507999999997E-2</v>
      </c>
      <c r="L870">
        <f t="shared" si="50"/>
        <v>-1.9907004782515452</v>
      </c>
      <c r="M870">
        <f t="shared" si="52"/>
        <v>2.3256913058067896</v>
      </c>
    </row>
    <row r="871" spans="1:13" x14ac:dyDescent="0.3">
      <c r="A871">
        <v>869</v>
      </c>
      <c r="B871">
        <v>2.3791923340177958</v>
      </c>
      <c r="C871">
        <f t="shared" si="51"/>
        <v>28.5</v>
      </c>
      <c r="D871">
        <v>1</v>
      </c>
      <c r="E871">
        <v>89.542199999999994</v>
      </c>
      <c r="F871">
        <v>3.8629999999999998E-2</v>
      </c>
      <c r="G871">
        <v>78.852999999999994</v>
      </c>
      <c r="H871">
        <v>81.495000000000005</v>
      </c>
      <c r="I871">
        <f>VLOOKUP(C871,'Girls CDC 0-20'!$B$2:$F$243,3,FALSE)</f>
        <v>0.92112998800000001</v>
      </c>
      <c r="J871">
        <f>VLOOKUP($C871,'Girls CDC 0-20'!$B$2:$F$243,4,FALSE)</f>
        <v>88.805511499999994</v>
      </c>
      <c r="K871">
        <f>VLOOKUP($C871,'Girls CDC 0-20'!$B$2:$F$243,5,FALSE)</f>
        <v>4.1610507999999997E-2</v>
      </c>
      <c r="L871">
        <f t="shared" si="50"/>
        <v>-1.9849788013725871</v>
      </c>
      <c r="M871">
        <f t="shared" si="52"/>
        <v>2.3573415031930605</v>
      </c>
    </row>
    <row r="872" spans="1:13" x14ac:dyDescent="0.3">
      <c r="A872">
        <v>870</v>
      </c>
      <c r="B872">
        <v>2.3819301848049284</v>
      </c>
      <c r="C872">
        <f t="shared" si="51"/>
        <v>28.5</v>
      </c>
      <c r="D872">
        <v>1</v>
      </c>
      <c r="E872">
        <v>89.568399999999997</v>
      </c>
      <c r="F872">
        <v>3.8640000000000001E-2</v>
      </c>
      <c r="G872">
        <v>78.873000000000005</v>
      </c>
      <c r="H872">
        <v>81.516999999999996</v>
      </c>
      <c r="I872">
        <f>VLOOKUP(C872,'Girls CDC 0-20'!$B$2:$F$243,3,FALSE)</f>
        <v>0.92112998800000001</v>
      </c>
      <c r="J872">
        <f>VLOOKUP($C872,'Girls CDC 0-20'!$B$2:$F$243,4,FALSE)</f>
        <v>88.805511499999994</v>
      </c>
      <c r="K872">
        <f>VLOOKUP($C872,'Girls CDC 0-20'!$B$2:$F$243,5,FALSE)</f>
        <v>4.1610507999999997E-2</v>
      </c>
      <c r="L872">
        <f t="shared" si="50"/>
        <v>-1.9789847884109342</v>
      </c>
      <c r="M872">
        <f t="shared" si="52"/>
        <v>2.3908859473255069</v>
      </c>
    </row>
    <row r="873" spans="1:13" x14ac:dyDescent="0.3">
      <c r="A873">
        <v>871</v>
      </c>
      <c r="B873">
        <v>2.3846680355920604</v>
      </c>
      <c r="C873">
        <f t="shared" si="51"/>
        <v>28.5</v>
      </c>
      <c r="D873">
        <v>1</v>
      </c>
      <c r="E873">
        <v>89.5946</v>
      </c>
      <c r="F873">
        <v>3.8640000000000001E-2</v>
      </c>
      <c r="G873">
        <v>78.896000000000001</v>
      </c>
      <c r="H873">
        <v>81.540999999999997</v>
      </c>
      <c r="I873">
        <f>VLOOKUP(C873,'Girls CDC 0-20'!$B$2:$F$243,3,FALSE)</f>
        <v>0.92112998800000001</v>
      </c>
      <c r="J873">
        <f>VLOOKUP($C873,'Girls CDC 0-20'!$B$2:$F$243,4,FALSE)</f>
        <v>88.805511499999994</v>
      </c>
      <c r="K873">
        <f>VLOOKUP($C873,'Girls CDC 0-20'!$B$2:$F$243,5,FALSE)</f>
        <v>4.1610507999999997E-2</v>
      </c>
      <c r="L873">
        <f t="shared" si="50"/>
        <v>-1.9724460106888657</v>
      </c>
      <c r="M873">
        <f t="shared" si="52"/>
        <v>2.427935690155608</v>
      </c>
    </row>
    <row r="874" spans="1:13" x14ac:dyDescent="0.3">
      <c r="A874">
        <v>872</v>
      </c>
      <c r="B874">
        <v>2.3874058863791925</v>
      </c>
      <c r="C874">
        <f t="shared" si="51"/>
        <v>28.5</v>
      </c>
      <c r="D874">
        <v>1</v>
      </c>
      <c r="E874">
        <v>89.620800000000003</v>
      </c>
      <c r="F874">
        <v>3.8649999999999997E-2</v>
      </c>
      <c r="G874">
        <v>78.917000000000002</v>
      </c>
      <c r="H874">
        <v>81.563000000000002</v>
      </c>
      <c r="I874">
        <f>VLOOKUP(C874,'Girls CDC 0-20'!$B$2:$F$243,3,FALSE)</f>
        <v>0.92112998800000001</v>
      </c>
      <c r="J874">
        <f>VLOOKUP($C874,'Girls CDC 0-20'!$B$2:$F$243,4,FALSE)</f>
        <v>88.805511499999994</v>
      </c>
      <c r="K874">
        <f>VLOOKUP($C874,'Girls CDC 0-20'!$B$2:$F$243,5,FALSE)</f>
        <v>4.1610507999999997E-2</v>
      </c>
      <c r="L874">
        <f t="shared" si="50"/>
        <v>-1.9664522644533908</v>
      </c>
      <c r="M874">
        <f t="shared" si="52"/>
        <v>2.4623195629626546</v>
      </c>
    </row>
    <row r="875" spans="1:13" x14ac:dyDescent="0.3">
      <c r="A875">
        <v>873</v>
      </c>
      <c r="B875">
        <v>2.3901437371663246</v>
      </c>
      <c r="C875">
        <f t="shared" si="51"/>
        <v>28.5</v>
      </c>
      <c r="D875">
        <v>1</v>
      </c>
      <c r="E875">
        <v>89.646900000000002</v>
      </c>
      <c r="F875">
        <v>3.866E-2</v>
      </c>
      <c r="G875">
        <v>78.936999999999998</v>
      </c>
      <c r="H875">
        <v>81.584000000000003</v>
      </c>
      <c r="I875">
        <f>VLOOKUP(C875,'Girls CDC 0-20'!$B$2:$F$243,3,FALSE)</f>
        <v>0.92112998800000001</v>
      </c>
      <c r="J875">
        <f>VLOOKUP($C875,'Girls CDC 0-20'!$B$2:$F$243,4,FALSE)</f>
        <v>88.805511499999994</v>
      </c>
      <c r="K875">
        <f>VLOOKUP($C875,'Girls CDC 0-20'!$B$2:$F$243,5,FALSE)</f>
        <v>4.1610507999999997E-2</v>
      </c>
      <c r="L875">
        <f t="shared" si="50"/>
        <v>-1.9607310801745115</v>
      </c>
      <c r="M875">
        <f t="shared" si="52"/>
        <v>2.4955200732328477</v>
      </c>
    </row>
    <row r="876" spans="1:13" x14ac:dyDescent="0.3">
      <c r="A876">
        <v>874</v>
      </c>
      <c r="B876">
        <v>2.3928815879534566</v>
      </c>
      <c r="C876">
        <f t="shared" si="51"/>
        <v>28.5</v>
      </c>
      <c r="D876">
        <v>1</v>
      </c>
      <c r="E876">
        <v>89.673000000000002</v>
      </c>
      <c r="F876">
        <v>3.866E-2</v>
      </c>
      <c r="G876">
        <v>78.959999999999994</v>
      </c>
      <c r="H876">
        <v>81.608000000000004</v>
      </c>
      <c r="I876">
        <f>VLOOKUP(C876,'Girls CDC 0-20'!$B$2:$F$243,3,FALSE)</f>
        <v>0.92112998800000001</v>
      </c>
      <c r="J876">
        <f>VLOOKUP($C876,'Girls CDC 0-20'!$B$2:$F$243,4,FALSE)</f>
        <v>88.805511499999994</v>
      </c>
      <c r="K876">
        <f>VLOOKUP($C876,'Girls CDC 0-20'!$B$2:$F$243,5,FALSE)</f>
        <v>4.1610507999999997E-2</v>
      </c>
      <c r="L876">
        <f t="shared" si="50"/>
        <v>-1.9541927260746466</v>
      </c>
      <c r="M876">
        <f t="shared" si="52"/>
        <v>2.5339214615364569</v>
      </c>
    </row>
    <row r="877" spans="1:13" x14ac:dyDescent="0.3">
      <c r="A877">
        <v>875</v>
      </c>
      <c r="B877">
        <v>2.3956194387405887</v>
      </c>
      <c r="C877">
        <f t="shared" si="51"/>
        <v>28.5</v>
      </c>
      <c r="D877">
        <v>1</v>
      </c>
      <c r="E877">
        <v>89.699100000000001</v>
      </c>
      <c r="F877">
        <v>3.8670000000000003E-2</v>
      </c>
      <c r="G877">
        <v>78.98</v>
      </c>
      <c r="H877">
        <v>81.63</v>
      </c>
      <c r="I877">
        <f>VLOOKUP(C877,'Girls CDC 0-20'!$B$2:$F$243,3,FALSE)</f>
        <v>0.92112998800000001</v>
      </c>
      <c r="J877">
        <f>VLOOKUP($C877,'Girls CDC 0-20'!$B$2:$F$243,4,FALSE)</f>
        <v>88.805511499999994</v>
      </c>
      <c r="K877">
        <f>VLOOKUP($C877,'Girls CDC 0-20'!$B$2:$F$243,5,FALSE)</f>
        <v>4.1610507999999997E-2</v>
      </c>
      <c r="L877">
        <f t="shared" si="50"/>
        <v>-1.9481993680414227</v>
      </c>
      <c r="M877">
        <f t="shared" si="52"/>
        <v>2.5695556208388894</v>
      </c>
    </row>
    <row r="878" spans="1:13" x14ac:dyDescent="0.3">
      <c r="A878">
        <v>876</v>
      </c>
      <c r="B878">
        <v>2.3983572895277208</v>
      </c>
      <c r="C878">
        <f t="shared" si="51"/>
        <v>28.5</v>
      </c>
      <c r="D878">
        <v>1</v>
      </c>
      <c r="E878">
        <v>89.725200000000001</v>
      </c>
      <c r="F878">
        <v>3.8679999999999999E-2</v>
      </c>
      <c r="G878">
        <v>79</v>
      </c>
      <c r="H878">
        <v>81.650999999999996</v>
      </c>
      <c r="I878">
        <f>VLOOKUP(C878,'Girls CDC 0-20'!$B$2:$F$243,3,FALSE)</f>
        <v>0.92112998800000001</v>
      </c>
      <c r="J878">
        <f>VLOOKUP($C878,'Girls CDC 0-20'!$B$2:$F$243,4,FALSE)</f>
        <v>88.805511499999994</v>
      </c>
      <c r="K878">
        <f>VLOOKUP($C878,'Girls CDC 0-20'!$B$2:$F$243,5,FALSE)</f>
        <v>4.1610507999999997E-2</v>
      </c>
      <c r="L878">
        <f t="shared" si="50"/>
        <v>-1.9424785542139098</v>
      </c>
      <c r="M878">
        <f t="shared" si="52"/>
        <v>2.6039596844497042</v>
      </c>
    </row>
    <row r="879" spans="1:13" x14ac:dyDescent="0.3">
      <c r="A879">
        <v>877</v>
      </c>
      <c r="B879">
        <v>2.4010951403148528</v>
      </c>
      <c r="C879">
        <f t="shared" si="51"/>
        <v>28.5</v>
      </c>
      <c r="D879">
        <v>1</v>
      </c>
      <c r="E879">
        <v>89.751300000000001</v>
      </c>
      <c r="F879">
        <v>3.8679999999999999E-2</v>
      </c>
      <c r="G879">
        <v>79.022999999999996</v>
      </c>
      <c r="H879">
        <v>81.674999999999997</v>
      </c>
      <c r="I879">
        <f>VLOOKUP(C879,'Girls CDC 0-20'!$B$2:$F$243,3,FALSE)</f>
        <v>0.92112998800000001</v>
      </c>
      <c r="J879">
        <f>VLOOKUP($C879,'Girls CDC 0-20'!$B$2:$F$243,4,FALSE)</f>
        <v>88.805511499999994</v>
      </c>
      <c r="K879">
        <f>VLOOKUP($C879,'Girls CDC 0-20'!$B$2:$F$243,5,FALSE)</f>
        <v>4.1610507999999997E-2</v>
      </c>
      <c r="L879">
        <f t="shared" si="50"/>
        <v>-1.935940623361132</v>
      </c>
      <c r="M879">
        <f t="shared" si="52"/>
        <v>2.6437486802550674</v>
      </c>
    </row>
    <row r="880" spans="1:13" x14ac:dyDescent="0.3">
      <c r="A880">
        <v>878</v>
      </c>
      <c r="B880">
        <v>2.4038329911019849</v>
      </c>
      <c r="C880">
        <f t="shared" si="51"/>
        <v>28.5</v>
      </c>
      <c r="D880">
        <v>1</v>
      </c>
      <c r="E880">
        <v>89.777299999999997</v>
      </c>
      <c r="F880">
        <v>3.8690000000000002E-2</v>
      </c>
      <c r="G880">
        <v>79.043000000000006</v>
      </c>
      <c r="H880">
        <v>81.697000000000003</v>
      </c>
      <c r="I880">
        <f>VLOOKUP(C880,'Girls CDC 0-20'!$B$2:$F$243,3,FALSE)</f>
        <v>0.92112998800000001</v>
      </c>
      <c r="J880">
        <f>VLOOKUP($C880,'Girls CDC 0-20'!$B$2:$F$243,4,FALSE)</f>
        <v>88.805511499999994</v>
      </c>
      <c r="K880">
        <f>VLOOKUP($C880,'Girls CDC 0-20'!$B$2:$F$243,5,FALSE)</f>
        <v>4.1610507999999997E-2</v>
      </c>
      <c r="L880">
        <f t="shared" si="50"/>
        <v>-1.9299476531865025</v>
      </c>
      <c r="M880">
        <f t="shared" si="52"/>
        <v>2.6806662052896422</v>
      </c>
    </row>
    <row r="881" spans="1:13" x14ac:dyDescent="0.3">
      <c r="A881">
        <v>879</v>
      </c>
      <c r="B881">
        <v>2.406570841889117</v>
      </c>
      <c r="C881">
        <f t="shared" si="51"/>
        <v>28.5</v>
      </c>
      <c r="D881">
        <v>1</v>
      </c>
      <c r="E881">
        <v>89.803299999999993</v>
      </c>
      <c r="F881">
        <v>3.8699999999999998E-2</v>
      </c>
      <c r="G881">
        <v>79.063999999999993</v>
      </c>
      <c r="H881">
        <v>81.718000000000004</v>
      </c>
      <c r="I881">
        <f>VLOOKUP(C881,'Girls CDC 0-20'!$B$2:$F$243,3,FALSE)</f>
        <v>0.92112998800000001</v>
      </c>
      <c r="J881">
        <f>VLOOKUP($C881,'Girls CDC 0-20'!$B$2:$F$243,4,FALSE)</f>
        <v>88.805511499999994</v>
      </c>
      <c r="K881">
        <f>VLOOKUP($C881,'Girls CDC 0-20'!$B$2:$F$243,5,FALSE)</f>
        <v>4.1610507999999997E-2</v>
      </c>
      <c r="L881">
        <f t="shared" si="50"/>
        <v>-1.9242272094825004</v>
      </c>
      <c r="M881">
        <f t="shared" si="52"/>
        <v>2.7163054974579199</v>
      </c>
    </row>
    <row r="882" spans="1:13" x14ac:dyDescent="0.3">
      <c r="A882">
        <v>880</v>
      </c>
      <c r="B882">
        <v>2.409308692676249</v>
      </c>
      <c r="C882">
        <f t="shared" si="51"/>
        <v>28.5</v>
      </c>
      <c r="D882">
        <v>1</v>
      </c>
      <c r="E882">
        <v>89.829300000000003</v>
      </c>
      <c r="F882">
        <v>3.8699999999999998E-2</v>
      </c>
      <c r="G882">
        <v>79.085999999999999</v>
      </c>
      <c r="H882">
        <v>81.742000000000004</v>
      </c>
      <c r="I882">
        <f>VLOOKUP(C882,'Girls CDC 0-20'!$B$2:$F$243,3,FALSE)</f>
        <v>0.92112998800000001</v>
      </c>
      <c r="J882">
        <f>VLOOKUP($C882,'Girls CDC 0-20'!$B$2:$F$243,4,FALSE)</f>
        <v>88.805511499999994</v>
      </c>
      <c r="K882">
        <f>VLOOKUP($C882,'Girls CDC 0-20'!$B$2:$F$243,5,FALSE)</f>
        <v>4.1610507999999997E-2</v>
      </c>
      <c r="L882">
        <f t="shared" si="50"/>
        <v>-1.9176897015023417</v>
      </c>
      <c r="M882">
        <f t="shared" si="52"/>
        <v>2.7575184174585132</v>
      </c>
    </row>
    <row r="883" spans="1:13" x14ac:dyDescent="0.3">
      <c r="A883">
        <v>881</v>
      </c>
      <c r="B883">
        <v>2.4120465434633811</v>
      </c>
      <c r="C883">
        <f t="shared" si="51"/>
        <v>28.5</v>
      </c>
      <c r="D883">
        <v>1</v>
      </c>
      <c r="E883">
        <v>89.8553</v>
      </c>
      <c r="F883">
        <v>3.8710000000000001E-2</v>
      </c>
      <c r="G883">
        <v>79.106999999999999</v>
      </c>
      <c r="H883">
        <v>81.763999999999996</v>
      </c>
      <c r="I883">
        <f>VLOOKUP(C883,'Girls CDC 0-20'!$B$2:$F$243,3,FALSE)</f>
        <v>0.92112998800000001</v>
      </c>
      <c r="J883">
        <f>VLOOKUP($C883,'Girls CDC 0-20'!$B$2:$F$243,4,FALSE)</f>
        <v>88.805511499999994</v>
      </c>
      <c r="K883">
        <f>VLOOKUP($C883,'Girls CDC 0-20'!$B$2:$F$243,5,FALSE)</f>
        <v>4.1610507999999997E-2</v>
      </c>
      <c r="L883">
        <f t="shared" si="50"/>
        <v>-1.9116971188432441</v>
      </c>
      <c r="M883">
        <f t="shared" si="52"/>
        <v>2.7957527051081223</v>
      </c>
    </row>
    <row r="884" spans="1:13" x14ac:dyDescent="0.3">
      <c r="A884">
        <v>882</v>
      </c>
      <c r="B884">
        <v>2.4147843942505132</v>
      </c>
      <c r="C884">
        <f t="shared" si="51"/>
        <v>28.5</v>
      </c>
      <c r="D884">
        <v>1</v>
      </c>
      <c r="E884">
        <v>89.881299999999996</v>
      </c>
      <c r="F884">
        <v>3.8719999999999997E-2</v>
      </c>
      <c r="G884">
        <v>79.126999999999995</v>
      </c>
      <c r="H884">
        <v>81.784999999999997</v>
      </c>
      <c r="I884">
        <f>VLOOKUP(C884,'Girls CDC 0-20'!$B$2:$F$243,3,FALSE)</f>
        <v>0.92112998800000001</v>
      </c>
      <c r="J884">
        <f>VLOOKUP($C884,'Girls CDC 0-20'!$B$2:$F$243,4,FALSE)</f>
        <v>88.805511499999994</v>
      </c>
      <c r="K884">
        <f>VLOOKUP($C884,'Girls CDC 0-20'!$B$2:$F$243,5,FALSE)</f>
        <v>4.1610507999999997E-2</v>
      </c>
      <c r="L884">
        <f t="shared" si="50"/>
        <v>-1.9059770449354647</v>
      </c>
      <c r="M884">
        <f t="shared" si="52"/>
        <v>2.832659197477144</v>
      </c>
    </row>
    <row r="885" spans="1:13" x14ac:dyDescent="0.3">
      <c r="A885">
        <v>883</v>
      </c>
      <c r="B885">
        <v>2.4175222450376452</v>
      </c>
      <c r="C885">
        <f t="shared" si="51"/>
        <v>29.5</v>
      </c>
      <c r="D885">
        <v>1</v>
      </c>
      <c r="E885">
        <v>89.907200000000003</v>
      </c>
      <c r="F885">
        <v>3.8719999999999997E-2</v>
      </c>
      <c r="G885">
        <v>79.149000000000001</v>
      </c>
      <c r="H885">
        <v>81.808999999999997</v>
      </c>
      <c r="I885">
        <f>VLOOKUP(C885,'Girls CDC 0-20'!$B$2:$F$243,3,FALSE)</f>
        <v>0.86822139200000004</v>
      </c>
      <c r="J885">
        <f>VLOOKUP($C885,'Girls CDC 0-20'!$B$2:$F$243,4,FALSE)</f>
        <v>89.584766889999997</v>
      </c>
      <c r="K885">
        <f>VLOOKUP($C885,'Girls CDC 0-20'!$B$2:$F$243,5,FALSE)</f>
        <v>4.1691761000000001E-2</v>
      </c>
      <c r="L885">
        <f t="shared" si="50"/>
        <v>-2.0942104369827965</v>
      </c>
      <c r="M885">
        <f t="shared" si="52"/>
        <v>1.812061922286043</v>
      </c>
    </row>
    <row r="886" spans="1:13" x14ac:dyDescent="0.3">
      <c r="A886">
        <v>884</v>
      </c>
      <c r="B886">
        <v>2.4202600958247777</v>
      </c>
      <c r="C886">
        <f t="shared" si="51"/>
        <v>29.5</v>
      </c>
      <c r="D886">
        <v>1</v>
      </c>
      <c r="E886">
        <v>89.933099999999996</v>
      </c>
      <c r="F886">
        <v>3.8730000000000001E-2</v>
      </c>
      <c r="G886">
        <v>79.168999999999997</v>
      </c>
      <c r="H886">
        <v>81.83</v>
      </c>
      <c r="I886">
        <f>VLOOKUP(C886,'Girls CDC 0-20'!$B$2:$F$243,3,FALSE)</f>
        <v>0.86822139200000004</v>
      </c>
      <c r="J886">
        <f>VLOOKUP($C886,'Girls CDC 0-20'!$B$2:$F$243,4,FALSE)</f>
        <v>89.584766889999997</v>
      </c>
      <c r="K886">
        <f>VLOOKUP($C886,'Girls CDC 0-20'!$B$2:$F$243,5,FALSE)</f>
        <v>4.1691761000000001E-2</v>
      </c>
      <c r="L886">
        <f t="shared" si="50"/>
        <v>-2.0885202835200443</v>
      </c>
      <c r="M886">
        <f t="shared" si="52"/>
        <v>1.8375463831274748</v>
      </c>
    </row>
    <row r="887" spans="1:13" x14ac:dyDescent="0.3">
      <c r="A887">
        <v>885</v>
      </c>
      <c r="B887">
        <v>2.4229979466119098</v>
      </c>
      <c r="C887">
        <f t="shared" si="51"/>
        <v>29.5</v>
      </c>
      <c r="D887">
        <v>1</v>
      </c>
      <c r="E887">
        <v>89.959100000000007</v>
      </c>
      <c r="F887">
        <v>3.8739999999999997E-2</v>
      </c>
      <c r="G887">
        <v>79.19</v>
      </c>
      <c r="H887">
        <v>81.852000000000004</v>
      </c>
      <c r="I887">
        <f>VLOOKUP(C887,'Girls CDC 0-20'!$B$2:$F$243,3,FALSE)</f>
        <v>0.86822139200000004</v>
      </c>
      <c r="J887">
        <f>VLOOKUP($C887,'Girls CDC 0-20'!$B$2:$F$243,4,FALSE)</f>
        <v>89.584766889999997</v>
      </c>
      <c r="K887">
        <f>VLOOKUP($C887,'Girls CDC 0-20'!$B$2:$F$243,5,FALSE)</f>
        <v>4.1691761000000001E-2</v>
      </c>
      <c r="L887">
        <f t="shared" si="50"/>
        <v>-2.0825593767586805</v>
      </c>
      <c r="M887">
        <f t="shared" si="52"/>
        <v>1.8645702661350052</v>
      </c>
    </row>
    <row r="888" spans="1:13" x14ac:dyDescent="0.3">
      <c r="A888">
        <v>886</v>
      </c>
      <c r="B888">
        <v>2.4257357973990419</v>
      </c>
      <c r="C888">
        <f t="shared" si="51"/>
        <v>29.5</v>
      </c>
      <c r="D888">
        <v>1</v>
      </c>
      <c r="E888">
        <v>89.984899999999996</v>
      </c>
      <c r="F888">
        <v>3.8739999999999997E-2</v>
      </c>
      <c r="G888">
        <v>79.212000000000003</v>
      </c>
      <c r="H888">
        <v>81.875</v>
      </c>
      <c r="I888">
        <f>VLOOKUP(C888,'Girls CDC 0-20'!$B$2:$F$243,3,FALSE)</f>
        <v>0.86822139200000004</v>
      </c>
      <c r="J888">
        <f>VLOOKUP($C888,'Girls CDC 0-20'!$B$2:$F$243,4,FALSE)</f>
        <v>89.584766889999997</v>
      </c>
      <c r="K888">
        <f>VLOOKUP($C888,'Girls CDC 0-20'!$B$2:$F$243,5,FALSE)</f>
        <v>4.1691761000000001E-2</v>
      </c>
      <c r="L888">
        <f t="shared" si="50"/>
        <v>-2.0763277454286446</v>
      </c>
      <c r="M888">
        <f t="shared" si="52"/>
        <v>1.8931824437709748</v>
      </c>
    </row>
    <row r="889" spans="1:13" x14ac:dyDescent="0.3">
      <c r="A889">
        <v>887</v>
      </c>
      <c r="B889">
        <v>2.4284736481861739</v>
      </c>
      <c r="C889">
        <f t="shared" si="51"/>
        <v>29.5</v>
      </c>
      <c r="D889">
        <v>1</v>
      </c>
      <c r="E889">
        <v>90.010800000000003</v>
      </c>
      <c r="F889">
        <v>3.875E-2</v>
      </c>
      <c r="G889">
        <v>79.231999999999999</v>
      </c>
      <c r="H889">
        <v>81.897000000000006</v>
      </c>
      <c r="I889">
        <f>VLOOKUP(C889,'Girls CDC 0-20'!$B$2:$F$243,3,FALSE)</f>
        <v>0.86822139200000004</v>
      </c>
      <c r="J889">
        <f>VLOOKUP($C889,'Girls CDC 0-20'!$B$2:$F$243,4,FALSE)</f>
        <v>89.584766889999997</v>
      </c>
      <c r="K889">
        <f>VLOOKUP($C889,'Girls CDC 0-20'!$B$2:$F$243,5,FALSE)</f>
        <v>4.1691761000000001E-2</v>
      </c>
      <c r="L889">
        <f t="shared" si="50"/>
        <v>-2.0703672704484868</v>
      </c>
      <c r="M889">
        <f t="shared" si="52"/>
        <v>1.9208982192834452</v>
      </c>
    </row>
    <row r="890" spans="1:13" x14ac:dyDescent="0.3">
      <c r="A890">
        <v>888</v>
      </c>
      <c r="B890">
        <v>2.431211498973306</v>
      </c>
      <c r="C890">
        <f t="shared" si="51"/>
        <v>29.5</v>
      </c>
      <c r="D890">
        <v>1</v>
      </c>
      <c r="E890">
        <v>90.036600000000007</v>
      </c>
      <c r="F890">
        <v>3.8760000000000003E-2</v>
      </c>
      <c r="G890">
        <v>79.251999999999995</v>
      </c>
      <c r="H890">
        <v>81.918000000000006</v>
      </c>
      <c r="I890">
        <f>VLOOKUP(C890,'Girls CDC 0-20'!$B$2:$F$243,3,FALSE)</f>
        <v>0.86822139200000004</v>
      </c>
      <c r="J890">
        <f>VLOOKUP($C890,'Girls CDC 0-20'!$B$2:$F$243,4,FALSE)</f>
        <v>89.584766889999997</v>
      </c>
      <c r="K890">
        <f>VLOOKUP($C890,'Girls CDC 0-20'!$B$2:$F$243,5,FALSE)</f>
        <v>4.1691761000000001E-2</v>
      </c>
      <c r="L890">
        <f t="shared" si="50"/>
        <v>-2.0646779229773871</v>
      </c>
      <c r="M890">
        <f t="shared" si="52"/>
        <v>1.9476742413206534</v>
      </c>
    </row>
    <row r="891" spans="1:13" x14ac:dyDescent="0.3">
      <c r="A891">
        <v>889</v>
      </c>
      <c r="B891">
        <v>2.4339493497604381</v>
      </c>
      <c r="C891">
        <f t="shared" si="51"/>
        <v>29.5</v>
      </c>
      <c r="D891">
        <v>1</v>
      </c>
      <c r="E891">
        <v>90.0625</v>
      </c>
      <c r="F891">
        <v>3.8769999999999999E-2</v>
      </c>
      <c r="G891">
        <v>79.272000000000006</v>
      </c>
      <c r="H891">
        <v>81.94</v>
      </c>
      <c r="I891">
        <f>VLOOKUP(C891,'Girls CDC 0-20'!$B$2:$F$243,3,FALSE)</f>
        <v>0.86822139200000004</v>
      </c>
      <c r="J891">
        <f>VLOOKUP($C891,'Girls CDC 0-20'!$B$2:$F$243,4,FALSE)</f>
        <v>89.584766889999997</v>
      </c>
      <c r="K891">
        <f>VLOOKUP($C891,'Girls CDC 0-20'!$B$2:$F$243,5,FALSE)</f>
        <v>4.1691761000000001E-2</v>
      </c>
      <c r="L891">
        <f t="shared" si="50"/>
        <v>-2.0587178603373237</v>
      </c>
      <c r="M891">
        <f t="shared" si="52"/>
        <v>1.9760637128841851</v>
      </c>
    </row>
    <row r="892" spans="1:13" x14ac:dyDescent="0.3">
      <c r="A892">
        <v>890</v>
      </c>
      <c r="B892">
        <v>2.4366872005475702</v>
      </c>
      <c r="C892">
        <f t="shared" si="51"/>
        <v>29.5</v>
      </c>
      <c r="D892">
        <v>1</v>
      </c>
      <c r="E892">
        <v>90.088300000000004</v>
      </c>
      <c r="F892">
        <v>3.8769999999999999E-2</v>
      </c>
      <c r="G892">
        <v>79.295000000000002</v>
      </c>
      <c r="H892">
        <v>81.962999999999994</v>
      </c>
      <c r="I892">
        <f>VLOOKUP(C892,'Girls CDC 0-20'!$B$2:$F$243,3,FALSE)</f>
        <v>0.86822139200000004</v>
      </c>
      <c r="J892">
        <f>VLOOKUP($C892,'Girls CDC 0-20'!$B$2:$F$243,4,FALSE)</f>
        <v>89.584766889999997</v>
      </c>
      <c r="K892">
        <f>VLOOKUP($C892,'Girls CDC 0-20'!$B$2:$F$243,5,FALSE)</f>
        <v>4.1691761000000001E-2</v>
      </c>
      <c r="L892">
        <f t="shared" si="50"/>
        <v>-2.0524871112233725</v>
      </c>
      <c r="M892">
        <f t="shared" si="52"/>
        <v>2.006117318744165</v>
      </c>
    </row>
    <row r="893" spans="1:13" x14ac:dyDescent="0.3">
      <c r="A893">
        <v>891</v>
      </c>
      <c r="B893">
        <v>2.4394250513347022</v>
      </c>
      <c r="C893">
        <f t="shared" si="51"/>
        <v>29.5</v>
      </c>
      <c r="D893">
        <v>1</v>
      </c>
      <c r="E893">
        <v>90.114099999999993</v>
      </c>
      <c r="F893">
        <v>3.8780000000000002E-2</v>
      </c>
      <c r="G893">
        <v>79.314999999999998</v>
      </c>
      <c r="H893">
        <v>81.983999999999995</v>
      </c>
      <c r="I893">
        <f>VLOOKUP(C893,'Girls CDC 0-20'!$B$2:$F$243,3,FALSE)</f>
        <v>0.86822139200000004</v>
      </c>
      <c r="J893">
        <f>VLOOKUP($C893,'Girls CDC 0-20'!$B$2:$F$243,4,FALSE)</f>
        <v>89.584766889999997</v>
      </c>
      <c r="K893">
        <f>VLOOKUP($C893,'Girls CDC 0-20'!$B$2:$F$243,5,FALSE)</f>
        <v>4.1691761000000001E-2</v>
      </c>
      <c r="L893">
        <f t="shared" si="50"/>
        <v>-2.0467983676031132</v>
      </c>
      <c r="M893">
        <f t="shared" si="52"/>
        <v>2.0338943011948856</v>
      </c>
    </row>
    <row r="894" spans="1:13" x14ac:dyDescent="0.3">
      <c r="A894">
        <v>892</v>
      </c>
      <c r="B894">
        <v>2.4421629021218343</v>
      </c>
      <c r="C894">
        <f t="shared" si="51"/>
        <v>29.5</v>
      </c>
      <c r="D894">
        <v>1</v>
      </c>
      <c r="E894">
        <v>90.139799999999994</v>
      </c>
      <c r="F894">
        <v>3.8789999999999998E-2</v>
      </c>
      <c r="G894">
        <v>79.334999999999994</v>
      </c>
      <c r="H894">
        <v>82.006</v>
      </c>
      <c r="I894">
        <f>VLOOKUP(C894,'Girls CDC 0-20'!$B$2:$F$243,3,FALSE)</f>
        <v>0.86822139200000004</v>
      </c>
      <c r="J894">
        <f>VLOOKUP($C894,'Girls CDC 0-20'!$B$2:$F$243,4,FALSE)</f>
        <v>89.584766889999997</v>
      </c>
      <c r="K894">
        <f>VLOOKUP($C894,'Girls CDC 0-20'!$B$2:$F$243,5,FALSE)</f>
        <v>4.1691761000000001E-2</v>
      </c>
      <c r="L894">
        <f t="shared" si="50"/>
        <v>-2.0408389373808866</v>
      </c>
      <c r="M894">
        <f t="shared" si="52"/>
        <v>2.0633419446502632</v>
      </c>
    </row>
    <row r="895" spans="1:13" x14ac:dyDescent="0.3">
      <c r="A895">
        <v>893</v>
      </c>
      <c r="B895">
        <v>2.4449007529089664</v>
      </c>
      <c r="C895">
        <f t="shared" si="51"/>
        <v>29.5</v>
      </c>
      <c r="D895">
        <v>1</v>
      </c>
      <c r="E895">
        <v>90.165599999999998</v>
      </c>
      <c r="F895">
        <v>3.8789999999999998E-2</v>
      </c>
      <c r="G895">
        <v>79.356999999999999</v>
      </c>
      <c r="H895">
        <v>82.028999999999996</v>
      </c>
      <c r="I895">
        <f>VLOOKUP(C895,'Girls CDC 0-20'!$B$2:$F$243,3,FALSE)</f>
        <v>0.86822139200000004</v>
      </c>
      <c r="J895">
        <f>VLOOKUP($C895,'Girls CDC 0-20'!$B$2:$F$243,4,FALSE)</f>
        <v>89.584766889999997</v>
      </c>
      <c r="K895">
        <f>VLOOKUP($C895,'Girls CDC 0-20'!$B$2:$F$243,5,FALSE)</f>
        <v>4.1691761000000001E-2</v>
      </c>
      <c r="L895">
        <f t="shared" si="50"/>
        <v>-2.0346088492256786</v>
      </c>
      <c r="M895">
        <f t="shared" si="52"/>
        <v>2.0945123126834222</v>
      </c>
    </row>
    <row r="896" spans="1:13" x14ac:dyDescent="0.3">
      <c r="A896">
        <v>894</v>
      </c>
      <c r="B896">
        <v>2.4476386036960984</v>
      </c>
      <c r="C896">
        <f t="shared" si="51"/>
        <v>29.5</v>
      </c>
      <c r="D896">
        <v>1</v>
      </c>
      <c r="E896">
        <v>90.191299999999998</v>
      </c>
      <c r="F896">
        <v>3.8800000000000001E-2</v>
      </c>
      <c r="G896">
        <v>79.376999999999995</v>
      </c>
      <c r="H896">
        <v>82.05</v>
      </c>
      <c r="I896">
        <f>VLOOKUP(C896,'Girls CDC 0-20'!$B$2:$F$243,3,FALSE)</f>
        <v>0.86822139200000004</v>
      </c>
      <c r="J896">
        <f>VLOOKUP($C896,'Girls CDC 0-20'!$B$2:$F$243,4,FALSE)</f>
        <v>89.584766889999997</v>
      </c>
      <c r="K896">
        <f>VLOOKUP($C896,'Girls CDC 0-20'!$B$2:$F$243,5,FALSE)</f>
        <v>4.1691761000000001E-2</v>
      </c>
      <c r="L896">
        <f t="shared" si="50"/>
        <v>-2.0289207089062655</v>
      </c>
      <c r="M896">
        <f t="shared" si="52"/>
        <v>2.1233183551394839</v>
      </c>
    </row>
    <row r="897" spans="1:13" x14ac:dyDescent="0.3">
      <c r="A897">
        <v>895</v>
      </c>
      <c r="B897">
        <v>2.4503764544832305</v>
      </c>
      <c r="C897">
        <f t="shared" si="51"/>
        <v>29.5</v>
      </c>
      <c r="D897">
        <v>1</v>
      </c>
      <c r="E897">
        <v>90.216999999999999</v>
      </c>
      <c r="F897">
        <v>3.8809999999999997E-2</v>
      </c>
      <c r="G897">
        <v>79.397000000000006</v>
      </c>
      <c r="H897">
        <v>82.072000000000003</v>
      </c>
      <c r="I897">
        <f>VLOOKUP(C897,'Girls CDC 0-20'!$B$2:$F$243,3,FALSE)</f>
        <v>0.86822139200000004</v>
      </c>
      <c r="J897">
        <f>VLOOKUP($C897,'Girls CDC 0-20'!$B$2:$F$243,4,FALSE)</f>
        <v>89.584766889999997</v>
      </c>
      <c r="K897">
        <f>VLOOKUP($C897,'Girls CDC 0-20'!$B$2:$F$243,5,FALSE)</f>
        <v>4.1691761000000001E-2</v>
      </c>
      <c r="L897">
        <f t="shared" si="50"/>
        <v>-2.022961910526007</v>
      </c>
      <c r="M897">
        <f t="shared" si="52"/>
        <v>2.1538537347074724</v>
      </c>
    </row>
    <row r="898" spans="1:13" x14ac:dyDescent="0.3">
      <c r="A898">
        <v>896</v>
      </c>
      <c r="B898">
        <v>2.4531143052703626</v>
      </c>
      <c r="C898">
        <f t="shared" si="51"/>
        <v>29.5</v>
      </c>
      <c r="D898">
        <v>1</v>
      </c>
      <c r="E898">
        <v>90.242699999999999</v>
      </c>
      <c r="F898">
        <v>3.8809999999999997E-2</v>
      </c>
      <c r="G898">
        <v>79.42</v>
      </c>
      <c r="H898">
        <v>82.094999999999999</v>
      </c>
      <c r="I898">
        <f>VLOOKUP(C898,'Girls CDC 0-20'!$B$2:$F$243,3,FALSE)</f>
        <v>0.86822139200000004</v>
      </c>
      <c r="J898">
        <f>VLOOKUP($C898,'Girls CDC 0-20'!$B$2:$F$243,4,FALSE)</f>
        <v>89.584766889999997</v>
      </c>
      <c r="K898">
        <f>VLOOKUP($C898,'Girls CDC 0-20'!$B$2:$F$243,5,FALSE)</f>
        <v>4.1691761000000001E-2</v>
      </c>
      <c r="L898">
        <f t="shared" ref="L898:L961" si="53">(((H898/J898)^I898)-1)/(I898*K898)</f>
        <v>-2.0167324827278521</v>
      </c>
      <c r="M898">
        <f t="shared" si="52"/>
        <v>2.1861719097246874</v>
      </c>
    </row>
    <row r="899" spans="1:13" x14ac:dyDescent="0.3">
      <c r="A899">
        <v>897</v>
      </c>
      <c r="B899">
        <v>2.4558521560574951</v>
      </c>
      <c r="C899">
        <f t="shared" ref="C899:C962" si="54">IF(B899=0,0,INT(B899*12)+0.5)</f>
        <v>29.5</v>
      </c>
      <c r="D899">
        <v>1</v>
      </c>
      <c r="E899">
        <v>90.2684</v>
      </c>
      <c r="F899">
        <v>3.882E-2</v>
      </c>
      <c r="G899">
        <v>79.44</v>
      </c>
      <c r="H899">
        <v>82.116</v>
      </c>
      <c r="I899">
        <f>VLOOKUP(C899,'Girls CDC 0-20'!$B$2:$F$243,3,FALSE)</f>
        <v>0.86822139200000004</v>
      </c>
      <c r="J899">
        <f>VLOOKUP($C899,'Girls CDC 0-20'!$B$2:$F$243,4,FALSE)</f>
        <v>89.584766889999997</v>
      </c>
      <c r="K899">
        <f>VLOOKUP($C899,'Girls CDC 0-20'!$B$2:$F$243,5,FALSE)</f>
        <v>4.1691761000000001E-2</v>
      </c>
      <c r="L899">
        <f t="shared" si="53"/>
        <v>-2.0110449451602235</v>
      </c>
      <c r="M899">
        <f t="shared" ref="M899:M962" si="55">(_xlfn.NORM.S.DIST(L899,TRUE))*100</f>
        <v>2.216035477992512</v>
      </c>
    </row>
    <row r="900" spans="1:13" x14ac:dyDescent="0.3">
      <c r="A900">
        <v>898</v>
      </c>
      <c r="B900">
        <v>2.4585900068446271</v>
      </c>
      <c r="C900">
        <f t="shared" si="54"/>
        <v>29.5</v>
      </c>
      <c r="D900">
        <v>1</v>
      </c>
      <c r="E900">
        <v>90.293999999999997</v>
      </c>
      <c r="F900">
        <v>3.8830000000000003E-2</v>
      </c>
      <c r="G900">
        <v>79.459000000000003</v>
      </c>
      <c r="H900">
        <v>82.138000000000005</v>
      </c>
      <c r="I900">
        <f>VLOOKUP(C900,'Girls CDC 0-20'!$B$2:$F$243,3,FALSE)</f>
        <v>0.86822139200000004</v>
      </c>
      <c r="J900">
        <f>VLOOKUP($C900,'Girls CDC 0-20'!$B$2:$F$243,4,FALSE)</f>
        <v>89.584766889999997</v>
      </c>
      <c r="K900">
        <f>VLOOKUP($C900,'Girls CDC 0-20'!$B$2:$F$243,5,FALSE)</f>
        <v>4.1691761000000001E-2</v>
      </c>
      <c r="L900">
        <f t="shared" si="53"/>
        <v>-2.0050867780470516</v>
      </c>
      <c r="M900">
        <f t="shared" si="55"/>
        <v>2.2476885367846644</v>
      </c>
    </row>
    <row r="901" spans="1:13" x14ac:dyDescent="0.3">
      <c r="A901">
        <v>899</v>
      </c>
      <c r="B901">
        <v>2.4613278576317592</v>
      </c>
      <c r="C901">
        <f t="shared" si="54"/>
        <v>29.5</v>
      </c>
      <c r="D901">
        <v>1</v>
      </c>
      <c r="E901">
        <v>90.319699999999997</v>
      </c>
      <c r="F901">
        <v>3.8830000000000003E-2</v>
      </c>
      <c r="G901">
        <v>79.481999999999999</v>
      </c>
      <c r="H901">
        <v>82.161000000000001</v>
      </c>
      <c r="I901">
        <f>VLOOKUP(C901,'Girls CDC 0-20'!$B$2:$F$243,3,FALSE)</f>
        <v>0.86822139200000004</v>
      </c>
      <c r="J901">
        <f>VLOOKUP($C901,'Girls CDC 0-20'!$B$2:$F$243,4,FALSE)</f>
        <v>89.584766889999997</v>
      </c>
      <c r="K901">
        <f>VLOOKUP($C901,'Girls CDC 0-20'!$B$2:$F$243,5,FALSE)</f>
        <v>4.1691761000000001E-2</v>
      </c>
      <c r="L901">
        <f t="shared" si="53"/>
        <v>-1.9988580100052873</v>
      </c>
      <c r="M901">
        <f t="shared" si="55"/>
        <v>2.2811859543795636</v>
      </c>
    </row>
    <row r="902" spans="1:13" x14ac:dyDescent="0.3">
      <c r="A902">
        <v>900</v>
      </c>
      <c r="B902">
        <v>2.4640657084188913</v>
      </c>
      <c r="C902">
        <f t="shared" si="54"/>
        <v>29.5</v>
      </c>
      <c r="D902">
        <v>1</v>
      </c>
      <c r="E902">
        <v>90.345299999999995</v>
      </c>
      <c r="F902">
        <v>3.884E-2</v>
      </c>
      <c r="G902">
        <v>79.501999999999995</v>
      </c>
      <c r="H902">
        <v>82.182000000000002</v>
      </c>
      <c r="I902">
        <f>VLOOKUP(C902,'Girls CDC 0-20'!$B$2:$F$243,3,FALSE)</f>
        <v>0.86822139200000004</v>
      </c>
      <c r="J902">
        <f>VLOOKUP($C902,'Girls CDC 0-20'!$B$2:$F$243,4,FALSE)</f>
        <v>89.584766889999997</v>
      </c>
      <c r="K902">
        <f>VLOOKUP($C902,'Girls CDC 0-20'!$B$2:$F$243,5,FALSE)</f>
        <v>4.1691761000000001E-2</v>
      </c>
      <c r="L902">
        <f t="shared" si="53"/>
        <v>-1.9931710746413249</v>
      </c>
      <c r="M902">
        <f t="shared" si="55"/>
        <v>2.3121358662011282</v>
      </c>
    </row>
    <row r="903" spans="1:13" x14ac:dyDescent="0.3">
      <c r="A903">
        <v>901</v>
      </c>
      <c r="B903">
        <v>2.4668035592060233</v>
      </c>
      <c r="C903">
        <f t="shared" si="54"/>
        <v>29.5</v>
      </c>
      <c r="D903">
        <v>1</v>
      </c>
      <c r="E903">
        <v>90.370900000000006</v>
      </c>
      <c r="F903">
        <v>3.8850000000000003E-2</v>
      </c>
      <c r="G903">
        <v>79.521000000000001</v>
      </c>
      <c r="H903">
        <v>82.203000000000003</v>
      </c>
      <c r="I903">
        <f>VLOOKUP(C903,'Girls CDC 0-20'!$B$2:$F$243,3,FALSE)</f>
        <v>0.86822139200000004</v>
      </c>
      <c r="J903">
        <f>VLOOKUP($C903,'Girls CDC 0-20'!$B$2:$F$243,4,FALSE)</f>
        <v>89.584766889999997</v>
      </c>
      <c r="K903">
        <f>VLOOKUP($C903,'Girls CDC 0-20'!$B$2:$F$243,5,FALSE)</f>
        <v>4.1691761000000001E-2</v>
      </c>
      <c r="L903">
        <f t="shared" si="53"/>
        <v>-1.9874843307728247</v>
      </c>
      <c r="M903">
        <f t="shared" si="55"/>
        <v>2.3434375311788607</v>
      </c>
    </row>
    <row r="904" spans="1:13" x14ac:dyDescent="0.3">
      <c r="A904">
        <v>902</v>
      </c>
      <c r="B904">
        <v>2.4695414099931554</v>
      </c>
      <c r="C904">
        <f t="shared" si="54"/>
        <v>29.5</v>
      </c>
      <c r="D904">
        <v>1</v>
      </c>
      <c r="E904">
        <v>90.396500000000003</v>
      </c>
      <c r="F904">
        <v>3.8850000000000003E-2</v>
      </c>
      <c r="G904">
        <v>79.543999999999997</v>
      </c>
      <c r="H904">
        <v>82.227000000000004</v>
      </c>
      <c r="I904">
        <f>VLOOKUP(C904,'Girls CDC 0-20'!$B$2:$F$243,3,FALSE)</f>
        <v>0.86822139200000004</v>
      </c>
      <c r="J904">
        <f>VLOOKUP($C904,'Girls CDC 0-20'!$B$2:$F$243,4,FALSE)</f>
        <v>89.584766889999997</v>
      </c>
      <c r="K904">
        <f>VLOOKUP($C904,'Girls CDC 0-20'!$B$2:$F$243,5,FALSE)</f>
        <v>4.1691761000000001E-2</v>
      </c>
      <c r="L904">
        <f t="shared" si="53"/>
        <v>-1.980985429336328</v>
      </c>
      <c r="M904">
        <f t="shared" si="55"/>
        <v>2.3796453811345519</v>
      </c>
    </row>
    <row r="905" spans="1:13" x14ac:dyDescent="0.3">
      <c r="A905">
        <v>903</v>
      </c>
      <c r="B905">
        <v>2.4722792607802875</v>
      </c>
      <c r="C905">
        <f t="shared" si="54"/>
        <v>29.5</v>
      </c>
      <c r="D905">
        <v>1</v>
      </c>
      <c r="E905">
        <v>90.421999999999997</v>
      </c>
      <c r="F905">
        <v>3.8859999999999999E-2</v>
      </c>
      <c r="G905">
        <v>79.563999999999993</v>
      </c>
      <c r="H905">
        <v>82.248000000000005</v>
      </c>
      <c r="I905">
        <f>VLOOKUP(C905,'Girls CDC 0-20'!$B$2:$F$243,3,FALSE)</f>
        <v>0.86822139200000004</v>
      </c>
      <c r="J905">
        <f>VLOOKUP($C905,'Girls CDC 0-20'!$B$2:$F$243,4,FALSE)</f>
        <v>89.584766889999997</v>
      </c>
      <c r="K905">
        <f>VLOOKUP($C905,'Girls CDC 0-20'!$B$2:$F$243,5,FALSE)</f>
        <v>4.1691761000000001E-2</v>
      </c>
      <c r="L905">
        <f t="shared" si="53"/>
        <v>-1.9752990956288539</v>
      </c>
      <c r="M905">
        <f t="shared" si="55"/>
        <v>2.4117107909387316</v>
      </c>
    </row>
    <row r="906" spans="1:13" x14ac:dyDescent="0.3">
      <c r="A906">
        <v>904</v>
      </c>
      <c r="B906">
        <v>2.4750171115674195</v>
      </c>
      <c r="C906">
        <f t="shared" si="54"/>
        <v>29.5</v>
      </c>
      <c r="D906">
        <v>1</v>
      </c>
      <c r="E906">
        <v>90.447599999999994</v>
      </c>
      <c r="F906">
        <v>3.8870000000000002E-2</v>
      </c>
      <c r="G906">
        <v>79.582999999999998</v>
      </c>
      <c r="H906">
        <v>82.269000000000005</v>
      </c>
      <c r="I906">
        <f>VLOOKUP(C906,'Girls CDC 0-20'!$B$2:$F$243,3,FALSE)</f>
        <v>0.86822139200000004</v>
      </c>
      <c r="J906">
        <f>VLOOKUP($C906,'Girls CDC 0-20'!$B$2:$F$243,4,FALSE)</f>
        <v>89.584766889999997</v>
      </c>
      <c r="K906">
        <f>VLOOKUP($C906,'Girls CDC 0-20'!$B$2:$F$243,5,FALSE)</f>
        <v>4.1691761000000001E-2</v>
      </c>
      <c r="L906">
        <f t="shared" si="53"/>
        <v>-1.9696129532429365</v>
      </c>
      <c r="M906">
        <f t="shared" si="55"/>
        <v>2.44413729831256</v>
      </c>
    </row>
    <row r="907" spans="1:13" x14ac:dyDescent="0.3">
      <c r="A907">
        <v>905</v>
      </c>
      <c r="B907">
        <v>2.4777549623545516</v>
      </c>
      <c r="C907">
        <f t="shared" si="54"/>
        <v>29.5</v>
      </c>
      <c r="D907">
        <v>1</v>
      </c>
      <c r="E907">
        <v>90.473100000000002</v>
      </c>
      <c r="F907">
        <v>3.8870000000000002E-2</v>
      </c>
      <c r="G907">
        <v>79.605999999999995</v>
      </c>
      <c r="H907">
        <v>82.292000000000002</v>
      </c>
      <c r="I907">
        <f>VLOOKUP(C907,'Girls CDC 0-20'!$B$2:$F$243,3,FALSE)</f>
        <v>0.86822139200000004</v>
      </c>
      <c r="J907">
        <f>VLOOKUP($C907,'Girls CDC 0-20'!$B$2:$F$243,4,FALSE)</f>
        <v>89.584766889999997</v>
      </c>
      <c r="K907">
        <f>VLOOKUP($C907,'Girls CDC 0-20'!$B$2:$F$243,5,FALSE)</f>
        <v>4.1691761000000001E-2</v>
      </c>
      <c r="L907">
        <f t="shared" si="53"/>
        <v>-1.9633854929423771</v>
      </c>
      <c r="M907">
        <f t="shared" si="55"/>
        <v>2.4800699098229471</v>
      </c>
    </row>
    <row r="908" spans="1:13" x14ac:dyDescent="0.3">
      <c r="A908">
        <v>906</v>
      </c>
      <c r="B908">
        <v>2.4804928131416837</v>
      </c>
      <c r="C908">
        <f t="shared" si="54"/>
        <v>29.5</v>
      </c>
      <c r="D908">
        <v>1</v>
      </c>
      <c r="E908">
        <v>90.498599999999996</v>
      </c>
      <c r="F908">
        <v>3.8879999999999998E-2</v>
      </c>
      <c r="G908">
        <v>79.625</v>
      </c>
      <c r="H908">
        <v>82.313000000000002</v>
      </c>
      <c r="I908">
        <f>VLOOKUP(C908,'Girls CDC 0-20'!$B$2:$F$243,3,FALSE)</f>
        <v>0.86822139200000004</v>
      </c>
      <c r="J908">
        <f>VLOOKUP($C908,'Girls CDC 0-20'!$B$2:$F$243,4,FALSE)</f>
        <v>89.584766889999997</v>
      </c>
      <c r="K908">
        <f>VLOOKUP($C908,'Girls CDC 0-20'!$B$2:$F$243,5,FALSE)</f>
        <v>4.1691761000000001E-2</v>
      </c>
      <c r="L908">
        <f t="shared" si="53"/>
        <v>-1.9576997512414802</v>
      </c>
      <c r="M908">
        <f t="shared" si="55"/>
        <v>2.5132627229928497</v>
      </c>
    </row>
    <row r="909" spans="1:13" x14ac:dyDescent="0.3">
      <c r="A909">
        <v>907</v>
      </c>
      <c r="B909">
        <v>2.4832306639288158</v>
      </c>
      <c r="C909">
        <f t="shared" si="54"/>
        <v>29.5</v>
      </c>
      <c r="D909">
        <v>1</v>
      </c>
      <c r="E909">
        <v>90.524000000000001</v>
      </c>
      <c r="F909">
        <v>3.8890000000000001E-2</v>
      </c>
      <c r="G909">
        <v>79.644999999999996</v>
      </c>
      <c r="H909">
        <v>82.334000000000003</v>
      </c>
      <c r="I909">
        <f>VLOOKUP(C909,'Girls CDC 0-20'!$B$2:$F$243,3,FALSE)</f>
        <v>0.86822139200000004</v>
      </c>
      <c r="J909">
        <f>VLOOKUP($C909,'Girls CDC 0-20'!$B$2:$F$243,4,FALSE)</f>
        <v>89.584766889999997</v>
      </c>
      <c r="K909">
        <f>VLOOKUP($C909,'Girls CDC 0-20'!$B$2:$F$243,5,FALSE)</f>
        <v>4.1691761000000001E-2</v>
      </c>
      <c r="L909">
        <f t="shared" si="53"/>
        <v>-1.952014200691164</v>
      </c>
      <c r="M909">
        <f t="shared" si="55"/>
        <v>2.546825932767292</v>
      </c>
    </row>
    <row r="910" spans="1:13" x14ac:dyDescent="0.3">
      <c r="A910">
        <v>908</v>
      </c>
      <c r="B910">
        <v>2.4859685147159478</v>
      </c>
      <c r="C910">
        <f t="shared" si="54"/>
        <v>29.5</v>
      </c>
      <c r="D910">
        <v>1</v>
      </c>
      <c r="E910">
        <v>90.549499999999995</v>
      </c>
      <c r="F910">
        <v>3.8890000000000001E-2</v>
      </c>
      <c r="G910">
        <v>79.667000000000002</v>
      </c>
      <c r="H910">
        <v>82.356999999999999</v>
      </c>
      <c r="I910">
        <f>VLOOKUP(C910,'Girls CDC 0-20'!$B$2:$F$243,3,FALSE)</f>
        <v>0.86822139200000004</v>
      </c>
      <c r="J910">
        <f>VLOOKUP($C910,'Girls CDC 0-20'!$B$2:$F$243,4,FALSE)</f>
        <v>89.584766889999997</v>
      </c>
      <c r="K910">
        <f>VLOOKUP($C910,'Girls CDC 0-20'!$B$2:$F$243,5,FALSE)</f>
        <v>4.1691761000000001E-2</v>
      </c>
      <c r="L910">
        <f t="shared" si="53"/>
        <v>-1.9457873883954293</v>
      </c>
      <c r="M910">
        <f t="shared" si="55"/>
        <v>2.5840142088211198</v>
      </c>
    </row>
    <row r="911" spans="1:13" x14ac:dyDescent="0.3">
      <c r="A911">
        <v>909</v>
      </c>
      <c r="B911">
        <v>2.4887063655030799</v>
      </c>
      <c r="C911">
        <f t="shared" si="54"/>
        <v>29.5</v>
      </c>
      <c r="D911">
        <v>1</v>
      </c>
      <c r="E911">
        <v>90.575000000000003</v>
      </c>
      <c r="F911">
        <v>3.8899999999999997E-2</v>
      </c>
      <c r="G911">
        <v>79.686999999999998</v>
      </c>
      <c r="H911">
        <v>82.378</v>
      </c>
      <c r="I911">
        <f>VLOOKUP(C911,'Girls CDC 0-20'!$B$2:$F$243,3,FALSE)</f>
        <v>0.86822139200000004</v>
      </c>
      <c r="J911">
        <f>VLOOKUP($C911,'Girls CDC 0-20'!$B$2:$F$243,4,FALSE)</f>
        <v>89.584766889999997</v>
      </c>
      <c r="K911">
        <f>VLOOKUP($C911,'Girls CDC 0-20'!$B$2:$F$243,5,FALSE)</f>
        <v>4.1691761000000001E-2</v>
      </c>
      <c r="L911">
        <f t="shared" si="53"/>
        <v>-1.9401022381721926</v>
      </c>
      <c r="M911">
        <f t="shared" si="55"/>
        <v>2.6183633036717855</v>
      </c>
    </row>
    <row r="912" spans="1:13" x14ac:dyDescent="0.3">
      <c r="A912">
        <v>910</v>
      </c>
      <c r="B912">
        <v>2.4914442162902124</v>
      </c>
      <c r="C912">
        <f t="shared" si="54"/>
        <v>29.5</v>
      </c>
      <c r="D912">
        <v>1</v>
      </c>
      <c r="E912">
        <v>90.600399999999993</v>
      </c>
      <c r="F912">
        <v>3.891E-2</v>
      </c>
      <c r="G912">
        <v>79.706999999999994</v>
      </c>
      <c r="H912">
        <v>82.399000000000001</v>
      </c>
      <c r="I912">
        <f>VLOOKUP(C912,'Girls CDC 0-20'!$B$2:$F$243,3,FALSE)</f>
        <v>0.86822139200000004</v>
      </c>
      <c r="J912">
        <f>VLOOKUP($C912,'Girls CDC 0-20'!$B$2:$F$243,4,FALSE)</f>
        <v>89.584766889999997</v>
      </c>
      <c r="K912">
        <f>VLOOKUP($C912,'Girls CDC 0-20'!$B$2:$F$243,5,FALSE)</f>
        <v>4.1691761000000001E-2</v>
      </c>
      <c r="L912">
        <f t="shared" si="53"/>
        <v>-1.9344172789288367</v>
      </c>
      <c r="M912">
        <f t="shared" si="55"/>
        <v>2.653092184174819</v>
      </c>
    </row>
    <row r="913" spans="1:13" x14ac:dyDescent="0.3">
      <c r="A913">
        <v>911</v>
      </c>
      <c r="B913">
        <v>2.4941820670773445</v>
      </c>
      <c r="C913">
        <f t="shared" si="54"/>
        <v>29.5</v>
      </c>
      <c r="D913">
        <v>1</v>
      </c>
      <c r="E913">
        <v>90.625799999999998</v>
      </c>
      <c r="F913">
        <v>3.891E-2</v>
      </c>
      <c r="G913">
        <v>79.728999999999999</v>
      </c>
      <c r="H913">
        <v>82.423000000000002</v>
      </c>
      <c r="I913">
        <f>VLOOKUP(C913,'Girls CDC 0-20'!$B$2:$F$243,3,FALSE)</f>
        <v>0.86822139200000004</v>
      </c>
      <c r="J913">
        <f>VLOOKUP($C913,'Girls CDC 0-20'!$B$2:$F$243,4,FALSE)</f>
        <v>89.584766889999997</v>
      </c>
      <c r="K913">
        <f>VLOOKUP($C913,'Girls CDC 0-20'!$B$2:$F$243,5,FALSE)</f>
        <v>4.1691761000000001E-2</v>
      </c>
      <c r="L913">
        <f t="shared" si="53"/>
        <v>-1.9279204164329731</v>
      </c>
      <c r="M913">
        <f t="shared" si="55"/>
        <v>2.6932512920683758</v>
      </c>
    </row>
    <row r="914" spans="1:13" x14ac:dyDescent="0.3">
      <c r="A914">
        <v>912</v>
      </c>
      <c r="B914">
        <v>2.4969199178644765</v>
      </c>
      <c r="C914">
        <f t="shared" si="54"/>
        <v>29.5</v>
      </c>
      <c r="D914">
        <v>1</v>
      </c>
      <c r="E914">
        <v>90.651200000000003</v>
      </c>
      <c r="F914">
        <v>3.8920000000000003E-2</v>
      </c>
      <c r="G914">
        <v>79.748000000000005</v>
      </c>
      <c r="H914">
        <v>82.444000000000003</v>
      </c>
      <c r="I914">
        <f>VLOOKUP(C914,'Girls CDC 0-20'!$B$2:$F$243,3,FALSE)</f>
        <v>0.86822139200000004</v>
      </c>
      <c r="J914">
        <f>VLOOKUP($C914,'Girls CDC 0-20'!$B$2:$F$243,4,FALSE)</f>
        <v>89.584766889999997</v>
      </c>
      <c r="K914">
        <f>VLOOKUP($C914,'Girls CDC 0-20'!$B$2:$F$243,5,FALSE)</f>
        <v>4.1691761000000001E-2</v>
      </c>
      <c r="L914">
        <f t="shared" si="53"/>
        <v>-1.9222358662467682</v>
      </c>
      <c r="M914">
        <f t="shared" si="55"/>
        <v>2.7288042860683177</v>
      </c>
    </row>
    <row r="915" spans="1:13" x14ac:dyDescent="0.3">
      <c r="A915">
        <v>913</v>
      </c>
      <c r="B915">
        <v>2.4996577686516086</v>
      </c>
      <c r="C915">
        <f t="shared" si="54"/>
        <v>29.5</v>
      </c>
      <c r="D915">
        <v>1</v>
      </c>
      <c r="E915">
        <v>90.676500000000004</v>
      </c>
      <c r="F915">
        <v>3.8929999999999999E-2</v>
      </c>
      <c r="G915">
        <v>79.768000000000001</v>
      </c>
      <c r="H915">
        <v>82.463999999999999</v>
      </c>
      <c r="I915">
        <f>VLOOKUP(C915,'Girls CDC 0-20'!$B$2:$F$243,3,FALSE)</f>
        <v>0.86822139200000004</v>
      </c>
      <c r="J915">
        <f>VLOOKUP($C915,'Girls CDC 0-20'!$B$2:$F$243,4,FALSE)</f>
        <v>89.584766889999997</v>
      </c>
      <c r="K915">
        <f>VLOOKUP($C915,'Girls CDC 0-20'!$B$2:$F$243,5,FALSE)</f>
        <v>4.1691761000000001E-2</v>
      </c>
      <c r="L915">
        <f t="shared" si="53"/>
        <v>-1.9168221863215122</v>
      </c>
      <c r="M915">
        <f t="shared" si="55"/>
        <v>2.763026267151619</v>
      </c>
    </row>
    <row r="916" spans="1:13" x14ac:dyDescent="0.3">
      <c r="A916">
        <v>914</v>
      </c>
      <c r="B916">
        <v>2.5023956194387407</v>
      </c>
      <c r="C916">
        <f t="shared" si="54"/>
        <v>30.5</v>
      </c>
      <c r="D916">
        <v>1</v>
      </c>
      <c r="E916">
        <v>90.701899999999995</v>
      </c>
      <c r="F916">
        <v>3.8929999999999999E-2</v>
      </c>
      <c r="G916">
        <v>79.790000000000006</v>
      </c>
      <c r="H916">
        <v>82.488</v>
      </c>
      <c r="I916">
        <f>VLOOKUP(C916,'Girls CDC 0-20'!$B$2:$F$243,3,FALSE)</f>
        <v>0.81454413000000003</v>
      </c>
      <c r="J916">
        <f>VLOOKUP($C916,'Girls CDC 0-20'!$B$2:$F$243,4,FALSE)</f>
        <v>90.333417220000001</v>
      </c>
      <c r="K916">
        <f>VLOOKUP($C916,'Girls CDC 0-20'!$B$2:$F$243,5,FALSE)</f>
        <v>4.1753680000000001E-2</v>
      </c>
      <c r="L916">
        <f t="shared" si="53"/>
        <v>-2.0974007256609655</v>
      </c>
      <c r="M916">
        <f t="shared" si="55"/>
        <v>1.7979058455740797</v>
      </c>
    </row>
    <row r="917" spans="1:13" x14ac:dyDescent="0.3">
      <c r="A917">
        <v>915</v>
      </c>
      <c r="B917">
        <v>2.5051334702258727</v>
      </c>
      <c r="C917">
        <f t="shared" si="54"/>
        <v>30.5</v>
      </c>
      <c r="D917">
        <v>1</v>
      </c>
      <c r="E917">
        <v>90.727199999999996</v>
      </c>
      <c r="F917">
        <v>3.8940000000000002E-2</v>
      </c>
      <c r="G917">
        <v>79.81</v>
      </c>
      <c r="H917">
        <v>82.507999999999996</v>
      </c>
      <c r="I917">
        <f>VLOOKUP(C917,'Girls CDC 0-20'!$B$2:$F$243,3,FALSE)</f>
        <v>0.81454413000000003</v>
      </c>
      <c r="J917">
        <f>VLOOKUP($C917,'Girls CDC 0-20'!$B$2:$F$243,4,FALSE)</f>
        <v>90.333417220000001</v>
      </c>
      <c r="K917">
        <f>VLOOKUP($C917,'Girls CDC 0-20'!$B$2:$F$243,5,FALSE)</f>
        <v>4.1753680000000001E-2</v>
      </c>
      <c r="L917">
        <f t="shared" si="53"/>
        <v>-2.0920081693341026</v>
      </c>
      <c r="M917">
        <f t="shared" si="55"/>
        <v>1.8218892459740315</v>
      </c>
    </row>
    <row r="918" spans="1:13" x14ac:dyDescent="0.3">
      <c r="A918">
        <v>916</v>
      </c>
      <c r="B918">
        <v>2.5078713210130048</v>
      </c>
      <c r="C918">
        <f t="shared" si="54"/>
        <v>30.5</v>
      </c>
      <c r="D918">
        <v>1</v>
      </c>
      <c r="E918">
        <v>90.752499999999998</v>
      </c>
      <c r="F918">
        <v>3.8949999999999999E-2</v>
      </c>
      <c r="G918">
        <v>79.828999999999994</v>
      </c>
      <c r="H918">
        <v>82.528999999999996</v>
      </c>
      <c r="I918">
        <f>VLOOKUP(C918,'Girls CDC 0-20'!$B$2:$F$243,3,FALSE)</f>
        <v>0.81454413000000003</v>
      </c>
      <c r="J918">
        <f>VLOOKUP($C918,'Girls CDC 0-20'!$B$2:$F$243,4,FALSE)</f>
        <v>90.333417220000001</v>
      </c>
      <c r="K918">
        <f>VLOOKUP($C918,'Girls CDC 0-20'!$B$2:$F$243,5,FALSE)</f>
        <v>4.1753680000000001E-2</v>
      </c>
      <c r="L918">
        <f t="shared" si="53"/>
        <v>-2.0863462460887714</v>
      </c>
      <c r="M918">
        <f t="shared" si="55"/>
        <v>1.8473635198399629</v>
      </c>
    </row>
    <row r="919" spans="1:13" x14ac:dyDescent="0.3">
      <c r="A919">
        <v>917</v>
      </c>
      <c r="B919">
        <v>2.5106091718001369</v>
      </c>
      <c r="C919">
        <f t="shared" si="54"/>
        <v>30.5</v>
      </c>
      <c r="D919">
        <v>1</v>
      </c>
      <c r="E919">
        <v>90.777799999999999</v>
      </c>
      <c r="F919">
        <v>3.8949999999999999E-2</v>
      </c>
      <c r="G919">
        <v>79.850999999999999</v>
      </c>
      <c r="H919">
        <v>82.552000000000007</v>
      </c>
      <c r="I919">
        <f>VLOOKUP(C919,'Girls CDC 0-20'!$B$2:$F$243,3,FALSE)</f>
        <v>0.81454413000000003</v>
      </c>
      <c r="J919">
        <f>VLOOKUP($C919,'Girls CDC 0-20'!$B$2:$F$243,4,FALSE)</f>
        <v>90.333417220000001</v>
      </c>
      <c r="K919">
        <f>VLOOKUP($C919,'Girls CDC 0-20'!$B$2:$F$243,5,FALSE)</f>
        <v>4.1753680000000001E-2</v>
      </c>
      <c r="L919">
        <f t="shared" si="53"/>
        <v>-2.0801453986176783</v>
      </c>
      <c r="M919">
        <f t="shared" si="55"/>
        <v>1.8756099306083986</v>
      </c>
    </row>
    <row r="920" spans="1:13" x14ac:dyDescent="0.3">
      <c r="A920">
        <v>918</v>
      </c>
      <c r="B920">
        <v>2.5133470225872689</v>
      </c>
      <c r="C920">
        <f t="shared" si="54"/>
        <v>30.5</v>
      </c>
      <c r="D920">
        <v>1</v>
      </c>
      <c r="E920">
        <v>90.803100000000001</v>
      </c>
      <c r="F920">
        <v>3.8960000000000002E-2</v>
      </c>
      <c r="G920">
        <v>79.870999999999995</v>
      </c>
      <c r="H920">
        <v>82.572999999999993</v>
      </c>
      <c r="I920">
        <f>VLOOKUP(C920,'Girls CDC 0-20'!$B$2:$F$243,3,FALSE)</f>
        <v>0.81454413000000003</v>
      </c>
      <c r="J920">
        <f>VLOOKUP($C920,'Girls CDC 0-20'!$B$2:$F$243,4,FALSE)</f>
        <v>90.333417220000001</v>
      </c>
      <c r="K920">
        <f>VLOOKUP($C920,'Girls CDC 0-20'!$B$2:$F$243,5,FALSE)</f>
        <v>4.1753680000000001E-2</v>
      </c>
      <c r="L920">
        <f t="shared" si="53"/>
        <v>-2.0744840350895948</v>
      </c>
      <c r="M920">
        <f t="shared" si="55"/>
        <v>1.9017189971983504</v>
      </c>
    </row>
    <row r="921" spans="1:13" x14ac:dyDescent="0.3">
      <c r="A921">
        <v>919</v>
      </c>
      <c r="B921">
        <v>2.516084873374401</v>
      </c>
      <c r="C921">
        <f t="shared" si="54"/>
        <v>30.5</v>
      </c>
      <c r="D921">
        <v>1</v>
      </c>
      <c r="E921">
        <v>90.828299999999999</v>
      </c>
      <c r="F921">
        <v>3.8969999999999998E-2</v>
      </c>
      <c r="G921">
        <v>79.89</v>
      </c>
      <c r="H921">
        <v>82.593999999999994</v>
      </c>
      <c r="I921">
        <f>VLOOKUP(C921,'Girls CDC 0-20'!$B$2:$F$243,3,FALSE)</f>
        <v>0.81454413000000003</v>
      </c>
      <c r="J921">
        <f>VLOOKUP($C921,'Girls CDC 0-20'!$B$2:$F$243,4,FALSE)</f>
        <v>90.333417220000001</v>
      </c>
      <c r="K921">
        <f>VLOOKUP($C921,'Girls CDC 0-20'!$B$2:$F$243,5,FALSE)</f>
        <v>4.1753680000000001E-2</v>
      </c>
      <c r="L921">
        <f t="shared" si="53"/>
        <v>-2.0688229385746375</v>
      </c>
      <c r="M921">
        <f t="shared" si="55"/>
        <v>1.928135252917941</v>
      </c>
    </row>
    <row r="922" spans="1:13" x14ac:dyDescent="0.3">
      <c r="A922">
        <v>920</v>
      </c>
      <c r="B922">
        <v>2.5188227241615331</v>
      </c>
      <c r="C922">
        <f t="shared" si="54"/>
        <v>30.5</v>
      </c>
      <c r="D922">
        <v>1</v>
      </c>
      <c r="E922">
        <v>90.8536</v>
      </c>
      <c r="F922">
        <v>3.8969999999999998E-2</v>
      </c>
      <c r="G922">
        <v>79.912000000000006</v>
      </c>
      <c r="H922">
        <v>82.617000000000004</v>
      </c>
      <c r="I922">
        <f>VLOOKUP(C922,'Girls CDC 0-20'!$B$2:$F$243,3,FALSE)</f>
        <v>0.81454413000000003</v>
      </c>
      <c r="J922">
        <f>VLOOKUP($C922,'Girls CDC 0-20'!$B$2:$F$243,4,FALSE)</f>
        <v>90.333417220000001</v>
      </c>
      <c r="K922">
        <f>VLOOKUP($C922,'Girls CDC 0-20'!$B$2:$F$243,5,FALSE)</f>
        <v>4.1753680000000001E-2</v>
      </c>
      <c r="L922">
        <f t="shared" si="53"/>
        <v>-2.0626229962841744</v>
      </c>
      <c r="M922">
        <f t="shared" si="55"/>
        <v>1.9574230568286957</v>
      </c>
    </row>
    <row r="923" spans="1:13" x14ac:dyDescent="0.3">
      <c r="A923">
        <v>921</v>
      </c>
      <c r="B923">
        <v>2.5215605749486651</v>
      </c>
      <c r="C923">
        <f t="shared" si="54"/>
        <v>30.5</v>
      </c>
      <c r="D923">
        <v>1</v>
      </c>
      <c r="E923">
        <v>90.878799999999998</v>
      </c>
      <c r="F923">
        <v>3.8980000000000001E-2</v>
      </c>
      <c r="G923">
        <v>79.932000000000002</v>
      </c>
      <c r="H923">
        <v>82.638000000000005</v>
      </c>
      <c r="I923">
        <f>VLOOKUP(C923,'Girls CDC 0-20'!$B$2:$F$243,3,FALSE)</f>
        <v>0.81454413000000003</v>
      </c>
      <c r="J923">
        <f>VLOOKUP($C923,'Girls CDC 0-20'!$B$2:$F$243,4,FALSE)</f>
        <v>90.333417220000001</v>
      </c>
      <c r="K923">
        <f>VLOOKUP($C923,'Girls CDC 0-20'!$B$2:$F$243,5,FALSE)</f>
        <v>4.1753680000000001E-2</v>
      </c>
      <c r="L923">
        <f t="shared" si="53"/>
        <v>-2.0569624589643993</v>
      </c>
      <c r="M923">
        <f t="shared" si="55"/>
        <v>1.9844918565331648</v>
      </c>
    </row>
    <row r="924" spans="1:13" x14ac:dyDescent="0.3">
      <c r="A924">
        <v>922</v>
      </c>
      <c r="B924">
        <v>2.5242984257357972</v>
      </c>
      <c r="C924">
        <f t="shared" si="54"/>
        <v>30.5</v>
      </c>
      <c r="D924">
        <v>1</v>
      </c>
      <c r="E924">
        <v>90.903999999999996</v>
      </c>
      <c r="F924">
        <v>3.8989999999999997E-2</v>
      </c>
      <c r="G924">
        <v>79.950999999999993</v>
      </c>
      <c r="H924">
        <v>82.659000000000006</v>
      </c>
      <c r="I924">
        <f>VLOOKUP(C924,'Girls CDC 0-20'!$B$2:$F$243,3,FALSE)</f>
        <v>0.81454413000000003</v>
      </c>
      <c r="J924">
        <f>VLOOKUP($C924,'Girls CDC 0-20'!$B$2:$F$243,4,FALSE)</f>
        <v>90.333417220000001</v>
      </c>
      <c r="K924">
        <f>VLOOKUP($C924,'Girls CDC 0-20'!$B$2:$F$243,5,FALSE)</f>
        <v>4.1753680000000001E-2</v>
      </c>
      <c r="L924">
        <f t="shared" si="53"/>
        <v>-2.0513021884087985</v>
      </c>
      <c r="M924">
        <f t="shared" si="55"/>
        <v>2.0118763751951878</v>
      </c>
    </row>
    <row r="925" spans="1:13" x14ac:dyDescent="0.3">
      <c r="A925">
        <v>923</v>
      </c>
      <c r="B925">
        <v>2.5270362765229293</v>
      </c>
      <c r="C925">
        <f t="shared" si="54"/>
        <v>30.5</v>
      </c>
      <c r="D925">
        <v>1</v>
      </c>
      <c r="E925">
        <v>90.929199999999994</v>
      </c>
      <c r="F925">
        <v>3.8989999999999997E-2</v>
      </c>
      <c r="G925">
        <v>79.972999999999999</v>
      </c>
      <c r="H925">
        <v>82.682000000000002</v>
      </c>
      <c r="I925">
        <f>VLOOKUP(C925,'Girls CDC 0-20'!$B$2:$F$243,3,FALSE)</f>
        <v>0.81454413000000003</v>
      </c>
      <c r="J925">
        <f>VLOOKUP($C925,'Girls CDC 0-20'!$B$2:$F$243,4,FALSE)</f>
        <v>90.333417220000001</v>
      </c>
      <c r="K925">
        <f>VLOOKUP($C925,'Girls CDC 0-20'!$B$2:$F$243,5,FALSE)</f>
        <v>4.1753680000000001E-2</v>
      </c>
      <c r="L925">
        <f t="shared" si="53"/>
        <v>-2.0451031504550086</v>
      </c>
      <c r="M925">
        <f t="shared" si="55"/>
        <v>2.0422344880739578</v>
      </c>
    </row>
    <row r="926" spans="1:13" x14ac:dyDescent="0.3">
      <c r="A926">
        <v>924</v>
      </c>
      <c r="B926">
        <v>2.5297741273100618</v>
      </c>
      <c r="C926">
        <f t="shared" si="54"/>
        <v>30.5</v>
      </c>
      <c r="D926">
        <v>1</v>
      </c>
      <c r="E926">
        <v>90.954400000000007</v>
      </c>
      <c r="F926">
        <v>3.9E-2</v>
      </c>
      <c r="G926">
        <v>79.992999999999995</v>
      </c>
      <c r="H926">
        <v>82.701999999999998</v>
      </c>
      <c r="I926">
        <f>VLOOKUP(C926,'Girls CDC 0-20'!$B$2:$F$243,3,FALSE)</f>
        <v>0.81454413000000003</v>
      </c>
      <c r="J926">
        <f>VLOOKUP($C926,'Girls CDC 0-20'!$B$2:$F$243,4,FALSE)</f>
        <v>90.333417220000001</v>
      </c>
      <c r="K926">
        <f>VLOOKUP($C926,'Girls CDC 0-20'!$B$2:$F$243,5,FALSE)</f>
        <v>4.1753680000000001E-2</v>
      </c>
      <c r="L926">
        <f t="shared" si="53"/>
        <v>-2.0397129426189458</v>
      </c>
      <c r="M926">
        <f t="shared" si="55"/>
        <v>2.0689462535148624</v>
      </c>
    </row>
    <row r="927" spans="1:13" x14ac:dyDescent="0.3">
      <c r="A927">
        <v>925</v>
      </c>
      <c r="B927">
        <v>2.5325119780971939</v>
      </c>
      <c r="C927">
        <f t="shared" si="54"/>
        <v>30.5</v>
      </c>
      <c r="D927">
        <v>1</v>
      </c>
      <c r="E927">
        <v>90.979500000000002</v>
      </c>
      <c r="F927">
        <v>3.9010000000000003E-2</v>
      </c>
      <c r="G927">
        <v>80.012</v>
      </c>
      <c r="H927">
        <v>82.722999999999999</v>
      </c>
      <c r="I927">
        <f>VLOOKUP(C927,'Girls CDC 0-20'!$B$2:$F$243,3,FALSE)</f>
        <v>0.81454413000000003</v>
      </c>
      <c r="J927">
        <f>VLOOKUP($C927,'Girls CDC 0-20'!$B$2:$F$243,4,FALSE)</f>
        <v>90.333417220000001</v>
      </c>
      <c r="K927">
        <f>VLOOKUP($C927,'Girls CDC 0-20'!$B$2:$F$243,5,FALSE)</f>
        <v>4.1753680000000001E-2</v>
      </c>
      <c r="L927">
        <f t="shared" si="53"/>
        <v>-2.0340534845636031</v>
      </c>
      <c r="M927">
        <f t="shared" si="55"/>
        <v>2.0973101583398166</v>
      </c>
    </row>
    <row r="928" spans="1:13" x14ac:dyDescent="0.3">
      <c r="A928">
        <v>926</v>
      </c>
      <c r="B928">
        <v>2.5352498288843259</v>
      </c>
      <c r="C928">
        <f t="shared" si="54"/>
        <v>30.5</v>
      </c>
      <c r="D928">
        <v>1</v>
      </c>
      <c r="E928">
        <v>91.004599999999996</v>
      </c>
      <c r="F928">
        <v>3.9010000000000003E-2</v>
      </c>
      <c r="G928">
        <v>80.034000000000006</v>
      </c>
      <c r="H928">
        <v>82.745999999999995</v>
      </c>
      <c r="I928">
        <f>VLOOKUP(C928,'Girls CDC 0-20'!$B$2:$F$243,3,FALSE)</f>
        <v>0.81454413000000003</v>
      </c>
      <c r="J928">
        <f>VLOOKUP($C928,'Girls CDC 0-20'!$B$2:$F$243,4,FALSE)</f>
        <v>90.333417220000001</v>
      </c>
      <c r="K928">
        <f>VLOOKUP($C928,'Girls CDC 0-20'!$B$2:$F$243,5,FALSE)</f>
        <v>4.1753680000000001E-2</v>
      </c>
      <c r="L928">
        <f t="shared" si="53"/>
        <v>-2.0278553362104303</v>
      </c>
      <c r="M928">
        <f t="shared" si="55"/>
        <v>2.128750736000502</v>
      </c>
    </row>
    <row r="929" spans="1:13" x14ac:dyDescent="0.3">
      <c r="A929">
        <v>927</v>
      </c>
      <c r="B929">
        <v>2.537987679671458</v>
      </c>
      <c r="C929">
        <f t="shared" si="54"/>
        <v>30.5</v>
      </c>
      <c r="D929">
        <v>1</v>
      </c>
      <c r="E929">
        <v>91.029700000000005</v>
      </c>
      <c r="F929">
        <v>3.9019999999999999E-2</v>
      </c>
      <c r="G929">
        <v>80.052999999999997</v>
      </c>
      <c r="H929">
        <v>82.766999999999996</v>
      </c>
      <c r="I929">
        <f>VLOOKUP(C929,'Girls CDC 0-20'!$B$2:$F$243,3,FALSE)</f>
        <v>0.81454413000000003</v>
      </c>
      <c r="J929">
        <f>VLOOKUP($C929,'Girls CDC 0-20'!$B$2:$F$243,4,FALSE)</f>
        <v>90.333417220000001</v>
      </c>
      <c r="K929">
        <f>VLOOKUP($C929,'Girls CDC 0-20'!$B$2:$F$243,5,FALSE)</f>
        <v>4.1753680000000001E-2</v>
      </c>
      <c r="L929">
        <f t="shared" si="53"/>
        <v>-2.0221964363168157</v>
      </c>
      <c r="M929">
        <f t="shared" si="55"/>
        <v>2.1578031151473995</v>
      </c>
    </row>
    <row r="930" spans="1:13" x14ac:dyDescent="0.3">
      <c r="A930">
        <v>928</v>
      </c>
      <c r="B930">
        <v>2.5407255304585901</v>
      </c>
      <c r="C930">
        <f t="shared" si="54"/>
        <v>30.5</v>
      </c>
      <c r="D930">
        <v>1</v>
      </c>
      <c r="E930">
        <v>91.0548</v>
      </c>
      <c r="F930">
        <v>3.9030000000000002E-2</v>
      </c>
      <c r="G930">
        <v>80.072999999999993</v>
      </c>
      <c r="H930">
        <v>82.787000000000006</v>
      </c>
      <c r="I930">
        <f>VLOOKUP(C930,'Girls CDC 0-20'!$B$2:$F$243,3,FALSE)</f>
        <v>0.81454413000000003</v>
      </c>
      <c r="J930">
        <f>VLOOKUP($C930,'Girls CDC 0-20'!$B$2:$F$243,4,FALSE)</f>
        <v>90.333417220000001</v>
      </c>
      <c r="K930">
        <f>VLOOKUP($C930,'Girls CDC 0-20'!$B$2:$F$243,5,FALSE)</f>
        <v>4.1753680000000001E-2</v>
      </c>
      <c r="L930">
        <f t="shared" si="53"/>
        <v>-2.0168072554017615</v>
      </c>
      <c r="M930">
        <f t="shared" si="55"/>
        <v>2.1857815753287277</v>
      </c>
    </row>
    <row r="931" spans="1:13" x14ac:dyDescent="0.3">
      <c r="A931">
        <v>929</v>
      </c>
      <c r="B931">
        <v>2.5434633812457221</v>
      </c>
      <c r="C931">
        <f t="shared" si="54"/>
        <v>30.5</v>
      </c>
      <c r="D931">
        <v>1</v>
      </c>
      <c r="E931">
        <v>91.079899999999995</v>
      </c>
      <c r="F931">
        <v>3.9030000000000002E-2</v>
      </c>
      <c r="G931">
        <v>80.094999999999999</v>
      </c>
      <c r="H931">
        <v>82.81</v>
      </c>
      <c r="I931">
        <f>VLOOKUP(C931,'Girls CDC 0-20'!$B$2:$F$243,3,FALSE)</f>
        <v>0.81454413000000003</v>
      </c>
      <c r="J931">
        <f>VLOOKUP($C931,'Girls CDC 0-20'!$B$2:$F$243,4,FALSE)</f>
        <v>90.333417220000001</v>
      </c>
      <c r="K931">
        <f>VLOOKUP($C931,'Girls CDC 0-20'!$B$2:$F$243,5,FALSE)</f>
        <v>4.1753680000000001E-2</v>
      </c>
      <c r="L931">
        <f t="shared" si="53"/>
        <v>-2.0106099958338031</v>
      </c>
      <c r="M931">
        <f t="shared" si="55"/>
        <v>2.2183333704339856</v>
      </c>
    </row>
    <row r="932" spans="1:13" x14ac:dyDescent="0.3">
      <c r="A932">
        <v>930</v>
      </c>
      <c r="B932">
        <v>2.5462012320328542</v>
      </c>
      <c r="C932">
        <f t="shared" si="54"/>
        <v>30.5</v>
      </c>
      <c r="D932">
        <v>1</v>
      </c>
      <c r="E932">
        <v>91.105000000000004</v>
      </c>
      <c r="F932">
        <v>3.9039999999999998E-2</v>
      </c>
      <c r="G932">
        <v>80.114000000000004</v>
      </c>
      <c r="H932">
        <v>82.831000000000003</v>
      </c>
      <c r="I932">
        <f>VLOOKUP(C932,'Girls CDC 0-20'!$B$2:$F$243,3,FALSE)</f>
        <v>0.81454413000000003</v>
      </c>
      <c r="J932">
        <f>VLOOKUP($C932,'Girls CDC 0-20'!$B$2:$F$243,4,FALSE)</f>
        <v>90.333417220000001</v>
      </c>
      <c r="K932">
        <f>VLOOKUP($C932,'Girls CDC 0-20'!$B$2:$F$243,5,FALSE)</f>
        <v>4.1753680000000001E-2</v>
      </c>
      <c r="L932">
        <f t="shared" si="53"/>
        <v>-2.0049519071840969</v>
      </c>
      <c r="M932">
        <f t="shared" si="55"/>
        <v>2.2484094351204402</v>
      </c>
    </row>
    <row r="933" spans="1:13" x14ac:dyDescent="0.3">
      <c r="A933">
        <v>931</v>
      </c>
      <c r="B933">
        <v>2.5489390828199863</v>
      </c>
      <c r="C933">
        <f t="shared" si="54"/>
        <v>30.5</v>
      </c>
      <c r="D933">
        <v>1</v>
      </c>
      <c r="E933">
        <v>91.13</v>
      </c>
      <c r="F933">
        <v>3.9050000000000001E-2</v>
      </c>
      <c r="G933">
        <v>80.132999999999996</v>
      </c>
      <c r="H933">
        <v>82.850999999999999</v>
      </c>
      <c r="I933">
        <f>VLOOKUP(C933,'Girls CDC 0-20'!$B$2:$F$243,3,FALSE)</f>
        <v>0.81454413000000003</v>
      </c>
      <c r="J933">
        <f>VLOOKUP($C933,'Girls CDC 0-20'!$B$2:$F$243,4,FALSE)</f>
        <v>90.333417220000001</v>
      </c>
      <c r="K933">
        <f>VLOOKUP($C933,'Girls CDC 0-20'!$B$2:$F$243,5,FALSE)</f>
        <v>4.1753680000000001E-2</v>
      </c>
      <c r="L933">
        <f t="shared" si="53"/>
        <v>-1.9995634986555577</v>
      </c>
      <c r="M933">
        <f t="shared" si="55"/>
        <v>2.2773709366978969</v>
      </c>
    </row>
    <row r="934" spans="1:13" x14ac:dyDescent="0.3">
      <c r="A934">
        <v>932</v>
      </c>
      <c r="B934">
        <v>2.5516769336071183</v>
      </c>
      <c r="C934">
        <f t="shared" si="54"/>
        <v>30.5</v>
      </c>
      <c r="D934">
        <v>1</v>
      </c>
      <c r="E934">
        <v>91.155000000000001</v>
      </c>
      <c r="F934">
        <v>3.9050000000000001E-2</v>
      </c>
      <c r="G934">
        <v>80.155000000000001</v>
      </c>
      <c r="H934">
        <v>82.873999999999995</v>
      </c>
      <c r="I934">
        <f>VLOOKUP(C934,'Girls CDC 0-20'!$B$2:$F$243,3,FALSE)</f>
        <v>0.81454413000000003</v>
      </c>
      <c r="J934">
        <f>VLOOKUP($C934,'Girls CDC 0-20'!$B$2:$F$243,4,FALSE)</f>
        <v>90.333417220000001</v>
      </c>
      <c r="K934">
        <f>VLOOKUP($C934,'Girls CDC 0-20'!$B$2:$F$243,5,FALSE)</f>
        <v>4.1753680000000001E-2</v>
      </c>
      <c r="L934">
        <f t="shared" si="53"/>
        <v>-1.9933671270587776</v>
      </c>
      <c r="M934">
        <f t="shared" si="55"/>
        <v>2.3110630388112985</v>
      </c>
    </row>
    <row r="935" spans="1:13" x14ac:dyDescent="0.3">
      <c r="A935">
        <v>933</v>
      </c>
      <c r="B935">
        <v>2.5544147843942504</v>
      </c>
      <c r="C935">
        <f t="shared" si="54"/>
        <v>30.5</v>
      </c>
      <c r="D935">
        <v>1</v>
      </c>
      <c r="E935">
        <v>91.18</v>
      </c>
      <c r="F935">
        <v>3.9059999999999997E-2</v>
      </c>
      <c r="G935">
        <v>80.174000000000007</v>
      </c>
      <c r="H935">
        <v>82.894999999999996</v>
      </c>
      <c r="I935">
        <f>VLOOKUP(C935,'Girls CDC 0-20'!$B$2:$F$243,3,FALSE)</f>
        <v>0.81454413000000003</v>
      </c>
      <c r="J935">
        <f>VLOOKUP($C935,'Girls CDC 0-20'!$B$2:$F$243,4,FALSE)</f>
        <v>90.333417220000001</v>
      </c>
      <c r="K935">
        <f>VLOOKUP($C935,'Girls CDC 0-20'!$B$2:$F$243,5,FALSE)</f>
        <v>4.1753680000000001E-2</v>
      </c>
      <c r="L935">
        <f t="shared" si="53"/>
        <v>-1.987709848910167</v>
      </c>
      <c r="M935">
        <f t="shared" si="55"/>
        <v>2.3421894518013966</v>
      </c>
    </row>
    <row r="936" spans="1:13" x14ac:dyDescent="0.3">
      <c r="A936">
        <v>934</v>
      </c>
      <c r="B936">
        <v>2.5571526351813825</v>
      </c>
      <c r="C936">
        <f t="shared" si="54"/>
        <v>30.5</v>
      </c>
      <c r="D936">
        <v>1</v>
      </c>
      <c r="E936">
        <v>91.204999999999998</v>
      </c>
      <c r="F936">
        <v>3.9070000000000001E-2</v>
      </c>
      <c r="G936">
        <v>80.192999999999998</v>
      </c>
      <c r="H936">
        <v>82.915000000000006</v>
      </c>
      <c r="I936">
        <f>VLOOKUP(C936,'Girls CDC 0-20'!$B$2:$F$243,3,FALSE)</f>
        <v>0.81454413000000003</v>
      </c>
      <c r="J936">
        <f>VLOOKUP($C936,'Girls CDC 0-20'!$B$2:$F$243,4,FALSE)</f>
        <v>90.333417220000001</v>
      </c>
      <c r="K936">
        <f>VLOOKUP($C936,'Girls CDC 0-20'!$B$2:$F$243,5,FALSE)</f>
        <v>4.1753680000000001E-2</v>
      </c>
      <c r="L936">
        <f t="shared" si="53"/>
        <v>-1.9823222120610777</v>
      </c>
      <c r="M936">
        <f t="shared" si="55"/>
        <v>2.3721594776728754</v>
      </c>
    </row>
    <row r="937" spans="1:13" x14ac:dyDescent="0.3">
      <c r="A937">
        <v>935</v>
      </c>
      <c r="B937">
        <v>2.5598904859685145</v>
      </c>
      <c r="C937">
        <f t="shared" si="54"/>
        <v>30.5</v>
      </c>
      <c r="D937">
        <v>1</v>
      </c>
      <c r="E937">
        <v>91.23</v>
      </c>
      <c r="F937">
        <v>3.9070000000000001E-2</v>
      </c>
      <c r="G937">
        <v>80.215000000000003</v>
      </c>
      <c r="H937">
        <v>82.938000000000002</v>
      </c>
      <c r="I937">
        <f>VLOOKUP(C937,'Girls CDC 0-20'!$B$2:$F$243,3,FALSE)</f>
        <v>0.81454413000000003</v>
      </c>
      <c r="J937">
        <f>VLOOKUP($C937,'Girls CDC 0-20'!$B$2:$F$243,4,FALSE)</f>
        <v>90.333417220000001</v>
      </c>
      <c r="K937">
        <f>VLOOKUP($C937,'Girls CDC 0-20'!$B$2:$F$243,5,FALSE)</f>
        <v>4.1753680000000001E-2</v>
      </c>
      <c r="L937">
        <f t="shared" si="53"/>
        <v>-1.9761267276228247</v>
      </c>
      <c r="M937">
        <f t="shared" si="55"/>
        <v>2.4070212987280835</v>
      </c>
    </row>
    <row r="938" spans="1:13" x14ac:dyDescent="0.3">
      <c r="A938">
        <v>936</v>
      </c>
      <c r="B938">
        <v>2.5626283367556466</v>
      </c>
      <c r="C938">
        <f t="shared" si="54"/>
        <v>30.5</v>
      </c>
      <c r="D938">
        <v>1</v>
      </c>
      <c r="E938">
        <v>91.254900000000006</v>
      </c>
      <c r="F938">
        <v>3.9079999999999997E-2</v>
      </c>
      <c r="G938">
        <v>80.233999999999995</v>
      </c>
      <c r="H938">
        <v>82.959000000000003</v>
      </c>
      <c r="I938">
        <f>VLOOKUP(C938,'Girls CDC 0-20'!$B$2:$F$243,3,FALSE)</f>
        <v>0.81454413000000003</v>
      </c>
      <c r="J938">
        <f>VLOOKUP($C938,'Girls CDC 0-20'!$B$2:$F$243,4,FALSE)</f>
        <v>90.333417220000001</v>
      </c>
      <c r="K938">
        <f>VLOOKUP($C938,'Girls CDC 0-20'!$B$2:$F$243,5,FALSE)</f>
        <v>4.1753680000000001E-2</v>
      </c>
      <c r="L938">
        <f t="shared" si="53"/>
        <v>-1.9704702592337433</v>
      </c>
      <c r="M938">
        <f t="shared" si="55"/>
        <v>2.4392250123782664</v>
      </c>
    </row>
    <row r="939" spans="1:13" x14ac:dyDescent="0.3">
      <c r="A939">
        <v>937</v>
      </c>
      <c r="B939">
        <v>2.5653661875427791</v>
      </c>
      <c r="C939">
        <f t="shared" si="54"/>
        <v>30.5</v>
      </c>
      <c r="D939">
        <v>1</v>
      </c>
      <c r="E939">
        <v>91.279899999999998</v>
      </c>
      <c r="F939">
        <v>3.909E-2</v>
      </c>
      <c r="G939">
        <v>80.254000000000005</v>
      </c>
      <c r="H939">
        <v>82.978999999999999</v>
      </c>
      <c r="I939">
        <f>VLOOKUP(C939,'Girls CDC 0-20'!$B$2:$F$243,3,FALSE)</f>
        <v>0.81454413000000003</v>
      </c>
      <c r="J939">
        <f>VLOOKUP($C939,'Girls CDC 0-20'!$B$2:$F$243,4,FALSE)</f>
        <v>90.333417220000001</v>
      </c>
      <c r="K939">
        <f>VLOOKUP($C939,'Girls CDC 0-20'!$B$2:$F$243,5,FALSE)</f>
        <v>4.1753680000000001E-2</v>
      </c>
      <c r="L939">
        <f t="shared" si="53"/>
        <v>-1.9650833933582437</v>
      </c>
      <c r="M939">
        <f t="shared" si="55"/>
        <v>2.4702293169501321</v>
      </c>
    </row>
    <row r="940" spans="1:13" x14ac:dyDescent="0.3">
      <c r="A940">
        <v>938</v>
      </c>
      <c r="B940">
        <v>2.5681040383299112</v>
      </c>
      <c r="C940">
        <f t="shared" si="54"/>
        <v>30.5</v>
      </c>
      <c r="D940">
        <v>1</v>
      </c>
      <c r="E940">
        <v>91.3048</v>
      </c>
      <c r="F940">
        <v>3.909E-2</v>
      </c>
      <c r="G940">
        <v>80.275000000000006</v>
      </c>
      <c r="H940">
        <v>83.001999999999995</v>
      </c>
      <c r="I940">
        <f>VLOOKUP(C940,'Girls CDC 0-20'!$B$2:$F$243,3,FALSE)</f>
        <v>0.81454413000000003</v>
      </c>
      <c r="J940">
        <f>VLOOKUP($C940,'Girls CDC 0-20'!$B$2:$F$243,4,FALSE)</f>
        <v>90.333417220000001</v>
      </c>
      <c r="K940">
        <f>VLOOKUP($C940,'Girls CDC 0-20'!$B$2:$F$243,5,FALSE)</f>
        <v>4.1753680000000001E-2</v>
      </c>
      <c r="L940">
        <f t="shared" si="53"/>
        <v>-1.9588887952672245</v>
      </c>
      <c r="M940">
        <f t="shared" si="55"/>
        <v>2.5062905758377503</v>
      </c>
    </row>
    <row r="941" spans="1:13" x14ac:dyDescent="0.3">
      <c r="A941">
        <v>939</v>
      </c>
      <c r="B941">
        <v>2.5708418891170433</v>
      </c>
      <c r="C941">
        <f t="shared" si="54"/>
        <v>30.5</v>
      </c>
      <c r="D941">
        <v>1</v>
      </c>
      <c r="E941">
        <v>91.329700000000003</v>
      </c>
      <c r="F941">
        <v>3.9100000000000003E-2</v>
      </c>
      <c r="G941">
        <v>80.295000000000002</v>
      </c>
      <c r="H941">
        <v>83.022000000000006</v>
      </c>
      <c r="I941">
        <f>VLOOKUP(C941,'Girls CDC 0-20'!$B$2:$F$243,3,FALSE)</f>
        <v>0.81454413000000003</v>
      </c>
      <c r="J941">
        <f>VLOOKUP($C941,'Girls CDC 0-20'!$B$2:$F$243,4,FALSE)</f>
        <v>90.333417220000001</v>
      </c>
      <c r="K941">
        <f>VLOOKUP($C941,'Girls CDC 0-20'!$B$2:$F$243,5,FALSE)</f>
        <v>4.1753680000000001E-2</v>
      </c>
      <c r="L941">
        <f t="shared" si="53"/>
        <v>-1.9535024469937494</v>
      </c>
      <c r="M941">
        <f t="shared" si="55"/>
        <v>2.538004380704411</v>
      </c>
    </row>
    <row r="942" spans="1:13" x14ac:dyDescent="0.3">
      <c r="A942">
        <v>940</v>
      </c>
      <c r="B942">
        <v>2.5735797399041753</v>
      </c>
      <c r="C942">
        <f t="shared" si="54"/>
        <v>30.5</v>
      </c>
      <c r="D942">
        <v>1</v>
      </c>
      <c r="E942">
        <v>91.354500000000002</v>
      </c>
      <c r="F942">
        <v>3.9109999999999999E-2</v>
      </c>
      <c r="G942">
        <v>80.313000000000002</v>
      </c>
      <c r="H942">
        <v>83.043000000000006</v>
      </c>
      <c r="I942">
        <f>VLOOKUP(C942,'Girls CDC 0-20'!$B$2:$F$243,3,FALSE)</f>
        <v>0.81454413000000003</v>
      </c>
      <c r="J942">
        <f>VLOOKUP($C942,'Girls CDC 0-20'!$B$2:$F$243,4,FALSE)</f>
        <v>90.333417220000001</v>
      </c>
      <c r="K942">
        <f>VLOOKUP($C942,'Girls CDC 0-20'!$B$2:$F$243,5,FALSE)</f>
        <v>4.1753680000000001E-2</v>
      </c>
      <c r="L942">
        <f t="shared" si="53"/>
        <v>-1.9478470402907706</v>
      </c>
      <c r="M942">
        <f t="shared" si="55"/>
        <v>2.5716634130167435</v>
      </c>
    </row>
    <row r="943" spans="1:13" x14ac:dyDescent="0.3">
      <c r="A943">
        <v>941</v>
      </c>
      <c r="B943">
        <v>2.5763175906913074</v>
      </c>
      <c r="C943">
        <f t="shared" si="54"/>
        <v>30.5</v>
      </c>
      <c r="D943">
        <v>1</v>
      </c>
      <c r="E943">
        <v>91.379400000000004</v>
      </c>
      <c r="F943">
        <v>3.9109999999999999E-2</v>
      </c>
      <c r="G943">
        <v>80.334999999999994</v>
      </c>
      <c r="H943">
        <v>83.064999999999998</v>
      </c>
      <c r="I943">
        <f>VLOOKUP(C943,'Girls CDC 0-20'!$B$2:$F$243,3,FALSE)</f>
        <v>0.81454413000000003</v>
      </c>
      <c r="J943">
        <f>VLOOKUP($C943,'Girls CDC 0-20'!$B$2:$F$243,4,FALSE)</f>
        <v>90.333417220000001</v>
      </c>
      <c r="K943">
        <f>VLOOKUP($C943,'Girls CDC 0-20'!$B$2:$F$243,5,FALSE)</f>
        <v>4.1753680000000001E-2</v>
      </c>
      <c r="L943">
        <f t="shared" si="53"/>
        <v>-1.9419226129731173</v>
      </c>
      <c r="M943">
        <f t="shared" si="55"/>
        <v>2.6073234715844449</v>
      </c>
    </row>
    <row r="944" spans="1:13" x14ac:dyDescent="0.3">
      <c r="A944">
        <v>942</v>
      </c>
      <c r="B944">
        <v>2.5790554414784395</v>
      </c>
      <c r="C944">
        <f t="shared" si="54"/>
        <v>30.5</v>
      </c>
      <c r="D944">
        <v>1</v>
      </c>
      <c r="E944">
        <v>91.404300000000006</v>
      </c>
      <c r="F944">
        <v>3.9120000000000002E-2</v>
      </c>
      <c r="G944">
        <v>80.353999999999999</v>
      </c>
      <c r="H944">
        <v>83.085999999999999</v>
      </c>
      <c r="I944">
        <f>VLOOKUP(C944,'Girls CDC 0-20'!$B$2:$F$243,3,FALSE)</f>
        <v>0.81454413000000003</v>
      </c>
      <c r="J944">
        <f>VLOOKUP($C944,'Girls CDC 0-20'!$B$2:$F$243,4,FALSE)</f>
        <v>90.333417220000001</v>
      </c>
      <c r="K944">
        <f>VLOOKUP($C944,'Girls CDC 0-20'!$B$2:$F$243,5,FALSE)</f>
        <v>4.1753680000000001E-2</v>
      </c>
      <c r="L944">
        <f t="shared" si="53"/>
        <v>-1.9362677492597153</v>
      </c>
      <c r="M944">
        <f t="shared" si="55"/>
        <v>2.6417458290183502</v>
      </c>
    </row>
    <row r="945" spans="1:13" x14ac:dyDescent="0.3">
      <c r="A945">
        <v>943</v>
      </c>
      <c r="B945">
        <v>2.5817932922655715</v>
      </c>
      <c r="C945">
        <f t="shared" si="54"/>
        <v>30.5</v>
      </c>
      <c r="D945">
        <v>1</v>
      </c>
      <c r="E945">
        <v>91.429100000000005</v>
      </c>
      <c r="F945">
        <v>3.9129999999999998E-2</v>
      </c>
      <c r="G945">
        <v>80.373000000000005</v>
      </c>
      <c r="H945">
        <v>83.105999999999995</v>
      </c>
      <c r="I945">
        <f>VLOOKUP(C945,'Girls CDC 0-20'!$B$2:$F$243,3,FALSE)</f>
        <v>0.81454413000000003</v>
      </c>
      <c r="J945">
        <f>VLOOKUP($C945,'Girls CDC 0-20'!$B$2:$F$243,4,FALSE)</f>
        <v>90.333417220000001</v>
      </c>
      <c r="K945">
        <f>VLOOKUP($C945,'Girls CDC 0-20'!$B$2:$F$243,5,FALSE)</f>
        <v>4.1753680000000001E-2</v>
      </c>
      <c r="L945">
        <f t="shared" si="53"/>
        <v>-1.9308824111994873</v>
      </c>
      <c r="M945">
        <f t="shared" si="55"/>
        <v>2.6748797895251282</v>
      </c>
    </row>
    <row r="946" spans="1:13" x14ac:dyDescent="0.3">
      <c r="A946">
        <v>944</v>
      </c>
      <c r="B946">
        <v>2.5845311430527036</v>
      </c>
      <c r="C946">
        <f t="shared" si="54"/>
        <v>31.5</v>
      </c>
      <c r="D946">
        <v>1</v>
      </c>
      <c r="E946">
        <v>91.453900000000004</v>
      </c>
      <c r="F946">
        <v>3.9129999999999998E-2</v>
      </c>
      <c r="G946">
        <v>80.394999999999996</v>
      </c>
      <c r="H946">
        <v>83.129000000000005</v>
      </c>
      <c r="I946">
        <f>VLOOKUP(C946,'Girls CDC 0-20'!$B$2:$F$243,3,FALSE)</f>
        <v>0.76195797700000001</v>
      </c>
      <c r="J946">
        <f>VLOOKUP($C946,'Girls CDC 0-20'!$B$2:$F$243,4,FALSE)</f>
        <v>91.051543600000002</v>
      </c>
      <c r="K946">
        <f>VLOOKUP($C946,'Girls CDC 0-20'!$B$2:$F$243,5,FALSE)</f>
        <v>4.1803562000000002E-2</v>
      </c>
      <c r="L946">
        <f t="shared" si="53"/>
        <v>-2.1038104867821428</v>
      </c>
      <c r="M946">
        <f t="shared" si="55"/>
        <v>1.7697490834912917</v>
      </c>
    </row>
    <row r="947" spans="1:13" x14ac:dyDescent="0.3">
      <c r="A947">
        <v>945</v>
      </c>
      <c r="B947">
        <v>2.5872689938398357</v>
      </c>
      <c r="C947">
        <f t="shared" si="54"/>
        <v>31.5</v>
      </c>
      <c r="D947">
        <v>1</v>
      </c>
      <c r="E947">
        <v>91.478700000000003</v>
      </c>
      <c r="F947">
        <v>3.9140000000000001E-2</v>
      </c>
      <c r="G947">
        <v>80.414000000000001</v>
      </c>
      <c r="H947">
        <v>83.149000000000001</v>
      </c>
      <c r="I947">
        <f>VLOOKUP(C947,'Girls CDC 0-20'!$B$2:$F$243,3,FALSE)</f>
        <v>0.76195797700000001</v>
      </c>
      <c r="J947">
        <f>VLOOKUP($C947,'Girls CDC 0-20'!$B$2:$F$243,4,FALSE)</f>
        <v>91.051543600000002</v>
      </c>
      <c r="K947">
        <f>VLOOKUP($C947,'Girls CDC 0-20'!$B$2:$F$243,5,FALSE)</f>
        <v>4.1803562000000002E-2</v>
      </c>
      <c r="L947">
        <f t="shared" si="53"/>
        <v>-2.0984410603980717</v>
      </c>
      <c r="M947">
        <f t="shared" si="55"/>
        <v>1.7933100664826656</v>
      </c>
    </row>
    <row r="948" spans="1:13" x14ac:dyDescent="0.3">
      <c r="A948">
        <v>946</v>
      </c>
      <c r="B948">
        <v>2.5900068446269677</v>
      </c>
      <c r="C948">
        <f t="shared" si="54"/>
        <v>31.5</v>
      </c>
      <c r="D948">
        <v>1</v>
      </c>
      <c r="E948">
        <v>91.503500000000003</v>
      </c>
      <c r="F948">
        <v>3.9149999999999997E-2</v>
      </c>
      <c r="G948">
        <v>80.433000000000007</v>
      </c>
      <c r="H948">
        <v>83.17</v>
      </c>
      <c r="I948">
        <f>VLOOKUP(C948,'Girls CDC 0-20'!$B$2:$F$243,3,FALSE)</f>
        <v>0.76195797700000001</v>
      </c>
      <c r="J948">
        <f>VLOOKUP($C948,'Girls CDC 0-20'!$B$2:$F$243,4,FALSE)</f>
        <v>91.051543600000002</v>
      </c>
      <c r="K948">
        <f>VLOOKUP($C948,'Girls CDC 0-20'!$B$2:$F$243,5,FALSE)</f>
        <v>4.1803562000000002E-2</v>
      </c>
      <c r="L948">
        <f t="shared" si="53"/>
        <v>-2.092803493561509</v>
      </c>
      <c r="M948">
        <f t="shared" si="55"/>
        <v>1.818334991796746</v>
      </c>
    </row>
    <row r="949" spans="1:13" x14ac:dyDescent="0.3">
      <c r="A949">
        <v>947</v>
      </c>
      <c r="B949">
        <v>2.5927446954140998</v>
      </c>
      <c r="C949">
        <f t="shared" si="54"/>
        <v>31.5</v>
      </c>
      <c r="D949">
        <v>1</v>
      </c>
      <c r="E949">
        <v>91.528199999999998</v>
      </c>
      <c r="F949">
        <v>3.9149999999999997E-2</v>
      </c>
      <c r="G949">
        <v>80.454999999999998</v>
      </c>
      <c r="H949">
        <v>83.191999999999993</v>
      </c>
      <c r="I949">
        <f>VLOOKUP(C949,'Girls CDC 0-20'!$B$2:$F$243,3,FALSE)</f>
        <v>0.76195797700000001</v>
      </c>
      <c r="J949">
        <f>VLOOKUP($C949,'Girls CDC 0-20'!$B$2:$F$243,4,FALSE)</f>
        <v>91.051543600000002</v>
      </c>
      <c r="K949">
        <f>VLOOKUP($C949,'Girls CDC 0-20'!$B$2:$F$243,5,FALSE)</f>
        <v>4.1803562000000002E-2</v>
      </c>
      <c r="L949">
        <f t="shared" si="53"/>
        <v>-2.0868978345783353</v>
      </c>
      <c r="M949">
        <f t="shared" si="55"/>
        <v>1.8448685343212641</v>
      </c>
    </row>
    <row r="950" spans="1:13" x14ac:dyDescent="0.3">
      <c r="A950">
        <v>948</v>
      </c>
      <c r="B950">
        <v>2.5954825462012319</v>
      </c>
      <c r="C950">
        <f t="shared" si="54"/>
        <v>31.5</v>
      </c>
      <c r="D950">
        <v>1</v>
      </c>
      <c r="E950">
        <v>91.552999999999997</v>
      </c>
      <c r="F950">
        <v>3.916E-2</v>
      </c>
      <c r="G950">
        <v>80.474000000000004</v>
      </c>
      <c r="H950">
        <v>83.212999999999994</v>
      </c>
      <c r="I950">
        <f>VLOOKUP(C950,'Girls CDC 0-20'!$B$2:$F$243,3,FALSE)</f>
        <v>0.76195797700000001</v>
      </c>
      <c r="J950">
        <f>VLOOKUP($C950,'Girls CDC 0-20'!$B$2:$F$243,4,FALSE)</f>
        <v>91.051543600000002</v>
      </c>
      <c r="K950">
        <f>VLOOKUP($C950,'Girls CDC 0-20'!$B$2:$F$243,5,FALSE)</f>
        <v>4.1803562000000002E-2</v>
      </c>
      <c r="L950">
        <f t="shared" si="53"/>
        <v>-2.0812609614277955</v>
      </c>
      <c r="M950">
        <f t="shared" si="55"/>
        <v>1.8705013172766429</v>
      </c>
    </row>
    <row r="951" spans="1:13" x14ac:dyDescent="0.3">
      <c r="A951">
        <v>949</v>
      </c>
      <c r="B951">
        <v>2.5982203969883639</v>
      </c>
      <c r="C951">
        <f t="shared" si="54"/>
        <v>31.5</v>
      </c>
      <c r="D951">
        <v>1</v>
      </c>
      <c r="E951">
        <v>91.577699999999993</v>
      </c>
      <c r="F951">
        <v>3.9170000000000003E-2</v>
      </c>
      <c r="G951">
        <v>80.492999999999995</v>
      </c>
      <c r="H951">
        <v>83.233000000000004</v>
      </c>
      <c r="I951">
        <f>VLOOKUP(C951,'Girls CDC 0-20'!$B$2:$F$243,3,FALSE)</f>
        <v>0.76195797700000001</v>
      </c>
      <c r="J951">
        <f>VLOOKUP($C951,'Girls CDC 0-20'!$B$2:$F$243,4,FALSE)</f>
        <v>91.051543600000002</v>
      </c>
      <c r="K951">
        <f>VLOOKUP($C951,'Girls CDC 0-20'!$B$2:$F$243,5,FALSE)</f>
        <v>4.1803562000000002E-2</v>
      </c>
      <c r="L951">
        <f t="shared" si="53"/>
        <v>-2.0758928256224864</v>
      </c>
      <c r="M951">
        <f t="shared" si="55"/>
        <v>1.8951932205436659</v>
      </c>
    </row>
    <row r="952" spans="1:13" x14ac:dyDescent="0.3">
      <c r="A952">
        <v>950</v>
      </c>
      <c r="B952">
        <v>2.6009582477754964</v>
      </c>
      <c r="C952">
        <f t="shared" si="54"/>
        <v>31.5</v>
      </c>
      <c r="D952">
        <v>1</v>
      </c>
      <c r="E952">
        <v>91.602400000000003</v>
      </c>
      <c r="F952">
        <v>3.9170000000000003E-2</v>
      </c>
      <c r="G952">
        <v>80.513999999999996</v>
      </c>
      <c r="H952">
        <v>83.254999999999995</v>
      </c>
      <c r="I952">
        <f>VLOOKUP(C952,'Girls CDC 0-20'!$B$2:$F$243,3,FALSE)</f>
        <v>0.76195797700000001</v>
      </c>
      <c r="J952">
        <f>VLOOKUP($C952,'Girls CDC 0-20'!$B$2:$F$243,4,FALSE)</f>
        <v>91.051543600000002</v>
      </c>
      <c r="K952">
        <f>VLOOKUP($C952,'Girls CDC 0-20'!$B$2:$F$243,5,FALSE)</f>
        <v>4.1803562000000002E-2</v>
      </c>
      <c r="L952">
        <f t="shared" si="53"/>
        <v>-2.069988230867768</v>
      </c>
      <c r="M952">
        <f t="shared" si="55"/>
        <v>1.9226723296015868</v>
      </c>
    </row>
    <row r="953" spans="1:13" x14ac:dyDescent="0.3">
      <c r="A953">
        <v>951</v>
      </c>
      <c r="B953">
        <v>2.6036960985626285</v>
      </c>
      <c r="C953">
        <f t="shared" si="54"/>
        <v>31.5</v>
      </c>
      <c r="D953">
        <v>1</v>
      </c>
      <c r="E953">
        <v>91.627099999999999</v>
      </c>
      <c r="F953">
        <v>3.918E-2</v>
      </c>
      <c r="G953">
        <v>80.533000000000001</v>
      </c>
      <c r="H953">
        <v>83.275999999999996</v>
      </c>
      <c r="I953">
        <f>VLOOKUP(C953,'Girls CDC 0-20'!$B$2:$F$243,3,FALSE)</f>
        <v>0.76195797700000001</v>
      </c>
      <c r="J953">
        <f>VLOOKUP($C953,'Girls CDC 0-20'!$B$2:$F$243,4,FALSE)</f>
        <v>91.051543600000002</v>
      </c>
      <c r="K953">
        <f>VLOOKUP($C953,'Girls CDC 0-20'!$B$2:$F$243,5,FALSE)</f>
        <v>4.1803562000000002E-2</v>
      </c>
      <c r="L953">
        <f t="shared" si="53"/>
        <v>-2.0643523732468108</v>
      </c>
      <c r="M953">
        <f t="shared" si="55"/>
        <v>1.9492159328694136</v>
      </c>
    </row>
    <row r="954" spans="1:13" x14ac:dyDescent="0.3">
      <c r="A954">
        <v>952</v>
      </c>
      <c r="B954">
        <v>2.6064339493497606</v>
      </c>
      <c r="C954">
        <f t="shared" si="54"/>
        <v>31.5</v>
      </c>
      <c r="D954">
        <v>1</v>
      </c>
      <c r="E954">
        <v>91.651799999999994</v>
      </c>
      <c r="F954">
        <v>3.918E-2</v>
      </c>
      <c r="G954">
        <v>80.555000000000007</v>
      </c>
      <c r="H954">
        <v>83.298000000000002</v>
      </c>
      <c r="I954">
        <f>VLOOKUP(C954,'Girls CDC 0-20'!$B$2:$F$243,3,FALSE)</f>
        <v>0.76195797700000001</v>
      </c>
      <c r="J954">
        <f>VLOOKUP($C954,'Girls CDC 0-20'!$B$2:$F$243,4,FALSE)</f>
        <v>91.051543600000002</v>
      </c>
      <c r="K954">
        <f>VLOOKUP($C954,'Girls CDC 0-20'!$B$2:$F$243,5,FALSE)</f>
        <v>4.1803562000000002E-2</v>
      </c>
      <c r="L954">
        <f t="shared" si="53"/>
        <v>-2.0584485042978438</v>
      </c>
      <c r="M954">
        <f t="shared" si="55"/>
        <v>1.9773549852929582</v>
      </c>
    </row>
    <row r="955" spans="1:13" x14ac:dyDescent="0.3">
      <c r="A955">
        <v>953</v>
      </c>
      <c r="B955">
        <v>2.6091718001368926</v>
      </c>
      <c r="C955">
        <f t="shared" si="54"/>
        <v>31.5</v>
      </c>
      <c r="D955">
        <v>1</v>
      </c>
      <c r="E955">
        <v>91.676400000000001</v>
      </c>
      <c r="F955">
        <v>3.9190000000000003E-2</v>
      </c>
      <c r="G955">
        <v>80.573999999999998</v>
      </c>
      <c r="H955">
        <v>83.317999999999998</v>
      </c>
      <c r="I955">
        <f>VLOOKUP(C955,'Girls CDC 0-20'!$B$2:$F$243,3,FALSE)</f>
        <v>0.76195797700000001</v>
      </c>
      <c r="J955">
        <f>VLOOKUP($C955,'Girls CDC 0-20'!$B$2:$F$243,4,FALSE)</f>
        <v>91.051543600000002</v>
      </c>
      <c r="K955">
        <f>VLOOKUP($C955,'Girls CDC 0-20'!$B$2:$F$243,5,FALSE)</f>
        <v>4.1803562000000002E-2</v>
      </c>
      <c r="L955">
        <f t="shared" si="53"/>
        <v>-2.0530816727947609</v>
      </c>
      <c r="M955">
        <f t="shared" si="55"/>
        <v>2.0032328555342476</v>
      </c>
    </row>
    <row r="956" spans="1:13" x14ac:dyDescent="0.3">
      <c r="A956">
        <v>954</v>
      </c>
      <c r="B956">
        <v>2.6119096509240247</v>
      </c>
      <c r="C956">
        <f t="shared" si="54"/>
        <v>31.5</v>
      </c>
      <c r="D956">
        <v>1</v>
      </c>
      <c r="E956">
        <v>91.701099999999997</v>
      </c>
      <c r="F956">
        <v>3.9199999999999999E-2</v>
      </c>
      <c r="G956">
        <v>80.593000000000004</v>
      </c>
      <c r="H956">
        <v>83.338999999999999</v>
      </c>
      <c r="I956">
        <f>VLOOKUP(C956,'Girls CDC 0-20'!$B$2:$F$243,3,FALSE)</f>
        <v>0.76195797700000001</v>
      </c>
      <c r="J956">
        <f>VLOOKUP($C956,'Girls CDC 0-20'!$B$2:$F$243,4,FALSE)</f>
        <v>91.051543600000002</v>
      </c>
      <c r="K956">
        <f>VLOOKUP($C956,'Girls CDC 0-20'!$B$2:$F$243,5,FALSE)</f>
        <v>4.1803562000000002E-2</v>
      </c>
      <c r="L956">
        <f t="shared" si="53"/>
        <v>-2.0474468297525545</v>
      </c>
      <c r="M956">
        <f t="shared" si="55"/>
        <v>2.0307116180463503</v>
      </c>
    </row>
    <row r="957" spans="1:13" x14ac:dyDescent="0.3">
      <c r="A957">
        <v>955</v>
      </c>
      <c r="B957">
        <v>2.6146475017111568</v>
      </c>
      <c r="C957">
        <f t="shared" si="54"/>
        <v>31.5</v>
      </c>
      <c r="D957">
        <v>1</v>
      </c>
      <c r="E957">
        <v>91.725700000000003</v>
      </c>
      <c r="F957">
        <v>3.9199999999999999E-2</v>
      </c>
      <c r="G957">
        <v>80.614000000000004</v>
      </c>
      <c r="H957">
        <v>83.361000000000004</v>
      </c>
      <c r="I957">
        <f>VLOOKUP(C957,'Girls CDC 0-20'!$B$2:$F$243,3,FALSE)</f>
        <v>0.76195797700000001</v>
      </c>
      <c r="J957">
        <f>VLOOKUP($C957,'Girls CDC 0-20'!$B$2:$F$243,4,FALSE)</f>
        <v>91.051543600000002</v>
      </c>
      <c r="K957">
        <f>VLOOKUP($C957,'Girls CDC 0-20'!$B$2:$F$243,5,FALSE)</f>
        <v>4.1803562000000002E-2</v>
      </c>
      <c r="L957">
        <f t="shared" si="53"/>
        <v>-2.0415440233560678</v>
      </c>
      <c r="M957">
        <f t="shared" si="55"/>
        <v>2.059839136919746</v>
      </c>
    </row>
    <row r="958" spans="1:13" x14ac:dyDescent="0.3">
      <c r="A958">
        <v>956</v>
      </c>
      <c r="B958">
        <v>2.6173853524982889</v>
      </c>
      <c r="C958">
        <f t="shared" si="54"/>
        <v>31.5</v>
      </c>
      <c r="D958">
        <v>1</v>
      </c>
      <c r="E958">
        <v>91.750299999999996</v>
      </c>
      <c r="F958">
        <v>3.9210000000000002E-2</v>
      </c>
      <c r="G958">
        <v>80.632999999999996</v>
      </c>
      <c r="H958">
        <v>83.381</v>
      </c>
      <c r="I958">
        <f>VLOOKUP(C958,'Girls CDC 0-20'!$B$2:$F$243,3,FALSE)</f>
        <v>0.76195797700000001</v>
      </c>
      <c r="J958">
        <f>VLOOKUP($C958,'Girls CDC 0-20'!$B$2:$F$243,4,FALSE)</f>
        <v>91.051543600000002</v>
      </c>
      <c r="K958">
        <f>VLOOKUP($C958,'Girls CDC 0-20'!$B$2:$F$243,5,FALSE)</f>
        <v>4.1803562000000002E-2</v>
      </c>
      <c r="L958">
        <f t="shared" si="53"/>
        <v>-2.0361781575084419</v>
      </c>
      <c r="M958">
        <f t="shared" si="55"/>
        <v>2.0866234375460513</v>
      </c>
    </row>
    <row r="959" spans="1:13" x14ac:dyDescent="0.3">
      <c r="A959">
        <v>957</v>
      </c>
      <c r="B959">
        <v>2.6201232032854209</v>
      </c>
      <c r="C959">
        <f t="shared" si="54"/>
        <v>31.5</v>
      </c>
      <c r="D959">
        <v>1</v>
      </c>
      <c r="E959">
        <v>91.774900000000002</v>
      </c>
      <c r="F959">
        <v>3.9219999999999998E-2</v>
      </c>
      <c r="G959">
        <v>80.652000000000001</v>
      </c>
      <c r="H959">
        <v>83.400999999999996</v>
      </c>
      <c r="I959">
        <f>VLOOKUP(C959,'Girls CDC 0-20'!$B$2:$F$243,3,FALSE)</f>
        <v>0.76195797700000001</v>
      </c>
      <c r="J959">
        <f>VLOOKUP($C959,'Girls CDC 0-20'!$B$2:$F$243,4,FALSE)</f>
        <v>91.051543600000002</v>
      </c>
      <c r="K959">
        <f>VLOOKUP($C959,'Girls CDC 0-20'!$B$2:$F$243,5,FALSE)</f>
        <v>4.1803562000000002E-2</v>
      </c>
      <c r="L959">
        <f t="shared" si="53"/>
        <v>-2.0308125980292004</v>
      </c>
      <c r="M959">
        <f t="shared" si="55"/>
        <v>2.1137004289509504</v>
      </c>
    </row>
    <row r="960" spans="1:13" x14ac:dyDescent="0.3">
      <c r="A960">
        <v>958</v>
      </c>
      <c r="B960">
        <v>2.622861054072553</v>
      </c>
      <c r="C960">
        <f t="shared" si="54"/>
        <v>31.5</v>
      </c>
      <c r="D960">
        <v>1</v>
      </c>
      <c r="E960">
        <v>91.799499999999995</v>
      </c>
      <c r="F960">
        <v>3.9219999999999998E-2</v>
      </c>
      <c r="G960">
        <v>80.674000000000007</v>
      </c>
      <c r="H960">
        <v>83.424000000000007</v>
      </c>
      <c r="I960">
        <f>VLOOKUP(C960,'Girls CDC 0-20'!$B$2:$F$243,3,FALSE)</f>
        <v>0.76195797700000001</v>
      </c>
      <c r="J960">
        <f>VLOOKUP($C960,'Girls CDC 0-20'!$B$2:$F$243,4,FALSE)</f>
        <v>91.051543600000002</v>
      </c>
      <c r="K960">
        <f>VLOOKUP($C960,'Girls CDC 0-20'!$B$2:$F$243,5,FALSE)</f>
        <v>4.1803562000000002E-2</v>
      </c>
      <c r="L960">
        <f t="shared" si="53"/>
        <v>-2.0246425832579211</v>
      </c>
      <c r="M960">
        <f t="shared" si="55"/>
        <v>2.145203915682115</v>
      </c>
    </row>
    <row r="961" spans="1:13" x14ac:dyDescent="0.3">
      <c r="A961">
        <v>959</v>
      </c>
      <c r="B961">
        <v>2.6255989048596851</v>
      </c>
      <c r="C961">
        <f t="shared" si="54"/>
        <v>31.5</v>
      </c>
      <c r="D961">
        <v>1</v>
      </c>
      <c r="E961">
        <v>91.824100000000001</v>
      </c>
      <c r="F961">
        <v>3.9230000000000001E-2</v>
      </c>
      <c r="G961">
        <v>80.691999999999993</v>
      </c>
      <c r="H961">
        <v>83.444000000000003</v>
      </c>
      <c r="I961">
        <f>VLOOKUP(C961,'Girls CDC 0-20'!$B$2:$F$243,3,FALSE)</f>
        <v>0.76195797700000001</v>
      </c>
      <c r="J961">
        <f>VLOOKUP($C961,'Girls CDC 0-20'!$B$2:$F$243,4,FALSE)</f>
        <v>91.051543600000002</v>
      </c>
      <c r="K961">
        <f>VLOOKUP($C961,'Girls CDC 0-20'!$B$2:$F$243,5,FALSE)</f>
        <v>4.1803562000000002E-2</v>
      </c>
      <c r="L961">
        <f t="shared" si="53"/>
        <v>-2.0192776821627727</v>
      </c>
      <c r="M961">
        <f t="shared" si="55"/>
        <v>2.1729183094278843</v>
      </c>
    </row>
    <row r="962" spans="1:13" x14ac:dyDescent="0.3">
      <c r="A962">
        <v>960</v>
      </c>
      <c r="B962">
        <v>2.6283367556468171</v>
      </c>
      <c r="C962">
        <f t="shared" si="54"/>
        <v>31.5</v>
      </c>
      <c r="D962">
        <v>1</v>
      </c>
      <c r="E962">
        <v>91.848600000000005</v>
      </c>
      <c r="F962">
        <v>3.9239999999999997E-2</v>
      </c>
      <c r="G962">
        <v>80.710999999999999</v>
      </c>
      <c r="H962">
        <v>83.463999999999999</v>
      </c>
      <c r="I962">
        <f>VLOOKUP(C962,'Girls CDC 0-20'!$B$2:$F$243,3,FALSE)</f>
        <v>0.76195797700000001</v>
      </c>
      <c r="J962">
        <f>VLOOKUP($C962,'Girls CDC 0-20'!$B$2:$F$243,4,FALSE)</f>
        <v>91.051543600000002</v>
      </c>
      <c r="K962">
        <f>VLOOKUP($C962,'Girls CDC 0-20'!$B$2:$F$243,5,FALSE)</f>
        <v>4.1803562000000002E-2</v>
      </c>
      <c r="L962">
        <f t="shared" ref="L962:L1025" si="56">(((H962/J962)^I962)-1)/(I962*K962)</f>
        <v>-2.0139130871496671</v>
      </c>
      <c r="M962">
        <f t="shared" si="55"/>
        <v>2.2009329638014647</v>
      </c>
    </row>
    <row r="963" spans="1:13" x14ac:dyDescent="0.3">
      <c r="A963">
        <v>961</v>
      </c>
      <c r="B963">
        <v>2.6310746064339492</v>
      </c>
      <c r="C963">
        <f t="shared" ref="C963:C1026" si="57">IF(B963=0,0,INT(B963*12)+0.5)</f>
        <v>31.5</v>
      </c>
      <c r="D963">
        <v>1</v>
      </c>
      <c r="E963">
        <v>91.873099999999994</v>
      </c>
      <c r="F963">
        <v>3.9239999999999997E-2</v>
      </c>
      <c r="G963">
        <v>80.733000000000004</v>
      </c>
      <c r="H963">
        <v>83.486000000000004</v>
      </c>
      <c r="I963">
        <f>VLOOKUP(C963,'Girls CDC 0-20'!$B$2:$F$243,3,FALSE)</f>
        <v>0.76195797700000001</v>
      </c>
      <c r="J963">
        <f>VLOOKUP($C963,'Girls CDC 0-20'!$B$2:$F$243,4,FALSE)</f>
        <v>91.051543600000002</v>
      </c>
      <c r="K963">
        <f>VLOOKUP($C963,'Girls CDC 0-20'!$B$2:$F$243,5,FALSE)</f>
        <v>4.1803562000000002E-2</v>
      </c>
      <c r="L963">
        <f t="shared" si="56"/>
        <v>-2.008012386051631</v>
      </c>
      <c r="M963">
        <f t="shared" ref="M963:M1026" si="58">(_xlfn.NORM.S.DIST(L963,TRUE))*100</f>
        <v>2.2320987743704896</v>
      </c>
    </row>
    <row r="964" spans="1:13" x14ac:dyDescent="0.3">
      <c r="A964">
        <v>962</v>
      </c>
      <c r="B964">
        <v>2.6338124572210813</v>
      </c>
      <c r="C964">
        <f t="shared" si="57"/>
        <v>31.5</v>
      </c>
      <c r="D964">
        <v>1</v>
      </c>
      <c r="E964">
        <v>91.897599999999997</v>
      </c>
      <c r="F964">
        <v>3.925E-2</v>
      </c>
      <c r="G964">
        <v>80.751000000000005</v>
      </c>
      <c r="H964">
        <v>83.507000000000005</v>
      </c>
      <c r="I964">
        <f>VLOOKUP(C964,'Girls CDC 0-20'!$B$2:$F$243,3,FALSE)</f>
        <v>0.76195797700000001</v>
      </c>
      <c r="J964">
        <f>VLOOKUP($C964,'Girls CDC 0-20'!$B$2:$F$243,4,FALSE)</f>
        <v>91.051543600000002</v>
      </c>
      <c r="K964">
        <f>VLOOKUP($C964,'Girls CDC 0-20'!$B$2:$F$243,5,FALSE)</f>
        <v>4.1803562000000002E-2</v>
      </c>
      <c r="L964">
        <f t="shared" si="56"/>
        <v>-2.0023802439165181</v>
      </c>
      <c r="M964">
        <f t="shared" si="58"/>
        <v>2.2621925803808227</v>
      </c>
    </row>
    <row r="965" spans="1:13" x14ac:dyDescent="0.3">
      <c r="A965">
        <v>963</v>
      </c>
      <c r="B965">
        <v>2.6365503080082138</v>
      </c>
      <c r="C965">
        <f t="shared" si="57"/>
        <v>31.5</v>
      </c>
      <c r="D965">
        <v>1</v>
      </c>
      <c r="E965">
        <v>91.9221</v>
      </c>
      <c r="F965">
        <v>3.9260000000000003E-2</v>
      </c>
      <c r="G965">
        <v>80.77</v>
      </c>
      <c r="H965">
        <v>83.527000000000001</v>
      </c>
      <c r="I965">
        <f>VLOOKUP(C965,'Girls CDC 0-20'!$B$2:$F$243,3,FALSE)</f>
        <v>0.76195797700000001</v>
      </c>
      <c r="J965">
        <f>VLOOKUP($C965,'Girls CDC 0-20'!$B$2:$F$243,4,FALSE)</f>
        <v>91.051543600000002</v>
      </c>
      <c r="K965">
        <f>VLOOKUP($C965,'Girls CDC 0-20'!$B$2:$F$243,5,FALSE)</f>
        <v>4.1803562000000002E-2</v>
      </c>
      <c r="L965">
        <f t="shared" si="56"/>
        <v>-1.9970166124685693</v>
      </c>
      <c r="M965">
        <f t="shared" si="58"/>
        <v>2.2911689193736278</v>
      </c>
    </row>
    <row r="966" spans="1:13" x14ac:dyDescent="0.3">
      <c r="A966">
        <v>964</v>
      </c>
      <c r="B966">
        <v>2.6392881587953458</v>
      </c>
      <c r="C966">
        <f t="shared" si="57"/>
        <v>31.5</v>
      </c>
      <c r="D966">
        <v>1</v>
      </c>
      <c r="E966">
        <v>91.946600000000004</v>
      </c>
      <c r="F966">
        <v>3.9260000000000003E-2</v>
      </c>
      <c r="G966">
        <v>80.790999999999997</v>
      </c>
      <c r="H966">
        <v>83.549000000000007</v>
      </c>
      <c r="I966">
        <f>VLOOKUP(C966,'Girls CDC 0-20'!$B$2:$F$243,3,FALSE)</f>
        <v>0.76195797700000001</v>
      </c>
      <c r="J966">
        <f>VLOOKUP($C966,'Girls CDC 0-20'!$B$2:$F$243,4,FALSE)</f>
        <v>91.051543600000002</v>
      </c>
      <c r="K966">
        <f>VLOOKUP($C966,'Girls CDC 0-20'!$B$2:$F$243,5,FALSE)</f>
        <v>4.1803562000000002E-2</v>
      </c>
      <c r="L966">
        <f t="shared" si="56"/>
        <v>-1.9911169709622292</v>
      </c>
      <c r="M966">
        <f t="shared" si="58"/>
        <v>2.3234014551948912</v>
      </c>
    </row>
    <row r="967" spans="1:13" x14ac:dyDescent="0.3">
      <c r="A967">
        <v>965</v>
      </c>
      <c r="B967">
        <v>2.6420260095824779</v>
      </c>
      <c r="C967">
        <f t="shared" si="57"/>
        <v>31.5</v>
      </c>
      <c r="D967">
        <v>1</v>
      </c>
      <c r="E967">
        <v>91.971100000000007</v>
      </c>
      <c r="F967">
        <v>3.9269999999999999E-2</v>
      </c>
      <c r="G967">
        <v>80.81</v>
      </c>
      <c r="H967">
        <v>83.569000000000003</v>
      </c>
      <c r="I967">
        <f>VLOOKUP(C967,'Girls CDC 0-20'!$B$2:$F$243,3,FALSE)</f>
        <v>0.76195797700000001</v>
      </c>
      <c r="J967">
        <f>VLOOKUP($C967,'Girls CDC 0-20'!$B$2:$F$243,4,FALSE)</f>
        <v>91.051543600000002</v>
      </c>
      <c r="K967">
        <f>VLOOKUP($C967,'Girls CDC 0-20'!$B$2:$F$243,5,FALSE)</f>
        <v>4.1803562000000002E-2</v>
      </c>
      <c r="L967">
        <f t="shared" si="56"/>
        <v>-1.9857539813912577</v>
      </c>
      <c r="M967">
        <f t="shared" si="58"/>
        <v>2.353032391074259</v>
      </c>
    </row>
    <row r="968" spans="1:13" x14ac:dyDescent="0.3">
      <c r="A968">
        <v>966</v>
      </c>
      <c r="B968">
        <v>2.64476386036961</v>
      </c>
      <c r="C968">
        <f t="shared" si="57"/>
        <v>31.5</v>
      </c>
      <c r="D968">
        <v>1</v>
      </c>
      <c r="E968">
        <v>91.995500000000007</v>
      </c>
      <c r="F968">
        <v>3.9280000000000002E-2</v>
      </c>
      <c r="G968">
        <v>80.828999999999994</v>
      </c>
      <c r="H968">
        <v>83.588999999999999</v>
      </c>
      <c r="I968">
        <f>VLOOKUP(C968,'Girls CDC 0-20'!$B$2:$F$243,3,FALSE)</f>
        <v>0.76195797700000001</v>
      </c>
      <c r="J968">
        <f>VLOOKUP($C968,'Girls CDC 0-20'!$B$2:$F$243,4,FALSE)</f>
        <v>91.051543600000002</v>
      </c>
      <c r="K968">
        <f>VLOOKUP($C968,'Girls CDC 0-20'!$B$2:$F$243,5,FALSE)</f>
        <v>4.1803562000000002E-2</v>
      </c>
      <c r="L968">
        <f t="shared" si="56"/>
        <v>-1.9803912973356241</v>
      </c>
      <c r="M968">
        <f t="shared" si="58"/>
        <v>2.3829788542515598</v>
      </c>
    </row>
    <row r="969" spans="1:13" x14ac:dyDescent="0.3">
      <c r="A969">
        <v>967</v>
      </c>
      <c r="B969">
        <v>2.647501711156742</v>
      </c>
      <c r="C969">
        <f t="shared" si="57"/>
        <v>31.5</v>
      </c>
      <c r="D969">
        <v>1</v>
      </c>
      <c r="E969">
        <v>92.02</v>
      </c>
      <c r="F969">
        <v>3.9280000000000002E-2</v>
      </c>
      <c r="G969">
        <v>80.849999999999994</v>
      </c>
      <c r="H969">
        <v>83.611000000000004</v>
      </c>
      <c r="I969">
        <f>VLOOKUP(C969,'Girls CDC 0-20'!$B$2:$F$243,3,FALSE)</f>
        <v>0.76195797700000001</v>
      </c>
      <c r="J969">
        <f>VLOOKUP($C969,'Girls CDC 0-20'!$B$2:$F$243,4,FALSE)</f>
        <v>91.051543600000002</v>
      </c>
      <c r="K969">
        <f>VLOOKUP($C969,'Girls CDC 0-20'!$B$2:$F$243,5,FALSE)</f>
        <v>4.1803562000000002E-2</v>
      </c>
      <c r="L969">
        <f t="shared" si="56"/>
        <v>-1.9744926976366244</v>
      </c>
      <c r="M969">
        <f t="shared" si="58"/>
        <v>2.4162873478926703</v>
      </c>
    </row>
    <row r="970" spans="1:13" x14ac:dyDescent="0.3">
      <c r="A970">
        <v>968</v>
      </c>
      <c r="B970">
        <v>2.6502395619438741</v>
      </c>
      <c r="C970">
        <f t="shared" si="57"/>
        <v>31.5</v>
      </c>
      <c r="D970">
        <v>1</v>
      </c>
      <c r="E970">
        <v>92.044399999999996</v>
      </c>
      <c r="F970">
        <v>3.9289999999999999E-2</v>
      </c>
      <c r="G970">
        <v>80.869</v>
      </c>
      <c r="H970">
        <v>83.631</v>
      </c>
      <c r="I970">
        <f>VLOOKUP(C970,'Girls CDC 0-20'!$B$2:$F$243,3,FALSE)</f>
        <v>0.76195797700000001</v>
      </c>
      <c r="J970">
        <f>VLOOKUP($C970,'Girls CDC 0-20'!$B$2:$F$243,4,FALSE)</f>
        <v>91.051543600000002</v>
      </c>
      <c r="K970">
        <f>VLOOKUP($C970,'Girls CDC 0-20'!$B$2:$F$243,5,FALSE)</f>
        <v>4.1803562000000002E-2</v>
      </c>
      <c r="L970">
        <f t="shared" si="56"/>
        <v>-1.9691306548686736</v>
      </c>
      <c r="M970">
        <f t="shared" si="58"/>
        <v>2.4469044726552611</v>
      </c>
    </row>
    <row r="971" spans="1:13" x14ac:dyDescent="0.3">
      <c r="A971">
        <v>969</v>
      </c>
      <c r="B971">
        <v>2.6529774127310062</v>
      </c>
      <c r="C971">
        <f t="shared" si="57"/>
        <v>31.5</v>
      </c>
      <c r="D971">
        <v>1</v>
      </c>
      <c r="E971">
        <v>92.068799999999996</v>
      </c>
      <c r="F971">
        <v>3.9289999999999999E-2</v>
      </c>
      <c r="G971">
        <v>80.89</v>
      </c>
      <c r="H971">
        <v>83.653999999999996</v>
      </c>
      <c r="I971">
        <f>VLOOKUP(C971,'Girls CDC 0-20'!$B$2:$F$243,3,FALSE)</f>
        <v>0.76195797700000001</v>
      </c>
      <c r="J971">
        <f>VLOOKUP($C971,'Girls CDC 0-20'!$B$2:$F$243,4,FALSE)</f>
        <v>91.051543600000002</v>
      </c>
      <c r="K971">
        <f>VLOOKUP($C971,'Girls CDC 0-20'!$B$2:$F$243,5,FALSE)</f>
        <v>4.1803562000000002E-2</v>
      </c>
      <c r="L971">
        <f t="shared" si="56"/>
        <v>-1.9629646830266487</v>
      </c>
      <c r="M971">
        <f t="shared" si="58"/>
        <v>2.4825138936086453</v>
      </c>
    </row>
    <row r="972" spans="1:13" x14ac:dyDescent="0.3">
      <c r="A972">
        <v>970</v>
      </c>
      <c r="B972">
        <v>2.6557152635181382</v>
      </c>
      <c r="C972">
        <f t="shared" si="57"/>
        <v>31.5</v>
      </c>
      <c r="D972">
        <v>1</v>
      </c>
      <c r="E972">
        <v>92.093199999999996</v>
      </c>
      <c r="F972">
        <v>3.9300000000000002E-2</v>
      </c>
      <c r="G972">
        <v>80.909000000000006</v>
      </c>
      <c r="H972">
        <v>83.674000000000007</v>
      </c>
      <c r="I972">
        <f>VLOOKUP(C972,'Girls CDC 0-20'!$B$2:$F$243,3,FALSE)</f>
        <v>0.76195797700000001</v>
      </c>
      <c r="J972">
        <f>VLOOKUP($C972,'Girls CDC 0-20'!$B$2:$F$243,4,FALSE)</f>
        <v>91.051543600000002</v>
      </c>
      <c r="K972">
        <f>VLOOKUP($C972,'Girls CDC 0-20'!$B$2:$F$243,5,FALSE)</f>
        <v>4.1803562000000002E-2</v>
      </c>
      <c r="L972">
        <f t="shared" si="56"/>
        <v>-1.9576032964021401</v>
      </c>
      <c r="M972">
        <f t="shared" si="58"/>
        <v>2.5138290132803744</v>
      </c>
    </row>
    <row r="973" spans="1:13" x14ac:dyDescent="0.3">
      <c r="A973">
        <v>971</v>
      </c>
      <c r="B973">
        <v>2.6584531143052703</v>
      </c>
      <c r="C973">
        <f t="shared" si="57"/>
        <v>31.5</v>
      </c>
      <c r="D973">
        <v>1</v>
      </c>
      <c r="E973">
        <v>92.117500000000007</v>
      </c>
      <c r="F973">
        <v>3.9309999999999998E-2</v>
      </c>
      <c r="G973">
        <v>80.927000000000007</v>
      </c>
      <c r="H973">
        <v>83.692999999999998</v>
      </c>
      <c r="I973">
        <f>VLOOKUP(C973,'Girls CDC 0-20'!$B$2:$F$243,3,FALSE)</f>
        <v>0.76195797700000001</v>
      </c>
      <c r="J973">
        <f>VLOOKUP($C973,'Girls CDC 0-20'!$B$2:$F$243,4,FALSE)</f>
        <v>91.051543600000002</v>
      </c>
      <c r="K973">
        <f>VLOOKUP($C973,'Girls CDC 0-20'!$B$2:$F$243,5,FALSE)</f>
        <v>4.1803562000000002E-2</v>
      </c>
      <c r="L973">
        <f t="shared" si="56"/>
        <v>-1.9525102616542602</v>
      </c>
      <c r="M973">
        <f t="shared" si="58"/>
        <v>2.543882691865869</v>
      </c>
    </row>
    <row r="974" spans="1:13" x14ac:dyDescent="0.3">
      <c r="A974">
        <v>972</v>
      </c>
      <c r="B974">
        <v>2.6611909650924024</v>
      </c>
      <c r="C974">
        <f t="shared" si="57"/>
        <v>31.5</v>
      </c>
      <c r="D974">
        <v>1</v>
      </c>
      <c r="E974">
        <v>92.141900000000007</v>
      </c>
      <c r="F974">
        <v>3.9309999999999998E-2</v>
      </c>
      <c r="G974">
        <v>80.948999999999998</v>
      </c>
      <c r="H974">
        <v>83.715999999999994</v>
      </c>
      <c r="I974">
        <f>VLOOKUP(C974,'Girls CDC 0-20'!$B$2:$F$243,3,FALSE)</f>
        <v>0.76195797700000001</v>
      </c>
      <c r="J974">
        <f>VLOOKUP($C974,'Girls CDC 0-20'!$B$2:$F$243,4,FALSE)</f>
        <v>91.051543600000002</v>
      </c>
      <c r="K974">
        <f>VLOOKUP($C974,'Girls CDC 0-20'!$B$2:$F$243,5,FALSE)</f>
        <v>4.1803562000000002E-2</v>
      </c>
      <c r="L974">
        <f t="shared" si="56"/>
        <v>-1.9463453772906509</v>
      </c>
      <c r="M974">
        <f t="shared" si="58"/>
        <v>2.5806633110949759</v>
      </c>
    </row>
    <row r="975" spans="1:13" x14ac:dyDescent="0.3">
      <c r="A975">
        <v>973</v>
      </c>
      <c r="B975">
        <v>2.6639288158795345</v>
      </c>
      <c r="C975">
        <f t="shared" si="57"/>
        <v>31.5</v>
      </c>
      <c r="D975">
        <v>1</v>
      </c>
      <c r="E975">
        <v>92.166200000000003</v>
      </c>
      <c r="F975">
        <v>3.9320000000000001E-2</v>
      </c>
      <c r="G975">
        <v>80.966999999999999</v>
      </c>
      <c r="H975">
        <v>83.736000000000004</v>
      </c>
      <c r="I975">
        <f>VLOOKUP(C975,'Girls CDC 0-20'!$B$2:$F$243,3,FALSE)</f>
        <v>0.76195797700000001</v>
      </c>
      <c r="J975">
        <f>VLOOKUP($C975,'Girls CDC 0-20'!$B$2:$F$243,4,FALSE)</f>
        <v>91.051543600000002</v>
      </c>
      <c r="K975">
        <f>VLOOKUP($C975,'Girls CDC 0-20'!$B$2:$F$243,5,FALSE)</f>
        <v>4.1803562000000002E-2</v>
      </c>
      <c r="L975">
        <f t="shared" si="56"/>
        <v>-1.9409849359988161</v>
      </c>
      <c r="M975">
        <f t="shared" si="58"/>
        <v>2.6130052291114332</v>
      </c>
    </row>
    <row r="976" spans="1:13" x14ac:dyDescent="0.3">
      <c r="A976">
        <v>974</v>
      </c>
      <c r="B976">
        <v>2.6666666666666665</v>
      </c>
      <c r="C976">
        <f t="shared" si="57"/>
        <v>32.5</v>
      </c>
      <c r="D976">
        <v>1</v>
      </c>
      <c r="E976">
        <v>92.190600000000003</v>
      </c>
      <c r="F976">
        <v>3.9329999999999997E-2</v>
      </c>
      <c r="G976">
        <v>80.986000000000004</v>
      </c>
      <c r="H976">
        <v>83.756</v>
      </c>
      <c r="I976">
        <f>VLOOKUP(C976,'Girls CDC 0-20'!$B$2:$F$243,3,FALSE)</f>
        <v>0.71166022799999995</v>
      </c>
      <c r="J976">
        <f>VLOOKUP($C976,'Girls CDC 0-20'!$B$2:$F$243,4,FALSE)</f>
        <v>91.739635199999995</v>
      </c>
      <c r="K976">
        <f>VLOOKUP($C976,'Girls CDC 0-20'!$B$2:$F$243,5,FALSE)</f>
        <v>4.1846882000000002E-2</v>
      </c>
      <c r="L976">
        <f t="shared" si="56"/>
        <v>-2.1067217509916669</v>
      </c>
      <c r="M976">
        <f t="shared" si="58"/>
        <v>1.7570852829517074</v>
      </c>
    </row>
    <row r="977" spans="1:13" x14ac:dyDescent="0.3">
      <c r="A977">
        <v>975</v>
      </c>
      <c r="B977">
        <v>2.6694045174537986</v>
      </c>
      <c r="C977">
        <f t="shared" si="57"/>
        <v>32.5</v>
      </c>
      <c r="D977">
        <v>1</v>
      </c>
      <c r="E977">
        <v>92.2149</v>
      </c>
      <c r="F977">
        <v>3.9329999999999997E-2</v>
      </c>
      <c r="G977">
        <v>81.007000000000005</v>
      </c>
      <c r="H977">
        <v>83.778000000000006</v>
      </c>
      <c r="I977">
        <f>VLOOKUP(C977,'Girls CDC 0-20'!$B$2:$F$243,3,FALSE)</f>
        <v>0.71166022799999995</v>
      </c>
      <c r="J977">
        <f>VLOOKUP($C977,'Girls CDC 0-20'!$B$2:$F$243,4,FALSE)</f>
        <v>91.739635199999995</v>
      </c>
      <c r="K977">
        <f>VLOOKUP($C977,'Girls CDC 0-20'!$B$2:$F$243,5,FALSE)</f>
        <v>4.1846882000000002E-2</v>
      </c>
      <c r="L977">
        <f t="shared" si="56"/>
        <v>-2.1008389062180535</v>
      </c>
      <c r="M977">
        <f t="shared" si="58"/>
        <v>1.7827554937659185</v>
      </c>
    </row>
    <row r="978" spans="1:13" x14ac:dyDescent="0.3">
      <c r="A978">
        <v>976</v>
      </c>
      <c r="B978">
        <v>2.6721423682409307</v>
      </c>
      <c r="C978">
        <f t="shared" si="57"/>
        <v>32.5</v>
      </c>
      <c r="D978">
        <v>1</v>
      </c>
      <c r="E978">
        <v>92.239199999999997</v>
      </c>
      <c r="F978">
        <v>3.934E-2</v>
      </c>
      <c r="G978">
        <v>81.025999999999996</v>
      </c>
      <c r="H978">
        <v>83.798000000000002</v>
      </c>
      <c r="I978">
        <f>VLOOKUP(C978,'Girls CDC 0-20'!$B$2:$F$243,3,FALSE)</f>
        <v>0.71166022799999995</v>
      </c>
      <c r="J978">
        <f>VLOOKUP($C978,'Girls CDC 0-20'!$B$2:$F$243,4,FALSE)</f>
        <v>91.739635199999995</v>
      </c>
      <c r="K978">
        <f>VLOOKUP($C978,'Girls CDC 0-20'!$B$2:$F$243,5,FALSE)</f>
        <v>4.1846882000000002E-2</v>
      </c>
      <c r="L978">
        <f t="shared" si="56"/>
        <v>-2.0954912520388689</v>
      </c>
      <c r="M978">
        <f t="shared" si="58"/>
        <v>1.8063672645739552</v>
      </c>
    </row>
    <row r="979" spans="1:13" x14ac:dyDescent="0.3">
      <c r="A979">
        <v>977</v>
      </c>
      <c r="B979">
        <v>2.6748802190280632</v>
      </c>
      <c r="C979">
        <f t="shared" si="57"/>
        <v>32.5</v>
      </c>
      <c r="D979">
        <v>1</v>
      </c>
      <c r="E979">
        <v>92.263499999999993</v>
      </c>
      <c r="F979">
        <v>3.9350000000000003E-2</v>
      </c>
      <c r="G979">
        <v>81.043999999999997</v>
      </c>
      <c r="H979">
        <v>83.817999999999998</v>
      </c>
      <c r="I979">
        <f>VLOOKUP(C979,'Girls CDC 0-20'!$B$2:$F$243,3,FALSE)</f>
        <v>0.71166022799999995</v>
      </c>
      <c r="J979">
        <f>VLOOKUP($C979,'Girls CDC 0-20'!$B$2:$F$243,4,FALSE)</f>
        <v>91.739635199999995</v>
      </c>
      <c r="K979">
        <f>VLOOKUP($C979,'Girls CDC 0-20'!$B$2:$F$243,5,FALSE)</f>
        <v>4.1846882000000002E-2</v>
      </c>
      <c r="L979">
        <f t="shared" si="56"/>
        <v>-2.0901439658609169</v>
      </c>
      <c r="M979">
        <f t="shared" si="58"/>
        <v>1.8302434630519417</v>
      </c>
    </row>
    <row r="980" spans="1:13" x14ac:dyDescent="0.3">
      <c r="A980">
        <v>978</v>
      </c>
      <c r="B980">
        <v>2.6776180698151952</v>
      </c>
      <c r="C980">
        <f t="shared" si="57"/>
        <v>32.5</v>
      </c>
      <c r="D980">
        <v>1</v>
      </c>
      <c r="E980">
        <v>92.287700000000001</v>
      </c>
      <c r="F980">
        <v>3.9350000000000003E-2</v>
      </c>
      <c r="G980">
        <v>81.064999999999998</v>
      </c>
      <c r="H980">
        <v>83.84</v>
      </c>
      <c r="I980">
        <f>VLOOKUP(C980,'Girls CDC 0-20'!$B$2:$F$243,3,FALSE)</f>
        <v>0.71166022799999995</v>
      </c>
      <c r="J980">
        <f>VLOOKUP($C980,'Girls CDC 0-20'!$B$2:$F$243,4,FALSE)</f>
        <v>91.739635199999995</v>
      </c>
      <c r="K980">
        <f>VLOOKUP($C980,'Girls CDC 0-20'!$B$2:$F$243,5,FALSE)</f>
        <v>4.1846882000000002E-2</v>
      </c>
      <c r="L980">
        <f t="shared" si="56"/>
        <v>-2.084262375971571</v>
      </c>
      <c r="M980">
        <f t="shared" si="58"/>
        <v>1.8568153843245561</v>
      </c>
    </row>
    <row r="981" spans="1:13" x14ac:dyDescent="0.3">
      <c r="A981">
        <v>979</v>
      </c>
      <c r="B981">
        <v>2.6803559206023273</v>
      </c>
      <c r="C981">
        <f t="shared" si="57"/>
        <v>32.5</v>
      </c>
      <c r="D981">
        <v>1</v>
      </c>
      <c r="E981">
        <v>92.311999999999998</v>
      </c>
      <c r="F981">
        <v>3.9359999999999999E-2</v>
      </c>
      <c r="G981">
        <v>81.084000000000003</v>
      </c>
      <c r="H981">
        <v>83.858999999999995</v>
      </c>
      <c r="I981">
        <f>VLOOKUP(C981,'Girls CDC 0-20'!$B$2:$F$243,3,FALSE)</f>
        <v>0.71166022799999995</v>
      </c>
      <c r="J981">
        <f>VLOOKUP($C981,'Girls CDC 0-20'!$B$2:$F$243,4,FALSE)</f>
        <v>91.739635199999995</v>
      </c>
      <c r="K981">
        <f>VLOOKUP($C981,'Girls CDC 0-20'!$B$2:$F$243,5,FALSE)</f>
        <v>4.1846882000000002E-2</v>
      </c>
      <c r="L981">
        <f t="shared" si="56"/>
        <v>-2.0791831791825803</v>
      </c>
      <c r="M981">
        <f t="shared" si="58"/>
        <v>1.8800258552875402</v>
      </c>
    </row>
    <row r="982" spans="1:13" x14ac:dyDescent="0.3">
      <c r="A982">
        <v>980</v>
      </c>
      <c r="B982">
        <v>2.6830937713894594</v>
      </c>
      <c r="C982">
        <f t="shared" si="57"/>
        <v>32.5</v>
      </c>
      <c r="D982">
        <v>1</v>
      </c>
      <c r="E982">
        <v>92.336200000000005</v>
      </c>
      <c r="F982">
        <v>3.9359999999999999E-2</v>
      </c>
      <c r="G982">
        <v>81.105000000000004</v>
      </c>
      <c r="H982">
        <v>83.881</v>
      </c>
      <c r="I982">
        <f>VLOOKUP(C982,'Girls CDC 0-20'!$B$2:$F$243,3,FALSE)</f>
        <v>0.71166022799999995</v>
      </c>
      <c r="J982">
        <f>VLOOKUP($C982,'Girls CDC 0-20'!$B$2:$F$243,4,FALSE)</f>
        <v>91.739635199999995</v>
      </c>
      <c r="K982">
        <f>VLOOKUP($C982,'Girls CDC 0-20'!$B$2:$F$243,5,FALSE)</f>
        <v>4.1846882000000002E-2</v>
      </c>
      <c r="L982">
        <f t="shared" si="56"/>
        <v>-2.0733024184794351</v>
      </c>
      <c r="M982">
        <f t="shared" si="58"/>
        <v>1.9072071887648916</v>
      </c>
    </row>
    <row r="983" spans="1:13" x14ac:dyDescent="0.3">
      <c r="A983">
        <v>981</v>
      </c>
      <c r="B983">
        <v>2.6858316221765914</v>
      </c>
      <c r="C983">
        <f t="shared" si="57"/>
        <v>32.5</v>
      </c>
      <c r="D983">
        <v>1</v>
      </c>
      <c r="E983">
        <v>92.360399999999998</v>
      </c>
      <c r="F983">
        <v>3.9370000000000002E-2</v>
      </c>
      <c r="G983">
        <v>81.123999999999995</v>
      </c>
      <c r="H983">
        <v>83.900999999999996</v>
      </c>
      <c r="I983">
        <f>VLOOKUP(C983,'Girls CDC 0-20'!$B$2:$F$243,3,FALSE)</f>
        <v>0.71166022799999995</v>
      </c>
      <c r="J983">
        <f>VLOOKUP($C983,'Girls CDC 0-20'!$B$2:$F$243,4,FALSE)</f>
        <v>91.739635199999995</v>
      </c>
      <c r="K983">
        <f>VLOOKUP($C983,'Girls CDC 0-20'!$B$2:$F$243,5,FALSE)</f>
        <v>4.1846882000000002E-2</v>
      </c>
      <c r="L983">
        <f t="shared" si="56"/>
        <v>-2.0679566582983933</v>
      </c>
      <c r="M983">
        <f t="shared" si="58"/>
        <v>1.9322049427898096</v>
      </c>
    </row>
    <row r="984" spans="1:13" x14ac:dyDescent="0.3">
      <c r="A984">
        <v>982</v>
      </c>
      <c r="B984">
        <v>2.6885694729637235</v>
      </c>
      <c r="C984">
        <f t="shared" si="57"/>
        <v>32.5</v>
      </c>
      <c r="D984">
        <v>1</v>
      </c>
      <c r="E984">
        <v>92.384600000000006</v>
      </c>
      <c r="F984">
        <v>3.9379999999999998E-2</v>
      </c>
      <c r="G984">
        <v>81.141999999999996</v>
      </c>
      <c r="H984">
        <v>83.921000000000006</v>
      </c>
      <c r="I984">
        <f>VLOOKUP(C984,'Girls CDC 0-20'!$B$2:$F$243,3,FALSE)</f>
        <v>0.71166022799999995</v>
      </c>
      <c r="J984">
        <f>VLOOKUP($C984,'Girls CDC 0-20'!$B$2:$F$243,4,FALSE)</f>
        <v>91.739635199999995</v>
      </c>
      <c r="K984">
        <f>VLOOKUP($C984,'Girls CDC 0-20'!$B$2:$F$243,5,FALSE)</f>
        <v>4.1846882000000002E-2</v>
      </c>
      <c r="L984">
        <f t="shared" si="56"/>
        <v>-2.0626112655366451</v>
      </c>
      <c r="M984">
        <f t="shared" si="58"/>
        <v>1.9574788276226802</v>
      </c>
    </row>
    <row r="985" spans="1:13" x14ac:dyDescent="0.3">
      <c r="A985">
        <v>983</v>
      </c>
      <c r="B985">
        <v>2.6913073237508556</v>
      </c>
      <c r="C985">
        <f t="shared" si="57"/>
        <v>32.5</v>
      </c>
      <c r="D985">
        <v>1</v>
      </c>
      <c r="E985">
        <v>92.408799999999999</v>
      </c>
      <c r="F985">
        <v>3.9379999999999998E-2</v>
      </c>
      <c r="G985">
        <v>81.162999999999997</v>
      </c>
      <c r="H985">
        <v>83.942999999999998</v>
      </c>
      <c r="I985">
        <f>VLOOKUP(C985,'Girls CDC 0-20'!$B$2:$F$243,3,FALSE)</f>
        <v>0.71166022799999995</v>
      </c>
      <c r="J985">
        <f>VLOOKUP($C985,'Girls CDC 0-20'!$B$2:$F$243,4,FALSE)</f>
        <v>91.739635199999995</v>
      </c>
      <c r="K985">
        <f>VLOOKUP($C985,'Girls CDC 0-20'!$B$2:$F$243,5,FALSE)</f>
        <v>4.1846882000000002E-2</v>
      </c>
      <c r="L985">
        <f t="shared" si="56"/>
        <v>-2.0567317577333748</v>
      </c>
      <c r="M985">
        <f t="shared" si="58"/>
        <v>1.9856017786730431</v>
      </c>
    </row>
    <row r="986" spans="1:13" x14ac:dyDescent="0.3">
      <c r="A986">
        <v>984</v>
      </c>
      <c r="B986">
        <v>2.6940451745379876</v>
      </c>
      <c r="C986">
        <f t="shared" si="57"/>
        <v>32.5</v>
      </c>
      <c r="D986">
        <v>1</v>
      </c>
      <c r="E986">
        <v>92.433000000000007</v>
      </c>
      <c r="F986">
        <v>3.9390000000000001E-2</v>
      </c>
      <c r="G986">
        <v>81.182000000000002</v>
      </c>
      <c r="H986">
        <v>83.962999999999994</v>
      </c>
      <c r="I986">
        <f>VLOOKUP(C986,'Girls CDC 0-20'!$B$2:$F$243,3,FALSE)</f>
        <v>0.71166022799999995</v>
      </c>
      <c r="J986">
        <f>VLOOKUP($C986,'Girls CDC 0-20'!$B$2:$F$243,4,FALSE)</f>
        <v>91.739635199999995</v>
      </c>
      <c r="K986">
        <f>VLOOKUP($C986,'Girls CDC 0-20'!$B$2:$F$243,5,FALSE)</f>
        <v>4.1846882000000002E-2</v>
      </c>
      <c r="L986">
        <f t="shared" si="56"/>
        <v>-2.0513871361850411</v>
      </c>
      <c r="M986">
        <f t="shared" si="58"/>
        <v>2.0114630391782478</v>
      </c>
    </row>
    <row r="987" spans="1:13" x14ac:dyDescent="0.3">
      <c r="A987">
        <v>985</v>
      </c>
      <c r="B987">
        <v>2.6967830253251197</v>
      </c>
      <c r="C987">
        <f t="shared" si="57"/>
        <v>32.5</v>
      </c>
      <c r="D987">
        <v>1</v>
      </c>
      <c r="E987">
        <v>92.4572</v>
      </c>
      <c r="F987">
        <v>3.9399999999999998E-2</v>
      </c>
      <c r="G987">
        <v>81.2</v>
      </c>
      <c r="H987">
        <v>83.983000000000004</v>
      </c>
      <c r="I987">
        <f>VLOOKUP(C987,'Girls CDC 0-20'!$B$2:$F$243,3,FALSE)</f>
        <v>0.71166022799999995</v>
      </c>
      <c r="J987">
        <f>VLOOKUP($C987,'Girls CDC 0-20'!$B$2:$F$243,4,FALSE)</f>
        <v>91.739635199999995</v>
      </c>
      <c r="K987">
        <f>VLOOKUP($C987,'Girls CDC 0-20'!$B$2:$F$243,5,FALSE)</f>
        <v>4.1846882000000002E-2</v>
      </c>
      <c r="L987">
        <f t="shared" si="56"/>
        <v>-2.0460428817064913</v>
      </c>
      <c r="M987">
        <f t="shared" si="58"/>
        <v>2.0376075934263262</v>
      </c>
    </row>
    <row r="988" spans="1:13" x14ac:dyDescent="0.3">
      <c r="A988">
        <v>986</v>
      </c>
      <c r="B988">
        <v>2.6995208761122518</v>
      </c>
      <c r="C988">
        <f t="shared" si="57"/>
        <v>32.5</v>
      </c>
      <c r="D988">
        <v>1</v>
      </c>
      <c r="E988">
        <v>92.481300000000005</v>
      </c>
      <c r="F988">
        <v>3.9399999999999998E-2</v>
      </c>
      <c r="G988">
        <v>81.221000000000004</v>
      </c>
      <c r="H988">
        <v>84.004999999999995</v>
      </c>
      <c r="I988">
        <f>VLOOKUP(C988,'Girls CDC 0-20'!$B$2:$F$243,3,FALSE)</f>
        <v>0.71166022799999995</v>
      </c>
      <c r="J988">
        <f>VLOOKUP($C988,'Girls CDC 0-20'!$B$2:$F$243,4,FALSE)</f>
        <v>91.739635199999995</v>
      </c>
      <c r="K988">
        <f>VLOOKUP($C988,'Girls CDC 0-20'!$B$2:$F$243,5,FALSE)</f>
        <v>4.1846882000000002E-2</v>
      </c>
      <c r="L988">
        <f t="shared" si="56"/>
        <v>-2.0401646256112955</v>
      </c>
      <c r="M988">
        <f t="shared" si="58"/>
        <v>2.0666965872721899</v>
      </c>
    </row>
    <row r="989" spans="1:13" x14ac:dyDescent="0.3">
      <c r="A989">
        <v>987</v>
      </c>
      <c r="B989">
        <v>2.7022587268993838</v>
      </c>
      <c r="C989">
        <f t="shared" si="57"/>
        <v>32.5</v>
      </c>
      <c r="D989">
        <v>1</v>
      </c>
      <c r="E989">
        <v>92.505399999999995</v>
      </c>
      <c r="F989">
        <v>3.9410000000000001E-2</v>
      </c>
      <c r="G989">
        <v>81.239999999999995</v>
      </c>
      <c r="H989">
        <v>84.024000000000001</v>
      </c>
      <c r="I989">
        <f>VLOOKUP(C989,'Girls CDC 0-20'!$B$2:$F$243,3,FALSE)</f>
        <v>0.71166022799999995</v>
      </c>
      <c r="J989">
        <f>VLOOKUP($C989,'Girls CDC 0-20'!$B$2:$F$243,4,FALSE)</f>
        <v>91.739635199999995</v>
      </c>
      <c r="K989">
        <f>VLOOKUP($C989,'Girls CDC 0-20'!$B$2:$F$243,5,FALSE)</f>
        <v>4.1846882000000002E-2</v>
      </c>
      <c r="L989">
        <f t="shared" si="56"/>
        <v>-2.0350883071021886</v>
      </c>
      <c r="M989">
        <f t="shared" si="58"/>
        <v>2.0920994157382866</v>
      </c>
    </row>
    <row r="990" spans="1:13" x14ac:dyDescent="0.3">
      <c r="A990">
        <v>988</v>
      </c>
      <c r="B990">
        <v>2.7049965776865159</v>
      </c>
      <c r="C990">
        <f t="shared" si="57"/>
        <v>32.5</v>
      </c>
      <c r="D990">
        <v>1</v>
      </c>
      <c r="E990">
        <v>92.529499999999999</v>
      </c>
      <c r="F990">
        <v>3.9419999999999997E-2</v>
      </c>
      <c r="G990">
        <v>81.257999999999996</v>
      </c>
      <c r="H990">
        <v>84.043999999999997</v>
      </c>
      <c r="I990">
        <f>VLOOKUP(C990,'Girls CDC 0-20'!$B$2:$F$243,3,FALSE)</f>
        <v>0.71166022799999995</v>
      </c>
      <c r="J990">
        <f>VLOOKUP($C990,'Girls CDC 0-20'!$B$2:$F$243,4,FALSE)</f>
        <v>91.739635199999995</v>
      </c>
      <c r="K990">
        <f>VLOOKUP($C990,'Girls CDC 0-20'!$B$2:$F$243,5,FALSE)</f>
        <v>4.1846882000000002E-2</v>
      </c>
      <c r="L990">
        <f t="shared" si="56"/>
        <v>-2.0297451714912254</v>
      </c>
      <c r="M990">
        <f t="shared" si="58"/>
        <v>2.1191224372023814</v>
      </c>
    </row>
    <row r="991" spans="1:13" x14ac:dyDescent="0.3">
      <c r="A991">
        <v>989</v>
      </c>
      <c r="B991">
        <v>2.707734428473648</v>
      </c>
      <c r="C991">
        <f t="shared" si="57"/>
        <v>32.5</v>
      </c>
      <c r="D991">
        <v>1</v>
      </c>
      <c r="E991">
        <v>92.553600000000003</v>
      </c>
      <c r="F991">
        <v>3.9419999999999997E-2</v>
      </c>
      <c r="G991">
        <v>81.278999999999996</v>
      </c>
      <c r="H991">
        <v>84.066000000000003</v>
      </c>
      <c r="I991">
        <f>VLOOKUP(C991,'Girls CDC 0-20'!$B$2:$F$243,3,FALSE)</f>
        <v>0.71166022799999995</v>
      </c>
      <c r="J991">
        <f>VLOOKUP($C991,'Girls CDC 0-20'!$B$2:$F$243,4,FALSE)</f>
        <v>91.739635199999995</v>
      </c>
      <c r="K991">
        <f>VLOOKUP($C991,'Girls CDC 0-20'!$B$2:$F$243,5,FALSE)</f>
        <v>4.1846882000000002E-2</v>
      </c>
      <c r="L991">
        <f t="shared" si="56"/>
        <v>-2.0238681457540921</v>
      </c>
      <c r="M991">
        <f t="shared" si="58"/>
        <v>2.1491860125236317</v>
      </c>
    </row>
    <row r="992" spans="1:13" x14ac:dyDescent="0.3">
      <c r="A992">
        <v>990</v>
      </c>
      <c r="B992">
        <v>2.7104722792607805</v>
      </c>
      <c r="C992">
        <f t="shared" si="57"/>
        <v>32.5</v>
      </c>
      <c r="D992">
        <v>1</v>
      </c>
      <c r="E992">
        <v>92.577699999999993</v>
      </c>
      <c r="F992">
        <v>3.943E-2</v>
      </c>
      <c r="G992">
        <v>81.296999999999997</v>
      </c>
      <c r="H992">
        <v>84.085999999999999</v>
      </c>
      <c r="I992">
        <f>VLOOKUP(C992,'Girls CDC 0-20'!$B$2:$F$243,3,FALSE)</f>
        <v>0.71166022799999995</v>
      </c>
      <c r="J992">
        <f>VLOOKUP($C992,'Girls CDC 0-20'!$B$2:$F$243,4,FALSE)</f>
        <v>91.739635199999995</v>
      </c>
      <c r="K992">
        <f>VLOOKUP($C992,'Girls CDC 0-20'!$B$2:$F$243,5,FALSE)</f>
        <v>4.1846882000000002E-2</v>
      </c>
      <c r="L992">
        <f t="shared" si="56"/>
        <v>-2.0185257799029004</v>
      </c>
      <c r="M992">
        <f t="shared" si="58"/>
        <v>2.1768266023599723</v>
      </c>
    </row>
    <row r="993" spans="1:13" x14ac:dyDescent="0.3">
      <c r="A993">
        <v>991</v>
      </c>
      <c r="B993">
        <v>2.7132101300479126</v>
      </c>
      <c r="C993">
        <f t="shared" si="57"/>
        <v>32.5</v>
      </c>
      <c r="D993">
        <v>1</v>
      </c>
      <c r="E993">
        <v>92.601799999999997</v>
      </c>
      <c r="F993">
        <v>3.943E-2</v>
      </c>
      <c r="G993">
        <v>81.317999999999998</v>
      </c>
      <c r="H993">
        <v>84.108000000000004</v>
      </c>
      <c r="I993">
        <f>VLOOKUP(C993,'Girls CDC 0-20'!$B$2:$F$243,3,FALSE)</f>
        <v>0.71166022799999995</v>
      </c>
      <c r="J993">
        <f>VLOOKUP($C993,'Girls CDC 0-20'!$B$2:$F$243,4,FALSE)</f>
        <v>91.739635199999995</v>
      </c>
      <c r="K993">
        <f>VLOOKUP($C993,'Girls CDC 0-20'!$B$2:$F$243,5,FALSE)</f>
        <v>4.1846882000000002E-2</v>
      </c>
      <c r="L993">
        <f t="shared" si="56"/>
        <v>-2.0126496006290568</v>
      </c>
      <c r="M993">
        <f t="shared" si="58"/>
        <v>2.2075752482684252</v>
      </c>
    </row>
    <row r="994" spans="1:13" x14ac:dyDescent="0.3">
      <c r="A994">
        <v>992</v>
      </c>
      <c r="B994">
        <v>2.7159479808350446</v>
      </c>
      <c r="C994">
        <f t="shared" si="57"/>
        <v>32.5</v>
      </c>
      <c r="D994">
        <v>1</v>
      </c>
      <c r="E994">
        <v>92.625900000000001</v>
      </c>
      <c r="F994">
        <v>3.9440000000000003E-2</v>
      </c>
      <c r="G994">
        <v>81.337000000000003</v>
      </c>
      <c r="H994">
        <v>84.126999999999995</v>
      </c>
      <c r="I994">
        <f>VLOOKUP(C994,'Girls CDC 0-20'!$B$2:$F$243,3,FALSE)</f>
        <v>0.71166022799999995</v>
      </c>
      <c r="J994">
        <f>VLOOKUP($C994,'Girls CDC 0-20'!$B$2:$F$243,4,FALSE)</f>
        <v>91.739635199999995</v>
      </c>
      <c r="K994">
        <f>VLOOKUP($C994,'Girls CDC 0-20'!$B$2:$F$243,5,FALSE)</f>
        <v>4.1846882000000002E-2</v>
      </c>
      <c r="L994">
        <f t="shared" si="56"/>
        <v>-2.0075750751749091</v>
      </c>
      <c r="M994">
        <f t="shared" si="58"/>
        <v>2.2344232695681234</v>
      </c>
    </row>
    <row r="995" spans="1:13" x14ac:dyDescent="0.3">
      <c r="A995">
        <v>993</v>
      </c>
      <c r="B995">
        <v>2.7186858316221767</v>
      </c>
      <c r="C995">
        <f t="shared" si="57"/>
        <v>32.5</v>
      </c>
      <c r="D995">
        <v>1</v>
      </c>
      <c r="E995">
        <v>92.649900000000002</v>
      </c>
      <c r="F995">
        <v>3.9449999999999999E-2</v>
      </c>
      <c r="G995">
        <v>81.355000000000004</v>
      </c>
      <c r="H995">
        <v>84.147000000000006</v>
      </c>
      <c r="I995">
        <f>VLOOKUP(C995,'Girls CDC 0-20'!$B$2:$F$243,3,FALSE)</f>
        <v>0.71166022799999995</v>
      </c>
      <c r="J995">
        <f>VLOOKUP($C995,'Girls CDC 0-20'!$B$2:$F$243,4,FALSE)</f>
        <v>91.739635199999995</v>
      </c>
      <c r="K995">
        <f>VLOOKUP($C995,'Girls CDC 0-20'!$B$2:$F$243,5,FALSE)</f>
        <v>4.1846882000000002E-2</v>
      </c>
      <c r="L995">
        <f t="shared" si="56"/>
        <v>-2.0022338264263144</v>
      </c>
      <c r="M995">
        <f t="shared" si="58"/>
        <v>2.2629794613470264</v>
      </c>
    </row>
    <row r="996" spans="1:13" x14ac:dyDescent="0.3">
      <c r="A996">
        <v>994</v>
      </c>
      <c r="B996">
        <v>2.7214236824093088</v>
      </c>
      <c r="C996">
        <f t="shared" si="57"/>
        <v>32.5</v>
      </c>
      <c r="D996">
        <v>1</v>
      </c>
      <c r="E996">
        <v>92.673900000000003</v>
      </c>
      <c r="F996">
        <v>3.9449999999999999E-2</v>
      </c>
      <c r="G996">
        <v>81.376000000000005</v>
      </c>
      <c r="H996">
        <v>84.168999999999997</v>
      </c>
      <c r="I996">
        <f>VLOOKUP(C996,'Girls CDC 0-20'!$B$2:$F$243,3,FALSE)</f>
        <v>0.71166022799999995</v>
      </c>
      <c r="J996">
        <f>VLOOKUP($C996,'Girls CDC 0-20'!$B$2:$F$243,4,FALSE)</f>
        <v>91.739635199999995</v>
      </c>
      <c r="K996">
        <f>VLOOKUP($C996,'Girls CDC 0-20'!$B$2:$F$243,5,FALSE)</f>
        <v>4.1846882000000002E-2</v>
      </c>
      <c r="L996">
        <f t="shared" si="56"/>
        <v>-1.9963588755701649</v>
      </c>
      <c r="M996">
        <f t="shared" si="58"/>
        <v>2.2947436880030034</v>
      </c>
    </row>
    <row r="997" spans="1:13" x14ac:dyDescent="0.3">
      <c r="A997">
        <v>995</v>
      </c>
      <c r="B997">
        <v>2.7241615331964408</v>
      </c>
      <c r="C997">
        <f t="shared" si="57"/>
        <v>32.5</v>
      </c>
      <c r="D997">
        <v>1</v>
      </c>
      <c r="E997">
        <v>92.697999999999993</v>
      </c>
      <c r="F997">
        <v>3.9460000000000002E-2</v>
      </c>
      <c r="G997">
        <v>81.394000000000005</v>
      </c>
      <c r="H997">
        <v>84.188999999999993</v>
      </c>
      <c r="I997">
        <f>VLOOKUP(C997,'Girls CDC 0-20'!$B$2:$F$243,3,FALSE)</f>
        <v>0.71166022799999995</v>
      </c>
      <c r="J997">
        <f>VLOOKUP($C997,'Girls CDC 0-20'!$B$2:$F$243,4,FALSE)</f>
        <v>91.739635199999995</v>
      </c>
      <c r="K997">
        <f>VLOOKUP($C997,'Girls CDC 0-20'!$B$2:$F$243,5,FALSE)</f>
        <v>4.1846882000000002E-2</v>
      </c>
      <c r="L997">
        <f t="shared" si="56"/>
        <v>-1.9910183953678182</v>
      </c>
      <c r="M997">
        <f t="shared" si="58"/>
        <v>2.3239432460789899</v>
      </c>
    </row>
    <row r="998" spans="1:13" x14ac:dyDescent="0.3">
      <c r="A998">
        <v>996</v>
      </c>
      <c r="B998">
        <v>2.7268993839835729</v>
      </c>
      <c r="C998">
        <f t="shared" si="57"/>
        <v>32.5</v>
      </c>
      <c r="D998">
        <v>1</v>
      </c>
      <c r="E998">
        <v>92.721999999999994</v>
      </c>
      <c r="F998">
        <v>3.9469999999999998E-2</v>
      </c>
      <c r="G998">
        <v>81.412999999999997</v>
      </c>
      <c r="H998">
        <v>84.207999999999998</v>
      </c>
      <c r="I998">
        <f>VLOOKUP(C998,'Girls CDC 0-20'!$B$2:$F$243,3,FALSE)</f>
        <v>0.71166022799999995</v>
      </c>
      <c r="J998">
        <f>VLOOKUP($C998,'Girls CDC 0-20'!$B$2:$F$243,4,FALSE)</f>
        <v>91.739635199999995</v>
      </c>
      <c r="K998">
        <f>VLOOKUP($C998,'Girls CDC 0-20'!$B$2:$F$243,5,FALSE)</f>
        <v>4.1846882000000002E-2</v>
      </c>
      <c r="L998">
        <f t="shared" si="56"/>
        <v>-1.985945278000294</v>
      </c>
      <c r="M998">
        <f t="shared" si="58"/>
        <v>2.3519700211896182</v>
      </c>
    </row>
    <row r="999" spans="1:13" x14ac:dyDescent="0.3">
      <c r="A999">
        <v>997</v>
      </c>
      <c r="B999">
        <v>2.729637234770705</v>
      </c>
      <c r="C999">
        <f t="shared" si="57"/>
        <v>32.5</v>
      </c>
      <c r="D999">
        <v>1</v>
      </c>
      <c r="E999">
        <v>92.745900000000006</v>
      </c>
      <c r="F999">
        <v>3.9469999999999998E-2</v>
      </c>
      <c r="G999">
        <v>81.433999999999997</v>
      </c>
      <c r="H999">
        <v>84.23</v>
      </c>
      <c r="I999">
        <f>VLOOKUP(C999,'Girls CDC 0-20'!$B$2:$F$243,3,FALSE)</f>
        <v>0.71166022799999995</v>
      </c>
      <c r="J999">
        <f>VLOOKUP($C999,'Girls CDC 0-20'!$B$2:$F$243,4,FALSE)</f>
        <v>91.739635199999995</v>
      </c>
      <c r="K999">
        <f>VLOOKUP($C999,'Girls CDC 0-20'!$B$2:$F$243,5,FALSE)</f>
        <v>4.1846882000000002E-2</v>
      </c>
      <c r="L999">
        <f t="shared" si="56"/>
        <v>-1.980071554415243</v>
      </c>
      <c r="M999">
        <f t="shared" si="58"/>
        <v>2.3847744474416075</v>
      </c>
    </row>
    <row r="1000" spans="1:13" x14ac:dyDescent="0.3">
      <c r="A1000">
        <v>998</v>
      </c>
      <c r="B1000">
        <v>2.732375085557837</v>
      </c>
      <c r="C1000">
        <f t="shared" si="57"/>
        <v>32.5</v>
      </c>
      <c r="D1000">
        <v>1</v>
      </c>
      <c r="E1000">
        <v>92.769900000000007</v>
      </c>
      <c r="F1000">
        <v>3.9480000000000001E-2</v>
      </c>
      <c r="G1000">
        <v>81.451999999999998</v>
      </c>
      <c r="H1000">
        <v>84.25</v>
      </c>
      <c r="I1000">
        <f>VLOOKUP(C1000,'Girls CDC 0-20'!$B$2:$F$243,3,FALSE)</f>
        <v>0.71166022799999995</v>
      </c>
      <c r="J1000">
        <f>VLOOKUP($C1000,'Girls CDC 0-20'!$B$2:$F$243,4,FALSE)</f>
        <v>91.739635199999995</v>
      </c>
      <c r="K1000">
        <f>VLOOKUP($C1000,'Girls CDC 0-20'!$B$2:$F$243,5,FALSE)</f>
        <v>4.1846882000000002E-2</v>
      </c>
      <c r="L1000">
        <f t="shared" si="56"/>
        <v>-1.9747321895554546</v>
      </c>
      <c r="M1000">
        <f t="shared" si="58"/>
        <v>2.4149273965740532</v>
      </c>
    </row>
    <row r="1001" spans="1:13" x14ac:dyDescent="0.3">
      <c r="A1001">
        <v>999</v>
      </c>
      <c r="B1001">
        <v>2.7351129363449691</v>
      </c>
      <c r="C1001">
        <f t="shared" si="57"/>
        <v>32.5</v>
      </c>
      <c r="D1001">
        <v>1</v>
      </c>
      <c r="E1001">
        <v>92.793899999999994</v>
      </c>
      <c r="F1001">
        <v>3.9480000000000001E-2</v>
      </c>
      <c r="G1001">
        <v>81.472999999999999</v>
      </c>
      <c r="H1001">
        <v>84.271000000000001</v>
      </c>
      <c r="I1001">
        <f>VLOOKUP(C1001,'Girls CDC 0-20'!$B$2:$F$243,3,FALSE)</f>
        <v>0.71166022799999995</v>
      </c>
      <c r="J1001">
        <f>VLOOKUP($C1001,'Girls CDC 0-20'!$B$2:$F$243,4,FALSE)</f>
        <v>91.739635199999995</v>
      </c>
      <c r="K1001">
        <f>VLOOKUP($C1001,'Girls CDC 0-20'!$B$2:$F$243,5,FALSE)</f>
        <v>4.1846882000000002E-2</v>
      </c>
      <c r="L1001">
        <f t="shared" si="56"/>
        <v>-1.9691262497765625</v>
      </c>
      <c r="M1001">
        <f t="shared" si="58"/>
        <v>2.4469297588704149</v>
      </c>
    </row>
    <row r="1002" spans="1:13" x14ac:dyDescent="0.3">
      <c r="A1002">
        <v>1000</v>
      </c>
      <c r="B1002">
        <v>2.7378507871321012</v>
      </c>
      <c r="C1002">
        <f t="shared" si="57"/>
        <v>32.5</v>
      </c>
      <c r="D1002">
        <v>1</v>
      </c>
      <c r="E1002">
        <v>92.817800000000005</v>
      </c>
      <c r="F1002">
        <v>3.9489999999999997E-2</v>
      </c>
      <c r="G1002">
        <v>81.491</v>
      </c>
      <c r="H1002">
        <v>84.290999999999997</v>
      </c>
      <c r="I1002">
        <f>VLOOKUP(C1002,'Girls CDC 0-20'!$B$2:$F$243,3,FALSE)</f>
        <v>0.71166022799999995</v>
      </c>
      <c r="J1002">
        <f>VLOOKUP($C1002,'Girls CDC 0-20'!$B$2:$F$243,4,FALSE)</f>
        <v>91.739635199999995</v>
      </c>
      <c r="K1002">
        <f>VLOOKUP($C1002,'Girls CDC 0-20'!$B$2:$F$243,5,FALSE)</f>
        <v>4.1846882000000002E-2</v>
      </c>
      <c r="L1002">
        <f t="shared" si="56"/>
        <v>-1.9637876339886986</v>
      </c>
      <c r="M1002">
        <f t="shared" si="58"/>
        <v>2.4777362373730196</v>
      </c>
    </row>
    <row r="1003" spans="1:13" x14ac:dyDescent="0.3">
      <c r="A1003">
        <v>1001</v>
      </c>
      <c r="B1003">
        <v>2.7405886379192332</v>
      </c>
      <c r="C1003">
        <f t="shared" si="57"/>
        <v>32.5</v>
      </c>
      <c r="D1003">
        <v>1</v>
      </c>
      <c r="E1003">
        <v>92.841800000000006</v>
      </c>
      <c r="F1003">
        <v>3.95E-2</v>
      </c>
      <c r="G1003">
        <v>81.509</v>
      </c>
      <c r="H1003">
        <v>84.31</v>
      </c>
      <c r="I1003">
        <f>VLOOKUP(C1003,'Girls CDC 0-20'!$B$2:$F$243,3,FALSE)</f>
        <v>0.71166022799999995</v>
      </c>
      <c r="J1003">
        <f>VLOOKUP($C1003,'Girls CDC 0-20'!$B$2:$F$243,4,FALSE)</f>
        <v>91.739635199999995</v>
      </c>
      <c r="K1003">
        <f>VLOOKUP($C1003,'Girls CDC 0-20'!$B$2:$F$243,5,FALSE)</f>
        <v>4.1846882000000002E-2</v>
      </c>
      <c r="L1003">
        <f t="shared" si="56"/>
        <v>-1.9587162872867887</v>
      </c>
      <c r="M1003">
        <f t="shared" si="58"/>
        <v>2.5073010969780327</v>
      </c>
    </row>
    <row r="1004" spans="1:13" x14ac:dyDescent="0.3">
      <c r="A1004">
        <v>1002</v>
      </c>
      <c r="B1004">
        <v>2.7433264887063653</v>
      </c>
      <c r="C1004">
        <f t="shared" si="57"/>
        <v>32.5</v>
      </c>
      <c r="D1004">
        <v>1</v>
      </c>
      <c r="E1004">
        <v>92.865700000000004</v>
      </c>
      <c r="F1004">
        <v>3.95E-2</v>
      </c>
      <c r="G1004">
        <v>81.53</v>
      </c>
      <c r="H1004">
        <v>84.331999999999994</v>
      </c>
      <c r="I1004">
        <f>VLOOKUP(C1004,'Girls CDC 0-20'!$B$2:$F$243,3,FALSE)</f>
        <v>0.71166022799999995</v>
      </c>
      <c r="J1004">
        <f>VLOOKUP($C1004,'Girls CDC 0-20'!$B$2:$F$243,4,FALSE)</f>
        <v>91.739635199999995</v>
      </c>
      <c r="K1004">
        <f>VLOOKUP($C1004,'Girls CDC 0-20'!$B$2:$F$243,5,FALSE)</f>
        <v>4.1846882000000002E-2</v>
      </c>
      <c r="L1004">
        <f t="shared" si="56"/>
        <v>-1.9528446133036006</v>
      </c>
      <c r="M1004">
        <f t="shared" si="58"/>
        <v>2.541900516163611</v>
      </c>
    </row>
    <row r="1005" spans="1:13" x14ac:dyDescent="0.3">
      <c r="A1005">
        <v>1003</v>
      </c>
      <c r="B1005">
        <v>2.7460643394934978</v>
      </c>
      <c r="C1005">
        <f t="shared" si="57"/>
        <v>32.5</v>
      </c>
      <c r="D1005">
        <v>1</v>
      </c>
      <c r="E1005">
        <v>92.889600000000002</v>
      </c>
      <c r="F1005">
        <v>3.9510000000000003E-2</v>
      </c>
      <c r="G1005">
        <v>81.548000000000002</v>
      </c>
      <c r="H1005">
        <v>84.352000000000004</v>
      </c>
      <c r="I1005">
        <f>VLOOKUP(C1005,'Girls CDC 0-20'!$B$2:$F$243,3,FALSE)</f>
        <v>0.71166022799999995</v>
      </c>
      <c r="J1005">
        <f>VLOOKUP($C1005,'Girls CDC 0-20'!$B$2:$F$243,4,FALSE)</f>
        <v>91.739635199999995</v>
      </c>
      <c r="K1005">
        <f>VLOOKUP($C1005,'Girls CDC 0-20'!$B$2:$F$243,5,FALSE)</f>
        <v>4.1846882000000002E-2</v>
      </c>
      <c r="L1005">
        <f t="shared" si="56"/>
        <v>-1.9475071111201807</v>
      </c>
      <c r="M1005">
        <f t="shared" si="58"/>
        <v>2.5736984025301211</v>
      </c>
    </row>
    <row r="1006" spans="1:13" x14ac:dyDescent="0.3">
      <c r="A1006">
        <v>1004</v>
      </c>
      <c r="B1006">
        <v>2.7488021902806299</v>
      </c>
      <c r="C1006">
        <f t="shared" si="57"/>
        <v>32.5</v>
      </c>
      <c r="D1006">
        <v>1</v>
      </c>
      <c r="E1006">
        <v>92.913499999999999</v>
      </c>
      <c r="F1006">
        <v>3.952E-2</v>
      </c>
      <c r="G1006">
        <v>81.566000000000003</v>
      </c>
      <c r="H1006">
        <v>84.370999999999995</v>
      </c>
      <c r="I1006">
        <f>VLOOKUP(C1006,'Girls CDC 0-20'!$B$2:$F$243,3,FALSE)</f>
        <v>0.71166022799999995</v>
      </c>
      <c r="J1006">
        <f>VLOOKUP($C1006,'Girls CDC 0-20'!$B$2:$F$243,4,FALSE)</f>
        <v>91.739635199999995</v>
      </c>
      <c r="K1006">
        <f>VLOOKUP($C1006,'Girls CDC 0-20'!$B$2:$F$243,5,FALSE)</f>
        <v>4.1846882000000002E-2</v>
      </c>
      <c r="L1006">
        <f t="shared" si="56"/>
        <v>-1.9424368220273529</v>
      </c>
      <c r="M1006">
        <f t="shared" si="58"/>
        <v>2.6042120638239648</v>
      </c>
    </row>
    <row r="1007" spans="1:13" x14ac:dyDescent="0.3">
      <c r="A1007">
        <v>1005</v>
      </c>
      <c r="B1007">
        <v>2.751540041067762</v>
      </c>
      <c r="C1007">
        <f t="shared" si="57"/>
        <v>33.5</v>
      </c>
      <c r="D1007">
        <v>1</v>
      </c>
      <c r="E1007">
        <v>92.937299999999993</v>
      </c>
      <c r="F1007">
        <v>3.952E-2</v>
      </c>
      <c r="G1007">
        <v>81.587000000000003</v>
      </c>
      <c r="H1007">
        <v>84.393000000000001</v>
      </c>
      <c r="I1007">
        <f>VLOOKUP(C1007,'Girls CDC 0-20'!$B$2:$F$243,3,FALSE)</f>
        <v>0.66432337900000005</v>
      </c>
      <c r="J1007">
        <f>VLOOKUP($C1007,'Girls CDC 0-20'!$B$2:$F$243,4,FALSE)</f>
        <v>92.398544290000004</v>
      </c>
      <c r="K1007">
        <f>VLOOKUP($C1007,'Girls CDC 0-20'!$B$2:$F$243,5,FALSE)</f>
        <v>4.1887625999999997E-2</v>
      </c>
      <c r="L1007">
        <f t="shared" si="56"/>
        <v>-2.0997271455288438</v>
      </c>
      <c r="M1007">
        <f t="shared" si="58"/>
        <v>1.7876425122432607</v>
      </c>
    </row>
    <row r="1008" spans="1:13" x14ac:dyDescent="0.3">
      <c r="A1008">
        <v>1006</v>
      </c>
      <c r="B1008">
        <v>2.754277891854894</v>
      </c>
      <c r="C1008">
        <f t="shared" si="57"/>
        <v>33.5</v>
      </c>
      <c r="D1008">
        <v>1</v>
      </c>
      <c r="E1008">
        <v>92.961200000000005</v>
      </c>
      <c r="F1008">
        <v>3.9530000000000003E-2</v>
      </c>
      <c r="G1008">
        <v>81.605000000000004</v>
      </c>
      <c r="H1008">
        <v>84.412000000000006</v>
      </c>
      <c r="I1008">
        <f>VLOOKUP(C1008,'Girls CDC 0-20'!$B$2:$F$243,3,FALSE)</f>
        <v>0.66432337900000005</v>
      </c>
      <c r="J1008">
        <f>VLOOKUP($C1008,'Girls CDC 0-20'!$B$2:$F$243,4,FALSE)</f>
        <v>92.398544290000004</v>
      </c>
      <c r="K1008">
        <f>VLOOKUP($C1008,'Girls CDC 0-20'!$B$2:$F$243,5,FALSE)</f>
        <v>4.1887625999999997E-2</v>
      </c>
      <c r="L1008">
        <f t="shared" si="56"/>
        <v>-2.0946665909624427</v>
      </c>
      <c r="M1008">
        <f t="shared" si="58"/>
        <v>1.8100320548551658</v>
      </c>
    </row>
    <row r="1009" spans="1:13" x14ac:dyDescent="0.3">
      <c r="A1009">
        <v>1007</v>
      </c>
      <c r="B1009">
        <v>2.7570157426420261</v>
      </c>
      <c r="C1009">
        <f t="shared" si="57"/>
        <v>33.5</v>
      </c>
      <c r="D1009">
        <v>1</v>
      </c>
      <c r="E1009">
        <v>92.984999999999999</v>
      </c>
      <c r="F1009">
        <v>3.9530000000000003E-2</v>
      </c>
      <c r="G1009">
        <v>81.626000000000005</v>
      </c>
      <c r="H1009">
        <v>84.433999999999997</v>
      </c>
      <c r="I1009">
        <f>VLOOKUP(C1009,'Girls CDC 0-20'!$B$2:$F$243,3,FALSE)</f>
        <v>0.66432337900000005</v>
      </c>
      <c r="J1009">
        <f>VLOOKUP($C1009,'Girls CDC 0-20'!$B$2:$F$243,4,FALSE)</f>
        <v>92.398544290000004</v>
      </c>
      <c r="K1009">
        <f>VLOOKUP($C1009,'Girls CDC 0-20'!$B$2:$F$243,5,FALSE)</f>
        <v>4.1887625999999997E-2</v>
      </c>
      <c r="L1009">
        <f t="shared" si="56"/>
        <v>-2.0888074791199065</v>
      </c>
      <c r="M1009">
        <f t="shared" si="58"/>
        <v>1.836252844613727</v>
      </c>
    </row>
    <row r="1010" spans="1:13" x14ac:dyDescent="0.3">
      <c r="A1010">
        <v>1008</v>
      </c>
      <c r="B1010">
        <v>2.7597535934291582</v>
      </c>
      <c r="C1010">
        <f t="shared" si="57"/>
        <v>33.5</v>
      </c>
      <c r="D1010">
        <v>1</v>
      </c>
      <c r="E1010">
        <v>93.008899999999997</v>
      </c>
      <c r="F1010">
        <v>3.9539999999999999E-2</v>
      </c>
      <c r="G1010">
        <v>81.644000000000005</v>
      </c>
      <c r="H1010">
        <v>84.453999999999994</v>
      </c>
      <c r="I1010">
        <f>VLOOKUP(C1010,'Girls CDC 0-20'!$B$2:$F$243,3,FALSE)</f>
        <v>0.66432337900000005</v>
      </c>
      <c r="J1010">
        <f>VLOOKUP($C1010,'Girls CDC 0-20'!$B$2:$F$243,4,FALSE)</f>
        <v>92.398544290000004</v>
      </c>
      <c r="K1010">
        <f>VLOOKUP($C1010,'Girls CDC 0-20'!$B$2:$F$243,5,FALSE)</f>
        <v>4.1887625999999997E-2</v>
      </c>
      <c r="L1010">
        <f t="shared" si="56"/>
        <v>-2.0834814584886296</v>
      </c>
      <c r="M1010">
        <f t="shared" si="58"/>
        <v>1.860368002563128</v>
      </c>
    </row>
    <row r="1011" spans="1:13" x14ac:dyDescent="0.3">
      <c r="A1011">
        <v>1009</v>
      </c>
      <c r="B1011">
        <v>2.7624914442162902</v>
      </c>
      <c r="C1011">
        <f t="shared" si="57"/>
        <v>33.5</v>
      </c>
      <c r="D1011">
        <v>1</v>
      </c>
      <c r="E1011">
        <v>93.032700000000006</v>
      </c>
      <c r="F1011">
        <v>3.9550000000000002E-2</v>
      </c>
      <c r="G1011">
        <v>81.662000000000006</v>
      </c>
      <c r="H1011">
        <v>84.472999999999999</v>
      </c>
      <c r="I1011">
        <f>VLOOKUP(C1011,'Girls CDC 0-20'!$B$2:$F$243,3,FALSE)</f>
        <v>0.66432337900000005</v>
      </c>
      <c r="J1011">
        <f>VLOOKUP($C1011,'Girls CDC 0-20'!$B$2:$F$243,4,FALSE)</f>
        <v>92.398544290000004</v>
      </c>
      <c r="K1011">
        <f>VLOOKUP($C1011,'Girls CDC 0-20'!$B$2:$F$243,5,FALSE)</f>
        <v>4.1887625999999997E-2</v>
      </c>
      <c r="L1011">
        <f t="shared" si="56"/>
        <v>-2.0784221310341753</v>
      </c>
      <c r="M1011">
        <f t="shared" si="58"/>
        <v>1.8835248049964382</v>
      </c>
    </row>
    <row r="1012" spans="1:13" x14ac:dyDescent="0.3">
      <c r="A1012">
        <v>1010</v>
      </c>
      <c r="B1012">
        <v>2.7652292950034223</v>
      </c>
      <c r="C1012">
        <f t="shared" si="57"/>
        <v>33.5</v>
      </c>
      <c r="D1012">
        <v>1</v>
      </c>
      <c r="E1012">
        <v>93.0565</v>
      </c>
      <c r="F1012">
        <v>3.9550000000000002E-2</v>
      </c>
      <c r="G1012">
        <v>81.683000000000007</v>
      </c>
      <c r="H1012">
        <v>84.495000000000005</v>
      </c>
      <c r="I1012">
        <f>VLOOKUP(C1012,'Girls CDC 0-20'!$B$2:$F$243,3,FALSE)</f>
        <v>0.66432337900000005</v>
      </c>
      <c r="J1012">
        <f>VLOOKUP($C1012,'Girls CDC 0-20'!$B$2:$F$243,4,FALSE)</f>
        <v>92.398544290000004</v>
      </c>
      <c r="K1012">
        <f>VLOOKUP($C1012,'Girls CDC 0-20'!$B$2:$F$243,5,FALSE)</f>
        <v>4.1887625999999997E-2</v>
      </c>
      <c r="L1012">
        <f t="shared" si="56"/>
        <v>-2.0725644395974405</v>
      </c>
      <c r="M1012">
        <f t="shared" si="58"/>
        <v>1.9106416674790998</v>
      </c>
    </row>
    <row r="1013" spans="1:13" x14ac:dyDescent="0.3">
      <c r="A1013">
        <v>1011</v>
      </c>
      <c r="B1013">
        <v>2.7679671457905544</v>
      </c>
      <c r="C1013">
        <f t="shared" si="57"/>
        <v>33.5</v>
      </c>
      <c r="D1013">
        <v>1</v>
      </c>
      <c r="E1013">
        <v>93.080299999999994</v>
      </c>
      <c r="F1013">
        <v>3.9559999999999998E-2</v>
      </c>
      <c r="G1013">
        <v>81.700999999999993</v>
      </c>
      <c r="H1013">
        <v>84.513999999999996</v>
      </c>
      <c r="I1013">
        <f>VLOOKUP(C1013,'Girls CDC 0-20'!$B$2:$F$243,3,FALSE)</f>
        <v>0.66432337900000005</v>
      </c>
      <c r="J1013">
        <f>VLOOKUP($C1013,'Girls CDC 0-20'!$B$2:$F$243,4,FALSE)</f>
        <v>92.398544290000004</v>
      </c>
      <c r="K1013">
        <f>VLOOKUP($C1013,'Girls CDC 0-20'!$B$2:$F$243,5,FALSE)</f>
        <v>4.1887625999999997E-2</v>
      </c>
      <c r="L1013">
        <f t="shared" si="56"/>
        <v>-2.0675059362581587</v>
      </c>
      <c r="M1013">
        <f t="shared" si="58"/>
        <v>1.9343252709587724</v>
      </c>
    </row>
    <row r="1014" spans="1:13" x14ac:dyDescent="0.3">
      <c r="A1014">
        <v>1012</v>
      </c>
      <c r="B1014">
        <v>2.7707049965776864</v>
      </c>
      <c r="C1014">
        <f t="shared" si="57"/>
        <v>33.5</v>
      </c>
      <c r="D1014">
        <v>1</v>
      </c>
      <c r="E1014">
        <v>93.104100000000003</v>
      </c>
      <c r="F1014">
        <v>3.9570000000000001E-2</v>
      </c>
      <c r="G1014">
        <v>81.718999999999994</v>
      </c>
      <c r="H1014">
        <v>84.534000000000006</v>
      </c>
      <c r="I1014">
        <f>VLOOKUP(C1014,'Girls CDC 0-20'!$B$2:$F$243,3,FALSE)</f>
        <v>0.66432337900000005</v>
      </c>
      <c r="J1014">
        <f>VLOOKUP($C1014,'Girls CDC 0-20'!$B$2:$F$243,4,FALSE)</f>
        <v>92.398544290000004</v>
      </c>
      <c r="K1014">
        <f>VLOOKUP($C1014,'Girls CDC 0-20'!$B$2:$F$243,5,FALSE)</f>
        <v>4.1887625999999997E-2</v>
      </c>
      <c r="L1014">
        <f t="shared" si="56"/>
        <v>-2.062181608289773</v>
      </c>
      <c r="M1014">
        <f t="shared" si="58"/>
        <v>1.9595224515316989</v>
      </c>
    </row>
    <row r="1015" spans="1:13" x14ac:dyDescent="0.3">
      <c r="A1015">
        <v>1013</v>
      </c>
      <c r="B1015">
        <v>2.7734428473648185</v>
      </c>
      <c r="C1015">
        <f t="shared" si="57"/>
        <v>33.5</v>
      </c>
      <c r="D1015">
        <v>1</v>
      </c>
      <c r="E1015">
        <v>93.127799999999993</v>
      </c>
      <c r="F1015">
        <v>3.9570000000000001E-2</v>
      </c>
      <c r="G1015">
        <v>81.739999999999995</v>
      </c>
      <c r="H1015">
        <v>84.555000000000007</v>
      </c>
      <c r="I1015">
        <f>VLOOKUP(C1015,'Girls CDC 0-20'!$B$2:$F$243,3,FALSE)</f>
        <v>0.66432337900000005</v>
      </c>
      <c r="J1015">
        <f>VLOOKUP($C1015,'Girls CDC 0-20'!$B$2:$F$243,4,FALSE)</f>
        <v>92.398544290000004</v>
      </c>
      <c r="K1015">
        <f>VLOOKUP($C1015,'Girls CDC 0-20'!$B$2:$F$243,5,FALSE)</f>
        <v>4.1887625999999997E-2</v>
      </c>
      <c r="L1015">
        <f t="shared" si="56"/>
        <v>-2.0565915189928679</v>
      </c>
      <c r="M1015">
        <f t="shared" si="58"/>
        <v>1.9862767359312286</v>
      </c>
    </row>
    <row r="1016" spans="1:13" x14ac:dyDescent="0.3">
      <c r="A1016">
        <v>1014</v>
      </c>
      <c r="B1016">
        <v>2.7761806981519506</v>
      </c>
      <c r="C1016">
        <f t="shared" si="57"/>
        <v>33.5</v>
      </c>
      <c r="D1016">
        <v>1</v>
      </c>
      <c r="E1016">
        <v>93.151600000000002</v>
      </c>
      <c r="F1016">
        <v>3.9579999999999997E-2</v>
      </c>
      <c r="G1016">
        <v>81.757999999999996</v>
      </c>
      <c r="H1016">
        <v>84.573999999999998</v>
      </c>
      <c r="I1016">
        <f>VLOOKUP(C1016,'Girls CDC 0-20'!$B$2:$F$243,3,FALSE)</f>
        <v>0.66432337900000005</v>
      </c>
      <c r="J1016">
        <f>VLOOKUP($C1016,'Girls CDC 0-20'!$B$2:$F$243,4,FALSE)</f>
        <v>92.398544290000004</v>
      </c>
      <c r="K1016">
        <f>VLOOKUP($C1016,'Girls CDC 0-20'!$B$2:$F$243,5,FALSE)</f>
        <v>4.1887625999999997E-2</v>
      </c>
      <c r="L1016">
        <f t="shared" si="56"/>
        <v>-2.0515342207136191</v>
      </c>
      <c r="M1016">
        <f t="shared" si="58"/>
        <v>2.0107475305600531</v>
      </c>
    </row>
    <row r="1017" spans="1:13" x14ac:dyDescent="0.3">
      <c r="A1017">
        <v>1015</v>
      </c>
      <c r="B1017">
        <v>2.7789185489390826</v>
      </c>
      <c r="C1017">
        <f t="shared" si="57"/>
        <v>33.5</v>
      </c>
      <c r="D1017">
        <v>1</v>
      </c>
      <c r="E1017">
        <v>93.175299999999993</v>
      </c>
      <c r="F1017">
        <v>3.9579999999999997E-2</v>
      </c>
      <c r="G1017">
        <v>81.778999999999996</v>
      </c>
      <c r="H1017">
        <v>84.596000000000004</v>
      </c>
      <c r="I1017">
        <f>VLOOKUP(C1017,'Girls CDC 0-20'!$B$2:$F$243,3,FALSE)</f>
        <v>0.66432337900000005</v>
      </c>
      <c r="J1017">
        <f>VLOOKUP($C1017,'Girls CDC 0-20'!$B$2:$F$243,4,FALSE)</f>
        <v>92.398544290000004</v>
      </c>
      <c r="K1017">
        <f>VLOOKUP($C1017,'Girls CDC 0-20'!$B$2:$F$243,5,FALSE)</f>
        <v>4.1887625999999997E-2</v>
      </c>
      <c r="L1017">
        <f t="shared" si="56"/>
        <v>-2.0456788780871737</v>
      </c>
      <c r="M1017">
        <f t="shared" si="58"/>
        <v>2.0393987594760765</v>
      </c>
    </row>
    <row r="1018" spans="1:13" x14ac:dyDescent="0.3">
      <c r="A1018">
        <v>1016</v>
      </c>
      <c r="B1018">
        <v>2.7816563997262147</v>
      </c>
      <c r="C1018">
        <f t="shared" si="57"/>
        <v>33.5</v>
      </c>
      <c r="D1018">
        <v>1</v>
      </c>
      <c r="E1018">
        <v>93.199100000000001</v>
      </c>
      <c r="F1018">
        <v>3.959E-2</v>
      </c>
      <c r="G1018">
        <v>81.796999999999997</v>
      </c>
      <c r="H1018">
        <v>84.614999999999995</v>
      </c>
      <c r="I1018">
        <f>VLOOKUP(C1018,'Girls CDC 0-20'!$B$2:$F$243,3,FALSE)</f>
        <v>0.66432337900000005</v>
      </c>
      <c r="J1018">
        <f>VLOOKUP($C1018,'Girls CDC 0-20'!$B$2:$F$243,4,FALSE)</f>
        <v>92.398544290000004</v>
      </c>
      <c r="K1018">
        <f>VLOOKUP($C1018,'Girls CDC 0-20'!$B$2:$F$243,5,FALSE)</f>
        <v>4.1887625999999997E-2</v>
      </c>
      <c r="L1018">
        <f t="shared" si="56"/>
        <v>-2.0406224026089923</v>
      </c>
      <c r="M1018">
        <f t="shared" si="58"/>
        <v>2.0644186832852904</v>
      </c>
    </row>
    <row r="1019" spans="1:13" x14ac:dyDescent="0.3">
      <c r="A1019">
        <v>1017</v>
      </c>
      <c r="B1019">
        <v>2.7843942505133472</v>
      </c>
      <c r="C1019">
        <f t="shared" si="57"/>
        <v>33.5</v>
      </c>
      <c r="D1019">
        <v>1</v>
      </c>
      <c r="E1019">
        <v>93.222800000000007</v>
      </c>
      <c r="F1019">
        <v>3.9600000000000003E-2</v>
      </c>
      <c r="G1019">
        <v>81.814999999999998</v>
      </c>
      <c r="H1019">
        <v>84.635000000000005</v>
      </c>
      <c r="I1019">
        <f>VLOOKUP(C1019,'Girls CDC 0-20'!$B$2:$F$243,3,FALSE)</f>
        <v>0.66432337900000005</v>
      </c>
      <c r="J1019">
        <f>VLOOKUP($C1019,'Girls CDC 0-20'!$B$2:$F$243,4,FALSE)</f>
        <v>92.398544290000004</v>
      </c>
      <c r="K1019">
        <f>VLOOKUP($C1019,'Girls CDC 0-20'!$B$2:$F$243,5,FALSE)</f>
        <v>4.1887625999999997E-2</v>
      </c>
      <c r="L1019">
        <f t="shared" si="56"/>
        <v>-2.035300208573898</v>
      </c>
      <c r="M1019">
        <f t="shared" si="58"/>
        <v>2.0910337603939979</v>
      </c>
    </row>
    <row r="1020" spans="1:13" x14ac:dyDescent="0.3">
      <c r="A1020">
        <v>1018</v>
      </c>
      <c r="B1020">
        <v>2.7871321013004793</v>
      </c>
      <c r="C1020">
        <f t="shared" si="57"/>
        <v>33.5</v>
      </c>
      <c r="D1020">
        <v>1</v>
      </c>
      <c r="E1020">
        <v>93.246499999999997</v>
      </c>
      <c r="F1020">
        <v>3.9600000000000003E-2</v>
      </c>
      <c r="G1020">
        <v>81.835999999999999</v>
      </c>
      <c r="H1020">
        <v>84.656000000000006</v>
      </c>
      <c r="I1020">
        <f>VLOOKUP(C1020,'Girls CDC 0-20'!$B$2:$F$243,3,FALSE)</f>
        <v>0.66432337900000005</v>
      </c>
      <c r="J1020">
        <f>VLOOKUP($C1020,'Girls CDC 0-20'!$B$2:$F$243,4,FALSE)</f>
        <v>92.398544290000004</v>
      </c>
      <c r="K1020">
        <f>VLOOKUP($C1020,'Girls CDC 0-20'!$B$2:$F$243,5,FALSE)</f>
        <v>4.1887625999999997E-2</v>
      </c>
      <c r="L1020">
        <f t="shared" si="56"/>
        <v>-2.0297123591817345</v>
      </c>
      <c r="M1020">
        <f t="shared" si="58"/>
        <v>2.1192892940019319</v>
      </c>
    </row>
    <row r="1021" spans="1:13" x14ac:dyDescent="0.3">
      <c r="A1021">
        <v>1019</v>
      </c>
      <c r="B1021">
        <v>2.7898699520876113</v>
      </c>
      <c r="C1021">
        <f t="shared" si="57"/>
        <v>33.5</v>
      </c>
      <c r="D1021">
        <v>1</v>
      </c>
      <c r="E1021">
        <v>93.270200000000003</v>
      </c>
      <c r="F1021">
        <v>3.9609999999999999E-2</v>
      </c>
      <c r="G1021">
        <v>81.853999999999999</v>
      </c>
      <c r="H1021">
        <v>84.676000000000002</v>
      </c>
      <c r="I1021">
        <f>VLOOKUP(C1021,'Girls CDC 0-20'!$B$2:$F$243,3,FALSE)</f>
        <v>0.66432337900000005</v>
      </c>
      <c r="J1021">
        <f>VLOOKUP($C1021,'Girls CDC 0-20'!$B$2:$F$243,4,FALSE)</f>
        <v>92.398544290000004</v>
      </c>
      <c r="K1021">
        <f>VLOOKUP($C1021,'Girls CDC 0-20'!$B$2:$F$243,5,FALSE)</f>
        <v>4.1887625999999997E-2</v>
      </c>
      <c r="L1021">
        <f t="shared" si="56"/>
        <v>-2.0243910304262842</v>
      </c>
      <c r="M1021">
        <f t="shared" si="58"/>
        <v>2.1464966961043883</v>
      </c>
    </row>
    <row r="1022" spans="1:13" x14ac:dyDescent="0.3">
      <c r="A1022">
        <v>1020</v>
      </c>
      <c r="B1022">
        <v>2.7926078028747434</v>
      </c>
      <c r="C1022">
        <f t="shared" si="57"/>
        <v>33.5</v>
      </c>
      <c r="D1022">
        <v>1</v>
      </c>
      <c r="E1022">
        <v>93.293800000000005</v>
      </c>
      <c r="F1022">
        <v>3.9609999999999999E-2</v>
      </c>
      <c r="G1022">
        <v>81.873999999999995</v>
      </c>
      <c r="H1022">
        <v>84.697000000000003</v>
      </c>
      <c r="I1022">
        <f>VLOOKUP(C1022,'Girls CDC 0-20'!$B$2:$F$243,3,FALSE)</f>
        <v>0.66432337900000005</v>
      </c>
      <c r="J1022">
        <f>VLOOKUP($C1022,'Girls CDC 0-20'!$B$2:$F$243,4,FALSE)</f>
        <v>92.398544290000004</v>
      </c>
      <c r="K1022">
        <f>VLOOKUP($C1022,'Girls CDC 0-20'!$B$2:$F$243,5,FALSE)</f>
        <v>4.1887625999999997E-2</v>
      </c>
      <c r="L1022">
        <f t="shared" si="56"/>
        <v>-2.0188040892839334</v>
      </c>
      <c r="M1022">
        <f t="shared" si="58"/>
        <v>2.1753792937495309</v>
      </c>
    </row>
    <row r="1023" spans="1:13" x14ac:dyDescent="0.3">
      <c r="A1023">
        <v>1021</v>
      </c>
      <c r="B1023">
        <v>2.7953456536618755</v>
      </c>
      <c r="C1023">
        <f t="shared" si="57"/>
        <v>33.5</v>
      </c>
      <c r="D1023">
        <v>1</v>
      </c>
      <c r="E1023">
        <v>93.317499999999995</v>
      </c>
      <c r="F1023">
        <v>3.9620000000000002E-2</v>
      </c>
      <c r="G1023">
        <v>81.891999999999996</v>
      </c>
      <c r="H1023">
        <v>84.715999999999994</v>
      </c>
      <c r="I1023">
        <f>VLOOKUP(C1023,'Girls CDC 0-20'!$B$2:$F$243,3,FALSE)</f>
        <v>0.66432337900000005</v>
      </c>
      <c r="J1023">
        <f>VLOOKUP($C1023,'Girls CDC 0-20'!$B$2:$F$243,4,FALSE)</f>
        <v>92.398544290000004</v>
      </c>
      <c r="K1023">
        <f>VLOOKUP($C1023,'Girls CDC 0-20'!$B$2:$F$243,5,FALSE)</f>
        <v>4.1887625999999997E-2</v>
      </c>
      <c r="L1023">
        <f t="shared" si="56"/>
        <v>-2.0137496384360101</v>
      </c>
      <c r="M1023">
        <f t="shared" si="58"/>
        <v>2.2017912799820896</v>
      </c>
    </row>
    <row r="1024" spans="1:13" x14ac:dyDescent="0.3">
      <c r="A1024">
        <v>1022</v>
      </c>
      <c r="B1024">
        <v>2.7980835044490076</v>
      </c>
      <c r="C1024">
        <f t="shared" si="57"/>
        <v>33.5</v>
      </c>
      <c r="D1024">
        <v>1</v>
      </c>
      <c r="E1024">
        <v>93.341099999999997</v>
      </c>
      <c r="F1024">
        <v>3.9629999999999999E-2</v>
      </c>
      <c r="G1024">
        <v>81.91</v>
      </c>
      <c r="H1024">
        <v>84.736000000000004</v>
      </c>
      <c r="I1024">
        <f>VLOOKUP(C1024,'Girls CDC 0-20'!$B$2:$F$243,3,FALSE)</f>
        <v>0.66432337900000005</v>
      </c>
      <c r="J1024">
        <f>VLOOKUP($C1024,'Girls CDC 0-20'!$B$2:$F$243,4,FALSE)</f>
        <v>92.398544290000004</v>
      </c>
      <c r="K1024">
        <f>VLOOKUP($C1024,'Girls CDC 0-20'!$B$2:$F$243,5,FALSE)</f>
        <v>4.1887625999999997E-2</v>
      </c>
      <c r="L1024">
        <f t="shared" si="56"/>
        <v>-2.0084295749351422</v>
      </c>
      <c r="M1024">
        <f t="shared" si="58"/>
        <v>2.2298831378733257</v>
      </c>
    </row>
    <row r="1025" spans="1:13" x14ac:dyDescent="0.3">
      <c r="A1025">
        <v>1023</v>
      </c>
      <c r="B1025">
        <v>2.8008213552361396</v>
      </c>
      <c r="C1025">
        <f t="shared" si="57"/>
        <v>33.5</v>
      </c>
      <c r="D1025">
        <v>1</v>
      </c>
      <c r="E1025">
        <v>93.364800000000002</v>
      </c>
      <c r="F1025">
        <v>3.9629999999999999E-2</v>
      </c>
      <c r="G1025">
        <v>81.930999999999997</v>
      </c>
      <c r="H1025">
        <v>84.757000000000005</v>
      </c>
      <c r="I1025">
        <f>VLOOKUP(C1025,'Girls CDC 0-20'!$B$2:$F$243,3,FALSE)</f>
        <v>0.66432337900000005</v>
      </c>
      <c r="J1025">
        <f>VLOOKUP($C1025,'Girls CDC 0-20'!$B$2:$F$243,4,FALSE)</f>
        <v>92.398544290000004</v>
      </c>
      <c r="K1025">
        <f>VLOOKUP($C1025,'Girls CDC 0-20'!$B$2:$F$243,5,FALSE)</f>
        <v>4.1887625999999997E-2</v>
      </c>
      <c r="L1025">
        <f t="shared" si="56"/>
        <v>-2.0028439618807301</v>
      </c>
      <c r="M1025">
        <f t="shared" si="58"/>
        <v>2.2597019762220136</v>
      </c>
    </row>
    <row r="1026" spans="1:13" x14ac:dyDescent="0.3">
      <c r="A1026">
        <v>1024</v>
      </c>
      <c r="B1026">
        <v>2.8035592060232717</v>
      </c>
      <c r="C1026">
        <f t="shared" si="57"/>
        <v>33.5</v>
      </c>
      <c r="D1026">
        <v>1</v>
      </c>
      <c r="E1026">
        <v>93.388400000000004</v>
      </c>
      <c r="F1026">
        <v>3.9640000000000002E-2</v>
      </c>
      <c r="G1026">
        <v>81.948999999999998</v>
      </c>
      <c r="H1026">
        <v>84.775999999999996</v>
      </c>
      <c r="I1026">
        <f>VLOOKUP(C1026,'Girls CDC 0-20'!$B$2:$F$243,3,FALSE)</f>
        <v>0.66432337900000005</v>
      </c>
      <c r="J1026">
        <f>VLOOKUP($C1026,'Girls CDC 0-20'!$B$2:$F$243,4,FALSE)</f>
        <v>92.398544290000004</v>
      </c>
      <c r="K1026">
        <f>VLOOKUP($C1026,'Girls CDC 0-20'!$B$2:$F$243,5,FALSE)</f>
        <v>4.1887625999999997E-2</v>
      </c>
      <c r="L1026">
        <f t="shared" ref="L1026:L1089" si="59">(((H1026/J1026)^I1026)-1)/(I1026*K1026)</f>
        <v>-1.9977907122573921</v>
      </c>
      <c r="M1026">
        <f t="shared" si="58"/>
        <v>2.2869677347253048</v>
      </c>
    </row>
    <row r="1027" spans="1:13" x14ac:dyDescent="0.3">
      <c r="A1027">
        <v>1025</v>
      </c>
      <c r="B1027">
        <v>2.8062970568104038</v>
      </c>
      <c r="C1027">
        <f t="shared" ref="C1027:C1090" si="60">IF(B1027=0,0,INT(B1027*12)+0.5)</f>
        <v>33.5</v>
      </c>
      <c r="D1027">
        <v>1</v>
      </c>
      <c r="E1027">
        <v>93.412000000000006</v>
      </c>
      <c r="F1027">
        <v>3.9640000000000002E-2</v>
      </c>
      <c r="G1027">
        <v>81.968999999999994</v>
      </c>
      <c r="H1027">
        <v>84.798000000000002</v>
      </c>
      <c r="I1027">
        <f>VLOOKUP(C1027,'Girls CDC 0-20'!$B$2:$F$243,3,FALSE)</f>
        <v>0.66432337900000005</v>
      </c>
      <c r="J1027">
        <f>VLOOKUP($C1027,'Girls CDC 0-20'!$B$2:$F$243,4,FALSE)</f>
        <v>92.398544290000004</v>
      </c>
      <c r="K1027">
        <f>VLOOKUP($C1027,'Girls CDC 0-20'!$B$2:$F$243,5,FALSE)</f>
        <v>4.1887625999999997E-2</v>
      </c>
      <c r="L1027">
        <f t="shared" si="59"/>
        <v>-1.9919400560326377</v>
      </c>
      <c r="M1027">
        <f t="shared" ref="M1027:M1090" si="61">(_xlfn.NORM.S.DIST(L1027,TRUE))*100</f>
        <v>2.318881766543389</v>
      </c>
    </row>
    <row r="1028" spans="1:13" x14ac:dyDescent="0.3">
      <c r="A1028">
        <v>1026</v>
      </c>
      <c r="B1028">
        <v>2.8090349075975358</v>
      </c>
      <c r="C1028">
        <f t="shared" si="60"/>
        <v>33.5</v>
      </c>
      <c r="D1028">
        <v>1</v>
      </c>
      <c r="E1028">
        <v>93.435599999999994</v>
      </c>
      <c r="F1028">
        <v>3.9649999999999998E-2</v>
      </c>
      <c r="G1028">
        <v>81.986999999999995</v>
      </c>
      <c r="H1028">
        <v>84.816999999999993</v>
      </c>
      <c r="I1028">
        <f>VLOOKUP(C1028,'Girls CDC 0-20'!$B$2:$F$243,3,FALSE)</f>
        <v>0.66432337900000005</v>
      </c>
      <c r="J1028">
        <f>VLOOKUP($C1028,'Girls CDC 0-20'!$B$2:$F$243,4,FALSE)</f>
        <v>92.398544290000004</v>
      </c>
      <c r="K1028">
        <f>VLOOKUP($C1028,'Girls CDC 0-20'!$B$2:$F$243,5,FALSE)</f>
        <v>4.1887625999999997E-2</v>
      </c>
      <c r="L1028">
        <f t="shared" si="59"/>
        <v>-1.9868876265931195</v>
      </c>
      <c r="M1028">
        <f t="shared" si="61"/>
        <v>2.3467425555252794</v>
      </c>
    </row>
    <row r="1029" spans="1:13" x14ac:dyDescent="0.3">
      <c r="A1029">
        <v>1027</v>
      </c>
      <c r="B1029">
        <v>2.8117727583846679</v>
      </c>
      <c r="C1029">
        <f t="shared" si="60"/>
        <v>33.5</v>
      </c>
      <c r="D1029">
        <v>1</v>
      </c>
      <c r="E1029">
        <v>93.459199999999996</v>
      </c>
      <c r="F1029">
        <v>3.9660000000000001E-2</v>
      </c>
      <c r="G1029">
        <v>82.004999999999995</v>
      </c>
      <c r="H1029">
        <v>84.835999999999999</v>
      </c>
      <c r="I1029">
        <f>VLOOKUP(C1029,'Girls CDC 0-20'!$B$2:$F$243,3,FALSE)</f>
        <v>0.66432337900000005</v>
      </c>
      <c r="J1029">
        <f>VLOOKUP($C1029,'Girls CDC 0-20'!$B$2:$F$243,4,FALSE)</f>
        <v>92.398544290000004</v>
      </c>
      <c r="K1029">
        <f>VLOOKUP($C1029,'Girls CDC 0-20'!$B$2:$F$243,5,FALSE)</f>
        <v>4.1887625999999997E-2</v>
      </c>
      <c r="L1029">
        <f t="shared" si="59"/>
        <v>-1.9818355770592213</v>
      </c>
      <c r="M1029">
        <f t="shared" si="61"/>
        <v>2.3748823093316425</v>
      </c>
    </row>
    <row r="1030" spans="1:13" x14ac:dyDescent="0.3">
      <c r="A1030">
        <v>1028</v>
      </c>
      <c r="B1030">
        <v>2.8145106091718</v>
      </c>
      <c r="C1030">
        <f t="shared" si="60"/>
        <v>33.5</v>
      </c>
      <c r="D1030">
        <v>1</v>
      </c>
      <c r="E1030">
        <v>93.482699999999994</v>
      </c>
      <c r="F1030">
        <v>3.9660000000000001E-2</v>
      </c>
      <c r="G1030">
        <v>82.025999999999996</v>
      </c>
      <c r="H1030">
        <v>84.858000000000004</v>
      </c>
      <c r="I1030">
        <f>VLOOKUP(C1030,'Girls CDC 0-20'!$B$2:$F$243,3,FALSE)</f>
        <v>0.66432337900000005</v>
      </c>
      <c r="J1030">
        <f>VLOOKUP($C1030,'Girls CDC 0-20'!$B$2:$F$243,4,FALSE)</f>
        <v>92.398544290000004</v>
      </c>
      <c r="K1030">
        <f>VLOOKUP($C1030,'Girls CDC 0-20'!$B$2:$F$243,5,FALSE)</f>
        <v>4.1887625999999997E-2</v>
      </c>
      <c r="L1030">
        <f t="shared" si="59"/>
        <v>-1.9759863099631432</v>
      </c>
      <c r="M1030">
        <f t="shared" si="61"/>
        <v>2.4078163870755156</v>
      </c>
    </row>
    <row r="1031" spans="1:13" x14ac:dyDescent="0.3">
      <c r="A1031">
        <v>1029</v>
      </c>
      <c r="B1031">
        <v>2.817248459958932</v>
      </c>
      <c r="C1031">
        <f t="shared" si="60"/>
        <v>33.5</v>
      </c>
      <c r="D1031">
        <v>1</v>
      </c>
      <c r="E1031">
        <v>93.506299999999996</v>
      </c>
      <c r="F1031">
        <v>3.9669999999999997E-2</v>
      </c>
      <c r="G1031">
        <v>82.043000000000006</v>
      </c>
      <c r="H1031">
        <v>84.876999999999995</v>
      </c>
      <c r="I1031">
        <f>VLOOKUP(C1031,'Girls CDC 0-20'!$B$2:$F$243,3,FALSE)</f>
        <v>0.66432337900000005</v>
      </c>
      <c r="J1031">
        <f>VLOOKUP($C1031,'Girls CDC 0-20'!$B$2:$F$243,4,FALSE)</f>
        <v>92.398544290000004</v>
      </c>
      <c r="K1031">
        <f>VLOOKUP($C1031,'Girls CDC 0-20'!$B$2:$F$243,5,FALSE)</f>
        <v>4.1887625999999997E-2</v>
      </c>
      <c r="L1031">
        <f t="shared" si="59"/>
        <v>-1.9709350798384719</v>
      </c>
      <c r="M1031">
        <f t="shared" si="61"/>
        <v>2.4365650993429493</v>
      </c>
    </row>
    <row r="1032" spans="1:13" x14ac:dyDescent="0.3">
      <c r="A1032">
        <v>1030</v>
      </c>
      <c r="B1032">
        <v>2.8199863107460645</v>
      </c>
      <c r="C1032">
        <f t="shared" si="60"/>
        <v>33.5</v>
      </c>
      <c r="D1032">
        <v>1</v>
      </c>
      <c r="E1032">
        <v>93.529799999999994</v>
      </c>
      <c r="F1032">
        <v>3.968E-2</v>
      </c>
      <c r="G1032">
        <v>82.061000000000007</v>
      </c>
      <c r="H1032">
        <v>84.896000000000001</v>
      </c>
      <c r="I1032">
        <f>VLOOKUP(C1032,'Girls CDC 0-20'!$B$2:$F$243,3,FALSE)</f>
        <v>0.66432337900000005</v>
      </c>
      <c r="J1032">
        <f>VLOOKUP($C1032,'Girls CDC 0-20'!$B$2:$F$243,4,FALSE)</f>
        <v>92.398544290000004</v>
      </c>
      <c r="K1032">
        <f>VLOOKUP($C1032,'Girls CDC 0-20'!$B$2:$F$243,5,FALSE)</f>
        <v>4.1887625999999997E-2</v>
      </c>
      <c r="L1032">
        <f t="shared" si="59"/>
        <v>-1.9658842292607548</v>
      </c>
      <c r="M1032">
        <f t="shared" si="61"/>
        <v>2.4655992598329219</v>
      </c>
    </row>
    <row r="1033" spans="1:13" x14ac:dyDescent="0.3">
      <c r="A1033">
        <v>1031</v>
      </c>
      <c r="B1033">
        <v>2.8227241615331966</v>
      </c>
      <c r="C1033">
        <f t="shared" si="60"/>
        <v>33.5</v>
      </c>
      <c r="D1033">
        <v>1</v>
      </c>
      <c r="E1033">
        <v>93.553399999999996</v>
      </c>
      <c r="F1033">
        <v>3.968E-2</v>
      </c>
      <c r="G1033">
        <v>82.081999999999994</v>
      </c>
      <c r="H1033">
        <v>84.918000000000006</v>
      </c>
      <c r="I1033">
        <f>VLOOKUP(C1033,'Girls CDC 0-20'!$B$2:$F$243,3,FALSE)</f>
        <v>0.66432337900000005</v>
      </c>
      <c r="J1033">
        <f>VLOOKUP($C1033,'Girls CDC 0-20'!$B$2:$F$243,4,FALSE)</f>
        <v>92.398544290000004</v>
      </c>
      <c r="K1033">
        <f>VLOOKUP($C1033,'Girls CDC 0-20'!$B$2:$F$243,5,FALSE)</f>
        <v>4.1887625999999997E-2</v>
      </c>
      <c r="L1033">
        <f t="shared" si="59"/>
        <v>-1.9600363499819005</v>
      </c>
      <c r="M1033">
        <f t="shared" si="61"/>
        <v>2.4995770896625205</v>
      </c>
    </row>
    <row r="1034" spans="1:13" x14ac:dyDescent="0.3">
      <c r="A1034">
        <v>1032</v>
      </c>
      <c r="B1034">
        <v>2.8254620123203287</v>
      </c>
      <c r="C1034">
        <f t="shared" si="60"/>
        <v>33.5</v>
      </c>
      <c r="D1034">
        <v>1</v>
      </c>
      <c r="E1034">
        <v>93.576899999999995</v>
      </c>
      <c r="F1034">
        <v>3.9690000000000003E-2</v>
      </c>
      <c r="G1034">
        <v>82.1</v>
      </c>
      <c r="H1034">
        <v>84.936999999999998</v>
      </c>
      <c r="I1034">
        <f>VLOOKUP(C1034,'Girls CDC 0-20'!$B$2:$F$243,3,FALSE)</f>
        <v>0.66432337900000005</v>
      </c>
      <c r="J1034">
        <f>VLOOKUP($C1034,'Girls CDC 0-20'!$B$2:$F$243,4,FALSE)</f>
        <v>92.398544290000004</v>
      </c>
      <c r="K1034">
        <f>VLOOKUP($C1034,'Girls CDC 0-20'!$B$2:$F$243,5,FALSE)</f>
        <v>4.1887625999999997E-2</v>
      </c>
      <c r="L1034">
        <f t="shared" si="59"/>
        <v>-1.9549863180400981</v>
      </c>
      <c r="M1034">
        <f t="shared" si="61"/>
        <v>2.529234259706405</v>
      </c>
    </row>
    <row r="1035" spans="1:13" x14ac:dyDescent="0.3">
      <c r="A1035">
        <v>1033</v>
      </c>
      <c r="B1035">
        <v>2.8281998631074607</v>
      </c>
      <c r="C1035">
        <f t="shared" si="60"/>
        <v>33.5</v>
      </c>
      <c r="D1035">
        <v>1</v>
      </c>
      <c r="E1035">
        <v>93.600399999999993</v>
      </c>
      <c r="F1035">
        <v>3.9690000000000003E-2</v>
      </c>
      <c r="G1035">
        <v>82.12</v>
      </c>
      <c r="H1035">
        <v>84.957999999999998</v>
      </c>
      <c r="I1035">
        <f>VLOOKUP(C1035,'Girls CDC 0-20'!$B$2:$F$243,3,FALSE)</f>
        <v>0.66432337900000005</v>
      </c>
      <c r="J1035">
        <f>VLOOKUP($C1035,'Girls CDC 0-20'!$B$2:$F$243,4,FALSE)</f>
        <v>92.398544290000004</v>
      </c>
      <c r="K1035">
        <f>VLOOKUP($C1035,'Girls CDC 0-20'!$B$2:$F$243,5,FALSE)</f>
        <v>4.1887625999999997E-2</v>
      </c>
      <c r="L1035">
        <f t="shared" si="59"/>
        <v>-1.9494051449455865</v>
      </c>
      <c r="M1035">
        <f t="shared" si="61"/>
        <v>2.5623530300164012</v>
      </c>
    </row>
    <row r="1036" spans="1:13" x14ac:dyDescent="0.3">
      <c r="A1036">
        <v>1034</v>
      </c>
      <c r="B1036">
        <v>2.8309377138945928</v>
      </c>
      <c r="C1036">
        <f t="shared" si="60"/>
        <v>33.5</v>
      </c>
      <c r="D1036">
        <v>1</v>
      </c>
      <c r="E1036">
        <v>93.623900000000006</v>
      </c>
      <c r="F1036">
        <v>3.9699999999999999E-2</v>
      </c>
      <c r="G1036">
        <v>82.138000000000005</v>
      </c>
      <c r="H1036">
        <v>84.977000000000004</v>
      </c>
      <c r="I1036">
        <f>VLOOKUP(C1036,'Girls CDC 0-20'!$B$2:$F$243,3,FALSE)</f>
        <v>0.66432337900000005</v>
      </c>
      <c r="J1036">
        <f>VLOOKUP($C1036,'Girls CDC 0-20'!$B$2:$F$243,4,FALSE)</f>
        <v>92.398544290000004</v>
      </c>
      <c r="K1036">
        <f>VLOOKUP($C1036,'Girls CDC 0-20'!$B$2:$F$243,5,FALSE)</f>
        <v>4.1887625999999997E-2</v>
      </c>
      <c r="L1036">
        <f t="shared" si="59"/>
        <v>-1.9443559111644004</v>
      </c>
      <c r="M1036">
        <f t="shared" si="61"/>
        <v>2.5926273318068791</v>
      </c>
    </row>
    <row r="1037" spans="1:13" x14ac:dyDescent="0.3">
      <c r="A1037">
        <v>1035</v>
      </c>
      <c r="B1037">
        <v>2.8336755646817249</v>
      </c>
      <c r="C1037">
        <f t="shared" si="60"/>
        <v>34.5</v>
      </c>
      <c r="D1037">
        <v>1</v>
      </c>
      <c r="E1037">
        <v>93.647300000000001</v>
      </c>
      <c r="F1037">
        <v>3.9710000000000002E-2</v>
      </c>
      <c r="G1037">
        <v>82.156000000000006</v>
      </c>
      <c r="H1037">
        <v>84.995999999999995</v>
      </c>
      <c r="I1037">
        <f>VLOOKUP(C1037,'Girls CDC 0-20'!$B$2:$F$243,3,FALSE)</f>
        <v>0.62028510199999998</v>
      </c>
      <c r="J1037">
        <f>VLOOKUP($C1037,'Girls CDC 0-20'!$B$2:$F$243,4,FALSE)</f>
        <v>93.029453919999995</v>
      </c>
      <c r="K1037">
        <f>VLOOKUP($C1037,'Girls CDC 0-20'!$B$2:$F$243,5,FALSE)</f>
        <v>4.1928567999999999E-2</v>
      </c>
      <c r="L1037">
        <f t="shared" si="59"/>
        <v>-2.0947277878099202</v>
      </c>
      <c r="M1037">
        <f t="shared" si="61"/>
        <v>1.8097598787854288</v>
      </c>
    </row>
    <row r="1038" spans="1:13" x14ac:dyDescent="0.3">
      <c r="A1038">
        <v>1036</v>
      </c>
      <c r="B1038">
        <v>2.8364134154688569</v>
      </c>
      <c r="C1038">
        <f t="shared" si="60"/>
        <v>34.5</v>
      </c>
      <c r="D1038">
        <v>1</v>
      </c>
      <c r="E1038">
        <v>93.6708</v>
      </c>
      <c r="F1038">
        <v>3.9710000000000002E-2</v>
      </c>
      <c r="G1038">
        <v>82.176000000000002</v>
      </c>
      <c r="H1038">
        <v>85.018000000000001</v>
      </c>
      <c r="I1038">
        <f>VLOOKUP(C1038,'Girls CDC 0-20'!$B$2:$F$243,3,FALSE)</f>
        <v>0.62028510199999998</v>
      </c>
      <c r="J1038">
        <f>VLOOKUP($C1038,'Girls CDC 0-20'!$B$2:$F$243,4,FALSE)</f>
        <v>93.029453919999995</v>
      </c>
      <c r="K1038">
        <f>VLOOKUP($C1038,'Girls CDC 0-20'!$B$2:$F$243,5,FALSE)</f>
        <v>4.1928567999999999E-2</v>
      </c>
      <c r="L1038">
        <f t="shared" si="59"/>
        <v>-2.088891132979545</v>
      </c>
      <c r="M1038">
        <f t="shared" si="61"/>
        <v>1.8358762107586732</v>
      </c>
    </row>
    <row r="1039" spans="1:13" x14ac:dyDescent="0.3">
      <c r="A1039">
        <v>1037</v>
      </c>
      <c r="B1039">
        <v>2.839151266255989</v>
      </c>
      <c r="C1039">
        <f t="shared" si="60"/>
        <v>34.5</v>
      </c>
      <c r="D1039">
        <v>1</v>
      </c>
      <c r="E1039">
        <v>93.694299999999998</v>
      </c>
      <c r="F1039">
        <v>3.9719999999999998E-2</v>
      </c>
      <c r="G1039">
        <v>82.194000000000003</v>
      </c>
      <c r="H1039">
        <v>85.037000000000006</v>
      </c>
      <c r="I1039">
        <f>VLOOKUP(C1039,'Girls CDC 0-20'!$B$2:$F$243,3,FALSE)</f>
        <v>0.62028510199999998</v>
      </c>
      <c r="J1039">
        <f>VLOOKUP($C1039,'Girls CDC 0-20'!$B$2:$F$243,4,FALSE)</f>
        <v>93.029453919999995</v>
      </c>
      <c r="K1039">
        <f>VLOOKUP($C1039,'Girls CDC 0-20'!$B$2:$F$243,5,FALSE)</f>
        <v>4.1928567999999999E-2</v>
      </c>
      <c r="L1039">
        <f t="shared" si="59"/>
        <v>-2.0838508471361901</v>
      </c>
      <c r="M1039">
        <f t="shared" si="61"/>
        <v>1.8586868267963585</v>
      </c>
    </row>
    <row r="1040" spans="1:13" x14ac:dyDescent="0.3">
      <c r="A1040">
        <v>1038</v>
      </c>
      <c r="B1040">
        <v>2.8418891170431211</v>
      </c>
      <c r="C1040">
        <f t="shared" si="60"/>
        <v>34.5</v>
      </c>
      <c r="D1040">
        <v>1</v>
      </c>
      <c r="E1040">
        <v>93.717699999999994</v>
      </c>
      <c r="F1040">
        <v>3.9719999999999998E-2</v>
      </c>
      <c r="G1040">
        <v>82.213999999999999</v>
      </c>
      <c r="H1040">
        <v>85.058000000000007</v>
      </c>
      <c r="I1040">
        <f>VLOOKUP(C1040,'Girls CDC 0-20'!$B$2:$F$243,3,FALSE)</f>
        <v>0.62028510199999998</v>
      </c>
      <c r="J1040">
        <f>VLOOKUP($C1040,'Girls CDC 0-20'!$B$2:$F$243,4,FALSE)</f>
        <v>93.029453919999995</v>
      </c>
      <c r="K1040">
        <f>VLOOKUP($C1040,'Girls CDC 0-20'!$B$2:$F$243,5,FALSE)</f>
        <v>4.1928567999999999E-2</v>
      </c>
      <c r="L1040">
        <f t="shared" si="59"/>
        <v>-2.0782805023703634</v>
      </c>
      <c r="M1040">
        <f t="shared" si="61"/>
        <v>1.8841765596198066</v>
      </c>
    </row>
    <row r="1041" spans="1:13" x14ac:dyDescent="0.3">
      <c r="A1041">
        <v>1039</v>
      </c>
      <c r="B1041">
        <v>2.8446269678302532</v>
      </c>
      <c r="C1041">
        <f t="shared" si="60"/>
        <v>34.5</v>
      </c>
      <c r="D1041">
        <v>1</v>
      </c>
      <c r="E1041">
        <v>93.741100000000003</v>
      </c>
      <c r="F1041">
        <v>3.9730000000000001E-2</v>
      </c>
      <c r="G1041">
        <v>82.231999999999999</v>
      </c>
      <c r="H1041">
        <v>85.076999999999998</v>
      </c>
      <c r="I1041">
        <f>VLOOKUP(C1041,'Girls CDC 0-20'!$B$2:$F$243,3,FALSE)</f>
        <v>0.62028510199999998</v>
      </c>
      <c r="J1041">
        <f>VLOOKUP($C1041,'Girls CDC 0-20'!$B$2:$F$243,4,FALSE)</f>
        <v>93.029453919999995</v>
      </c>
      <c r="K1041">
        <f>VLOOKUP($C1041,'Girls CDC 0-20'!$B$2:$F$243,5,FALSE)</f>
        <v>4.1928567999999999E-2</v>
      </c>
      <c r="L1041">
        <f t="shared" si="59"/>
        <v>-2.0732411165891094</v>
      </c>
      <c r="M1041">
        <f t="shared" si="61"/>
        <v>1.907492281473868</v>
      </c>
    </row>
    <row r="1042" spans="1:13" x14ac:dyDescent="0.3">
      <c r="A1042">
        <v>1040</v>
      </c>
      <c r="B1042">
        <v>2.8473648186173852</v>
      </c>
      <c r="C1042">
        <f t="shared" si="60"/>
        <v>34.5</v>
      </c>
      <c r="D1042">
        <v>1</v>
      </c>
      <c r="E1042">
        <v>93.764600000000002</v>
      </c>
      <c r="F1042">
        <v>3.9739999999999998E-2</v>
      </c>
      <c r="G1042">
        <v>82.25</v>
      </c>
      <c r="H1042">
        <v>85.096000000000004</v>
      </c>
      <c r="I1042">
        <f>VLOOKUP(C1042,'Girls CDC 0-20'!$B$2:$F$243,3,FALSE)</f>
        <v>0.62028510199999998</v>
      </c>
      <c r="J1042">
        <f>VLOOKUP($C1042,'Girls CDC 0-20'!$B$2:$F$243,4,FALSE)</f>
        <v>93.029453919999995</v>
      </c>
      <c r="K1042">
        <f>VLOOKUP($C1042,'Girls CDC 0-20'!$B$2:$F$243,5,FALSE)</f>
        <v>4.1928567999999999E-2</v>
      </c>
      <c r="L1042">
        <f t="shared" si="59"/>
        <v>-2.0682021581328227</v>
      </c>
      <c r="M1042">
        <f t="shared" si="61"/>
        <v>1.9310508709309753</v>
      </c>
    </row>
    <row r="1043" spans="1:13" x14ac:dyDescent="0.3">
      <c r="A1043">
        <v>1041</v>
      </c>
      <c r="B1043">
        <v>2.8501026694045173</v>
      </c>
      <c r="C1043">
        <f t="shared" si="60"/>
        <v>34.5</v>
      </c>
      <c r="D1043">
        <v>1</v>
      </c>
      <c r="E1043">
        <v>93.787999999999997</v>
      </c>
      <c r="F1043">
        <v>3.9739999999999998E-2</v>
      </c>
      <c r="G1043">
        <v>82.27</v>
      </c>
      <c r="H1043">
        <v>85.117000000000004</v>
      </c>
      <c r="I1043">
        <f>VLOOKUP(C1043,'Girls CDC 0-20'!$B$2:$F$243,3,FALSE)</f>
        <v>0.62028510199999998</v>
      </c>
      <c r="J1043">
        <f>VLOOKUP($C1043,'Girls CDC 0-20'!$B$2:$F$243,4,FALSE)</f>
        <v>93.029453919999995</v>
      </c>
      <c r="K1043">
        <f>VLOOKUP($C1043,'Girls CDC 0-20'!$B$2:$F$243,5,FALSE)</f>
        <v>4.1928567999999999E-2</v>
      </c>
      <c r="L1043">
        <f t="shared" si="59"/>
        <v>-2.0626332800031846</v>
      </c>
      <c r="M1043">
        <f t="shared" si="61"/>
        <v>1.9573741666661795</v>
      </c>
    </row>
    <row r="1044" spans="1:13" x14ac:dyDescent="0.3">
      <c r="A1044">
        <v>1042</v>
      </c>
      <c r="B1044">
        <v>2.8528405201916494</v>
      </c>
      <c r="C1044">
        <f t="shared" si="60"/>
        <v>34.5</v>
      </c>
      <c r="D1044">
        <v>1</v>
      </c>
      <c r="E1044">
        <v>93.811300000000003</v>
      </c>
      <c r="F1044">
        <v>3.9750000000000001E-2</v>
      </c>
      <c r="G1044">
        <v>82.287999999999997</v>
      </c>
      <c r="H1044">
        <v>85.135999999999996</v>
      </c>
      <c r="I1044">
        <f>VLOOKUP(C1044,'Girls CDC 0-20'!$B$2:$F$243,3,FALSE)</f>
        <v>0.62028510199999998</v>
      </c>
      <c r="J1044">
        <f>VLOOKUP($C1044,'Girls CDC 0-20'!$B$2:$F$243,4,FALSE)</f>
        <v>93.029453919999995</v>
      </c>
      <c r="K1044">
        <f>VLOOKUP($C1044,'Girls CDC 0-20'!$B$2:$F$243,5,FALSE)</f>
        <v>4.1928567999999999E-2</v>
      </c>
      <c r="L1044">
        <f t="shared" si="59"/>
        <v>-2.0575952207482144</v>
      </c>
      <c r="M1044">
        <f t="shared" si="61"/>
        <v>1.9814502910705099</v>
      </c>
    </row>
    <row r="1045" spans="1:13" x14ac:dyDescent="0.3">
      <c r="A1045">
        <v>1043</v>
      </c>
      <c r="B1045">
        <v>2.8555783709787819</v>
      </c>
      <c r="C1045">
        <f t="shared" si="60"/>
        <v>34.5</v>
      </c>
      <c r="D1045">
        <v>1</v>
      </c>
      <c r="E1045">
        <v>93.834699999999998</v>
      </c>
      <c r="F1045">
        <v>3.9750000000000001E-2</v>
      </c>
      <c r="G1045">
        <v>82.308000000000007</v>
      </c>
      <c r="H1045">
        <v>85.158000000000001</v>
      </c>
      <c r="I1045">
        <f>VLOOKUP(C1045,'Girls CDC 0-20'!$B$2:$F$243,3,FALSE)</f>
        <v>0.62028510199999998</v>
      </c>
      <c r="J1045">
        <f>VLOOKUP($C1045,'Girls CDC 0-20'!$B$2:$F$243,4,FALSE)</f>
        <v>93.029453919999995</v>
      </c>
      <c r="K1045">
        <f>VLOOKUP($C1045,'Girls CDC 0-20'!$B$2:$F$243,5,FALSE)</f>
        <v>4.1928567999999999E-2</v>
      </c>
      <c r="L1045">
        <f t="shared" si="59"/>
        <v>-2.0517622117942285</v>
      </c>
      <c r="M1045">
        <f t="shared" si="61"/>
        <v>2.00963886988563</v>
      </c>
    </row>
    <row r="1046" spans="1:13" x14ac:dyDescent="0.3">
      <c r="A1046">
        <v>1044</v>
      </c>
      <c r="B1046">
        <v>2.8583162217659139</v>
      </c>
      <c r="C1046">
        <f t="shared" si="60"/>
        <v>34.5</v>
      </c>
      <c r="D1046">
        <v>1</v>
      </c>
      <c r="E1046">
        <v>93.858099999999993</v>
      </c>
      <c r="F1046">
        <v>3.9759999999999997E-2</v>
      </c>
      <c r="G1046">
        <v>82.325999999999993</v>
      </c>
      <c r="H1046">
        <v>85.177000000000007</v>
      </c>
      <c r="I1046">
        <f>VLOOKUP(C1046,'Girls CDC 0-20'!$B$2:$F$243,3,FALSE)</f>
        <v>0.62028510199999998</v>
      </c>
      <c r="J1046">
        <f>VLOOKUP($C1046,'Girls CDC 0-20'!$B$2:$F$243,4,FALSE)</f>
        <v>93.029453919999995</v>
      </c>
      <c r="K1046">
        <f>VLOOKUP($C1046,'Girls CDC 0-20'!$B$2:$F$243,5,FALSE)</f>
        <v>4.1928567999999999E-2</v>
      </c>
      <c r="L1046">
        <f t="shared" si="59"/>
        <v>-2.0467250736157974</v>
      </c>
      <c r="M1046">
        <f t="shared" si="61"/>
        <v>2.0342542973892255</v>
      </c>
    </row>
    <row r="1047" spans="1:13" x14ac:dyDescent="0.3">
      <c r="A1047">
        <v>1045</v>
      </c>
      <c r="B1047">
        <v>2.861054072553046</v>
      </c>
      <c r="C1047">
        <f t="shared" si="60"/>
        <v>34.5</v>
      </c>
      <c r="D1047">
        <v>1</v>
      </c>
      <c r="E1047">
        <v>93.881399999999999</v>
      </c>
      <c r="F1047">
        <v>3.977E-2</v>
      </c>
      <c r="G1047">
        <v>82.343999999999994</v>
      </c>
      <c r="H1047">
        <v>85.195999999999998</v>
      </c>
      <c r="I1047">
        <f>VLOOKUP(C1047,'Girls CDC 0-20'!$B$2:$F$243,3,FALSE)</f>
        <v>0.62028510199999998</v>
      </c>
      <c r="J1047">
        <f>VLOOKUP($C1047,'Girls CDC 0-20'!$B$2:$F$243,4,FALSE)</f>
        <v>93.029453919999995</v>
      </c>
      <c r="K1047">
        <f>VLOOKUP($C1047,'Girls CDC 0-20'!$B$2:$F$243,5,FALSE)</f>
        <v>4.1928567999999999E-2</v>
      </c>
      <c r="L1047">
        <f t="shared" si="59"/>
        <v>-2.0416883620703006</v>
      </c>
      <c r="M1047">
        <f t="shared" si="61"/>
        <v>2.0591226958216584</v>
      </c>
    </row>
    <row r="1048" spans="1:13" x14ac:dyDescent="0.3">
      <c r="A1048">
        <v>1046</v>
      </c>
      <c r="B1048">
        <v>2.8637919233401781</v>
      </c>
      <c r="C1048">
        <f t="shared" si="60"/>
        <v>34.5</v>
      </c>
      <c r="D1048">
        <v>1</v>
      </c>
      <c r="E1048">
        <v>93.904799999999994</v>
      </c>
      <c r="F1048">
        <v>3.977E-2</v>
      </c>
      <c r="G1048">
        <v>82.364000000000004</v>
      </c>
      <c r="H1048">
        <v>85.216999999999999</v>
      </c>
      <c r="I1048">
        <f>VLOOKUP(C1048,'Girls CDC 0-20'!$B$2:$F$243,3,FALSE)</f>
        <v>0.62028510199999998</v>
      </c>
      <c r="J1048">
        <f>VLOOKUP($C1048,'Girls CDC 0-20'!$B$2:$F$243,4,FALSE)</f>
        <v>93.029453919999995</v>
      </c>
      <c r="K1048">
        <f>VLOOKUP($C1048,'Girls CDC 0-20'!$B$2:$F$243,5,FALSE)</f>
        <v>4.1928567999999999E-2</v>
      </c>
      <c r="L1048">
        <f t="shared" si="59"/>
        <v>-2.0361219665636803</v>
      </c>
      <c r="M1048">
        <f t="shared" si="61"/>
        <v>2.0869054732673851</v>
      </c>
    </row>
    <row r="1049" spans="1:13" x14ac:dyDescent="0.3">
      <c r="A1049">
        <v>1047</v>
      </c>
      <c r="B1049">
        <v>2.8665297741273101</v>
      </c>
      <c r="C1049">
        <f t="shared" si="60"/>
        <v>34.5</v>
      </c>
      <c r="D1049">
        <v>1</v>
      </c>
      <c r="E1049">
        <v>93.928100000000001</v>
      </c>
      <c r="F1049">
        <v>3.9780000000000003E-2</v>
      </c>
      <c r="G1049">
        <v>82.382000000000005</v>
      </c>
      <c r="H1049">
        <v>85.236000000000004</v>
      </c>
      <c r="I1049">
        <f>VLOOKUP(C1049,'Girls CDC 0-20'!$B$2:$F$243,3,FALSE)</f>
        <v>0.62028510199999998</v>
      </c>
      <c r="J1049">
        <f>VLOOKUP($C1049,'Girls CDC 0-20'!$B$2:$F$243,4,FALSE)</f>
        <v>93.029453919999995</v>
      </c>
      <c r="K1049">
        <f>VLOOKUP($C1049,'Girls CDC 0-20'!$B$2:$F$243,5,FALSE)</f>
        <v>4.1928567999999999E-2</v>
      </c>
      <c r="L1049">
        <f t="shared" si="59"/>
        <v>-2.0310861527637742</v>
      </c>
      <c r="M1049">
        <f t="shared" si="61"/>
        <v>2.112312794547798</v>
      </c>
    </row>
    <row r="1050" spans="1:13" x14ac:dyDescent="0.3">
      <c r="A1050">
        <v>1048</v>
      </c>
      <c r="B1050">
        <v>2.8692676249144422</v>
      </c>
      <c r="C1050">
        <f t="shared" si="60"/>
        <v>34.5</v>
      </c>
      <c r="D1050">
        <v>1</v>
      </c>
      <c r="E1050">
        <v>93.951400000000007</v>
      </c>
      <c r="F1050">
        <v>3.9780000000000003E-2</v>
      </c>
      <c r="G1050">
        <v>82.402000000000001</v>
      </c>
      <c r="H1050">
        <v>85.257000000000005</v>
      </c>
      <c r="I1050">
        <f>VLOOKUP(C1050,'Girls CDC 0-20'!$B$2:$F$243,3,FALSE)</f>
        <v>0.62028510199999998</v>
      </c>
      <c r="J1050">
        <f>VLOOKUP($C1050,'Girls CDC 0-20'!$B$2:$F$243,4,FALSE)</f>
        <v>93.029453919999995</v>
      </c>
      <c r="K1050">
        <f>VLOOKUP($C1050,'Girls CDC 0-20'!$B$2:$F$243,5,FALSE)</f>
        <v>4.1928567999999999E-2</v>
      </c>
      <c r="L1050">
        <f t="shared" si="59"/>
        <v>-2.0255207491810423</v>
      </c>
      <c r="M1050">
        <f t="shared" si="61"/>
        <v>2.1406960033433147</v>
      </c>
    </row>
    <row r="1051" spans="1:13" x14ac:dyDescent="0.3">
      <c r="A1051">
        <v>1049</v>
      </c>
      <c r="B1051">
        <v>2.8720054757015743</v>
      </c>
      <c r="C1051">
        <f t="shared" si="60"/>
        <v>34.5</v>
      </c>
      <c r="D1051">
        <v>1</v>
      </c>
      <c r="E1051">
        <v>93.974699999999999</v>
      </c>
      <c r="F1051">
        <v>3.9789999999999999E-2</v>
      </c>
      <c r="G1051">
        <v>82.42</v>
      </c>
      <c r="H1051">
        <v>85.275999999999996</v>
      </c>
      <c r="I1051">
        <f>VLOOKUP(C1051,'Girls CDC 0-20'!$B$2:$F$243,3,FALSE)</f>
        <v>0.62028510199999998</v>
      </c>
      <c r="J1051">
        <f>VLOOKUP($C1051,'Girls CDC 0-20'!$B$2:$F$243,4,FALSE)</f>
        <v>93.029453919999995</v>
      </c>
      <c r="K1051">
        <f>VLOOKUP($C1051,'Girls CDC 0-20'!$B$2:$F$243,5,FALSE)</f>
        <v>4.1928567999999999E-2</v>
      </c>
      <c r="L1051">
        <f t="shared" si="59"/>
        <v>-2.0204858325455932</v>
      </c>
      <c r="M1051">
        <f t="shared" si="61"/>
        <v>2.1666509115054784</v>
      </c>
    </row>
    <row r="1052" spans="1:13" x14ac:dyDescent="0.3">
      <c r="A1052">
        <v>1050</v>
      </c>
      <c r="B1052">
        <v>2.8747433264887063</v>
      </c>
      <c r="C1052">
        <f t="shared" si="60"/>
        <v>34.5</v>
      </c>
      <c r="D1052">
        <v>1</v>
      </c>
      <c r="E1052">
        <v>93.998000000000005</v>
      </c>
      <c r="F1052">
        <v>3.9800000000000002E-2</v>
      </c>
      <c r="G1052">
        <v>82.436999999999998</v>
      </c>
      <c r="H1052">
        <v>85.295000000000002</v>
      </c>
      <c r="I1052">
        <f>VLOOKUP(C1052,'Girls CDC 0-20'!$B$2:$F$243,3,FALSE)</f>
        <v>0.62028510199999998</v>
      </c>
      <c r="J1052">
        <f>VLOOKUP($C1052,'Girls CDC 0-20'!$B$2:$F$243,4,FALSE)</f>
        <v>93.029453919999995</v>
      </c>
      <c r="K1052">
        <f>VLOOKUP($C1052,'Girls CDC 0-20'!$B$2:$F$243,5,FALSE)</f>
        <v>4.1928567999999999E-2</v>
      </c>
      <c r="L1052">
        <f t="shared" si="59"/>
        <v>-2.015451341859857</v>
      </c>
      <c r="M1052">
        <f t="shared" si="61"/>
        <v>2.1928689759055056</v>
      </c>
    </row>
    <row r="1053" spans="1:13" x14ac:dyDescent="0.3">
      <c r="A1053">
        <v>1051</v>
      </c>
      <c r="B1053">
        <v>2.8774811772758384</v>
      </c>
      <c r="C1053">
        <f t="shared" si="60"/>
        <v>34.5</v>
      </c>
      <c r="D1053">
        <v>1</v>
      </c>
      <c r="E1053">
        <v>94.021299999999997</v>
      </c>
      <c r="F1053">
        <v>3.9800000000000002E-2</v>
      </c>
      <c r="G1053">
        <v>82.457999999999998</v>
      </c>
      <c r="H1053">
        <v>85.316000000000003</v>
      </c>
      <c r="I1053">
        <f>VLOOKUP(C1053,'Girls CDC 0-20'!$B$2:$F$243,3,FALSE)</f>
        <v>0.62028510199999998</v>
      </c>
      <c r="J1053">
        <f>VLOOKUP($C1053,'Girls CDC 0-20'!$B$2:$F$243,4,FALSE)</f>
        <v>93.029453919999995</v>
      </c>
      <c r="K1053">
        <f>VLOOKUP($C1053,'Girls CDC 0-20'!$B$2:$F$243,5,FALSE)</f>
        <v>4.1928567999999999E-2</v>
      </c>
      <c r="L1053">
        <f t="shared" si="59"/>
        <v>-2.0098874001932723</v>
      </c>
      <c r="M1053">
        <f t="shared" si="61"/>
        <v>2.2221553798585751</v>
      </c>
    </row>
    <row r="1054" spans="1:13" x14ac:dyDescent="0.3">
      <c r="A1054">
        <v>1052</v>
      </c>
      <c r="B1054">
        <v>2.8802190280629705</v>
      </c>
      <c r="C1054">
        <f t="shared" si="60"/>
        <v>34.5</v>
      </c>
      <c r="D1054">
        <v>1</v>
      </c>
      <c r="E1054">
        <v>94.044600000000003</v>
      </c>
      <c r="F1054">
        <v>3.9809999999999998E-2</v>
      </c>
      <c r="G1054">
        <v>82.474999999999994</v>
      </c>
      <c r="H1054">
        <v>85.334999999999994</v>
      </c>
      <c r="I1054">
        <f>VLOOKUP(C1054,'Girls CDC 0-20'!$B$2:$F$243,3,FALSE)</f>
        <v>0.62028510199999998</v>
      </c>
      <c r="J1054">
        <f>VLOOKUP($C1054,'Girls CDC 0-20'!$B$2:$F$243,4,FALSE)</f>
        <v>93.029453919999995</v>
      </c>
      <c r="K1054">
        <f>VLOOKUP($C1054,'Girls CDC 0-20'!$B$2:$F$243,5,FALSE)</f>
        <v>4.1928567999999999E-2</v>
      </c>
      <c r="L1054">
        <f t="shared" si="59"/>
        <v>-2.0048538058159777</v>
      </c>
      <c r="M1054">
        <f t="shared" si="61"/>
        <v>2.2489339192843447</v>
      </c>
    </row>
    <row r="1055" spans="1:13" x14ac:dyDescent="0.3">
      <c r="A1055">
        <v>1053</v>
      </c>
      <c r="B1055">
        <v>2.8829568788501025</v>
      </c>
      <c r="C1055">
        <f t="shared" si="60"/>
        <v>34.5</v>
      </c>
      <c r="D1055">
        <v>1</v>
      </c>
      <c r="E1055">
        <v>94.067800000000005</v>
      </c>
      <c r="F1055">
        <v>3.9809999999999998E-2</v>
      </c>
      <c r="G1055">
        <v>82.495000000000005</v>
      </c>
      <c r="H1055">
        <v>85.355999999999995</v>
      </c>
      <c r="I1055">
        <f>VLOOKUP(C1055,'Girls CDC 0-20'!$B$2:$F$243,3,FALSE)</f>
        <v>0.62028510199999998</v>
      </c>
      <c r="J1055">
        <f>VLOOKUP($C1055,'Girls CDC 0-20'!$B$2:$F$243,4,FALSE)</f>
        <v>93.029453919999995</v>
      </c>
      <c r="K1055">
        <f>VLOOKUP($C1055,'Girls CDC 0-20'!$B$2:$F$243,5,FALSE)</f>
        <v>4.1928567999999999E-2</v>
      </c>
      <c r="L1055">
        <f t="shared" si="59"/>
        <v>-1.9992908544857291</v>
      </c>
      <c r="M1055">
        <f t="shared" si="61"/>
        <v>2.2788446560896092</v>
      </c>
    </row>
    <row r="1056" spans="1:13" x14ac:dyDescent="0.3">
      <c r="A1056">
        <v>1054</v>
      </c>
      <c r="B1056">
        <v>2.8856947296372346</v>
      </c>
      <c r="C1056">
        <f t="shared" si="60"/>
        <v>34.5</v>
      </c>
      <c r="D1056">
        <v>1</v>
      </c>
      <c r="E1056">
        <v>94.091099999999997</v>
      </c>
      <c r="F1056">
        <v>3.9820000000000001E-2</v>
      </c>
      <c r="G1056">
        <v>82.513000000000005</v>
      </c>
      <c r="H1056">
        <v>85.375</v>
      </c>
      <c r="I1056">
        <f>VLOOKUP(C1056,'Girls CDC 0-20'!$B$2:$F$243,3,FALSE)</f>
        <v>0.62028510199999998</v>
      </c>
      <c r="J1056">
        <f>VLOOKUP($C1056,'Girls CDC 0-20'!$B$2:$F$243,4,FALSE)</f>
        <v>93.029453919999995</v>
      </c>
      <c r="K1056">
        <f>VLOOKUP($C1056,'Girls CDC 0-20'!$B$2:$F$243,5,FALSE)</f>
        <v>4.1928567999999999E-2</v>
      </c>
      <c r="L1056">
        <f t="shared" si="59"/>
        <v>-1.9942581558373231</v>
      </c>
      <c r="M1056">
        <f t="shared" si="61"/>
        <v>2.306192479524777</v>
      </c>
    </row>
    <row r="1057" spans="1:13" x14ac:dyDescent="0.3">
      <c r="A1057">
        <v>1055</v>
      </c>
      <c r="B1057">
        <v>2.8884325804243667</v>
      </c>
      <c r="C1057">
        <f t="shared" si="60"/>
        <v>34.5</v>
      </c>
      <c r="D1057">
        <v>1</v>
      </c>
      <c r="E1057">
        <v>94.1143</v>
      </c>
      <c r="F1057">
        <v>3.9829999999999997E-2</v>
      </c>
      <c r="G1057">
        <v>82.53</v>
      </c>
      <c r="H1057">
        <v>85.394000000000005</v>
      </c>
      <c r="I1057">
        <f>VLOOKUP(C1057,'Girls CDC 0-20'!$B$2:$F$243,3,FALSE)</f>
        <v>0.62028510199999998</v>
      </c>
      <c r="J1057">
        <f>VLOOKUP($C1057,'Girls CDC 0-20'!$B$2:$F$243,4,FALSE)</f>
        <v>93.029453919999995</v>
      </c>
      <c r="K1057">
        <f>VLOOKUP($C1057,'Girls CDC 0-20'!$B$2:$F$243,5,FALSE)</f>
        <v>4.1928567999999999E-2</v>
      </c>
      <c r="L1057">
        <f t="shared" si="59"/>
        <v>-1.9892258824573072</v>
      </c>
      <c r="M1057">
        <f t="shared" si="61"/>
        <v>2.3338138148816299</v>
      </c>
    </row>
    <row r="1058" spans="1:13" x14ac:dyDescent="0.3">
      <c r="A1058">
        <v>1056</v>
      </c>
      <c r="B1058">
        <v>2.8911704312114992</v>
      </c>
      <c r="C1058">
        <f t="shared" si="60"/>
        <v>34.5</v>
      </c>
      <c r="D1058">
        <v>1</v>
      </c>
      <c r="E1058">
        <v>94.137600000000006</v>
      </c>
      <c r="F1058">
        <v>3.9829999999999997E-2</v>
      </c>
      <c r="G1058">
        <v>82.551000000000002</v>
      </c>
      <c r="H1058">
        <v>85.415000000000006</v>
      </c>
      <c r="I1058">
        <f>VLOOKUP(C1058,'Girls CDC 0-20'!$B$2:$F$243,3,FALSE)</f>
        <v>0.62028510199999998</v>
      </c>
      <c r="J1058">
        <f>VLOOKUP($C1058,'Girls CDC 0-20'!$B$2:$F$243,4,FALSE)</f>
        <v>93.029453919999995</v>
      </c>
      <c r="K1058">
        <f>VLOOKUP($C1058,'Girls CDC 0-20'!$B$2:$F$243,5,FALSE)</f>
        <v>4.1928567999999999E-2</v>
      </c>
      <c r="L1058">
        <f t="shared" si="59"/>
        <v>-1.9836643907048006</v>
      </c>
      <c r="M1058">
        <f t="shared" si="61"/>
        <v>2.3646632883327929</v>
      </c>
    </row>
    <row r="1059" spans="1:13" x14ac:dyDescent="0.3">
      <c r="A1059">
        <v>1057</v>
      </c>
      <c r="B1059">
        <v>2.8939082819986313</v>
      </c>
      <c r="C1059">
        <f t="shared" si="60"/>
        <v>34.5</v>
      </c>
      <c r="D1059">
        <v>1</v>
      </c>
      <c r="E1059">
        <v>94.160799999999995</v>
      </c>
      <c r="F1059">
        <v>3.984E-2</v>
      </c>
      <c r="G1059">
        <v>82.567999999999998</v>
      </c>
      <c r="H1059">
        <v>85.433999999999997</v>
      </c>
      <c r="I1059">
        <f>VLOOKUP(C1059,'Girls CDC 0-20'!$B$2:$F$243,3,FALSE)</f>
        <v>0.62028510199999998</v>
      </c>
      <c r="J1059">
        <f>VLOOKUP($C1059,'Girls CDC 0-20'!$B$2:$F$243,4,FALSE)</f>
        <v>93.029453919999995</v>
      </c>
      <c r="K1059">
        <f>VLOOKUP($C1059,'Girls CDC 0-20'!$B$2:$F$243,5,FALSE)</f>
        <v>4.1928567999999999E-2</v>
      </c>
      <c r="L1059">
        <f t="shared" si="59"/>
        <v>-1.9786330122000353</v>
      </c>
      <c r="M1059">
        <f t="shared" si="61"/>
        <v>2.3928670017999476</v>
      </c>
    </row>
    <row r="1060" spans="1:13" x14ac:dyDescent="0.3">
      <c r="A1060">
        <v>1058</v>
      </c>
      <c r="B1060">
        <v>2.8966461327857633</v>
      </c>
      <c r="C1060">
        <f t="shared" si="60"/>
        <v>34.5</v>
      </c>
      <c r="D1060">
        <v>1</v>
      </c>
      <c r="E1060">
        <v>94.183999999999997</v>
      </c>
      <c r="F1060">
        <v>3.984E-2</v>
      </c>
      <c r="G1060">
        <v>82.588999999999999</v>
      </c>
      <c r="H1060">
        <v>85.454999999999998</v>
      </c>
      <c r="I1060">
        <f>VLOOKUP(C1060,'Girls CDC 0-20'!$B$2:$F$243,3,FALSE)</f>
        <v>0.62028510199999998</v>
      </c>
      <c r="J1060">
        <f>VLOOKUP($C1060,'Girls CDC 0-20'!$B$2:$F$243,4,FALSE)</f>
        <v>93.029453919999995</v>
      </c>
      <c r="K1060">
        <f>VLOOKUP($C1060,'Girls CDC 0-20'!$B$2:$F$243,5,FALSE)</f>
        <v>4.1928567999999999E-2</v>
      </c>
      <c r="L1060">
        <f t="shared" si="59"/>
        <v>-1.9730725092006836</v>
      </c>
      <c r="M1060">
        <f t="shared" si="61"/>
        <v>2.4243650915042534</v>
      </c>
    </row>
    <row r="1061" spans="1:13" x14ac:dyDescent="0.3">
      <c r="A1061">
        <v>1059</v>
      </c>
      <c r="B1061">
        <v>2.8993839835728954</v>
      </c>
      <c r="C1061">
        <f t="shared" si="60"/>
        <v>34.5</v>
      </c>
      <c r="D1061">
        <v>1</v>
      </c>
      <c r="E1061">
        <v>94.207099999999997</v>
      </c>
      <c r="F1061">
        <v>3.9849999999999997E-2</v>
      </c>
      <c r="G1061">
        <v>82.605999999999995</v>
      </c>
      <c r="H1061">
        <v>85.474000000000004</v>
      </c>
      <c r="I1061">
        <f>VLOOKUP(C1061,'Girls CDC 0-20'!$B$2:$F$243,3,FALSE)</f>
        <v>0.62028510199999998</v>
      </c>
      <c r="J1061">
        <f>VLOOKUP($C1061,'Girls CDC 0-20'!$B$2:$F$243,4,FALSE)</f>
        <v>93.029453919999995</v>
      </c>
      <c r="K1061">
        <f>VLOOKUP($C1061,'Girls CDC 0-20'!$B$2:$F$243,5,FALSE)</f>
        <v>4.1928567999999999E-2</v>
      </c>
      <c r="L1061">
        <f t="shared" si="59"/>
        <v>-1.9680420249932034</v>
      </c>
      <c r="M1061">
        <f t="shared" si="61"/>
        <v>2.4531601261651694</v>
      </c>
    </row>
    <row r="1062" spans="1:13" x14ac:dyDescent="0.3">
      <c r="A1062">
        <v>1060</v>
      </c>
      <c r="B1062">
        <v>2.9021218343600275</v>
      </c>
      <c r="C1062">
        <f t="shared" si="60"/>
        <v>34.5</v>
      </c>
      <c r="D1062">
        <v>1</v>
      </c>
      <c r="E1062">
        <v>94.2303</v>
      </c>
      <c r="F1062">
        <v>3.986E-2</v>
      </c>
      <c r="G1062">
        <v>82.623000000000005</v>
      </c>
      <c r="H1062">
        <v>85.492000000000004</v>
      </c>
      <c r="I1062">
        <f>VLOOKUP(C1062,'Girls CDC 0-20'!$B$2:$F$243,3,FALSE)</f>
        <v>0.62028510199999998</v>
      </c>
      <c r="J1062">
        <f>VLOOKUP($C1062,'Girls CDC 0-20'!$B$2:$F$243,4,FALSE)</f>
        <v>93.029453919999995</v>
      </c>
      <c r="K1062">
        <f>VLOOKUP($C1062,'Girls CDC 0-20'!$B$2:$F$243,5,FALSE)</f>
        <v>4.1928567999999999E-2</v>
      </c>
      <c r="L1062">
        <f t="shared" si="59"/>
        <v>-1.9632766947713696</v>
      </c>
      <c r="M1062">
        <f t="shared" si="61"/>
        <v>2.4807015953495539</v>
      </c>
    </row>
    <row r="1063" spans="1:13" x14ac:dyDescent="0.3">
      <c r="A1063">
        <v>1061</v>
      </c>
      <c r="B1063">
        <v>2.9048596851471595</v>
      </c>
      <c r="C1063">
        <f t="shared" si="60"/>
        <v>34.5</v>
      </c>
      <c r="D1063">
        <v>1</v>
      </c>
      <c r="E1063">
        <v>94.253500000000003</v>
      </c>
      <c r="F1063">
        <v>3.986E-2</v>
      </c>
      <c r="G1063">
        <v>82.644000000000005</v>
      </c>
      <c r="H1063">
        <v>85.513999999999996</v>
      </c>
      <c r="I1063">
        <f>VLOOKUP(C1063,'Girls CDC 0-20'!$B$2:$F$243,3,FALSE)</f>
        <v>0.62028510199999998</v>
      </c>
      <c r="J1063">
        <f>VLOOKUP($C1063,'Girls CDC 0-20'!$B$2:$F$243,4,FALSE)</f>
        <v>93.029453919999995</v>
      </c>
      <c r="K1063">
        <f>VLOOKUP($C1063,'Girls CDC 0-20'!$B$2:$F$243,5,FALSE)</f>
        <v>4.1928567999999999E-2</v>
      </c>
      <c r="L1063">
        <f t="shared" si="59"/>
        <v>-1.9574529196210875</v>
      </c>
      <c r="M1063">
        <f t="shared" si="61"/>
        <v>2.5147120948082793</v>
      </c>
    </row>
    <row r="1064" spans="1:13" x14ac:dyDescent="0.3">
      <c r="A1064">
        <v>1062</v>
      </c>
      <c r="B1064">
        <v>2.9075975359342916</v>
      </c>
      <c r="C1064">
        <f t="shared" si="60"/>
        <v>34.5</v>
      </c>
      <c r="D1064">
        <v>1</v>
      </c>
      <c r="E1064">
        <v>94.276600000000002</v>
      </c>
      <c r="F1064">
        <v>3.9870000000000003E-2</v>
      </c>
      <c r="G1064">
        <v>82.661000000000001</v>
      </c>
      <c r="H1064">
        <v>85.531999999999996</v>
      </c>
      <c r="I1064">
        <f>VLOOKUP(C1064,'Girls CDC 0-20'!$B$2:$F$243,3,FALSE)</f>
        <v>0.62028510199999998</v>
      </c>
      <c r="J1064">
        <f>VLOOKUP($C1064,'Girls CDC 0-20'!$B$2:$F$243,4,FALSE)</f>
        <v>93.029453919999995</v>
      </c>
      <c r="K1064">
        <f>VLOOKUP($C1064,'Girls CDC 0-20'!$B$2:$F$243,5,FALSE)</f>
        <v>4.1928567999999999E-2</v>
      </c>
      <c r="L1064">
        <f t="shared" si="59"/>
        <v>-1.9526884358286081</v>
      </c>
      <c r="M1064">
        <f t="shared" si="61"/>
        <v>2.542826240156816</v>
      </c>
    </row>
    <row r="1065" spans="1:13" x14ac:dyDescent="0.3">
      <c r="A1065">
        <v>1063</v>
      </c>
      <c r="B1065">
        <v>2.9103353867214237</v>
      </c>
      <c r="C1065">
        <f t="shared" si="60"/>
        <v>34.5</v>
      </c>
      <c r="D1065">
        <v>1</v>
      </c>
      <c r="E1065">
        <v>94.299800000000005</v>
      </c>
      <c r="F1065">
        <v>3.9870000000000003E-2</v>
      </c>
      <c r="G1065">
        <v>82.680999999999997</v>
      </c>
      <c r="H1065">
        <v>85.552999999999997</v>
      </c>
      <c r="I1065">
        <f>VLOOKUP(C1065,'Girls CDC 0-20'!$B$2:$F$243,3,FALSE)</f>
        <v>0.62028510199999998</v>
      </c>
      <c r="J1065">
        <f>VLOOKUP($C1065,'Girls CDC 0-20'!$B$2:$F$243,4,FALSE)</f>
        <v>93.029453919999995</v>
      </c>
      <c r="K1065">
        <f>VLOOKUP($C1065,'Girls CDC 0-20'!$B$2:$F$243,5,FALSE)</f>
        <v>4.1928567999999999E-2</v>
      </c>
      <c r="L1065">
        <f t="shared" si="59"/>
        <v>-1.9471303525777801</v>
      </c>
      <c r="M1065">
        <f t="shared" si="61"/>
        <v>2.5759554460498975</v>
      </c>
    </row>
    <row r="1066" spans="1:13" x14ac:dyDescent="0.3">
      <c r="A1066">
        <v>1064</v>
      </c>
      <c r="B1066">
        <v>2.9130732375085557</v>
      </c>
      <c r="C1066">
        <f t="shared" si="60"/>
        <v>34.5</v>
      </c>
      <c r="D1066">
        <v>1</v>
      </c>
      <c r="E1066">
        <v>94.322900000000004</v>
      </c>
      <c r="F1066">
        <v>3.9879999999999999E-2</v>
      </c>
      <c r="G1066">
        <v>82.698999999999998</v>
      </c>
      <c r="H1066">
        <v>85.572000000000003</v>
      </c>
      <c r="I1066">
        <f>VLOOKUP(C1066,'Girls CDC 0-20'!$B$2:$F$243,3,FALSE)</f>
        <v>0.62028510199999998</v>
      </c>
      <c r="J1066">
        <f>VLOOKUP($C1066,'Girls CDC 0-20'!$B$2:$F$243,4,FALSE)</f>
        <v>93.029453919999995</v>
      </c>
      <c r="K1066">
        <f>VLOOKUP($C1066,'Girls CDC 0-20'!$B$2:$F$243,5,FALSE)</f>
        <v>4.1928567999999999E-2</v>
      </c>
      <c r="L1066">
        <f t="shared" si="59"/>
        <v>-1.9421020569601442</v>
      </c>
      <c r="M1066">
        <f t="shared" si="61"/>
        <v>2.6062373278855553</v>
      </c>
    </row>
    <row r="1067" spans="1:13" x14ac:dyDescent="0.3">
      <c r="A1067">
        <v>1065</v>
      </c>
      <c r="B1067">
        <v>2.9158110882956878</v>
      </c>
      <c r="C1067">
        <f t="shared" si="60"/>
        <v>34.5</v>
      </c>
      <c r="D1067">
        <v>1</v>
      </c>
      <c r="E1067">
        <v>94.346000000000004</v>
      </c>
      <c r="F1067">
        <v>3.9890000000000002E-2</v>
      </c>
      <c r="G1067">
        <v>82.715999999999994</v>
      </c>
      <c r="H1067">
        <v>85.590999999999994</v>
      </c>
      <c r="I1067">
        <f>VLOOKUP(C1067,'Girls CDC 0-20'!$B$2:$F$243,3,FALSE)</f>
        <v>0.62028510199999998</v>
      </c>
      <c r="J1067">
        <f>VLOOKUP($C1067,'Girls CDC 0-20'!$B$2:$F$243,4,FALSE)</f>
        <v>93.029453919999995</v>
      </c>
      <c r="K1067">
        <f>VLOOKUP($C1067,'Girls CDC 0-20'!$B$2:$F$243,5,FALSE)</f>
        <v>4.1928567999999999E-2</v>
      </c>
      <c r="L1067">
        <f t="shared" si="59"/>
        <v>-1.9370741852607056</v>
      </c>
      <c r="M1067">
        <f t="shared" si="61"/>
        <v>2.636813783714135</v>
      </c>
    </row>
    <row r="1068" spans="1:13" x14ac:dyDescent="0.3">
      <c r="A1068">
        <v>1066</v>
      </c>
      <c r="B1068">
        <v>2.9185489390828199</v>
      </c>
      <c r="C1068">
        <f t="shared" si="60"/>
        <v>35.5</v>
      </c>
      <c r="D1068">
        <v>1</v>
      </c>
      <c r="E1068">
        <v>94.369100000000003</v>
      </c>
      <c r="F1068">
        <v>3.9890000000000002E-2</v>
      </c>
      <c r="G1068">
        <v>82.736000000000004</v>
      </c>
      <c r="H1068">
        <v>85.611999999999995</v>
      </c>
      <c r="I1068">
        <f>VLOOKUP(C1068,'Girls CDC 0-20'!$B$2:$F$243,3,FALSE)</f>
        <v>0.57955630999999996</v>
      </c>
      <c r="J1068">
        <f>VLOOKUP($C1068,'Girls CDC 0-20'!$B$2:$F$243,4,FALSE)</f>
        <v>93.633822780000003</v>
      </c>
      <c r="K1068">
        <f>VLOOKUP($C1068,'Girls CDC 0-20'!$B$2:$F$243,5,FALSE)</f>
        <v>4.1971514000000001E-2</v>
      </c>
      <c r="L1068">
        <f t="shared" si="59"/>
        <v>-2.0795363133832065</v>
      </c>
      <c r="M1068">
        <f t="shared" si="61"/>
        <v>1.8784041859559821</v>
      </c>
    </row>
    <row r="1069" spans="1:13" x14ac:dyDescent="0.3">
      <c r="A1069">
        <v>1067</v>
      </c>
      <c r="B1069">
        <v>2.9212867898699519</v>
      </c>
      <c r="C1069">
        <f t="shared" si="60"/>
        <v>35.5</v>
      </c>
      <c r="D1069">
        <v>1</v>
      </c>
      <c r="E1069">
        <v>94.392200000000003</v>
      </c>
      <c r="F1069">
        <v>3.9899999999999998E-2</v>
      </c>
      <c r="G1069">
        <v>82.754000000000005</v>
      </c>
      <c r="H1069">
        <v>85.631</v>
      </c>
      <c r="I1069">
        <f>VLOOKUP(C1069,'Girls CDC 0-20'!$B$2:$F$243,3,FALSE)</f>
        <v>0.57955630999999996</v>
      </c>
      <c r="J1069">
        <f>VLOOKUP($C1069,'Girls CDC 0-20'!$B$2:$F$243,4,FALSE)</f>
        <v>93.633822780000003</v>
      </c>
      <c r="K1069">
        <f>VLOOKUP($C1069,'Girls CDC 0-20'!$B$2:$F$243,5,FALSE)</f>
        <v>4.1971514000000001E-2</v>
      </c>
      <c r="L1069">
        <f t="shared" si="59"/>
        <v>-2.0745163515375888</v>
      </c>
      <c r="M1069">
        <f t="shared" si="61"/>
        <v>1.9015690875972133</v>
      </c>
    </row>
    <row r="1070" spans="1:13" x14ac:dyDescent="0.3">
      <c r="A1070">
        <v>1068</v>
      </c>
      <c r="B1070">
        <v>2.924024640657084</v>
      </c>
      <c r="C1070">
        <f t="shared" si="60"/>
        <v>35.5</v>
      </c>
      <c r="D1070">
        <v>1</v>
      </c>
      <c r="E1070">
        <v>94.415300000000002</v>
      </c>
      <c r="F1070">
        <v>3.9899999999999998E-2</v>
      </c>
      <c r="G1070">
        <v>82.774000000000001</v>
      </c>
      <c r="H1070">
        <v>85.652000000000001</v>
      </c>
      <c r="I1070">
        <f>VLOOKUP(C1070,'Girls CDC 0-20'!$B$2:$F$243,3,FALSE)</f>
        <v>0.57955630999999996</v>
      </c>
      <c r="J1070">
        <f>VLOOKUP($C1070,'Girls CDC 0-20'!$B$2:$F$243,4,FALSE)</f>
        <v>93.633822780000003</v>
      </c>
      <c r="K1070">
        <f>VLOOKUP($C1070,'Girls CDC 0-20'!$B$2:$F$243,5,FALSE)</f>
        <v>4.1971514000000001E-2</v>
      </c>
      <c r="L1070">
        <f t="shared" si="59"/>
        <v>-2.0689685174691137</v>
      </c>
      <c r="M1070">
        <f t="shared" si="61"/>
        <v>1.9274520546831733</v>
      </c>
    </row>
    <row r="1071" spans="1:13" x14ac:dyDescent="0.3">
      <c r="A1071">
        <v>1069</v>
      </c>
      <c r="B1071">
        <v>2.9267624914442161</v>
      </c>
      <c r="C1071">
        <f t="shared" si="60"/>
        <v>35.5</v>
      </c>
      <c r="D1071">
        <v>1</v>
      </c>
      <c r="E1071">
        <v>94.438400000000001</v>
      </c>
      <c r="F1071">
        <v>3.9910000000000001E-2</v>
      </c>
      <c r="G1071">
        <v>82.790999999999997</v>
      </c>
      <c r="H1071">
        <v>85.67</v>
      </c>
      <c r="I1071">
        <f>VLOOKUP(C1071,'Girls CDC 0-20'!$B$2:$F$243,3,FALSE)</f>
        <v>0.57955630999999996</v>
      </c>
      <c r="J1071">
        <f>VLOOKUP($C1071,'Girls CDC 0-20'!$B$2:$F$243,4,FALSE)</f>
        <v>93.633822780000003</v>
      </c>
      <c r="K1071">
        <f>VLOOKUP($C1071,'Girls CDC 0-20'!$B$2:$F$243,5,FALSE)</f>
        <v>4.1971514000000001E-2</v>
      </c>
      <c r="L1071">
        <f t="shared" si="59"/>
        <v>-2.0642136862871707</v>
      </c>
      <c r="M1071">
        <f t="shared" si="61"/>
        <v>1.9498730213915829</v>
      </c>
    </row>
    <row r="1072" spans="1:13" x14ac:dyDescent="0.3">
      <c r="A1072">
        <v>1070</v>
      </c>
      <c r="B1072">
        <v>2.9295003422313486</v>
      </c>
      <c r="C1072">
        <f t="shared" si="60"/>
        <v>35.5</v>
      </c>
      <c r="D1072">
        <v>1</v>
      </c>
      <c r="E1072">
        <v>94.461500000000001</v>
      </c>
      <c r="F1072">
        <v>3.9910000000000001E-2</v>
      </c>
      <c r="G1072">
        <v>82.811000000000007</v>
      </c>
      <c r="H1072">
        <v>85.691000000000003</v>
      </c>
      <c r="I1072">
        <f>VLOOKUP(C1072,'Girls CDC 0-20'!$B$2:$F$243,3,FALSE)</f>
        <v>0.57955630999999996</v>
      </c>
      <c r="J1072">
        <f>VLOOKUP($C1072,'Girls CDC 0-20'!$B$2:$F$243,4,FALSE)</f>
        <v>93.633822780000003</v>
      </c>
      <c r="K1072">
        <f>VLOOKUP($C1072,'Girls CDC 0-20'!$B$2:$F$243,5,FALSE)</f>
        <v>4.1971514000000001E-2</v>
      </c>
      <c r="L1072">
        <f t="shared" si="59"/>
        <v>-2.058666914088358</v>
      </c>
      <c r="M1072">
        <f t="shared" si="61"/>
        <v>1.9763078904319937</v>
      </c>
    </row>
    <row r="1073" spans="1:13" x14ac:dyDescent="0.3">
      <c r="A1073">
        <v>1071</v>
      </c>
      <c r="B1073">
        <v>2.9322381930184807</v>
      </c>
      <c r="C1073">
        <f t="shared" si="60"/>
        <v>35.5</v>
      </c>
      <c r="D1073">
        <v>1</v>
      </c>
      <c r="E1073">
        <v>94.484499999999997</v>
      </c>
      <c r="F1073">
        <v>3.9919999999999997E-2</v>
      </c>
      <c r="G1073">
        <v>82.828999999999994</v>
      </c>
      <c r="H1073">
        <v>85.71</v>
      </c>
      <c r="I1073">
        <f>VLOOKUP(C1073,'Girls CDC 0-20'!$B$2:$F$243,3,FALSE)</f>
        <v>0.57955630999999996</v>
      </c>
      <c r="J1073">
        <f>VLOOKUP($C1073,'Girls CDC 0-20'!$B$2:$F$243,4,FALSE)</f>
        <v>93.633822780000003</v>
      </c>
      <c r="K1073">
        <f>VLOOKUP($C1073,'Girls CDC 0-20'!$B$2:$F$243,5,FALSE)</f>
        <v>4.1971514000000001E-2</v>
      </c>
      <c r="L1073">
        <f t="shared" si="59"/>
        <v>-2.0536488983557017</v>
      </c>
      <c r="M1073">
        <f t="shared" si="61"/>
        <v>2.00048429053165</v>
      </c>
    </row>
    <row r="1074" spans="1:13" x14ac:dyDescent="0.3">
      <c r="A1074">
        <v>1072</v>
      </c>
      <c r="B1074">
        <v>2.9349760438056127</v>
      </c>
      <c r="C1074">
        <f t="shared" si="60"/>
        <v>35.5</v>
      </c>
      <c r="D1074">
        <v>1</v>
      </c>
      <c r="E1074">
        <v>94.507499999999993</v>
      </c>
      <c r="F1074">
        <v>3.993E-2</v>
      </c>
      <c r="G1074">
        <v>82.846000000000004</v>
      </c>
      <c r="H1074">
        <v>85.728999999999999</v>
      </c>
      <c r="I1074">
        <f>VLOOKUP(C1074,'Girls CDC 0-20'!$B$2:$F$243,3,FALSE)</f>
        <v>0.57955630999999996</v>
      </c>
      <c r="J1074">
        <f>VLOOKUP($C1074,'Girls CDC 0-20'!$B$2:$F$243,4,FALSE)</f>
        <v>93.633822780000003</v>
      </c>
      <c r="K1074">
        <f>VLOOKUP($C1074,'Girls CDC 0-20'!$B$2:$F$243,5,FALSE)</f>
        <v>4.1971514000000001E-2</v>
      </c>
      <c r="L1074">
        <f t="shared" si="59"/>
        <v>-2.0486313502954308</v>
      </c>
      <c r="M1074">
        <f t="shared" si="61"/>
        <v>2.0249088336543113</v>
      </c>
    </row>
    <row r="1075" spans="1:13" x14ac:dyDescent="0.3">
      <c r="A1075">
        <v>1073</v>
      </c>
      <c r="B1075">
        <v>2.9377138945927448</v>
      </c>
      <c r="C1075">
        <f t="shared" si="60"/>
        <v>35.5</v>
      </c>
      <c r="D1075">
        <v>1</v>
      </c>
      <c r="E1075">
        <v>94.530600000000007</v>
      </c>
      <c r="F1075">
        <v>3.993E-2</v>
      </c>
      <c r="G1075">
        <v>82.866</v>
      </c>
      <c r="H1075">
        <v>85.75</v>
      </c>
      <c r="I1075">
        <f>VLOOKUP(C1075,'Girls CDC 0-20'!$B$2:$F$243,3,FALSE)</f>
        <v>0.57955630999999996</v>
      </c>
      <c r="J1075">
        <f>VLOOKUP($C1075,'Girls CDC 0-20'!$B$2:$F$243,4,FALSE)</f>
        <v>93.633822780000003</v>
      </c>
      <c r="K1075">
        <f>VLOOKUP($C1075,'Girls CDC 0-20'!$B$2:$F$243,5,FALSE)</f>
        <v>4.1971514000000001E-2</v>
      </c>
      <c r="L1075">
        <f t="shared" si="59"/>
        <v>-2.0430861832105358</v>
      </c>
      <c r="M1075">
        <f t="shared" si="61"/>
        <v>2.0521953709232656</v>
      </c>
    </row>
    <row r="1076" spans="1:13" x14ac:dyDescent="0.3">
      <c r="A1076">
        <v>1074</v>
      </c>
      <c r="B1076">
        <v>2.9404517453798769</v>
      </c>
      <c r="C1076">
        <f t="shared" si="60"/>
        <v>35.5</v>
      </c>
      <c r="D1076">
        <v>1</v>
      </c>
      <c r="E1076">
        <v>94.553600000000003</v>
      </c>
      <c r="F1076">
        <v>3.9940000000000003E-2</v>
      </c>
      <c r="G1076">
        <v>82.882999999999996</v>
      </c>
      <c r="H1076">
        <v>85.768000000000001</v>
      </c>
      <c r="I1076">
        <f>VLOOKUP(C1076,'Girls CDC 0-20'!$B$2:$F$243,3,FALSE)</f>
        <v>0.57955630999999996</v>
      </c>
      <c r="J1076">
        <f>VLOOKUP($C1076,'Girls CDC 0-20'!$B$2:$F$243,4,FALSE)</f>
        <v>93.633822780000003</v>
      </c>
      <c r="K1076">
        <f>VLOOKUP($C1076,'Girls CDC 0-20'!$B$2:$F$243,5,FALSE)</f>
        <v>4.1971514000000001E-2</v>
      </c>
      <c r="L1076">
        <f t="shared" si="59"/>
        <v>-2.0383336372757959</v>
      </c>
      <c r="M1076">
        <f t="shared" si="61"/>
        <v>2.0758289046182572</v>
      </c>
    </row>
    <row r="1077" spans="1:13" x14ac:dyDescent="0.3">
      <c r="A1077">
        <v>1075</v>
      </c>
      <c r="B1077">
        <v>2.9431895961670089</v>
      </c>
      <c r="C1077">
        <f t="shared" si="60"/>
        <v>35.5</v>
      </c>
      <c r="D1077">
        <v>1</v>
      </c>
      <c r="E1077">
        <v>94.576599999999999</v>
      </c>
      <c r="F1077">
        <v>3.9940000000000003E-2</v>
      </c>
      <c r="G1077">
        <v>82.903999999999996</v>
      </c>
      <c r="H1077">
        <v>85.789000000000001</v>
      </c>
      <c r="I1077">
        <f>VLOOKUP(C1077,'Girls CDC 0-20'!$B$2:$F$243,3,FALSE)</f>
        <v>0.57955630999999996</v>
      </c>
      <c r="J1077">
        <f>VLOOKUP($C1077,'Girls CDC 0-20'!$B$2:$F$243,4,FALSE)</f>
        <v>93.633822780000003</v>
      </c>
      <c r="K1077">
        <f>VLOOKUP($C1077,'Girls CDC 0-20'!$B$2:$F$243,5,FALSE)</f>
        <v>4.1971514000000001E-2</v>
      </c>
      <c r="L1077">
        <f t="shared" si="59"/>
        <v>-2.0327895303373591</v>
      </c>
      <c r="M1077">
        <f t="shared" si="61"/>
        <v>2.103689567147097</v>
      </c>
    </row>
    <row r="1078" spans="1:13" x14ac:dyDescent="0.3">
      <c r="A1078">
        <v>1076</v>
      </c>
      <c r="B1078">
        <v>2.945927446954141</v>
      </c>
      <c r="C1078">
        <f t="shared" si="60"/>
        <v>35.5</v>
      </c>
      <c r="D1078">
        <v>1</v>
      </c>
      <c r="E1078">
        <v>94.599599999999995</v>
      </c>
      <c r="F1078">
        <v>3.9949999999999999E-2</v>
      </c>
      <c r="G1078">
        <v>82.921000000000006</v>
      </c>
      <c r="H1078">
        <v>85.808000000000007</v>
      </c>
      <c r="I1078">
        <f>VLOOKUP(C1078,'Girls CDC 0-20'!$B$2:$F$243,3,FALSE)</f>
        <v>0.57955630999999996</v>
      </c>
      <c r="J1078">
        <f>VLOOKUP($C1078,'Girls CDC 0-20'!$B$2:$F$243,4,FALSE)</f>
        <v>93.633822780000003</v>
      </c>
      <c r="K1078">
        <f>VLOOKUP($C1078,'Girls CDC 0-20'!$B$2:$F$243,5,FALSE)</f>
        <v>4.1971514000000001E-2</v>
      </c>
      <c r="L1078">
        <f t="shared" si="59"/>
        <v>-2.0277739252318852</v>
      </c>
      <c r="M1078">
        <f t="shared" si="61"/>
        <v>2.1291663370152381</v>
      </c>
    </row>
    <row r="1079" spans="1:13" x14ac:dyDescent="0.3">
      <c r="A1079">
        <v>1077</v>
      </c>
      <c r="B1079">
        <v>2.9486652977412731</v>
      </c>
      <c r="C1079">
        <f t="shared" si="60"/>
        <v>35.5</v>
      </c>
      <c r="D1079">
        <v>1</v>
      </c>
      <c r="E1079">
        <v>94.622600000000006</v>
      </c>
      <c r="F1079">
        <v>3.9960000000000002E-2</v>
      </c>
      <c r="G1079">
        <v>82.938000000000002</v>
      </c>
      <c r="H1079">
        <v>85.825999999999993</v>
      </c>
      <c r="I1079">
        <f>VLOOKUP(C1079,'Girls CDC 0-20'!$B$2:$F$243,3,FALSE)</f>
        <v>0.57955630999999996</v>
      </c>
      <c r="J1079">
        <f>VLOOKUP($C1079,'Girls CDC 0-20'!$B$2:$F$243,4,FALSE)</f>
        <v>93.633822780000003</v>
      </c>
      <c r="K1079">
        <f>VLOOKUP($C1079,'Girls CDC 0-20'!$B$2:$F$243,5,FALSE)</f>
        <v>4.1971514000000001E-2</v>
      </c>
      <c r="L1079">
        <f t="shared" si="59"/>
        <v>-2.0230227300438179</v>
      </c>
      <c r="M1079">
        <f t="shared" si="61"/>
        <v>2.1535402052109691</v>
      </c>
    </row>
    <row r="1080" spans="1:13" x14ac:dyDescent="0.3">
      <c r="A1080">
        <v>1078</v>
      </c>
      <c r="B1080">
        <v>2.9514031485284051</v>
      </c>
      <c r="C1080">
        <f t="shared" si="60"/>
        <v>35.5</v>
      </c>
      <c r="D1080">
        <v>1</v>
      </c>
      <c r="E1080">
        <v>94.645499999999998</v>
      </c>
      <c r="F1080">
        <v>3.9960000000000002E-2</v>
      </c>
      <c r="G1080">
        <v>82.957999999999998</v>
      </c>
      <c r="H1080">
        <v>85.846999999999994</v>
      </c>
      <c r="I1080">
        <f>VLOOKUP(C1080,'Girls CDC 0-20'!$B$2:$F$243,3,FALSE)</f>
        <v>0.57955630999999996</v>
      </c>
      <c r="J1080">
        <f>VLOOKUP($C1080,'Girls CDC 0-20'!$B$2:$F$243,4,FALSE)</f>
        <v>93.633822780000003</v>
      </c>
      <c r="K1080">
        <f>VLOOKUP($C1080,'Girls CDC 0-20'!$B$2:$F$243,5,FALSE)</f>
        <v>4.1971514000000001E-2</v>
      </c>
      <c r="L1080">
        <f t="shared" si="59"/>
        <v>-2.0174801984678434</v>
      </c>
      <c r="M1080">
        <f t="shared" si="61"/>
        <v>2.182271270944002</v>
      </c>
    </row>
    <row r="1081" spans="1:13" x14ac:dyDescent="0.3">
      <c r="A1081">
        <v>1079</v>
      </c>
      <c r="B1081">
        <v>2.9541409993155372</v>
      </c>
      <c r="C1081">
        <f t="shared" si="60"/>
        <v>35.5</v>
      </c>
      <c r="D1081">
        <v>1</v>
      </c>
      <c r="E1081">
        <v>94.668499999999995</v>
      </c>
      <c r="F1081">
        <v>3.9969999999999999E-2</v>
      </c>
      <c r="G1081">
        <v>82.974999999999994</v>
      </c>
      <c r="H1081">
        <v>85.866</v>
      </c>
      <c r="I1081">
        <f>VLOOKUP(C1081,'Girls CDC 0-20'!$B$2:$F$243,3,FALSE)</f>
        <v>0.57955630999999996</v>
      </c>
      <c r="J1081">
        <f>VLOOKUP($C1081,'Girls CDC 0-20'!$B$2:$F$243,4,FALSE)</f>
        <v>93.633822780000003</v>
      </c>
      <c r="K1081">
        <f>VLOOKUP($C1081,'Girls CDC 0-20'!$B$2:$F$243,5,FALSE)</f>
        <v>4.1971514000000001E-2</v>
      </c>
      <c r="L1081">
        <f t="shared" si="59"/>
        <v>-2.0124660182185465</v>
      </c>
      <c r="M1081">
        <f t="shared" si="61"/>
        <v>2.2085417671738905</v>
      </c>
    </row>
    <row r="1082" spans="1:13" x14ac:dyDescent="0.3">
      <c r="A1082">
        <v>1080</v>
      </c>
      <c r="B1082">
        <v>2.9568788501026693</v>
      </c>
      <c r="C1082">
        <f t="shared" si="60"/>
        <v>35.5</v>
      </c>
      <c r="D1082">
        <v>1</v>
      </c>
      <c r="E1082">
        <v>94.691400000000002</v>
      </c>
      <c r="F1082">
        <v>3.9969999999999999E-2</v>
      </c>
      <c r="G1082">
        <v>82.995000000000005</v>
      </c>
      <c r="H1082">
        <v>85.887</v>
      </c>
      <c r="I1082">
        <f>VLOOKUP(C1082,'Girls CDC 0-20'!$B$2:$F$243,3,FALSE)</f>
        <v>0.57955630999999996</v>
      </c>
      <c r="J1082">
        <f>VLOOKUP($C1082,'Girls CDC 0-20'!$B$2:$F$243,4,FALSE)</f>
        <v>93.633822780000003</v>
      </c>
      <c r="K1082">
        <f>VLOOKUP($C1082,'Girls CDC 0-20'!$B$2:$F$243,5,FALSE)</f>
        <v>4.1971514000000001E-2</v>
      </c>
      <c r="L1082">
        <f t="shared" si="59"/>
        <v>-2.0069245722187419</v>
      </c>
      <c r="M1082">
        <f t="shared" si="61"/>
        <v>2.2378847499106751</v>
      </c>
    </row>
    <row r="1083" spans="1:13" x14ac:dyDescent="0.3">
      <c r="A1083">
        <v>1081</v>
      </c>
      <c r="B1083">
        <v>2.9596167008898013</v>
      </c>
      <c r="C1083">
        <f t="shared" si="60"/>
        <v>35.5</v>
      </c>
      <c r="D1083">
        <v>1</v>
      </c>
      <c r="E1083">
        <v>94.714399999999998</v>
      </c>
      <c r="F1083">
        <v>3.9980000000000002E-2</v>
      </c>
      <c r="G1083">
        <v>83.013000000000005</v>
      </c>
      <c r="H1083">
        <v>85.905000000000001</v>
      </c>
      <c r="I1083">
        <f>VLOOKUP(C1083,'Girls CDC 0-20'!$B$2:$F$243,3,FALSE)</f>
        <v>0.57955630999999996</v>
      </c>
      <c r="J1083">
        <f>VLOOKUP($C1083,'Girls CDC 0-20'!$B$2:$F$243,4,FALSE)</f>
        <v>93.633822780000003</v>
      </c>
      <c r="K1083">
        <f>VLOOKUP($C1083,'Girls CDC 0-20'!$B$2:$F$243,5,FALSE)</f>
        <v>4.1971514000000001E-2</v>
      </c>
      <c r="L1083">
        <f t="shared" si="59"/>
        <v>-2.0021752147562171</v>
      </c>
      <c r="M1083">
        <f t="shared" si="61"/>
        <v>2.2632945184832596</v>
      </c>
    </row>
    <row r="1084" spans="1:13" x14ac:dyDescent="0.3">
      <c r="A1084">
        <v>1082</v>
      </c>
      <c r="B1084">
        <v>2.9623545516769334</v>
      </c>
      <c r="C1084">
        <f t="shared" si="60"/>
        <v>35.5</v>
      </c>
      <c r="D1084">
        <v>1</v>
      </c>
      <c r="E1084">
        <v>94.737300000000005</v>
      </c>
      <c r="F1084">
        <v>3.9989999999999998E-2</v>
      </c>
      <c r="G1084">
        <v>83.03</v>
      </c>
      <c r="H1084">
        <v>85.924000000000007</v>
      </c>
      <c r="I1084">
        <f>VLOOKUP(C1084,'Girls CDC 0-20'!$B$2:$F$243,3,FALSE)</f>
        <v>0.57955630999999996</v>
      </c>
      <c r="J1084">
        <f>VLOOKUP($C1084,'Girls CDC 0-20'!$B$2:$F$243,4,FALSE)</f>
        <v>93.633822780000003</v>
      </c>
      <c r="K1084">
        <f>VLOOKUP($C1084,'Girls CDC 0-20'!$B$2:$F$243,5,FALSE)</f>
        <v>4.1971514000000001E-2</v>
      </c>
      <c r="L1084">
        <f t="shared" si="59"/>
        <v>-1.9971624579964893</v>
      </c>
      <c r="M1084">
        <f t="shared" si="61"/>
        <v>2.2903768916599487</v>
      </c>
    </row>
    <row r="1085" spans="1:13" x14ac:dyDescent="0.3">
      <c r="A1085">
        <v>1083</v>
      </c>
      <c r="B1085">
        <v>2.9650924024640659</v>
      </c>
      <c r="C1085">
        <f t="shared" si="60"/>
        <v>35.5</v>
      </c>
      <c r="D1085">
        <v>1</v>
      </c>
      <c r="E1085">
        <v>94.760199999999998</v>
      </c>
      <c r="F1085">
        <v>3.9989999999999998E-2</v>
      </c>
      <c r="G1085">
        <v>83.05</v>
      </c>
      <c r="H1085">
        <v>85.944999999999993</v>
      </c>
      <c r="I1085">
        <f>VLOOKUP(C1085,'Girls CDC 0-20'!$B$2:$F$243,3,FALSE)</f>
        <v>0.57955630999999996</v>
      </c>
      <c r="J1085">
        <f>VLOOKUP($C1085,'Girls CDC 0-20'!$B$2:$F$243,4,FALSE)</f>
        <v>93.633822780000003</v>
      </c>
      <c r="K1085">
        <f>VLOOKUP($C1085,'Girls CDC 0-20'!$B$2:$F$243,5,FALSE)</f>
        <v>4.1971514000000001E-2</v>
      </c>
      <c r="L1085">
        <f t="shared" si="59"/>
        <v>-1.9916225848070019</v>
      </c>
      <c r="M1085">
        <f t="shared" si="61"/>
        <v>2.3206241729644703</v>
      </c>
    </row>
    <row r="1086" spans="1:13" x14ac:dyDescent="0.3">
      <c r="A1086">
        <v>1084</v>
      </c>
      <c r="B1086">
        <v>2.967830253251198</v>
      </c>
      <c r="C1086">
        <f t="shared" si="60"/>
        <v>35.5</v>
      </c>
      <c r="D1086">
        <v>1</v>
      </c>
      <c r="E1086">
        <v>94.783100000000005</v>
      </c>
      <c r="F1086">
        <v>0.04</v>
      </c>
      <c r="G1086">
        <v>83.066999999999993</v>
      </c>
      <c r="H1086">
        <v>85.962999999999994</v>
      </c>
      <c r="I1086">
        <f>VLOOKUP(C1086,'Girls CDC 0-20'!$B$2:$F$243,3,FALSE)</f>
        <v>0.57955630999999996</v>
      </c>
      <c r="J1086">
        <f>VLOOKUP($C1086,'Girls CDC 0-20'!$B$2:$F$243,4,FALSE)</f>
        <v>93.633822780000003</v>
      </c>
      <c r="K1086">
        <f>VLOOKUP($C1086,'Girls CDC 0-20'!$B$2:$F$243,5,FALSE)</f>
        <v>4.1971514000000001E-2</v>
      </c>
      <c r="L1086">
        <f t="shared" si="59"/>
        <v>-1.986874575033041</v>
      </c>
      <c r="M1086">
        <f t="shared" si="61"/>
        <v>2.3468148892930789</v>
      </c>
    </row>
    <row r="1087" spans="1:13" x14ac:dyDescent="0.3">
      <c r="A1087">
        <v>1085</v>
      </c>
      <c r="B1087">
        <v>2.97056810403833</v>
      </c>
      <c r="C1087">
        <f t="shared" si="60"/>
        <v>35.5</v>
      </c>
      <c r="D1087">
        <v>1</v>
      </c>
      <c r="E1087">
        <v>94.805999999999997</v>
      </c>
      <c r="F1087">
        <v>0.04</v>
      </c>
      <c r="G1087">
        <v>83.087000000000003</v>
      </c>
      <c r="H1087">
        <v>85.983999999999995</v>
      </c>
      <c r="I1087">
        <f>VLOOKUP(C1087,'Girls CDC 0-20'!$B$2:$F$243,3,FALSE)</f>
        <v>0.57955630999999996</v>
      </c>
      <c r="J1087">
        <f>VLOOKUP($C1087,'Girls CDC 0-20'!$B$2:$F$243,4,FALSE)</f>
        <v>93.633822780000003</v>
      </c>
      <c r="K1087">
        <f>VLOOKUP($C1087,'Girls CDC 0-20'!$B$2:$F$243,5,FALSE)</f>
        <v>4.1971514000000001E-2</v>
      </c>
      <c r="L1087">
        <f t="shared" si="59"/>
        <v>-1.9813357585753197</v>
      </c>
      <c r="M1087">
        <f t="shared" si="61"/>
        <v>2.3776816405137886</v>
      </c>
    </row>
    <row r="1088" spans="1:13" x14ac:dyDescent="0.3">
      <c r="A1088">
        <v>1086</v>
      </c>
      <c r="B1088">
        <v>2.9733059548254621</v>
      </c>
      <c r="C1088">
        <f t="shared" si="60"/>
        <v>35.5</v>
      </c>
      <c r="D1088">
        <v>1</v>
      </c>
      <c r="E1088">
        <v>94.828900000000004</v>
      </c>
      <c r="F1088">
        <v>4.0009999999999997E-2</v>
      </c>
      <c r="G1088">
        <v>83.103999999999999</v>
      </c>
      <c r="H1088">
        <v>86.001999999999995</v>
      </c>
      <c r="I1088">
        <f>VLOOKUP(C1088,'Girls CDC 0-20'!$B$2:$F$243,3,FALSE)</f>
        <v>0.57955630999999996</v>
      </c>
      <c r="J1088">
        <f>VLOOKUP($C1088,'Girls CDC 0-20'!$B$2:$F$243,4,FALSE)</f>
        <v>93.633822780000003</v>
      </c>
      <c r="K1088">
        <f>VLOOKUP($C1088,'Girls CDC 0-20'!$B$2:$F$243,5,FALSE)</f>
        <v>4.1971514000000001E-2</v>
      </c>
      <c r="L1088">
        <f t="shared" si="59"/>
        <v>-1.9765886542796378</v>
      </c>
      <c r="M1088">
        <f t="shared" si="61"/>
        <v>2.404407282912977</v>
      </c>
    </row>
    <row r="1089" spans="1:13" x14ac:dyDescent="0.3">
      <c r="A1089">
        <v>1087</v>
      </c>
      <c r="B1089">
        <v>2.9760438056125942</v>
      </c>
      <c r="C1089">
        <f t="shared" si="60"/>
        <v>35.5</v>
      </c>
      <c r="D1089">
        <v>1</v>
      </c>
      <c r="E1089">
        <v>94.851799999999997</v>
      </c>
      <c r="F1089">
        <v>4.0009999999999997E-2</v>
      </c>
      <c r="G1089">
        <v>83.123999999999995</v>
      </c>
      <c r="H1089">
        <v>86.022999999999996</v>
      </c>
      <c r="I1089">
        <f>VLOOKUP(C1089,'Girls CDC 0-20'!$B$2:$F$243,3,FALSE)</f>
        <v>0.57955630999999996</v>
      </c>
      <c r="J1089">
        <f>VLOOKUP($C1089,'Girls CDC 0-20'!$B$2:$F$243,4,FALSE)</f>
        <v>93.633822780000003</v>
      </c>
      <c r="K1089">
        <f>VLOOKUP($C1089,'Girls CDC 0-20'!$B$2:$F$243,5,FALSE)</f>
        <v>4.1971514000000001E-2</v>
      </c>
      <c r="L1089">
        <f t="shared" si="59"/>
        <v>-1.9710508938729943</v>
      </c>
      <c r="M1089">
        <f t="shared" si="61"/>
        <v>2.4359027383384677</v>
      </c>
    </row>
    <row r="1090" spans="1:13" x14ac:dyDescent="0.3">
      <c r="A1090">
        <v>1088</v>
      </c>
      <c r="B1090">
        <v>2.9787816563997263</v>
      </c>
      <c r="C1090">
        <f t="shared" si="60"/>
        <v>35.5</v>
      </c>
      <c r="D1090">
        <v>1</v>
      </c>
      <c r="E1090">
        <v>94.874700000000004</v>
      </c>
      <c r="F1090">
        <v>4.002E-2</v>
      </c>
      <c r="G1090">
        <v>83.141000000000005</v>
      </c>
      <c r="H1090">
        <v>86.042000000000002</v>
      </c>
      <c r="I1090">
        <f>VLOOKUP(C1090,'Girls CDC 0-20'!$B$2:$F$243,3,FALSE)</f>
        <v>0.57955630999999996</v>
      </c>
      <c r="J1090">
        <f>VLOOKUP($C1090,'Girls CDC 0-20'!$B$2:$F$243,4,FALSE)</f>
        <v>93.633822780000003</v>
      </c>
      <c r="K1090">
        <f>VLOOKUP($C1090,'Girls CDC 0-20'!$B$2:$F$243,5,FALSE)</f>
        <v>4.1971514000000001E-2</v>
      </c>
      <c r="L1090">
        <f t="shared" ref="L1090:L1153" si="62">(((H1090/J1090)^I1090)-1)/(I1090*K1090)</f>
        <v>-1.9660410289691093</v>
      </c>
      <c r="M1090">
        <f t="shared" si="61"/>
        <v>2.4646935704759843</v>
      </c>
    </row>
    <row r="1091" spans="1:13" x14ac:dyDescent="0.3">
      <c r="A1091">
        <v>1089</v>
      </c>
      <c r="B1091">
        <v>2.9815195071868583</v>
      </c>
      <c r="C1091">
        <f t="shared" ref="C1091:C1154" si="63">IF(B1091=0,0,INT(B1091*12)+0.5)</f>
        <v>35.5</v>
      </c>
      <c r="D1091">
        <v>1</v>
      </c>
      <c r="E1091">
        <v>94.897499999999994</v>
      </c>
      <c r="F1091">
        <v>4.0030000000000003E-2</v>
      </c>
      <c r="G1091">
        <v>83.158000000000001</v>
      </c>
      <c r="H1091">
        <v>86.06</v>
      </c>
      <c r="I1091">
        <f>VLOOKUP(C1091,'Girls CDC 0-20'!$B$2:$F$243,3,FALSE)</f>
        <v>0.57955630999999996</v>
      </c>
      <c r="J1091">
        <f>VLOOKUP($C1091,'Girls CDC 0-20'!$B$2:$F$243,4,FALSE)</f>
        <v>93.633822780000003</v>
      </c>
      <c r="K1091">
        <f>VLOOKUP($C1091,'Girls CDC 0-20'!$B$2:$F$243,5,FALSE)</f>
        <v>4.1971514000000001E-2</v>
      </c>
      <c r="L1091">
        <f t="shared" si="62"/>
        <v>-1.9612952702038833</v>
      </c>
      <c r="M1091">
        <f t="shared" ref="M1091:M1154" si="64">(_xlfn.NORM.S.DIST(L1091,TRUE))*100</f>
        <v>2.4922294361074373</v>
      </c>
    </row>
    <row r="1092" spans="1:13" x14ac:dyDescent="0.3">
      <c r="A1092">
        <v>1090</v>
      </c>
      <c r="B1092">
        <v>2.9842573579739904</v>
      </c>
      <c r="C1092">
        <f t="shared" si="63"/>
        <v>35.5</v>
      </c>
      <c r="D1092">
        <v>1</v>
      </c>
      <c r="E1092">
        <v>94.920299999999997</v>
      </c>
      <c r="F1092">
        <v>4.0030000000000003E-2</v>
      </c>
      <c r="G1092">
        <v>83.177999999999997</v>
      </c>
      <c r="H1092">
        <v>86.081000000000003</v>
      </c>
      <c r="I1092">
        <f>VLOOKUP(C1092,'Girls CDC 0-20'!$B$2:$F$243,3,FALSE)</f>
        <v>0.57955630999999996</v>
      </c>
      <c r="J1092">
        <f>VLOOKUP($C1092,'Girls CDC 0-20'!$B$2:$F$243,4,FALSE)</f>
        <v>93.633822780000003</v>
      </c>
      <c r="K1092">
        <f>VLOOKUP($C1092,'Girls CDC 0-20'!$B$2:$F$243,5,FALSE)</f>
        <v>4.1971514000000001E-2</v>
      </c>
      <c r="L1092">
        <f t="shared" si="62"/>
        <v>-1.9557590790774555</v>
      </c>
      <c r="M1092">
        <f t="shared" si="64"/>
        <v>2.5246770746849534</v>
      </c>
    </row>
    <row r="1093" spans="1:13" x14ac:dyDescent="0.3">
      <c r="A1093">
        <v>1091</v>
      </c>
      <c r="B1093">
        <v>2.9869952087611225</v>
      </c>
      <c r="C1093">
        <f t="shared" si="63"/>
        <v>35.5</v>
      </c>
      <c r="D1093">
        <v>1</v>
      </c>
      <c r="E1093">
        <v>94.943200000000004</v>
      </c>
      <c r="F1093">
        <v>4.0039999999999999E-2</v>
      </c>
      <c r="G1093">
        <v>83.195999999999998</v>
      </c>
      <c r="H1093">
        <v>86.1</v>
      </c>
      <c r="I1093">
        <f>VLOOKUP(C1093,'Girls CDC 0-20'!$B$2:$F$243,3,FALSE)</f>
        <v>0.57955630999999996</v>
      </c>
      <c r="J1093">
        <f>VLOOKUP($C1093,'Girls CDC 0-20'!$B$2:$F$243,4,FALSE)</f>
        <v>93.633822780000003</v>
      </c>
      <c r="K1093">
        <f>VLOOKUP($C1093,'Girls CDC 0-20'!$B$2:$F$243,5,FALSE)</f>
        <v>4.1971514000000001E-2</v>
      </c>
      <c r="L1093">
        <f t="shared" si="62"/>
        <v>-1.9507506335298637</v>
      </c>
      <c r="M1093">
        <f t="shared" si="64"/>
        <v>2.5543358464500909</v>
      </c>
    </row>
    <row r="1094" spans="1:13" x14ac:dyDescent="0.3">
      <c r="A1094">
        <v>1092</v>
      </c>
      <c r="B1094">
        <v>2.9897330595482545</v>
      </c>
      <c r="C1094">
        <f t="shared" si="63"/>
        <v>35.5</v>
      </c>
      <c r="D1094">
        <v>1</v>
      </c>
      <c r="E1094">
        <v>94.965999999999994</v>
      </c>
      <c r="F1094">
        <v>4.0039999999999999E-2</v>
      </c>
      <c r="G1094">
        <v>83.215999999999994</v>
      </c>
      <c r="H1094">
        <v>86.12</v>
      </c>
      <c r="I1094">
        <f>VLOOKUP(C1094,'Girls CDC 0-20'!$B$2:$F$243,3,FALSE)</f>
        <v>0.57955630999999996</v>
      </c>
      <c r="J1094">
        <f>VLOOKUP($C1094,'Girls CDC 0-20'!$B$2:$F$243,4,FALSE)</f>
        <v>93.633822780000003</v>
      </c>
      <c r="K1094">
        <f>VLOOKUP($C1094,'Girls CDC 0-20'!$B$2:$F$243,5,FALSE)</f>
        <v>4.1971514000000001E-2</v>
      </c>
      <c r="L1094">
        <f t="shared" si="62"/>
        <v>-1.945479087576246</v>
      </c>
      <c r="M1094">
        <f t="shared" si="64"/>
        <v>2.5858672126774724</v>
      </c>
    </row>
    <row r="1095" spans="1:13" x14ac:dyDescent="0.3">
      <c r="A1095">
        <v>1093</v>
      </c>
      <c r="B1095">
        <v>2.9924709103353866</v>
      </c>
      <c r="C1095">
        <f t="shared" si="63"/>
        <v>35.5</v>
      </c>
      <c r="D1095">
        <v>1</v>
      </c>
      <c r="E1095">
        <v>94.988799999999998</v>
      </c>
      <c r="F1095">
        <v>4.0050000000000002E-2</v>
      </c>
      <c r="G1095">
        <v>83.233000000000004</v>
      </c>
      <c r="H1095">
        <v>86.138999999999996</v>
      </c>
      <c r="I1095">
        <f>VLOOKUP(C1095,'Girls CDC 0-20'!$B$2:$F$243,3,FALSE)</f>
        <v>0.57955630999999996</v>
      </c>
      <c r="J1095">
        <f>VLOOKUP($C1095,'Girls CDC 0-20'!$B$2:$F$243,4,FALSE)</f>
        <v>93.633822780000003</v>
      </c>
      <c r="K1095">
        <f>VLOOKUP($C1095,'Girls CDC 0-20'!$B$2:$F$243,5,FALSE)</f>
        <v>4.1971514000000001E-2</v>
      </c>
      <c r="L1095">
        <f t="shared" si="62"/>
        <v>-1.9404715956599028</v>
      </c>
      <c r="M1095">
        <f t="shared" si="64"/>
        <v>2.6161201456458842</v>
      </c>
    </row>
    <row r="1096" spans="1:13" x14ac:dyDescent="0.3">
      <c r="A1096">
        <v>1094</v>
      </c>
      <c r="B1096">
        <v>2.9952087611225187</v>
      </c>
      <c r="C1096">
        <f t="shared" si="63"/>
        <v>35.5</v>
      </c>
      <c r="D1096">
        <v>1</v>
      </c>
      <c r="E1096">
        <v>95.011600000000001</v>
      </c>
      <c r="F1096">
        <v>4.0050000000000002E-2</v>
      </c>
      <c r="G1096">
        <v>83.253</v>
      </c>
      <c r="H1096">
        <v>86.159000000000006</v>
      </c>
      <c r="I1096">
        <f>VLOOKUP(C1096,'Girls CDC 0-20'!$B$2:$F$243,3,FALSE)</f>
        <v>0.57955630999999996</v>
      </c>
      <c r="J1096">
        <f>VLOOKUP($C1096,'Girls CDC 0-20'!$B$2:$F$243,4,FALSE)</f>
        <v>93.633822780000003</v>
      </c>
      <c r="K1096">
        <f>VLOOKUP($C1096,'Girls CDC 0-20'!$B$2:$F$243,5,FALSE)</f>
        <v>4.1971514000000001E-2</v>
      </c>
      <c r="L1096">
        <f t="shared" si="62"/>
        <v>-1.9352010532058437</v>
      </c>
      <c r="M1096">
        <f t="shared" si="64"/>
        <v>2.6482814281167779</v>
      </c>
    </row>
    <row r="1097" spans="1:13" x14ac:dyDescent="0.3">
      <c r="A1097">
        <v>1095</v>
      </c>
      <c r="B1097">
        <v>2.9979466119096507</v>
      </c>
      <c r="C1097">
        <f t="shared" si="63"/>
        <v>35.5</v>
      </c>
      <c r="D1097">
        <v>1</v>
      </c>
      <c r="E1097">
        <v>95.034400000000005</v>
      </c>
      <c r="F1097">
        <v>4.0059999999999998E-2</v>
      </c>
      <c r="G1097">
        <v>83.27</v>
      </c>
      <c r="H1097">
        <v>86.177999999999997</v>
      </c>
      <c r="I1097">
        <f>VLOOKUP(C1097,'Girls CDC 0-20'!$B$2:$F$243,3,FALSE)</f>
        <v>0.57955630999999996</v>
      </c>
      <c r="J1097">
        <f>VLOOKUP($C1097,'Girls CDC 0-20'!$B$2:$F$243,4,FALSE)</f>
        <v>93.633822780000003</v>
      </c>
      <c r="K1097">
        <f>VLOOKUP($C1097,'Girls CDC 0-20'!$B$2:$F$243,5,FALSE)</f>
        <v>4.1971514000000001E-2</v>
      </c>
      <c r="L1097">
        <f t="shared" si="62"/>
        <v>-1.9301945143075874</v>
      </c>
      <c r="M1097">
        <f t="shared" si="64"/>
        <v>2.6791370505847798</v>
      </c>
    </row>
    <row r="1098" spans="1:13" x14ac:dyDescent="0.3">
      <c r="A1098">
        <v>1096</v>
      </c>
      <c r="B1098">
        <v>3.0006844626967832</v>
      </c>
      <c r="C1098">
        <f t="shared" si="63"/>
        <v>36.5</v>
      </c>
      <c r="D1098">
        <v>1</v>
      </c>
      <c r="E1098">
        <v>95.057199999999995</v>
      </c>
      <c r="F1098">
        <v>4.0070000000000001E-2</v>
      </c>
      <c r="G1098">
        <v>83.287000000000006</v>
      </c>
      <c r="H1098">
        <v>86.195999999999998</v>
      </c>
      <c r="I1098">
        <f>VLOOKUP(C1098,'Girls CDC 0-20'!$B$2:$F$243,3,FALSE)</f>
        <v>0.54198093999999997</v>
      </c>
      <c r="J1098">
        <f>VLOOKUP($C1098,'Girls CDC 0-20'!$B$2:$F$243,4,FALSE)</f>
        <v>94.213357090000002</v>
      </c>
      <c r="K1098">
        <f>VLOOKUP($C1098,'Girls CDC 0-20'!$B$2:$F$243,5,FALSE)</f>
        <v>4.2017509000000001E-2</v>
      </c>
      <c r="L1098">
        <f t="shared" si="62"/>
        <v>-2.0664882541706375</v>
      </c>
      <c r="M1098">
        <f t="shared" si="64"/>
        <v>1.9391200176358914</v>
      </c>
    </row>
    <row r="1099" spans="1:13" x14ac:dyDescent="0.3">
      <c r="A1099">
        <v>1097</v>
      </c>
      <c r="B1099">
        <v>3.0034223134839153</v>
      </c>
      <c r="C1099">
        <f t="shared" si="63"/>
        <v>36.5</v>
      </c>
      <c r="D1099">
        <v>1</v>
      </c>
      <c r="E1099">
        <v>95.079899999999995</v>
      </c>
      <c r="F1099">
        <v>4.0070000000000001E-2</v>
      </c>
      <c r="G1099">
        <v>83.307000000000002</v>
      </c>
      <c r="H1099">
        <v>86.216999999999999</v>
      </c>
      <c r="I1099">
        <f>VLOOKUP(C1099,'Girls CDC 0-20'!$B$2:$F$243,3,FALSE)</f>
        <v>0.54198093999999997</v>
      </c>
      <c r="J1099">
        <f>VLOOKUP($C1099,'Girls CDC 0-20'!$B$2:$F$243,4,FALSE)</f>
        <v>94.213357090000002</v>
      </c>
      <c r="K1099">
        <f>VLOOKUP($C1099,'Girls CDC 0-20'!$B$2:$F$243,5,FALSE)</f>
        <v>4.2017509000000001E-2</v>
      </c>
      <c r="L1099">
        <f t="shared" si="62"/>
        <v>-2.0609631122341656</v>
      </c>
      <c r="M1099">
        <f t="shared" si="64"/>
        <v>1.9653279699261779</v>
      </c>
    </row>
    <row r="1100" spans="1:13" x14ac:dyDescent="0.3">
      <c r="A1100">
        <v>1098</v>
      </c>
      <c r="B1100">
        <v>3.0061601642710474</v>
      </c>
      <c r="C1100">
        <f t="shared" si="63"/>
        <v>36.5</v>
      </c>
      <c r="D1100">
        <v>1</v>
      </c>
      <c r="E1100">
        <v>95.102699999999999</v>
      </c>
      <c r="F1100">
        <v>4.0079999999999998E-2</v>
      </c>
      <c r="G1100">
        <v>83.323999999999998</v>
      </c>
      <c r="H1100">
        <v>86.234999999999999</v>
      </c>
      <c r="I1100">
        <f>VLOOKUP(C1100,'Girls CDC 0-20'!$B$2:$F$243,3,FALSE)</f>
        <v>0.54198093999999997</v>
      </c>
      <c r="J1100">
        <f>VLOOKUP($C1100,'Girls CDC 0-20'!$B$2:$F$243,4,FALSE)</f>
        <v>94.213357090000002</v>
      </c>
      <c r="K1100">
        <f>VLOOKUP($C1100,'Girls CDC 0-20'!$B$2:$F$243,5,FALSE)</f>
        <v>4.2017509000000001E-2</v>
      </c>
      <c r="L1100">
        <f t="shared" si="62"/>
        <v>-2.0562277668631816</v>
      </c>
      <c r="M1100">
        <f t="shared" si="64"/>
        <v>1.9880283518694075</v>
      </c>
    </row>
    <row r="1101" spans="1:13" x14ac:dyDescent="0.3">
      <c r="A1101">
        <v>1099</v>
      </c>
      <c r="B1101">
        <v>3.0088980150581794</v>
      </c>
      <c r="C1101">
        <f t="shared" si="63"/>
        <v>36.5</v>
      </c>
      <c r="D1101">
        <v>1</v>
      </c>
      <c r="E1101">
        <v>95.125399999999999</v>
      </c>
      <c r="F1101">
        <v>4.0079999999999998E-2</v>
      </c>
      <c r="G1101">
        <v>83.343000000000004</v>
      </c>
      <c r="H1101">
        <v>86.256</v>
      </c>
      <c r="I1101">
        <f>VLOOKUP(C1101,'Girls CDC 0-20'!$B$2:$F$243,3,FALSE)</f>
        <v>0.54198093999999997</v>
      </c>
      <c r="J1101">
        <f>VLOOKUP($C1101,'Girls CDC 0-20'!$B$2:$F$243,4,FALSE)</f>
        <v>94.213357090000002</v>
      </c>
      <c r="K1101">
        <f>VLOOKUP($C1101,'Girls CDC 0-20'!$B$2:$F$243,5,FALSE)</f>
        <v>4.2017509000000001E-2</v>
      </c>
      <c r="L1101">
        <f t="shared" si="62"/>
        <v>-2.0507037694071704</v>
      </c>
      <c r="M1101">
        <f t="shared" si="64"/>
        <v>2.0147901837060544</v>
      </c>
    </row>
    <row r="1102" spans="1:13" x14ac:dyDescent="0.3">
      <c r="A1102">
        <v>1100</v>
      </c>
      <c r="B1102">
        <v>3.0116358658453115</v>
      </c>
      <c r="C1102">
        <f t="shared" si="63"/>
        <v>36.5</v>
      </c>
      <c r="D1102">
        <v>1</v>
      </c>
      <c r="E1102">
        <v>95.148200000000003</v>
      </c>
      <c r="F1102">
        <v>4.0090000000000001E-2</v>
      </c>
      <c r="G1102">
        <v>83.361000000000004</v>
      </c>
      <c r="H1102">
        <v>86.274000000000001</v>
      </c>
      <c r="I1102">
        <f>VLOOKUP(C1102,'Girls CDC 0-20'!$B$2:$F$243,3,FALSE)</f>
        <v>0.54198093999999997</v>
      </c>
      <c r="J1102">
        <f>VLOOKUP($C1102,'Girls CDC 0-20'!$B$2:$F$243,4,FALSE)</f>
        <v>94.213357090000002</v>
      </c>
      <c r="K1102">
        <f>VLOOKUP($C1102,'Girls CDC 0-20'!$B$2:$F$243,5,FALSE)</f>
        <v>4.2017509000000001E-2</v>
      </c>
      <c r="L1102">
        <f t="shared" si="62"/>
        <v>-2.0459694046960761</v>
      </c>
      <c r="M1102">
        <f t="shared" si="64"/>
        <v>2.0379690470187475</v>
      </c>
    </row>
    <row r="1103" spans="1:13" x14ac:dyDescent="0.3">
      <c r="A1103">
        <v>1101</v>
      </c>
      <c r="B1103">
        <v>3.0143737166324436</v>
      </c>
      <c r="C1103">
        <f t="shared" si="63"/>
        <v>36.5</v>
      </c>
      <c r="D1103">
        <v>1</v>
      </c>
      <c r="E1103">
        <v>95.170900000000003</v>
      </c>
      <c r="F1103">
        <v>4.0090000000000001E-2</v>
      </c>
      <c r="G1103">
        <v>83.38</v>
      </c>
      <c r="H1103">
        <v>86.295000000000002</v>
      </c>
      <c r="I1103">
        <f>VLOOKUP(C1103,'Girls CDC 0-20'!$B$2:$F$243,3,FALSE)</f>
        <v>0.54198093999999997</v>
      </c>
      <c r="J1103">
        <f>VLOOKUP($C1103,'Girls CDC 0-20'!$B$2:$F$243,4,FALSE)</f>
        <v>94.213357090000002</v>
      </c>
      <c r="K1103">
        <f>VLOOKUP($C1103,'Girls CDC 0-20'!$B$2:$F$243,5,FALSE)</f>
        <v>4.2017509000000001E-2</v>
      </c>
      <c r="L1103">
        <f t="shared" si="62"/>
        <v>-2.0404465509662084</v>
      </c>
      <c r="M1103">
        <f t="shared" si="64"/>
        <v>2.0652934715572906</v>
      </c>
    </row>
    <row r="1104" spans="1:13" x14ac:dyDescent="0.3">
      <c r="A1104">
        <v>1102</v>
      </c>
      <c r="B1104">
        <v>3.0171115674195756</v>
      </c>
      <c r="C1104">
        <f t="shared" si="63"/>
        <v>36.5</v>
      </c>
      <c r="D1104">
        <v>1</v>
      </c>
      <c r="E1104">
        <v>95.193600000000004</v>
      </c>
      <c r="F1104">
        <v>4.0099999999999997E-2</v>
      </c>
      <c r="G1104">
        <v>83.397000000000006</v>
      </c>
      <c r="H1104">
        <v>86.313000000000002</v>
      </c>
      <c r="I1104">
        <f>VLOOKUP(C1104,'Girls CDC 0-20'!$B$2:$F$243,3,FALSE)</f>
        <v>0.54198093999999997</v>
      </c>
      <c r="J1104">
        <f>VLOOKUP($C1104,'Girls CDC 0-20'!$B$2:$F$243,4,FALSE)</f>
        <v>94.213357090000002</v>
      </c>
      <c r="K1104">
        <f>VLOOKUP($C1104,'Girls CDC 0-20'!$B$2:$F$243,5,FALSE)</f>
        <v>4.2017509000000001E-2</v>
      </c>
      <c r="L1104">
        <f t="shared" si="62"/>
        <v>-2.0357131662687911</v>
      </c>
      <c r="M1104">
        <f t="shared" si="64"/>
        <v>2.0889583107773979</v>
      </c>
    </row>
    <row r="1105" spans="1:13" x14ac:dyDescent="0.3">
      <c r="A1105">
        <v>1103</v>
      </c>
      <c r="B1105">
        <v>3.0198494182067077</v>
      </c>
      <c r="C1105">
        <f t="shared" si="63"/>
        <v>36.5</v>
      </c>
      <c r="D1105">
        <v>1</v>
      </c>
      <c r="E1105">
        <v>95.216300000000004</v>
      </c>
      <c r="F1105">
        <v>4.011E-2</v>
      </c>
      <c r="G1105">
        <v>83.414000000000001</v>
      </c>
      <c r="H1105">
        <v>86.331999999999994</v>
      </c>
      <c r="I1105">
        <f>VLOOKUP(C1105,'Girls CDC 0-20'!$B$2:$F$243,3,FALSE)</f>
        <v>0.54198093999999997</v>
      </c>
      <c r="J1105">
        <f>VLOOKUP($C1105,'Girls CDC 0-20'!$B$2:$F$243,4,FALSE)</f>
        <v>94.213357090000002</v>
      </c>
      <c r="K1105">
        <f>VLOOKUP($C1105,'Girls CDC 0-20'!$B$2:$F$243,5,FALSE)</f>
        <v>4.2017509000000001E-2</v>
      </c>
      <c r="L1105">
        <f t="shared" si="62"/>
        <v>-2.0307173062207089</v>
      </c>
      <c r="M1105">
        <f t="shared" si="64"/>
        <v>2.1141839874800792</v>
      </c>
    </row>
    <row r="1106" spans="1:13" x14ac:dyDescent="0.3">
      <c r="A1106">
        <v>1104</v>
      </c>
      <c r="B1106">
        <v>3.0225872689938398</v>
      </c>
      <c r="C1106">
        <f t="shared" si="63"/>
        <v>36.5</v>
      </c>
      <c r="D1106">
        <v>1</v>
      </c>
      <c r="E1106">
        <v>95.239000000000004</v>
      </c>
      <c r="F1106">
        <v>4.011E-2</v>
      </c>
      <c r="G1106">
        <v>83.433999999999997</v>
      </c>
      <c r="H1106">
        <v>86.352000000000004</v>
      </c>
      <c r="I1106">
        <f>VLOOKUP(C1106,'Girls CDC 0-20'!$B$2:$F$243,3,FALSE)</f>
        <v>0.54198093999999997</v>
      </c>
      <c r="J1106">
        <f>VLOOKUP($C1106,'Girls CDC 0-20'!$B$2:$F$243,4,FALSE)</f>
        <v>94.213357090000002</v>
      </c>
      <c r="K1106">
        <f>VLOOKUP($C1106,'Girls CDC 0-20'!$B$2:$F$243,5,FALSE)</f>
        <v>4.2017509000000001E-2</v>
      </c>
      <c r="L1106">
        <f t="shared" si="62"/>
        <v>-2.0254590501823619</v>
      </c>
      <c r="M1106">
        <f t="shared" si="64"/>
        <v>2.141012462658832</v>
      </c>
    </row>
    <row r="1107" spans="1:13" x14ac:dyDescent="0.3">
      <c r="A1107">
        <v>1105</v>
      </c>
      <c r="B1107">
        <v>3.0253251197809718</v>
      </c>
      <c r="C1107">
        <f t="shared" si="63"/>
        <v>36.5</v>
      </c>
      <c r="D1107">
        <v>1</v>
      </c>
      <c r="E1107">
        <v>95.261700000000005</v>
      </c>
      <c r="F1107">
        <v>4.0120000000000003E-2</v>
      </c>
      <c r="G1107">
        <v>83.450999999999993</v>
      </c>
      <c r="H1107">
        <v>86.370999999999995</v>
      </c>
      <c r="I1107">
        <f>VLOOKUP(C1107,'Girls CDC 0-20'!$B$2:$F$243,3,FALSE)</f>
        <v>0.54198093999999997</v>
      </c>
      <c r="J1107">
        <f>VLOOKUP($C1107,'Girls CDC 0-20'!$B$2:$F$243,4,FALSE)</f>
        <v>94.213357090000002</v>
      </c>
      <c r="K1107">
        <f>VLOOKUP($C1107,'Girls CDC 0-20'!$B$2:$F$243,5,FALSE)</f>
        <v>4.2017509000000001E-2</v>
      </c>
      <c r="L1107">
        <f t="shared" si="62"/>
        <v>-2.0204642235888888</v>
      </c>
      <c r="M1107">
        <f t="shared" si="64"/>
        <v>2.1667628757835136</v>
      </c>
    </row>
    <row r="1108" spans="1:13" x14ac:dyDescent="0.3">
      <c r="A1108">
        <v>1106</v>
      </c>
      <c r="B1108">
        <v>3.0280629705681039</v>
      </c>
      <c r="C1108">
        <f t="shared" si="63"/>
        <v>36.5</v>
      </c>
      <c r="D1108">
        <v>1</v>
      </c>
      <c r="E1108">
        <v>95.284400000000005</v>
      </c>
      <c r="F1108">
        <v>4.0120000000000003E-2</v>
      </c>
      <c r="G1108">
        <v>83.471000000000004</v>
      </c>
      <c r="H1108">
        <v>86.391000000000005</v>
      </c>
      <c r="I1108">
        <f>VLOOKUP(C1108,'Girls CDC 0-20'!$B$2:$F$243,3,FALSE)</f>
        <v>0.54198093999999997</v>
      </c>
      <c r="J1108">
        <f>VLOOKUP($C1108,'Girls CDC 0-20'!$B$2:$F$243,4,FALSE)</f>
        <v>94.213357090000002</v>
      </c>
      <c r="K1108">
        <f>VLOOKUP($C1108,'Girls CDC 0-20'!$B$2:$F$243,5,FALSE)</f>
        <v>4.2017509000000001E-2</v>
      </c>
      <c r="L1108">
        <f t="shared" si="62"/>
        <v>-2.0152070550393746</v>
      </c>
      <c r="M1108">
        <f t="shared" si="64"/>
        <v>2.1941479311393417</v>
      </c>
    </row>
    <row r="1109" spans="1:13" x14ac:dyDescent="0.3">
      <c r="A1109">
        <v>1107</v>
      </c>
      <c r="B1109">
        <v>3.030800821355236</v>
      </c>
      <c r="C1109">
        <f t="shared" si="63"/>
        <v>36.5</v>
      </c>
      <c r="D1109">
        <v>1</v>
      </c>
      <c r="E1109">
        <v>95.307000000000002</v>
      </c>
      <c r="F1109">
        <v>4.0129999999999999E-2</v>
      </c>
      <c r="G1109">
        <v>83.488</v>
      </c>
      <c r="H1109">
        <v>86.409000000000006</v>
      </c>
      <c r="I1109">
        <f>VLOOKUP(C1109,'Girls CDC 0-20'!$B$2:$F$243,3,FALSE)</f>
        <v>0.54198093999999997</v>
      </c>
      <c r="J1109">
        <f>VLOOKUP($C1109,'Girls CDC 0-20'!$B$2:$F$243,4,FALSE)</f>
        <v>94.213357090000002</v>
      </c>
      <c r="K1109">
        <f>VLOOKUP($C1109,'Girls CDC 0-20'!$B$2:$F$243,5,FALSE)</f>
        <v>4.2017509000000001E-2</v>
      </c>
      <c r="L1109">
        <f t="shared" si="62"/>
        <v>-2.0104760799348127</v>
      </c>
      <c r="M1109">
        <f t="shared" si="64"/>
        <v>2.2190412698281112</v>
      </c>
    </row>
    <row r="1110" spans="1:13" x14ac:dyDescent="0.3">
      <c r="A1110">
        <v>1108</v>
      </c>
      <c r="B1110">
        <v>3.0335386721423681</v>
      </c>
      <c r="C1110">
        <f t="shared" si="63"/>
        <v>36.5</v>
      </c>
      <c r="D1110">
        <v>1</v>
      </c>
      <c r="E1110">
        <v>95.329700000000003</v>
      </c>
      <c r="F1110">
        <v>4.0129999999999999E-2</v>
      </c>
      <c r="G1110">
        <v>83.507999999999996</v>
      </c>
      <c r="H1110">
        <v>86.43</v>
      </c>
      <c r="I1110">
        <f>VLOOKUP(C1110,'Girls CDC 0-20'!$B$2:$F$243,3,FALSE)</f>
        <v>0.54198093999999997</v>
      </c>
      <c r="J1110">
        <f>VLOOKUP($C1110,'Girls CDC 0-20'!$B$2:$F$243,4,FALSE)</f>
        <v>94.213357090000002</v>
      </c>
      <c r="K1110">
        <f>VLOOKUP($C1110,'Girls CDC 0-20'!$B$2:$F$243,5,FALSE)</f>
        <v>4.2017509000000001E-2</v>
      </c>
      <c r="L1110">
        <f t="shared" si="62"/>
        <v>-2.0049571794439611</v>
      </c>
      <c r="M1110">
        <f t="shared" si="64"/>
        <v>2.2483812506994028</v>
      </c>
    </row>
    <row r="1111" spans="1:13" x14ac:dyDescent="0.3">
      <c r="A1111">
        <v>1109</v>
      </c>
      <c r="B1111">
        <v>3.0362765229295001</v>
      </c>
      <c r="C1111">
        <f t="shared" si="63"/>
        <v>36.5</v>
      </c>
      <c r="D1111">
        <v>1</v>
      </c>
      <c r="E1111">
        <v>95.3523</v>
      </c>
      <c r="F1111">
        <v>4.0140000000000002E-2</v>
      </c>
      <c r="G1111">
        <v>83.525000000000006</v>
      </c>
      <c r="H1111">
        <v>86.447999999999993</v>
      </c>
      <c r="I1111">
        <f>VLOOKUP(C1111,'Girls CDC 0-20'!$B$2:$F$243,3,FALSE)</f>
        <v>0.54198093999999997</v>
      </c>
      <c r="J1111">
        <f>VLOOKUP($C1111,'Girls CDC 0-20'!$B$2:$F$243,4,FALSE)</f>
        <v>94.213357090000002</v>
      </c>
      <c r="K1111">
        <f>VLOOKUP($C1111,'Girls CDC 0-20'!$B$2:$F$243,5,FALSE)</f>
        <v>4.2017509000000001E-2</v>
      </c>
      <c r="L1111">
        <f t="shared" si="62"/>
        <v>-2.0002271821217614</v>
      </c>
      <c r="M1111">
        <f t="shared" si="64"/>
        <v>2.2737868952100722</v>
      </c>
    </row>
    <row r="1112" spans="1:13" x14ac:dyDescent="0.3">
      <c r="A1112">
        <v>1110</v>
      </c>
      <c r="B1112">
        <v>3.0390143737166326</v>
      </c>
      <c r="C1112">
        <f t="shared" si="63"/>
        <v>36.5</v>
      </c>
      <c r="D1112">
        <v>1</v>
      </c>
      <c r="E1112">
        <v>95.375</v>
      </c>
      <c r="F1112">
        <v>4.0149999999999998E-2</v>
      </c>
      <c r="G1112">
        <v>83.542000000000002</v>
      </c>
      <c r="H1112">
        <v>86.466999999999999</v>
      </c>
      <c r="I1112">
        <f>VLOOKUP(C1112,'Girls CDC 0-20'!$B$2:$F$243,3,FALSE)</f>
        <v>0.54198093999999997</v>
      </c>
      <c r="J1112">
        <f>VLOOKUP($C1112,'Girls CDC 0-20'!$B$2:$F$243,4,FALSE)</f>
        <v>94.213357090000002</v>
      </c>
      <c r="K1112">
        <f>VLOOKUP($C1112,'Girls CDC 0-20'!$B$2:$F$243,5,FALSE)</f>
        <v>4.2017509000000001E-2</v>
      </c>
      <c r="L1112">
        <f t="shared" si="62"/>
        <v>-1.9952348965200832</v>
      </c>
      <c r="M1112">
        <f t="shared" si="64"/>
        <v>2.3008633344038896</v>
      </c>
    </row>
    <row r="1113" spans="1:13" x14ac:dyDescent="0.3">
      <c r="A1113">
        <v>1111</v>
      </c>
      <c r="B1113">
        <v>3.0417522245037647</v>
      </c>
      <c r="C1113">
        <f t="shared" si="63"/>
        <v>36.5</v>
      </c>
      <c r="D1113">
        <v>1</v>
      </c>
      <c r="E1113">
        <v>95.397599999999997</v>
      </c>
      <c r="F1113">
        <v>4.0149999999999998E-2</v>
      </c>
      <c r="G1113">
        <v>83.561000000000007</v>
      </c>
      <c r="H1113">
        <v>86.486999999999995</v>
      </c>
      <c r="I1113">
        <f>VLOOKUP(C1113,'Girls CDC 0-20'!$B$2:$F$243,3,FALSE)</f>
        <v>0.54198093999999997</v>
      </c>
      <c r="J1113">
        <f>VLOOKUP($C1113,'Girls CDC 0-20'!$B$2:$F$243,4,FALSE)</f>
        <v>94.213357090000002</v>
      </c>
      <c r="K1113">
        <f>VLOOKUP($C1113,'Girls CDC 0-20'!$B$2:$F$243,5,FALSE)</f>
        <v>4.2017509000000001E-2</v>
      </c>
      <c r="L1113">
        <f t="shared" si="62"/>
        <v>-1.9899804018189555</v>
      </c>
      <c r="M1113">
        <f t="shared" si="64"/>
        <v>2.3296547217561847</v>
      </c>
    </row>
    <row r="1114" spans="1:13" x14ac:dyDescent="0.3">
      <c r="A1114">
        <v>1112</v>
      </c>
      <c r="B1114">
        <v>3.0444900752908968</v>
      </c>
      <c r="C1114">
        <f t="shared" si="63"/>
        <v>36.5</v>
      </c>
      <c r="D1114">
        <v>1</v>
      </c>
      <c r="E1114">
        <v>95.420199999999994</v>
      </c>
      <c r="F1114">
        <v>4.0160000000000001E-2</v>
      </c>
      <c r="G1114">
        <v>83.578000000000003</v>
      </c>
      <c r="H1114">
        <v>86.504999999999995</v>
      </c>
      <c r="I1114">
        <f>VLOOKUP(C1114,'Girls CDC 0-20'!$B$2:$F$243,3,FALSE)</f>
        <v>0.54198093999999997</v>
      </c>
      <c r="J1114">
        <f>VLOOKUP($C1114,'Girls CDC 0-20'!$B$2:$F$243,4,FALSE)</f>
        <v>94.213357090000002</v>
      </c>
      <c r="K1114">
        <f>VLOOKUP($C1114,'Girls CDC 0-20'!$B$2:$F$243,5,FALSE)</f>
        <v>4.2017509000000001E-2</v>
      </c>
      <c r="L1114">
        <f t="shared" si="62"/>
        <v>-1.9852518324068285</v>
      </c>
      <c r="M1114">
        <f t="shared" si="64"/>
        <v>2.3558230070894948</v>
      </c>
    </row>
    <row r="1115" spans="1:13" x14ac:dyDescent="0.3">
      <c r="A1115">
        <v>1113</v>
      </c>
      <c r="B1115">
        <v>3.0472279260780288</v>
      </c>
      <c r="C1115">
        <f t="shared" si="63"/>
        <v>36.5</v>
      </c>
      <c r="D1115">
        <v>1</v>
      </c>
      <c r="E1115">
        <v>95.442800000000005</v>
      </c>
      <c r="F1115">
        <v>4.0160000000000001E-2</v>
      </c>
      <c r="G1115">
        <v>83.597999999999999</v>
      </c>
      <c r="H1115">
        <v>86.525999999999996</v>
      </c>
      <c r="I1115">
        <f>VLOOKUP(C1115,'Girls CDC 0-20'!$B$2:$F$243,3,FALSE)</f>
        <v>0.54198093999999997</v>
      </c>
      <c r="J1115">
        <f>VLOOKUP($C1115,'Girls CDC 0-20'!$B$2:$F$243,4,FALSE)</f>
        <v>94.213357090000002</v>
      </c>
      <c r="K1115">
        <f>VLOOKUP($C1115,'Girls CDC 0-20'!$B$2:$F$243,5,FALSE)</f>
        <v>4.2017509000000001E-2</v>
      </c>
      <c r="L1115">
        <f t="shared" si="62"/>
        <v>-1.9797357376343383</v>
      </c>
      <c r="M1115">
        <f t="shared" si="64"/>
        <v>2.3866615316294868</v>
      </c>
    </row>
    <row r="1116" spans="1:13" x14ac:dyDescent="0.3">
      <c r="A1116">
        <v>1114</v>
      </c>
      <c r="B1116">
        <v>3.0499657768651609</v>
      </c>
      <c r="C1116">
        <f t="shared" si="63"/>
        <v>36.5</v>
      </c>
      <c r="D1116">
        <v>1</v>
      </c>
      <c r="E1116">
        <v>95.465400000000002</v>
      </c>
      <c r="F1116">
        <v>4.0169999999999997E-2</v>
      </c>
      <c r="G1116">
        <v>83.614999999999995</v>
      </c>
      <c r="H1116">
        <v>86.543999999999997</v>
      </c>
      <c r="I1116">
        <f>VLOOKUP(C1116,'Girls CDC 0-20'!$B$2:$F$243,3,FALSE)</f>
        <v>0.54198093999999997</v>
      </c>
      <c r="J1116">
        <f>VLOOKUP($C1116,'Girls CDC 0-20'!$B$2:$F$243,4,FALSE)</f>
        <v>94.213357090000002</v>
      </c>
      <c r="K1116">
        <f>VLOOKUP($C1116,'Girls CDC 0-20'!$B$2:$F$243,5,FALSE)</f>
        <v>4.2017509000000001E-2</v>
      </c>
      <c r="L1116">
        <f t="shared" si="62"/>
        <v>-1.9750081444230561</v>
      </c>
      <c r="M1116">
        <f t="shared" si="64"/>
        <v>2.4133611882409087</v>
      </c>
    </row>
    <row r="1117" spans="1:13" x14ac:dyDescent="0.3">
      <c r="A1117">
        <v>1115</v>
      </c>
      <c r="B1117">
        <v>3.052703627652293</v>
      </c>
      <c r="C1117">
        <f t="shared" si="63"/>
        <v>36.5</v>
      </c>
      <c r="D1117">
        <v>1</v>
      </c>
      <c r="E1117">
        <v>95.488</v>
      </c>
      <c r="F1117">
        <v>4.0169999999999997E-2</v>
      </c>
      <c r="G1117">
        <v>83.635000000000005</v>
      </c>
      <c r="H1117">
        <v>86.564999999999998</v>
      </c>
      <c r="I1117">
        <f>VLOOKUP(C1117,'Girls CDC 0-20'!$B$2:$F$243,3,FALSE)</f>
        <v>0.54198093999999997</v>
      </c>
      <c r="J1117">
        <f>VLOOKUP($C1117,'Girls CDC 0-20'!$B$2:$F$243,4,FALSE)</f>
        <v>94.213357090000002</v>
      </c>
      <c r="K1117">
        <f>VLOOKUP($C1117,'Girls CDC 0-20'!$B$2:$F$243,5,FALSE)</f>
        <v>4.2017509000000001E-2</v>
      </c>
      <c r="L1117">
        <f t="shared" si="62"/>
        <v>-1.9694931881773892</v>
      </c>
      <c r="M1117">
        <f t="shared" si="64"/>
        <v>2.4448242019674384</v>
      </c>
    </row>
    <row r="1118" spans="1:13" x14ac:dyDescent="0.3">
      <c r="A1118">
        <v>1116</v>
      </c>
      <c r="B1118">
        <v>3.055441478439425</v>
      </c>
      <c r="C1118">
        <f t="shared" si="63"/>
        <v>36.5</v>
      </c>
      <c r="D1118">
        <v>1</v>
      </c>
      <c r="E1118">
        <v>95.510499999999993</v>
      </c>
      <c r="F1118">
        <v>4.018E-2</v>
      </c>
      <c r="G1118">
        <v>83.650999999999996</v>
      </c>
      <c r="H1118">
        <v>86.582999999999998</v>
      </c>
      <c r="I1118">
        <f>VLOOKUP(C1118,'Girls CDC 0-20'!$B$2:$F$243,3,FALSE)</f>
        <v>0.54198093999999997</v>
      </c>
      <c r="J1118">
        <f>VLOOKUP($C1118,'Girls CDC 0-20'!$B$2:$F$243,4,FALSE)</f>
        <v>94.213357090000002</v>
      </c>
      <c r="K1118">
        <f>VLOOKUP($C1118,'Girls CDC 0-20'!$B$2:$F$243,5,FALSE)</f>
        <v>4.2017509000000001E-2</v>
      </c>
      <c r="L1118">
        <f t="shared" si="62"/>
        <v>-1.964766570525702</v>
      </c>
      <c r="M1118">
        <f t="shared" si="64"/>
        <v>2.4720630503964354</v>
      </c>
    </row>
    <row r="1119" spans="1:13" x14ac:dyDescent="0.3">
      <c r="A1119">
        <v>1117</v>
      </c>
      <c r="B1119">
        <v>3.0581793292265571</v>
      </c>
      <c r="C1119">
        <f t="shared" si="63"/>
        <v>36.5</v>
      </c>
      <c r="D1119">
        <v>1</v>
      </c>
      <c r="E1119">
        <v>95.533100000000005</v>
      </c>
      <c r="F1119">
        <v>4.0189999999999997E-2</v>
      </c>
      <c r="G1119">
        <v>83.668000000000006</v>
      </c>
      <c r="H1119">
        <v>86.600999999999999</v>
      </c>
      <c r="I1119">
        <f>VLOOKUP(C1119,'Girls CDC 0-20'!$B$2:$F$243,3,FALSE)</f>
        <v>0.54198093999999997</v>
      </c>
      <c r="J1119">
        <f>VLOOKUP($C1119,'Girls CDC 0-20'!$B$2:$F$243,4,FALSE)</f>
        <v>94.213357090000002</v>
      </c>
      <c r="K1119">
        <f>VLOOKUP($C1119,'Girls CDC 0-20'!$B$2:$F$243,5,FALSE)</f>
        <v>4.2017509000000001E-2</v>
      </c>
      <c r="L1119">
        <f t="shared" si="62"/>
        <v>-1.9600404029161982</v>
      </c>
      <c r="M1119">
        <f t="shared" si="64"/>
        <v>2.4995534057132924</v>
      </c>
    </row>
    <row r="1120" spans="1:13" x14ac:dyDescent="0.3">
      <c r="A1120">
        <v>1118</v>
      </c>
      <c r="B1120">
        <v>3.0609171800136892</v>
      </c>
      <c r="C1120">
        <f t="shared" si="63"/>
        <v>36.5</v>
      </c>
      <c r="D1120">
        <v>1</v>
      </c>
      <c r="E1120">
        <v>95.555599999999998</v>
      </c>
      <c r="F1120">
        <v>4.0189999999999997E-2</v>
      </c>
      <c r="G1120">
        <v>83.688000000000002</v>
      </c>
      <c r="H1120">
        <v>86.622</v>
      </c>
      <c r="I1120">
        <f>VLOOKUP(C1120,'Girls CDC 0-20'!$B$2:$F$243,3,FALSE)</f>
        <v>0.54198093999999997</v>
      </c>
      <c r="J1120">
        <f>VLOOKUP($C1120,'Girls CDC 0-20'!$B$2:$F$243,4,FALSE)</f>
        <v>94.213357090000002</v>
      </c>
      <c r="K1120">
        <f>VLOOKUP($C1120,'Girls CDC 0-20'!$B$2:$F$243,5,FALSE)</f>
        <v>4.2017509000000001E-2</v>
      </c>
      <c r="L1120">
        <f t="shared" si="62"/>
        <v>-1.9545271093264931</v>
      </c>
      <c r="M1120">
        <f t="shared" si="64"/>
        <v>2.5319456033302776</v>
      </c>
    </row>
    <row r="1121" spans="1:13" x14ac:dyDescent="0.3">
      <c r="A1121">
        <v>1119</v>
      </c>
      <c r="B1121">
        <v>3.0636550308008212</v>
      </c>
      <c r="C1121">
        <f t="shared" si="63"/>
        <v>36.5</v>
      </c>
      <c r="D1121">
        <v>1</v>
      </c>
      <c r="E1121">
        <v>95.578199999999995</v>
      </c>
      <c r="F1121">
        <v>4.02E-2</v>
      </c>
      <c r="G1121">
        <v>83.704999999999998</v>
      </c>
      <c r="H1121">
        <v>86.64</v>
      </c>
      <c r="I1121">
        <f>VLOOKUP(C1121,'Girls CDC 0-20'!$B$2:$F$243,3,FALSE)</f>
        <v>0.54198093999999997</v>
      </c>
      <c r="J1121">
        <f>VLOOKUP($C1121,'Girls CDC 0-20'!$B$2:$F$243,4,FALSE)</f>
        <v>94.213357090000002</v>
      </c>
      <c r="K1121">
        <f>VLOOKUP($C1121,'Girls CDC 0-20'!$B$2:$F$243,5,FALSE)</f>
        <v>4.2017509000000001E-2</v>
      </c>
      <c r="L1121">
        <f t="shared" si="62"/>
        <v>-1.949801916340631</v>
      </c>
      <c r="M1121">
        <f t="shared" si="64"/>
        <v>2.5599866539179552</v>
      </c>
    </row>
    <row r="1122" spans="1:13" x14ac:dyDescent="0.3">
      <c r="A1122">
        <v>1120</v>
      </c>
      <c r="B1122">
        <v>3.0663928815879533</v>
      </c>
      <c r="C1122">
        <f t="shared" si="63"/>
        <v>36.5</v>
      </c>
      <c r="D1122">
        <v>1</v>
      </c>
      <c r="E1122">
        <v>95.600700000000003</v>
      </c>
      <c r="F1122">
        <v>4.02E-2</v>
      </c>
      <c r="G1122">
        <v>83.724000000000004</v>
      </c>
      <c r="H1122">
        <v>86.66</v>
      </c>
      <c r="I1122">
        <f>VLOOKUP(C1122,'Girls CDC 0-20'!$B$2:$F$243,3,FALSE)</f>
        <v>0.54198093999999997</v>
      </c>
      <c r="J1122">
        <f>VLOOKUP($C1122,'Girls CDC 0-20'!$B$2:$F$243,4,FALSE)</f>
        <v>94.213357090000002</v>
      </c>
      <c r="K1122">
        <f>VLOOKUP($C1122,'Girls CDC 0-20'!$B$2:$F$243,5,FALSE)</f>
        <v>4.2017509000000001E-2</v>
      </c>
      <c r="L1122">
        <f t="shared" si="62"/>
        <v>-1.9445522292270108</v>
      </c>
      <c r="M1122">
        <f t="shared" si="64"/>
        <v>2.5914446770858865</v>
      </c>
    </row>
    <row r="1123" spans="1:13" x14ac:dyDescent="0.3">
      <c r="A1123">
        <v>1121</v>
      </c>
      <c r="B1123">
        <v>3.0691307323750854</v>
      </c>
      <c r="C1123">
        <f t="shared" si="63"/>
        <v>36.5</v>
      </c>
      <c r="D1123">
        <v>1</v>
      </c>
      <c r="E1123">
        <v>95.623199999999997</v>
      </c>
      <c r="F1123">
        <v>4.0210000000000003E-2</v>
      </c>
      <c r="G1123">
        <v>83.741</v>
      </c>
      <c r="H1123">
        <v>86.677999999999997</v>
      </c>
      <c r="I1123">
        <f>VLOOKUP(C1123,'Girls CDC 0-20'!$B$2:$F$243,3,FALSE)</f>
        <v>0.54198093999999997</v>
      </c>
      <c r="J1123">
        <f>VLOOKUP($C1123,'Girls CDC 0-20'!$B$2:$F$243,4,FALSE)</f>
        <v>94.213357090000002</v>
      </c>
      <c r="K1123">
        <f>VLOOKUP($C1123,'Girls CDC 0-20'!$B$2:$F$243,5,FALSE)</f>
        <v>4.2017509000000001E-2</v>
      </c>
      <c r="L1123">
        <f t="shared" si="62"/>
        <v>-1.9398279852593183</v>
      </c>
      <c r="M1123">
        <f t="shared" si="64"/>
        <v>2.6200299189420693</v>
      </c>
    </row>
    <row r="1124" spans="1:13" x14ac:dyDescent="0.3">
      <c r="A1124">
        <v>1122</v>
      </c>
      <c r="B1124">
        <v>3.0718685831622174</v>
      </c>
      <c r="C1124">
        <f t="shared" si="63"/>
        <v>36.5</v>
      </c>
      <c r="D1124">
        <v>1</v>
      </c>
      <c r="E1124">
        <v>95.645700000000005</v>
      </c>
      <c r="F1124">
        <v>4.0210000000000003E-2</v>
      </c>
      <c r="G1124">
        <v>83.760999999999996</v>
      </c>
      <c r="H1124">
        <v>86.698999999999998</v>
      </c>
      <c r="I1124">
        <f>VLOOKUP(C1124,'Girls CDC 0-20'!$B$2:$F$243,3,FALSE)</f>
        <v>0.54198093999999997</v>
      </c>
      <c r="J1124">
        <f>VLOOKUP($C1124,'Girls CDC 0-20'!$B$2:$F$243,4,FALSE)</f>
        <v>94.213357090000002</v>
      </c>
      <c r="K1124">
        <f>VLOOKUP($C1124,'Girls CDC 0-20'!$B$2:$F$243,5,FALSE)</f>
        <v>4.2017509000000001E-2</v>
      </c>
      <c r="L1124">
        <f t="shared" si="62"/>
        <v>-1.9343169351820542</v>
      </c>
      <c r="M1124">
        <f t="shared" si="64"/>
        <v>2.6537086145377558</v>
      </c>
    </row>
    <row r="1125" spans="1:13" x14ac:dyDescent="0.3">
      <c r="A1125">
        <v>1123</v>
      </c>
      <c r="B1125">
        <v>3.07460643394935</v>
      </c>
      <c r="C1125">
        <f t="shared" si="63"/>
        <v>36.5</v>
      </c>
      <c r="D1125">
        <v>1</v>
      </c>
      <c r="E1125">
        <v>95.668199999999999</v>
      </c>
      <c r="F1125">
        <v>4.0219999999999999E-2</v>
      </c>
      <c r="G1125">
        <v>83.778000000000006</v>
      </c>
      <c r="H1125">
        <v>86.716999999999999</v>
      </c>
      <c r="I1125">
        <f>VLOOKUP(C1125,'Girls CDC 0-20'!$B$2:$F$243,3,FALSE)</f>
        <v>0.54198093999999997</v>
      </c>
      <c r="J1125">
        <f>VLOOKUP($C1125,'Girls CDC 0-20'!$B$2:$F$243,4,FALSE)</f>
        <v>94.213357090000002</v>
      </c>
      <c r="K1125">
        <f>VLOOKUP($C1125,'Girls CDC 0-20'!$B$2:$F$243,5,FALSE)</f>
        <v>4.2017509000000001E-2</v>
      </c>
      <c r="L1125">
        <f t="shared" si="62"/>
        <v>-1.9295936645760574</v>
      </c>
      <c r="M1125">
        <f t="shared" si="64"/>
        <v>2.6828602214528181</v>
      </c>
    </row>
    <row r="1126" spans="1:13" x14ac:dyDescent="0.3">
      <c r="A1126">
        <v>1124</v>
      </c>
      <c r="B1126">
        <v>3.077344284736482</v>
      </c>
      <c r="C1126">
        <f t="shared" si="63"/>
        <v>36.5</v>
      </c>
      <c r="D1126">
        <v>1</v>
      </c>
      <c r="E1126">
        <v>95.690700000000007</v>
      </c>
      <c r="F1126">
        <v>4.0230000000000002E-2</v>
      </c>
      <c r="G1126">
        <v>83.793999999999997</v>
      </c>
      <c r="H1126">
        <v>86.734999999999999</v>
      </c>
      <c r="I1126">
        <f>VLOOKUP(C1126,'Girls CDC 0-20'!$B$2:$F$243,3,FALSE)</f>
        <v>0.54198093999999997</v>
      </c>
      <c r="J1126">
        <f>VLOOKUP($C1126,'Girls CDC 0-20'!$B$2:$F$243,4,FALSE)</f>
        <v>94.213357090000002</v>
      </c>
      <c r="K1126">
        <f>VLOOKUP($C1126,'Girls CDC 0-20'!$B$2:$F$243,5,FALSE)</f>
        <v>4.2017509000000001E-2</v>
      </c>
      <c r="L1126">
        <f t="shared" si="62"/>
        <v>-1.9248708429986576</v>
      </c>
      <c r="M1126">
        <f t="shared" si="64"/>
        <v>2.7122759203554438</v>
      </c>
    </row>
    <row r="1127" spans="1:13" x14ac:dyDescent="0.3">
      <c r="A1127">
        <v>1125</v>
      </c>
      <c r="B1127">
        <v>3.0800821355236141</v>
      </c>
      <c r="C1127">
        <f t="shared" si="63"/>
        <v>36.5</v>
      </c>
      <c r="D1127">
        <v>1</v>
      </c>
      <c r="E1127">
        <v>95.713200000000001</v>
      </c>
      <c r="F1127">
        <v>4.0230000000000002E-2</v>
      </c>
      <c r="G1127">
        <v>83.813999999999993</v>
      </c>
      <c r="H1127">
        <v>86.754999999999995</v>
      </c>
      <c r="I1127">
        <f>VLOOKUP(C1127,'Girls CDC 0-20'!$B$2:$F$243,3,FALSE)</f>
        <v>0.54198093999999997</v>
      </c>
      <c r="J1127">
        <f>VLOOKUP($C1127,'Girls CDC 0-20'!$B$2:$F$243,4,FALSE)</f>
        <v>94.213357090000002</v>
      </c>
      <c r="K1127">
        <f>VLOOKUP($C1127,'Girls CDC 0-20'!$B$2:$F$243,5,FALSE)</f>
        <v>4.2017509000000001E-2</v>
      </c>
      <c r="L1127">
        <f t="shared" si="62"/>
        <v>-1.919623789941445</v>
      </c>
      <c r="M1127">
        <f t="shared" si="64"/>
        <v>2.7452718420267441</v>
      </c>
    </row>
    <row r="1128" spans="1:13" x14ac:dyDescent="0.3">
      <c r="A1128">
        <v>1126</v>
      </c>
      <c r="B1128">
        <v>3.0828199863107462</v>
      </c>
      <c r="C1128">
        <f t="shared" si="63"/>
        <v>36.5</v>
      </c>
      <c r="D1128">
        <v>1</v>
      </c>
      <c r="E1128">
        <v>95.735600000000005</v>
      </c>
      <c r="F1128">
        <v>4.0239999999999998E-2</v>
      </c>
      <c r="G1128">
        <v>83.831000000000003</v>
      </c>
      <c r="H1128">
        <v>86.774000000000001</v>
      </c>
      <c r="I1128">
        <f>VLOOKUP(C1128,'Girls CDC 0-20'!$B$2:$F$243,3,FALSE)</f>
        <v>0.54198093999999997</v>
      </c>
      <c r="J1128">
        <f>VLOOKUP($C1128,'Girls CDC 0-20'!$B$2:$F$243,4,FALSE)</f>
        <v>94.213357090000002</v>
      </c>
      <c r="K1128">
        <f>VLOOKUP($C1128,'Girls CDC 0-20'!$B$2:$F$243,5,FALSE)</f>
        <v>4.2017509000000001E-2</v>
      </c>
      <c r="L1128">
        <f t="shared" si="62"/>
        <v>-1.9146396026845955</v>
      </c>
      <c r="M1128">
        <f t="shared" si="64"/>
        <v>2.7769240466947642</v>
      </c>
    </row>
    <row r="1129" spans="1:13" x14ac:dyDescent="0.3">
      <c r="A1129">
        <v>1127</v>
      </c>
      <c r="B1129">
        <v>3.0855578370978782</v>
      </c>
      <c r="C1129">
        <f t="shared" si="63"/>
        <v>37.5</v>
      </c>
      <c r="D1129">
        <v>1</v>
      </c>
      <c r="E1129">
        <v>95.758099999999999</v>
      </c>
      <c r="F1129">
        <v>4.0239999999999998E-2</v>
      </c>
      <c r="G1129">
        <v>83.85</v>
      </c>
      <c r="H1129">
        <v>86.793999999999997</v>
      </c>
      <c r="I1129">
        <f>VLOOKUP(C1129,'Girls CDC 0-20'!$B$2:$F$243,3,FALSE)</f>
        <v>0.51142983200000003</v>
      </c>
      <c r="J1129">
        <f>VLOOKUP($C1129,'Girls CDC 0-20'!$B$2:$F$243,4,FALSE)</f>
        <v>94.796432390000007</v>
      </c>
      <c r="K1129">
        <f>VLOOKUP($C1129,'Girls CDC 0-20'!$B$2:$F$243,5,FALSE)</f>
        <v>4.2104521999999998E-2</v>
      </c>
      <c r="L1129">
        <f t="shared" si="62"/>
        <v>-2.0481135410229494</v>
      </c>
      <c r="M1129">
        <f t="shared" si="64"/>
        <v>2.0274437700494445</v>
      </c>
    </row>
    <row r="1130" spans="1:13" x14ac:dyDescent="0.3">
      <c r="A1130">
        <v>1128</v>
      </c>
      <c r="B1130">
        <v>3.0882956878850103</v>
      </c>
      <c r="C1130">
        <f t="shared" si="63"/>
        <v>37.5</v>
      </c>
      <c r="D1130">
        <v>1</v>
      </c>
      <c r="E1130">
        <v>95.780500000000004</v>
      </c>
      <c r="F1130">
        <v>4.0250000000000001E-2</v>
      </c>
      <c r="G1130">
        <v>83.867000000000004</v>
      </c>
      <c r="H1130">
        <v>86.811999999999998</v>
      </c>
      <c r="I1130">
        <f>VLOOKUP(C1130,'Girls CDC 0-20'!$B$2:$F$243,3,FALSE)</f>
        <v>0.51142983200000003</v>
      </c>
      <c r="J1130">
        <f>VLOOKUP($C1130,'Girls CDC 0-20'!$B$2:$F$243,4,FALSE)</f>
        <v>94.796432390000007</v>
      </c>
      <c r="K1130">
        <f>VLOOKUP($C1130,'Girls CDC 0-20'!$B$2:$F$243,5,FALSE)</f>
        <v>4.2104521999999998E-2</v>
      </c>
      <c r="L1130">
        <f t="shared" si="62"/>
        <v>-2.043405468694059</v>
      </c>
      <c r="M1130">
        <f t="shared" si="64"/>
        <v>2.0506158283889095</v>
      </c>
    </row>
    <row r="1131" spans="1:13" x14ac:dyDescent="0.3">
      <c r="A1131">
        <v>1129</v>
      </c>
      <c r="B1131">
        <v>3.0910335386721424</v>
      </c>
      <c r="C1131">
        <f t="shared" si="63"/>
        <v>37.5</v>
      </c>
      <c r="D1131">
        <v>1</v>
      </c>
      <c r="E1131">
        <v>95.802999999999997</v>
      </c>
      <c r="F1131">
        <v>4.0250000000000001E-2</v>
      </c>
      <c r="G1131">
        <v>83.887</v>
      </c>
      <c r="H1131">
        <v>86.831999999999994</v>
      </c>
      <c r="I1131">
        <f>VLOOKUP(C1131,'Girls CDC 0-20'!$B$2:$F$243,3,FALSE)</f>
        <v>0.51142983200000003</v>
      </c>
      <c r="J1131">
        <f>VLOOKUP($C1131,'Girls CDC 0-20'!$B$2:$F$243,4,FALSE)</f>
        <v>94.796432390000007</v>
      </c>
      <c r="K1131">
        <f>VLOOKUP($C1131,'Girls CDC 0-20'!$B$2:$F$243,5,FALSE)</f>
        <v>4.2104521999999998E-2</v>
      </c>
      <c r="L1131">
        <f t="shared" si="62"/>
        <v>-2.0381748365556631</v>
      </c>
      <c r="M1131">
        <f t="shared" si="64"/>
        <v>2.0766225538361716</v>
      </c>
    </row>
    <row r="1132" spans="1:13" x14ac:dyDescent="0.3">
      <c r="A1132">
        <v>1130</v>
      </c>
      <c r="B1132">
        <v>3.0937713894592744</v>
      </c>
      <c r="C1132">
        <f t="shared" si="63"/>
        <v>37.5</v>
      </c>
      <c r="D1132">
        <v>1</v>
      </c>
      <c r="E1132">
        <v>95.825400000000002</v>
      </c>
      <c r="F1132">
        <v>4.0259999999999997E-2</v>
      </c>
      <c r="G1132">
        <v>83.903000000000006</v>
      </c>
      <c r="H1132">
        <v>86.850999999999999</v>
      </c>
      <c r="I1132">
        <f>VLOOKUP(C1132,'Girls CDC 0-20'!$B$2:$F$243,3,FALSE)</f>
        <v>0.51142983200000003</v>
      </c>
      <c r="J1132">
        <f>VLOOKUP($C1132,'Girls CDC 0-20'!$B$2:$F$243,4,FALSE)</f>
        <v>94.796432390000007</v>
      </c>
      <c r="K1132">
        <f>VLOOKUP($C1132,'Girls CDC 0-20'!$B$2:$F$243,5,FALSE)</f>
        <v>4.2104521999999998E-2</v>
      </c>
      <c r="L1132">
        <f t="shared" si="62"/>
        <v>-2.033206281201267</v>
      </c>
      <c r="M1132">
        <f t="shared" si="64"/>
        <v>2.1015843370969662</v>
      </c>
    </row>
    <row r="1133" spans="1:13" x14ac:dyDescent="0.3">
      <c r="A1133">
        <v>1131</v>
      </c>
      <c r="B1133">
        <v>3.0965092402464065</v>
      </c>
      <c r="C1133">
        <f t="shared" si="63"/>
        <v>37.5</v>
      </c>
      <c r="D1133">
        <v>1</v>
      </c>
      <c r="E1133">
        <v>95.847800000000007</v>
      </c>
      <c r="F1133">
        <v>4.0259999999999997E-2</v>
      </c>
      <c r="G1133">
        <v>83.923000000000002</v>
      </c>
      <c r="H1133">
        <v>86.870999999999995</v>
      </c>
      <c r="I1133">
        <f>VLOOKUP(C1133,'Girls CDC 0-20'!$B$2:$F$243,3,FALSE)</f>
        <v>0.51142983200000003</v>
      </c>
      <c r="J1133">
        <f>VLOOKUP($C1133,'Girls CDC 0-20'!$B$2:$F$243,4,FALSE)</f>
        <v>94.796432390000007</v>
      </c>
      <c r="K1133">
        <f>VLOOKUP($C1133,'Girls CDC 0-20'!$B$2:$F$243,5,FALSE)</f>
        <v>4.2104521999999998E-2</v>
      </c>
      <c r="L1133">
        <f t="shared" si="62"/>
        <v>-2.0279767966106621</v>
      </c>
      <c r="M1133">
        <f t="shared" si="64"/>
        <v>2.1281308112167632</v>
      </c>
    </row>
    <row r="1134" spans="1:13" x14ac:dyDescent="0.3">
      <c r="A1134">
        <v>1132</v>
      </c>
      <c r="B1134">
        <v>3.0992470910335386</v>
      </c>
      <c r="C1134">
        <f t="shared" si="63"/>
        <v>37.5</v>
      </c>
      <c r="D1134">
        <v>1</v>
      </c>
      <c r="E1134">
        <v>95.870199999999997</v>
      </c>
      <c r="F1134">
        <v>4.027E-2</v>
      </c>
      <c r="G1134">
        <v>83.94</v>
      </c>
      <c r="H1134">
        <v>86.888999999999996</v>
      </c>
      <c r="I1134">
        <f>VLOOKUP(C1134,'Girls CDC 0-20'!$B$2:$F$243,3,FALSE)</f>
        <v>0.51142983200000003</v>
      </c>
      <c r="J1134">
        <f>VLOOKUP($C1134,'Girls CDC 0-20'!$B$2:$F$243,4,FALSE)</f>
        <v>94.796432390000007</v>
      </c>
      <c r="K1134">
        <f>VLOOKUP($C1134,'Girls CDC 0-20'!$B$2:$F$243,5,FALSE)</f>
        <v>4.2104521999999998E-2</v>
      </c>
      <c r="L1134">
        <f t="shared" si="62"/>
        <v>-2.0232707633860998</v>
      </c>
      <c r="M1134">
        <f t="shared" si="64"/>
        <v>2.1522619728133816</v>
      </c>
    </row>
    <row r="1135" spans="1:13" x14ac:dyDescent="0.3">
      <c r="A1135">
        <v>1133</v>
      </c>
      <c r="B1135">
        <v>3.1019849418206706</v>
      </c>
      <c r="C1135">
        <f t="shared" si="63"/>
        <v>37.5</v>
      </c>
      <c r="D1135">
        <v>1</v>
      </c>
      <c r="E1135">
        <v>95.892600000000002</v>
      </c>
      <c r="F1135">
        <v>4.0280000000000003E-2</v>
      </c>
      <c r="G1135">
        <v>83.956000000000003</v>
      </c>
      <c r="H1135">
        <v>86.906999999999996</v>
      </c>
      <c r="I1135">
        <f>VLOOKUP(C1135,'Girls CDC 0-20'!$B$2:$F$243,3,FALSE)</f>
        <v>0.51142983200000003</v>
      </c>
      <c r="J1135">
        <f>VLOOKUP($C1135,'Girls CDC 0-20'!$B$2:$F$243,4,FALSE)</f>
        <v>94.796432390000007</v>
      </c>
      <c r="K1135">
        <f>VLOOKUP($C1135,'Girls CDC 0-20'!$B$2:$F$243,5,FALSE)</f>
        <v>4.2104521999999998E-2</v>
      </c>
      <c r="L1135">
        <f t="shared" si="62"/>
        <v>-2.0185652064473696</v>
      </c>
      <c r="M1135">
        <f t="shared" si="64"/>
        <v>2.1766215207482404</v>
      </c>
    </row>
    <row r="1136" spans="1:13" x14ac:dyDescent="0.3">
      <c r="A1136">
        <v>1134</v>
      </c>
      <c r="B1136">
        <v>3.1047227926078027</v>
      </c>
      <c r="C1136">
        <f t="shared" si="63"/>
        <v>37.5</v>
      </c>
      <c r="D1136">
        <v>1</v>
      </c>
      <c r="E1136">
        <v>95.915000000000006</v>
      </c>
      <c r="F1136">
        <v>4.0280000000000003E-2</v>
      </c>
      <c r="G1136">
        <v>83.975999999999999</v>
      </c>
      <c r="H1136">
        <v>86.927000000000007</v>
      </c>
      <c r="I1136">
        <f>VLOOKUP(C1136,'Girls CDC 0-20'!$B$2:$F$243,3,FALSE)</f>
        <v>0.51142983200000003</v>
      </c>
      <c r="J1136">
        <f>VLOOKUP($C1136,'Girls CDC 0-20'!$B$2:$F$243,4,FALSE)</f>
        <v>94.796432390000007</v>
      </c>
      <c r="K1136">
        <f>VLOOKUP($C1136,'Girls CDC 0-20'!$B$2:$F$243,5,FALSE)</f>
        <v>4.2104521999999998E-2</v>
      </c>
      <c r="L1136">
        <f t="shared" si="62"/>
        <v>-2.0133373682770337</v>
      </c>
      <c r="M1136">
        <f t="shared" si="64"/>
        <v>2.2039574844340333</v>
      </c>
    </row>
    <row r="1137" spans="1:13" x14ac:dyDescent="0.3">
      <c r="A1137">
        <v>1135</v>
      </c>
      <c r="B1137">
        <v>3.1074606433949348</v>
      </c>
      <c r="C1137">
        <f t="shared" si="63"/>
        <v>37.5</v>
      </c>
      <c r="D1137">
        <v>1</v>
      </c>
      <c r="E1137">
        <v>95.937399999999997</v>
      </c>
      <c r="F1137">
        <v>4.0289999999999999E-2</v>
      </c>
      <c r="G1137">
        <v>83.992999999999995</v>
      </c>
      <c r="H1137">
        <v>86.944999999999993</v>
      </c>
      <c r="I1137">
        <f>VLOOKUP(C1137,'Girls CDC 0-20'!$B$2:$F$243,3,FALSE)</f>
        <v>0.51142983200000003</v>
      </c>
      <c r="J1137">
        <f>VLOOKUP($C1137,'Girls CDC 0-20'!$B$2:$F$243,4,FALSE)</f>
        <v>94.796432390000007</v>
      </c>
      <c r="K1137">
        <f>VLOOKUP($C1137,'Girls CDC 0-20'!$B$2:$F$243,5,FALSE)</f>
        <v>4.2104521999999998E-2</v>
      </c>
      <c r="L1137">
        <f t="shared" si="62"/>
        <v>-2.0086328163485185</v>
      </c>
      <c r="M1137">
        <f t="shared" si="64"/>
        <v>2.2288044211688618</v>
      </c>
    </row>
    <row r="1138" spans="1:13" x14ac:dyDescent="0.3">
      <c r="A1138">
        <v>1136</v>
      </c>
      <c r="B1138">
        <v>3.1101984941820673</v>
      </c>
      <c r="C1138">
        <f t="shared" si="63"/>
        <v>37.5</v>
      </c>
      <c r="D1138">
        <v>1</v>
      </c>
      <c r="E1138">
        <v>95.959699999999998</v>
      </c>
      <c r="F1138">
        <v>4.0289999999999999E-2</v>
      </c>
      <c r="G1138">
        <v>84.012</v>
      </c>
      <c r="H1138">
        <v>86.965999999999994</v>
      </c>
      <c r="I1138">
        <f>VLOOKUP(C1138,'Girls CDC 0-20'!$B$2:$F$243,3,FALSE)</f>
        <v>0.51142983200000003</v>
      </c>
      <c r="J1138">
        <f>VLOOKUP($C1138,'Girls CDC 0-20'!$B$2:$F$243,4,FALSE)</f>
        <v>94.796432390000007</v>
      </c>
      <c r="K1138">
        <f>VLOOKUP($C1138,'Girls CDC 0-20'!$B$2:$F$243,5,FALSE)</f>
        <v>4.2104521999999998E-2</v>
      </c>
      <c r="L1138">
        <f t="shared" si="62"/>
        <v>-2.0031447738169357</v>
      </c>
      <c r="M1138">
        <f t="shared" si="64"/>
        <v>2.2580875680393317</v>
      </c>
    </row>
    <row r="1139" spans="1:13" x14ac:dyDescent="0.3">
      <c r="A1139">
        <v>1137</v>
      </c>
      <c r="B1139">
        <v>3.1129363449691994</v>
      </c>
      <c r="C1139">
        <f t="shared" si="63"/>
        <v>37.5</v>
      </c>
      <c r="D1139">
        <v>1</v>
      </c>
      <c r="E1139">
        <v>95.982100000000003</v>
      </c>
      <c r="F1139">
        <v>4.0300000000000002E-2</v>
      </c>
      <c r="G1139">
        <v>84.028999999999996</v>
      </c>
      <c r="H1139">
        <v>86.983999999999995</v>
      </c>
      <c r="I1139">
        <f>VLOOKUP(C1139,'Girls CDC 0-20'!$B$2:$F$243,3,FALSE)</f>
        <v>0.51142983200000003</v>
      </c>
      <c r="J1139">
        <f>VLOOKUP($C1139,'Girls CDC 0-20'!$B$2:$F$243,4,FALSE)</f>
        <v>94.796432390000007</v>
      </c>
      <c r="K1139">
        <f>VLOOKUP($C1139,'Girls CDC 0-20'!$B$2:$F$243,5,FALSE)</f>
        <v>4.2104521999999998E-2</v>
      </c>
      <c r="L1139">
        <f t="shared" si="62"/>
        <v>-1.9984412526665336</v>
      </c>
      <c r="M1139">
        <f t="shared" si="64"/>
        <v>2.2834421507015725</v>
      </c>
    </row>
    <row r="1140" spans="1:13" x14ac:dyDescent="0.3">
      <c r="A1140">
        <v>1138</v>
      </c>
      <c r="B1140">
        <v>3.1156741957563314</v>
      </c>
      <c r="C1140">
        <f t="shared" si="63"/>
        <v>37.5</v>
      </c>
      <c r="D1140">
        <v>1</v>
      </c>
      <c r="E1140">
        <v>96.004400000000004</v>
      </c>
      <c r="F1140">
        <v>4.0300000000000002E-2</v>
      </c>
      <c r="G1140">
        <v>84.048000000000002</v>
      </c>
      <c r="H1140">
        <v>87.004000000000005</v>
      </c>
      <c r="I1140">
        <f>VLOOKUP(C1140,'Girls CDC 0-20'!$B$2:$F$243,3,FALSE)</f>
        <v>0.51142983200000003</v>
      </c>
      <c r="J1140">
        <f>VLOOKUP($C1140,'Girls CDC 0-20'!$B$2:$F$243,4,FALSE)</f>
        <v>94.796432390000007</v>
      </c>
      <c r="K1140">
        <f>VLOOKUP($C1140,'Girls CDC 0-20'!$B$2:$F$243,5,FALSE)</f>
        <v>4.2104521999999998E-2</v>
      </c>
      <c r="L1140">
        <f t="shared" si="62"/>
        <v>-1.9932156757475488</v>
      </c>
      <c r="M1140">
        <f t="shared" si="64"/>
        <v>2.3118917656098885</v>
      </c>
    </row>
    <row r="1141" spans="1:13" x14ac:dyDescent="0.3">
      <c r="A1141">
        <v>1139</v>
      </c>
      <c r="B1141">
        <v>3.1184120465434635</v>
      </c>
      <c r="C1141">
        <f t="shared" si="63"/>
        <v>37.5</v>
      </c>
      <c r="D1141">
        <v>1</v>
      </c>
      <c r="E1141">
        <v>96.026799999999994</v>
      </c>
      <c r="F1141">
        <v>4.0309999999999999E-2</v>
      </c>
      <c r="G1141">
        <v>84.064999999999998</v>
      </c>
      <c r="H1141">
        <v>87.022000000000006</v>
      </c>
      <c r="I1141">
        <f>VLOOKUP(C1141,'Girls CDC 0-20'!$B$2:$F$243,3,FALSE)</f>
        <v>0.51142983200000003</v>
      </c>
      <c r="J1141">
        <f>VLOOKUP($C1141,'Girls CDC 0-20'!$B$2:$F$243,4,FALSE)</f>
        <v>94.796432390000007</v>
      </c>
      <c r="K1141">
        <f>VLOOKUP($C1141,'Girls CDC 0-20'!$B$2:$F$243,5,FALSE)</f>
        <v>4.2104521999999998E-2</v>
      </c>
      <c r="L1141">
        <f t="shared" si="62"/>
        <v>-1.9885131582834832</v>
      </c>
      <c r="M1141">
        <f t="shared" si="64"/>
        <v>2.3377482603318271</v>
      </c>
    </row>
    <row r="1142" spans="1:13" x14ac:dyDescent="0.3">
      <c r="A1142">
        <v>1140</v>
      </c>
      <c r="B1142">
        <v>3.1211498973305956</v>
      </c>
      <c r="C1142">
        <f t="shared" si="63"/>
        <v>37.5</v>
      </c>
      <c r="D1142">
        <v>1</v>
      </c>
      <c r="E1142">
        <v>96.049099999999996</v>
      </c>
      <c r="F1142">
        <v>4.0320000000000002E-2</v>
      </c>
      <c r="G1142">
        <v>84.081999999999994</v>
      </c>
      <c r="H1142">
        <v>87.04</v>
      </c>
      <c r="I1142">
        <f>VLOOKUP(C1142,'Girls CDC 0-20'!$B$2:$F$243,3,FALSE)</f>
        <v>0.51142983200000003</v>
      </c>
      <c r="J1142">
        <f>VLOOKUP($C1142,'Girls CDC 0-20'!$B$2:$F$243,4,FALSE)</f>
        <v>94.796432390000007</v>
      </c>
      <c r="K1142">
        <f>VLOOKUP($C1142,'Girls CDC 0-20'!$B$2:$F$243,5,FALSE)</f>
        <v>4.2104521999999998E-2</v>
      </c>
      <c r="L1142">
        <f t="shared" si="62"/>
        <v>-1.9838111160220799</v>
      </c>
      <c r="M1142">
        <f t="shared" si="64"/>
        <v>2.3638450233964639</v>
      </c>
    </row>
    <row r="1143" spans="1:13" x14ac:dyDescent="0.3">
      <c r="A1143">
        <v>1141</v>
      </c>
      <c r="B1143">
        <v>3.1238877481177276</v>
      </c>
      <c r="C1143">
        <f t="shared" si="63"/>
        <v>37.5</v>
      </c>
      <c r="D1143">
        <v>1</v>
      </c>
      <c r="E1143">
        <v>96.071399999999997</v>
      </c>
      <c r="F1143">
        <v>4.0320000000000002E-2</v>
      </c>
      <c r="G1143">
        <v>84.100999999999999</v>
      </c>
      <c r="H1143">
        <v>87.06</v>
      </c>
      <c r="I1143">
        <f>VLOOKUP(C1143,'Girls CDC 0-20'!$B$2:$F$243,3,FALSE)</f>
        <v>0.51142983200000003</v>
      </c>
      <c r="J1143">
        <f>VLOOKUP($C1143,'Girls CDC 0-20'!$B$2:$F$243,4,FALSE)</f>
        <v>94.796432390000007</v>
      </c>
      <c r="K1143">
        <f>VLOOKUP($C1143,'Girls CDC 0-20'!$B$2:$F$243,5,FALSE)</f>
        <v>4.2104521999999998E-2</v>
      </c>
      <c r="L1143">
        <f t="shared" si="62"/>
        <v>-1.9785871817790677</v>
      </c>
      <c r="M1143">
        <f t="shared" si="64"/>
        <v>2.3931252008447546</v>
      </c>
    </row>
    <row r="1144" spans="1:13" x14ac:dyDescent="0.3">
      <c r="A1144">
        <v>1142</v>
      </c>
      <c r="B1144">
        <v>3.1266255989048597</v>
      </c>
      <c r="C1144">
        <f t="shared" si="63"/>
        <v>37.5</v>
      </c>
      <c r="D1144">
        <v>1</v>
      </c>
      <c r="E1144">
        <v>96.093699999999998</v>
      </c>
      <c r="F1144">
        <v>4.0329999999999998E-2</v>
      </c>
      <c r="G1144">
        <v>84.117999999999995</v>
      </c>
      <c r="H1144">
        <v>87.078000000000003</v>
      </c>
      <c r="I1144">
        <f>VLOOKUP(C1144,'Girls CDC 0-20'!$B$2:$F$243,3,FALSE)</f>
        <v>0.51142983200000003</v>
      </c>
      <c r="J1144">
        <f>VLOOKUP($C1144,'Girls CDC 0-20'!$B$2:$F$243,4,FALSE)</f>
        <v>94.796432390000007</v>
      </c>
      <c r="K1144">
        <f>VLOOKUP($C1144,'Girls CDC 0-20'!$B$2:$F$243,5,FALSE)</f>
        <v>4.2104521999999998E-2</v>
      </c>
      <c r="L1144">
        <f t="shared" si="62"/>
        <v>-1.9738861422430074</v>
      </c>
      <c r="M1144">
        <f t="shared" si="64"/>
        <v>2.4197345418099592</v>
      </c>
    </row>
    <row r="1145" spans="1:13" x14ac:dyDescent="0.3">
      <c r="A1145">
        <v>1143</v>
      </c>
      <c r="B1145">
        <v>3.1293634496919918</v>
      </c>
      <c r="C1145">
        <f t="shared" si="63"/>
        <v>37.5</v>
      </c>
      <c r="D1145">
        <v>1</v>
      </c>
      <c r="E1145">
        <v>96.116</v>
      </c>
      <c r="F1145">
        <v>4.0329999999999998E-2</v>
      </c>
      <c r="G1145">
        <v>84.137</v>
      </c>
      <c r="H1145">
        <v>87.097999999999999</v>
      </c>
      <c r="I1145">
        <f>VLOOKUP(C1145,'Girls CDC 0-20'!$B$2:$F$243,3,FALSE)</f>
        <v>0.51142983200000003</v>
      </c>
      <c r="J1145">
        <f>VLOOKUP($C1145,'Girls CDC 0-20'!$B$2:$F$243,4,FALSE)</f>
        <v>94.796432390000007</v>
      </c>
      <c r="K1145">
        <f>VLOOKUP($C1145,'Girls CDC 0-20'!$B$2:$F$243,5,FALSE)</f>
        <v>4.2104521999999998E-2</v>
      </c>
      <c r="L1145">
        <f t="shared" si="62"/>
        <v>-1.9686633217773861</v>
      </c>
      <c r="M1145">
        <f t="shared" si="64"/>
        <v>2.4495882922067498</v>
      </c>
    </row>
    <row r="1146" spans="1:13" x14ac:dyDescent="0.3">
      <c r="A1146">
        <v>1144</v>
      </c>
      <c r="B1146">
        <v>3.1321013004791238</v>
      </c>
      <c r="C1146">
        <f t="shared" si="63"/>
        <v>37.5</v>
      </c>
      <c r="D1146">
        <v>1</v>
      </c>
      <c r="E1146">
        <v>96.138300000000001</v>
      </c>
      <c r="F1146">
        <v>4.0340000000000001E-2</v>
      </c>
      <c r="G1146">
        <v>84.153999999999996</v>
      </c>
      <c r="H1146">
        <v>87.116</v>
      </c>
      <c r="I1146">
        <f>VLOOKUP(C1146,'Girls CDC 0-20'!$B$2:$F$243,3,FALSE)</f>
        <v>0.51142983200000003</v>
      </c>
      <c r="J1146">
        <f>VLOOKUP($C1146,'Girls CDC 0-20'!$B$2:$F$243,4,FALSE)</f>
        <v>94.796432390000007</v>
      </c>
      <c r="K1146">
        <f>VLOOKUP($C1146,'Girls CDC 0-20'!$B$2:$F$243,5,FALSE)</f>
        <v>4.2104521999999998E-2</v>
      </c>
      <c r="L1146">
        <f t="shared" si="62"/>
        <v>-1.9639632843154511</v>
      </c>
      <c r="M1146">
        <f t="shared" si="64"/>
        <v>2.4767174957050075</v>
      </c>
    </row>
    <row r="1147" spans="1:13" x14ac:dyDescent="0.3">
      <c r="A1147">
        <v>1145</v>
      </c>
      <c r="B1147">
        <v>3.1348391512662559</v>
      </c>
      <c r="C1147">
        <f t="shared" si="63"/>
        <v>37.5</v>
      </c>
      <c r="D1147">
        <v>1</v>
      </c>
      <c r="E1147">
        <v>96.160600000000002</v>
      </c>
      <c r="F1147">
        <v>4.0340000000000001E-2</v>
      </c>
      <c r="G1147">
        <v>84.173000000000002</v>
      </c>
      <c r="H1147">
        <v>87.135999999999996</v>
      </c>
      <c r="I1147">
        <f>VLOOKUP(C1147,'Girls CDC 0-20'!$B$2:$F$243,3,FALSE)</f>
        <v>0.51142983200000003</v>
      </c>
      <c r="J1147">
        <f>VLOOKUP($C1147,'Girls CDC 0-20'!$B$2:$F$243,4,FALSE)</f>
        <v>94.796432390000007</v>
      </c>
      <c r="K1147">
        <f>VLOOKUP($C1147,'Girls CDC 0-20'!$B$2:$F$243,5,FALSE)</f>
        <v>4.2104521999999998E-2</v>
      </c>
      <c r="L1147">
        <f t="shared" si="62"/>
        <v>-1.9587415769040182</v>
      </c>
      <c r="M1147">
        <f t="shared" si="64"/>
        <v>2.5071529335269673</v>
      </c>
    </row>
    <row r="1148" spans="1:13" x14ac:dyDescent="0.3">
      <c r="A1148">
        <v>1146</v>
      </c>
      <c r="B1148">
        <v>3.137577002053388</v>
      </c>
      <c r="C1148">
        <f t="shared" si="63"/>
        <v>37.5</v>
      </c>
      <c r="D1148">
        <v>1</v>
      </c>
      <c r="E1148">
        <v>96.1828</v>
      </c>
      <c r="F1148">
        <v>4.0349999999999997E-2</v>
      </c>
      <c r="G1148">
        <v>84.19</v>
      </c>
      <c r="H1148">
        <v>87.153999999999996</v>
      </c>
      <c r="I1148">
        <f>VLOOKUP(C1148,'Girls CDC 0-20'!$B$2:$F$243,3,FALSE)</f>
        <v>0.51142983200000003</v>
      </c>
      <c r="J1148">
        <f>VLOOKUP($C1148,'Girls CDC 0-20'!$B$2:$F$243,4,FALSE)</f>
        <v>94.796432390000007</v>
      </c>
      <c r="K1148">
        <f>VLOOKUP($C1148,'Girls CDC 0-20'!$B$2:$F$243,5,FALSE)</f>
        <v>4.2104521999999998E-2</v>
      </c>
      <c r="L1148">
        <f t="shared" si="62"/>
        <v>-1.9540425408656865</v>
      </c>
      <c r="M1148">
        <f t="shared" si="64"/>
        <v>2.5348093206296478</v>
      </c>
    </row>
    <row r="1149" spans="1:13" x14ac:dyDescent="0.3">
      <c r="A1149">
        <v>1147</v>
      </c>
      <c r="B1149">
        <v>3.14031485284052</v>
      </c>
      <c r="C1149">
        <f t="shared" si="63"/>
        <v>37.5</v>
      </c>
      <c r="D1149">
        <v>1</v>
      </c>
      <c r="E1149">
        <v>96.205100000000002</v>
      </c>
      <c r="F1149">
        <v>4.0349999999999997E-2</v>
      </c>
      <c r="G1149">
        <v>84.209000000000003</v>
      </c>
      <c r="H1149">
        <v>87.174999999999997</v>
      </c>
      <c r="I1149">
        <f>VLOOKUP(C1149,'Girls CDC 0-20'!$B$2:$F$243,3,FALSE)</f>
        <v>0.51142983200000003</v>
      </c>
      <c r="J1149">
        <f>VLOOKUP($C1149,'Girls CDC 0-20'!$B$2:$F$243,4,FALSE)</f>
        <v>94.796432390000007</v>
      </c>
      <c r="K1149">
        <f>VLOOKUP($C1149,'Girls CDC 0-20'!$B$2:$F$243,5,FALSE)</f>
        <v>4.2104521999999998E-2</v>
      </c>
      <c r="L1149">
        <f t="shared" si="62"/>
        <v>-1.9485609313938623</v>
      </c>
      <c r="M1149">
        <f t="shared" si="64"/>
        <v>2.5673940805588771</v>
      </c>
    </row>
    <row r="1150" spans="1:13" x14ac:dyDescent="0.3">
      <c r="A1150">
        <v>1148</v>
      </c>
      <c r="B1150">
        <v>3.1430527036276521</v>
      </c>
      <c r="C1150">
        <f t="shared" si="63"/>
        <v>37.5</v>
      </c>
      <c r="D1150">
        <v>1</v>
      </c>
      <c r="E1150">
        <v>96.2273</v>
      </c>
      <c r="F1150">
        <v>4.036E-2</v>
      </c>
      <c r="G1150">
        <v>84.225999999999999</v>
      </c>
      <c r="H1150">
        <v>87.191999999999993</v>
      </c>
      <c r="I1150">
        <f>VLOOKUP(C1150,'Girls CDC 0-20'!$B$2:$F$243,3,FALSE)</f>
        <v>0.51142983200000003</v>
      </c>
      <c r="J1150">
        <f>VLOOKUP($C1150,'Girls CDC 0-20'!$B$2:$F$243,4,FALSE)</f>
        <v>94.796432390000007</v>
      </c>
      <c r="K1150">
        <f>VLOOKUP($C1150,'Girls CDC 0-20'!$B$2:$F$243,5,FALSE)</f>
        <v>4.2104521999999998E-2</v>
      </c>
      <c r="L1150">
        <f t="shared" si="62"/>
        <v>-1.9441239105215145</v>
      </c>
      <c r="M1150">
        <f t="shared" si="64"/>
        <v>2.5940255267904346</v>
      </c>
    </row>
    <row r="1151" spans="1:13" x14ac:dyDescent="0.3">
      <c r="A1151">
        <v>1149</v>
      </c>
      <c r="B1151">
        <v>3.1457905544147846</v>
      </c>
      <c r="C1151">
        <f t="shared" si="63"/>
        <v>37.5</v>
      </c>
      <c r="D1151">
        <v>1</v>
      </c>
      <c r="E1151">
        <v>96.249499999999998</v>
      </c>
      <c r="F1151">
        <v>4.036E-2</v>
      </c>
      <c r="G1151">
        <v>84.245000000000005</v>
      </c>
      <c r="H1151">
        <v>87.212000000000003</v>
      </c>
      <c r="I1151">
        <f>VLOOKUP(C1151,'Girls CDC 0-20'!$B$2:$F$243,3,FALSE)</f>
        <v>0.51142983200000003</v>
      </c>
      <c r="J1151">
        <f>VLOOKUP($C1151,'Girls CDC 0-20'!$B$2:$F$243,4,FALSE)</f>
        <v>94.796432390000007</v>
      </c>
      <c r="K1151">
        <f>VLOOKUP($C1151,'Girls CDC 0-20'!$B$2:$F$243,5,FALSE)</f>
        <v>4.2104521999999998E-2</v>
      </c>
      <c r="L1151">
        <f t="shared" si="62"/>
        <v>-1.9389044270520455</v>
      </c>
      <c r="M1151">
        <f t="shared" si="64"/>
        <v>2.6256488399712685</v>
      </c>
    </row>
    <row r="1152" spans="1:13" x14ac:dyDescent="0.3">
      <c r="A1152">
        <v>1150</v>
      </c>
      <c r="B1152">
        <v>3.1485284052019167</v>
      </c>
      <c r="C1152">
        <f t="shared" si="63"/>
        <v>37.5</v>
      </c>
      <c r="D1152">
        <v>1</v>
      </c>
      <c r="E1152">
        <v>96.271799999999999</v>
      </c>
      <c r="F1152">
        <v>4.0370000000000003E-2</v>
      </c>
      <c r="G1152">
        <v>84.262</v>
      </c>
      <c r="H1152">
        <v>87.23</v>
      </c>
      <c r="I1152">
        <f>VLOOKUP(C1152,'Girls CDC 0-20'!$B$2:$F$243,3,FALSE)</f>
        <v>0.51142983200000003</v>
      </c>
      <c r="J1152">
        <f>VLOOKUP($C1152,'Girls CDC 0-20'!$B$2:$F$243,4,FALSE)</f>
        <v>94.796432390000007</v>
      </c>
      <c r="K1152">
        <f>VLOOKUP($C1152,'Girls CDC 0-20'!$B$2:$F$243,5,FALSE)</f>
        <v>4.2104521999999998E-2</v>
      </c>
      <c r="L1152">
        <f t="shared" si="62"/>
        <v>-1.9342073919121907</v>
      </c>
      <c r="M1152">
        <f t="shared" si="64"/>
        <v>2.6543816959054238</v>
      </c>
    </row>
    <row r="1153" spans="1:13" x14ac:dyDescent="0.3">
      <c r="A1153">
        <v>1151</v>
      </c>
      <c r="B1153">
        <v>3.1512662559890487</v>
      </c>
      <c r="C1153">
        <f t="shared" si="63"/>
        <v>37.5</v>
      </c>
      <c r="D1153">
        <v>1</v>
      </c>
      <c r="E1153">
        <v>96.293999999999997</v>
      </c>
      <c r="F1153">
        <v>4.0379999999999999E-2</v>
      </c>
      <c r="G1153">
        <v>84.278000000000006</v>
      </c>
      <c r="H1153">
        <v>87.248000000000005</v>
      </c>
      <c r="I1153">
        <f>VLOOKUP(C1153,'Girls CDC 0-20'!$B$2:$F$243,3,FALSE)</f>
        <v>0.51142983200000003</v>
      </c>
      <c r="J1153">
        <f>VLOOKUP($C1153,'Girls CDC 0-20'!$B$2:$F$243,4,FALSE)</f>
        <v>94.796432390000007</v>
      </c>
      <c r="K1153">
        <f>VLOOKUP($C1153,'Girls CDC 0-20'!$B$2:$F$243,5,FALSE)</f>
        <v>4.2104521999999998E-2</v>
      </c>
      <c r="L1153">
        <f t="shared" si="62"/>
        <v>-1.9295108302892605</v>
      </c>
      <c r="M1153">
        <f t="shared" si="64"/>
        <v>2.6833738435539276</v>
      </c>
    </row>
    <row r="1154" spans="1:13" x14ac:dyDescent="0.3">
      <c r="A1154">
        <v>1152</v>
      </c>
      <c r="B1154">
        <v>3.1540041067761808</v>
      </c>
      <c r="C1154">
        <f t="shared" si="63"/>
        <v>37.5</v>
      </c>
      <c r="D1154">
        <v>1</v>
      </c>
      <c r="E1154">
        <v>96.316199999999995</v>
      </c>
      <c r="F1154">
        <v>4.0379999999999999E-2</v>
      </c>
      <c r="G1154">
        <v>84.298000000000002</v>
      </c>
      <c r="H1154">
        <v>87.268000000000001</v>
      </c>
      <c r="I1154">
        <f>VLOOKUP(C1154,'Girls CDC 0-20'!$B$2:$F$243,3,FALSE)</f>
        <v>0.51142983200000003</v>
      </c>
      <c r="J1154">
        <f>VLOOKUP($C1154,'Girls CDC 0-20'!$B$2:$F$243,4,FALSE)</f>
        <v>94.796432390000007</v>
      </c>
      <c r="K1154">
        <f>VLOOKUP($C1154,'Girls CDC 0-20'!$B$2:$F$243,5,FALSE)</f>
        <v>4.2104521999999998E-2</v>
      </c>
      <c r="L1154">
        <f t="shared" ref="L1154:L1217" si="65">(((H1154/J1154)^I1154)-1)/(I1154*K1154)</f>
        <v>-1.9242929836684861</v>
      </c>
      <c r="M1154">
        <f t="shared" si="64"/>
        <v>2.7158934779717554</v>
      </c>
    </row>
    <row r="1155" spans="1:13" x14ac:dyDescent="0.3">
      <c r="A1155">
        <v>1153</v>
      </c>
      <c r="B1155">
        <v>3.1567419575633129</v>
      </c>
      <c r="C1155">
        <f t="shared" ref="C1155:C1218" si="66">IF(B1155=0,0,INT(B1155*12)+0.5)</f>
        <v>37.5</v>
      </c>
      <c r="D1155">
        <v>1</v>
      </c>
      <c r="E1155">
        <v>96.338399999999993</v>
      </c>
      <c r="F1155">
        <v>4.0390000000000002E-2</v>
      </c>
      <c r="G1155">
        <v>84.313999999999993</v>
      </c>
      <c r="H1155">
        <v>87.286000000000001</v>
      </c>
      <c r="I1155">
        <f>VLOOKUP(C1155,'Girls CDC 0-20'!$B$2:$F$243,3,FALSE)</f>
        <v>0.51142983200000003</v>
      </c>
      <c r="J1155">
        <f>VLOOKUP($C1155,'Girls CDC 0-20'!$B$2:$F$243,4,FALSE)</f>
        <v>94.796432390000007</v>
      </c>
      <c r="K1155">
        <f>VLOOKUP($C1155,'Girls CDC 0-20'!$B$2:$F$243,5,FALSE)</f>
        <v>4.2104521999999998E-2</v>
      </c>
      <c r="L1155">
        <f t="shared" si="65"/>
        <v>-1.9195974212149436</v>
      </c>
      <c r="M1155">
        <f t="shared" ref="M1155:M1218" si="67">(_xlfn.NORM.S.DIST(L1155,TRUE))*100</f>
        <v>2.7454385023785837</v>
      </c>
    </row>
    <row r="1156" spans="1:13" x14ac:dyDescent="0.3">
      <c r="A1156">
        <v>1154</v>
      </c>
      <c r="B1156">
        <v>3.159479808350445</v>
      </c>
      <c r="C1156">
        <f t="shared" si="66"/>
        <v>37.5</v>
      </c>
      <c r="D1156">
        <v>1</v>
      </c>
      <c r="E1156">
        <v>96.360600000000005</v>
      </c>
      <c r="F1156">
        <v>4.0390000000000002E-2</v>
      </c>
      <c r="G1156">
        <v>84.332999999999998</v>
      </c>
      <c r="H1156">
        <v>87.305999999999997</v>
      </c>
      <c r="I1156">
        <f>VLOOKUP(C1156,'Girls CDC 0-20'!$B$2:$F$243,3,FALSE)</f>
        <v>0.51142983200000003</v>
      </c>
      <c r="J1156">
        <f>VLOOKUP($C1156,'Girls CDC 0-20'!$B$2:$F$243,4,FALSE)</f>
        <v>94.796432390000007</v>
      </c>
      <c r="K1156">
        <f>VLOOKUP($C1156,'Girls CDC 0-20'!$B$2:$F$243,5,FALSE)</f>
        <v>4.2104521999999998E-2</v>
      </c>
      <c r="L1156">
        <f t="shared" si="65"/>
        <v>-1.914380684422641</v>
      </c>
      <c r="M1156">
        <f t="shared" si="67"/>
        <v>2.7785765879492774</v>
      </c>
    </row>
    <row r="1157" spans="1:13" x14ac:dyDescent="0.3">
      <c r="A1157">
        <v>1155</v>
      </c>
      <c r="B1157">
        <v>3.162217659137577</v>
      </c>
      <c r="C1157">
        <f t="shared" si="66"/>
        <v>37.5</v>
      </c>
      <c r="D1157">
        <v>1</v>
      </c>
      <c r="E1157">
        <v>96.3827</v>
      </c>
      <c r="F1157">
        <v>4.0399999999999998E-2</v>
      </c>
      <c r="G1157">
        <v>84.35</v>
      </c>
      <c r="H1157">
        <v>87.323999999999998</v>
      </c>
      <c r="I1157">
        <f>VLOOKUP(C1157,'Girls CDC 0-20'!$B$2:$F$243,3,FALSE)</f>
        <v>0.51142983200000003</v>
      </c>
      <c r="J1157">
        <f>VLOOKUP($C1157,'Girls CDC 0-20'!$B$2:$F$243,4,FALSE)</f>
        <v>94.796432390000007</v>
      </c>
      <c r="K1157">
        <f>VLOOKUP($C1157,'Girls CDC 0-20'!$B$2:$F$243,5,FALSE)</f>
        <v>4.2104521999999998E-2</v>
      </c>
      <c r="L1157">
        <f t="shared" si="65"/>
        <v>-1.9096861204911197</v>
      </c>
      <c r="M1157">
        <f t="shared" si="67"/>
        <v>2.8086819547410733</v>
      </c>
    </row>
    <row r="1158" spans="1:13" x14ac:dyDescent="0.3">
      <c r="A1158">
        <v>1156</v>
      </c>
      <c r="B1158">
        <v>3.1649555099247091</v>
      </c>
      <c r="C1158">
        <f t="shared" si="66"/>
        <v>37.5</v>
      </c>
      <c r="D1158">
        <v>1</v>
      </c>
      <c r="E1158">
        <v>96.404899999999998</v>
      </c>
      <c r="F1158">
        <v>4.0399999999999998E-2</v>
      </c>
      <c r="G1158">
        <v>84.369</v>
      </c>
      <c r="H1158">
        <v>87.343999999999994</v>
      </c>
      <c r="I1158">
        <f>VLOOKUP(C1158,'Girls CDC 0-20'!$B$2:$F$243,3,FALSE)</f>
        <v>0.51142983200000003</v>
      </c>
      <c r="J1158">
        <f>VLOOKUP($C1158,'Girls CDC 0-20'!$B$2:$F$243,4,FALSE)</f>
        <v>94.796432390000007</v>
      </c>
      <c r="K1158">
        <f>VLOOKUP($C1158,'Girls CDC 0-20'!$B$2:$F$243,5,FALSE)</f>
        <v>4.2104521999999998E-2</v>
      </c>
      <c r="L1158">
        <f t="shared" si="65"/>
        <v>-1.9044704928083704</v>
      </c>
      <c r="M1158">
        <f t="shared" si="67"/>
        <v>2.842446802359432</v>
      </c>
    </row>
    <row r="1159" spans="1:13" x14ac:dyDescent="0.3">
      <c r="A1159">
        <v>1157</v>
      </c>
      <c r="B1159">
        <v>3.1676933607118412</v>
      </c>
      <c r="C1159">
        <f t="shared" si="66"/>
        <v>38.5</v>
      </c>
      <c r="D1159">
        <v>1</v>
      </c>
      <c r="E1159">
        <v>96.427000000000007</v>
      </c>
      <c r="F1159">
        <v>4.0410000000000001E-2</v>
      </c>
      <c r="G1159">
        <v>84.385999999999996</v>
      </c>
      <c r="H1159">
        <v>87.361999999999995</v>
      </c>
      <c r="I1159">
        <f>VLOOKUP(C1159,'Girls CDC 0-20'!$B$2:$F$243,3,FALSE)</f>
        <v>0.48279993700000001</v>
      </c>
      <c r="J1159">
        <f>VLOOKUP($C1159,'Girls CDC 0-20'!$B$2:$F$243,4,FALSE)</f>
        <v>95.373919180000001</v>
      </c>
      <c r="K1159">
        <f>VLOOKUP($C1159,'Girls CDC 0-20'!$B$2:$F$243,5,FALSE)</f>
        <v>4.2199506999999997E-2</v>
      </c>
      <c r="L1159">
        <f t="shared" si="65"/>
        <v>-2.0358566888924665</v>
      </c>
      <c r="M1159">
        <f t="shared" si="67"/>
        <v>2.0882374008523845</v>
      </c>
    </row>
    <row r="1160" spans="1:13" x14ac:dyDescent="0.3">
      <c r="A1160">
        <v>1158</v>
      </c>
      <c r="B1160">
        <v>3.1704312114989732</v>
      </c>
      <c r="C1160">
        <f t="shared" si="66"/>
        <v>38.5</v>
      </c>
      <c r="D1160">
        <v>1</v>
      </c>
      <c r="E1160">
        <v>96.449200000000005</v>
      </c>
      <c r="F1160">
        <v>4.0410000000000001E-2</v>
      </c>
      <c r="G1160">
        <v>84.405000000000001</v>
      </c>
      <c r="H1160">
        <v>87.382000000000005</v>
      </c>
      <c r="I1160">
        <f>VLOOKUP(C1160,'Girls CDC 0-20'!$B$2:$F$243,3,FALSE)</f>
        <v>0.48279993700000001</v>
      </c>
      <c r="J1160">
        <f>VLOOKUP($C1160,'Girls CDC 0-20'!$B$2:$F$243,4,FALSE)</f>
        <v>95.373919180000001</v>
      </c>
      <c r="K1160">
        <f>VLOOKUP($C1160,'Girls CDC 0-20'!$B$2:$F$243,5,FALSE)</f>
        <v>4.2199506999999997E-2</v>
      </c>
      <c r="L1160">
        <f t="shared" si="65"/>
        <v>-2.0306570132298205</v>
      </c>
      <c r="M1160">
        <f t="shared" si="67"/>
        <v>2.1144899927557499</v>
      </c>
    </row>
    <row r="1161" spans="1:13" x14ac:dyDescent="0.3">
      <c r="A1161">
        <v>1159</v>
      </c>
      <c r="B1161">
        <v>3.1731690622861053</v>
      </c>
      <c r="C1161">
        <f t="shared" si="66"/>
        <v>38.5</v>
      </c>
      <c r="D1161">
        <v>1</v>
      </c>
      <c r="E1161">
        <v>96.471299999999999</v>
      </c>
      <c r="F1161">
        <v>4.0419999999999998E-2</v>
      </c>
      <c r="G1161">
        <v>84.421000000000006</v>
      </c>
      <c r="H1161">
        <v>87.4</v>
      </c>
      <c r="I1161">
        <f>VLOOKUP(C1161,'Girls CDC 0-20'!$B$2:$F$243,3,FALSE)</f>
        <v>0.48279993700000001</v>
      </c>
      <c r="J1161">
        <f>VLOOKUP($C1161,'Girls CDC 0-20'!$B$2:$F$243,4,FALSE)</f>
        <v>95.373919180000001</v>
      </c>
      <c r="K1161">
        <f>VLOOKUP($C1161,'Girls CDC 0-20'!$B$2:$F$243,5,FALSE)</f>
        <v>4.2199506999999997E-2</v>
      </c>
      <c r="L1161">
        <f t="shared" si="65"/>
        <v>-2.0259778313788082</v>
      </c>
      <c r="M1161">
        <f t="shared" si="67"/>
        <v>2.1383528220201993</v>
      </c>
    </row>
    <row r="1162" spans="1:13" x14ac:dyDescent="0.3">
      <c r="A1162">
        <v>1160</v>
      </c>
      <c r="B1162">
        <v>3.1759069130732374</v>
      </c>
      <c r="C1162">
        <f t="shared" si="66"/>
        <v>38.5</v>
      </c>
      <c r="D1162">
        <v>1</v>
      </c>
      <c r="E1162">
        <v>96.493399999999994</v>
      </c>
      <c r="F1162">
        <v>4.0430000000000001E-2</v>
      </c>
      <c r="G1162">
        <v>84.438000000000002</v>
      </c>
      <c r="H1162">
        <v>87.418000000000006</v>
      </c>
      <c r="I1162">
        <f>VLOOKUP(C1162,'Girls CDC 0-20'!$B$2:$F$243,3,FALSE)</f>
        <v>0.48279993700000001</v>
      </c>
      <c r="J1162">
        <f>VLOOKUP($C1162,'Girls CDC 0-20'!$B$2:$F$243,4,FALSE)</f>
        <v>95.373919180000001</v>
      </c>
      <c r="K1162">
        <f>VLOOKUP($C1162,'Girls CDC 0-20'!$B$2:$F$243,5,FALSE)</f>
        <v>4.2199506999999997E-2</v>
      </c>
      <c r="L1162">
        <f t="shared" si="65"/>
        <v>-2.0212991479144815</v>
      </c>
      <c r="M1162">
        <f t="shared" si="67"/>
        <v>2.1624403661719507</v>
      </c>
    </row>
    <row r="1163" spans="1:13" x14ac:dyDescent="0.3">
      <c r="A1163">
        <v>1161</v>
      </c>
      <c r="B1163">
        <v>3.1786447638603694</v>
      </c>
      <c r="C1163">
        <f t="shared" si="66"/>
        <v>38.5</v>
      </c>
      <c r="D1163">
        <v>1</v>
      </c>
      <c r="E1163">
        <v>96.515600000000006</v>
      </c>
      <c r="F1163">
        <v>4.0430000000000001E-2</v>
      </c>
      <c r="G1163">
        <v>84.456999999999994</v>
      </c>
      <c r="H1163">
        <v>87.438000000000002</v>
      </c>
      <c r="I1163">
        <f>VLOOKUP(C1163,'Girls CDC 0-20'!$B$2:$F$243,3,FALSE)</f>
        <v>0.48279993700000001</v>
      </c>
      <c r="J1163">
        <f>VLOOKUP($C1163,'Girls CDC 0-20'!$B$2:$F$243,4,FALSE)</f>
        <v>95.373919180000001</v>
      </c>
      <c r="K1163">
        <f>VLOOKUP($C1163,'Girls CDC 0-20'!$B$2:$F$243,5,FALSE)</f>
        <v>4.2199506999999997E-2</v>
      </c>
      <c r="L1163">
        <f t="shared" si="65"/>
        <v>-2.0161011950701559</v>
      </c>
      <c r="M1163">
        <f t="shared" si="67"/>
        <v>2.1894697560449092</v>
      </c>
    </row>
    <row r="1164" spans="1:13" x14ac:dyDescent="0.3">
      <c r="A1164">
        <v>1162</v>
      </c>
      <c r="B1164">
        <v>3.1813826146475015</v>
      </c>
      <c r="C1164">
        <f t="shared" si="66"/>
        <v>38.5</v>
      </c>
      <c r="D1164">
        <v>1</v>
      </c>
      <c r="E1164">
        <v>96.537700000000001</v>
      </c>
      <c r="F1164">
        <v>4.0439999999999997E-2</v>
      </c>
      <c r="G1164">
        <v>84.472999999999999</v>
      </c>
      <c r="H1164">
        <v>87.456000000000003</v>
      </c>
      <c r="I1164">
        <f>VLOOKUP(C1164,'Girls CDC 0-20'!$B$2:$F$243,3,FALSE)</f>
        <v>0.48279993700000001</v>
      </c>
      <c r="J1164">
        <f>VLOOKUP($C1164,'Girls CDC 0-20'!$B$2:$F$243,4,FALSE)</f>
        <v>95.373919180000001</v>
      </c>
      <c r="K1164">
        <f>VLOOKUP($C1164,'Girls CDC 0-20'!$B$2:$F$243,5,FALSE)</f>
        <v>4.2199506999999997E-2</v>
      </c>
      <c r="L1164">
        <f t="shared" si="65"/>
        <v>-2.0114235632443465</v>
      </c>
      <c r="M1164">
        <f t="shared" si="67"/>
        <v>2.2140368263333974</v>
      </c>
    </row>
    <row r="1165" spans="1:13" x14ac:dyDescent="0.3">
      <c r="A1165">
        <v>1163</v>
      </c>
      <c r="B1165">
        <v>3.184120465434634</v>
      </c>
      <c r="C1165">
        <f t="shared" si="66"/>
        <v>38.5</v>
      </c>
      <c r="D1165">
        <v>1</v>
      </c>
      <c r="E1165">
        <v>96.559799999999996</v>
      </c>
      <c r="F1165">
        <v>4.0439999999999997E-2</v>
      </c>
      <c r="G1165">
        <v>84.492999999999995</v>
      </c>
      <c r="H1165">
        <v>87.475999999999999</v>
      </c>
      <c r="I1165">
        <f>VLOOKUP(C1165,'Girls CDC 0-20'!$B$2:$F$243,3,FALSE)</f>
        <v>0.48279993700000001</v>
      </c>
      <c r="J1165">
        <f>VLOOKUP($C1165,'Girls CDC 0-20'!$B$2:$F$243,4,FALSE)</f>
        <v>95.373919180000001</v>
      </c>
      <c r="K1165">
        <f>VLOOKUP($C1165,'Girls CDC 0-20'!$B$2:$F$243,5,FALSE)</f>
        <v>4.2199506999999997E-2</v>
      </c>
      <c r="L1165">
        <f t="shared" si="65"/>
        <v>-2.0062267785020813</v>
      </c>
      <c r="M1165">
        <f t="shared" si="67"/>
        <v>2.2416029027222781</v>
      </c>
    </row>
    <row r="1166" spans="1:13" x14ac:dyDescent="0.3">
      <c r="A1166">
        <v>1164</v>
      </c>
      <c r="B1166">
        <v>3.1868583162217661</v>
      </c>
      <c r="C1166">
        <f t="shared" si="66"/>
        <v>38.5</v>
      </c>
      <c r="D1166">
        <v>1</v>
      </c>
      <c r="E1166">
        <v>96.581800000000001</v>
      </c>
      <c r="F1166">
        <v>4.045E-2</v>
      </c>
      <c r="G1166">
        <v>84.509</v>
      </c>
      <c r="H1166">
        <v>87.492999999999995</v>
      </c>
      <c r="I1166">
        <f>VLOOKUP(C1166,'Girls CDC 0-20'!$B$2:$F$243,3,FALSE)</f>
        <v>0.48279993700000001</v>
      </c>
      <c r="J1166">
        <f>VLOOKUP($C1166,'Girls CDC 0-20'!$B$2:$F$243,4,FALSE)</f>
        <v>95.373919180000001</v>
      </c>
      <c r="K1166">
        <f>VLOOKUP($C1166,'Girls CDC 0-20'!$B$2:$F$243,5,FALSE)</f>
        <v>4.2199506999999997E-2</v>
      </c>
      <c r="L1166">
        <f t="shared" si="65"/>
        <v>-2.0018099946154977</v>
      </c>
      <c r="M1166">
        <f t="shared" si="67"/>
        <v>2.2652585308231368</v>
      </c>
    </row>
    <row r="1167" spans="1:13" x14ac:dyDescent="0.3">
      <c r="A1167">
        <v>1165</v>
      </c>
      <c r="B1167">
        <v>3.1895961670088981</v>
      </c>
      <c r="C1167">
        <f t="shared" si="66"/>
        <v>38.5</v>
      </c>
      <c r="D1167">
        <v>1</v>
      </c>
      <c r="E1167">
        <v>96.603899999999996</v>
      </c>
      <c r="F1167">
        <v>4.045E-2</v>
      </c>
      <c r="G1167">
        <v>84.528000000000006</v>
      </c>
      <c r="H1167">
        <v>87.513000000000005</v>
      </c>
      <c r="I1167">
        <f>VLOOKUP(C1167,'Girls CDC 0-20'!$B$2:$F$243,3,FALSE)</f>
        <v>0.48279993700000001</v>
      </c>
      <c r="J1167">
        <f>VLOOKUP($C1167,'Girls CDC 0-20'!$B$2:$F$243,4,FALSE)</f>
        <v>95.373919180000001</v>
      </c>
      <c r="K1167">
        <f>VLOOKUP($C1167,'Girls CDC 0-20'!$B$2:$F$243,5,FALSE)</f>
        <v>4.2199506999999997E-2</v>
      </c>
      <c r="L1167">
        <f t="shared" si="65"/>
        <v>-1.996614346496177</v>
      </c>
      <c r="M1167">
        <f t="shared" si="67"/>
        <v>2.2933546580908648</v>
      </c>
    </row>
    <row r="1168" spans="1:13" x14ac:dyDescent="0.3">
      <c r="A1168">
        <v>1166</v>
      </c>
      <c r="B1168">
        <v>3.1923340177960302</v>
      </c>
      <c r="C1168">
        <f t="shared" si="66"/>
        <v>38.5</v>
      </c>
      <c r="D1168">
        <v>1</v>
      </c>
      <c r="E1168">
        <v>96.626000000000005</v>
      </c>
      <c r="F1168">
        <v>4.0460000000000003E-2</v>
      </c>
      <c r="G1168">
        <v>84.545000000000002</v>
      </c>
      <c r="H1168">
        <v>87.531000000000006</v>
      </c>
      <c r="I1168">
        <f>VLOOKUP(C1168,'Girls CDC 0-20'!$B$2:$F$243,3,FALSE)</f>
        <v>0.48279993700000001</v>
      </c>
      <c r="J1168">
        <f>VLOOKUP($C1168,'Girls CDC 0-20'!$B$2:$F$243,4,FALSE)</f>
        <v>95.373919180000001</v>
      </c>
      <c r="K1168">
        <f>VLOOKUP($C1168,'Girls CDC 0-20'!$B$2:$F$243,5,FALSE)</f>
        <v>4.2199506999999997E-2</v>
      </c>
      <c r="L1168">
        <f t="shared" si="65"/>
        <v>-1.9919387882394302</v>
      </c>
      <c r="M1168">
        <f t="shared" si="67"/>
        <v>2.3188887224980568</v>
      </c>
    </row>
    <row r="1169" spans="1:13" x14ac:dyDescent="0.3">
      <c r="A1169">
        <v>1167</v>
      </c>
      <c r="B1169">
        <v>3.1950718685831623</v>
      </c>
      <c r="C1169">
        <f t="shared" si="66"/>
        <v>38.5</v>
      </c>
      <c r="D1169">
        <v>1</v>
      </c>
      <c r="E1169">
        <v>96.647999999999996</v>
      </c>
      <c r="F1169">
        <v>4.0460000000000003E-2</v>
      </c>
      <c r="G1169">
        <v>84.563999999999993</v>
      </c>
      <c r="H1169">
        <v>87.551000000000002</v>
      </c>
      <c r="I1169">
        <f>VLOOKUP(C1169,'Girls CDC 0-20'!$B$2:$F$243,3,FALSE)</f>
        <v>0.48279993700000001</v>
      </c>
      <c r="J1169">
        <f>VLOOKUP($C1169,'Girls CDC 0-20'!$B$2:$F$243,4,FALSE)</f>
        <v>95.373919180000001</v>
      </c>
      <c r="K1169">
        <f>VLOOKUP($C1169,'Girls CDC 0-20'!$B$2:$F$243,5,FALSE)</f>
        <v>4.2199506999999997E-2</v>
      </c>
      <c r="L1169">
        <f t="shared" si="65"/>
        <v>-1.9867443067038326</v>
      </c>
      <c r="M1169">
        <f t="shared" si="67"/>
        <v>2.3475369593541844</v>
      </c>
    </row>
    <row r="1170" spans="1:13" x14ac:dyDescent="0.3">
      <c r="A1170">
        <v>1168</v>
      </c>
      <c r="B1170">
        <v>3.1978097193702943</v>
      </c>
      <c r="C1170">
        <f t="shared" si="66"/>
        <v>38.5</v>
      </c>
      <c r="D1170">
        <v>1</v>
      </c>
      <c r="E1170">
        <v>96.670100000000005</v>
      </c>
      <c r="F1170">
        <v>4.0469999999999999E-2</v>
      </c>
      <c r="G1170">
        <v>84.58</v>
      </c>
      <c r="H1170">
        <v>87.569000000000003</v>
      </c>
      <c r="I1170">
        <f>VLOOKUP(C1170,'Girls CDC 0-20'!$B$2:$F$243,3,FALSE)</f>
        <v>0.48279993700000001</v>
      </c>
      <c r="J1170">
        <f>VLOOKUP($C1170,'Girls CDC 0-20'!$B$2:$F$243,4,FALSE)</f>
        <v>95.373919180000001</v>
      </c>
      <c r="K1170">
        <f>VLOOKUP($C1170,'Girls CDC 0-20'!$B$2:$F$243,5,FALSE)</f>
        <v>4.2199506999999997E-2</v>
      </c>
      <c r="L1170">
        <f t="shared" si="65"/>
        <v>-1.9820697980267181</v>
      </c>
      <c r="M1170">
        <f t="shared" si="67"/>
        <v>2.3735714628103337</v>
      </c>
    </row>
    <row r="1171" spans="1:13" x14ac:dyDescent="0.3">
      <c r="A1171">
        <v>1169</v>
      </c>
      <c r="B1171">
        <v>3.2005475701574264</v>
      </c>
      <c r="C1171">
        <f t="shared" si="66"/>
        <v>38.5</v>
      </c>
      <c r="D1171">
        <v>1</v>
      </c>
      <c r="E1171">
        <v>96.692099999999996</v>
      </c>
      <c r="F1171">
        <v>4.0469999999999999E-2</v>
      </c>
      <c r="G1171">
        <v>84.6</v>
      </c>
      <c r="H1171">
        <v>87.588999999999999</v>
      </c>
      <c r="I1171">
        <f>VLOOKUP(C1171,'Girls CDC 0-20'!$B$2:$F$243,3,FALSE)</f>
        <v>0.48279993700000001</v>
      </c>
      <c r="J1171">
        <f>VLOOKUP($C1171,'Girls CDC 0-20'!$B$2:$F$243,4,FALSE)</f>
        <v>95.373919180000001</v>
      </c>
      <c r="K1171">
        <f>VLOOKUP($C1171,'Girls CDC 0-20'!$B$2:$F$243,5,FALSE)</f>
        <v>4.2199506999999997E-2</v>
      </c>
      <c r="L1171">
        <f t="shared" si="65"/>
        <v>-1.9768764823067961</v>
      </c>
      <c r="M1171">
        <f t="shared" si="67"/>
        <v>2.402779687474681</v>
      </c>
    </row>
    <row r="1172" spans="1:13" x14ac:dyDescent="0.3">
      <c r="A1172">
        <v>1170</v>
      </c>
      <c r="B1172">
        <v>3.2032854209445585</v>
      </c>
      <c r="C1172">
        <f t="shared" si="66"/>
        <v>38.5</v>
      </c>
      <c r="D1172">
        <v>1</v>
      </c>
      <c r="E1172">
        <v>96.714100000000002</v>
      </c>
      <c r="F1172">
        <v>4.0480000000000002E-2</v>
      </c>
      <c r="G1172">
        <v>84.616</v>
      </c>
      <c r="H1172">
        <v>87.605999999999995</v>
      </c>
      <c r="I1172">
        <f>VLOOKUP(C1172,'Girls CDC 0-20'!$B$2:$F$243,3,FALSE)</f>
        <v>0.48279993700000001</v>
      </c>
      <c r="J1172">
        <f>VLOOKUP($C1172,'Girls CDC 0-20'!$B$2:$F$243,4,FALSE)</f>
        <v>95.373919180000001</v>
      </c>
      <c r="K1172">
        <f>VLOOKUP($C1172,'Girls CDC 0-20'!$B$2:$F$243,5,FALSE)</f>
        <v>4.2199506999999997E-2</v>
      </c>
      <c r="L1172">
        <f t="shared" si="65"/>
        <v>-1.9724626461438093</v>
      </c>
      <c r="M1172">
        <f t="shared" si="67"/>
        <v>2.4278408227798418</v>
      </c>
    </row>
    <row r="1173" spans="1:13" x14ac:dyDescent="0.3">
      <c r="A1173">
        <v>1171</v>
      </c>
      <c r="B1173">
        <v>3.2060232717316905</v>
      </c>
      <c r="C1173">
        <f t="shared" si="66"/>
        <v>38.5</v>
      </c>
      <c r="D1173">
        <v>1</v>
      </c>
      <c r="E1173">
        <v>96.736199999999997</v>
      </c>
      <c r="F1173">
        <v>4.0489999999999998E-2</v>
      </c>
      <c r="G1173">
        <v>84.632000000000005</v>
      </c>
      <c r="H1173">
        <v>87.623999999999995</v>
      </c>
      <c r="I1173">
        <f>VLOOKUP(C1173,'Girls CDC 0-20'!$B$2:$F$243,3,FALSE)</f>
        <v>0.48279993700000001</v>
      </c>
      <c r="J1173">
        <f>VLOOKUP($C1173,'Girls CDC 0-20'!$B$2:$F$243,4,FALSE)</f>
        <v>95.373919180000001</v>
      </c>
      <c r="K1173">
        <f>VLOOKUP($C1173,'Girls CDC 0-20'!$B$2:$F$243,5,FALSE)</f>
        <v>4.2199506999999997E-2</v>
      </c>
      <c r="L1173">
        <f t="shared" si="65"/>
        <v>-1.9677896553717065</v>
      </c>
      <c r="M1173">
        <f t="shared" si="67"/>
        <v>2.4546122464724971</v>
      </c>
    </row>
    <row r="1174" spans="1:13" x14ac:dyDescent="0.3">
      <c r="A1174">
        <v>1172</v>
      </c>
      <c r="B1174">
        <v>3.2087611225188226</v>
      </c>
      <c r="C1174">
        <f t="shared" si="66"/>
        <v>38.5</v>
      </c>
      <c r="D1174">
        <v>1</v>
      </c>
      <c r="E1174">
        <v>96.758200000000002</v>
      </c>
      <c r="F1174">
        <v>4.0489999999999998E-2</v>
      </c>
      <c r="G1174">
        <v>84.650999999999996</v>
      </c>
      <c r="H1174">
        <v>87.644000000000005</v>
      </c>
      <c r="I1174">
        <f>VLOOKUP(C1174,'Girls CDC 0-20'!$B$2:$F$243,3,FALSE)</f>
        <v>0.48279993700000001</v>
      </c>
      <c r="J1174">
        <f>VLOOKUP($C1174,'Girls CDC 0-20'!$B$2:$F$243,4,FALSE)</f>
        <v>95.373919180000001</v>
      </c>
      <c r="K1174">
        <f>VLOOKUP($C1174,'Girls CDC 0-20'!$B$2:$F$243,5,FALSE)</f>
        <v>4.2199506999999997E-2</v>
      </c>
      <c r="L1174">
        <f t="shared" si="65"/>
        <v>-1.9625980256579678</v>
      </c>
      <c r="M1174">
        <f t="shared" si="67"/>
        <v>2.4846450161997362</v>
      </c>
    </row>
    <row r="1175" spans="1:13" x14ac:dyDescent="0.3">
      <c r="A1175">
        <v>1173</v>
      </c>
      <c r="B1175">
        <v>3.2114989733059547</v>
      </c>
      <c r="C1175">
        <f t="shared" si="66"/>
        <v>38.5</v>
      </c>
      <c r="D1175">
        <v>1</v>
      </c>
      <c r="E1175">
        <v>96.780199999999994</v>
      </c>
      <c r="F1175">
        <v>4.0500000000000001E-2</v>
      </c>
      <c r="G1175">
        <v>84.668000000000006</v>
      </c>
      <c r="H1175">
        <v>87.662000000000006</v>
      </c>
      <c r="I1175">
        <f>VLOOKUP(C1175,'Girls CDC 0-20'!$B$2:$F$243,3,FALSE)</f>
        <v>0.48279993700000001</v>
      </c>
      <c r="J1175">
        <f>VLOOKUP($C1175,'Girls CDC 0-20'!$B$2:$F$243,4,FALSE)</f>
        <v>95.373919180000001</v>
      </c>
      <c r="K1175">
        <f>VLOOKUP($C1175,'Girls CDC 0-20'!$B$2:$F$243,5,FALSE)</f>
        <v>4.2199506999999997E-2</v>
      </c>
      <c r="L1175">
        <f t="shared" si="65"/>
        <v>-1.957926082776027</v>
      </c>
      <c r="M1175">
        <f t="shared" si="67"/>
        <v>2.5119343411231649</v>
      </c>
    </row>
    <row r="1176" spans="1:13" x14ac:dyDescent="0.3">
      <c r="A1176">
        <v>1174</v>
      </c>
      <c r="B1176">
        <v>3.2142368240930868</v>
      </c>
      <c r="C1176">
        <f t="shared" si="66"/>
        <v>38.5</v>
      </c>
      <c r="D1176">
        <v>1</v>
      </c>
      <c r="E1176">
        <v>96.802099999999996</v>
      </c>
      <c r="F1176">
        <v>4.0500000000000001E-2</v>
      </c>
      <c r="G1176">
        <v>84.686999999999998</v>
      </c>
      <c r="H1176">
        <v>87.682000000000002</v>
      </c>
      <c r="I1176">
        <f>VLOOKUP(C1176,'Girls CDC 0-20'!$B$2:$F$243,3,FALSE)</f>
        <v>0.48279993700000001</v>
      </c>
      <c r="J1176">
        <f>VLOOKUP($C1176,'Girls CDC 0-20'!$B$2:$F$243,4,FALSE)</f>
        <v>95.373919180000001</v>
      </c>
      <c r="K1176">
        <f>VLOOKUP($C1176,'Girls CDC 0-20'!$B$2:$F$243,5,FALSE)</f>
        <v>4.2199506999999997E-2</v>
      </c>
      <c r="L1176">
        <f t="shared" si="65"/>
        <v>-1.9527356170018135</v>
      </c>
      <c r="M1176">
        <f t="shared" si="67"/>
        <v>2.5425465494247916</v>
      </c>
    </row>
    <row r="1177" spans="1:13" x14ac:dyDescent="0.3">
      <c r="A1177">
        <v>1175</v>
      </c>
      <c r="B1177">
        <v>3.2169746748802188</v>
      </c>
      <c r="C1177">
        <f t="shared" si="66"/>
        <v>38.5</v>
      </c>
      <c r="D1177">
        <v>1</v>
      </c>
      <c r="E1177">
        <v>96.824100000000001</v>
      </c>
      <c r="F1177">
        <v>4.0509999999999997E-2</v>
      </c>
      <c r="G1177">
        <v>84.703000000000003</v>
      </c>
      <c r="H1177">
        <v>87.698999999999998</v>
      </c>
      <c r="I1177">
        <f>VLOOKUP(C1177,'Girls CDC 0-20'!$B$2:$F$243,3,FALSE)</f>
        <v>0.48279993700000001</v>
      </c>
      <c r="J1177">
        <f>VLOOKUP($C1177,'Girls CDC 0-20'!$B$2:$F$243,4,FALSE)</f>
        <v>95.373919180000001</v>
      </c>
      <c r="K1177">
        <f>VLOOKUP($C1177,'Girls CDC 0-20'!$B$2:$F$243,5,FALSE)</f>
        <v>4.2199506999999997E-2</v>
      </c>
      <c r="L1177">
        <f t="shared" si="65"/>
        <v>-1.9483242025169178</v>
      </c>
      <c r="M1177">
        <f t="shared" si="67"/>
        <v>2.5688091486758253</v>
      </c>
    </row>
    <row r="1178" spans="1:13" x14ac:dyDescent="0.3">
      <c r="A1178">
        <v>1176</v>
      </c>
      <c r="B1178">
        <v>3.2197125256673513</v>
      </c>
      <c r="C1178">
        <f t="shared" si="66"/>
        <v>38.5</v>
      </c>
      <c r="D1178">
        <v>1</v>
      </c>
      <c r="E1178">
        <v>96.846100000000007</v>
      </c>
      <c r="F1178">
        <v>4.0509999999999997E-2</v>
      </c>
      <c r="G1178">
        <v>84.721999999999994</v>
      </c>
      <c r="H1178">
        <v>87.718999999999994</v>
      </c>
      <c r="I1178">
        <f>VLOOKUP(C1178,'Girls CDC 0-20'!$B$2:$F$243,3,FALSE)</f>
        <v>0.48279993700000001</v>
      </c>
      <c r="J1178">
        <f>VLOOKUP($C1178,'Girls CDC 0-20'!$B$2:$F$243,4,FALSE)</f>
        <v>95.373919180000001</v>
      </c>
      <c r="K1178">
        <f>VLOOKUP($C1178,'Girls CDC 0-20'!$B$2:$F$243,5,FALSE)</f>
        <v>4.2199506999999997E-2</v>
      </c>
      <c r="L1178">
        <f t="shared" si="65"/>
        <v>-1.9431348693169967</v>
      </c>
      <c r="M1178">
        <f t="shared" si="67"/>
        <v>2.5999932463905342</v>
      </c>
    </row>
    <row r="1179" spans="1:13" x14ac:dyDescent="0.3">
      <c r="A1179">
        <v>1177</v>
      </c>
      <c r="B1179">
        <v>3.2224503764544834</v>
      </c>
      <c r="C1179">
        <f t="shared" si="66"/>
        <v>38.5</v>
      </c>
      <c r="D1179">
        <v>1</v>
      </c>
      <c r="E1179">
        <v>96.867999999999995</v>
      </c>
      <c r="F1179">
        <v>4.052E-2</v>
      </c>
      <c r="G1179">
        <v>84.739000000000004</v>
      </c>
      <c r="H1179">
        <v>87.736999999999995</v>
      </c>
      <c r="I1179">
        <f>VLOOKUP(C1179,'Girls CDC 0-20'!$B$2:$F$243,3,FALSE)</f>
        <v>0.48279993700000001</v>
      </c>
      <c r="J1179">
        <f>VLOOKUP($C1179,'Girls CDC 0-20'!$B$2:$F$243,4,FALSE)</f>
        <v>95.373919180000001</v>
      </c>
      <c r="K1179">
        <f>VLOOKUP($C1179,'Girls CDC 0-20'!$B$2:$F$243,5,FALSE)</f>
        <v>4.2199506999999997E-2</v>
      </c>
      <c r="L1179">
        <f t="shared" si="65"/>
        <v>-1.9384649926180708</v>
      </c>
      <c r="M1179">
        <f t="shared" si="67"/>
        <v>2.6283258907066802</v>
      </c>
    </row>
    <row r="1180" spans="1:13" x14ac:dyDescent="0.3">
      <c r="A1180">
        <v>1178</v>
      </c>
      <c r="B1180">
        <v>3.2251882272416155</v>
      </c>
      <c r="C1180">
        <f t="shared" si="66"/>
        <v>38.5</v>
      </c>
      <c r="D1180">
        <v>1</v>
      </c>
      <c r="E1180">
        <v>96.89</v>
      </c>
      <c r="F1180">
        <v>4.052E-2</v>
      </c>
      <c r="G1180">
        <v>84.757999999999996</v>
      </c>
      <c r="H1180">
        <v>87.757000000000005</v>
      </c>
      <c r="I1180">
        <f>VLOOKUP(C1180,'Girls CDC 0-20'!$B$2:$F$243,3,FALSE)</f>
        <v>0.48279993700000001</v>
      </c>
      <c r="J1180">
        <f>VLOOKUP($C1180,'Girls CDC 0-20'!$B$2:$F$243,4,FALSE)</f>
        <v>95.373919180000001</v>
      </c>
      <c r="K1180">
        <f>VLOOKUP($C1180,'Girls CDC 0-20'!$B$2:$F$243,5,FALSE)</f>
        <v>4.2199506999999997E-2</v>
      </c>
      <c r="L1180">
        <f t="shared" si="65"/>
        <v>-1.9332768218482745</v>
      </c>
      <c r="M1180">
        <f t="shared" si="67"/>
        <v>2.6601052764277049</v>
      </c>
    </row>
    <row r="1181" spans="1:13" x14ac:dyDescent="0.3">
      <c r="A1181">
        <v>1179</v>
      </c>
      <c r="B1181">
        <v>3.2279260780287475</v>
      </c>
      <c r="C1181">
        <f t="shared" si="66"/>
        <v>38.5</v>
      </c>
      <c r="D1181">
        <v>1</v>
      </c>
      <c r="E1181">
        <v>96.911900000000003</v>
      </c>
      <c r="F1181">
        <v>4.0529999999999997E-2</v>
      </c>
      <c r="G1181">
        <v>84.774000000000001</v>
      </c>
      <c r="H1181">
        <v>87.774000000000001</v>
      </c>
      <c r="I1181">
        <f>VLOOKUP(C1181,'Girls CDC 0-20'!$B$2:$F$243,3,FALSE)</f>
        <v>0.48279993700000001</v>
      </c>
      <c r="J1181">
        <f>VLOOKUP($C1181,'Girls CDC 0-20'!$B$2:$F$243,4,FALSE)</f>
        <v>95.373919180000001</v>
      </c>
      <c r="K1181">
        <f>VLOOKUP($C1181,'Girls CDC 0-20'!$B$2:$F$243,5,FALSE)</f>
        <v>4.2199506999999997E-2</v>
      </c>
      <c r="L1181">
        <f t="shared" si="65"/>
        <v>-1.9288673574930362</v>
      </c>
      <c r="M1181">
        <f t="shared" si="67"/>
        <v>2.6873665563242737</v>
      </c>
    </row>
    <row r="1182" spans="1:13" x14ac:dyDescent="0.3">
      <c r="A1182">
        <v>1180</v>
      </c>
      <c r="B1182">
        <v>3.2306639288158796</v>
      </c>
      <c r="C1182">
        <f t="shared" si="66"/>
        <v>38.5</v>
      </c>
      <c r="D1182">
        <v>1</v>
      </c>
      <c r="E1182">
        <v>96.933899999999994</v>
      </c>
      <c r="F1182">
        <v>4.0529999999999997E-2</v>
      </c>
      <c r="G1182">
        <v>84.793000000000006</v>
      </c>
      <c r="H1182">
        <v>87.793999999999997</v>
      </c>
      <c r="I1182">
        <f>VLOOKUP(C1182,'Girls CDC 0-20'!$B$2:$F$243,3,FALSE)</f>
        <v>0.48279993700000001</v>
      </c>
      <c r="J1182">
        <f>VLOOKUP($C1182,'Girls CDC 0-20'!$B$2:$F$243,4,FALSE)</f>
        <v>95.373919180000001</v>
      </c>
      <c r="K1182">
        <f>VLOOKUP($C1182,'Girls CDC 0-20'!$B$2:$F$243,5,FALSE)</f>
        <v>4.2199506999999997E-2</v>
      </c>
      <c r="L1182">
        <f t="shared" si="65"/>
        <v>-1.9236803178294539</v>
      </c>
      <c r="M1182">
        <f t="shared" si="67"/>
        <v>2.7197333297379478</v>
      </c>
    </row>
    <row r="1183" spans="1:13" x14ac:dyDescent="0.3">
      <c r="A1183">
        <v>1181</v>
      </c>
      <c r="B1183">
        <v>3.2334017796030117</v>
      </c>
      <c r="C1183">
        <f t="shared" si="66"/>
        <v>38.5</v>
      </c>
      <c r="D1183">
        <v>1</v>
      </c>
      <c r="E1183">
        <v>96.955799999999996</v>
      </c>
      <c r="F1183">
        <v>4.054E-2</v>
      </c>
      <c r="G1183">
        <v>84.808999999999997</v>
      </c>
      <c r="H1183">
        <v>87.811999999999998</v>
      </c>
      <c r="I1183">
        <f>VLOOKUP(C1183,'Girls CDC 0-20'!$B$2:$F$243,3,FALSE)</f>
        <v>0.48279993700000001</v>
      </c>
      <c r="J1183">
        <f>VLOOKUP($C1183,'Girls CDC 0-20'!$B$2:$F$243,4,FALSE)</f>
        <v>95.373919180000001</v>
      </c>
      <c r="K1183">
        <f>VLOOKUP($C1183,'Girls CDC 0-20'!$B$2:$F$243,5,FALSE)</f>
        <v>4.2199506999999997E-2</v>
      </c>
      <c r="L1183">
        <f t="shared" si="65"/>
        <v>-1.9190125046352864</v>
      </c>
      <c r="M1183">
        <f t="shared" si="67"/>
        <v>2.7491375666198263</v>
      </c>
    </row>
    <row r="1184" spans="1:13" x14ac:dyDescent="0.3">
      <c r="A1184">
        <v>1182</v>
      </c>
      <c r="B1184">
        <v>3.2361396303901437</v>
      </c>
      <c r="C1184">
        <f t="shared" si="66"/>
        <v>38.5</v>
      </c>
      <c r="D1184">
        <v>1</v>
      </c>
      <c r="E1184">
        <v>96.977699999999999</v>
      </c>
      <c r="F1184">
        <v>4.054E-2</v>
      </c>
      <c r="G1184">
        <v>84.828999999999994</v>
      </c>
      <c r="H1184">
        <v>87.831999999999994</v>
      </c>
      <c r="I1184">
        <f>VLOOKUP(C1184,'Girls CDC 0-20'!$B$2:$F$243,3,FALSE)</f>
        <v>0.48279993700000001</v>
      </c>
      <c r="J1184">
        <f>VLOOKUP($C1184,'Girls CDC 0-20'!$B$2:$F$243,4,FALSE)</f>
        <v>95.373919180000001</v>
      </c>
      <c r="K1184">
        <f>VLOOKUP($C1184,'Girls CDC 0-20'!$B$2:$F$243,5,FALSE)</f>
        <v>4.2199506999999997E-2</v>
      </c>
      <c r="L1184">
        <f t="shared" si="65"/>
        <v>-1.9138266258956924</v>
      </c>
      <c r="M1184">
        <f t="shared" si="67"/>
        <v>2.7821156096456878</v>
      </c>
    </row>
    <row r="1185" spans="1:13" x14ac:dyDescent="0.3">
      <c r="A1185">
        <v>1183</v>
      </c>
      <c r="B1185">
        <v>3.2388774811772758</v>
      </c>
      <c r="C1185">
        <f t="shared" si="66"/>
        <v>38.5</v>
      </c>
      <c r="D1185">
        <v>1</v>
      </c>
      <c r="E1185">
        <v>96.999600000000001</v>
      </c>
      <c r="F1185">
        <v>4.0550000000000003E-2</v>
      </c>
      <c r="G1185">
        <v>84.844999999999999</v>
      </c>
      <c r="H1185">
        <v>87.849000000000004</v>
      </c>
      <c r="I1185">
        <f>VLOOKUP(C1185,'Girls CDC 0-20'!$B$2:$F$243,3,FALSE)</f>
        <v>0.48279993700000001</v>
      </c>
      <c r="J1185">
        <f>VLOOKUP($C1185,'Girls CDC 0-20'!$B$2:$F$243,4,FALSE)</f>
        <v>95.373919180000001</v>
      </c>
      <c r="K1185">
        <f>VLOOKUP($C1185,'Girls CDC 0-20'!$B$2:$F$243,5,FALSE)</f>
        <v>4.2199506999999997E-2</v>
      </c>
      <c r="L1185">
        <f t="shared" si="65"/>
        <v>-1.9094191091433552</v>
      </c>
      <c r="M1185">
        <f t="shared" si="67"/>
        <v>2.8104023807603351</v>
      </c>
    </row>
    <row r="1186" spans="1:13" x14ac:dyDescent="0.3">
      <c r="A1186">
        <v>1184</v>
      </c>
      <c r="B1186">
        <v>3.2416153319644079</v>
      </c>
      <c r="C1186">
        <f t="shared" si="66"/>
        <v>38.5</v>
      </c>
      <c r="D1186">
        <v>1</v>
      </c>
      <c r="E1186">
        <v>97.021500000000003</v>
      </c>
      <c r="F1186">
        <v>4.0559999999999999E-2</v>
      </c>
      <c r="G1186">
        <v>84.861000000000004</v>
      </c>
      <c r="H1186">
        <v>87.867000000000004</v>
      </c>
      <c r="I1186">
        <f>VLOOKUP(C1186,'Girls CDC 0-20'!$B$2:$F$243,3,FALSE)</f>
        <v>0.48279993700000001</v>
      </c>
      <c r="J1186">
        <f>VLOOKUP($C1186,'Girls CDC 0-20'!$B$2:$F$243,4,FALSE)</f>
        <v>95.373919180000001</v>
      </c>
      <c r="K1186">
        <f>VLOOKUP($C1186,'Girls CDC 0-20'!$B$2:$F$243,5,FALSE)</f>
        <v>4.2199506999999997E-2</v>
      </c>
      <c r="L1186">
        <f t="shared" si="65"/>
        <v>-1.9047528074871536</v>
      </c>
      <c r="M1186">
        <f t="shared" si="67"/>
        <v>2.8406105514484725</v>
      </c>
    </row>
    <row r="1187" spans="1:13" x14ac:dyDescent="0.3">
      <c r="A1187">
        <v>1185</v>
      </c>
      <c r="B1187">
        <v>3.2443531827515399</v>
      </c>
      <c r="C1187">
        <f t="shared" si="66"/>
        <v>38.5</v>
      </c>
      <c r="D1187">
        <v>1</v>
      </c>
      <c r="E1187">
        <v>97.043400000000005</v>
      </c>
      <c r="F1187">
        <v>4.0559999999999999E-2</v>
      </c>
      <c r="G1187">
        <v>84.88</v>
      </c>
      <c r="H1187">
        <v>87.887</v>
      </c>
      <c r="I1187">
        <f>VLOOKUP(C1187,'Girls CDC 0-20'!$B$2:$F$243,3,FALSE)</f>
        <v>0.48279993700000001</v>
      </c>
      <c r="J1187">
        <f>VLOOKUP($C1187,'Girls CDC 0-20'!$B$2:$F$243,4,FALSE)</f>
        <v>95.373919180000001</v>
      </c>
      <c r="K1187">
        <f>VLOOKUP($C1187,'Girls CDC 0-20'!$B$2:$F$243,5,FALSE)</f>
        <v>4.2199506999999997E-2</v>
      </c>
      <c r="L1187">
        <f t="shared" si="65"/>
        <v>-1.8995686076831191</v>
      </c>
      <c r="M1187">
        <f t="shared" si="67"/>
        <v>2.874487757715932</v>
      </c>
    </row>
    <row r="1188" spans="1:13" x14ac:dyDescent="0.3">
      <c r="A1188">
        <v>1186</v>
      </c>
      <c r="B1188">
        <v>3.247091033538672</v>
      </c>
      <c r="C1188">
        <f t="shared" si="66"/>
        <v>38.5</v>
      </c>
      <c r="D1188">
        <v>1</v>
      </c>
      <c r="E1188">
        <v>97.065200000000004</v>
      </c>
      <c r="F1188">
        <v>4.0570000000000002E-2</v>
      </c>
      <c r="G1188">
        <v>84.896000000000001</v>
      </c>
      <c r="H1188">
        <v>87.903999999999996</v>
      </c>
      <c r="I1188">
        <f>VLOOKUP(C1188,'Girls CDC 0-20'!$B$2:$F$243,3,FALSE)</f>
        <v>0.48279993700000001</v>
      </c>
      <c r="J1188">
        <f>VLOOKUP($C1188,'Girls CDC 0-20'!$B$2:$F$243,4,FALSE)</f>
        <v>95.373919180000001</v>
      </c>
      <c r="K1188">
        <f>VLOOKUP($C1188,'Girls CDC 0-20'!$B$2:$F$243,5,FALSE)</f>
        <v>4.2199506999999997E-2</v>
      </c>
      <c r="L1188">
        <f t="shared" si="65"/>
        <v>-1.8951625175701736</v>
      </c>
      <c r="M1188">
        <f t="shared" si="67"/>
        <v>2.9035437116586325</v>
      </c>
    </row>
    <row r="1189" spans="1:13" x14ac:dyDescent="0.3">
      <c r="A1189">
        <v>1187</v>
      </c>
      <c r="B1189">
        <v>3.2498288843258041</v>
      </c>
      <c r="C1189">
        <f t="shared" si="66"/>
        <v>38.5</v>
      </c>
      <c r="D1189">
        <v>1</v>
      </c>
      <c r="E1189">
        <v>97.087100000000007</v>
      </c>
      <c r="F1189">
        <v>4.0570000000000002E-2</v>
      </c>
      <c r="G1189">
        <v>84.915000000000006</v>
      </c>
      <c r="H1189">
        <v>87.924000000000007</v>
      </c>
      <c r="I1189">
        <f>VLOOKUP(C1189,'Girls CDC 0-20'!$B$2:$F$243,3,FALSE)</f>
        <v>0.48279993700000001</v>
      </c>
      <c r="J1189">
        <f>VLOOKUP($C1189,'Girls CDC 0-20'!$B$2:$F$243,4,FALSE)</f>
        <v>95.373919180000001</v>
      </c>
      <c r="K1189">
        <f>VLOOKUP($C1189,'Girls CDC 0-20'!$B$2:$F$243,5,FALSE)</f>
        <v>4.2199506999999997E-2</v>
      </c>
      <c r="L1189">
        <f t="shared" si="65"/>
        <v>-1.889979446335134</v>
      </c>
      <c r="M1189">
        <f t="shared" si="67"/>
        <v>2.9380354513092044</v>
      </c>
    </row>
    <row r="1190" spans="1:13" x14ac:dyDescent="0.3">
      <c r="A1190">
        <v>1188</v>
      </c>
      <c r="B1190">
        <v>3.2525667351129361</v>
      </c>
      <c r="C1190">
        <f t="shared" si="66"/>
        <v>39.5</v>
      </c>
      <c r="D1190">
        <v>1</v>
      </c>
      <c r="E1190">
        <v>97.108900000000006</v>
      </c>
      <c r="F1190">
        <v>4.0579999999999998E-2</v>
      </c>
      <c r="G1190">
        <v>84.930999999999997</v>
      </c>
      <c r="H1190">
        <v>87.941999999999993</v>
      </c>
      <c r="I1190">
        <f>VLOOKUP(C1190,'Girls CDC 0-20'!$B$2:$F$243,3,FALSE)</f>
        <v>0.45552104100000002</v>
      </c>
      <c r="J1190">
        <f>VLOOKUP($C1190,'Girls CDC 0-20'!$B$2:$F$243,4,FALSE)</f>
        <v>95.946926770000005</v>
      </c>
      <c r="K1190">
        <f>VLOOKUP($C1190,'Girls CDC 0-20'!$B$2:$F$243,5,FALSE)</f>
        <v>4.2300333000000002E-2</v>
      </c>
      <c r="L1190">
        <f t="shared" si="65"/>
        <v>-2.019174183380942</v>
      </c>
      <c r="M1190">
        <f t="shared" si="67"/>
        <v>2.1734559309452419</v>
      </c>
    </row>
    <row r="1191" spans="1:13" x14ac:dyDescent="0.3">
      <c r="A1191">
        <v>1189</v>
      </c>
      <c r="B1191">
        <v>3.2553045859000687</v>
      </c>
      <c r="C1191">
        <f t="shared" si="66"/>
        <v>39.5</v>
      </c>
      <c r="D1191">
        <v>1</v>
      </c>
      <c r="E1191">
        <v>97.130799999999994</v>
      </c>
      <c r="F1191">
        <v>4.0579999999999998E-2</v>
      </c>
      <c r="G1191">
        <v>84.95</v>
      </c>
      <c r="H1191">
        <v>87.960999999999999</v>
      </c>
      <c r="I1191">
        <f>VLOOKUP(C1191,'Girls CDC 0-20'!$B$2:$F$243,3,FALSE)</f>
        <v>0.45552104100000002</v>
      </c>
      <c r="J1191">
        <f>VLOOKUP($C1191,'Girls CDC 0-20'!$B$2:$F$243,4,FALSE)</f>
        <v>95.946926770000005</v>
      </c>
      <c r="K1191">
        <f>VLOOKUP($C1191,'Girls CDC 0-20'!$B$2:$F$243,5,FALSE)</f>
        <v>4.2300333000000002E-2</v>
      </c>
      <c r="L1191">
        <f t="shared" si="65"/>
        <v>-2.0142656311280382</v>
      </c>
      <c r="M1191">
        <f t="shared" si="67"/>
        <v>2.1990826156855761</v>
      </c>
    </row>
    <row r="1192" spans="1:13" x14ac:dyDescent="0.3">
      <c r="A1192">
        <v>1190</v>
      </c>
      <c r="B1192">
        <v>3.2580424366872007</v>
      </c>
      <c r="C1192">
        <f t="shared" si="66"/>
        <v>39.5</v>
      </c>
      <c r="D1192">
        <v>1</v>
      </c>
      <c r="E1192">
        <v>97.152600000000007</v>
      </c>
      <c r="F1192">
        <v>4.0590000000000001E-2</v>
      </c>
      <c r="G1192">
        <v>84.966999999999999</v>
      </c>
      <c r="H1192">
        <v>87.978999999999999</v>
      </c>
      <c r="I1192">
        <f>VLOOKUP(C1192,'Girls CDC 0-20'!$B$2:$F$243,3,FALSE)</f>
        <v>0.45552104100000002</v>
      </c>
      <c r="J1192">
        <f>VLOOKUP($C1192,'Girls CDC 0-20'!$B$2:$F$243,4,FALSE)</f>
        <v>95.946926770000005</v>
      </c>
      <c r="K1192">
        <f>VLOOKUP($C1192,'Girls CDC 0-20'!$B$2:$F$243,5,FALSE)</f>
        <v>4.2300333000000002E-2</v>
      </c>
      <c r="L1192">
        <f t="shared" si="65"/>
        <v>-2.0096159562212135</v>
      </c>
      <c r="M1192">
        <f t="shared" si="67"/>
        <v>2.2235925575196296</v>
      </c>
    </row>
    <row r="1193" spans="1:13" x14ac:dyDescent="0.3">
      <c r="A1193">
        <v>1191</v>
      </c>
      <c r="B1193">
        <v>3.2607802874743328</v>
      </c>
      <c r="C1193">
        <f t="shared" si="66"/>
        <v>39.5</v>
      </c>
      <c r="D1193">
        <v>1</v>
      </c>
      <c r="E1193">
        <v>97.174400000000006</v>
      </c>
      <c r="F1193">
        <v>4.0590000000000001E-2</v>
      </c>
      <c r="G1193">
        <v>84.986000000000004</v>
      </c>
      <c r="H1193">
        <v>87.998999999999995</v>
      </c>
      <c r="I1193">
        <f>VLOOKUP(C1193,'Girls CDC 0-20'!$B$2:$F$243,3,FALSE)</f>
        <v>0.45552104100000002</v>
      </c>
      <c r="J1193">
        <f>VLOOKUP($C1193,'Girls CDC 0-20'!$B$2:$F$243,4,FALSE)</f>
        <v>95.946926770000005</v>
      </c>
      <c r="K1193">
        <f>VLOOKUP($C1193,'Girls CDC 0-20'!$B$2:$F$243,5,FALSE)</f>
        <v>4.2300333000000002E-2</v>
      </c>
      <c r="L1193">
        <f t="shared" si="65"/>
        <v>-2.0044502582135348</v>
      </c>
      <c r="M1193">
        <f t="shared" si="67"/>
        <v>2.251092510867402</v>
      </c>
    </row>
    <row r="1194" spans="1:13" x14ac:dyDescent="0.3">
      <c r="A1194">
        <v>1192</v>
      </c>
      <c r="B1194">
        <v>3.2635181382614649</v>
      </c>
      <c r="C1194">
        <f t="shared" si="66"/>
        <v>39.5</v>
      </c>
      <c r="D1194">
        <v>1</v>
      </c>
      <c r="E1194">
        <v>97.196299999999994</v>
      </c>
      <c r="F1194">
        <v>4.0599999999999997E-2</v>
      </c>
      <c r="G1194">
        <v>85.001999999999995</v>
      </c>
      <c r="H1194">
        <v>88.016000000000005</v>
      </c>
      <c r="I1194">
        <f>VLOOKUP(C1194,'Girls CDC 0-20'!$B$2:$F$243,3,FALSE)</f>
        <v>0.45552104100000002</v>
      </c>
      <c r="J1194">
        <f>VLOOKUP($C1194,'Girls CDC 0-20'!$B$2:$F$243,4,FALSE)</f>
        <v>95.946926770000005</v>
      </c>
      <c r="K1194">
        <f>VLOOKUP($C1194,'Girls CDC 0-20'!$B$2:$F$243,5,FALSE)</f>
        <v>4.2300333000000002E-2</v>
      </c>
      <c r="L1194">
        <f t="shared" si="65"/>
        <v>-2.0000599174853675</v>
      </c>
      <c r="M1194">
        <f t="shared" si="67"/>
        <v>2.27468971390606</v>
      </c>
    </row>
    <row r="1195" spans="1:13" x14ac:dyDescent="0.3">
      <c r="A1195">
        <v>1193</v>
      </c>
      <c r="B1195">
        <v>3.2662559890485969</v>
      </c>
      <c r="C1195">
        <f t="shared" si="66"/>
        <v>39.5</v>
      </c>
      <c r="D1195">
        <v>1</v>
      </c>
      <c r="E1195">
        <v>97.218100000000007</v>
      </c>
      <c r="F1195">
        <v>4.0599999999999997E-2</v>
      </c>
      <c r="G1195">
        <v>85.021000000000001</v>
      </c>
      <c r="H1195">
        <v>88.036000000000001</v>
      </c>
      <c r="I1195">
        <f>VLOOKUP(C1195,'Girls CDC 0-20'!$B$2:$F$243,3,FALSE)</f>
        <v>0.45552104100000002</v>
      </c>
      <c r="J1195">
        <f>VLOOKUP($C1195,'Girls CDC 0-20'!$B$2:$F$243,4,FALSE)</f>
        <v>95.946926770000005</v>
      </c>
      <c r="K1195">
        <f>VLOOKUP($C1195,'Girls CDC 0-20'!$B$2:$F$243,5,FALSE)</f>
        <v>4.2300333000000002E-2</v>
      </c>
      <c r="L1195">
        <f t="shared" si="65"/>
        <v>-1.994895401817895</v>
      </c>
      <c r="M1195">
        <f t="shared" si="67"/>
        <v>2.3027144569847553</v>
      </c>
    </row>
    <row r="1196" spans="1:13" x14ac:dyDescent="0.3">
      <c r="A1196">
        <v>1194</v>
      </c>
      <c r="B1196">
        <v>3.268993839835729</v>
      </c>
      <c r="C1196">
        <f t="shared" si="66"/>
        <v>39.5</v>
      </c>
      <c r="D1196">
        <v>1</v>
      </c>
      <c r="E1196">
        <v>97.239900000000006</v>
      </c>
      <c r="F1196">
        <v>4.061E-2</v>
      </c>
      <c r="G1196">
        <v>85.037000000000006</v>
      </c>
      <c r="H1196">
        <v>88.052999999999997</v>
      </c>
      <c r="I1196">
        <f>VLOOKUP(C1196,'Girls CDC 0-20'!$B$2:$F$243,3,FALSE)</f>
        <v>0.45552104100000002</v>
      </c>
      <c r="J1196">
        <f>VLOOKUP($C1196,'Girls CDC 0-20'!$B$2:$F$243,4,FALSE)</f>
        <v>95.946926770000005</v>
      </c>
      <c r="K1196">
        <f>VLOOKUP($C1196,'Girls CDC 0-20'!$B$2:$F$243,5,FALSE)</f>
        <v>4.2300333000000002E-2</v>
      </c>
      <c r="L1196">
        <f t="shared" si="65"/>
        <v>-1.9905060657527058</v>
      </c>
      <c r="M1196">
        <f t="shared" si="67"/>
        <v>2.3267608235821067</v>
      </c>
    </row>
    <row r="1197" spans="1:13" x14ac:dyDescent="0.3">
      <c r="A1197">
        <v>1195</v>
      </c>
      <c r="B1197">
        <v>3.2717316906228611</v>
      </c>
      <c r="C1197">
        <f t="shared" si="66"/>
        <v>39.5</v>
      </c>
      <c r="D1197">
        <v>1</v>
      </c>
      <c r="E1197">
        <v>97.261600000000001</v>
      </c>
      <c r="F1197">
        <v>4.061E-2</v>
      </c>
      <c r="G1197">
        <v>85.055999999999997</v>
      </c>
      <c r="H1197">
        <v>88.072999999999993</v>
      </c>
      <c r="I1197">
        <f>VLOOKUP(C1197,'Girls CDC 0-20'!$B$2:$F$243,3,FALSE)</f>
        <v>0.45552104100000002</v>
      </c>
      <c r="J1197">
        <f>VLOOKUP($C1197,'Girls CDC 0-20'!$B$2:$F$243,4,FALSE)</f>
        <v>95.946926770000005</v>
      </c>
      <c r="K1197">
        <f>VLOOKUP($C1197,'Girls CDC 0-20'!$B$2:$F$243,5,FALSE)</f>
        <v>4.2300333000000002E-2</v>
      </c>
      <c r="L1197">
        <f t="shared" si="65"/>
        <v>-1.985342731658118</v>
      </c>
      <c r="M1197">
        <f t="shared" si="67"/>
        <v>2.35531764217601</v>
      </c>
    </row>
    <row r="1198" spans="1:13" x14ac:dyDescent="0.3">
      <c r="A1198">
        <v>1196</v>
      </c>
      <c r="B1198">
        <v>3.2744695414099931</v>
      </c>
      <c r="C1198">
        <f t="shared" si="66"/>
        <v>39.5</v>
      </c>
      <c r="D1198">
        <v>1</v>
      </c>
      <c r="E1198">
        <v>97.2834</v>
      </c>
      <c r="F1198">
        <v>4.0620000000000003E-2</v>
      </c>
      <c r="G1198">
        <v>85.072000000000003</v>
      </c>
      <c r="H1198">
        <v>88.09</v>
      </c>
      <c r="I1198">
        <f>VLOOKUP(C1198,'Girls CDC 0-20'!$B$2:$F$243,3,FALSE)</f>
        <v>0.45552104100000002</v>
      </c>
      <c r="J1198">
        <f>VLOOKUP($C1198,'Girls CDC 0-20'!$B$2:$F$243,4,FALSE)</f>
        <v>95.946926770000005</v>
      </c>
      <c r="K1198">
        <f>VLOOKUP($C1198,'Girls CDC 0-20'!$B$2:$F$243,5,FALSE)</f>
        <v>4.2300333000000002E-2</v>
      </c>
      <c r="L1198">
        <f t="shared" si="65"/>
        <v>-1.9809543996040349</v>
      </c>
      <c r="M1198">
        <f t="shared" si="67"/>
        <v>2.3798193813614019</v>
      </c>
    </row>
    <row r="1199" spans="1:13" x14ac:dyDescent="0.3">
      <c r="A1199">
        <v>1197</v>
      </c>
      <c r="B1199">
        <v>3.2772073921971252</v>
      </c>
      <c r="C1199">
        <f t="shared" si="66"/>
        <v>39.5</v>
      </c>
      <c r="D1199">
        <v>1</v>
      </c>
      <c r="E1199">
        <v>97.305199999999999</v>
      </c>
      <c r="F1199">
        <v>4.0629999999999999E-2</v>
      </c>
      <c r="G1199">
        <v>85.087999999999994</v>
      </c>
      <c r="H1199">
        <v>88.108000000000004</v>
      </c>
      <c r="I1199">
        <f>VLOOKUP(C1199,'Girls CDC 0-20'!$B$2:$F$243,3,FALSE)</f>
        <v>0.45552104100000002</v>
      </c>
      <c r="J1199">
        <f>VLOOKUP($C1199,'Girls CDC 0-20'!$B$2:$F$243,4,FALSE)</f>
        <v>95.946926770000005</v>
      </c>
      <c r="K1199">
        <f>VLOOKUP($C1199,'Girls CDC 0-20'!$B$2:$F$243,5,FALSE)</f>
        <v>4.2300333000000002E-2</v>
      </c>
      <c r="L1199">
        <f t="shared" si="65"/>
        <v>-1.9763084329330014</v>
      </c>
      <c r="M1199">
        <f t="shared" si="67"/>
        <v>2.4059927543110109</v>
      </c>
    </row>
    <row r="1200" spans="1:13" x14ac:dyDescent="0.3">
      <c r="A1200">
        <v>1198</v>
      </c>
      <c r="B1200">
        <v>3.2799452429842573</v>
      </c>
      <c r="C1200">
        <f t="shared" si="66"/>
        <v>39.5</v>
      </c>
      <c r="D1200">
        <v>1</v>
      </c>
      <c r="E1200">
        <v>97.326899999999995</v>
      </c>
      <c r="F1200">
        <v>4.0629999999999999E-2</v>
      </c>
      <c r="G1200">
        <v>85.106999999999999</v>
      </c>
      <c r="H1200">
        <v>88.128</v>
      </c>
      <c r="I1200">
        <f>VLOOKUP(C1200,'Girls CDC 0-20'!$B$2:$F$243,3,FALSE)</f>
        <v>0.45552104100000002</v>
      </c>
      <c r="J1200">
        <f>VLOOKUP($C1200,'Girls CDC 0-20'!$B$2:$F$243,4,FALSE)</f>
        <v>95.946926770000005</v>
      </c>
      <c r="K1200">
        <f>VLOOKUP($C1200,'Girls CDC 0-20'!$B$2:$F$243,5,FALSE)</f>
        <v>4.2300333000000002E-2</v>
      </c>
      <c r="L1200">
        <f t="shared" si="65"/>
        <v>-1.9711468538142616</v>
      </c>
      <c r="M1200">
        <f t="shared" si="67"/>
        <v>2.4353540409445067</v>
      </c>
    </row>
    <row r="1201" spans="1:13" x14ac:dyDescent="0.3">
      <c r="A1201">
        <v>1199</v>
      </c>
      <c r="B1201">
        <v>3.2826830937713893</v>
      </c>
      <c r="C1201">
        <f t="shared" si="66"/>
        <v>39.5</v>
      </c>
      <c r="D1201">
        <v>1</v>
      </c>
      <c r="E1201">
        <v>97.348699999999994</v>
      </c>
      <c r="F1201">
        <v>4.0640000000000003E-2</v>
      </c>
      <c r="G1201">
        <v>85.123000000000005</v>
      </c>
      <c r="H1201">
        <v>88.144999999999996</v>
      </c>
      <c r="I1201">
        <f>VLOOKUP(C1201,'Girls CDC 0-20'!$B$2:$F$243,3,FALSE)</f>
        <v>0.45552104100000002</v>
      </c>
      <c r="J1201">
        <f>VLOOKUP($C1201,'Girls CDC 0-20'!$B$2:$F$243,4,FALSE)</f>
        <v>95.946926770000005</v>
      </c>
      <c r="K1201">
        <f>VLOOKUP($C1201,'Girls CDC 0-20'!$B$2:$F$243,5,FALSE)</f>
        <v>4.2300333000000002E-2</v>
      </c>
      <c r="L1201">
        <f t="shared" si="65"/>
        <v>-1.9667600130059126</v>
      </c>
      <c r="M1201">
        <f t="shared" si="67"/>
        <v>2.4605442271517002</v>
      </c>
    </row>
    <row r="1202" spans="1:13" x14ac:dyDescent="0.3">
      <c r="A1202">
        <v>1200</v>
      </c>
      <c r="B1202">
        <v>3.2854209445585214</v>
      </c>
      <c r="C1202">
        <f t="shared" si="66"/>
        <v>39.5</v>
      </c>
      <c r="D1202">
        <v>1</v>
      </c>
      <c r="E1202">
        <v>97.370400000000004</v>
      </c>
      <c r="F1202">
        <v>4.0640000000000003E-2</v>
      </c>
      <c r="G1202">
        <v>85.141999999999996</v>
      </c>
      <c r="H1202">
        <v>88.165000000000006</v>
      </c>
      <c r="I1202">
        <f>VLOOKUP(C1202,'Girls CDC 0-20'!$B$2:$F$243,3,FALSE)</f>
        <v>0.45552104100000002</v>
      </c>
      <c r="J1202">
        <f>VLOOKUP($C1202,'Girls CDC 0-20'!$B$2:$F$243,4,FALSE)</f>
        <v>95.946926770000005</v>
      </c>
      <c r="K1202">
        <f>VLOOKUP($C1202,'Girls CDC 0-20'!$B$2:$F$243,5,FALSE)</f>
        <v>4.2300333000000002E-2</v>
      </c>
      <c r="L1202">
        <f t="shared" si="65"/>
        <v>-1.9615996135556855</v>
      </c>
      <c r="M1202">
        <f t="shared" si="67"/>
        <v>2.4904558654024189</v>
      </c>
    </row>
    <row r="1203" spans="1:13" x14ac:dyDescent="0.3">
      <c r="A1203">
        <v>1201</v>
      </c>
      <c r="B1203">
        <v>3.2881587953456535</v>
      </c>
      <c r="C1203">
        <f t="shared" si="66"/>
        <v>39.5</v>
      </c>
      <c r="D1203">
        <v>1</v>
      </c>
      <c r="E1203">
        <v>97.392200000000003</v>
      </c>
      <c r="F1203">
        <v>4.0649999999999999E-2</v>
      </c>
      <c r="G1203">
        <v>85.158000000000001</v>
      </c>
      <c r="H1203">
        <v>88.182000000000002</v>
      </c>
      <c r="I1203">
        <f>VLOOKUP(C1203,'Girls CDC 0-20'!$B$2:$F$243,3,FALSE)</f>
        <v>0.45552104100000002</v>
      </c>
      <c r="J1203">
        <f>VLOOKUP($C1203,'Girls CDC 0-20'!$B$2:$F$243,4,FALSE)</f>
        <v>95.946926770000005</v>
      </c>
      <c r="K1203">
        <f>VLOOKUP($C1203,'Girls CDC 0-20'!$B$2:$F$243,5,FALSE)</f>
        <v>4.2300333000000002E-2</v>
      </c>
      <c r="L1203">
        <f t="shared" si="65"/>
        <v>-1.9572137751405929</v>
      </c>
      <c r="M1203">
        <f t="shared" si="67"/>
        <v>2.5161169965341532</v>
      </c>
    </row>
    <row r="1204" spans="1:13" x14ac:dyDescent="0.3">
      <c r="A1204">
        <v>1202</v>
      </c>
      <c r="B1204">
        <v>3.2908966461327855</v>
      </c>
      <c r="C1204">
        <f t="shared" si="66"/>
        <v>39.5</v>
      </c>
      <c r="D1204">
        <v>1</v>
      </c>
      <c r="E1204">
        <v>97.413899999999998</v>
      </c>
      <c r="F1204">
        <v>4.0649999999999999E-2</v>
      </c>
      <c r="G1204">
        <v>85.177000000000007</v>
      </c>
      <c r="H1204">
        <v>88.201999999999998</v>
      </c>
      <c r="I1204">
        <f>VLOOKUP(C1204,'Girls CDC 0-20'!$B$2:$F$243,3,FALSE)</f>
        <v>0.45552104100000002</v>
      </c>
      <c r="J1204">
        <f>VLOOKUP($C1204,'Girls CDC 0-20'!$B$2:$F$243,4,FALSE)</f>
        <v>95.946926770000005</v>
      </c>
      <c r="K1204">
        <f>VLOOKUP($C1204,'Girls CDC 0-20'!$B$2:$F$243,5,FALSE)</f>
        <v>4.2300333000000002E-2</v>
      </c>
      <c r="L1204">
        <f t="shared" si="65"/>
        <v>-1.9520545545944317</v>
      </c>
      <c r="M1204">
        <f t="shared" si="67"/>
        <v>2.5465863974969634</v>
      </c>
    </row>
    <row r="1205" spans="1:13" x14ac:dyDescent="0.3">
      <c r="A1205">
        <v>1203</v>
      </c>
      <c r="B1205">
        <v>3.2936344969199181</v>
      </c>
      <c r="C1205">
        <f t="shared" si="66"/>
        <v>39.5</v>
      </c>
      <c r="D1205">
        <v>1</v>
      </c>
      <c r="E1205">
        <v>97.435599999999994</v>
      </c>
      <c r="F1205">
        <v>4.0660000000000002E-2</v>
      </c>
      <c r="G1205">
        <v>85.192999999999998</v>
      </c>
      <c r="H1205">
        <v>88.218999999999994</v>
      </c>
      <c r="I1205">
        <f>VLOOKUP(C1205,'Girls CDC 0-20'!$B$2:$F$243,3,FALSE)</f>
        <v>0.45552104100000002</v>
      </c>
      <c r="J1205">
        <f>VLOOKUP($C1205,'Girls CDC 0-20'!$B$2:$F$243,4,FALSE)</f>
        <v>95.946926770000005</v>
      </c>
      <c r="K1205">
        <f>VLOOKUP($C1205,'Girls CDC 0-20'!$B$2:$F$243,5,FALSE)</f>
        <v>4.2300333000000002E-2</v>
      </c>
      <c r="L1205">
        <f t="shared" si="65"/>
        <v>-1.9476697179231546</v>
      </c>
      <c r="M1205">
        <f t="shared" si="67"/>
        <v>2.5727247871150465</v>
      </c>
    </row>
    <row r="1206" spans="1:13" x14ac:dyDescent="0.3">
      <c r="A1206">
        <v>1204</v>
      </c>
      <c r="B1206">
        <v>3.2963723477070501</v>
      </c>
      <c r="C1206">
        <f t="shared" si="66"/>
        <v>39.5</v>
      </c>
      <c r="D1206">
        <v>1</v>
      </c>
      <c r="E1206">
        <v>97.457300000000004</v>
      </c>
      <c r="F1206">
        <v>4.0660000000000002E-2</v>
      </c>
      <c r="G1206">
        <v>85.212000000000003</v>
      </c>
      <c r="H1206">
        <v>88.239000000000004</v>
      </c>
      <c r="I1206">
        <f>VLOOKUP(C1206,'Girls CDC 0-20'!$B$2:$F$243,3,FALSE)</f>
        <v>0.45552104100000002</v>
      </c>
      <c r="J1206">
        <f>VLOOKUP($C1206,'Girls CDC 0-20'!$B$2:$F$243,4,FALSE)</f>
        <v>95.946926770000005</v>
      </c>
      <c r="K1206">
        <f>VLOOKUP($C1206,'Girls CDC 0-20'!$B$2:$F$243,5,FALSE)</f>
        <v>4.2300333000000002E-2</v>
      </c>
      <c r="L1206">
        <f t="shared" si="65"/>
        <v>-1.9425116755173963</v>
      </c>
      <c r="M1206">
        <f t="shared" si="67"/>
        <v>2.6037593947729372</v>
      </c>
    </row>
    <row r="1207" spans="1:13" x14ac:dyDescent="0.3">
      <c r="A1207">
        <v>1205</v>
      </c>
      <c r="B1207">
        <v>3.2991101984941822</v>
      </c>
      <c r="C1207">
        <f t="shared" si="66"/>
        <v>39.5</v>
      </c>
      <c r="D1207">
        <v>1</v>
      </c>
      <c r="E1207">
        <v>97.478999999999999</v>
      </c>
      <c r="F1207">
        <v>4.0669999999999998E-2</v>
      </c>
      <c r="G1207">
        <v>85.227999999999994</v>
      </c>
      <c r="H1207">
        <v>88.256</v>
      </c>
      <c r="I1207">
        <f>VLOOKUP(C1207,'Girls CDC 0-20'!$B$2:$F$243,3,FALSE)</f>
        <v>0.45552104100000002</v>
      </c>
      <c r="J1207">
        <f>VLOOKUP($C1207,'Girls CDC 0-20'!$B$2:$F$243,4,FALSE)</f>
        <v>95.946926770000005</v>
      </c>
      <c r="K1207">
        <f>VLOOKUP($C1207,'Girls CDC 0-20'!$B$2:$F$243,5,FALSE)</f>
        <v>4.2300333000000002E-2</v>
      </c>
      <c r="L1207">
        <f t="shared" si="65"/>
        <v>-1.9381278399411679</v>
      </c>
      <c r="M1207">
        <f t="shared" si="67"/>
        <v>2.6303813837915166</v>
      </c>
    </row>
    <row r="1208" spans="1:13" x14ac:dyDescent="0.3">
      <c r="A1208">
        <v>1206</v>
      </c>
      <c r="B1208">
        <v>3.3018480492813143</v>
      </c>
      <c r="C1208">
        <f t="shared" si="66"/>
        <v>39.5</v>
      </c>
      <c r="D1208">
        <v>1</v>
      </c>
      <c r="E1208">
        <v>97.500699999999995</v>
      </c>
      <c r="F1208">
        <v>4.0669999999999998E-2</v>
      </c>
      <c r="G1208">
        <v>85.247</v>
      </c>
      <c r="H1208">
        <v>88.275999999999996</v>
      </c>
      <c r="I1208">
        <f>VLOOKUP(C1208,'Girls CDC 0-20'!$B$2:$F$243,3,FALSE)</f>
        <v>0.45552104100000002</v>
      </c>
      <c r="J1208">
        <f>VLOOKUP($C1208,'Girls CDC 0-20'!$B$2:$F$243,4,FALSE)</f>
        <v>95.946926770000005</v>
      </c>
      <c r="K1208">
        <f>VLOOKUP($C1208,'Girls CDC 0-20'!$B$2:$F$243,5,FALSE)</f>
        <v>4.2300333000000002E-2</v>
      </c>
      <c r="L1208">
        <f t="shared" si="65"/>
        <v>-1.9329709749129969</v>
      </c>
      <c r="M1208">
        <f t="shared" si="67"/>
        <v>2.6619886735883385</v>
      </c>
    </row>
    <row r="1209" spans="1:13" x14ac:dyDescent="0.3">
      <c r="A1209">
        <v>1207</v>
      </c>
      <c r="B1209">
        <v>3.3045859000684463</v>
      </c>
      <c r="C1209">
        <f t="shared" si="66"/>
        <v>39.5</v>
      </c>
      <c r="D1209">
        <v>1</v>
      </c>
      <c r="E1209">
        <v>97.522300000000001</v>
      </c>
      <c r="F1209">
        <v>4.0680000000000001E-2</v>
      </c>
      <c r="G1209">
        <v>85.263000000000005</v>
      </c>
      <c r="H1209">
        <v>88.293000000000006</v>
      </c>
      <c r="I1209">
        <f>VLOOKUP(C1209,'Girls CDC 0-20'!$B$2:$F$243,3,FALSE)</f>
        <v>0.45552104100000002</v>
      </c>
      <c r="J1209">
        <f>VLOOKUP($C1209,'Girls CDC 0-20'!$B$2:$F$243,4,FALSE)</f>
        <v>95.946926770000005</v>
      </c>
      <c r="K1209">
        <f>VLOOKUP($C1209,'Girls CDC 0-20'!$B$2:$F$243,5,FALSE)</f>
        <v>4.2300333000000002E-2</v>
      </c>
      <c r="L1209">
        <f t="shared" si="65"/>
        <v>-1.9285881397837643</v>
      </c>
      <c r="M1209">
        <f t="shared" si="67"/>
        <v>2.6891006290455892</v>
      </c>
    </row>
    <row r="1210" spans="1:13" x14ac:dyDescent="0.3">
      <c r="A1210">
        <v>1208</v>
      </c>
      <c r="B1210">
        <v>3.3073237508555784</v>
      </c>
      <c r="C1210">
        <f t="shared" si="66"/>
        <v>39.5</v>
      </c>
      <c r="D1210">
        <v>1</v>
      </c>
      <c r="E1210">
        <v>97.543999999999997</v>
      </c>
      <c r="F1210">
        <v>4.0680000000000001E-2</v>
      </c>
      <c r="G1210">
        <v>85.281999999999996</v>
      </c>
      <c r="H1210">
        <v>88.313000000000002</v>
      </c>
      <c r="I1210">
        <f>VLOOKUP(C1210,'Girls CDC 0-20'!$B$2:$F$243,3,FALSE)</f>
        <v>0.45552104100000002</v>
      </c>
      <c r="J1210">
        <f>VLOOKUP($C1210,'Girls CDC 0-20'!$B$2:$F$243,4,FALSE)</f>
        <v>95.946926770000005</v>
      </c>
      <c r="K1210">
        <f>VLOOKUP($C1210,'Girls CDC 0-20'!$B$2:$F$243,5,FALSE)</f>
        <v>4.2300333000000002E-2</v>
      </c>
      <c r="L1210">
        <f t="shared" si="65"/>
        <v>-1.9234324513711483</v>
      </c>
      <c r="M1210">
        <f t="shared" si="67"/>
        <v>2.721288106423756</v>
      </c>
    </row>
    <row r="1211" spans="1:13" x14ac:dyDescent="0.3">
      <c r="A1211">
        <v>1209</v>
      </c>
      <c r="B1211">
        <v>3.3100616016427105</v>
      </c>
      <c r="C1211">
        <f t="shared" si="66"/>
        <v>39.5</v>
      </c>
      <c r="D1211">
        <v>1</v>
      </c>
      <c r="E1211">
        <v>97.565700000000007</v>
      </c>
      <c r="F1211">
        <v>4.0689999999999997E-2</v>
      </c>
      <c r="G1211">
        <v>85.298000000000002</v>
      </c>
      <c r="H1211">
        <v>88.33</v>
      </c>
      <c r="I1211">
        <f>VLOOKUP(C1211,'Girls CDC 0-20'!$B$2:$F$243,3,FALSE)</f>
        <v>0.45552104100000002</v>
      </c>
      <c r="J1211">
        <f>VLOOKUP($C1211,'Girls CDC 0-20'!$B$2:$F$243,4,FALSE)</f>
        <v>95.946926770000005</v>
      </c>
      <c r="K1211">
        <f>VLOOKUP($C1211,'Girls CDC 0-20'!$B$2:$F$243,5,FALSE)</f>
        <v>4.2300333000000002E-2</v>
      </c>
      <c r="L1211">
        <f t="shared" si="65"/>
        <v>-1.919050616041545</v>
      </c>
      <c r="M1211">
        <f t="shared" si="67"/>
        <v>2.7488964202235833</v>
      </c>
    </row>
    <row r="1212" spans="1:13" x14ac:dyDescent="0.3">
      <c r="A1212">
        <v>1210</v>
      </c>
      <c r="B1212">
        <v>3.3127994524298425</v>
      </c>
      <c r="C1212">
        <f t="shared" si="66"/>
        <v>39.5</v>
      </c>
      <c r="D1212">
        <v>1</v>
      </c>
      <c r="E1212">
        <v>97.587299999999999</v>
      </c>
      <c r="F1212">
        <v>4.0689999999999997E-2</v>
      </c>
      <c r="G1212">
        <v>85.316999999999993</v>
      </c>
      <c r="H1212">
        <v>88.35</v>
      </c>
      <c r="I1212">
        <f>VLOOKUP(C1212,'Girls CDC 0-20'!$B$2:$F$243,3,FALSE)</f>
        <v>0.45552104100000002</v>
      </c>
      <c r="J1212">
        <f>VLOOKUP($C1212,'Girls CDC 0-20'!$B$2:$F$243,4,FALSE)</f>
        <v>95.946926770000005</v>
      </c>
      <c r="K1212">
        <f>VLOOKUP($C1212,'Girls CDC 0-20'!$B$2:$F$243,5,FALSE)</f>
        <v>4.2300333000000002E-2</v>
      </c>
      <c r="L1212">
        <f t="shared" si="65"/>
        <v>-1.9138961034832869</v>
      </c>
      <c r="M1212">
        <f t="shared" si="67"/>
        <v>2.7816716191253552</v>
      </c>
    </row>
    <row r="1213" spans="1:13" x14ac:dyDescent="0.3">
      <c r="A1213">
        <v>1211</v>
      </c>
      <c r="B1213">
        <v>3.3155373032169746</v>
      </c>
      <c r="C1213">
        <f t="shared" si="66"/>
        <v>39.5</v>
      </c>
      <c r="D1213">
        <v>1</v>
      </c>
      <c r="E1213">
        <v>97.608900000000006</v>
      </c>
      <c r="F1213">
        <v>4.07E-2</v>
      </c>
      <c r="G1213">
        <v>85.331999999999994</v>
      </c>
      <c r="H1213">
        <v>88.367000000000004</v>
      </c>
      <c r="I1213">
        <f>VLOOKUP(C1213,'Girls CDC 0-20'!$B$2:$F$243,3,FALSE)</f>
        <v>0.45552104100000002</v>
      </c>
      <c r="J1213">
        <f>VLOOKUP($C1213,'Girls CDC 0-20'!$B$2:$F$243,4,FALSE)</f>
        <v>95.946926770000005</v>
      </c>
      <c r="K1213">
        <f>VLOOKUP($C1213,'Girls CDC 0-20'!$B$2:$F$243,5,FALSE)</f>
        <v>4.2300333000000002E-2</v>
      </c>
      <c r="L1213">
        <f t="shared" si="65"/>
        <v>-1.9095152673066262</v>
      </c>
      <c r="M1213">
        <f t="shared" si="67"/>
        <v>2.8097827067486278</v>
      </c>
    </row>
    <row r="1214" spans="1:13" x14ac:dyDescent="0.3">
      <c r="A1214">
        <v>1212</v>
      </c>
      <c r="B1214">
        <v>3.3182751540041067</v>
      </c>
      <c r="C1214">
        <f t="shared" si="66"/>
        <v>39.5</v>
      </c>
      <c r="D1214">
        <v>1</v>
      </c>
      <c r="E1214">
        <v>97.630600000000001</v>
      </c>
      <c r="F1214">
        <v>4.07E-2</v>
      </c>
      <c r="G1214">
        <v>85.350999999999999</v>
      </c>
      <c r="H1214">
        <v>88.387</v>
      </c>
      <c r="I1214">
        <f>VLOOKUP(C1214,'Girls CDC 0-20'!$B$2:$F$243,3,FALSE)</f>
        <v>0.45552104100000002</v>
      </c>
      <c r="J1214">
        <f>VLOOKUP($C1214,'Girls CDC 0-20'!$B$2:$F$243,4,FALSE)</f>
        <v>95.946926770000005</v>
      </c>
      <c r="K1214">
        <f>VLOOKUP($C1214,'Girls CDC 0-20'!$B$2:$F$243,5,FALSE)</f>
        <v>4.2300333000000002E-2</v>
      </c>
      <c r="L1214">
        <f t="shared" si="65"/>
        <v>-1.9043619298423244</v>
      </c>
      <c r="M1214">
        <f t="shared" si="67"/>
        <v>2.8431531880822964</v>
      </c>
    </row>
    <row r="1215" spans="1:13" x14ac:dyDescent="0.3">
      <c r="A1215">
        <v>1213</v>
      </c>
      <c r="B1215">
        <v>3.3210130047912387</v>
      </c>
      <c r="C1215">
        <f t="shared" si="66"/>
        <v>39.5</v>
      </c>
      <c r="D1215">
        <v>1</v>
      </c>
      <c r="E1215">
        <v>97.652199999999993</v>
      </c>
      <c r="F1215">
        <v>4.0710000000000003E-2</v>
      </c>
      <c r="G1215">
        <v>85.367000000000004</v>
      </c>
      <c r="H1215">
        <v>88.403999999999996</v>
      </c>
      <c r="I1215">
        <f>VLOOKUP(C1215,'Girls CDC 0-20'!$B$2:$F$243,3,FALSE)</f>
        <v>0.45552104100000002</v>
      </c>
      <c r="J1215">
        <f>VLOOKUP($C1215,'Girls CDC 0-20'!$B$2:$F$243,4,FALSE)</f>
        <v>95.946926770000005</v>
      </c>
      <c r="K1215">
        <f>VLOOKUP($C1215,'Girls CDC 0-20'!$B$2:$F$243,5,FALSE)</f>
        <v>4.2300333000000002E-2</v>
      </c>
      <c r="L1215">
        <f t="shared" si="65"/>
        <v>-1.8999820921726165</v>
      </c>
      <c r="M1215">
        <f t="shared" si="67"/>
        <v>2.8717734872676814</v>
      </c>
    </row>
    <row r="1216" spans="1:13" x14ac:dyDescent="0.3">
      <c r="A1216">
        <v>1214</v>
      </c>
      <c r="B1216">
        <v>3.3237508555783708</v>
      </c>
      <c r="C1216">
        <f t="shared" si="66"/>
        <v>39.5</v>
      </c>
      <c r="D1216">
        <v>1</v>
      </c>
      <c r="E1216">
        <v>97.6738</v>
      </c>
      <c r="F1216">
        <v>4.0719999999999999E-2</v>
      </c>
      <c r="G1216">
        <v>85.382999999999996</v>
      </c>
      <c r="H1216">
        <v>88.421000000000006</v>
      </c>
      <c r="I1216">
        <f>VLOOKUP(C1216,'Girls CDC 0-20'!$B$2:$F$243,3,FALSE)</f>
        <v>0.45552104100000002</v>
      </c>
      <c r="J1216">
        <f>VLOOKUP($C1216,'Girls CDC 0-20'!$B$2:$F$243,4,FALSE)</f>
        <v>95.946926770000005</v>
      </c>
      <c r="K1216">
        <f>VLOOKUP($C1216,'Girls CDC 0-20'!$B$2:$F$243,5,FALSE)</f>
        <v>4.2300333000000002E-2</v>
      </c>
      <c r="L1216">
        <f t="shared" si="65"/>
        <v>-1.8956027130599755</v>
      </c>
      <c r="M1216">
        <f t="shared" si="67"/>
        <v>2.9006299127730957</v>
      </c>
    </row>
    <row r="1217" spans="1:13" x14ac:dyDescent="0.3">
      <c r="A1217">
        <v>1215</v>
      </c>
      <c r="B1217">
        <v>3.3264887063655029</v>
      </c>
      <c r="C1217">
        <f t="shared" si="66"/>
        <v>39.5</v>
      </c>
      <c r="D1217">
        <v>1</v>
      </c>
      <c r="E1217">
        <v>97.695400000000006</v>
      </c>
      <c r="F1217">
        <v>4.0719999999999999E-2</v>
      </c>
      <c r="G1217">
        <v>85.402000000000001</v>
      </c>
      <c r="H1217">
        <v>88.441000000000003</v>
      </c>
      <c r="I1217">
        <f>VLOOKUP(C1217,'Girls CDC 0-20'!$B$2:$F$243,3,FALSE)</f>
        <v>0.45552104100000002</v>
      </c>
      <c r="J1217">
        <f>VLOOKUP($C1217,'Girls CDC 0-20'!$B$2:$F$243,4,FALSE)</f>
        <v>95.946926770000005</v>
      </c>
      <c r="K1217">
        <f>VLOOKUP($C1217,'Girls CDC 0-20'!$B$2:$F$243,5,FALSE)</f>
        <v>4.2300333000000002E-2</v>
      </c>
      <c r="L1217">
        <f t="shared" si="65"/>
        <v>-1.890451089234634</v>
      </c>
      <c r="M1217">
        <f t="shared" si="67"/>
        <v>2.9348828067325696</v>
      </c>
    </row>
    <row r="1218" spans="1:13" x14ac:dyDescent="0.3">
      <c r="A1218">
        <v>1216</v>
      </c>
      <c r="B1218">
        <v>3.3292265571526354</v>
      </c>
      <c r="C1218">
        <f t="shared" si="66"/>
        <v>39.5</v>
      </c>
      <c r="D1218">
        <v>1</v>
      </c>
      <c r="E1218">
        <v>97.716999999999999</v>
      </c>
      <c r="F1218">
        <v>4.0730000000000002E-2</v>
      </c>
      <c r="G1218">
        <v>85.418000000000006</v>
      </c>
      <c r="H1218">
        <v>88.457999999999998</v>
      </c>
      <c r="I1218">
        <f>VLOOKUP(C1218,'Girls CDC 0-20'!$B$2:$F$243,3,FALSE)</f>
        <v>0.45552104100000002</v>
      </c>
      <c r="J1218">
        <f>VLOOKUP($C1218,'Girls CDC 0-20'!$B$2:$F$243,4,FALSE)</f>
        <v>95.946926770000005</v>
      </c>
      <c r="K1218">
        <f>VLOOKUP($C1218,'Girls CDC 0-20'!$B$2:$F$243,5,FALSE)</f>
        <v>4.2300333000000002E-2</v>
      </c>
      <c r="L1218">
        <f t="shared" ref="L1218:L1281" si="68">(((H1218/J1218)^I1218)-1)/(I1218*K1218)</f>
        <v>-1.8860727076873816</v>
      </c>
      <c r="M1218">
        <f t="shared" si="67"/>
        <v>2.964257876566216</v>
      </c>
    </row>
    <row r="1219" spans="1:13" x14ac:dyDescent="0.3">
      <c r="A1219">
        <v>1217</v>
      </c>
      <c r="B1219">
        <v>3.3319644079397674</v>
      </c>
      <c r="C1219">
        <f t="shared" ref="C1219:C1282" si="69">IF(B1219=0,0,INT(B1219*12)+0.5)</f>
        <v>39.5</v>
      </c>
      <c r="D1219">
        <v>1</v>
      </c>
      <c r="E1219">
        <v>97.738500000000002</v>
      </c>
      <c r="F1219">
        <v>4.0730000000000002E-2</v>
      </c>
      <c r="G1219">
        <v>85.436999999999998</v>
      </c>
      <c r="H1219">
        <v>88.477999999999994</v>
      </c>
      <c r="I1219">
        <f>VLOOKUP(C1219,'Girls CDC 0-20'!$B$2:$F$243,3,FALSE)</f>
        <v>0.45552104100000002</v>
      </c>
      <c r="J1219">
        <f>VLOOKUP($C1219,'Girls CDC 0-20'!$B$2:$F$243,4,FALSE)</f>
        <v>95.946926770000005</v>
      </c>
      <c r="K1219">
        <f>VLOOKUP($C1219,'Girls CDC 0-20'!$B$2:$F$243,5,FALSE)</f>
        <v>4.2300333000000002E-2</v>
      </c>
      <c r="L1219">
        <f t="shared" si="68"/>
        <v>-1.8809222570892776</v>
      </c>
      <c r="M1219">
        <f t="shared" ref="M1219:M1282" si="70">(_xlfn.NORM.S.DIST(L1219,TRUE))*100</f>
        <v>2.9991247534158361</v>
      </c>
    </row>
    <row r="1220" spans="1:13" x14ac:dyDescent="0.3">
      <c r="A1220">
        <v>1218</v>
      </c>
      <c r="B1220">
        <v>3.3347022587268995</v>
      </c>
      <c r="C1220">
        <f t="shared" si="69"/>
        <v>40.5</v>
      </c>
      <c r="D1220">
        <v>1</v>
      </c>
      <c r="E1220">
        <v>97.760099999999994</v>
      </c>
      <c r="F1220">
        <v>4.0739999999999998E-2</v>
      </c>
      <c r="G1220">
        <v>85.451999999999998</v>
      </c>
      <c r="H1220">
        <v>88.495000000000005</v>
      </c>
      <c r="I1220">
        <f>VLOOKUP(C1220,'Girls CDC 0-20'!$B$2:$F$243,3,FALSE)</f>
        <v>0.42915028799999999</v>
      </c>
      <c r="J1220">
        <f>VLOOKUP($C1220,'Girls CDC 0-20'!$B$2:$F$243,4,FALSE)</f>
        <v>96.516449120000004</v>
      </c>
      <c r="K1220">
        <f>VLOOKUP($C1220,'Girls CDC 0-20'!$B$2:$F$243,5,FALSE)</f>
        <v>4.2405224999999998E-2</v>
      </c>
      <c r="L1220">
        <f t="shared" si="68"/>
        <v>-2.0085217597690392</v>
      </c>
      <c r="M1220">
        <f t="shared" si="70"/>
        <v>2.2293938064455232</v>
      </c>
    </row>
    <row r="1221" spans="1:13" x14ac:dyDescent="0.3">
      <c r="A1221">
        <v>1219</v>
      </c>
      <c r="B1221">
        <v>3.3374401095140316</v>
      </c>
      <c r="C1221">
        <f t="shared" si="69"/>
        <v>40.5</v>
      </c>
      <c r="D1221">
        <v>1</v>
      </c>
      <c r="E1221">
        <v>97.781700000000001</v>
      </c>
      <c r="F1221">
        <v>4.0739999999999998E-2</v>
      </c>
      <c r="G1221">
        <v>85.471000000000004</v>
      </c>
      <c r="H1221">
        <v>88.513999999999996</v>
      </c>
      <c r="I1221">
        <f>VLOOKUP(C1221,'Girls CDC 0-20'!$B$2:$F$243,3,FALSE)</f>
        <v>0.42915028799999999</v>
      </c>
      <c r="J1221">
        <f>VLOOKUP($C1221,'Girls CDC 0-20'!$B$2:$F$243,4,FALSE)</f>
        <v>96.516449120000004</v>
      </c>
      <c r="K1221">
        <f>VLOOKUP($C1221,'Girls CDC 0-20'!$B$2:$F$243,5,FALSE)</f>
        <v>4.2405224999999998E-2</v>
      </c>
      <c r="L1221">
        <f t="shared" si="68"/>
        <v>-2.0036440339562276</v>
      </c>
      <c r="M1221">
        <f t="shared" si="70"/>
        <v>2.2554102672536236</v>
      </c>
    </row>
    <row r="1222" spans="1:13" x14ac:dyDescent="0.3">
      <c r="A1222">
        <v>1220</v>
      </c>
      <c r="B1222">
        <v>3.3401779603011637</v>
      </c>
      <c r="C1222">
        <f t="shared" si="69"/>
        <v>40.5</v>
      </c>
      <c r="D1222">
        <v>1</v>
      </c>
      <c r="E1222">
        <v>97.803200000000004</v>
      </c>
      <c r="F1222">
        <v>4.0750000000000001E-2</v>
      </c>
      <c r="G1222">
        <v>85.486999999999995</v>
      </c>
      <c r="H1222">
        <v>88.531999999999996</v>
      </c>
      <c r="I1222">
        <f>VLOOKUP(C1222,'Girls CDC 0-20'!$B$2:$F$243,3,FALSE)</f>
        <v>0.42915028799999999</v>
      </c>
      <c r="J1222">
        <f>VLOOKUP($C1222,'Girls CDC 0-20'!$B$2:$F$243,4,FALSE)</f>
        <v>96.516449120000004</v>
      </c>
      <c r="K1222">
        <f>VLOOKUP($C1222,'Girls CDC 0-20'!$B$2:$F$243,5,FALSE)</f>
        <v>4.2405224999999998E-2</v>
      </c>
      <c r="L1222">
        <f t="shared" si="68"/>
        <v>-1.999023581861987</v>
      </c>
      <c r="M1222">
        <f t="shared" si="70"/>
        <v>2.2802901206882042</v>
      </c>
    </row>
    <row r="1223" spans="1:13" x14ac:dyDescent="0.3">
      <c r="A1223">
        <v>1221</v>
      </c>
      <c r="B1223">
        <v>3.3429158110882957</v>
      </c>
      <c r="C1223">
        <f t="shared" si="69"/>
        <v>40.5</v>
      </c>
      <c r="D1223">
        <v>1</v>
      </c>
      <c r="E1223">
        <v>97.824799999999996</v>
      </c>
      <c r="F1223">
        <v>4.0750000000000001E-2</v>
      </c>
      <c r="G1223">
        <v>85.506</v>
      </c>
      <c r="H1223">
        <v>88.551000000000002</v>
      </c>
      <c r="I1223">
        <f>VLOOKUP(C1223,'Girls CDC 0-20'!$B$2:$F$243,3,FALSE)</f>
        <v>0.42915028799999999</v>
      </c>
      <c r="J1223">
        <f>VLOOKUP($C1223,'Girls CDC 0-20'!$B$2:$F$243,4,FALSE)</f>
        <v>96.516449120000004</v>
      </c>
      <c r="K1223">
        <f>VLOOKUP($C1223,'Girls CDC 0-20'!$B$2:$F$243,5,FALSE)</f>
        <v>4.2405224999999998E-2</v>
      </c>
      <c r="L1223">
        <f t="shared" si="68"/>
        <v>-1.9941470197275628</v>
      </c>
      <c r="M1223">
        <f t="shared" si="70"/>
        <v>2.3067995017091381</v>
      </c>
    </row>
    <row r="1224" spans="1:13" x14ac:dyDescent="0.3">
      <c r="A1224">
        <v>1222</v>
      </c>
      <c r="B1224">
        <v>3.3456536618754278</v>
      </c>
      <c r="C1224">
        <f t="shared" si="69"/>
        <v>40.5</v>
      </c>
      <c r="D1224">
        <v>1</v>
      </c>
      <c r="E1224">
        <v>97.846299999999999</v>
      </c>
      <c r="F1224">
        <v>4.0759999999999998E-2</v>
      </c>
      <c r="G1224">
        <v>85.522000000000006</v>
      </c>
      <c r="H1224">
        <v>88.567999999999998</v>
      </c>
      <c r="I1224">
        <f>VLOOKUP(C1224,'Girls CDC 0-20'!$B$2:$F$243,3,FALSE)</f>
        <v>0.42915028799999999</v>
      </c>
      <c r="J1224">
        <f>VLOOKUP($C1224,'Girls CDC 0-20'!$B$2:$F$243,4,FALSE)</f>
        <v>96.516449120000004</v>
      </c>
      <c r="K1224">
        <f>VLOOKUP($C1224,'Girls CDC 0-20'!$B$2:$F$243,5,FALSE)</f>
        <v>4.2405224999999998E-2</v>
      </c>
      <c r="L1224">
        <f t="shared" si="68"/>
        <v>-1.9897842862003678</v>
      </c>
      <c r="M1224">
        <f t="shared" si="70"/>
        <v>2.3307351579935967</v>
      </c>
    </row>
    <row r="1225" spans="1:13" x14ac:dyDescent="0.3">
      <c r="A1225">
        <v>1223</v>
      </c>
      <c r="B1225">
        <v>3.3483915126625599</v>
      </c>
      <c r="C1225">
        <f t="shared" si="69"/>
        <v>40.5</v>
      </c>
      <c r="D1225">
        <v>1</v>
      </c>
      <c r="E1225">
        <v>97.867800000000003</v>
      </c>
      <c r="F1225">
        <v>4.0759999999999998E-2</v>
      </c>
      <c r="G1225">
        <v>85.540999999999997</v>
      </c>
      <c r="H1225">
        <v>88.587999999999994</v>
      </c>
      <c r="I1225">
        <f>VLOOKUP(C1225,'Girls CDC 0-20'!$B$2:$F$243,3,FALSE)</f>
        <v>0.42915028799999999</v>
      </c>
      <c r="J1225">
        <f>VLOOKUP($C1225,'Girls CDC 0-20'!$B$2:$F$243,4,FALSE)</f>
        <v>96.516449120000004</v>
      </c>
      <c r="K1225">
        <f>VLOOKUP($C1225,'Girls CDC 0-20'!$B$2:$F$243,5,FALSE)</f>
        <v>4.2405224999999998E-2</v>
      </c>
      <c r="L1225">
        <f t="shared" si="68"/>
        <v>-1.9846522704840135</v>
      </c>
      <c r="M1225">
        <f t="shared" si="70"/>
        <v>2.3591586263734516</v>
      </c>
    </row>
    <row r="1226" spans="1:13" x14ac:dyDescent="0.3">
      <c r="A1226">
        <v>1224</v>
      </c>
      <c r="B1226">
        <v>3.3511293634496919</v>
      </c>
      <c r="C1226">
        <f t="shared" si="69"/>
        <v>40.5</v>
      </c>
      <c r="D1226">
        <v>1</v>
      </c>
      <c r="E1226">
        <v>97.889300000000006</v>
      </c>
      <c r="F1226">
        <v>4.0770000000000001E-2</v>
      </c>
      <c r="G1226">
        <v>85.555999999999997</v>
      </c>
      <c r="H1226">
        <v>88.605000000000004</v>
      </c>
      <c r="I1226">
        <f>VLOOKUP(C1226,'Girls CDC 0-20'!$B$2:$F$243,3,FALSE)</f>
        <v>0.42915028799999999</v>
      </c>
      <c r="J1226">
        <f>VLOOKUP($C1226,'Girls CDC 0-20'!$B$2:$F$243,4,FALSE)</f>
        <v>96.516449120000004</v>
      </c>
      <c r="K1226">
        <f>VLOOKUP($C1226,'Girls CDC 0-20'!$B$2:$F$243,5,FALSE)</f>
        <v>4.2405224999999998E-2</v>
      </c>
      <c r="L1226">
        <f t="shared" si="68"/>
        <v>-1.9802905771273762</v>
      </c>
      <c r="M1226">
        <f t="shared" si="70"/>
        <v>2.383544350124529</v>
      </c>
    </row>
    <row r="1227" spans="1:13" x14ac:dyDescent="0.3">
      <c r="A1227">
        <v>1225</v>
      </c>
      <c r="B1227">
        <v>3.353867214236824</v>
      </c>
      <c r="C1227">
        <f t="shared" si="69"/>
        <v>40.5</v>
      </c>
      <c r="D1227">
        <v>1</v>
      </c>
      <c r="E1227">
        <v>97.910799999999995</v>
      </c>
      <c r="F1227">
        <v>4.0770000000000001E-2</v>
      </c>
      <c r="G1227">
        <v>85.575000000000003</v>
      </c>
      <c r="H1227">
        <v>88.623999999999995</v>
      </c>
      <c r="I1227">
        <f>VLOOKUP(C1227,'Girls CDC 0-20'!$B$2:$F$243,3,FALSE)</f>
        <v>0.42915028799999999</v>
      </c>
      <c r="J1227">
        <f>VLOOKUP($C1227,'Girls CDC 0-20'!$B$2:$F$243,4,FALSE)</f>
        <v>96.516449120000004</v>
      </c>
      <c r="K1227">
        <f>VLOOKUP($C1227,'Girls CDC 0-20'!$B$2:$F$243,5,FALSE)</f>
        <v>4.2405224999999998E-2</v>
      </c>
      <c r="L1227">
        <f t="shared" si="68"/>
        <v>-1.975416308660193</v>
      </c>
      <c r="M1227">
        <f t="shared" si="70"/>
        <v>2.4110461774254999</v>
      </c>
    </row>
    <row r="1228" spans="1:13" x14ac:dyDescent="0.3">
      <c r="A1228">
        <v>1226</v>
      </c>
      <c r="B1228">
        <v>3.3566050650239561</v>
      </c>
      <c r="C1228">
        <f t="shared" si="69"/>
        <v>40.5</v>
      </c>
      <c r="D1228">
        <v>1</v>
      </c>
      <c r="E1228">
        <v>97.932299999999998</v>
      </c>
      <c r="F1228">
        <v>4.0779999999999997E-2</v>
      </c>
      <c r="G1228">
        <v>85.590999999999994</v>
      </c>
      <c r="H1228">
        <v>88.641999999999996</v>
      </c>
      <c r="I1228">
        <f>VLOOKUP(C1228,'Girls CDC 0-20'!$B$2:$F$243,3,FALSE)</f>
        <v>0.42915028799999999</v>
      </c>
      <c r="J1228">
        <f>VLOOKUP($C1228,'Girls CDC 0-20'!$B$2:$F$243,4,FALSE)</f>
        <v>96.516449120000004</v>
      </c>
      <c r="K1228">
        <f>VLOOKUP($C1228,'Girls CDC 0-20'!$B$2:$F$243,5,FALSE)</f>
        <v>4.2405224999999998E-2</v>
      </c>
      <c r="L1228">
        <f t="shared" si="68"/>
        <v>-1.9707991308714976</v>
      </c>
      <c r="M1228">
        <f t="shared" si="70"/>
        <v>2.4373428085263171</v>
      </c>
    </row>
    <row r="1229" spans="1:13" x14ac:dyDescent="0.3">
      <c r="A1229">
        <v>1227</v>
      </c>
      <c r="B1229">
        <v>3.3593429158110881</v>
      </c>
      <c r="C1229">
        <f t="shared" si="69"/>
        <v>40.5</v>
      </c>
      <c r="D1229">
        <v>1</v>
      </c>
      <c r="E1229">
        <v>97.953800000000001</v>
      </c>
      <c r="F1229">
        <v>4.0779999999999997E-2</v>
      </c>
      <c r="G1229">
        <v>85.61</v>
      </c>
      <c r="H1229">
        <v>88.661000000000001</v>
      </c>
      <c r="I1229">
        <f>VLOOKUP(C1229,'Girls CDC 0-20'!$B$2:$F$243,3,FALSE)</f>
        <v>0.42915028799999999</v>
      </c>
      <c r="J1229">
        <f>VLOOKUP($C1229,'Girls CDC 0-20'!$B$2:$F$243,4,FALSE)</f>
        <v>96.516449120000004</v>
      </c>
      <c r="K1229">
        <f>VLOOKUP($C1229,'Girls CDC 0-20'!$B$2:$F$243,5,FALSE)</f>
        <v>4.2405224999999998E-2</v>
      </c>
      <c r="L1229">
        <f t="shared" si="68"/>
        <v>-1.9659260238148732</v>
      </c>
      <c r="M1229">
        <f t="shared" si="70"/>
        <v>2.4653578234010167</v>
      </c>
    </row>
    <row r="1230" spans="1:13" x14ac:dyDescent="0.3">
      <c r="A1230">
        <v>1228</v>
      </c>
      <c r="B1230">
        <v>3.3620807665982202</v>
      </c>
      <c r="C1230">
        <f t="shared" si="69"/>
        <v>40.5</v>
      </c>
      <c r="D1230">
        <v>1</v>
      </c>
      <c r="E1230">
        <v>97.975300000000004</v>
      </c>
      <c r="F1230">
        <v>4.079E-2</v>
      </c>
      <c r="G1230">
        <v>85.625</v>
      </c>
      <c r="H1230">
        <v>88.677999999999997</v>
      </c>
      <c r="I1230">
        <f>VLOOKUP(C1230,'Girls CDC 0-20'!$B$2:$F$243,3,FALSE)</f>
        <v>0.42915028799999999</v>
      </c>
      <c r="J1230">
        <f>VLOOKUP($C1230,'Girls CDC 0-20'!$B$2:$F$243,4,FALSE)</f>
        <v>96.516449120000004</v>
      </c>
      <c r="K1230">
        <f>VLOOKUP($C1230,'Girls CDC 0-20'!$B$2:$F$243,5,FALSE)</f>
        <v>4.2405224999999998E-2</v>
      </c>
      <c r="L1230">
        <f t="shared" si="68"/>
        <v>-1.9615663806867216</v>
      </c>
      <c r="M1230">
        <f t="shared" si="70"/>
        <v>2.4906494795291461</v>
      </c>
    </row>
    <row r="1231" spans="1:13" x14ac:dyDescent="0.3">
      <c r="A1231">
        <v>1229</v>
      </c>
      <c r="B1231">
        <v>3.3648186173853527</v>
      </c>
      <c r="C1231">
        <f t="shared" si="69"/>
        <v>40.5</v>
      </c>
      <c r="D1231">
        <v>1</v>
      </c>
      <c r="E1231">
        <v>97.996799999999993</v>
      </c>
      <c r="F1231">
        <v>4.079E-2</v>
      </c>
      <c r="G1231">
        <v>85.644000000000005</v>
      </c>
      <c r="H1231">
        <v>88.697999999999993</v>
      </c>
      <c r="I1231">
        <f>VLOOKUP(C1231,'Girls CDC 0-20'!$B$2:$F$243,3,FALSE)</f>
        <v>0.42915028799999999</v>
      </c>
      <c r="J1231">
        <f>VLOOKUP($C1231,'Girls CDC 0-20'!$B$2:$F$243,4,FALSE)</f>
        <v>96.516449120000004</v>
      </c>
      <c r="K1231">
        <f>VLOOKUP($C1231,'Girls CDC 0-20'!$B$2:$F$243,5,FALSE)</f>
        <v>4.2405224999999998E-2</v>
      </c>
      <c r="L1231">
        <f t="shared" si="68"/>
        <v>-1.9564379995419412</v>
      </c>
      <c r="M1231">
        <f t="shared" si="70"/>
        <v>2.5206789730196939</v>
      </c>
    </row>
    <row r="1232" spans="1:13" x14ac:dyDescent="0.3">
      <c r="A1232">
        <v>1230</v>
      </c>
      <c r="B1232">
        <v>3.3675564681724848</v>
      </c>
      <c r="C1232">
        <f t="shared" si="69"/>
        <v>40.5</v>
      </c>
      <c r="D1232">
        <v>1</v>
      </c>
      <c r="E1232">
        <v>98.018199999999993</v>
      </c>
      <c r="F1232">
        <v>4.0800000000000003E-2</v>
      </c>
      <c r="G1232">
        <v>85.66</v>
      </c>
      <c r="H1232">
        <v>88.715000000000003</v>
      </c>
      <c r="I1232">
        <f>VLOOKUP(C1232,'Girls CDC 0-20'!$B$2:$F$243,3,FALSE)</f>
        <v>0.42915028799999999</v>
      </c>
      <c r="J1232">
        <f>VLOOKUP($C1232,'Girls CDC 0-20'!$B$2:$F$243,4,FALSE)</f>
        <v>96.516449120000004</v>
      </c>
      <c r="K1232">
        <f>VLOOKUP($C1232,'Girls CDC 0-20'!$B$2:$F$243,5,FALSE)</f>
        <v>4.2405224999999998E-2</v>
      </c>
      <c r="L1232">
        <f t="shared" si="68"/>
        <v>-1.9520793945584736</v>
      </c>
      <c r="M1232">
        <f t="shared" si="70"/>
        <v>2.5464389602375013</v>
      </c>
    </row>
    <row r="1233" spans="1:13" x14ac:dyDescent="0.3">
      <c r="A1233">
        <v>1231</v>
      </c>
      <c r="B1233">
        <v>3.3702943189596168</v>
      </c>
      <c r="C1233">
        <f t="shared" si="69"/>
        <v>40.5</v>
      </c>
      <c r="D1233">
        <v>1</v>
      </c>
      <c r="E1233">
        <v>98.039699999999996</v>
      </c>
      <c r="F1233">
        <v>4.0800000000000003E-2</v>
      </c>
      <c r="G1233">
        <v>85.679000000000002</v>
      </c>
      <c r="H1233">
        <v>88.733999999999995</v>
      </c>
      <c r="I1233">
        <f>VLOOKUP(C1233,'Girls CDC 0-20'!$B$2:$F$243,3,FALSE)</f>
        <v>0.42915028799999999</v>
      </c>
      <c r="J1233">
        <f>VLOOKUP($C1233,'Girls CDC 0-20'!$B$2:$F$243,4,FALSE)</f>
        <v>96.516449120000004</v>
      </c>
      <c r="K1233">
        <f>VLOOKUP($C1233,'Girls CDC 0-20'!$B$2:$F$243,5,FALSE)</f>
        <v>4.2405224999999998E-2</v>
      </c>
      <c r="L1233">
        <f t="shared" si="68"/>
        <v>-1.9472085767018525</v>
      </c>
      <c r="M1233">
        <f t="shared" si="70"/>
        <v>2.5754866933751313</v>
      </c>
    </row>
    <row r="1234" spans="1:13" x14ac:dyDescent="0.3">
      <c r="A1234">
        <v>1232</v>
      </c>
      <c r="B1234">
        <v>3.3730321697467489</v>
      </c>
      <c r="C1234">
        <f t="shared" si="69"/>
        <v>40.5</v>
      </c>
      <c r="D1234">
        <v>1</v>
      </c>
      <c r="E1234">
        <v>98.061099999999996</v>
      </c>
      <c r="F1234">
        <v>4.0809999999999999E-2</v>
      </c>
      <c r="G1234">
        <v>85.694000000000003</v>
      </c>
      <c r="H1234">
        <v>88.751000000000005</v>
      </c>
      <c r="I1234">
        <f>VLOOKUP(C1234,'Girls CDC 0-20'!$B$2:$F$243,3,FALSE)</f>
        <v>0.42915028799999999</v>
      </c>
      <c r="J1234">
        <f>VLOOKUP($C1234,'Girls CDC 0-20'!$B$2:$F$243,4,FALSE)</f>
        <v>96.516449120000004</v>
      </c>
      <c r="K1234">
        <f>VLOOKUP($C1234,'Girls CDC 0-20'!$B$2:$F$243,5,FALSE)</f>
        <v>4.2405224999999998E-2</v>
      </c>
      <c r="L1234">
        <f t="shared" si="68"/>
        <v>-1.9428509811524344</v>
      </c>
      <c r="M1234">
        <f t="shared" si="70"/>
        <v>2.6017083028537238</v>
      </c>
    </row>
    <row r="1235" spans="1:13" x14ac:dyDescent="0.3">
      <c r="A1235">
        <v>1233</v>
      </c>
      <c r="B1235">
        <v>3.375770020533881</v>
      </c>
      <c r="C1235">
        <f t="shared" si="69"/>
        <v>40.5</v>
      </c>
      <c r="D1235">
        <v>1</v>
      </c>
      <c r="E1235">
        <v>98.082499999999996</v>
      </c>
      <c r="F1235">
        <v>4.0809999999999999E-2</v>
      </c>
      <c r="G1235">
        <v>85.712999999999994</v>
      </c>
      <c r="H1235">
        <v>88.771000000000001</v>
      </c>
      <c r="I1235">
        <f>VLOOKUP(C1235,'Girls CDC 0-20'!$B$2:$F$243,3,FALSE)</f>
        <v>0.42915028799999999</v>
      </c>
      <c r="J1235">
        <f>VLOOKUP($C1235,'Girls CDC 0-20'!$B$2:$F$243,4,FALSE)</f>
        <v>96.516449120000004</v>
      </c>
      <c r="K1235">
        <f>VLOOKUP($C1235,'Girls CDC 0-20'!$B$2:$F$243,5,FALSE)</f>
        <v>4.2405224999999998E-2</v>
      </c>
      <c r="L1235">
        <f t="shared" si="68"/>
        <v>-1.9377250081348492</v>
      </c>
      <c r="M1235">
        <f t="shared" si="70"/>
        <v>2.6328390595770852</v>
      </c>
    </row>
    <row r="1236" spans="1:13" x14ac:dyDescent="0.3">
      <c r="A1236">
        <v>1234</v>
      </c>
      <c r="B1236">
        <v>3.378507871321013</v>
      </c>
      <c r="C1236">
        <f t="shared" si="69"/>
        <v>40.5</v>
      </c>
      <c r="D1236">
        <v>1</v>
      </c>
      <c r="E1236">
        <v>98.103899999999996</v>
      </c>
      <c r="F1236">
        <v>4.0820000000000002E-2</v>
      </c>
      <c r="G1236">
        <v>85.728999999999999</v>
      </c>
      <c r="H1236">
        <v>88.787999999999997</v>
      </c>
      <c r="I1236">
        <f>VLOOKUP(C1236,'Girls CDC 0-20'!$B$2:$F$243,3,FALSE)</f>
        <v>0.42915028799999999</v>
      </c>
      <c r="J1236">
        <f>VLOOKUP($C1236,'Girls CDC 0-20'!$B$2:$F$243,4,FALSE)</f>
        <v>96.516449120000004</v>
      </c>
      <c r="K1236">
        <f>VLOOKUP($C1236,'Girls CDC 0-20'!$B$2:$F$243,5,FALSE)</f>
        <v>4.2405224999999998E-2</v>
      </c>
      <c r="L1236">
        <f t="shared" si="68"/>
        <v>-1.9333684493892365</v>
      </c>
      <c r="M1236">
        <f t="shared" si="70"/>
        <v>2.659541253253848</v>
      </c>
    </row>
    <row r="1237" spans="1:13" x14ac:dyDescent="0.3">
      <c r="A1237">
        <v>1235</v>
      </c>
      <c r="B1237">
        <v>3.3812457221081451</v>
      </c>
      <c r="C1237">
        <f t="shared" si="69"/>
        <v>40.5</v>
      </c>
      <c r="D1237">
        <v>1</v>
      </c>
      <c r="E1237">
        <v>98.125299999999996</v>
      </c>
      <c r="F1237">
        <v>4.0820000000000002E-2</v>
      </c>
      <c r="G1237">
        <v>85.747</v>
      </c>
      <c r="H1237">
        <v>88.807000000000002</v>
      </c>
      <c r="I1237">
        <f>VLOOKUP(C1237,'Girls CDC 0-20'!$B$2:$F$243,3,FALSE)</f>
        <v>0.42915028799999999</v>
      </c>
      <c r="J1237">
        <f>VLOOKUP($C1237,'Girls CDC 0-20'!$B$2:$F$243,4,FALSE)</f>
        <v>96.516449120000004</v>
      </c>
      <c r="K1237">
        <f>VLOOKUP($C1237,'Girls CDC 0-20'!$B$2:$F$243,5,FALSE)</f>
        <v>4.2405224999999998E-2</v>
      </c>
      <c r="L1237">
        <f t="shared" si="68"/>
        <v>-1.9284999177758415</v>
      </c>
      <c r="M1237">
        <f t="shared" si="70"/>
        <v>2.6896487231924402</v>
      </c>
    </row>
    <row r="1238" spans="1:13" x14ac:dyDescent="0.3">
      <c r="A1238">
        <v>1236</v>
      </c>
      <c r="B1238">
        <v>3.3839835728952772</v>
      </c>
      <c r="C1238">
        <f t="shared" si="69"/>
        <v>40.5</v>
      </c>
      <c r="D1238">
        <v>1</v>
      </c>
      <c r="E1238">
        <v>98.146699999999996</v>
      </c>
      <c r="F1238">
        <v>4.0829999999999998E-2</v>
      </c>
      <c r="G1238">
        <v>85.763000000000005</v>
      </c>
      <c r="H1238">
        <v>88.823999999999998</v>
      </c>
      <c r="I1238">
        <f>VLOOKUP(C1238,'Girls CDC 0-20'!$B$2:$F$243,3,FALSE)</f>
        <v>0.42915028799999999</v>
      </c>
      <c r="J1238">
        <f>VLOOKUP($C1238,'Girls CDC 0-20'!$B$2:$F$243,4,FALSE)</f>
        <v>96.516449120000004</v>
      </c>
      <c r="K1238">
        <f>VLOOKUP($C1238,'Girls CDC 0-20'!$B$2:$F$243,5,FALSE)</f>
        <v>4.2405224999999998E-2</v>
      </c>
      <c r="L1238">
        <f t="shared" si="68"/>
        <v>-1.9241443671610112</v>
      </c>
      <c r="M1238">
        <f t="shared" si="70"/>
        <v>2.71682450854196</v>
      </c>
    </row>
    <row r="1239" spans="1:13" x14ac:dyDescent="0.3">
      <c r="A1239">
        <v>1237</v>
      </c>
      <c r="B1239">
        <v>3.3867214236824092</v>
      </c>
      <c r="C1239">
        <f t="shared" si="69"/>
        <v>40.5</v>
      </c>
      <c r="D1239">
        <v>1</v>
      </c>
      <c r="E1239">
        <v>98.168099999999995</v>
      </c>
      <c r="F1239">
        <v>4.0840000000000001E-2</v>
      </c>
      <c r="G1239">
        <v>85.778999999999996</v>
      </c>
      <c r="H1239">
        <v>88.840999999999994</v>
      </c>
      <c r="I1239">
        <f>VLOOKUP(C1239,'Girls CDC 0-20'!$B$2:$F$243,3,FALSE)</f>
        <v>0.42915028799999999</v>
      </c>
      <c r="J1239">
        <f>VLOOKUP($C1239,'Girls CDC 0-20'!$B$2:$F$243,4,FALSE)</f>
        <v>96.516449120000004</v>
      </c>
      <c r="K1239">
        <f>VLOOKUP($C1239,'Girls CDC 0-20'!$B$2:$F$243,5,FALSE)</f>
        <v>4.2405224999999998E-2</v>
      </c>
      <c r="L1239">
        <f t="shared" si="68"/>
        <v>-1.9197892923848445</v>
      </c>
      <c r="M1239">
        <f t="shared" si="70"/>
        <v>2.7442259964388547</v>
      </c>
    </row>
    <row r="1240" spans="1:13" x14ac:dyDescent="0.3">
      <c r="A1240">
        <v>1238</v>
      </c>
      <c r="B1240">
        <v>3.3894592744695413</v>
      </c>
      <c r="C1240">
        <f t="shared" si="69"/>
        <v>40.5</v>
      </c>
      <c r="D1240">
        <v>1</v>
      </c>
      <c r="E1240">
        <v>98.189499999999995</v>
      </c>
      <c r="F1240">
        <v>4.0840000000000001E-2</v>
      </c>
      <c r="G1240">
        <v>85.796999999999997</v>
      </c>
      <c r="H1240">
        <v>88.861000000000004</v>
      </c>
      <c r="I1240">
        <f>VLOOKUP(C1240,'Girls CDC 0-20'!$B$2:$F$243,3,FALSE)</f>
        <v>0.42915028799999999</v>
      </c>
      <c r="J1240">
        <f>VLOOKUP($C1240,'Girls CDC 0-20'!$B$2:$F$243,4,FALSE)</f>
        <v>96.516449120000004</v>
      </c>
      <c r="K1240">
        <f>VLOOKUP($C1240,'Girls CDC 0-20'!$B$2:$F$243,5,FALSE)</f>
        <v>4.2405224999999998E-2</v>
      </c>
      <c r="L1240">
        <f t="shared" si="68"/>
        <v>-1.9146662840124424</v>
      </c>
      <c r="M1240">
        <f t="shared" si="70"/>
        <v>2.776753800142242</v>
      </c>
    </row>
    <row r="1241" spans="1:13" x14ac:dyDescent="0.3">
      <c r="A1241">
        <v>1239</v>
      </c>
      <c r="B1241">
        <v>3.3921971252566734</v>
      </c>
      <c r="C1241">
        <f t="shared" si="69"/>
        <v>40.5</v>
      </c>
      <c r="D1241">
        <v>1</v>
      </c>
      <c r="E1241">
        <v>98.210899999999995</v>
      </c>
      <c r="F1241">
        <v>4.0849999999999997E-2</v>
      </c>
      <c r="G1241">
        <v>85.813000000000002</v>
      </c>
      <c r="H1241">
        <v>88.878</v>
      </c>
      <c r="I1241">
        <f>VLOOKUP(C1241,'Girls CDC 0-20'!$B$2:$F$243,3,FALSE)</f>
        <v>0.42915028799999999</v>
      </c>
      <c r="J1241">
        <f>VLOOKUP($C1241,'Girls CDC 0-20'!$B$2:$F$243,4,FALSE)</f>
        <v>96.516449120000004</v>
      </c>
      <c r="K1241">
        <f>VLOOKUP($C1241,'Girls CDC 0-20'!$B$2:$F$243,5,FALSE)</f>
        <v>4.2405224999999998E-2</v>
      </c>
      <c r="L1241">
        <f t="shared" si="68"/>
        <v>-1.9103122443908231</v>
      </c>
      <c r="M1241">
        <f t="shared" si="70"/>
        <v>2.8046511088479975</v>
      </c>
    </row>
    <row r="1242" spans="1:13" x14ac:dyDescent="0.3">
      <c r="A1242">
        <v>1240</v>
      </c>
      <c r="B1242">
        <v>3.3949349760438055</v>
      </c>
      <c r="C1242">
        <f t="shared" si="69"/>
        <v>40.5</v>
      </c>
      <c r="D1242">
        <v>1</v>
      </c>
      <c r="E1242">
        <v>98.232200000000006</v>
      </c>
      <c r="F1242">
        <v>4.0849999999999997E-2</v>
      </c>
      <c r="G1242">
        <v>85.831999999999994</v>
      </c>
      <c r="H1242">
        <v>88.897000000000006</v>
      </c>
      <c r="I1242">
        <f>VLOOKUP(C1242,'Girls CDC 0-20'!$B$2:$F$243,3,FALSE)</f>
        <v>0.42915028799999999</v>
      </c>
      <c r="J1242">
        <f>VLOOKUP($C1242,'Girls CDC 0-20'!$B$2:$F$243,4,FALSE)</f>
        <v>96.516449120000004</v>
      </c>
      <c r="K1242">
        <f>VLOOKUP($C1242,'Girls CDC 0-20'!$B$2:$F$243,5,FALSE)</f>
        <v>4.2405224999999998E-2</v>
      </c>
      <c r="L1242">
        <f t="shared" si="68"/>
        <v>-1.9054465273729433</v>
      </c>
      <c r="M1242">
        <f t="shared" si="70"/>
        <v>2.8361026023201776</v>
      </c>
    </row>
    <row r="1243" spans="1:13" x14ac:dyDescent="0.3">
      <c r="A1243">
        <v>1241</v>
      </c>
      <c r="B1243">
        <v>3.3976728268309375</v>
      </c>
      <c r="C1243">
        <f t="shared" si="69"/>
        <v>40.5</v>
      </c>
      <c r="D1243">
        <v>1</v>
      </c>
      <c r="E1243">
        <v>98.253600000000006</v>
      </c>
      <c r="F1243">
        <v>4.086E-2</v>
      </c>
      <c r="G1243">
        <v>85.846999999999994</v>
      </c>
      <c r="H1243">
        <v>88.914000000000001</v>
      </c>
      <c r="I1243">
        <f>VLOOKUP(C1243,'Girls CDC 0-20'!$B$2:$F$243,3,FALSE)</f>
        <v>0.42915028799999999</v>
      </c>
      <c r="J1243">
        <f>VLOOKUP($C1243,'Girls CDC 0-20'!$B$2:$F$243,4,FALSE)</f>
        <v>96.516449120000004</v>
      </c>
      <c r="K1243">
        <f>VLOOKUP($C1243,'Girls CDC 0-20'!$B$2:$F$243,5,FALSE)</f>
        <v>4.2405224999999998E-2</v>
      </c>
      <c r="L1243">
        <f t="shared" si="68"/>
        <v>-1.9010934942791347</v>
      </c>
      <c r="M1243">
        <f t="shared" si="70"/>
        <v>2.8644883796450973</v>
      </c>
    </row>
    <row r="1244" spans="1:13" x14ac:dyDescent="0.3">
      <c r="A1244">
        <v>1242</v>
      </c>
      <c r="B1244">
        <v>3.40041067761807</v>
      </c>
      <c r="C1244">
        <f t="shared" si="69"/>
        <v>40.5</v>
      </c>
      <c r="D1244">
        <v>1</v>
      </c>
      <c r="E1244">
        <v>98.274900000000002</v>
      </c>
      <c r="F1244">
        <v>4.086E-2</v>
      </c>
      <c r="G1244">
        <v>85.866</v>
      </c>
      <c r="H1244">
        <v>88.933000000000007</v>
      </c>
      <c r="I1244">
        <f>VLOOKUP(C1244,'Girls CDC 0-20'!$B$2:$F$243,3,FALSE)</f>
        <v>0.42915028799999999</v>
      </c>
      <c r="J1244">
        <f>VLOOKUP($C1244,'Girls CDC 0-20'!$B$2:$F$243,4,FALSE)</f>
        <v>96.516449120000004</v>
      </c>
      <c r="K1244">
        <f>VLOOKUP($C1244,'Girls CDC 0-20'!$B$2:$F$243,5,FALSE)</f>
        <v>4.2405224999999998E-2</v>
      </c>
      <c r="L1244">
        <f t="shared" si="68"/>
        <v>-1.8962289018463487</v>
      </c>
      <c r="M1244">
        <f t="shared" si="70"/>
        <v>2.896489150300408</v>
      </c>
    </row>
    <row r="1245" spans="1:13" x14ac:dyDescent="0.3">
      <c r="A1245">
        <v>1243</v>
      </c>
      <c r="B1245">
        <v>3.4031485284052021</v>
      </c>
      <c r="C1245">
        <f t="shared" si="69"/>
        <v>40.5</v>
      </c>
      <c r="D1245">
        <v>1</v>
      </c>
      <c r="E1245">
        <v>98.296300000000002</v>
      </c>
      <c r="F1245">
        <v>4.0869999999999997E-2</v>
      </c>
      <c r="G1245">
        <v>85.882000000000005</v>
      </c>
      <c r="H1245">
        <v>88.950999999999993</v>
      </c>
      <c r="I1245">
        <f>VLOOKUP(C1245,'Girls CDC 0-20'!$B$2:$F$243,3,FALSE)</f>
        <v>0.42915028799999999</v>
      </c>
      <c r="J1245">
        <f>VLOOKUP($C1245,'Girls CDC 0-20'!$B$2:$F$243,4,FALSE)</f>
        <v>96.516449120000004</v>
      </c>
      <c r="K1245">
        <f>VLOOKUP($C1245,'Girls CDC 0-20'!$B$2:$F$243,5,FALSE)</f>
        <v>4.2405224999999998E-2</v>
      </c>
      <c r="L1245">
        <f t="shared" si="68"/>
        <v>-1.8916208878269096</v>
      </c>
      <c r="M1245">
        <f t="shared" si="70"/>
        <v>2.9270755407575866</v>
      </c>
    </row>
    <row r="1246" spans="1:13" x14ac:dyDescent="0.3">
      <c r="A1246">
        <v>1244</v>
      </c>
      <c r="B1246">
        <v>3.4058863791923342</v>
      </c>
      <c r="C1246">
        <f t="shared" si="69"/>
        <v>40.5</v>
      </c>
      <c r="D1246">
        <v>1</v>
      </c>
      <c r="E1246">
        <v>98.317599999999999</v>
      </c>
      <c r="F1246">
        <v>4.0869999999999997E-2</v>
      </c>
      <c r="G1246">
        <v>85.9</v>
      </c>
      <c r="H1246">
        <v>88.97</v>
      </c>
      <c r="I1246">
        <f>VLOOKUP(C1246,'Girls CDC 0-20'!$B$2:$F$243,3,FALSE)</f>
        <v>0.42915028799999999</v>
      </c>
      <c r="J1246">
        <f>VLOOKUP($C1246,'Girls CDC 0-20'!$B$2:$F$243,4,FALSE)</f>
        <v>96.516449120000004</v>
      </c>
      <c r="K1246">
        <f>VLOOKUP($C1246,'Girls CDC 0-20'!$B$2:$F$243,5,FALSE)</f>
        <v>4.2405224999999998E-2</v>
      </c>
      <c r="L1246">
        <f t="shared" si="68"/>
        <v>-1.8867574504726785</v>
      </c>
      <c r="M1246">
        <f t="shared" si="70"/>
        <v>2.9596478262555523</v>
      </c>
    </row>
    <row r="1247" spans="1:13" x14ac:dyDescent="0.3">
      <c r="A1247">
        <v>1245</v>
      </c>
      <c r="B1247">
        <v>3.4086242299794662</v>
      </c>
      <c r="C1247">
        <f t="shared" si="69"/>
        <v>40.5</v>
      </c>
      <c r="D1247">
        <v>1</v>
      </c>
      <c r="E1247">
        <v>98.338899999999995</v>
      </c>
      <c r="F1247">
        <v>4.088E-2</v>
      </c>
      <c r="G1247">
        <v>85.915999999999997</v>
      </c>
      <c r="H1247">
        <v>88.986999999999995</v>
      </c>
      <c r="I1247">
        <f>VLOOKUP(C1247,'Girls CDC 0-20'!$B$2:$F$243,3,FALSE)</f>
        <v>0.42915028799999999</v>
      </c>
      <c r="J1247">
        <f>VLOOKUP($C1247,'Girls CDC 0-20'!$B$2:$F$243,4,FALSE)</f>
        <v>96.516449120000004</v>
      </c>
      <c r="K1247">
        <f>VLOOKUP($C1247,'Girls CDC 0-20'!$B$2:$F$243,5,FALSE)</f>
        <v>4.2405224999999998E-2</v>
      </c>
      <c r="L1247">
        <f t="shared" si="68"/>
        <v>-1.8824064564295222</v>
      </c>
      <c r="M1247">
        <f t="shared" si="70"/>
        <v>2.9890424981706083</v>
      </c>
    </row>
    <row r="1248" spans="1:13" x14ac:dyDescent="0.3">
      <c r="A1248">
        <v>1246</v>
      </c>
      <c r="B1248">
        <v>3.4113620807665983</v>
      </c>
      <c r="C1248">
        <f t="shared" si="69"/>
        <v>40.5</v>
      </c>
      <c r="D1248">
        <v>1</v>
      </c>
      <c r="E1248">
        <v>98.360200000000006</v>
      </c>
      <c r="F1248">
        <v>4.088E-2</v>
      </c>
      <c r="G1248">
        <v>85.933999999999997</v>
      </c>
      <c r="H1248">
        <v>89.006</v>
      </c>
      <c r="I1248">
        <f>VLOOKUP(C1248,'Girls CDC 0-20'!$B$2:$F$243,3,FALSE)</f>
        <v>0.42915028799999999</v>
      </c>
      <c r="J1248">
        <f>VLOOKUP($C1248,'Girls CDC 0-20'!$B$2:$F$243,4,FALSE)</f>
        <v>96.516449120000004</v>
      </c>
      <c r="K1248">
        <f>VLOOKUP($C1248,'Girls CDC 0-20'!$B$2:$F$243,5,FALSE)</f>
        <v>4.2405224999999998E-2</v>
      </c>
      <c r="L1248">
        <f t="shared" si="68"/>
        <v>-1.8775441422114019</v>
      </c>
      <c r="M1248">
        <f t="shared" si="70"/>
        <v>3.02217766258256</v>
      </c>
    </row>
    <row r="1249" spans="1:13" x14ac:dyDescent="0.3">
      <c r="A1249">
        <v>1247</v>
      </c>
      <c r="B1249">
        <v>3.4140999315537304</v>
      </c>
      <c r="C1249">
        <f t="shared" si="69"/>
        <v>40.5</v>
      </c>
      <c r="D1249">
        <v>1</v>
      </c>
      <c r="E1249">
        <v>98.381500000000003</v>
      </c>
      <c r="F1249">
        <v>4.0890000000000003E-2</v>
      </c>
      <c r="G1249">
        <v>85.95</v>
      </c>
      <c r="H1249">
        <v>89.022999999999996</v>
      </c>
      <c r="I1249">
        <f>VLOOKUP(C1249,'Girls CDC 0-20'!$B$2:$F$243,3,FALSE)</f>
        <v>0.42915028799999999</v>
      </c>
      <c r="J1249">
        <f>VLOOKUP($C1249,'Girls CDC 0-20'!$B$2:$F$243,4,FALSE)</f>
        <v>96.516449120000004</v>
      </c>
      <c r="K1249">
        <f>VLOOKUP($C1249,'Girls CDC 0-20'!$B$2:$F$243,5,FALSE)</f>
        <v>4.2405224999999998E-2</v>
      </c>
      <c r="L1249">
        <f t="shared" si="68"/>
        <v>-1.8731941527602411</v>
      </c>
      <c r="M1249">
        <f t="shared" si="70"/>
        <v>3.0520789739441399</v>
      </c>
    </row>
    <row r="1250" spans="1:13" x14ac:dyDescent="0.3">
      <c r="A1250">
        <v>1248</v>
      </c>
      <c r="B1250">
        <v>3.4168377823408624</v>
      </c>
      <c r="C1250">
        <f t="shared" si="69"/>
        <v>41.5</v>
      </c>
      <c r="D1250">
        <v>1</v>
      </c>
      <c r="E1250">
        <v>98.402799999999999</v>
      </c>
      <c r="F1250">
        <v>4.0890000000000003E-2</v>
      </c>
      <c r="G1250">
        <v>85.968999999999994</v>
      </c>
      <c r="H1250">
        <v>89.042000000000002</v>
      </c>
      <c r="I1250">
        <f>VLOOKUP(C1250,'Girls CDC 0-20'!$B$2:$F$243,3,FALSE)</f>
        <v>0.40335172499999999</v>
      </c>
      <c r="J1250">
        <f>VLOOKUP($C1250,'Girls CDC 0-20'!$B$2:$F$243,4,FALSE)</f>
        <v>97.083372109999999</v>
      </c>
      <c r="K1250">
        <f>VLOOKUP($C1250,'Girls CDC 0-20'!$B$2:$F$243,5,FALSE)</f>
        <v>4.2512705999999997E-2</v>
      </c>
      <c r="L1250">
        <f t="shared" si="68"/>
        <v>-1.9987356216754146</v>
      </c>
      <c r="M1250">
        <f t="shared" si="70"/>
        <v>2.2818483323335568</v>
      </c>
    </row>
    <row r="1251" spans="1:13" x14ac:dyDescent="0.3">
      <c r="A1251">
        <v>1249</v>
      </c>
      <c r="B1251">
        <v>3.4195756331279945</v>
      </c>
      <c r="C1251">
        <f t="shared" si="69"/>
        <v>41.5</v>
      </c>
      <c r="D1251">
        <v>1</v>
      </c>
      <c r="E1251">
        <v>98.424099999999996</v>
      </c>
      <c r="F1251">
        <v>4.0899999999999999E-2</v>
      </c>
      <c r="G1251">
        <v>85.983999999999995</v>
      </c>
      <c r="H1251">
        <v>89.058999999999997</v>
      </c>
      <c r="I1251">
        <f>VLOOKUP(C1251,'Girls CDC 0-20'!$B$2:$F$243,3,FALSE)</f>
        <v>0.40335172499999999</v>
      </c>
      <c r="J1251">
        <f>VLOOKUP($C1251,'Girls CDC 0-20'!$B$2:$F$243,4,FALSE)</f>
        <v>97.083372109999999</v>
      </c>
      <c r="K1251">
        <f>VLOOKUP($C1251,'Girls CDC 0-20'!$B$2:$F$243,5,FALSE)</f>
        <v>4.2512705999999997E-2</v>
      </c>
      <c r="L1251">
        <f t="shared" si="68"/>
        <v>-1.9943988685912604</v>
      </c>
      <c r="M1251">
        <f t="shared" si="70"/>
        <v>2.3054241035573702</v>
      </c>
    </row>
    <row r="1252" spans="1:13" x14ac:dyDescent="0.3">
      <c r="A1252">
        <v>1250</v>
      </c>
      <c r="B1252">
        <v>3.4223134839151266</v>
      </c>
      <c r="C1252">
        <f t="shared" si="69"/>
        <v>41.5</v>
      </c>
      <c r="D1252">
        <v>1</v>
      </c>
      <c r="E1252">
        <v>98.445300000000003</v>
      </c>
      <c r="F1252">
        <v>4.0899999999999999E-2</v>
      </c>
      <c r="G1252">
        <v>86.003</v>
      </c>
      <c r="H1252">
        <v>89.078000000000003</v>
      </c>
      <c r="I1252">
        <f>VLOOKUP(C1252,'Girls CDC 0-20'!$B$2:$F$243,3,FALSE)</f>
        <v>0.40335172499999999</v>
      </c>
      <c r="J1252">
        <f>VLOOKUP($C1252,'Girls CDC 0-20'!$B$2:$F$243,4,FALSE)</f>
        <v>97.083372109999999</v>
      </c>
      <c r="K1252">
        <f>VLOOKUP($C1252,'Girls CDC 0-20'!$B$2:$F$243,5,FALSE)</f>
        <v>4.2512705999999997E-2</v>
      </c>
      <c r="L1252">
        <f t="shared" si="68"/>
        <v>-1.9895524937188818</v>
      </c>
      <c r="M1252">
        <f t="shared" si="70"/>
        <v>2.3320126882468899</v>
      </c>
    </row>
    <row r="1253" spans="1:13" x14ac:dyDescent="0.3">
      <c r="A1253">
        <v>1251</v>
      </c>
      <c r="B1253">
        <v>3.4250513347022586</v>
      </c>
      <c r="C1253">
        <f t="shared" si="69"/>
        <v>41.5</v>
      </c>
      <c r="D1253">
        <v>1</v>
      </c>
      <c r="E1253">
        <v>98.4666</v>
      </c>
      <c r="F1253">
        <v>4.0910000000000002E-2</v>
      </c>
      <c r="G1253">
        <v>86.018000000000001</v>
      </c>
      <c r="H1253">
        <v>89.094999999999999</v>
      </c>
      <c r="I1253">
        <f>VLOOKUP(C1253,'Girls CDC 0-20'!$B$2:$F$243,3,FALSE)</f>
        <v>0.40335172499999999</v>
      </c>
      <c r="J1253">
        <f>VLOOKUP($C1253,'Girls CDC 0-20'!$B$2:$F$243,4,FALSE)</f>
        <v>97.083372109999999</v>
      </c>
      <c r="K1253">
        <f>VLOOKUP($C1253,'Girls CDC 0-20'!$B$2:$F$243,5,FALSE)</f>
        <v>4.2512705999999997E-2</v>
      </c>
      <c r="L1253">
        <f t="shared" si="68"/>
        <v>-1.9852167863395056</v>
      </c>
      <c r="M1253">
        <f t="shared" si="70"/>
        <v>2.3560178741191282</v>
      </c>
    </row>
    <row r="1254" spans="1:13" x14ac:dyDescent="0.3">
      <c r="A1254">
        <v>1252</v>
      </c>
      <c r="B1254">
        <v>3.4277891854893907</v>
      </c>
      <c r="C1254">
        <f t="shared" si="69"/>
        <v>41.5</v>
      </c>
      <c r="D1254">
        <v>1</v>
      </c>
      <c r="E1254">
        <v>98.487799999999993</v>
      </c>
      <c r="F1254">
        <v>4.0910000000000002E-2</v>
      </c>
      <c r="G1254">
        <v>86.037000000000006</v>
      </c>
      <c r="H1254">
        <v>89.114999999999995</v>
      </c>
      <c r="I1254">
        <f>VLOOKUP(C1254,'Girls CDC 0-20'!$B$2:$F$243,3,FALSE)</f>
        <v>0.40335172499999999</v>
      </c>
      <c r="J1254">
        <f>VLOOKUP($C1254,'Girls CDC 0-20'!$B$2:$F$243,4,FALSE)</f>
        <v>97.083372109999999</v>
      </c>
      <c r="K1254">
        <f>VLOOKUP($C1254,'Girls CDC 0-20'!$B$2:$F$243,5,FALSE)</f>
        <v>4.2512705999999997E-2</v>
      </c>
      <c r="L1254">
        <f t="shared" si="68"/>
        <v>-1.9801165860240635</v>
      </c>
      <c r="M1254">
        <f t="shared" si="70"/>
        <v>2.3845214928352796</v>
      </c>
    </row>
    <row r="1255" spans="1:13" x14ac:dyDescent="0.3">
      <c r="A1255">
        <v>1253</v>
      </c>
      <c r="B1255">
        <v>3.4305270362765228</v>
      </c>
      <c r="C1255">
        <f t="shared" si="69"/>
        <v>41.5</v>
      </c>
      <c r="D1255">
        <v>1</v>
      </c>
      <c r="E1255">
        <v>98.509100000000004</v>
      </c>
      <c r="F1255">
        <v>4.0919999999999998E-2</v>
      </c>
      <c r="G1255">
        <v>86.052000000000007</v>
      </c>
      <c r="H1255">
        <v>89.132000000000005</v>
      </c>
      <c r="I1255">
        <f>VLOOKUP(C1255,'Girls CDC 0-20'!$B$2:$F$243,3,FALSE)</f>
        <v>0.40335172499999999</v>
      </c>
      <c r="J1255">
        <f>VLOOKUP($C1255,'Girls CDC 0-20'!$B$2:$F$243,4,FALSE)</f>
        <v>97.083372109999999</v>
      </c>
      <c r="K1255">
        <f>VLOOKUP($C1255,'Girls CDC 0-20'!$B$2:$F$243,5,FALSE)</f>
        <v>4.2512705999999997E-2</v>
      </c>
      <c r="L1255">
        <f t="shared" si="68"/>
        <v>-1.975781952693981</v>
      </c>
      <c r="M1255">
        <f t="shared" si="70"/>
        <v>2.4089739155540171</v>
      </c>
    </row>
    <row r="1256" spans="1:13" x14ac:dyDescent="0.3">
      <c r="A1256">
        <v>1254</v>
      </c>
      <c r="B1256">
        <v>3.4332648870636548</v>
      </c>
      <c r="C1256">
        <f t="shared" si="69"/>
        <v>41.5</v>
      </c>
      <c r="D1256">
        <v>1</v>
      </c>
      <c r="E1256">
        <v>98.530299999999997</v>
      </c>
      <c r="F1256">
        <v>4.0919999999999998E-2</v>
      </c>
      <c r="G1256">
        <v>86.070999999999998</v>
      </c>
      <c r="H1256">
        <v>89.150999999999996</v>
      </c>
      <c r="I1256">
        <f>VLOOKUP(C1256,'Girls CDC 0-20'!$B$2:$F$243,3,FALSE)</f>
        <v>0.40335172499999999</v>
      </c>
      <c r="J1256">
        <f>VLOOKUP($C1256,'Girls CDC 0-20'!$B$2:$F$243,4,FALSE)</f>
        <v>97.083372109999999</v>
      </c>
      <c r="K1256">
        <f>VLOOKUP($C1256,'Girls CDC 0-20'!$B$2:$F$243,5,FALSE)</f>
        <v>4.2512705999999997E-2</v>
      </c>
      <c r="L1256">
        <f t="shared" si="68"/>
        <v>-1.9709379461944108</v>
      </c>
      <c r="M1256">
        <f t="shared" si="70"/>
        <v>2.4365487043201837</v>
      </c>
    </row>
    <row r="1257" spans="1:13" x14ac:dyDescent="0.3">
      <c r="A1257">
        <v>1255</v>
      </c>
      <c r="B1257">
        <v>3.4360027378507869</v>
      </c>
      <c r="C1257">
        <f t="shared" si="69"/>
        <v>41.5</v>
      </c>
      <c r="D1257">
        <v>1</v>
      </c>
      <c r="E1257">
        <v>98.551500000000004</v>
      </c>
      <c r="F1257">
        <v>4.0930000000000001E-2</v>
      </c>
      <c r="G1257">
        <v>86.085999999999999</v>
      </c>
      <c r="H1257">
        <v>89.168000000000006</v>
      </c>
      <c r="I1257">
        <f>VLOOKUP(C1257,'Girls CDC 0-20'!$B$2:$F$243,3,FALSE)</f>
        <v>0.40335172499999999</v>
      </c>
      <c r="J1257">
        <f>VLOOKUP($C1257,'Girls CDC 0-20'!$B$2:$F$243,4,FALSE)</f>
        <v>97.083372109999999</v>
      </c>
      <c r="K1257">
        <f>VLOOKUP($C1257,'Girls CDC 0-20'!$B$2:$F$243,5,FALSE)</f>
        <v>4.2512705999999997E-2</v>
      </c>
      <c r="L1257">
        <f t="shared" si="68"/>
        <v>-1.966604357202141</v>
      </c>
      <c r="M1257">
        <f t="shared" si="70"/>
        <v>2.461442038018955</v>
      </c>
    </row>
    <row r="1258" spans="1:13" x14ac:dyDescent="0.3">
      <c r="A1258">
        <v>1256</v>
      </c>
      <c r="B1258">
        <v>3.4387405886379194</v>
      </c>
      <c r="C1258">
        <f t="shared" si="69"/>
        <v>41.5</v>
      </c>
      <c r="D1258">
        <v>1</v>
      </c>
      <c r="E1258">
        <v>98.572699999999998</v>
      </c>
      <c r="F1258">
        <v>4.0930000000000001E-2</v>
      </c>
      <c r="G1258">
        <v>86.105000000000004</v>
      </c>
      <c r="H1258">
        <v>89.186999999999998</v>
      </c>
      <c r="I1258">
        <f>VLOOKUP(C1258,'Girls CDC 0-20'!$B$2:$F$243,3,FALSE)</f>
        <v>0.40335172499999999</v>
      </c>
      <c r="J1258">
        <f>VLOOKUP($C1258,'Girls CDC 0-20'!$B$2:$F$243,4,FALSE)</f>
        <v>97.083372109999999</v>
      </c>
      <c r="K1258">
        <f>VLOOKUP($C1258,'Girls CDC 0-20'!$B$2:$F$243,5,FALSE)</f>
        <v>4.2512705999999997E-2</v>
      </c>
      <c r="L1258">
        <f t="shared" si="68"/>
        <v>-1.961761517527453</v>
      </c>
      <c r="M1258">
        <f t="shared" si="70"/>
        <v>2.4895127961409971</v>
      </c>
    </row>
    <row r="1259" spans="1:13" x14ac:dyDescent="0.3">
      <c r="A1259">
        <v>1257</v>
      </c>
      <c r="B1259">
        <v>3.4414784394250515</v>
      </c>
      <c r="C1259">
        <f t="shared" si="69"/>
        <v>41.5</v>
      </c>
      <c r="D1259">
        <v>1</v>
      </c>
      <c r="E1259">
        <v>98.593900000000005</v>
      </c>
      <c r="F1259">
        <v>4.0939999999999997E-2</v>
      </c>
      <c r="G1259">
        <v>86.12</v>
      </c>
      <c r="H1259">
        <v>89.203999999999994</v>
      </c>
      <c r="I1259">
        <f>VLOOKUP(C1259,'Girls CDC 0-20'!$B$2:$F$243,3,FALSE)</f>
        <v>0.40335172499999999</v>
      </c>
      <c r="J1259">
        <f>VLOOKUP($C1259,'Girls CDC 0-20'!$B$2:$F$243,4,FALSE)</f>
        <v>97.083372109999999</v>
      </c>
      <c r="K1259">
        <f>VLOOKUP($C1259,'Girls CDC 0-20'!$B$2:$F$243,5,FALSE)</f>
        <v>4.2512705999999997E-2</v>
      </c>
      <c r="L1259">
        <f t="shared" si="68"/>
        <v>-1.9574289721999567</v>
      </c>
      <c r="M1259">
        <f t="shared" si="70"/>
        <v>2.514852749060247</v>
      </c>
    </row>
    <row r="1260" spans="1:13" x14ac:dyDescent="0.3">
      <c r="A1260">
        <v>1258</v>
      </c>
      <c r="B1260">
        <v>3.4442162902121836</v>
      </c>
      <c r="C1260">
        <f t="shared" si="69"/>
        <v>41.5</v>
      </c>
      <c r="D1260">
        <v>1</v>
      </c>
      <c r="E1260">
        <v>98.615099999999998</v>
      </c>
      <c r="F1260">
        <v>4.0939999999999997E-2</v>
      </c>
      <c r="G1260">
        <v>86.138999999999996</v>
      </c>
      <c r="H1260">
        <v>89.222999999999999</v>
      </c>
      <c r="I1260">
        <f>VLOOKUP(C1260,'Girls CDC 0-20'!$B$2:$F$243,3,FALSE)</f>
        <v>0.40335172499999999</v>
      </c>
      <c r="J1260">
        <f>VLOOKUP($C1260,'Girls CDC 0-20'!$B$2:$F$243,4,FALSE)</f>
        <v>97.083372109999999</v>
      </c>
      <c r="K1260">
        <f>VLOOKUP($C1260,'Girls CDC 0-20'!$B$2:$F$243,5,FALSE)</f>
        <v>4.2512705999999997E-2</v>
      </c>
      <c r="L1260">
        <f t="shared" si="68"/>
        <v>-1.9525872985983037</v>
      </c>
      <c r="M1260">
        <f t="shared" si="70"/>
        <v>2.5434258700644246</v>
      </c>
    </row>
    <row r="1261" spans="1:13" x14ac:dyDescent="0.3">
      <c r="A1261">
        <v>1259</v>
      </c>
      <c r="B1261">
        <v>3.4469541409993156</v>
      </c>
      <c r="C1261">
        <f t="shared" si="69"/>
        <v>41.5</v>
      </c>
      <c r="D1261">
        <v>1</v>
      </c>
      <c r="E1261">
        <v>98.636300000000006</v>
      </c>
      <c r="F1261">
        <v>4.095E-2</v>
      </c>
      <c r="G1261">
        <v>86.153999999999996</v>
      </c>
      <c r="H1261">
        <v>89.24</v>
      </c>
      <c r="I1261">
        <f>VLOOKUP(C1261,'Girls CDC 0-20'!$B$2:$F$243,3,FALSE)</f>
        <v>0.40335172499999999</v>
      </c>
      <c r="J1261">
        <f>VLOOKUP($C1261,'Girls CDC 0-20'!$B$2:$F$243,4,FALSE)</f>
        <v>97.083372109999999</v>
      </c>
      <c r="K1261">
        <f>VLOOKUP($C1261,'Girls CDC 0-20'!$B$2:$F$243,5,FALSE)</f>
        <v>4.2512705999999997E-2</v>
      </c>
      <c r="L1261">
        <f t="shared" si="68"/>
        <v>-1.9482557962632348</v>
      </c>
      <c r="M1261">
        <f t="shared" si="70"/>
        <v>2.5692181747647194</v>
      </c>
    </row>
    <row r="1262" spans="1:13" x14ac:dyDescent="0.3">
      <c r="A1262">
        <v>1260</v>
      </c>
      <c r="B1262">
        <v>3.4496919917864477</v>
      </c>
      <c r="C1262">
        <f t="shared" si="69"/>
        <v>41.5</v>
      </c>
      <c r="D1262">
        <v>1</v>
      </c>
      <c r="E1262">
        <v>98.657499999999999</v>
      </c>
      <c r="F1262">
        <v>4.095E-2</v>
      </c>
      <c r="G1262">
        <v>86.173000000000002</v>
      </c>
      <c r="H1262">
        <v>89.259</v>
      </c>
      <c r="I1262">
        <f>VLOOKUP(C1262,'Girls CDC 0-20'!$B$2:$F$243,3,FALSE)</f>
        <v>0.40335172499999999</v>
      </c>
      <c r="J1262">
        <f>VLOOKUP($C1262,'Girls CDC 0-20'!$B$2:$F$243,4,FALSE)</f>
        <v>97.083372109999999</v>
      </c>
      <c r="K1262">
        <f>VLOOKUP($C1262,'Girls CDC 0-20'!$B$2:$F$243,5,FALSE)</f>
        <v>4.2512705999999997E-2</v>
      </c>
      <c r="L1262">
        <f t="shared" si="68"/>
        <v>-1.9434152879835791</v>
      </c>
      <c r="M1262">
        <f t="shared" si="70"/>
        <v>2.5983000787950417</v>
      </c>
    </row>
    <row r="1263" spans="1:13" x14ac:dyDescent="0.3">
      <c r="A1263">
        <v>1261</v>
      </c>
      <c r="B1263">
        <v>3.4524298425735798</v>
      </c>
      <c r="C1263">
        <f t="shared" si="69"/>
        <v>41.5</v>
      </c>
      <c r="D1263">
        <v>1</v>
      </c>
      <c r="E1263">
        <v>98.678600000000003</v>
      </c>
      <c r="F1263">
        <v>4.0960000000000003E-2</v>
      </c>
      <c r="G1263">
        <v>86.188000000000002</v>
      </c>
      <c r="H1263">
        <v>89.275999999999996</v>
      </c>
      <c r="I1263">
        <f>VLOOKUP(C1263,'Girls CDC 0-20'!$B$2:$F$243,3,FALSE)</f>
        <v>0.40335172499999999</v>
      </c>
      <c r="J1263">
        <f>VLOOKUP($C1263,'Girls CDC 0-20'!$B$2:$F$243,4,FALSE)</f>
        <v>97.083372109999999</v>
      </c>
      <c r="K1263">
        <f>VLOOKUP($C1263,'Girls CDC 0-20'!$B$2:$F$243,5,FALSE)</f>
        <v>4.2512705999999997E-2</v>
      </c>
      <c r="L1263">
        <f t="shared" si="68"/>
        <v>-1.9390848279692963</v>
      </c>
      <c r="M1263">
        <f t="shared" si="70"/>
        <v>2.6245504911429185</v>
      </c>
    </row>
    <row r="1264" spans="1:13" x14ac:dyDescent="0.3">
      <c r="A1264">
        <v>1262</v>
      </c>
      <c r="B1264">
        <v>3.4551676933607118</v>
      </c>
      <c r="C1264">
        <f t="shared" si="69"/>
        <v>41.5</v>
      </c>
      <c r="D1264">
        <v>1</v>
      </c>
      <c r="E1264">
        <v>98.699799999999996</v>
      </c>
      <c r="F1264">
        <v>4.0960000000000003E-2</v>
      </c>
      <c r="G1264">
        <v>86.206999999999994</v>
      </c>
      <c r="H1264">
        <v>89.295000000000002</v>
      </c>
      <c r="I1264">
        <f>VLOOKUP(C1264,'Girls CDC 0-20'!$B$2:$F$243,3,FALSE)</f>
        <v>0.40335172499999999</v>
      </c>
      <c r="J1264">
        <f>VLOOKUP($C1264,'Girls CDC 0-20'!$B$2:$F$243,4,FALSE)</f>
        <v>97.083372109999999</v>
      </c>
      <c r="K1264">
        <f>VLOOKUP($C1264,'Girls CDC 0-20'!$B$2:$F$243,5,FALSE)</f>
        <v>4.2512705999999997E-2</v>
      </c>
      <c r="L1264">
        <f t="shared" si="68"/>
        <v>-1.9342454842613834</v>
      </c>
      <c r="M1264">
        <f t="shared" si="70"/>
        <v>2.6541476238143491</v>
      </c>
    </row>
    <row r="1265" spans="1:13" x14ac:dyDescent="0.3">
      <c r="A1265">
        <v>1263</v>
      </c>
      <c r="B1265">
        <v>3.4579055441478439</v>
      </c>
      <c r="C1265">
        <f t="shared" si="69"/>
        <v>41.5</v>
      </c>
      <c r="D1265">
        <v>1</v>
      </c>
      <c r="E1265">
        <v>98.7209</v>
      </c>
      <c r="F1265">
        <v>4.0969999999999999E-2</v>
      </c>
      <c r="G1265">
        <v>86.221999999999994</v>
      </c>
      <c r="H1265">
        <v>89.311999999999998</v>
      </c>
      <c r="I1265">
        <f>VLOOKUP(C1265,'Girls CDC 0-20'!$B$2:$F$243,3,FALSE)</f>
        <v>0.40335172499999999</v>
      </c>
      <c r="J1265">
        <f>VLOOKUP($C1265,'Girls CDC 0-20'!$B$2:$F$243,4,FALSE)</f>
        <v>97.083372109999999</v>
      </c>
      <c r="K1265">
        <f>VLOOKUP($C1265,'Girls CDC 0-20'!$B$2:$F$243,5,FALSE)</f>
        <v>4.2512705999999997E-2</v>
      </c>
      <c r="L1265">
        <f t="shared" si="68"/>
        <v>-1.9299160658969519</v>
      </c>
      <c r="M1265">
        <f t="shared" si="70"/>
        <v>2.6808619219439342</v>
      </c>
    </row>
    <row r="1266" spans="1:13" x14ac:dyDescent="0.3">
      <c r="A1266">
        <v>1264</v>
      </c>
      <c r="B1266">
        <v>3.460643394934976</v>
      </c>
      <c r="C1266">
        <f t="shared" si="69"/>
        <v>41.5</v>
      </c>
      <c r="D1266">
        <v>1</v>
      </c>
      <c r="E1266">
        <v>98.742099999999994</v>
      </c>
      <c r="F1266">
        <v>4.0969999999999999E-2</v>
      </c>
      <c r="G1266">
        <v>86.241</v>
      </c>
      <c r="H1266">
        <v>89.331000000000003</v>
      </c>
      <c r="I1266">
        <f>VLOOKUP(C1266,'Girls CDC 0-20'!$B$2:$F$243,3,FALSE)</f>
        <v>0.40335172499999999</v>
      </c>
      <c r="J1266">
        <f>VLOOKUP($C1266,'Girls CDC 0-20'!$B$2:$F$243,4,FALSE)</f>
        <v>97.083372109999999</v>
      </c>
      <c r="K1266">
        <f>VLOOKUP($C1266,'Girls CDC 0-20'!$B$2:$F$243,5,FALSE)</f>
        <v>4.2512705999999997E-2</v>
      </c>
      <c r="L1266">
        <f t="shared" si="68"/>
        <v>-1.925077886011298</v>
      </c>
      <c r="M1266">
        <f t="shared" si="70"/>
        <v>2.7109807531683159</v>
      </c>
    </row>
    <row r="1267" spans="1:13" x14ac:dyDescent="0.3">
      <c r="A1267">
        <v>1265</v>
      </c>
      <c r="B1267">
        <v>3.463381245722108</v>
      </c>
      <c r="C1267">
        <f t="shared" si="69"/>
        <v>41.5</v>
      </c>
      <c r="D1267">
        <v>1</v>
      </c>
      <c r="E1267">
        <v>98.763199999999998</v>
      </c>
      <c r="F1267">
        <v>4.0980000000000003E-2</v>
      </c>
      <c r="G1267">
        <v>86.256</v>
      </c>
      <c r="H1267">
        <v>89.347999999999999</v>
      </c>
      <c r="I1267">
        <f>VLOOKUP(C1267,'Girls CDC 0-20'!$B$2:$F$243,3,FALSE)</f>
        <v>0.40335172499999999</v>
      </c>
      <c r="J1267">
        <f>VLOOKUP($C1267,'Girls CDC 0-20'!$B$2:$F$243,4,FALSE)</f>
        <v>97.083372109999999</v>
      </c>
      <c r="K1267">
        <f>VLOOKUP($C1267,'Girls CDC 0-20'!$B$2:$F$243,5,FALSE)</f>
        <v>4.2512705999999997E-2</v>
      </c>
      <c r="L1267">
        <f t="shared" si="68"/>
        <v>-1.920749508626495</v>
      </c>
      <c r="M1267">
        <f t="shared" si="70"/>
        <v>2.7381647364186033</v>
      </c>
    </row>
    <row r="1268" spans="1:13" x14ac:dyDescent="0.3">
      <c r="A1268">
        <v>1266</v>
      </c>
      <c r="B1268">
        <v>3.4661190965092401</v>
      </c>
      <c r="C1268">
        <f t="shared" si="69"/>
        <v>41.5</v>
      </c>
      <c r="D1268">
        <v>1</v>
      </c>
      <c r="E1268">
        <v>98.784300000000002</v>
      </c>
      <c r="F1268">
        <v>4.0980000000000003E-2</v>
      </c>
      <c r="G1268">
        <v>86.274000000000001</v>
      </c>
      <c r="H1268">
        <v>89.367000000000004</v>
      </c>
      <c r="I1268">
        <f>VLOOKUP(C1268,'Girls CDC 0-20'!$B$2:$F$243,3,FALSE)</f>
        <v>0.40335172499999999</v>
      </c>
      <c r="J1268">
        <f>VLOOKUP($C1268,'Girls CDC 0-20'!$B$2:$F$243,4,FALSE)</f>
        <v>97.083372109999999</v>
      </c>
      <c r="K1268">
        <f>VLOOKUP($C1268,'Girls CDC 0-20'!$B$2:$F$243,5,FALSE)</f>
        <v>4.2512705999999997E-2</v>
      </c>
      <c r="L1268">
        <f t="shared" si="68"/>
        <v>-1.9159124918143993</v>
      </c>
      <c r="M1268">
        <f t="shared" si="70"/>
        <v>2.768811759203345</v>
      </c>
    </row>
    <row r="1269" spans="1:13" x14ac:dyDescent="0.3">
      <c r="A1269">
        <v>1267</v>
      </c>
      <c r="B1269">
        <v>3.4688569472963722</v>
      </c>
      <c r="C1269">
        <f t="shared" si="69"/>
        <v>41.5</v>
      </c>
      <c r="D1269">
        <v>1</v>
      </c>
      <c r="E1269">
        <v>98.805400000000006</v>
      </c>
      <c r="F1269">
        <v>4.0989999999999999E-2</v>
      </c>
      <c r="G1269">
        <v>86.29</v>
      </c>
      <c r="H1269">
        <v>89.384</v>
      </c>
      <c r="I1269">
        <f>VLOOKUP(C1269,'Girls CDC 0-20'!$B$2:$F$243,3,FALSE)</f>
        <v>0.40335172499999999</v>
      </c>
      <c r="J1269">
        <f>VLOOKUP($C1269,'Girls CDC 0-20'!$B$2:$F$243,4,FALSE)</f>
        <v>97.083372109999999</v>
      </c>
      <c r="K1269">
        <f>VLOOKUP($C1269,'Girls CDC 0-20'!$B$2:$F$243,5,FALSE)</f>
        <v>4.2512705999999997E-2</v>
      </c>
      <c r="L1269">
        <f t="shared" si="68"/>
        <v>-1.9115851547396945</v>
      </c>
      <c r="M1269">
        <f t="shared" si="70"/>
        <v>2.7964712470313899</v>
      </c>
    </row>
    <row r="1270" spans="1:13" x14ac:dyDescent="0.3">
      <c r="A1270">
        <v>1268</v>
      </c>
      <c r="B1270">
        <v>3.4715947980835042</v>
      </c>
      <c r="C1270">
        <f t="shared" si="69"/>
        <v>41.5</v>
      </c>
      <c r="D1270">
        <v>1</v>
      </c>
      <c r="E1270">
        <v>98.826499999999996</v>
      </c>
      <c r="F1270">
        <v>4.0989999999999999E-2</v>
      </c>
      <c r="G1270">
        <v>86.308000000000007</v>
      </c>
      <c r="H1270">
        <v>89.403000000000006</v>
      </c>
      <c r="I1270">
        <f>VLOOKUP(C1270,'Girls CDC 0-20'!$B$2:$F$243,3,FALSE)</f>
        <v>0.40335172499999999</v>
      </c>
      <c r="J1270">
        <f>VLOOKUP($C1270,'Girls CDC 0-20'!$B$2:$F$243,4,FALSE)</f>
        <v>97.083372109999999</v>
      </c>
      <c r="K1270">
        <f>VLOOKUP($C1270,'Girls CDC 0-20'!$B$2:$F$243,5,FALSE)</f>
        <v>4.2512705999999997E-2</v>
      </c>
      <c r="L1270">
        <f t="shared" si="68"/>
        <v>-1.9067493002532663</v>
      </c>
      <c r="M1270">
        <f t="shared" si="70"/>
        <v>2.8276529762509766</v>
      </c>
    </row>
    <row r="1271" spans="1:13" x14ac:dyDescent="0.3">
      <c r="A1271">
        <v>1269</v>
      </c>
      <c r="B1271">
        <v>3.4743326488706368</v>
      </c>
      <c r="C1271">
        <f t="shared" si="69"/>
        <v>41.5</v>
      </c>
      <c r="D1271">
        <v>1</v>
      </c>
      <c r="E1271">
        <v>98.8476</v>
      </c>
      <c r="F1271">
        <v>4.1000000000000002E-2</v>
      </c>
      <c r="G1271">
        <v>86.323999999999998</v>
      </c>
      <c r="H1271">
        <v>89.418999999999997</v>
      </c>
      <c r="I1271">
        <f>VLOOKUP(C1271,'Girls CDC 0-20'!$B$2:$F$243,3,FALSE)</f>
        <v>0.40335172499999999</v>
      </c>
      <c r="J1271">
        <f>VLOOKUP($C1271,'Girls CDC 0-20'!$B$2:$F$243,4,FALSE)</f>
        <v>97.083372109999999</v>
      </c>
      <c r="K1271">
        <f>VLOOKUP($C1271,'Girls CDC 0-20'!$B$2:$F$243,5,FALSE)</f>
        <v>4.2512705999999997E-2</v>
      </c>
      <c r="L1271">
        <f t="shared" si="68"/>
        <v>-1.9026774773190294</v>
      </c>
      <c r="M1271">
        <f t="shared" si="70"/>
        <v>2.8541321285075125</v>
      </c>
    </row>
    <row r="1272" spans="1:13" x14ac:dyDescent="0.3">
      <c r="A1272">
        <v>1270</v>
      </c>
      <c r="B1272">
        <v>3.4770704996577688</v>
      </c>
      <c r="C1272">
        <f t="shared" si="69"/>
        <v>41.5</v>
      </c>
      <c r="D1272">
        <v>1</v>
      </c>
      <c r="E1272">
        <v>98.868700000000004</v>
      </c>
      <c r="F1272">
        <v>4.1000000000000002E-2</v>
      </c>
      <c r="G1272">
        <v>86.341999999999999</v>
      </c>
      <c r="H1272">
        <v>89.438999999999993</v>
      </c>
      <c r="I1272">
        <f>VLOOKUP(C1272,'Girls CDC 0-20'!$B$2:$F$243,3,FALSE)</f>
        <v>0.40335172499999999</v>
      </c>
      <c r="J1272">
        <f>VLOOKUP($C1272,'Girls CDC 0-20'!$B$2:$F$243,4,FALSE)</f>
        <v>97.083372109999999</v>
      </c>
      <c r="K1272">
        <f>VLOOKUP($C1272,'Girls CDC 0-20'!$B$2:$F$243,5,FALSE)</f>
        <v>4.2512705999999997E-2</v>
      </c>
      <c r="L1272">
        <f t="shared" si="68"/>
        <v>-1.8975883099119211</v>
      </c>
      <c r="M1272">
        <f t="shared" si="70"/>
        <v>2.8875167782618991</v>
      </c>
    </row>
    <row r="1273" spans="1:13" x14ac:dyDescent="0.3">
      <c r="A1273">
        <v>1271</v>
      </c>
      <c r="B1273">
        <v>3.4798083504449009</v>
      </c>
      <c r="C1273">
        <f t="shared" si="69"/>
        <v>41.5</v>
      </c>
      <c r="D1273">
        <v>1</v>
      </c>
      <c r="E1273">
        <v>98.889700000000005</v>
      </c>
      <c r="F1273">
        <v>4.1009999999999998E-2</v>
      </c>
      <c r="G1273">
        <v>86.356999999999999</v>
      </c>
      <c r="H1273">
        <v>89.454999999999998</v>
      </c>
      <c r="I1273">
        <f>VLOOKUP(C1273,'Girls CDC 0-20'!$B$2:$F$243,3,FALSE)</f>
        <v>0.40335172499999999</v>
      </c>
      <c r="J1273">
        <f>VLOOKUP($C1273,'Girls CDC 0-20'!$B$2:$F$243,4,FALSE)</f>
        <v>97.083372109999999</v>
      </c>
      <c r="K1273">
        <f>VLOOKUP($C1273,'Girls CDC 0-20'!$B$2:$F$243,5,FALSE)</f>
        <v>4.2512705999999997E-2</v>
      </c>
      <c r="L1273">
        <f t="shared" si="68"/>
        <v>-1.8935174648434803</v>
      </c>
      <c r="M1273">
        <f t="shared" si="70"/>
        <v>2.9144543944286454</v>
      </c>
    </row>
    <row r="1274" spans="1:13" x14ac:dyDescent="0.3">
      <c r="A1274">
        <v>1272</v>
      </c>
      <c r="B1274">
        <v>3.482546201232033</v>
      </c>
      <c r="C1274">
        <f t="shared" si="69"/>
        <v>41.5</v>
      </c>
      <c r="D1274">
        <v>1</v>
      </c>
      <c r="E1274">
        <v>98.910799999999995</v>
      </c>
      <c r="F1274">
        <v>4.1009999999999998E-2</v>
      </c>
      <c r="G1274">
        <v>86.376000000000005</v>
      </c>
      <c r="H1274">
        <v>89.474000000000004</v>
      </c>
      <c r="I1274">
        <f>VLOOKUP(C1274,'Girls CDC 0-20'!$B$2:$F$243,3,FALSE)</f>
        <v>0.40335172499999999</v>
      </c>
      <c r="J1274">
        <f>VLOOKUP($C1274,'Girls CDC 0-20'!$B$2:$F$243,4,FALSE)</f>
        <v>97.083372109999999</v>
      </c>
      <c r="K1274">
        <f>VLOOKUP($C1274,'Girls CDC 0-20'!$B$2:$F$243,5,FALSE)</f>
        <v>4.2512705999999997E-2</v>
      </c>
      <c r="L1274">
        <f t="shared" si="68"/>
        <v>-1.8886839005325009</v>
      </c>
      <c r="M1274">
        <f t="shared" si="70"/>
        <v>2.9467098570582819</v>
      </c>
    </row>
    <row r="1275" spans="1:13" x14ac:dyDescent="0.3">
      <c r="A1275">
        <v>1273</v>
      </c>
      <c r="B1275">
        <v>3.485284052019165</v>
      </c>
      <c r="C1275">
        <f t="shared" si="69"/>
        <v>41.5</v>
      </c>
      <c r="D1275">
        <v>1</v>
      </c>
      <c r="E1275">
        <v>98.931799999999996</v>
      </c>
      <c r="F1275">
        <v>4.1020000000000001E-2</v>
      </c>
      <c r="G1275">
        <v>86.391000000000005</v>
      </c>
      <c r="H1275">
        <v>89.491</v>
      </c>
      <c r="I1275">
        <f>VLOOKUP(C1275,'Girls CDC 0-20'!$B$2:$F$243,3,FALSE)</f>
        <v>0.40335172499999999</v>
      </c>
      <c r="J1275">
        <f>VLOOKUP($C1275,'Girls CDC 0-20'!$B$2:$F$243,4,FALSE)</f>
        <v>97.083372109999999</v>
      </c>
      <c r="K1275">
        <f>VLOOKUP($C1275,'Girls CDC 0-20'!$B$2:$F$243,5,FALSE)</f>
        <v>4.2512705999999997E-2</v>
      </c>
      <c r="L1275">
        <f t="shared" si="68"/>
        <v>-1.8843596515450598</v>
      </c>
      <c r="M1275">
        <f t="shared" si="70"/>
        <v>2.9758171838303915</v>
      </c>
    </row>
    <row r="1276" spans="1:13" x14ac:dyDescent="0.3">
      <c r="A1276">
        <v>1274</v>
      </c>
      <c r="B1276">
        <v>3.4880219028062971</v>
      </c>
      <c r="C1276">
        <f t="shared" si="69"/>
        <v>41.5</v>
      </c>
      <c r="D1276">
        <v>1</v>
      </c>
      <c r="E1276">
        <v>98.9529</v>
      </c>
      <c r="F1276">
        <v>4.1029999999999997E-2</v>
      </c>
      <c r="G1276">
        <v>86.406000000000006</v>
      </c>
      <c r="H1276">
        <v>89.507999999999996</v>
      </c>
      <c r="I1276">
        <f>VLOOKUP(C1276,'Girls CDC 0-20'!$B$2:$F$243,3,FALSE)</f>
        <v>0.40335172499999999</v>
      </c>
      <c r="J1276">
        <f>VLOOKUP($C1276,'Girls CDC 0-20'!$B$2:$F$243,4,FALSE)</f>
        <v>97.083372109999999</v>
      </c>
      <c r="K1276">
        <f>VLOOKUP($C1276,'Girls CDC 0-20'!$B$2:$F$243,5,FALSE)</f>
        <v>4.2512705999999997E-2</v>
      </c>
      <c r="L1276">
        <f t="shared" si="68"/>
        <v>-1.8800358926455776</v>
      </c>
      <c r="M1276">
        <f t="shared" si="70"/>
        <v>3.0051593190852839</v>
      </c>
    </row>
    <row r="1277" spans="1:13" x14ac:dyDescent="0.3">
      <c r="A1277">
        <v>1275</v>
      </c>
      <c r="B1277">
        <v>3.4907597535934292</v>
      </c>
      <c r="C1277">
        <f t="shared" si="69"/>
        <v>41.5</v>
      </c>
      <c r="D1277">
        <v>1</v>
      </c>
      <c r="E1277">
        <v>98.9739</v>
      </c>
      <c r="F1277">
        <v>4.1029999999999997E-2</v>
      </c>
      <c r="G1277">
        <v>86.424999999999997</v>
      </c>
      <c r="H1277">
        <v>89.527000000000001</v>
      </c>
      <c r="I1277">
        <f>VLOOKUP(C1277,'Girls CDC 0-20'!$B$2:$F$243,3,FALSE)</f>
        <v>0.40335172499999999</v>
      </c>
      <c r="J1277">
        <f>VLOOKUP($C1277,'Girls CDC 0-20'!$B$2:$F$243,4,FALSE)</f>
        <v>97.083372109999999</v>
      </c>
      <c r="K1277">
        <f>VLOOKUP($C1277,'Girls CDC 0-20'!$B$2:$F$243,5,FALSE)</f>
        <v>4.2512705999999997E-2</v>
      </c>
      <c r="L1277">
        <f t="shared" si="68"/>
        <v>-1.8752040360114359</v>
      </c>
      <c r="M1277">
        <f t="shared" si="70"/>
        <v>3.0382329572299307</v>
      </c>
    </row>
    <row r="1278" spans="1:13" x14ac:dyDescent="0.3">
      <c r="A1278">
        <v>1276</v>
      </c>
      <c r="B1278">
        <v>3.4934976043805612</v>
      </c>
      <c r="C1278">
        <f t="shared" si="69"/>
        <v>41.5</v>
      </c>
      <c r="D1278">
        <v>1</v>
      </c>
      <c r="E1278">
        <v>98.994900000000001</v>
      </c>
      <c r="F1278">
        <v>4.104E-2</v>
      </c>
      <c r="G1278">
        <v>86.44</v>
      </c>
      <c r="H1278">
        <v>89.543999999999997</v>
      </c>
      <c r="I1278">
        <f>VLOOKUP(C1278,'Girls CDC 0-20'!$B$2:$F$243,3,FALSE)</f>
        <v>0.40335172499999999</v>
      </c>
      <c r="J1278">
        <f>VLOOKUP($C1278,'Girls CDC 0-20'!$B$2:$F$243,4,FALSE)</f>
        <v>97.083372109999999</v>
      </c>
      <c r="K1278">
        <f>VLOOKUP($C1278,'Girls CDC 0-20'!$B$2:$F$243,5,FALSE)</f>
        <v>4.2512705999999997E-2</v>
      </c>
      <c r="L1278">
        <f t="shared" si="68"/>
        <v>-1.8708813144548055</v>
      </c>
      <c r="M1278">
        <f t="shared" si="70"/>
        <v>3.0680766753042192</v>
      </c>
    </row>
    <row r="1279" spans="1:13" x14ac:dyDescent="0.3">
      <c r="A1279">
        <v>1277</v>
      </c>
      <c r="B1279">
        <v>3.4962354551676933</v>
      </c>
      <c r="C1279">
        <f t="shared" si="69"/>
        <v>41.5</v>
      </c>
      <c r="D1279">
        <v>1</v>
      </c>
      <c r="E1279">
        <v>99.015900000000002</v>
      </c>
      <c r="F1279">
        <v>4.104E-2</v>
      </c>
      <c r="G1279">
        <v>86.457999999999998</v>
      </c>
      <c r="H1279">
        <v>89.563000000000002</v>
      </c>
      <c r="I1279">
        <f>VLOOKUP(C1279,'Girls CDC 0-20'!$B$2:$F$243,3,FALSE)</f>
        <v>0.40335172499999999</v>
      </c>
      <c r="J1279">
        <f>VLOOKUP($C1279,'Girls CDC 0-20'!$B$2:$F$243,4,FALSE)</f>
        <v>97.083372109999999</v>
      </c>
      <c r="K1279">
        <f>VLOOKUP($C1279,'Girls CDC 0-20'!$B$2:$F$243,5,FALSE)</f>
        <v>4.2512705999999997E-2</v>
      </c>
      <c r="L1279">
        <f t="shared" si="68"/>
        <v>-1.8660506168317266</v>
      </c>
      <c r="M1279">
        <f t="shared" si="70"/>
        <v>3.1017142062239054</v>
      </c>
    </row>
    <row r="1280" spans="1:13" x14ac:dyDescent="0.3">
      <c r="A1280">
        <v>1278</v>
      </c>
      <c r="B1280">
        <v>3.4989733059548254</v>
      </c>
      <c r="C1280">
        <f t="shared" si="69"/>
        <v>41.5</v>
      </c>
      <c r="D1280">
        <v>1</v>
      </c>
      <c r="E1280">
        <v>99.036900000000003</v>
      </c>
      <c r="F1280">
        <v>4.1050000000000003E-2</v>
      </c>
      <c r="G1280">
        <v>86.474000000000004</v>
      </c>
      <c r="H1280">
        <v>89.578999999999994</v>
      </c>
      <c r="I1280">
        <f>VLOOKUP(C1280,'Girls CDC 0-20'!$B$2:$F$243,3,FALSE)</f>
        <v>0.40335172499999999</v>
      </c>
      <c r="J1280">
        <f>VLOOKUP($C1280,'Girls CDC 0-20'!$B$2:$F$243,4,FALSE)</f>
        <v>97.083372109999999</v>
      </c>
      <c r="K1280">
        <f>VLOOKUP($C1280,'Girls CDC 0-20'!$B$2:$F$243,5,FALSE)</f>
        <v>4.2512705999999997E-2</v>
      </c>
      <c r="L1280">
        <f t="shared" si="68"/>
        <v>-1.8619831351634593</v>
      </c>
      <c r="M1280">
        <f t="shared" si="70"/>
        <v>3.1302733727800702</v>
      </c>
    </row>
    <row r="1281" spans="1:13" x14ac:dyDescent="0.3">
      <c r="A1281">
        <v>1279</v>
      </c>
      <c r="B1281">
        <v>3.5017111567419574</v>
      </c>
      <c r="C1281">
        <f t="shared" si="69"/>
        <v>42.5</v>
      </c>
      <c r="D1281">
        <v>1</v>
      </c>
      <c r="E1281">
        <v>99.057900000000004</v>
      </c>
      <c r="F1281">
        <v>4.1050000000000003E-2</v>
      </c>
      <c r="G1281">
        <v>86.492000000000004</v>
      </c>
      <c r="H1281">
        <v>89.597999999999999</v>
      </c>
      <c r="I1281">
        <f>VLOOKUP(C1281,'Girls CDC 0-20'!$B$2:$F$243,3,FALSE)</f>
        <v>0.377878239</v>
      </c>
      <c r="J1281">
        <f>VLOOKUP($C1281,'Girls CDC 0-20'!$B$2:$F$243,4,FALSE)</f>
        <v>97.648480699999993</v>
      </c>
      <c r="K1281">
        <f>VLOOKUP($C1281,'Girls CDC 0-20'!$B$2:$F$243,5,FALSE)</f>
        <v>4.2621565E-2</v>
      </c>
      <c r="L1281">
        <f t="shared" si="68"/>
        <v>-1.9862575938050402</v>
      </c>
      <c r="M1281">
        <f t="shared" si="70"/>
        <v>2.3502364357027954</v>
      </c>
    </row>
    <row r="1282" spans="1:13" x14ac:dyDescent="0.3">
      <c r="A1282">
        <v>1280</v>
      </c>
      <c r="B1282">
        <v>3.5044490075290895</v>
      </c>
      <c r="C1282">
        <f t="shared" si="69"/>
        <v>42.5</v>
      </c>
      <c r="D1282">
        <v>1</v>
      </c>
      <c r="E1282">
        <v>99.078900000000004</v>
      </c>
      <c r="F1282">
        <v>4.1059999999999999E-2</v>
      </c>
      <c r="G1282">
        <v>86.507000000000005</v>
      </c>
      <c r="H1282">
        <v>89.614999999999995</v>
      </c>
      <c r="I1282">
        <f>VLOOKUP(C1282,'Girls CDC 0-20'!$B$2:$F$243,3,FALSE)</f>
        <v>0.377878239</v>
      </c>
      <c r="J1282">
        <f>VLOOKUP($C1282,'Girls CDC 0-20'!$B$2:$F$243,4,FALSE)</f>
        <v>97.648480699999993</v>
      </c>
      <c r="K1282">
        <f>VLOOKUP($C1282,'Girls CDC 0-20'!$B$2:$F$243,5,FALSE)</f>
        <v>4.2621565E-2</v>
      </c>
      <c r="L1282">
        <f t="shared" ref="L1282:L1345" si="71">(((H1282/J1282)^I1282)-1)/(I1282*K1282)</f>
        <v>-1.9819486052430462</v>
      </c>
      <c r="M1282">
        <f t="shared" si="70"/>
        <v>2.3742496571937788</v>
      </c>
    </row>
    <row r="1283" spans="1:13" x14ac:dyDescent="0.3">
      <c r="A1283">
        <v>1281</v>
      </c>
      <c r="B1283">
        <v>3.5071868583162216</v>
      </c>
      <c r="C1283">
        <f t="shared" ref="C1283:C1346" si="72">IF(B1283=0,0,INT(B1283*12)+0.5)</f>
        <v>42.5</v>
      </c>
      <c r="D1283">
        <v>1</v>
      </c>
      <c r="E1283">
        <v>99.099900000000005</v>
      </c>
      <c r="F1283">
        <v>4.1059999999999999E-2</v>
      </c>
      <c r="G1283">
        <v>86.525999999999996</v>
      </c>
      <c r="H1283">
        <v>89.634</v>
      </c>
      <c r="I1283">
        <f>VLOOKUP(C1283,'Girls CDC 0-20'!$B$2:$F$243,3,FALSE)</f>
        <v>0.377878239</v>
      </c>
      <c r="J1283">
        <f>VLOOKUP($C1283,'Girls CDC 0-20'!$B$2:$F$243,4,FALSE)</f>
        <v>97.648480699999993</v>
      </c>
      <c r="K1283">
        <f>VLOOKUP($C1283,'Girls CDC 0-20'!$B$2:$F$243,5,FALSE)</f>
        <v>4.2621565E-2</v>
      </c>
      <c r="L1283">
        <f t="shared" si="71"/>
        <v>-1.977133278600568</v>
      </c>
      <c r="M1283">
        <f t="shared" ref="M1283:M1346" si="73">(_xlfn.NORM.S.DIST(L1283,TRUE))*100</f>
        <v>2.4013283502251523</v>
      </c>
    </row>
    <row r="1284" spans="1:13" x14ac:dyDescent="0.3">
      <c r="A1284">
        <v>1282</v>
      </c>
      <c r="B1284">
        <v>3.5099247091033541</v>
      </c>
      <c r="C1284">
        <f t="shared" si="72"/>
        <v>42.5</v>
      </c>
      <c r="D1284">
        <v>1</v>
      </c>
      <c r="E1284">
        <v>99.120800000000003</v>
      </c>
      <c r="F1284">
        <v>4.1070000000000002E-2</v>
      </c>
      <c r="G1284">
        <v>86.540999999999997</v>
      </c>
      <c r="H1284">
        <v>89.65</v>
      </c>
      <c r="I1284">
        <f>VLOOKUP(C1284,'Girls CDC 0-20'!$B$2:$F$243,3,FALSE)</f>
        <v>0.377878239</v>
      </c>
      <c r="J1284">
        <f>VLOOKUP($C1284,'Girls CDC 0-20'!$B$2:$F$243,4,FALSE)</f>
        <v>97.648480699999993</v>
      </c>
      <c r="K1284">
        <f>VLOOKUP($C1284,'Girls CDC 0-20'!$B$2:$F$243,5,FALSE)</f>
        <v>4.2621565E-2</v>
      </c>
      <c r="L1284">
        <f t="shared" si="71"/>
        <v>-1.9730787591976786</v>
      </c>
      <c r="M1284">
        <f t="shared" si="73"/>
        <v>2.4243294931678472</v>
      </c>
    </row>
    <row r="1285" spans="1:13" x14ac:dyDescent="0.3">
      <c r="A1285">
        <v>1283</v>
      </c>
      <c r="B1285">
        <v>3.5126625598904861</v>
      </c>
      <c r="C1285">
        <f t="shared" si="72"/>
        <v>42.5</v>
      </c>
      <c r="D1285">
        <v>1</v>
      </c>
      <c r="E1285">
        <v>99.141800000000003</v>
      </c>
      <c r="F1285">
        <v>4.1070000000000002E-2</v>
      </c>
      <c r="G1285">
        <v>86.558999999999997</v>
      </c>
      <c r="H1285">
        <v>89.668999999999997</v>
      </c>
      <c r="I1285">
        <f>VLOOKUP(C1285,'Girls CDC 0-20'!$B$2:$F$243,3,FALSE)</f>
        <v>0.377878239</v>
      </c>
      <c r="J1285">
        <f>VLOOKUP($C1285,'Girls CDC 0-20'!$B$2:$F$243,4,FALSE)</f>
        <v>97.648480699999993</v>
      </c>
      <c r="K1285">
        <f>VLOOKUP($C1285,'Girls CDC 0-20'!$B$2:$F$243,5,FALSE)</f>
        <v>4.2621565E-2</v>
      </c>
      <c r="L1285">
        <f t="shared" si="71"/>
        <v>-1.9682646020678356</v>
      </c>
      <c r="M1285">
        <f t="shared" si="73"/>
        <v>2.4518800288642089</v>
      </c>
    </row>
    <row r="1286" spans="1:13" x14ac:dyDescent="0.3">
      <c r="A1286">
        <v>1284</v>
      </c>
      <c r="B1286">
        <v>3.5154004106776182</v>
      </c>
      <c r="C1286">
        <f t="shared" si="72"/>
        <v>42.5</v>
      </c>
      <c r="D1286">
        <v>1</v>
      </c>
      <c r="E1286">
        <v>99.162800000000004</v>
      </c>
      <c r="F1286">
        <v>4.1079999999999998E-2</v>
      </c>
      <c r="G1286">
        <v>86.573999999999998</v>
      </c>
      <c r="H1286">
        <v>89.686000000000007</v>
      </c>
      <c r="I1286">
        <f>VLOOKUP(C1286,'Girls CDC 0-20'!$B$2:$F$243,3,FALSE)</f>
        <v>0.377878239</v>
      </c>
      <c r="J1286">
        <f>VLOOKUP($C1286,'Girls CDC 0-20'!$B$2:$F$243,4,FALSE)</f>
        <v>97.648480699999993</v>
      </c>
      <c r="K1286">
        <f>VLOOKUP($C1286,'Girls CDC 0-20'!$B$2:$F$243,5,FALSE)</f>
        <v>4.2621565E-2</v>
      </c>
      <c r="L1286">
        <f t="shared" si="71"/>
        <v>-1.963957736215399</v>
      </c>
      <c r="M1286">
        <f t="shared" si="73"/>
        <v>2.4767496683560783</v>
      </c>
    </row>
    <row r="1287" spans="1:13" x14ac:dyDescent="0.3">
      <c r="A1287">
        <v>1285</v>
      </c>
      <c r="B1287">
        <v>3.5181382614647503</v>
      </c>
      <c r="C1287">
        <f t="shared" si="72"/>
        <v>42.5</v>
      </c>
      <c r="D1287">
        <v>1</v>
      </c>
      <c r="E1287">
        <v>99.183700000000002</v>
      </c>
      <c r="F1287">
        <v>4.1079999999999998E-2</v>
      </c>
      <c r="G1287">
        <v>86.593000000000004</v>
      </c>
      <c r="H1287">
        <v>89.704999999999998</v>
      </c>
      <c r="I1287">
        <f>VLOOKUP(C1287,'Girls CDC 0-20'!$B$2:$F$243,3,FALSE)</f>
        <v>0.377878239</v>
      </c>
      <c r="J1287">
        <f>VLOOKUP($C1287,'Girls CDC 0-20'!$B$2:$F$243,4,FALSE)</f>
        <v>97.648480699999993</v>
      </c>
      <c r="K1287">
        <f>VLOOKUP($C1287,'Girls CDC 0-20'!$B$2:$F$243,5,FALSE)</f>
        <v>4.2621565E-2</v>
      </c>
      <c r="L1287">
        <f t="shared" si="71"/>
        <v>-1.9591447812404779</v>
      </c>
      <c r="M1287">
        <f t="shared" si="73"/>
        <v>2.5047916846235787</v>
      </c>
    </row>
    <row r="1288" spans="1:13" x14ac:dyDescent="0.3">
      <c r="A1288">
        <v>1286</v>
      </c>
      <c r="B1288">
        <v>3.5208761122518824</v>
      </c>
      <c r="C1288">
        <f t="shared" si="72"/>
        <v>42.5</v>
      </c>
      <c r="D1288">
        <v>1</v>
      </c>
      <c r="E1288">
        <v>99.204599999999999</v>
      </c>
      <c r="F1288">
        <v>4.1090000000000002E-2</v>
      </c>
      <c r="G1288">
        <v>86.608000000000004</v>
      </c>
      <c r="H1288">
        <v>89.721999999999994</v>
      </c>
      <c r="I1288">
        <f>VLOOKUP(C1288,'Girls CDC 0-20'!$B$2:$F$243,3,FALSE)</f>
        <v>0.377878239</v>
      </c>
      <c r="J1288">
        <f>VLOOKUP($C1288,'Girls CDC 0-20'!$B$2:$F$243,4,FALSE)</f>
        <v>97.648480699999993</v>
      </c>
      <c r="K1288">
        <f>VLOOKUP($C1288,'Girls CDC 0-20'!$B$2:$F$243,5,FALSE)</f>
        <v>4.2621565E-2</v>
      </c>
      <c r="L1288">
        <f t="shared" si="71"/>
        <v>-1.9548389906502268</v>
      </c>
      <c r="M1288">
        <f t="shared" si="73"/>
        <v>2.5301038717320328</v>
      </c>
    </row>
    <row r="1289" spans="1:13" x14ac:dyDescent="0.3">
      <c r="A1289">
        <v>1287</v>
      </c>
      <c r="B1289">
        <v>3.5236139630390144</v>
      </c>
      <c r="C1289">
        <f t="shared" si="72"/>
        <v>42.5</v>
      </c>
      <c r="D1289">
        <v>1</v>
      </c>
      <c r="E1289">
        <v>99.225499999999997</v>
      </c>
      <c r="F1289">
        <v>4.1090000000000002E-2</v>
      </c>
      <c r="G1289">
        <v>86.626000000000005</v>
      </c>
      <c r="H1289">
        <v>89.741</v>
      </c>
      <c r="I1289">
        <f>VLOOKUP(C1289,'Girls CDC 0-20'!$B$2:$F$243,3,FALSE)</f>
        <v>0.377878239</v>
      </c>
      <c r="J1289">
        <f>VLOOKUP($C1289,'Girls CDC 0-20'!$B$2:$F$243,4,FALSE)</f>
        <v>97.648480699999993</v>
      </c>
      <c r="K1289">
        <f>VLOOKUP($C1289,'Girls CDC 0-20'!$B$2:$F$243,5,FALSE)</f>
        <v>4.2621565E-2</v>
      </c>
      <c r="L1289">
        <f t="shared" si="71"/>
        <v>-1.9500272370478144</v>
      </c>
      <c r="M1289">
        <f t="shared" si="73"/>
        <v>2.5586436380884843</v>
      </c>
    </row>
    <row r="1290" spans="1:13" x14ac:dyDescent="0.3">
      <c r="A1290">
        <v>1288</v>
      </c>
      <c r="B1290">
        <v>3.5263518138261465</v>
      </c>
      <c r="C1290">
        <f t="shared" si="72"/>
        <v>42.5</v>
      </c>
      <c r="D1290">
        <v>1</v>
      </c>
      <c r="E1290">
        <v>99.246399999999994</v>
      </c>
      <c r="F1290">
        <v>4.1099999999999998E-2</v>
      </c>
      <c r="G1290">
        <v>86.641000000000005</v>
      </c>
      <c r="H1290">
        <v>89.757000000000005</v>
      </c>
      <c r="I1290">
        <f>VLOOKUP(C1290,'Girls CDC 0-20'!$B$2:$F$243,3,FALSE)</f>
        <v>0.377878239</v>
      </c>
      <c r="J1290">
        <f>VLOOKUP($C1290,'Girls CDC 0-20'!$B$2:$F$243,4,FALSE)</f>
        <v>97.648480699999993</v>
      </c>
      <c r="K1290">
        <f>VLOOKUP($C1290,'Girls CDC 0-20'!$B$2:$F$243,5,FALSE)</f>
        <v>4.2621565E-2</v>
      </c>
      <c r="L1290">
        <f t="shared" si="71"/>
        <v>-1.9459757255685686</v>
      </c>
      <c r="M1290">
        <f t="shared" si="73"/>
        <v>2.5828827783999526</v>
      </c>
    </row>
    <row r="1291" spans="1:13" x14ac:dyDescent="0.3">
      <c r="A1291">
        <v>1289</v>
      </c>
      <c r="B1291">
        <v>3.5290896646132786</v>
      </c>
      <c r="C1291">
        <f t="shared" si="72"/>
        <v>42.5</v>
      </c>
      <c r="D1291">
        <v>1</v>
      </c>
      <c r="E1291">
        <v>99.267300000000006</v>
      </c>
      <c r="F1291">
        <v>4.1099999999999998E-2</v>
      </c>
      <c r="G1291">
        <v>86.66</v>
      </c>
      <c r="H1291">
        <v>89.775999999999996</v>
      </c>
      <c r="I1291">
        <f>VLOOKUP(C1291,'Girls CDC 0-20'!$B$2:$F$243,3,FALSE)</f>
        <v>0.377878239</v>
      </c>
      <c r="J1291">
        <f>VLOOKUP($C1291,'Girls CDC 0-20'!$B$2:$F$243,4,FALSE)</f>
        <v>97.648480699999993</v>
      </c>
      <c r="K1291">
        <f>VLOOKUP($C1291,'Girls CDC 0-20'!$B$2:$F$243,5,FALSE)</f>
        <v>4.2621565E-2</v>
      </c>
      <c r="L1291">
        <f t="shared" si="71"/>
        <v>-1.9411651392178897</v>
      </c>
      <c r="M1291">
        <f t="shared" si="73"/>
        <v>2.6119125031725603</v>
      </c>
    </row>
    <row r="1292" spans="1:13" x14ac:dyDescent="0.3">
      <c r="A1292">
        <v>1290</v>
      </c>
      <c r="B1292">
        <v>3.5318275154004106</v>
      </c>
      <c r="C1292">
        <f t="shared" si="72"/>
        <v>42.5</v>
      </c>
      <c r="D1292">
        <v>1</v>
      </c>
      <c r="E1292">
        <v>99.288200000000003</v>
      </c>
      <c r="F1292">
        <v>4.1110000000000001E-2</v>
      </c>
      <c r="G1292">
        <v>86.674999999999997</v>
      </c>
      <c r="H1292">
        <v>89.793000000000006</v>
      </c>
      <c r="I1292">
        <f>VLOOKUP(C1292,'Girls CDC 0-20'!$B$2:$F$243,3,FALSE)</f>
        <v>0.377878239</v>
      </c>
      <c r="J1292">
        <f>VLOOKUP($C1292,'Girls CDC 0-20'!$B$2:$F$243,4,FALSE)</f>
        <v>97.648480699999993</v>
      </c>
      <c r="K1292">
        <f>VLOOKUP($C1292,'Girls CDC 0-20'!$B$2:$F$243,5,FALSE)</f>
        <v>4.2621565E-2</v>
      </c>
      <c r="L1292">
        <f t="shared" si="71"/>
        <v>-1.9368614672335771</v>
      </c>
      <c r="M1292">
        <f t="shared" si="73"/>
        <v>2.6381139883592848</v>
      </c>
    </row>
    <row r="1293" spans="1:13" x14ac:dyDescent="0.3">
      <c r="A1293">
        <v>1291</v>
      </c>
      <c r="B1293">
        <v>3.5345653661875427</v>
      </c>
      <c r="C1293">
        <f t="shared" si="72"/>
        <v>42.5</v>
      </c>
      <c r="D1293">
        <v>1</v>
      </c>
      <c r="E1293">
        <v>99.309100000000001</v>
      </c>
      <c r="F1293">
        <v>4.1110000000000001E-2</v>
      </c>
      <c r="G1293">
        <v>86.692999999999998</v>
      </c>
      <c r="H1293">
        <v>89.811999999999998</v>
      </c>
      <c r="I1293">
        <f>VLOOKUP(C1293,'Girls CDC 0-20'!$B$2:$F$243,3,FALSE)</f>
        <v>0.377878239</v>
      </c>
      <c r="J1293">
        <f>VLOOKUP($C1293,'Girls CDC 0-20'!$B$2:$F$243,4,FALSE)</f>
        <v>97.648480699999993</v>
      </c>
      <c r="K1293">
        <f>VLOOKUP($C1293,'Girls CDC 0-20'!$B$2:$F$243,5,FALSE)</f>
        <v>4.2621565E-2</v>
      </c>
      <c r="L1293">
        <f t="shared" si="71"/>
        <v>-1.9320520807147414</v>
      </c>
      <c r="M1293">
        <f t="shared" si="73"/>
        <v>2.667653901108693</v>
      </c>
    </row>
    <row r="1294" spans="1:13" x14ac:dyDescent="0.3">
      <c r="A1294">
        <v>1292</v>
      </c>
      <c r="B1294">
        <v>3.5373032169746748</v>
      </c>
      <c r="C1294">
        <f t="shared" si="72"/>
        <v>42.5</v>
      </c>
      <c r="D1294">
        <v>1</v>
      </c>
      <c r="E1294">
        <v>99.33</v>
      </c>
      <c r="F1294">
        <v>4.1119999999999997E-2</v>
      </c>
      <c r="G1294">
        <v>86.707999999999998</v>
      </c>
      <c r="H1294">
        <v>89.828000000000003</v>
      </c>
      <c r="I1294">
        <f>VLOOKUP(C1294,'Girls CDC 0-20'!$B$2:$F$243,3,FALSE)</f>
        <v>0.377878239</v>
      </c>
      <c r="J1294">
        <f>VLOOKUP($C1294,'Girls CDC 0-20'!$B$2:$F$243,4,FALSE)</f>
        <v>97.648480699999993</v>
      </c>
      <c r="K1294">
        <f>VLOOKUP($C1294,'Girls CDC 0-20'!$B$2:$F$243,5,FALSE)</f>
        <v>4.2621565E-2</v>
      </c>
      <c r="L1294">
        <f t="shared" si="71"/>
        <v>-1.9280025619388275</v>
      </c>
      <c r="M1294">
        <f t="shared" si="73"/>
        <v>2.6927403756366872</v>
      </c>
    </row>
    <row r="1295" spans="1:13" x14ac:dyDescent="0.3">
      <c r="A1295">
        <v>1293</v>
      </c>
      <c r="B1295">
        <v>3.5400410677618068</v>
      </c>
      <c r="C1295">
        <f t="shared" si="72"/>
        <v>42.5</v>
      </c>
      <c r="D1295">
        <v>1</v>
      </c>
      <c r="E1295">
        <v>99.350899999999996</v>
      </c>
      <c r="F1295">
        <v>4.1119999999999997E-2</v>
      </c>
      <c r="G1295">
        <v>86.725999999999999</v>
      </c>
      <c r="H1295">
        <v>89.846999999999994</v>
      </c>
      <c r="I1295">
        <f>VLOOKUP(C1295,'Girls CDC 0-20'!$B$2:$F$243,3,FALSE)</f>
        <v>0.377878239</v>
      </c>
      <c r="J1295">
        <f>VLOOKUP($C1295,'Girls CDC 0-20'!$B$2:$F$243,4,FALSE)</f>
        <v>97.648480699999993</v>
      </c>
      <c r="K1295">
        <f>VLOOKUP($C1295,'Girls CDC 0-20'!$B$2:$F$243,5,FALSE)</f>
        <v>4.2621565E-2</v>
      </c>
      <c r="L1295">
        <f t="shared" si="71"/>
        <v>-1.9231943411753905</v>
      </c>
      <c r="M1295">
        <f t="shared" si="73"/>
        <v>2.7227823838214054</v>
      </c>
    </row>
    <row r="1296" spans="1:13" x14ac:dyDescent="0.3">
      <c r="A1296">
        <v>1294</v>
      </c>
      <c r="B1296">
        <v>3.5427789185489389</v>
      </c>
      <c r="C1296">
        <f t="shared" si="72"/>
        <v>42.5</v>
      </c>
      <c r="D1296">
        <v>1</v>
      </c>
      <c r="E1296">
        <v>99.371700000000004</v>
      </c>
      <c r="F1296">
        <v>4.113E-2</v>
      </c>
      <c r="G1296">
        <v>86.741</v>
      </c>
      <c r="H1296">
        <v>89.864000000000004</v>
      </c>
      <c r="I1296">
        <f>VLOOKUP(C1296,'Girls CDC 0-20'!$B$2:$F$243,3,FALSE)</f>
        <v>0.377878239</v>
      </c>
      <c r="J1296">
        <f>VLOOKUP($C1296,'Girls CDC 0-20'!$B$2:$F$243,4,FALSE)</f>
        <v>97.648480699999993</v>
      </c>
      <c r="K1296">
        <f>VLOOKUP($C1296,'Girls CDC 0-20'!$B$2:$F$243,5,FALSE)</f>
        <v>4.2621565E-2</v>
      </c>
      <c r="L1296">
        <f t="shared" si="71"/>
        <v>-1.9188927850811279</v>
      </c>
      <c r="M1296">
        <f t="shared" si="73"/>
        <v>2.7498951957462063</v>
      </c>
    </row>
    <row r="1297" spans="1:13" x14ac:dyDescent="0.3">
      <c r="A1297">
        <v>1295</v>
      </c>
      <c r="B1297">
        <v>3.5455167693360714</v>
      </c>
      <c r="C1297">
        <f t="shared" si="72"/>
        <v>42.5</v>
      </c>
      <c r="D1297">
        <v>1</v>
      </c>
      <c r="E1297">
        <v>99.392600000000002</v>
      </c>
      <c r="F1297">
        <v>4.113E-2</v>
      </c>
      <c r="G1297">
        <v>86.76</v>
      </c>
      <c r="H1297">
        <v>89.882000000000005</v>
      </c>
      <c r="I1297">
        <f>VLOOKUP(C1297,'Girls CDC 0-20'!$B$2:$F$243,3,FALSE)</f>
        <v>0.377878239</v>
      </c>
      <c r="J1297">
        <f>VLOOKUP($C1297,'Girls CDC 0-20'!$B$2:$F$243,4,FALSE)</f>
        <v>97.648480699999993</v>
      </c>
      <c r="K1297">
        <f>VLOOKUP($C1297,'Girls CDC 0-20'!$B$2:$F$243,5,FALSE)</f>
        <v>4.2621565E-2</v>
      </c>
      <c r="L1297">
        <f t="shared" si="71"/>
        <v>-1.9143387480335268</v>
      </c>
      <c r="M1297">
        <f t="shared" si="73"/>
        <v>2.7788443233057323</v>
      </c>
    </row>
    <row r="1298" spans="1:13" x14ac:dyDescent="0.3">
      <c r="A1298">
        <v>1296</v>
      </c>
      <c r="B1298">
        <v>3.5482546201232035</v>
      </c>
      <c r="C1298">
        <f t="shared" si="72"/>
        <v>42.5</v>
      </c>
      <c r="D1298">
        <v>1</v>
      </c>
      <c r="E1298">
        <v>99.413399999999996</v>
      </c>
      <c r="F1298">
        <v>4.1140000000000003E-2</v>
      </c>
      <c r="G1298">
        <v>86.775000000000006</v>
      </c>
      <c r="H1298">
        <v>89.899000000000001</v>
      </c>
      <c r="I1298">
        <f>VLOOKUP(C1298,'Girls CDC 0-20'!$B$2:$F$243,3,FALSE)</f>
        <v>0.377878239</v>
      </c>
      <c r="J1298">
        <f>VLOOKUP($C1298,'Girls CDC 0-20'!$B$2:$F$243,4,FALSE)</f>
        <v>97.648480699999993</v>
      </c>
      <c r="K1298">
        <f>VLOOKUP($C1298,'Girls CDC 0-20'!$B$2:$F$243,5,FALSE)</f>
        <v>4.2621565E-2</v>
      </c>
      <c r="L1298">
        <f t="shared" si="71"/>
        <v>-1.9100382339859823</v>
      </c>
      <c r="M1298">
        <f t="shared" si="73"/>
        <v>2.8064145334930122</v>
      </c>
    </row>
    <row r="1299" spans="1:13" x14ac:dyDescent="0.3">
      <c r="A1299">
        <v>1297</v>
      </c>
      <c r="B1299">
        <v>3.5509924709103355</v>
      </c>
      <c r="C1299">
        <f t="shared" si="72"/>
        <v>42.5</v>
      </c>
      <c r="D1299">
        <v>1</v>
      </c>
      <c r="E1299">
        <v>99.434200000000004</v>
      </c>
      <c r="F1299">
        <v>4.1140000000000003E-2</v>
      </c>
      <c r="G1299">
        <v>86.793000000000006</v>
      </c>
      <c r="H1299">
        <v>89.918000000000006</v>
      </c>
      <c r="I1299">
        <f>VLOOKUP(C1299,'Girls CDC 0-20'!$B$2:$F$243,3,FALSE)</f>
        <v>0.377878239</v>
      </c>
      <c r="J1299">
        <f>VLOOKUP($C1299,'Girls CDC 0-20'!$B$2:$F$243,4,FALSE)</f>
        <v>97.648480699999993</v>
      </c>
      <c r="K1299">
        <f>VLOOKUP($C1299,'Girls CDC 0-20'!$B$2:$F$243,5,FALSE)</f>
        <v>4.2621565E-2</v>
      </c>
      <c r="L1299">
        <f t="shared" si="71"/>
        <v>-1.9052323757790666</v>
      </c>
      <c r="M1299">
        <f t="shared" si="73"/>
        <v>2.8374935722747052</v>
      </c>
    </row>
    <row r="1300" spans="1:13" x14ac:dyDescent="0.3">
      <c r="A1300">
        <v>1298</v>
      </c>
      <c r="B1300">
        <v>3.5537303216974676</v>
      </c>
      <c r="C1300">
        <f t="shared" si="72"/>
        <v>42.5</v>
      </c>
      <c r="D1300">
        <v>1</v>
      </c>
      <c r="E1300">
        <v>99.454999999999998</v>
      </c>
      <c r="F1300">
        <v>4.1149999999999999E-2</v>
      </c>
      <c r="G1300">
        <v>86.808000000000007</v>
      </c>
      <c r="H1300">
        <v>89.933999999999997</v>
      </c>
      <c r="I1300">
        <f>VLOOKUP(C1300,'Girls CDC 0-20'!$B$2:$F$243,3,FALSE)</f>
        <v>0.377878239</v>
      </c>
      <c r="J1300">
        <f>VLOOKUP($C1300,'Girls CDC 0-20'!$B$2:$F$243,4,FALSE)</f>
        <v>97.648480699999993</v>
      </c>
      <c r="K1300">
        <f>VLOOKUP($C1300,'Girls CDC 0-20'!$B$2:$F$243,5,FALSE)</f>
        <v>4.2621565E-2</v>
      </c>
      <c r="L1300">
        <f t="shared" si="71"/>
        <v>-1.9011858272747688</v>
      </c>
      <c r="M1300">
        <f t="shared" si="73"/>
        <v>2.8638838400255389</v>
      </c>
    </row>
    <row r="1301" spans="1:13" x14ac:dyDescent="0.3">
      <c r="A1301">
        <v>1299</v>
      </c>
      <c r="B1301">
        <v>3.5564681724845997</v>
      </c>
      <c r="C1301">
        <f t="shared" si="72"/>
        <v>42.5</v>
      </c>
      <c r="D1301">
        <v>1</v>
      </c>
      <c r="E1301">
        <v>99.475800000000007</v>
      </c>
      <c r="F1301">
        <v>4.1149999999999999E-2</v>
      </c>
      <c r="G1301">
        <v>86.825999999999993</v>
      </c>
      <c r="H1301">
        <v>89.953000000000003</v>
      </c>
      <c r="I1301">
        <f>VLOOKUP(C1301,'Girls CDC 0-20'!$B$2:$F$243,3,FALSE)</f>
        <v>0.377878239</v>
      </c>
      <c r="J1301">
        <f>VLOOKUP($C1301,'Girls CDC 0-20'!$B$2:$F$243,4,FALSE)</f>
        <v>97.648480699999993</v>
      </c>
      <c r="K1301">
        <f>VLOOKUP($C1301,'Girls CDC 0-20'!$B$2:$F$243,5,FALSE)</f>
        <v>4.2621565E-2</v>
      </c>
      <c r="L1301">
        <f t="shared" si="71"/>
        <v>-1.8963811325950664</v>
      </c>
      <c r="M1301">
        <f t="shared" si="73"/>
        <v>2.8954832454646611</v>
      </c>
    </row>
    <row r="1302" spans="1:13" x14ac:dyDescent="0.3">
      <c r="A1302">
        <v>1300</v>
      </c>
      <c r="B1302">
        <v>3.5592060232717317</v>
      </c>
      <c r="C1302">
        <f t="shared" si="72"/>
        <v>42.5</v>
      </c>
      <c r="D1302">
        <v>1</v>
      </c>
      <c r="E1302">
        <v>99.496600000000001</v>
      </c>
      <c r="F1302">
        <v>4.1160000000000002E-2</v>
      </c>
      <c r="G1302">
        <v>86.840999999999994</v>
      </c>
      <c r="H1302">
        <v>89.97</v>
      </c>
      <c r="I1302">
        <f>VLOOKUP(C1302,'Girls CDC 0-20'!$B$2:$F$243,3,FALSE)</f>
        <v>0.377878239</v>
      </c>
      <c r="J1302">
        <f>VLOOKUP($C1302,'Girls CDC 0-20'!$B$2:$F$243,4,FALSE)</f>
        <v>97.648480699999993</v>
      </c>
      <c r="K1302">
        <f>VLOOKUP($C1302,'Girls CDC 0-20'!$B$2:$F$243,5,FALSE)</f>
        <v>4.2621565E-2</v>
      </c>
      <c r="L1302">
        <f t="shared" si="71"/>
        <v>-1.892082730393325</v>
      </c>
      <c r="M1302">
        <f t="shared" si="73"/>
        <v>2.9239979445795821</v>
      </c>
    </row>
    <row r="1303" spans="1:13" x14ac:dyDescent="0.3">
      <c r="A1303">
        <v>1301</v>
      </c>
      <c r="B1303">
        <v>3.5619438740588638</v>
      </c>
      <c r="C1303">
        <f t="shared" si="72"/>
        <v>42.5</v>
      </c>
      <c r="D1303">
        <v>1</v>
      </c>
      <c r="E1303">
        <v>99.517399999999995</v>
      </c>
      <c r="F1303">
        <v>4.1160000000000002E-2</v>
      </c>
      <c r="G1303">
        <v>86.858999999999995</v>
      </c>
      <c r="H1303">
        <v>89.988</v>
      </c>
      <c r="I1303">
        <f>VLOOKUP(C1303,'Girls CDC 0-20'!$B$2:$F$243,3,FALSE)</f>
        <v>0.377878239</v>
      </c>
      <c r="J1303">
        <f>VLOOKUP($C1303,'Girls CDC 0-20'!$B$2:$F$243,4,FALSE)</f>
        <v>97.648480699999993</v>
      </c>
      <c r="K1303">
        <f>VLOOKUP($C1303,'Girls CDC 0-20'!$B$2:$F$243,5,FALSE)</f>
        <v>4.2621565E-2</v>
      </c>
      <c r="L1303">
        <f t="shared" si="71"/>
        <v>-1.8875320317072297</v>
      </c>
      <c r="M1303">
        <f t="shared" si="73"/>
        <v>2.9544401104128681</v>
      </c>
    </row>
    <row r="1304" spans="1:13" x14ac:dyDescent="0.3">
      <c r="A1304">
        <v>1302</v>
      </c>
      <c r="B1304">
        <v>3.5646817248459959</v>
      </c>
      <c r="C1304">
        <f t="shared" si="72"/>
        <v>42.5</v>
      </c>
      <c r="D1304">
        <v>1</v>
      </c>
      <c r="E1304">
        <v>99.538200000000003</v>
      </c>
      <c r="F1304">
        <v>4.1169999999999998E-2</v>
      </c>
      <c r="G1304">
        <v>86.873999999999995</v>
      </c>
      <c r="H1304">
        <v>90.004999999999995</v>
      </c>
      <c r="I1304">
        <f>VLOOKUP(C1304,'Girls CDC 0-20'!$B$2:$F$243,3,FALSE)</f>
        <v>0.377878239</v>
      </c>
      <c r="J1304">
        <f>VLOOKUP($C1304,'Girls CDC 0-20'!$B$2:$F$243,4,FALSE)</f>
        <v>97.648480699999993</v>
      </c>
      <c r="K1304">
        <f>VLOOKUP($C1304,'Girls CDC 0-20'!$B$2:$F$243,5,FALSE)</f>
        <v>4.2621565E-2</v>
      </c>
      <c r="L1304">
        <f t="shared" si="71"/>
        <v>-1.883234669561634</v>
      </c>
      <c r="M1304">
        <f t="shared" si="73"/>
        <v>2.9834286280794551</v>
      </c>
    </row>
    <row r="1305" spans="1:13" x14ac:dyDescent="0.3">
      <c r="A1305">
        <v>1303</v>
      </c>
      <c r="B1305">
        <v>3.5674195756331279</v>
      </c>
      <c r="C1305">
        <f t="shared" si="72"/>
        <v>42.5</v>
      </c>
      <c r="D1305">
        <v>1</v>
      </c>
      <c r="E1305">
        <v>99.558999999999997</v>
      </c>
      <c r="F1305">
        <v>4.1169999999999998E-2</v>
      </c>
      <c r="G1305">
        <v>86.893000000000001</v>
      </c>
      <c r="H1305">
        <v>90.024000000000001</v>
      </c>
      <c r="I1305">
        <f>VLOOKUP(C1305,'Girls CDC 0-20'!$B$2:$F$243,3,FALSE)</f>
        <v>0.377878239</v>
      </c>
      <c r="J1305">
        <f>VLOOKUP($C1305,'Girls CDC 0-20'!$B$2:$F$243,4,FALSE)</f>
        <v>97.648480699999993</v>
      </c>
      <c r="K1305">
        <f>VLOOKUP($C1305,'Girls CDC 0-20'!$B$2:$F$243,5,FALSE)</f>
        <v>4.2621565E-2</v>
      </c>
      <c r="L1305">
        <f t="shared" si="71"/>
        <v>-1.8784323329253978</v>
      </c>
      <c r="M1305">
        <f t="shared" si="73"/>
        <v>3.016102291720705</v>
      </c>
    </row>
    <row r="1306" spans="1:13" x14ac:dyDescent="0.3">
      <c r="A1306">
        <v>1304</v>
      </c>
      <c r="B1306">
        <v>3.57015742642026</v>
      </c>
      <c r="C1306">
        <f t="shared" si="72"/>
        <v>42.5</v>
      </c>
      <c r="D1306">
        <v>1</v>
      </c>
      <c r="E1306">
        <v>99.579800000000006</v>
      </c>
      <c r="F1306">
        <v>4.1180000000000001E-2</v>
      </c>
      <c r="G1306">
        <v>86.908000000000001</v>
      </c>
      <c r="H1306">
        <v>90.04</v>
      </c>
      <c r="I1306">
        <f>VLOOKUP(C1306,'Girls CDC 0-20'!$B$2:$F$243,3,FALSE)</f>
        <v>0.377878239</v>
      </c>
      <c r="J1306">
        <f>VLOOKUP($C1306,'Girls CDC 0-20'!$B$2:$F$243,4,FALSE)</f>
        <v>97.648480699999993</v>
      </c>
      <c r="K1306">
        <f>VLOOKUP($C1306,'Girls CDC 0-20'!$B$2:$F$243,5,FALSE)</f>
        <v>4.2621565E-2</v>
      </c>
      <c r="L1306">
        <f t="shared" si="71"/>
        <v>-1.8743887490187625</v>
      </c>
      <c r="M1306">
        <f t="shared" si="73"/>
        <v>3.0438431544626421</v>
      </c>
    </row>
    <row r="1307" spans="1:13" x14ac:dyDescent="0.3">
      <c r="A1307">
        <v>1305</v>
      </c>
      <c r="B1307">
        <v>3.5728952772073921</v>
      </c>
      <c r="C1307">
        <f t="shared" si="72"/>
        <v>42.5</v>
      </c>
      <c r="D1307">
        <v>1</v>
      </c>
      <c r="E1307">
        <v>99.600499999999997</v>
      </c>
      <c r="F1307">
        <v>4.1180000000000001E-2</v>
      </c>
      <c r="G1307">
        <v>86.926000000000002</v>
      </c>
      <c r="H1307">
        <v>90.058999999999997</v>
      </c>
      <c r="I1307">
        <f>VLOOKUP(C1307,'Girls CDC 0-20'!$B$2:$F$243,3,FALSE)</f>
        <v>0.377878239</v>
      </c>
      <c r="J1307">
        <f>VLOOKUP($C1307,'Girls CDC 0-20'!$B$2:$F$243,4,FALSE)</f>
        <v>97.648480699999993</v>
      </c>
      <c r="K1307">
        <f>VLOOKUP($C1307,'Girls CDC 0-20'!$B$2:$F$243,5,FALSE)</f>
        <v>4.2621565E-2</v>
      </c>
      <c r="L1307">
        <f t="shared" si="71"/>
        <v>-1.8695875736884267</v>
      </c>
      <c r="M1307">
        <f t="shared" si="73"/>
        <v>3.0770556098695638</v>
      </c>
    </row>
    <row r="1308" spans="1:13" x14ac:dyDescent="0.3">
      <c r="A1308">
        <v>1306</v>
      </c>
      <c r="B1308">
        <v>3.5756331279945242</v>
      </c>
      <c r="C1308">
        <f t="shared" si="72"/>
        <v>42.5</v>
      </c>
      <c r="D1308">
        <v>1</v>
      </c>
      <c r="E1308">
        <v>99.621200000000002</v>
      </c>
      <c r="F1308">
        <v>4.1189999999999997E-2</v>
      </c>
      <c r="G1308">
        <v>86.941000000000003</v>
      </c>
      <c r="H1308">
        <v>90.075000000000003</v>
      </c>
      <c r="I1308">
        <f>VLOOKUP(C1308,'Girls CDC 0-20'!$B$2:$F$243,3,FALSE)</f>
        <v>0.377878239</v>
      </c>
      <c r="J1308">
        <f>VLOOKUP($C1308,'Girls CDC 0-20'!$B$2:$F$243,4,FALSE)</f>
        <v>97.648480699999993</v>
      </c>
      <c r="K1308">
        <f>VLOOKUP($C1308,'Girls CDC 0-20'!$B$2:$F$243,5,FALSE)</f>
        <v>4.2621565E-2</v>
      </c>
      <c r="L1308">
        <f t="shared" si="71"/>
        <v>-1.8655449674153277</v>
      </c>
      <c r="M1308">
        <f t="shared" si="73"/>
        <v>3.1052527641402148</v>
      </c>
    </row>
    <row r="1309" spans="1:13" x14ac:dyDescent="0.3">
      <c r="A1309">
        <v>1307</v>
      </c>
      <c r="B1309">
        <v>3.5783709787816562</v>
      </c>
      <c r="C1309">
        <f t="shared" si="72"/>
        <v>42.5</v>
      </c>
      <c r="D1309">
        <v>1</v>
      </c>
      <c r="E1309">
        <v>99.641999999999996</v>
      </c>
      <c r="F1309">
        <v>4.1189999999999997E-2</v>
      </c>
      <c r="G1309">
        <v>86.959000000000003</v>
      </c>
      <c r="H1309">
        <v>90.093999999999994</v>
      </c>
      <c r="I1309">
        <f>VLOOKUP(C1309,'Girls CDC 0-20'!$B$2:$F$243,3,FALSE)</f>
        <v>0.377878239</v>
      </c>
      <c r="J1309">
        <f>VLOOKUP($C1309,'Girls CDC 0-20'!$B$2:$F$243,4,FALSE)</f>
        <v>97.648480699999993</v>
      </c>
      <c r="K1309">
        <f>VLOOKUP($C1309,'Girls CDC 0-20'!$B$2:$F$243,5,FALSE)</f>
        <v>4.2621565E-2</v>
      </c>
      <c r="L1309">
        <f t="shared" si="71"/>
        <v>-1.8607449526589448</v>
      </c>
      <c r="M1309">
        <f t="shared" si="73"/>
        <v>3.1390101234222687</v>
      </c>
    </row>
    <row r="1310" spans="1:13" x14ac:dyDescent="0.3">
      <c r="A1310">
        <v>1308</v>
      </c>
      <c r="B1310">
        <v>3.5811088295687883</v>
      </c>
      <c r="C1310">
        <f t="shared" si="72"/>
        <v>42.5</v>
      </c>
      <c r="D1310">
        <v>1</v>
      </c>
      <c r="E1310">
        <v>99.662700000000001</v>
      </c>
      <c r="F1310">
        <v>4.1200000000000001E-2</v>
      </c>
      <c r="G1310">
        <v>86.974000000000004</v>
      </c>
      <c r="H1310">
        <v>90.11</v>
      </c>
      <c r="I1310">
        <f>VLOOKUP(C1310,'Girls CDC 0-20'!$B$2:$F$243,3,FALSE)</f>
        <v>0.377878239</v>
      </c>
      <c r="J1310">
        <f>VLOOKUP($C1310,'Girls CDC 0-20'!$B$2:$F$243,4,FALSE)</f>
        <v>97.648480699999993</v>
      </c>
      <c r="K1310">
        <f>VLOOKUP($C1310,'Girls CDC 0-20'!$B$2:$F$243,5,FALSE)</f>
        <v>4.2621565E-2</v>
      </c>
      <c r="L1310">
        <f t="shared" si="71"/>
        <v>-1.8567033234033188</v>
      </c>
      <c r="M1310">
        <f t="shared" si="73"/>
        <v>3.1676687214757413</v>
      </c>
    </row>
    <row r="1311" spans="1:13" x14ac:dyDescent="0.3">
      <c r="A1311">
        <v>1309</v>
      </c>
      <c r="B1311">
        <v>3.5838466803559208</v>
      </c>
      <c r="C1311">
        <f t="shared" si="72"/>
        <v>43.5</v>
      </c>
      <c r="D1311">
        <v>1</v>
      </c>
      <c r="E1311">
        <v>99.683400000000006</v>
      </c>
      <c r="F1311">
        <v>4.1200000000000001E-2</v>
      </c>
      <c r="G1311">
        <v>86.992000000000004</v>
      </c>
      <c r="H1311">
        <v>90.129000000000005</v>
      </c>
      <c r="I1311">
        <f>VLOOKUP(C1311,'Girls CDC 0-20'!$B$2:$F$243,3,FALSE)</f>
        <v>0.352555862</v>
      </c>
      <c r="J1311">
        <f>VLOOKUP($C1311,'Girls CDC 0-20'!$B$2:$F$243,4,FALSE)</f>
        <v>98.212465789999996</v>
      </c>
      <c r="K1311">
        <f>VLOOKUP($C1311,'Girls CDC 0-20'!$B$2:$F$243,5,FALSE)</f>
        <v>4.2730809000000002E-2</v>
      </c>
      <c r="L1311">
        <f t="shared" si="71"/>
        <v>-1.9799238173580058</v>
      </c>
      <c r="M1311">
        <f t="shared" si="73"/>
        <v>2.3856044844521063</v>
      </c>
    </row>
    <row r="1312" spans="1:13" x14ac:dyDescent="0.3">
      <c r="A1312">
        <v>1310</v>
      </c>
      <c r="B1312">
        <v>3.5865845311430529</v>
      </c>
      <c r="C1312">
        <f t="shared" si="72"/>
        <v>43.5</v>
      </c>
      <c r="D1312">
        <v>1</v>
      </c>
      <c r="E1312">
        <v>99.704099999999997</v>
      </c>
      <c r="F1312">
        <v>4.1209999999999997E-2</v>
      </c>
      <c r="G1312">
        <v>87.007000000000005</v>
      </c>
      <c r="H1312">
        <v>90.146000000000001</v>
      </c>
      <c r="I1312">
        <f>VLOOKUP(C1312,'Girls CDC 0-20'!$B$2:$F$243,3,FALSE)</f>
        <v>0.352555862</v>
      </c>
      <c r="J1312">
        <f>VLOOKUP($C1312,'Girls CDC 0-20'!$B$2:$F$243,4,FALSE)</f>
        <v>98.212465789999996</v>
      </c>
      <c r="K1312">
        <f>VLOOKUP($C1312,'Girls CDC 0-20'!$B$2:$F$243,5,FALSE)</f>
        <v>4.2730809000000002E-2</v>
      </c>
      <c r="L1312">
        <f t="shared" si="71"/>
        <v>-1.9756416298829447</v>
      </c>
      <c r="M1312">
        <f t="shared" si="73"/>
        <v>2.4097690082253003</v>
      </c>
    </row>
    <row r="1313" spans="1:13" x14ac:dyDescent="0.3">
      <c r="A1313">
        <v>1311</v>
      </c>
      <c r="B1313">
        <v>3.5893223819301849</v>
      </c>
      <c r="C1313">
        <f t="shared" si="72"/>
        <v>43.5</v>
      </c>
      <c r="D1313">
        <v>1</v>
      </c>
      <c r="E1313">
        <v>99.724800000000002</v>
      </c>
      <c r="F1313">
        <v>4.1209999999999997E-2</v>
      </c>
      <c r="G1313">
        <v>87.025000000000006</v>
      </c>
      <c r="H1313">
        <v>90.164000000000001</v>
      </c>
      <c r="I1313">
        <f>VLOOKUP(C1313,'Girls CDC 0-20'!$B$2:$F$243,3,FALSE)</f>
        <v>0.352555862</v>
      </c>
      <c r="J1313">
        <f>VLOOKUP($C1313,'Girls CDC 0-20'!$B$2:$F$243,4,FALSE)</f>
        <v>98.212465789999996</v>
      </c>
      <c r="K1313">
        <f>VLOOKUP($C1313,'Girls CDC 0-20'!$B$2:$F$243,5,FALSE)</f>
        <v>4.2730809000000002E-2</v>
      </c>
      <c r="L1313">
        <f t="shared" si="71"/>
        <v>-1.9711081188683968</v>
      </c>
      <c r="M1313">
        <f t="shared" si="73"/>
        <v>2.4355755142478968</v>
      </c>
    </row>
    <row r="1314" spans="1:13" x14ac:dyDescent="0.3">
      <c r="A1314">
        <v>1312</v>
      </c>
      <c r="B1314">
        <v>3.592060232717317</v>
      </c>
      <c r="C1314">
        <f t="shared" si="72"/>
        <v>43.5</v>
      </c>
      <c r="D1314">
        <v>1</v>
      </c>
      <c r="E1314">
        <v>99.745500000000007</v>
      </c>
      <c r="F1314">
        <v>4.122E-2</v>
      </c>
      <c r="G1314">
        <v>87.04</v>
      </c>
      <c r="H1314">
        <v>90.180999999999997</v>
      </c>
      <c r="I1314">
        <f>VLOOKUP(C1314,'Girls CDC 0-20'!$B$2:$F$243,3,FALSE)</f>
        <v>0.352555862</v>
      </c>
      <c r="J1314">
        <f>VLOOKUP($C1314,'Girls CDC 0-20'!$B$2:$F$243,4,FALSE)</f>
        <v>98.212465789999996</v>
      </c>
      <c r="K1314">
        <f>VLOOKUP($C1314,'Girls CDC 0-20'!$B$2:$F$243,5,FALSE)</f>
        <v>4.2730809000000002E-2</v>
      </c>
      <c r="L1314">
        <f t="shared" si="71"/>
        <v>-1.9668270075899821</v>
      </c>
      <c r="M1314">
        <f t="shared" si="73"/>
        <v>2.4601578920706242</v>
      </c>
    </row>
    <row r="1315" spans="1:13" x14ac:dyDescent="0.3">
      <c r="A1315">
        <v>1313</v>
      </c>
      <c r="B1315">
        <v>3.5947980835044491</v>
      </c>
      <c r="C1315">
        <f t="shared" si="72"/>
        <v>43.5</v>
      </c>
      <c r="D1315">
        <v>1</v>
      </c>
      <c r="E1315">
        <v>99.766199999999998</v>
      </c>
      <c r="F1315">
        <v>4.122E-2</v>
      </c>
      <c r="G1315">
        <v>87.058000000000007</v>
      </c>
      <c r="H1315">
        <v>90.198999999999998</v>
      </c>
      <c r="I1315">
        <f>VLOOKUP(C1315,'Girls CDC 0-20'!$B$2:$F$243,3,FALSE)</f>
        <v>0.352555862</v>
      </c>
      <c r="J1315">
        <f>VLOOKUP($C1315,'Girls CDC 0-20'!$B$2:$F$243,4,FALSE)</f>
        <v>98.212465789999996</v>
      </c>
      <c r="K1315">
        <f>VLOOKUP($C1315,'Girls CDC 0-20'!$B$2:$F$243,5,FALSE)</f>
        <v>4.2730809000000002E-2</v>
      </c>
      <c r="L1315">
        <f t="shared" si="71"/>
        <v>-1.9622946357134619</v>
      </c>
      <c r="M1315">
        <f t="shared" si="73"/>
        <v>2.4864095693893815</v>
      </c>
    </row>
    <row r="1316" spans="1:13" x14ac:dyDescent="0.3">
      <c r="A1316">
        <v>1314</v>
      </c>
      <c r="B1316">
        <v>3.5975359342915811</v>
      </c>
      <c r="C1316">
        <f t="shared" si="72"/>
        <v>43.5</v>
      </c>
      <c r="D1316">
        <v>1</v>
      </c>
      <c r="E1316">
        <v>99.786900000000003</v>
      </c>
      <c r="F1316">
        <v>4.1230000000000003E-2</v>
      </c>
      <c r="G1316">
        <v>87.072999999999993</v>
      </c>
      <c r="H1316">
        <v>90.215999999999994</v>
      </c>
      <c r="I1316">
        <f>VLOOKUP(C1316,'Girls CDC 0-20'!$B$2:$F$243,3,FALSE)</f>
        <v>0.352555862</v>
      </c>
      <c r="J1316">
        <f>VLOOKUP($C1316,'Girls CDC 0-20'!$B$2:$F$243,4,FALSE)</f>
        <v>98.212465789999996</v>
      </c>
      <c r="K1316">
        <f>VLOOKUP($C1316,'Girls CDC 0-20'!$B$2:$F$243,5,FALSE)</f>
        <v>4.2730809000000002E-2</v>
      </c>
      <c r="L1316">
        <f t="shared" si="71"/>
        <v>-1.9580145999437459</v>
      </c>
      <c r="M1316">
        <f t="shared" si="73"/>
        <v>2.5114149775087764</v>
      </c>
    </row>
    <row r="1317" spans="1:13" x14ac:dyDescent="0.3">
      <c r="A1317">
        <v>1315</v>
      </c>
      <c r="B1317">
        <v>3.6002737850787132</v>
      </c>
      <c r="C1317">
        <f t="shared" si="72"/>
        <v>43.5</v>
      </c>
      <c r="D1317">
        <v>1</v>
      </c>
      <c r="E1317">
        <v>99.807500000000005</v>
      </c>
      <c r="F1317">
        <v>4.1230000000000003E-2</v>
      </c>
      <c r="G1317">
        <v>87.090999999999994</v>
      </c>
      <c r="H1317">
        <v>90.233999999999995</v>
      </c>
      <c r="I1317">
        <f>VLOOKUP(C1317,'Girls CDC 0-20'!$B$2:$F$243,3,FALSE)</f>
        <v>0.352555862</v>
      </c>
      <c r="J1317">
        <f>VLOOKUP($C1317,'Girls CDC 0-20'!$B$2:$F$243,4,FALSE)</f>
        <v>98.212465789999996</v>
      </c>
      <c r="K1317">
        <f>VLOOKUP($C1317,'Girls CDC 0-20'!$B$2:$F$243,5,FALSE)</f>
        <v>4.2730809000000002E-2</v>
      </c>
      <c r="L1317">
        <f t="shared" si="71"/>
        <v>-1.9534833664772153</v>
      </c>
      <c r="M1317">
        <f t="shared" si="73"/>
        <v>2.5381173179281449</v>
      </c>
    </row>
    <row r="1318" spans="1:13" x14ac:dyDescent="0.3">
      <c r="A1318">
        <v>1316</v>
      </c>
      <c r="B1318">
        <v>3.6030116358658453</v>
      </c>
      <c r="C1318">
        <f t="shared" si="72"/>
        <v>43.5</v>
      </c>
      <c r="D1318">
        <v>1</v>
      </c>
      <c r="E1318">
        <v>99.828199999999995</v>
      </c>
      <c r="F1318">
        <v>4.1239999999999999E-2</v>
      </c>
      <c r="G1318">
        <v>87.105999999999995</v>
      </c>
      <c r="H1318">
        <v>90.251000000000005</v>
      </c>
      <c r="I1318">
        <f>VLOOKUP(C1318,'Girls CDC 0-20'!$B$2:$F$243,3,FALSE)</f>
        <v>0.352555862</v>
      </c>
      <c r="J1318">
        <f>VLOOKUP($C1318,'Girls CDC 0-20'!$B$2:$F$243,4,FALSE)</f>
        <v>98.212465789999996</v>
      </c>
      <c r="K1318">
        <f>VLOOKUP($C1318,'Girls CDC 0-20'!$B$2:$F$243,5,FALSE)</f>
        <v>4.2730809000000002E-2</v>
      </c>
      <c r="L1318">
        <f t="shared" si="71"/>
        <v>-1.9492044055289577</v>
      </c>
      <c r="M1318">
        <f t="shared" si="73"/>
        <v>2.563550953296188</v>
      </c>
    </row>
    <row r="1319" spans="1:13" x14ac:dyDescent="0.3">
      <c r="A1319">
        <v>1317</v>
      </c>
      <c r="B1319">
        <v>3.6057494866529773</v>
      </c>
      <c r="C1319">
        <f t="shared" si="72"/>
        <v>43.5</v>
      </c>
      <c r="D1319">
        <v>1</v>
      </c>
      <c r="E1319">
        <v>99.848799999999997</v>
      </c>
      <c r="F1319">
        <v>4.1239999999999999E-2</v>
      </c>
      <c r="G1319">
        <v>87.123999999999995</v>
      </c>
      <c r="H1319">
        <v>90.269000000000005</v>
      </c>
      <c r="I1319">
        <f>VLOOKUP(C1319,'Girls CDC 0-20'!$B$2:$F$243,3,FALSE)</f>
        <v>0.352555862</v>
      </c>
      <c r="J1319">
        <f>VLOOKUP($C1319,'Girls CDC 0-20'!$B$2:$F$243,4,FALSE)</f>
        <v>98.212465789999996</v>
      </c>
      <c r="K1319">
        <f>VLOOKUP($C1319,'Girls CDC 0-20'!$B$2:$F$243,5,FALSE)</f>
        <v>4.2730809000000002E-2</v>
      </c>
      <c r="L1319">
        <f t="shared" si="71"/>
        <v>-1.9446743097451153</v>
      </c>
      <c r="M1319">
        <f t="shared" si="73"/>
        <v>2.5907094700933366</v>
      </c>
    </row>
    <row r="1320" spans="1:13" x14ac:dyDescent="0.3">
      <c r="A1320">
        <v>1318</v>
      </c>
      <c r="B1320">
        <v>3.6084873374401094</v>
      </c>
      <c r="C1320">
        <f t="shared" si="72"/>
        <v>43.5</v>
      </c>
      <c r="D1320">
        <v>1</v>
      </c>
      <c r="E1320">
        <v>99.869500000000002</v>
      </c>
      <c r="F1320">
        <v>4.1250000000000002E-2</v>
      </c>
      <c r="G1320">
        <v>87.138999999999996</v>
      </c>
      <c r="H1320">
        <v>90.286000000000001</v>
      </c>
      <c r="I1320">
        <f>VLOOKUP(C1320,'Girls CDC 0-20'!$B$2:$F$243,3,FALSE)</f>
        <v>0.352555862</v>
      </c>
      <c r="J1320">
        <f>VLOOKUP($C1320,'Girls CDC 0-20'!$B$2:$F$243,4,FALSE)</f>
        <v>98.212465789999996</v>
      </c>
      <c r="K1320">
        <f>VLOOKUP($C1320,'Girls CDC 0-20'!$B$2:$F$243,5,FALSE)</f>
        <v>4.2730809000000002E-2</v>
      </c>
      <c r="L1320">
        <f t="shared" si="71"/>
        <v>-1.9403964229317683</v>
      </c>
      <c r="M1320">
        <f t="shared" si="73"/>
        <v>2.6165765495118931</v>
      </c>
    </row>
    <row r="1321" spans="1:13" x14ac:dyDescent="0.3">
      <c r="A1321">
        <v>1319</v>
      </c>
      <c r="B1321">
        <v>3.6112251882272415</v>
      </c>
      <c r="C1321">
        <f t="shared" si="72"/>
        <v>43.5</v>
      </c>
      <c r="D1321">
        <v>1</v>
      </c>
      <c r="E1321">
        <v>99.890100000000004</v>
      </c>
      <c r="F1321">
        <v>4.1250000000000002E-2</v>
      </c>
      <c r="G1321">
        <v>87.156999999999996</v>
      </c>
      <c r="H1321">
        <v>90.304000000000002</v>
      </c>
      <c r="I1321">
        <f>VLOOKUP(C1321,'Girls CDC 0-20'!$B$2:$F$243,3,FALSE)</f>
        <v>0.352555862</v>
      </c>
      <c r="J1321">
        <f>VLOOKUP($C1321,'Girls CDC 0-20'!$B$2:$F$243,4,FALSE)</f>
        <v>98.212465789999996</v>
      </c>
      <c r="K1321">
        <f>VLOOKUP($C1321,'Girls CDC 0-20'!$B$2:$F$243,5,FALSE)</f>
        <v>4.2730809000000002E-2</v>
      </c>
      <c r="L1321">
        <f t="shared" si="71"/>
        <v>-1.9358674641040647</v>
      </c>
      <c r="M1321">
        <f t="shared" si="73"/>
        <v>2.6441967765210226</v>
      </c>
    </row>
    <row r="1322" spans="1:13" x14ac:dyDescent="0.3">
      <c r="A1322">
        <v>1320</v>
      </c>
      <c r="B1322">
        <v>3.6139630390143735</v>
      </c>
      <c r="C1322">
        <f t="shared" si="72"/>
        <v>43.5</v>
      </c>
      <c r="D1322">
        <v>1</v>
      </c>
      <c r="E1322">
        <v>99.910700000000006</v>
      </c>
      <c r="F1322">
        <v>4.1259999999999998E-2</v>
      </c>
      <c r="G1322">
        <v>87.171999999999997</v>
      </c>
      <c r="H1322">
        <v>90.320999999999998</v>
      </c>
      <c r="I1322">
        <f>VLOOKUP(C1322,'Girls CDC 0-20'!$B$2:$F$243,3,FALSE)</f>
        <v>0.352555862</v>
      </c>
      <c r="J1322">
        <f>VLOOKUP($C1322,'Girls CDC 0-20'!$B$2:$F$243,4,FALSE)</f>
        <v>98.212465789999996</v>
      </c>
      <c r="K1322">
        <f>VLOOKUP($C1322,'Girls CDC 0-20'!$B$2:$F$243,5,FALSE)</f>
        <v>4.2730809000000002E-2</v>
      </c>
      <c r="L1322">
        <f t="shared" si="71"/>
        <v>-1.9315906507397957</v>
      </c>
      <c r="M1322">
        <f t="shared" si="73"/>
        <v>2.6705025357672914</v>
      </c>
    </row>
    <row r="1323" spans="1:13" x14ac:dyDescent="0.3">
      <c r="A1323">
        <v>1321</v>
      </c>
      <c r="B1323">
        <v>3.6167008898015056</v>
      </c>
      <c r="C1323">
        <f t="shared" si="72"/>
        <v>43.5</v>
      </c>
      <c r="D1323">
        <v>1</v>
      </c>
      <c r="E1323">
        <v>99.931299999999993</v>
      </c>
      <c r="F1323">
        <v>4.1259999999999998E-2</v>
      </c>
      <c r="G1323">
        <v>87.19</v>
      </c>
      <c r="H1323">
        <v>90.338999999999999</v>
      </c>
      <c r="I1323">
        <f>VLOOKUP(C1323,'Girls CDC 0-20'!$B$2:$F$243,3,FALSE)</f>
        <v>0.352555862</v>
      </c>
      <c r="J1323">
        <f>VLOOKUP($C1323,'Girls CDC 0-20'!$B$2:$F$243,4,FALSE)</f>
        <v>98.212465789999996</v>
      </c>
      <c r="K1323">
        <f>VLOOKUP($C1323,'Girls CDC 0-20'!$B$2:$F$243,5,FALSE)</f>
        <v>4.2730809000000002E-2</v>
      </c>
      <c r="L1323">
        <f t="shared" si="71"/>
        <v>-1.9270628281424258</v>
      </c>
      <c r="M1323">
        <f t="shared" si="73"/>
        <v>2.6985900264435614</v>
      </c>
    </row>
    <row r="1324" spans="1:13" x14ac:dyDescent="0.3">
      <c r="A1324">
        <v>1322</v>
      </c>
      <c r="B1324">
        <v>3.6194387405886381</v>
      </c>
      <c r="C1324">
        <f t="shared" si="72"/>
        <v>43.5</v>
      </c>
      <c r="D1324">
        <v>1</v>
      </c>
      <c r="E1324">
        <v>99.951899999999995</v>
      </c>
      <c r="F1324">
        <v>4.1259999999999998E-2</v>
      </c>
      <c r="G1324">
        <v>87.207999999999998</v>
      </c>
      <c r="H1324">
        <v>90.358000000000004</v>
      </c>
      <c r="I1324">
        <f>VLOOKUP(C1324,'Girls CDC 0-20'!$B$2:$F$243,3,FALSE)</f>
        <v>0.352555862</v>
      </c>
      <c r="J1324">
        <f>VLOOKUP($C1324,'Girls CDC 0-20'!$B$2:$F$243,4,FALSE)</f>
        <v>98.212465789999996</v>
      </c>
      <c r="K1324">
        <f>VLOOKUP($C1324,'Girls CDC 0-20'!$B$2:$F$243,5,FALSE)</f>
        <v>4.2730809000000002E-2</v>
      </c>
      <c r="L1324">
        <f t="shared" si="71"/>
        <v>-1.9222840934793921</v>
      </c>
      <c r="M1324">
        <f t="shared" si="73"/>
        <v>2.7285010190118957</v>
      </c>
    </row>
    <row r="1325" spans="1:13" x14ac:dyDescent="0.3">
      <c r="A1325">
        <v>1323</v>
      </c>
      <c r="B1325">
        <v>3.6221765913757702</v>
      </c>
      <c r="C1325">
        <f t="shared" si="72"/>
        <v>43.5</v>
      </c>
      <c r="D1325">
        <v>1</v>
      </c>
      <c r="E1325">
        <v>99.972499999999997</v>
      </c>
      <c r="F1325">
        <v>4.1270000000000001E-2</v>
      </c>
      <c r="G1325">
        <v>87.222999999999999</v>
      </c>
      <c r="H1325">
        <v>90.373999999999995</v>
      </c>
      <c r="I1325">
        <f>VLOOKUP(C1325,'Girls CDC 0-20'!$B$2:$F$243,3,FALSE)</f>
        <v>0.352555862</v>
      </c>
      <c r="J1325">
        <f>VLOOKUP($C1325,'Girls CDC 0-20'!$B$2:$F$243,4,FALSE)</f>
        <v>98.212465789999996</v>
      </c>
      <c r="K1325">
        <f>VLOOKUP($C1325,'Girls CDC 0-20'!$B$2:$F$243,5,FALSE)</f>
        <v>4.2730809000000002E-2</v>
      </c>
      <c r="L1325">
        <f t="shared" si="71"/>
        <v>-1.9182604004500121</v>
      </c>
      <c r="M1325">
        <f t="shared" si="73"/>
        <v>2.7539000458393224</v>
      </c>
    </row>
    <row r="1326" spans="1:13" x14ac:dyDescent="0.3">
      <c r="A1326">
        <v>1324</v>
      </c>
      <c r="B1326">
        <v>3.6249144421629023</v>
      </c>
      <c r="C1326">
        <f t="shared" si="72"/>
        <v>43.5</v>
      </c>
      <c r="D1326">
        <v>1</v>
      </c>
      <c r="E1326">
        <v>99.993099999999998</v>
      </c>
      <c r="F1326">
        <v>4.1270000000000001E-2</v>
      </c>
      <c r="G1326">
        <v>87.241</v>
      </c>
      <c r="H1326">
        <v>90.393000000000001</v>
      </c>
      <c r="I1326">
        <f>VLOOKUP(C1326,'Girls CDC 0-20'!$B$2:$F$243,3,FALSE)</f>
        <v>0.352555862</v>
      </c>
      <c r="J1326">
        <f>VLOOKUP($C1326,'Girls CDC 0-20'!$B$2:$F$243,4,FALSE)</f>
        <v>98.212465789999996</v>
      </c>
      <c r="K1326">
        <f>VLOOKUP($C1326,'Girls CDC 0-20'!$B$2:$F$243,5,FALSE)</f>
        <v>4.2730809000000002E-2</v>
      </c>
      <c r="L1326">
        <f t="shared" si="71"/>
        <v>-1.9134828639716592</v>
      </c>
      <c r="M1326">
        <f t="shared" si="73"/>
        <v>2.7843132593695472</v>
      </c>
    </row>
    <row r="1327" spans="1:13" x14ac:dyDescent="0.3">
      <c r="A1327">
        <v>1325</v>
      </c>
      <c r="B1327">
        <v>3.6276522929500343</v>
      </c>
      <c r="C1327">
        <f t="shared" si="72"/>
        <v>43.5</v>
      </c>
      <c r="D1327">
        <v>1</v>
      </c>
      <c r="E1327">
        <v>100.0137</v>
      </c>
      <c r="F1327">
        <v>4.1279999999999997E-2</v>
      </c>
      <c r="G1327">
        <v>87.254999999999995</v>
      </c>
      <c r="H1327">
        <v>90.409000000000006</v>
      </c>
      <c r="I1327">
        <f>VLOOKUP(C1327,'Girls CDC 0-20'!$B$2:$F$243,3,FALSE)</f>
        <v>0.352555862</v>
      </c>
      <c r="J1327">
        <f>VLOOKUP($C1327,'Girls CDC 0-20'!$B$2:$F$243,4,FALSE)</f>
        <v>98.212465789999996</v>
      </c>
      <c r="K1327">
        <f>VLOOKUP($C1327,'Girls CDC 0-20'!$B$2:$F$243,5,FALSE)</f>
        <v>4.2730809000000002E-2</v>
      </c>
      <c r="L1327">
        <f t="shared" si="71"/>
        <v>-1.9094601796180675</v>
      </c>
      <c r="M1327">
        <f t="shared" si="73"/>
        <v>2.8101376955427582</v>
      </c>
    </row>
    <row r="1328" spans="1:13" x14ac:dyDescent="0.3">
      <c r="A1328">
        <v>1326</v>
      </c>
      <c r="B1328">
        <v>3.6303901437371664</v>
      </c>
      <c r="C1328">
        <f t="shared" si="72"/>
        <v>43.5</v>
      </c>
      <c r="D1328">
        <v>1</v>
      </c>
      <c r="E1328">
        <v>100.0342</v>
      </c>
      <c r="F1328">
        <v>4.1279999999999997E-2</v>
      </c>
      <c r="G1328">
        <v>87.272999999999996</v>
      </c>
      <c r="H1328">
        <v>90.427999999999997</v>
      </c>
      <c r="I1328">
        <f>VLOOKUP(C1328,'Girls CDC 0-20'!$B$2:$F$243,3,FALSE)</f>
        <v>0.352555862</v>
      </c>
      <c r="J1328">
        <f>VLOOKUP($C1328,'Girls CDC 0-20'!$B$2:$F$243,4,FALSE)</f>
        <v>98.212465789999996</v>
      </c>
      <c r="K1328">
        <f>VLOOKUP($C1328,'Girls CDC 0-20'!$B$2:$F$243,5,FALSE)</f>
        <v>4.2730809000000002E-2</v>
      </c>
      <c r="L1328">
        <f t="shared" si="71"/>
        <v>-1.904683840560254</v>
      </c>
      <c r="M1328">
        <f t="shared" si="73"/>
        <v>2.8410590398299003</v>
      </c>
    </row>
    <row r="1329" spans="1:13" x14ac:dyDescent="0.3">
      <c r="A1329">
        <v>1327</v>
      </c>
      <c r="B1329">
        <v>3.6331279945242985</v>
      </c>
      <c r="C1329">
        <f t="shared" si="72"/>
        <v>43.5</v>
      </c>
      <c r="D1329">
        <v>1</v>
      </c>
      <c r="E1329">
        <v>100.0548</v>
      </c>
      <c r="F1329">
        <v>4.129E-2</v>
      </c>
      <c r="G1329">
        <v>87.287999999999997</v>
      </c>
      <c r="H1329">
        <v>90.444000000000003</v>
      </c>
      <c r="I1329">
        <f>VLOOKUP(C1329,'Girls CDC 0-20'!$B$2:$F$243,3,FALSE)</f>
        <v>0.352555862</v>
      </c>
      <c r="J1329">
        <f>VLOOKUP($C1329,'Girls CDC 0-20'!$B$2:$F$243,4,FALSE)</f>
        <v>98.212465789999996</v>
      </c>
      <c r="K1329">
        <f>VLOOKUP($C1329,'Girls CDC 0-20'!$B$2:$F$243,5,FALSE)</f>
        <v>4.2730809000000002E-2</v>
      </c>
      <c r="L1329">
        <f t="shared" si="71"/>
        <v>-1.9006621642393016</v>
      </c>
      <c r="M1329">
        <f t="shared" si="73"/>
        <v>2.8673138693145894</v>
      </c>
    </row>
    <row r="1330" spans="1:13" x14ac:dyDescent="0.3">
      <c r="A1330">
        <v>1328</v>
      </c>
      <c r="B1330">
        <v>3.6358658453114305</v>
      </c>
      <c r="C1330">
        <f t="shared" si="72"/>
        <v>43.5</v>
      </c>
      <c r="D1330">
        <v>1</v>
      </c>
      <c r="E1330">
        <v>100.0753</v>
      </c>
      <c r="F1330">
        <v>4.129E-2</v>
      </c>
      <c r="G1330">
        <v>87.305999999999997</v>
      </c>
      <c r="H1330">
        <v>90.462999999999994</v>
      </c>
      <c r="I1330">
        <f>VLOOKUP(C1330,'Girls CDC 0-20'!$B$2:$F$243,3,FALSE)</f>
        <v>0.352555862</v>
      </c>
      <c r="J1330">
        <f>VLOOKUP($C1330,'Girls CDC 0-20'!$B$2:$F$243,4,FALSE)</f>
        <v>98.212465789999996</v>
      </c>
      <c r="K1330">
        <f>VLOOKUP($C1330,'Girls CDC 0-20'!$B$2:$F$243,5,FALSE)</f>
        <v>4.2730809000000002E-2</v>
      </c>
      <c r="L1330">
        <f t="shared" si="71"/>
        <v>-1.895887021838667</v>
      </c>
      <c r="M1330">
        <f t="shared" si="73"/>
        <v>2.8987492712059351</v>
      </c>
    </row>
    <row r="1331" spans="1:13" x14ac:dyDescent="0.3">
      <c r="A1331">
        <v>1329</v>
      </c>
      <c r="B1331">
        <v>3.6386036960985626</v>
      </c>
      <c r="C1331">
        <f t="shared" si="72"/>
        <v>43.5</v>
      </c>
      <c r="D1331">
        <v>1</v>
      </c>
      <c r="E1331">
        <v>100.0959</v>
      </c>
      <c r="F1331">
        <v>4.1300000000000003E-2</v>
      </c>
      <c r="G1331">
        <v>87.320999999999998</v>
      </c>
      <c r="H1331">
        <v>90.478999999999999</v>
      </c>
      <c r="I1331">
        <f>VLOOKUP(C1331,'Girls CDC 0-20'!$B$2:$F$243,3,FALSE)</f>
        <v>0.352555862</v>
      </c>
      <c r="J1331">
        <f>VLOOKUP($C1331,'Girls CDC 0-20'!$B$2:$F$243,4,FALSE)</f>
        <v>98.212465789999996</v>
      </c>
      <c r="K1331">
        <f>VLOOKUP($C1331,'Girls CDC 0-20'!$B$2:$F$243,5,FALSE)</f>
        <v>4.2730809000000002E-2</v>
      </c>
      <c r="L1331">
        <f t="shared" si="71"/>
        <v>-1.8918663529078472</v>
      </c>
      <c r="M1331">
        <f t="shared" si="73"/>
        <v>2.925439491873004</v>
      </c>
    </row>
    <row r="1332" spans="1:13" x14ac:dyDescent="0.3">
      <c r="A1332">
        <v>1330</v>
      </c>
      <c r="B1332">
        <v>3.6413415468856947</v>
      </c>
      <c r="C1332">
        <f t="shared" si="72"/>
        <v>43.5</v>
      </c>
      <c r="D1332">
        <v>1</v>
      </c>
      <c r="E1332">
        <v>100.1164</v>
      </c>
      <c r="F1332">
        <v>4.1300000000000003E-2</v>
      </c>
      <c r="G1332">
        <v>87.338999999999999</v>
      </c>
      <c r="H1332">
        <v>90.497</v>
      </c>
      <c r="I1332">
        <f>VLOOKUP(C1332,'Girls CDC 0-20'!$B$2:$F$243,3,FALSE)</f>
        <v>0.352555862</v>
      </c>
      <c r="J1332">
        <f>VLOOKUP($C1332,'Girls CDC 0-20'!$B$2:$F$243,4,FALSE)</f>
        <v>98.212465789999996</v>
      </c>
      <c r="K1332">
        <f>VLOOKUP($C1332,'Girls CDC 0-20'!$B$2:$F$243,5,FALSE)</f>
        <v>4.2730809000000002E-2</v>
      </c>
      <c r="L1332">
        <f t="shared" si="71"/>
        <v>-1.8873436505651793</v>
      </c>
      <c r="M1332">
        <f t="shared" si="73"/>
        <v>2.9557059464937607</v>
      </c>
    </row>
    <row r="1333" spans="1:13" x14ac:dyDescent="0.3">
      <c r="A1333">
        <v>1331</v>
      </c>
      <c r="B1333">
        <v>3.6440793976728267</v>
      </c>
      <c r="C1333">
        <f t="shared" si="72"/>
        <v>43.5</v>
      </c>
      <c r="D1333">
        <v>1</v>
      </c>
      <c r="E1333">
        <v>100.1369</v>
      </c>
      <c r="F1333">
        <v>4.1309999999999999E-2</v>
      </c>
      <c r="G1333">
        <v>87.353999999999999</v>
      </c>
      <c r="H1333">
        <v>90.513999999999996</v>
      </c>
      <c r="I1333">
        <f>VLOOKUP(C1333,'Girls CDC 0-20'!$B$2:$F$243,3,FALSE)</f>
        <v>0.352555862</v>
      </c>
      <c r="J1333">
        <f>VLOOKUP($C1333,'Girls CDC 0-20'!$B$2:$F$243,4,FALSE)</f>
        <v>98.212465789999996</v>
      </c>
      <c r="K1333">
        <f>VLOOKUP($C1333,'Girls CDC 0-20'!$B$2:$F$243,5,FALSE)</f>
        <v>4.2730809000000002E-2</v>
      </c>
      <c r="L1333">
        <f t="shared" si="71"/>
        <v>-1.8830727442192809</v>
      </c>
      <c r="M1333">
        <f t="shared" si="73"/>
        <v>2.984525516885205</v>
      </c>
    </row>
    <row r="1334" spans="1:13" x14ac:dyDescent="0.3">
      <c r="A1334">
        <v>1332</v>
      </c>
      <c r="B1334">
        <v>3.6468172484599588</v>
      </c>
      <c r="C1334">
        <f t="shared" si="72"/>
        <v>43.5</v>
      </c>
      <c r="D1334">
        <v>1</v>
      </c>
      <c r="E1334">
        <v>100.1574</v>
      </c>
      <c r="F1334">
        <v>4.1309999999999999E-2</v>
      </c>
      <c r="G1334">
        <v>87.372</v>
      </c>
      <c r="H1334">
        <v>90.531999999999996</v>
      </c>
      <c r="I1334">
        <f>VLOOKUP(C1334,'Girls CDC 0-20'!$B$2:$F$243,3,FALSE)</f>
        <v>0.352555862</v>
      </c>
      <c r="J1334">
        <f>VLOOKUP($C1334,'Girls CDC 0-20'!$B$2:$F$243,4,FALSE)</f>
        <v>98.212465789999996</v>
      </c>
      <c r="K1334">
        <f>VLOOKUP($C1334,'Girls CDC 0-20'!$B$2:$F$243,5,FALSE)</f>
        <v>4.2730809000000002E-2</v>
      </c>
      <c r="L1334">
        <f t="shared" si="71"/>
        <v>-1.8785511741179841</v>
      </c>
      <c r="M1334">
        <f t="shared" si="73"/>
        <v>3.0152901668532284</v>
      </c>
    </row>
    <row r="1335" spans="1:13" x14ac:dyDescent="0.3">
      <c r="A1335">
        <v>1333</v>
      </c>
      <c r="B1335">
        <v>3.6495550992470909</v>
      </c>
      <c r="C1335">
        <f t="shared" si="72"/>
        <v>43.5</v>
      </c>
      <c r="D1335">
        <v>1</v>
      </c>
      <c r="E1335">
        <v>100.17789999999999</v>
      </c>
      <c r="F1335">
        <v>4.1320000000000003E-2</v>
      </c>
      <c r="G1335">
        <v>87.385999999999996</v>
      </c>
      <c r="H1335">
        <v>90.548000000000002</v>
      </c>
      <c r="I1335">
        <f>VLOOKUP(C1335,'Girls CDC 0-20'!$B$2:$F$243,3,FALSE)</f>
        <v>0.352555862</v>
      </c>
      <c r="J1335">
        <f>VLOOKUP($C1335,'Girls CDC 0-20'!$B$2:$F$243,4,FALSE)</f>
        <v>98.212465789999996</v>
      </c>
      <c r="K1335">
        <f>VLOOKUP($C1335,'Girls CDC 0-20'!$B$2:$F$243,5,FALSE)</f>
        <v>4.2730809000000002E-2</v>
      </c>
      <c r="L1335">
        <f t="shared" si="71"/>
        <v>-1.87453248930554</v>
      </c>
      <c r="M1335">
        <f t="shared" si="73"/>
        <v>3.0428534182500413</v>
      </c>
    </row>
    <row r="1336" spans="1:13" x14ac:dyDescent="0.3">
      <c r="A1336">
        <v>1334</v>
      </c>
      <c r="B1336">
        <v>3.6522929500342229</v>
      </c>
      <c r="C1336">
        <f t="shared" si="72"/>
        <v>43.5</v>
      </c>
      <c r="D1336">
        <v>1</v>
      </c>
      <c r="E1336">
        <v>100.19840000000001</v>
      </c>
      <c r="F1336">
        <v>4.1320000000000003E-2</v>
      </c>
      <c r="G1336">
        <v>87.403999999999996</v>
      </c>
      <c r="H1336">
        <v>90.566999999999993</v>
      </c>
      <c r="I1336">
        <f>VLOOKUP(C1336,'Girls CDC 0-20'!$B$2:$F$243,3,FALSE)</f>
        <v>0.352555862</v>
      </c>
      <c r="J1336">
        <f>VLOOKUP($C1336,'Girls CDC 0-20'!$B$2:$F$243,4,FALSE)</f>
        <v>98.212465789999996</v>
      </c>
      <c r="K1336">
        <f>VLOOKUP($C1336,'Girls CDC 0-20'!$B$2:$F$243,5,FALSE)</f>
        <v>4.2730809000000002E-2</v>
      </c>
      <c r="L1336">
        <f t="shared" si="71"/>
        <v>-1.8697608981897278</v>
      </c>
      <c r="M1336">
        <f t="shared" si="73"/>
        <v>3.0758514271807922</v>
      </c>
    </row>
    <row r="1337" spans="1:13" x14ac:dyDescent="0.3">
      <c r="A1337">
        <v>1335</v>
      </c>
      <c r="B1337">
        <v>3.6550308008213555</v>
      </c>
      <c r="C1337">
        <f t="shared" si="72"/>
        <v>43.5</v>
      </c>
      <c r="D1337">
        <v>1</v>
      </c>
      <c r="E1337">
        <v>100.2189</v>
      </c>
      <c r="F1337">
        <v>4.1329999999999999E-2</v>
      </c>
      <c r="G1337">
        <v>87.418999999999997</v>
      </c>
      <c r="H1337">
        <v>90.582999999999998</v>
      </c>
      <c r="I1337">
        <f>VLOOKUP(C1337,'Girls CDC 0-20'!$B$2:$F$243,3,FALSE)</f>
        <v>0.352555862</v>
      </c>
      <c r="J1337">
        <f>VLOOKUP($C1337,'Girls CDC 0-20'!$B$2:$F$243,4,FALSE)</f>
        <v>98.212465789999996</v>
      </c>
      <c r="K1337">
        <f>VLOOKUP($C1337,'Girls CDC 0-20'!$B$2:$F$243,5,FALSE)</f>
        <v>4.2730809000000002E-2</v>
      </c>
      <c r="L1337">
        <f t="shared" si="71"/>
        <v>-1.8657432188621506</v>
      </c>
      <c r="M1337">
        <f t="shared" si="73"/>
        <v>3.1038649935117082</v>
      </c>
    </row>
    <row r="1338" spans="1:13" x14ac:dyDescent="0.3">
      <c r="A1338">
        <v>1336</v>
      </c>
      <c r="B1338">
        <v>3.6577686516084875</v>
      </c>
      <c r="C1338">
        <f t="shared" si="72"/>
        <v>43.5</v>
      </c>
      <c r="D1338">
        <v>1</v>
      </c>
      <c r="E1338">
        <v>100.2394</v>
      </c>
      <c r="F1338">
        <v>4.1329999999999999E-2</v>
      </c>
      <c r="G1338">
        <v>87.436999999999998</v>
      </c>
      <c r="H1338">
        <v>90.602000000000004</v>
      </c>
      <c r="I1338">
        <f>VLOOKUP(C1338,'Girls CDC 0-20'!$B$2:$F$243,3,FALSE)</f>
        <v>0.352555862</v>
      </c>
      <c r="J1338">
        <f>VLOOKUP($C1338,'Girls CDC 0-20'!$B$2:$F$243,4,FALSE)</f>
        <v>98.212465789999996</v>
      </c>
      <c r="K1338">
        <f>VLOOKUP($C1338,'Girls CDC 0-20'!$B$2:$F$243,5,FALSE)</f>
        <v>4.2730809000000002E-2</v>
      </c>
      <c r="L1338">
        <f t="shared" si="71"/>
        <v>-1.8609728213795831</v>
      </c>
      <c r="M1338">
        <f t="shared" si="73"/>
        <v>3.1374007447979331</v>
      </c>
    </row>
    <row r="1339" spans="1:13" x14ac:dyDescent="0.3">
      <c r="A1339">
        <v>1337</v>
      </c>
      <c r="B1339">
        <v>3.6605065023956196</v>
      </c>
      <c r="C1339">
        <f t="shared" si="72"/>
        <v>43.5</v>
      </c>
      <c r="D1339">
        <v>1</v>
      </c>
      <c r="E1339">
        <v>100.2598</v>
      </c>
      <c r="F1339">
        <v>4.1340000000000002E-2</v>
      </c>
      <c r="G1339">
        <v>87.451999999999998</v>
      </c>
      <c r="H1339">
        <v>90.617999999999995</v>
      </c>
      <c r="I1339">
        <f>VLOOKUP(C1339,'Girls CDC 0-20'!$B$2:$F$243,3,FALSE)</f>
        <v>0.352555862</v>
      </c>
      <c r="J1339">
        <f>VLOOKUP($C1339,'Girls CDC 0-20'!$B$2:$F$243,4,FALSE)</f>
        <v>98.212465789999996</v>
      </c>
      <c r="K1339">
        <f>VLOOKUP($C1339,'Girls CDC 0-20'!$B$2:$F$243,5,FALSE)</f>
        <v>4.2730809000000002E-2</v>
      </c>
      <c r="L1339">
        <f t="shared" si="71"/>
        <v>-1.856956146896982</v>
      </c>
      <c r="M1339">
        <f t="shared" si="73"/>
        <v>3.1658696698717077</v>
      </c>
    </row>
    <row r="1340" spans="1:13" x14ac:dyDescent="0.3">
      <c r="A1340">
        <v>1338</v>
      </c>
      <c r="B1340">
        <v>3.6632443531827517</v>
      </c>
      <c r="C1340">
        <f t="shared" si="72"/>
        <v>43.5</v>
      </c>
      <c r="D1340">
        <v>1</v>
      </c>
      <c r="E1340">
        <v>100.2803</v>
      </c>
      <c r="F1340">
        <v>4.1340000000000002E-2</v>
      </c>
      <c r="G1340">
        <v>87.468999999999994</v>
      </c>
      <c r="H1340">
        <v>90.635999999999996</v>
      </c>
      <c r="I1340">
        <f>VLOOKUP(C1340,'Girls CDC 0-20'!$B$2:$F$243,3,FALSE)</f>
        <v>0.352555862</v>
      </c>
      <c r="J1340">
        <f>VLOOKUP($C1340,'Girls CDC 0-20'!$B$2:$F$243,4,FALSE)</f>
        <v>98.212465789999996</v>
      </c>
      <c r="K1340">
        <f>VLOOKUP($C1340,'Girls CDC 0-20'!$B$2:$F$243,5,FALSE)</f>
        <v>4.2730809000000002E-2</v>
      </c>
      <c r="L1340">
        <f t="shared" si="71"/>
        <v>-1.8524379369188744</v>
      </c>
      <c r="M1340">
        <f t="shared" si="73"/>
        <v>3.1981480952585581</v>
      </c>
    </row>
    <row r="1341" spans="1:13" x14ac:dyDescent="0.3">
      <c r="A1341">
        <v>1339</v>
      </c>
      <c r="B1341">
        <v>3.6659822039698837</v>
      </c>
      <c r="C1341">
        <f t="shared" si="72"/>
        <v>43.5</v>
      </c>
      <c r="D1341">
        <v>1</v>
      </c>
      <c r="E1341">
        <v>100.30070000000001</v>
      </c>
      <c r="F1341">
        <v>4.1349999999999998E-2</v>
      </c>
      <c r="G1341">
        <v>87.483999999999995</v>
      </c>
      <c r="H1341">
        <v>90.652000000000001</v>
      </c>
      <c r="I1341">
        <f>VLOOKUP(C1341,'Girls CDC 0-20'!$B$2:$F$243,3,FALSE)</f>
        <v>0.352555862</v>
      </c>
      <c r="J1341">
        <f>VLOOKUP($C1341,'Girls CDC 0-20'!$B$2:$F$243,4,FALSE)</f>
        <v>98.212465789999996</v>
      </c>
      <c r="K1341">
        <f>VLOOKUP($C1341,'Girls CDC 0-20'!$B$2:$F$243,5,FALSE)</f>
        <v>4.2730809000000002E-2</v>
      </c>
      <c r="L1341">
        <f t="shared" si="71"/>
        <v>-1.8484222379592776</v>
      </c>
      <c r="M1341">
        <f t="shared" si="73"/>
        <v>3.2270642072066211</v>
      </c>
    </row>
    <row r="1342" spans="1:13" x14ac:dyDescent="0.3">
      <c r="A1342">
        <v>1340</v>
      </c>
      <c r="B1342">
        <v>3.6687200547570158</v>
      </c>
      <c r="C1342">
        <f t="shared" si="72"/>
        <v>44.5</v>
      </c>
      <c r="D1342">
        <v>1</v>
      </c>
      <c r="E1342">
        <v>100.3212</v>
      </c>
      <c r="F1342">
        <v>4.1349999999999998E-2</v>
      </c>
      <c r="G1342">
        <v>87.501999999999995</v>
      </c>
      <c r="H1342">
        <v>90.671000000000006</v>
      </c>
      <c r="I1342">
        <f>VLOOKUP(C1342,'Girls CDC 0-20'!$B$2:$F$243,3,FALSE)</f>
        <v>0.32727029699999999</v>
      </c>
      <c r="J1342">
        <f>VLOOKUP($C1342,'Girls CDC 0-20'!$B$2:$F$243,4,FALSE)</f>
        <v>98.775930689999996</v>
      </c>
      <c r="K1342">
        <f>VLOOKUP($C1342,'Girls CDC 0-20'!$B$2:$F$243,5,FALSE)</f>
        <v>4.2839637999999999E-2</v>
      </c>
      <c r="L1342">
        <f t="shared" si="71"/>
        <v>-1.9707925661563237</v>
      </c>
      <c r="M1342">
        <f t="shared" si="73"/>
        <v>2.4373803678871067</v>
      </c>
    </row>
    <row r="1343" spans="1:13" x14ac:dyDescent="0.3">
      <c r="A1343">
        <v>1341</v>
      </c>
      <c r="B1343">
        <v>3.6714579055441479</v>
      </c>
      <c r="C1343">
        <f t="shared" si="72"/>
        <v>44.5</v>
      </c>
      <c r="D1343">
        <v>1</v>
      </c>
      <c r="E1343">
        <v>100.3416</v>
      </c>
      <c r="F1343">
        <v>4.1360000000000001E-2</v>
      </c>
      <c r="G1343">
        <v>87.516999999999996</v>
      </c>
      <c r="H1343">
        <v>90.686999999999998</v>
      </c>
      <c r="I1343">
        <f>VLOOKUP(C1343,'Girls CDC 0-20'!$B$2:$F$243,3,FALSE)</f>
        <v>0.32727029699999999</v>
      </c>
      <c r="J1343">
        <f>VLOOKUP($C1343,'Girls CDC 0-20'!$B$2:$F$243,4,FALSE)</f>
        <v>98.775930689999996</v>
      </c>
      <c r="K1343">
        <f>VLOOKUP($C1343,'Girls CDC 0-20'!$B$2:$F$243,5,FALSE)</f>
        <v>4.2839637999999999E-2</v>
      </c>
      <c r="L1343">
        <f t="shared" si="71"/>
        <v>-1.9667874860463397</v>
      </c>
      <c r="M1343">
        <f t="shared" si="73"/>
        <v>2.4603857932729225</v>
      </c>
    </row>
    <row r="1344" spans="1:13" x14ac:dyDescent="0.3">
      <c r="A1344">
        <v>1342</v>
      </c>
      <c r="B1344">
        <v>3.6741957563312799</v>
      </c>
      <c r="C1344">
        <f t="shared" si="72"/>
        <v>44.5</v>
      </c>
      <c r="D1344">
        <v>1</v>
      </c>
      <c r="E1344">
        <v>100.36199999999999</v>
      </c>
      <c r="F1344">
        <v>4.1360000000000001E-2</v>
      </c>
      <c r="G1344">
        <v>87.534999999999997</v>
      </c>
      <c r="H1344">
        <v>90.704999999999998</v>
      </c>
      <c r="I1344">
        <f>VLOOKUP(C1344,'Girls CDC 0-20'!$B$2:$F$243,3,FALSE)</f>
        <v>0.32727029699999999</v>
      </c>
      <c r="J1344">
        <f>VLOOKUP($C1344,'Girls CDC 0-20'!$B$2:$F$243,4,FALSE)</f>
        <v>98.775930689999996</v>
      </c>
      <c r="K1344">
        <f>VLOOKUP($C1344,'Girls CDC 0-20'!$B$2:$F$243,5,FALSE)</f>
        <v>4.2839637999999999E-2</v>
      </c>
      <c r="L1344">
        <f t="shared" si="71"/>
        <v>-1.9622823390910529</v>
      </c>
      <c r="M1344">
        <f t="shared" si="73"/>
        <v>2.4864811102112983</v>
      </c>
    </row>
    <row r="1345" spans="1:13" x14ac:dyDescent="0.3">
      <c r="A1345">
        <v>1343</v>
      </c>
      <c r="B1345">
        <v>3.676933607118412</v>
      </c>
      <c r="C1345">
        <f t="shared" si="72"/>
        <v>44.5</v>
      </c>
      <c r="D1345">
        <v>1</v>
      </c>
      <c r="E1345">
        <v>100.3824</v>
      </c>
      <c r="F1345">
        <v>4.1369999999999997E-2</v>
      </c>
      <c r="G1345">
        <v>87.549000000000007</v>
      </c>
      <c r="H1345">
        <v>90.721000000000004</v>
      </c>
      <c r="I1345">
        <f>VLOOKUP(C1345,'Girls CDC 0-20'!$B$2:$F$243,3,FALSE)</f>
        <v>0.32727029699999999</v>
      </c>
      <c r="J1345">
        <f>VLOOKUP($C1345,'Girls CDC 0-20'!$B$2:$F$243,4,FALSE)</f>
        <v>98.775930689999996</v>
      </c>
      <c r="K1345">
        <f>VLOOKUP($C1345,'Girls CDC 0-20'!$B$2:$F$243,5,FALSE)</f>
        <v>4.2839637999999999E-2</v>
      </c>
      <c r="L1345">
        <f t="shared" si="71"/>
        <v>-1.9582782689030844</v>
      </c>
      <c r="M1345">
        <f t="shared" si="73"/>
        <v>2.5098684655791073</v>
      </c>
    </row>
    <row r="1346" spans="1:13" x14ac:dyDescent="0.3">
      <c r="A1346">
        <v>1344</v>
      </c>
      <c r="B1346">
        <v>3.6796714579055441</v>
      </c>
      <c r="C1346">
        <f t="shared" si="72"/>
        <v>44.5</v>
      </c>
      <c r="D1346">
        <v>1</v>
      </c>
      <c r="E1346">
        <v>100.4028</v>
      </c>
      <c r="F1346">
        <v>4.1369999999999997E-2</v>
      </c>
      <c r="G1346">
        <v>87.566999999999993</v>
      </c>
      <c r="H1346">
        <v>90.74</v>
      </c>
      <c r="I1346">
        <f>VLOOKUP(C1346,'Girls CDC 0-20'!$B$2:$F$243,3,FALSE)</f>
        <v>0.32727029699999999</v>
      </c>
      <c r="J1346">
        <f>VLOOKUP($C1346,'Girls CDC 0-20'!$B$2:$F$243,4,FALSE)</f>
        <v>98.775930689999996</v>
      </c>
      <c r="K1346">
        <f>VLOOKUP($C1346,'Girls CDC 0-20'!$B$2:$F$243,5,FALSE)</f>
        <v>4.2839637999999999E-2</v>
      </c>
      <c r="L1346">
        <f t="shared" ref="L1346:L1409" si="74">(((H1346/J1346)^I1346)-1)/(I1346*K1346)</f>
        <v>-1.9535240525366782</v>
      </c>
      <c r="M1346">
        <f t="shared" si="73"/>
        <v>2.5378765029782269</v>
      </c>
    </row>
    <row r="1347" spans="1:13" x14ac:dyDescent="0.3">
      <c r="A1347">
        <v>1345</v>
      </c>
      <c r="B1347">
        <v>3.6824093086926761</v>
      </c>
      <c r="C1347">
        <f t="shared" ref="C1347:C1410" si="75">IF(B1347=0,0,INT(B1347*12)+0.5)</f>
        <v>44.5</v>
      </c>
      <c r="D1347">
        <v>1</v>
      </c>
      <c r="E1347">
        <v>100.42319999999999</v>
      </c>
      <c r="F1347">
        <v>4.138E-2</v>
      </c>
      <c r="G1347">
        <v>87.581999999999994</v>
      </c>
      <c r="H1347">
        <v>90.756</v>
      </c>
      <c r="I1347">
        <f>VLOOKUP(C1347,'Girls CDC 0-20'!$B$2:$F$243,3,FALSE)</f>
        <v>0.32727029699999999</v>
      </c>
      <c r="J1347">
        <f>VLOOKUP($C1347,'Girls CDC 0-20'!$B$2:$F$243,4,FALSE)</f>
        <v>98.775930689999996</v>
      </c>
      <c r="K1347">
        <f>VLOOKUP($C1347,'Girls CDC 0-20'!$B$2:$F$243,5,FALSE)</f>
        <v>4.2839637999999999E-2</v>
      </c>
      <c r="L1347">
        <f t="shared" si="74"/>
        <v>-1.9495210213131466</v>
      </c>
      <c r="M1347">
        <f t="shared" ref="M1347:M1410" si="76">(_xlfn.NORM.S.DIST(L1347,TRUE))*100</f>
        <v>2.5616617449199737</v>
      </c>
    </row>
    <row r="1348" spans="1:13" x14ac:dyDescent="0.3">
      <c r="A1348">
        <v>1346</v>
      </c>
      <c r="B1348">
        <v>3.6851471594798082</v>
      </c>
      <c r="C1348">
        <f t="shared" si="75"/>
        <v>44.5</v>
      </c>
      <c r="D1348">
        <v>1</v>
      </c>
      <c r="E1348">
        <v>100.4436</v>
      </c>
      <c r="F1348">
        <v>4.138E-2</v>
      </c>
      <c r="G1348">
        <v>87.599000000000004</v>
      </c>
      <c r="H1348">
        <v>90.774000000000001</v>
      </c>
      <c r="I1348">
        <f>VLOOKUP(C1348,'Girls CDC 0-20'!$B$2:$F$243,3,FALSE)</f>
        <v>0.32727029699999999</v>
      </c>
      <c r="J1348">
        <f>VLOOKUP($C1348,'Girls CDC 0-20'!$B$2:$F$243,4,FALSE)</f>
        <v>98.775930689999996</v>
      </c>
      <c r="K1348">
        <f>VLOOKUP($C1348,'Girls CDC 0-20'!$B$2:$F$243,5,FALSE)</f>
        <v>4.2839637999999999E-2</v>
      </c>
      <c r="L1348">
        <f t="shared" si="74"/>
        <v>-1.9450181786327354</v>
      </c>
      <c r="M1348">
        <f t="shared" si="76"/>
        <v>2.5886395223238567</v>
      </c>
    </row>
    <row r="1349" spans="1:13" x14ac:dyDescent="0.3">
      <c r="A1349">
        <v>1347</v>
      </c>
      <c r="B1349">
        <v>3.6878850102669403</v>
      </c>
      <c r="C1349">
        <f t="shared" si="75"/>
        <v>44.5</v>
      </c>
      <c r="D1349">
        <v>1</v>
      </c>
      <c r="E1349">
        <v>100.464</v>
      </c>
      <c r="F1349">
        <v>4.1390000000000003E-2</v>
      </c>
      <c r="G1349">
        <v>87.614000000000004</v>
      </c>
      <c r="H1349">
        <v>90.790999999999997</v>
      </c>
      <c r="I1349">
        <f>VLOOKUP(C1349,'Girls CDC 0-20'!$B$2:$F$243,3,FALSE)</f>
        <v>0.32727029699999999</v>
      </c>
      <c r="J1349">
        <f>VLOOKUP($C1349,'Girls CDC 0-20'!$B$2:$F$243,4,FALSE)</f>
        <v>98.775930689999996</v>
      </c>
      <c r="K1349">
        <f>VLOOKUP($C1349,'Girls CDC 0-20'!$B$2:$F$243,5,FALSE)</f>
        <v>4.2839637999999999E-2</v>
      </c>
      <c r="L1349">
        <f t="shared" si="74"/>
        <v>-1.9407660453898874</v>
      </c>
      <c r="M1349">
        <f t="shared" si="76"/>
        <v>2.6143330639125284</v>
      </c>
    </row>
    <row r="1350" spans="1:13" x14ac:dyDescent="0.3">
      <c r="A1350">
        <v>1348</v>
      </c>
      <c r="B1350">
        <v>3.6906228610540723</v>
      </c>
      <c r="C1350">
        <f t="shared" si="75"/>
        <v>44.5</v>
      </c>
      <c r="D1350">
        <v>1</v>
      </c>
      <c r="E1350">
        <v>100.4843</v>
      </c>
      <c r="F1350">
        <v>4.1390000000000003E-2</v>
      </c>
      <c r="G1350">
        <v>87.632000000000005</v>
      </c>
      <c r="H1350">
        <v>90.808999999999997</v>
      </c>
      <c r="I1350">
        <f>VLOOKUP(C1350,'Girls CDC 0-20'!$B$2:$F$243,3,FALSE)</f>
        <v>0.32727029699999999</v>
      </c>
      <c r="J1350">
        <f>VLOOKUP($C1350,'Girls CDC 0-20'!$B$2:$F$243,4,FALSE)</f>
        <v>98.775930689999996</v>
      </c>
      <c r="K1350">
        <f>VLOOKUP($C1350,'Girls CDC 0-20'!$B$2:$F$243,5,FALSE)</f>
        <v>4.2839637999999999E-2</v>
      </c>
      <c r="L1350">
        <f t="shared" si="74"/>
        <v>-1.9362643704247939</v>
      </c>
      <c r="M1350">
        <f t="shared" si="76"/>
        <v>2.641766509688976</v>
      </c>
    </row>
    <row r="1351" spans="1:13" x14ac:dyDescent="0.3">
      <c r="A1351">
        <v>1349</v>
      </c>
      <c r="B1351">
        <v>3.6933607118412048</v>
      </c>
      <c r="C1351">
        <f t="shared" si="75"/>
        <v>44.5</v>
      </c>
      <c r="D1351">
        <v>1</v>
      </c>
      <c r="E1351">
        <v>100.5047</v>
      </c>
      <c r="F1351">
        <v>4.1399999999999999E-2</v>
      </c>
      <c r="G1351">
        <v>87.647000000000006</v>
      </c>
      <c r="H1351">
        <v>90.825000000000003</v>
      </c>
      <c r="I1351">
        <f>VLOOKUP(C1351,'Girls CDC 0-20'!$B$2:$F$243,3,FALSE)</f>
        <v>0.32727029699999999</v>
      </c>
      <c r="J1351">
        <f>VLOOKUP($C1351,'Girls CDC 0-20'!$B$2:$F$243,4,FALSE)</f>
        <v>98.775930689999996</v>
      </c>
      <c r="K1351">
        <f>VLOOKUP($C1351,'Girls CDC 0-20'!$B$2:$F$243,5,FALSE)</f>
        <v>4.2839637999999999E-2</v>
      </c>
      <c r="L1351">
        <f t="shared" si="74"/>
        <v>-1.9322633854834839</v>
      </c>
      <c r="M1351">
        <f t="shared" si="76"/>
        <v>2.6663502601084303</v>
      </c>
    </row>
    <row r="1352" spans="1:13" x14ac:dyDescent="0.3">
      <c r="A1352">
        <v>1350</v>
      </c>
      <c r="B1352">
        <v>3.6960985626283369</v>
      </c>
      <c r="C1352">
        <f t="shared" si="75"/>
        <v>44.5</v>
      </c>
      <c r="D1352">
        <v>1</v>
      </c>
      <c r="E1352">
        <v>100.52500000000001</v>
      </c>
      <c r="F1352">
        <v>4.1399999999999999E-2</v>
      </c>
      <c r="G1352">
        <v>87.664000000000001</v>
      </c>
      <c r="H1352">
        <v>90.843000000000004</v>
      </c>
      <c r="I1352">
        <f>VLOOKUP(C1352,'Girls CDC 0-20'!$B$2:$F$243,3,FALSE)</f>
        <v>0.32727029699999999</v>
      </c>
      <c r="J1352">
        <f>VLOOKUP($C1352,'Girls CDC 0-20'!$B$2:$F$243,4,FALSE)</f>
        <v>98.775930689999996</v>
      </c>
      <c r="K1352">
        <f>VLOOKUP($C1352,'Girls CDC 0-20'!$B$2:$F$243,5,FALSE)</f>
        <v>4.2839637999999999E-2</v>
      </c>
      <c r="L1352">
        <f t="shared" si="74"/>
        <v>-1.9277628441496657</v>
      </c>
      <c r="M1352">
        <f t="shared" si="76"/>
        <v>2.6942315632746436</v>
      </c>
    </row>
    <row r="1353" spans="1:13" x14ac:dyDescent="0.3">
      <c r="A1353">
        <v>1351</v>
      </c>
      <c r="B1353">
        <v>3.698836413415469</v>
      </c>
      <c r="C1353">
        <f t="shared" si="75"/>
        <v>44.5</v>
      </c>
      <c r="D1353">
        <v>1</v>
      </c>
      <c r="E1353">
        <v>100.5454</v>
      </c>
      <c r="F1353">
        <v>4.1410000000000002E-2</v>
      </c>
      <c r="G1353">
        <v>87.679000000000002</v>
      </c>
      <c r="H1353">
        <v>90.858999999999995</v>
      </c>
      <c r="I1353">
        <f>VLOOKUP(C1353,'Girls CDC 0-20'!$B$2:$F$243,3,FALSE)</f>
        <v>0.32727029699999999</v>
      </c>
      <c r="J1353">
        <f>VLOOKUP($C1353,'Girls CDC 0-20'!$B$2:$F$243,4,FALSE)</f>
        <v>98.775930689999996</v>
      </c>
      <c r="K1353">
        <f>VLOOKUP($C1353,'Girls CDC 0-20'!$B$2:$F$243,5,FALSE)</f>
        <v>4.2839637999999999E-2</v>
      </c>
      <c r="L1353">
        <f t="shared" si="74"/>
        <v>-1.9237628665651638</v>
      </c>
      <c r="M1353">
        <f t="shared" si="76"/>
        <v>2.7192156958945892</v>
      </c>
    </row>
    <row r="1354" spans="1:13" x14ac:dyDescent="0.3">
      <c r="A1354">
        <v>1352</v>
      </c>
      <c r="B1354">
        <v>3.7015742642026011</v>
      </c>
      <c r="C1354">
        <f t="shared" si="75"/>
        <v>44.5</v>
      </c>
      <c r="D1354">
        <v>1</v>
      </c>
      <c r="E1354">
        <v>100.56570000000001</v>
      </c>
      <c r="F1354">
        <v>4.1410000000000002E-2</v>
      </c>
      <c r="G1354">
        <v>87.697000000000003</v>
      </c>
      <c r="H1354">
        <v>90.878</v>
      </c>
      <c r="I1354">
        <f>VLOOKUP(C1354,'Girls CDC 0-20'!$B$2:$F$243,3,FALSE)</f>
        <v>0.32727029699999999</v>
      </c>
      <c r="J1354">
        <f>VLOOKUP($C1354,'Girls CDC 0-20'!$B$2:$F$243,4,FALSE)</f>
        <v>98.775930689999996</v>
      </c>
      <c r="K1354">
        <f>VLOOKUP($C1354,'Girls CDC 0-20'!$B$2:$F$243,5,FALSE)</f>
        <v>4.2839637999999999E-2</v>
      </c>
      <c r="L1354">
        <f t="shared" si="74"/>
        <v>-1.9190135085986779</v>
      </c>
      <c r="M1354">
        <f t="shared" si="76"/>
        <v>2.7491312139081905</v>
      </c>
    </row>
    <row r="1355" spans="1:13" x14ac:dyDescent="0.3">
      <c r="A1355">
        <v>1353</v>
      </c>
      <c r="B1355">
        <v>3.7043121149897331</v>
      </c>
      <c r="C1355">
        <f t="shared" si="75"/>
        <v>44.5</v>
      </c>
      <c r="D1355">
        <v>1</v>
      </c>
      <c r="E1355">
        <v>100.586</v>
      </c>
      <c r="F1355">
        <v>4.1419999999999998E-2</v>
      </c>
      <c r="G1355">
        <v>87.710999999999999</v>
      </c>
      <c r="H1355">
        <v>90.894000000000005</v>
      </c>
      <c r="I1355">
        <f>VLOOKUP(C1355,'Girls CDC 0-20'!$B$2:$F$243,3,FALSE)</f>
        <v>0.32727029699999999</v>
      </c>
      <c r="J1355">
        <f>VLOOKUP($C1355,'Girls CDC 0-20'!$B$2:$F$243,4,FALSE)</f>
        <v>98.775930689999996</v>
      </c>
      <c r="K1355">
        <f>VLOOKUP($C1355,'Girls CDC 0-20'!$B$2:$F$243,5,FALSE)</f>
        <v>4.2839637999999999E-2</v>
      </c>
      <c r="L1355">
        <f t="shared" si="74"/>
        <v>-1.9150145673406405</v>
      </c>
      <c r="M1355">
        <f t="shared" si="76"/>
        <v>2.774532293197832</v>
      </c>
    </row>
    <row r="1356" spans="1:13" x14ac:dyDescent="0.3">
      <c r="A1356">
        <v>1354</v>
      </c>
      <c r="B1356">
        <v>3.7070499657768652</v>
      </c>
      <c r="C1356">
        <f t="shared" si="75"/>
        <v>44.5</v>
      </c>
      <c r="D1356">
        <v>1</v>
      </c>
      <c r="E1356">
        <v>100.6063</v>
      </c>
      <c r="F1356">
        <v>4.1419999999999998E-2</v>
      </c>
      <c r="G1356">
        <v>87.728999999999999</v>
      </c>
      <c r="H1356">
        <v>90.912000000000006</v>
      </c>
      <c r="I1356">
        <f>VLOOKUP(C1356,'Girls CDC 0-20'!$B$2:$F$243,3,FALSE)</f>
        <v>0.32727029699999999</v>
      </c>
      <c r="J1356">
        <f>VLOOKUP($C1356,'Girls CDC 0-20'!$B$2:$F$243,4,FALSE)</f>
        <v>98.775930689999996</v>
      </c>
      <c r="K1356">
        <f>VLOOKUP($C1356,'Girls CDC 0-20'!$B$2:$F$243,5,FALSE)</f>
        <v>4.2839637999999999E-2</v>
      </c>
      <c r="L1356">
        <f t="shared" si="74"/>
        <v>-1.9105163244310637</v>
      </c>
      <c r="M1356">
        <f t="shared" si="76"/>
        <v>2.8033383285141484</v>
      </c>
    </row>
    <row r="1357" spans="1:13" x14ac:dyDescent="0.3">
      <c r="A1357">
        <v>1355</v>
      </c>
      <c r="B1357">
        <v>3.7097878165639973</v>
      </c>
      <c r="C1357">
        <f t="shared" si="75"/>
        <v>44.5</v>
      </c>
      <c r="D1357">
        <v>1</v>
      </c>
      <c r="E1357">
        <v>100.6266</v>
      </c>
      <c r="F1357">
        <v>4.1430000000000002E-2</v>
      </c>
      <c r="G1357">
        <v>87.744</v>
      </c>
      <c r="H1357">
        <v>90.927999999999997</v>
      </c>
      <c r="I1357">
        <f>VLOOKUP(C1357,'Girls CDC 0-20'!$B$2:$F$243,3,FALSE)</f>
        <v>0.32727029699999999</v>
      </c>
      <c r="J1357">
        <f>VLOOKUP($C1357,'Girls CDC 0-20'!$B$2:$F$243,4,FALSE)</f>
        <v>98.775930689999996</v>
      </c>
      <c r="K1357">
        <f>VLOOKUP($C1357,'Girls CDC 0-20'!$B$2:$F$243,5,FALSE)</f>
        <v>4.2839637999999999E-2</v>
      </c>
      <c r="L1357">
        <f t="shared" si="74"/>
        <v>-1.9065183892511348</v>
      </c>
      <c r="M1357">
        <f t="shared" si="76"/>
        <v>2.8291491072393695</v>
      </c>
    </row>
    <row r="1358" spans="1:13" x14ac:dyDescent="0.3">
      <c r="A1358">
        <v>1356</v>
      </c>
      <c r="B1358">
        <v>3.7125256673511293</v>
      </c>
      <c r="C1358">
        <f t="shared" si="75"/>
        <v>44.5</v>
      </c>
      <c r="D1358">
        <v>1</v>
      </c>
      <c r="E1358">
        <v>100.6469</v>
      </c>
      <c r="F1358">
        <v>4.1430000000000002E-2</v>
      </c>
      <c r="G1358">
        <v>87.760999999999996</v>
      </c>
      <c r="H1358">
        <v>90.945999999999998</v>
      </c>
      <c r="I1358">
        <f>VLOOKUP(C1358,'Girls CDC 0-20'!$B$2:$F$243,3,FALSE)</f>
        <v>0.32727029699999999</v>
      </c>
      <c r="J1358">
        <f>VLOOKUP($C1358,'Girls CDC 0-20'!$B$2:$F$243,4,FALSE)</f>
        <v>98.775930689999996</v>
      </c>
      <c r="K1358">
        <f>VLOOKUP($C1358,'Girls CDC 0-20'!$B$2:$F$243,5,FALSE)</f>
        <v>4.2839637999999999E-2</v>
      </c>
      <c r="L1358">
        <f t="shared" si="74"/>
        <v>-1.9020212778254522</v>
      </c>
      <c r="M1358">
        <f t="shared" si="76"/>
        <v>2.858418646267606</v>
      </c>
    </row>
    <row r="1359" spans="1:13" x14ac:dyDescent="0.3">
      <c r="A1359">
        <v>1357</v>
      </c>
      <c r="B1359">
        <v>3.7152635181382614</v>
      </c>
      <c r="C1359">
        <f t="shared" si="75"/>
        <v>44.5</v>
      </c>
      <c r="D1359">
        <v>1</v>
      </c>
      <c r="E1359">
        <v>100.66719999999999</v>
      </c>
      <c r="F1359">
        <v>4.1439999999999998E-2</v>
      </c>
      <c r="G1359">
        <v>87.775999999999996</v>
      </c>
      <c r="H1359">
        <v>90.962000000000003</v>
      </c>
      <c r="I1359">
        <f>VLOOKUP(C1359,'Girls CDC 0-20'!$B$2:$F$243,3,FALSE)</f>
        <v>0.32727029699999999</v>
      </c>
      <c r="J1359">
        <f>VLOOKUP($C1359,'Girls CDC 0-20'!$B$2:$F$243,4,FALSE)</f>
        <v>98.775930689999996</v>
      </c>
      <c r="K1359">
        <f>VLOOKUP($C1359,'Girls CDC 0-20'!$B$2:$F$243,5,FALSE)</f>
        <v>4.2839637999999999E-2</v>
      </c>
      <c r="L1359">
        <f t="shared" si="74"/>
        <v>-1.8980243480944936</v>
      </c>
      <c r="M1359">
        <f t="shared" si="76"/>
        <v>2.8846437351739471</v>
      </c>
    </row>
    <row r="1360" spans="1:13" x14ac:dyDescent="0.3">
      <c r="A1360">
        <v>1358</v>
      </c>
      <c r="B1360">
        <v>3.7180013689253935</v>
      </c>
      <c r="C1360">
        <f t="shared" si="75"/>
        <v>44.5</v>
      </c>
      <c r="D1360">
        <v>1</v>
      </c>
      <c r="E1360">
        <v>100.6875</v>
      </c>
      <c r="F1360">
        <v>4.1439999999999998E-2</v>
      </c>
      <c r="G1360">
        <v>87.793999999999997</v>
      </c>
      <c r="H1360">
        <v>90.980999999999995</v>
      </c>
      <c r="I1360">
        <f>VLOOKUP(C1360,'Girls CDC 0-20'!$B$2:$F$243,3,FALSE)</f>
        <v>0.32727029699999999</v>
      </c>
      <c r="J1360">
        <f>VLOOKUP($C1360,'Girls CDC 0-20'!$B$2:$F$243,4,FALSE)</f>
        <v>98.775930689999996</v>
      </c>
      <c r="K1360">
        <f>VLOOKUP($C1360,'Girls CDC 0-20'!$B$2:$F$243,5,FALSE)</f>
        <v>4.2839637999999999E-2</v>
      </c>
      <c r="L1360">
        <f t="shared" si="74"/>
        <v>-1.8932786082889077</v>
      </c>
      <c r="M1360">
        <f t="shared" si="76"/>
        <v>2.9160414199123212</v>
      </c>
    </row>
    <row r="1361" spans="1:13" x14ac:dyDescent="0.3">
      <c r="A1361">
        <v>1359</v>
      </c>
      <c r="B1361">
        <v>3.7207392197125255</v>
      </c>
      <c r="C1361">
        <f t="shared" si="75"/>
        <v>44.5</v>
      </c>
      <c r="D1361">
        <v>1</v>
      </c>
      <c r="E1361">
        <v>100.7077</v>
      </c>
      <c r="F1361">
        <v>4.1450000000000001E-2</v>
      </c>
      <c r="G1361">
        <v>87.808000000000007</v>
      </c>
      <c r="H1361">
        <v>90.997</v>
      </c>
      <c r="I1361">
        <f>VLOOKUP(C1361,'Girls CDC 0-20'!$B$2:$F$243,3,FALSE)</f>
        <v>0.32727029699999999</v>
      </c>
      <c r="J1361">
        <f>VLOOKUP($C1361,'Girls CDC 0-20'!$B$2:$F$243,4,FALSE)</f>
        <v>98.775930689999996</v>
      </c>
      <c r="K1361">
        <f>VLOOKUP($C1361,'Girls CDC 0-20'!$B$2:$F$243,5,FALSE)</f>
        <v>4.2839637999999999E-2</v>
      </c>
      <c r="L1361">
        <f t="shared" si="74"/>
        <v>-1.8892827129224583</v>
      </c>
      <c r="M1361">
        <f t="shared" si="76"/>
        <v>2.9426978333105089</v>
      </c>
    </row>
    <row r="1362" spans="1:13" x14ac:dyDescent="0.3">
      <c r="A1362">
        <v>1360</v>
      </c>
      <c r="B1362">
        <v>3.7234770704996576</v>
      </c>
      <c r="C1362">
        <f t="shared" si="75"/>
        <v>44.5</v>
      </c>
      <c r="D1362">
        <v>1</v>
      </c>
      <c r="E1362">
        <v>100.72799999999999</v>
      </c>
      <c r="F1362">
        <v>4.1450000000000001E-2</v>
      </c>
      <c r="G1362">
        <v>87.825999999999993</v>
      </c>
      <c r="H1362">
        <v>91.015000000000001</v>
      </c>
      <c r="I1362">
        <f>VLOOKUP(C1362,'Girls CDC 0-20'!$B$2:$F$243,3,FALSE)</f>
        <v>0.32727029699999999</v>
      </c>
      <c r="J1362">
        <f>VLOOKUP($C1362,'Girls CDC 0-20'!$B$2:$F$243,4,FALSE)</f>
        <v>98.775930689999996</v>
      </c>
      <c r="K1362">
        <f>VLOOKUP($C1362,'Girls CDC 0-20'!$B$2:$F$243,5,FALSE)</f>
        <v>4.2839637999999999E-2</v>
      </c>
      <c r="L1362">
        <f t="shared" si="74"/>
        <v>-1.8847878955696757</v>
      </c>
      <c r="M1362">
        <f t="shared" si="76"/>
        <v>2.9729239917363515</v>
      </c>
    </row>
    <row r="1363" spans="1:13" x14ac:dyDescent="0.3">
      <c r="A1363">
        <v>1361</v>
      </c>
      <c r="B1363">
        <v>3.7262149212867897</v>
      </c>
      <c r="C1363">
        <f t="shared" si="75"/>
        <v>44.5</v>
      </c>
      <c r="D1363">
        <v>1</v>
      </c>
      <c r="E1363">
        <v>100.7482</v>
      </c>
      <c r="F1363">
        <v>4.1459999999999997E-2</v>
      </c>
      <c r="G1363">
        <v>87.84</v>
      </c>
      <c r="H1363">
        <v>91.031000000000006</v>
      </c>
      <c r="I1363">
        <f>VLOOKUP(C1363,'Girls CDC 0-20'!$B$2:$F$243,3,FALSE)</f>
        <v>0.32727029699999999</v>
      </c>
      <c r="J1363">
        <f>VLOOKUP($C1363,'Girls CDC 0-20'!$B$2:$F$243,4,FALSE)</f>
        <v>98.775930689999996</v>
      </c>
      <c r="K1363">
        <f>VLOOKUP($C1363,'Girls CDC 0-20'!$B$2:$F$243,5,FALSE)</f>
        <v>4.2839637999999999E-2</v>
      </c>
      <c r="L1363">
        <f t="shared" si="74"/>
        <v>-1.8807930043773771</v>
      </c>
      <c r="M1363">
        <f t="shared" si="76"/>
        <v>3.0000041081975919</v>
      </c>
    </row>
    <row r="1364" spans="1:13" x14ac:dyDescent="0.3">
      <c r="A1364">
        <v>1362</v>
      </c>
      <c r="B1364">
        <v>3.7289527720739222</v>
      </c>
      <c r="C1364">
        <f t="shared" si="75"/>
        <v>44.5</v>
      </c>
      <c r="D1364">
        <v>1</v>
      </c>
      <c r="E1364">
        <v>100.7685</v>
      </c>
      <c r="F1364">
        <v>4.1459999999999997E-2</v>
      </c>
      <c r="G1364">
        <v>87.858000000000004</v>
      </c>
      <c r="H1364">
        <v>91.049000000000007</v>
      </c>
      <c r="I1364">
        <f>VLOOKUP(C1364,'Girls CDC 0-20'!$B$2:$F$243,3,FALSE)</f>
        <v>0.32727029699999999</v>
      </c>
      <c r="J1364">
        <f>VLOOKUP($C1364,'Girls CDC 0-20'!$B$2:$F$243,4,FALSE)</f>
        <v>98.775930689999996</v>
      </c>
      <c r="K1364">
        <f>VLOOKUP($C1364,'Girls CDC 0-20'!$B$2:$F$243,5,FALSE)</f>
        <v>4.2839637999999999E-2</v>
      </c>
      <c r="L1364">
        <f t="shared" si="74"/>
        <v>-1.8762993163676012</v>
      </c>
      <c r="M1364">
        <f t="shared" si="76"/>
        <v>3.0307095436623213</v>
      </c>
    </row>
    <row r="1365" spans="1:13" x14ac:dyDescent="0.3">
      <c r="A1365">
        <v>1363</v>
      </c>
      <c r="B1365">
        <v>3.7316906228610542</v>
      </c>
      <c r="C1365">
        <f t="shared" si="75"/>
        <v>44.5</v>
      </c>
      <c r="D1365">
        <v>1</v>
      </c>
      <c r="E1365">
        <v>100.78870000000001</v>
      </c>
      <c r="F1365">
        <v>4.1459999999999997E-2</v>
      </c>
      <c r="G1365">
        <v>87.876000000000005</v>
      </c>
      <c r="H1365">
        <v>91.067999999999998</v>
      </c>
      <c r="I1365">
        <f>VLOOKUP(C1365,'Girls CDC 0-20'!$B$2:$F$243,3,FALSE)</f>
        <v>0.32727029699999999</v>
      </c>
      <c r="J1365">
        <f>VLOOKUP($C1365,'Girls CDC 0-20'!$B$2:$F$243,4,FALSE)</f>
        <v>98.775930689999996</v>
      </c>
      <c r="K1365">
        <f>VLOOKUP($C1365,'Girls CDC 0-20'!$B$2:$F$243,5,FALSE)</f>
        <v>4.2839637999999999E-2</v>
      </c>
      <c r="L1365">
        <f t="shared" si="74"/>
        <v>-1.871556627344269</v>
      </c>
      <c r="M1365">
        <f t="shared" si="76"/>
        <v>3.0633984336415638</v>
      </c>
    </row>
    <row r="1366" spans="1:13" x14ac:dyDescent="0.3">
      <c r="A1366">
        <v>1364</v>
      </c>
      <c r="B1366">
        <v>3.7344284736481863</v>
      </c>
      <c r="C1366">
        <f t="shared" si="75"/>
        <v>44.5</v>
      </c>
      <c r="D1366">
        <v>1</v>
      </c>
      <c r="E1366">
        <v>100.80889999999999</v>
      </c>
      <c r="F1366">
        <v>4.147E-2</v>
      </c>
      <c r="G1366">
        <v>87.89</v>
      </c>
      <c r="H1366">
        <v>91.082999999999998</v>
      </c>
      <c r="I1366">
        <f>VLOOKUP(C1366,'Girls CDC 0-20'!$B$2:$F$243,3,FALSE)</f>
        <v>0.32727029699999999</v>
      </c>
      <c r="J1366">
        <f>VLOOKUP($C1366,'Girls CDC 0-20'!$B$2:$F$243,4,FALSE)</f>
        <v>98.775930689999996</v>
      </c>
      <c r="K1366">
        <f>VLOOKUP($C1366,'Girls CDC 0-20'!$B$2:$F$243,5,FALSE)</f>
        <v>4.2839637999999999E-2</v>
      </c>
      <c r="L1366">
        <f t="shared" si="74"/>
        <v>-1.867812869350161</v>
      </c>
      <c r="M1366">
        <f t="shared" si="76"/>
        <v>3.089407950377467</v>
      </c>
    </row>
    <row r="1367" spans="1:13" x14ac:dyDescent="0.3">
      <c r="A1367">
        <v>1365</v>
      </c>
      <c r="B1367">
        <v>3.7371663244353184</v>
      </c>
      <c r="C1367">
        <f t="shared" si="75"/>
        <v>44.5</v>
      </c>
      <c r="D1367">
        <v>1</v>
      </c>
      <c r="E1367">
        <v>100.8291</v>
      </c>
      <c r="F1367">
        <v>4.147E-2</v>
      </c>
      <c r="G1367">
        <v>87.908000000000001</v>
      </c>
      <c r="H1367">
        <v>91.102000000000004</v>
      </c>
      <c r="I1367">
        <f>VLOOKUP(C1367,'Girls CDC 0-20'!$B$2:$F$243,3,FALSE)</f>
        <v>0.32727029699999999</v>
      </c>
      <c r="J1367">
        <f>VLOOKUP($C1367,'Girls CDC 0-20'!$B$2:$F$243,4,FALSE)</f>
        <v>98.775930689999996</v>
      </c>
      <c r="K1367">
        <f>VLOOKUP($C1367,'Girls CDC 0-20'!$B$2:$F$243,5,FALSE)</f>
        <v>4.2839637999999999E-2</v>
      </c>
      <c r="L1367">
        <f t="shared" si="74"/>
        <v>-1.8630713712618869</v>
      </c>
      <c r="M1367">
        <f t="shared" si="76"/>
        <v>3.122611273395782</v>
      </c>
    </row>
    <row r="1368" spans="1:13" x14ac:dyDescent="0.3">
      <c r="A1368">
        <v>1366</v>
      </c>
      <c r="B1368">
        <v>3.7399041752224504</v>
      </c>
      <c r="C1368">
        <f t="shared" si="75"/>
        <v>44.5</v>
      </c>
      <c r="D1368">
        <v>1</v>
      </c>
      <c r="E1368">
        <v>100.8493</v>
      </c>
      <c r="F1368">
        <v>4.1480000000000003E-2</v>
      </c>
      <c r="G1368">
        <v>87.921999999999997</v>
      </c>
      <c r="H1368">
        <v>91.117999999999995</v>
      </c>
      <c r="I1368">
        <f>VLOOKUP(C1368,'Girls CDC 0-20'!$B$2:$F$243,3,FALSE)</f>
        <v>0.32727029699999999</v>
      </c>
      <c r="J1368">
        <f>VLOOKUP($C1368,'Girls CDC 0-20'!$B$2:$F$243,4,FALSE)</f>
        <v>98.775930689999996</v>
      </c>
      <c r="K1368">
        <f>VLOOKUP($C1368,'Girls CDC 0-20'!$B$2:$F$243,5,FALSE)</f>
        <v>4.2839637999999999E-2</v>
      </c>
      <c r="L1368">
        <f t="shared" si="74"/>
        <v>-1.8590790467195806</v>
      </c>
      <c r="M1368">
        <f t="shared" si="76"/>
        <v>3.1507967399715695</v>
      </c>
    </row>
    <row r="1369" spans="1:13" x14ac:dyDescent="0.3">
      <c r="A1369">
        <v>1367</v>
      </c>
      <c r="B1369">
        <v>3.7426420260095825</v>
      </c>
      <c r="C1369">
        <f t="shared" si="75"/>
        <v>44.5</v>
      </c>
      <c r="D1369">
        <v>1</v>
      </c>
      <c r="E1369">
        <v>100.8695</v>
      </c>
      <c r="F1369">
        <v>4.1480000000000003E-2</v>
      </c>
      <c r="G1369">
        <v>87.94</v>
      </c>
      <c r="H1369">
        <v>91.135999999999996</v>
      </c>
      <c r="I1369">
        <f>VLOOKUP(C1369,'Girls CDC 0-20'!$B$2:$F$243,3,FALSE)</f>
        <v>0.32727029699999999</v>
      </c>
      <c r="J1369">
        <f>VLOOKUP($C1369,'Girls CDC 0-20'!$B$2:$F$243,4,FALSE)</f>
        <v>98.775930689999996</v>
      </c>
      <c r="K1369">
        <f>VLOOKUP($C1369,'Girls CDC 0-20'!$B$2:$F$243,5,FALSE)</f>
        <v>4.2839637999999999E-2</v>
      </c>
      <c r="L1369">
        <f t="shared" si="74"/>
        <v>-1.8545882452896423</v>
      </c>
      <c r="M1369">
        <f t="shared" si="76"/>
        <v>3.1827523992148263</v>
      </c>
    </row>
    <row r="1370" spans="1:13" x14ac:dyDescent="0.3">
      <c r="A1370">
        <v>1368</v>
      </c>
      <c r="B1370">
        <v>3.7453798767967146</v>
      </c>
      <c r="C1370">
        <f t="shared" si="75"/>
        <v>44.5</v>
      </c>
      <c r="D1370">
        <v>1</v>
      </c>
      <c r="E1370">
        <v>100.8897</v>
      </c>
      <c r="F1370">
        <v>4.1489999999999999E-2</v>
      </c>
      <c r="G1370">
        <v>87.953999999999994</v>
      </c>
      <c r="H1370">
        <v>91.152000000000001</v>
      </c>
      <c r="I1370">
        <f>VLOOKUP(C1370,'Girls CDC 0-20'!$B$2:$F$243,3,FALSE)</f>
        <v>0.32727029699999999</v>
      </c>
      <c r="J1370">
        <f>VLOOKUP($C1370,'Girls CDC 0-20'!$B$2:$F$243,4,FALSE)</f>
        <v>98.775930689999996</v>
      </c>
      <c r="K1370">
        <f>VLOOKUP($C1370,'Girls CDC 0-20'!$B$2:$F$243,5,FALSE)</f>
        <v>4.2839637999999999E-2</v>
      </c>
      <c r="L1370">
        <f t="shared" si="74"/>
        <v>-1.8505969226921226</v>
      </c>
      <c r="M1370">
        <f t="shared" si="76"/>
        <v>3.2113781382703541</v>
      </c>
    </row>
    <row r="1371" spans="1:13" x14ac:dyDescent="0.3">
      <c r="A1371">
        <v>1369</v>
      </c>
      <c r="B1371">
        <v>3.7481177275838466</v>
      </c>
      <c r="C1371">
        <f t="shared" si="75"/>
        <v>44.5</v>
      </c>
      <c r="D1371">
        <v>1</v>
      </c>
      <c r="E1371">
        <v>100.90989999999999</v>
      </c>
      <c r="F1371">
        <v>4.1489999999999999E-2</v>
      </c>
      <c r="G1371">
        <v>87.971999999999994</v>
      </c>
      <c r="H1371">
        <v>91.17</v>
      </c>
      <c r="I1371">
        <f>VLOOKUP(C1371,'Girls CDC 0-20'!$B$2:$F$243,3,FALSE)</f>
        <v>0.32727029699999999</v>
      </c>
      <c r="J1371">
        <f>VLOOKUP($C1371,'Girls CDC 0-20'!$B$2:$F$243,4,FALSE)</f>
        <v>98.775930689999996</v>
      </c>
      <c r="K1371">
        <f>VLOOKUP($C1371,'Girls CDC 0-20'!$B$2:$F$243,5,FALSE)</f>
        <v>4.2839637999999999E-2</v>
      </c>
      <c r="L1371">
        <f t="shared" si="74"/>
        <v>-1.8461072480984166</v>
      </c>
      <c r="M1371">
        <f t="shared" si="76"/>
        <v>3.2438317322711603</v>
      </c>
    </row>
    <row r="1372" spans="1:13" x14ac:dyDescent="0.3">
      <c r="A1372">
        <v>1370</v>
      </c>
      <c r="B1372">
        <v>3.7508555783709787</v>
      </c>
      <c r="C1372">
        <f t="shared" si="75"/>
        <v>45.5</v>
      </c>
      <c r="D1372">
        <v>1</v>
      </c>
      <c r="E1372">
        <v>100.9301</v>
      </c>
      <c r="F1372">
        <v>4.1500000000000002E-2</v>
      </c>
      <c r="G1372">
        <v>87.986000000000004</v>
      </c>
      <c r="H1372">
        <v>91.186000000000007</v>
      </c>
      <c r="I1372">
        <f>VLOOKUP(C1372,'Girls CDC 0-20'!$B$2:$F$243,3,FALSE)</f>
        <v>0.30195546299999998</v>
      </c>
      <c r="J1372">
        <f>VLOOKUP($C1372,'Girls CDC 0-20'!$B$2:$F$243,4,FALSE)</f>
        <v>99.339397349999999</v>
      </c>
      <c r="K1372">
        <f>VLOOKUP($C1372,'Girls CDC 0-20'!$B$2:$F$243,5,FALSE)</f>
        <v>4.2947411999999997E-2</v>
      </c>
      <c r="L1372">
        <f t="shared" si="74"/>
        <v>-1.9685243317521708</v>
      </c>
      <c r="M1372">
        <f t="shared" si="76"/>
        <v>2.4503869663223439</v>
      </c>
    </row>
    <row r="1373" spans="1:13" x14ac:dyDescent="0.3">
      <c r="A1373">
        <v>1371</v>
      </c>
      <c r="B1373">
        <v>3.7535934291581108</v>
      </c>
      <c r="C1373">
        <f t="shared" si="75"/>
        <v>45.5</v>
      </c>
      <c r="D1373">
        <v>1</v>
      </c>
      <c r="E1373">
        <v>100.9502</v>
      </c>
      <c r="F1373">
        <v>4.1500000000000002E-2</v>
      </c>
      <c r="G1373">
        <v>88.004000000000005</v>
      </c>
      <c r="H1373">
        <v>91.203999999999994</v>
      </c>
      <c r="I1373">
        <f>VLOOKUP(C1373,'Girls CDC 0-20'!$B$2:$F$243,3,FALSE)</f>
        <v>0.30195546299999998</v>
      </c>
      <c r="J1373">
        <f>VLOOKUP($C1373,'Girls CDC 0-20'!$B$2:$F$243,4,FALSE)</f>
        <v>99.339397349999999</v>
      </c>
      <c r="K1373">
        <f>VLOOKUP($C1373,'Girls CDC 0-20'!$B$2:$F$243,5,FALSE)</f>
        <v>4.2947411999999997E-2</v>
      </c>
      <c r="L1373">
        <f t="shared" si="74"/>
        <v>-1.9640456862784339</v>
      </c>
      <c r="M1373">
        <f t="shared" si="76"/>
        <v>2.4762396995900748</v>
      </c>
    </row>
    <row r="1374" spans="1:13" x14ac:dyDescent="0.3">
      <c r="A1374">
        <v>1372</v>
      </c>
      <c r="B1374">
        <v>3.7563312799452429</v>
      </c>
      <c r="C1374">
        <f t="shared" si="75"/>
        <v>45.5</v>
      </c>
      <c r="D1374">
        <v>1</v>
      </c>
      <c r="E1374">
        <v>100.9704</v>
      </c>
      <c r="F1374">
        <v>4.1509999999999998E-2</v>
      </c>
      <c r="G1374">
        <v>88.018000000000001</v>
      </c>
      <c r="H1374">
        <v>91.22</v>
      </c>
      <c r="I1374">
        <f>VLOOKUP(C1374,'Girls CDC 0-20'!$B$2:$F$243,3,FALSE)</f>
        <v>0.30195546299999998</v>
      </c>
      <c r="J1374">
        <f>VLOOKUP($C1374,'Girls CDC 0-20'!$B$2:$F$243,4,FALSE)</f>
        <v>99.339397349999999</v>
      </c>
      <c r="K1374">
        <f>VLOOKUP($C1374,'Girls CDC 0-20'!$B$2:$F$243,5,FALSE)</f>
        <v>4.2947411999999997E-2</v>
      </c>
      <c r="L1374">
        <f t="shared" si="74"/>
        <v>-1.9600651860295124</v>
      </c>
      <c r="M1374">
        <f t="shared" si="76"/>
        <v>2.4994085858452491</v>
      </c>
    </row>
    <row r="1375" spans="1:13" x14ac:dyDescent="0.3">
      <c r="A1375">
        <v>1373</v>
      </c>
      <c r="B1375">
        <v>3.7590691307323749</v>
      </c>
      <c r="C1375">
        <f t="shared" si="75"/>
        <v>45.5</v>
      </c>
      <c r="D1375">
        <v>1</v>
      </c>
      <c r="E1375">
        <v>100.9905</v>
      </c>
      <c r="F1375">
        <v>4.1509999999999998E-2</v>
      </c>
      <c r="G1375">
        <v>88.036000000000001</v>
      </c>
      <c r="H1375">
        <v>91.238</v>
      </c>
      <c r="I1375">
        <f>VLOOKUP(C1375,'Girls CDC 0-20'!$B$2:$F$243,3,FALSE)</f>
        <v>0.30195546299999998</v>
      </c>
      <c r="J1375">
        <f>VLOOKUP($C1375,'Girls CDC 0-20'!$B$2:$F$243,4,FALSE)</f>
        <v>99.339397349999999</v>
      </c>
      <c r="K1375">
        <f>VLOOKUP($C1375,'Girls CDC 0-20'!$B$2:$F$243,5,FALSE)</f>
        <v>4.2947411999999997E-2</v>
      </c>
      <c r="L1375">
        <f t="shared" si="74"/>
        <v>-1.9555877057551934</v>
      </c>
      <c r="M1375">
        <f t="shared" si="76"/>
        <v>2.5256871162831378</v>
      </c>
    </row>
    <row r="1376" spans="1:13" x14ac:dyDescent="0.3">
      <c r="A1376">
        <v>1374</v>
      </c>
      <c r="B1376">
        <v>3.761806981519507</v>
      </c>
      <c r="C1376">
        <f t="shared" si="75"/>
        <v>45.5</v>
      </c>
      <c r="D1376">
        <v>1</v>
      </c>
      <c r="E1376">
        <v>101.0107</v>
      </c>
      <c r="F1376">
        <v>4.1520000000000001E-2</v>
      </c>
      <c r="G1376">
        <v>88.05</v>
      </c>
      <c r="H1376">
        <v>91.254000000000005</v>
      </c>
      <c r="I1376">
        <f>VLOOKUP(C1376,'Girls CDC 0-20'!$B$2:$F$243,3,FALSE)</f>
        <v>0.30195546299999998</v>
      </c>
      <c r="J1376">
        <f>VLOOKUP($C1376,'Girls CDC 0-20'!$B$2:$F$243,4,FALSE)</f>
        <v>99.339397349999999</v>
      </c>
      <c r="K1376">
        <f>VLOOKUP($C1376,'Girls CDC 0-20'!$B$2:$F$243,5,FALSE)</f>
        <v>4.2947411999999997E-2</v>
      </c>
      <c r="L1376">
        <f t="shared" si="74"/>
        <v>-1.9516082409113931</v>
      </c>
      <c r="M1376">
        <f t="shared" si="76"/>
        <v>2.5492367046086746</v>
      </c>
    </row>
    <row r="1377" spans="1:13" x14ac:dyDescent="0.3">
      <c r="A1377">
        <v>1375</v>
      </c>
      <c r="B1377">
        <v>3.7645448323066395</v>
      </c>
      <c r="C1377">
        <f t="shared" si="75"/>
        <v>45.5</v>
      </c>
      <c r="D1377">
        <v>1</v>
      </c>
      <c r="E1377">
        <v>101.0308</v>
      </c>
      <c r="F1377">
        <v>4.1520000000000001E-2</v>
      </c>
      <c r="G1377">
        <v>88.067999999999998</v>
      </c>
      <c r="H1377">
        <v>91.272000000000006</v>
      </c>
      <c r="I1377">
        <f>VLOOKUP(C1377,'Girls CDC 0-20'!$B$2:$F$243,3,FALSE)</f>
        <v>0.30195546299999998</v>
      </c>
      <c r="J1377">
        <f>VLOOKUP($C1377,'Girls CDC 0-20'!$B$2:$F$243,4,FALSE)</f>
        <v>99.339397349999999</v>
      </c>
      <c r="K1377">
        <f>VLOOKUP($C1377,'Girls CDC 0-20'!$B$2:$F$243,5,FALSE)</f>
        <v>4.2947411999999997E-2</v>
      </c>
      <c r="L1377">
        <f t="shared" si="74"/>
        <v>-1.9471319250993542</v>
      </c>
      <c r="M1377">
        <f t="shared" si="76"/>
        <v>2.5759460221194552</v>
      </c>
    </row>
    <row r="1378" spans="1:13" x14ac:dyDescent="0.3">
      <c r="A1378">
        <v>1376</v>
      </c>
      <c r="B1378">
        <v>3.7672826830937716</v>
      </c>
      <c r="C1378">
        <f t="shared" si="75"/>
        <v>45.5</v>
      </c>
      <c r="D1378">
        <v>1</v>
      </c>
      <c r="E1378">
        <v>101.0509</v>
      </c>
      <c r="F1378">
        <v>4.1529999999999997E-2</v>
      </c>
      <c r="G1378">
        <v>88.081999999999994</v>
      </c>
      <c r="H1378">
        <v>91.287999999999997</v>
      </c>
      <c r="I1378">
        <f>VLOOKUP(C1378,'Girls CDC 0-20'!$B$2:$F$243,3,FALSE)</f>
        <v>0.30195546299999998</v>
      </c>
      <c r="J1378">
        <f>VLOOKUP($C1378,'Girls CDC 0-20'!$B$2:$F$243,4,FALSE)</f>
        <v>99.339397349999999</v>
      </c>
      <c r="K1378">
        <f>VLOOKUP($C1378,'Girls CDC 0-20'!$B$2:$F$243,5,FALSE)</f>
        <v>4.2947411999999997E-2</v>
      </c>
      <c r="L1378">
        <f t="shared" si="74"/>
        <v>-1.9431534950057583</v>
      </c>
      <c r="M1378">
        <f t="shared" si="76"/>
        <v>2.5998807558942549</v>
      </c>
    </row>
    <row r="1379" spans="1:13" x14ac:dyDescent="0.3">
      <c r="A1379">
        <v>1377</v>
      </c>
      <c r="B1379">
        <v>3.7700205338809036</v>
      </c>
      <c r="C1379">
        <f t="shared" si="75"/>
        <v>45.5</v>
      </c>
      <c r="D1379">
        <v>1</v>
      </c>
      <c r="E1379">
        <v>101.071</v>
      </c>
      <c r="F1379">
        <v>4.1529999999999997E-2</v>
      </c>
      <c r="G1379">
        <v>88.1</v>
      </c>
      <c r="H1379">
        <v>91.305999999999997</v>
      </c>
      <c r="I1379">
        <f>VLOOKUP(C1379,'Girls CDC 0-20'!$B$2:$F$243,3,FALSE)</f>
        <v>0.30195546299999998</v>
      </c>
      <c r="J1379">
        <f>VLOOKUP($C1379,'Girls CDC 0-20'!$B$2:$F$243,4,FALSE)</f>
        <v>99.339397349999999</v>
      </c>
      <c r="K1379">
        <f>VLOOKUP($C1379,'Girls CDC 0-20'!$B$2:$F$243,5,FALSE)</f>
        <v>4.2947411999999997E-2</v>
      </c>
      <c r="L1379">
        <f t="shared" si="74"/>
        <v>-1.9386783429195809</v>
      </c>
      <c r="M1379">
        <f t="shared" si="76"/>
        <v>2.6270258679800413</v>
      </c>
    </row>
    <row r="1380" spans="1:13" x14ac:dyDescent="0.3">
      <c r="A1380">
        <v>1378</v>
      </c>
      <c r="B1380">
        <v>3.7727583846680357</v>
      </c>
      <c r="C1380">
        <f t="shared" si="75"/>
        <v>45.5</v>
      </c>
      <c r="D1380">
        <v>1</v>
      </c>
      <c r="E1380">
        <v>101.0911</v>
      </c>
      <c r="F1380">
        <v>4.1540000000000001E-2</v>
      </c>
      <c r="G1380">
        <v>88.114000000000004</v>
      </c>
      <c r="H1380">
        <v>91.322000000000003</v>
      </c>
      <c r="I1380">
        <f>VLOOKUP(C1380,'Girls CDC 0-20'!$B$2:$F$243,3,FALSE)</f>
        <v>0.30195546299999998</v>
      </c>
      <c r="J1380">
        <f>VLOOKUP($C1380,'Girls CDC 0-20'!$B$2:$F$243,4,FALSE)</f>
        <v>99.339397349999999</v>
      </c>
      <c r="K1380">
        <f>VLOOKUP($C1380,'Girls CDC 0-20'!$B$2:$F$243,5,FALSE)</f>
        <v>4.2947411999999997E-2</v>
      </c>
      <c r="L1380">
        <f t="shared" si="74"/>
        <v>-1.9347009469219232</v>
      </c>
      <c r="M1380">
        <f t="shared" si="76"/>
        <v>2.6513502058804561</v>
      </c>
    </row>
    <row r="1381" spans="1:13" x14ac:dyDescent="0.3">
      <c r="A1381">
        <v>1379</v>
      </c>
      <c r="B1381">
        <v>3.7754962354551678</v>
      </c>
      <c r="C1381">
        <f t="shared" si="75"/>
        <v>45.5</v>
      </c>
      <c r="D1381">
        <v>1</v>
      </c>
      <c r="E1381">
        <v>101.1112</v>
      </c>
      <c r="F1381">
        <v>4.1540000000000001E-2</v>
      </c>
      <c r="G1381">
        <v>88.132000000000005</v>
      </c>
      <c r="H1381">
        <v>91.34</v>
      </c>
      <c r="I1381">
        <f>VLOOKUP(C1381,'Girls CDC 0-20'!$B$2:$F$243,3,FALSE)</f>
        <v>0.30195546299999998</v>
      </c>
      <c r="J1381">
        <f>VLOOKUP($C1381,'Girls CDC 0-20'!$B$2:$F$243,4,FALSE)</f>
        <v>99.339397349999999</v>
      </c>
      <c r="K1381">
        <f>VLOOKUP($C1381,'Girls CDC 0-20'!$B$2:$F$243,5,FALSE)</f>
        <v>4.2947411999999997E-2</v>
      </c>
      <c r="L1381">
        <f t="shared" si="74"/>
        <v>-1.9302269578259339</v>
      </c>
      <c r="M1381">
        <f t="shared" si="76"/>
        <v>2.67893613685909</v>
      </c>
    </row>
    <row r="1382" spans="1:13" x14ac:dyDescent="0.3">
      <c r="A1382">
        <v>1380</v>
      </c>
      <c r="B1382">
        <v>3.7782340862422998</v>
      </c>
      <c r="C1382">
        <f t="shared" si="75"/>
        <v>45.5</v>
      </c>
      <c r="D1382">
        <v>1</v>
      </c>
      <c r="E1382">
        <v>101.1313</v>
      </c>
      <c r="F1382">
        <v>4.1549999999999997E-2</v>
      </c>
      <c r="G1382">
        <v>88.146000000000001</v>
      </c>
      <c r="H1382">
        <v>91.355999999999995</v>
      </c>
      <c r="I1382">
        <f>VLOOKUP(C1382,'Girls CDC 0-20'!$B$2:$F$243,3,FALSE)</f>
        <v>0.30195546299999998</v>
      </c>
      <c r="J1382">
        <f>VLOOKUP($C1382,'Girls CDC 0-20'!$B$2:$F$243,4,FALSE)</f>
        <v>99.339397349999999</v>
      </c>
      <c r="K1382">
        <f>VLOOKUP($C1382,'Girls CDC 0-20'!$B$2:$F$243,5,FALSE)</f>
        <v>4.2947411999999997E-2</v>
      </c>
      <c r="L1382">
        <f t="shared" si="74"/>
        <v>-1.9262505952706075</v>
      </c>
      <c r="M1382">
        <f t="shared" si="76"/>
        <v>2.7036545521551982</v>
      </c>
    </row>
    <row r="1383" spans="1:13" x14ac:dyDescent="0.3">
      <c r="A1383">
        <v>1381</v>
      </c>
      <c r="B1383">
        <v>3.7809719370294319</v>
      </c>
      <c r="C1383">
        <f t="shared" si="75"/>
        <v>45.5</v>
      </c>
      <c r="D1383">
        <v>1</v>
      </c>
      <c r="E1383">
        <v>101.1514</v>
      </c>
      <c r="F1383">
        <v>4.1549999999999997E-2</v>
      </c>
      <c r="G1383">
        <v>88.164000000000001</v>
      </c>
      <c r="H1383">
        <v>91.373999999999995</v>
      </c>
      <c r="I1383">
        <f>VLOOKUP(C1383,'Girls CDC 0-20'!$B$2:$F$243,3,FALSE)</f>
        <v>0.30195546299999998</v>
      </c>
      <c r="J1383">
        <f>VLOOKUP($C1383,'Girls CDC 0-20'!$B$2:$F$243,4,FALSE)</f>
        <v>99.339397349999999</v>
      </c>
      <c r="K1383">
        <f>VLOOKUP($C1383,'Girls CDC 0-20'!$B$2:$F$243,5,FALSE)</f>
        <v>4.2947411999999997E-2</v>
      </c>
      <c r="L1383">
        <f t="shared" si="74"/>
        <v>-1.9217777684298769</v>
      </c>
      <c r="M1383">
        <f t="shared" si="76"/>
        <v>2.7316863423605016</v>
      </c>
    </row>
    <row r="1384" spans="1:13" x14ac:dyDescent="0.3">
      <c r="A1384">
        <v>1382</v>
      </c>
      <c r="B1384">
        <v>3.783709787816564</v>
      </c>
      <c r="C1384">
        <f t="shared" si="75"/>
        <v>45.5</v>
      </c>
      <c r="D1384">
        <v>1</v>
      </c>
      <c r="E1384">
        <v>101.17140000000001</v>
      </c>
      <c r="F1384">
        <v>4.156E-2</v>
      </c>
      <c r="G1384">
        <v>88.177999999999997</v>
      </c>
      <c r="H1384">
        <v>91.39</v>
      </c>
      <c r="I1384">
        <f>VLOOKUP(C1384,'Girls CDC 0-20'!$B$2:$F$243,3,FALSE)</f>
        <v>0.30195546299999998</v>
      </c>
      <c r="J1384">
        <f>VLOOKUP($C1384,'Girls CDC 0-20'!$B$2:$F$243,4,FALSE)</f>
        <v>99.339397349999999</v>
      </c>
      <c r="K1384">
        <f>VLOOKUP($C1384,'Girls CDC 0-20'!$B$2:$F$243,5,FALSE)</f>
        <v>4.2947411999999997E-2</v>
      </c>
      <c r="L1384">
        <f t="shared" si="74"/>
        <v>-1.917802438663943</v>
      </c>
      <c r="M1384">
        <f t="shared" si="76"/>
        <v>2.7568033221979515</v>
      </c>
    </row>
    <row r="1385" spans="1:13" x14ac:dyDescent="0.3">
      <c r="A1385">
        <v>1383</v>
      </c>
      <c r="B1385">
        <v>3.786447638603696</v>
      </c>
      <c r="C1385">
        <f t="shared" si="75"/>
        <v>45.5</v>
      </c>
      <c r="D1385">
        <v>1</v>
      </c>
      <c r="E1385">
        <v>101.1915</v>
      </c>
      <c r="F1385">
        <v>4.156E-2</v>
      </c>
      <c r="G1385">
        <v>88.194999999999993</v>
      </c>
      <c r="H1385">
        <v>91.408000000000001</v>
      </c>
      <c r="I1385">
        <f>VLOOKUP(C1385,'Girls CDC 0-20'!$B$2:$F$243,3,FALSE)</f>
        <v>0.30195546299999998</v>
      </c>
      <c r="J1385">
        <f>VLOOKUP($C1385,'Girls CDC 0-20'!$B$2:$F$243,4,FALSE)</f>
        <v>99.339397349999999</v>
      </c>
      <c r="K1385">
        <f>VLOOKUP($C1385,'Girls CDC 0-20'!$B$2:$F$243,5,FALSE)</f>
        <v>4.2947411999999997E-2</v>
      </c>
      <c r="L1385">
        <f t="shared" si="74"/>
        <v>-1.9133307733442617</v>
      </c>
      <c r="M1385">
        <f t="shared" si="76"/>
        <v>2.7852860271639241</v>
      </c>
    </row>
    <row r="1386" spans="1:13" x14ac:dyDescent="0.3">
      <c r="A1386">
        <v>1384</v>
      </c>
      <c r="B1386">
        <v>3.7891854893908281</v>
      </c>
      <c r="C1386">
        <f t="shared" si="75"/>
        <v>45.5</v>
      </c>
      <c r="D1386">
        <v>1</v>
      </c>
      <c r="E1386">
        <v>101.2115</v>
      </c>
      <c r="F1386">
        <v>4.1570000000000003E-2</v>
      </c>
      <c r="G1386">
        <v>88.21</v>
      </c>
      <c r="H1386">
        <v>91.424000000000007</v>
      </c>
      <c r="I1386">
        <f>VLOOKUP(C1386,'Girls CDC 0-20'!$B$2:$F$243,3,FALSE)</f>
        <v>0.30195546299999998</v>
      </c>
      <c r="J1386">
        <f>VLOOKUP($C1386,'Girls CDC 0-20'!$B$2:$F$243,4,FALSE)</f>
        <v>99.339397349999999</v>
      </c>
      <c r="K1386">
        <f>VLOOKUP($C1386,'Girls CDC 0-20'!$B$2:$F$243,5,FALSE)</f>
        <v>4.2947411999999997E-2</v>
      </c>
      <c r="L1386">
        <f t="shared" si="74"/>
        <v>-1.9093564757154229</v>
      </c>
      <c r="M1386">
        <f t="shared" si="76"/>
        <v>2.8108060718316104</v>
      </c>
    </row>
    <row r="1387" spans="1:13" x14ac:dyDescent="0.3">
      <c r="A1387">
        <v>1385</v>
      </c>
      <c r="B1387">
        <v>3.7919233401779602</v>
      </c>
      <c r="C1387">
        <f t="shared" si="75"/>
        <v>45.5</v>
      </c>
      <c r="D1387">
        <v>1</v>
      </c>
      <c r="E1387">
        <v>101.2316</v>
      </c>
      <c r="F1387">
        <v>4.1570000000000003E-2</v>
      </c>
      <c r="G1387">
        <v>88.227000000000004</v>
      </c>
      <c r="H1387">
        <v>91.441999999999993</v>
      </c>
      <c r="I1387">
        <f>VLOOKUP(C1387,'Girls CDC 0-20'!$B$2:$F$243,3,FALSE)</f>
        <v>0.30195546299999998</v>
      </c>
      <c r="J1387">
        <f>VLOOKUP($C1387,'Girls CDC 0-20'!$B$2:$F$243,4,FALSE)</f>
        <v>99.339397349999999</v>
      </c>
      <c r="K1387">
        <f>VLOOKUP($C1387,'Girls CDC 0-20'!$B$2:$F$243,5,FALSE)</f>
        <v>4.2947411999999997E-2</v>
      </c>
      <c r="L1387">
        <f t="shared" si="74"/>
        <v>-1.9048859711833512</v>
      </c>
      <c r="M1387">
        <f t="shared" si="76"/>
        <v>2.8397447614599978</v>
      </c>
    </row>
    <row r="1388" spans="1:13" x14ac:dyDescent="0.3">
      <c r="A1388">
        <v>1386</v>
      </c>
      <c r="B1388">
        <v>3.7946611909650922</v>
      </c>
      <c r="C1388">
        <f t="shared" si="75"/>
        <v>45.5</v>
      </c>
      <c r="D1388">
        <v>1</v>
      </c>
      <c r="E1388">
        <v>101.2516</v>
      </c>
      <c r="F1388">
        <v>4.1579999999999999E-2</v>
      </c>
      <c r="G1388">
        <v>88.242000000000004</v>
      </c>
      <c r="H1388">
        <v>91.457999999999998</v>
      </c>
      <c r="I1388">
        <f>VLOOKUP(C1388,'Girls CDC 0-20'!$B$2:$F$243,3,FALSE)</f>
        <v>0.30195546299999998</v>
      </c>
      <c r="J1388">
        <f>VLOOKUP($C1388,'Girls CDC 0-20'!$B$2:$F$243,4,FALSE)</f>
        <v>99.339397349999999</v>
      </c>
      <c r="K1388">
        <f>VLOOKUP($C1388,'Girls CDC 0-20'!$B$2:$F$243,5,FALSE)</f>
        <v>4.2947411999999997E-2</v>
      </c>
      <c r="L1388">
        <f t="shared" si="74"/>
        <v>-1.9009127050399699</v>
      </c>
      <c r="M1388">
        <f t="shared" si="76"/>
        <v>2.8656723836431564</v>
      </c>
    </row>
    <row r="1389" spans="1:13" x14ac:dyDescent="0.3">
      <c r="A1389">
        <v>1387</v>
      </c>
      <c r="B1389">
        <v>3.7973990417522243</v>
      </c>
      <c r="C1389">
        <f t="shared" si="75"/>
        <v>45.5</v>
      </c>
      <c r="D1389">
        <v>1</v>
      </c>
      <c r="E1389">
        <v>101.27160000000001</v>
      </c>
      <c r="F1389">
        <v>4.1579999999999999E-2</v>
      </c>
      <c r="G1389">
        <v>88.259</v>
      </c>
      <c r="H1389">
        <v>91.475999999999999</v>
      </c>
      <c r="I1389">
        <f>VLOOKUP(C1389,'Girls CDC 0-20'!$B$2:$F$243,3,FALSE)</f>
        <v>0.30195546299999998</v>
      </c>
      <c r="J1389">
        <f>VLOOKUP($C1389,'Girls CDC 0-20'!$B$2:$F$243,4,FALSE)</f>
        <v>99.339397349999999</v>
      </c>
      <c r="K1389">
        <f>VLOOKUP($C1389,'Girls CDC 0-20'!$B$2:$F$243,5,FALSE)</f>
        <v>4.2947411999999997E-2</v>
      </c>
      <c r="L1389">
        <f t="shared" si="74"/>
        <v>-1.8964433605627622</v>
      </c>
      <c r="M1389">
        <f t="shared" si="76"/>
        <v>2.8950721413557332</v>
      </c>
    </row>
    <row r="1390" spans="1:13" x14ac:dyDescent="0.3">
      <c r="A1390">
        <v>1388</v>
      </c>
      <c r="B1390">
        <v>3.8001368925393568</v>
      </c>
      <c r="C1390">
        <f t="shared" si="75"/>
        <v>45.5</v>
      </c>
      <c r="D1390">
        <v>1</v>
      </c>
      <c r="E1390">
        <v>101.29170000000001</v>
      </c>
      <c r="F1390">
        <v>4.1579999999999999E-2</v>
      </c>
      <c r="G1390">
        <v>88.277000000000001</v>
      </c>
      <c r="H1390">
        <v>91.494</v>
      </c>
      <c r="I1390">
        <f>VLOOKUP(C1390,'Girls CDC 0-20'!$B$2:$F$243,3,FALSE)</f>
        <v>0.30195546299999998</v>
      </c>
      <c r="J1390">
        <f>VLOOKUP($C1390,'Girls CDC 0-20'!$B$2:$F$243,4,FALSE)</f>
        <v>99.339397349999999</v>
      </c>
      <c r="K1390">
        <f>VLOOKUP($C1390,'Girls CDC 0-20'!$B$2:$F$243,5,FALSE)</f>
        <v>4.2947411999999997E-2</v>
      </c>
      <c r="L1390">
        <f t="shared" si="74"/>
        <v>-1.8919746299358682</v>
      </c>
      <c r="M1390">
        <f t="shared" si="76"/>
        <v>2.924718056285573</v>
      </c>
    </row>
    <row r="1391" spans="1:13" x14ac:dyDescent="0.3">
      <c r="A1391">
        <v>1389</v>
      </c>
      <c r="B1391">
        <v>3.8028747433264889</v>
      </c>
      <c r="C1391">
        <f t="shared" si="75"/>
        <v>45.5</v>
      </c>
      <c r="D1391">
        <v>1</v>
      </c>
      <c r="E1391">
        <v>101.3117</v>
      </c>
      <c r="F1391">
        <v>4.1590000000000002E-2</v>
      </c>
      <c r="G1391">
        <v>88.290999999999997</v>
      </c>
      <c r="H1391">
        <v>91.51</v>
      </c>
      <c r="I1391">
        <f>VLOOKUP(C1391,'Girls CDC 0-20'!$B$2:$F$243,3,FALSE)</f>
        <v>0.30195546299999998</v>
      </c>
      <c r="J1391">
        <f>VLOOKUP($C1391,'Girls CDC 0-20'!$B$2:$F$243,4,FALSE)</f>
        <v>99.339397349999999</v>
      </c>
      <c r="K1391">
        <f>VLOOKUP($C1391,'Girls CDC 0-20'!$B$2:$F$243,5,FALSE)</f>
        <v>4.2947411999999997E-2</v>
      </c>
      <c r="L1391">
        <f t="shared" si="74"/>
        <v>-1.8880029400995406</v>
      </c>
      <c r="M1391">
        <f t="shared" si="76"/>
        <v>2.9512777872487166</v>
      </c>
    </row>
    <row r="1392" spans="1:13" x14ac:dyDescent="0.3">
      <c r="A1392">
        <v>1390</v>
      </c>
      <c r="B1392">
        <v>3.805612594113621</v>
      </c>
      <c r="C1392">
        <f t="shared" si="75"/>
        <v>45.5</v>
      </c>
      <c r="D1392">
        <v>1</v>
      </c>
      <c r="E1392">
        <v>101.3317</v>
      </c>
      <c r="F1392">
        <v>4.1590000000000002E-2</v>
      </c>
      <c r="G1392">
        <v>88.308000000000007</v>
      </c>
      <c r="H1392">
        <v>91.528000000000006</v>
      </c>
      <c r="I1392">
        <f>VLOOKUP(C1392,'Girls CDC 0-20'!$B$2:$F$243,3,FALSE)</f>
        <v>0.30195546299999998</v>
      </c>
      <c r="J1392">
        <f>VLOOKUP($C1392,'Girls CDC 0-20'!$B$2:$F$243,4,FALSE)</f>
        <v>99.339397349999999</v>
      </c>
      <c r="K1392">
        <f>VLOOKUP($C1392,'Girls CDC 0-20'!$B$2:$F$243,5,FALSE)</f>
        <v>4.2947411999999997E-2</v>
      </c>
      <c r="L1392">
        <f t="shared" si="74"/>
        <v>-1.8835353684082987</v>
      </c>
      <c r="M1392">
        <f t="shared" si="76"/>
        <v>2.9813925690868714</v>
      </c>
    </row>
    <row r="1393" spans="1:13" x14ac:dyDescent="0.3">
      <c r="A1393">
        <v>1391</v>
      </c>
      <c r="B1393">
        <v>3.808350444900753</v>
      </c>
      <c r="C1393">
        <f t="shared" si="75"/>
        <v>45.5</v>
      </c>
      <c r="D1393">
        <v>1</v>
      </c>
      <c r="E1393">
        <v>101.35169999999999</v>
      </c>
      <c r="F1393">
        <v>4.1599999999999998E-2</v>
      </c>
      <c r="G1393">
        <v>88.322999999999993</v>
      </c>
      <c r="H1393">
        <v>91.543000000000006</v>
      </c>
      <c r="I1393">
        <f>VLOOKUP(C1393,'Girls CDC 0-20'!$B$2:$F$243,3,FALSE)</f>
        <v>0.30195546299999998</v>
      </c>
      <c r="J1393">
        <f>VLOOKUP($C1393,'Girls CDC 0-20'!$B$2:$F$243,4,FALSE)</f>
        <v>99.339397349999999</v>
      </c>
      <c r="K1393">
        <f>VLOOKUP($C1393,'Girls CDC 0-20'!$B$2:$F$243,5,FALSE)</f>
        <v>4.2947411999999997E-2</v>
      </c>
      <c r="L1393">
        <f t="shared" si="74"/>
        <v>-1.879812860468782</v>
      </c>
      <c r="M1393">
        <f t="shared" si="76"/>
        <v>3.0066793559685649</v>
      </c>
    </row>
    <row r="1394" spans="1:13" x14ac:dyDescent="0.3">
      <c r="A1394">
        <v>1392</v>
      </c>
      <c r="B1394">
        <v>3.8110882956878851</v>
      </c>
      <c r="C1394">
        <f t="shared" si="75"/>
        <v>45.5</v>
      </c>
      <c r="D1394">
        <v>1</v>
      </c>
      <c r="E1394">
        <v>101.3716</v>
      </c>
      <c r="F1394">
        <v>4.1599999999999998E-2</v>
      </c>
      <c r="G1394">
        <v>88.34</v>
      </c>
      <c r="H1394">
        <v>91.561000000000007</v>
      </c>
      <c r="I1394">
        <f>VLOOKUP(C1394,'Girls CDC 0-20'!$B$2:$F$243,3,FALSE)</f>
        <v>0.30195546299999998</v>
      </c>
      <c r="J1394">
        <f>VLOOKUP($C1394,'Girls CDC 0-20'!$B$2:$F$243,4,FALSE)</f>
        <v>99.339397349999999</v>
      </c>
      <c r="K1394">
        <f>VLOOKUP($C1394,'Girls CDC 0-20'!$B$2:$F$243,5,FALSE)</f>
        <v>4.2947411999999997E-2</v>
      </c>
      <c r="L1394">
        <f t="shared" si="74"/>
        <v>-1.8753464129279089</v>
      </c>
      <c r="M1394">
        <f t="shared" si="76"/>
        <v>3.0372541047433064</v>
      </c>
    </row>
    <row r="1395" spans="1:13" x14ac:dyDescent="0.3">
      <c r="A1395">
        <v>1393</v>
      </c>
      <c r="B1395">
        <v>3.8138261464750172</v>
      </c>
      <c r="C1395">
        <f t="shared" si="75"/>
        <v>45.5</v>
      </c>
      <c r="D1395">
        <v>1</v>
      </c>
      <c r="E1395">
        <v>101.3916</v>
      </c>
      <c r="F1395">
        <v>4.1610000000000001E-2</v>
      </c>
      <c r="G1395">
        <v>88.353999999999999</v>
      </c>
      <c r="H1395">
        <v>91.576999999999998</v>
      </c>
      <c r="I1395">
        <f>VLOOKUP(C1395,'Girls CDC 0-20'!$B$2:$F$243,3,FALSE)</f>
        <v>0.30195546299999998</v>
      </c>
      <c r="J1395">
        <f>VLOOKUP($C1395,'Girls CDC 0-20'!$B$2:$F$243,4,FALSE)</f>
        <v>99.339397349999999</v>
      </c>
      <c r="K1395">
        <f>VLOOKUP($C1395,'Girls CDC 0-20'!$B$2:$F$243,5,FALSE)</f>
        <v>4.2947411999999997E-2</v>
      </c>
      <c r="L1395">
        <f t="shared" si="74"/>
        <v>-1.8713767518614233</v>
      </c>
      <c r="M1395">
        <f t="shared" si="76"/>
        <v>3.0646439465772124</v>
      </c>
    </row>
    <row r="1396" spans="1:13" x14ac:dyDescent="0.3">
      <c r="A1396">
        <v>1394</v>
      </c>
      <c r="B1396">
        <v>3.8165639972621492</v>
      </c>
      <c r="C1396">
        <f t="shared" si="75"/>
        <v>45.5</v>
      </c>
      <c r="D1396">
        <v>1</v>
      </c>
      <c r="E1396">
        <v>101.41160000000001</v>
      </c>
      <c r="F1396">
        <v>4.1610000000000001E-2</v>
      </c>
      <c r="G1396">
        <v>88.372</v>
      </c>
      <c r="H1396">
        <v>91.594999999999999</v>
      </c>
      <c r="I1396">
        <f>VLOOKUP(C1396,'Girls CDC 0-20'!$B$2:$F$243,3,FALSE)</f>
        <v>0.30195546299999998</v>
      </c>
      <c r="J1396">
        <f>VLOOKUP($C1396,'Girls CDC 0-20'!$B$2:$F$243,4,FALSE)</f>
        <v>99.339397349999999</v>
      </c>
      <c r="K1396">
        <f>VLOOKUP($C1396,'Girls CDC 0-20'!$B$2:$F$243,5,FALSE)</f>
        <v>4.2947411999999997E-2</v>
      </c>
      <c r="L1396">
        <f t="shared" si="74"/>
        <v>-1.866911461816668</v>
      </c>
      <c r="M1396">
        <f t="shared" si="76"/>
        <v>3.0956976492593014</v>
      </c>
    </row>
    <row r="1397" spans="1:13" x14ac:dyDescent="0.3">
      <c r="A1397">
        <v>1395</v>
      </c>
      <c r="B1397">
        <v>3.8193018480492813</v>
      </c>
      <c r="C1397">
        <f t="shared" si="75"/>
        <v>45.5</v>
      </c>
      <c r="D1397">
        <v>1</v>
      </c>
      <c r="E1397">
        <v>101.4315</v>
      </c>
      <c r="F1397">
        <v>4.1619999999999997E-2</v>
      </c>
      <c r="G1397">
        <v>88.385999999999996</v>
      </c>
      <c r="H1397">
        <v>91.611000000000004</v>
      </c>
      <c r="I1397">
        <f>VLOOKUP(C1397,'Girls CDC 0-20'!$B$2:$F$243,3,FALSE)</f>
        <v>0.30195546299999998</v>
      </c>
      <c r="J1397">
        <f>VLOOKUP($C1397,'Girls CDC 0-20'!$B$2:$F$243,4,FALSE)</f>
        <v>99.339397349999999</v>
      </c>
      <c r="K1397">
        <f>VLOOKUP($C1397,'Girls CDC 0-20'!$B$2:$F$243,5,FALSE)</f>
        <v>4.2947411999999997E-2</v>
      </c>
      <c r="L1397">
        <f t="shared" si="74"/>
        <v>-1.8629428293113339</v>
      </c>
      <c r="M1397">
        <f t="shared" si="76"/>
        <v>3.1235155083584978</v>
      </c>
    </row>
    <row r="1398" spans="1:13" x14ac:dyDescent="0.3">
      <c r="A1398">
        <v>1396</v>
      </c>
      <c r="B1398">
        <v>3.8220396988364134</v>
      </c>
      <c r="C1398">
        <f t="shared" si="75"/>
        <v>45.5</v>
      </c>
      <c r="D1398">
        <v>1</v>
      </c>
      <c r="E1398">
        <v>101.4515</v>
      </c>
      <c r="F1398">
        <v>4.1619999999999997E-2</v>
      </c>
      <c r="G1398">
        <v>88.403000000000006</v>
      </c>
      <c r="H1398">
        <v>91.629000000000005</v>
      </c>
      <c r="I1398">
        <f>VLOOKUP(C1398,'Girls CDC 0-20'!$B$2:$F$243,3,FALSE)</f>
        <v>0.30195546299999998</v>
      </c>
      <c r="J1398">
        <f>VLOOKUP($C1398,'Girls CDC 0-20'!$B$2:$F$243,4,FALSE)</f>
        <v>99.339397349999999</v>
      </c>
      <c r="K1398">
        <f>VLOOKUP($C1398,'Girls CDC 0-20'!$B$2:$F$243,5,FALSE)</f>
        <v>4.2947411999999997E-2</v>
      </c>
      <c r="L1398">
        <f t="shared" si="74"/>
        <v>-1.8584786960332724</v>
      </c>
      <c r="M1398">
        <f t="shared" si="76"/>
        <v>3.1550532982845136</v>
      </c>
    </row>
    <row r="1399" spans="1:13" x14ac:dyDescent="0.3">
      <c r="A1399">
        <v>1397</v>
      </c>
      <c r="B1399">
        <v>3.8247775496235454</v>
      </c>
      <c r="C1399">
        <f t="shared" si="75"/>
        <v>45.5</v>
      </c>
      <c r="D1399">
        <v>1</v>
      </c>
      <c r="E1399">
        <v>101.4714</v>
      </c>
      <c r="F1399">
        <v>4.163E-2</v>
      </c>
      <c r="G1399">
        <v>88.417000000000002</v>
      </c>
      <c r="H1399">
        <v>91.644000000000005</v>
      </c>
      <c r="I1399">
        <f>VLOOKUP(C1399,'Girls CDC 0-20'!$B$2:$F$243,3,FALSE)</f>
        <v>0.30195546299999998</v>
      </c>
      <c r="J1399">
        <f>VLOOKUP($C1399,'Girls CDC 0-20'!$B$2:$F$243,4,FALSE)</f>
        <v>99.339397349999999</v>
      </c>
      <c r="K1399">
        <f>VLOOKUP($C1399,'Girls CDC 0-20'!$B$2:$F$243,5,FALSE)</f>
        <v>4.2947411999999997E-2</v>
      </c>
      <c r="L1399">
        <f t="shared" si="74"/>
        <v>-1.8547590525615474</v>
      </c>
      <c r="M1399">
        <f t="shared" si="76"/>
        <v>3.1815320890489427</v>
      </c>
    </row>
    <row r="1400" spans="1:13" x14ac:dyDescent="0.3">
      <c r="A1400">
        <v>1398</v>
      </c>
      <c r="B1400">
        <v>3.8275154004106775</v>
      </c>
      <c r="C1400">
        <f t="shared" si="75"/>
        <v>45.5</v>
      </c>
      <c r="D1400">
        <v>1</v>
      </c>
      <c r="E1400">
        <v>101.4914</v>
      </c>
      <c r="F1400">
        <v>4.163E-2</v>
      </c>
      <c r="G1400">
        <v>88.435000000000002</v>
      </c>
      <c r="H1400">
        <v>91.662000000000006</v>
      </c>
      <c r="I1400">
        <f>VLOOKUP(C1400,'Girls CDC 0-20'!$B$2:$F$243,3,FALSE)</f>
        <v>0.30195546299999998</v>
      </c>
      <c r="J1400">
        <f>VLOOKUP($C1400,'Girls CDC 0-20'!$B$2:$F$243,4,FALSE)</f>
        <v>99.339397349999999</v>
      </c>
      <c r="K1400">
        <f>VLOOKUP($C1400,'Girls CDC 0-20'!$B$2:$F$243,5,FALSE)</f>
        <v>4.2947411999999997E-2</v>
      </c>
      <c r="L1400">
        <f t="shared" si="74"/>
        <v>-1.8502960413307568</v>
      </c>
      <c r="M1400">
        <f t="shared" si="76"/>
        <v>3.2135446455673962</v>
      </c>
    </row>
    <row r="1401" spans="1:13" x14ac:dyDescent="0.3">
      <c r="A1401">
        <v>1399</v>
      </c>
      <c r="B1401">
        <v>3.8302532511978096</v>
      </c>
      <c r="C1401">
        <f t="shared" si="75"/>
        <v>45.5</v>
      </c>
      <c r="D1401">
        <v>1</v>
      </c>
      <c r="E1401">
        <v>101.51130000000001</v>
      </c>
      <c r="F1401">
        <v>4.1640000000000003E-2</v>
      </c>
      <c r="G1401">
        <v>88.448999999999998</v>
      </c>
      <c r="H1401">
        <v>91.677999999999997</v>
      </c>
      <c r="I1401">
        <f>VLOOKUP(C1401,'Girls CDC 0-20'!$B$2:$F$243,3,FALSE)</f>
        <v>0.30195546299999998</v>
      </c>
      <c r="J1401">
        <f>VLOOKUP($C1401,'Girls CDC 0-20'!$B$2:$F$243,4,FALSE)</f>
        <v>99.339397349999999</v>
      </c>
      <c r="K1401">
        <f>VLOOKUP($C1401,'Girls CDC 0-20'!$B$2:$F$243,5,FALSE)</f>
        <v>4.2947411999999997E-2</v>
      </c>
      <c r="L1401">
        <f t="shared" si="74"/>
        <v>-1.8463294337997795</v>
      </c>
      <c r="M1401">
        <f t="shared" si="76"/>
        <v>3.2422193240961099</v>
      </c>
    </row>
    <row r="1402" spans="1:13" x14ac:dyDescent="0.3">
      <c r="A1402">
        <v>1400</v>
      </c>
      <c r="B1402">
        <v>3.8329911019849416</v>
      </c>
      <c r="C1402">
        <f t="shared" si="75"/>
        <v>45.5</v>
      </c>
      <c r="D1402">
        <v>1</v>
      </c>
      <c r="E1402">
        <v>101.5312</v>
      </c>
      <c r="F1402">
        <v>4.1640000000000003E-2</v>
      </c>
      <c r="G1402">
        <v>88.465999999999994</v>
      </c>
      <c r="H1402">
        <v>91.695999999999998</v>
      </c>
      <c r="I1402">
        <f>VLOOKUP(C1402,'Girls CDC 0-20'!$B$2:$F$243,3,FALSE)</f>
        <v>0.30195546299999998</v>
      </c>
      <c r="J1402">
        <f>VLOOKUP($C1402,'Girls CDC 0-20'!$B$2:$F$243,4,FALSE)</f>
        <v>99.339397349999999</v>
      </c>
      <c r="K1402">
        <f>VLOOKUP($C1402,'Girls CDC 0-20'!$B$2:$F$243,5,FALSE)</f>
        <v>4.2947411999999997E-2</v>
      </c>
      <c r="L1402">
        <f t="shared" si="74"/>
        <v>-1.8418675779004117</v>
      </c>
      <c r="M1402">
        <f t="shared" si="76"/>
        <v>3.2747261077364107</v>
      </c>
    </row>
    <row r="1403" spans="1:13" x14ac:dyDescent="0.3">
      <c r="A1403">
        <v>1401</v>
      </c>
      <c r="B1403">
        <v>3.8357289527720737</v>
      </c>
      <c r="C1403">
        <f t="shared" si="75"/>
        <v>46.5</v>
      </c>
      <c r="D1403">
        <v>1</v>
      </c>
      <c r="E1403">
        <v>101.55110000000001</v>
      </c>
      <c r="F1403">
        <v>4.165E-2</v>
      </c>
      <c r="G1403">
        <v>88.480999999999995</v>
      </c>
      <c r="H1403">
        <v>91.712000000000003</v>
      </c>
      <c r="I1403">
        <f>VLOOKUP(C1403,'Girls CDC 0-20'!$B$2:$F$243,3,FALSE)</f>
        <v>0.27658385099999999</v>
      </c>
      <c r="J1403">
        <f>VLOOKUP($C1403,'Girls CDC 0-20'!$B$2:$F$243,4,FALSE)</f>
        <v>99.903312200000002</v>
      </c>
      <c r="K1403">
        <f>VLOOKUP($C1403,'Girls CDC 0-20'!$B$2:$F$243,5,FALSE)</f>
        <v>4.3053625999999998E-2</v>
      </c>
      <c r="L1403">
        <f t="shared" si="74"/>
        <v>-1.9637236097501787</v>
      </c>
      <c r="M1403">
        <f t="shared" si="76"/>
        <v>2.4781076543358678</v>
      </c>
    </row>
    <row r="1404" spans="1:13" x14ac:dyDescent="0.3">
      <c r="A1404">
        <v>1402</v>
      </c>
      <c r="B1404">
        <v>3.8384668035592062</v>
      </c>
      <c r="C1404">
        <f t="shared" si="75"/>
        <v>46.5</v>
      </c>
      <c r="D1404">
        <v>1</v>
      </c>
      <c r="E1404">
        <v>101.571</v>
      </c>
      <c r="F1404">
        <v>4.165E-2</v>
      </c>
      <c r="G1404">
        <v>88.498000000000005</v>
      </c>
      <c r="H1404">
        <v>91.73</v>
      </c>
      <c r="I1404">
        <f>VLOOKUP(C1404,'Girls CDC 0-20'!$B$2:$F$243,3,FALSE)</f>
        <v>0.27658385099999999</v>
      </c>
      <c r="J1404">
        <f>VLOOKUP($C1404,'Girls CDC 0-20'!$B$2:$F$243,4,FALSE)</f>
        <v>99.903312200000002</v>
      </c>
      <c r="K1404">
        <f>VLOOKUP($C1404,'Girls CDC 0-20'!$B$2:$F$243,5,FALSE)</f>
        <v>4.3053625999999998E-2</v>
      </c>
      <c r="L1404">
        <f t="shared" si="74"/>
        <v>-1.9592718711171049</v>
      </c>
      <c r="M1404">
        <f t="shared" si="76"/>
        <v>2.5040478062477289</v>
      </c>
    </row>
    <row r="1405" spans="1:13" x14ac:dyDescent="0.3">
      <c r="A1405">
        <v>1403</v>
      </c>
      <c r="B1405">
        <v>3.8412046543463383</v>
      </c>
      <c r="C1405">
        <f t="shared" si="75"/>
        <v>46.5</v>
      </c>
      <c r="D1405">
        <v>1</v>
      </c>
      <c r="E1405">
        <v>101.5909</v>
      </c>
      <c r="F1405">
        <v>4.1660000000000003E-2</v>
      </c>
      <c r="G1405">
        <v>88.512</v>
      </c>
      <c r="H1405">
        <v>91.745000000000005</v>
      </c>
      <c r="I1405">
        <f>VLOOKUP(C1405,'Girls CDC 0-20'!$B$2:$F$243,3,FALSE)</f>
        <v>0.27658385099999999</v>
      </c>
      <c r="J1405">
        <f>VLOOKUP($C1405,'Girls CDC 0-20'!$B$2:$F$243,4,FALSE)</f>
        <v>99.903312200000002</v>
      </c>
      <c r="K1405">
        <f>VLOOKUP($C1405,'Girls CDC 0-20'!$B$2:$F$243,5,FALSE)</f>
        <v>4.3053625999999998E-2</v>
      </c>
      <c r="L1405">
        <f t="shared" si="74"/>
        <v>-1.955562571633098</v>
      </c>
      <c r="M1405">
        <f t="shared" si="76"/>
        <v>2.5258352804597362</v>
      </c>
    </row>
    <row r="1406" spans="1:13" x14ac:dyDescent="0.3">
      <c r="A1406">
        <v>1404</v>
      </c>
      <c r="B1406">
        <v>3.8439425051334704</v>
      </c>
      <c r="C1406">
        <f t="shared" si="75"/>
        <v>46.5</v>
      </c>
      <c r="D1406">
        <v>1</v>
      </c>
      <c r="E1406">
        <v>101.6108</v>
      </c>
      <c r="F1406">
        <v>4.1660000000000003E-2</v>
      </c>
      <c r="G1406">
        <v>88.53</v>
      </c>
      <c r="H1406">
        <v>91.763000000000005</v>
      </c>
      <c r="I1406">
        <f>VLOOKUP(C1406,'Girls CDC 0-20'!$B$2:$F$243,3,FALSE)</f>
        <v>0.27658385099999999</v>
      </c>
      <c r="J1406">
        <f>VLOOKUP($C1406,'Girls CDC 0-20'!$B$2:$F$243,4,FALSE)</f>
        <v>99.903312200000002</v>
      </c>
      <c r="K1406">
        <f>VLOOKUP($C1406,'Girls CDC 0-20'!$B$2:$F$243,5,FALSE)</f>
        <v>4.3053625999999998E-2</v>
      </c>
      <c r="L1406">
        <f t="shared" si="74"/>
        <v>-1.9511119913196036</v>
      </c>
      <c r="M1406">
        <f t="shared" si="76"/>
        <v>2.5521862535595097</v>
      </c>
    </row>
    <row r="1407" spans="1:13" x14ac:dyDescent="0.3">
      <c r="A1407">
        <v>1405</v>
      </c>
      <c r="B1407">
        <v>3.8466803559206024</v>
      </c>
      <c r="C1407">
        <f t="shared" si="75"/>
        <v>46.5</v>
      </c>
      <c r="D1407">
        <v>1</v>
      </c>
      <c r="E1407">
        <v>101.6306</v>
      </c>
      <c r="F1407">
        <v>4.1669999999999999E-2</v>
      </c>
      <c r="G1407">
        <v>88.543999999999997</v>
      </c>
      <c r="H1407">
        <v>91.778999999999996</v>
      </c>
      <c r="I1407">
        <f>VLOOKUP(C1407,'Girls CDC 0-20'!$B$2:$F$243,3,FALSE)</f>
        <v>0.27658385099999999</v>
      </c>
      <c r="J1407">
        <f>VLOOKUP($C1407,'Girls CDC 0-20'!$B$2:$F$243,4,FALSE)</f>
        <v>99.903312200000002</v>
      </c>
      <c r="K1407">
        <f>VLOOKUP($C1407,'Girls CDC 0-20'!$B$2:$F$243,5,FALSE)</f>
        <v>4.3053625999999998E-2</v>
      </c>
      <c r="L1407">
        <f t="shared" si="74"/>
        <v>-1.9471564500914211</v>
      </c>
      <c r="M1407">
        <f t="shared" si="76"/>
        <v>2.5757990505605539</v>
      </c>
    </row>
    <row r="1408" spans="1:13" x14ac:dyDescent="0.3">
      <c r="A1408">
        <v>1406</v>
      </c>
      <c r="B1408">
        <v>3.8494182067077345</v>
      </c>
      <c r="C1408">
        <f t="shared" si="75"/>
        <v>46.5</v>
      </c>
      <c r="D1408">
        <v>1</v>
      </c>
      <c r="E1408">
        <v>101.65049999999999</v>
      </c>
      <c r="F1408">
        <v>4.1669999999999999E-2</v>
      </c>
      <c r="G1408">
        <v>88.561000000000007</v>
      </c>
      <c r="H1408">
        <v>91.796999999999997</v>
      </c>
      <c r="I1408">
        <f>VLOOKUP(C1408,'Girls CDC 0-20'!$B$2:$F$243,3,FALSE)</f>
        <v>0.27658385099999999</v>
      </c>
      <c r="J1408">
        <f>VLOOKUP($C1408,'Girls CDC 0-20'!$B$2:$F$243,4,FALSE)</f>
        <v>99.903312200000002</v>
      </c>
      <c r="K1408">
        <f>VLOOKUP($C1408,'Girls CDC 0-20'!$B$2:$F$243,5,FALSE)</f>
        <v>4.3053625999999998E-2</v>
      </c>
      <c r="L1408">
        <f t="shared" si="74"/>
        <v>-1.9427070624473968</v>
      </c>
      <c r="M1408">
        <f t="shared" si="76"/>
        <v>2.6025781218008275</v>
      </c>
    </row>
    <row r="1409" spans="1:13" x14ac:dyDescent="0.3">
      <c r="A1409">
        <v>1407</v>
      </c>
      <c r="B1409">
        <v>3.8521560574948666</v>
      </c>
      <c r="C1409">
        <f t="shared" si="75"/>
        <v>46.5</v>
      </c>
      <c r="D1409">
        <v>1</v>
      </c>
      <c r="E1409">
        <v>101.6704</v>
      </c>
      <c r="F1409">
        <v>4.1669999999999999E-2</v>
      </c>
      <c r="G1409">
        <v>88.578000000000003</v>
      </c>
      <c r="H1409">
        <v>91.814999999999998</v>
      </c>
      <c r="I1409">
        <f>VLOOKUP(C1409,'Girls CDC 0-20'!$B$2:$F$243,3,FALSE)</f>
        <v>0.27658385099999999</v>
      </c>
      <c r="J1409">
        <f>VLOOKUP($C1409,'Girls CDC 0-20'!$B$2:$F$243,4,FALSE)</f>
        <v>99.903312200000002</v>
      </c>
      <c r="K1409">
        <f>VLOOKUP($C1409,'Girls CDC 0-20'!$B$2:$F$243,5,FALSE)</f>
        <v>4.3053625999999998E-2</v>
      </c>
      <c r="L1409">
        <f t="shared" si="74"/>
        <v>-1.938258305908432</v>
      </c>
      <c r="M1409">
        <f t="shared" si="76"/>
        <v>2.6295858225209421</v>
      </c>
    </row>
    <row r="1410" spans="1:13" x14ac:dyDescent="0.3">
      <c r="A1410">
        <v>1408</v>
      </c>
      <c r="B1410">
        <v>3.8548939082819986</v>
      </c>
      <c r="C1410">
        <f t="shared" si="75"/>
        <v>46.5</v>
      </c>
      <c r="D1410">
        <v>1</v>
      </c>
      <c r="E1410">
        <v>101.6902</v>
      </c>
      <c r="F1410">
        <v>4.1680000000000002E-2</v>
      </c>
      <c r="G1410">
        <v>88.591999999999999</v>
      </c>
      <c r="H1410">
        <v>91.83</v>
      </c>
      <c r="I1410">
        <f>VLOOKUP(C1410,'Girls CDC 0-20'!$B$2:$F$243,3,FALSE)</f>
        <v>0.27658385099999999</v>
      </c>
      <c r="J1410">
        <f>VLOOKUP($C1410,'Girls CDC 0-20'!$B$2:$F$243,4,FALSE)</f>
        <v>99.903312200000002</v>
      </c>
      <c r="K1410">
        <f>VLOOKUP($C1410,'Girls CDC 0-20'!$B$2:$F$243,5,FALSE)</f>
        <v>4.3053625999999998E-2</v>
      </c>
      <c r="L1410">
        <f t="shared" ref="L1410:L1473" si="77">(((H1410/J1410)^I1410)-1)/(I1410*K1410)</f>
        <v>-1.9345514907329473</v>
      </c>
      <c r="M1410">
        <f t="shared" si="76"/>
        <v>2.6522678830408193</v>
      </c>
    </row>
    <row r="1411" spans="1:13" x14ac:dyDescent="0.3">
      <c r="A1411">
        <v>1409</v>
      </c>
      <c r="B1411">
        <v>3.8576317590691307</v>
      </c>
      <c r="C1411">
        <f t="shared" ref="C1411:C1474" si="78">IF(B1411=0,0,INT(B1411*12)+0.5)</f>
        <v>46.5</v>
      </c>
      <c r="D1411">
        <v>1</v>
      </c>
      <c r="E1411">
        <v>101.7101</v>
      </c>
      <c r="F1411">
        <v>4.1680000000000002E-2</v>
      </c>
      <c r="G1411">
        <v>88.61</v>
      </c>
      <c r="H1411">
        <v>91.847999999999999</v>
      </c>
      <c r="I1411">
        <f>VLOOKUP(C1411,'Girls CDC 0-20'!$B$2:$F$243,3,FALSE)</f>
        <v>0.27658385099999999</v>
      </c>
      <c r="J1411">
        <f>VLOOKUP($C1411,'Girls CDC 0-20'!$B$2:$F$243,4,FALSE)</f>
        <v>99.903312200000002</v>
      </c>
      <c r="K1411">
        <f>VLOOKUP($C1411,'Girls CDC 0-20'!$B$2:$F$243,5,FALSE)</f>
        <v>4.3053625999999998E-2</v>
      </c>
      <c r="L1411">
        <f t="shared" si="77"/>
        <v>-1.9301038906662447</v>
      </c>
      <c r="M1411">
        <f t="shared" ref="M1411:M1474" si="79">(_xlfn.NORM.S.DIST(L1411,TRUE))*100</f>
        <v>2.6796983243619166</v>
      </c>
    </row>
    <row r="1412" spans="1:13" x14ac:dyDescent="0.3">
      <c r="A1412">
        <v>1410</v>
      </c>
      <c r="B1412">
        <v>3.8603696098562628</v>
      </c>
      <c r="C1412">
        <f t="shared" si="78"/>
        <v>46.5</v>
      </c>
      <c r="D1412">
        <v>1</v>
      </c>
      <c r="E1412">
        <v>101.7299</v>
      </c>
      <c r="F1412">
        <v>4.1689999999999998E-2</v>
      </c>
      <c r="G1412">
        <v>88.623999999999995</v>
      </c>
      <c r="H1412">
        <v>91.864000000000004</v>
      </c>
      <c r="I1412">
        <f>VLOOKUP(C1412,'Girls CDC 0-20'!$B$2:$F$243,3,FALSE)</f>
        <v>0.27658385099999999</v>
      </c>
      <c r="J1412">
        <f>VLOOKUP($C1412,'Girls CDC 0-20'!$B$2:$F$243,4,FALSE)</f>
        <v>99.903312200000002</v>
      </c>
      <c r="K1412">
        <f>VLOOKUP($C1412,'Girls CDC 0-20'!$B$2:$F$243,5,FALSE)</f>
        <v>4.3053625999999998E-2</v>
      </c>
      <c r="L1412">
        <f t="shared" si="77"/>
        <v>-1.926150997701026</v>
      </c>
      <c r="M1412">
        <f t="shared" si="79"/>
        <v>2.7042761197477825</v>
      </c>
    </row>
    <row r="1413" spans="1:13" x14ac:dyDescent="0.3">
      <c r="A1413">
        <v>1411</v>
      </c>
      <c r="B1413">
        <v>3.8631074606433948</v>
      </c>
      <c r="C1413">
        <f t="shared" si="78"/>
        <v>46.5</v>
      </c>
      <c r="D1413">
        <v>1</v>
      </c>
      <c r="E1413">
        <v>101.7497</v>
      </c>
      <c r="F1413">
        <v>4.1689999999999998E-2</v>
      </c>
      <c r="G1413">
        <v>88.641000000000005</v>
      </c>
      <c r="H1413">
        <v>91.881</v>
      </c>
      <c r="I1413">
        <f>VLOOKUP(C1413,'Girls CDC 0-20'!$B$2:$F$243,3,FALSE)</f>
        <v>0.27658385099999999</v>
      </c>
      <c r="J1413">
        <f>VLOOKUP($C1413,'Girls CDC 0-20'!$B$2:$F$243,4,FALSE)</f>
        <v>99.903312200000002</v>
      </c>
      <c r="K1413">
        <f>VLOOKUP($C1413,'Girls CDC 0-20'!$B$2:$F$243,5,FALSE)</f>
        <v>4.3053625999999998E-2</v>
      </c>
      <c r="L1413">
        <f t="shared" si="77"/>
        <v>-1.921951594608859</v>
      </c>
      <c r="M1413">
        <f t="shared" si="79"/>
        <v>2.730592441281309</v>
      </c>
    </row>
    <row r="1414" spans="1:13" x14ac:dyDescent="0.3">
      <c r="A1414">
        <v>1412</v>
      </c>
      <c r="B1414">
        <v>3.8658453114305269</v>
      </c>
      <c r="C1414">
        <f t="shared" si="78"/>
        <v>46.5</v>
      </c>
      <c r="D1414">
        <v>1</v>
      </c>
      <c r="E1414">
        <v>101.76949999999999</v>
      </c>
      <c r="F1414">
        <v>4.1700000000000001E-2</v>
      </c>
      <c r="G1414">
        <v>88.655000000000001</v>
      </c>
      <c r="H1414">
        <v>91.897000000000006</v>
      </c>
      <c r="I1414">
        <f>VLOOKUP(C1414,'Girls CDC 0-20'!$B$2:$F$243,3,FALSE)</f>
        <v>0.27658385099999999</v>
      </c>
      <c r="J1414">
        <f>VLOOKUP($C1414,'Girls CDC 0-20'!$B$2:$F$243,4,FALSE)</f>
        <v>99.903312200000002</v>
      </c>
      <c r="K1414">
        <f>VLOOKUP($C1414,'Girls CDC 0-20'!$B$2:$F$243,5,FALSE)</f>
        <v>4.3053625999999998E-2</v>
      </c>
      <c r="L1414">
        <f t="shared" si="77"/>
        <v>-1.9179997286549975</v>
      </c>
      <c r="M1414">
        <f t="shared" si="79"/>
        <v>2.7555522777297714</v>
      </c>
    </row>
    <row r="1415" spans="1:13" x14ac:dyDescent="0.3">
      <c r="A1415">
        <v>1413</v>
      </c>
      <c r="B1415">
        <v>3.868583162217659</v>
      </c>
      <c r="C1415">
        <f t="shared" si="78"/>
        <v>46.5</v>
      </c>
      <c r="D1415">
        <v>1</v>
      </c>
      <c r="E1415">
        <v>101.7893</v>
      </c>
      <c r="F1415">
        <v>4.1700000000000001E-2</v>
      </c>
      <c r="G1415">
        <v>88.671999999999997</v>
      </c>
      <c r="H1415">
        <v>91.915000000000006</v>
      </c>
      <c r="I1415">
        <f>VLOOKUP(C1415,'Girls CDC 0-20'!$B$2:$F$243,3,FALSE)</f>
        <v>0.27658385099999999</v>
      </c>
      <c r="J1415">
        <f>VLOOKUP($C1415,'Girls CDC 0-20'!$B$2:$F$243,4,FALSE)</f>
        <v>99.903312200000002</v>
      </c>
      <c r="K1415">
        <f>VLOOKUP($C1415,'Girls CDC 0-20'!$B$2:$F$243,5,FALSE)</f>
        <v>4.3053625999999998E-2</v>
      </c>
      <c r="L1415">
        <f t="shared" si="77"/>
        <v>-1.9135544743757618</v>
      </c>
      <c r="M1415">
        <f t="shared" si="79"/>
        <v>2.783855339057955</v>
      </c>
    </row>
    <row r="1416" spans="1:13" x14ac:dyDescent="0.3">
      <c r="A1416">
        <v>1414</v>
      </c>
      <c r="B1416">
        <v>3.871321013004791</v>
      </c>
      <c r="C1416">
        <f t="shared" si="78"/>
        <v>46.5</v>
      </c>
      <c r="D1416">
        <v>1</v>
      </c>
      <c r="E1416">
        <v>101.8091</v>
      </c>
      <c r="F1416">
        <v>4.1709999999999997E-2</v>
      </c>
      <c r="G1416">
        <v>88.686999999999998</v>
      </c>
      <c r="H1416">
        <v>91.93</v>
      </c>
      <c r="I1416">
        <f>VLOOKUP(C1416,'Girls CDC 0-20'!$B$2:$F$243,3,FALSE)</f>
        <v>0.27658385099999999</v>
      </c>
      <c r="J1416">
        <f>VLOOKUP($C1416,'Girls CDC 0-20'!$B$2:$F$243,4,FALSE)</f>
        <v>99.903312200000002</v>
      </c>
      <c r="K1416">
        <f>VLOOKUP($C1416,'Girls CDC 0-20'!$B$2:$F$243,5,FALSE)</f>
        <v>4.3053625999999998E-2</v>
      </c>
      <c r="L1416">
        <f t="shared" si="77"/>
        <v>-1.9098505768467489</v>
      </c>
      <c r="M1416">
        <f t="shared" si="79"/>
        <v>2.8076227546166468</v>
      </c>
    </row>
    <row r="1417" spans="1:13" x14ac:dyDescent="0.3">
      <c r="A1417">
        <v>1415</v>
      </c>
      <c r="B1417">
        <v>3.8740588637919235</v>
      </c>
      <c r="C1417">
        <f t="shared" si="78"/>
        <v>46.5</v>
      </c>
      <c r="D1417">
        <v>1</v>
      </c>
      <c r="E1417">
        <v>101.8289</v>
      </c>
      <c r="F1417">
        <v>4.1709999999999997E-2</v>
      </c>
      <c r="G1417">
        <v>88.703999999999994</v>
      </c>
      <c r="H1417">
        <v>91.947999999999993</v>
      </c>
      <c r="I1417">
        <f>VLOOKUP(C1417,'Girls CDC 0-20'!$B$2:$F$243,3,FALSE)</f>
        <v>0.27658385099999999</v>
      </c>
      <c r="J1417">
        <f>VLOOKUP($C1417,'Girls CDC 0-20'!$B$2:$F$243,4,FALSE)</f>
        <v>99.903312200000002</v>
      </c>
      <c r="K1417">
        <f>VLOOKUP($C1417,'Girls CDC 0-20'!$B$2:$F$243,5,FALSE)</f>
        <v>4.3053625999999998E-2</v>
      </c>
      <c r="L1417">
        <f t="shared" si="77"/>
        <v>-1.9054064768724053</v>
      </c>
      <c r="M1417">
        <f t="shared" si="79"/>
        <v>2.8363626975276888</v>
      </c>
    </row>
    <row r="1418" spans="1:13" x14ac:dyDescent="0.3">
      <c r="A1418">
        <v>1416</v>
      </c>
      <c r="B1418">
        <v>3.8767967145790556</v>
      </c>
      <c r="C1418">
        <f t="shared" si="78"/>
        <v>46.5</v>
      </c>
      <c r="D1418">
        <v>1</v>
      </c>
      <c r="E1418">
        <v>101.84869999999999</v>
      </c>
      <c r="F1418">
        <v>4.172E-2</v>
      </c>
      <c r="G1418">
        <v>88.718000000000004</v>
      </c>
      <c r="H1418">
        <v>91.963999999999999</v>
      </c>
      <c r="I1418">
        <f>VLOOKUP(C1418,'Girls CDC 0-20'!$B$2:$F$243,3,FALSE)</f>
        <v>0.27658385099999999</v>
      </c>
      <c r="J1418">
        <f>VLOOKUP($C1418,'Girls CDC 0-20'!$B$2:$F$243,4,FALSE)</f>
        <v>99.903312200000002</v>
      </c>
      <c r="K1418">
        <f>VLOOKUP($C1418,'Girls CDC 0-20'!$B$2:$F$243,5,FALSE)</f>
        <v>4.3053625999999998E-2</v>
      </c>
      <c r="L1418">
        <f t="shared" si="77"/>
        <v>-1.901456694108669</v>
      </c>
      <c r="M1418">
        <f t="shared" si="79"/>
        <v>2.8621109829256879</v>
      </c>
    </row>
    <row r="1419" spans="1:13" x14ac:dyDescent="0.3">
      <c r="A1419">
        <v>1417</v>
      </c>
      <c r="B1419">
        <v>3.8795345653661877</v>
      </c>
      <c r="C1419">
        <f t="shared" si="78"/>
        <v>46.5</v>
      </c>
      <c r="D1419">
        <v>1</v>
      </c>
      <c r="E1419">
        <v>101.8685</v>
      </c>
      <c r="F1419">
        <v>4.172E-2</v>
      </c>
      <c r="G1419">
        <v>88.734999999999999</v>
      </c>
      <c r="H1419">
        <v>91.981999999999999</v>
      </c>
      <c r="I1419">
        <f>VLOOKUP(C1419,'Girls CDC 0-20'!$B$2:$F$243,3,FALSE)</f>
        <v>0.27658385099999999</v>
      </c>
      <c r="J1419">
        <f>VLOOKUP($C1419,'Girls CDC 0-20'!$B$2:$F$243,4,FALSE)</f>
        <v>99.903312200000002</v>
      </c>
      <c r="K1419">
        <f>VLOOKUP($C1419,'Girls CDC 0-20'!$B$2:$F$243,5,FALSE)</f>
        <v>4.3053625999999998E-2</v>
      </c>
      <c r="L1419">
        <f t="shared" si="77"/>
        <v>-1.897013782671559</v>
      </c>
      <c r="M1419">
        <f t="shared" si="79"/>
        <v>2.8913059531636338</v>
      </c>
    </row>
    <row r="1420" spans="1:13" x14ac:dyDescent="0.3">
      <c r="A1420">
        <v>1418</v>
      </c>
      <c r="B1420">
        <v>3.8822724161533197</v>
      </c>
      <c r="C1420">
        <f t="shared" si="78"/>
        <v>46.5</v>
      </c>
      <c r="D1420">
        <v>1</v>
      </c>
      <c r="E1420">
        <v>101.8883</v>
      </c>
      <c r="F1420">
        <v>4.1730000000000003E-2</v>
      </c>
      <c r="G1420">
        <v>88.748999999999995</v>
      </c>
      <c r="H1420">
        <v>91.997</v>
      </c>
      <c r="I1420">
        <f>VLOOKUP(C1420,'Girls CDC 0-20'!$B$2:$F$243,3,FALSE)</f>
        <v>0.27658385099999999</v>
      </c>
      <c r="J1420">
        <f>VLOOKUP($C1420,'Girls CDC 0-20'!$B$2:$F$243,4,FALSE)</f>
        <v>99.903312200000002</v>
      </c>
      <c r="K1420">
        <f>VLOOKUP($C1420,'Girls CDC 0-20'!$B$2:$F$243,5,FALSE)</f>
        <v>4.3053625999999998E-2</v>
      </c>
      <c r="L1420">
        <f t="shared" si="77"/>
        <v>-1.893311836907273</v>
      </c>
      <c r="M1420">
        <f t="shared" si="79"/>
        <v>2.9158205972919453</v>
      </c>
    </row>
    <row r="1421" spans="1:13" x14ac:dyDescent="0.3">
      <c r="A1421">
        <v>1419</v>
      </c>
      <c r="B1421">
        <v>3.8850102669404518</v>
      </c>
      <c r="C1421">
        <f t="shared" si="78"/>
        <v>46.5</v>
      </c>
      <c r="D1421">
        <v>1</v>
      </c>
      <c r="E1421">
        <v>101.908</v>
      </c>
      <c r="F1421">
        <v>4.1730000000000003E-2</v>
      </c>
      <c r="G1421">
        <v>88.766000000000005</v>
      </c>
      <c r="H1421">
        <v>92.015000000000001</v>
      </c>
      <c r="I1421">
        <f>VLOOKUP(C1421,'Girls CDC 0-20'!$B$2:$F$243,3,FALSE)</f>
        <v>0.27658385099999999</v>
      </c>
      <c r="J1421">
        <f>VLOOKUP($C1421,'Girls CDC 0-20'!$B$2:$F$243,4,FALSE)</f>
        <v>99.903312200000002</v>
      </c>
      <c r="K1421">
        <f>VLOOKUP($C1421,'Girls CDC 0-20'!$B$2:$F$243,5,FALSE)</f>
        <v>4.3053625999999998E-2</v>
      </c>
      <c r="L1421">
        <f t="shared" si="77"/>
        <v>-1.8888700783264987</v>
      </c>
      <c r="M1421">
        <f t="shared" si="79"/>
        <v>2.9454619856599029</v>
      </c>
    </row>
    <row r="1422" spans="1:13" x14ac:dyDescent="0.3">
      <c r="A1422">
        <v>1420</v>
      </c>
      <c r="B1422">
        <v>3.8877481177275839</v>
      </c>
      <c r="C1422">
        <f t="shared" si="78"/>
        <v>46.5</v>
      </c>
      <c r="D1422">
        <v>1</v>
      </c>
      <c r="E1422">
        <v>101.9278</v>
      </c>
      <c r="F1422">
        <v>4.1739999999999999E-2</v>
      </c>
      <c r="G1422">
        <v>88.781000000000006</v>
      </c>
      <c r="H1422">
        <v>92.03</v>
      </c>
      <c r="I1422">
        <f>VLOOKUP(C1422,'Girls CDC 0-20'!$B$2:$F$243,3,FALSE)</f>
        <v>0.27658385099999999</v>
      </c>
      <c r="J1422">
        <f>VLOOKUP($C1422,'Girls CDC 0-20'!$B$2:$F$243,4,FALSE)</f>
        <v>99.903312200000002</v>
      </c>
      <c r="K1422">
        <f>VLOOKUP($C1422,'Girls CDC 0-20'!$B$2:$F$243,5,FALSE)</f>
        <v>4.3053625999999998E-2</v>
      </c>
      <c r="L1422">
        <f t="shared" si="77"/>
        <v>-1.8851690929789151</v>
      </c>
      <c r="M1422">
        <f t="shared" si="79"/>
        <v>2.9703506076373918</v>
      </c>
    </row>
    <row r="1423" spans="1:13" x14ac:dyDescent="0.3">
      <c r="A1423">
        <v>1421</v>
      </c>
      <c r="B1423">
        <v>3.890485968514716</v>
      </c>
      <c r="C1423">
        <f t="shared" si="78"/>
        <v>46.5</v>
      </c>
      <c r="D1423">
        <v>1</v>
      </c>
      <c r="E1423">
        <v>101.94750000000001</v>
      </c>
      <c r="F1423">
        <v>4.1739999999999999E-2</v>
      </c>
      <c r="G1423">
        <v>88.798000000000002</v>
      </c>
      <c r="H1423">
        <v>92.048000000000002</v>
      </c>
      <c r="I1423">
        <f>VLOOKUP(C1423,'Girls CDC 0-20'!$B$2:$F$243,3,FALSE)</f>
        <v>0.27658385099999999</v>
      </c>
      <c r="J1423">
        <f>VLOOKUP($C1423,'Girls CDC 0-20'!$B$2:$F$243,4,FALSE)</f>
        <v>99.903312200000002</v>
      </c>
      <c r="K1423">
        <f>VLOOKUP($C1423,'Girls CDC 0-20'!$B$2:$F$243,5,FALSE)</f>
        <v>4.3053625999999998E-2</v>
      </c>
      <c r="L1423">
        <f t="shared" si="77"/>
        <v>-1.880728486542077</v>
      </c>
      <c r="M1423">
        <f t="shared" si="79"/>
        <v>3.0004431272730692</v>
      </c>
    </row>
    <row r="1424" spans="1:13" x14ac:dyDescent="0.3">
      <c r="A1424">
        <v>1422</v>
      </c>
      <c r="B1424">
        <v>3.893223819301848</v>
      </c>
      <c r="C1424">
        <f t="shared" si="78"/>
        <v>46.5</v>
      </c>
      <c r="D1424">
        <v>1</v>
      </c>
      <c r="E1424">
        <v>101.96729999999999</v>
      </c>
      <c r="F1424">
        <v>4.1750000000000002E-2</v>
      </c>
      <c r="G1424">
        <v>88.811999999999998</v>
      </c>
      <c r="H1424">
        <v>92.063999999999993</v>
      </c>
      <c r="I1424">
        <f>VLOOKUP(C1424,'Girls CDC 0-20'!$B$2:$F$243,3,FALSE)</f>
        <v>0.27658385099999999</v>
      </c>
      <c r="J1424">
        <f>VLOOKUP($C1424,'Girls CDC 0-20'!$B$2:$F$243,4,FALSE)</f>
        <v>99.903312200000002</v>
      </c>
      <c r="K1424">
        <f>VLOOKUP($C1424,'Girls CDC 0-20'!$B$2:$F$243,5,FALSE)</f>
        <v>4.3053625999999998E-2</v>
      </c>
      <c r="L1424">
        <f t="shared" si="77"/>
        <v>-1.8767818081562124</v>
      </c>
      <c r="M1424">
        <f t="shared" si="79"/>
        <v>3.0274002391189705</v>
      </c>
    </row>
    <row r="1425" spans="1:13" x14ac:dyDescent="0.3">
      <c r="A1425">
        <v>1423</v>
      </c>
      <c r="B1425">
        <v>3.8959616700889801</v>
      </c>
      <c r="C1425">
        <f t="shared" si="78"/>
        <v>46.5</v>
      </c>
      <c r="D1425">
        <v>1</v>
      </c>
      <c r="E1425">
        <v>101.98699999999999</v>
      </c>
      <c r="F1425">
        <v>4.1750000000000002E-2</v>
      </c>
      <c r="G1425">
        <v>88.828999999999994</v>
      </c>
      <c r="H1425">
        <v>92.081999999999994</v>
      </c>
      <c r="I1425">
        <f>VLOOKUP(C1425,'Girls CDC 0-20'!$B$2:$F$243,3,FALSE)</f>
        <v>0.27658385099999999</v>
      </c>
      <c r="J1425">
        <f>VLOOKUP($C1425,'Girls CDC 0-20'!$B$2:$F$243,4,FALSE)</f>
        <v>99.903312200000002</v>
      </c>
      <c r="K1425">
        <f>VLOOKUP($C1425,'Girls CDC 0-20'!$B$2:$F$243,5,FALSE)</f>
        <v>4.3053625999999998E-2</v>
      </c>
      <c r="L1425">
        <f t="shared" si="77"/>
        <v>-1.8723423880323835</v>
      </c>
      <c r="M1425">
        <f t="shared" si="79"/>
        <v>3.0579625002849431</v>
      </c>
    </row>
    <row r="1426" spans="1:13" x14ac:dyDescent="0.3">
      <c r="A1426">
        <v>1424</v>
      </c>
      <c r="B1426">
        <v>3.8986995208761122</v>
      </c>
      <c r="C1426">
        <f t="shared" si="78"/>
        <v>46.5</v>
      </c>
      <c r="D1426">
        <v>1</v>
      </c>
      <c r="E1426">
        <v>102.0067</v>
      </c>
      <c r="F1426">
        <v>4.1750000000000002E-2</v>
      </c>
      <c r="G1426">
        <v>88.846000000000004</v>
      </c>
      <c r="H1426">
        <v>92.099000000000004</v>
      </c>
      <c r="I1426">
        <f>VLOOKUP(C1426,'Girls CDC 0-20'!$B$2:$F$243,3,FALSE)</f>
        <v>0.27658385099999999</v>
      </c>
      <c r="J1426">
        <f>VLOOKUP($C1426,'Girls CDC 0-20'!$B$2:$F$243,4,FALSE)</f>
        <v>99.903312200000002</v>
      </c>
      <c r="K1426">
        <f>VLOOKUP($C1426,'Girls CDC 0-20'!$B$2:$F$243,5,FALSE)</f>
        <v>4.3053625999999998E-2</v>
      </c>
      <c r="L1426">
        <f t="shared" si="77"/>
        <v>-1.8681501787627817</v>
      </c>
      <c r="M1426">
        <f t="shared" si="79"/>
        <v>3.0870570472921579</v>
      </c>
    </row>
    <row r="1427" spans="1:13" x14ac:dyDescent="0.3">
      <c r="A1427">
        <v>1425</v>
      </c>
      <c r="B1427">
        <v>3.9014373716632442</v>
      </c>
      <c r="C1427">
        <f t="shared" si="78"/>
        <v>46.5</v>
      </c>
      <c r="D1427">
        <v>1</v>
      </c>
      <c r="E1427">
        <v>102.0264</v>
      </c>
      <c r="F1427">
        <v>4.1759999999999999E-2</v>
      </c>
      <c r="G1427">
        <v>88.86</v>
      </c>
      <c r="H1427">
        <v>92.114999999999995</v>
      </c>
      <c r="I1427">
        <f>VLOOKUP(C1427,'Girls CDC 0-20'!$B$2:$F$243,3,FALSE)</f>
        <v>0.27658385099999999</v>
      </c>
      <c r="J1427">
        <f>VLOOKUP($C1427,'Girls CDC 0-20'!$B$2:$F$243,4,FALSE)</f>
        <v>99.903312200000002</v>
      </c>
      <c r="K1427">
        <f>VLOOKUP($C1427,'Girls CDC 0-20'!$B$2:$F$243,5,FALSE)</f>
        <v>4.3053625999999998E-2</v>
      </c>
      <c r="L1427">
        <f t="shared" si="77"/>
        <v>-1.864205081372809</v>
      </c>
      <c r="M1427">
        <f t="shared" si="79"/>
        <v>3.1146455034529801</v>
      </c>
    </row>
    <row r="1428" spans="1:13" x14ac:dyDescent="0.3">
      <c r="A1428">
        <v>1426</v>
      </c>
      <c r="B1428">
        <v>3.9041752224503763</v>
      </c>
      <c r="C1428">
        <f t="shared" si="78"/>
        <v>46.5</v>
      </c>
      <c r="D1428">
        <v>1</v>
      </c>
      <c r="E1428">
        <v>102.0461</v>
      </c>
      <c r="F1428">
        <v>4.1759999999999999E-2</v>
      </c>
      <c r="G1428">
        <v>88.876999999999995</v>
      </c>
      <c r="H1428">
        <v>92.132000000000005</v>
      </c>
      <c r="I1428">
        <f>VLOOKUP(C1428,'Girls CDC 0-20'!$B$2:$F$243,3,FALSE)</f>
        <v>0.27658385099999999</v>
      </c>
      <c r="J1428">
        <f>VLOOKUP($C1428,'Girls CDC 0-20'!$B$2:$F$243,4,FALSE)</f>
        <v>99.903312200000002</v>
      </c>
      <c r="K1428">
        <f>VLOOKUP($C1428,'Girls CDC 0-20'!$B$2:$F$243,5,FALSE)</f>
        <v>4.3053625999999998E-2</v>
      </c>
      <c r="L1428">
        <f t="shared" si="77"/>
        <v>-1.8600139585192839</v>
      </c>
      <c r="M1428">
        <f t="shared" si="79"/>
        <v>3.1441775562424676</v>
      </c>
    </row>
    <row r="1429" spans="1:13" x14ac:dyDescent="0.3">
      <c r="A1429">
        <v>1427</v>
      </c>
      <c r="B1429">
        <v>3.9069130732375084</v>
      </c>
      <c r="C1429">
        <f t="shared" si="78"/>
        <v>46.5</v>
      </c>
      <c r="D1429">
        <v>1</v>
      </c>
      <c r="E1429">
        <v>102.0658</v>
      </c>
      <c r="F1429">
        <v>4.1770000000000002E-2</v>
      </c>
      <c r="G1429">
        <v>88.891000000000005</v>
      </c>
      <c r="H1429">
        <v>92.147999999999996</v>
      </c>
      <c r="I1429">
        <f>VLOOKUP(C1429,'Girls CDC 0-20'!$B$2:$F$243,3,FALSE)</f>
        <v>0.27658385099999999</v>
      </c>
      <c r="J1429">
        <f>VLOOKUP($C1429,'Girls CDC 0-20'!$B$2:$F$243,4,FALSE)</f>
        <v>99.903312200000002</v>
      </c>
      <c r="K1429">
        <f>VLOOKUP($C1429,'Girls CDC 0-20'!$B$2:$F$243,5,FALSE)</f>
        <v>4.3053625999999998E-2</v>
      </c>
      <c r="L1429">
        <f t="shared" si="77"/>
        <v>-1.8560698833229481</v>
      </c>
      <c r="M1429">
        <f t="shared" si="79"/>
        <v>3.1721798899915168</v>
      </c>
    </row>
    <row r="1430" spans="1:13" x14ac:dyDescent="0.3">
      <c r="A1430">
        <v>1428</v>
      </c>
      <c r="B1430">
        <v>3.9096509240246409</v>
      </c>
      <c r="C1430">
        <f t="shared" si="78"/>
        <v>46.5</v>
      </c>
      <c r="D1430">
        <v>1</v>
      </c>
      <c r="E1430">
        <v>102.0855</v>
      </c>
      <c r="F1430">
        <v>4.1770000000000002E-2</v>
      </c>
      <c r="G1430">
        <v>88.908000000000001</v>
      </c>
      <c r="H1430">
        <v>92.165999999999997</v>
      </c>
      <c r="I1430">
        <f>VLOOKUP(C1430,'Girls CDC 0-20'!$B$2:$F$243,3,FALSE)</f>
        <v>0.27658385099999999</v>
      </c>
      <c r="J1430">
        <f>VLOOKUP($C1430,'Girls CDC 0-20'!$B$2:$F$243,4,FALSE)</f>
        <v>99.903312200000002</v>
      </c>
      <c r="K1430">
        <f>VLOOKUP($C1430,'Girls CDC 0-20'!$B$2:$F$243,5,FALSE)</f>
        <v>4.3053625999999998E-2</v>
      </c>
      <c r="L1430">
        <f t="shared" si="77"/>
        <v>-1.8516333908559337</v>
      </c>
      <c r="M1430">
        <f t="shared" si="79"/>
        <v>3.2039242408675541</v>
      </c>
    </row>
    <row r="1431" spans="1:13" x14ac:dyDescent="0.3">
      <c r="A1431">
        <v>1429</v>
      </c>
      <c r="B1431">
        <v>3.9123887748117729</v>
      </c>
      <c r="C1431">
        <f t="shared" si="78"/>
        <v>46.5</v>
      </c>
      <c r="D1431">
        <v>1</v>
      </c>
      <c r="E1431">
        <v>102.1052</v>
      </c>
      <c r="F1431">
        <v>4.1779999999999998E-2</v>
      </c>
      <c r="G1431">
        <v>88.921999999999997</v>
      </c>
      <c r="H1431">
        <v>92.180999999999997</v>
      </c>
      <c r="I1431">
        <f>VLOOKUP(C1431,'Girls CDC 0-20'!$B$2:$F$243,3,FALSE)</f>
        <v>0.27658385099999999</v>
      </c>
      <c r="J1431">
        <f>VLOOKUP($C1431,'Girls CDC 0-20'!$B$2:$F$243,4,FALSE)</f>
        <v>99.903312200000002</v>
      </c>
      <c r="K1431">
        <f>VLOOKUP($C1431,'Girls CDC 0-20'!$B$2:$F$243,5,FALSE)</f>
        <v>4.3053625999999998E-2</v>
      </c>
      <c r="L1431">
        <f t="shared" si="77"/>
        <v>-1.8479367925815728</v>
      </c>
      <c r="M1431">
        <f t="shared" si="79"/>
        <v>3.2305743594520013</v>
      </c>
    </row>
    <row r="1432" spans="1:13" x14ac:dyDescent="0.3">
      <c r="A1432">
        <v>1430</v>
      </c>
      <c r="B1432">
        <v>3.915126625598905</v>
      </c>
      <c r="C1432">
        <f t="shared" si="78"/>
        <v>46.5</v>
      </c>
      <c r="D1432">
        <v>1</v>
      </c>
      <c r="E1432">
        <v>102.1249</v>
      </c>
      <c r="F1432">
        <v>4.1779999999999998E-2</v>
      </c>
      <c r="G1432">
        <v>88.94</v>
      </c>
      <c r="H1432">
        <v>92.198999999999998</v>
      </c>
      <c r="I1432">
        <f>VLOOKUP(C1432,'Girls CDC 0-20'!$B$2:$F$243,3,FALSE)</f>
        <v>0.27658385099999999</v>
      </c>
      <c r="J1432">
        <f>VLOOKUP($C1432,'Girls CDC 0-20'!$B$2:$F$243,4,FALSE)</f>
        <v>99.903312200000002</v>
      </c>
      <c r="K1432">
        <f>VLOOKUP($C1432,'Girls CDC 0-20'!$B$2:$F$243,5,FALSE)</f>
        <v>4.3053625999999998E-2</v>
      </c>
      <c r="L1432">
        <f t="shared" si="77"/>
        <v>-1.8435014490075323</v>
      </c>
      <c r="M1432">
        <f t="shared" si="79"/>
        <v>3.2627915175426896</v>
      </c>
    </row>
    <row r="1433" spans="1:13" x14ac:dyDescent="0.3">
      <c r="A1433">
        <v>1431</v>
      </c>
      <c r="B1433">
        <v>3.9178644763860371</v>
      </c>
      <c r="C1433">
        <f t="shared" si="78"/>
        <v>47.5</v>
      </c>
      <c r="D1433">
        <v>1</v>
      </c>
      <c r="E1433">
        <v>102.1446</v>
      </c>
      <c r="F1433">
        <v>4.1790000000000001E-2</v>
      </c>
      <c r="G1433">
        <v>88.953999999999994</v>
      </c>
      <c r="H1433">
        <v>92.213999999999999</v>
      </c>
      <c r="I1433">
        <f>VLOOKUP(C1433,'Girls CDC 0-20'!$B$2:$F$243,3,FALSE)</f>
        <v>0.25115844599999998</v>
      </c>
      <c r="J1433">
        <f>VLOOKUP($C1433,'Girls CDC 0-20'!$B$2:$F$243,4,FALSE)</f>
        <v>100.4680516</v>
      </c>
      <c r="K1433">
        <f>VLOOKUP($C1433,'Girls CDC 0-20'!$B$2:$F$243,5,FALSE)</f>
        <v>4.3157888999999998E-2</v>
      </c>
      <c r="L1433">
        <f t="shared" si="77"/>
        <v>-1.9651446268298585</v>
      </c>
      <c r="M1433">
        <f t="shared" si="79"/>
        <v>2.4698750364124145</v>
      </c>
    </row>
    <row r="1434" spans="1:13" x14ac:dyDescent="0.3">
      <c r="A1434">
        <v>1432</v>
      </c>
      <c r="B1434">
        <v>3.9206023271731691</v>
      </c>
      <c r="C1434">
        <f t="shared" si="78"/>
        <v>47.5</v>
      </c>
      <c r="D1434">
        <v>1</v>
      </c>
      <c r="E1434">
        <v>102.16419999999999</v>
      </c>
      <c r="F1434">
        <v>4.1790000000000001E-2</v>
      </c>
      <c r="G1434">
        <v>88.971000000000004</v>
      </c>
      <c r="H1434">
        <v>92.231999999999999</v>
      </c>
      <c r="I1434">
        <f>VLOOKUP(C1434,'Girls CDC 0-20'!$B$2:$F$243,3,FALSE)</f>
        <v>0.25115844599999998</v>
      </c>
      <c r="J1434">
        <f>VLOOKUP($C1434,'Girls CDC 0-20'!$B$2:$F$243,4,FALSE)</f>
        <v>100.4680516</v>
      </c>
      <c r="K1434">
        <f>VLOOKUP($C1434,'Girls CDC 0-20'!$B$2:$F$243,5,FALSE)</f>
        <v>4.3157888999999998E-2</v>
      </c>
      <c r="L1434">
        <f t="shared" si="77"/>
        <v>-1.9607184088099232</v>
      </c>
      <c r="M1434">
        <f t="shared" si="79"/>
        <v>2.4955940207476268</v>
      </c>
    </row>
    <row r="1435" spans="1:13" x14ac:dyDescent="0.3">
      <c r="A1435">
        <v>1433</v>
      </c>
      <c r="B1435">
        <v>3.9233401779603012</v>
      </c>
      <c r="C1435">
        <f t="shared" si="78"/>
        <v>47.5</v>
      </c>
      <c r="D1435">
        <v>1</v>
      </c>
      <c r="E1435">
        <v>102.18389999999999</v>
      </c>
      <c r="F1435">
        <v>4.1799999999999997E-2</v>
      </c>
      <c r="G1435">
        <v>88.984999999999999</v>
      </c>
      <c r="H1435">
        <v>92.247</v>
      </c>
      <c r="I1435">
        <f>VLOOKUP(C1435,'Girls CDC 0-20'!$B$2:$F$243,3,FALSE)</f>
        <v>0.25115844599999998</v>
      </c>
      <c r="J1435">
        <f>VLOOKUP($C1435,'Girls CDC 0-20'!$B$2:$F$243,4,FALSE)</f>
        <v>100.4680516</v>
      </c>
      <c r="K1435">
        <f>VLOOKUP($C1435,'Girls CDC 0-20'!$B$2:$F$243,5,FALSE)</f>
        <v>4.3157888999999998E-2</v>
      </c>
      <c r="L1435">
        <f t="shared" si="77"/>
        <v>-1.9570303878995172</v>
      </c>
      <c r="M1435">
        <f t="shared" si="79"/>
        <v>2.5171947868542941</v>
      </c>
    </row>
    <row r="1436" spans="1:13" x14ac:dyDescent="0.3">
      <c r="A1436">
        <v>1434</v>
      </c>
      <c r="B1436">
        <v>3.9260780287474333</v>
      </c>
      <c r="C1436">
        <f t="shared" si="78"/>
        <v>47.5</v>
      </c>
      <c r="D1436">
        <v>1</v>
      </c>
      <c r="E1436">
        <v>102.20350000000001</v>
      </c>
      <c r="F1436">
        <v>4.1799999999999997E-2</v>
      </c>
      <c r="G1436">
        <v>89.001999999999995</v>
      </c>
      <c r="H1436">
        <v>92.265000000000001</v>
      </c>
      <c r="I1436">
        <f>VLOOKUP(C1436,'Girls CDC 0-20'!$B$2:$F$243,3,FALSE)</f>
        <v>0.25115844599999998</v>
      </c>
      <c r="J1436">
        <f>VLOOKUP($C1436,'Girls CDC 0-20'!$B$2:$F$243,4,FALSE)</f>
        <v>100.4680516</v>
      </c>
      <c r="K1436">
        <f>VLOOKUP($C1436,'Girls CDC 0-20'!$B$2:$F$243,5,FALSE)</f>
        <v>4.3157888999999998E-2</v>
      </c>
      <c r="L1436">
        <f t="shared" si="77"/>
        <v>-1.9526053555433973</v>
      </c>
      <c r="M1436">
        <f t="shared" si="79"/>
        <v>2.5433188040260584</v>
      </c>
    </row>
    <row r="1437" spans="1:13" x14ac:dyDescent="0.3">
      <c r="A1437">
        <v>1435</v>
      </c>
      <c r="B1437">
        <v>3.9288158795345653</v>
      </c>
      <c r="C1437">
        <f t="shared" si="78"/>
        <v>47.5</v>
      </c>
      <c r="D1437">
        <v>1</v>
      </c>
      <c r="E1437">
        <v>102.22320000000001</v>
      </c>
      <c r="F1437">
        <v>4.181E-2</v>
      </c>
      <c r="G1437">
        <v>89.016000000000005</v>
      </c>
      <c r="H1437">
        <v>92.281000000000006</v>
      </c>
      <c r="I1437">
        <f>VLOOKUP(C1437,'Girls CDC 0-20'!$B$2:$F$243,3,FALSE)</f>
        <v>0.25115844599999998</v>
      </c>
      <c r="J1437">
        <f>VLOOKUP($C1437,'Girls CDC 0-20'!$B$2:$F$243,4,FALSE)</f>
        <v>100.4680516</v>
      </c>
      <c r="K1437">
        <f>VLOOKUP($C1437,'Girls CDC 0-20'!$B$2:$F$243,5,FALSE)</f>
        <v>4.3157888999999998E-2</v>
      </c>
      <c r="L1437">
        <f t="shared" si="77"/>
        <v>-1.9486725361237636</v>
      </c>
      <c r="M1437">
        <f t="shared" si="79"/>
        <v>2.5667271796327311</v>
      </c>
    </row>
    <row r="1438" spans="1:13" x14ac:dyDescent="0.3">
      <c r="A1438">
        <v>1436</v>
      </c>
      <c r="B1438">
        <v>3.9315537303216974</v>
      </c>
      <c r="C1438">
        <f t="shared" si="78"/>
        <v>47.5</v>
      </c>
      <c r="D1438">
        <v>1</v>
      </c>
      <c r="E1438">
        <v>102.2428</v>
      </c>
      <c r="F1438">
        <v>4.181E-2</v>
      </c>
      <c r="G1438">
        <v>89.033000000000001</v>
      </c>
      <c r="H1438">
        <v>92.298000000000002</v>
      </c>
      <c r="I1438">
        <f>VLOOKUP(C1438,'Girls CDC 0-20'!$B$2:$F$243,3,FALSE)</f>
        <v>0.25115844599999998</v>
      </c>
      <c r="J1438">
        <f>VLOOKUP($C1438,'Girls CDC 0-20'!$B$2:$F$243,4,FALSE)</f>
        <v>100.4680516</v>
      </c>
      <c r="K1438">
        <f>VLOOKUP($C1438,'Girls CDC 0-20'!$B$2:$F$243,5,FALSE)</f>
        <v>4.3157888999999998E-2</v>
      </c>
      <c r="L1438">
        <f t="shared" si="77"/>
        <v>-1.9444944749434026</v>
      </c>
      <c r="M1438">
        <f t="shared" si="79"/>
        <v>2.5917925522325547</v>
      </c>
    </row>
    <row r="1439" spans="1:13" x14ac:dyDescent="0.3">
      <c r="A1439">
        <v>1437</v>
      </c>
      <c r="B1439">
        <v>3.9342915811088295</v>
      </c>
      <c r="C1439">
        <f t="shared" si="78"/>
        <v>47.5</v>
      </c>
      <c r="D1439">
        <v>1</v>
      </c>
      <c r="E1439">
        <v>102.2624</v>
      </c>
      <c r="F1439">
        <v>4.181E-2</v>
      </c>
      <c r="G1439">
        <v>89.05</v>
      </c>
      <c r="H1439">
        <v>92.316000000000003</v>
      </c>
      <c r="I1439">
        <f>VLOOKUP(C1439,'Girls CDC 0-20'!$B$2:$F$243,3,FALSE)</f>
        <v>0.25115844599999998</v>
      </c>
      <c r="J1439">
        <f>VLOOKUP($C1439,'Girls CDC 0-20'!$B$2:$F$243,4,FALSE)</f>
        <v>100.4680516</v>
      </c>
      <c r="K1439">
        <f>VLOOKUP($C1439,'Girls CDC 0-20'!$B$2:$F$243,5,FALSE)</f>
        <v>4.3157888999999998E-2</v>
      </c>
      <c r="L1439">
        <f t="shared" si="77"/>
        <v>-1.9400712735186609</v>
      </c>
      <c r="M1439">
        <f t="shared" si="79"/>
        <v>2.6185514292460539</v>
      </c>
    </row>
    <row r="1440" spans="1:13" x14ac:dyDescent="0.3">
      <c r="A1440">
        <v>1438</v>
      </c>
      <c r="B1440">
        <v>3.9370294318959616</v>
      </c>
      <c r="C1440">
        <f t="shared" si="78"/>
        <v>47.5</v>
      </c>
      <c r="D1440">
        <v>1</v>
      </c>
      <c r="E1440">
        <v>102.282</v>
      </c>
      <c r="F1440">
        <v>4.1820000000000003E-2</v>
      </c>
      <c r="G1440">
        <v>89.063999999999993</v>
      </c>
      <c r="H1440">
        <v>92.331000000000003</v>
      </c>
      <c r="I1440">
        <f>VLOOKUP(C1440,'Girls CDC 0-20'!$B$2:$F$243,3,FALSE)</f>
        <v>0.25115844599999998</v>
      </c>
      <c r="J1440">
        <f>VLOOKUP($C1440,'Girls CDC 0-20'!$B$2:$F$243,4,FALSE)</f>
        <v>100.4680516</v>
      </c>
      <c r="K1440">
        <f>VLOOKUP($C1440,'Girls CDC 0-20'!$B$2:$F$243,5,FALSE)</f>
        <v>4.3157888999999998E-2</v>
      </c>
      <c r="L1440">
        <f t="shared" si="77"/>
        <v>-1.9363857656515802</v>
      </c>
      <c r="M1440">
        <f t="shared" si="79"/>
        <v>2.6410235767157126</v>
      </c>
    </row>
    <row r="1441" spans="1:13" x14ac:dyDescent="0.3">
      <c r="A1441">
        <v>1439</v>
      </c>
      <c r="B1441">
        <v>3.9397672826830936</v>
      </c>
      <c r="C1441">
        <f t="shared" si="78"/>
        <v>47.5</v>
      </c>
      <c r="D1441">
        <v>1</v>
      </c>
      <c r="E1441">
        <v>102.30159999999999</v>
      </c>
      <c r="F1441">
        <v>4.1820000000000003E-2</v>
      </c>
      <c r="G1441">
        <v>89.081000000000003</v>
      </c>
      <c r="H1441">
        <v>92.349000000000004</v>
      </c>
      <c r="I1441">
        <f>VLOOKUP(C1441,'Girls CDC 0-20'!$B$2:$F$243,3,FALSE)</f>
        <v>0.25115844599999998</v>
      </c>
      <c r="J1441">
        <f>VLOOKUP($C1441,'Girls CDC 0-20'!$B$2:$F$243,4,FALSE)</f>
        <v>100.4680516</v>
      </c>
      <c r="K1441">
        <f>VLOOKUP($C1441,'Girls CDC 0-20'!$B$2:$F$243,5,FALSE)</f>
        <v>4.3157888999999998E-2</v>
      </c>
      <c r="L1441">
        <f t="shared" si="77"/>
        <v>-1.9319637480047185</v>
      </c>
      <c r="M1441">
        <f t="shared" si="79"/>
        <v>2.6681990259549044</v>
      </c>
    </row>
    <row r="1442" spans="1:13" x14ac:dyDescent="0.3">
      <c r="A1442">
        <v>1440</v>
      </c>
      <c r="B1442">
        <v>3.9425051334702257</v>
      </c>
      <c r="C1442">
        <f t="shared" si="78"/>
        <v>47.5</v>
      </c>
      <c r="D1442">
        <v>1</v>
      </c>
      <c r="E1442">
        <v>102.3212</v>
      </c>
      <c r="F1442">
        <v>4.1829999999999999E-2</v>
      </c>
      <c r="G1442">
        <v>89.094999999999999</v>
      </c>
      <c r="H1442">
        <v>92.364000000000004</v>
      </c>
      <c r="I1442">
        <f>VLOOKUP(C1442,'Girls CDC 0-20'!$B$2:$F$243,3,FALSE)</f>
        <v>0.25115844599999998</v>
      </c>
      <c r="J1442">
        <f>VLOOKUP($C1442,'Girls CDC 0-20'!$B$2:$F$243,4,FALSE)</f>
        <v>100.4680516</v>
      </c>
      <c r="K1442">
        <f>VLOOKUP($C1442,'Girls CDC 0-20'!$B$2:$F$243,5,FALSE)</f>
        <v>4.3157888999999998E-2</v>
      </c>
      <c r="L1442">
        <f t="shared" si="77"/>
        <v>-1.9282792263109434</v>
      </c>
      <c r="M1442">
        <f t="shared" si="79"/>
        <v>2.6910202147121911</v>
      </c>
    </row>
    <row r="1443" spans="1:13" x14ac:dyDescent="0.3">
      <c r="A1443">
        <v>1441</v>
      </c>
      <c r="B1443">
        <v>3.9452429842573578</v>
      </c>
      <c r="C1443">
        <f t="shared" si="78"/>
        <v>47.5</v>
      </c>
      <c r="D1443">
        <v>1</v>
      </c>
      <c r="E1443">
        <v>102.3408</v>
      </c>
      <c r="F1443">
        <v>4.1829999999999999E-2</v>
      </c>
      <c r="G1443">
        <v>89.111999999999995</v>
      </c>
      <c r="H1443">
        <v>92.382000000000005</v>
      </c>
      <c r="I1443">
        <f>VLOOKUP(C1443,'Girls CDC 0-20'!$B$2:$F$243,3,FALSE)</f>
        <v>0.25115844599999998</v>
      </c>
      <c r="J1443">
        <f>VLOOKUP($C1443,'Girls CDC 0-20'!$B$2:$F$243,4,FALSE)</f>
        <v>100.4680516</v>
      </c>
      <c r="K1443">
        <f>VLOOKUP($C1443,'Girls CDC 0-20'!$B$2:$F$243,5,FALSE)</f>
        <v>4.3157888999999998E-2</v>
      </c>
      <c r="L1443">
        <f t="shared" si="77"/>
        <v>-1.9238583917023264</v>
      </c>
      <c r="M1443">
        <f t="shared" si="79"/>
        <v>2.7186167942324171</v>
      </c>
    </row>
    <row r="1444" spans="1:13" x14ac:dyDescent="0.3">
      <c r="A1444">
        <v>1442</v>
      </c>
      <c r="B1444">
        <v>3.9479808350444903</v>
      </c>
      <c r="C1444">
        <f t="shared" si="78"/>
        <v>47.5</v>
      </c>
      <c r="D1444">
        <v>1</v>
      </c>
      <c r="E1444">
        <v>102.3604</v>
      </c>
      <c r="F1444">
        <v>4.1840000000000002E-2</v>
      </c>
      <c r="G1444">
        <v>89.126000000000005</v>
      </c>
      <c r="H1444">
        <v>92.397000000000006</v>
      </c>
      <c r="I1444">
        <f>VLOOKUP(C1444,'Girls CDC 0-20'!$B$2:$F$243,3,FALSE)</f>
        <v>0.25115844599999998</v>
      </c>
      <c r="J1444">
        <f>VLOOKUP($C1444,'Girls CDC 0-20'!$B$2:$F$243,4,FALSE)</f>
        <v>100.4680516</v>
      </c>
      <c r="K1444">
        <f>VLOOKUP($C1444,'Girls CDC 0-20'!$B$2:$F$243,5,FALSE)</f>
        <v>4.3157888999999998E-2</v>
      </c>
      <c r="L1444">
        <f t="shared" si="77"/>
        <v>-1.9201748555658071</v>
      </c>
      <c r="M1444">
        <f t="shared" si="79"/>
        <v>2.7417908281140648</v>
      </c>
    </row>
    <row r="1445" spans="1:13" x14ac:dyDescent="0.3">
      <c r="A1445">
        <v>1443</v>
      </c>
      <c r="B1445">
        <v>3.9507186858316223</v>
      </c>
      <c r="C1445">
        <f t="shared" si="78"/>
        <v>47.5</v>
      </c>
      <c r="D1445">
        <v>1</v>
      </c>
      <c r="E1445">
        <v>102.38</v>
      </c>
      <c r="F1445">
        <v>4.1840000000000002E-2</v>
      </c>
      <c r="G1445">
        <v>89.143000000000001</v>
      </c>
      <c r="H1445">
        <v>92.415000000000006</v>
      </c>
      <c r="I1445">
        <f>VLOOKUP(C1445,'Girls CDC 0-20'!$B$2:$F$243,3,FALSE)</f>
        <v>0.25115844599999998</v>
      </c>
      <c r="J1445">
        <f>VLOOKUP($C1445,'Girls CDC 0-20'!$B$2:$F$243,4,FALSE)</f>
        <v>100.4680516</v>
      </c>
      <c r="K1445">
        <f>VLOOKUP($C1445,'Girls CDC 0-20'!$B$2:$F$243,5,FALSE)</f>
        <v>4.3157888999999998E-2</v>
      </c>
      <c r="L1445">
        <f t="shared" si="77"/>
        <v>-1.9157552032565575</v>
      </c>
      <c r="M1445">
        <f t="shared" si="79"/>
        <v>2.769813108890653</v>
      </c>
    </row>
    <row r="1446" spans="1:13" x14ac:dyDescent="0.3">
      <c r="A1446">
        <v>1444</v>
      </c>
      <c r="B1446">
        <v>3.9534565366187544</v>
      </c>
      <c r="C1446">
        <f t="shared" si="78"/>
        <v>47.5</v>
      </c>
      <c r="D1446">
        <v>1</v>
      </c>
      <c r="E1446">
        <v>102.39960000000001</v>
      </c>
      <c r="F1446">
        <v>4.1849999999999998E-2</v>
      </c>
      <c r="G1446">
        <v>89.156999999999996</v>
      </c>
      <c r="H1446">
        <v>92.43</v>
      </c>
      <c r="I1446">
        <f>VLOOKUP(C1446,'Girls CDC 0-20'!$B$2:$F$243,3,FALSE)</f>
        <v>0.25115844599999998</v>
      </c>
      <c r="J1446">
        <f>VLOOKUP($C1446,'Girls CDC 0-20'!$B$2:$F$243,4,FALSE)</f>
        <v>100.4680516</v>
      </c>
      <c r="K1446">
        <f>VLOOKUP($C1446,'Girls CDC 0-20'!$B$2:$F$243,5,FALSE)</f>
        <v>4.3157888999999998E-2</v>
      </c>
      <c r="L1446">
        <f t="shared" si="77"/>
        <v>-1.9120726520618576</v>
      </c>
      <c r="M1446">
        <f t="shared" si="79"/>
        <v>2.7933438022118309</v>
      </c>
    </row>
    <row r="1447" spans="1:13" x14ac:dyDescent="0.3">
      <c r="A1447">
        <v>1445</v>
      </c>
      <c r="B1447">
        <v>3.9561943874058865</v>
      </c>
      <c r="C1447">
        <f t="shared" si="78"/>
        <v>47.5</v>
      </c>
      <c r="D1447">
        <v>1</v>
      </c>
      <c r="E1447">
        <v>102.4191</v>
      </c>
      <c r="F1447">
        <v>4.1849999999999998E-2</v>
      </c>
      <c r="G1447">
        <v>89.174000000000007</v>
      </c>
      <c r="H1447">
        <v>92.447999999999993</v>
      </c>
      <c r="I1447">
        <f>VLOOKUP(C1447,'Girls CDC 0-20'!$B$2:$F$243,3,FALSE)</f>
        <v>0.25115844599999998</v>
      </c>
      <c r="J1447">
        <f>VLOOKUP($C1447,'Girls CDC 0-20'!$B$2:$F$243,4,FALSE)</f>
        <v>100.4680516</v>
      </c>
      <c r="K1447">
        <f>VLOOKUP($C1447,'Girls CDC 0-20'!$B$2:$F$243,5,FALSE)</f>
        <v>4.3157888999999998E-2</v>
      </c>
      <c r="L1447">
        <f t="shared" si="77"/>
        <v>-1.9076541813137944</v>
      </c>
      <c r="M1447">
        <f t="shared" si="79"/>
        <v>2.8217963674451974</v>
      </c>
    </row>
    <row r="1448" spans="1:13" x14ac:dyDescent="0.3">
      <c r="A1448">
        <v>1446</v>
      </c>
      <c r="B1448">
        <v>3.9589322381930185</v>
      </c>
      <c r="C1448">
        <f t="shared" si="78"/>
        <v>47.5</v>
      </c>
      <c r="D1448">
        <v>1</v>
      </c>
      <c r="E1448">
        <v>102.4387</v>
      </c>
      <c r="F1448">
        <v>4.1860000000000001E-2</v>
      </c>
      <c r="G1448">
        <v>89.188000000000002</v>
      </c>
      <c r="H1448">
        <v>92.462999999999994</v>
      </c>
      <c r="I1448">
        <f>VLOOKUP(C1448,'Girls CDC 0-20'!$B$2:$F$243,3,FALSE)</f>
        <v>0.25115844599999998</v>
      </c>
      <c r="J1448">
        <f>VLOOKUP($C1448,'Girls CDC 0-20'!$B$2:$F$243,4,FALSE)</f>
        <v>100.4680516</v>
      </c>
      <c r="K1448">
        <f>VLOOKUP($C1448,'Girls CDC 0-20'!$B$2:$F$243,5,FALSE)</f>
        <v>4.3157888999999998E-2</v>
      </c>
      <c r="L1448">
        <f t="shared" si="77"/>
        <v>-1.9039726144460725</v>
      </c>
      <c r="M1448">
        <f t="shared" si="79"/>
        <v>2.8456875444149157</v>
      </c>
    </row>
    <row r="1449" spans="1:13" x14ac:dyDescent="0.3">
      <c r="A1449">
        <v>1447</v>
      </c>
      <c r="B1449">
        <v>3.9616700889801506</v>
      </c>
      <c r="C1449">
        <f t="shared" si="78"/>
        <v>47.5</v>
      </c>
      <c r="D1449">
        <v>1</v>
      </c>
      <c r="E1449">
        <v>102.45820000000001</v>
      </c>
      <c r="F1449">
        <v>4.1860000000000001E-2</v>
      </c>
      <c r="G1449">
        <v>89.204999999999998</v>
      </c>
      <c r="H1449">
        <v>92.480999999999995</v>
      </c>
      <c r="I1449">
        <f>VLOOKUP(C1449,'Girls CDC 0-20'!$B$2:$F$243,3,FALSE)</f>
        <v>0.25115844599999998</v>
      </c>
      <c r="J1449">
        <f>VLOOKUP($C1449,'Girls CDC 0-20'!$B$2:$F$243,4,FALSE)</f>
        <v>100.4680516</v>
      </c>
      <c r="K1449">
        <f>VLOOKUP($C1449,'Girls CDC 0-20'!$B$2:$F$243,5,FALSE)</f>
        <v>4.3157888999999998E-2</v>
      </c>
      <c r="L1449">
        <f t="shared" si="77"/>
        <v>-1.899555324521742</v>
      </c>
      <c r="M1449">
        <f t="shared" si="79"/>
        <v>2.8745749888223688</v>
      </c>
    </row>
    <row r="1450" spans="1:13" x14ac:dyDescent="0.3">
      <c r="A1450">
        <v>1448</v>
      </c>
      <c r="B1450">
        <v>3.9644079397672827</v>
      </c>
      <c r="C1450">
        <f t="shared" si="78"/>
        <v>47.5</v>
      </c>
      <c r="D1450">
        <v>1</v>
      </c>
      <c r="E1450">
        <v>102.4778</v>
      </c>
      <c r="F1450">
        <v>4.1869999999999997E-2</v>
      </c>
      <c r="G1450">
        <v>89.218000000000004</v>
      </c>
      <c r="H1450">
        <v>92.495999999999995</v>
      </c>
      <c r="I1450">
        <f>VLOOKUP(C1450,'Girls CDC 0-20'!$B$2:$F$243,3,FALSE)</f>
        <v>0.25115844599999998</v>
      </c>
      <c r="J1450">
        <f>VLOOKUP($C1450,'Girls CDC 0-20'!$B$2:$F$243,4,FALSE)</f>
        <v>100.4680516</v>
      </c>
      <c r="K1450">
        <f>VLOOKUP($C1450,'Girls CDC 0-20'!$B$2:$F$243,5,FALSE)</f>
        <v>4.3157888999999998E-2</v>
      </c>
      <c r="L1450">
        <f t="shared" si="77"/>
        <v>-1.8958747413667607</v>
      </c>
      <c r="M1450">
        <f t="shared" si="79"/>
        <v>2.8988304829481284</v>
      </c>
    </row>
    <row r="1451" spans="1:13" x14ac:dyDescent="0.3">
      <c r="A1451">
        <v>1449</v>
      </c>
      <c r="B1451">
        <v>3.9671457905544147</v>
      </c>
      <c r="C1451">
        <f t="shared" si="78"/>
        <v>47.5</v>
      </c>
      <c r="D1451">
        <v>1</v>
      </c>
      <c r="E1451">
        <v>102.4973</v>
      </c>
      <c r="F1451">
        <v>4.1869999999999997E-2</v>
      </c>
      <c r="G1451">
        <v>89.234999999999999</v>
      </c>
      <c r="H1451">
        <v>92.513999999999996</v>
      </c>
      <c r="I1451">
        <f>VLOOKUP(C1451,'Girls CDC 0-20'!$B$2:$F$243,3,FALSE)</f>
        <v>0.25115844599999998</v>
      </c>
      <c r="J1451">
        <f>VLOOKUP($C1451,'Girls CDC 0-20'!$B$2:$F$243,4,FALSE)</f>
        <v>100.4680516</v>
      </c>
      <c r="K1451">
        <f>VLOOKUP($C1451,'Girls CDC 0-20'!$B$2:$F$243,5,FALSE)</f>
        <v>4.3157888999999998E-2</v>
      </c>
      <c r="L1451">
        <f t="shared" si="77"/>
        <v>-1.8914586315294568</v>
      </c>
      <c r="M1451">
        <f t="shared" si="79"/>
        <v>2.9281574120430394</v>
      </c>
    </row>
    <row r="1452" spans="1:13" x14ac:dyDescent="0.3">
      <c r="A1452">
        <v>1450</v>
      </c>
      <c r="B1452">
        <v>3.9698836413415468</v>
      </c>
      <c r="C1452">
        <f t="shared" si="78"/>
        <v>47.5</v>
      </c>
      <c r="D1452">
        <v>1</v>
      </c>
      <c r="E1452">
        <v>102.5168</v>
      </c>
      <c r="F1452">
        <v>4.1869999999999997E-2</v>
      </c>
      <c r="G1452">
        <v>89.251999999999995</v>
      </c>
      <c r="H1452">
        <v>92.531000000000006</v>
      </c>
      <c r="I1452">
        <f>VLOOKUP(C1452,'Girls CDC 0-20'!$B$2:$F$243,3,FALSE)</f>
        <v>0.25115844599999998</v>
      </c>
      <c r="J1452">
        <f>VLOOKUP($C1452,'Girls CDC 0-20'!$B$2:$F$243,4,FALSE)</f>
        <v>100.4680516</v>
      </c>
      <c r="K1452">
        <f>VLOOKUP($C1452,'Girls CDC 0-20'!$B$2:$F$243,5,FALSE)</f>
        <v>4.3157888999999998E-2</v>
      </c>
      <c r="L1452">
        <f t="shared" si="77"/>
        <v>-1.8872884518832487</v>
      </c>
      <c r="M1452">
        <f t="shared" si="79"/>
        <v>2.9560769419404429</v>
      </c>
    </row>
    <row r="1453" spans="1:13" x14ac:dyDescent="0.3">
      <c r="A1453">
        <v>1451</v>
      </c>
      <c r="B1453">
        <v>3.9726214921286789</v>
      </c>
      <c r="C1453">
        <f t="shared" si="78"/>
        <v>47.5</v>
      </c>
      <c r="D1453">
        <v>1</v>
      </c>
      <c r="E1453">
        <v>102.5364</v>
      </c>
      <c r="F1453">
        <v>4.1880000000000001E-2</v>
      </c>
      <c r="G1453">
        <v>89.266000000000005</v>
      </c>
      <c r="H1453">
        <v>92.546999999999997</v>
      </c>
      <c r="I1453">
        <f>VLOOKUP(C1453,'Girls CDC 0-20'!$B$2:$F$243,3,FALSE)</f>
        <v>0.25115844599999998</v>
      </c>
      <c r="J1453">
        <f>VLOOKUP($C1453,'Girls CDC 0-20'!$B$2:$F$243,4,FALSE)</f>
        <v>100.4680516</v>
      </c>
      <c r="K1453">
        <f>VLOOKUP($C1453,'Girls CDC 0-20'!$B$2:$F$243,5,FALSE)</f>
        <v>4.3157888999999998E-2</v>
      </c>
      <c r="L1453">
        <f t="shared" si="77"/>
        <v>-1.8833641009872961</v>
      </c>
      <c r="M1453">
        <f t="shared" si="79"/>
        <v>2.9825520948838107</v>
      </c>
    </row>
    <row r="1454" spans="1:13" x14ac:dyDescent="0.3">
      <c r="A1454">
        <v>1452</v>
      </c>
      <c r="B1454">
        <v>3.9753593429158109</v>
      </c>
      <c r="C1454">
        <f t="shared" si="78"/>
        <v>47.5</v>
      </c>
      <c r="D1454">
        <v>1</v>
      </c>
      <c r="E1454">
        <v>102.55589999999999</v>
      </c>
      <c r="F1454">
        <v>4.1880000000000001E-2</v>
      </c>
      <c r="G1454">
        <v>89.283000000000001</v>
      </c>
      <c r="H1454">
        <v>92.563999999999993</v>
      </c>
      <c r="I1454">
        <f>VLOOKUP(C1454,'Girls CDC 0-20'!$B$2:$F$243,3,FALSE)</f>
        <v>0.25115844599999998</v>
      </c>
      <c r="J1454">
        <f>VLOOKUP($C1454,'Girls CDC 0-20'!$B$2:$F$243,4,FALSE)</f>
        <v>100.4680516</v>
      </c>
      <c r="K1454">
        <f>VLOOKUP($C1454,'Girls CDC 0-20'!$B$2:$F$243,5,FALSE)</f>
        <v>4.3157888999999998E-2</v>
      </c>
      <c r="L1454">
        <f t="shared" si="77"/>
        <v>-1.8791950348042654</v>
      </c>
      <c r="M1454">
        <f t="shared" si="79"/>
        <v>3.0108933680860122</v>
      </c>
    </row>
    <row r="1455" spans="1:13" x14ac:dyDescent="0.3">
      <c r="A1455">
        <v>1453</v>
      </c>
      <c r="B1455">
        <v>3.978097193702943</v>
      </c>
      <c r="C1455">
        <f t="shared" si="78"/>
        <v>47.5</v>
      </c>
      <c r="D1455">
        <v>1</v>
      </c>
      <c r="E1455">
        <v>102.5754</v>
      </c>
      <c r="F1455">
        <v>4.1889999999999997E-2</v>
      </c>
      <c r="G1455">
        <v>89.296999999999997</v>
      </c>
      <c r="H1455">
        <v>92.578999999999994</v>
      </c>
      <c r="I1455">
        <f>VLOOKUP(C1455,'Girls CDC 0-20'!$B$2:$F$243,3,FALSE)</f>
        <v>0.25115844599999998</v>
      </c>
      <c r="J1455">
        <f>VLOOKUP($C1455,'Girls CDC 0-20'!$B$2:$F$243,4,FALSE)</f>
        <v>100.4680516</v>
      </c>
      <c r="K1455">
        <f>VLOOKUP($C1455,'Girls CDC 0-20'!$B$2:$F$243,5,FALSE)</f>
        <v>4.3157888999999998E-2</v>
      </c>
      <c r="L1455">
        <f t="shared" si="77"/>
        <v>-1.8755169231245989</v>
      </c>
      <c r="M1455">
        <f t="shared" si="79"/>
        <v>3.0360821776223923</v>
      </c>
    </row>
    <row r="1456" spans="1:13" x14ac:dyDescent="0.3">
      <c r="A1456">
        <v>1454</v>
      </c>
      <c r="B1456">
        <v>3.9808350444900751</v>
      </c>
      <c r="C1456">
        <f t="shared" si="78"/>
        <v>47.5</v>
      </c>
      <c r="D1456">
        <v>1</v>
      </c>
      <c r="E1456">
        <v>102.5949</v>
      </c>
      <c r="F1456">
        <v>4.1889999999999997E-2</v>
      </c>
      <c r="G1456">
        <v>89.313999999999993</v>
      </c>
      <c r="H1456">
        <v>92.596999999999994</v>
      </c>
      <c r="I1456">
        <f>VLOOKUP(C1456,'Girls CDC 0-20'!$B$2:$F$243,3,FALSE)</f>
        <v>0.25115844599999998</v>
      </c>
      <c r="J1456">
        <f>VLOOKUP($C1456,'Girls CDC 0-20'!$B$2:$F$243,4,FALSE)</f>
        <v>100.4680516</v>
      </c>
      <c r="K1456">
        <f>VLOOKUP($C1456,'Girls CDC 0-20'!$B$2:$F$243,5,FALSE)</f>
        <v>4.3157888999999998E-2</v>
      </c>
      <c r="L1456">
        <f t="shared" si="77"/>
        <v>-1.8711037781330189</v>
      </c>
      <c r="M1456">
        <f t="shared" si="79"/>
        <v>3.0665349013541503</v>
      </c>
    </row>
    <row r="1457" spans="1:13" x14ac:dyDescent="0.3">
      <c r="A1457">
        <v>1455</v>
      </c>
      <c r="B1457">
        <v>3.9835728952772076</v>
      </c>
      <c r="C1457">
        <f t="shared" si="78"/>
        <v>47.5</v>
      </c>
      <c r="D1457">
        <v>1</v>
      </c>
      <c r="E1457">
        <v>102.6144</v>
      </c>
      <c r="F1457">
        <v>4.19E-2</v>
      </c>
      <c r="G1457">
        <v>89.328000000000003</v>
      </c>
      <c r="H1457">
        <v>92.611999999999995</v>
      </c>
      <c r="I1457">
        <f>VLOOKUP(C1457,'Girls CDC 0-20'!$B$2:$F$243,3,FALSE)</f>
        <v>0.25115844599999998</v>
      </c>
      <c r="J1457">
        <f>VLOOKUP($C1457,'Girls CDC 0-20'!$B$2:$F$243,4,FALSE)</f>
        <v>100.4680516</v>
      </c>
      <c r="K1457">
        <f>VLOOKUP($C1457,'Girls CDC 0-20'!$B$2:$F$243,5,FALSE)</f>
        <v>4.3157888999999998E-2</v>
      </c>
      <c r="L1457">
        <f t="shared" si="77"/>
        <v>-1.8674266480117345</v>
      </c>
      <c r="M1457">
        <f t="shared" si="79"/>
        <v>3.0921015682620339</v>
      </c>
    </row>
    <row r="1458" spans="1:13" x14ac:dyDescent="0.3">
      <c r="A1458">
        <v>1456</v>
      </c>
      <c r="B1458">
        <v>3.9863107460643397</v>
      </c>
      <c r="C1458">
        <f t="shared" si="78"/>
        <v>47.5</v>
      </c>
      <c r="D1458">
        <v>1</v>
      </c>
      <c r="E1458">
        <v>102.63379999999999</v>
      </c>
      <c r="F1458">
        <v>4.19E-2</v>
      </c>
      <c r="G1458">
        <v>89.344999999999999</v>
      </c>
      <c r="H1458">
        <v>92.63</v>
      </c>
      <c r="I1458">
        <f>VLOOKUP(C1458,'Girls CDC 0-20'!$B$2:$F$243,3,FALSE)</f>
        <v>0.25115844599999998</v>
      </c>
      <c r="J1458">
        <f>VLOOKUP($C1458,'Girls CDC 0-20'!$B$2:$F$243,4,FALSE)</f>
        <v>100.4680516</v>
      </c>
      <c r="K1458">
        <f>VLOOKUP($C1458,'Girls CDC 0-20'!$B$2:$F$243,5,FALSE)</f>
        <v>4.3157888999999998E-2</v>
      </c>
      <c r="L1458">
        <f t="shared" si="77"/>
        <v>-1.8630146805232151</v>
      </c>
      <c r="M1458">
        <f t="shared" si="79"/>
        <v>3.1230100406218031</v>
      </c>
    </row>
    <row r="1459" spans="1:13" x14ac:dyDescent="0.3">
      <c r="A1459">
        <v>1457</v>
      </c>
      <c r="B1459">
        <v>3.9890485968514717</v>
      </c>
      <c r="C1459">
        <f t="shared" si="78"/>
        <v>47.5</v>
      </c>
      <c r="D1459">
        <v>1</v>
      </c>
      <c r="E1459">
        <v>102.6533</v>
      </c>
      <c r="F1459">
        <v>4.1910000000000003E-2</v>
      </c>
      <c r="G1459">
        <v>89.358999999999995</v>
      </c>
      <c r="H1459">
        <v>92.644999999999996</v>
      </c>
      <c r="I1459">
        <f>VLOOKUP(C1459,'Girls CDC 0-20'!$B$2:$F$243,3,FALSE)</f>
        <v>0.25115844599999998</v>
      </c>
      <c r="J1459">
        <f>VLOOKUP($C1459,'Girls CDC 0-20'!$B$2:$F$243,4,FALSE)</f>
        <v>100.4680516</v>
      </c>
      <c r="K1459">
        <f>VLOOKUP($C1459,'Girls CDC 0-20'!$B$2:$F$243,5,FALSE)</f>
        <v>4.3157888999999998E-2</v>
      </c>
      <c r="L1459">
        <f t="shared" si="77"/>
        <v>-1.8593385313487898</v>
      </c>
      <c r="M1459">
        <f t="shared" si="79"/>
        <v>3.1489584326972304</v>
      </c>
    </row>
    <row r="1460" spans="1:13" x14ac:dyDescent="0.3">
      <c r="A1460">
        <v>1458</v>
      </c>
      <c r="B1460">
        <v>3.9917864476386038</v>
      </c>
      <c r="C1460">
        <f t="shared" si="78"/>
        <v>47.5</v>
      </c>
      <c r="D1460">
        <v>1</v>
      </c>
      <c r="E1460">
        <v>102.6728</v>
      </c>
      <c r="F1460">
        <v>4.1910000000000003E-2</v>
      </c>
      <c r="G1460">
        <v>89.375</v>
      </c>
      <c r="H1460">
        <v>92.662000000000006</v>
      </c>
      <c r="I1460">
        <f>VLOOKUP(C1460,'Girls CDC 0-20'!$B$2:$F$243,3,FALSE)</f>
        <v>0.25115844599999998</v>
      </c>
      <c r="J1460">
        <f>VLOOKUP($C1460,'Girls CDC 0-20'!$B$2:$F$243,4,FALSE)</f>
        <v>100.4680516</v>
      </c>
      <c r="K1460">
        <f>VLOOKUP($C1460,'Girls CDC 0-20'!$B$2:$F$243,5,FALSE)</f>
        <v>4.3157888999999998E-2</v>
      </c>
      <c r="L1460">
        <f t="shared" si="77"/>
        <v>-1.8551727677254852</v>
      </c>
      <c r="M1460">
        <f t="shared" si="79"/>
        <v>3.1785779570895492</v>
      </c>
    </row>
    <row r="1461" spans="1:13" x14ac:dyDescent="0.3">
      <c r="A1461">
        <v>1459</v>
      </c>
      <c r="B1461">
        <v>3.9945242984257359</v>
      </c>
      <c r="C1461">
        <f t="shared" si="78"/>
        <v>47.5</v>
      </c>
      <c r="D1461">
        <v>1</v>
      </c>
      <c r="E1461">
        <v>102.6923</v>
      </c>
      <c r="F1461">
        <v>4.1919999999999999E-2</v>
      </c>
      <c r="G1461">
        <v>89.388999999999996</v>
      </c>
      <c r="H1461">
        <v>92.677999999999997</v>
      </c>
      <c r="I1461">
        <f>VLOOKUP(C1461,'Girls CDC 0-20'!$B$2:$F$243,3,FALSE)</f>
        <v>0.25115844599999998</v>
      </c>
      <c r="J1461">
        <f>VLOOKUP($C1461,'Girls CDC 0-20'!$B$2:$F$243,4,FALSE)</f>
        <v>100.4680516</v>
      </c>
      <c r="K1461">
        <f>VLOOKUP($C1461,'Girls CDC 0-20'!$B$2:$F$243,5,FALSE)</f>
        <v>4.3157888999999998E-2</v>
      </c>
      <c r="L1461">
        <f t="shared" si="77"/>
        <v>-1.8512525717913664</v>
      </c>
      <c r="M1461">
        <f t="shared" si="79"/>
        <v>3.2066612894991282</v>
      </c>
    </row>
    <row r="1462" spans="1:13" x14ac:dyDescent="0.3">
      <c r="A1462">
        <v>1460</v>
      </c>
      <c r="B1462">
        <v>3.9972621492128679</v>
      </c>
      <c r="C1462">
        <f t="shared" si="78"/>
        <v>47.5</v>
      </c>
      <c r="D1462">
        <v>1</v>
      </c>
      <c r="E1462">
        <v>102.71169999999999</v>
      </c>
      <c r="F1462">
        <v>4.1919999999999999E-2</v>
      </c>
      <c r="G1462">
        <v>89.406000000000006</v>
      </c>
      <c r="H1462">
        <v>92.694999999999993</v>
      </c>
      <c r="I1462">
        <f>VLOOKUP(C1462,'Girls CDC 0-20'!$B$2:$F$243,3,FALSE)</f>
        <v>0.25115844599999998</v>
      </c>
      <c r="J1462">
        <f>VLOOKUP($C1462,'Girls CDC 0-20'!$B$2:$F$243,4,FALSE)</f>
        <v>100.4680516</v>
      </c>
      <c r="K1462">
        <f>VLOOKUP($C1462,'Girls CDC 0-20'!$B$2:$F$243,5,FALSE)</f>
        <v>4.3157888999999998E-2</v>
      </c>
      <c r="L1462">
        <f t="shared" si="77"/>
        <v>-1.8470879188799942</v>
      </c>
      <c r="M1462">
        <f t="shared" si="79"/>
        <v>3.2367199565587432</v>
      </c>
    </row>
    <row r="1463" spans="1:13" x14ac:dyDescent="0.3">
      <c r="A1463">
        <v>1461</v>
      </c>
      <c r="B1463">
        <v>4</v>
      </c>
      <c r="C1463">
        <f t="shared" si="78"/>
        <v>48.5</v>
      </c>
      <c r="D1463">
        <v>1</v>
      </c>
      <c r="E1463">
        <v>102.7312</v>
      </c>
      <c r="F1463">
        <v>4.1930000000000002E-2</v>
      </c>
      <c r="G1463">
        <v>89.42</v>
      </c>
      <c r="H1463">
        <v>92.71</v>
      </c>
      <c r="I1463">
        <f>VLOOKUP(C1463,'Girls CDC 0-20'!$B$2:$F$243,3,FALSE)</f>
        <v>0.22570599599999999</v>
      </c>
      <c r="J1463">
        <f>VLOOKUP($C1463,'Girls CDC 0-20'!$B$2:$F$243,4,FALSE)</f>
        <v>101.03392700000001</v>
      </c>
      <c r="K1463">
        <f>VLOOKUP($C1463,'Girls CDC 0-20'!$B$2:$F$243,5,FALSE)</f>
        <v>4.3259907E-2</v>
      </c>
      <c r="L1463">
        <f t="shared" si="77"/>
        <v>-1.9683613082998141</v>
      </c>
      <c r="M1463">
        <f t="shared" si="79"/>
        <v>2.4513240214906085</v>
      </c>
    </row>
    <row r="1464" spans="1:13" x14ac:dyDescent="0.3">
      <c r="A1464">
        <v>1462</v>
      </c>
      <c r="B1464">
        <v>4.0027378507871321</v>
      </c>
      <c r="C1464">
        <f t="shared" si="78"/>
        <v>48.5</v>
      </c>
      <c r="D1464">
        <v>1</v>
      </c>
      <c r="E1464">
        <v>102.75060000000001</v>
      </c>
      <c r="F1464">
        <v>4.1930000000000002E-2</v>
      </c>
      <c r="G1464">
        <v>89.436999999999998</v>
      </c>
      <c r="H1464">
        <v>92.727999999999994</v>
      </c>
      <c r="I1464">
        <f>VLOOKUP(C1464,'Girls CDC 0-20'!$B$2:$F$243,3,FALSE)</f>
        <v>0.22570599599999999</v>
      </c>
      <c r="J1464">
        <f>VLOOKUP($C1464,'Girls CDC 0-20'!$B$2:$F$243,4,FALSE)</f>
        <v>101.03392700000001</v>
      </c>
      <c r="K1464">
        <f>VLOOKUP($C1464,'Girls CDC 0-20'!$B$2:$F$243,5,FALSE)</f>
        <v>4.3259907E-2</v>
      </c>
      <c r="L1464">
        <f t="shared" si="77"/>
        <v>-1.9639598185812379</v>
      </c>
      <c r="M1464">
        <f t="shared" si="79"/>
        <v>2.4767375929686635</v>
      </c>
    </row>
    <row r="1465" spans="1:13" x14ac:dyDescent="0.3">
      <c r="A1465">
        <v>1463</v>
      </c>
      <c r="B1465">
        <v>4.0054757015742641</v>
      </c>
      <c r="C1465">
        <f t="shared" si="78"/>
        <v>48.5</v>
      </c>
      <c r="D1465">
        <v>1</v>
      </c>
      <c r="E1465">
        <v>102.77</v>
      </c>
      <c r="F1465">
        <v>4.1930000000000002E-2</v>
      </c>
      <c r="G1465">
        <v>89.453999999999994</v>
      </c>
      <c r="H1465">
        <v>92.745000000000005</v>
      </c>
      <c r="I1465">
        <f>VLOOKUP(C1465,'Girls CDC 0-20'!$B$2:$F$243,3,FALSE)</f>
        <v>0.22570599599999999</v>
      </c>
      <c r="J1465">
        <f>VLOOKUP($C1465,'Girls CDC 0-20'!$B$2:$F$243,4,FALSE)</f>
        <v>101.03392700000001</v>
      </c>
      <c r="K1465">
        <f>VLOOKUP($C1465,'Girls CDC 0-20'!$B$2:$F$243,5,FALSE)</f>
        <v>4.3259907E-2</v>
      </c>
      <c r="L1465">
        <f t="shared" si="77"/>
        <v>-1.9598034634755459</v>
      </c>
      <c r="M1465">
        <f t="shared" si="79"/>
        <v>2.5009383140743453</v>
      </c>
    </row>
    <row r="1466" spans="1:13" x14ac:dyDescent="0.3">
      <c r="A1466">
        <v>1464</v>
      </c>
      <c r="B1466">
        <v>4.0082135523613962</v>
      </c>
      <c r="C1466">
        <f t="shared" si="78"/>
        <v>48.5</v>
      </c>
      <c r="D1466">
        <v>1</v>
      </c>
      <c r="E1466">
        <v>102.7895</v>
      </c>
      <c r="F1466">
        <v>4.1939999999999998E-2</v>
      </c>
      <c r="G1466">
        <v>89.468000000000004</v>
      </c>
      <c r="H1466">
        <v>92.760999999999996</v>
      </c>
      <c r="I1466">
        <f>VLOOKUP(C1466,'Girls CDC 0-20'!$B$2:$F$243,3,FALSE)</f>
        <v>0.22570599599999999</v>
      </c>
      <c r="J1466">
        <f>VLOOKUP($C1466,'Girls CDC 0-20'!$B$2:$F$243,4,FALSE)</f>
        <v>101.03392700000001</v>
      </c>
      <c r="K1466">
        <f>VLOOKUP($C1466,'Girls CDC 0-20'!$B$2:$F$243,5,FALSE)</f>
        <v>4.3259907E-2</v>
      </c>
      <c r="L1466">
        <f t="shared" si="77"/>
        <v>-1.9558921386806642</v>
      </c>
      <c r="M1466">
        <f t="shared" si="79"/>
        <v>2.523893080250859</v>
      </c>
    </row>
    <row r="1467" spans="1:13" x14ac:dyDescent="0.3">
      <c r="A1467">
        <v>1465</v>
      </c>
      <c r="B1467">
        <v>4.0109514031485283</v>
      </c>
      <c r="C1467">
        <f t="shared" si="78"/>
        <v>48.5</v>
      </c>
      <c r="D1467">
        <v>1</v>
      </c>
      <c r="E1467">
        <v>102.80889999999999</v>
      </c>
      <c r="F1467">
        <v>4.1939999999999998E-2</v>
      </c>
      <c r="G1467">
        <v>89.483999999999995</v>
      </c>
      <c r="H1467">
        <v>92.778000000000006</v>
      </c>
      <c r="I1467">
        <f>VLOOKUP(C1467,'Girls CDC 0-20'!$B$2:$F$243,3,FALSE)</f>
        <v>0.22570599599999999</v>
      </c>
      <c r="J1467">
        <f>VLOOKUP($C1467,'Girls CDC 0-20'!$B$2:$F$243,4,FALSE)</f>
        <v>101.03392700000001</v>
      </c>
      <c r="K1467">
        <f>VLOOKUP($C1467,'Girls CDC 0-20'!$B$2:$F$243,5,FALSE)</f>
        <v>4.3259907E-2</v>
      </c>
      <c r="L1467">
        <f t="shared" si="77"/>
        <v>-1.9517369284147335</v>
      </c>
      <c r="M1467">
        <f t="shared" si="79"/>
        <v>2.5484722935139117</v>
      </c>
    </row>
    <row r="1468" spans="1:13" x14ac:dyDescent="0.3">
      <c r="A1468">
        <v>1466</v>
      </c>
      <c r="B1468">
        <v>4.0136892539356603</v>
      </c>
      <c r="C1468">
        <f t="shared" si="78"/>
        <v>48.5</v>
      </c>
      <c r="D1468">
        <v>1</v>
      </c>
      <c r="E1468">
        <v>102.8283</v>
      </c>
      <c r="F1468">
        <v>4.1950000000000001E-2</v>
      </c>
      <c r="G1468">
        <v>89.498000000000005</v>
      </c>
      <c r="H1468">
        <v>92.793000000000006</v>
      </c>
      <c r="I1468">
        <f>VLOOKUP(C1468,'Girls CDC 0-20'!$B$2:$F$243,3,FALSE)</f>
        <v>0.22570599599999999</v>
      </c>
      <c r="J1468">
        <f>VLOOKUP($C1468,'Girls CDC 0-20'!$B$2:$F$243,4,FALSE)</f>
        <v>101.03392700000001</v>
      </c>
      <c r="K1468">
        <f>VLOOKUP($C1468,'Girls CDC 0-20'!$B$2:$F$243,5,FALSE)</f>
        <v>4.3259907E-2</v>
      </c>
      <c r="L1468">
        <f t="shared" si="77"/>
        <v>-1.9480710559585039</v>
      </c>
      <c r="M1468">
        <f t="shared" si="79"/>
        <v>2.570323077259471</v>
      </c>
    </row>
    <row r="1469" spans="1:13" x14ac:dyDescent="0.3">
      <c r="A1469">
        <v>1467</v>
      </c>
      <c r="B1469">
        <v>4.0164271047227924</v>
      </c>
      <c r="C1469">
        <f t="shared" si="78"/>
        <v>48.5</v>
      </c>
      <c r="D1469">
        <v>1</v>
      </c>
      <c r="E1469">
        <v>102.8477</v>
      </c>
      <c r="F1469">
        <v>4.1950000000000001E-2</v>
      </c>
      <c r="G1469">
        <v>89.515000000000001</v>
      </c>
      <c r="H1469">
        <v>92.811000000000007</v>
      </c>
      <c r="I1469">
        <f>VLOOKUP(C1469,'Girls CDC 0-20'!$B$2:$F$243,3,FALSE)</f>
        <v>0.22570599599999999</v>
      </c>
      <c r="J1469">
        <f>VLOOKUP($C1469,'Girls CDC 0-20'!$B$2:$F$243,4,FALSE)</f>
        <v>101.03392700000001</v>
      </c>
      <c r="K1469">
        <f>VLOOKUP($C1469,'Girls CDC 0-20'!$B$2:$F$243,5,FALSE)</f>
        <v>4.3259907E-2</v>
      </c>
      <c r="L1469">
        <f t="shared" si="77"/>
        <v>-1.9436726146275882</v>
      </c>
      <c r="M1469">
        <f t="shared" si="79"/>
        <v>2.5967471524704018</v>
      </c>
    </row>
    <row r="1470" spans="1:13" x14ac:dyDescent="0.3">
      <c r="A1470">
        <v>1468</v>
      </c>
      <c r="B1470">
        <v>4.0191649555099245</v>
      </c>
      <c r="C1470">
        <f t="shared" si="78"/>
        <v>48.5</v>
      </c>
      <c r="D1470">
        <v>1</v>
      </c>
      <c r="E1470">
        <v>102.86709999999999</v>
      </c>
      <c r="F1470">
        <v>4.1959999999999997E-2</v>
      </c>
      <c r="G1470">
        <v>89.528999999999996</v>
      </c>
      <c r="H1470">
        <v>92.825999999999993</v>
      </c>
      <c r="I1470">
        <f>VLOOKUP(C1470,'Girls CDC 0-20'!$B$2:$F$243,3,FALSE)</f>
        <v>0.22570599599999999</v>
      </c>
      <c r="J1470">
        <f>VLOOKUP($C1470,'Girls CDC 0-20'!$B$2:$F$243,4,FALSE)</f>
        <v>101.03392700000001</v>
      </c>
      <c r="K1470">
        <f>VLOOKUP($C1470,'Girls CDC 0-20'!$B$2:$F$243,5,FALSE)</f>
        <v>4.3259907E-2</v>
      </c>
      <c r="L1470">
        <f t="shared" si="77"/>
        <v>-1.9400077513779326</v>
      </c>
      <c r="M1470">
        <f t="shared" si="79"/>
        <v>2.6189373930204445</v>
      </c>
    </row>
    <row r="1471" spans="1:13" x14ac:dyDescent="0.3">
      <c r="A1471">
        <v>1469</v>
      </c>
      <c r="B1471">
        <v>4.0219028062970565</v>
      </c>
      <c r="C1471">
        <f t="shared" si="78"/>
        <v>48.5</v>
      </c>
      <c r="D1471">
        <v>1</v>
      </c>
      <c r="E1471">
        <v>102.8865</v>
      </c>
      <c r="F1471">
        <v>4.1959999999999997E-2</v>
      </c>
      <c r="G1471">
        <v>89.546000000000006</v>
      </c>
      <c r="H1471">
        <v>92.843000000000004</v>
      </c>
      <c r="I1471">
        <f>VLOOKUP(C1471,'Girls CDC 0-20'!$B$2:$F$243,3,FALSE)</f>
        <v>0.22570599599999999</v>
      </c>
      <c r="J1471">
        <f>VLOOKUP($C1471,'Girls CDC 0-20'!$B$2:$F$243,4,FALSE)</f>
        <v>101.03392700000001</v>
      </c>
      <c r="K1471">
        <f>VLOOKUP($C1471,'Girls CDC 0-20'!$B$2:$F$243,5,FALSE)</f>
        <v>4.3259907E-2</v>
      </c>
      <c r="L1471">
        <f t="shared" si="77"/>
        <v>-1.9358547939874464</v>
      </c>
      <c r="M1471">
        <f t="shared" si="79"/>
        <v>2.6442743867081426</v>
      </c>
    </row>
    <row r="1472" spans="1:13" x14ac:dyDescent="0.3">
      <c r="A1472">
        <v>1470</v>
      </c>
      <c r="B1472">
        <v>4.0246406570841886</v>
      </c>
      <c r="C1472">
        <f t="shared" si="78"/>
        <v>48.5</v>
      </c>
      <c r="D1472">
        <v>1</v>
      </c>
      <c r="E1472">
        <v>102.9059</v>
      </c>
      <c r="F1472">
        <v>4.197E-2</v>
      </c>
      <c r="G1472">
        <v>89.558999999999997</v>
      </c>
      <c r="H1472">
        <v>92.858000000000004</v>
      </c>
      <c r="I1472">
        <f>VLOOKUP(C1472,'Girls CDC 0-20'!$B$2:$F$243,3,FALSE)</f>
        <v>0.22570599599999999</v>
      </c>
      <c r="J1472">
        <f>VLOOKUP($C1472,'Girls CDC 0-20'!$B$2:$F$243,4,FALSE)</f>
        <v>101.03392700000001</v>
      </c>
      <c r="K1472">
        <f>VLOOKUP($C1472,'Girls CDC 0-20'!$B$2:$F$243,5,FALSE)</f>
        <v>4.3259907E-2</v>
      </c>
      <c r="L1472">
        <f t="shared" si="77"/>
        <v>-1.9321909087545428</v>
      </c>
      <c r="M1472">
        <f t="shared" si="79"/>
        <v>2.6667973440248893</v>
      </c>
    </row>
    <row r="1473" spans="1:13" x14ac:dyDescent="0.3">
      <c r="A1473">
        <v>1471</v>
      </c>
      <c r="B1473">
        <v>4.0273785078713207</v>
      </c>
      <c r="C1473">
        <f t="shared" si="78"/>
        <v>48.5</v>
      </c>
      <c r="D1473">
        <v>1</v>
      </c>
      <c r="E1473">
        <v>102.9252</v>
      </c>
      <c r="F1473">
        <v>4.197E-2</v>
      </c>
      <c r="G1473">
        <v>89.575999999999993</v>
      </c>
      <c r="H1473">
        <v>92.876000000000005</v>
      </c>
      <c r="I1473">
        <f>VLOOKUP(C1473,'Girls CDC 0-20'!$B$2:$F$243,3,FALSE)</f>
        <v>0.22570599599999999</v>
      </c>
      <c r="J1473">
        <f>VLOOKUP($C1473,'Girls CDC 0-20'!$B$2:$F$243,4,FALSE)</f>
        <v>101.03392700000001</v>
      </c>
      <c r="K1473">
        <f>VLOOKUP($C1473,'Girls CDC 0-20'!$B$2:$F$243,5,FALSE)</f>
        <v>4.3259907E-2</v>
      </c>
      <c r="L1473">
        <f t="shared" si="77"/>
        <v>-1.9277948513396699</v>
      </c>
      <c r="M1473">
        <f t="shared" si="79"/>
        <v>2.6940324195944587</v>
      </c>
    </row>
    <row r="1474" spans="1:13" x14ac:dyDescent="0.3">
      <c r="A1474">
        <v>1472</v>
      </c>
      <c r="B1474">
        <v>4.0301163586584527</v>
      </c>
      <c r="C1474">
        <f t="shared" si="78"/>
        <v>48.5</v>
      </c>
      <c r="D1474">
        <v>1</v>
      </c>
      <c r="E1474">
        <v>102.94459999999999</v>
      </c>
      <c r="F1474">
        <v>4.1980000000000003E-2</v>
      </c>
      <c r="G1474">
        <v>89.59</v>
      </c>
      <c r="H1474">
        <v>92.891000000000005</v>
      </c>
      <c r="I1474">
        <f>VLOOKUP(C1474,'Girls CDC 0-20'!$B$2:$F$243,3,FALSE)</f>
        <v>0.22570599599999999</v>
      </c>
      <c r="J1474">
        <f>VLOOKUP($C1474,'Girls CDC 0-20'!$B$2:$F$243,4,FALSE)</f>
        <v>101.03392700000001</v>
      </c>
      <c r="K1474">
        <f>VLOOKUP($C1474,'Girls CDC 0-20'!$B$2:$F$243,5,FALSE)</f>
        <v>4.3259907E-2</v>
      </c>
      <c r="L1474">
        <f t="shared" ref="L1474:L1537" si="80">(((H1474/J1474)^I1474)-1)/(I1474*K1474)</f>
        <v>-1.9241319740603737</v>
      </c>
      <c r="M1474">
        <f t="shared" si="79"/>
        <v>2.7169021590211382</v>
      </c>
    </row>
    <row r="1475" spans="1:13" x14ac:dyDescent="0.3">
      <c r="A1475">
        <v>1473</v>
      </c>
      <c r="B1475">
        <v>4.0328542094455848</v>
      </c>
      <c r="C1475">
        <f t="shared" ref="C1475:C1538" si="81">IF(B1475=0,0,INT(B1475*12)+0.5)</f>
        <v>48.5</v>
      </c>
      <c r="D1475">
        <v>1</v>
      </c>
      <c r="E1475">
        <v>102.964</v>
      </c>
      <c r="F1475">
        <v>4.1980000000000003E-2</v>
      </c>
      <c r="G1475">
        <v>89.606999999999999</v>
      </c>
      <c r="H1475">
        <v>92.909000000000006</v>
      </c>
      <c r="I1475">
        <f>VLOOKUP(C1475,'Girls CDC 0-20'!$B$2:$F$243,3,FALSE)</f>
        <v>0.22570599599999999</v>
      </c>
      <c r="J1475">
        <f>VLOOKUP($C1475,'Girls CDC 0-20'!$B$2:$F$243,4,FALSE)</f>
        <v>101.03392700000001</v>
      </c>
      <c r="K1475">
        <f>VLOOKUP($C1475,'Girls CDC 0-20'!$B$2:$F$243,5,FALSE)</f>
        <v>4.3259907E-2</v>
      </c>
      <c r="L1475">
        <f t="shared" si="80"/>
        <v>-1.9197371258086118</v>
      </c>
      <c r="M1475">
        <f t="shared" ref="M1475:M1538" si="82">(_xlfn.NORM.S.DIST(L1475,TRUE))*100</f>
        <v>2.7445556124094503</v>
      </c>
    </row>
    <row r="1476" spans="1:13" x14ac:dyDescent="0.3">
      <c r="A1476">
        <v>1474</v>
      </c>
      <c r="B1476">
        <v>4.0355920602327169</v>
      </c>
      <c r="C1476">
        <f t="shared" si="81"/>
        <v>48.5</v>
      </c>
      <c r="D1476">
        <v>1</v>
      </c>
      <c r="E1476">
        <v>102.9833</v>
      </c>
      <c r="F1476">
        <v>4.1980000000000003E-2</v>
      </c>
      <c r="G1476">
        <v>89.623000000000005</v>
      </c>
      <c r="H1476">
        <v>92.926000000000002</v>
      </c>
      <c r="I1476">
        <f>VLOOKUP(C1476,'Girls CDC 0-20'!$B$2:$F$243,3,FALSE)</f>
        <v>0.22570599599999999</v>
      </c>
      <c r="J1476">
        <f>VLOOKUP($C1476,'Girls CDC 0-20'!$B$2:$F$243,4,FALSE)</f>
        <v>101.03392700000001</v>
      </c>
      <c r="K1476">
        <f>VLOOKUP($C1476,'Girls CDC 0-20'!$B$2:$F$243,5,FALSE)</f>
        <v>4.3259907E-2</v>
      </c>
      <c r="L1476">
        <f t="shared" si="80"/>
        <v>-1.9155870411013864</v>
      </c>
      <c r="M1476">
        <f t="shared" si="82"/>
        <v>2.7708840172004274</v>
      </c>
    </row>
    <row r="1477" spans="1:13" x14ac:dyDescent="0.3">
      <c r="A1477">
        <v>1475</v>
      </c>
      <c r="B1477">
        <v>4.0383299110198498</v>
      </c>
      <c r="C1477">
        <f t="shared" si="81"/>
        <v>48.5</v>
      </c>
      <c r="D1477">
        <v>1</v>
      </c>
      <c r="E1477">
        <v>103.0027</v>
      </c>
      <c r="F1477">
        <v>4.199E-2</v>
      </c>
      <c r="G1477">
        <v>89.637</v>
      </c>
      <c r="H1477">
        <v>92.941000000000003</v>
      </c>
      <c r="I1477">
        <f>VLOOKUP(C1477,'Girls CDC 0-20'!$B$2:$F$243,3,FALSE)</f>
        <v>0.22570599599999999</v>
      </c>
      <c r="J1477">
        <f>VLOOKUP($C1477,'Girls CDC 0-20'!$B$2:$F$243,4,FALSE)</f>
        <v>101.03392700000001</v>
      </c>
      <c r="K1477">
        <f>VLOOKUP($C1477,'Girls CDC 0-20'!$B$2:$F$243,5,FALSE)</f>
        <v>4.3259907E-2</v>
      </c>
      <c r="L1477">
        <f t="shared" si="80"/>
        <v>-1.9119256898144235</v>
      </c>
      <c r="M1477">
        <f t="shared" si="82"/>
        <v>2.7942863032058245</v>
      </c>
    </row>
    <row r="1478" spans="1:13" x14ac:dyDescent="0.3">
      <c r="A1478">
        <v>1476</v>
      </c>
      <c r="B1478">
        <v>4.0410677618069819</v>
      </c>
      <c r="C1478">
        <f t="shared" si="81"/>
        <v>48.5</v>
      </c>
      <c r="D1478">
        <v>1</v>
      </c>
      <c r="E1478">
        <v>103.02200000000001</v>
      </c>
      <c r="F1478">
        <v>4.199E-2</v>
      </c>
      <c r="G1478">
        <v>89.653999999999996</v>
      </c>
      <c r="H1478">
        <v>92.957999999999998</v>
      </c>
      <c r="I1478">
        <f>VLOOKUP(C1478,'Girls CDC 0-20'!$B$2:$F$243,3,FALSE)</f>
        <v>0.22570599599999999</v>
      </c>
      <c r="J1478">
        <f>VLOOKUP($C1478,'Girls CDC 0-20'!$B$2:$F$243,4,FALSE)</f>
        <v>101.03392700000001</v>
      </c>
      <c r="K1478">
        <f>VLOOKUP($C1478,'Girls CDC 0-20'!$B$2:$F$243,5,FALSE)</f>
        <v>4.3259907E-2</v>
      </c>
      <c r="L1478">
        <f t="shared" si="80"/>
        <v>-1.9077767114320225</v>
      </c>
      <c r="M1478">
        <f t="shared" si="82"/>
        <v>2.8210040996934089</v>
      </c>
    </row>
    <row r="1479" spans="1:13" x14ac:dyDescent="0.3">
      <c r="A1479">
        <v>1477</v>
      </c>
      <c r="B1479">
        <v>4.043805612594114</v>
      </c>
      <c r="C1479">
        <f t="shared" si="81"/>
        <v>48.5</v>
      </c>
      <c r="D1479">
        <v>1</v>
      </c>
      <c r="E1479">
        <v>103.0414</v>
      </c>
      <c r="F1479">
        <v>4.2000000000000003E-2</v>
      </c>
      <c r="G1479">
        <v>89.668000000000006</v>
      </c>
      <c r="H1479">
        <v>92.974000000000004</v>
      </c>
      <c r="I1479">
        <f>VLOOKUP(C1479,'Girls CDC 0-20'!$B$2:$F$243,3,FALSE)</f>
        <v>0.22570599599999999</v>
      </c>
      <c r="J1479">
        <f>VLOOKUP($C1479,'Girls CDC 0-20'!$B$2:$F$243,4,FALSE)</f>
        <v>101.03392700000001</v>
      </c>
      <c r="K1479">
        <f>VLOOKUP($C1479,'Girls CDC 0-20'!$B$2:$F$243,5,FALSE)</f>
        <v>4.3259907E-2</v>
      </c>
      <c r="L1479">
        <f t="shared" si="80"/>
        <v>-1.9038723272468181</v>
      </c>
      <c r="M1479">
        <f t="shared" si="82"/>
        <v>2.8463406960586961</v>
      </c>
    </row>
    <row r="1480" spans="1:13" x14ac:dyDescent="0.3">
      <c r="A1480">
        <v>1478</v>
      </c>
      <c r="B1480">
        <v>4.046543463381246</v>
      </c>
      <c r="C1480">
        <f t="shared" si="81"/>
        <v>48.5</v>
      </c>
      <c r="D1480">
        <v>1</v>
      </c>
      <c r="E1480">
        <v>103.0607</v>
      </c>
      <c r="F1480">
        <v>4.2000000000000003E-2</v>
      </c>
      <c r="G1480">
        <v>89.683999999999997</v>
      </c>
      <c r="H1480">
        <v>92.991</v>
      </c>
      <c r="I1480">
        <f>VLOOKUP(C1480,'Girls CDC 0-20'!$B$2:$F$243,3,FALSE)</f>
        <v>0.22570599599999999</v>
      </c>
      <c r="J1480">
        <f>VLOOKUP($C1480,'Girls CDC 0-20'!$B$2:$F$243,4,FALSE)</f>
        <v>101.03392700000001</v>
      </c>
      <c r="K1480">
        <f>VLOOKUP($C1480,'Girls CDC 0-20'!$B$2:$F$243,5,FALSE)</f>
        <v>4.3259907E-2</v>
      </c>
      <c r="L1480">
        <f t="shared" si="80"/>
        <v>-1.8997244890543163</v>
      </c>
      <c r="M1480">
        <f t="shared" si="82"/>
        <v>2.8734642423398968</v>
      </c>
    </row>
    <row r="1481" spans="1:13" x14ac:dyDescent="0.3">
      <c r="A1481">
        <v>1479</v>
      </c>
      <c r="B1481">
        <v>4.0492813141683781</v>
      </c>
      <c r="C1481">
        <f t="shared" si="81"/>
        <v>48.5</v>
      </c>
      <c r="D1481">
        <v>1</v>
      </c>
      <c r="E1481">
        <v>103.08</v>
      </c>
      <c r="F1481">
        <v>4.2009999999999999E-2</v>
      </c>
      <c r="G1481">
        <v>89.697999999999993</v>
      </c>
      <c r="H1481">
        <v>93.006</v>
      </c>
      <c r="I1481">
        <f>VLOOKUP(C1481,'Girls CDC 0-20'!$B$2:$F$243,3,FALSE)</f>
        <v>0.22570599599999999</v>
      </c>
      <c r="J1481">
        <f>VLOOKUP($C1481,'Girls CDC 0-20'!$B$2:$F$243,4,FALSE)</f>
        <v>101.03392700000001</v>
      </c>
      <c r="K1481">
        <f>VLOOKUP($C1481,'Girls CDC 0-20'!$B$2:$F$243,5,FALSE)</f>
        <v>4.3259907E-2</v>
      </c>
      <c r="L1481">
        <f t="shared" si="80"/>
        <v>-1.8960651193809492</v>
      </c>
      <c r="M1481">
        <f t="shared" si="82"/>
        <v>2.8975717104563055</v>
      </c>
    </row>
    <row r="1482" spans="1:13" x14ac:dyDescent="0.3">
      <c r="A1482">
        <v>1480</v>
      </c>
      <c r="B1482">
        <v>4.0520191649555102</v>
      </c>
      <c r="C1482">
        <f t="shared" si="81"/>
        <v>48.5</v>
      </c>
      <c r="D1482">
        <v>1</v>
      </c>
      <c r="E1482">
        <v>103.0993</v>
      </c>
      <c r="F1482">
        <v>4.2009999999999999E-2</v>
      </c>
      <c r="G1482">
        <v>89.715000000000003</v>
      </c>
      <c r="H1482">
        <v>93.022999999999996</v>
      </c>
      <c r="I1482">
        <f>VLOOKUP(C1482,'Girls CDC 0-20'!$B$2:$F$243,3,FALSE)</f>
        <v>0.22570599599999999</v>
      </c>
      <c r="J1482">
        <f>VLOOKUP($C1482,'Girls CDC 0-20'!$B$2:$F$243,4,FALSE)</f>
        <v>101.03392700000001</v>
      </c>
      <c r="K1482">
        <f>VLOOKUP($C1482,'Girls CDC 0-20'!$B$2:$F$243,5,FALSE)</f>
        <v>4.3259907E-2</v>
      </c>
      <c r="L1482">
        <f t="shared" si="80"/>
        <v>-1.8919183861416651</v>
      </c>
      <c r="M1482">
        <f t="shared" si="82"/>
        <v>2.9250927828386564</v>
      </c>
    </row>
    <row r="1483" spans="1:13" x14ac:dyDescent="0.3">
      <c r="A1483">
        <v>1481</v>
      </c>
      <c r="B1483">
        <v>4.0547570157426422</v>
      </c>
      <c r="C1483">
        <f t="shared" si="81"/>
        <v>48.5</v>
      </c>
      <c r="D1483">
        <v>1</v>
      </c>
      <c r="E1483">
        <v>103.1186</v>
      </c>
      <c r="F1483">
        <v>4.2020000000000002E-2</v>
      </c>
      <c r="G1483">
        <v>89.727999999999994</v>
      </c>
      <c r="H1483">
        <v>93.037999999999997</v>
      </c>
      <c r="I1483">
        <f>VLOOKUP(C1483,'Girls CDC 0-20'!$B$2:$F$243,3,FALSE)</f>
        <v>0.22570599599999999</v>
      </c>
      <c r="J1483">
        <f>VLOOKUP($C1483,'Girls CDC 0-20'!$B$2:$F$243,4,FALSE)</f>
        <v>101.03392700000001</v>
      </c>
      <c r="K1483">
        <f>VLOOKUP($C1483,'Girls CDC 0-20'!$B$2:$F$243,5,FALSE)</f>
        <v>4.3259907E-2</v>
      </c>
      <c r="L1483">
        <f t="shared" si="80"/>
        <v>-1.8882599911294748</v>
      </c>
      <c r="M1483">
        <f t="shared" si="82"/>
        <v>2.9495527807973789</v>
      </c>
    </row>
    <row r="1484" spans="1:13" x14ac:dyDescent="0.3">
      <c r="A1484">
        <v>1482</v>
      </c>
      <c r="B1484">
        <v>4.0574948665297743</v>
      </c>
      <c r="C1484">
        <f t="shared" si="81"/>
        <v>48.5</v>
      </c>
      <c r="D1484">
        <v>1</v>
      </c>
      <c r="E1484">
        <v>103.1379</v>
      </c>
      <c r="F1484">
        <v>4.2020000000000002E-2</v>
      </c>
      <c r="G1484">
        <v>89.745000000000005</v>
      </c>
      <c r="H1484">
        <v>93.055999999999997</v>
      </c>
      <c r="I1484">
        <f>VLOOKUP(C1484,'Girls CDC 0-20'!$B$2:$F$243,3,FALSE)</f>
        <v>0.22570599599999999</v>
      </c>
      <c r="J1484">
        <f>VLOOKUP($C1484,'Girls CDC 0-20'!$B$2:$F$243,4,FALSE)</f>
        <v>101.03392700000001</v>
      </c>
      <c r="K1484">
        <f>VLOOKUP($C1484,'Girls CDC 0-20'!$B$2:$F$243,5,FALSE)</f>
        <v>4.3259907E-2</v>
      </c>
      <c r="L1484">
        <f t="shared" si="80"/>
        <v>-1.8838705199046939</v>
      </c>
      <c r="M1484">
        <f t="shared" si="82"/>
        <v>2.9791245866261615</v>
      </c>
    </row>
    <row r="1485" spans="1:13" x14ac:dyDescent="0.3">
      <c r="A1485">
        <v>1483</v>
      </c>
      <c r="B1485">
        <v>4.0602327173169064</v>
      </c>
      <c r="C1485">
        <f t="shared" si="81"/>
        <v>48.5</v>
      </c>
      <c r="D1485">
        <v>1</v>
      </c>
      <c r="E1485">
        <v>103.1572</v>
      </c>
      <c r="F1485">
        <v>4.2029999999999998E-2</v>
      </c>
      <c r="G1485">
        <v>89.759</v>
      </c>
      <c r="H1485">
        <v>93.070999999999998</v>
      </c>
      <c r="I1485">
        <f>VLOOKUP(C1485,'Girls CDC 0-20'!$B$2:$F$243,3,FALSE)</f>
        <v>0.22570599599999999</v>
      </c>
      <c r="J1485">
        <f>VLOOKUP($C1485,'Girls CDC 0-20'!$B$2:$F$243,4,FALSE)</f>
        <v>101.03392700000001</v>
      </c>
      <c r="K1485">
        <f>VLOOKUP($C1485,'Girls CDC 0-20'!$B$2:$F$243,5,FALSE)</f>
        <v>4.3259907E-2</v>
      </c>
      <c r="L1485">
        <f t="shared" si="80"/>
        <v>-1.8802131293890199</v>
      </c>
      <c r="M1485">
        <f t="shared" si="82"/>
        <v>3.0039518473953266</v>
      </c>
    </row>
    <row r="1486" spans="1:13" x14ac:dyDescent="0.3">
      <c r="A1486">
        <v>1484</v>
      </c>
      <c r="B1486">
        <v>4.0629705681040384</v>
      </c>
      <c r="C1486">
        <f t="shared" si="81"/>
        <v>48.5</v>
      </c>
      <c r="D1486">
        <v>1</v>
      </c>
      <c r="E1486">
        <v>103.1765</v>
      </c>
      <c r="F1486">
        <v>4.2029999999999998E-2</v>
      </c>
      <c r="G1486">
        <v>89.775999999999996</v>
      </c>
      <c r="H1486">
        <v>93.087999999999994</v>
      </c>
      <c r="I1486">
        <f>VLOOKUP(C1486,'Girls CDC 0-20'!$B$2:$F$243,3,FALSE)</f>
        <v>0.22570599599999999</v>
      </c>
      <c r="J1486">
        <f>VLOOKUP($C1486,'Girls CDC 0-20'!$B$2:$F$243,4,FALSE)</f>
        <v>101.03392700000001</v>
      </c>
      <c r="K1486">
        <f>VLOOKUP($C1486,'Girls CDC 0-20'!$B$2:$F$243,5,FALSE)</f>
        <v>4.3259907E-2</v>
      </c>
      <c r="L1486">
        <f t="shared" si="80"/>
        <v>-1.8760686385108081</v>
      </c>
      <c r="M1486">
        <f t="shared" si="82"/>
        <v>3.032292771025578</v>
      </c>
    </row>
    <row r="1487" spans="1:13" x14ac:dyDescent="0.3">
      <c r="A1487">
        <v>1485</v>
      </c>
      <c r="B1487">
        <v>4.0657084188911705</v>
      </c>
      <c r="C1487">
        <f t="shared" si="81"/>
        <v>48.5</v>
      </c>
      <c r="D1487">
        <v>1</v>
      </c>
      <c r="E1487">
        <v>103.19580000000001</v>
      </c>
      <c r="F1487">
        <v>4.2029999999999998E-2</v>
      </c>
      <c r="G1487">
        <v>89.792000000000002</v>
      </c>
      <c r="H1487">
        <v>93.105999999999995</v>
      </c>
      <c r="I1487">
        <f>VLOOKUP(C1487,'Girls CDC 0-20'!$B$2:$F$243,3,FALSE)</f>
        <v>0.22570599599999999</v>
      </c>
      <c r="J1487">
        <f>VLOOKUP($C1487,'Girls CDC 0-20'!$B$2:$F$243,4,FALSE)</f>
        <v>101.03392700000001</v>
      </c>
      <c r="K1487">
        <f>VLOOKUP($C1487,'Girls CDC 0-20'!$B$2:$F$243,5,FALSE)</f>
        <v>4.3259907E-2</v>
      </c>
      <c r="L1487">
        <f t="shared" si="80"/>
        <v>-1.8716809927730511</v>
      </c>
      <c r="M1487">
        <f t="shared" si="82"/>
        <v>3.0625375344562755</v>
      </c>
    </row>
    <row r="1488" spans="1:13" x14ac:dyDescent="0.3">
      <c r="A1488">
        <v>1486</v>
      </c>
      <c r="B1488">
        <v>4.0684462696783026</v>
      </c>
      <c r="C1488">
        <f t="shared" si="81"/>
        <v>48.5</v>
      </c>
      <c r="D1488">
        <v>1</v>
      </c>
      <c r="E1488">
        <v>103.21510000000001</v>
      </c>
      <c r="F1488">
        <v>4.2040000000000001E-2</v>
      </c>
      <c r="G1488">
        <v>89.805999999999997</v>
      </c>
      <c r="H1488">
        <v>93.120999999999995</v>
      </c>
      <c r="I1488">
        <f>VLOOKUP(C1488,'Girls CDC 0-20'!$B$2:$F$243,3,FALSE)</f>
        <v>0.22570599599999999</v>
      </c>
      <c r="J1488">
        <f>VLOOKUP($C1488,'Girls CDC 0-20'!$B$2:$F$243,4,FALSE)</f>
        <v>101.03392700000001</v>
      </c>
      <c r="K1488">
        <f>VLOOKUP($C1488,'Girls CDC 0-20'!$B$2:$F$243,5,FALSE)</f>
        <v>4.3259907E-2</v>
      </c>
      <c r="L1488">
        <f t="shared" si="80"/>
        <v>-1.8680251230181648</v>
      </c>
      <c r="M1488">
        <f t="shared" si="82"/>
        <v>3.0879284598402728</v>
      </c>
    </row>
    <row r="1489" spans="1:13" x14ac:dyDescent="0.3">
      <c r="A1489">
        <v>1487</v>
      </c>
      <c r="B1489">
        <v>4.0711841204654347</v>
      </c>
      <c r="C1489">
        <f t="shared" si="81"/>
        <v>48.5</v>
      </c>
      <c r="D1489">
        <v>1</v>
      </c>
      <c r="E1489">
        <v>103.2343</v>
      </c>
      <c r="F1489">
        <v>4.2040000000000001E-2</v>
      </c>
      <c r="G1489">
        <v>89.822999999999993</v>
      </c>
      <c r="H1489">
        <v>93.138000000000005</v>
      </c>
      <c r="I1489">
        <f>VLOOKUP(C1489,'Girls CDC 0-20'!$B$2:$F$243,3,FALSE)</f>
        <v>0.22570599599999999</v>
      </c>
      <c r="J1489">
        <f>VLOOKUP($C1489,'Girls CDC 0-20'!$B$2:$F$243,4,FALSE)</f>
        <v>101.03392700000001</v>
      </c>
      <c r="K1489">
        <f>VLOOKUP($C1489,'Girls CDC 0-20'!$B$2:$F$243,5,FALSE)</f>
        <v>4.3259907E-2</v>
      </c>
      <c r="L1489">
        <f t="shared" si="80"/>
        <v>-1.8638823551433723</v>
      </c>
      <c r="M1489">
        <f t="shared" si="82"/>
        <v>3.1169113564103954</v>
      </c>
    </row>
    <row r="1490" spans="1:13" x14ac:dyDescent="0.3">
      <c r="A1490">
        <v>1488</v>
      </c>
      <c r="B1490">
        <v>4.0739219712525667</v>
      </c>
      <c r="C1490">
        <f t="shared" si="81"/>
        <v>48.5</v>
      </c>
      <c r="D1490">
        <v>1</v>
      </c>
      <c r="E1490">
        <v>103.25360000000001</v>
      </c>
      <c r="F1490">
        <v>4.2049999999999997E-2</v>
      </c>
      <c r="G1490">
        <v>89.835999999999999</v>
      </c>
      <c r="H1490">
        <v>93.153000000000006</v>
      </c>
      <c r="I1490">
        <f>VLOOKUP(C1490,'Girls CDC 0-20'!$B$2:$F$243,3,FALSE)</f>
        <v>0.22570599599999999</v>
      </c>
      <c r="J1490">
        <f>VLOOKUP($C1490,'Girls CDC 0-20'!$B$2:$F$243,4,FALSE)</f>
        <v>101.03392700000001</v>
      </c>
      <c r="K1490">
        <f>VLOOKUP($C1490,'Girls CDC 0-20'!$B$2:$F$243,5,FALSE)</f>
        <v>4.3259907E-2</v>
      </c>
      <c r="L1490">
        <f t="shared" si="80"/>
        <v>-1.8602274579152283</v>
      </c>
      <c r="M1490">
        <f t="shared" si="82"/>
        <v>3.1426675921703127</v>
      </c>
    </row>
    <row r="1491" spans="1:13" x14ac:dyDescent="0.3">
      <c r="A1491">
        <v>1489</v>
      </c>
      <c r="B1491">
        <v>4.0766598220396988</v>
      </c>
      <c r="C1491">
        <f t="shared" si="81"/>
        <v>48.5</v>
      </c>
      <c r="D1491">
        <v>1</v>
      </c>
      <c r="E1491">
        <v>103.2728</v>
      </c>
      <c r="F1491">
        <v>4.2049999999999997E-2</v>
      </c>
      <c r="G1491">
        <v>89.852999999999994</v>
      </c>
      <c r="H1491">
        <v>93.17</v>
      </c>
      <c r="I1491">
        <f>VLOOKUP(C1491,'Girls CDC 0-20'!$B$2:$F$243,3,FALSE)</f>
        <v>0.22570599599999999</v>
      </c>
      <c r="J1491">
        <f>VLOOKUP($C1491,'Girls CDC 0-20'!$B$2:$F$243,4,FALSE)</f>
        <v>101.03392700000001</v>
      </c>
      <c r="K1491">
        <f>VLOOKUP($C1491,'Girls CDC 0-20'!$B$2:$F$243,5,FALSE)</f>
        <v>4.3259907E-2</v>
      </c>
      <c r="L1491">
        <f t="shared" si="80"/>
        <v>-1.8560857919015112</v>
      </c>
      <c r="M1491">
        <f t="shared" si="82"/>
        <v>3.1720665289617722</v>
      </c>
    </row>
    <row r="1492" spans="1:13" x14ac:dyDescent="0.3">
      <c r="A1492">
        <v>1490</v>
      </c>
      <c r="B1492">
        <v>4.0793976728268309</v>
      </c>
      <c r="C1492">
        <f t="shared" si="81"/>
        <v>48.5</v>
      </c>
      <c r="D1492">
        <v>1</v>
      </c>
      <c r="E1492">
        <v>103.2921</v>
      </c>
      <c r="F1492">
        <v>4.206E-2</v>
      </c>
      <c r="G1492">
        <v>89.867000000000004</v>
      </c>
      <c r="H1492">
        <v>93.185000000000002</v>
      </c>
      <c r="I1492">
        <f>VLOOKUP(C1492,'Girls CDC 0-20'!$B$2:$F$243,3,FALSE)</f>
        <v>0.22570599599999999</v>
      </c>
      <c r="J1492">
        <f>VLOOKUP($C1492,'Girls CDC 0-20'!$B$2:$F$243,4,FALSE)</f>
        <v>101.03392700000001</v>
      </c>
      <c r="K1492">
        <f>VLOOKUP($C1492,'Girls CDC 0-20'!$B$2:$F$243,5,FALSE)</f>
        <v>4.3259907E-2</v>
      </c>
      <c r="L1492">
        <f t="shared" si="80"/>
        <v>-1.8524318666074762</v>
      </c>
      <c r="M1492">
        <f t="shared" si="82"/>
        <v>3.1981916441402864</v>
      </c>
    </row>
    <row r="1493" spans="1:13" x14ac:dyDescent="0.3">
      <c r="A1493">
        <v>1491</v>
      </c>
      <c r="B1493">
        <v>4.0821355236139629</v>
      </c>
      <c r="C1493">
        <f t="shared" si="81"/>
        <v>48.5</v>
      </c>
      <c r="D1493">
        <v>1</v>
      </c>
      <c r="E1493">
        <v>103.3113</v>
      </c>
      <c r="F1493">
        <v>4.206E-2</v>
      </c>
      <c r="G1493">
        <v>89.882999999999996</v>
      </c>
      <c r="H1493">
        <v>93.203000000000003</v>
      </c>
      <c r="I1493">
        <f>VLOOKUP(C1493,'Girls CDC 0-20'!$B$2:$F$243,3,FALSE)</f>
        <v>0.22570599599999999</v>
      </c>
      <c r="J1493">
        <f>VLOOKUP($C1493,'Girls CDC 0-20'!$B$2:$F$243,4,FALSE)</f>
        <v>101.03392700000001</v>
      </c>
      <c r="K1493">
        <f>VLOOKUP($C1493,'Girls CDC 0-20'!$B$2:$F$243,5,FALSE)</f>
        <v>4.3259907E-2</v>
      </c>
      <c r="L1493">
        <f t="shared" si="80"/>
        <v>-1.8480477573583629</v>
      </c>
      <c r="M1493">
        <f t="shared" si="82"/>
        <v>3.2297717190828101</v>
      </c>
    </row>
    <row r="1494" spans="1:13" x14ac:dyDescent="0.3">
      <c r="A1494">
        <v>1492</v>
      </c>
      <c r="B1494">
        <v>4.084873374401095</v>
      </c>
      <c r="C1494">
        <f t="shared" si="81"/>
        <v>49.5</v>
      </c>
      <c r="D1494">
        <v>1</v>
      </c>
      <c r="E1494">
        <v>103.3306</v>
      </c>
      <c r="F1494">
        <v>4.2070000000000003E-2</v>
      </c>
      <c r="G1494">
        <v>89.897000000000006</v>
      </c>
      <c r="H1494">
        <v>93.218000000000004</v>
      </c>
      <c r="I1494">
        <f>VLOOKUP(C1494,'Girls CDC 0-20'!$B$2:$F$243,3,FALSE)</f>
        <v>0.20027144999999999</v>
      </c>
      <c r="J1494">
        <f>VLOOKUP($C1494,'Girls CDC 0-20'!$B$2:$F$243,4,FALSE)</f>
        <v>101.6011898</v>
      </c>
      <c r="K1494">
        <f>VLOOKUP($C1494,'Girls CDC 0-20'!$B$2:$F$243,5,FALSE)</f>
        <v>4.3359463000000001E-2</v>
      </c>
      <c r="L1494">
        <f t="shared" si="80"/>
        <v>-1.9690300248206352</v>
      </c>
      <c r="M1494">
        <f t="shared" si="82"/>
        <v>2.4474821663931157</v>
      </c>
    </row>
    <row r="1495" spans="1:13" x14ac:dyDescent="0.3">
      <c r="A1495">
        <v>1493</v>
      </c>
      <c r="B1495">
        <v>4.0876112251882271</v>
      </c>
      <c r="C1495">
        <f t="shared" si="81"/>
        <v>49.5</v>
      </c>
      <c r="D1495">
        <v>1</v>
      </c>
      <c r="E1495">
        <v>103.3498</v>
      </c>
      <c r="F1495">
        <v>4.2070000000000003E-2</v>
      </c>
      <c r="G1495">
        <v>89.914000000000001</v>
      </c>
      <c r="H1495">
        <v>93.234999999999999</v>
      </c>
      <c r="I1495">
        <f>VLOOKUP(C1495,'Girls CDC 0-20'!$B$2:$F$243,3,FALSE)</f>
        <v>0.20027144999999999</v>
      </c>
      <c r="J1495">
        <f>VLOOKUP($C1495,'Girls CDC 0-20'!$B$2:$F$243,4,FALSE)</f>
        <v>101.6011898</v>
      </c>
      <c r="K1495">
        <f>VLOOKUP($C1495,'Girls CDC 0-20'!$B$2:$F$243,5,FALSE)</f>
        <v>4.3359463000000001E-2</v>
      </c>
      <c r="L1495">
        <f t="shared" si="80"/>
        <v>-1.9648962803831167</v>
      </c>
      <c r="M1495">
        <f t="shared" si="82"/>
        <v>2.4713121669216505</v>
      </c>
    </row>
    <row r="1496" spans="1:13" x14ac:dyDescent="0.3">
      <c r="A1496">
        <v>1494</v>
      </c>
      <c r="B1496">
        <v>4.0903490759753591</v>
      </c>
      <c r="C1496">
        <f t="shared" si="81"/>
        <v>49.5</v>
      </c>
      <c r="D1496">
        <v>1</v>
      </c>
      <c r="E1496">
        <v>103.369</v>
      </c>
      <c r="F1496">
        <v>4.2079999999999999E-2</v>
      </c>
      <c r="G1496">
        <v>89.927000000000007</v>
      </c>
      <c r="H1496">
        <v>93.25</v>
      </c>
      <c r="I1496">
        <f>VLOOKUP(C1496,'Girls CDC 0-20'!$B$2:$F$243,3,FALSE)</f>
        <v>0.20027144999999999</v>
      </c>
      <c r="J1496">
        <f>VLOOKUP($C1496,'Girls CDC 0-20'!$B$2:$F$243,4,FALSE)</f>
        <v>101.6011898</v>
      </c>
      <c r="K1496">
        <f>VLOOKUP($C1496,'Girls CDC 0-20'!$B$2:$F$243,5,FALSE)</f>
        <v>4.3359463000000001E-2</v>
      </c>
      <c r="L1496">
        <f t="shared" si="80"/>
        <v>-1.9612493593660347</v>
      </c>
      <c r="M1496">
        <f t="shared" si="82"/>
        <v>2.4924970749085857</v>
      </c>
    </row>
    <row r="1497" spans="1:13" x14ac:dyDescent="0.3">
      <c r="A1497">
        <v>1495</v>
      </c>
      <c r="B1497">
        <v>4.0930869267624912</v>
      </c>
      <c r="C1497">
        <f t="shared" si="81"/>
        <v>49.5</v>
      </c>
      <c r="D1497">
        <v>1</v>
      </c>
      <c r="E1497">
        <v>103.3882</v>
      </c>
      <c r="F1497">
        <v>4.2079999999999999E-2</v>
      </c>
      <c r="G1497">
        <v>89.944000000000003</v>
      </c>
      <c r="H1497">
        <v>93.266999999999996</v>
      </c>
      <c r="I1497">
        <f>VLOOKUP(C1497,'Girls CDC 0-20'!$B$2:$F$243,3,FALSE)</f>
        <v>0.20027144999999999</v>
      </c>
      <c r="J1497">
        <f>VLOOKUP($C1497,'Girls CDC 0-20'!$B$2:$F$243,4,FALSE)</f>
        <v>101.6011898</v>
      </c>
      <c r="K1497">
        <f>VLOOKUP($C1497,'Girls CDC 0-20'!$B$2:$F$243,5,FALSE)</f>
        <v>4.3359463000000001E-2</v>
      </c>
      <c r="L1497">
        <f t="shared" si="80"/>
        <v>-1.9571167493193498</v>
      </c>
      <c r="M1497">
        <f t="shared" si="82"/>
        <v>2.5166871815307008</v>
      </c>
    </row>
    <row r="1498" spans="1:13" x14ac:dyDescent="0.3">
      <c r="A1498">
        <v>1496</v>
      </c>
      <c r="B1498">
        <v>4.0958247775496233</v>
      </c>
      <c r="C1498">
        <f t="shared" si="81"/>
        <v>49.5</v>
      </c>
      <c r="D1498">
        <v>1</v>
      </c>
      <c r="E1498">
        <v>103.4074</v>
      </c>
      <c r="F1498">
        <v>4.2079999999999999E-2</v>
      </c>
      <c r="G1498">
        <v>89.960999999999999</v>
      </c>
      <c r="H1498">
        <v>93.284999999999997</v>
      </c>
      <c r="I1498">
        <f>VLOOKUP(C1498,'Girls CDC 0-20'!$B$2:$F$243,3,FALSE)</f>
        <v>0.20027144999999999</v>
      </c>
      <c r="J1498">
        <f>VLOOKUP($C1498,'Girls CDC 0-20'!$B$2:$F$243,4,FALSE)</f>
        <v>101.6011898</v>
      </c>
      <c r="K1498">
        <f>VLOOKUP($C1498,'Girls CDC 0-20'!$B$2:$F$243,5,FALSE)</f>
        <v>4.3359463000000001E-2</v>
      </c>
      <c r="L1498">
        <f t="shared" si="80"/>
        <v>-1.9527417011116128</v>
      </c>
      <c r="M1498">
        <f t="shared" si="82"/>
        <v>2.5425104846024849</v>
      </c>
    </row>
    <row r="1499" spans="1:13" x14ac:dyDescent="0.3">
      <c r="A1499">
        <v>1497</v>
      </c>
      <c r="B1499">
        <v>4.0985626283367553</v>
      </c>
      <c r="C1499">
        <f t="shared" si="81"/>
        <v>49.5</v>
      </c>
      <c r="D1499">
        <v>1</v>
      </c>
      <c r="E1499">
        <v>103.42659999999999</v>
      </c>
      <c r="F1499">
        <v>4.2090000000000002E-2</v>
      </c>
      <c r="G1499">
        <v>89.974000000000004</v>
      </c>
      <c r="H1499">
        <v>93.299000000000007</v>
      </c>
      <c r="I1499">
        <f>VLOOKUP(C1499,'Girls CDC 0-20'!$B$2:$F$243,3,FALSE)</f>
        <v>0.20027144999999999</v>
      </c>
      <c r="J1499">
        <f>VLOOKUP($C1499,'Girls CDC 0-20'!$B$2:$F$243,4,FALSE)</f>
        <v>101.6011898</v>
      </c>
      <c r="K1499">
        <f>VLOOKUP($C1499,'Girls CDC 0-20'!$B$2:$F$243,5,FALSE)</f>
        <v>4.3359463000000001E-2</v>
      </c>
      <c r="L1499">
        <f t="shared" si="80"/>
        <v>-1.9493393525700933</v>
      </c>
      <c r="M1499">
        <f t="shared" si="82"/>
        <v>2.5627455979214799</v>
      </c>
    </row>
    <row r="1500" spans="1:13" x14ac:dyDescent="0.3">
      <c r="A1500">
        <v>1498</v>
      </c>
      <c r="B1500">
        <v>4.1013004791238874</v>
      </c>
      <c r="C1500">
        <f t="shared" si="81"/>
        <v>49.5</v>
      </c>
      <c r="D1500">
        <v>1</v>
      </c>
      <c r="E1500">
        <v>103.44580000000001</v>
      </c>
      <c r="F1500">
        <v>4.2090000000000002E-2</v>
      </c>
      <c r="G1500">
        <v>89.991</v>
      </c>
      <c r="H1500">
        <v>93.316999999999993</v>
      </c>
      <c r="I1500">
        <f>VLOOKUP(C1500,'Girls CDC 0-20'!$B$2:$F$243,3,FALSE)</f>
        <v>0.20027144999999999</v>
      </c>
      <c r="J1500">
        <f>VLOOKUP($C1500,'Girls CDC 0-20'!$B$2:$F$243,4,FALSE)</f>
        <v>101.6011898</v>
      </c>
      <c r="K1500">
        <f>VLOOKUP($C1500,'Girls CDC 0-20'!$B$2:$F$243,5,FALSE)</f>
        <v>4.3359463000000001E-2</v>
      </c>
      <c r="L1500">
        <f t="shared" si="80"/>
        <v>-1.944965504335324</v>
      </c>
      <c r="M1500">
        <f t="shared" si="82"/>
        <v>2.5889565099195511</v>
      </c>
    </row>
    <row r="1501" spans="1:13" x14ac:dyDescent="0.3">
      <c r="A1501">
        <v>1499</v>
      </c>
      <c r="B1501">
        <v>4.1040383299110195</v>
      </c>
      <c r="C1501">
        <f t="shared" si="81"/>
        <v>49.5</v>
      </c>
      <c r="D1501">
        <v>1</v>
      </c>
      <c r="E1501">
        <v>103.465</v>
      </c>
      <c r="F1501">
        <v>4.2099999999999999E-2</v>
      </c>
      <c r="G1501">
        <v>90.004000000000005</v>
      </c>
      <c r="H1501">
        <v>93.331999999999994</v>
      </c>
      <c r="I1501">
        <f>VLOOKUP(C1501,'Girls CDC 0-20'!$B$2:$F$243,3,FALSE)</f>
        <v>0.20027144999999999</v>
      </c>
      <c r="J1501">
        <f>VLOOKUP($C1501,'Girls CDC 0-20'!$B$2:$F$243,4,FALSE)</f>
        <v>101.6011898</v>
      </c>
      <c r="K1501">
        <f>VLOOKUP($C1501,'Girls CDC 0-20'!$B$2:$F$243,5,FALSE)</f>
        <v>4.3359463000000001E-2</v>
      </c>
      <c r="L1501">
        <f t="shared" si="80"/>
        <v>-1.9413211461810729</v>
      </c>
      <c r="M1501">
        <f t="shared" si="82"/>
        <v>2.6109668084362432</v>
      </c>
    </row>
    <row r="1502" spans="1:13" x14ac:dyDescent="0.3">
      <c r="A1502">
        <v>1500</v>
      </c>
      <c r="B1502">
        <v>4.1067761806981515</v>
      </c>
      <c r="C1502">
        <f t="shared" si="81"/>
        <v>49.5</v>
      </c>
      <c r="D1502">
        <v>1</v>
      </c>
      <c r="E1502">
        <v>103.4842</v>
      </c>
      <c r="F1502">
        <v>4.2099999999999999E-2</v>
      </c>
      <c r="G1502">
        <v>90.021000000000001</v>
      </c>
      <c r="H1502">
        <v>93.349000000000004</v>
      </c>
      <c r="I1502">
        <f>VLOOKUP(C1502,'Girls CDC 0-20'!$B$2:$F$243,3,FALSE)</f>
        <v>0.20027144999999999</v>
      </c>
      <c r="J1502">
        <f>VLOOKUP($C1502,'Girls CDC 0-20'!$B$2:$F$243,4,FALSE)</f>
        <v>101.6011898</v>
      </c>
      <c r="K1502">
        <f>VLOOKUP($C1502,'Girls CDC 0-20'!$B$2:$F$243,5,FALSE)</f>
        <v>4.3359463000000001E-2</v>
      </c>
      <c r="L1502">
        <f t="shared" si="80"/>
        <v>-1.9371914398158709</v>
      </c>
      <c r="M1502">
        <f t="shared" si="82"/>
        <v>2.636097313163841</v>
      </c>
    </row>
    <row r="1503" spans="1:13" x14ac:dyDescent="0.3">
      <c r="A1503">
        <v>1501</v>
      </c>
      <c r="B1503">
        <v>4.1095140314852845</v>
      </c>
      <c r="C1503">
        <f t="shared" si="81"/>
        <v>49.5</v>
      </c>
      <c r="D1503">
        <v>1</v>
      </c>
      <c r="E1503">
        <v>103.5034</v>
      </c>
      <c r="F1503">
        <v>4.2110000000000002E-2</v>
      </c>
      <c r="G1503">
        <v>90.034999999999997</v>
      </c>
      <c r="H1503">
        <v>93.364000000000004</v>
      </c>
      <c r="I1503">
        <f>VLOOKUP(C1503,'Girls CDC 0-20'!$B$2:$F$243,3,FALSE)</f>
        <v>0.20027144999999999</v>
      </c>
      <c r="J1503">
        <f>VLOOKUP($C1503,'Girls CDC 0-20'!$B$2:$F$243,4,FALSE)</f>
        <v>101.6011898</v>
      </c>
      <c r="K1503">
        <f>VLOOKUP($C1503,'Girls CDC 0-20'!$B$2:$F$243,5,FALSE)</f>
        <v>4.3359463000000001E-2</v>
      </c>
      <c r="L1503">
        <f t="shared" si="80"/>
        <v>-1.9335480807041541</v>
      </c>
      <c r="M1503">
        <f t="shared" si="82"/>
        <v>2.6584358033045286</v>
      </c>
    </row>
    <row r="1504" spans="1:13" x14ac:dyDescent="0.3">
      <c r="A1504">
        <v>1502</v>
      </c>
      <c r="B1504">
        <v>4.1122518822724166</v>
      </c>
      <c r="C1504">
        <f t="shared" si="81"/>
        <v>49.5</v>
      </c>
      <c r="D1504">
        <v>1</v>
      </c>
      <c r="E1504">
        <v>103.52249999999999</v>
      </c>
      <c r="F1504">
        <v>4.2110000000000002E-2</v>
      </c>
      <c r="G1504">
        <v>90.051000000000002</v>
      </c>
      <c r="H1504">
        <v>93.381</v>
      </c>
      <c r="I1504">
        <f>VLOOKUP(C1504,'Girls CDC 0-20'!$B$2:$F$243,3,FALSE)</f>
        <v>0.20027144999999999</v>
      </c>
      <c r="J1504">
        <f>VLOOKUP($C1504,'Girls CDC 0-20'!$B$2:$F$243,4,FALSE)</f>
        <v>101.6011898</v>
      </c>
      <c r="K1504">
        <f>VLOOKUP($C1504,'Girls CDC 0-20'!$B$2:$F$243,5,FALSE)</f>
        <v>4.3359463000000001E-2</v>
      </c>
      <c r="L1504">
        <f t="shared" si="80"/>
        <v>-1.9294195062379389</v>
      </c>
      <c r="M1504">
        <f t="shared" si="82"/>
        <v>2.6839402024224732</v>
      </c>
    </row>
    <row r="1505" spans="1:13" x14ac:dyDescent="0.3">
      <c r="A1505">
        <v>1503</v>
      </c>
      <c r="B1505">
        <v>4.1149897330595486</v>
      </c>
      <c r="C1505">
        <f t="shared" si="81"/>
        <v>49.5</v>
      </c>
      <c r="D1505">
        <v>1</v>
      </c>
      <c r="E1505">
        <v>103.54170000000001</v>
      </c>
      <c r="F1505">
        <v>4.2119999999999998E-2</v>
      </c>
      <c r="G1505">
        <v>90.064999999999998</v>
      </c>
      <c r="H1505">
        <v>93.396000000000001</v>
      </c>
      <c r="I1505">
        <f>VLOOKUP(C1505,'Girls CDC 0-20'!$B$2:$F$243,3,FALSE)</f>
        <v>0.20027144999999999</v>
      </c>
      <c r="J1505">
        <f>VLOOKUP($C1505,'Girls CDC 0-20'!$B$2:$F$243,4,FALSE)</f>
        <v>101.6011898</v>
      </c>
      <c r="K1505">
        <f>VLOOKUP($C1505,'Girls CDC 0-20'!$B$2:$F$243,5,FALSE)</f>
        <v>4.3359463000000001E-2</v>
      </c>
      <c r="L1505">
        <f t="shared" si="80"/>
        <v>-1.925777145552638</v>
      </c>
      <c r="M1505">
        <f t="shared" si="82"/>
        <v>2.7066103168558779</v>
      </c>
    </row>
    <row r="1506" spans="1:13" x14ac:dyDescent="0.3">
      <c r="A1506">
        <v>1504</v>
      </c>
      <c r="B1506">
        <v>4.1177275838466807</v>
      </c>
      <c r="C1506">
        <f t="shared" si="81"/>
        <v>49.5</v>
      </c>
      <c r="D1506">
        <v>1</v>
      </c>
      <c r="E1506">
        <v>103.5608</v>
      </c>
      <c r="F1506">
        <v>4.2119999999999998E-2</v>
      </c>
      <c r="G1506">
        <v>90.081000000000003</v>
      </c>
      <c r="H1506">
        <v>93.412999999999997</v>
      </c>
      <c r="I1506">
        <f>VLOOKUP(C1506,'Girls CDC 0-20'!$B$2:$F$243,3,FALSE)</f>
        <v>0.20027144999999999</v>
      </c>
      <c r="J1506">
        <f>VLOOKUP($C1506,'Girls CDC 0-20'!$B$2:$F$243,4,FALSE)</f>
        <v>101.6011898</v>
      </c>
      <c r="K1506">
        <f>VLOOKUP($C1506,'Girls CDC 0-20'!$B$2:$F$243,5,FALSE)</f>
        <v>4.3359463000000001E-2</v>
      </c>
      <c r="L1506">
        <f t="shared" si="80"/>
        <v>-1.9216497022874912</v>
      </c>
      <c r="M1506">
        <f t="shared" si="82"/>
        <v>2.7324925059464409</v>
      </c>
    </row>
    <row r="1507" spans="1:13" x14ac:dyDescent="0.3">
      <c r="A1507">
        <v>1505</v>
      </c>
      <c r="B1507">
        <v>4.1204654346338128</v>
      </c>
      <c r="C1507">
        <f t="shared" si="81"/>
        <v>49.5</v>
      </c>
      <c r="D1507">
        <v>1</v>
      </c>
      <c r="E1507">
        <v>103.58</v>
      </c>
      <c r="F1507">
        <v>4.2119999999999998E-2</v>
      </c>
      <c r="G1507">
        <v>90.097999999999999</v>
      </c>
      <c r="H1507">
        <v>93.430999999999997</v>
      </c>
      <c r="I1507">
        <f>VLOOKUP(C1507,'Girls CDC 0-20'!$B$2:$F$243,3,FALSE)</f>
        <v>0.20027144999999999</v>
      </c>
      <c r="J1507">
        <f>VLOOKUP($C1507,'Girls CDC 0-20'!$B$2:$F$243,4,FALSE)</f>
        <v>101.6011898</v>
      </c>
      <c r="K1507">
        <f>VLOOKUP($C1507,'Girls CDC 0-20'!$B$2:$F$243,5,FALSE)</f>
        <v>4.3359463000000001E-2</v>
      </c>
      <c r="L1507">
        <f t="shared" si="80"/>
        <v>-1.91728012294398</v>
      </c>
      <c r="M1507">
        <f t="shared" si="82"/>
        <v>2.7601176882030511</v>
      </c>
    </row>
    <row r="1508" spans="1:13" x14ac:dyDescent="0.3">
      <c r="A1508">
        <v>1506</v>
      </c>
      <c r="B1508">
        <v>4.1232032854209448</v>
      </c>
      <c r="C1508">
        <f t="shared" si="81"/>
        <v>49.5</v>
      </c>
      <c r="D1508">
        <v>1</v>
      </c>
      <c r="E1508">
        <v>103.59910000000001</v>
      </c>
      <c r="F1508">
        <v>4.2130000000000001E-2</v>
      </c>
      <c r="G1508">
        <v>90.111000000000004</v>
      </c>
      <c r="H1508">
        <v>93.444999999999993</v>
      </c>
      <c r="I1508">
        <f>VLOOKUP(C1508,'Girls CDC 0-20'!$B$2:$F$243,3,FALSE)</f>
        <v>0.20027144999999999</v>
      </c>
      <c r="J1508">
        <f>VLOOKUP($C1508,'Girls CDC 0-20'!$B$2:$F$243,4,FALSE)</f>
        <v>101.6011898</v>
      </c>
      <c r="K1508">
        <f>VLOOKUP($C1508,'Girls CDC 0-20'!$B$2:$F$243,5,FALSE)</f>
        <v>4.3359463000000001E-2</v>
      </c>
      <c r="L1508">
        <f t="shared" si="80"/>
        <v>-1.9138820266517313</v>
      </c>
      <c r="M1508">
        <f t="shared" si="82"/>
        <v>2.7817615711321211</v>
      </c>
    </row>
    <row r="1509" spans="1:13" x14ac:dyDescent="0.3">
      <c r="A1509">
        <v>1507</v>
      </c>
      <c r="B1509">
        <v>4.1259411362080769</v>
      </c>
      <c r="C1509">
        <f t="shared" si="81"/>
        <v>49.5</v>
      </c>
      <c r="D1509">
        <v>1</v>
      </c>
      <c r="E1509">
        <v>103.6183</v>
      </c>
      <c r="F1509">
        <v>4.2130000000000001E-2</v>
      </c>
      <c r="G1509">
        <v>90.128</v>
      </c>
      <c r="H1509">
        <v>93.462999999999994</v>
      </c>
      <c r="I1509">
        <f>VLOOKUP(C1509,'Girls CDC 0-20'!$B$2:$F$243,3,FALSE)</f>
        <v>0.20027144999999999</v>
      </c>
      <c r="J1509">
        <f>VLOOKUP($C1509,'Girls CDC 0-20'!$B$2:$F$243,4,FALSE)</f>
        <v>101.6011898</v>
      </c>
      <c r="K1509">
        <f>VLOOKUP($C1509,'Girls CDC 0-20'!$B$2:$F$243,5,FALSE)</f>
        <v>4.3359463000000001E-2</v>
      </c>
      <c r="L1509">
        <f t="shared" si="80"/>
        <v>-1.9095136439088116</v>
      </c>
      <c r="M1509">
        <f t="shared" si="82"/>
        <v>2.809793167500052</v>
      </c>
    </row>
    <row r="1510" spans="1:13" x14ac:dyDescent="0.3">
      <c r="A1510">
        <v>1508</v>
      </c>
      <c r="B1510">
        <v>4.128678986995209</v>
      </c>
      <c r="C1510">
        <f t="shared" si="81"/>
        <v>49.5</v>
      </c>
      <c r="D1510">
        <v>1</v>
      </c>
      <c r="E1510">
        <v>103.6374</v>
      </c>
      <c r="F1510">
        <v>4.2139999999999997E-2</v>
      </c>
      <c r="G1510">
        <v>90.141000000000005</v>
      </c>
      <c r="H1510">
        <v>93.477999999999994</v>
      </c>
      <c r="I1510">
        <f>VLOOKUP(C1510,'Girls CDC 0-20'!$B$2:$F$243,3,FALSE)</f>
        <v>0.20027144999999999</v>
      </c>
      <c r="J1510">
        <f>VLOOKUP($C1510,'Girls CDC 0-20'!$B$2:$F$243,4,FALSE)</f>
        <v>101.6011898</v>
      </c>
      <c r="K1510">
        <f>VLOOKUP($C1510,'Girls CDC 0-20'!$B$2:$F$243,5,FALSE)</f>
        <v>4.3359463000000001E-2</v>
      </c>
      <c r="L1510">
        <f t="shared" si="80"/>
        <v>-1.9058738388830745</v>
      </c>
      <c r="M1510">
        <f t="shared" si="82"/>
        <v>2.8333287993106691</v>
      </c>
    </row>
    <row r="1511" spans="1:13" x14ac:dyDescent="0.3">
      <c r="A1511">
        <v>1509</v>
      </c>
      <c r="B1511">
        <v>4.131416837782341</v>
      </c>
      <c r="C1511">
        <f t="shared" si="81"/>
        <v>49.5</v>
      </c>
      <c r="D1511">
        <v>1</v>
      </c>
      <c r="E1511">
        <v>103.65649999999999</v>
      </c>
      <c r="F1511">
        <v>4.2139999999999997E-2</v>
      </c>
      <c r="G1511">
        <v>90.158000000000001</v>
      </c>
      <c r="H1511">
        <v>93.495000000000005</v>
      </c>
      <c r="I1511">
        <f>VLOOKUP(C1511,'Girls CDC 0-20'!$B$2:$F$243,3,FALSE)</f>
        <v>0.20027144999999999</v>
      </c>
      <c r="J1511">
        <f>VLOOKUP($C1511,'Girls CDC 0-20'!$B$2:$F$243,4,FALSE)</f>
        <v>101.6011898</v>
      </c>
      <c r="K1511">
        <f>VLOOKUP($C1511,'Girls CDC 0-20'!$B$2:$F$243,5,FALSE)</f>
        <v>4.3359463000000001E-2</v>
      </c>
      <c r="L1511">
        <f t="shared" si="80"/>
        <v>-1.901749291139619</v>
      </c>
      <c r="M1511">
        <f t="shared" si="82"/>
        <v>2.8601969246229637</v>
      </c>
    </row>
    <row r="1512" spans="1:13" x14ac:dyDescent="0.3">
      <c r="A1512">
        <v>1510</v>
      </c>
      <c r="B1512">
        <v>4.1341546885694731</v>
      </c>
      <c r="C1512">
        <f t="shared" si="81"/>
        <v>49.5</v>
      </c>
      <c r="D1512">
        <v>1</v>
      </c>
      <c r="E1512">
        <v>103.6756</v>
      </c>
      <c r="F1512">
        <v>4.215E-2</v>
      </c>
      <c r="G1512">
        <v>90.171999999999997</v>
      </c>
      <c r="H1512">
        <v>93.51</v>
      </c>
      <c r="I1512">
        <f>VLOOKUP(C1512,'Girls CDC 0-20'!$B$2:$F$243,3,FALSE)</f>
        <v>0.20027144999999999</v>
      </c>
      <c r="J1512">
        <f>VLOOKUP($C1512,'Girls CDC 0-20'!$B$2:$F$243,4,FALSE)</f>
        <v>101.6011898</v>
      </c>
      <c r="K1512">
        <f>VLOOKUP($C1512,'Girls CDC 0-20'!$B$2:$F$243,5,FALSE)</f>
        <v>4.3359463000000001E-2</v>
      </c>
      <c r="L1512">
        <f t="shared" si="80"/>
        <v>-1.8981104823501942</v>
      </c>
      <c r="M1512">
        <f t="shared" si="82"/>
        <v>2.884076480201784</v>
      </c>
    </row>
    <row r="1513" spans="1:13" x14ac:dyDescent="0.3">
      <c r="A1513">
        <v>1511</v>
      </c>
      <c r="B1513">
        <v>4.1368925393566052</v>
      </c>
      <c r="C1513">
        <f t="shared" si="81"/>
        <v>49.5</v>
      </c>
      <c r="D1513">
        <v>1</v>
      </c>
      <c r="E1513">
        <v>103.6947</v>
      </c>
      <c r="F1513">
        <v>4.215E-2</v>
      </c>
      <c r="G1513">
        <v>90.188000000000002</v>
      </c>
      <c r="H1513">
        <v>93.527000000000001</v>
      </c>
      <c r="I1513">
        <f>VLOOKUP(C1513,'Girls CDC 0-20'!$B$2:$F$243,3,FALSE)</f>
        <v>0.20027144999999999</v>
      </c>
      <c r="J1513">
        <f>VLOOKUP($C1513,'Girls CDC 0-20'!$B$2:$F$243,4,FALSE)</f>
        <v>101.6011898</v>
      </c>
      <c r="K1513">
        <f>VLOOKUP($C1513,'Girls CDC 0-20'!$B$2:$F$243,5,FALSE)</f>
        <v>4.3359463000000001E-2</v>
      </c>
      <c r="L1513">
        <f t="shared" si="80"/>
        <v>-1.8939870633268534</v>
      </c>
      <c r="M1513">
        <f t="shared" si="82"/>
        <v>2.9113363512535262</v>
      </c>
    </row>
    <row r="1514" spans="1:13" x14ac:dyDescent="0.3">
      <c r="A1514">
        <v>1512</v>
      </c>
      <c r="B1514">
        <v>4.1396303901437372</v>
      </c>
      <c r="C1514">
        <f t="shared" si="81"/>
        <v>49.5</v>
      </c>
      <c r="D1514">
        <v>1</v>
      </c>
      <c r="E1514">
        <v>103.71380000000001</v>
      </c>
      <c r="F1514">
        <v>4.2160000000000003E-2</v>
      </c>
      <c r="G1514">
        <v>90.201999999999998</v>
      </c>
      <c r="H1514">
        <v>93.542000000000002</v>
      </c>
      <c r="I1514">
        <f>VLOOKUP(C1514,'Girls CDC 0-20'!$B$2:$F$243,3,FALSE)</f>
        <v>0.20027144999999999</v>
      </c>
      <c r="J1514">
        <f>VLOOKUP($C1514,'Girls CDC 0-20'!$B$2:$F$243,4,FALSE)</f>
        <v>101.6011898</v>
      </c>
      <c r="K1514">
        <f>VLOOKUP($C1514,'Girls CDC 0-20'!$B$2:$F$243,5,FALSE)</f>
        <v>4.3359463000000001E-2</v>
      </c>
      <c r="L1514">
        <f t="shared" si="80"/>
        <v>-1.8903492501602943</v>
      </c>
      <c r="M1514">
        <f t="shared" si="82"/>
        <v>2.935563300809426</v>
      </c>
    </row>
    <row r="1515" spans="1:13" x14ac:dyDescent="0.3">
      <c r="A1515">
        <v>1513</v>
      </c>
      <c r="B1515">
        <v>4.1423682409308693</v>
      </c>
      <c r="C1515">
        <f t="shared" si="81"/>
        <v>49.5</v>
      </c>
      <c r="D1515">
        <v>1</v>
      </c>
      <c r="E1515">
        <v>103.7329</v>
      </c>
      <c r="F1515">
        <v>4.2160000000000003E-2</v>
      </c>
      <c r="G1515">
        <v>90.218000000000004</v>
      </c>
      <c r="H1515">
        <v>93.558999999999997</v>
      </c>
      <c r="I1515">
        <f>VLOOKUP(C1515,'Girls CDC 0-20'!$B$2:$F$243,3,FALSE)</f>
        <v>0.20027144999999999</v>
      </c>
      <c r="J1515">
        <f>VLOOKUP($C1515,'Girls CDC 0-20'!$B$2:$F$243,4,FALSE)</f>
        <v>101.6011898</v>
      </c>
      <c r="K1515">
        <f>VLOOKUP($C1515,'Girls CDC 0-20'!$B$2:$F$243,5,FALSE)</f>
        <v>4.3359463000000001E-2</v>
      </c>
      <c r="L1515">
        <f t="shared" si="80"/>
        <v>-1.8862269591621927</v>
      </c>
      <c r="M1515">
        <f t="shared" si="82"/>
        <v>2.963218854444559</v>
      </c>
    </row>
    <row r="1516" spans="1:13" x14ac:dyDescent="0.3">
      <c r="A1516">
        <v>1514</v>
      </c>
      <c r="B1516">
        <v>4.1451060917180014</v>
      </c>
      <c r="C1516">
        <f t="shared" si="81"/>
        <v>49.5</v>
      </c>
      <c r="D1516">
        <v>1</v>
      </c>
      <c r="E1516">
        <v>103.752</v>
      </c>
      <c r="F1516">
        <v>4.2160000000000003E-2</v>
      </c>
      <c r="G1516">
        <v>90.234999999999999</v>
      </c>
      <c r="H1516">
        <v>93.575999999999993</v>
      </c>
      <c r="I1516">
        <f>VLOOKUP(C1516,'Girls CDC 0-20'!$B$2:$F$243,3,FALSE)</f>
        <v>0.20027144999999999</v>
      </c>
      <c r="J1516">
        <f>VLOOKUP($C1516,'Girls CDC 0-20'!$B$2:$F$243,4,FALSE)</f>
        <v>101.6011898</v>
      </c>
      <c r="K1516">
        <f>VLOOKUP($C1516,'Girls CDC 0-20'!$B$2:$F$243,5,FALSE)</f>
        <v>4.3359463000000001E-2</v>
      </c>
      <c r="L1516">
        <f t="shared" si="80"/>
        <v>-1.8821052671450964</v>
      </c>
      <c r="M1516">
        <f t="shared" si="82"/>
        <v>2.9910862182955951</v>
      </c>
    </row>
    <row r="1517" spans="1:13" x14ac:dyDescent="0.3">
      <c r="A1517">
        <v>1515</v>
      </c>
      <c r="B1517">
        <v>4.1478439425051334</v>
      </c>
      <c r="C1517">
        <f t="shared" si="81"/>
        <v>49.5</v>
      </c>
      <c r="D1517">
        <v>1</v>
      </c>
      <c r="E1517">
        <v>103.7711</v>
      </c>
      <c r="F1517">
        <v>4.2169999999999999E-2</v>
      </c>
      <c r="G1517">
        <v>90.248000000000005</v>
      </c>
      <c r="H1517">
        <v>93.590999999999994</v>
      </c>
      <c r="I1517">
        <f>VLOOKUP(C1517,'Girls CDC 0-20'!$B$2:$F$243,3,FALSE)</f>
        <v>0.20027144999999999</v>
      </c>
      <c r="J1517">
        <f>VLOOKUP($C1517,'Girls CDC 0-20'!$B$2:$F$243,4,FALSE)</f>
        <v>101.6011898</v>
      </c>
      <c r="K1517">
        <f>VLOOKUP($C1517,'Girls CDC 0-20'!$B$2:$F$243,5,FALSE)</f>
        <v>4.3359463000000001E-2</v>
      </c>
      <c r="L1517">
        <f t="shared" si="80"/>
        <v>-1.8784689773385945</v>
      </c>
      <c r="M1517">
        <f t="shared" si="82"/>
        <v>3.0158518555197933</v>
      </c>
    </row>
    <row r="1518" spans="1:13" x14ac:dyDescent="0.3">
      <c r="A1518">
        <v>1516</v>
      </c>
      <c r="B1518">
        <v>4.1505817932922655</v>
      </c>
      <c r="C1518">
        <f t="shared" si="81"/>
        <v>49.5</v>
      </c>
      <c r="D1518">
        <v>1</v>
      </c>
      <c r="E1518">
        <v>103.7902</v>
      </c>
      <c r="F1518">
        <v>4.2169999999999999E-2</v>
      </c>
      <c r="G1518">
        <v>90.265000000000001</v>
      </c>
      <c r="H1518">
        <v>93.608000000000004</v>
      </c>
      <c r="I1518">
        <f>VLOOKUP(C1518,'Girls CDC 0-20'!$B$2:$F$243,3,FALSE)</f>
        <v>0.20027144999999999</v>
      </c>
      <c r="J1518">
        <f>VLOOKUP($C1518,'Girls CDC 0-20'!$B$2:$F$243,4,FALSE)</f>
        <v>101.6011898</v>
      </c>
      <c r="K1518">
        <f>VLOOKUP($C1518,'Girls CDC 0-20'!$B$2:$F$243,5,FALSE)</f>
        <v>4.3359463000000001E-2</v>
      </c>
      <c r="L1518">
        <f t="shared" si="80"/>
        <v>-1.874348412283968</v>
      </c>
      <c r="M1518">
        <f t="shared" si="82"/>
        <v>3.0441209444680442</v>
      </c>
    </row>
    <row r="1519" spans="1:13" x14ac:dyDescent="0.3">
      <c r="A1519">
        <v>1517</v>
      </c>
      <c r="B1519">
        <v>4.1533196440793976</v>
      </c>
      <c r="C1519">
        <f t="shared" si="81"/>
        <v>49.5</v>
      </c>
      <c r="D1519">
        <v>1</v>
      </c>
      <c r="E1519">
        <v>103.8092</v>
      </c>
      <c r="F1519">
        <v>4.2180000000000002E-2</v>
      </c>
      <c r="G1519">
        <v>90.278000000000006</v>
      </c>
      <c r="H1519">
        <v>93.623000000000005</v>
      </c>
      <c r="I1519">
        <f>VLOOKUP(C1519,'Girls CDC 0-20'!$B$2:$F$243,3,FALSE)</f>
        <v>0.20027144999999999</v>
      </c>
      <c r="J1519">
        <f>VLOOKUP($C1519,'Girls CDC 0-20'!$B$2:$F$243,4,FALSE)</f>
        <v>101.6011898</v>
      </c>
      <c r="K1519">
        <f>VLOOKUP($C1519,'Girls CDC 0-20'!$B$2:$F$243,5,FALSE)</f>
        <v>4.3359463000000001E-2</v>
      </c>
      <c r="L1519">
        <f t="shared" si="80"/>
        <v>-1.8707131165502298</v>
      </c>
      <c r="M1519">
        <f t="shared" si="82"/>
        <v>3.0692427889569589</v>
      </c>
    </row>
    <row r="1520" spans="1:13" x14ac:dyDescent="0.3">
      <c r="A1520">
        <v>1518</v>
      </c>
      <c r="B1520">
        <v>4.1560574948665296</v>
      </c>
      <c r="C1520">
        <f t="shared" si="81"/>
        <v>49.5</v>
      </c>
      <c r="D1520">
        <v>1</v>
      </c>
      <c r="E1520">
        <v>103.8283</v>
      </c>
      <c r="F1520">
        <v>4.2180000000000002E-2</v>
      </c>
      <c r="G1520">
        <v>90.295000000000002</v>
      </c>
      <c r="H1520">
        <v>93.64</v>
      </c>
      <c r="I1520">
        <f>VLOOKUP(C1520,'Girls CDC 0-20'!$B$2:$F$243,3,FALSE)</f>
        <v>0.20027144999999999</v>
      </c>
      <c r="J1520">
        <f>VLOOKUP($C1520,'Girls CDC 0-20'!$B$2:$F$243,4,FALSE)</f>
        <v>101.6011898</v>
      </c>
      <c r="K1520">
        <f>VLOOKUP($C1520,'Girls CDC 0-20'!$B$2:$F$243,5,FALSE)</f>
        <v>4.3359463000000001E-2</v>
      </c>
      <c r="L1520">
        <f t="shared" si="80"/>
        <v>-1.8665936777648984</v>
      </c>
      <c r="M1520">
        <f t="shared" si="82"/>
        <v>3.0979175575298568</v>
      </c>
    </row>
    <row r="1521" spans="1:13" x14ac:dyDescent="0.3">
      <c r="A1521">
        <v>1519</v>
      </c>
      <c r="B1521">
        <v>4.1587953456536617</v>
      </c>
      <c r="C1521">
        <f t="shared" si="81"/>
        <v>49.5</v>
      </c>
      <c r="D1521">
        <v>1</v>
      </c>
      <c r="E1521">
        <v>103.8473</v>
      </c>
      <c r="F1521">
        <v>4.2189999999999998E-2</v>
      </c>
      <c r="G1521">
        <v>90.308000000000007</v>
      </c>
      <c r="H1521">
        <v>93.655000000000001</v>
      </c>
      <c r="I1521">
        <f>VLOOKUP(C1521,'Girls CDC 0-20'!$B$2:$F$243,3,FALSE)</f>
        <v>0.20027144999999999</v>
      </c>
      <c r="J1521">
        <f>VLOOKUP($C1521,'Girls CDC 0-20'!$B$2:$F$243,4,FALSE)</f>
        <v>101.6011898</v>
      </c>
      <c r="K1521">
        <f>VLOOKUP($C1521,'Girls CDC 0-20'!$B$2:$F$243,5,FALSE)</f>
        <v>4.3359463000000001E-2</v>
      </c>
      <c r="L1521">
        <f t="shared" si="80"/>
        <v>-1.8629593754925742</v>
      </c>
      <c r="M1521">
        <f t="shared" si="82"/>
        <v>3.1233991012524127</v>
      </c>
    </row>
    <row r="1522" spans="1:13" x14ac:dyDescent="0.3">
      <c r="A1522">
        <v>1520</v>
      </c>
      <c r="B1522">
        <v>4.1615331964407938</v>
      </c>
      <c r="C1522">
        <f t="shared" si="81"/>
        <v>49.5</v>
      </c>
      <c r="D1522">
        <v>1</v>
      </c>
      <c r="E1522">
        <v>103.8664</v>
      </c>
      <c r="F1522">
        <v>4.2189999999999998E-2</v>
      </c>
      <c r="G1522">
        <v>90.325000000000003</v>
      </c>
      <c r="H1522">
        <v>93.671999999999997</v>
      </c>
      <c r="I1522">
        <f>VLOOKUP(C1522,'Girls CDC 0-20'!$B$2:$F$243,3,FALSE)</f>
        <v>0.20027144999999999</v>
      </c>
      <c r="J1522">
        <f>VLOOKUP($C1522,'Girls CDC 0-20'!$B$2:$F$243,4,FALSE)</f>
        <v>101.6011898</v>
      </c>
      <c r="K1522">
        <f>VLOOKUP($C1522,'Girls CDC 0-20'!$B$2:$F$243,5,FALSE)</f>
        <v>4.3359463000000001E-2</v>
      </c>
      <c r="L1522">
        <f t="shared" si="80"/>
        <v>-1.8588410622839771</v>
      </c>
      <c r="M1522">
        <f t="shared" si="82"/>
        <v>3.1524835098953483</v>
      </c>
    </row>
    <row r="1523" spans="1:13" x14ac:dyDescent="0.3">
      <c r="A1523">
        <v>1521</v>
      </c>
      <c r="B1523">
        <v>4.1642710472279258</v>
      </c>
      <c r="C1523">
        <f t="shared" si="81"/>
        <v>49.5</v>
      </c>
      <c r="D1523">
        <v>1</v>
      </c>
      <c r="E1523">
        <v>103.8854</v>
      </c>
      <c r="F1523">
        <v>4.2200000000000001E-2</v>
      </c>
      <c r="G1523">
        <v>90.337999999999994</v>
      </c>
      <c r="H1523">
        <v>93.686999999999998</v>
      </c>
      <c r="I1523">
        <f>VLOOKUP(C1523,'Girls CDC 0-20'!$B$2:$F$243,3,FALSE)</f>
        <v>0.20027144999999999</v>
      </c>
      <c r="J1523">
        <f>VLOOKUP($C1523,'Girls CDC 0-20'!$B$2:$F$243,4,FALSE)</f>
        <v>101.6011898</v>
      </c>
      <c r="K1523">
        <f>VLOOKUP($C1523,'Girls CDC 0-20'!$B$2:$F$243,5,FALSE)</f>
        <v>4.3359463000000001E-2</v>
      </c>
      <c r="L1523">
        <f t="shared" si="80"/>
        <v>-1.8552077528622926</v>
      </c>
      <c r="M1523">
        <f t="shared" si="82"/>
        <v>3.1783282497699052</v>
      </c>
    </row>
    <row r="1524" spans="1:13" x14ac:dyDescent="0.3">
      <c r="A1524">
        <v>1522</v>
      </c>
      <c r="B1524">
        <v>4.1670088980150579</v>
      </c>
      <c r="C1524">
        <f t="shared" si="81"/>
        <v>50.5</v>
      </c>
      <c r="D1524">
        <v>1</v>
      </c>
      <c r="E1524">
        <v>103.9045</v>
      </c>
      <c r="F1524">
        <v>4.2200000000000001E-2</v>
      </c>
      <c r="G1524">
        <v>90.355000000000004</v>
      </c>
      <c r="H1524">
        <v>93.703999999999994</v>
      </c>
      <c r="I1524">
        <f>VLOOKUP(C1524,'Girls CDC 0-20'!$B$2:$F$243,3,FALSE)</f>
        <v>0.17491335599999999</v>
      </c>
      <c r="J1524">
        <f>VLOOKUP($C1524,'Girls CDC 0-20'!$B$2:$F$243,4,FALSE)</f>
        <v>102.17003579999999</v>
      </c>
      <c r="K1524">
        <f>VLOOKUP($C1524,'Girls CDC 0-20'!$B$2:$F$243,5,FALSE)</f>
        <v>4.3456406000000003E-2</v>
      </c>
      <c r="L1524">
        <f t="shared" si="80"/>
        <v>-1.9754628774162912</v>
      </c>
      <c r="M1524">
        <f t="shared" si="82"/>
        <v>2.4107821690820952</v>
      </c>
    </row>
    <row r="1525" spans="1:13" x14ac:dyDescent="0.3">
      <c r="A1525">
        <v>1523</v>
      </c>
      <c r="B1525">
        <v>4.16974674880219</v>
      </c>
      <c r="C1525">
        <f t="shared" si="81"/>
        <v>50.5</v>
      </c>
      <c r="D1525">
        <v>1</v>
      </c>
      <c r="E1525">
        <v>103.9235</v>
      </c>
      <c r="F1525">
        <v>4.2200000000000001E-2</v>
      </c>
      <c r="G1525">
        <v>90.370999999999995</v>
      </c>
      <c r="H1525">
        <v>93.721000000000004</v>
      </c>
      <c r="I1525">
        <f>VLOOKUP(C1525,'Girls CDC 0-20'!$B$2:$F$243,3,FALSE)</f>
        <v>0.17491335599999999</v>
      </c>
      <c r="J1525">
        <f>VLOOKUP($C1525,'Girls CDC 0-20'!$B$2:$F$243,4,FALSE)</f>
        <v>102.17003579999999</v>
      </c>
      <c r="K1525">
        <f>VLOOKUP($C1525,'Girls CDC 0-20'!$B$2:$F$243,5,FALSE)</f>
        <v>4.3456406000000003E-2</v>
      </c>
      <c r="L1525">
        <f t="shared" si="80"/>
        <v>-1.9713510602979447</v>
      </c>
      <c r="M1525">
        <f t="shared" si="82"/>
        <v>2.4341867369515757</v>
      </c>
    </row>
    <row r="1526" spans="1:13" x14ac:dyDescent="0.3">
      <c r="A1526">
        <v>1524</v>
      </c>
      <c r="B1526">
        <v>4.1724845995893221</v>
      </c>
      <c r="C1526">
        <f t="shared" si="81"/>
        <v>50.5</v>
      </c>
      <c r="D1526">
        <v>1</v>
      </c>
      <c r="E1526">
        <v>103.9425</v>
      </c>
      <c r="F1526">
        <v>4.2209999999999998E-2</v>
      </c>
      <c r="G1526">
        <v>90.384</v>
      </c>
      <c r="H1526">
        <v>93.736000000000004</v>
      </c>
      <c r="I1526">
        <f>VLOOKUP(C1526,'Girls CDC 0-20'!$B$2:$F$243,3,FALSE)</f>
        <v>0.17491335599999999</v>
      </c>
      <c r="J1526">
        <f>VLOOKUP($C1526,'Girls CDC 0-20'!$B$2:$F$243,4,FALSE)</f>
        <v>102.17003579999999</v>
      </c>
      <c r="K1526">
        <f>VLOOKUP($C1526,'Girls CDC 0-20'!$B$2:$F$243,5,FALSE)</f>
        <v>4.3456406000000003E-2</v>
      </c>
      <c r="L1526">
        <f t="shared" si="80"/>
        <v>-1.9677234973829254</v>
      </c>
      <c r="M1526">
        <f t="shared" si="82"/>
        <v>2.454993035059859</v>
      </c>
    </row>
    <row r="1527" spans="1:13" x14ac:dyDescent="0.3">
      <c r="A1527">
        <v>1525</v>
      </c>
      <c r="B1527">
        <v>4.1752224503764541</v>
      </c>
      <c r="C1527">
        <f t="shared" si="81"/>
        <v>50.5</v>
      </c>
      <c r="D1527">
        <v>1</v>
      </c>
      <c r="E1527">
        <v>103.9616</v>
      </c>
      <c r="F1527">
        <v>4.2209999999999998E-2</v>
      </c>
      <c r="G1527">
        <v>90.400999999999996</v>
      </c>
      <c r="H1527">
        <v>93.753</v>
      </c>
      <c r="I1527">
        <f>VLOOKUP(C1527,'Girls CDC 0-20'!$B$2:$F$243,3,FALSE)</f>
        <v>0.17491335599999999</v>
      </c>
      <c r="J1527">
        <f>VLOOKUP($C1527,'Girls CDC 0-20'!$B$2:$F$243,4,FALSE)</f>
        <v>102.17003579999999</v>
      </c>
      <c r="K1527">
        <f>VLOOKUP($C1527,'Girls CDC 0-20'!$B$2:$F$243,5,FALSE)</f>
        <v>4.3456406000000003E-2</v>
      </c>
      <c r="L1527">
        <f t="shared" si="80"/>
        <v>-1.9636128383764146</v>
      </c>
      <c r="M1527">
        <f t="shared" si="82"/>
        <v>2.4787503707481742</v>
      </c>
    </row>
    <row r="1528" spans="1:13" x14ac:dyDescent="0.3">
      <c r="A1528">
        <v>1526</v>
      </c>
      <c r="B1528">
        <v>4.1779603011635862</v>
      </c>
      <c r="C1528">
        <f t="shared" si="81"/>
        <v>50.5</v>
      </c>
      <c r="D1528">
        <v>1</v>
      </c>
      <c r="E1528">
        <v>103.9806</v>
      </c>
      <c r="F1528">
        <v>4.2220000000000001E-2</v>
      </c>
      <c r="G1528">
        <v>90.414000000000001</v>
      </c>
      <c r="H1528">
        <v>93.768000000000001</v>
      </c>
      <c r="I1528">
        <f>VLOOKUP(C1528,'Girls CDC 0-20'!$B$2:$F$243,3,FALSE)</f>
        <v>0.17491335599999999</v>
      </c>
      <c r="J1528">
        <f>VLOOKUP($C1528,'Girls CDC 0-20'!$B$2:$F$243,4,FALSE)</f>
        <v>102.17003579999999</v>
      </c>
      <c r="K1528">
        <f>VLOOKUP($C1528,'Girls CDC 0-20'!$B$2:$F$243,5,FALSE)</f>
        <v>4.3456406000000003E-2</v>
      </c>
      <c r="L1528">
        <f t="shared" si="80"/>
        <v>-1.9599862970064825</v>
      </c>
      <c r="M1528">
        <f t="shared" si="82"/>
        <v>2.4998695974855956</v>
      </c>
    </row>
    <row r="1529" spans="1:13" x14ac:dyDescent="0.3">
      <c r="A1529">
        <v>1527</v>
      </c>
      <c r="B1529">
        <v>4.1806981519507183</v>
      </c>
      <c r="C1529">
        <f t="shared" si="81"/>
        <v>50.5</v>
      </c>
      <c r="D1529">
        <v>1</v>
      </c>
      <c r="E1529">
        <v>103.9996</v>
      </c>
      <c r="F1529">
        <v>4.2220000000000001E-2</v>
      </c>
      <c r="G1529">
        <v>90.430999999999997</v>
      </c>
      <c r="H1529">
        <v>93.784999999999997</v>
      </c>
      <c r="I1529">
        <f>VLOOKUP(C1529,'Girls CDC 0-20'!$B$2:$F$243,3,FALSE)</f>
        <v>0.17491335599999999</v>
      </c>
      <c r="J1529">
        <f>VLOOKUP($C1529,'Girls CDC 0-20'!$B$2:$F$243,4,FALSE)</f>
        <v>102.17003579999999</v>
      </c>
      <c r="K1529">
        <f>VLOOKUP($C1529,'Girls CDC 0-20'!$B$2:$F$243,5,FALSE)</f>
        <v>4.3456406000000003E-2</v>
      </c>
      <c r="L1529">
        <f t="shared" si="80"/>
        <v>-1.9558767953905158</v>
      </c>
      <c r="M1529">
        <f t="shared" si="82"/>
        <v>2.5239834733459916</v>
      </c>
    </row>
    <row r="1530" spans="1:13" x14ac:dyDescent="0.3">
      <c r="A1530">
        <v>1528</v>
      </c>
      <c r="B1530">
        <v>4.1834360027378512</v>
      </c>
      <c r="C1530">
        <f t="shared" si="81"/>
        <v>50.5</v>
      </c>
      <c r="D1530">
        <v>1</v>
      </c>
      <c r="E1530">
        <v>104.01860000000001</v>
      </c>
      <c r="F1530">
        <v>4.2229999999999997E-2</v>
      </c>
      <c r="G1530">
        <v>90.444000000000003</v>
      </c>
      <c r="H1530">
        <v>93.8</v>
      </c>
      <c r="I1530">
        <f>VLOOKUP(C1530,'Girls CDC 0-20'!$B$2:$F$243,3,FALSE)</f>
        <v>0.17491335599999999</v>
      </c>
      <c r="J1530">
        <f>VLOOKUP($C1530,'Girls CDC 0-20'!$B$2:$F$243,4,FALSE)</f>
        <v>102.17003579999999</v>
      </c>
      <c r="K1530">
        <f>VLOOKUP($C1530,'Girls CDC 0-20'!$B$2:$F$243,5,FALSE)</f>
        <v>4.3456406000000003E-2</v>
      </c>
      <c r="L1530">
        <f t="shared" si="80"/>
        <v>-1.952251274929562</v>
      </c>
      <c r="M1530">
        <f t="shared" si="82"/>
        <v>2.5454189625623029</v>
      </c>
    </row>
    <row r="1531" spans="1:13" x14ac:dyDescent="0.3">
      <c r="A1531">
        <v>1529</v>
      </c>
      <c r="B1531">
        <v>4.1861738535249833</v>
      </c>
      <c r="C1531">
        <f t="shared" si="81"/>
        <v>50.5</v>
      </c>
      <c r="D1531">
        <v>1</v>
      </c>
      <c r="E1531">
        <v>104.0376</v>
      </c>
      <c r="F1531">
        <v>4.2229999999999997E-2</v>
      </c>
      <c r="G1531">
        <v>90.460999999999999</v>
      </c>
      <c r="H1531">
        <v>93.816999999999993</v>
      </c>
      <c r="I1531">
        <f>VLOOKUP(C1531,'Girls CDC 0-20'!$B$2:$F$243,3,FALSE)</f>
        <v>0.17491335599999999</v>
      </c>
      <c r="J1531">
        <f>VLOOKUP($C1531,'Girls CDC 0-20'!$B$2:$F$243,4,FALSE)</f>
        <v>102.17003579999999</v>
      </c>
      <c r="K1531">
        <f>VLOOKUP($C1531,'Girls CDC 0-20'!$B$2:$F$243,5,FALSE)</f>
        <v>4.3456406000000003E-2</v>
      </c>
      <c r="L1531">
        <f t="shared" si="80"/>
        <v>-1.9481429299835631</v>
      </c>
      <c r="M1531">
        <f t="shared" si="82"/>
        <v>2.5698931628418955</v>
      </c>
    </row>
    <row r="1532" spans="1:13" x14ac:dyDescent="0.3">
      <c r="A1532">
        <v>1530</v>
      </c>
      <c r="B1532">
        <v>4.1889117043121153</v>
      </c>
      <c r="C1532">
        <f t="shared" si="81"/>
        <v>50.5</v>
      </c>
      <c r="D1532">
        <v>1</v>
      </c>
      <c r="E1532">
        <v>104.0565</v>
      </c>
      <c r="F1532">
        <v>4.224E-2</v>
      </c>
      <c r="G1532">
        <v>90.474000000000004</v>
      </c>
      <c r="H1532">
        <v>93.831000000000003</v>
      </c>
      <c r="I1532">
        <f>VLOOKUP(C1532,'Girls CDC 0-20'!$B$2:$F$243,3,FALSE)</f>
        <v>0.17491335599999999</v>
      </c>
      <c r="J1532">
        <f>VLOOKUP($C1532,'Girls CDC 0-20'!$B$2:$F$243,4,FALSE)</f>
        <v>102.17003579999999</v>
      </c>
      <c r="K1532">
        <f>VLOOKUP($C1532,'Girls CDC 0-20'!$B$2:$F$243,5,FALSE)</f>
        <v>4.3456406000000003E-2</v>
      </c>
      <c r="L1532">
        <f t="shared" si="80"/>
        <v>-1.9447600482681857</v>
      </c>
      <c r="M1532">
        <f t="shared" si="82"/>
        <v>2.5901932302677273</v>
      </c>
    </row>
    <row r="1533" spans="1:13" x14ac:dyDescent="0.3">
      <c r="A1533">
        <v>1531</v>
      </c>
      <c r="B1533">
        <v>4.1916495550992474</v>
      </c>
      <c r="C1533">
        <f t="shared" si="81"/>
        <v>50.5</v>
      </c>
      <c r="D1533">
        <v>1</v>
      </c>
      <c r="E1533">
        <v>104.07550000000001</v>
      </c>
      <c r="F1533">
        <v>4.224E-2</v>
      </c>
      <c r="G1533">
        <v>90.49</v>
      </c>
      <c r="H1533">
        <v>93.849000000000004</v>
      </c>
      <c r="I1533">
        <f>VLOOKUP(C1533,'Girls CDC 0-20'!$B$2:$F$243,3,FALSE)</f>
        <v>0.17491335599999999</v>
      </c>
      <c r="J1533">
        <f>VLOOKUP($C1533,'Girls CDC 0-20'!$B$2:$F$243,4,FALSE)</f>
        <v>102.17003579999999</v>
      </c>
      <c r="K1533">
        <f>VLOOKUP($C1533,'Girls CDC 0-20'!$B$2:$F$243,5,FALSE)</f>
        <v>4.3456406000000003E-2</v>
      </c>
      <c r="L1533">
        <f t="shared" si="80"/>
        <v>-1.9404112408001568</v>
      </c>
      <c r="M1533">
        <f t="shared" si="82"/>
        <v>2.616486579005171</v>
      </c>
    </row>
    <row r="1534" spans="1:13" x14ac:dyDescent="0.3">
      <c r="A1534">
        <v>1532</v>
      </c>
      <c r="B1534">
        <v>4.1943874058863795</v>
      </c>
      <c r="C1534">
        <f t="shared" si="81"/>
        <v>50.5</v>
      </c>
      <c r="D1534">
        <v>1</v>
      </c>
      <c r="E1534">
        <v>104.0945</v>
      </c>
      <c r="F1534">
        <v>4.224E-2</v>
      </c>
      <c r="G1534">
        <v>90.507000000000005</v>
      </c>
      <c r="H1534">
        <v>93.866</v>
      </c>
      <c r="I1534">
        <f>VLOOKUP(C1534,'Girls CDC 0-20'!$B$2:$F$243,3,FALSE)</f>
        <v>0.17491335599999999</v>
      </c>
      <c r="J1534">
        <f>VLOOKUP($C1534,'Girls CDC 0-20'!$B$2:$F$243,4,FALSE)</f>
        <v>102.17003579999999</v>
      </c>
      <c r="K1534">
        <f>VLOOKUP($C1534,'Girls CDC 0-20'!$B$2:$F$243,5,FALSE)</f>
        <v>4.3456406000000003E-2</v>
      </c>
      <c r="L1534">
        <f t="shared" si="80"/>
        <v>-1.9363046656101479</v>
      </c>
      <c r="M1534">
        <f t="shared" si="82"/>
        <v>2.641519885721602</v>
      </c>
    </row>
    <row r="1535" spans="1:13" x14ac:dyDescent="0.3">
      <c r="A1535">
        <v>1533</v>
      </c>
      <c r="B1535">
        <v>4.1971252566735116</v>
      </c>
      <c r="C1535">
        <f t="shared" si="81"/>
        <v>50.5</v>
      </c>
      <c r="D1535">
        <v>1</v>
      </c>
      <c r="E1535">
        <v>104.1135</v>
      </c>
      <c r="F1535">
        <v>4.2250000000000003E-2</v>
      </c>
      <c r="G1535">
        <v>90.52</v>
      </c>
      <c r="H1535">
        <v>93.88</v>
      </c>
      <c r="I1535">
        <f>VLOOKUP(C1535,'Girls CDC 0-20'!$B$2:$F$243,3,FALSE)</f>
        <v>0.17491335599999999</v>
      </c>
      <c r="J1535">
        <f>VLOOKUP($C1535,'Girls CDC 0-20'!$B$2:$F$243,4,FALSE)</f>
        <v>102.17003579999999</v>
      </c>
      <c r="K1535">
        <f>VLOOKUP($C1535,'Girls CDC 0-20'!$B$2:$F$243,5,FALSE)</f>
        <v>4.3456406000000003E-2</v>
      </c>
      <c r="L1535">
        <f t="shared" si="80"/>
        <v>-1.9329232409015928</v>
      </c>
      <c r="M1535">
        <f t="shared" si="82"/>
        <v>2.6622827188078011</v>
      </c>
    </row>
    <row r="1536" spans="1:13" x14ac:dyDescent="0.3">
      <c r="A1536">
        <v>1534</v>
      </c>
      <c r="B1536">
        <v>4.1998631074606436</v>
      </c>
      <c r="C1536">
        <f t="shared" si="81"/>
        <v>50.5</v>
      </c>
      <c r="D1536">
        <v>1</v>
      </c>
      <c r="E1536">
        <v>104.1324</v>
      </c>
      <c r="F1536">
        <v>4.2250000000000003E-2</v>
      </c>
      <c r="G1536">
        <v>90.537000000000006</v>
      </c>
      <c r="H1536">
        <v>93.897000000000006</v>
      </c>
      <c r="I1536">
        <f>VLOOKUP(C1536,'Girls CDC 0-20'!$B$2:$F$243,3,FALSE)</f>
        <v>0.17491335599999999</v>
      </c>
      <c r="J1536">
        <f>VLOOKUP($C1536,'Girls CDC 0-20'!$B$2:$F$243,4,FALSE)</f>
        <v>102.17003579999999</v>
      </c>
      <c r="K1536">
        <f>VLOOKUP($C1536,'Girls CDC 0-20'!$B$2:$F$243,5,FALSE)</f>
        <v>4.3456406000000003E-2</v>
      </c>
      <c r="L1536">
        <f t="shared" si="80"/>
        <v>-1.9288177844825038</v>
      </c>
      <c r="M1536">
        <f t="shared" si="82"/>
        <v>2.6876743597540975</v>
      </c>
    </row>
    <row r="1537" spans="1:13" x14ac:dyDescent="0.3">
      <c r="A1537">
        <v>1535</v>
      </c>
      <c r="B1537">
        <v>4.2026009582477757</v>
      </c>
      <c r="C1537">
        <f t="shared" si="81"/>
        <v>50.5</v>
      </c>
      <c r="D1537">
        <v>1</v>
      </c>
      <c r="E1537">
        <v>104.1514</v>
      </c>
      <c r="F1537">
        <v>4.2259999999999999E-2</v>
      </c>
      <c r="G1537">
        <v>90.55</v>
      </c>
      <c r="H1537">
        <v>93.912000000000006</v>
      </c>
      <c r="I1537">
        <f>VLOOKUP(C1537,'Girls CDC 0-20'!$B$2:$F$243,3,FALSE)</f>
        <v>0.17491335599999999</v>
      </c>
      <c r="J1537">
        <f>VLOOKUP($C1537,'Girls CDC 0-20'!$B$2:$F$243,4,FALSE)</f>
        <v>102.17003579999999</v>
      </c>
      <c r="K1537">
        <f>VLOOKUP($C1537,'Girls CDC 0-20'!$B$2:$F$243,5,FALSE)</f>
        <v>4.3456406000000003E-2</v>
      </c>
      <c r="L1537">
        <f t="shared" si="80"/>
        <v>-1.9251958322024021</v>
      </c>
      <c r="M1537">
        <f t="shared" si="82"/>
        <v>2.7102431660527251</v>
      </c>
    </row>
    <row r="1538" spans="1:13" x14ac:dyDescent="0.3">
      <c r="A1538">
        <v>1536</v>
      </c>
      <c r="B1538">
        <v>4.2053388090349078</v>
      </c>
      <c r="C1538">
        <f t="shared" si="81"/>
        <v>50.5</v>
      </c>
      <c r="D1538">
        <v>1</v>
      </c>
      <c r="E1538">
        <v>104.1703</v>
      </c>
      <c r="F1538">
        <v>4.2259999999999999E-2</v>
      </c>
      <c r="G1538">
        <v>90.566000000000003</v>
      </c>
      <c r="H1538">
        <v>93.929000000000002</v>
      </c>
      <c r="I1538">
        <f>VLOOKUP(C1538,'Girls CDC 0-20'!$B$2:$F$243,3,FALSE)</f>
        <v>0.17491335599999999</v>
      </c>
      <c r="J1538">
        <f>VLOOKUP($C1538,'Girls CDC 0-20'!$B$2:$F$243,4,FALSE)</f>
        <v>102.17003579999999</v>
      </c>
      <c r="K1538">
        <f>VLOOKUP($C1538,'Girls CDC 0-20'!$B$2:$F$243,5,FALSE)</f>
        <v>4.3456406000000003E-2</v>
      </c>
      <c r="L1538">
        <f t="shared" ref="L1538:L1601" si="83">(((H1538/J1538)^I1538)-1)/(I1538*K1538)</f>
        <v>-1.9210915299367133</v>
      </c>
      <c r="M1538">
        <f t="shared" si="82"/>
        <v>2.7360084626779071</v>
      </c>
    </row>
    <row r="1539" spans="1:13" x14ac:dyDescent="0.3">
      <c r="A1539">
        <v>1537</v>
      </c>
      <c r="B1539">
        <v>4.2080766598220398</v>
      </c>
      <c r="C1539">
        <f t="shared" ref="C1539:C1602" si="84">IF(B1539=0,0,INT(B1539*12)+0.5)</f>
        <v>50.5</v>
      </c>
      <c r="D1539">
        <v>1</v>
      </c>
      <c r="E1539">
        <v>104.1893</v>
      </c>
      <c r="F1539">
        <v>4.2270000000000002E-2</v>
      </c>
      <c r="G1539">
        <v>90.58</v>
      </c>
      <c r="H1539">
        <v>93.944000000000003</v>
      </c>
      <c r="I1539">
        <f>VLOOKUP(C1539,'Girls CDC 0-20'!$B$2:$F$243,3,FALSE)</f>
        <v>0.17491335599999999</v>
      </c>
      <c r="J1539">
        <f>VLOOKUP($C1539,'Girls CDC 0-20'!$B$2:$F$243,4,FALSE)</f>
        <v>102.17003579999999</v>
      </c>
      <c r="K1539">
        <f>VLOOKUP($C1539,'Girls CDC 0-20'!$B$2:$F$243,5,FALSE)</f>
        <v>4.3456406000000003E-2</v>
      </c>
      <c r="L1539">
        <f t="shared" si="83"/>
        <v>-1.9174705957106282</v>
      </c>
      <c r="M1539">
        <f t="shared" ref="M1539:M1602" si="85">(_xlfn.NORM.S.DIST(L1539,TRUE))*100</f>
        <v>2.7589086544726227</v>
      </c>
    </row>
    <row r="1540" spans="1:13" x14ac:dyDescent="0.3">
      <c r="A1540">
        <v>1538</v>
      </c>
      <c r="B1540">
        <v>4.2108145106091719</v>
      </c>
      <c r="C1540">
        <f t="shared" si="84"/>
        <v>50.5</v>
      </c>
      <c r="D1540">
        <v>1</v>
      </c>
      <c r="E1540">
        <v>104.20820000000001</v>
      </c>
      <c r="F1540">
        <v>4.2270000000000002E-2</v>
      </c>
      <c r="G1540">
        <v>90.596000000000004</v>
      </c>
      <c r="H1540">
        <v>93.960999999999999</v>
      </c>
      <c r="I1540">
        <f>VLOOKUP(C1540,'Girls CDC 0-20'!$B$2:$F$243,3,FALSE)</f>
        <v>0.17491335599999999</v>
      </c>
      <c r="J1540">
        <f>VLOOKUP($C1540,'Girls CDC 0-20'!$B$2:$F$243,4,FALSE)</f>
        <v>102.17003579999999</v>
      </c>
      <c r="K1540">
        <f>VLOOKUP($C1540,'Girls CDC 0-20'!$B$2:$F$243,5,FALSE)</f>
        <v>4.3456406000000003E-2</v>
      </c>
      <c r="L1540">
        <f t="shared" si="83"/>
        <v>-1.9133674468808601</v>
      </c>
      <c r="M1540">
        <f t="shared" si="85"/>
        <v>2.7850514382533249</v>
      </c>
    </row>
    <row r="1541" spans="1:13" x14ac:dyDescent="0.3">
      <c r="A1541">
        <v>1539</v>
      </c>
      <c r="B1541">
        <v>4.213552361396304</v>
      </c>
      <c r="C1541">
        <f t="shared" si="84"/>
        <v>50.5</v>
      </c>
      <c r="D1541">
        <v>1</v>
      </c>
      <c r="E1541">
        <v>104.22709999999999</v>
      </c>
      <c r="F1541">
        <v>4.2270000000000002E-2</v>
      </c>
      <c r="G1541">
        <v>90.613</v>
      </c>
      <c r="H1541">
        <v>93.977999999999994</v>
      </c>
      <c r="I1541">
        <f>VLOOKUP(C1541,'Girls CDC 0-20'!$B$2:$F$243,3,FALSE)</f>
        <v>0.17491335599999999</v>
      </c>
      <c r="J1541">
        <f>VLOOKUP($C1541,'Girls CDC 0-20'!$B$2:$F$243,4,FALSE)</f>
        <v>102.17003579999999</v>
      </c>
      <c r="K1541">
        <f>VLOOKUP($C1541,'Girls CDC 0-20'!$B$2:$F$243,5,FALSE)</f>
        <v>4.3456406000000003E-2</v>
      </c>
      <c r="L1541">
        <f t="shared" si="83"/>
        <v>-1.9092649105223296</v>
      </c>
      <c r="M1541">
        <f t="shared" si="85"/>
        <v>2.8113963236187223</v>
      </c>
    </row>
    <row r="1542" spans="1:13" x14ac:dyDescent="0.3">
      <c r="A1542">
        <v>1540</v>
      </c>
      <c r="B1542">
        <v>4.216290212183436</v>
      </c>
      <c r="C1542">
        <f t="shared" si="84"/>
        <v>50.5</v>
      </c>
      <c r="D1542">
        <v>1</v>
      </c>
      <c r="E1542">
        <v>104.2461</v>
      </c>
      <c r="F1542">
        <v>4.2279999999999998E-2</v>
      </c>
      <c r="G1542">
        <v>90.626000000000005</v>
      </c>
      <c r="H1542">
        <v>93.992999999999995</v>
      </c>
      <c r="I1542">
        <f>VLOOKUP(C1542,'Girls CDC 0-20'!$B$2:$F$243,3,FALSE)</f>
        <v>0.17491335599999999</v>
      </c>
      <c r="J1542">
        <f>VLOOKUP($C1542,'Girls CDC 0-20'!$B$2:$F$243,4,FALSE)</f>
        <v>102.17003579999999</v>
      </c>
      <c r="K1542">
        <f>VLOOKUP($C1542,'Girls CDC 0-20'!$B$2:$F$243,5,FALSE)</f>
        <v>4.3456406000000003E-2</v>
      </c>
      <c r="L1542">
        <f t="shared" si="83"/>
        <v>-1.9056455339654164</v>
      </c>
      <c r="M1542">
        <f t="shared" si="85"/>
        <v>2.8348105117640006</v>
      </c>
    </row>
    <row r="1543" spans="1:13" x14ac:dyDescent="0.3">
      <c r="A1543">
        <v>1541</v>
      </c>
      <c r="B1543">
        <v>4.2190280629705681</v>
      </c>
      <c r="C1543">
        <f t="shared" si="84"/>
        <v>50.5</v>
      </c>
      <c r="D1543">
        <v>1</v>
      </c>
      <c r="E1543">
        <v>104.265</v>
      </c>
      <c r="F1543">
        <v>4.2279999999999998E-2</v>
      </c>
      <c r="G1543">
        <v>90.641999999999996</v>
      </c>
      <c r="H1543">
        <v>94.01</v>
      </c>
      <c r="I1543">
        <f>VLOOKUP(C1543,'Girls CDC 0-20'!$B$2:$F$243,3,FALSE)</f>
        <v>0.17491335599999999</v>
      </c>
      <c r="J1543">
        <f>VLOOKUP($C1543,'Girls CDC 0-20'!$B$2:$F$243,4,FALSE)</f>
        <v>102.17003579999999</v>
      </c>
      <c r="K1543">
        <f>VLOOKUP($C1543,'Girls CDC 0-20'!$B$2:$F$243,5,FALSE)</f>
        <v>4.3456406000000003E-2</v>
      </c>
      <c r="L1543">
        <f t="shared" si="83"/>
        <v>-1.9015441499455252</v>
      </c>
      <c r="M1543">
        <f t="shared" si="85"/>
        <v>2.8615387685691123</v>
      </c>
    </row>
    <row r="1544" spans="1:13" x14ac:dyDescent="0.3">
      <c r="A1544">
        <v>1542</v>
      </c>
      <c r="B1544">
        <v>4.2217659137577002</v>
      </c>
      <c r="C1544">
        <f t="shared" si="84"/>
        <v>50.5</v>
      </c>
      <c r="D1544">
        <v>1</v>
      </c>
      <c r="E1544">
        <v>104.2839</v>
      </c>
      <c r="F1544">
        <v>4.2290000000000001E-2</v>
      </c>
      <c r="G1544">
        <v>90.655000000000001</v>
      </c>
      <c r="H1544">
        <v>94.024000000000001</v>
      </c>
      <c r="I1544">
        <f>VLOOKUP(C1544,'Girls CDC 0-20'!$B$2:$F$243,3,FALSE)</f>
        <v>0.17491335599999999</v>
      </c>
      <c r="J1544">
        <f>VLOOKUP($C1544,'Girls CDC 0-20'!$B$2:$F$243,4,FALSE)</f>
        <v>102.17003579999999</v>
      </c>
      <c r="K1544">
        <f>VLOOKUP($C1544,'Girls CDC 0-20'!$B$2:$F$243,5,FALSE)</f>
        <v>4.3456406000000003E-2</v>
      </c>
      <c r="L1544">
        <f t="shared" si="83"/>
        <v>-1.8981669990310055</v>
      </c>
      <c r="M1544">
        <f t="shared" si="85"/>
        <v>2.8837043282870498</v>
      </c>
    </row>
    <row r="1545" spans="1:13" x14ac:dyDescent="0.3">
      <c r="A1545">
        <v>1543</v>
      </c>
      <c r="B1545">
        <v>4.2245037645448322</v>
      </c>
      <c r="C1545">
        <f t="shared" si="84"/>
        <v>50.5</v>
      </c>
      <c r="D1545">
        <v>1</v>
      </c>
      <c r="E1545">
        <v>104.3028</v>
      </c>
      <c r="F1545">
        <v>4.2290000000000001E-2</v>
      </c>
      <c r="G1545">
        <v>90.671999999999997</v>
      </c>
      <c r="H1545">
        <v>94.040999999999997</v>
      </c>
      <c r="I1545">
        <f>VLOOKUP(C1545,'Girls CDC 0-20'!$B$2:$F$243,3,FALSE)</f>
        <v>0.17491335599999999</v>
      </c>
      <c r="J1545">
        <f>VLOOKUP($C1545,'Girls CDC 0-20'!$B$2:$F$243,4,FALSE)</f>
        <v>102.17003579999999</v>
      </c>
      <c r="K1545">
        <f>VLOOKUP($C1545,'Girls CDC 0-20'!$B$2:$F$243,5,FALSE)</f>
        <v>4.3456406000000003E-2</v>
      </c>
      <c r="L1545">
        <f t="shared" si="83"/>
        <v>-1.8940667306566563</v>
      </c>
      <c r="M1545">
        <f t="shared" si="85"/>
        <v>2.9108076506539375</v>
      </c>
    </row>
    <row r="1546" spans="1:13" x14ac:dyDescent="0.3">
      <c r="A1546">
        <v>1544</v>
      </c>
      <c r="B1546">
        <v>4.2272416153319643</v>
      </c>
      <c r="C1546">
        <f t="shared" si="84"/>
        <v>50.5</v>
      </c>
      <c r="D1546">
        <v>1</v>
      </c>
      <c r="E1546">
        <v>104.32170000000001</v>
      </c>
      <c r="F1546">
        <v>4.2299999999999997E-2</v>
      </c>
      <c r="G1546">
        <v>90.685000000000002</v>
      </c>
      <c r="H1546">
        <v>94.055999999999997</v>
      </c>
      <c r="I1546">
        <f>VLOOKUP(C1546,'Girls CDC 0-20'!$B$2:$F$243,3,FALSE)</f>
        <v>0.17491335599999999</v>
      </c>
      <c r="J1546">
        <f>VLOOKUP($C1546,'Girls CDC 0-20'!$B$2:$F$243,4,FALSE)</f>
        <v>102.17003579999999</v>
      </c>
      <c r="K1546">
        <f>VLOOKUP($C1546,'Girls CDC 0-20'!$B$2:$F$243,5,FALSE)</f>
        <v>4.3456406000000003E-2</v>
      </c>
      <c r="L1546">
        <f t="shared" si="83"/>
        <v>-1.8904493546407193</v>
      </c>
      <c r="M1546">
        <f t="shared" si="85"/>
        <v>2.9348943962841108</v>
      </c>
    </row>
    <row r="1547" spans="1:13" x14ac:dyDescent="0.3">
      <c r="A1547">
        <v>1545</v>
      </c>
      <c r="B1547">
        <v>4.2299794661190964</v>
      </c>
      <c r="C1547">
        <f t="shared" si="84"/>
        <v>50.5</v>
      </c>
      <c r="D1547">
        <v>1</v>
      </c>
      <c r="E1547">
        <v>104.34059999999999</v>
      </c>
      <c r="F1547">
        <v>4.2299999999999997E-2</v>
      </c>
      <c r="G1547">
        <v>90.701999999999998</v>
      </c>
      <c r="H1547">
        <v>94.072999999999993</v>
      </c>
      <c r="I1547">
        <f>VLOOKUP(C1547,'Girls CDC 0-20'!$B$2:$F$243,3,FALSE)</f>
        <v>0.17491335599999999</v>
      </c>
      <c r="J1547">
        <f>VLOOKUP($C1547,'Girls CDC 0-20'!$B$2:$F$243,4,FALSE)</f>
        <v>102.17003579999999</v>
      </c>
      <c r="K1547">
        <f>VLOOKUP($C1547,'Girls CDC 0-20'!$B$2:$F$243,5,FALSE)</f>
        <v>4.3456406000000003E-2</v>
      </c>
      <c r="L1547">
        <f t="shared" si="83"/>
        <v>-1.8863502371965752</v>
      </c>
      <c r="M1547">
        <f t="shared" si="85"/>
        <v>2.9623886835612163</v>
      </c>
    </row>
    <row r="1548" spans="1:13" x14ac:dyDescent="0.3">
      <c r="A1548">
        <v>1546</v>
      </c>
      <c r="B1548">
        <v>4.2327173169062284</v>
      </c>
      <c r="C1548">
        <f t="shared" si="84"/>
        <v>50.5</v>
      </c>
      <c r="D1548">
        <v>1</v>
      </c>
      <c r="E1548">
        <v>104.3595</v>
      </c>
      <c r="F1548">
        <v>4.231E-2</v>
      </c>
      <c r="G1548">
        <v>90.715000000000003</v>
      </c>
      <c r="H1548">
        <v>94.087999999999994</v>
      </c>
      <c r="I1548">
        <f>VLOOKUP(C1548,'Girls CDC 0-20'!$B$2:$F$243,3,FALSE)</f>
        <v>0.17491335599999999</v>
      </c>
      <c r="J1548">
        <f>VLOOKUP($C1548,'Girls CDC 0-20'!$B$2:$F$243,4,FALSE)</f>
        <v>102.17003579999999</v>
      </c>
      <c r="K1548">
        <f>VLOOKUP($C1548,'Girls CDC 0-20'!$B$2:$F$243,5,FALSE)</f>
        <v>4.3456406000000003E-2</v>
      </c>
      <c r="L1548">
        <f t="shared" si="83"/>
        <v>-1.8827338763920796</v>
      </c>
      <c r="M1548">
        <f t="shared" si="85"/>
        <v>2.986822103842234</v>
      </c>
    </row>
    <row r="1549" spans="1:13" x14ac:dyDescent="0.3">
      <c r="A1549">
        <v>1547</v>
      </c>
      <c r="B1549">
        <v>4.2354551676933605</v>
      </c>
      <c r="C1549">
        <f t="shared" si="84"/>
        <v>50.5</v>
      </c>
      <c r="D1549">
        <v>1</v>
      </c>
      <c r="E1549">
        <v>104.3784</v>
      </c>
      <c r="F1549">
        <v>4.231E-2</v>
      </c>
      <c r="G1549">
        <v>90.730999999999995</v>
      </c>
      <c r="H1549">
        <v>94.105000000000004</v>
      </c>
      <c r="I1549">
        <f>VLOOKUP(C1549,'Girls CDC 0-20'!$B$2:$F$243,3,FALSE)</f>
        <v>0.17491335599999999</v>
      </c>
      <c r="J1549">
        <f>VLOOKUP($C1549,'Girls CDC 0-20'!$B$2:$F$243,4,FALSE)</f>
        <v>102.17003579999999</v>
      </c>
      <c r="K1549">
        <f>VLOOKUP($C1549,'Girls CDC 0-20'!$B$2:$F$243,5,FALSE)</f>
        <v>4.3456406000000003E-2</v>
      </c>
      <c r="L1549">
        <f t="shared" si="83"/>
        <v>-1.8786359091637868</v>
      </c>
      <c r="M1549">
        <f t="shared" si="85"/>
        <v>3.0147112238190448</v>
      </c>
    </row>
    <row r="1550" spans="1:13" x14ac:dyDescent="0.3">
      <c r="A1550">
        <v>1548</v>
      </c>
      <c r="B1550">
        <v>4.2381930184804926</v>
      </c>
      <c r="C1550">
        <f t="shared" si="84"/>
        <v>50.5</v>
      </c>
      <c r="D1550">
        <v>1</v>
      </c>
      <c r="E1550">
        <v>104.3972</v>
      </c>
      <c r="F1550">
        <v>4.231E-2</v>
      </c>
      <c r="G1550">
        <v>90.748000000000005</v>
      </c>
      <c r="H1550">
        <v>94.122</v>
      </c>
      <c r="I1550">
        <f>VLOOKUP(C1550,'Girls CDC 0-20'!$B$2:$F$243,3,FALSE)</f>
        <v>0.17491335599999999</v>
      </c>
      <c r="J1550">
        <f>VLOOKUP($C1550,'Girls CDC 0-20'!$B$2:$F$243,4,FALSE)</f>
        <v>102.17003579999999</v>
      </c>
      <c r="K1550">
        <f>VLOOKUP($C1550,'Girls CDC 0-20'!$B$2:$F$243,5,FALSE)</f>
        <v>4.3456406000000003E-2</v>
      </c>
      <c r="L1550">
        <f t="shared" si="83"/>
        <v>-1.8745385526973393</v>
      </c>
      <c r="M1550">
        <f t="shared" si="85"/>
        <v>3.0428116741013915</v>
      </c>
    </row>
    <row r="1551" spans="1:13" x14ac:dyDescent="0.3">
      <c r="A1551">
        <v>1549</v>
      </c>
      <c r="B1551">
        <v>4.2409308692676246</v>
      </c>
      <c r="C1551">
        <f t="shared" si="84"/>
        <v>50.5</v>
      </c>
      <c r="D1551">
        <v>1</v>
      </c>
      <c r="E1551">
        <v>104.4161</v>
      </c>
      <c r="F1551">
        <v>4.2320000000000003E-2</v>
      </c>
      <c r="G1551">
        <v>90.760999999999996</v>
      </c>
      <c r="H1551">
        <v>94.135999999999996</v>
      </c>
      <c r="I1551">
        <f>VLOOKUP(C1551,'Girls CDC 0-20'!$B$2:$F$243,3,FALSE)</f>
        <v>0.17491335599999999</v>
      </c>
      <c r="J1551">
        <f>VLOOKUP($C1551,'Girls CDC 0-20'!$B$2:$F$243,4,FALSE)</f>
        <v>102.17003579999999</v>
      </c>
      <c r="K1551">
        <f>VLOOKUP($C1551,'Girls CDC 0-20'!$B$2:$F$243,5,FALSE)</f>
        <v>4.3456406000000003E-2</v>
      </c>
      <c r="L1551">
        <f t="shared" si="83"/>
        <v>-1.8711647175941817</v>
      </c>
      <c r="M1551">
        <f t="shared" si="85"/>
        <v>3.0661126752772527</v>
      </c>
    </row>
    <row r="1552" spans="1:13" x14ac:dyDescent="0.3">
      <c r="A1552">
        <v>1550</v>
      </c>
      <c r="B1552">
        <v>4.2436687200547567</v>
      </c>
      <c r="C1552">
        <f t="shared" si="84"/>
        <v>50.5</v>
      </c>
      <c r="D1552">
        <v>1</v>
      </c>
      <c r="E1552">
        <v>104.435</v>
      </c>
      <c r="F1552">
        <v>4.2320000000000003E-2</v>
      </c>
      <c r="G1552">
        <v>90.777000000000001</v>
      </c>
      <c r="H1552">
        <v>94.153000000000006</v>
      </c>
      <c r="I1552">
        <f>VLOOKUP(C1552,'Girls CDC 0-20'!$B$2:$F$243,3,FALSE)</f>
        <v>0.17491335599999999</v>
      </c>
      <c r="J1552">
        <f>VLOOKUP($C1552,'Girls CDC 0-20'!$B$2:$F$243,4,FALSE)</f>
        <v>102.17003579999999</v>
      </c>
      <c r="K1552">
        <f>VLOOKUP($C1552,'Girls CDC 0-20'!$B$2:$F$243,5,FALSE)</f>
        <v>4.3456406000000003E-2</v>
      </c>
      <c r="L1552">
        <f t="shared" si="83"/>
        <v>-1.8670684743517205</v>
      </c>
      <c r="M1552">
        <f t="shared" si="85"/>
        <v>3.0946013104765089</v>
      </c>
    </row>
    <row r="1553" spans="1:13" x14ac:dyDescent="0.3">
      <c r="A1553">
        <v>1551</v>
      </c>
      <c r="B1553">
        <v>4.2464065708418888</v>
      </c>
      <c r="C1553">
        <f t="shared" si="84"/>
        <v>50.5</v>
      </c>
      <c r="D1553">
        <v>1</v>
      </c>
      <c r="E1553">
        <v>104.4538</v>
      </c>
      <c r="F1553">
        <v>4.233E-2</v>
      </c>
      <c r="G1553">
        <v>90.79</v>
      </c>
      <c r="H1553">
        <v>94.168000000000006</v>
      </c>
      <c r="I1553">
        <f>VLOOKUP(C1553,'Girls CDC 0-20'!$B$2:$F$243,3,FALSE)</f>
        <v>0.17491335599999999</v>
      </c>
      <c r="J1553">
        <f>VLOOKUP($C1553,'Girls CDC 0-20'!$B$2:$F$243,4,FALSE)</f>
        <v>102.17003579999999</v>
      </c>
      <c r="K1553">
        <f>VLOOKUP($C1553,'Girls CDC 0-20'!$B$2:$F$243,5,FALSE)</f>
        <v>4.3456406000000003E-2</v>
      </c>
      <c r="L1553">
        <f t="shared" si="83"/>
        <v>-1.8634546488207506</v>
      </c>
      <c r="M1553">
        <f t="shared" si="85"/>
        <v>3.1199163728778165</v>
      </c>
    </row>
    <row r="1554" spans="1:13" x14ac:dyDescent="0.3">
      <c r="A1554">
        <v>1552</v>
      </c>
      <c r="B1554">
        <v>4.2491444216290208</v>
      </c>
      <c r="C1554">
        <f t="shared" si="84"/>
        <v>50.5</v>
      </c>
      <c r="D1554">
        <v>1</v>
      </c>
      <c r="E1554">
        <v>104.4727</v>
      </c>
      <c r="F1554">
        <v>4.233E-2</v>
      </c>
      <c r="G1554">
        <v>90.807000000000002</v>
      </c>
      <c r="H1554">
        <v>94.185000000000002</v>
      </c>
      <c r="I1554">
        <f>VLOOKUP(C1554,'Girls CDC 0-20'!$B$2:$F$243,3,FALSE)</f>
        <v>0.17491335599999999</v>
      </c>
      <c r="J1554">
        <f>VLOOKUP($C1554,'Girls CDC 0-20'!$B$2:$F$243,4,FALSE)</f>
        <v>102.17003579999999</v>
      </c>
      <c r="K1554">
        <f>VLOOKUP($C1554,'Girls CDC 0-20'!$B$2:$F$243,5,FALSE)</f>
        <v>4.3456406000000003E-2</v>
      </c>
      <c r="L1554">
        <f t="shared" si="83"/>
        <v>-1.8593595540112213</v>
      </c>
      <c r="M1554">
        <f t="shared" si="85"/>
        <v>3.1488095374171174</v>
      </c>
    </row>
    <row r="1555" spans="1:13" x14ac:dyDescent="0.3">
      <c r="A1555">
        <v>1553</v>
      </c>
      <c r="B1555">
        <v>4.2518822724161529</v>
      </c>
      <c r="C1555">
        <f t="shared" si="84"/>
        <v>51.5</v>
      </c>
      <c r="D1555">
        <v>1</v>
      </c>
      <c r="E1555">
        <v>104.4915</v>
      </c>
      <c r="F1555">
        <v>4.2340000000000003E-2</v>
      </c>
      <c r="G1555">
        <v>90.82</v>
      </c>
      <c r="H1555">
        <v>94.198999999999998</v>
      </c>
      <c r="I1555">
        <f>VLOOKUP(C1555,'Girls CDC 0-20'!$B$2:$F$243,3,FALSE)</f>
        <v>0.14970008100000001</v>
      </c>
      <c r="J1555">
        <f>VLOOKUP($C1555,'Girls CDC 0-20'!$B$2:$F$243,4,FALSE)</f>
        <v>102.7406094</v>
      </c>
      <c r="K1555">
        <f>VLOOKUP($C1555,'Girls CDC 0-20'!$B$2:$F$243,5,FALSE)</f>
        <v>4.3550638000000003E-2</v>
      </c>
      <c r="L1555">
        <f t="shared" si="83"/>
        <v>-1.9801412422419111</v>
      </c>
      <c r="M1555">
        <f t="shared" si="85"/>
        <v>2.3843830018121501</v>
      </c>
    </row>
    <row r="1556" spans="1:13" x14ac:dyDescent="0.3">
      <c r="A1556">
        <v>1554</v>
      </c>
      <c r="B1556">
        <v>4.2546201232032859</v>
      </c>
      <c r="C1556">
        <f t="shared" si="84"/>
        <v>51.5</v>
      </c>
      <c r="D1556">
        <v>1</v>
      </c>
      <c r="E1556">
        <v>104.5104</v>
      </c>
      <c r="F1556">
        <v>4.2340000000000003E-2</v>
      </c>
      <c r="G1556">
        <v>90.835999999999999</v>
      </c>
      <c r="H1556">
        <v>94.215999999999994</v>
      </c>
      <c r="I1556">
        <f>VLOOKUP(C1556,'Girls CDC 0-20'!$B$2:$F$243,3,FALSE)</f>
        <v>0.14970008100000001</v>
      </c>
      <c r="J1556">
        <f>VLOOKUP($C1556,'Girls CDC 0-20'!$B$2:$F$243,4,FALSE)</f>
        <v>102.7406094</v>
      </c>
      <c r="K1556">
        <f>VLOOKUP($C1556,'Girls CDC 0-20'!$B$2:$F$243,5,FALSE)</f>
        <v>4.3550638000000003E-2</v>
      </c>
      <c r="L1556">
        <f t="shared" si="83"/>
        <v>-1.9760511630502011</v>
      </c>
      <c r="M1556">
        <f t="shared" si="85"/>
        <v>2.4074491413622514</v>
      </c>
    </row>
    <row r="1557" spans="1:13" x14ac:dyDescent="0.3">
      <c r="A1557">
        <v>1555</v>
      </c>
      <c r="B1557">
        <v>4.2573579739904179</v>
      </c>
      <c r="C1557">
        <f t="shared" si="84"/>
        <v>51.5</v>
      </c>
      <c r="D1557">
        <v>1</v>
      </c>
      <c r="E1557">
        <v>104.5292</v>
      </c>
      <c r="F1557">
        <v>4.2340000000000003E-2</v>
      </c>
      <c r="G1557">
        <v>90.852999999999994</v>
      </c>
      <c r="H1557">
        <v>94.233000000000004</v>
      </c>
      <c r="I1557">
        <f>VLOOKUP(C1557,'Girls CDC 0-20'!$B$2:$F$243,3,FALSE)</f>
        <v>0.14970008100000001</v>
      </c>
      <c r="J1557">
        <f>VLOOKUP($C1557,'Girls CDC 0-20'!$B$2:$F$243,4,FALSE)</f>
        <v>102.7406094</v>
      </c>
      <c r="K1557">
        <f>VLOOKUP($C1557,'Girls CDC 0-20'!$B$2:$F$243,5,FALSE)</f>
        <v>4.3550638000000003E-2</v>
      </c>
      <c r="L1557">
        <f t="shared" si="83"/>
        <v>-1.9719617113311476</v>
      </c>
      <c r="M1557">
        <f t="shared" si="85"/>
        <v>2.4306988795508531</v>
      </c>
    </row>
    <row r="1558" spans="1:13" x14ac:dyDescent="0.3">
      <c r="A1558">
        <v>1556</v>
      </c>
      <c r="B1558">
        <v>4.26009582477755</v>
      </c>
      <c r="C1558">
        <f t="shared" si="84"/>
        <v>51.5</v>
      </c>
      <c r="D1558">
        <v>1</v>
      </c>
      <c r="E1558">
        <v>104.548</v>
      </c>
      <c r="F1558">
        <v>4.2349999999999999E-2</v>
      </c>
      <c r="G1558">
        <v>90.866</v>
      </c>
      <c r="H1558">
        <v>94.248000000000005</v>
      </c>
      <c r="I1558">
        <f>VLOOKUP(C1558,'Girls CDC 0-20'!$B$2:$F$243,3,FALSE)</f>
        <v>0.14970008100000001</v>
      </c>
      <c r="J1558">
        <f>VLOOKUP($C1558,'Girls CDC 0-20'!$B$2:$F$243,4,FALSE)</f>
        <v>102.7406094</v>
      </c>
      <c r="K1558">
        <f>VLOOKUP($C1558,'Girls CDC 0-20'!$B$2:$F$243,5,FALSE)</f>
        <v>4.3550638000000003E-2</v>
      </c>
      <c r="L1558">
        <f t="shared" si="83"/>
        <v>-1.9683538924964883</v>
      </c>
      <c r="M1558">
        <f t="shared" si="85"/>
        <v>2.4513666545135306</v>
      </c>
    </row>
    <row r="1559" spans="1:13" x14ac:dyDescent="0.3">
      <c r="A1559">
        <v>1557</v>
      </c>
      <c r="B1559">
        <v>4.2628336755646821</v>
      </c>
      <c r="C1559">
        <f t="shared" si="84"/>
        <v>51.5</v>
      </c>
      <c r="D1559">
        <v>1</v>
      </c>
      <c r="E1559">
        <v>104.5668</v>
      </c>
      <c r="F1559">
        <v>4.2349999999999999E-2</v>
      </c>
      <c r="G1559">
        <v>90.882000000000005</v>
      </c>
      <c r="H1559">
        <v>94.265000000000001</v>
      </c>
      <c r="I1559">
        <f>VLOOKUP(C1559,'Girls CDC 0-20'!$B$2:$F$243,3,FALSE)</f>
        <v>0.14970008100000001</v>
      </c>
      <c r="J1559">
        <f>VLOOKUP($C1559,'Girls CDC 0-20'!$B$2:$F$243,4,FALSE)</f>
        <v>102.7406094</v>
      </c>
      <c r="K1559">
        <f>VLOOKUP($C1559,'Girls CDC 0-20'!$B$2:$F$243,5,FALSE)</f>
        <v>4.3550638000000003E-2</v>
      </c>
      <c r="L1559">
        <f t="shared" si="83"/>
        <v>-1.9642656213343452</v>
      </c>
      <c r="M1559">
        <f t="shared" si="85"/>
        <v>2.4749648158811821</v>
      </c>
    </row>
    <row r="1560" spans="1:13" x14ac:dyDescent="0.3">
      <c r="A1560">
        <v>1558</v>
      </c>
      <c r="B1560">
        <v>4.2655715263518141</v>
      </c>
      <c r="C1560">
        <f t="shared" si="84"/>
        <v>51.5</v>
      </c>
      <c r="D1560">
        <v>1</v>
      </c>
      <c r="E1560">
        <v>104.5856</v>
      </c>
      <c r="F1560">
        <v>4.2360000000000002E-2</v>
      </c>
      <c r="G1560">
        <v>90.894999999999996</v>
      </c>
      <c r="H1560">
        <v>94.278999999999996</v>
      </c>
      <c r="I1560">
        <f>VLOOKUP(C1560,'Girls CDC 0-20'!$B$2:$F$243,3,FALSE)</f>
        <v>0.14970008100000001</v>
      </c>
      <c r="J1560">
        <f>VLOOKUP($C1560,'Girls CDC 0-20'!$B$2:$F$243,4,FALSE)</f>
        <v>102.7406094</v>
      </c>
      <c r="K1560">
        <f>VLOOKUP($C1560,'Girls CDC 0-20'!$B$2:$F$243,5,FALSE)</f>
        <v>4.3550638000000003E-2</v>
      </c>
      <c r="L1560">
        <f t="shared" si="83"/>
        <v>-1.960899280492538</v>
      </c>
      <c r="M1560">
        <f t="shared" si="85"/>
        <v>2.4945386643167207</v>
      </c>
    </row>
    <row r="1561" spans="1:13" x14ac:dyDescent="0.3">
      <c r="A1561">
        <v>1559</v>
      </c>
      <c r="B1561">
        <v>4.2683093771389462</v>
      </c>
      <c r="C1561">
        <f t="shared" si="84"/>
        <v>51.5</v>
      </c>
      <c r="D1561">
        <v>1</v>
      </c>
      <c r="E1561">
        <v>104.6045</v>
      </c>
      <c r="F1561">
        <v>4.2360000000000002E-2</v>
      </c>
      <c r="G1561">
        <v>90.912000000000006</v>
      </c>
      <c r="H1561">
        <v>94.296000000000006</v>
      </c>
      <c r="I1561">
        <f>VLOOKUP(C1561,'Girls CDC 0-20'!$B$2:$F$243,3,FALSE)</f>
        <v>0.14970008100000001</v>
      </c>
      <c r="J1561">
        <f>VLOOKUP($C1561,'Girls CDC 0-20'!$B$2:$F$243,4,FALSE)</f>
        <v>102.7406094</v>
      </c>
      <c r="K1561">
        <f>VLOOKUP($C1561,'Girls CDC 0-20'!$B$2:$F$243,5,FALSE)</f>
        <v>4.3550638000000003E-2</v>
      </c>
      <c r="L1561">
        <f t="shared" si="83"/>
        <v>-1.95681215228792</v>
      </c>
      <c r="M1561">
        <f t="shared" si="85"/>
        <v>2.5184778896670155</v>
      </c>
    </row>
    <row r="1562" spans="1:13" x14ac:dyDescent="0.3">
      <c r="A1562">
        <v>1560</v>
      </c>
      <c r="B1562">
        <v>4.2710472279260783</v>
      </c>
      <c r="C1562">
        <f t="shared" si="84"/>
        <v>51.5</v>
      </c>
      <c r="D1562">
        <v>1</v>
      </c>
      <c r="E1562">
        <v>104.6233</v>
      </c>
      <c r="F1562">
        <v>4.2369999999999998E-2</v>
      </c>
      <c r="G1562">
        <v>90.924999999999997</v>
      </c>
      <c r="H1562">
        <v>94.311000000000007</v>
      </c>
      <c r="I1562">
        <f>VLOOKUP(C1562,'Girls CDC 0-20'!$B$2:$F$243,3,FALSE)</f>
        <v>0.14970008100000001</v>
      </c>
      <c r="J1562">
        <f>VLOOKUP($C1562,'Girls CDC 0-20'!$B$2:$F$243,4,FALSE)</f>
        <v>102.7406094</v>
      </c>
      <c r="K1562">
        <f>VLOOKUP($C1562,'Girls CDC 0-20'!$B$2:$F$243,5,FALSE)</f>
        <v>4.3550638000000003E-2</v>
      </c>
      <c r="L1562">
        <f t="shared" si="83"/>
        <v>-1.9532063829693029</v>
      </c>
      <c r="M1562">
        <f t="shared" si="85"/>
        <v>2.5397572523415168</v>
      </c>
    </row>
    <row r="1563" spans="1:13" x14ac:dyDescent="0.3">
      <c r="A1563">
        <v>1561</v>
      </c>
      <c r="B1563">
        <v>4.2737850787132103</v>
      </c>
      <c r="C1563">
        <f t="shared" si="84"/>
        <v>51.5</v>
      </c>
      <c r="D1563">
        <v>1</v>
      </c>
      <c r="E1563">
        <v>104.6421</v>
      </c>
      <c r="F1563">
        <v>4.2369999999999998E-2</v>
      </c>
      <c r="G1563">
        <v>90.941000000000003</v>
      </c>
      <c r="H1563">
        <v>94.328000000000003</v>
      </c>
      <c r="I1563">
        <f>VLOOKUP(C1563,'Girls CDC 0-20'!$B$2:$F$243,3,FALSE)</f>
        <v>0.14970008100000001</v>
      </c>
      <c r="J1563">
        <f>VLOOKUP($C1563,'Girls CDC 0-20'!$B$2:$F$243,4,FALSE)</f>
        <v>102.7406094</v>
      </c>
      <c r="K1563">
        <f>VLOOKUP($C1563,'Girls CDC 0-20'!$B$2:$F$243,5,FALSE)</f>
        <v>4.3550638000000003E-2</v>
      </c>
      <c r="L1563">
        <f t="shared" si="83"/>
        <v>-1.9491204338627401</v>
      </c>
      <c r="M1563">
        <f t="shared" si="85"/>
        <v>2.5640521978029276</v>
      </c>
    </row>
    <row r="1564" spans="1:13" x14ac:dyDescent="0.3">
      <c r="A1564">
        <v>1562</v>
      </c>
      <c r="B1564">
        <v>4.2765229295003424</v>
      </c>
      <c r="C1564">
        <f t="shared" si="84"/>
        <v>51.5</v>
      </c>
      <c r="D1564">
        <v>1</v>
      </c>
      <c r="E1564">
        <v>104.66079999999999</v>
      </c>
      <c r="F1564">
        <v>4.2380000000000001E-2</v>
      </c>
      <c r="G1564">
        <v>90.953999999999994</v>
      </c>
      <c r="H1564">
        <v>94.341999999999999</v>
      </c>
      <c r="I1564">
        <f>VLOOKUP(C1564,'Girls CDC 0-20'!$B$2:$F$243,3,FALSE)</f>
        <v>0.14970008100000001</v>
      </c>
      <c r="J1564">
        <f>VLOOKUP($C1564,'Girls CDC 0-20'!$B$2:$F$243,4,FALSE)</f>
        <v>102.7406094</v>
      </c>
      <c r="K1564">
        <f>VLOOKUP($C1564,'Girls CDC 0-20'!$B$2:$F$243,5,FALSE)</f>
        <v>4.3550638000000003E-2</v>
      </c>
      <c r="L1564">
        <f t="shared" si="83"/>
        <v>-1.9457560047204543</v>
      </c>
      <c r="M1564">
        <f t="shared" si="85"/>
        <v>2.5842027856978369</v>
      </c>
    </row>
    <row r="1565" spans="1:13" x14ac:dyDescent="0.3">
      <c r="A1565">
        <v>1563</v>
      </c>
      <c r="B1565">
        <v>4.2792607802874745</v>
      </c>
      <c r="C1565">
        <f t="shared" si="84"/>
        <v>51.5</v>
      </c>
      <c r="D1565">
        <v>1</v>
      </c>
      <c r="E1565">
        <v>104.67959999999999</v>
      </c>
      <c r="F1565">
        <v>4.2380000000000001E-2</v>
      </c>
      <c r="G1565">
        <v>90.97</v>
      </c>
      <c r="H1565">
        <v>94.358999999999995</v>
      </c>
      <c r="I1565">
        <f>VLOOKUP(C1565,'Girls CDC 0-20'!$B$2:$F$243,3,FALSE)</f>
        <v>0.14970008100000001</v>
      </c>
      <c r="J1565">
        <f>VLOOKUP($C1565,'Girls CDC 0-20'!$B$2:$F$243,4,FALSE)</f>
        <v>102.7406094</v>
      </c>
      <c r="K1565">
        <f>VLOOKUP($C1565,'Girls CDC 0-20'!$B$2:$F$243,5,FALSE)</f>
        <v>4.3550638000000003E-2</v>
      </c>
      <c r="L1565">
        <f t="shared" si="83"/>
        <v>-1.9416711971594933</v>
      </c>
      <c r="M1565">
        <f t="shared" si="85"/>
        <v>2.6088458851799308</v>
      </c>
    </row>
    <row r="1566" spans="1:13" x14ac:dyDescent="0.3">
      <c r="A1566">
        <v>1564</v>
      </c>
      <c r="B1566">
        <v>4.2819986310746065</v>
      </c>
      <c r="C1566">
        <f t="shared" si="84"/>
        <v>51.5</v>
      </c>
      <c r="D1566">
        <v>1</v>
      </c>
      <c r="E1566">
        <v>104.69840000000001</v>
      </c>
      <c r="F1566">
        <v>4.2380000000000001E-2</v>
      </c>
      <c r="G1566">
        <v>90.986999999999995</v>
      </c>
      <c r="H1566">
        <v>94.376000000000005</v>
      </c>
      <c r="I1566">
        <f>VLOOKUP(C1566,'Girls CDC 0-20'!$B$2:$F$243,3,FALSE)</f>
        <v>0.14970008100000001</v>
      </c>
      <c r="J1566">
        <f>VLOOKUP($C1566,'Girls CDC 0-20'!$B$2:$F$243,4,FALSE)</f>
        <v>102.7406094</v>
      </c>
      <c r="K1566">
        <f>VLOOKUP($C1566,'Girls CDC 0-20'!$B$2:$F$243,5,FALSE)</f>
        <v>4.3550638000000003E-2</v>
      </c>
      <c r="L1566">
        <f t="shared" si="83"/>
        <v>-1.9375870153128074</v>
      </c>
      <c r="M1566">
        <f t="shared" si="85"/>
        <v>2.633681394675933</v>
      </c>
    </row>
    <row r="1567" spans="1:13" x14ac:dyDescent="0.3">
      <c r="A1567">
        <v>1565</v>
      </c>
      <c r="B1567">
        <v>4.2847364818617386</v>
      </c>
      <c r="C1567">
        <f t="shared" si="84"/>
        <v>51.5</v>
      </c>
      <c r="D1567">
        <v>1</v>
      </c>
      <c r="E1567">
        <v>104.71720000000001</v>
      </c>
      <c r="F1567">
        <v>4.2389999999999997E-2</v>
      </c>
      <c r="G1567">
        <v>91</v>
      </c>
      <c r="H1567">
        <v>94.391000000000005</v>
      </c>
      <c r="I1567">
        <f>VLOOKUP(C1567,'Girls CDC 0-20'!$B$2:$F$243,3,FALSE)</f>
        <v>0.14970008100000001</v>
      </c>
      <c r="J1567">
        <f>VLOOKUP($C1567,'Girls CDC 0-20'!$B$2:$F$243,4,FALSE)</f>
        <v>102.7406094</v>
      </c>
      <c r="K1567">
        <f>VLOOKUP($C1567,'Girls CDC 0-20'!$B$2:$F$243,5,FALSE)</f>
        <v>4.3550638000000003E-2</v>
      </c>
      <c r="L1567">
        <f t="shared" si="83"/>
        <v>-1.9339838449060345</v>
      </c>
      <c r="M1567">
        <f t="shared" si="85"/>
        <v>2.6557557082240013</v>
      </c>
    </row>
    <row r="1568" spans="1:13" x14ac:dyDescent="0.3">
      <c r="A1568">
        <v>1566</v>
      </c>
      <c r="B1568">
        <v>4.2874743326488707</v>
      </c>
      <c r="C1568">
        <f t="shared" si="84"/>
        <v>51.5</v>
      </c>
      <c r="D1568">
        <v>1</v>
      </c>
      <c r="E1568">
        <v>104.736</v>
      </c>
      <c r="F1568">
        <v>4.2389999999999997E-2</v>
      </c>
      <c r="G1568">
        <v>91.016000000000005</v>
      </c>
      <c r="H1568">
        <v>94.408000000000001</v>
      </c>
      <c r="I1568">
        <f>VLOOKUP(C1568,'Girls CDC 0-20'!$B$2:$F$243,3,FALSE)</f>
        <v>0.14970008100000001</v>
      </c>
      <c r="J1568">
        <f>VLOOKUP($C1568,'Girls CDC 0-20'!$B$2:$F$243,4,FALSE)</f>
        <v>102.7406094</v>
      </c>
      <c r="K1568">
        <f>VLOOKUP($C1568,'Girls CDC 0-20'!$B$2:$F$243,5,FALSE)</f>
        <v>4.3550638000000003E-2</v>
      </c>
      <c r="L1568">
        <f t="shared" si="83"/>
        <v>-1.9299008403088522</v>
      </c>
      <c r="M1568">
        <f t="shared" si="85"/>
        <v>2.6809562648210052</v>
      </c>
    </row>
    <row r="1569" spans="1:13" x14ac:dyDescent="0.3">
      <c r="A1569">
        <v>1567</v>
      </c>
      <c r="B1569">
        <v>4.2902121834360027</v>
      </c>
      <c r="C1569">
        <f t="shared" si="84"/>
        <v>51.5</v>
      </c>
      <c r="D1569">
        <v>1</v>
      </c>
      <c r="E1569">
        <v>104.7547</v>
      </c>
      <c r="F1569">
        <v>4.24E-2</v>
      </c>
      <c r="G1569">
        <v>91.028999999999996</v>
      </c>
      <c r="H1569">
        <v>94.421999999999997</v>
      </c>
      <c r="I1569">
        <f>VLOOKUP(C1569,'Girls CDC 0-20'!$B$2:$F$243,3,FALSE)</f>
        <v>0.14970008100000001</v>
      </c>
      <c r="J1569">
        <f>VLOOKUP($C1569,'Girls CDC 0-20'!$B$2:$F$243,4,FALSE)</f>
        <v>102.7406094</v>
      </c>
      <c r="K1569">
        <f>VLOOKUP($C1569,'Girls CDC 0-20'!$B$2:$F$243,5,FALSE)</f>
        <v>4.3550638000000003E-2</v>
      </c>
      <c r="L1569">
        <f t="shared" si="83"/>
        <v>-1.926538835319797</v>
      </c>
      <c r="M1569">
        <f t="shared" si="85"/>
        <v>2.7018563781279346</v>
      </c>
    </row>
    <row r="1570" spans="1:13" x14ac:dyDescent="0.3">
      <c r="A1570">
        <v>1568</v>
      </c>
      <c r="B1570">
        <v>4.2929500342231348</v>
      </c>
      <c r="C1570">
        <f t="shared" si="84"/>
        <v>51.5</v>
      </c>
      <c r="D1570">
        <v>1</v>
      </c>
      <c r="E1570">
        <v>104.7735</v>
      </c>
      <c r="F1570">
        <v>4.24E-2</v>
      </c>
      <c r="G1570">
        <v>91.045000000000002</v>
      </c>
      <c r="H1570">
        <v>94.438999999999993</v>
      </c>
      <c r="I1570">
        <f>VLOOKUP(C1570,'Girls CDC 0-20'!$B$2:$F$243,3,FALSE)</f>
        <v>0.14970008100000001</v>
      </c>
      <c r="J1570">
        <f>VLOOKUP($C1570,'Girls CDC 0-20'!$B$2:$F$243,4,FALSE)</f>
        <v>102.7406094</v>
      </c>
      <c r="K1570">
        <f>VLOOKUP($C1570,'Girls CDC 0-20'!$B$2:$F$243,5,FALSE)</f>
        <v>4.3550638000000003E-2</v>
      </c>
      <c r="L1570">
        <f t="shared" si="83"/>
        <v>-1.9224569704791483</v>
      </c>
      <c r="M1570">
        <f t="shared" si="85"/>
        <v>2.7274141484708121</v>
      </c>
    </row>
    <row r="1571" spans="1:13" x14ac:dyDescent="0.3">
      <c r="A1571">
        <v>1569</v>
      </c>
      <c r="B1571">
        <v>4.2956878850102669</v>
      </c>
      <c r="C1571">
        <f t="shared" si="84"/>
        <v>51.5</v>
      </c>
      <c r="D1571">
        <v>1</v>
      </c>
      <c r="E1571">
        <v>104.79219999999999</v>
      </c>
      <c r="F1571">
        <v>4.2410000000000003E-2</v>
      </c>
      <c r="G1571">
        <v>91.058000000000007</v>
      </c>
      <c r="H1571">
        <v>94.453000000000003</v>
      </c>
      <c r="I1571">
        <f>VLOOKUP(C1571,'Girls CDC 0-20'!$B$2:$F$243,3,FALSE)</f>
        <v>0.14970008100000001</v>
      </c>
      <c r="J1571">
        <f>VLOOKUP($C1571,'Girls CDC 0-20'!$B$2:$F$243,4,FALSE)</f>
        <v>102.7406094</v>
      </c>
      <c r="K1571">
        <f>VLOOKUP($C1571,'Girls CDC 0-20'!$B$2:$F$243,5,FALSE)</f>
        <v>4.3550638000000003E-2</v>
      </c>
      <c r="L1571">
        <f t="shared" si="83"/>
        <v>-1.9190959038280524</v>
      </c>
      <c r="M1571">
        <f t="shared" si="85"/>
        <v>2.7486098888756252</v>
      </c>
    </row>
    <row r="1572" spans="1:13" x14ac:dyDescent="0.3">
      <c r="A1572">
        <v>1570</v>
      </c>
      <c r="B1572">
        <v>4.2984257357973989</v>
      </c>
      <c r="C1572">
        <f t="shared" si="84"/>
        <v>51.5</v>
      </c>
      <c r="D1572">
        <v>1</v>
      </c>
      <c r="E1572">
        <v>104.81100000000001</v>
      </c>
      <c r="F1572">
        <v>4.2410000000000003E-2</v>
      </c>
      <c r="G1572">
        <v>91.075000000000003</v>
      </c>
      <c r="H1572">
        <v>94.47</v>
      </c>
      <c r="I1572">
        <f>VLOOKUP(C1572,'Girls CDC 0-20'!$B$2:$F$243,3,FALSE)</f>
        <v>0.14970008100000001</v>
      </c>
      <c r="J1572">
        <f>VLOOKUP($C1572,'Girls CDC 0-20'!$B$2:$F$243,4,FALSE)</f>
        <v>102.7406094</v>
      </c>
      <c r="K1572">
        <f>VLOOKUP($C1572,'Girls CDC 0-20'!$B$2:$F$243,5,FALSE)</f>
        <v>4.3550638000000003E-2</v>
      </c>
      <c r="L1572">
        <f t="shared" si="83"/>
        <v>-1.9150151780518205</v>
      </c>
      <c r="M1572">
        <f t="shared" si="85"/>
        <v>2.7745283991097009</v>
      </c>
    </row>
    <row r="1573" spans="1:13" x14ac:dyDescent="0.3">
      <c r="A1573">
        <v>1571</v>
      </c>
      <c r="B1573">
        <v>4.301163586584531</v>
      </c>
      <c r="C1573">
        <f t="shared" si="84"/>
        <v>51.5</v>
      </c>
      <c r="D1573">
        <v>1</v>
      </c>
      <c r="E1573">
        <v>104.8297</v>
      </c>
      <c r="F1573">
        <v>4.2410000000000003E-2</v>
      </c>
      <c r="G1573">
        <v>91.090999999999994</v>
      </c>
      <c r="H1573">
        <v>94.486999999999995</v>
      </c>
      <c r="I1573">
        <f>VLOOKUP(C1573,'Girls CDC 0-20'!$B$2:$F$243,3,FALSE)</f>
        <v>0.14970008100000001</v>
      </c>
      <c r="J1573">
        <f>VLOOKUP($C1573,'Girls CDC 0-20'!$B$2:$F$243,4,FALSE)</f>
        <v>102.7406094</v>
      </c>
      <c r="K1573">
        <f>VLOOKUP($C1573,'Girls CDC 0-20'!$B$2:$F$243,5,FALSE)</f>
        <v>4.3550638000000003E-2</v>
      </c>
      <c r="L1573">
        <f t="shared" si="83"/>
        <v>-1.9109350766302029</v>
      </c>
      <c r="M1573">
        <f t="shared" si="85"/>
        <v>2.8006462343871155</v>
      </c>
    </row>
    <row r="1574" spans="1:13" x14ac:dyDescent="0.3">
      <c r="A1574">
        <v>1572</v>
      </c>
      <c r="B1574">
        <v>4.3039014373716631</v>
      </c>
      <c r="C1574">
        <f t="shared" si="84"/>
        <v>51.5</v>
      </c>
      <c r="D1574">
        <v>1</v>
      </c>
      <c r="E1574">
        <v>104.8484</v>
      </c>
      <c r="F1574">
        <v>4.2419999999999999E-2</v>
      </c>
      <c r="G1574">
        <v>91.103999999999999</v>
      </c>
      <c r="H1574">
        <v>94.501999999999995</v>
      </c>
      <c r="I1574">
        <f>VLOOKUP(C1574,'Girls CDC 0-20'!$B$2:$F$243,3,FALSE)</f>
        <v>0.14970008100000001</v>
      </c>
      <c r="J1574">
        <f>VLOOKUP($C1574,'Girls CDC 0-20'!$B$2:$F$243,4,FALSE)</f>
        <v>102.7406094</v>
      </c>
      <c r="K1574">
        <f>VLOOKUP($C1574,'Girls CDC 0-20'!$B$2:$F$243,5,FALSE)</f>
        <v>4.3550638000000003E-2</v>
      </c>
      <c r="L1574">
        <f t="shared" si="83"/>
        <v>-1.9073355054698957</v>
      </c>
      <c r="M1574">
        <f t="shared" si="85"/>
        <v>2.8238577615812974</v>
      </c>
    </row>
    <row r="1575" spans="1:13" x14ac:dyDescent="0.3">
      <c r="A1575">
        <v>1573</v>
      </c>
      <c r="B1575">
        <v>4.3066392881587952</v>
      </c>
      <c r="C1575">
        <f t="shared" si="84"/>
        <v>51.5</v>
      </c>
      <c r="D1575">
        <v>1</v>
      </c>
      <c r="E1575">
        <v>104.8672</v>
      </c>
      <c r="F1575">
        <v>4.2419999999999999E-2</v>
      </c>
      <c r="G1575">
        <v>91.12</v>
      </c>
      <c r="H1575">
        <v>94.519000000000005</v>
      </c>
      <c r="I1575">
        <f>VLOOKUP(C1575,'Girls CDC 0-20'!$B$2:$F$243,3,FALSE)</f>
        <v>0.14970008100000001</v>
      </c>
      <c r="J1575">
        <f>VLOOKUP($C1575,'Girls CDC 0-20'!$B$2:$F$243,4,FALSE)</f>
        <v>102.7406094</v>
      </c>
      <c r="K1575">
        <f>VLOOKUP($C1575,'Girls CDC 0-20'!$B$2:$F$243,5,FALSE)</f>
        <v>4.3550638000000003E-2</v>
      </c>
      <c r="L1575">
        <f t="shared" si="83"/>
        <v>-1.9032565787403228</v>
      </c>
      <c r="M1575">
        <f t="shared" si="85"/>
        <v>2.8503536845097202</v>
      </c>
    </row>
    <row r="1576" spans="1:13" x14ac:dyDescent="0.3">
      <c r="A1576">
        <v>1574</v>
      </c>
      <c r="B1576">
        <v>4.3093771389459272</v>
      </c>
      <c r="C1576">
        <f t="shared" si="84"/>
        <v>51.5</v>
      </c>
      <c r="D1576">
        <v>1</v>
      </c>
      <c r="E1576">
        <v>104.88590000000001</v>
      </c>
      <c r="F1576">
        <v>4.2430000000000002E-2</v>
      </c>
      <c r="G1576">
        <v>91.132999999999996</v>
      </c>
      <c r="H1576">
        <v>94.533000000000001</v>
      </c>
      <c r="I1576">
        <f>VLOOKUP(C1576,'Girls CDC 0-20'!$B$2:$F$243,3,FALSE)</f>
        <v>0.14970008100000001</v>
      </c>
      <c r="J1576">
        <f>VLOOKUP($C1576,'Girls CDC 0-20'!$B$2:$F$243,4,FALSE)</f>
        <v>102.7406094</v>
      </c>
      <c r="K1576">
        <f>VLOOKUP($C1576,'Girls CDC 0-20'!$B$2:$F$243,5,FALSE)</f>
        <v>4.3550638000000003E-2</v>
      </c>
      <c r="L1576">
        <f t="shared" si="83"/>
        <v>-1.8998979309757245</v>
      </c>
      <c r="M1576">
        <f t="shared" si="85"/>
        <v>2.8723257807634859</v>
      </c>
    </row>
    <row r="1577" spans="1:13" x14ac:dyDescent="0.3">
      <c r="A1577">
        <v>1575</v>
      </c>
      <c r="B1577">
        <v>4.3121149897330593</v>
      </c>
      <c r="C1577">
        <f t="shared" si="84"/>
        <v>51.5</v>
      </c>
      <c r="D1577">
        <v>1</v>
      </c>
      <c r="E1577">
        <v>104.9046</v>
      </c>
      <c r="F1577">
        <v>4.2430000000000002E-2</v>
      </c>
      <c r="G1577">
        <v>91.15</v>
      </c>
      <c r="H1577">
        <v>94.55</v>
      </c>
      <c r="I1577">
        <f>VLOOKUP(C1577,'Girls CDC 0-20'!$B$2:$F$243,3,FALSE)</f>
        <v>0.14970008100000001</v>
      </c>
      <c r="J1577">
        <f>VLOOKUP($C1577,'Girls CDC 0-20'!$B$2:$F$243,4,FALSE)</f>
        <v>102.7406094</v>
      </c>
      <c r="K1577">
        <f>VLOOKUP($C1577,'Girls CDC 0-20'!$B$2:$F$243,5,FALSE)</f>
        <v>4.3550638000000003E-2</v>
      </c>
      <c r="L1577">
        <f t="shared" si="83"/>
        <v>-1.8958201415274774</v>
      </c>
      <c r="M1577">
        <f t="shared" si="85"/>
        <v>2.8991915789411751</v>
      </c>
    </row>
    <row r="1578" spans="1:13" x14ac:dyDescent="0.3">
      <c r="A1578">
        <v>1576</v>
      </c>
      <c r="B1578">
        <v>4.3148528405201914</v>
      </c>
      <c r="C1578">
        <f t="shared" si="84"/>
        <v>51.5</v>
      </c>
      <c r="D1578">
        <v>1</v>
      </c>
      <c r="E1578">
        <v>104.9233</v>
      </c>
      <c r="F1578">
        <v>4.2439999999999999E-2</v>
      </c>
      <c r="G1578">
        <v>91.162999999999997</v>
      </c>
      <c r="H1578">
        <v>94.563999999999993</v>
      </c>
      <c r="I1578">
        <f>VLOOKUP(C1578,'Girls CDC 0-20'!$B$2:$F$243,3,FALSE)</f>
        <v>0.14970008100000001</v>
      </c>
      <c r="J1578">
        <f>VLOOKUP($C1578,'Girls CDC 0-20'!$B$2:$F$243,4,FALSE)</f>
        <v>102.7406094</v>
      </c>
      <c r="K1578">
        <f>VLOOKUP($C1578,'Girls CDC 0-20'!$B$2:$F$243,5,FALSE)</f>
        <v>4.3550638000000003E-2</v>
      </c>
      <c r="L1578">
        <f t="shared" si="83"/>
        <v>-1.8924624300633996</v>
      </c>
      <c r="M1578">
        <f t="shared" si="85"/>
        <v>2.921469740429262</v>
      </c>
    </row>
    <row r="1579" spans="1:13" x14ac:dyDescent="0.3">
      <c r="A1579">
        <v>1577</v>
      </c>
      <c r="B1579">
        <v>4.3175906913073234</v>
      </c>
      <c r="C1579">
        <f t="shared" si="84"/>
        <v>51.5</v>
      </c>
      <c r="D1579">
        <v>1</v>
      </c>
      <c r="E1579">
        <v>104.94199999999999</v>
      </c>
      <c r="F1579">
        <v>4.2439999999999999E-2</v>
      </c>
      <c r="G1579">
        <v>91.179000000000002</v>
      </c>
      <c r="H1579">
        <v>94.581000000000003</v>
      </c>
      <c r="I1579">
        <f>VLOOKUP(C1579,'Girls CDC 0-20'!$B$2:$F$243,3,FALSE)</f>
        <v>0.14970008100000001</v>
      </c>
      <c r="J1579">
        <f>VLOOKUP($C1579,'Girls CDC 0-20'!$B$2:$F$243,4,FALSE)</f>
        <v>102.7406094</v>
      </c>
      <c r="K1579">
        <f>VLOOKUP($C1579,'Girls CDC 0-20'!$B$2:$F$243,5,FALSE)</f>
        <v>4.3550638000000003E-2</v>
      </c>
      <c r="L1579">
        <f t="shared" si="83"/>
        <v>-1.8883857772066943</v>
      </c>
      <c r="M1579">
        <f t="shared" si="85"/>
        <v>2.9487089663163331</v>
      </c>
    </row>
    <row r="1580" spans="1:13" x14ac:dyDescent="0.3">
      <c r="A1580">
        <v>1578</v>
      </c>
      <c r="B1580">
        <v>4.3203285420944555</v>
      </c>
      <c r="C1580">
        <f t="shared" si="84"/>
        <v>51.5</v>
      </c>
      <c r="D1580">
        <v>1</v>
      </c>
      <c r="E1580">
        <v>104.9607</v>
      </c>
      <c r="F1580">
        <v>4.2439999999999999E-2</v>
      </c>
      <c r="G1580">
        <v>91.194999999999993</v>
      </c>
      <c r="H1580">
        <v>94.597999999999999</v>
      </c>
      <c r="I1580">
        <f>VLOOKUP(C1580,'Girls CDC 0-20'!$B$2:$F$243,3,FALSE)</f>
        <v>0.14970008100000001</v>
      </c>
      <c r="J1580">
        <f>VLOOKUP($C1580,'Girls CDC 0-20'!$B$2:$F$243,4,FALSE)</f>
        <v>102.7406094</v>
      </c>
      <c r="K1580">
        <f>VLOOKUP($C1580,'Girls CDC 0-20'!$B$2:$F$243,5,FALSE)</f>
        <v>4.3550638000000003E-2</v>
      </c>
      <c r="L1580">
        <f t="shared" si="83"/>
        <v>-1.8843097473494894</v>
      </c>
      <c r="M1580">
        <f t="shared" si="85"/>
        <v>2.9761544856383249</v>
      </c>
    </row>
    <row r="1581" spans="1:13" x14ac:dyDescent="0.3">
      <c r="A1581">
        <v>1579</v>
      </c>
      <c r="B1581">
        <v>4.3230663928815876</v>
      </c>
      <c r="C1581">
        <f t="shared" si="84"/>
        <v>51.5</v>
      </c>
      <c r="D1581">
        <v>1</v>
      </c>
      <c r="E1581">
        <v>104.9794</v>
      </c>
      <c r="F1581">
        <v>4.2450000000000002E-2</v>
      </c>
      <c r="G1581">
        <v>91.207999999999998</v>
      </c>
      <c r="H1581">
        <v>94.611999999999995</v>
      </c>
      <c r="I1581">
        <f>VLOOKUP(C1581,'Girls CDC 0-20'!$B$2:$F$243,3,FALSE)</f>
        <v>0.14970008100000001</v>
      </c>
      <c r="J1581">
        <f>VLOOKUP($C1581,'Girls CDC 0-20'!$B$2:$F$243,4,FALSE)</f>
        <v>102.7406094</v>
      </c>
      <c r="K1581">
        <f>VLOOKUP($C1581,'Girls CDC 0-20'!$B$2:$F$243,5,FALSE)</f>
        <v>4.3550638000000003E-2</v>
      </c>
      <c r="L1581">
        <f t="shared" si="83"/>
        <v>-1.8809534845210327</v>
      </c>
      <c r="M1581">
        <f t="shared" si="85"/>
        <v>2.9989123335219348</v>
      </c>
    </row>
    <row r="1582" spans="1:13" x14ac:dyDescent="0.3">
      <c r="A1582">
        <v>1580</v>
      </c>
      <c r="B1582">
        <v>4.3258042436687196</v>
      </c>
      <c r="C1582">
        <f t="shared" si="84"/>
        <v>51.5</v>
      </c>
      <c r="D1582">
        <v>1</v>
      </c>
      <c r="E1582">
        <v>104.99809999999999</v>
      </c>
      <c r="F1582">
        <v>4.2450000000000002E-2</v>
      </c>
      <c r="G1582">
        <v>91.224000000000004</v>
      </c>
      <c r="H1582">
        <v>94.629000000000005</v>
      </c>
      <c r="I1582">
        <f>VLOOKUP(C1582,'Girls CDC 0-20'!$B$2:$F$243,3,FALSE)</f>
        <v>0.14970008100000001</v>
      </c>
      <c r="J1582">
        <f>VLOOKUP($C1582,'Girls CDC 0-20'!$B$2:$F$243,4,FALSE)</f>
        <v>102.7406094</v>
      </c>
      <c r="K1582">
        <f>VLOOKUP($C1582,'Girls CDC 0-20'!$B$2:$F$243,5,FALSE)</f>
        <v>4.3550638000000003E-2</v>
      </c>
      <c r="L1582">
        <f t="shared" si="83"/>
        <v>-1.8768785901885769</v>
      </c>
      <c r="M1582">
        <f t="shared" si="85"/>
        <v>3.0267367932830989</v>
      </c>
    </row>
    <row r="1583" spans="1:13" x14ac:dyDescent="0.3">
      <c r="A1583">
        <v>1581</v>
      </c>
      <c r="B1583">
        <v>4.3285420944558526</v>
      </c>
      <c r="C1583">
        <f t="shared" si="84"/>
        <v>51.5</v>
      </c>
      <c r="D1583">
        <v>1</v>
      </c>
      <c r="E1583">
        <v>105.0167</v>
      </c>
      <c r="F1583">
        <v>4.2459999999999998E-2</v>
      </c>
      <c r="G1583">
        <v>91.236999999999995</v>
      </c>
      <c r="H1583">
        <v>94.643000000000001</v>
      </c>
      <c r="I1583">
        <f>VLOOKUP(C1583,'Girls CDC 0-20'!$B$2:$F$243,3,FALSE)</f>
        <v>0.14970008100000001</v>
      </c>
      <c r="J1583">
        <f>VLOOKUP($C1583,'Girls CDC 0-20'!$B$2:$F$243,4,FALSE)</f>
        <v>102.7406094</v>
      </c>
      <c r="K1583">
        <f>VLOOKUP($C1583,'Girls CDC 0-20'!$B$2:$F$243,5,FALSE)</f>
        <v>4.3550638000000003E-2</v>
      </c>
      <c r="L1583">
        <f t="shared" si="83"/>
        <v>-1.8735232622147104</v>
      </c>
      <c r="M1583">
        <f t="shared" si="85"/>
        <v>3.0498081781379707</v>
      </c>
    </row>
    <row r="1584" spans="1:13" x14ac:dyDescent="0.3">
      <c r="A1584">
        <v>1582</v>
      </c>
      <c r="B1584">
        <v>4.3312799452429847</v>
      </c>
      <c r="C1584">
        <f t="shared" si="84"/>
        <v>51.5</v>
      </c>
      <c r="D1584">
        <v>1</v>
      </c>
      <c r="E1584">
        <v>105.0354</v>
      </c>
      <c r="F1584">
        <v>4.2459999999999998E-2</v>
      </c>
      <c r="G1584">
        <v>91.254000000000005</v>
      </c>
      <c r="H1584">
        <v>94.66</v>
      </c>
      <c r="I1584">
        <f>VLOOKUP(C1584,'Girls CDC 0-20'!$B$2:$F$243,3,FALSE)</f>
        <v>0.14970008100000001</v>
      </c>
      <c r="J1584">
        <f>VLOOKUP($C1584,'Girls CDC 0-20'!$B$2:$F$243,4,FALSE)</f>
        <v>102.7406094</v>
      </c>
      <c r="K1584">
        <f>VLOOKUP($C1584,'Girls CDC 0-20'!$B$2:$F$243,5,FALSE)</f>
        <v>4.3550638000000003E-2</v>
      </c>
      <c r="L1584">
        <f t="shared" si="83"/>
        <v>-1.8694495027188545</v>
      </c>
      <c r="M1584">
        <f t="shared" si="85"/>
        <v>3.0780151457384566</v>
      </c>
    </row>
    <row r="1585" spans="1:13" x14ac:dyDescent="0.3">
      <c r="A1585">
        <v>1583</v>
      </c>
      <c r="B1585">
        <v>4.3340177960301167</v>
      </c>
      <c r="C1585">
        <f t="shared" si="84"/>
        <v>52.5</v>
      </c>
      <c r="D1585">
        <v>1</v>
      </c>
      <c r="E1585">
        <v>105.05410000000001</v>
      </c>
      <c r="F1585">
        <v>4.2470000000000001E-2</v>
      </c>
      <c r="G1585">
        <v>91.266999999999996</v>
      </c>
      <c r="H1585">
        <v>94.674999999999997</v>
      </c>
      <c r="I1585">
        <f>VLOOKUP(C1585,'Girls CDC 0-20'!$B$2:$F$243,3,FALSE)</f>
        <v>0.12470671</v>
      </c>
      <c r="J1585">
        <f>VLOOKUP($C1585,'Girls CDC 0-20'!$B$2:$F$243,4,FALSE)</f>
        <v>103.3130077</v>
      </c>
      <c r="K1585">
        <f>VLOOKUP($C1585,'Girls CDC 0-20'!$B$2:$F$243,5,FALSE)</f>
        <v>4.3642106999999999E-2</v>
      </c>
      <c r="L1585">
        <f t="shared" si="83"/>
        <v>-1.9898140722306208</v>
      </c>
      <c r="M1585">
        <f t="shared" si="85"/>
        <v>2.3305710342354269</v>
      </c>
    </row>
    <row r="1586" spans="1:13" x14ac:dyDescent="0.3">
      <c r="A1586">
        <v>1584</v>
      </c>
      <c r="B1586">
        <v>4.3367556468172488</v>
      </c>
      <c r="C1586">
        <f t="shared" si="84"/>
        <v>52.5</v>
      </c>
      <c r="D1586">
        <v>1</v>
      </c>
      <c r="E1586">
        <v>105.0727</v>
      </c>
      <c r="F1586">
        <v>4.2470000000000001E-2</v>
      </c>
      <c r="G1586">
        <v>91.283000000000001</v>
      </c>
      <c r="H1586">
        <v>94.691999999999993</v>
      </c>
      <c r="I1586">
        <f>VLOOKUP(C1586,'Girls CDC 0-20'!$B$2:$F$243,3,FALSE)</f>
        <v>0.12470671</v>
      </c>
      <c r="J1586">
        <f>VLOOKUP($C1586,'Girls CDC 0-20'!$B$2:$F$243,4,FALSE)</f>
        <v>103.3130077</v>
      </c>
      <c r="K1586">
        <f>VLOOKUP($C1586,'Girls CDC 0-20'!$B$2:$F$243,5,FALSE)</f>
        <v>4.3642106999999999E-2</v>
      </c>
      <c r="L1586">
        <f t="shared" si="83"/>
        <v>-1.9857445358854762</v>
      </c>
      <c r="M1586">
        <f t="shared" si="85"/>
        <v>2.3530848573524699</v>
      </c>
    </row>
    <row r="1587" spans="1:13" x14ac:dyDescent="0.3">
      <c r="A1587">
        <v>1585</v>
      </c>
      <c r="B1587">
        <v>4.3394934976043809</v>
      </c>
      <c r="C1587">
        <f t="shared" si="84"/>
        <v>52.5</v>
      </c>
      <c r="D1587">
        <v>1</v>
      </c>
      <c r="E1587">
        <v>105.09139999999999</v>
      </c>
      <c r="F1587">
        <v>4.2470000000000001E-2</v>
      </c>
      <c r="G1587">
        <v>91.299000000000007</v>
      </c>
      <c r="H1587">
        <v>94.707999999999998</v>
      </c>
      <c r="I1587">
        <f>VLOOKUP(C1587,'Girls CDC 0-20'!$B$2:$F$243,3,FALSE)</f>
        <v>0.12470671</v>
      </c>
      <c r="J1587">
        <f>VLOOKUP($C1587,'Girls CDC 0-20'!$B$2:$F$243,4,FALSE)</f>
        <v>103.3130077</v>
      </c>
      <c r="K1587">
        <f>VLOOKUP($C1587,'Girls CDC 0-20'!$B$2:$F$243,5,FALSE)</f>
        <v>4.3642106999999999E-2</v>
      </c>
      <c r="L1587">
        <f t="shared" si="83"/>
        <v>-1.9819149681605062</v>
      </c>
      <c r="M1587">
        <f t="shared" si="85"/>
        <v>2.3744379190704863</v>
      </c>
    </row>
    <row r="1588" spans="1:13" x14ac:dyDescent="0.3">
      <c r="A1588">
        <v>1586</v>
      </c>
      <c r="B1588">
        <v>4.3422313483915129</v>
      </c>
      <c r="C1588">
        <f t="shared" si="84"/>
        <v>52.5</v>
      </c>
      <c r="D1588">
        <v>1</v>
      </c>
      <c r="E1588">
        <v>105.11</v>
      </c>
      <c r="F1588">
        <v>4.2479999999999997E-2</v>
      </c>
      <c r="G1588">
        <v>91.311999999999998</v>
      </c>
      <c r="H1588">
        <v>94.722999999999999</v>
      </c>
      <c r="I1588">
        <f>VLOOKUP(C1588,'Girls CDC 0-20'!$B$2:$F$243,3,FALSE)</f>
        <v>0.12470671</v>
      </c>
      <c r="J1588">
        <f>VLOOKUP($C1588,'Girls CDC 0-20'!$B$2:$F$243,4,FALSE)</f>
        <v>103.3130077</v>
      </c>
      <c r="K1588">
        <f>VLOOKUP($C1588,'Girls CDC 0-20'!$B$2:$F$243,5,FALSE)</f>
        <v>4.3642106999999999E-2</v>
      </c>
      <c r="L1588">
        <f t="shared" si="83"/>
        <v>-1.9783252626874532</v>
      </c>
      <c r="M1588">
        <f t="shared" si="85"/>
        <v>2.3946012477671621</v>
      </c>
    </row>
    <row r="1589" spans="1:13" x14ac:dyDescent="0.3">
      <c r="A1589">
        <v>1587</v>
      </c>
      <c r="B1589">
        <v>4.344969199178645</v>
      </c>
      <c r="C1589">
        <f t="shared" si="84"/>
        <v>52.5</v>
      </c>
      <c r="D1589">
        <v>1</v>
      </c>
      <c r="E1589">
        <v>105.12869999999999</v>
      </c>
      <c r="F1589">
        <v>4.2479999999999997E-2</v>
      </c>
      <c r="G1589">
        <v>91.328000000000003</v>
      </c>
      <c r="H1589">
        <v>94.74</v>
      </c>
      <c r="I1589">
        <f>VLOOKUP(C1589,'Girls CDC 0-20'!$B$2:$F$243,3,FALSE)</f>
        <v>0.12470671</v>
      </c>
      <c r="J1589">
        <f>VLOOKUP($C1589,'Girls CDC 0-20'!$B$2:$F$243,4,FALSE)</f>
        <v>103.3130077</v>
      </c>
      <c r="K1589">
        <f>VLOOKUP($C1589,'Girls CDC 0-20'!$B$2:$F$243,5,FALSE)</f>
        <v>4.3642106999999999E-2</v>
      </c>
      <c r="L1589">
        <f t="shared" si="83"/>
        <v>-1.9742575312669779</v>
      </c>
      <c r="M1589">
        <f t="shared" si="85"/>
        <v>2.4176233625602737</v>
      </c>
    </row>
    <row r="1590" spans="1:13" x14ac:dyDescent="0.3">
      <c r="A1590">
        <v>1588</v>
      </c>
      <c r="B1590">
        <v>4.3477070499657771</v>
      </c>
      <c r="C1590">
        <f t="shared" si="84"/>
        <v>52.5</v>
      </c>
      <c r="D1590">
        <v>1</v>
      </c>
      <c r="E1590">
        <v>105.1473</v>
      </c>
      <c r="F1590">
        <v>4.249E-2</v>
      </c>
      <c r="G1590">
        <v>91.340999999999994</v>
      </c>
      <c r="H1590">
        <v>94.754000000000005</v>
      </c>
      <c r="I1590">
        <f>VLOOKUP(C1590,'Girls CDC 0-20'!$B$2:$F$243,3,FALSE)</f>
        <v>0.12470671</v>
      </c>
      <c r="J1590">
        <f>VLOOKUP($C1590,'Girls CDC 0-20'!$B$2:$F$243,4,FALSE)</f>
        <v>103.3130077</v>
      </c>
      <c r="K1590">
        <f>VLOOKUP($C1590,'Girls CDC 0-20'!$B$2:$F$243,5,FALSE)</f>
        <v>4.3642106999999999E-2</v>
      </c>
      <c r="L1590">
        <f t="shared" si="83"/>
        <v>-1.9709081144898575</v>
      </c>
      <c r="M1590">
        <f t="shared" si="85"/>
        <v>2.4367193406552357</v>
      </c>
    </row>
    <row r="1591" spans="1:13" x14ac:dyDescent="0.3">
      <c r="A1591">
        <v>1589</v>
      </c>
      <c r="B1591">
        <v>4.3504449007529091</v>
      </c>
      <c r="C1591">
        <f t="shared" si="84"/>
        <v>52.5</v>
      </c>
      <c r="D1591">
        <v>1</v>
      </c>
      <c r="E1591">
        <v>105.166</v>
      </c>
      <c r="F1591">
        <v>4.249E-2</v>
      </c>
      <c r="G1591">
        <v>91.356999999999999</v>
      </c>
      <c r="H1591">
        <v>94.771000000000001</v>
      </c>
      <c r="I1591">
        <f>VLOOKUP(C1591,'Girls CDC 0-20'!$B$2:$F$243,3,FALSE)</f>
        <v>0.12470671</v>
      </c>
      <c r="J1591">
        <f>VLOOKUP($C1591,'Girls CDC 0-20'!$B$2:$F$243,4,FALSE)</f>
        <v>103.3130077</v>
      </c>
      <c r="K1591">
        <f>VLOOKUP($C1591,'Girls CDC 0-20'!$B$2:$F$243,5,FALSE)</f>
        <v>4.3642106999999999E-2</v>
      </c>
      <c r="L1591">
        <f t="shared" si="83"/>
        <v>-1.9668415478386803</v>
      </c>
      <c r="M1591">
        <f t="shared" si="85"/>
        <v>2.4600740501028242</v>
      </c>
    </row>
    <row r="1592" spans="1:13" x14ac:dyDescent="0.3">
      <c r="A1592">
        <v>1590</v>
      </c>
      <c r="B1592">
        <v>4.3531827515400412</v>
      </c>
      <c r="C1592">
        <f t="shared" si="84"/>
        <v>52.5</v>
      </c>
      <c r="D1592">
        <v>1</v>
      </c>
      <c r="E1592">
        <v>105.1846</v>
      </c>
      <c r="F1592">
        <v>4.2500000000000003E-2</v>
      </c>
      <c r="G1592">
        <v>91.37</v>
      </c>
      <c r="H1592">
        <v>94.784999999999997</v>
      </c>
      <c r="I1592">
        <f>VLOOKUP(C1592,'Girls CDC 0-20'!$B$2:$F$243,3,FALSE)</f>
        <v>0.12470671</v>
      </c>
      <c r="J1592">
        <f>VLOOKUP($C1592,'Girls CDC 0-20'!$B$2:$F$243,4,FALSE)</f>
        <v>103.3130077</v>
      </c>
      <c r="K1592">
        <f>VLOOKUP($C1592,'Girls CDC 0-20'!$B$2:$F$243,5,FALSE)</f>
        <v>4.3642106999999999E-2</v>
      </c>
      <c r="L1592">
        <f t="shared" si="83"/>
        <v>-1.9634930899891341</v>
      </c>
      <c r="M1592">
        <f t="shared" si="85"/>
        <v>2.4794453307563589</v>
      </c>
    </row>
    <row r="1593" spans="1:13" x14ac:dyDescent="0.3">
      <c r="A1593">
        <v>1591</v>
      </c>
      <c r="B1593">
        <v>4.3559206023271733</v>
      </c>
      <c r="C1593">
        <f t="shared" si="84"/>
        <v>52.5</v>
      </c>
      <c r="D1593">
        <v>1</v>
      </c>
      <c r="E1593">
        <v>105.2032</v>
      </c>
      <c r="F1593">
        <v>4.2500000000000003E-2</v>
      </c>
      <c r="G1593">
        <v>91.385999999999996</v>
      </c>
      <c r="H1593">
        <v>94.802000000000007</v>
      </c>
      <c r="I1593">
        <f>VLOOKUP(C1593,'Girls CDC 0-20'!$B$2:$F$243,3,FALSE)</f>
        <v>0.12470671</v>
      </c>
      <c r="J1593">
        <f>VLOOKUP($C1593,'Girls CDC 0-20'!$B$2:$F$243,4,FALSE)</f>
        <v>103.3130077</v>
      </c>
      <c r="K1593">
        <f>VLOOKUP($C1593,'Girls CDC 0-20'!$B$2:$F$243,5,FALSE)</f>
        <v>4.3642106999999999E-2</v>
      </c>
      <c r="L1593">
        <f t="shared" si="83"/>
        <v>-1.9594276873929135</v>
      </c>
      <c r="M1593">
        <f t="shared" si="85"/>
        <v>2.5031360401631759</v>
      </c>
    </row>
    <row r="1594" spans="1:13" x14ac:dyDescent="0.3">
      <c r="A1594">
        <v>1592</v>
      </c>
      <c r="B1594">
        <v>4.3586584531143053</v>
      </c>
      <c r="C1594">
        <f t="shared" si="84"/>
        <v>52.5</v>
      </c>
      <c r="D1594">
        <v>1</v>
      </c>
      <c r="E1594">
        <v>105.2218</v>
      </c>
      <c r="F1594">
        <v>4.2500000000000003E-2</v>
      </c>
      <c r="G1594">
        <v>91.403000000000006</v>
      </c>
      <c r="H1594">
        <v>94.819000000000003</v>
      </c>
      <c r="I1594">
        <f>VLOOKUP(C1594,'Girls CDC 0-20'!$B$2:$F$243,3,FALSE)</f>
        <v>0.12470671</v>
      </c>
      <c r="J1594">
        <f>VLOOKUP($C1594,'Girls CDC 0-20'!$B$2:$F$243,4,FALSE)</f>
        <v>103.3130077</v>
      </c>
      <c r="K1594">
        <f>VLOOKUP($C1594,'Girls CDC 0-20'!$B$2:$F$243,5,FALSE)</f>
        <v>4.3642106999999999E-2</v>
      </c>
      <c r="L1594">
        <f t="shared" si="83"/>
        <v>-1.9553629228463898</v>
      </c>
      <c r="M1594">
        <f t="shared" si="85"/>
        <v>2.5270124570567489</v>
      </c>
    </row>
    <row r="1595" spans="1:13" x14ac:dyDescent="0.3">
      <c r="A1595">
        <v>1593</v>
      </c>
      <c r="B1595">
        <v>4.3613963039014374</v>
      </c>
      <c r="C1595">
        <f t="shared" si="84"/>
        <v>52.5</v>
      </c>
      <c r="D1595">
        <v>1</v>
      </c>
      <c r="E1595">
        <v>105.24039999999999</v>
      </c>
      <c r="F1595">
        <v>4.2509999999999999E-2</v>
      </c>
      <c r="G1595">
        <v>91.415000000000006</v>
      </c>
      <c r="H1595">
        <v>94.832999999999998</v>
      </c>
      <c r="I1595">
        <f>VLOOKUP(C1595,'Girls CDC 0-20'!$B$2:$F$243,3,FALSE)</f>
        <v>0.12470671</v>
      </c>
      <c r="J1595">
        <f>VLOOKUP($C1595,'Girls CDC 0-20'!$B$2:$F$243,4,FALSE)</f>
        <v>103.3130077</v>
      </c>
      <c r="K1595">
        <f>VLOOKUP($C1595,'Girls CDC 0-20'!$B$2:$F$243,5,FALSE)</f>
        <v>4.3642106999999999E-2</v>
      </c>
      <c r="L1595">
        <f t="shared" si="83"/>
        <v>-1.9520159486280408</v>
      </c>
      <c r="M1595">
        <f t="shared" si="85"/>
        <v>2.5468155568612496</v>
      </c>
    </row>
    <row r="1596" spans="1:13" x14ac:dyDescent="0.3">
      <c r="A1596">
        <v>1594</v>
      </c>
      <c r="B1596">
        <v>4.3641341546885695</v>
      </c>
      <c r="C1596">
        <f t="shared" si="84"/>
        <v>52.5</v>
      </c>
      <c r="D1596">
        <v>1</v>
      </c>
      <c r="E1596">
        <v>105.259</v>
      </c>
      <c r="F1596">
        <v>4.2509999999999999E-2</v>
      </c>
      <c r="G1596">
        <v>91.432000000000002</v>
      </c>
      <c r="H1596">
        <v>94.85</v>
      </c>
      <c r="I1596">
        <f>VLOOKUP(C1596,'Girls CDC 0-20'!$B$2:$F$243,3,FALSE)</f>
        <v>0.12470671</v>
      </c>
      <c r="J1596">
        <f>VLOOKUP($C1596,'Girls CDC 0-20'!$B$2:$F$243,4,FALSE)</f>
        <v>103.3130077</v>
      </c>
      <c r="K1596">
        <f>VLOOKUP($C1596,'Girls CDC 0-20'!$B$2:$F$243,5,FALSE)</f>
        <v>4.3642106999999999E-2</v>
      </c>
      <c r="L1596">
        <f t="shared" si="83"/>
        <v>-1.9479523470317306</v>
      </c>
      <c r="M1596">
        <f t="shared" si="85"/>
        <v>2.571033266423759</v>
      </c>
    </row>
    <row r="1597" spans="1:13" x14ac:dyDescent="0.3">
      <c r="A1597">
        <v>1595</v>
      </c>
      <c r="B1597">
        <v>4.3668720054757015</v>
      </c>
      <c r="C1597">
        <f t="shared" si="84"/>
        <v>52.5</v>
      </c>
      <c r="D1597">
        <v>1</v>
      </c>
      <c r="E1597">
        <v>105.27760000000001</v>
      </c>
      <c r="F1597">
        <v>4.2520000000000002E-2</v>
      </c>
      <c r="G1597">
        <v>91.444000000000003</v>
      </c>
      <c r="H1597">
        <v>94.864000000000004</v>
      </c>
      <c r="I1597">
        <f>VLOOKUP(C1597,'Girls CDC 0-20'!$B$2:$F$243,3,FALSE)</f>
        <v>0.12470671</v>
      </c>
      <c r="J1597">
        <f>VLOOKUP($C1597,'Girls CDC 0-20'!$B$2:$F$243,4,FALSE)</f>
        <v>103.3130077</v>
      </c>
      <c r="K1597">
        <f>VLOOKUP($C1597,'Girls CDC 0-20'!$B$2:$F$243,5,FALSE)</f>
        <v>4.3642106999999999E-2</v>
      </c>
      <c r="L1597">
        <f t="shared" si="83"/>
        <v>-1.9446063302435881</v>
      </c>
      <c r="M1597">
        <f t="shared" si="85"/>
        <v>2.5911188423388496</v>
      </c>
    </row>
    <row r="1598" spans="1:13" x14ac:dyDescent="0.3">
      <c r="A1598">
        <v>1596</v>
      </c>
      <c r="B1598">
        <v>4.3696098562628336</v>
      </c>
      <c r="C1598">
        <f t="shared" si="84"/>
        <v>52.5</v>
      </c>
      <c r="D1598">
        <v>1</v>
      </c>
      <c r="E1598">
        <v>105.2962</v>
      </c>
      <c r="F1598">
        <v>4.2520000000000002E-2</v>
      </c>
      <c r="G1598">
        <v>91.460999999999999</v>
      </c>
      <c r="H1598">
        <v>94.881</v>
      </c>
      <c r="I1598">
        <f>VLOOKUP(C1598,'Girls CDC 0-20'!$B$2:$F$243,3,FALSE)</f>
        <v>0.12470671</v>
      </c>
      <c r="J1598">
        <f>VLOOKUP($C1598,'Girls CDC 0-20'!$B$2:$F$243,4,FALSE)</f>
        <v>103.3130077</v>
      </c>
      <c r="K1598">
        <f>VLOOKUP($C1598,'Girls CDC 0-20'!$B$2:$F$243,5,FALSE)</f>
        <v>4.3642106999999999E-2</v>
      </c>
      <c r="L1598">
        <f t="shared" si="83"/>
        <v>-1.9405438908848835</v>
      </c>
      <c r="M1598">
        <f t="shared" si="85"/>
        <v>2.6156812750563345</v>
      </c>
    </row>
    <row r="1599" spans="1:13" x14ac:dyDescent="0.3">
      <c r="A1599">
        <v>1597</v>
      </c>
      <c r="B1599">
        <v>4.3723477070499657</v>
      </c>
      <c r="C1599">
        <f t="shared" si="84"/>
        <v>52.5</v>
      </c>
      <c r="D1599">
        <v>1</v>
      </c>
      <c r="E1599">
        <v>105.31480000000001</v>
      </c>
      <c r="F1599">
        <v>4.2529999999999998E-2</v>
      </c>
      <c r="G1599">
        <v>91.474000000000004</v>
      </c>
      <c r="H1599">
        <v>94.894999999999996</v>
      </c>
      <c r="I1599">
        <f>VLOOKUP(C1599,'Girls CDC 0-20'!$B$2:$F$243,3,FALSE)</f>
        <v>0.12470671</v>
      </c>
      <c r="J1599">
        <f>VLOOKUP($C1599,'Girls CDC 0-20'!$B$2:$F$243,4,FALSE)</f>
        <v>103.3130077</v>
      </c>
      <c r="K1599">
        <f>VLOOKUP($C1599,'Girls CDC 0-20'!$B$2:$F$243,5,FALSE)</f>
        <v>4.3642106999999999E-2</v>
      </c>
      <c r="L1599">
        <f t="shared" si="83"/>
        <v>-1.9371988309403665</v>
      </c>
      <c r="M1599">
        <f t="shared" si="85"/>
        <v>2.6360521559950536</v>
      </c>
    </row>
    <row r="1600" spans="1:13" x14ac:dyDescent="0.3">
      <c r="A1600">
        <v>1598</v>
      </c>
      <c r="B1600">
        <v>4.3750855578370977</v>
      </c>
      <c r="C1600">
        <f t="shared" si="84"/>
        <v>52.5</v>
      </c>
      <c r="D1600">
        <v>1</v>
      </c>
      <c r="E1600">
        <v>105.3334</v>
      </c>
      <c r="F1600">
        <v>4.2529999999999998E-2</v>
      </c>
      <c r="G1600">
        <v>91.49</v>
      </c>
      <c r="H1600">
        <v>94.912000000000006</v>
      </c>
      <c r="I1600">
        <f>VLOOKUP(C1600,'Girls CDC 0-20'!$B$2:$F$243,3,FALSE)</f>
        <v>0.12470671</v>
      </c>
      <c r="J1600">
        <f>VLOOKUP($C1600,'Girls CDC 0-20'!$B$2:$F$243,4,FALSE)</f>
        <v>103.3130077</v>
      </c>
      <c r="K1600">
        <f>VLOOKUP($C1600,'Girls CDC 0-20'!$B$2:$F$243,5,FALSE)</f>
        <v>4.3642106999999999E-2</v>
      </c>
      <c r="L1600">
        <f t="shared" si="83"/>
        <v>-1.9331375531072921</v>
      </c>
      <c r="M1600">
        <f t="shared" si="85"/>
        <v>2.6609627514885403</v>
      </c>
    </row>
    <row r="1601" spans="1:13" x14ac:dyDescent="0.3">
      <c r="A1601">
        <v>1599</v>
      </c>
      <c r="B1601">
        <v>4.3778234086242298</v>
      </c>
      <c r="C1601">
        <f t="shared" si="84"/>
        <v>52.5</v>
      </c>
      <c r="D1601">
        <v>1</v>
      </c>
      <c r="E1601">
        <v>105.352</v>
      </c>
      <c r="F1601">
        <v>4.2529999999999998E-2</v>
      </c>
      <c r="G1601">
        <v>91.506</v>
      </c>
      <c r="H1601">
        <v>94.929000000000002</v>
      </c>
      <c r="I1601">
        <f>VLOOKUP(C1601,'Girls CDC 0-20'!$B$2:$F$243,3,FALSE)</f>
        <v>0.12470671</v>
      </c>
      <c r="J1601">
        <f>VLOOKUP($C1601,'Girls CDC 0-20'!$B$2:$F$243,4,FALSE)</f>
        <v>103.3130077</v>
      </c>
      <c r="K1601">
        <f>VLOOKUP($C1601,'Girls CDC 0-20'!$B$2:$F$243,5,FALSE)</f>
        <v>4.3642106999999999E-2</v>
      </c>
      <c r="L1601">
        <f t="shared" si="83"/>
        <v>-1.9290769119379061</v>
      </c>
      <c r="M1601">
        <f t="shared" si="85"/>
        <v>2.6860657384298774</v>
      </c>
    </row>
    <row r="1602" spans="1:13" x14ac:dyDescent="0.3">
      <c r="A1602">
        <v>1600</v>
      </c>
      <c r="B1602">
        <v>4.3805612594113619</v>
      </c>
      <c r="C1602">
        <f t="shared" si="84"/>
        <v>52.5</v>
      </c>
      <c r="D1602">
        <v>1</v>
      </c>
      <c r="E1602">
        <v>105.37050000000001</v>
      </c>
      <c r="F1602">
        <v>4.2540000000000001E-2</v>
      </c>
      <c r="G1602">
        <v>91.519000000000005</v>
      </c>
      <c r="H1602">
        <v>94.942999999999998</v>
      </c>
      <c r="I1602">
        <f>VLOOKUP(C1602,'Girls CDC 0-20'!$B$2:$F$243,3,FALSE)</f>
        <v>0.12470671</v>
      </c>
      <c r="J1602">
        <f>VLOOKUP($C1602,'Girls CDC 0-20'!$B$2:$F$243,4,FALSE)</f>
        <v>103.3130077</v>
      </c>
      <c r="K1602">
        <f>VLOOKUP($C1602,'Girls CDC 0-20'!$B$2:$F$243,5,FALSE)</f>
        <v>4.3642106999999999E-2</v>
      </c>
      <c r="L1602">
        <f t="shared" ref="L1602:L1665" si="86">(((H1602/J1602)^I1602)-1)/(I1602*K1602)</f>
        <v>-1.9257333324016643</v>
      </c>
      <c r="M1602">
        <f t="shared" si="85"/>
        <v>2.7068839803028339</v>
      </c>
    </row>
    <row r="1603" spans="1:13" x14ac:dyDescent="0.3">
      <c r="A1603">
        <v>1601</v>
      </c>
      <c r="B1603">
        <v>4.3832991101984939</v>
      </c>
      <c r="C1603">
        <f t="shared" ref="C1603:C1666" si="87">IF(B1603=0,0,INT(B1603*12)+0.5)</f>
        <v>52.5</v>
      </c>
      <c r="D1603">
        <v>1</v>
      </c>
      <c r="E1603">
        <v>105.3891</v>
      </c>
      <c r="F1603">
        <v>4.2540000000000001E-2</v>
      </c>
      <c r="G1603">
        <v>91.534999999999997</v>
      </c>
      <c r="H1603">
        <v>94.959000000000003</v>
      </c>
      <c r="I1603">
        <f>VLOOKUP(C1603,'Girls CDC 0-20'!$B$2:$F$243,3,FALSE)</f>
        <v>0.12470671</v>
      </c>
      <c r="J1603">
        <f>VLOOKUP($C1603,'Girls CDC 0-20'!$B$2:$F$243,4,FALSE)</f>
        <v>103.3130077</v>
      </c>
      <c r="K1603">
        <f>VLOOKUP($C1603,'Girls CDC 0-20'!$B$2:$F$243,5,FALSE)</f>
        <v>4.3642106999999999E-2</v>
      </c>
      <c r="L1603">
        <f t="shared" si="86"/>
        <v>-1.9219126270325313</v>
      </c>
      <c r="M1603">
        <f t="shared" ref="M1603:M1666" si="88">(_xlfn.NORM.S.DIST(L1603,TRUE))*100</f>
        <v>2.7308376353607127</v>
      </c>
    </row>
    <row r="1604" spans="1:13" x14ac:dyDescent="0.3">
      <c r="A1604">
        <v>1602</v>
      </c>
      <c r="B1604">
        <v>4.386036960985626</v>
      </c>
      <c r="C1604">
        <f t="shared" si="87"/>
        <v>52.5</v>
      </c>
      <c r="D1604">
        <v>1</v>
      </c>
      <c r="E1604">
        <v>105.4076</v>
      </c>
      <c r="F1604">
        <v>4.2549999999999998E-2</v>
      </c>
      <c r="G1604">
        <v>91.548000000000002</v>
      </c>
      <c r="H1604">
        <v>94.974000000000004</v>
      </c>
      <c r="I1604">
        <f>VLOOKUP(C1604,'Girls CDC 0-20'!$B$2:$F$243,3,FALSE)</f>
        <v>0.12470671</v>
      </c>
      <c r="J1604">
        <f>VLOOKUP($C1604,'Girls CDC 0-20'!$B$2:$F$243,4,FALSE)</f>
        <v>103.3130077</v>
      </c>
      <c r="K1604">
        <f>VLOOKUP($C1604,'Girls CDC 0-20'!$B$2:$F$243,5,FALSE)</f>
        <v>4.3642106999999999E-2</v>
      </c>
      <c r="L1604">
        <f t="shared" si="86"/>
        <v>-1.9183312274718509</v>
      </c>
      <c r="M1604">
        <f t="shared" si="88"/>
        <v>2.7534512613332098</v>
      </c>
    </row>
    <row r="1605" spans="1:13" x14ac:dyDescent="0.3">
      <c r="A1605">
        <v>1603</v>
      </c>
      <c r="B1605">
        <v>4.3887748117727581</v>
      </c>
      <c r="C1605">
        <f t="shared" si="87"/>
        <v>52.5</v>
      </c>
      <c r="D1605">
        <v>1</v>
      </c>
      <c r="E1605">
        <v>105.42619999999999</v>
      </c>
      <c r="F1605">
        <v>4.2549999999999998E-2</v>
      </c>
      <c r="G1605">
        <v>91.563999999999993</v>
      </c>
      <c r="H1605">
        <v>94.99</v>
      </c>
      <c r="I1605">
        <f>VLOOKUP(C1605,'Girls CDC 0-20'!$B$2:$F$243,3,FALSE)</f>
        <v>0.12470671</v>
      </c>
      <c r="J1605">
        <f>VLOOKUP($C1605,'Girls CDC 0-20'!$B$2:$F$243,4,FALSE)</f>
        <v>103.3130077</v>
      </c>
      <c r="K1605">
        <f>VLOOKUP($C1605,'Girls CDC 0-20'!$B$2:$F$243,5,FALSE)</f>
        <v>4.3642106999999999E-2</v>
      </c>
      <c r="L1605">
        <f t="shared" si="86"/>
        <v>-1.9145116136093518</v>
      </c>
      <c r="M1605">
        <f t="shared" si="88"/>
        <v>2.7777408323344961</v>
      </c>
    </row>
    <row r="1606" spans="1:13" x14ac:dyDescent="0.3">
      <c r="A1606">
        <v>1604</v>
      </c>
      <c r="B1606">
        <v>4.3915126625598901</v>
      </c>
      <c r="C1606">
        <f t="shared" si="87"/>
        <v>52.5</v>
      </c>
      <c r="D1606">
        <v>1</v>
      </c>
      <c r="E1606">
        <v>105.4447</v>
      </c>
      <c r="F1606">
        <v>4.2560000000000001E-2</v>
      </c>
      <c r="G1606">
        <v>91.576999999999998</v>
      </c>
      <c r="H1606">
        <v>95.004999999999995</v>
      </c>
      <c r="I1606">
        <f>VLOOKUP(C1606,'Girls CDC 0-20'!$B$2:$F$243,3,FALSE)</f>
        <v>0.12470671</v>
      </c>
      <c r="J1606">
        <f>VLOOKUP($C1606,'Girls CDC 0-20'!$B$2:$F$243,4,FALSE)</f>
        <v>103.3130077</v>
      </c>
      <c r="K1606">
        <f>VLOOKUP($C1606,'Girls CDC 0-20'!$B$2:$F$243,5,FALSE)</f>
        <v>4.3642106999999999E-2</v>
      </c>
      <c r="L1606">
        <f t="shared" si="86"/>
        <v>-1.9109312370229876</v>
      </c>
      <c r="M1606">
        <f t="shared" si="88"/>
        <v>2.800670908853554</v>
      </c>
    </row>
    <row r="1607" spans="1:13" x14ac:dyDescent="0.3">
      <c r="A1607">
        <v>1605</v>
      </c>
      <c r="B1607">
        <v>4.3942505133470222</v>
      </c>
      <c r="C1607">
        <f t="shared" si="87"/>
        <v>52.5</v>
      </c>
      <c r="D1607">
        <v>1</v>
      </c>
      <c r="E1607">
        <v>105.4633</v>
      </c>
      <c r="F1607">
        <v>4.2560000000000001E-2</v>
      </c>
      <c r="G1607">
        <v>91.593000000000004</v>
      </c>
      <c r="H1607">
        <v>95.021000000000001</v>
      </c>
      <c r="I1607">
        <f>VLOOKUP(C1607,'Girls CDC 0-20'!$B$2:$F$243,3,FALSE)</f>
        <v>0.12470671</v>
      </c>
      <c r="J1607">
        <f>VLOOKUP($C1607,'Girls CDC 0-20'!$B$2:$F$243,4,FALSE)</f>
        <v>103.3130077</v>
      </c>
      <c r="K1607">
        <f>VLOOKUP($C1607,'Girls CDC 0-20'!$B$2:$F$243,5,FALSE)</f>
        <v>4.3642106999999999E-2</v>
      </c>
      <c r="L1607">
        <f t="shared" si="86"/>
        <v>-1.9071127139992299</v>
      </c>
      <c r="M1607">
        <f t="shared" si="88"/>
        <v>2.8252996601587195</v>
      </c>
    </row>
    <row r="1608" spans="1:13" x14ac:dyDescent="0.3">
      <c r="A1608">
        <v>1606</v>
      </c>
      <c r="B1608">
        <v>4.3969883641341543</v>
      </c>
      <c r="C1608">
        <f t="shared" si="87"/>
        <v>52.5</v>
      </c>
      <c r="D1608">
        <v>1</v>
      </c>
      <c r="E1608">
        <v>105.48180000000001</v>
      </c>
      <c r="F1608">
        <v>4.2560000000000001E-2</v>
      </c>
      <c r="G1608">
        <v>91.608999999999995</v>
      </c>
      <c r="H1608">
        <v>95.037999999999997</v>
      </c>
      <c r="I1608">
        <f>VLOOKUP(C1608,'Girls CDC 0-20'!$B$2:$F$243,3,FALSE)</f>
        <v>0.12470671</v>
      </c>
      <c r="J1608">
        <f>VLOOKUP($C1608,'Girls CDC 0-20'!$B$2:$F$243,4,FALSE)</f>
        <v>103.3130077</v>
      </c>
      <c r="K1608">
        <f>VLOOKUP($C1608,'Girls CDC 0-20'!$B$2:$F$243,5,FALSE)</f>
        <v>4.3642106999999999E-2</v>
      </c>
      <c r="L1608">
        <f t="shared" si="86"/>
        <v>-1.9030561498920635</v>
      </c>
      <c r="M1608">
        <f t="shared" si="88"/>
        <v>2.8516609448668744</v>
      </c>
    </row>
    <row r="1609" spans="1:13" x14ac:dyDescent="0.3">
      <c r="A1609">
        <v>1607</v>
      </c>
      <c r="B1609">
        <v>4.3997262149212863</v>
      </c>
      <c r="C1609">
        <f t="shared" si="87"/>
        <v>52.5</v>
      </c>
      <c r="D1609">
        <v>1</v>
      </c>
      <c r="E1609">
        <v>105.5003</v>
      </c>
      <c r="F1609">
        <v>4.2569999999999997E-2</v>
      </c>
      <c r="G1609">
        <v>91.622</v>
      </c>
      <c r="H1609">
        <v>95.052000000000007</v>
      </c>
      <c r="I1609">
        <f>VLOOKUP(C1609,'Girls CDC 0-20'!$B$2:$F$243,3,FALSE)</f>
        <v>0.12470671</v>
      </c>
      <c r="J1609">
        <f>VLOOKUP($C1609,'Girls CDC 0-20'!$B$2:$F$243,4,FALSE)</f>
        <v>103.3130077</v>
      </c>
      <c r="K1609">
        <f>VLOOKUP($C1609,'Girls CDC 0-20'!$B$2:$F$243,5,FALSE)</f>
        <v>4.3642106999999999E-2</v>
      </c>
      <c r="L1609">
        <f t="shared" si="86"/>
        <v>-1.8997159269091575</v>
      </c>
      <c r="M1609">
        <f t="shared" si="88"/>
        <v>2.8735204534249243</v>
      </c>
    </row>
    <row r="1610" spans="1:13" x14ac:dyDescent="0.3">
      <c r="A1610">
        <v>1608</v>
      </c>
      <c r="B1610">
        <v>4.4024640657084193</v>
      </c>
      <c r="C1610">
        <f t="shared" si="87"/>
        <v>52.5</v>
      </c>
      <c r="D1610">
        <v>1</v>
      </c>
      <c r="E1610">
        <v>105.5189</v>
      </c>
      <c r="F1610">
        <v>4.2569999999999997E-2</v>
      </c>
      <c r="G1610">
        <v>91.638000000000005</v>
      </c>
      <c r="H1610">
        <v>95.069000000000003</v>
      </c>
      <c r="I1610">
        <f>VLOOKUP(C1610,'Girls CDC 0-20'!$B$2:$F$243,3,FALSE)</f>
        <v>0.12470671</v>
      </c>
      <c r="J1610">
        <f>VLOOKUP($C1610,'Girls CDC 0-20'!$B$2:$F$243,4,FALSE)</f>
        <v>103.3130077</v>
      </c>
      <c r="K1610">
        <f>VLOOKUP($C1610,'Girls CDC 0-20'!$B$2:$F$243,5,FALSE)</f>
        <v>4.3642106999999999E-2</v>
      </c>
      <c r="L1610">
        <f t="shared" si="86"/>
        <v>-1.8956605207321677</v>
      </c>
      <c r="M1610">
        <f t="shared" si="88"/>
        <v>2.9002474453262286</v>
      </c>
    </row>
    <row r="1611" spans="1:13" x14ac:dyDescent="0.3">
      <c r="A1611">
        <v>1609</v>
      </c>
      <c r="B1611">
        <v>4.4052019164955514</v>
      </c>
      <c r="C1611">
        <f t="shared" si="87"/>
        <v>52.5</v>
      </c>
      <c r="D1611">
        <v>1</v>
      </c>
      <c r="E1611">
        <v>105.53740000000001</v>
      </c>
      <c r="F1611">
        <v>4.258E-2</v>
      </c>
      <c r="G1611">
        <v>91.650999999999996</v>
      </c>
      <c r="H1611">
        <v>95.082999999999998</v>
      </c>
      <c r="I1611">
        <f>VLOOKUP(C1611,'Girls CDC 0-20'!$B$2:$F$243,3,FALSE)</f>
        <v>0.12470671</v>
      </c>
      <c r="J1611">
        <f>VLOOKUP($C1611,'Girls CDC 0-20'!$B$2:$F$243,4,FALSE)</f>
        <v>103.3130077</v>
      </c>
      <c r="K1611">
        <f>VLOOKUP($C1611,'Girls CDC 0-20'!$B$2:$F$243,5,FALSE)</f>
        <v>4.3642106999999999E-2</v>
      </c>
      <c r="L1611">
        <f t="shared" si="86"/>
        <v>-1.8923212510472689</v>
      </c>
      <c r="M1611">
        <f t="shared" si="88"/>
        <v>2.922409559067749</v>
      </c>
    </row>
    <row r="1612" spans="1:13" x14ac:dyDescent="0.3">
      <c r="A1612">
        <v>1610</v>
      </c>
      <c r="B1612">
        <v>4.4079397672826834</v>
      </c>
      <c r="C1612">
        <f t="shared" si="87"/>
        <v>52.5</v>
      </c>
      <c r="D1612">
        <v>1</v>
      </c>
      <c r="E1612">
        <v>105.55589999999999</v>
      </c>
      <c r="F1612">
        <v>4.258E-2</v>
      </c>
      <c r="G1612">
        <v>91.667000000000002</v>
      </c>
      <c r="H1612">
        <v>95.1</v>
      </c>
      <c r="I1612">
        <f>VLOOKUP(C1612,'Girls CDC 0-20'!$B$2:$F$243,3,FALSE)</f>
        <v>0.12470671</v>
      </c>
      <c r="J1612">
        <f>VLOOKUP($C1612,'Girls CDC 0-20'!$B$2:$F$243,4,FALSE)</f>
        <v>103.3130077</v>
      </c>
      <c r="K1612">
        <f>VLOOKUP($C1612,'Girls CDC 0-20'!$B$2:$F$243,5,FALSE)</f>
        <v>4.3642106999999999E-2</v>
      </c>
      <c r="L1612">
        <f t="shared" si="86"/>
        <v>-1.8882670020925605</v>
      </c>
      <c r="M1612">
        <f t="shared" si="88"/>
        <v>2.9495057436708763</v>
      </c>
    </row>
    <row r="1613" spans="1:13" x14ac:dyDescent="0.3">
      <c r="A1613">
        <v>1611</v>
      </c>
      <c r="B1613">
        <v>4.4106776180698155</v>
      </c>
      <c r="C1613">
        <f t="shared" si="87"/>
        <v>52.5</v>
      </c>
      <c r="D1613">
        <v>1</v>
      </c>
      <c r="E1613">
        <v>105.5744</v>
      </c>
      <c r="F1613">
        <v>4.2590000000000003E-2</v>
      </c>
      <c r="G1613">
        <v>91.679000000000002</v>
      </c>
      <c r="H1613">
        <v>95.114000000000004</v>
      </c>
      <c r="I1613">
        <f>VLOOKUP(C1613,'Girls CDC 0-20'!$B$2:$F$243,3,FALSE)</f>
        <v>0.12470671</v>
      </c>
      <c r="J1613">
        <f>VLOOKUP($C1613,'Girls CDC 0-20'!$B$2:$F$243,4,FALSE)</f>
        <v>103.3130077</v>
      </c>
      <c r="K1613">
        <f>VLOOKUP($C1613,'Girls CDC 0-20'!$B$2:$F$243,5,FALSE)</f>
        <v>4.3642106999999999E-2</v>
      </c>
      <c r="L1613">
        <f t="shared" si="86"/>
        <v>-1.8849286851229228</v>
      </c>
      <c r="M1613">
        <f t="shared" si="88"/>
        <v>2.971973335507982</v>
      </c>
    </row>
    <row r="1614" spans="1:13" x14ac:dyDescent="0.3">
      <c r="A1614">
        <v>1612</v>
      </c>
      <c r="B1614">
        <v>4.4134154688569476</v>
      </c>
      <c r="C1614">
        <f t="shared" si="87"/>
        <v>52.5</v>
      </c>
      <c r="D1614">
        <v>1</v>
      </c>
      <c r="E1614">
        <v>105.5929</v>
      </c>
      <c r="F1614">
        <v>4.2590000000000003E-2</v>
      </c>
      <c r="G1614">
        <v>91.695999999999998</v>
      </c>
      <c r="H1614">
        <v>95.131</v>
      </c>
      <c r="I1614">
        <f>VLOOKUP(C1614,'Girls CDC 0-20'!$B$2:$F$243,3,FALSE)</f>
        <v>0.12470671</v>
      </c>
      <c r="J1614">
        <f>VLOOKUP($C1614,'Girls CDC 0-20'!$B$2:$F$243,4,FALSE)</f>
        <v>103.3130077</v>
      </c>
      <c r="K1614">
        <f>VLOOKUP($C1614,'Girls CDC 0-20'!$B$2:$F$243,5,FALSE)</f>
        <v>4.3642106999999999E-2</v>
      </c>
      <c r="L1614">
        <f t="shared" si="86"/>
        <v>-1.8808755926832526</v>
      </c>
      <c r="M1614">
        <f t="shared" si="88"/>
        <v>2.9994422042523259</v>
      </c>
    </row>
    <row r="1615" spans="1:13" x14ac:dyDescent="0.3">
      <c r="A1615">
        <v>1613</v>
      </c>
      <c r="B1615">
        <v>4.4161533196440796</v>
      </c>
      <c r="C1615">
        <f t="shared" si="87"/>
        <v>52.5</v>
      </c>
      <c r="D1615">
        <v>1</v>
      </c>
      <c r="E1615">
        <v>105.6114</v>
      </c>
      <c r="F1615">
        <v>4.2590000000000003E-2</v>
      </c>
      <c r="G1615">
        <v>91.712000000000003</v>
      </c>
      <c r="H1615">
        <v>95.147999999999996</v>
      </c>
      <c r="I1615">
        <f>VLOOKUP(C1615,'Girls CDC 0-20'!$B$2:$F$243,3,FALSE)</f>
        <v>0.12470671</v>
      </c>
      <c r="J1615">
        <f>VLOOKUP($C1615,'Girls CDC 0-20'!$B$2:$F$243,4,FALSE)</f>
        <v>103.3130077</v>
      </c>
      <c r="K1615">
        <f>VLOOKUP($C1615,'Girls CDC 0-20'!$B$2:$F$243,5,FALSE)</f>
        <v>4.3642106999999999E-2</v>
      </c>
      <c r="L1615">
        <f t="shared" si="86"/>
        <v>-1.8768231341614674</v>
      </c>
      <c r="M1615">
        <f t="shared" si="88"/>
        <v>3.0271169324734526</v>
      </c>
    </row>
    <row r="1616" spans="1:13" x14ac:dyDescent="0.3">
      <c r="A1616">
        <v>1614</v>
      </c>
      <c r="B1616">
        <v>4.4188911704312117</v>
      </c>
      <c r="C1616">
        <f t="shared" si="87"/>
        <v>53.5</v>
      </c>
      <c r="D1616">
        <v>1</v>
      </c>
      <c r="E1616">
        <v>105.62990000000001</v>
      </c>
      <c r="F1616">
        <v>4.2599999999999999E-2</v>
      </c>
      <c r="G1616">
        <v>91.724000000000004</v>
      </c>
      <c r="H1616">
        <v>95.162000000000006</v>
      </c>
      <c r="I1616">
        <f>VLOOKUP(C1616,'Girls CDC 0-20'!$B$2:$F$243,3,FALSE)</f>
        <v>0.100012514</v>
      </c>
      <c r="J1616">
        <f>VLOOKUP($C1616,'Girls CDC 0-20'!$B$2:$F$243,4,FALSE)</f>
        <v>103.8872839</v>
      </c>
      <c r="K1616">
        <f>VLOOKUP($C1616,'Girls CDC 0-20'!$B$2:$F$243,5,FALSE)</f>
        <v>4.3730790999999998E-2</v>
      </c>
      <c r="L1616">
        <f t="shared" si="86"/>
        <v>-1.997267425590521</v>
      </c>
      <c r="M1616">
        <f t="shared" si="88"/>
        <v>2.2898069981227462</v>
      </c>
    </row>
    <row r="1617" spans="1:13" x14ac:dyDescent="0.3">
      <c r="A1617">
        <v>1615</v>
      </c>
      <c r="B1617">
        <v>4.4216290212183438</v>
      </c>
      <c r="C1617">
        <f t="shared" si="87"/>
        <v>53.5</v>
      </c>
      <c r="D1617">
        <v>1</v>
      </c>
      <c r="E1617">
        <v>105.64830000000001</v>
      </c>
      <c r="F1617">
        <v>4.2599999999999999E-2</v>
      </c>
      <c r="G1617">
        <v>91.74</v>
      </c>
      <c r="H1617">
        <v>95.177999999999997</v>
      </c>
      <c r="I1617">
        <f>VLOOKUP(C1617,'Girls CDC 0-20'!$B$2:$F$243,3,FALSE)</f>
        <v>0.100012514</v>
      </c>
      <c r="J1617">
        <f>VLOOKUP($C1617,'Girls CDC 0-20'!$B$2:$F$243,4,FALSE)</f>
        <v>103.8872839</v>
      </c>
      <c r="K1617">
        <f>VLOOKUP($C1617,'Girls CDC 0-20'!$B$2:$F$243,5,FALSE)</f>
        <v>4.3730790999999998E-2</v>
      </c>
      <c r="L1617">
        <f t="shared" si="86"/>
        <v>-1.9934565403329885</v>
      </c>
      <c r="M1617">
        <f t="shared" si="88"/>
        <v>2.3105738955391306</v>
      </c>
    </row>
    <row r="1618" spans="1:13" x14ac:dyDescent="0.3">
      <c r="A1618">
        <v>1616</v>
      </c>
      <c r="B1618">
        <v>4.4243668720054758</v>
      </c>
      <c r="C1618">
        <f t="shared" si="87"/>
        <v>53.5</v>
      </c>
      <c r="D1618">
        <v>1</v>
      </c>
      <c r="E1618">
        <v>105.66679999999999</v>
      </c>
      <c r="F1618">
        <v>4.2610000000000002E-2</v>
      </c>
      <c r="G1618">
        <v>91.753</v>
      </c>
      <c r="H1618">
        <v>95.192999999999998</v>
      </c>
      <c r="I1618">
        <f>VLOOKUP(C1618,'Girls CDC 0-20'!$B$2:$F$243,3,FALSE)</f>
        <v>0.100012514</v>
      </c>
      <c r="J1618">
        <f>VLOOKUP($C1618,'Girls CDC 0-20'!$B$2:$F$243,4,FALSE)</f>
        <v>103.8872839</v>
      </c>
      <c r="K1618">
        <f>VLOOKUP($C1618,'Girls CDC 0-20'!$B$2:$F$243,5,FALSE)</f>
        <v>4.3730790999999998E-2</v>
      </c>
      <c r="L1618">
        <f t="shared" si="86"/>
        <v>-1.98988435900303</v>
      </c>
      <c r="M1618">
        <f t="shared" si="88"/>
        <v>2.3301837862314714</v>
      </c>
    </row>
    <row r="1619" spans="1:13" x14ac:dyDescent="0.3">
      <c r="A1619">
        <v>1617</v>
      </c>
      <c r="B1619">
        <v>4.4271047227926079</v>
      </c>
      <c r="C1619">
        <f t="shared" si="87"/>
        <v>53.5</v>
      </c>
      <c r="D1619">
        <v>1</v>
      </c>
      <c r="E1619">
        <v>105.6853</v>
      </c>
      <c r="F1619">
        <v>4.2610000000000002E-2</v>
      </c>
      <c r="G1619">
        <v>91.769000000000005</v>
      </c>
      <c r="H1619">
        <v>95.209000000000003</v>
      </c>
      <c r="I1619">
        <f>VLOOKUP(C1619,'Girls CDC 0-20'!$B$2:$F$243,3,FALSE)</f>
        <v>0.100012514</v>
      </c>
      <c r="J1619">
        <f>VLOOKUP($C1619,'Girls CDC 0-20'!$B$2:$F$243,4,FALSE)</f>
        <v>103.8872839</v>
      </c>
      <c r="K1619">
        <f>VLOOKUP($C1619,'Girls CDC 0-20'!$B$2:$F$243,5,FALSE)</f>
        <v>4.3730790999999998E-2</v>
      </c>
      <c r="L1619">
        <f t="shared" si="86"/>
        <v>-1.986074590582009</v>
      </c>
      <c r="M1619">
        <f t="shared" si="88"/>
        <v>2.3512521095386352</v>
      </c>
    </row>
    <row r="1620" spans="1:13" x14ac:dyDescent="0.3">
      <c r="A1620">
        <v>1618</v>
      </c>
      <c r="B1620">
        <v>4.42984257357974</v>
      </c>
      <c r="C1620">
        <f t="shared" si="87"/>
        <v>53.5</v>
      </c>
      <c r="D1620">
        <v>1</v>
      </c>
      <c r="E1620">
        <v>105.7037</v>
      </c>
      <c r="F1620">
        <v>4.2619999999999998E-2</v>
      </c>
      <c r="G1620">
        <v>91.781999999999996</v>
      </c>
      <c r="H1620">
        <v>95.222999999999999</v>
      </c>
      <c r="I1620">
        <f>VLOOKUP(C1620,'Girls CDC 0-20'!$B$2:$F$243,3,FALSE)</f>
        <v>0.100012514</v>
      </c>
      <c r="J1620">
        <f>VLOOKUP($C1620,'Girls CDC 0-20'!$B$2:$F$243,4,FALSE)</f>
        <v>103.8872839</v>
      </c>
      <c r="K1620">
        <f>VLOOKUP($C1620,'Girls CDC 0-20'!$B$2:$F$243,5,FALSE)</f>
        <v>4.3730790999999998E-2</v>
      </c>
      <c r="L1620">
        <f t="shared" si="86"/>
        <v>-1.9827415158523434</v>
      </c>
      <c r="M1620">
        <f t="shared" si="88"/>
        <v>2.3698154848835236</v>
      </c>
    </row>
    <row r="1621" spans="1:13" x14ac:dyDescent="0.3">
      <c r="A1621">
        <v>1619</v>
      </c>
      <c r="B1621">
        <v>4.4325804243668721</v>
      </c>
      <c r="C1621">
        <f t="shared" si="87"/>
        <v>53.5</v>
      </c>
      <c r="D1621">
        <v>1</v>
      </c>
      <c r="E1621">
        <v>105.7222</v>
      </c>
      <c r="F1621">
        <v>4.2619999999999998E-2</v>
      </c>
      <c r="G1621">
        <v>91.798000000000002</v>
      </c>
      <c r="H1621">
        <v>95.24</v>
      </c>
      <c r="I1621">
        <f>VLOOKUP(C1621,'Girls CDC 0-20'!$B$2:$F$243,3,FALSE)</f>
        <v>0.100012514</v>
      </c>
      <c r="J1621">
        <f>VLOOKUP($C1621,'Girls CDC 0-20'!$B$2:$F$243,4,FALSE)</f>
        <v>103.8872839</v>
      </c>
      <c r="K1621">
        <f>VLOOKUP($C1621,'Girls CDC 0-20'!$B$2:$F$243,5,FALSE)</f>
        <v>4.3730790999999998E-2</v>
      </c>
      <c r="L1621">
        <f t="shared" si="86"/>
        <v>-1.978694803687121</v>
      </c>
      <c r="M1621">
        <f t="shared" si="88"/>
        <v>2.3925189184966205</v>
      </c>
    </row>
    <row r="1622" spans="1:13" x14ac:dyDescent="0.3">
      <c r="A1622">
        <v>1620</v>
      </c>
      <c r="B1622">
        <v>4.4353182751540041</v>
      </c>
      <c r="C1622">
        <f t="shared" si="87"/>
        <v>53.5</v>
      </c>
      <c r="D1622">
        <v>1</v>
      </c>
      <c r="E1622">
        <v>105.7406</v>
      </c>
      <c r="F1622">
        <v>4.2619999999999998E-2</v>
      </c>
      <c r="G1622">
        <v>91.813999999999993</v>
      </c>
      <c r="H1622">
        <v>95.257000000000005</v>
      </c>
      <c r="I1622">
        <f>VLOOKUP(C1622,'Girls CDC 0-20'!$B$2:$F$243,3,FALSE)</f>
        <v>0.100012514</v>
      </c>
      <c r="J1622">
        <f>VLOOKUP($C1622,'Girls CDC 0-20'!$B$2:$F$243,4,FALSE)</f>
        <v>103.8872839</v>
      </c>
      <c r="K1622">
        <f>VLOOKUP($C1622,'Girls CDC 0-20'!$B$2:$F$243,5,FALSE)</f>
        <v>4.3730790999999998E-2</v>
      </c>
      <c r="L1622">
        <f t="shared" si="86"/>
        <v>-1.97464874155199</v>
      </c>
      <c r="M1622">
        <f t="shared" si="88"/>
        <v>2.4154011818246128</v>
      </c>
    </row>
    <row r="1623" spans="1:13" x14ac:dyDescent="0.3">
      <c r="A1623">
        <v>1621</v>
      </c>
      <c r="B1623">
        <v>4.4380561259411362</v>
      </c>
      <c r="C1623">
        <f t="shared" si="87"/>
        <v>53.5</v>
      </c>
      <c r="D1623">
        <v>1</v>
      </c>
      <c r="E1623">
        <v>105.7591</v>
      </c>
      <c r="F1623">
        <v>4.2630000000000001E-2</v>
      </c>
      <c r="G1623">
        <v>91.826999999999998</v>
      </c>
      <c r="H1623">
        <v>95.271000000000001</v>
      </c>
      <c r="I1623">
        <f>VLOOKUP(C1623,'Girls CDC 0-20'!$B$2:$F$243,3,FALSE)</f>
        <v>0.100012514</v>
      </c>
      <c r="J1623">
        <f>VLOOKUP($C1623,'Girls CDC 0-20'!$B$2:$F$243,4,FALSE)</f>
        <v>103.8872839</v>
      </c>
      <c r="K1623">
        <f>VLOOKUP($C1623,'Girls CDC 0-20'!$B$2:$F$243,5,FALSE)</f>
        <v>4.3730790999999998E-2</v>
      </c>
      <c r="L1623">
        <f t="shared" si="86"/>
        <v>-1.9713171783109675</v>
      </c>
      <c r="M1623">
        <f t="shared" si="88"/>
        <v>2.4343803837868867</v>
      </c>
    </row>
    <row r="1624" spans="1:13" x14ac:dyDescent="0.3">
      <c r="A1624">
        <v>1622</v>
      </c>
      <c r="B1624">
        <v>4.4407939767282683</v>
      </c>
      <c r="C1624">
        <f t="shared" si="87"/>
        <v>53.5</v>
      </c>
      <c r="D1624">
        <v>1</v>
      </c>
      <c r="E1624">
        <v>105.7775</v>
      </c>
      <c r="F1624">
        <v>4.2630000000000001E-2</v>
      </c>
      <c r="G1624">
        <v>91.843000000000004</v>
      </c>
      <c r="H1624">
        <v>95.287000000000006</v>
      </c>
      <c r="I1624">
        <f>VLOOKUP(C1624,'Girls CDC 0-20'!$B$2:$F$243,3,FALSE)</f>
        <v>0.100012514</v>
      </c>
      <c r="J1624">
        <f>VLOOKUP($C1624,'Girls CDC 0-20'!$B$2:$F$243,4,FALSE)</f>
        <v>103.8872839</v>
      </c>
      <c r="K1624">
        <f>VLOOKUP($C1624,'Girls CDC 0-20'!$B$2:$F$243,5,FALSE)</f>
        <v>4.3730790999999998E-2</v>
      </c>
      <c r="L1624">
        <f t="shared" si="86"/>
        <v>-1.9675102169405634</v>
      </c>
      <c r="M1624">
        <f t="shared" si="88"/>
        <v>2.4562209606842926</v>
      </c>
    </row>
    <row r="1625" spans="1:13" x14ac:dyDescent="0.3">
      <c r="A1625">
        <v>1623</v>
      </c>
      <c r="B1625">
        <v>4.4435318275154003</v>
      </c>
      <c r="C1625">
        <f t="shared" si="87"/>
        <v>53.5</v>
      </c>
      <c r="D1625">
        <v>1</v>
      </c>
      <c r="E1625">
        <v>105.79600000000001</v>
      </c>
      <c r="F1625">
        <v>4.2639999999999997E-2</v>
      </c>
      <c r="G1625">
        <v>91.855999999999995</v>
      </c>
      <c r="H1625">
        <v>95.302000000000007</v>
      </c>
      <c r="I1625">
        <f>VLOOKUP(C1625,'Girls CDC 0-20'!$B$2:$F$243,3,FALSE)</f>
        <v>0.100012514</v>
      </c>
      <c r="J1625">
        <f>VLOOKUP($C1625,'Girls CDC 0-20'!$B$2:$F$243,4,FALSE)</f>
        <v>103.8872839</v>
      </c>
      <c r="K1625">
        <f>VLOOKUP($C1625,'Girls CDC 0-20'!$B$2:$F$243,5,FALSE)</f>
        <v>4.3730790999999998E-2</v>
      </c>
      <c r="L1625">
        <f t="shared" si="86"/>
        <v>-1.9639417131173849</v>
      </c>
      <c r="M1625">
        <f t="shared" si="88"/>
        <v>2.4768425860137349</v>
      </c>
    </row>
    <row r="1626" spans="1:13" x14ac:dyDescent="0.3">
      <c r="A1626">
        <v>1624</v>
      </c>
      <c r="B1626">
        <v>4.4462696783025324</v>
      </c>
      <c r="C1626">
        <f t="shared" si="87"/>
        <v>53.5</v>
      </c>
      <c r="D1626">
        <v>1</v>
      </c>
      <c r="E1626">
        <v>105.81440000000001</v>
      </c>
      <c r="F1626">
        <v>4.2639999999999997E-2</v>
      </c>
      <c r="G1626">
        <v>91.872</v>
      </c>
      <c r="H1626">
        <v>95.317999999999998</v>
      </c>
      <c r="I1626">
        <f>VLOOKUP(C1626,'Girls CDC 0-20'!$B$2:$F$243,3,FALSE)</f>
        <v>0.100012514</v>
      </c>
      <c r="J1626">
        <f>VLOOKUP($C1626,'Girls CDC 0-20'!$B$2:$F$243,4,FALSE)</f>
        <v>103.8872839</v>
      </c>
      <c r="K1626">
        <f>VLOOKUP($C1626,'Girls CDC 0-20'!$B$2:$F$243,5,FALSE)</f>
        <v>4.3730790999999998E-2</v>
      </c>
      <c r="L1626">
        <f t="shared" si="86"/>
        <v>-1.9601358661575976</v>
      </c>
      <c r="M1626">
        <f t="shared" si="88"/>
        <v>2.4989956058819311</v>
      </c>
    </row>
    <row r="1627" spans="1:13" x14ac:dyDescent="0.3">
      <c r="A1627">
        <v>1625</v>
      </c>
      <c r="B1627">
        <v>4.4490075290896645</v>
      </c>
      <c r="C1627">
        <f t="shared" si="87"/>
        <v>53.5</v>
      </c>
      <c r="D1627">
        <v>1</v>
      </c>
      <c r="E1627">
        <v>105.83280000000001</v>
      </c>
      <c r="F1627">
        <v>4.2639999999999997E-2</v>
      </c>
      <c r="G1627">
        <v>91.887</v>
      </c>
      <c r="H1627">
        <v>95.334999999999994</v>
      </c>
      <c r="I1627">
        <f>VLOOKUP(C1627,'Girls CDC 0-20'!$B$2:$F$243,3,FALSE)</f>
        <v>0.100012514</v>
      </c>
      <c r="J1627">
        <f>VLOOKUP($C1627,'Girls CDC 0-20'!$B$2:$F$243,4,FALSE)</f>
        <v>103.8872839</v>
      </c>
      <c r="K1627">
        <f>VLOOKUP($C1627,'Girls CDC 0-20'!$B$2:$F$243,5,FALSE)</f>
        <v>4.3730790999999998E-2</v>
      </c>
      <c r="L1627">
        <f t="shared" si="86"/>
        <v>-1.9560927836895885</v>
      </c>
      <c r="M1627">
        <f t="shared" si="88"/>
        <v>2.5227112546688994</v>
      </c>
    </row>
    <row r="1628" spans="1:13" x14ac:dyDescent="0.3">
      <c r="A1628">
        <v>1626</v>
      </c>
      <c r="B1628">
        <v>4.4517453798767965</v>
      </c>
      <c r="C1628">
        <f t="shared" si="87"/>
        <v>53.5</v>
      </c>
      <c r="D1628">
        <v>1</v>
      </c>
      <c r="E1628">
        <v>105.85120000000001</v>
      </c>
      <c r="F1628">
        <v>4.265E-2</v>
      </c>
      <c r="G1628">
        <v>91.9</v>
      </c>
      <c r="H1628">
        <v>95.349000000000004</v>
      </c>
      <c r="I1628">
        <f>VLOOKUP(C1628,'Girls CDC 0-20'!$B$2:$F$243,3,FALSE)</f>
        <v>0.100012514</v>
      </c>
      <c r="J1628">
        <f>VLOOKUP($C1628,'Girls CDC 0-20'!$B$2:$F$243,4,FALSE)</f>
        <v>103.8872839</v>
      </c>
      <c r="K1628">
        <f>VLOOKUP($C1628,'Girls CDC 0-20'!$B$2:$F$243,5,FALSE)</f>
        <v>4.3730790999999998E-2</v>
      </c>
      <c r="L1628">
        <f t="shared" si="86"/>
        <v>-1.9527636735338552</v>
      </c>
      <c r="M1628">
        <f t="shared" si="88"/>
        <v>2.5423802420817623</v>
      </c>
    </row>
    <row r="1629" spans="1:13" x14ac:dyDescent="0.3">
      <c r="A1629">
        <v>1627</v>
      </c>
      <c r="B1629">
        <v>4.4544832306639286</v>
      </c>
      <c r="C1629">
        <f t="shared" si="87"/>
        <v>53.5</v>
      </c>
      <c r="D1629">
        <v>1</v>
      </c>
      <c r="E1629">
        <v>105.86960000000001</v>
      </c>
      <c r="F1629">
        <v>4.265E-2</v>
      </c>
      <c r="G1629">
        <v>91.915999999999997</v>
      </c>
      <c r="H1629">
        <v>95.364999999999995</v>
      </c>
      <c r="I1629">
        <f>VLOOKUP(C1629,'Girls CDC 0-20'!$B$2:$F$243,3,FALSE)</f>
        <v>0.100012514</v>
      </c>
      <c r="J1629">
        <f>VLOOKUP($C1629,'Girls CDC 0-20'!$B$2:$F$243,4,FALSE)</f>
        <v>103.8872839</v>
      </c>
      <c r="K1629">
        <f>VLOOKUP($C1629,'Girls CDC 0-20'!$B$2:$F$243,5,FALSE)</f>
        <v>4.3730790999999998E-2</v>
      </c>
      <c r="L1629">
        <f t="shared" si="86"/>
        <v>-1.9489595148513614</v>
      </c>
      <c r="M1629">
        <f t="shared" si="88"/>
        <v>2.5650129864441502</v>
      </c>
    </row>
    <row r="1630" spans="1:13" x14ac:dyDescent="0.3">
      <c r="A1630">
        <v>1628</v>
      </c>
      <c r="B1630">
        <v>4.4572210814510607</v>
      </c>
      <c r="C1630">
        <f t="shared" si="87"/>
        <v>53.5</v>
      </c>
      <c r="D1630">
        <v>1</v>
      </c>
      <c r="E1630">
        <v>105.88800000000001</v>
      </c>
      <c r="F1630">
        <v>4.2659999999999997E-2</v>
      </c>
      <c r="G1630">
        <v>91.929000000000002</v>
      </c>
      <c r="H1630">
        <v>95.379000000000005</v>
      </c>
      <c r="I1630">
        <f>VLOOKUP(C1630,'Girls CDC 0-20'!$B$2:$F$243,3,FALSE)</f>
        <v>0.100012514</v>
      </c>
      <c r="J1630">
        <f>VLOOKUP($C1630,'Girls CDC 0-20'!$B$2:$F$243,4,FALSE)</f>
        <v>103.8872839</v>
      </c>
      <c r="K1630">
        <f>VLOOKUP($C1630,'Girls CDC 0-20'!$B$2:$F$243,5,FALSE)</f>
        <v>4.3730790999999998E-2</v>
      </c>
      <c r="L1630">
        <f t="shared" si="86"/>
        <v>-1.9456313471749689</v>
      </c>
      <c r="M1630">
        <f t="shared" si="88"/>
        <v>2.5849519363161115</v>
      </c>
    </row>
    <row r="1631" spans="1:13" x14ac:dyDescent="0.3">
      <c r="A1631">
        <v>1629</v>
      </c>
      <c r="B1631">
        <v>4.4599589322381927</v>
      </c>
      <c r="C1631">
        <f t="shared" si="87"/>
        <v>53.5</v>
      </c>
      <c r="D1631">
        <v>1</v>
      </c>
      <c r="E1631">
        <v>105.9064</v>
      </c>
      <c r="F1631">
        <v>4.2659999999999997E-2</v>
      </c>
      <c r="G1631">
        <v>91.944999999999993</v>
      </c>
      <c r="H1631">
        <v>95.396000000000001</v>
      </c>
      <c r="I1631">
        <f>VLOOKUP(C1631,'Girls CDC 0-20'!$B$2:$F$243,3,FALSE)</f>
        <v>0.100012514</v>
      </c>
      <c r="J1631">
        <f>VLOOKUP($C1631,'Girls CDC 0-20'!$B$2:$F$243,4,FALSE)</f>
        <v>103.8872839</v>
      </c>
      <c r="K1631">
        <f>VLOOKUP($C1631,'Girls CDC 0-20'!$B$2:$F$243,5,FALSE)</f>
        <v>4.3730790999999998E-2</v>
      </c>
      <c r="L1631">
        <f t="shared" si="86"/>
        <v>-1.9415905917334741</v>
      </c>
      <c r="M1631">
        <f t="shared" si="88"/>
        <v>2.6093341375168109</v>
      </c>
    </row>
    <row r="1632" spans="1:13" x14ac:dyDescent="0.3">
      <c r="A1632">
        <v>1630</v>
      </c>
      <c r="B1632">
        <v>4.4626967830253248</v>
      </c>
      <c r="C1632">
        <f t="shared" si="87"/>
        <v>53.5</v>
      </c>
      <c r="D1632">
        <v>1</v>
      </c>
      <c r="E1632">
        <v>105.9248</v>
      </c>
      <c r="F1632">
        <v>4.267E-2</v>
      </c>
      <c r="G1632">
        <v>91.957999999999998</v>
      </c>
      <c r="H1632">
        <v>95.41</v>
      </c>
      <c r="I1632">
        <f>VLOOKUP(C1632,'Girls CDC 0-20'!$B$2:$F$243,3,FALSE)</f>
        <v>0.100012514</v>
      </c>
      <c r="J1632">
        <f>VLOOKUP($C1632,'Girls CDC 0-20'!$B$2:$F$243,4,FALSE)</f>
        <v>103.8872839</v>
      </c>
      <c r="K1632">
        <f>VLOOKUP($C1632,'Girls CDC 0-20'!$B$2:$F$243,5,FALSE)</f>
        <v>4.3730790999999998E-2</v>
      </c>
      <c r="L1632">
        <f t="shared" si="86"/>
        <v>-1.9382633973608168</v>
      </c>
      <c r="M1632">
        <f t="shared" si="88"/>
        <v>2.6295547797109613</v>
      </c>
    </row>
    <row r="1633" spans="1:13" x14ac:dyDescent="0.3">
      <c r="A1633">
        <v>1631</v>
      </c>
      <c r="B1633">
        <v>4.4654346338124569</v>
      </c>
      <c r="C1633">
        <f t="shared" si="87"/>
        <v>53.5</v>
      </c>
      <c r="D1633">
        <v>1</v>
      </c>
      <c r="E1633">
        <v>105.9432</v>
      </c>
      <c r="F1633">
        <v>4.267E-2</v>
      </c>
      <c r="G1633">
        <v>91.974000000000004</v>
      </c>
      <c r="H1633">
        <v>95.427000000000007</v>
      </c>
      <c r="I1633">
        <f>VLOOKUP(C1633,'Girls CDC 0-20'!$B$2:$F$243,3,FALSE)</f>
        <v>0.100012514</v>
      </c>
      <c r="J1633">
        <f>VLOOKUP($C1633,'Girls CDC 0-20'!$B$2:$F$243,4,FALSE)</f>
        <v>103.8872839</v>
      </c>
      <c r="K1633">
        <f>VLOOKUP($C1633,'Girls CDC 0-20'!$B$2:$F$243,5,FALSE)</f>
        <v>4.3730790999999998E-2</v>
      </c>
      <c r="L1633">
        <f t="shared" si="86"/>
        <v>-1.934223823423346</v>
      </c>
      <c r="M1633">
        <f t="shared" si="88"/>
        <v>2.6542807244812807</v>
      </c>
    </row>
    <row r="1634" spans="1:13" x14ac:dyDescent="0.3">
      <c r="A1634">
        <v>1632</v>
      </c>
      <c r="B1634">
        <v>4.4681724845995889</v>
      </c>
      <c r="C1634">
        <f t="shared" si="87"/>
        <v>53.5</v>
      </c>
      <c r="D1634">
        <v>1</v>
      </c>
      <c r="E1634">
        <v>105.9616</v>
      </c>
      <c r="F1634">
        <v>4.267E-2</v>
      </c>
      <c r="G1634">
        <v>91.989000000000004</v>
      </c>
      <c r="H1634">
        <v>95.442999999999998</v>
      </c>
      <c r="I1634">
        <f>VLOOKUP(C1634,'Girls CDC 0-20'!$B$2:$F$243,3,FALSE)</f>
        <v>0.100012514</v>
      </c>
      <c r="J1634">
        <f>VLOOKUP($C1634,'Girls CDC 0-20'!$B$2:$F$243,4,FALSE)</f>
        <v>103.8872839</v>
      </c>
      <c r="K1634">
        <f>VLOOKUP($C1634,'Girls CDC 0-20'!$B$2:$F$243,5,FALSE)</f>
        <v>4.3730790999999998E-2</v>
      </c>
      <c r="L1634">
        <f t="shared" si="86"/>
        <v>-1.9304224630763114</v>
      </c>
      <c r="M1634">
        <f t="shared" si="88"/>
        <v>2.6777256933008786</v>
      </c>
    </row>
    <row r="1635" spans="1:13" x14ac:dyDescent="0.3">
      <c r="A1635">
        <v>1633</v>
      </c>
      <c r="B1635">
        <v>4.470910335386721</v>
      </c>
      <c r="C1635">
        <f t="shared" si="87"/>
        <v>53.5</v>
      </c>
      <c r="D1635">
        <v>1</v>
      </c>
      <c r="E1635">
        <v>105.98</v>
      </c>
      <c r="F1635">
        <v>4.2680000000000003E-2</v>
      </c>
      <c r="G1635">
        <v>92.001999999999995</v>
      </c>
      <c r="H1635">
        <v>95.456999999999994</v>
      </c>
      <c r="I1635">
        <f>VLOOKUP(C1635,'Girls CDC 0-20'!$B$2:$F$243,3,FALSE)</f>
        <v>0.100012514</v>
      </c>
      <c r="J1635">
        <f>VLOOKUP($C1635,'Girls CDC 0-20'!$B$2:$F$243,4,FALSE)</f>
        <v>103.8872839</v>
      </c>
      <c r="K1635">
        <f>VLOOKUP($C1635,'Girls CDC 0-20'!$B$2:$F$243,5,FALSE)</f>
        <v>4.3730790999999998E-2</v>
      </c>
      <c r="L1635">
        <f t="shared" si="86"/>
        <v>-1.9270967432121122</v>
      </c>
      <c r="M1635">
        <f t="shared" si="88"/>
        <v>2.6983787277267317</v>
      </c>
    </row>
    <row r="1636" spans="1:13" x14ac:dyDescent="0.3">
      <c r="A1636">
        <v>1634</v>
      </c>
      <c r="B1636">
        <v>4.473648186173854</v>
      </c>
      <c r="C1636">
        <f t="shared" si="87"/>
        <v>53.5</v>
      </c>
      <c r="D1636">
        <v>1</v>
      </c>
      <c r="E1636">
        <v>105.9983</v>
      </c>
      <c r="F1636">
        <v>4.2680000000000003E-2</v>
      </c>
      <c r="G1636">
        <v>92.018000000000001</v>
      </c>
      <c r="H1636">
        <v>95.474000000000004</v>
      </c>
      <c r="I1636">
        <f>VLOOKUP(C1636,'Girls CDC 0-20'!$B$2:$F$243,3,FALSE)</f>
        <v>0.100012514</v>
      </c>
      <c r="J1636">
        <f>VLOOKUP($C1636,'Girls CDC 0-20'!$B$2:$F$243,4,FALSE)</f>
        <v>103.8872839</v>
      </c>
      <c r="K1636">
        <f>VLOOKUP($C1636,'Girls CDC 0-20'!$B$2:$F$243,5,FALSE)</f>
        <v>4.3730790999999998E-2</v>
      </c>
      <c r="L1636">
        <f t="shared" si="86"/>
        <v>-1.923058959196764</v>
      </c>
      <c r="M1636">
        <f t="shared" si="88"/>
        <v>2.7236322882046373</v>
      </c>
    </row>
    <row r="1637" spans="1:13" x14ac:dyDescent="0.3">
      <c r="A1637">
        <v>1635</v>
      </c>
      <c r="B1637">
        <v>4.476386036960986</v>
      </c>
      <c r="C1637">
        <f t="shared" si="87"/>
        <v>53.5</v>
      </c>
      <c r="D1637">
        <v>1</v>
      </c>
      <c r="E1637">
        <v>106.0167</v>
      </c>
      <c r="F1637">
        <v>4.2689999999999999E-2</v>
      </c>
      <c r="G1637">
        <v>92.031000000000006</v>
      </c>
      <c r="H1637">
        <v>95.488</v>
      </c>
      <c r="I1637">
        <f>VLOOKUP(C1637,'Girls CDC 0-20'!$B$2:$F$243,3,FALSE)</f>
        <v>0.100012514</v>
      </c>
      <c r="J1637">
        <f>VLOOKUP($C1637,'Girls CDC 0-20'!$B$2:$F$243,4,FALSE)</f>
        <v>103.8872839</v>
      </c>
      <c r="K1637">
        <f>VLOOKUP($C1637,'Girls CDC 0-20'!$B$2:$F$243,5,FALSE)</f>
        <v>4.3730790999999998E-2</v>
      </c>
      <c r="L1637">
        <f t="shared" si="86"/>
        <v>-1.9197342111259221</v>
      </c>
      <c r="M1637">
        <f t="shared" si="88"/>
        <v>2.7445740298872465</v>
      </c>
    </row>
    <row r="1638" spans="1:13" x14ac:dyDescent="0.3">
      <c r="A1638">
        <v>1636</v>
      </c>
      <c r="B1638">
        <v>4.4791238877481181</v>
      </c>
      <c r="C1638">
        <f t="shared" si="87"/>
        <v>53.5</v>
      </c>
      <c r="D1638">
        <v>1</v>
      </c>
      <c r="E1638">
        <v>106.0351</v>
      </c>
      <c r="F1638">
        <v>4.2689999999999999E-2</v>
      </c>
      <c r="G1638">
        <v>92.046999999999997</v>
      </c>
      <c r="H1638">
        <v>95.504999999999995</v>
      </c>
      <c r="I1638">
        <f>VLOOKUP(C1638,'Girls CDC 0-20'!$B$2:$F$243,3,FALSE)</f>
        <v>0.100012514</v>
      </c>
      <c r="J1638">
        <f>VLOOKUP($C1638,'Girls CDC 0-20'!$B$2:$F$243,4,FALSE)</f>
        <v>103.8872839</v>
      </c>
      <c r="K1638">
        <f>VLOOKUP($C1638,'Girls CDC 0-20'!$B$2:$F$243,5,FALSE)</f>
        <v>4.3730790999999998E-2</v>
      </c>
      <c r="L1638">
        <f t="shared" si="86"/>
        <v>-1.9156976067814058</v>
      </c>
      <c r="M1638">
        <f t="shared" si="88"/>
        <v>2.7701798621097167</v>
      </c>
    </row>
    <row r="1639" spans="1:13" x14ac:dyDescent="0.3">
      <c r="A1639">
        <v>1637</v>
      </c>
      <c r="B1639">
        <v>4.4818617385352502</v>
      </c>
      <c r="C1639">
        <f t="shared" si="87"/>
        <v>53.5</v>
      </c>
      <c r="D1639">
        <v>1</v>
      </c>
      <c r="E1639">
        <v>106.0534</v>
      </c>
      <c r="F1639">
        <v>4.2700000000000002E-2</v>
      </c>
      <c r="G1639">
        <v>92.058999999999997</v>
      </c>
      <c r="H1639">
        <v>95.519000000000005</v>
      </c>
      <c r="I1639">
        <f>VLOOKUP(C1639,'Girls CDC 0-20'!$B$2:$F$243,3,FALSE)</f>
        <v>0.100012514</v>
      </c>
      <c r="J1639">
        <f>VLOOKUP($C1639,'Girls CDC 0-20'!$B$2:$F$243,4,FALSE)</f>
        <v>103.8872839</v>
      </c>
      <c r="K1639">
        <f>VLOOKUP($C1639,'Girls CDC 0-20'!$B$2:$F$243,5,FALSE)</f>
        <v>4.3730790999999998E-2</v>
      </c>
      <c r="L1639">
        <f t="shared" si="86"/>
        <v>-1.9123738299046187</v>
      </c>
      <c r="M1639">
        <f t="shared" si="88"/>
        <v>2.7914131102807613</v>
      </c>
    </row>
    <row r="1640" spans="1:13" x14ac:dyDescent="0.3">
      <c r="A1640">
        <v>1638</v>
      </c>
      <c r="B1640">
        <v>4.4845995893223822</v>
      </c>
      <c r="C1640">
        <f t="shared" si="87"/>
        <v>53.5</v>
      </c>
      <c r="D1640">
        <v>1</v>
      </c>
      <c r="E1640">
        <v>106.0718</v>
      </c>
      <c r="F1640">
        <v>4.2700000000000002E-2</v>
      </c>
      <c r="G1640">
        <v>92.075000000000003</v>
      </c>
      <c r="H1640">
        <v>95.534999999999997</v>
      </c>
      <c r="I1640">
        <f>VLOOKUP(C1640,'Girls CDC 0-20'!$B$2:$F$243,3,FALSE)</f>
        <v>0.100012514</v>
      </c>
      <c r="J1640">
        <f>VLOOKUP($C1640,'Girls CDC 0-20'!$B$2:$F$243,4,FALSE)</f>
        <v>103.8872839</v>
      </c>
      <c r="K1640">
        <f>VLOOKUP($C1640,'Girls CDC 0-20'!$B$2:$F$243,5,FALSE)</f>
        <v>4.3730790999999998E-2</v>
      </c>
      <c r="L1640">
        <f t="shared" si="86"/>
        <v>-1.9085757645781076</v>
      </c>
      <c r="M1640">
        <f t="shared" si="88"/>
        <v>2.815842040203957</v>
      </c>
    </row>
    <row r="1641" spans="1:13" x14ac:dyDescent="0.3">
      <c r="A1641">
        <v>1639</v>
      </c>
      <c r="B1641">
        <v>4.4873374401095143</v>
      </c>
      <c r="C1641">
        <f t="shared" si="87"/>
        <v>53.5</v>
      </c>
      <c r="D1641">
        <v>1</v>
      </c>
      <c r="E1641">
        <v>106.09010000000001</v>
      </c>
      <c r="F1641">
        <v>4.2700000000000002E-2</v>
      </c>
      <c r="G1641">
        <v>92.090999999999994</v>
      </c>
      <c r="H1641">
        <v>95.552000000000007</v>
      </c>
      <c r="I1641">
        <f>VLOOKUP(C1641,'Girls CDC 0-20'!$B$2:$F$243,3,FALSE)</f>
        <v>0.100012514</v>
      </c>
      <c r="J1641">
        <f>VLOOKUP($C1641,'Girls CDC 0-20'!$B$2:$F$243,4,FALSE)</f>
        <v>103.8872839</v>
      </c>
      <c r="K1641">
        <f>VLOOKUP($C1641,'Girls CDC 0-20'!$B$2:$F$243,5,FALSE)</f>
        <v>4.3730790999999998E-2</v>
      </c>
      <c r="L1641">
        <f t="shared" si="86"/>
        <v>-1.9045409473796908</v>
      </c>
      <c r="M1641">
        <f t="shared" si="88"/>
        <v>2.8419884543424017</v>
      </c>
    </row>
    <row r="1642" spans="1:13" x14ac:dyDescent="0.3">
      <c r="A1642">
        <v>1640</v>
      </c>
      <c r="B1642">
        <v>4.4900752908966464</v>
      </c>
      <c r="C1642">
        <f t="shared" si="87"/>
        <v>53.5</v>
      </c>
      <c r="D1642">
        <v>1</v>
      </c>
      <c r="E1642">
        <v>106.1084</v>
      </c>
      <c r="F1642">
        <v>4.2709999999999998E-2</v>
      </c>
      <c r="G1642">
        <v>92.103999999999999</v>
      </c>
      <c r="H1642">
        <v>95.566000000000003</v>
      </c>
      <c r="I1642">
        <f>VLOOKUP(C1642,'Girls CDC 0-20'!$B$2:$F$243,3,FALSE)</f>
        <v>0.100012514</v>
      </c>
      <c r="J1642">
        <f>VLOOKUP($C1642,'Girls CDC 0-20'!$B$2:$F$243,4,FALSE)</f>
        <v>103.8872839</v>
      </c>
      <c r="K1642">
        <f>VLOOKUP($C1642,'Girls CDC 0-20'!$B$2:$F$243,5,FALSE)</f>
        <v>4.3730790999999998E-2</v>
      </c>
      <c r="L1642">
        <f t="shared" si="86"/>
        <v>-1.9012186418165962</v>
      </c>
      <c r="M1642">
        <f t="shared" si="88"/>
        <v>2.8636690161626244</v>
      </c>
    </row>
    <row r="1643" spans="1:13" x14ac:dyDescent="0.3">
      <c r="A1643">
        <v>1641</v>
      </c>
      <c r="B1643">
        <v>4.4928131416837784</v>
      </c>
      <c r="C1643">
        <f t="shared" si="87"/>
        <v>53.5</v>
      </c>
      <c r="D1643">
        <v>1</v>
      </c>
      <c r="E1643">
        <v>106.1268</v>
      </c>
      <c r="F1643">
        <v>4.2709999999999998E-2</v>
      </c>
      <c r="G1643">
        <v>92.12</v>
      </c>
      <c r="H1643">
        <v>95.581999999999994</v>
      </c>
      <c r="I1643">
        <f>VLOOKUP(C1643,'Girls CDC 0-20'!$B$2:$F$243,3,FALSE)</f>
        <v>0.100012514</v>
      </c>
      <c r="J1643">
        <f>VLOOKUP($C1643,'Girls CDC 0-20'!$B$2:$F$243,4,FALSE)</f>
        <v>103.8872839</v>
      </c>
      <c r="K1643">
        <f>VLOOKUP($C1643,'Girls CDC 0-20'!$B$2:$F$243,5,FALSE)</f>
        <v>4.3730790999999998E-2</v>
      </c>
      <c r="L1643">
        <f t="shared" si="86"/>
        <v>-1.897422257489948</v>
      </c>
      <c r="M1643">
        <f t="shared" si="88"/>
        <v>2.8886115181166518</v>
      </c>
    </row>
    <row r="1644" spans="1:13" x14ac:dyDescent="0.3">
      <c r="A1644">
        <v>1642</v>
      </c>
      <c r="B1644">
        <v>4.4955509924709105</v>
      </c>
      <c r="C1644">
        <f t="shared" si="87"/>
        <v>53.5</v>
      </c>
      <c r="D1644">
        <v>1</v>
      </c>
      <c r="E1644">
        <v>106.1451</v>
      </c>
      <c r="F1644">
        <v>4.2720000000000001E-2</v>
      </c>
      <c r="G1644">
        <v>92.132000000000005</v>
      </c>
      <c r="H1644">
        <v>95.596000000000004</v>
      </c>
      <c r="I1644">
        <f>VLOOKUP(C1644,'Girls CDC 0-20'!$B$2:$F$243,3,FALSE)</f>
        <v>0.100012514</v>
      </c>
      <c r="J1644">
        <f>VLOOKUP($C1644,'Girls CDC 0-20'!$B$2:$F$243,4,FALSE)</f>
        <v>103.8872839</v>
      </c>
      <c r="K1644">
        <f>VLOOKUP($C1644,'Girls CDC 0-20'!$B$2:$F$243,5,FALSE)</f>
        <v>4.3730790999999998E-2</v>
      </c>
      <c r="L1644">
        <f t="shared" si="86"/>
        <v>-1.8941008903445986</v>
      </c>
      <c r="M1644">
        <f t="shared" si="88"/>
        <v>2.9105809793096138</v>
      </c>
    </row>
    <row r="1645" spans="1:13" x14ac:dyDescent="0.3">
      <c r="A1645">
        <v>1643</v>
      </c>
      <c r="B1645">
        <v>4.4982888432580426</v>
      </c>
      <c r="C1645">
        <f t="shared" si="87"/>
        <v>53.5</v>
      </c>
      <c r="D1645">
        <v>1</v>
      </c>
      <c r="E1645">
        <v>106.1634</v>
      </c>
      <c r="F1645">
        <v>4.2720000000000001E-2</v>
      </c>
      <c r="G1645">
        <v>92.147999999999996</v>
      </c>
      <c r="H1645">
        <v>95.613</v>
      </c>
      <c r="I1645">
        <f>VLOOKUP(C1645,'Girls CDC 0-20'!$B$2:$F$243,3,FALSE)</f>
        <v>0.100012514</v>
      </c>
      <c r="J1645">
        <f>VLOOKUP($C1645,'Girls CDC 0-20'!$B$2:$F$243,4,FALSE)</f>
        <v>103.8872839</v>
      </c>
      <c r="K1645">
        <f>VLOOKUP($C1645,'Girls CDC 0-20'!$B$2:$F$243,5,FALSE)</f>
        <v>4.3730790999999998E-2</v>
      </c>
      <c r="L1645">
        <f t="shared" si="86"/>
        <v>-1.8900683901443731</v>
      </c>
      <c r="M1645">
        <f t="shared" si="88"/>
        <v>2.9374407012424939</v>
      </c>
    </row>
    <row r="1646" spans="1:13" x14ac:dyDescent="0.3">
      <c r="A1646">
        <v>1644</v>
      </c>
      <c r="B1646">
        <v>4.5010266940451746</v>
      </c>
      <c r="C1646">
        <f t="shared" si="87"/>
        <v>54.5</v>
      </c>
      <c r="D1646">
        <v>1</v>
      </c>
      <c r="E1646">
        <v>106.18170000000001</v>
      </c>
      <c r="F1646">
        <v>4.2720000000000001E-2</v>
      </c>
      <c r="G1646">
        <v>92.164000000000001</v>
      </c>
      <c r="H1646">
        <v>95.629000000000005</v>
      </c>
      <c r="I1646">
        <f>VLOOKUP(C1646,'Girls CDC 0-20'!$B$2:$F$243,3,FALSE)</f>
        <v>7.5698880999999996E-2</v>
      </c>
      <c r="J1646">
        <f>VLOOKUP($C1646,'Girls CDC 0-20'!$B$2:$F$243,4,FALSE)</f>
        <v>104.4634511</v>
      </c>
      <c r="K1646">
        <f>VLOOKUP($C1646,'Girls CDC 0-20'!$B$2:$F$243,5,FALSE)</f>
        <v>4.3816701E-2</v>
      </c>
      <c r="L1646">
        <f t="shared" si="86"/>
        <v>-2.0098792857525409</v>
      </c>
      <c r="M1646">
        <f t="shared" si="88"/>
        <v>2.2221983309219819</v>
      </c>
    </row>
    <row r="1647" spans="1:13" x14ac:dyDescent="0.3">
      <c r="A1647">
        <v>1645</v>
      </c>
      <c r="B1647">
        <v>4.5037645448323067</v>
      </c>
      <c r="C1647">
        <f t="shared" si="87"/>
        <v>54.5</v>
      </c>
      <c r="D1647">
        <v>1</v>
      </c>
      <c r="E1647">
        <v>106.2</v>
      </c>
      <c r="F1647">
        <v>4.2729999999999997E-2</v>
      </c>
      <c r="G1647">
        <v>92.177000000000007</v>
      </c>
      <c r="H1647">
        <v>95.643000000000001</v>
      </c>
      <c r="I1647">
        <f>VLOOKUP(C1647,'Girls CDC 0-20'!$B$2:$F$243,3,FALSE)</f>
        <v>7.5698880999999996E-2</v>
      </c>
      <c r="J1647">
        <f>VLOOKUP($C1647,'Girls CDC 0-20'!$B$2:$F$243,4,FALSE)</f>
        <v>104.4634511</v>
      </c>
      <c r="K1647">
        <f>VLOOKUP($C1647,'Girls CDC 0-20'!$B$2:$F$243,5,FALSE)</f>
        <v>4.3816701E-2</v>
      </c>
      <c r="L1647">
        <f t="shared" si="86"/>
        <v>-2.0065606129408398</v>
      </c>
      <c r="M1647">
        <f t="shared" si="88"/>
        <v>2.2398234359834759</v>
      </c>
    </row>
    <row r="1648" spans="1:13" x14ac:dyDescent="0.3">
      <c r="A1648">
        <v>1646</v>
      </c>
      <c r="B1648">
        <v>4.5065023956194388</v>
      </c>
      <c r="C1648">
        <f t="shared" si="87"/>
        <v>54.5</v>
      </c>
      <c r="D1648">
        <v>1</v>
      </c>
      <c r="E1648">
        <v>106.2183</v>
      </c>
      <c r="F1648">
        <v>4.2729999999999997E-2</v>
      </c>
      <c r="G1648">
        <v>92.192999999999998</v>
      </c>
      <c r="H1648">
        <v>95.66</v>
      </c>
      <c r="I1648">
        <f>VLOOKUP(C1648,'Girls CDC 0-20'!$B$2:$F$243,3,FALSE)</f>
        <v>7.5698880999999996E-2</v>
      </c>
      <c r="J1648">
        <f>VLOOKUP($C1648,'Girls CDC 0-20'!$B$2:$F$243,4,FALSE)</f>
        <v>104.4634511</v>
      </c>
      <c r="K1648">
        <f>VLOOKUP($C1648,'Girls CDC 0-20'!$B$2:$F$243,5,FALSE)</f>
        <v>4.3816701E-2</v>
      </c>
      <c r="L1648">
        <f t="shared" si="86"/>
        <v>-2.0025313995412</v>
      </c>
      <c r="M1648">
        <f t="shared" si="88"/>
        <v>2.26138047758355</v>
      </c>
    </row>
    <row r="1649" spans="1:13" x14ac:dyDescent="0.3">
      <c r="A1649">
        <v>1647</v>
      </c>
      <c r="B1649">
        <v>4.5092402464065708</v>
      </c>
      <c r="C1649">
        <f t="shared" si="87"/>
        <v>54.5</v>
      </c>
      <c r="D1649">
        <v>1</v>
      </c>
      <c r="E1649">
        <v>106.2366</v>
      </c>
      <c r="F1649">
        <v>4.274E-2</v>
      </c>
      <c r="G1649">
        <v>92.204999999999998</v>
      </c>
      <c r="H1649">
        <v>95.674000000000007</v>
      </c>
      <c r="I1649">
        <f>VLOOKUP(C1649,'Girls CDC 0-20'!$B$2:$F$243,3,FALSE)</f>
        <v>7.5698880999999996E-2</v>
      </c>
      <c r="J1649">
        <f>VLOOKUP($C1649,'Girls CDC 0-20'!$B$2:$F$243,4,FALSE)</f>
        <v>104.4634511</v>
      </c>
      <c r="K1649">
        <f>VLOOKUP($C1649,'Girls CDC 0-20'!$B$2:$F$243,5,FALSE)</f>
        <v>4.3816701E-2</v>
      </c>
      <c r="L1649">
        <f t="shared" si="86"/>
        <v>-1.9992137207212444</v>
      </c>
      <c r="M1649">
        <f t="shared" si="88"/>
        <v>2.2792617318623685</v>
      </c>
    </row>
    <row r="1650" spans="1:13" x14ac:dyDescent="0.3">
      <c r="A1650">
        <v>1648</v>
      </c>
      <c r="B1650">
        <v>4.5119780971937029</v>
      </c>
      <c r="C1650">
        <f t="shared" si="87"/>
        <v>54.5</v>
      </c>
      <c r="D1650">
        <v>1</v>
      </c>
      <c r="E1650">
        <v>106.25490000000001</v>
      </c>
      <c r="F1650">
        <v>4.274E-2</v>
      </c>
      <c r="G1650">
        <v>92.221000000000004</v>
      </c>
      <c r="H1650">
        <v>95.69</v>
      </c>
      <c r="I1650">
        <f>VLOOKUP(C1650,'Girls CDC 0-20'!$B$2:$F$243,3,FALSE)</f>
        <v>7.5698880999999996E-2</v>
      </c>
      <c r="J1650">
        <f>VLOOKUP($C1650,'Girls CDC 0-20'!$B$2:$F$243,4,FALSE)</f>
        <v>104.4634511</v>
      </c>
      <c r="K1650">
        <f>VLOOKUP($C1650,'Girls CDC 0-20'!$B$2:$F$243,5,FALSE)</f>
        <v>4.3816701E-2</v>
      </c>
      <c r="L1650">
        <f t="shared" si="86"/>
        <v>-1.9954226372008932</v>
      </c>
      <c r="M1650">
        <f t="shared" si="88"/>
        <v>2.2998402013023931</v>
      </c>
    </row>
    <row r="1651" spans="1:13" x14ac:dyDescent="0.3">
      <c r="A1651">
        <v>1649</v>
      </c>
      <c r="B1651">
        <v>4.514715947980835</v>
      </c>
      <c r="C1651">
        <f t="shared" si="87"/>
        <v>54.5</v>
      </c>
      <c r="D1651">
        <v>1</v>
      </c>
      <c r="E1651">
        <v>106.2732</v>
      </c>
      <c r="F1651">
        <v>4.2750000000000003E-2</v>
      </c>
      <c r="G1651">
        <v>92.233999999999995</v>
      </c>
      <c r="H1651">
        <v>95.703999999999994</v>
      </c>
      <c r="I1651">
        <f>VLOOKUP(C1651,'Girls CDC 0-20'!$B$2:$F$243,3,FALSE)</f>
        <v>7.5698880999999996E-2</v>
      </c>
      <c r="J1651">
        <f>VLOOKUP($C1651,'Girls CDC 0-20'!$B$2:$F$243,4,FALSE)</f>
        <v>104.4634511</v>
      </c>
      <c r="K1651">
        <f>VLOOKUP($C1651,'Girls CDC 0-20'!$B$2:$F$243,5,FALSE)</f>
        <v>4.3816701E-2</v>
      </c>
      <c r="L1651">
        <f t="shared" si="86"/>
        <v>-1.9921059197184805</v>
      </c>
      <c r="M1651">
        <f t="shared" si="88"/>
        <v>2.3179718797895257</v>
      </c>
    </row>
    <row r="1652" spans="1:13" x14ac:dyDescent="0.3">
      <c r="A1652">
        <v>1650</v>
      </c>
      <c r="B1652">
        <v>4.517453798767967</v>
      </c>
      <c r="C1652">
        <f t="shared" si="87"/>
        <v>54.5</v>
      </c>
      <c r="D1652">
        <v>1</v>
      </c>
      <c r="E1652">
        <v>106.2915</v>
      </c>
      <c r="F1652">
        <v>4.2750000000000003E-2</v>
      </c>
      <c r="G1652">
        <v>92.25</v>
      </c>
      <c r="H1652">
        <v>95.721000000000004</v>
      </c>
      <c r="I1652">
        <f>VLOOKUP(C1652,'Girls CDC 0-20'!$B$2:$F$243,3,FALSE)</f>
        <v>7.5698880999999996E-2</v>
      </c>
      <c r="J1652">
        <f>VLOOKUP($C1652,'Girls CDC 0-20'!$B$2:$F$243,4,FALSE)</f>
        <v>104.4634511</v>
      </c>
      <c r="K1652">
        <f>VLOOKUP($C1652,'Girls CDC 0-20'!$B$2:$F$243,5,FALSE)</f>
        <v>4.3816701E-2</v>
      </c>
      <c r="L1652">
        <f t="shared" si="86"/>
        <v>-1.9880790799072334</v>
      </c>
      <c r="M1652">
        <f t="shared" si="88"/>
        <v>2.3401472334458071</v>
      </c>
    </row>
    <row r="1653" spans="1:13" x14ac:dyDescent="0.3">
      <c r="A1653">
        <v>1651</v>
      </c>
      <c r="B1653">
        <v>4.5201916495550991</v>
      </c>
      <c r="C1653">
        <f t="shared" si="87"/>
        <v>54.5</v>
      </c>
      <c r="D1653">
        <v>1</v>
      </c>
      <c r="E1653">
        <v>106.30970000000001</v>
      </c>
      <c r="F1653">
        <v>4.2750000000000003E-2</v>
      </c>
      <c r="G1653">
        <v>92.265000000000001</v>
      </c>
      <c r="H1653">
        <v>95.736999999999995</v>
      </c>
      <c r="I1653">
        <f>VLOOKUP(C1653,'Girls CDC 0-20'!$B$2:$F$243,3,FALSE)</f>
        <v>7.5698880999999996E-2</v>
      </c>
      <c r="J1653">
        <f>VLOOKUP($C1653,'Girls CDC 0-20'!$B$2:$F$243,4,FALSE)</f>
        <v>104.4634511</v>
      </c>
      <c r="K1653">
        <f>VLOOKUP($C1653,'Girls CDC 0-20'!$B$2:$F$243,5,FALSE)</f>
        <v>4.3816701E-2</v>
      </c>
      <c r="L1653">
        <f t="shared" si="86"/>
        <v>-1.9842897168257141</v>
      </c>
      <c r="M1653">
        <f t="shared" si="88"/>
        <v>2.3611775940181632</v>
      </c>
    </row>
    <row r="1654" spans="1:13" x14ac:dyDescent="0.3">
      <c r="A1654">
        <v>1652</v>
      </c>
      <c r="B1654">
        <v>4.5229295003422312</v>
      </c>
      <c r="C1654">
        <f t="shared" si="87"/>
        <v>54.5</v>
      </c>
      <c r="D1654">
        <v>1</v>
      </c>
      <c r="E1654">
        <v>106.328</v>
      </c>
      <c r="F1654">
        <v>4.2759999999999999E-2</v>
      </c>
      <c r="G1654">
        <v>92.278000000000006</v>
      </c>
      <c r="H1654">
        <v>95.751000000000005</v>
      </c>
      <c r="I1654">
        <f>VLOOKUP(C1654,'Girls CDC 0-20'!$B$2:$F$243,3,FALSE)</f>
        <v>7.5698880999999996E-2</v>
      </c>
      <c r="J1654">
        <f>VLOOKUP($C1654,'Girls CDC 0-20'!$B$2:$F$243,4,FALSE)</f>
        <v>104.4634511</v>
      </c>
      <c r="K1654">
        <f>VLOOKUP($C1654,'Girls CDC 0-20'!$B$2:$F$243,5,FALSE)</f>
        <v>4.3816701E-2</v>
      </c>
      <c r="L1654">
        <f t="shared" si="86"/>
        <v>-1.9809745042733784</v>
      </c>
      <c r="M1654">
        <f t="shared" si="88"/>
        <v>2.3797066425582445</v>
      </c>
    </row>
    <row r="1655" spans="1:13" x14ac:dyDescent="0.3">
      <c r="A1655">
        <v>1653</v>
      </c>
      <c r="B1655">
        <v>4.5256673511293632</v>
      </c>
      <c r="C1655">
        <f t="shared" si="87"/>
        <v>54.5</v>
      </c>
      <c r="D1655">
        <v>1</v>
      </c>
      <c r="E1655">
        <v>106.3463</v>
      </c>
      <c r="F1655">
        <v>4.2759999999999999E-2</v>
      </c>
      <c r="G1655">
        <v>92.293999999999997</v>
      </c>
      <c r="H1655">
        <v>95.768000000000001</v>
      </c>
      <c r="I1655">
        <f>VLOOKUP(C1655,'Girls CDC 0-20'!$B$2:$F$243,3,FALSE)</f>
        <v>7.5698880999999996E-2</v>
      </c>
      <c r="J1655">
        <f>VLOOKUP($C1655,'Girls CDC 0-20'!$B$2:$F$243,4,FALSE)</f>
        <v>104.4634511</v>
      </c>
      <c r="K1655">
        <f>VLOOKUP($C1655,'Girls CDC 0-20'!$B$2:$F$243,5,FALSE)</f>
        <v>4.3816701E-2</v>
      </c>
      <c r="L1655">
        <f t="shared" si="86"/>
        <v>-1.9769494913079437</v>
      </c>
      <c r="M1655">
        <f t="shared" si="88"/>
        <v>2.4023669870723356</v>
      </c>
    </row>
    <row r="1656" spans="1:13" x14ac:dyDescent="0.3">
      <c r="A1656">
        <v>1654</v>
      </c>
      <c r="B1656">
        <v>4.5284052019164953</v>
      </c>
      <c r="C1656">
        <f t="shared" si="87"/>
        <v>54.5</v>
      </c>
      <c r="D1656">
        <v>1</v>
      </c>
      <c r="E1656">
        <v>106.36450000000001</v>
      </c>
      <c r="F1656">
        <v>4.2770000000000002E-2</v>
      </c>
      <c r="G1656">
        <v>92.305999999999997</v>
      </c>
      <c r="H1656">
        <v>95.781000000000006</v>
      </c>
      <c r="I1656">
        <f>VLOOKUP(C1656,'Girls CDC 0-20'!$B$2:$F$243,3,FALSE)</f>
        <v>7.5698880999999996E-2</v>
      </c>
      <c r="J1656">
        <f>VLOOKUP($C1656,'Girls CDC 0-20'!$B$2:$F$243,4,FALSE)</f>
        <v>104.4634511</v>
      </c>
      <c r="K1656">
        <f>VLOOKUP($C1656,'Girls CDC 0-20'!$B$2:$F$243,5,FALSE)</f>
        <v>4.3816701E-2</v>
      </c>
      <c r="L1656">
        <f t="shared" si="86"/>
        <v>-1.9738719857929796</v>
      </c>
      <c r="M1656">
        <f t="shared" si="88"/>
        <v>2.4198150454761151</v>
      </c>
    </row>
    <row r="1657" spans="1:13" x14ac:dyDescent="0.3">
      <c r="A1657">
        <v>1655</v>
      </c>
      <c r="B1657">
        <v>4.5311430527036274</v>
      </c>
      <c r="C1657">
        <f t="shared" si="87"/>
        <v>54.5</v>
      </c>
      <c r="D1657">
        <v>1</v>
      </c>
      <c r="E1657">
        <v>106.3828</v>
      </c>
      <c r="F1657">
        <v>4.2770000000000002E-2</v>
      </c>
      <c r="G1657">
        <v>92.322000000000003</v>
      </c>
      <c r="H1657">
        <v>95.798000000000002</v>
      </c>
      <c r="I1657">
        <f>VLOOKUP(C1657,'Girls CDC 0-20'!$B$2:$F$243,3,FALSE)</f>
        <v>7.5698880999999996E-2</v>
      </c>
      <c r="J1657">
        <f>VLOOKUP($C1657,'Girls CDC 0-20'!$B$2:$F$243,4,FALSE)</f>
        <v>104.4634511</v>
      </c>
      <c r="K1657">
        <f>VLOOKUP($C1657,'Girls CDC 0-20'!$B$2:$F$243,5,FALSE)</f>
        <v>4.3816701E-2</v>
      </c>
      <c r="L1657">
        <f t="shared" si="86"/>
        <v>-1.9698481379974182</v>
      </c>
      <c r="M1657">
        <f t="shared" si="88"/>
        <v>2.4427888850180395</v>
      </c>
    </row>
    <row r="1658" spans="1:13" x14ac:dyDescent="0.3">
      <c r="A1658">
        <v>1656</v>
      </c>
      <c r="B1658">
        <v>4.5338809034907595</v>
      </c>
      <c r="C1658">
        <f t="shared" si="87"/>
        <v>54.5</v>
      </c>
      <c r="D1658">
        <v>1</v>
      </c>
      <c r="E1658">
        <v>106.401</v>
      </c>
      <c r="F1658">
        <v>4.2770000000000002E-2</v>
      </c>
      <c r="G1658">
        <v>92.337999999999994</v>
      </c>
      <c r="H1658">
        <v>95.813999999999993</v>
      </c>
      <c r="I1658">
        <f>VLOOKUP(C1658,'Girls CDC 0-20'!$B$2:$F$243,3,FALSE)</f>
        <v>7.5698880999999996E-2</v>
      </c>
      <c r="J1658">
        <f>VLOOKUP($C1658,'Girls CDC 0-20'!$B$2:$F$243,4,FALSE)</f>
        <v>104.4634511</v>
      </c>
      <c r="K1658">
        <f>VLOOKUP($C1658,'Girls CDC 0-20'!$B$2:$F$243,5,FALSE)</f>
        <v>4.3816701E-2</v>
      </c>
      <c r="L1658">
        <f t="shared" si="86"/>
        <v>-1.9660615899971505</v>
      </c>
      <c r="M1658">
        <f t="shared" si="88"/>
        <v>2.4645748288148512</v>
      </c>
    </row>
    <row r="1659" spans="1:13" x14ac:dyDescent="0.3">
      <c r="A1659">
        <v>1657</v>
      </c>
      <c r="B1659">
        <v>4.5366187542778915</v>
      </c>
      <c r="C1659">
        <f t="shared" si="87"/>
        <v>54.5</v>
      </c>
      <c r="D1659">
        <v>1</v>
      </c>
      <c r="E1659">
        <v>106.4192</v>
      </c>
      <c r="F1659">
        <v>4.2779999999999999E-2</v>
      </c>
      <c r="G1659">
        <v>92.350999999999999</v>
      </c>
      <c r="H1659">
        <v>95.828000000000003</v>
      </c>
      <c r="I1659">
        <f>VLOOKUP(C1659,'Girls CDC 0-20'!$B$2:$F$243,3,FALSE)</f>
        <v>7.5698880999999996E-2</v>
      </c>
      <c r="J1659">
        <f>VLOOKUP($C1659,'Girls CDC 0-20'!$B$2:$F$243,4,FALSE)</f>
        <v>104.4634511</v>
      </c>
      <c r="K1659">
        <f>VLOOKUP($C1659,'Girls CDC 0-20'!$B$2:$F$243,5,FALSE)</f>
        <v>4.3816701E-2</v>
      </c>
      <c r="L1659">
        <f t="shared" si="86"/>
        <v>-1.9627488398986404</v>
      </c>
      <c r="M1659">
        <f t="shared" si="88"/>
        <v>2.4837682529169758</v>
      </c>
    </row>
    <row r="1660" spans="1:13" x14ac:dyDescent="0.3">
      <c r="A1660">
        <v>1658</v>
      </c>
      <c r="B1660">
        <v>4.5393566050650236</v>
      </c>
      <c r="C1660">
        <f t="shared" si="87"/>
        <v>54.5</v>
      </c>
      <c r="D1660">
        <v>1</v>
      </c>
      <c r="E1660">
        <v>106.4375</v>
      </c>
      <c r="F1660">
        <v>4.2779999999999999E-2</v>
      </c>
      <c r="G1660">
        <v>92.366</v>
      </c>
      <c r="H1660">
        <v>95.844999999999999</v>
      </c>
      <c r="I1660">
        <f>VLOOKUP(C1660,'Girls CDC 0-20'!$B$2:$F$243,3,FALSE)</f>
        <v>7.5698880999999996E-2</v>
      </c>
      <c r="J1660">
        <f>VLOOKUP($C1660,'Girls CDC 0-20'!$B$2:$F$243,4,FALSE)</f>
        <v>104.4634511</v>
      </c>
      <c r="K1660">
        <f>VLOOKUP($C1660,'Girls CDC 0-20'!$B$2:$F$243,5,FALSE)</f>
        <v>4.3816701E-2</v>
      </c>
      <c r="L1660">
        <f t="shared" si="86"/>
        <v>-1.9587268161248288</v>
      </c>
      <c r="M1660">
        <f t="shared" si="88"/>
        <v>2.5072394111281788</v>
      </c>
    </row>
    <row r="1661" spans="1:13" x14ac:dyDescent="0.3">
      <c r="A1661">
        <v>1659</v>
      </c>
      <c r="B1661">
        <v>4.5420944558521557</v>
      </c>
      <c r="C1661">
        <f t="shared" si="87"/>
        <v>54.5</v>
      </c>
      <c r="D1661">
        <v>1</v>
      </c>
      <c r="E1661">
        <v>106.45569999999999</v>
      </c>
      <c r="F1661">
        <v>4.2790000000000002E-2</v>
      </c>
      <c r="G1661">
        <v>92.379000000000005</v>
      </c>
      <c r="H1661">
        <v>95.858999999999995</v>
      </c>
      <c r="I1661">
        <f>VLOOKUP(C1661,'Girls CDC 0-20'!$B$2:$F$243,3,FALSE)</f>
        <v>7.5698880999999996E-2</v>
      </c>
      <c r="J1661">
        <f>VLOOKUP($C1661,'Girls CDC 0-20'!$B$2:$F$243,4,FALSE)</f>
        <v>104.4634511</v>
      </c>
      <c r="K1661">
        <f>VLOOKUP($C1661,'Girls CDC 0-20'!$B$2:$F$243,5,FALSE)</f>
        <v>4.3816701E-2</v>
      </c>
      <c r="L1661">
        <f t="shared" si="86"/>
        <v>-1.9554150563290529</v>
      </c>
      <c r="M1661">
        <f t="shared" si="88"/>
        <v>2.5267050213423206</v>
      </c>
    </row>
    <row r="1662" spans="1:13" x14ac:dyDescent="0.3">
      <c r="A1662">
        <v>1660</v>
      </c>
      <c r="B1662">
        <v>4.5448323066392877</v>
      </c>
      <c r="C1662">
        <f t="shared" si="87"/>
        <v>54.5</v>
      </c>
      <c r="D1662">
        <v>1</v>
      </c>
      <c r="E1662">
        <v>106.4739</v>
      </c>
      <c r="F1662">
        <v>4.2790000000000002E-2</v>
      </c>
      <c r="G1662">
        <v>92.394999999999996</v>
      </c>
      <c r="H1662">
        <v>95.875</v>
      </c>
      <c r="I1662">
        <f>VLOOKUP(C1662,'Girls CDC 0-20'!$B$2:$F$243,3,FALSE)</f>
        <v>7.5698880999999996E-2</v>
      </c>
      <c r="J1662">
        <f>VLOOKUP($C1662,'Girls CDC 0-20'!$B$2:$F$243,4,FALSE)</f>
        <v>104.4634511</v>
      </c>
      <c r="K1662">
        <f>VLOOKUP($C1662,'Girls CDC 0-20'!$B$2:$F$243,5,FALSE)</f>
        <v>4.3816701E-2</v>
      </c>
      <c r="L1662">
        <f t="shared" si="86"/>
        <v>-1.9516307353692552</v>
      </c>
      <c r="M1662">
        <f t="shared" si="88"/>
        <v>2.5491030724018304</v>
      </c>
    </row>
    <row r="1663" spans="1:13" x14ac:dyDescent="0.3">
      <c r="A1663">
        <v>1661</v>
      </c>
      <c r="B1663">
        <v>4.5475701574264207</v>
      </c>
      <c r="C1663">
        <f t="shared" si="87"/>
        <v>54.5</v>
      </c>
      <c r="D1663">
        <v>1</v>
      </c>
      <c r="E1663">
        <v>106.49209999999999</v>
      </c>
      <c r="F1663">
        <v>4.2799999999999998E-2</v>
      </c>
      <c r="G1663">
        <v>92.406999999999996</v>
      </c>
      <c r="H1663">
        <v>95.888999999999996</v>
      </c>
      <c r="I1663">
        <f>VLOOKUP(C1663,'Girls CDC 0-20'!$B$2:$F$243,3,FALSE)</f>
        <v>7.5698880999999996E-2</v>
      </c>
      <c r="J1663">
        <f>VLOOKUP($C1663,'Girls CDC 0-20'!$B$2:$F$243,4,FALSE)</f>
        <v>104.4634511</v>
      </c>
      <c r="K1663">
        <f>VLOOKUP($C1663,'Girls CDC 0-20'!$B$2:$F$243,5,FALSE)</f>
        <v>4.3816701E-2</v>
      </c>
      <c r="L1663">
        <f t="shared" si="86"/>
        <v>-1.9483199333443846</v>
      </c>
      <c r="M1663">
        <f t="shared" si="88"/>
        <v>2.5688346740298811</v>
      </c>
    </row>
    <row r="1664" spans="1:13" x14ac:dyDescent="0.3">
      <c r="A1664">
        <v>1662</v>
      </c>
      <c r="B1664">
        <v>4.5503080082135527</v>
      </c>
      <c r="C1664">
        <f t="shared" si="87"/>
        <v>54.5</v>
      </c>
      <c r="D1664">
        <v>1</v>
      </c>
      <c r="E1664">
        <v>106.5103</v>
      </c>
      <c r="F1664">
        <v>4.2799999999999998E-2</v>
      </c>
      <c r="G1664">
        <v>92.423000000000002</v>
      </c>
      <c r="H1664">
        <v>95.905000000000001</v>
      </c>
      <c r="I1664">
        <f>VLOOKUP(C1664,'Girls CDC 0-20'!$B$2:$F$243,3,FALSE)</f>
        <v>7.5698880999999996E-2</v>
      </c>
      <c r="J1664">
        <f>VLOOKUP($C1664,'Girls CDC 0-20'!$B$2:$F$243,4,FALSE)</f>
        <v>104.4634511</v>
      </c>
      <c r="K1664">
        <f>VLOOKUP($C1664,'Girls CDC 0-20'!$B$2:$F$243,5,FALSE)</f>
        <v>4.3816701E-2</v>
      </c>
      <c r="L1664">
        <f t="shared" si="86"/>
        <v>-1.9445367066503469</v>
      </c>
      <c r="M1664">
        <f t="shared" si="88"/>
        <v>2.5915381713961891</v>
      </c>
    </row>
    <row r="1665" spans="1:13" x14ac:dyDescent="0.3">
      <c r="A1665">
        <v>1663</v>
      </c>
      <c r="B1665">
        <v>4.5530458590006848</v>
      </c>
      <c r="C1665">
        <f t="shared" si="87"/>
        <v>54.5</v>
      </c>
      <c r="D1665">
        <v>1</v>
      </c>
      <c r="E1665">
        <v>106.52849999999999</v>
      </c>
      <c r="F1665">
        <v>4.2799999999999998E-2</v>
      </c>
      <c r="G1665">
        <v>92.438999999999993</v>
      </c>
      <c r="H1665">
        <v>95.921999999999997</v>
      </c>
      <c r="I1665">
        <f>VLOOKUP(C1665,'Girls CDC 0-20'!$B$2:$F$243,3,FALSE)</f>
        <v>7.5698880999999996E-2</v>
      </c>
      <c r="J1665">
        <f>VLOOKUP($C1665,'Girls CDC 0-20'!$B$2:$F$243,4,FALSE)</f>
        <v>104.4634511</v>
      </c>
      <c r="K1665">
        <f>VLOOKUP($C1665,'Girls CDC 0-20'!$B$2:$F$243,5,FALSE)</f>
        <v>4.3816701E-2</v>
      </c>
      <c r="L1665">
        <f t="shared" si="86"/>
        <v>-1.9405176674501665</v>
      </c>
      <c r="M1665">
        <f t="shared" si="88"/>
        <v>2.6158404581808887</v>
      </c>
    </row>
    <row r="1666" spans="1:13" x14ac:dyDescent="0.3">
      <c r="A1666">
        <v>1664</v>
      </c>
      <c r="B1666">
        <v>4.5557837097878169</v>
      </c>
      <c r="C1666">
        <f t="shared" si="87"/>
        <v>54.5</v>
      </c>
      <c r="D1666">
        <v>1</v>
      </c>
      <c r="E1666">
        <v>106.5467</v>
      </c>
      <c r="F1666">
        <v>4.2810000000000001E-2</v>
      </c>
      <c r="G1666">
        <v>92.450999999999993</v>
      </c>
      <c r="H1666">
        <v>95.936000000000007</v>
      </c>
      <c r="I1666">
        <f>VLOOKUP(C1666,'Girls CDC 0-20'!$B$2:$F$243,3,FALSE)</f>
        <v>7.5698880999999996E-2</v>
      </c>
      <c r="J1666">
        <f>VLOOKUP($C1666,'Girls CDC 0-20'!$B$2:$F$243,4,FALSE)</f>
        <v>104.4634511</v>
      </c>
      <c r="K1666">
        <f>VLOOKUP($C1666,'Girls CDC 0-20'!$B$2:$F$243,5,FALSE)</f>
        <v>4.3816701E-2</v>
      </c>
      <c r="L1666">
        <f t="shared" ref="L1666:L1729" si="89">(((H1666/J1666)^I1666)-1)/(I1666*K1666)</f>
        <v>-1.9372083647741252</v>
      </c>
      <c r="M1666">
        <f t="shared" si="88"/>
        <v>2.6359939085818485</v>
      </c>
    </row>
    <row r="1667" spans="1:13" x14ac:dyDescent="0.3">
      <c r="A1667">
        <v>1665</v>
      </c>
      <c r="B1667">
        <v>4.5585215605749489</v>
      </c>
      <c r="C1667">
        <f t="shared" ref="C1667:C1730" si="90">IF(B1667=0,0,INT(B1667*12)+0.5)</f>
        <v>54.5</v>
      </c>
      <c r="D1667">
        <v>1</v>
      </c>
      <c r="E1667">
        <v>106.56489999999999</v>
      </c>
      <c r="F1667">
        <v>4.2810000000000001E-2</v>
      </c>
      <c r="G1667">
        <v>92.466999999999999</v>
      </c>
      <c r="H1667">
        <v>95.951999999999998</v>
      </c>
      <c r="I1667">
        <f>VLOOKUP(C1667,'Girls CDC 0-20'!$B$2:$F$243,3,FALSE)</f>
        <v>7.5698880999999996E-2</v>
      </c>
      <c r="J1667">
        <f>VLOOKUP($C1667,'Girls CDC 0-20'!$B$2:$F$243,4,FALSE)</f>
        <v>104.4634511</v>
      </c>
      <c r="K1667">
        <f>VLOOKUP($C1667,'Girls CDC 0-20'!$B$2:$F$243,5,FALSE)</f>
        <v>4.3816701E-2</v>
      </c>
      <c r="L1667">
        <f t="shared" si="89"/>
        <v>-1.9334268511060526</v>
      </c>
      <c r="M1667">
        <f t="shared" ref="M1667:M1730" si="91">(_xlfn.NORM.S.DIST(L1667,TRUE))*100</f>
        <v>2.6591818073451936</v>
      </c>
    </row>
    <row r="1668" spans="1:13" x14ac:dyDescent="0.3">
      <c r="A1668">
        <v>1666</v>
      </c>
      <c r="B1668">
        <v>4.561259411362081</v>
      </c>
      <c r="C1668">
        <f t="shared" si="90"/>
        <v>54.5</v>
      </c>
      <c r="D1668">
        <v>1</v>
      </c>
      <c r="E1668">
        <v>106.5831</v>
      </c>
      <c r="F1668">
        <v>4.2819999999999997E-2</v>
      </c>
      <c r="G1668">
        <v>92.48</v>
      </c>
      <c r="H1668">
        <v>95.965999999999994</v>
      </c>
      <c r="I1668">
        <f>VLOOKUP(C1668,'Girls CDC 0-20'!$B$2:$F$243,3,FALSE)</f>
        <v>7.5698880999999996E-2</v>
      </c>
      <c r="J1668">
        <f>VLOOKUP($C1668,'Girls CDC 0-20'!$B$2:$F$243,4,FALSE)</f>
        <v>104.4634511</v>
      </c>
      <c r="K1668">
        <f>VLOOKUP($C1668,'Girls CDC 0-20'!$B$2:$F$243,5,FALSE)</f>
        <v>4.3816701E-2</v>
      </c>
      <c r="L1668">
        <f t="shared" si="89"/>
        <v>-1.9301185047222926</v>
      </c>
      <c r="M1668">
        <f t="shared" si="91"/>
        <v>2.6796078061702264</v>
      </c>
    </row>
    <row r="1669" spans="1:13" x14ac:dyDescent="0.3">
      <c r="A1669">
        <v>1667</v>
      </c>
      <c r="B1669">
        <v>4.5639972621492131</v>
      </c>
      <c r="C1669">
        <f t="shared" si="90"/>
        <v>54.5</v>
      </c>
      <c r="D1669">
        <v>1</v>
      </c>
      <c r="E1669">
        <v>106.60129999999999</v>
      </c>
      <c r="F1669">
        <v>4.2819999999999997E-2</v>
      </c>
      <c r="G1669">
        <v>92.495000000000005</v>
      </c>
      <c r="H1669">
        <v>95.981999999999999</v>
      </c>
      <c r="I1669">
        <f>VLOOKUP(C1669,'Girls CDC 0-20'!$B$2:$F$243,3,FALSE)</f>
        <v>7.5698880999999996E-2</v>
      </c>
      <c r="J1669">
        <f>VLOOKUP($C1669,'Girls CDC 0-20'!$B$2:$F$243,4,FALSE)</f>
        <v>104.4634511</v>
      </c>
      <c r="K1669">
        <f>VLOOKUP($C1669,'Girls CDC 0-20'!$B$2:$F$243,5,FALSE)</f>
        <v>4.3816701E-2</v>
      </c>
      <c r="L1669">
        <f t="shared" si="89"/>
        <v>-1.9263380836309516</v>
      </c>
      <c r="M1669">
        <f t="shared" si="91"/>
        <v>2.7031086539765155</v>
      </c>
    </row>
    <row r="1670" spans="1:13" x14ac:dyDescent="0.3">
      <c r="A1670">
        <v>1668</v>
      </c>
      <c r="B1670">
        <v>4.5667351129363452</v>
      </c>
      <c r="C1670">
        <f t="shared" si="90"/>
        <v>54.5</v>
      </c>
      <c r="D1670">
        <v>1</v>
      </c>
      <c r="E1670">
        <v>106.6195</v>
      </c>
      <c r="F1670">
        <v>4.2819999999999997E-2</v>
      </c>
      <c r="G1670">
        <v>92.510999999999996</v>
      </c>
      <c r="H1670">
        <v>95.998999999999995</v>
      </c>
      <c r="I1670">
        <f>VLOOKUP(C1670,'Girls CDC 0-20'!$B$2:$F$243,3,FALSE)</f>
        <v>7.5698880999999996E-2</v>
      </c>
      <c r="J1670">
        <f>VLOOKUP($C1670,'Girls CDC 0-20'!$B$2:$F$243,4,FALSE)</f>
        <v>104.4634511</v>
      </c>
      <c r="K1670">
        <f>VLOOKUP($C1670,'Girls CDC 0-20'!$B$2:$F$243,5,FALSE)</f>
        <v>4.3816701E-2</v>
      </c>
      <c r="L1670">
        <f t="shared" si="89"/>
        <v>-1.9223220243972892</v>
      </c>
      <c r="M1670">
        <f t="shared" si="91"/>
        <v>2.7282625179690321</v>
      </c>
    </row>
    <row r="1671" spans="1:13" x14ac:dyDescent="0.3">
      <c r="A1671">
        <v>1669</v>
      </c>
      <c r="B1671">
        <v>4.5694729637234772</v>
      </c>
      <c r="C1671">
        <f t="shared" si="90"/>
        <v>54.5</v>
      </c>
      <c r="D1671">
        <v>1</v>
      </c>
      <c r="E1671">
        <v>106.63760000000001</v>
      </c>
      <c r="F1671">
        <v>4.283E-2</v>
      </c>
      <c r="G1671">
        <v>92.524000000000001</v>
      </c>
      <c r="H1671">
        <v>96.012</v>
      </c>
      <c r="I1671">
        <f>VLOOKUP(C1671,'Girls CDC 0-20'!$B$2:$F$243,3,FALSE)</f>
        <v>7.5698880999999996E-2</v>
      </c>
      <c r="J1671">
        <f>VLOOKUP($C1671,'Girls CDC 0-20'!$B$2:$F$243,4,FALSE)</f>
        <v>104.4634511</v>
      </c>
      <c r="K1671">
        <f>VLOOKUP($C1671,'Girls CDC 0-20'!$B$2:$F$243,5,FALSE)</f>
        <v>4.3816701E-2</v>
      </c>
      <c r="L1671">
        <f t="shared" si="89"/>
        <v>-1.9192513637927273</v>
      </c>
      <c r="M1671">
        <f t="shared" si="91"/>
        <v>2.747626498494486</v>
      </c>
    </row>
    <row r="1672" spans="1:13" x14ac:dyDescent="0.3">
      <c r="A1672">
        <v>1670</v>
      </c>
      <c r="B1672">
        <v>4.5722108145106093</v>
      </c>
      <c r="C1672">
        <f t="shared" si="90"/>
        <v>54.5</v>
      </c>
      <c r="D1672">
        <v>1</v>
      </c>
      <c r="E1672">
        <v>106.6558</v>
      </c>
      <c r="F1672">
        <v>4.283E-2</v>
      </c>
      <c r="G1672">
        <v>92.539000000000001</v>
      </c>
      <c r="H1672">
        <v>96.028999999999996</v>
      </c>
      <c r="I1672">
        <f>VLOOKUP(C1672,'Girls CDC 0-20'!$B$2:$F$243,3,FALSE)</f>
        <v>7.5698880999999996E-2</v>
      </c>
      <c r="J1672">
        <f>VLOOKUP($C1672,'Girls CDC 0-20'!$B$2:$F$243,4,FALSE)</f>
        <v>104.4634511</v>
      </c>
      <c r="K1672">
        <f>VLOOKUP($C1672,'Girls CDC 0-20'!$B$2:$F$243,5,FALSE)</f>
        <v>4.3816701E-2</v>
      </c>
      <c r="L1672">
        <f t="shared" si="89"/>
        <v>-1.915236464340154</v>
      </c>
      <c r="M1672">
        <f t="shared" si="91"/>
        <v>2.7731177073282089</v>
      </c>
    </row>
    <row r="1673" spans="1:13" x14ac:dyDescent="0.3">
      <c r="A1673">
        <v>1671</v>
      </c>
      <c r="B1673">
        <v>4.5749486652977414</v>
      </c>
      <c r="C1673">
        <f t="shared" si="90"/>
        <v>54.5</v>
      </c>
      <c r="D1673">
        <v>1</v>
      </c>
      <c r="E1673">
        <v>106.6739</v>
      </c>
      <c r="F1673">
        <v>4.2840000000000003E-2</v>
      </c>
      <c r="G1673">
        <v>92.552000000000007</v>
      </c>
      <c r="H1673">
        <v>96.043000000000006</v>
      </c>
      <c r="I1673">
        <f>VLOOKUP(C1673,'Girls CDC 0-20'!$B$2:$F$243,3,FALSE)</f>
        <v>7.5698880999999996E-2</v>
      </c>
      <c r="J1673">
        <f>VLOOKUP($C1673,'Girls CDC 0-20'!$B$2:$F$243,4,FALSE)</f>
        <v>104.4634511</v>
      </c>
      <c r="K1673">
        <f>VLOOKUP($C1673,'Girls CDC 0-20'!$B$2:$F$243,5,FALSE)</f>
        <v>4.3816701E-2</v>
      </c>
      <c r="L1673">
        <f t="shared" si="89"/>
        <v>-1.9119305698086466</v>
      </c>
      <c r="M1673">
        <f t="shared" si="91"/>
        <v>2.7942550024857753</v>
      </c>
    </row>
    <row r="1674" spans="1:13" x14ac:dyDescent="0.3">
      <c r="A1674">
        <v>1672</v>
      </c>
      <c r="B1674">
        <v>4.5776865160848734</v>
      </c>
      <c r="C1674">
        <f t="shared" si="90"/>
        <v>54.5</v>
      </c>
      <c r="D1674">
        <v>1</v>
      </c>
      <c r="E1674">
        <v>106.6921</v>
      </c>
      <c r="F1674">
        <v>4.2840000000000003E-2</v>
      </c>
      <c r="G1674">
        <v>92.567999999999998</v>
      </c>
      <c r="H1674">
        <v>96.058999999999997</v>
      </c>
      <c r="I1674">
        <f>VLOOKUP(C1674,'Girls CDC 0-20'!$B$2:$F$243,3,FALSE)</f>
        <v>7.5698880999999996E-2</v>
      </c>
      <c r="J1674">
        <f>VLOOKUP($C1674,'Girls CDC 0-20'!$B$2:$F$243,4,FALSE)</f>
        <v>104.4634511</v>
      </c>
      <c r="K1674">
        <f>VLOOKUP($C1674,'Girls CDC 0-20'!$B$2:$F$243,5,FALSE)</f>
        <v>4.3816701E-2</v>
      </c>
      <c r="L1674">
        <f t="shared" si="89"/>
        <v>-1.9081529499918441</v>
      </c>
      <c r="M1674">
        <f t="shared" si="91"/>
        <v>2.8185725351345088</v>
      </c>
    </row>
    <row r="1675" spans="1:13" x14ac:dyDescent="0.3">
      <c r="A1675">
        <v>1673</v>
      </c>
      <c r="B1675">
        <v>4.5804243668720055</v>
      </c>
      <c r="C1675">
        <f t="shared" si="90"/>
        <v>54.5</v>
      </c>
      <c r="D1675">
        <v>1</v>
      </c>
      <c r="E1675">
        <v>106.7102</v>
      </c>
      <c r="F1675">
        <v>4.2849999999999999E-2</v>
      </c>
      <c r="G1675">
        <v>92.58</v>
      </c>
      <c r="H1675">
        <v>96.072999999999993</v>
      </c>
      <c r="I1675">
        <f>VLOOKUP(C1675,'Girls CDC 0-20'!$B$2:$F$243,3,FALSE)</f>
        <v>7.5698880999999996E-2</v>
      </c>
      <c r="J1675">
        <f>VLOOKUP($C1675,'Girls CDC 0-20'!$B$2:$F$243,4,FALSE)</f>
        <v>104.4634511</v>
      </c>
      <c r="K1675">
        <f>VLOOKUP($C1675,'Girls CDC 0-20'!$B$2:$F$243,5,FALSE)</f>
        <v>4.3816701E-2</v>
      </c>
      <c r="L1675">
        <f t="shared" si="89"/>
        <v>-1.9048480097037328</v>
      </c>
      <c r="M1675">
        <f t="shared" si="91"/>
        <v>2.8399915531149915</v>
      </c>
    </row>
    <row r="1676" spans="1:13" x14ac:dyDescent="0.3">
      <c r="A1676">
        <v>1674</v>
      </c>
      <c r="B1676">
        <v>4.5831622176591376</v>
      </c>
      <c r="C1676">
        <f t="shared" si="90"/>
        <v>54.5</v>
      </c>
      <c r="D1676">
        <v>1</v>
      </c>
      <c r="E1676">
        <v>106.72839999999999</v>
      </c>
      <c r="F1676">
        <v>4.2849999999999999E-2</v>
      </c>
      <c r="G1676">
        <v>92.596000000000004</v>
      </c>
      <c r="H1676">
        <v>96.088999999999999</v>
      </c>
      <c r="I1676">
        <f>VLOOKUP(C1676,'Girls CDC 0-20'!$B$2:$F$243,3,FALSE)</f>
        <v>7.5698880999999996E-2</v>
      </c>
      <c r="J1676">
        <f>VLOOKUP($C1676,'Girls CDC 0-20'!$B$2:$F$243,4,FALSE)</f>
        <v>104.4634511</v>
      </c>
      <c r="K1676">
        <f>VLOOKUP($C1676,'Girls CDC 0-20'!$B$2:$F$243,5,FALSE)</f>
        <v>4.3816701E-2</v>
      </c>
      <c r="L1676">
        <f t="shared" si="89"/>
        <v>-1.9010714801231352</v>
      </c>
      <c r="M1676">
        <f t="shared" si="91"/>
        <v>2.8646325304549505</v>
      </c>
    </row>
    <row r="1677" spans="1:13" x14ac:dyDescent="0.3">
      <c r="A1677">
        <v>1675</v>
      </c>
      <c r="B1677">
        <v>4.5859000684462696</v>
      </c>
      <c r="C1677">
        <f t="shared" si="90"/>
        <v>55.5</v>
      </c>
      <c r="D1677">
        <v>1</v>
      </c>
      <c r="E1677">
        <v>106.7465</v>
      </c>
      <c r="F1677">
        <v>4.2849999999999999E-2</v>
      </c>
      <c r="G1677">
        <v>92.611999999999995</v>
      </c>
      <c r="H1677">
        <v>96.105999999999995</v>
      </c>
      <c r="I1677">
        <f>VLOOKUP(C1677,'Girls CDC 0-20'!$B$2:$F$243,3,FALSE)</f>
        <v>5.1847635000000003E-2</v>
      </c>
      <c r="J1677">
        <f>VLOOKUP($C1677,'Girls CDC 0-20'!$B$2:$F$243,4,FALSE)</f>
        <v>105.04148530000001</v>
      </c>
      <c r="K1677">
        <f>VLOOKUP($C1677,'Girls CDC 0-20'!$B$2:$F$243,5,FALSE)</f>
        <v>4.3899867000000002E-2</v>
      </c>
      <c r="L1677">
        <f t="shared" si="89"/>
        <v>-2.0204853382697165</v>
      </c>
      <c r="M1677">
        <f t="shared" si="91"/>
        <v>2.1666534724834099</v>
      </c>
    </row>
    <row r="1678" spans="1:13" x14ac:dyDescent="0.3">
      <c r="A1678">
        <v>1676</v>
      </c>
      <c r="B1678">
        <v>4.5886379192334017</v>
      </c>
      <c r="C1678">
        <f t="shared" si="90"/>
        <v>55.5</v>
      </c>
      <c r="D1678">
        <v>1</v>
      </c>
      <c r="E1678">
        <v>106.7646</v>
      </c>
      <c r="F1678">
        <v>4.2860000000000002E-2</v>
      </c>
      <c r="G1678">
        <v>92.623999999999995</v>
      </c>
      <c r="H1678">
        <v>96.119</v>
      </c>
      <c r="I1678">
        <f>VLOOKUP(C1678,'Girls CDC 0-20'!$B$2:$F$243,3,FALSE)</f>
        <v>5.1847635000000003E-2</v>
      </c>
      <c r="J1678">
        <f>VLOOKUP($C1678,'Girls CDC 0-20'!$B$2:$F$243,4,FALSE)</f>
        <v>105.04148530000001</v>
      </c>
      <c r="K1678">
        <f>VLOOKUP($C1678,'Girls CDC 0-20'!$B$2:$F$243,5,FALSE)</f>
        <v>4.3899867000000002E-2</v>
      </c>
      <c r="L1678">
        <f t="shared" si="89"/>
        <v>-2.0174184359646516</v>
      </c>
      <c r="M1678">
        <f t="shared" si="91"/>
        <v>2.1825932470105678</v>
      </c>
    </row>
    <row r="1679" spans="1:13" x14ac:dyDescent="0.3">
      <c r="A1679">
        <v>1677</v>
      </c>
      <c r="B1679">
        <v>4.5913757700205338</v>
      </c>
      <c r="C1679">
        <f t="shared" si="90"/>
        <v>55.5</v>
      </c>
      <c r="D1679">
        <v>1</v>
      </c>
      <c r="E1679">
        <v>106.78279999999999</v>
      </c>
      <c r="F1679">
        <v>4.2860000000000002E-2</v>
      </c>
      <c r="G1679">
        <v>92.64</v>
      </c>
      <c r="H1679">
        <v>96.135999999999996</v>
      </c>
      <c r="I1679">
        <f>VLOOKUP(C1679,'Girls CDC 0-20'!$B$2:$F$243,3,FALSE)</f>
        <v>5.1847635000000003E-2</v>
      </c>
      <c r="J1679">
        <f>VLOOKUP($C1679,'Girls CDC 0-20'!$B$2:$F$243,4,FALSE)</f>
        <v>105.04148530000001</v>
      </c>
      <c r="K1679">
        <f>VLOOKUP($C1679,'Girls CDC 0-20'!$B$2:$F$243,5,FALSE)</f>
        <v>4.3899867000000002E-2</v>
      </c>
      <c r="L1679">
        <f t="shared" si="89"/>
        <v>-2.0134084647825201</v>
      </c>
      <c r="M1679">
        <f t="shared" si="91"/>
        <v>2.2035837914398146</v>
      </c>
    </row>
    <row r="1680" spans="1:13" x14ac:dyDescent="0.3">
      <c r="A1680">
        <v>1678</v>
      </c>
      <c r="B1680">
        <v>4.5941136208076658</v>
      </c>
      <c r="C1680">
        <f t="shared" si="90"/>
        <v>55.5</v>
      </c>
      <c r="D1680">
        <v>1</v>
      </c>
      <c r="E1680">
        <v>106.8009</v>
      </c>
      <c r="F1680">
        <v>4.2869999999999998E-2</v>
      </c>
      <c r="G1680">
        <v>92.652000000000001</v>
      </c>
      <c r="H1680">
        <v>96.15</v>
      </c>
      <c r="I1680">
        <f>VLOOKUP(C1680,'Girls CDC 0-20'!$B$2:$F$243,3,FALSE)</f>
        <v>5.1847635000000003E-2</v>
      </c>
      <c r="J1680">
        <f>VLOOKUP($C1680,'Girls CDC 0-20'!$B$2:$F$243,4,FALSE)</f>
        <v>105.04148530000001</v>
      </c>
      <c r="K1680">
        <f>VLOOKUP($C1680,'Girls CDC 0-20'!$B$2:$F$243,5,FALSE)</f>
        <v>4.3899867000000002E-2</v>
      </c>
      <c r="L1680">
        <f t="shared" si="89"/>
        <v>-2.0101066403704038</v>
      </c>
      <c r="M1680">
        <f t="shared" si="91"/>
        <v>2.2209951708168902</v>
      </c>
    </row>
    <row r="1681" spans="1:13" x14ac:dyDescent="0.3">
      <c r="A1681">
        <v>1679</v>
      </c>
      <c r="B1681">
        <v>4.5968514715947979</v>
      </c>
      <c r="C1681">
        <f t="shared" si="90"/>
        <v>55.5</v>
      </c>
      <c r="D1681">
        <v>1</v>
      </c>
      <c r="E1681">
        <v>106.819</v>
      </c>
      <c r="F1681">
        <v>4.2869999999999998E-2</v>
      </c>
      <c r="G1681">
        <v>92.668000000000006</v>
      </c>
      <c r="H1681">
        <v>96.165999999999997</v>
      </c>
      <c r="I1681">
        <f>VLOOKUP(C1681,'Girls CDC 0-20'!$B$2:$F$243,3,FALSE)</f>
        <v>5.1847635000000003E-2</v>
      </c>
      <c r="J1681">
        <f>VLOOKUP($C1681,'Girls CDC 0-20'!$B$2:$F$243,4,FALSE)</f>
        <v>105.04148530000001</v>
      </c>
      <c r="K1681">
        <f>VLOOKUP($C1681,'Girls CDC 0-20'!$B$2:$F$243,5,FALSE)</f>
        <v>4.3899867000000002E-2</v>
      </c>
      <c r="L1681">
        <f t="shared" si="89"/>
        <v>-2.00633368487998</v>
      </c>
      <c r="M1681">
        <f t="shared" si="91"/>
        <v>2.2410329206268944</v>
      </c>
    </row>
    <row r="1682" spans="1:13" x14ac:dyDescent="0.3">
      <c r="A1682">
        <v>1680</v>
      </c>
      <c r="B1682">
        <v>4.59958932238193</v>
      </c>
      <c r="C1682">
        <f t="shared" si="90"/>
        <v>55.5</v>
      </c>
      <c r="D1682">
        <v>1</v>
      </c>
      <c r="E1682">
        <v>106.83710000000001</v>
      </c>
      <c r="F1682">
        <v>4.2869999999999998E-2</v>
      </c>
      <c r="G1682">
        <v>92.683999999999997</v>
      </c>
      <c r="H1682">
        <v>96.182000000000002</v>
      </c>
      <c r="I1682">
        <f>VLOOKUP(C1682,'Girls CDC 0-20'!$B$2:$F$243,3,FALSE)</f>
        <v>5.1847635000000003E-2</v>
      </c>
      <c r="J1682">
        <f>VLOOKUP($C1682,'Girls CDC 0-20'!$B$2:$F$243,4,FALSE)</f>
        <v>105.04148530000001</v>
      </c>
      <c r="K1682">
        <f>VLOOKUP($C1682,'Girls CDC 0-20'!$B$2:$F$243,5,FALSE)</f>
        <v>4.3899867000000002E-2</v>
      </c>
      <c r="L1682">
        <f t="shared" si="89"/>
        <v>-2.0025613245361202</v>
      </c>
      <c r="M1682">
        <f t="shared" si="91"/>
        <v>2.2612197308940947</v>
      </c>
    </row>
    <row r="1683" spans="1:13" x14ac:dyDescent="0.3">
      <c r="A1683">
        <v>1681</v>
      </c>
      <c r="B1683">
        <v>4.602327173169062</v>
      </c>
      <c r="C1683">
        <f t="shared" si="90"/>
        <v>55.5</v>
      </c>
      <c r="D1683">
        <v>1</v>
      </c>
      <c r="E1683">
        <v>106.8552</v>
      </c>
      <c r="F1683">
        <v>4.2880000000000001E-2</v>
      </c>
      <c r="G1683">
        <v>92.695999999999998</v>
      </c>
      <c r="H1683">
        <v>96.195999999999998</v>
      </c>
      <c r="I1683">
        <f>VLOOKUP(C1683,'Girls CDC 0-20'!$B$2:$F$243,3,FALSE)</f>
        <v>5.1847635000000003E-2</v>
      </c>
      <c r="J1683">
        <f>VLOOKUP($C1683,'Girls CDC 0-20'!$B$2:$F$243,4,FALSE)</f>
        <v>105.04148530000001</v>
      </c>
      <c r="K1683">
        <f>VLOOKUP($C1683,'Girls CDC 0-20'!$B$2:$F$243,5,FALSE)</f>
        <v>4.3899867000000002E-2</v>
      </c>
      <c r="L1683">
        <f t="shared" si="89"/>
        <v>-1.9992609972899349</v>
      </c>
      <c r="M1683">
        <f t="shared" si="91"/>
        <v>2.2790060915464765</v>
      </c>
    </row>
    <row r="1684" spans="1:13" x14ac:dyDescent="0.3">
      <c r="A1684">
        <v>1682</v>
      </c>
      <c r="B1684">
        <v>4.6050650239561941</v>
      </c>
      <c r="C1684">
        <f t="shared" si="90"/>
        <v>55.5</v>
      </c>
      <c r="D1684">
        <v>1</v>
      </c>
      <c r="E1684">
        <v>106.8733</v>
      </c>
      <c r="F1684">
        <v>4.2880000000000001E-2</v>
      </c>
      <c r="G1684">
        <v>92.712000000000003</v>
      </c>
      <c r="H1684">
        <v>96.212000000000003</v>
      </c>
      <c r="I1684">
        <f>VLOOKUP(C1684,'Girls CDC 0-20'!$B$2:$F$243,3,FALSE)</f>
        <v>5.1847635000000003E-2</v>
      </c>
      <c r="J1684">
        <f>VLOOKUP($C1684,'Girls CDC 0-20'!$B$2:$F$243,4,FALSE)</f>
        <v>105.04148530000001</v>
      </c>
      <c r="K1684">
        <f>VLOOKUP($C1684,'Girls CDC 0-20'!$B$2:$F$243,5,FALSE)</f>
        <v>4.3899867000000002E-2</v>
      </c>
      <c r="L1684">
        <f t="shared" si="89"/>
        <v>-1.9954897523263369</v>
      </c>
      <c r="M1684">
        <f t="shared" si="91"/>
        <v>2.2994745360237401</v>
      </c>
    </row>
    <row r="1685" spans="1:13" x14ac:dyDescent="0.3">
      <c r="A1685">
        <v>1683</v>
      </c>
      <c r="B1685">
        <v>4.6078028747433262</v>
      </c>
      <c r="C1685">
        <f t="shared" si="90"/>
        <v>55.5</v>
      </c>
      <c r="D1685">
        <v>1</v>
      </c>
      <c r="E1685">
        <v>106.8914</v>
      </c>
      <c r="F1685">
        <v>4.2889999999999998E-2</v>
      </c>
      <c r="G1685">
        <v>92.724000000000004</v>
      </c>
      <c r="H1685">
        <v>96.225999999999999</v>
      </c>
      <c r="I1685">
        <f>VLOOKUP(C1685,'Girls CDC 0-20'!$B$2:$F$243,3,FALSE)</f>
        <v>5.1847635000000003E-2</v>
      </c>
      <c r="J1685">
        <f>VLOOKUP($C1685,'Girls CDC 0-20'!$B$2:$F$243,4,FALSE)</f>
        <v>105.04148530000001</v>
      </c>
      <c r="K1685">
        <f>VLOOKUP($C1685,'Girls CDC 0-20'!$B$2:$F$243,5,FALSE)</f>
        <v>4.3899867000000002E-2</v>
      </c>
      <c r="L1685">
        <f t="shared" si="89"/>
        <v>-1.9921904007413935</v>
      </c>
      <c r="M1685">
        <f t="shared" si="91"/>
        <v>2.3175085535459328</v>
      </c>
    </row>
    <row r="1686" spans="1:13" x14ac:dyDescent="0.3">
      <c r="A1686">
        <v>1684</v>
      </c>
      <c r="B1686">
        <v>4.6105407255304582</v>
      </c>
      <c r="C1686">
        <f t="shared" si="90"/>
        <v>55.5</v>
      </c>
      <c r="D1686">
        <v>1</v>
      </c>
      <c r="E1686">
        <v>106.90940000000001</v>
      </c>
      <c r="F1686">
        <v>4.2889999999999998E-2</v>
      </c>
      <c r="G1686">
        <v>92.74</v>
      </c>
      <c r="H1686">
        <v>96.242000000000004</v>
      </c>
      <c r="I1686">
        <f>VLOOKUP(C1686,'Girls CDC 0-20'!$B$2:$F$243,3,FALSE)</f>
        <v>5.1847635000000003E-2</v>
      </c>
      <c r="J1686">
        <f>VLOOKUP($C1686,'Girls CDC 0-20'!$B$2:$F$243,4,FALSE)</f>
        <v>105.04148530000001</v>
      </c>
      <c r="K1686">
        <f>VLOOKUP($C1686,'Girls CDC 0-20'!$B$2:$F$243,5,FALSE)</f>
        <v>4.3899867000000002E-2</v>
      </c>
      <c r="L1686">
        <f t="shared" si="89"/>
        <v>-1.9884202704806375</v>
      </c>
      <c r="M1686">
        <f t="shared" si="91"/>
        <v>2.3382614389974328</v>
      </c>
    </row>
    <row r="1687" spans="1:13" x14ac:dyDescent="0.3">
      <c r="A1687">
        <v>1685</v>
      </c>
      <c r="B1687">
        <v>4.6132785763175903</v>
      </c>
      <c r="C1687">
        <f t="shared" si="90"/>
        <v>55.5</v>
      </c>
      <c r="D1687">
        <v>1</v>
      </c>
      <c r="E1687">
        <v>106.92749999999999</v>
      </c>
      <c r="F1687">
        <v>4.2889999999999998E-2</v>
      </c>
      <c r="G1687">
        <v>92.754999999999995</v>
      </c>
      <c r="H1687">
        <v>96.259</v>
      </c>
      <c r="I1687">
        <f>VLOOKUP(C1687,'Girls CDC 0-20'!$B$2:$F$243,3,FALSE)</f>
        <v>5.1847635000000003E-2</v>
      </c>
      <c r="J1687">
        <f>VLOOKUP($C1687,'Girls CDC 0-20'!$B$2:$F$243,4,FALSE)</f>
        <v>105.04148530000001</v>
      </c>
      <c r="K1687">
        <f>VLOOKUP($C1687,'Girls CDC 0-20'!$B$2:$F$243,5,FALSE)</f>
        <v>4.3899867000000002E-2</v>
      </c>
      <c r="L1687">
        <f t="shared" si="89"/>
        <v>-1.9844151581753862</v>
      </c>
      <c r="M1687">
        <f t="shared" si="91"/>
        <v>2.3604788792006102</v>
      </c>
    </row>
    <row r="1688" spans="1:13" x14ac:dyDescent="0.3">
      <c r="A1688">
        <v>1686</v>
      </c>
      <c r="B1688">
        <v>4.6160164271047224</v>
      </c>
      <c r="C1688">
        <f t="shared" si="90"/>
        <v>55.5</v>
      </c>
      <c r="D1688">
        <v>1</v>
      </c>
      <c r="E1688">
        <v>106.9456</v>
      </c>
      <c r="F1688">
        <v>4.2900000000000001E-2</v>
      </c>
      <c r="G1688">
        <v>92.768000000000001</v>
      </c>
      <c r="H1688">
        <v>96.272000000000006</v>
      </c>
      <c r="I1688">
        <f>VLOOKUP(C1688,'Girls CDC 0-20'!$B$2:$F$243,3,FALSE)</f>
        <v>5.1847635000000003E-2</v>
      </c>
      <c r="J1688">
        <f>VLOOKUP($C1688,'Girls CDC 0-20'!$B$2:$F$243,4,FALSE)</f>
        <v>105.04148530000001</v>
      </c>
      <c r="K1688">
        <f>VLOOKUP($C1688,'Girls CDC 0-20'!$B$2:$F$243,5,FALSE)</f>
        <v>4.3899867000000002E-2</v>
      </c>
      <c r="L1688">
        <f t="shared" si="89"/>
        <v>-1.9813528777298361</v>
      </c>
      <c r="M1688">
        <f t="shared" si="91"/>
        <v>2.3775857154805102</v>
      </c>
    </row>
    <row r="1689" spans="1:13" x14ac:dyDescent="0.3">
      <c r="A1689">
        <v>1687</v>
      </c>
      <c r="B1689">
        <v>4.6187542778918553</v>
      </c>
      <c r="C1689">
        <f t="shared" si="90"/>
        <v>55.5</v>
      </c>
      <c r="D1689">
        <v>1</v>
      </c>
      <c r="E1689">
        <v>106.9636</v>
      </c>
      <c r="F1689">
        <v>4.2900000000000001E-2</v>
      </c>
      <c r="G1689">
        <v>92.783000000000001</v>
      </c>
      <c r="H1689">
        <v>96.289000000000001</v>
      </c>
      <c r="I1689">
        <f>VLOOKUP(C1689,'Girls CDC 0-20'!$B$2:$F$243,3,FALSE)</f>
        <v>5.1847635000000003E-2</v>
      </c>
      <c r="J1689">
        <f>VLOOKUP($C1689,'Girls CDC 0-20'!$B$2:$F$243,4,FALSE)</f>
        <v>105.04148530000001</v>
      </c>
      <c r="K1689">
        <f>VLOOKUP($C1689,'Girls CDC 0-20'!$B$2:$F$243,5,FALSE)</f>
        <v>4.3899867000000002E-2</v>
      </c>
      <c r="L1689">
        <f t="shared" si="89"/>
        <v>-1.9773489486820697</v>
      </c>
      <c r="M1689">
        <f t="shared" si="91"/>
        <v>2.4001100154252701</v>
      </c>
    </row>
    <row r="1690" spans="1:13" x14ac:dyDescent="0.3">
      <c r="A1690">
        <v>1688</v>
      </c>
      <c r="B1690">
        <v>4.6214921286789874</v>
      </c>
      <c r="C1690">
        <f t="shared" si="90"/>
        <v>55.5</v>
      </c>
      <c r="D1690">
        <v>1</v>
      </c>
      <c r="E1690">
        <v>106.9817</v>
      </c>
      <c r="F1690">
        <v>4.2909999999999997E-2</v>
      </c>
      <c r="G1690">
        <v>92.796000000000006</v>
      </c>
      <c r="H1690">
        <v>96.302000000000007</v>
      </c>
      <c r="I1690">
        <f>VLOOKUP(C1690,'Girls CDC 0-20'!$B$2:$F$243,3,FALSE)</f>
        <v>5.1847635000000003E-2</v>
      </c>
      <c r="J1690">
        <f>VLOOKUP($C1690,'Girls CDC 0-20'!$B$2:$F$243,4,FALSE)</f>
        <v>105.04148530000001</v>
      </c>
      <c r="K1690">
        <f>VLOOKUP($C1690,'Girls CDC 0-20'!$B$2:$F$243,5,FALSE)</f>
        <v>4.3899867000000002E-2</v>
      </c>
      <c r="L1690">
        <f t="shared" si="89"/>
        <v>-1.9742875728058193</v>
      </c>
      <c r="M1690">
        <f t="shared" si="91"/>
        <v>2.417452657606451</v>
      </c>
    </row>
    <row r="1691" spans="1:13" x14ac:dyDescent="0.3">
      <c r="A1691">
        <v>1689</v>
      </c>
      <c r="B1691">
        <v>4.6242299794661195</v>
      </c>
      <c r="C1691">
        <f t="shared" si="90"/>
        <v>55.5</v>
      </c>
      <c r="D1691">
        <v>1</v>
      </c>
      <c r="E1691">
        <v>106.99979999999999</v>
      </c>
      <c r="F1691">
        <v>4.2909999999999997E-2</v>
      </c>
      <c r="G1691">
        <v>92.811000000000007</v>
      </c>
      <c r="H1691">
        <v>96.319000000000003</v>
      </c>
      <c r="I1691">
        <f>VLOOKUP(C1691,'Girls CDC 0-20'!$B$2:$F$243,3,FALSE)</f>
        <v>5.1847635000000003E-2</v>
      </c>
      <c r="J1691">
        <f>VLOOKUP($C1691,'Girls CDC 0-20'!$B$2:$F$243,4,FALSE)</f>
        <v>105.04148530000001</v>
      </c>
      <c r="K1691">
        <f>VLOOKUP($C1691,'Girls CDC 0-20'!$B$2:$F$243,5,FALSE)</f>
        <v>4.3899867000000002E-2</v>
      </c>
      <c r="L1691">
        <f t="shared" si="89"/>
        <v>-1.9702848262975357</v>
      </c>
      <c r="M1691">
        <f t="shared" si="91"/>
        <v>2.4402868232650086</v>
      </c>
    </row>
    <row r="1692" spans="1:13" x14ac:dyDescent="0.3">
      <c r="A1692">
        <v>1690</v>
      </c>
      <c r="B1692">
        <v>4.6269678302532515</v>
      </c>
      <c r="C1692">
        <f t="shared" si="90"/>
        <v>55.5</v>
      </c>
      <c r="D1692">
        <v>1</v>
      </c>
      <c r="E1692">
        <v>107.01779999999999</v>
      </c>
      <c r="F1692">
        <v>4.292E-2</v>
      </c>
      <c r="G1692">
        <v>92.823999999999998</v>
      </c>
      <c r="H1692">
        <v>96.331999999999994</v>
      </c>
      <c r="I1692">
        <f>VLOOKUP(C1692,'Girls CDC 0-20'!$B$2:$F$243,3,FALSE)</f>
        <v>5.1847635000000003E-2</v>
      </c>
      <c r="J1692">
        <f>VLOOKUP($C1692,'Girls CDC 0-20'!$B$2:$F$243,4,FALSE)</f>
        <v>105.04148530000001</v>
      </c>
      <c r="K1692">
        <f>VLOOKUP($C1692,'Girls CDC 0-20'!$B$2:$F$243,5,FALSE)</f>
        <v>4.3899867000000002E-2</v>
      </c>
      <c r="L1692">
        <f t="shared" si="89"/>
        <v>-1.9672243544417423</v>
      </c>
      <c r="M1692">
        <f t="shared" si="91"/>
        <v>2.4578675734144508</v>
      </c>
    </row>
    <row r="1693" spans="1:13" x14ac:dyDescent="0.3">
      <c r="A1693">
        <v>1691</v>
      </c>
      <c r="B1693">
        <v>4.6297056810403836</v>
      </c>
      <c r="C1693">
        <f t="shared" si="90"/>
        <v>55.5</v>
      </c>
      <c r="D1693">
        <v>1</v>
      </c>
      <c r="E1693">
        <v>107.03579999999999</v>
      </c>
      <c r="F1693">
        <v>4.292E-2</v>
      </c>
      <c r="G1693">
        <v>92.838999999999999</v>
      </c>
      <c r="H1693">
        <v>96.349000000000004</v>
      </c>
      <c r="I1693">
        <f>VLOOKUP(C1693,'Girls CDC 0-20'!$B$2:$F$243,3,FALSE)</f>
        <v>5.1847635000000003E-2</v>
      </c>
      <c r="J1693">
        <f>VLOOKUP($C1693,'Girls CDC 0-20'!$B$2:$F$243,4,FALSE)</f>
        <v>105.04148530000001</v>
      </c>
      <c r="K1693">
        <f>VLOOKUP($C1693,'Girls CDC 0-20'!$B$2:$F$243,5,FALSE)</f>
        <v>4.3899867000000002E-2</v>
      </c>
      <c r="L1693">
        <f t="shared" si="89"/>
        <v>-1.9632227897554753</v>
      </c>
      <c r="M1693">
        <f t="shared" si="91"/>
        <v>2.4810146195204053</v>
      </c>
    </row>
    <row r="1694" spans="1:13" x14ac:dyDescent="0.3">
      <c r="A1694">
        <v>1692</v>
      </c>
      <c r="B1694">
        <v>4.6324435318275157</v>
      </c>
      <c r="C1694">
        <f t="shared" si="90"/>
        <v>55.5</v>
      </c>
      <c r="D1694">
        <v>1</v>
      </c>
      <c r="E1694">
        <v>107.0539</v>
      </c>
      <c r="F1694">
        <v>4.292E-2</v>
      </c>
      <c r="G1694">
        <v>92.855000000000004</v>
      </c>
      <c r="H1694">
        <v>96.364999999999995</v>
      </c>
      <c r="I1694">
        <f>VLOOKUP(C1694,'Girls CDC 0-20'!$B$2:$F$243,3,FALSE)</f>
        <v>5.1847635000000003E-2</v>
      </c>
      <c r="J1694">
        <f>VLOOKUP($C1694,'Girls CDC 0-20'!$B$2:$F$243,4,FALSE)</f>
        <v>105.04148530000001</v>
      </c>
      <c r="K1694">
        <f>VLOOKUP($C1694,'Girls CDC 0-20'!$B$2:$F$243,5,FALSE)</f>
        <v>4.3899867000000002E-2</v>
      </c>
      <c r="L1694">
        <f t="shared" si="89"/>
        <v>-1.9594572227073896</v>
      </c>
      <c r="M1694">
        <f t="shared" si="91"/>
        <v>2.5029632442969416</v>
      </c>
    </row>
    <row r="1695" spans="1:13" x14ac:dyDescent="0.3">
      <c r="A1695">
        <v>1693</v>
      </c>
      <c r="B1695">
        <v>4.6351813826146477</v>
      </c>
      <c r="C1695">
        <f t="shared" si="90"/>
        <v>55.5</v>
      </c>
      <c r="D1695">
        <v>1</v>
      </c>
      <c r="E1695">
        <v>107.0719</v>
      </c>
      <c r="F1695">
        <v>4.2930000000000003E-2</v>
      </c>
      <c r="G1695">
        <v>92.867000000000004</v>
      </c>
      <c r="H1695">
        <v>96.379000000000005</v>
      </c>
      <c r="I1695">
        <f>VLOOKUP(C1695,'Girls CDC 0-20'!$B$2:$F$243,3,FALSE)</f>
        <v>5.1847635000000003E-2</v>
      </c>
      <c r="J1695">
        <f>VLOOKUP($C1695,'Girls CDC 0-20'!$B$2:$F$243,4,FALSE)</f>
        <v>105.04148530000001</v>
      </c>
      <c r="K1695">
        <f>VLOOKUP($C1695,'Girls CDC 0-20'!$B$2:$F$243,5,FALSE)</f>
        <v>4.3899867000000002E-2</v>
      </c>
      <c r="L1695">
        <f t="shared" si="89"/>
        <v>-1.9561628377909464</v>
      </c>
      <c r="M1695">
        <f t="shared" si="91"/>
        <v>2.5222987359980311</v>
      </c>
    </row>
    <row r="1696" spans="1:13" x14ac:dyDescent="0.3">
      <c r="A1696">
        <v>1694</v>
      </c>
      <c r="B1696">
        <v>4.6379192334017798</v>
      </c>
      <c r="C1696">
        <f t="shared" si="90"/>
        <v>55.5</v>
      </c>
      <c r="D1696">
        <v>1</v>
      </c>
      <c r="E1696">
        <v>107.0899</v>
      </c>
      <c r="F1696">
        <v>4.2930000000000003E-2</v>
      </c>
      <c r="G1696">
        <v>92.882999999999996</v>
      </c>
      <c r="H1696">
        <v>96.394999999999996</v>
      </c>
      <c r="I1696">
        <f>VLOOKUP(C1696,'Girls CDC 0-20'!$B$2:$F$243,3,FALSE)</f>
        <v>5.1847635000000003E-2</v>
      </c>
      <c r="J1696">
        <f>VLOOKUP($C1696,'Girls CDC 0-20'!$B$2:$F$243,4,FALSE)</f>
        <v>105.04148530000001</v>
      </c>
      <c r="K1696">
        <f>VLOOKUP($C1696,'Girls CDC 0-20'!$B$2:$F$243,5,FALSE)</f>
        <v>4.3899867000000002E-2</v>
      </c>
      <c r="L1696">
        <f t="shared" si="89"/>
        <v>-1.952398382000657</v>
      </c>
      <c r="M1696">
        <f t="shared" si="91"/>
        <v>2.5445462500130769</v>
      </c>
    </row>
    <row r="1697" spans="1:13" x14ac:dyDescent="0.3">
      <c r="A1697">
        <v>1695</v>
      </c>
      <c r="B1697">
        <v>4.6406570841889119</v>
      </c>
      <c r="C1697">
        <f t="shared" si="90"/>
        <v>55.5</v>
      </c>
      <c r="D1697">
        <v>1</v>
      </c>
      <c r="E1697">
        <v>107.1079</v>
      </c>
      <c r="F1697">
        <v>4.2939999999999999E-2</v>
      </c>
      <c r="G1697">
        <v>92.894999999999996</v>
      </c>
      <c r="H1697">
        <v>96.409000000000006</v>
      </c>
      <c r="I1697">
        <f>VLOOKUP(C1697,'Girls CDC 0-20'!$B$2:$F$243,3,FALSE)</f>
        <v>5.1847635000000003E-2</v>
      </c>
      <c r="J1697">
        <f>VLOOKUP($C1697,'Girls CDC 0-20'!$B$2:$F$243,4,FALSE)</f>
        <v>105.04148530000001</v>
      </c>
      <c r="K1697">
        <f>VLOOKUP($C1697,'Girls CDC 0-20'!$B$2:$F$243,5,FALSE)</f>
        <v>4.3899867000000002E-2</v>
      </c>
      <c r="L1697">
        <f t="shared" si="89"/>
        <v>-1.9491049691399813</v>
      </c>
      <c r="M1697">
        <f t="shared" si="91"/>
        <v>2.5641445189262329</v>
      </c>
    </row>
    <row r="1698" spans="1:13" x14ac:dyDescent="0.3">
      <c r="A1698">
        <v>1696</v>
      </c>
      <c r="B1698">
        <v>4.6433949349760439</v>
      </c>
      <c r="C1698">
        <f t="shared" si="90"/>
        <v>55.5</v>
      </c>
      <c r="D1698">
        <v>1</v>
      </c>
      <c r="E1698">
        <v>107.126</v>
      </c>
      <c r="F1698">
        <v>4.2939999999999999E-2</v>
      </c>
      <c r="G1698">
        <v>92.911000000000001</v>
      </c>
      <c r="H1698">
        <v>96.424999999999997</v>
      </c>
      <c r="I1698">
        <f>VLOOKUP(C1698,'Girls CDC 0-20'!$B$2:$F$243,3,FALSE)</f>
        <v>5.1847635000000003E-2</v>
      </c>
      <c r="J1698">
        <f>VLOOKUP($C1698,'Girls CDC 0-20'!$B$2:$F$243,4,FALSE)</f>
        <v>105.04148530000001</v>
      </c>
      <c r="K1698">
        <f>VLOOKUP($C1698,'Girls CDC 0-20'!$B$2:$F$243,5,FALSE)</f>
        <v>4.3899867000000002E-2</v>
      </c>
      <c r="L1698">
        <f t="shared" si="89"/>
        <v>-1.9453416239338734</v>
      </c>
      <c r="M1698">
        <f t="shared" si="91"/>
        <v>2.5866937791924127</v>
      </c>
    </row>
    <row r="1699" spans="1:13" x14ac:dyDescent="0.3">
      <c r="A1699">
        <v>1697</v>
      </c>
      <c r="B1699">
        <v>4.646132785763176</v>
      </c>
      <c r="C1699">
        <f t="shared" si="90"/>
        <v>55.5</v>
      </c>
      <c r="D1699">
        <v>1</v>
      </c>
      <c r="E1699">
        <v>107.14400000000001</v>
      </c>
      <c r="F1699">
        <v>4.2939999999999999E-2</v>
      </c>
      <c r="G1699">
        <v>92.927000000000007</v>
      </c>
      <c r="H1699">
        <v>96.441000000000003</v>
      </c>
      <c r="I1699">
        <f>VLOOKUP(C1699,'Girls CDC 0-20'!$B$2:$F$243,3,FALSE)</f>
        <v>5.1847635000000003E-2</v>
      </c>
      <c r="J1699">
        <f>VLOOKUP($C1699,'Girls CDC 0-20'!$B$2:$F$243,4,FALSE)</f>
        <v>105.04148530000001</v>
      </c>
      <c r="K1699">
        <f>VLOOKUP($C1699,'Girls CDC 0-20'!$B$2:$F$243,5,FALSE)</f>
        <v>4.3899867000000002E-2</v>
      </c>
      <c r="L1699">
        <f t="shared" si="89"/>
        <v>-1.9415788707640915</v>
      </c>
      <c r="M1699">
        <f t="shared" si="91"/>
        <v>2.6094051414669357</v>
      </c>
    </row>
    <row r="1700" spans="1:13" x14ac:dyDescent="0.3">
      <c r="A1700">
        <v>1698</v>
      </c>
      <c r="B1700">
        <v>4.6488706365503081</v>
      </c>
      <c r="C1700">
        <f t="shared" si="90"/>
        <v>55.5</v>
      </c>
      <c r="D1700">
        <v>1</v>
      </c>
      <c r="E1700">
        <v>107.16200000000001</v>
      </c>
      <c r="F1700">
        <v>4.2950000000000002E-2</v>
      </c>
      <c r="G1700">
        <v>92.938999999999993</v>
      </c>
      <c r="H1700">
        <v>96.454999999999998</v>
      </c>
      <c r="I1700">
        <f>VLOOKUP(C1700,'Girls CDC 0-20'!$B$2:$F$243,3,FALSE)</f>
        <v>5.1847635000000003E-2</v>
      </c>
      <c r="J1700">
        <f>VLOOKUP($C1700,'Girls CDC 0-20'!$B$2:$F$243,4,FALSE)</f>
        <v>105.04148530000001</v>
      </c>
      <c r="K1700">
        <f>VLOOKUP($C1700,'Girls CDC 0-20'!$B$2:$F$243,5,FALSE)</f>
        <v>4.3899867000000002E-2</v>
      </c>
      <c r="L1700">
        <f t="shared" si="89"/>
        <v>-1.9382869472448767</v>
      </c>
      <c r="M1700">
        <f t="shared" si="91"/>
        <v>2.62941119901356</v>
      </c>
    </row>
    <row r="1701" spans="1:13" x14ac:dyDescent="0.3">
      <c r="A1701">
        <v>1699</v>
      </c>
      <c r="B1701">
        <v>4.6516084873374401</v>
      </c>
      <c r="C1701">
        <f t="shared" si="90"/>
        <v>55.5</v>
      </c>
      <c r="D1701">
        <v>1</v>
      </c>
      <c r="E1701">
        <v>107.1799</v>
      </c>
      <c r="F1701">
        <v>4.2950000000000002E-2</v>
      </c>
      <c r="G1701">
        <v>92.953999999999994</v>
      </c>
      <c r="H1701">
        <v>96.471000000000004</v>
      </c>
      <c r="I1701">
        <f>VLOOKUP(C1701,'Girls CDC 0-20'!$B$2:$F$243,3,FALSE)</f>
        <v>5.1847635000000003E-2</v>
      </c>
      <c r="J1701">
        <f>VLOOKUP($C1701,'Girls CDC 0-20'!$B$2:$F$243,4,FALSE)</f>
        <v>105.04148530000001</v>
      </c>
      <c r="K1701">
        <f>VLOOKUP($C1701,'Girls CDC 0-20'!$B$2:$F$243,5,FALSE)</f>
        <v>4.3899867000000002E-2</v>
      </c>
      <c r="L1701">
        <f t="shared" si="89"/>
        <v>-1.9345253036275867</v>
      </c>
      <c r="M1701">
        <f t="shared" si="91"/>
        <v>2.6524287020193693</v>
      </c>
    </row>
    <row r="1702" spans="1:13" x14ac:dyDescent="0.3">
      <c r="A1702">
        <v>1700</v>
      </c>
      <c r="B1702">
        <v>4.6543463381245722</v>
      </c>
      <c r="C1702">
        <f t="shared" si="90"/>
        <v>55.5</v>
      </c>
      <c r="D1702">
        <v>1</v>
      </c>
      <c r="E1702">
        <v>107.1979</v>
      </c>
      <c r="F1702">
        <v>4.2959999999999998E-2</v>
      </c>
      <c r="G1702">
        <v>92.966999999999999</v>
      </c>
      <c r="H1702">
        <v>96.484999999999999</v>
      </c>
      <c r="I1702">
        <f>VLOOKUP(C1702,'Girls CDC 0-20'!$B$2:$F$243,3,FALSE)</f>
        <v>5.1847635000000003E-2</v>
      </c>
      <c r="J1702">
        <f>VLOOKUP($C1702,'Girls CDC 0-20'!$B$2:$F$243,4,FALSE)</f>
        <v>105.04148530000001</v>
      </c>
      <c r="K1702">
        <f>VLOOKUP($C1702,'Girls CDC 0-20'!$B$2:$F$243,5,FALSE)</f>
        <v>4.3899867000000002E-2</v>
      </c>
      <c r="L1702">
        <f t="shared" si="89"/>
        <v>-1.9312343506727727</v>
      </c>
      <c r="M1702">
        <f t="shared" si="91"/>
        <v>2.6727038895458919</v>
      </c>
    </row>
    <row r="1703" spans="1:13" x14ac:dyDescent="0.3">
      <c r="A1703">
        <v>1701</v>
      </c>
      <c r="B1703">
        <v>4.6570841889117043</v>
      </c>
      <c r="C1703">
        <f t="shared" si="90"/>
        <v>55.5</v>
      </c>
      <c r="D1703">
        <v>1</v>
      </c>
      <c r="E1703">
        <v>107.2159</v>
      </c>
      <c r="F1703">
        <v>4.2959999999999998E-2</v>
      </c>
      <c r="G1703">
        <v>92.981999999999999</v>
      </c>
      <c r="H1703">
        <v>96.501000000000005</v>
      </c>
      <c r="I1703">
        <f>VLOOKUP(C1703,'Girls CDC 0-20'!$B$2:$F$243,3,FALSE)</f>
        <v>5.1847635000000003E-2</v>
      </c>
      <c r="J1703">
        <f>VLOOKUP($C1703,'Girls CDC 0-20'!$B$2:$F$243,4,FALSE)</f>
        <v>105.04148530000001</v>
      </c>
      <c r="K1703">
        <f>VLOOKUP($C1703,'Girls CDC 0-20'!$B$2:$F$243,5,FALSE)</f>
        <v>4.3899867000000002E-2</v>
      </c>
      <c r="L1703">
        <f t="shared" si="89"/>
        <v>-1.9274738159359206</v>
      </c>
      <c r="M1703">
        <f t="shared" si="91"/>
        <v>2.6960304077108481</v>
      </c>
    </row>
    <row r="1704" spans="1:13" x14ac:dyDescent="0.3">
      <c r="A1704">
        <v>1702</v>
      </c>
      <c r="B1704">
        <v>4.6598220396988363</v>
      </c>
      <c r="C1704">
        <f t="shared" si="90"/>
        <v>55.5</v>
      </c>
      <c r="D1704">
        <v>1</v>
      </c>
      <c r="E1704">
        <v>107.23390000000001</v>
      </c>
      <c r="F1704">
        <v>4.2959999999999998E-2</v>
      </c>
      <c r="G1704">
        <v>92.998000000000005</v>
      </c>
      <c r="H1704">
        <v>96.516999999999996</v>
      </c>
      <c r="I1704">
        <f>VLOOKUP(C1704,'Girls CDC 0-20'!$B$2:$F$243,3,FALSE)</f>
        <v>5.1847635000000003E-2</v>
      </c>
      <c r="J1704">
        <f>VLOOKUP($C1704,'Girls CDC 0-20'!$B$2:$F$243,4,FALSE)</f>
        <v>105.04148530000001</v>
      </c>
      <c r="K1704">
        <f>VLOOKUP($C1704,'Girls CDC 0-20'!$B$2:$F$243,5,FALSE)</f>
        <v>4.3899867000000002E-2</v>
      </c>
      <c r="L1704">
        <f t="shared" si="89"/>
        <v>-1.9237138723274529</v>
      </c>
      <c r="M1704">
        <f t="shared" si="91"/>
        <v>2.719522911466397</v>
      </c>
    </row>
    <row r="1705" spans="1:13" x14ac:dyDescent="0.3">
      <c r="A1705">
        <v>1703</v>
      </c>
      <c r="B1705">
        <v>4.6625598904859684</v>
      </c>
      <c r="C1705">
        <f t="shared" si="90"/>
        <v>55.5</v>
      </c>
      <c r="D1705">
        <v>1</v>
      </c>
      <c r="E1705">
        <v>107.25190000000001</v>
      </c>
      <c r="F1705">
        <v>4.2970000000000001E-2</v>
      </c>
      <c r="G1705">
        <v>93.01</v>
      </c>
      <c r="H1705">
        <v>96.531000000000006</v>
      </c>
      <c r="I1705">
        <f>VLOOKUP(C1705,'Girls CDC 0-20'!$B$2:$F$243,3,FALSE)</f>
        <v>5.1847635000000003E-2</v>
      </c>
      <c r="J1705">
        <f>VLOOKUP($C1705,'Girls CDC 0-20'!$B$2:$F$243,4,FALSE)</f>
        <v>105.04148530000001</v>
      </c>
      <c r="K1705">
        <f>VLOOKUP($C1705,'Girls CDC 0-20'!$B$2:$F$243,5,FALSE)</f>
        <v>4.3899867000000002E-2</v>
      </c>
      <c r="L1705">
        <f t="shared" si="89"/>
        <v>-1.9204244064298572</v>
      </c>
      <c r="M1705">
        <f t="shared" si="91"/>
        <v>2.7402156571693532</v>
      </c>
    </row>
    <row r="1706" spans="1:13" x14ac:dyDescent="0.3">
      <c r="A1706">
        <v>1704</v>
      </c>
      <c r="B1706">
        <v>4.6652977412731005</v>
      </c>
      <c r="C1706">
        <f t="shared" si="90"/>
        <v>55.5</v>
      </c>
      <c r="D1706">
        <v>1</v>
      </c>
      <c r="E1706">
        <v>107.2698</v>
      </c>
      <c r="F1706">
        <v>4.2970000000000001E-2</v>
      </c>
      <c r="G1706">
        <v>93.025999999999996</v>
      </c>
      <c r="H1706">
        <v>96.546999999999997</v>
      </c>
      <c r="I1706">
        <f>VLOOKUP(C1706,'Girls CDC 0-20'!$B$2:$F$243,3,FALSE)</f>
        <v>5.1847635000000003E-2</v>
      </c>
      <c r="J1706">
        <f>VLOOKUP($C1706,'Girls CDC 0-20'!$B$2:$F$243,4,FALSE)</f>
        <v>105.04148530000001</v>
      </c>
      <c r="K1706">
        <f>VLOOKUP($C1706,'Girls CDC 0-20'!$B$2:$F$243,5,FALSE)</f>
        <v>4.3899867000000002E-2</v>
      </c>
      <c r="L1706">
        <f t="shared" si="89"/>
        <v>-1.9166655706725282</v>
      </c>
      <c r="M1706">
        <f t="shared" si="91"/>
        <v>2.7640215956341336</v>
      </c>
    </row>
    <row r="1707" spans="1:13" x14ac:dyDescent="0.3">
      <c r="A1707">
        <v>1705</v>
      </c>
      <c r="B1707">
        <v>4.6680355920602326</v>
      </c>
      <c r="C1707">
        <f t="shared" si="90"/>
        <v>56.5</v>
      </c>
      <c r="D1707">
        <v>1</v>
      </c>
      <c r="E1707">
        <v>107.2878</v>
      </c>
      <c r="F1707">
        <v>4.2979999999999997E-2</v>
      </c>
      <c r="G1707">
        <v>93.037999999999997</v>
      </c>
      <c r="H1707">
        <v>96.56</v>
      </c>
      <c r="I1707">
        <f>VLOOKUP(C1707,'Girls CDC 0-20'!$B$2:$F$243,3,FALSE)</f>
        <v>2.853967E-2</v>
      </c>
      <c r="J1707">
        <f>VLOOKUP($C1707,'Girls CDC 0-20'!$B$2:$F$243,4,FALSE)</f>
        <v>105.62132870000001</v>
      </c>
      <c r="K1707">
        <f>VLOOKUP($C1707,'Girls CDC 0-20'!$B$2:$F$243,5,FALSE)</f>
        <v>4.3980337000000001E-2</v>
      </c>
      <c r="L1707">
        <f t="shared" si="89"/>
        <v>-2.0368430286600958</v>
      </c>
      <c r="M1707">
        <f t="shared" si="91"/>
        <v>2.0832887399517959</v>
      </c>
    </row>
    <row r="1708" spans="1:13" x14ac:dyDescent="0.3">
      <c r="A1708">
        <v>1706</v>
      </c>
      <c r="B1708">
        <v>4.6707734428473646</v>
      </c>
      <c r="C1708">
        <f t="shared" si="90"/>
        <v>56.5</v>
      </c>
      <c r="D1708">
        <v>1</v>
      </c>
      <c r="E1708">
        <v>107.3057</v>
      </c>
      <c r="F1708">
        <v>4.2979999999999997E-2</v>
      </c>
      <c r="G1708">
        <v>93.054000000000002</v>
      </c>
      <c r="H1708">
        <v>96.576999999999998</v>
      </c>
      <c r="I1708">
        <f>VLOOKUP(C1708,'Girls CDC 0-20'!$B$2:$F$243,3,FALSE)</f>
        <v>2.853967E-2</v>
      </c>
      <c r="J1708">
        <f>VLOOKUP($C1708,'Girls CDC 0-20'!$B$2:$F$243,4,FALSE)</f>
        <v>105.62132870000001</v>
      </c>
      <c r="K1708">
        <f>VLOOKUP($C1708,'Girls CDC 0-20'!$B$2:$F$243,5,FALSE)</f>
        <v>4.3980337000000001E-2</v>
      </c>
      <c r="L1708">
        <f t="shared" si="89"/>
        <v>-2.0328505350451613</v>
      </c>
      <c r="M1708">
        <f t="shared" si="91"/>
        <v>2.1033812885072289</v>
      </c>
    </row>
    <row r="1709" spans="1:13" x14ac:dyDescent="0.3">
      <c r="A1709">
        <v>1707</v>
      </c>
      <c r="B1709">
        <v>4.6735112936344967</v>
      </c>
      <c r="C1709">
        <f t="shared" si="90"/>
        <v>56.5</v>
      </c>
      <c r="D1709">
        <v>1</v>
      </c>
      <c r="E1709">
        <v>107.3237</v>
      </c>
      <c r="F1709">
        <v>4.299E-2</v>
      </c>
      <c r="G1709">
        <v>93.066000000000003</v>
      </c>
      <c r="H1709">
        <v>96.59</v>
      </c>
      <c r="I1709">
        <f>VLOOKUP(C1709,'Girls CDC 0-20'!$B$2:$F$243,3,FALSE)</f>
        <v>2.853967E-2</v>
      </c>
      <c r="J1709">
        <f>VLOOKUP($C1709,'Girls CDC 0-20'!$B$2:$F$243,4,FALSE)</f>
        <v>105.62132870000001</v>
      </c>
      <c r="K1709">
        <f>VLOOKUP($C1709,'Girls CDC 0-20'!$B$2:$F$243,5,FALSE)</f>
        <v>4.3980337000000001E-2</v>
      </c>
      <c r="L1709">
        <f t="shared" si="89"/>
        <v>-2.0297979123266341</v>
      </c>
      <c r="M1709">
        <f t="shared" si="91"/>
        <v>2.1188542633648022</v>
      </c>
    </row>
    <row r="1710" spans="1:13" x14ac:dyDescent="0.3">
      <c r="A1710">
        <v>1708</v>
      </c>
      <c r="B1710">
        <v>4.6762491444216288</v>
      </c>
      <c r="C1710">
        <f t="shared" si="90"/>
        <v>56.5</v>
      </c>
      <c r="D1710">
        <v>1</v>
      </c>
      <c r="E1710">
        <v>107.3416</v>
      </c>
      <c r="F1710">
        <v>4.299E-2</v>
      </c>
      <c r="G1710">
        <v>93.081000000000003</v>
      </c>
      <c r="H1710">
        <v>96.605999999999995</v>
      </c>
      <c r="I1710">
        <f>VLOOKUP(C1710,'Girls CDC 0-20'!$B$2:$F$243,3,FALSE)</f>
        <v>2.853967E-2</v>
      </c>
      <c r="J1710">
        <f>VLOOKUP($C1710,'Girls CDC 0-20'!$B$2:$F$243,4,FALSE)</f>
        <v>105.62132870000001</v>
      </c>
      <c r="K1710">
        <f>VLOOKUP($C1710,'Girls CDC 0-20'!$B$2:$F$243,5,FALSE)</f>
        <v>4.3980337000000001E-2</v>
      </c>
      <c r="L1710">
        <f t="shared" si="89"/>
        <v>-2.0260413860762805</v>
      </c>
      <c r="M1710">
        <f t="shared" si="91"/>
        <v>2.1380271876791497</v>
      </c>
    </row>
    <row r="1711" spans="1:13" x14ac:dyDescent="0.3">
      <c r="A1711">
        <v>1709</v>
      </c>
      <c r="B1711">
        <v>4.6789869952087608</v>
      </c>
      <c r="C1711">
        <f t="shared" si="90"/>
        <v>56.5</v>
      </c>
      <c r="D1711">
        <v>1</v>
      </c>
      <c r="E1711">
        <v>107.3596</v>
      </c>
      <c r="F1711">
        <v>4.299E-2</v>
      </c>
      <c r="G1711">
        <v>93.096999999999994</v>
      </c>
      <c r="H1711">
        <v>96.623000000000005</v>
      </c>
      <c r="I1711">
        <f>VLOOKUP(C1711,'Girls CDC 0-20'!$B$2:$F$243,3,FALSE)</f>
        <v>2.853967E-2</v>
      </c>
      <c r="J1711">
        <f>VLOOKUP($C1711,'Girls CDC 0-20'!$B$2:$F$243,4,FALSE)</f>
        <v>105.62132870000001</v>
      </c>
      <c r="K1711">
        <f>VLOOKUP($C1711,'Girls CDC 0-20'!$B$2:$F$243,5,FALSE)</f>
        <v>4.3980337000000001E-2</v>
      </c>
      <c r="L1711">
        <f t="shared" si="89"/>
        <v>-2.0220507391249756</v>
      </c>
      <c r="M1711">
        <f t="shared" si="91"/>
        <v>2.1585555167240691</v>
      </c>
    </row>
    <row r="1712" spans="1:13" x14ac:dyDescent="0.3">
      <c r="A1712">
        <v>1710</v>
      </c>
      <c r="B1712">
        <v>4.6817248459958929</v>
      </c>
      <c r="C1712">
        <f t="shared" si="90"/>
        <v>56.5</v>
      </c>
      <c r="D1712">
        <v>1</v>
      </c>
      <c r="E1712">
        <v>107.3775</v>
      </c>
      <c r="F1712">
        <v>4.2999999999999997E-2</v>
      </c>
      <c r="G1712">
        <v>93.108999999999995</v>
      </c>
      <c r="H1712">
        <v>96.635999999999996</v>
      </c>
      <c r="I1712">
        <f>VLOOKUP(C1712,'Girls CDC 0-20'!$B$2:$F$243,3,FALSE)</f>
        <v>2.853967E-2</v>
      </c>
      <c r="J1712">
        <f>VLOOKUP($C1712,'Girls CDC 0-20'!$B$2:$F$243,4,FALSE)</f>
        <v>105.62132870000001</v>
      </c>
      <c r="K1712">
        <f>VLOOKUP($C1712,'Girls CDC 0-20'!$B$2:$F$243,5,FALSE)</f>
        <v>4.3980337000000001E-2</v>
      </c>
      <c r="L1712">
        <f t="shared" si="89"/>
        <v>-2.0189995281286652</v>
      </c>
      <c r="M1712">
        <f t="shared" si="91"/>
        <v>2.1743634275593386</v>
      </c>
    </row>
    <row r="1713" spans="1:13" x14ac:dyDescent="0.3">
      <c r="A1713">
        <v>1711</v>
      </c>
      <c r="B1713">
        <v>4.684462696783025</v>
      </c>
      <c r="C1713">
        <f t="shared" si="90"/>
        <v>56.5</v>
      </c>
      <c r="D1713">
        <v>1</v>
      </c>
      <c r="E1713">
        <v>107.3954</v>
      </c>
      <c r="F1713">
        <v>4.2999999999999997E-2</v>
      </c>
      <c r="G1713">
        <v>93.125</v>
      </c>
      <c r="H1713">
        <v>96.652000000000001</v>
      </c>
      <c r="I1713">
        <f>VLOOKUP(C1713,'Girls CDC 0-20'!$B$2:$F$243,3,FALSE)</f>
        <v>2.853967E-2</v>
      </c>
      <c r="J1713">
        <f>VLOOKUP($C1713,'Girls CDC 0-20'!$B$2:$F$243,4,FALSE)</f>
        <v>105.62132870000001</v>
      </c>
      <c r="K1713">
        <f>VLOOKUP($C1713,'Girls CDC 0-20'!$B$2:$F$243,5,FALSE)</f>
        <v>4.3980337000000001E-2</v>
      </c>
      <c r="L1713">
        <f t="shared" si="89"/>
        <v>-2.0152447388685428</v>
      </c>
      <c r="M1713">
        <f t="shared" si="91"/>
        <v>2.1939505976744305</v>
      </c>
    </row>
    <row r="1714" spans="1:13" x14ac:dyDescent="0.3">
      <c r="A1714">
        <v>1712</v>
      </c>
      <c r="B1714">
        <v>4.687200547570157</v>
      </c>
      <c r="C1714">
        <f t="shared" si="90"/>
        <v>56.5</v>
      </c>
      <c r="D1714">
        <v>1</v>
      </c>
      <c r="E1714">
        <v>107.41330000000001</v>
      </c>
      <c r="F1714">
        <v>4.301E-2</v>
      </c>
      <c r="G1714">
        <v>93.137</v>
      </c>
      <c r="H1714">
        <v>96.665999999999997</v>
      </c>
      <c r="I1714">
        <f>VLOOKUP(C1714,'Girls CDC 0-20'!$B$2:$F$243,3,FALSE)</f>
        <v>2.853967E-2</v>
      </c>
      <c r="J1714">
        <f>VLOOKUP($C1714,'Girls CDC 0-20'!$B$2:$F$243,4,FALSE)</f>
        <v>105.62132870000001</v>
      </c>
      <c r="K1714">
        <f>VLOOKUP($C1714,'Girls CDC 0-20'!$B$2:$F$243,5,FALSE)</f>
        <v>4.3980337000000001E-2</v>
      </c>
      <c r="L1714">
        <f t="shared" si="89"/>
        <v>-2.0119597935680433</v>
      </c>
      <c r="M1714">
        <f t="shared" si="91"/>
        <v>2.211208773350462</v>
      </c>
    </row>
    <row r="1715" spans="1:13" x14ac:dyDescent="0.3">
      <c r="A1715">
        <v>1713</v>
      </c>
      <c r="B1715">
        <v>4.6899383983572891</v>
      </c>
      <c r="C1715">
        <f t="shared" si="90"/>
        <v>56.5</v>
      </c>
      <c r="D1715">
        <v>1</v>
      </c>
      <c r="E1715">
        <v>107.4312</v>
      </c>
      <c r="F1715">
        <v>4.301E-2</v>
      </c>
      <c r="G1715">
        <v>93.152000000000001</v>
      </c>
      <c r="H1715">
        <v>96.682000000000002</v>
      </c>
      <c r="I1715">
        <f>VLOOKUP(C1715,'Girls CDC 0-20'!$B$2:$F$243,3,FALSE)</f>
        <v>2.853967E-2</v>
      </c>
      <c r="J1715">
        <f>VLOOKUP($C1715,'Girls CDC 0-20'!$B$2:$F$243,4,FALSE)</f>
        <v>105.62132870000001</v>
      </c>
      <c r="K1715">
        <f>VLOOKUP($C1715,'Girls CDC 0-20'!$B$2:$F$243,5,FALSE)</f>
        <v>4.3980337000000001E-2</v>
      </c>
      <c r="L1715">
        <f t="shared" si="89"/>
        <v>-2.0082061362498189</v>
      </c>
      <c r="M1715">
        <f t="shared" si="91"/>
        <v>2.2310695611288205</v>
      </c>
    </row>
    <row r="1716" spans="1:13" x14ac:dyDescent="0.3">
      <c r="A1716">
        <v>1714</v>
      </c>
      <c r="B1716">
        <v>4.6926762491444221</v>
      </c>
      <c r="C1716">
        <f t="shared" si="90"/>
        <v>56.5</v>
      </c>
      <c r="D1716">
        <v>1</v>
      </c>
      <c r="E1716">
        <v>107.4492</v>
      </c>
      <c r="F1716">
        <v>4.301E-2</v>
      </c>
      <c r="G1716">
        <v>93.168000000000006</v>
      </c>
      <c r="H1716">
        <v>96.697999999999993</v>
      </c>
      <c r="I1716">
        <f>VLOOKUP(C1716,'Girls CDC 0-20'!$B$2:$F$243,3,FALSE)</f>
        <v>2.853967E-2</v>
      </c>
      <c r="J1716">
        <f>VLOOKUP($C1716,'Girls CDC 0-20'!$B$2:$F$243,4,FALSE)</f>
        <v>105.62132870000001</v>
      </c>
      <c r="K1716">
        <f>VLOOKUP($C1716,'Girls CDC 0-20'!$B$2:$F$243,5,FALSE)</f>
        <v>4.3980337000000001E-2</v>
      </c>
      <c r="L1716">
        <f t="shared" si="89"/>
        <v>-2.0044530823509259</v>
      </c>
      <c r="M1716">
        <f t="shared" si="91"/>
        <v>2.2510773983801373</v>
      </c>
    </row>
    <row r="1717" spans="1:13" x14ac:dyDescent="0.3">
      <c r="A1717">
        <v>1715</v>
      </c>
      <c r="B1717">
        <v>4.6954140999315541</v>
      </c>
      <c r="C1717">
        <f t="shared" si="90"/>
        <v>56.5</v>
      </c>
      <c r="D1717">
        <v>1</v>
      </c>
      <c r="E1717">
        <v>107.4671</v>
      </c>
      <c r="F1717">
        <v>4.3020000000000003E-2</v>
      </c>
      <c r="G1717">
        <v>93.18</v>
      </c>
      <c r="H1717">
        <v>96.712000000000003</v>
      </c>
      <c r="I1717">
        <f>VLOOKUP(C1717,'Girls CDC 0-20'!$B$2:$F$243,3,FALSE)</f>
        <v>2.853967E-2</v>
      </c>
      <c r="J1717">
        <f>VLOOKUP($C1717,'Girls CDC 0-20'!$B$2:$F$243,4,FALSE)</f>
        <v>105.62132870000001</v>
      </c>
      <c r="K1717">
        <f>VLOOKUP($C1717,'Girls CDC 0-20'!$B$2:$F$243,5,FALSE)</f>
        <v>4.3980337000000001E-2</v>
      </c>
      <c r="L1717">
        <f t="shared" si="89"/>
        <v>-2.0011696550268798</v>
      </c>
      <c r="M1717">
        <f t="shared" si="91"/>
        <v>2.2687054964258255</v>
      </c>
    </row>
    <row r="1718" spans="1:13" x14ac:dyDescent="0.3">
      <c r="A1718">
        <v>1716</v>
      </c>
      <c r="B1718">
        <v>4.6981519507186862</v>
      </c>
      <c r="C1718">
        <f t="shared" si="90"/>
        <v>56.5</v>
      </c>
      <c r="D1718">
        <v>1</v>
      </c>
      <c r="E1718">
        <v>107.4849</v>
      </c>
      <c r="F1718">
        <v>4.3020000000000003E-2</v>
      </c>
      <c r="G1718">
        <v>93.195999999999998</v>
      </c>
      <c r="H1718">
        <v>96.727999999999994</v>
      </c>
      <c r="I1718">
        <f>VLOOKUP(C1718,'Girls CDC 0-20'!$B$2:$F$243,3,FALSE)</f>
        <v>2.853967E-2</v>
      </c>
      <c r="J1718">
        <f>VLOOKUP($C1718,'Girls CDC 0-20'!$B$2:$F$243,4,FALSE)</f>
        <v>105.62132870000001</v>
      </c>
      <c r="K1718">
        <f>VLOOKUP($C1718,'Girls CDC 0-20'!$B$2:$F$243,5,FALSE)</f>
        <v>4.3980337000000001E-2</v>
      </c>
      <c r="L1718">
        <f t="shared" si="89"/>
        <v>-1.9974177320085609</v>
      </c>
      <c r="M1718">
        <f t="shared" si="91"/>
        <v>2.2889911575458459</v>
      </c>
    </row>
    <row r="1719" spans="1:13" x14ac:dyDescent="0.3">
      <c r="A1719">
        <v>1717</v>
      </c>
      <c r="B1719">
        <v>4.7008898015058183</v>
      </c>
      <c r="C1719">
        <f t="shared" si="90"/>
        <v>56.5</v>
      </c>
      <c r="D1719">
        <v>1</v>
      </c>
      <c r="E1719">
        <v>107.50279999999999</v>
      </c>
      <c r="F1719">
        <v>4.3029999999999999E-2</v>
      </c>
      <c r="G1719">
        <v>93.207999999999998</v>
      </c>
      <c r="H1719">
        <v>96.741</v>
      </c>
      <c r="I1719">
        <f>VLOOKUP(C1719,'Girls CDC 0-20'!$B$2:$F$243,3,FALSE)</f>
        <v>2.853967E-2</v>
      </c>
      <c r="J1719">
        <f>VLOOKUP($C1719,'Girls CDC 0-20'!$B$2:$F$243,4,FALSE)</f>
        <v>105.62132870000001</v>
      </c>
      <c r="K1719">
        <f>VLOOKUP($C1719,'Girls CDC 0-20'!$B$2:$F$243,5,FALSE)</f>
        <v>4.3980337000000001E-2</v>
      </c>
      <c r="L1719">
        <f t="shared" si="89"/>
        <v>-1.9943697384633294</v>
      </c>
      <c r="M1719">
        <f t="shared" si="91"/>
        <v>2.3055831538153977</v>
      </c>
    </row>
    <row r="1720" spans="1:13" x14ac:dyDescent="0.3">
      <c r="A1720">
        <v>1718</v>
      </c>
      <c r="B1720">
        <v>4.7036276522929503</v>
      </c>
      <c r="C1720">
        <f t="shared" si="90"/>
        <v>56.5</v>
      </c>
      <c r="D1720">
        <v>1</v>
      </c>
      <c r="E1720">
        <v>107.52070000000001</v>
      </c>
      <c r="F1720">
        <v>4.3029999999999999E-2</v>
      </c>
      <c r="G1720">
        <v>93.222999999999999</v>
      </c>
      <c r="H1720">
        <v>96.757999999999996</v>
      </c>
      <c r="I1720">
        <f>VLOOKUP(C1720,'Girls CDC 0-20'!$B$2:$F$243,3,FALSE)</f>
        <v>2.853967E-2</v>
      </c>
      <c r="J1720">
        <f>VLOOKUP($C1720,'Girls CDC 0-20'!$B$2:$F$243,4,FALSE)</f>
        <v>105.62132870000001</v>
      </c>
      <c r="K1720">
        <f>VLOOKUP($C1720,'Girls CDC 0-20'!$B$2:$F$243,5,FALSE)</f>
        <v>4.3980337000000001E-2</v>
      </c>
      <c r="L1720">
        <f t="shared" si="89"/>
        <v>-1.9903845010736023</v>
      </c>
      <c r="M1720">
        <f t="shared" si="91"/>
        <v>2.3274297953781864</v>
      </c>
    </row>
    <row r="1721" spans="1:13" x14ac:dyDescent="0.3">
      <c r="A1721">
        <v>1719</v>
      </c>
      <c r="B1721">
        <v>4.7063655030800824</v>
      </c>
      <c r="C1721">
        <f t="shared" si="90"/>
        <v>56.5</v>
      </c>
      <c r="D1721">
        <v>1</v>
      </c>
      <c r="E1721">
        <v>107.5386</v>
      </c>
      <c r="F1721">
        <v>4.3029999999999999E-2</v>
      </c>
      <c r="G1721">
        <v>93.239000000000004</v>
      </c>
      <c r="H1721">
        <v>96.774000000000001</v>
      </c>
      <c r="I1721">
        <f>VLOOKUP(C1721,'Girls CDC 0-20'!$B$2:$F$243,3,FALSE)</f>
        <v>2.853967E-2</v>
      </c>
      <c r="J1721">
        <f>VLOOKUP($C1721,'Girls CDC 0-20'!$B$2:$F$243,4,FALSE)</f>
        <v>105.62132870000001</v>
      </c>
      <c r="K1721">
        <f>VLOOKUP($C1721,'Girls CDC 0-20'!$B$2:$F$243,5,FALSE)</f>
        <v>4.3980337000000001E-2</v>
      </c>
      <c r="L1721">
        <f t="shared" si="89"/>
        <v>-1.9866343107297251</v>
      </c>
      <c r="M1721">
        <f t="shared" si="91"/>
        <v>2.3481468064210533</v>
      </c>
    </row>
    <row r="1722" spans="1:13" x14ac:dyDescent="0.3">
      <c r="A1722">
        <v>1720</v>
      </c>
      <c r="B1722">
        <v>4.7091033538672145</v>
      </c>
      <c r="C1722">
        <f t="shared" si="90"/>
        <v>56.5</v>
      </c>
      <c r="D1722">
        <v>1</v>
      </c>
      <c r="E1722">
        <v>107.5565</v>
      </c>
      <c r="F1722">
        <v>4.3040000000000002E-2</v>
      </c>
      <c r="G1722">
        <v>93.251000000000005</v>
      </c>
      <c r="H1722">
        <v>96.787000000000006</v>
      </c>
      <c r="I1722">
        <f>VLOOKUP(C1722,'Girls CDC 0-20'!$B$2:$F$243,3,FALSE)</f>
        <v>2.853967E-2</v>
      </c>
      <c r="J1722">
        <f>VLOOKUP($C1722,'Girls CDC 0-20'!$B$2:$F$243,4,FALSE)</f>
        <v>105.62132870000001</v>
      </c>
      <c r="K1722">
        <f>VLOOKUP($C1722,'Girls CDC 0-20'!$B$2:$F$243,5,FALSE)</f>
        <v>4.3980337000000001E-2</v>
      </c>
      <c r="L1722">
        <f t="shared" si="89"/>
        <v>-1.9835877245665976</v>
      </c>
      <c r="M1722">
        <f t="shared" si="91"/>
        <v>2.365090938550225</v>
      </c>
    </row>
    <row r="1723" spans="1:13" x14ac:dyDescent="0.3">
      <c r="A1723">
        <v>1721</v>
      </c>
      <c r="B1723">
        <v>4.7118412046543465</v>
      </c>
      <c r="C1723">
        <f t="shared" si="90"/>
        <v>56.5</v>
      </c>
      <c r="D1723">
        <v>1</v>
      </c>
      <c r="E1723">
        <v>107.57429999999999</v>
      </c>
      <c r="F1723">
        <v>4.3040000000000002E-2</v>
      </c>
      <c r="G1723">
        <v>93.266999999999996</v>
      </c>
      <c r="H1723">
        <v>96.802999999999997</v>
      </c>
      <c r="I1723">
        <f>VLOOKUP(C1723,'Girls CDC 0-20'!$B$2:$F$243,3,FALSE)</f>
        <v>2.853967E-2</v>
      </c>
      <c r="J1723">
        <f>VLOOKUP($C1723,'Girls CDC 0-20'!$B$2:$F$243,4,FALSE)</f>
        <v>105.62132870000001</v>
      </c>
      <c r="K1723">
        <f>VLOOKUP($C1723,'Girls CDC 0-20'!$B$2:$F$243,5,FALSE)</f>
        <v>4.3980337000000001E-2</v>
      </c>
      <c r="L1723">
        <f t="shared" si="89"/>
        <v>-1.9798386257267679</v>
      </c>
      <c r="M1723">
        <f t="shared" si="91"/>
        <v>2.3860832303787105</v>
      </c>
    </row>
    <row r="1724" spans="1:13" x14ac:dyDescent="0.3">
      <c r="A1724">
        <v>1722</v>
      </c>
      <c r="B1724">
        <v>4.7145790554414786</v>
      </c>
      <c r="C1724">
        <f t="shared" si="90"/>
        <v>56.5</v>
      </c>
      <c r="D1724">
        <v>1</v>
      </c>
      <c r="E1724">
        <v>107.59220000000001</v>
      </c>
      <c r="F1724">
        <v>4.3049999999999998E-2</v>
      </c>
      <c r="G1724">
        <v>93.278999999999996</v>
      </c>
      <c r="H1724">
        <v>96.816999999999993</v>
      </c>
      <c r="I1724">
        <f>VLOOKUP(C1724,'Girls CDC 0-20'!$B$2:$F$243,3,FALSE)</f>
        <v>2.853967E-2</v>
      </c>
      <c r="J1724">
        <f>VLOOKUP($C1724,'Girls CDC 0-20'!$B$2:$F$243,4,FALSE)</f>
        <v>105.62132870000001</v>
      </c>
      <c r="K1724">
        <f>VLOOKUP($C1724,'Girls CDC 0-20'!$B$2:$F$243,5,FALSE)</f>
        <v>4.3980337000000001E-2</v>
      </c>
      <c r="L1724">
        <f t="shared" si="89"/>
        <v>-1.9765586580218382</v>
      </c>
      <c r="M1724">
        <f t="shared" si="91"/>
        <v>2.4045769575286764</v>
      </c>
    </row>
    <row r="1725" spans="1:13" x14ac:dyDescent="0.3">
      <c r="A1725">
        <v>1723</v>
      </c>
      <c r="B1725">
        <v>4.7173169062286107</v>
      </c>
      <c r="C1725">
        <f t="shared" si="90"/>
        <v>56.5</v>
      </c>
      <c r="D1725">
        <v>1</v>
      </c>
      <c r="E1725">
        <v>107.61</v>
      </c>
      <c r="F1725">
        <v>4.3049999999999998E-2</v>
      </c>
      <c r="G1725">
        <v>93.293999999999997</v>
      </c>
      <c r="H1725">
        <v>96.832999999999998</v>
      </c>
      <c r="I1725">
        <f>VLOOKUP(C1725,'Girls CDC 0-20'!$B$2:$F$243,3,FALSE)</f>
        <v>2.853967E-2</v>
      </c>
      <c r="J1725">
        <f>VLOOKUP($C1725,'Girls CDC 0-20'!$B$2:$F$243,4,FALSE)</f>
        <v>105.62132870000001</v>
      </c>
      <c r="K1725">
        <f>VLOOKUP($C1725,'Girls CDC 0-20'!$B$2:$F$243,5,FALSE)</f>
        <v>4.3980337000000001E-2</v>
      </c>
      <c r="L1725">
        <f t="shared" si="89"/>
        <v>-1.9728106876457476</v>
      </c>
      <c r="M1725">
        <f t="shared" si="91"/>
        <v>2.4258567525433112</v>
      </c>
    </row>
    <row r="1726" spans="1:13" x14ac:dyDescent="0.3">
      <c r="A1726">
        <v>1724</v>
      </c>
      <c r="B1726">
        <v>4.7200547570157427</v>
      </c>
      <c r="C1726">
        <f t="shared" si="90"/>
        <v>56.5</v>
      </c>
      <c r="D1726">
        <v>1</v>
      </c>
      <c r="E1726">
        <v>107.6279</v>
      </c>
      <c r="F1726">
        <v>4.3049999999999998E-2</v>
      </c>
      <c r="G1726">
        <v>93.31</v>
      </c>
      <c r="H1726">
        <v>96.849000000000004</v>
      </c>
      <c r="I1726">
        <f>VLOOKUP(C1726,'Girls CDC 0-20'!$B$2:$F$243,3,FALSE)</f>
        <v>2.853967E-2</v>
      </c>
      <c r="J1726">
        <f>VLOOKUP($C1726,'Girls CDC 0-20'!$B$2:$F$243,4,FALSE)</f>
        <v>105.62132870000001</v>
      </c>
      <c r="K1726">
        <f>VLOOKUP($C1726,'Girls CDC 0-20'!$B$2:$F$243,5,FALSE)</f>
        <v>4.3980337000000001E-2</v>
      </c>
      <c r="L1726">
        <f t="shared" si="89"/>
        <v>-1.9690633188352327</v>
      </c>
      <c r="M1726">
        <f t="shared" si="91"/>
        <v>2.4472910205154355</v>
      </c>
    </row>
    <row r="1727" spans="1:13" x14ac:dyDescent="0.3">
      <c r="A1727">
        <v>1725</v>
      </c>
      <c r="B1727">
        <v>4.7227926078028748</v>
      </c>
      <c r="C1727">
        <f t="shared" si="90"/>
        <v>56.5</v>
      </c>
      <c r="D1727">
        <v>1</v>
      </c>
      <c r="E1727">
        <v>107.64570000000001</v>
      </c>
      <c r="F1727">
        <v>4.3060000000000001E-2</v>
      </c>
      <c r="G1727">
        <v>93.322000000000003</v>
      </c>
      <c r="H1727">
        <v>96.863</v>
      </c>
      <c r="I1727">
        <f>VLOOKUP(C1727,'Girls CDC 0-20'!$B$2:$F$243,3,FALSE)</f>
        <v>2.853967E-2</v>
      </c>
      <c r="J1727">
        <f>VLOOKUP($C1727,'Girls CDC 0-20'!$B$2:$F$243,4,FALSE)</f>
        <v>105.62132870000001</v>
      </c>
      <c r="K1727">
        <f>VLOOKUP($C1727,'Girls CDC 0-20'!$B$2:$F$243,5,FALSE)</f>
        <v>4.3980337000000001E-2</v>
      </c>
      <c r="L1727">
        <f t="shared" si="89"/>
        <v>-1.9657848644437084</v>
      </c>
      <c r="M1727">
        <f t="shared" si="91"/>
        <v>2.4661733445745462</v>
      </c>
    </row>
    <row r="1728" spans="1:13" x14ac:dyDescent="0.3">
      <c r="A1728">
        <v>1726</v>
      </c>
      <c r="B1728">
        <v>4.7255304585900069</v>
      </c>
      <c r="C1728">
        <f t="shared" si="90"/>
        <v>56.5</v>
      </c>
      <c r="D1728">
        <v>1</v>
      </c>
      <c r="E1728">
        <v>107.6636</v>
      </c>
      <c r="F1728">
        <v>4.3060000000000001E-2</v>
      </c>
      <c r="G1728">
        <v>93.337000000000003</v>
      </c>
      <c r="H1728">
        <v>96.879000000000005</v>
      </c>
      <c r="I1728">
        <f>VLOOKUP(C1728,'Girls CDC 0-20'!$B$2:$F$243,3,FALSE)</f>
        <v>2.853967E-2</v>
      </c>
      <c r="J1728">
        <f>VLOOKUP($C1728,'Girls CDC 0-20'!$B$2:$F$243,4,FALSE)</f>
        <v>105.62132870000001</v>
      </c>
      <c r="K1728">
        <f>VLOOKUP($C1728,'Girls CDC 0-20'!$B$2:$F$243,5,FALSE)</f>
        <v>4.3980337000000001E-2</v>
      </c>
      <c r="L1728">
        <f t="shared" si="89"/>
        <v>-1.9620386230406506</v>
      </c>
      <c r="M1728">
        <f t="shared" si="91"/>
        <v>2.487899388018743</v>
      </c>
    </row>
    <row r="1729" spans="1:13" x14ac:dyDescent="0.3">
      <c r="A1729">
        <v>1727</v>
      </c>
      <c r="B1729">
        <v>4.7282683093771389</v>
      </c>
      <c r="C1729">
        <f t="shared" si="90"/>
        <v>56.5</v>
      </c>
      <c r="D1729">
        <v>1</v>
      </c>
      <c r="E1729">
        <v>107.6814</v>
      </c>
      <c r="F1729">
        <v>4.3069999999999997E-2</v>
      </c>
      <c r="G1729">
        <v>93.349000000000004</v>
      </c>
      <c r="H1729">
        <v>96.891999999999996</v>
      </c>
      <c r="I1729">
        <f>VLOOKUP(C1729,'Girls CDC 0-20'!$B$2:$F$243,3,FALSE)</f>
        <v>2.853967E-2</v>
      </c>
      <c r="J1729">
        <f>VLOOKUP($C1729,'Girls CDC 0-20'!$B$2:$F$243,4,FALSE)</f>
        <v>105.62132870000001</v>
      </c>
      <c r="K1729">
        <f>VLOOKUP($C1729,'Girls CDC 0-20'!$B$2:$F$243,5,FALSE)</f>
        <v>4.3980337000000001E-2</v>
      </c>
      <c r="L1729">
        <f t="shared" si="89"/>
        <v>-1.9589952444447338</v>
      </c>
      <c r="M1729">
        <f t="shared" si="91"/>
        <v>2.5056671857915118</v>
      </c>
    </row>
    <row r="1730" spans="1:13" x14ac:dyDescent="0.3">
      <c r="A1730">
        <v>1728</v>
      </c>
      <c r="B1730">
        <v>4.731006160164271</v>
      </c>
      <c r="C1730">
        <f t="shared" si="90"/>
        <v>56.5</v>
      </c>
      <c r="D1730">
        <v>1</v>
      </c>
      <c r="E1730">
        <v>107.6992</v>
      </c>
      <c r="F1730">
        <v>4.3069999999999997E-2</v>
      </c>
      <c r="G1730">
        <v>93.364999999999995</v>
      </c>
      <c r="H1730">
        <v>96.908000000000001</v>
      </c>
      <c r="I1730">
        <f>VLOOKUP(C1730,'Girls CDC 0-20'!$B$2:$F$243,3,FALSE)</f>
        <v>2.853967E-2</v>
      </c>
      <c r="J1730">
        <f>VLOOKUP($C1730,'Girls CDC 0-20'!$B$2:$F$243,4,FALSE)</f>
        <v>105.62132870000001</v>
      </c>
      <c r="K1730">
        <f>VLOOKUP($C1730,'Girls CDC 0-20'!$B$2:$F$243,5,FALSE)</f>
        <v>4.3980337000000001E-2</v>
      </c>
      <c r="L1730">
        <f t="shared" ref="L1730:L1793" si="92">(((H1730/J1730)^I1730)-1)/(I1730*K1730)</f>
        <v>-1.9552500922147749</v>
      </c>
      <c r="M1730">
        <f t="shared" si="91"/>
        <v>2.5276779364973221</v>
      </c>
    </row>
    <row r="1731" spans="1:13" x14ac:dyDescent="0.3">
      <c r="A1731">
        <v>1729</v>
      </c>
      <c r="B1731">
        <v>4.7337440109514031</v>
      </c>
      <c r="C1731">
        <f t="shared" ref="C1731:C1794" si="93">IF(B1731=0,0,INT(B1731*12)+0.5)</f>
        <v>56.5</v>
      </c>
      <c r="D1731">
        <v>1</v>
      </c>
      <c r="E1731">
        <v>107.717</v>
      </c>
      <c r="F1731">
        <v>4.308E-2</v>
      </c>
      <c r="G1731">
        <v>93.376999999999995</v>
      </c>
      <c r="H1731">
        <v>96.921999999999997</v>
      </c>
      <c r="I1731">
        <f>VLOOKUP(C1731,'Girls CDC 0-20'!$B$2:$F$243,3,FALSE)</f>
        <v>2.853967E-2</v>
      </c>
      <c r="J1731">
        <f>VLOOKUP($C1731,'Girls CDC 0-20'!$B$2:$F$243,4,FALSE)</f>
        <v>105.62132870000001</v>
      </c>
      <c r="K1731">
        <f>VLOOKUP($C1731,'Girls CDC 0-20'!$B$2:$F$243,5,FALSE)</f>
        <v>4.3980337000000001E-2</v>
      </c>
      <c r="L1731">
        <f t="shared" si="92"/>
        <v>-1.9519735767393227</v>
      </c>
      <c r="M1731">
        <f t="shared" ref="M1731:M1794" si="94">(_xlfn.NORM.S.DIST(L1731,TRUE))*100</f>
        <v>2.5470670900682579</v>
      </c>
    </row>
    <row r="1732" spans="1:13" x14ac:dyDescent="0.3">
      <c r="A1732">
        <v>1730</v>
      </c>
      <c r="B1732">
        <v>4.7364818617385351</v>
      </c>
      <c r="C1732">
        <f t="shared" si="93"/>
        <v>56.5</v>
      </c>
      <c r="D1732">
        <v>1</v>
      </c>
      <c r="E1732">
        <v>107.7349</v>
      </c>
      <c r="F1732">
        <v>4.308E-2</v>
      </c>
      <c r="G1732">
        <v>93.391999999999996</v>
      </c>
      <c r="H1732">
        <v>96.938000000000002</v>
      </c>
      <c r="I1732">
        <f>VLOOKUP(C1732,'Girls CDC 0-20'!$B$2:$F$243,3,FALSE)</f>
        <v>2.853967E-2</v>
      </c>
      <c r="J1732">
        <f>VLOOKUP($C1732,'Girls CDC 0-20'!$B$2:$F$243,4,FALSE)</f>
        <v>105.62132870000001</v>
      </c>
      <c r="K1732">
        <f>VLOOKUP($C1732,'Girls CDC 0-20'!$B$2:$F$243,5,FALSE)</f>
        <v>4.3980337000000001E-2</v>
      </c>
      <c r="L1732">
        <f t="shared" si="92"/>
        <v>-1.9482295505641398</v>
      </c>
      <c r="M1732">
        <f t="shared" si="94"/>
        <v>2.5693751218994541</v>
      </c>
    </row>
    <row r="1733" spans="1:13" x14ac:dyDescent="0.3">
      <c r="A1733">
        <v>1731</v>
      </c>
      <c r="B1733">
        <v>4.7392197125256672</v>
      </c>
      <c r="C1733">
        <f t="shared" si="93"/>
        <v>56.5</v>
      </c>
      <c r="D1733">
        <v>1</v>
      </c>
      <c r="E1733">
        <v>107.7527</v>
      </c>
      <c r="F1733">
        <v>4.308E-2</v>
      </c>
      <c r="G1733">
        <v>93.408000000000001</v>
      </c>
      <c r="H1733">
        <v>96.953999999999994</v>
      </c>
      <c r="I1733">
        <f>VLOOKUP(C1733,'Girls CDC 0-20'!$B$2:$F$243,3,FALSE)</f>
        <v>2.853967E-2</v>
      </c>
      <c r="J1733">
        <f>VLOOKUP($C1733,'Girls CDC 0-20'!$B$2:$F$243,4,FALSE)</f>
        <v>105.62132870000001</v>
      </c>
      <c r="K1733">
        <f>VLOOKUP($C1733,'Girls CDC 0-20'!$B$2:$F$243,5,FALSE)</f>
        <v>4.3980337000000001E-2</v>
      </c>
      <c r="L1733">
        <f t="shared" si="92"/>
        <v>-1.9444861246705778</v>
      </c>
      <c r="M1733">
        <f t="shared" si="94"/>
        <v>2.5918428522086421</v>
      </c>
    </row>
    <row r="1734" spans="1:13" x14ac:dyDescent="0.3">
      <c r="A1734">
        <v>1732</v>
      </c>
      <c r="B1734">
        <v>4.7419575633127993</v>
      </c>
      <c r="C1734">
        <f t="shared" si="93"/>
        <v>56.5</v>
      </c>
      <c r="D1734">
        <v>1</v>
      </c>
      <c r="E1734">
        <v>107.7705</v>
      </c>
      <c r="F1734">
        <v>4.3090000000000003E-2</v>
      </c>
      <c r="G1734">
        <v>93.42</v>
      </c>
      <c r="H1734">
        <v>96.966999999999999</v>
      </c>
      <c r="I1734">
        <f>VLOOKUP(C1734,'Girls CDC 0-20'!$B$2:$F$243,3,FALSE)</f>
        <v>2.853967E-2</v>
      </c>
      <c r="J1734">
        <f>VLOOKUP($C1734,'Girls CDC 0-20'!$B$2:$F$243,4,FALSE)</f>
        <v>105.62132870000001</v>
      </c>
      <c r="K1734">
        <f>VLOOKUP($C1734,'Girls CDC 0-20'!$B$2:$F$243,5,FALSE)</f>
        <v>4.3980337000000001E-2</v>
      </c>
      <c r="L1734">
        <f t="shared" si="92"/>
        <v>-1.9414450330014443</v>
      </c>
      <c r="M1734">
        <f t="shared" si="94"/>
        <v>2.6102160259976754</v>
      </c>
    </row>
    <row r="1735" spans="1:13" x14ac:dyDescent="0.3">
      <c r="A1735">
        <v>1733</v>
      </c>
      <c r="B1735">
        <v>4.7446954140999313</v>
      </c>
      <c r="C1735">
        <f t="shared" si="93"/>
        <v>56.5</v>
      </c>
      <c r="D1735">
        <v>1</v>
      </c>
      <c r="E1735">
        <v>107.78830000000001</v>
      </c>
      <c r="F1735">
        <v>4.3090000000000003E-2</v>
      </c>
      <c r="G1735">
        <v>93.435000000000002</v>
      </c>
      <c r="H1735">
        <v>96.983000000000004</v>
      </c>
      <c r="I1735">
        <f>VLOOKUP(C1735,'Girls CDC 0-20'!$B$2:$F$243,3,FALSE)</f>
        <v>2.853967E-2</v>
      </c>
      <c r="J1735">
        <f>VLOOKUP($C1735,'Girls CDC 0-20'!$B$2:$F$243,4,FALSE)</f>
        <v>105.62132870000001</v>
      </c>
      <c r="K1735">
        <f>VLOOKUP($C1735,'Girls CDC 0-20'!$B$2:$F$243,5,FALSE)</f>
        <v>4.3980337000000001E-2</v>
      </c>
      <c r="L1735">
        <f t="shared" si="92"/>
        <v>-1.9377026946206675</v>
      </c>
      <c r="M1735">
        <f t="shared" si="94"/>
        <v>2.6329752503547827</v>
      </c>
    </row>
    <row r="1736" spans="1:13" x14ac:dyDescent="0.3">
      <c r="A1736">
        <v>1734</v>
      </c>
      <c r="B1736">
        <v>4.7474332648870634</v>
      </c>
      <c r="C1736">
        <f t="shared" si="93"/>
        <v>56.5</v>
      </c>
      <c r="D1736">
        <v>1</v>
      </c>
      <c r="E1736">
        <v>107.806</v>
      </c>
      <c r="F1736">
        <v>4.3099999999999999E-2</v>
      </c>
      <c r="G1736">
        <v>93.447000000000003</v>
      </c>
      <c r="H1736">
        <v>96.997</v>
      </c>
      <c r="I1736">
        <f>VLOOKUP(C1736,'Girls CDC 0-20'!$B$2:$F$243,3,FALSE)</f>
        <v>2.853967E-2</v>
      </c>
      <c r="J1736">
        <f>VLOOKUP($C1736,'Girls CDC 0-20'!$B$2:$F$243,4,FALSE)</f>
        <v>105.62132870000001</v>
      </c>
      <c r="K1736">
        <f>VLOOKUP($C1736,'Girls CDC 0-20'!$B$2:$F$243,5,FALSE)</f>
        <v>4.3980337000000001E-2</v>
      </c>
      <c r="L1736">
        <f t="shared" si="92"/>
        <v>-1.9344286405124003</v>
      </c>
      <c r="M1736">
        <f t="shared" si="94"/>
        <v>2.6530223953871999</v>
      </c>
    </row>
    <row r="1737" spans="1:13" x14ac:dyDescent="0.3">
      <c r="A1737">
        <v>1735</v>
      </c>
      <c r="B1737">
        <v>4.7501711156741955</v>
      </c>
      <c r="C1737">
        <f t="shared" si="93"/>
        <v>57.5</v>
      </c>
      <c r="D1737">
        <v>1</v>
      </c>
      <c r="E1737">
        <v>107.82380000000001</v>
      </c>
      <c r="F1737">
        <v>4.3099999999999999E-2</v>
      </c>
      <c r="G1737">
        <v>93.462999999999994</v>
      </c>
      <c r="H1737">
        <v>97.013000000000005</v>
      </c>
      <c r="I1737">
        <f>VLOOKUP(C1737,'Girls CDC 0-20'!$B$2:$F$243,3,FALSE)</f>
        <v>5.853853E-3</v>
      </c>
      <c r="J1737">
        <f>VLOOKUP($C1737,'Girls CDC 0-20'!$B$2:$F$243,4,FALSE)</f>
        <v>106.2028921</v>
      </c>
      <c r="K1737">
        <f>VLOOKUP($C1737,'Girls CDC 0-20'!$B$2:$F$243,5,FALSE)</f>
        <v>4.4058171E-2</v>
      </c>
      <c r="L1737">
        <f t="shared" si="92"/>
        <v>-2.0537025807154419</v>
      </c>
      <c r="M1737">
        <f t="shared" si="94"/>
        <v>2.0002243314909904</v>
      </c>
    </row>
    <row r="1738" spans="1:13" x14ac:dyDescent="0.3">
      <c r="A1738">
        <v>1736</v>
      </c>
      <c r="B1738">
        <v>4.7529089664613275</v>
      </c>
      <c r="C1738">
        <f t="shared" si="93"/>
        <v>57.5</v>
      </c>
      <c r="D1738">
        <v>1</v>
      </c>
      <c r="E1738">
        <v>107.8416</v>
      </c>
      <c r="F1738">
        <v>4.3099999999999999E-2</v>
      </c>
      <c r="G1738">
        <v>93.477999999999994</v>
      </c>
      <c r="H1738">
        <v>97.028999999999996</v>
      </c>
      <c r="I1738">
        <f>VLOOKUP(C1738,'Girls CDC 0-20'!$B$2:$F$243,3,FALSE)</f>
        <v>5.853853E-3</v>
      </c>
      <c r="J1738">
        <f>VLOOKUP($C1738,'Girls CDC 0-20'!$B$2:$F$243,4,FALSE)</f>
        <v>106.2028921</v>
      </c>
      <c r="K1738">
        <f>VLOOKUP($C1738,'Girls CDC 0-20'!$B$2:$F$243,5,FALSE)</f>
        <v>4.4058171E-2</v>
      </c>
      <c r="L1738">
        <f t="shared" si="92"/>
        <v>-2.0499614930214096</v>
      </c>
      <c r="M1738">
        <f t="shared" si="94"/>
        <v>2.0184094313077581</v>
      </c>
    </row>
    <row r="1739" spans="1:13" x14ac:dyDescent="0.3">
      <c r="A1739">
        <v>1737</v>
      </c>
      <c r="B1739">
        <v>4.7556468172484596</v>
      </c>
      <c r="C1739">
        <f t="shared" si="93"/>
        <v>57.5</v>
      </c>
      <c r="D1739">
        <v>1</v>
      </c>
      <c r="E1739">
        <v>107.85939999999999</v>
      </c>
      <c r="F1739">
        <v>4.3110000000000002E-2</v>
      </c>
      <c r="G1739">
        <v>93.49</v>
      </c>
      <c r="H1739">
        <v>97.042000000000002</v>
      </c>
      <c r="I1739">
        <f>VLOOKUP(C1739,'Girls CDC 0-20'!$B$2:$F$243,3,FALSE)</f>
        <v>5.853853E-3</v>
      </c>
      <c r="J1739">
        <f>VLOOKUP($C1739,'Girls CDC 0-20'!$B$2:$F$243,4,FALSE)</f>
        <v>106.2028921</v>
      </c>
      <c r="K1739">
        <f>VLOOKUP($C1739,'Girls CDC 0-20'!$B$2:$F$243,5,FALSE)</f>
        <v>4.4058171E-2</v>
      </c>
      <c r="L1739">
        <f t="shared" si="92"/>
        <v>-2.0469223108254186</v>
      </c>
      <c r="M1739">
        <f t="shared" si="94"/>
        <v>2.0332856553233718</v>
      </c>
    </row>
    <row r="1740" spans="1:13" x14ac:dyDescent="0.3">
      <c r="A1740">
        <v>1738</v>
      </c>
      <c r="B1740">
        <v>4.7583846680355917</v>
      </c>
      <c r="C1740">
        <f t="shared" si="93"/>
        <v>57.5</v>
      </c>
      <c r="D1740">
        <v>1</v>
      </c>
      <c r="E1740">
        <v>107.8772</v>
      </c>
      <c r="F1740">
        <v>4.3110000000000002E-2</v>
      </c>
      <c r="G1740">
        <v>93.506</v>
      </c>
      <c r="H1740">
        <v>97.058000000000007</v>
      </c>
      <c r="I1740">
        <f>VLOOKUP(C1740,'Girls CDC 0-20'!$B$2:$F$243,3,FALSE)</f>
        <v>5.853853E-3</v>
      </c>
      <c r="J1740">
        <f>VLOOKUP($C1740,'Girls CDC 0-20'!$B$2:$F$243,4,FALSE)</f>
        <v>106.2028921</v>
      </c>
      <c r="K1740">
        <f>VLOOKUP($C1740,'Girls CDC 0-20'!$B$2:$F$243,5,FALSE)</f>
        <v>4.4058171E-2</v>
      </c>
      <c r="L1740">
        <f t="shared" si="92"/>
        <v>-2.0431823344815667</v>
      </c>
      <c r="M1740">
        <f t="shared" si="94"/>
        <v>2.0517195909314232</v>
      </c>
    </row>
    <row r="1741" spans="1:13" x14ac:dyDescent="0.3">
      <c r="A1741">
        <v>1739</v>
      </c>
      <c r="B1741">
        <v>4.7611225188227237</v>
      </c>
      <c r="C1741">
        <f t="shared" si="93"/>
        <v>57.5</v>
      </c>
      <c r="D1741">
        <v>1</v>
      </c>
      <c r="E1741">
        <v>107.89490000000001</v>
      </c>
      <c r="F1741">
        <v>4.3119999999999999E-2</v>
      </c>
      <c r="G1741">
        <v>93.518000000000001</v>
      </c>
      <c r="H1741">
        <v>97.072000000000003</v>
      </c>
      <c r="I1741">
        <f>VLOOKUP(C1741,'Girls CDC 0-20'!$B$2:$F$243,3,FALSE)</f>
        <v>5.853853E-3</v>
      </c>
      <c r="J1741">
        <f>VLOOKUP($C1741,'Girls CDC 0-20'!$B$2:$F$243,4,FALSE)</f>
        <v>106.2028921</v>
      </c>
      <c r="K1741">
        <f>VLOOKUP($C1741,'Girls CDC 0-20'!$B$2:$F$243,5,FALSE)</f>
        <v>4.4058171E-2</v>
      </c>
      <c r="L1741">
        <f t="shared" si="92"/>
        <v>-2.0399103579372544</v>
      </c>
      <c r="M1741">
        <f t="shared" si="94"/>
        <v>2.0679627456860548</v>
      </c>
    </row>
    <row r="1742" spans="1:13" x14ac:dyDescent="0.3">
      <c r="A1742">
        <v>1740</v>
      </c>
      <c r="B1742">
        <v>4.7638603696098567</v>
      </c>
      <c r="C1742">
        <f t="shared" si="93"/>
        <v>57.5</v>
      </c>
      <c r="D1742">
        <v>1</v>
      </c>
      <c r="E1742">
        <v>107.9127</v>
      </c>
      <c r="F1742">
        <v>4.3119999999999999E-2</v>
      </c>
      <c r="G1742">
        <v>93.533000000000001</v>
      </c>
      <c r="H1742">
        <v>97.087999999999994</v>
      </c>
      <c r="I1742">
        <f>VLOOKUP(C1742,'Girls CDC 0-20'!$B$2:$F$243,3,FALSE)</f>
        <v>5.853853E-3</v>
      </c>
      <c r="J1742">
        <f>VLOOKUP($C1742,'Girls CDC 0-20'!$B$2:$F$243,4,FALSE)</f>
        <v>106.2028921</v>
      </c>
      <c r="K1742">
        <f>VLOOKUP($C1742,'Girls CDC 0-20'!$B$2:$F$243,5,FALSE)</f>
        <v>4.4058171E-2</v>
      </c>
      <c r="L1742">
        <f t="shared" si="92"/>
        <v>-2.0361715305691619</v>
      </c>
      <c r="M1742">
        <f t="shared" si="94"/>
        <v>2.0866566980526655</v>
      </c>
    </row>
    <row r="1743" spans="1:13" x14ac:dyDescent="0.3">
      <c r="A1743">
        <v>1741</v>
      </c>
      <c r="B1743">
        <v>4.7665982203969888</v>
      </c>
      <c r="C1743">
        <f t="shared" si="93"/>
        <v>57.5</v>
      </c>
      <c r="D1743">
        <v>1</v>
      </c>
      <c r="E1743">
        <v>107.93040000000001</v>
      </c>
      <c r="F1743">
        <v>4.3119999999999999E-2</v>
      </c>
      <c r="G1743">
        <v>93.549000000000007</v>
      </c>
      <c r="H1743">
        <v>97.103999999999999</v>
      </c>
      <c r="I1743">
        <f>VLOOKUP(C1743,'Girls CDC 0-20'!$B$2:$F$243,3,FALSE)</f>
        <v>5.853853E-3</v>
      </c>
      <c r="J1743">
        <f>VLOOKUP($C1743,'Girls CDC 0-20'!$B$2:$F$243,4,FALSE)</f>
        <v>106.2028921</v>
      </c>
      <c r="K1743">
        <f>VLOOKUP($C1743,'Girls CDC 0-20'!$B$2:$F$243,5,FALSE)</f>
        <v>4.4058171E-2</v>
      </c>
      <c r="L1743">
        <f t="shared" si="92"/>
        <v>-2.0324333156991528</v>
      </c>
      <c r="M1743">
        <f t="shared" si="94"/>
        <v>2.1054904108111479</v>
      </c>
    </row>
    <row r="1744" spans="1:13" x14ac:dyDescent="0.3">
      <c r="A1744">
        <v>1742</v>
      </c>
      <c r="B1744">
        <v>4.7693360711841208</v>
      </c>
      <c r="C1744">
        <f t="shared" si="93"/>
        <v>57.5</v>
      </c>
      <c r="D1744">
        <v>1</v>
      </c>
      <c r="E1744">
        <v>107.9482</v>
      </c>
      <c r="F1744">
        <v>4.3130000000000002E-2</v>
      </c>
      <c r="G1744">
        <v>93.561000000000007</v>
      </c>
      <c r="H1744">
        <v>97.117000000000004</v>
      </c>
      <c r="I1744">
        <f>VLOOKUP(C1744,'Girls CDC 0-20'!$B$2:$F$243,3,FALSE)</f>
        <v>5.853853E-3</v>
      </c>
      <c r="J1744">
        <f>VLOOKUP($C1744,'Girls CDC 0-20'!$B$2:$F$243,4,FALSE)</f>
        <v>106.2028921</v>
      </c>
      <c r="K1744">
        <f>VLOOKUP($C1744,'Girls CDC 0-20'!$B$2:$F$243,5,FALSE)</f>
        <v>4.4058171E-2</v>
      </c>
      <c r="L1744">
        <f t="shared" si="92"/>
        <v>-2.0293964669778499</v>
      </c>
      <c r="M1744">
        <f t="shared" si="94"/>
        <v>2.1208962341754494</v>
      </c>
    </row>
    <row r="1745" spans="1:13" x14ac:dyDescent="0.3">
      <c r="A1745">
        <v>1743</v>
      </c>
      <c r="B1745">
        <v>4.7720739219712529</v>
      </c>
      <c r="C1745">
        <f t="shared" si="93"/>
        <v>57.5</v>
      </c>
      <c r="D1745">
        <v>1</v>
      </c>
      <c r="E1745">
        <v>107.9659</v>
      </c>
      <c r="F1745">
        <v>4.3130000000000002E-2</v>
      </c>
      <c r="G1745">
        <v>93.575999999999993</v>
      </c>
      <c r="H1745">
        <v>97.132999999999996</v>
      </c>
      <c r="I1745">
        <f>VLOOKUP(C1745,'Girls CDC 0-20'!$B$2:$F$243,3,FALSE)</f>
        <v>5.853853E-3</v>
      </c>
      <c r="J1745">
        <f>VLOOKUP($C1745,'Girls CDC 0-20'!$B$2:$F$243,4,FALSE)</f>
        <v>106.2028921</v>
      </c>
      <c r="K1745">
        <f>VLOOKUP($C1745,'Girls CDC 0-20'!$B$2:$F$243,5,FALSE)</f>
        <v>4.4058171E-2</v>
      </c>
      <c r="L1745">
        <f t="shared" si="92"/>
        <v>-2.0256593617469063</v>
      </c>
      <c r="M1745">
        <f t="shared" si="94"/>
        <v>2.1399851921353052</v>
      </c>
    </row>
    <row r="1746" spans="1:13" x14ac:dyDescent="0.3">
      <c r="A1746">
        <v>1744</v>
      </c>
      <c r="B1746">
        <v>4.774811772758385</v>
      </c>
      <c r="C1746">
        <f t="shared" si="93"/>
        <v>57.5</v>
      </c>
      <c r="D1746">
        <v>1</v>
      </c>
      <c r="E1746">
        <v>107.9836</v>
      </c>
      <c r="F1746">
        <v>4.3139999999999998E-2</v>
      </c>
      <c r="G1746">
        <v>93.587999999999994</v>
      </c>
      <c r="H1746">
        <v>97.147000000000006</v>
      </c>
      <c r="I1746">
        <f>VLOOKUP(C1746,'Girls CDC 0-20'!$B$2:$F$243,3,FALSE)</f>
        <v>5.853853E-3</v>
      </c>
      <c r="J1746">
        <f>VLOOKUP($C1746,'Girls CDC 0-20'!$B$2:$F$243,4,FALSE)</f>
        <v>106.2028921</v>
      </c>
      <c r="K1746">
        <f>VLOOKUP($C1746,'Girls CDC 0-20'!$B$2:$F$243,5,FALSE)</f>
        <v>4.4058171E-2</v>
      </c>
      <c r="L1746">
        <f t="shared" si="92"/>
        <v>-2.0223898966525673</v>
      </c>
      <c r="M1746">
        <f t="shared" si="94"/>
        <v>2.1568044002596585</v>
      </c>
    </row>
    <row r="1747" spans="1:13" x14ac:dyDescent="0.3">
      <c r="A1747">
        <v>1745</v>
      </c>
      <c r="B1747">
        <v>4.777549623545517</v>
      </c>
      <c r="C1747">
        <f t="shared" si="93"/>
        <v>57.5</v>
      </c>
      <c r="D1747">
        <v>1</v>
      </c>
      <c r="E1747">
        <v>108.0014</v>
      </c>
      <c r="F1747">
        <v>4.3139999999999998E-2</v>
      </c>
      <c r="G1747">
        <v>93.602999999999994</v>
      </c>
      <c r="H1747">
        <v>97.162999999999997</v>
      </c>
      <c r="I1747">
        <f>VLOOKUP(C1747,'Girls CDC 0-20'!$B$2:$F$243,3,FALSE)</f>
        <v>5.853853E-3</v>
      </c>
      <c r="J1747">
        <f>VLOOKUP($C1747,'Girls CDC 0-20'!$B$2:$F$243,4,FALSE)</f>
        <v>106.2028921</v>
      </c>
      <c r="K1747">
        <f>VLOOKUP($C1747,'Girls CDC 0-20'!$B$2:$F$243,5,FALSE)</f>
        <v>4.4058171E-2</v>
      </c>
      <c r="L1747">
        <f t="shared" si="92"/>
        <v>-2.0186539386294466</v>
      </c>
      <c r="M1747">
        <f t="shared" si="94"/>
        <v>2.1761600300060477</v>
      </c>
    </row>
    <row r="1748" spans="1:13" x14ac:dyDescent="0.3">
      <c r="A1748">
        <v>1746</v>
      </c>
      <c r="B1748">
        <v>4.7802874743326491</v>
      </c>
      <c r="C1748">
        <f t="shared" si="93"/>
        <v>57.5</v>
      </c>
      <c r="D1748">
        <v>1</v>
      </c>
      <c r="E1748">
        <v>108.01909999999999</v>
      </c>
      <c r="F1748">
        <v>4.3139999999999998E-2</v>
      </c>
      <c r="G1748">
        <v>93.619</v>
      </c>
      <c r="H1748">
        <v>97.177999999999997</v>
      </c>
      <c r="I1748">
        <f>VLOOKUP(C1748,'Girls CDC 0-20'!$B$2:$F$243,3,FALSE)</f>
        <v>5.853853E-3</v>
      </c>
      <c r="J1748">
        <f>VLOOKUP($C1748,'Girls CDC 0-20'!$B$2:$F$243,4,FALSE)</f>
        <v>106.2028921</v>
      </c>
      <c r="K1748">
        <f>VLOOKUP($C1748,'Girls CDC 0-20'!$B$2:$F$243,5,FALSE)</f>
        <v>4.4058171E-2</v>
      </c>
      <c r="L1748">
        <f t="shared" si="92"/>
        <v>-2.0151520334029964</v>
      </c>
      <c r="M1748">
        <f t="shared" si="94"/>
        <v>2.1944360819098949</v>
      </c>
    </row>
    <row r="1749" spans="1:13" x14ac:dyDescent="0.3">
      <c r="A1749">
        <v>1747</v>
      </c>
      <c r="B1749">
        <v>4.7830253251197812</v>
      </c>
      <c r="C1749">
        <f t="shared" si="93"/>
        <v>57.5</v>
      </c>
      <c r="D1749">
        <v>1</v>
      </c>
      <c r="E1749">
        <v>108.0368</v>
      </c>
      <c r="F1749">
        <v>4.3150000000000001E-2</v>
      </c>
      <c r="G1749">
        <v>93.631</v>
      </c>
      <c r="H1749">
        <v>97.191999999999993</v>
      </c>
      <c r="I1749">
        <f>VLOOKUP(C1749,'Girls CDC 0-20'!$B$2:$F$243,3,FALSE)</f>
        <v>5.853853E-3</v>
      </c>
      <c r="J1749">
        <f>VLOOKUP($C1749,'Girls CDC 0-20'!$B$2:$F$243,4,FALSE)</f>
        <v>106.2028921</v>
      </c>
      <c r="K1749">
        <f>VLOOKUP($C1749,'Girls CDC 0-20'!$B$2:$F$243,5,FALSE)</f>
        <v>4.4058171E-2</v>
      </c>
      <c r="L1749">
        <f t="shared" si="92"/>
        <v>-2.0118840733236638</v>
      </c>
      <c r="M1749">
        <f t="shared" si="94"/>
        <v>2.2116079333245584</v>
      </c>
    </row>
    <row r="1750" spans="1:13" x14ac:dyDescent="0.3">
      <c r="A1750">
        <v>1748</v>
      </c>
      <c r="B1750">
        <v>4.7857631759069132</v>
      </c>
      <c r="C1750">
        <f t="shared" si="93"/>
        <v>57.5</v>
      </c>
      <c r="D1750">
        <v>1</v>
      </c>
      <c r="E1750">
        <v>108.0545</v>
      </c>
      <c r="F1750">
        <v>4.3150000000000001E-2</v>
      </c>
      <c r="G1750">
        <v>93.646000000000001</v>
      </c>
      <c r="H1750">
        <v>97.207999999999998</v>
      </c>
      <c r="I1750">
        <f>VLOOKUP(C1750,'Girls CDC 0-20'!$B$2:$F$243,3,FALSE)</f>
        <v>5.853853E-3</v>
      </c>
      <c r="J1750">
        <f>VLOOKUP($C1750,'Girls CDC 0-20'!$B$2:$F$243,4,FALSE)</f>
        <v>106.2028921</v>
      </c>
      <c r="K1750">
        <f>VLOOKUP($C1750,'Girls CDC 0-20'!$B$2:$F$243,5,FALSE)</f>
        <v>4.4058171E-2</v>
      </c>
      <c r="L1750">
        <f t="shared" si="92"/>
        <v>-2.0081498347881555</v>
      </c>
      <c r="M1750">
        <f t="shared" si="94"/>
        <v>2.2313685967615462</v>
      </c>
    </row>
    <row r="1751" spans="1:13" x14ac:dyDescent="0.3">
      <c r="A1751">
        <v>1749</v>
      </c>
      <c r="B1751">
        <v>4.7885010266940453</v>
      </c>
      <c r="C1751">
        <f t="shared" si="93"/>
        <v>57.5</v>
      </c>
      <c r="D1751">
        <v>1</v>
      </c>
      <c r="E1751">
        <v>108.0722</v>
      </c>
      <c r="F1751">
        <v>4.3159999999999997E-2</v>
      </c>
      <c r="G1751">
        <v>93.658000000000001</v>
      </c>
      <c r="H1751">
        <v>97.221000000000004</v>
      </c>
      <c r="I1751">
        <f>VLOOKUP(C1751,'Girls CDC 0-20'!$B$2:$F$243,3,FALSE)</f>
        <v>5.853853E-3</v>
      </c>
      <c r="J1751">
        <f>VLOOKUP($C1751,'Girls CDC 0-20'!$B$2:$F$243,4,FALSE)</f>
        <v>106.2028921</v>
      </c>
      <c r="K1751">
        <f>VLOOKUP($C1751,'Girls CDC 0-20'!$B$2:$F$243,5,FALSE)</f>
        <v>4.4058171E-2</v>
      </c>
      <c r="L1751">
        <f t="shared" si="92"/>
        <v>-2.0051162158771545</v>
      </c>
      <c r="M1751">
        <f t="shared" si="94"/>
        <v>2.2475312145374633</v>
      </c>
    </row>
    <row r="1752" spans="1:13" x14ac:dyDescent="0.3">
      <c r="A1752">
        <v>1750</v>
      </c>
      <c r="B1752">
        <v>4.7912388774811774</v>
      </c>
      <c r="C1752">
        <f t="shared" si="93"/>
        <v>57.5</v>
      </c>
      <c r="D1752">
        <v>1</v>
      </c>
      <c r="E1752">
        <v>108.0899</v>
      </c>
      <c r="F1752">
        <v>4.3159999999999997E-2</v>
      </c>
      <c r="G1752">
        <v>93.673000000000002</v>
      </c>
      <c r="H1752">
        <v>97.236999999999995</v>
      </c>
      <c r="I1752">
        <f>VLOOKUP(C1752,'Girls CDC 0-20'!$B$2:$F$243,3,FALSE)</f>
        <v>5.853853E-3</v>
      </c>
      <c r="J1752">
        <f>VLOOKUP($C1752,'Girls CDC 0-20'!$B$2:$F$243,4,FALSE)</f>
        <v>106.2028921</v>
      </c>
      <c r="K1752">
        <f>VLOOKUP($C1752,'Girls CDC 0-20'!$B$2:$F$243,5,FALSE)</f>
        <v>4.4058171E-2</v>
      </c>
      <c r="L1752">
        <f t="shared" si="92"/>
        <v>-2.0013830846152838</v>
      </c>
      <c r="M1752">
        <f t="shared" si="94"/>
        <v>2.26755610821886</v>
      </c>
    </row>
    <row r="1753" spans="1:13" x14ac:dyDescent="0.3">
      <c r="A1753">
        <v>1751</v>
      </c>
      <c r="B1753">
        <v>4.7939767282683095</v>
      </c>
      <c r="C1753">
        <f t="shared" si="93"/>
        <v>57.5</v>
      </c>
      <c r="D1753">
        <v>1</v>
      </c>
      <c r="E1753">
        <v>108.10760000000001</v>
      </c>
      <c r="F1753">
        <v>4.3159999999999997E-2</v>
      </c>
      <c r="G1753">
        <v>93.688999999999993</v>
      </c>
      <c r="H1753">
        <v>97.253</v>
      </c>
      <c r="I1753">
        <f>VLOOKUP(C1753,'Girls CDC 0-20'!$B$2:$F$243,3,FALSE)</f>
        <v>5.853853E-3</v>
      </c>
      <c r="J1753">
        <f>VLOOKUP($C1753,'Girls CDC 0-20'!$B$2:$F$243,4,FALSE)</f>
        <v>106.2028921</v>
      </c>
      <c r="K1753">
        <f>VLOOKUP($C1753,'Girls CDC 0-20'!$B$2:$F$243,5,FALSE)</f>
        <v>4.4058171E-2</v>
      </c>
      <c r="L1753">
        <f t="shared" si="92"/>
        <v>-1.9976505639806779</v>
      </c>
      <c r="M1753">
        <f t="shared" si="94"/>
        <v>2.2877278641867447</v>
      </c>
    </row>
    <row r="1754" spans="1:13" x14ac:dyDescent="0.3">
      <c r="A1754">
        <v>1752</v>
      </c>
      <c r="B1754">
        <v>4.7967145790554415</v>
      </c>
      <c r="C1754">
        <f t="shared" si="93"/>
        <v>57.5</v>
      </c>
      <c r="D1754">
        <v>1</v>
      </c>
      <c r="E1754">
        <v>108.1253</v>
      </c>
      <c r="F1754">
        <v>4.317E-2</v>
      </c>
      <c r="G1754">
        <v>93.700999999999993</v>
      </c>
      <c r="H1754">
        <v>97.266000000000005</v>
      </c>
      <c r="I1754">
        <f>VLOOKUP(C1754,'Girls CDC 0-20'!$B$2:$F$243,3,FALSE)</f>
        <v>5.853853E-3</v>
      </c>
      <c r="J1754">
        <f>VLOOKUP($C1754,'Girls CDC 0-20'!$B$2:$F$243,4,FALSE)</f>
        <v>106.2028921</v>
      </c>
      <c r="K1754">
        <f>VLOOKUP($C1754,'Girls CDC 0-20'!$B$2:$F$243,5,FALSE)</f>
        <v>4.4058171E-2</v>
      </c>
      <c r="L1754">
        <f t="shared" si="92"/>
        <v>-1.9946183404493767</v>
      </c>
      <c r="M1754">
        <f t="shared" si="94"/>
        <v>2.3042260860561501</v>
      </c>
    </row>
    <row r="1755" spans="1:13" x14ac:dyDescent="0.3">
      <c r="A1755">
        <v>1753</v>
      </c>
      <c r="B1755">
        <v>4.7994524298425736</v>
      </c>
      <c r="C1755">
        <f t="shared" si="93"/>
        <v>57.5</v>
      </c>
      <c r="D1755">
        <v>1</v>
      </c>
      <c r="E1755">
        <v>108.143</v>
      </c>
      <c r="F1755">
        <v>4.317E-2</v>
      </c>
      <c r="G1755">
        <v>93.715999999999994</v>
      </c>
      <c r="H1755">
        <v>97.281999999999996</v>
      </c>
      <c r="I1755">
        <f>VLOOKUP(C1755,'Girls CDC 0-20'!$B$2:$F$243,3,FALSE)</f>
        <v>5.853853E-3</v>
      </c>
      <c r="J1755">
        <f>VLOOKUP($C1755,'Girls CDC 0-20'!$B$2:$F$243,4,FALSE)</f>
        <v>106.2028921</v>
      </c>
      <c r="K1755">
        <f>VLOOKUP($C1755,'Girls CDC 0-20'!$B$2:$F$243,5,FALSE)</f>
        <v>4.4058171E-2</v>
      </c>
      <c r="L1755">
        <f t="shared" si="92"/>
        <v>-1.9908869260669058</v>
      </c>
      <c r="M1755">
        <f t="shared" si="94"/>
        <v>2.3246659927519184</v>
      </c>
    </row>
    <row r="1756" spans="1:13" x14ac:dyDescent="0.3">
      <c r="A1756">
        <v>1754</v>
      </c>
      <c r="B1756">
        <v>4.8021902806297057</v>
      </c>
      <c r="C1756">
        <f t="shared" si="93"/>
        <v>57.5</v>
      </c>
      <c r="D1756">
        <v>1</v>
      </c>
      <c r="E1756">
        <v>108.16070000000001</v>
      </c>
      <c r="F1756">
        <v>4.3180000000000003E-2</v>
      </c>
      <c r="G1756">
        <v>93.727999999999994</v>
      </c>
      <c r="H1756">
        <v>97.296000000000006</v>
      </c>
      <c r="I1756">
        <f>VLOOKUP(C1756,'Girls CDC 0-20'!$B$2:$F$243,3,FALSE)</f>
        <v>5.853853E-3</v>
      </c>
      <c r="J1756">
        <f>VLOOKUP($C1756,'Girls CDC 0-20'!$B$2:$F$243,4,FALSE)</f>
        <v>106.2028921</v>
      </c>
      <c r="K1756">
        <f>VLOOKUP($C1756,'Girls CDC 0-20'!$B$2:$F$243,5,FALSE)</f>
        <v>4.4058171E-2</v>
      </c>
      <c r="L1756">
        <f t="shared" si="92"/>
        <v>-1.9876224389324026</v>
      </c>
      <c r="M1756">
        <f t="shared" si="94"/>
        <v>2.3426731362566198</v>
      </c>
    </row>
    <row r="1757" spans="1:13" x14ac:dyDescent="0.3">
      <c r="A1757">
        <v>1755</v>
      </c>
      <c r="B1757">
        <v>4.8049281314168377</v>
      </c>
      <c r="C1757">
        <f t="shared" si="93"/>
        <v>57.5</v>
      </c>
      <c r="D1757">
        <v>1</v>
      </c>
      <c r="E1757">
        <v>108.17829999999999</v>
      </c>
      <c r="F1757">
        <v>4.3180000000000003E-2</v>
      </c>
      <c r="G1757">
        <v>93.742999999999995</v>
      </c>
      <c r="H1757">
        <v>97.311999999999998</v>
      </c>
      <c r="I1757">
        <f>VLOOKUP(C1757,'Girls CDC 0-20'!$B$2:$F$243,3,FALSE)</f>
        <v>5.853853E-3</v>
      </c>
      <c r="J1757">
        <f>VLOOKUP($C1757,'Girls CDC 0-20'!$B$2:$F$243,4,FALSE)</f>
        <v>106.2028921</v>
      </c>
      <c r="K1757">
        <f>VLOOKUP($C1757,'Girls CDC 0-20'!$B$2:$F$243,5,FALSE)</f>
        <v>4.4058171E-2</v>
      </c>
      <c r="L1757">
        <f t="shared" si="92"/>
        <v>-1.9838921682567499</v>
      </c>
      <c r="M1757">
        <f t="shared" si="94"/>
        <v>2.363393109438205</v>
      </c>
    </row>
    <row r="1758" spans="1:13" x14ac:dyDescent="0.3">
      <c r="A1758">
        <v>1756</v>
      </c>
      <c r="B1758">
        <v>4.8076659822039698</v>
      </c>
      <c r="C1758">
        <f t="shared" si="93"/>
        <v>57.5</v>
      </c>
      <c r="D1758">
        <v>1</v>
      </c>
      <c r="E1758">
        <v>108.196</v>
      </c>
      <c r="F1758">
        <v>4.3180000000000003E-2</v>
      </c>
      <c r="G1758">
        <v>93.759</v>
      </c>
      <c r="H1758">
        <v>97.328000000000003</v>
      </c>
      <c r="I1758">
        <f>VLOOKUP(C1758,'Girls CDC 0-20'!$B$2:$F$243,3,FALSE)</f>
        <v>5.853853E-3</v>
      </c>
      <c r="J1758">
        <f>VLOOKUP($C1758,'Girls CDC 0-20'!$B$2:$F$243,4,FALSE)</f>
        <v>106.2028921</v>
      </c>
      <c r="K1758">
        <f>VLOOKUP($C1758,'Girls CDC 0-20'!$B$2:$F$243,5,FALSE)</f>
        <v>4.4058171E-2</v>
      </c>
      <c r="L1758">
        <f t="shared" si="92"/>
        <v>-1.9801625072703699</v>
      </c>
      <c r="M1758">
        <f t="shared" si="94"/>
        <v>2.384263564124121</v>
      </c>
    </row>
    <row r="1759" spans="1:13" x14ac:dyDescent="0.3">
      <c r="A1759">
        <v>1757</v>
      </c>
      <c r="B1759">
        <v>4.8104038329911019</v>
      </c>
      <c r="C1759">
        <f t="shared" si="93"/>
        <v>57.5</v>
      </c>
      <c r="D1759">
        <v>1</v>
      </c>
      <c r="E1759">
        <v>108.2137</v>
      </c>
      <c r="F1759">
        <v>4.3189999999999999E-2</v>
      </c>
      <c r="G1759">
        <v>93.771000000000001</v>
      </c>
      <c r="H1759">
        <v>97.340999999999994</v>
      </c>
      <c r="I1759">
        <f>VLOOKUP(C1759,'Girls CDC 0-20'!$B$2:$F$243,3,FALSE)</f>
        <v>5.853853E-3</v>
      </c>
      <c r="J1759">
        <f>VLOOKUP($C1759,'Girls CDC 0-20'!$B$2:$F$243,4,FALSE)</f>
        <v>106.2028921</v>
      </c>
      <c r="K1759">
        <f>VLOOKUP($C1759,'Girls CDC 0-20'!$B$2:$F$243,5,FALSE)</f>
        <v>4.4058171E-2</v>
      </c>
      <c r="L1759">
        <f t="shared" si="92"/>
        <v>-1.9771326065127262</v>
      </c>
      <c r="M1759">
        <f t="shared" si="94"/>
        <v>2.4013321477066629</v>
      </c>
    </row>
    <row r="1760" spans="1:13" x14ac:dyDescent="0.3">
      <c r="A1760">
        <v>1758</v>
      </c>
      <c r="B1760">
        <v>4.8131416837782339</v>
      </c>
      <c r="C1760">
        <f t="shared" si="93"/>
        <v>57.5</v>
      </c>
      <c r="D1760">
        <v>1</v>
      </c>
      <c r="E1760">
        <v>108.2313</v>
      </c>
      <c r="F1760">
        <v>4.3189999999999999E-2</v>
      </c>
      <c r="G1760">
        <v>93.786000000000001</v>
      </c>
      <c r="H1760">
        <v>97.356999999999999</v>
      </c>
      <c r="I1760">
        <f>VLOOKUP(C1760,'Girls CDC 0-20'!$B$2:$F$243,3,FALSE)</f>
        <v>5.853853E-3</v>
      </c>
      <c r="J1760">
        <f>VLOOKUP($C1760,'Girls CDC 0-20'!$B$2:$F$243,4,FALSE)</f>
        <v>106.2028921</v>
      </c>
      <c r="K1760">
        <f>VLOOKUP($C1760,'Girls CDC 0-20'!$B$2:$F$243,5,FALSE)</f>
        <v>4.4058171E-2</v>
      </c>
      <c r="L1760">
        <f t="shared" si="92"/>
        <v>-1.9734040500789889</v>
      </c>
      <c r="M1760">
        <f t="shared" si="94"/>
        <v>2.4224773279041059</v>
      </c>
    </row>
    <row r="1761" spans="1:13" x14ac:dyDescent="0.3">
      <c r="A1761">
        <v>1759</v>
      </c>
      <c r="B1761">
        <v>4.815879534565366</v>
      </c>
      <c r="C1761">
        <f t="shared" si="93"/>
        <v>57.5</v>
      </c>
      <c r="D1761">
        <v>1</v>
      </c>
      <c r="E1761">
        <v>108.249</v>
      </c>
      <c r="F1761">
        <v>4.3200000000000002E-2</v>
      </c>
      <c r="G1761">
        <v>93.798000000000002</v>
      </c>
      <c r="H1761">
        <v>97.37</v>
      </c>
      <c r="I1761">
        <f>VLOOKUP(C1761,'Girls CDC 0-20'!$B$2:$F$243,3,FALSE)</f>
        <v>5.853853E-3</v>
      </c>
      <c r="J1761">
        <f>VLOOKUP($C1761,'Girls CDC 0-20'!$B$2:$F$243,4,FALSE)</f>
        <v>106.2028921</v>
      </c>
      <c r="K1761">
        <f>VLOOKUP($C1761,'Girls CDC 0-20'!$B$2:$F$243,5,FALSE)</f>
        <v>4.4058171E-2</v>
      </c>
      <c r="L1761">
        <f t="shared" si="92"/>
        <v>-1.9703750465036918</v>
      </c>
      <c r="M1761">
        <f t="shared" si="94"/>
        <v>2.4397701632527626</v>
      </c>
    </row>
    <row r="1762" spans="1:13" x14ac:dyDescent="0.3">
      <c r="A1762">
        <v>1760</v>
      </c>
      <c r="B1762">
        <v>4.8186173853524981</v>
      </c>
      <c r="C1762">
        <f t="shared" si="93"/>
        <v>57.5</v>
      </c>
      <c r="D1762">
        <v>1</v>
      </c>
      <c r="E1762">
        <v>108.2666</v>
      </c>
      <c r="F1762">
        <v>4.3200000000000002E-2</v>
      </c>
      <c r="G1762">
        <v>93.813000000000002</v>
      </c>
      <c r="H1762">
        <v>97.385999999999996</v>
      </c>
      <c r="I1762">
        <f>VLOOKUP(C1762,'Girls CDC 0-20'!$B$2:$F$243,3,FALSE)</f>
        <v>5.853853E-3</v>
      </c>
      <c r="J1762">
        <f>VLOOKUP($C1762,'Girls CDC 0-20'!$B$2:$F$243,4,FALSE)</f>
        <v>106.2028921</v>
      </c>
      <c r="K1762">
        <f>VLOOKUP($C1762,'Girls CDC 0-20'!$B$2:$F$243,5,FALSE)</f>
        <v>4.4058171E-2</v>
      </c>
      <c r="L1762">
        <f t="shared" si="92"/>
        <v>-1.9666475939669932</v>
      </c>
      <c r="M1762">
        <f t="shared" si="94"/>
        <v>2.4611926240702684</v>
      </c>
    </row>
    <row r="1763" spans="1:13" x14ac:dyDescent="0.3">
      <c r="A1763">
        <v>1761</v>
      </c>
      <c r="B1763">
        <v>4.8213552361396301</v>
      </c>
      <c r="C1763">
        <f t="shared" si="93"/>
        <v>57.5</v>
      </c>
      <c r="D1763">
        <v>1</v>
      </c>
      <c r="E1763">
        <v>108.2842</v>
      </c>
      <c r="F1763">
        <v>4.3209999999999998E-2</v>
      </c>
      <c r="G1763">
        <v>93.825000000000003</v>
      </c>
      <c r="H1763">
        <v>97.399000000000001</v>
      </c>
      <c r="I1763">
        <f>VLOOKUP(C1763,'Girls CDC 0-20'!$B$2:$F$243,3,FALSE)</f>
        <v>5.853853E-3</v>
      </c>
      <c r="J1763">
        <f>VLOOKUP($C1763,'Girls CDC 0-20'!$B$2:$F$243,4,FALSE)</f>
        <v>106.2028921</v>
      </c>
      <c r="K1763">
        <f>VLOOKUP($C1763,'Girls CDC 0-20'!$B$2:$F$243,5,FALSE)</f>
        <v>4.4058171E-2</v>
      </c>
      <c r="L1763">
        <f t="shared" si="92"/>
        <v>-1.9636194870415526</v>
      </c>
      <c r="M1763">
        <f t="shared" si="94"/>
        <v>2.4787117899946414</v>
      </c>
    </row>
    <row r="1764" spans="1:13" x14ac:dyDescent="0.3">
      <c r="A1764">
        <v>1762</v>
      </c>
      <c r="B1764">
        <v>4.8240930869267622</v>
      </c>
      <c r="C1764">
        <f t="shared" si="93"/>
        <v>57.5</v>
      </c>
      <c r="D1764">
        <v>1</v>
      </c>
      <c r="E1764">
        <v>108.3019</v>
      </c>
      <c r="F1764">
        <v>4.3209999999999998E-2</v>
      </c>
      <c r="G1764">
        <v>93.84</v>
      </c>
      <c r="H1764">
        <v>97.415000000000006</v>
      </c>
      <c r="I1764">
        <f>VLOOKUP(C1764,'Girls CDC 0-20'!$B$2:$F$243,3,FALSE)</f>
        <v>5.853853E-3</v>
      </c>
      <c r="J1764">
        <f>VLOOKUP($C1764,'Girls CDC 0-20'!$B$2:$F$243,4,FALSE)</f>
        <v>106.2028921</v>
      </c>
      <c r="K1764">
        <f>VLOOKUP($C1764,'Girls CDC 0-20'!$B$2:$F$243,5,FALSE)</f>
        <v>4.4058171E-2</v>
      </c>
      <c r="L1764">
        <f t="shared" si="92"/>
        <v>-1.959893137746288</v>
      </c>
      <c r="M1764">
        <f t="shared" si="94"/>
        <v>2.5004140933296117</v>
      </c>
    </row>
    <row r="1765" spans="1:13" x14ac:dyDescent="0.3">
      <c r="A1765">
        <v>1763</v>
      </c>
      <c r="B1765">
        <v>4.8268309377138943</v>
      </c>
      <c r="C1765">
        <f t="shared" si="93"/>
        <v>57.5</v>
      </c>
      <c r="D1765">
        <v>1</v>
      </c>
      <c r="E1765">
        <v>108.31950000000001</v>
      </c>
      <c r="F1765">
        <v>4.3209999999999998E-2</v>
      </c>
      <c r="G1765">
        <v>93.855999999999995</v>
      </c>
      <c r="H1765">
        <v>97.430999999999997</v>
      </c>
      <c r="I1765">
        <f>VLOOKUP(C1765,'Girls CDC 0-20'!$B$2:$F$243,3,FALSE)</f>
        <v>5.853853E-3</v>
      </c>
      <c r="J1765">
        <f>VLOOKUP($C1765,'Girls CDC 0-20'!$B$2:$F$243,4,FALSE)</f>
        <v>106.2028921</v>
      </c>
      <c r="K1765">
        <f>VLOOKUP($C1765,'Girls CDC 0-20'!$B$2:$F$243,5,FALSE)</f>
        <v>4.4058171E-2</v>
      </c>
      <c r="L1765">
        <f t="shared" si="92"/>
        <v>-1.9561673968557767</v>
      </c>
      <c r="M1765">
        <f t="shared" si="94"/>
        <v>2.5222718915723155</v>
      </c>
    </row>
    <row r="1766" spans="1:13" x14ac:dyDescent="0.3">
      <c r="A1766">
        <v>1764</v>
      </c>
      <c r="B1766">
        <v>4.8295687885010263</v>
      </c>
      <c r="C1766">
        <f t="shared" si="93"/>
        <v>57.5</v>
      </c>
      <c r="D1766">
        <v>1</v>
      </c>
      <c r="E1766">
        <v>108.33710000000001</v>
      </c>
      <c r="F1766">
        <v>4.3220000000000001E-2</v>
      </c>
      <c r="G1766">
        <v>93.867999999999995</v>
      </c>
      <c r="H1766">
        <v>97.444000000000003</v>
      </c>
      <c r="I1766">
        <f>VLOOKUP(C1766,'Girls CDC 0-20'!$B$2:$F$243,3,FALSE)</f>
        <v>5.853853E-3</v>
      </c>
      <c r="J1766">
        <f>VLOOKUP($C1766,'Girls CDC 0-20'!$B$2:$F$243,4,FALSE)</f>
        <v>106.2028921</v>
      </c>
      <c r="K1766">
        <f>VLOOKUP($C1766,'Girls CDC 0-20'!$B$2:$F$243,5,FALSE)</f>
        <v>4.4058171E-2</v>
      </c>
      <c r="L1766">
        <f t="shared" si="92"/>
        <v>-1.9531406802296398</v>
      </c>
      <c r="M1766">
        <f t="shared" si="94"/>
        <v>2.5401463883252968</v>
      </c>
    </row>
    <row r="1767" spans="1:13" x14ac:dyDescent="0.3">
      <c r="A1767">
        <v>1765</v>
      </c>
      <c r="B1767">
        <v>4.8323066392881584</v>
      </c>
      <c r="C1767">
        <f t="shared" si="93"/>
        <v>57.5</v>
      </c>
      <c r="D1767">
        <v>1</v>
      </c>
      <c r="E1767">
        <v>108.35469999999999</v>
      </c>
      <c r="F1767">
        <v>4.3220000000000001E-2</v>
      </c>
      <c r="G1767">
        <v>93.882999999999996</v>
      </c>
      <c r="H1767">
        <v>97.46</v>
      </c>
      <c r="I1767">
        <f>VLOOKUP(C1767,'Girls CDC 0-20'!$B$2:$F$243,3,FALSE)</f>
        <v>5.853853E-3</v>
      </c>
      <c r="J1767">
        <f>VLOOKUP($C1767,'Girls CDC 0-20'!$B$2:$F$243,4,FALSE)</f>
        <v>106.2028921</v>
      </c>
      <c r="K1767">
        <f>VLOOKUP($C1767,'Girls CDC 0-20'!$B$2:$F$243,5,FALSE)</f>
        <v>4.4058171E-2</v>
      </c>
      <c r="L1767">
        <f t="shared" si="92"/>
        <v>-1.9494160415646555</v>
      </c>
      <c r="M1767">
        <f t="shared" si="94"/>
        <v>2.5622880172675884</v>
      </c>
    </row>
    <row r="1768" spans="1:13" x14ac:dyDescent="0.3">
      <c r="A1768">
        <v>1766</v>
      </c>
      <c r="B1768">
        <v>4.8350444900752905</v>
      </c>
      <c r="C1768">
        <f t="shared" si="93"/>
        <v>58.5</v>
      </c>
      <c r="D1768">
        <v>1</v>
      </c>
      <c r="E1768">
        <v>108.3723</v>
      </c>
      <c r="F1768">
        <v>4.3229999999999998E-2</v>
      </c>
      <c r="G1768">
        <v>93.894999999999996</v>
      </c>
      <c r="H1768">
        <v>97.474000000000004</v>
      </c>
      <c r="I1768">
        <f>VLOOKUP(C1768,'Girls CDC 0-20'!$B$2:$F$243,3,FALSE)</f>
        <v>-1.6133871000000001E-2</v>
      </c>
      <c r="J1768">
        <f>VLOOKUP($C1768,'Girls CDC 0-20'!$B$2:$F$243,4,FALSE)</f>
        <v>106.78605829999999</v>
      </c>
      <c r="K1768">
        <f>VLOOKUP($C1768,'Girls CDC 0-20'!$B$2:$F$243,5,FALSE)</f>
        <v>4.4133440000000003E-2</v>
      </c>
      <c r="L1768">
        <f t="shared" si="92"/>
        <v>-2.0689276104512753</v>
      </c>
      <c r="M1768">
        <f t="shared" si="94"/>
        <v>1.9276440095433136</v>
      </c>
    </row>
    <row r="1769" spans="1:13" x14ac:dyDescent="0.3">
      <c r="A1769">
        <v>1767</v>
      </c>
      <c r="B1769">
        <v>4.8377823408624234</v>
      </c>
      <c r="C1769">
        <f t="shared" si="93"/>
        <v>58.5</v>
      </c>
      <c r="D1769">
        <v>1</v>
      </c>
      <c r="E1769">
        <v>108.3899</v>
      </c>
      <c r="F1769">
        <v>4.3229999999999998E-2</v>
      </c>
      <c r="G1769">
        <v>93.91</v>
      </c>
      <c r="H1769">
        <v>97.489000000000004</v>
      </c>
      <c r="I1769">
        <f>VLOOKUP(C1769,'Girls CDC 0-20'!$B$2:$F$243,3,FALSE)</f>
        <v>-1.6133871000000001E-2</v>
      </c>
      <c r="J1769">
        <f>VLOOKUP($C1769,'Girls CDC 0-20'!$B$2:$F$243,4,FALSE)</f>
        <v>106.78605829999999</v>
      </c>
      <c r="K1769">
        <f>VLOOKUP($C1769,'Girls CDC 0-20'!$B$2:$F$243,5,FALSE)</f>
        <v>4.4133440000000003E-2</v>
      </c>
      <c r="L1769">
        <f t="shared" si="92"/>
        <v>-2.0654358852734505</v>
      </c>
      <c r="M1769">
        <f t="shared" si="94"/>
        <v>1.9440888053139755</v>
      </c>
    </row>
    <row r="1770" spans="1:13" x14ac:dyDescent="0.3">
      <c r="A1770">
        <v>1768</v>
      </c>
      <c r="B1770">
        <v>4.8405201916495555</v>
      </c>
      <c r="C1770">
        <f t="shared" si="93"/>
        <v>58.5</v>
      </c>
      <c r="D1770">
        <v>1</v>
      </c>
      <c r="E1770">
        <v>108.4075</v>
      </c>
      <c r="F1770">
        <v>4.3229999999999998E-2</v>
      </c>
      <c r="G1770">
        <v>93.924999999999997</v>
      </c>
      <c r="H1770">
        <v>97.504999999999995</v>
      </c>
      <c r="I1770">
        <f>VLOOKUP(C1770,'Girls CDC 0-20'!$B$2:$F$243,3,FALSE)</f>
        <v>-1.6133871000000001E-2</v>
      </c>
      <c r="J1770">
        <f>VLOOKUP($C1770,'Girls CDC 0-20'!$B$2:$F$243,4,FALSE)</f>
        <v>106.78605829999999</v>
      </c>
      <c r="K1770">
        <f>VLOOKUP($C1770,'Girls CDC 0-20'!$B$2:$F$243,5,FALSE)</f>
        <v>4.4133440000000003E-2</v>
      </c>
      <c r="L1770">
        <f t="shared" si="92"/>
        <v>-2.0617119800875443</v>
      </c>
      <c r="M1770">
        <f t="shared" si="94"/>
        <v>1.961758265682926</v>
      </c>
    </row>
    <row r="1771" spans="1:13" x14ac:dyDescent="0.3">
      <c r="A1771">
        <v>1769</v>
      </c>
      <c r="B1771">
        <v>4.8432580424366876</v>
      </c>
      <c r="C1771">
        <f t="shared" si="93"/>
        <v>58.5</v>
      </c>
      <c r="D1771">
        <v>1</v>
      </c>
      <c r="E1771">
        <v>108.4251</v>
      </c>
      <c r="F1771">
        <v>4.3240000000000001E-2</v>
      </c>
      <c r="G1771">
        <v>93.936999999999998</v>
      </c>
      <c r="H1771">
        <v>97.518000000000001</v>
      </c>
      <c r="I1771">
        <f>VLOOKUP(C1771,'Girls CDC 0-20'!$B$2:$F$243,3,FALSE)</f>
        <v>-1.6133871000000001E-2</v>
      </c>
      <c r="J1771">
        <f>VLOOKUP($C1771,'Girls CDC 0-20'!$B$2:$F$243,4,FALSE)</f>
        <v>106.78605829999999</v>
      </c>
      <c r="K1771">
        <f>VLOOKUP($C1771,'Girls CDC 0-20'!$B$2:$F$243,5,FALSE)</f>
        <v>4.4133440000000003E-2</v>
      </c>
      <c r="L1771">
        <f t="shared" si="92"/>
        <v>-2.0586867643034861</v>
      </c>
      <c r="M1771">
        <f t="shared" si="94"/>
        <v>1.9762127483538776</v>
      </c>
    </row>
    <row r="1772" spans="1:13" x14ac:dyDescent="0.3">
      <c r="A1772">
        <v>1770</v>
      </c>
      <c r="B1772">
        <v>4.8459958932238196</v>
      </c>
      <c r="C1772">
        <f t="shared" si="93"/>
        <v>58.5</v>
      </c>
      <c r="D1772">
        <v>1</v>
      </c>
      <c r="E1772">
        <v>108.4427</v>
      </c>
      <c r="F1772">
        <v>4.3240000000000001E-2</v>
      </c>
      <c r="G1772">
        <v>93.951999999999998</v>
      </c>
      <c r="H1772">
        <v>97.534000000000006</v>
      </c>
      <c r="I1772">
        <f>VLOOKUP(C1772,'Girls CDC 0-20'!$B$2:$F$243,3,FALSE)</f>
        <v>-1.6133871000000001E-2</v>
      </c>
      <c r="J1772">
        <f>VLOOKUP($C1772,'Girls CDC 0-20'!$B$2:$F$243,4,FALSE)</f>
        <v>106.78605829999999</v>
      </c>
      <c r="K1772">
        <f>VLOOKUP($C1772,'Girls CDC 0-20'!$B$2:$F$243,5,FALSE)</f>
        <v>4.4133440000000003E-2</v>
      </c>
      <c r="L1772">
        <f t="shared" si="92"/>
        <v>-2.0549639843080159</v>
      </c>
      <c r="M1772">
        <f t="shared" si="94"/>
        <v>1.994124175691274</v>
      </c>
    </row>
    <row r="1773" spans="1:13" x14ac:dyDescent="0.3">
      <c r="A1773">
        <v>1771</v>
      </c>
      <c r="B1773">
        <v>4.8487337440109517</v>
      </c>
      <c r="C1773">
        <f t="shared" si="93"/>
        <v>58.5</v>
      </c>
      <c r="D1773">
        <v>1</v>
      </c>
      <c r="E1773">
        <v>108.4603</v>
      </c>
      <c r="F1773">
        <v>4.3249999999999997E-2</v>
      </c>
      <c r="G1773">
        <v>93.963999999999999</v>
      </c>
      <c r="H1773">
        <v>97.548000000000002</v>
      </c>
      <c r="I1773">
        <f>VLOOKUP(C1773,'Girls CDC 0-20'!$B$2:$F$243,3,FALSE)</f>
        <v>-1.6133871000000001E-2</v>
      </c>
      <c r="J1773">
        <f>VLOOKUP($C1773,'Girls CDC 0-20'!$B$2:$F$243,4,FALSE)</f>
        <v>106.78605829999999</v>
      </c>
      <c r="K1773">
        <f>VLOOKUP($C1773,'Girls CDC 0-20'!$B$2:$F$243,5,FALSE)</f>
        <v>4.4133440000000003E-2</v>
      </c>
      <c r="L1773">
        <f t="shared" si="92"/>
        <v>-2.0517070608278445</v>
      </c>
      <c r="M1773">
        <f t="shared" si="94"/>
        <v>2.0099070069844984</v>
      </c>
    </row>
    <row r="1774" spans="1:13" x14ac:dyDescent="0.3">
      <c r="A1774">
        <v>1772</v>
      </c>
      <c r="B1774">
        <v>4.8514715947980838</v>
      </c>
      <c r="C1774">
        <f t="shared" si="93"/>
        <v>58.5</v>
      </c>
      <c r="D1774">
        <v>1</v>
      </c>
      <c r="E1774">
        <v>108.47790000000001</v>
      </c>
      <c r="F1774">
        <v>4.3249999999999997E-2</v>
      </c>
      <c r="G1774">
        <v>93.98</v>
      </c>
      <c r="H1774">
        <v>97.563000000000002</v>
      </c>
      <c r="I1774">
        <f>VLOOKUP(C1774,'Girls CDC 0-20'!$B$2:$F$243,3,FALSE)</f>
        <v>-1.6133871000000001E-2</v>
      </c>
      <c r="J1774">
        <f>VLOOKUP($C1774,'Girls CDC 0-20'!$B$2:$F$243,4,FALSE)</f>
        <v>106.78605829999999</v>
      </c>
      <c r="K1774">
        <f>VLOOKUP($C1774,'Girls CDC 0-20'!$B$2:$F$243,5,FALSE)</f>
        <v>4.4133440000000003E-2</v>
      </c>
      <c r="L1774">
        <f t="shared" si="92"/>
        <v>-2.0482180269884478</v>
      </c>
      <c r="M1774">
        <f t="shared" si="94"/>
        <v>2.0269320422326902</v>
      </c>
    </row>
    <row r="1775" spans="1:13" x14ac:dyDescent="0.3">
      <c r="A1775">
        <v>1773</v>
      </c>
      <c r="B1775">
        <v>4.8542094455852158</v>
      </c>
      <c r="C1775">
        <f t="shared" si="93"/>
        <v>58.5</v>
      </c>
      <c r="D1775">
        <v>1</v>
      </c>
      <c r="E1775">
        <v>108.4954</v>
      </c>
      <c r="F1775">
        <v>4.3249999999999997E-2</v>
      </c>
      <c r="G1775">
        <v>93.995000000000005</v>
      </c>
      <c r="H1775">
        <v>97.578999999999994</v>
      </c>
      <c r="I1775">
        <f>VLOOKUP(C1775,'Girls CDC 0-20'!$B$2:$F$243,3,FALSE)</f>
        <v>-1.6133871000000001E-2</v>
      </c>
      <c r="J1775">
        <f>VLOOKUP($C1775,'Girls CDC 0-20'!$B$2:$F$243,4,FALSE)</f>
        <v>106.78605829999999</v>
      </c>
      <c r="K1775">
        <f>VLOOKUP($C1775,'Girls CDC 0-20'!$B$2:$F$243,5,FALSE)</f>
        <v>4.4133440000000003E-2</v>
      </c>
      <c r="L1775">
        <f t="shared" si="92"/>
        <v>-2.0444969916433915</v>
      </c>
      <c r="M1775">
        <f t="shared" si="94"/>
        <v>2.0452237149208581</v>
      </c>
    </row>
    <row r="1776" spans="1:13" x14ac:dyDescent="0.3">
      <c r="A1776">
        <v>1774</v>
      </c>
      <c r="B1776">
        <v>4.8569472963723479</v>
      </c>
      <c r="C1776">
        <f t="shared" si="93"/>
        <v>58.5</v>
      </c>
      <c r="D1776">
        <v>1</v>
      </c>
      <c r="E1776">
        <v>108.51300000000001</v>
      </c>
      <c r="F1776">
        <v>4.326E-2</v>
      </c>
      <c r="G1776">
        <v>94.007000000000005</v>
      </c>
      <c r="H1776">
        <v>97.591999999999999</v>
      </c>
      <c r="I1776">
        <f>VLOOKUP(C1776,'Girls CDC 0-20'!$B$2:$F$243,3,FALSE)</f>
        <v>-1.6133871000000001E-2</v>
      </c>
      <c r="J1776">
        <f>VLOOKUP($C1776,'Girls CDC 0-20'!$B$2:$F$243,4,FALSE)</f>
        <v>106.78605829999999</v>
      </c>
      <c r="K1776">
        <f>VLOOKUP($C1776,'Girls CDC 0-20'!$B$2:$F$243,5,FALSE)</f>
        <v>4.4133440000000003E-2</v>
      </c>
      <c r="L1776">
        <f t="shared" si="92"/>
        <v>-2.0414741069064211</v>
      </c>
      <c r="M1776">
        <f t="shared" si="94"/>
        <v>2.0601862508219866</v>
      </c>
    </row>
    <row r="1777" spans="1:13" x14ac:dyDescent="0.3">
      <c r="A1777">
        <v>1775</v>
      </c>
      <c r="B1777">
        <v>4.85968514715948</v>
      </c>
      <c r="C1777">
        <f t="shared" si="93"/>
        <v>58.5</v>
      </c>
      <c r="D1777">
        <v>1</v>
      </c>
      <c r="E1777">
        <v>108.53060000000001</v>
      </c>
      <c r="F1777">
        <v>4.326E-2</v>
      </c>
      <c r="G1777">
        <v>94.022000000000006</v>
      </c>
      <c r="H1777">
        <v>97.608000000000004</v>
      </c>
      <c r="I1777">
        <f>VLOOKUP(C1777,'Girls CDC 0-20'!$B$2:$F$243,3,FALSE)</f>
        <v>-1.6133871000000001E-2</v>
      </c>
      <c r="J1777">
        <f>VLOOKUP($C1777,'Girls CDC 0-20'!$B$2:$F$243,4,FALSE)</f>
        <v>106.78605829999999</v>
      </c>
      <c r="K1777">
        <f>VLOOKUP($C1777,'Girls CDC 0-20'!$B$2:$F$243,5,FALSE)</f>
        <v>4.4133440000000003E-2</v>
      </c>
      <c r="L1777">
        <f t="shared" si="92"/>
        <v>-2.037754195032619</v>
      </c>
      <c r="M1777">
        <f t="shared" si="94"/>
        <v>2.0787260645029111</v>
      </c>
    </row>
    <row r="1778" spans="1:13" x14ac:dyDescent="0.3">
      <c r="A1778">
        <v>1776</v>
      </c>
      <c r="B1778">
        <v>4.862422997946612</v>
      </c>
      <c r="C1778">
        <f t="shared" si="93"/>
        <v>58.5</v>
      </c>
      <c r="D1778">
        <v>1</v>
      </c>
      <c r="E1778">
        <v>108.54810000000001</v>
      </c>
      <c r="F1778">
        <v>4.3270000000000003E-2</v>
      </c>
      <c r="G1778">
        <v>94.034000000000006</v>
      </c>
      <c r="H1778">
        <v>97.622</v>
      </c>
      <c r="I1778">
        <f>VLOOKUP(C1778,'Girls CDC 0-20'!$B$2:$F$243,3,FALSE)</f>
        <v>-1.6133871000000001E-2</v>
      </c>
      <c r="J1778">
        <f>VLOOKUP($C1778,'Girls CDC 0-20'!$B$2:$F$243,4,FALSE)</f>
        <v>106.78605829999999</v>
      </c>
      <c r="K1778">
        <f>VLOOKUP($C1778,'Girls CDC 0-20'!$B$2:$F$243,5,FALSE)</f>
        <v>4.4133440000000003E-2</v>
      </c>
      <c r="L1778">
        <f t="shared" si="92"/>
        <v>-2.0344997803812914</v>
      </c>
      <c r="M1778">
        <f t="shared" si="94"/>
        <v>2.0950615360980951</v>
      </c>
    </row>
    <row r="1779" spans="1:13" x14ac:dyDescent="0.3">
      <c r="A1779">
        <v>1777</v>
      </c>
      <c r="B1779">
        <v>4.8651608487337441</v>
      </c>
      <c r="C1779">
        <f t="shared" si="93"/>
        <v>58.5</v>
      </c>
      <c r="D1779">
        <v>1</v>
      </c>
      <c r="E1779">
        <v>108.56570000000001</v>
      </c>
      <c r="F1779">
        <v>4.3270000000000003E-2</v>
      </c>
      <c r="G1779">
        <v>94.049000000000007</v>
      </c>
      <c r="H1779">
        <v>97.637</v>
      </c>
      <c r="I1779">
        <f>VLOOKUP(C1779,'Girls CDC 0-20'!$B$2:$F$243,3,FALSE)</f>
        <v>-1.6133871000000001E-2</v>
      </c>
      <c r="J1779">
        <f>VLOOKUP($C1779,'Girls CDC 0-20'!$B$2:$F$243,4,FALSE)</f>
        <v>106.78605829999999</v>
      </c>
      <c r="K1779">
        <f>VLOOKUP($C1779,'Girls CDC 0-20'!$B$2:$F$243,5,FALSE)</f>
        <v>4.4133440000000003E-2</v>
      </c>
      <c r="L1779">
        <f t="shared" si="92"/>
        <v>-2.0310134337668222</v>
      </c>
      <c r="M1779">
        <f t="shared" si="94"/>
        <v>2.1126815938791328</v>
      </c>
    </row>
    <row r="1780" spans="1:13" x14ac:dyDescent="0.3">
      <c r="A1780">
        <v>1778</v>
      </c>
      <c r="B1780">
        <v>4.8678986995208762</v>
      </c>
      <c r="C1780">
        <f t="shared" si="93"/>
        <v>58.5</v>
      </c>
      <c r="D1780">
        <v>1</v>
      </c>
      <c r="E1780">
        <v>108.58320000000001</v>
      </c>
      <c r="F1780">
        <v>4.3270000000000003E-2</v>
      </c>
      <c r="G1780">
        <v>94.063999999999993</v>
      </c>
      <c r="H1780">
        <v>97.653000000000006</v>
      </c>
      <c r="I1780">
        <f>VLOOKUP(C1780,'Girls CDC 0-20'!$B$2:$F$243,3,FALSE)</f>
        <v>-1.6133871000000001E-2</v>
      </c>
      <c r="J1780">
        <f>VLOOKUP($C1780,'Girls CDC 0-20'!$B$2:$F$243,4,FALSE)</f>
        <v>106.78605829999999</v>
      </c>
      <c r="K1780">
        <f>VLOOKUP($C1780,'Girls CDC 0-20'!$B$2:$F$243,5,FALSE)</f>
        <v>4.4133440000000003E-2</v>
      </c>
      <c r="L1780">
        <f t="shared" si="92"/>
        <v>-2.0272952638784369</v>
      </c>
      <c r="M1780">
        <f t="shared" si="94"/>
        <v>2.1316112792536588</v>
      </c>
    </row>
    <row r="1781" spans="1:13" x14ac:dyDescent="0.3">
      <c r="A1781">
        <v>1779</v>
      </c>
      <c r="B1781">
        <v>4.8706365503080082</v>
      </c>
      <c r="C1781">
        <f t="shared" si="93"/>
        <v>58.5</v>
      </c>
      <c r="D1781">
        <v>1</v>
      </c>
      <c r="E1781">
        <v>108.60080000000001</v>
      </c>
      <c r="F1781">
        <v>4.3279999999999999E-2</v>
      </c>
      <c r="G1781">
        <v>94.075999999999993</v>
      </c>
      <c r="H1781">
        <v>97.665999999999997</v>
      </c>
      <c r="I1781">
        <f>VLOOKUP(C1781,'Girls CDC 0-20'!$B$2:$F$243,3,FALSE)</f>
        <v>-1.6133871000000001E-2</v>
      </c>
      <c r="J1781">
        <f>VLOOKUP($C1781,'Girls CDC 0-20'!$B$2:$F$243,4,FALSE)</f>
        <v>106.78605829999999</v>
      </c>
      <c r="K1781">
        <f>VLOOKUP($C1781,'Girls CDC 0-20'!$B$2:$F$243,5,FALSE)</f>
        <v>4.4133440000000003E-2</v>
      </c>
      <c r="L1781">
        <f t="shared" si="92"/>
        <v>-2.0242747066276361</v>
      </c>
      <c r="M1781">
        <f t="shared" si="94"/>
        <v>2.1470947300654206</v>
      </c>
    </row>
    <row r="1782" spans="1:13" x14ac:dyDescent="0.3">
      <c r="A1782">
        <v>1780</v>
      </c>
      <c r="B1782">
        <v>4.8733744010951403</v>
      </c>
      <c r="C1782">
        <f t="shared" si="93"/>
        <v>58.5</v>
      </c>
      <c r="D1782">
        <v>1</v>
      </c>
      <c r="E1782">
        <v>108.6183</v>
      </c>
      <c r="F1782">
        <v>4.3279999999999999E-2</v>
      </c>
      <c r="G1782">
        <v>94.090999999999994</v>
      </c>
      <c r="H1782">
        <v>97.682000000000002</v>
      </c>
      <c r="I1782">
        <f>VLOOKUP(C1782,'Girls CDC 0-20'!$B$2:$F$243,3,FALSE)</f>
        <v>-1.6133871000000001E-2</v>
      </c>
      <c r="J1782">
        <f>VLOOKUP($C1782,'Girls CDC 0-20'!$B$2:$F$243,4,FALSE)</f>
        <v>106.78605829999999</v>
      </c>
      <c r="K1782">
        <f>VLOOKUP($C1782,'Girls CDC 0-20'!$B$2:$F$243,5,FALSE)</f>
        <v>4.4133440000000003E-2</v>
      </c>
      <c r="L1782">
        <f t="shared" si="92"/>
        <v>-2.0205576584944414</v>
      </c>
      <c r="M1782">
        <f t="shared" si="94"/>
        <v>2.1662787888917667</v>
      </c>
    </row>
    <row r="1783" spans="1:13" x14ac:dyDescent="0.3">
      <c r="A1783">
        <v>1781</v>
      </c>
      <c r="B1783">
        <v>4.8761122518822724</v>
      </c>
      <c r="C1783">
        <f t="shared" si="93"/>
        <v>58.5</v>
      </c>
      <c r="D1783">
        <v>1</v>
      </c>
      <c r="E1783">
        <v>108.6358</v>
      </c>
      <c r="F1783">
        <v>4.3290000000000002E-2</v>
      </c>
      <c r="G1783">
        <v>94.102999999999994</v>
      </c>
      <c r="H1783">
        <v>97.694999999999993</v>
      </c>
      <c r="I1783">
        <f>VLOOKUP(C1783,'Girls CDC 0-20'!$B$2:$F$243,3,FALSE)</f>
        <v>-1.6133871000000001E-2</v>
      </c>
      <c r="J1783">
        <f>VLOOKUP($C1783,'Girls CDC 0-20'!$B$2:$F$243,4,FALSE)</f>
        <v>106.78605829999999</v>
      </c>
      <c r="K1783">
        <f>VLOOKUP($C1783,'Girls CDC 0-20'!$B$2:$F$243,5,FALSE)</f>
        <v>4.4133440000000003E-2</v>
      </c>
      <c r="L1783">
        <f t="shared" si="92"/>
        <v>-2.0175380123970088</v>
      </c>
      <c r="M1783">
        <f t="shared" si="94"/>
        <v>2.1819699156662029</v>
      </c>
    </row>
    <row r="1784" spans="1:13" x14ac:dyDescent="0.3">
      <c r="A1784">
        <v>1782</v>
      </c>
      <c r="B1784">
        <v>4.8788501026694044</v>
      </c>
      <c r="C1784">
        <f t="shared" si="93"/>
        <v>58.5</v>
      </c>
      <c r="D1784">
        <v>1</v>
      </c>
      <c r="E1784">
        <v>108.6533</v>
      </c>
      <c r="F1784">
        <v>4.3290000000000002E-2</v>
      </c>
      <c r="G1784">
        <v>94.117999999999995</v>
      </c>
      <c r="H1784">
        <v>97.710999999999999</v>
      </c>
      <c r="I1784">
        <f>VLOOKUP(C1784,'Girls CDC 0-20'!$B$2:$F$243,3,FALSE)</f>
        <v>-1.6133871000000001E-2</v>
      </c>
      <c r="J1784">
        <f>VLOOKUP($C1784,'Girls CDC 0-20'!$B$2:$F$243,4,FALSE)</f>
        <v>106.78605829999999</v>
      </c>
      <c r="K1784">
        <f>VLOOKUP($C1784,'Girls CDC 0-20'!$B$2:$F$243,5,FALSE)</f>
        <v>4.4133440000000003E-2</v>
      </c>
      <c r="L1784">
        <f t="shared" si="92"/>
        <v>-2.0138220853476096</v>
      </c>
      <c r="M1784">
        <f t="shared" si="94"/>
        <v>2.2014108055633064</v>
      </c>
    </row>
    <row r="1785" spans="1:13" x14ac:dyDescent="0.3">
      <c r="A1785">
        <v>1783</v>
      </c>
      <c r="B1785">
        <v>4.8815879534565365</v>
      </c>
      <c r="C1785">
        <f t="shared" si="93"/>
        <v>58.5</v>
      </c>
      <c r="D1785">
        <v>1</v>
      </c>
      <c r="E1785">
        <v>108.6709</v>
      </c>
      <c r="F1785">
        <v>4.3290000000000002E-2</v>
      </c>
      <c r="G1785">
        <v>94.132999999999996</v>
      </c>
      <c r="H1785">
        <v>97.727000000000004</v>
      </c>
      <c r="I1785">
        <f>VLOOKUP(C1785,'Girls CDC 0-20'!$B$2:$F$243,3,FALSE)</f>
        <v>-1.6133871000000001E-2</v>
      </c>
      <c r="J1785">
        <f>VLOOKUP($C1785,'Girls CDC 0-20'!$B$2:$F$243,4,FALSE)</f>
        <v>106.78605829999999</v>
      </c>
      <c r="K1785">
        <f>VLOOKUP($C1785,'Girls CDC 0-20'!$B$2:$F$243,5,FALSE)</f>
        <v>4.4133440000000003E-2</v>
      </c>
      <c r="L1785">
        <f t="shared" si="92"/>
        <v>-2.0101067765404474</v>
      </c>
      <c r="M1785">
        <f t="shared" si="94"/>
        <v>2.2209944503700787</v>
      </c>
    </row>
    <row r="1786" spans="1:13" x14ac:dyDescent="0.3">
      <c r="A1786">
        <v>1784</v>
      </c>
      <c r="B1786">
        <v>4.8843258042436686</v>
      </c>
      <c r="C1786">
        <f t="shared" si="93"/>
        <v>58.5</v>
      </c>
      <c r="D1786">
        <v>1</v>
      </c>
      <c r="E1786">
        <v>108.6884</v>
      </c>
      <c r="F1786">
        <v>4.3299999999999998E-2</v>
      </c>
      <c r="G1786">
        <v>94.144999999999996</v>
      </c>
      <c r="H1786">
        <v>97.74</v>
      </c>
      <c r="I1786">
        <f>VLOOKUP(C1786,'Girls CDC 0-20'!$B$2:$F$243,3,FALSE)</f>
        <v>-1.6133871000000001E-2</v>
      </c>
      <c r="J1786">
        <f>VLOOKUP($C1786,'Girls CDC 0-20'!$B$2:$F$243,4,FALSE)</f>
        <v>106.78605829999999</v>
      </c>
      <c r="K1786">
        <f>VLOOKUP($C1786,'Girls CDC 0-20'!$B$2:$F$243,5,FALSE)</f>
        <v>4.4133440000000003E-2</v>
      </c>
      <c r="L1786">
        <f t="shared" si="92"/>
        <v>-2.0070885432226957</v>
      </c>
      <c r="M1786">
        <f t="shared" si="94"/>
        <v>2.237011795265337</v>
      </c>
    </row>
    <row r="1787" spans="1:13" x14ac:dyDescent="0.3">
      <c r="A1787">
        <v>1785</v>
      </c>
      <c r="B1787">
        <v>4.8870636550308006</v>
      </c>
      <c r="C1787">
        <f t="shared" si="93"/>
        <v>58.5</v>
      </c>
      <c r="D1787">
        <v>1</v>
      </c>
      <c r="E1787">
        <v>108.7059</v>
      </c>
      <c r="F1787">
        <v>4.3299999999999998E-2</v>
      </c>
      <c r="G1787">
        <v>94.16</v>
      </c>
      <c r="H1787">
        <v>97.756</v>
      </c>
      <c r="I1787">
        <f>VLOOKUP(C1787,'Girls CDC 0-20'!$B$2:$F$243,3,FALSE)</f>
        <v>-1.6133871000000001E-2</v>
      </c>
      <c r="J1787">
        <f>VLOOKUP($C1787,'Girls CDC 0-20'!$B$2:$F$243,4,FALSE)</f>
        <v>106.78605829999999</v>
      </c>
      <c r="K1787">
        <f>VLOOKUP($C1787,'Girls CDC 0-20'!$B$2:$F$243,5,FALSE)</f>
        <v>4.4133440000000003E-2</v>
      </c>
      <c r="L1787">
        <f t="shared" si="92"/>
        <v>-2.0033743544590261</v>
      </c>
      <c r="M1787">
        <f t="shared" si="94"/>
        <v>2.2568561008576027</v>
      </c>
    </row>
    <row r="1788" spans="1:13" x14ac:dyDescent="0.3">
      <c r="A1788">
        <v>1786</v>
      </c>
      <c r="B1788">
        <v>4.8898015058179327</v>
      </c>
      <c r="C1788">
        <f t="shared" si="93"/>
        <v>58.5</v>
      </c>
      <c r="D1788">
        <v>1</v>
      </c>
      <c r="E1788">
        <v>108.7234</v>
      </c>
      <c r="F1788">
        <v>4.3310000000000001E-2</v>
      </c>
      <c r="G1788">
        <v>94.171999999999997</v>
      </c>
      <c r="H1788">
        <v>97.769000000000005</v>
      </c>
      <c r="I1788">
        <f>VLOOKUP(C1788,'Girls CDC 0-20'!$B$2:$F$243,3,FALSE)</f>
        <v>-1.6133871000000001E-2</v>
      </c>
      <c r="J1788">
        <f>VLOOKUP($C1788,'Girls CDC 0-20'!$B$2:$F$243,4,FALSE)</f>
        <v>106.78605829999999</v>
      </c>
      <c r="K1788">
        <f>VLOOKUP($C1788,'Girls CDC 0-20'!$B$2:$F$243,5,FALSE)</f>
        <v>4.4133440000000003E-2</v>
      </c>
      <c r="L1788">
        <f t="shared" si="92"/>
        <v>-2.0003570309044525</v>
      </c>
      <c r="M1788">
        <f t="shared" si="94"/>
        <v>2.2730862385630317</v>
      </c>
    </row>
    <row r="1789" spans="1:13" x14ac:dyDescent="0.3">
      <c r="A1789">
        <v>1787</v>
      </c>
      <c r="B1789">
        <v>4.8925393566050648</v>
      </c>
      <c r="C1789">
        <f t="shared" si="93"/>
        <v>58.5</v>
      </c>
      <c r="D1789">
        <v>1</v>
      </c>
      <c r="E1789">
        <v>108.7409</v>
      </c>
      <c r="F1789">
        <v>4.3310000000000001E-2</v>
      </c>
      <c r="G1789">
        <v>94.186999999999998</v>
      </c>
      <c r="H1789">
        <v>97.784999999999997</v>
      </c>
      <c r="I1789">
        <f>VLOOKUP(C1789,'Girls CDC 0-20'!$B$2:$F$243,3,FALSE)</f>
        <v>-1.6133871000000001E-2</v>
      </c>
      <c r="J1789">
        <f>VLOOKUP($C1789,'Girls CDC 0-20'!$B$2:$F$243,4,FALSE)</f>
        <v>106.78605829999999</v>
      </c>
      <c r="K1789">
        <f>VLOOKUP($C1789,'Girls CDC 0-20'!$B$2:$F$243,5,FALSE)</f>
        <v>4.4133440000000003E-2</v>
      </c>
      <c r="L1789">
        <f t="shared" si="92"/>
        <v>-1.9966439615147522</v>
      </c>
      <c r="M1789">
        <f t="shared" si="94"/>
        <v>2.2931936830575252</v>
      </c>
    </row>
    <row r="1790" spans="1:13" x14ac:dyDescent="0.3">
      <c r="A1790">
        <v>1788</v>
      </c>
      <c r="B1790">
        <v>4.8952772073921968</v>
      </c>
      <c r="C1790">
        <f t="shared" si="93"/>
        <v>58.5</v>
      </c>
      <c r="D1790">
        <v>1</v>
      </c>
      <c r="E1790">
        <v>108.75830000000001</v>
      </c>
      <c r="F1790">
        <v>4.3310000000000001E-2</v>
      </c>
      <c r="G1790">
        <v>94.201999999999998</v>
      </c>
      <c r="H1790">
        <v>97.8</v>
      </c>
      <c r="I1790">
        <f>VLOOKUP(C1790,'Girls CDC 0-20'!$B$2:$F$243,3,FALSE)</f>
        <v>-1.6133871000000001E-2</v>
      </c>
      <c r="J1790">
        <f>VLOOKUP($C1790,'Girls CDC 0-20'!$B$2:$F$243,4,FALSE)</f>
        <v>106.78605829999999</v>
      </c>
      <c r="K1790">
        <f>VLOOKUP($C1790,'Girls CDC 0-20'!$B$2:$F$243,5,FALSE)</f>
        <v>4.4133440000000003E-2</v>
      </c>
      <c r="L1790">
        <f t="shared" si="92"/>
        <v>-1.9931635195985087</v>
      </c>
      <c r="M1790">
        <f t="shared" si="94"/>
        <v>2.3121772168857708</v>
      </c>
    </row>
    <row r="1791" spans="1:13" x14ac:dyDescent="0.3">
      <c r="A1791">
        <v>1789</v>
      </c>
      <c r="B1791">
        <v>4.8980150581793289</v>
      </c>
      <c r="C1791">
        <f t="shared" si="93"/>
        <v>58.5</v>
      </c>
      <c r="D1791">
        <v>1</v>
      </c>
      <c r="E1791">
        <v>108.7758</v>
      </c>
      <c r="F1791">
        <v>4.3319999999999997E-2</v>
      </c>
      <c r="G1791">
        <v>94.213999999999999</v>
      </c>
      <c r="H1791">
        <v>97.813999999999993</v>
      </c>
      <c r="I1791">
        <f>VLOOKUP(C1791,'Girls CDC 0-20'!$B$2:$F$243,3,FALSE)</f>
        <v>-1.6133871000000001E-2</v>
      </c>
      <c r="J1791">
        <f>VLOOKUP($C1791,'Girls CDC 0-20'!$B$2:$F$243,4,FALSE)</f>
        <v>106.78605829999999</v>
      </c>
      <c r="K1791">
        <f>VLOOKUP($C1791,'Girls CDC 0-20'!$B$2:$F$243,5,FALSE)</f>
        <v>4.4133440000000003E-2</v>
      </c>
      <c r="L1791">
        <f t="shared" si="92"/>
        <v>-1.9899155964945625</v>
      </c>
      <c r="M1791">
        <f t="shared" si="94"/>
        <v>2.3300116993081561</v>
      </c>
    </row>
    <row r="1792" spans="1:13" x14ac:dyDescent="0.3">
      <c r="A1792">
        <v>1790</v>
      </c>
      <c r="B1792">
        <v>4.900752908966461</v>
      </c>
      <c r="C1792">
        <f t="shared" si="93"/>
        <v>58.5</v>
      </c>
      <c r="D1792">
        <v>1</v>
      </c>
      <c r="E1792">
        <v>108.7933</v>
      </c>
      <c r="F1792">
        <v>4.3319999999999997E-2</v>
      </c>
      <c r="G1792">
        <v>94.228999999999999</v>
      </c>
      <c r="H1792">
        <v>97.828999999999994</v>
      </c>
      <c r="I1792">
        <f>VLOOKUP(C1792,'Girls CDC 0-20'!$B$2:$F$243,3,FALSE)</f>
        <v>-1.6133871000000001E-2</v>
      </c>
      <c r="J1792">
        <f>VLOOKUP($C1792,'Girls CDC 0-20'!$B$2:$F$243,4,FALSE)</f>
        <v>106.78605829999999</v>
      </c>
      <c r="K1792">
        <f>VLOOKUP($C1792,'Girls CDC 0-20'!$B$2:$F$243,5,FALSE)</f>
        <v>4.4133440000000003E-2</v>
      </c>
      <c r="L1792">
        <f t="shared" si="92"/>
        <v>-1.9864362030289358</v>
      </c>
      <c r="M1792">
        <f t="shared" si="94"/>
        <v>2.3492455046397036</v>
      </c>
    </row>
    <row r="1793" spans="1:13" x14ac:dyDescent="0.3">
      <c r="A1793">
        <v>1791</v>
      </c>
      <c r="B1793">
        <v>4.9034907597535931</v>
      </c>
      <c r="C1793">
        <f t="shared" si="93"/>
        <v>58.5</v>
      </c>
      <c r="D1793">
        <v>1</v>
      </c>
      <c r="E1793">
        <v>108.8108</v>
      </c>
      <c r="F1793">
        <v>4.333E-2</v>
      </c>
      <c r="G1793">
        <v>94.241</v>
      </c>
      <c r="H1793">
        <v>97.843000000000004</v>
      </c>
      <c r="I1793">
        <f>VLOOKUP(C1793,'Girls CDC 0-20'!$B$2:$F$243,3,FALSE)</f>
        <v>-1.6133871000000001E-2</v>
      </c>
      <c r="J1793">
        <f>VLOOKUP($C1793,'Girls CDC 0-20'!$B$2:$F$243,4,FALSE)</f>
        <v>106.78605829999999</v>
      </c>
      <c r="K1793">
        <f>VLOOKUP($C1793,'Girls CDC 0-20'!$B$2:$F$243,5,FALSE)</f>
        <v>4.4133440000000003E-2</v>
      </c>
      <c r="L1793">
        <f t="shared" si="92"/>
        <v>-1.9831892581863291</v>
      </c>
      <c r="M1793">
        <f t="shared" si="94"/>
        <v>2.3673146654418504</v>
      </c>
    </row>
    <row r="1794" spans="1:13" x14ac:dyDescent="0.3">
      <c r="A1794">
        <v>1792</v>
      </c>
      <c r="B1794">
        <v>4.9062286105407251</v>
      </c>
      <c r="C1794">
        <f t="shared" si="93"/>
        <v>58.5</v>
      </c>
      <c r="D1794">
        <v>1</v>
      </c>
      <c r="E1794">
        <v>108.8282</v>
      </c>
      <c r="F1794">
        <v>4.333E-2</v>
      </c>
      <c r="G1794">
        <v>94.256</v>
      </c>
      <c r="H1794">
        <v>97.858000000000004</v>
      </c>
      <c r="I1794">
        <f>VLOOKUP(C1794,'Girls CDC 0-20'!$B$2:$F$243,3,FALSE)</f>
        <v>-1.6133871000000001E-2</v>
      </c>
      <c r="J1794">
        <f>VLOOKUP($C1794,'Girls CDC 0-20'!$B$2:$F$243,4,FALSE)</f>
        <v>106.78605829999999</v>
      </c>
      <c r="K1794">
        <f>VLOOKUP($C1794,'Girls CDC 0-20'!$B$2:$F$243,5,FALSE)</f>
        <v>4.4133440000000003E-2</v>
      </c>
      <c r="L1794">
        <f t="shared" ref="L1794:L1857" si="95">(((H1794/J1794)^I1794)-1)/(I1794*K1794)</f>
        <v>-1.97971091254483</v>
      </c>
      <c r="M1794">
        <f t="shared" si="94"/>
        <v>2.3868010832045159</v>
      </c>
    </row>
    <row r="1795" spans="1:13" x14ac:dyDescent="0.3">
      <c r="A1795">
        <v>1793</v>
      </c>
      <c r="B1795">
        <v>4.9089664613278572</v>
      </c>
      <c r="C1795">
        <f t="shared" ref="C1795:C1858" si="96">IF(B1795=0,0,INT(B1795*12)+0.5)</f>
        <v>58.5</v>
      </c>
      <c r="D1795">
        <v>1</v>
      </c>
      <c r="E1795">
        <v>108.84569999999999</v>
      </c>
      <c r="F1795">
        <v>4.333E-2</v>
      </c>
      <c r="G1795">
        <v>94.271000000000001</v>
      </c>
      <c r="H1795">
        <v>97.873999999999995</v>
      </c>
      <c r="I1795">
        <f>VLOOKUP(C1795,'Girls CDC 0-20'!$B$2:$F$243,3,FALSE)</f>
        <v>-1.6133871000000001E-2</v>
      </c>
      <c r="J1795">
        <f>VLOOKUP($C1795,'Girls CDC 0-20'!$B$2:$F$243,4,FALSE)</f>
        <v>106.78605829999999</v>
      </c>
      <c r="K1795">
        <f>VLOOKUP($C1795,'Girls CDC 0-20'!$B$2:$F$243,5,FALSE)</f>
        <v>4.4133440000000003E-2</v>
      </c>
      <c r="L1795">
        <f t="shared" si="95"/>
        <v>-1.9760012742993946</v>
      </c>
      <c r="M1795">
        <f t="shared" ref="M1795:M1858" si="97">(_xlfn.NORM.S.DIST(L1795,TRUE))*100</f>
        <v>2.4077316438586176</v>
      </c>
    </row>
    <row r="1796" spans="1:13" x14ac:dyDescent="0.3">
      <c r="A1796">
        <v>1794</v>
      </c>
      <c r="B1796">
        <v>4.9117043121149901</v>
      </c>
      <c r="C1796">
        <f t="shared" si="96"/>
        <v>58.5</v>
      </c>
      <c r="D1796">
        <v>1</v>
      </c>
      <c r="E1796">
        <v>108.86320000000001</v>
      </c>
      <c r="F1796">
        <v>4.3339999999999997E-2</v>
      </c>
      <c r="G1796">
        <v>94.283000000000001</v>
      </c>
      <c r="H1796">
        <v>97.887</v>
      </c>
      <c r="I1796">
        <f>VLOOKUP(C1796,'Girls CDC 0-20'!$B$2:$F$243,3,FALSE)</f>
        <v>-1.6133871000000001E-2</v>
      </c>
      <c r="J1796">
        <f>VLOOKUP($C1796,'Girls CDC 0-20'!$B$2:$F$243,4,FALSE)</f>
        <v>106.78605829999999</v>
      </c>
      <c r="K1796">
        <f>VLOOKUP($C1796,'Girls CDC 0-20'!$B$2:$F$243,5,FALSE)</f>
        <v>4.4133440000000003E-2</v>
      </c>
      <c r="L1796">
        <f t="shared" si="95"/>
        <v>-1.9729876469359342</v>
      </c>
      <c r="M1796">
        <f t="shared" si="97"/>
        <v>2.4248484880568442</v>
      </c>
    </row>
    <row r="1797" spans="1:13" x14ac:dyDescent="0.3">
      <c r="A1797">
        <v>1795</v>
      </c>
      <c r="B1797">
        <v>4.9144421629021222</v>
      </c>
      <c r="C1797">
        <f t="shared" si="96"/>
        <v>58.5</v>
      </c>
      <c r="D1797">
        <v>1</v>
      </c>
      <c r="E1797">
        <v>108.8806</v>
      </c>
      <c r="F1797">
        <v>4.3339999999999997E-2</v>
      </c>
      <c r="G1797">
        <v>94.298000000000002</v>
      </c>
      <c r="H1797">
        <v>97.903000000000006</v>
      </c>
      <c r="I1797">
        <f>VLOOKUP(C1797,'Girls CDC 0-20'!$B$2:$F$243,3,FALSE)</f>
        <v>-1.6133871000000001E-2</v>
      </c>
      <c r="J1797">
        <f>VLOOKUP($C1797,'Girls CDC 0-20'!$B$2:$F$243,4,FALSE)</f>
        <v>106.78605829999999</v>
      </c>
      <c r="K1797">
        <f>VLOOKUP($C1797,'Girls CDC 0-20'!$B$2:$F$243,5,FALSE)</f>
        <v>4.4133440000000003E-2</v>
      </c>
      <c r="L1797">
        <f t="shared" si="95"/>
        <v>-1.9692791253452107</v>
      </c>
      <c r="M1797">
        <f t="shared" si="97"/>
        <v>2.4460523471410784</v>
      </c>
    </row>
    <row r="1798" spans="1:13" x14ac:dyDescent="0.3">
      <c r="A1798">
        <v>1796</v>
      </c>
      <c r="B1798">
        <v>4.9171800136892543</v>
      </c>
      <c r="C1798">
        <f t="shared" si="96"/>
        <v>59.5</v>
      </c>
      <c r="D1798">
        <v>1</v>
      </c>
      <c r="E1798">
        <v>108.8981</v>
      </c>
      <c r="F1798">
        <v>4.335E-2</v>
      </c>
      <c r="G1798">
        <v>94.31</v>
      </c>
      <c r="H1798">
        <v>97.915999999999997</v>
      </c>
      <c r="I1798">
        <f>VLOOKUP(C1798,'Girls CDC 0-20'!$B$2:$F$243,3,FALSE)</f>
        <v>-3.7351180999999997E-2</v>
      </c>
      <c r="J1798">
        <f>VLOOKUP($C1798,'Girls CDC 0-20'!$B$2:$F$243,4,FALSE)</f>
        <v>107.37068410000001</v>
      </c>
      <c r="K1798">
        <f>VLOOKUP($C1798,'Girls CDC 0-20'!$B$2:$F$243,5,FALSE)</f>
        <v>4.4206217999999999E-2</v>
      </c>
      <c r="L1798">
        <f t="shared" si="95"/>
        <v>-2.0887577085910096</v>
      </c>
      <c r="M1798">
        <f t="shared" si="97"/>
        <v>1.8364769571479378</v>
      </c>
    </row>
    <row r="1799" spans="1:13" x14ac:dyDescent="0.3">
      <c r="A1799">
        <v>1797</v>
      </c>
      <c r="B1799">
        <v>4.9199178644763863</v>
      </c>
      <c r="C1799">
        <f t="shared" si="96"/>
        <v>59.5</v>
      </c>
      <c r="D1799">
        <v>1</v>
      </c>
      <c r="E1799">
        <v>108.91549999999999</v>
      </c>
      <c r="F1799">
        <v>4.335E-2</v>
      </c>
      <c r="G1799">
        <v>94.325000000000003</v>
      </c>
      <c r="H1799">
        <v>97.932000000000002</v>
      </c>
      <c r="I1799">
        <f>VLOOKUP(C1799,'Girls CDC 0-20'!$B$2:$F$243,3,FALSE)</f>
        <v>-3.7351180999999997E-2</v>
      </c>
      <c r="J1799">
        <f>VLOOKUP($C1799,'Girls CDC 0-20'!$B$2:$F$243,4,FALSE)</f>
        <v>107.37068410000001</v>
      </c>
      <c r="K1799">
        <f>VLOOKUP($C1799,'Girls CDC 0-20'!$B$2:$F$243,5,FALSE)</f>
        <v>4.4206217999999999E-2</v>
      </c>
      <c r="L1799">
        <f t="shared" si="95"/>
        <v>-2.0850488404217642</v>
      </c>
      <c r="M1799">
        <f t="shared" si="97"/>
        <v>1.8532433706934592</v>
      </c>
    </row>
    <row r="1800" spans="1:13" x14ac:dyDescent="0.3">
      <c r="A1800">
        <v>1798</v>
      </c>
      <c r="B1800">
        <v>4.9226557152635184</v>
      </c>
      <c r="C1800">
        <f t="shared" si="96"/>
        <v>59.5</v>
      </c>
      <c r="D1800">
        <v>1</v>
      </c>
      <c r="E1800">
        <v>108.9329</v>
      </c>
      <c r="F1800">
        <v>4.335E-2</v>
      </c>
      <c r="G1800">
        <v>94.34</v>
      </c>
      <c r="H1800">
        <v>97.947000000000003</v>
      </c>
      <c r="I1800">
        <f>VLOOKUP(C1800,'Girls CDC 0-20'!$B$2:$F$243,3,FALSE)</f>
        <v>-3.7351180999999997E-2</v>
      </c>
      <c r="J1800">
        <f>VLOOKUP($C1800,'Girls CDC 0-20'!$B$2:$F$243,4,FALSE)</f>
        <v>107.37068410000001</v>
      </c>
      <c r="K1800">
        <f>VLOOKUP($C1800,'Girls CDC 0-20'!$B$2:$F$243,5,FALSE)</f>
        <v>4.4206217999999999E-2</v>
      </c>
      <c r="L1800">
        <f t="shared" si="95"/>
        <v>-2.0815723473497392</v>
      </c>
      <c r="M1800">
        <f t="shared" si="97"/>
        <v>1.8690774710900213</v>
      </c>
    </row>
    <row r="1801" spans="1:13" x14ac:dyDescent="0.3">
      <c r="A1801">
        <v>1799</v>
      </c>
      <c r="B1801">
        <v>4.9253935660506505</v>
      </c>
      <c r="C1801">
        <f t="shared" si="96"/>
        <v>59.5</v>
      </c>
      <c r="D1801">
        <v>1</v>
      </c>
      <c r="E1801">
        <v>108.9504</v>
      </c>
      <c r="F1801">
        <v>4.3360000000000003E-2</v>
      </c>
      <c r="G1801">
        <v>94.352000000000004</v>
      </c>
      <c r="H1801">
        <v>97.960999999999999</v>
      </c>
      <c r="I1801">
        <f>VLOOKUP(C1801,'Girls CDC 0-20'!$B$2:$F$243,3,FALSE)</f>
        <v>-3.7351180999999997E-2</v>
      </c>
      <c r="J1801">
        <f>VLOOKUP($C1801,'Girls CDC 0-20'!$B$2:$F$243,4,FALSE)</f>
        <v>107.37068410000001</v>
      </c>
      <c r="K1801">
        <f>VLOOKUP($C1801,'Girls CDC 0-20'!$B$2:$F$243,5,FALSE)</f>
        <v>4.4206217999999999E-2</v>
      </c>
      <c r="L1801">
        <f t="shared" si="95"/>
        <v>-2.0783281187348503</v>
      </c>
      <c r="M1801">
        <f t="shared" si="97"/>
        <v>1.8839574145908395</v>
      </c>
    </row>
    <row r="1802" spans="1:13" x14ac:dyDescent="0.3">
      <c r="A1802">
        <v>1800</v>
      </c>
      <c r="B1802">
        <v>4.9281314168377826</v>
      </c>
      <c r="C1802">
        <f t="shared" si="96"/>
        <v>59.5</v>
      </c>
      <c r="D1802">
        <v>1</v>
      </c>
      <c r="E1802">
        <v>108.9678</v>
      </c>
      <c r="F1802">
        <v>4.3360000000000003E-2</v>
      </c>
      <c r="G1802">
        <v>94.367000000000004</v>
      </c>
      <c r="H1802">
        <v>97.975999999999999</v>
      </c>
      <c r="I1802">
        <f>VLOOKUP(C1802,'Girls CDC 0-20'!$B$2:$F$243,3,FALSE)</f>
        <v>-3.7351180999999997E-2</v>
      </c>
      <c r="J1802">
        <f>VLOOKUP($C1802,'Girls CDC 0-20'!$B$2:$F$243,4,FALSE)</f>
        <v>107.37068410000001</v>
      </c>
      <c r="K1802">
        <f>VLOOKUP($C1802,'Girls CDC 0-20'!$B$2:$F$243,5,FALSE)</f>
        <v>4.4206217999999999E-2</v>
      </c>
      <c r="L1802">
        <f t="shared" si="95"/>
        <v>-2.0748526931834119</v>
      </c>
      <c r="M1802">
        <f t="shared" si="97"/>
        <v>1.9000094618261656</v>
      </c>
    </row>
    <row r="1803" spans="1:13" x14ac:dyDescent="0.3">
      <c r="A1803">
        <v>1801</v>
      </c>
      <c r="B1803">
        <v>4.9308692676249146</v>
      </c>
      <c r="C1803">
        <f t="shared" si="96"/>
        <v>59.5</v>
      </c>
      <c r="D1803">
        <v>1</v>
      </c>
      <c r="E1803">
        <v>108.98520000000001</v>
      </c>
      <c r="F1803">
        <v>4.3369999999999999E-2</v>
      </c>
      <c r="G1803">
        <v>94.379000000000005</v>
      </c>
      <c r="H1803">
        <v>97.989000000000004</v>
      </c>
      <c r="I1803">
        <f>VLOOKUP(C1803,'Girls CDC 0-20'!$B$2:$F$243,3,FALSE)</f>
        <v>-3.7351180999999997E-2</v>
      </c>
      <c r="J1803">
        <f>VLOOKUP($C1803,'Girls CDC 0-20'!$B$2:$F$243,4,FALSE)</f>
        <v>107.37068410000001</v>
      </c>
      <c r="K1803">
        <f>VLOOKUP($C1803,'Girls CDC 0-20'!$B$2:$F$243,5,FALSE)</f>
        <v>4.4206217999999999E-2</v>
      </c>
      <c r="L1803">
        <f t="shared" si="95"/>
        <v>-2.0718411041483087</v>
      </c>
      <c r="M1803">
        <f t="shared" si="97"/>
        <v>1.9140130987533601</v>
      </c>
    </row>
    <row r="1804" spans="1:13" x14ac:dyDescent="0.3">
      <c r="A1804">
        <v>1802</v>
      </c>
      <c r="B1804">
        <v>4.9336071184120467</v>
      </c>
      <c r="C1804">
        <f t="shared" si="96"/>
        <v>59.5</v>
      </c>
      <c r="D1804">
        <v>1</v>
      </c>
      <c r="E1804">
        <v>109.0026</v>
      </c>
      <c r="F1804">
        <v>4.3369999999999999E-2</v>
      </c>
      <c r="G1804">
        <v>94.394000000000005</v>
      </c>
      <c r="H1804">
        <v>98.004999999999995</v>
      </c>
      <c r="I1804">
        <f>VLOOKUP(C1804,'Girls CDC 0-20'!$B$2:$F$243,3,FALSE)</f>
        <v>-3.7351180999999997E-2</v>
      </c>
      <c r="J1804">
        <f>VLOOKUP($C1804,'Girls CDC 0-20'!$B$2:$F$243,4,FALSE)</f>
        <v>107.37068410000001</v>
      </c>
      <c r="K1804">
        <f>VLOOKUP($C1804,'Girls CDC 0-20'!$B$2:$F$243,5,FALSE)</f>
        <v>4.4206217999999999E-2</v>
      </c>
      <c r="L1804">
        <f t="shared" si="95"/>
        <v>-2.0681351019465022</v>
      </c>
      <c r="M1804">
        <f t="shared" si="97"/>
        <v>1.931366037655188</v>
      </c>
    </row>
    <row r="1805" spans="1:13" x14ac:dyDescent="0.3">
      <c r="A1805">
        <v>1803</v>
      </c>
      <c r="B1805">
        <v>4.9363449691991788</v>
      </c>
      <c r="C1805">
        <f t="shared" si="96"/>
        <v>59.5</v>
      </c>
      <c r="D1805">
        <v>1</v>
      </c>
      <c r="E1805">
        <v>109.02</v>
      </c>
      <c r="F1805">
        <v>4.3369999999999999E-2</v>
      </c>
      <c r="G1805">
        <v>94.409000000000006</v>
      </c>
      <c r="H1805">
        <v>98.021000000000001</v>
      </c>
      <c r="I1805">
        <f>VLOOKUP(C1805,'Girls CDC 0-20'!$B$2:$F$243,3,FALSE)</f>
        <v>-3.7351180999999997E-2</v>
      </c>
      <c r="J1805">
        <f>VLOOKUP($C1805,'Girls CDC 0-20'!$B$2:$F$243,4,FALSE)</f>
        <v>107.37068410000001</v>
      </c>
      <c r="K1805">
        <f>VLOOKUP($C1805,'Girls CDC 0-20'!$B$2:$F$243,5,FALSE)</f>
        <v>4.4206217999999999E-2</v>
      </c>
      <c r="L1805">
        <f t="shared" si="95"/>
        <v>-2.0644297273209515</v>
      </c>
      <c r="M1805">
        <f t="shared" si="97"/>
        <v>1.9488495167241227</v>
      </c>
    </row>
    <row r="1806" spans="1:13" x14ac:dyDescent="0.3">
      <c r="A1806">
        <v>1804</v>
      </c>
      <c r="B1806">
        <v>4.9390828199863108</v>
      </c>
      <c r="C1806">
        <f t="shared" si="96"/>
        <v>59.5</v>
      </c>
      <c r="D1806">
        <v>1</v>
      </c>
      <c r="E1806">
        <v>109.03740000000001</v>
      </c>
      <c r="F1806">
        <v>4.3380000000000002E-2</v>
      </c>
      <c r="G1806">
        <v>94.42</v>
      </c>
      <c r="H1806">
        <v>98.034000000000006</v>
      </c>
      <c r="I1806">
        <f>VLOOKUP(C1806,'Girls CDC 0-20'!$B$2:$F$243,3,FALSE)</f>
        <v>-3.7351180999999997E-2</v>
      </c>
      <c r="J1806">
        <f>VLOOKUP($C1806,'Girls CDC 0-20'!$B$2:$F$243,4,FALSE)</f>
        <v>107.37068410000001</v>
      </c>
      <c r="K1806">
        <f>VLOOKUP($C1806,'Girls CDC 0-20'!$B$2:$F$243,5,FALSE)</f>
        <v>4.4206217999999999E-2</v>
      </c>
      <c r="L1806">
        <f t="shared" si="95"/>
        <v>-2.0614195723954882</v>
      </c>
      <c r="M1806">
        <f t="shared" si="97"/>
        <v>1.9631514593231723</v>
      </c>
    </row>
    <row r="1807" spans="1:13" x14ac:dyDescent="0.3">
      <c r="A1807">
        <v>1805</v>
      </c>
      <c r="B1807">
        <v>4.9418206707734429</v>
      </c>
      <c r="C1807">
        <f t="shared" si="96"/>
        <v>59.5</v>
      </c>
      <c r="D1807">
        <v>1</v>
      </c>
      <c r="E1807">
        <v>109.0548</v>
      </c>
      <c r="F1807">
        <v>4.3380000000000002E-2</v>
      </c>
      <c r="G1807">
        <v>94.436000000000007</v>
      </c>
      <c r="H1807">
        <v>98.049000000000007</v>
      </c>
      <c r="I1807">
        <f>VLOOKUP(C1807,'Girls CDC 0-20'!$B$2:$F$243,3,FALSE)</f>
        <v>-3.7351180999999997E-2</v>
      </c>
      <c r="J1807">
        <f>VLOOKUP($C1807,'Girls CDC 0-20'!$B$2:$F$243,4,FALSE)</f>
        <v>107.37068410000001</v>
      </c>
      <c r="K1807">
        <f>VLOOKUP($C1807,'Girls CDC 0-20'!$B$2:$F$243,5,FALSE)</f>
        <v>4.4206217999999999E-2</v>
      </c>
      <c r="L1807">
        <f t="shared" si="95"/>
        <v>-2.0579468312035227</v>
      </c>
      <c r="M1807">
        <f t="shared" si="97"/>
        <v>1.9797618772937775</v>
      </c>
    </row>
    <row r="1808" spans="1:13" x14ac:dyDescent="0.3">
      <c r="A1808">
        <v>1806</v>
      </c>
      <c r="B1808">
        <v>4.944558521560575</v>
      </c>
      <c r="C1808">
        <f t="shared" si="96"/>
        <v>59.5</v>
      </c>
      <c r="D1808">
        <v>1</v>
      </c>
      <c r="E1808">
        <v>109.0722</v>
      </c>
      <c r="F1808">
        <v>4.3389999999999998E-2</v>
      </c>
      <c r="G1808">
        <v>94.447000000000003</v>
      </c>
      <c r="H1808">
        <v>98.061999999999998</v>
      </c>
      <c r="I1808">
        <f>VLOOKUP(C1808,'Girls CDC 0-20'!$B$2:$F$243,3,FALSE)</f>
        <v>-3.7351180999999997E-2</v>
      </c>
      <c r="J1808">
        <f>VLOOKUP($C1808,'Girls CDC 0-20'!$B$2:$F$243,4,FALSE)</f>
        <v>107.37068410000001</v>
      </c>
      <c r="K1808">
        <f>VLOOKUP($C1808,'Girls CDC 0-20'!$B$2:$F$243,5,FALSE)</f>
        <v>4.4206217999999999E-2</v>
      </c>
      <c r="L1808">
        <f t="shared" si="95"/>
        <v>-2.0549375679364039</v>
      </c>
      <c r="M1808">
        <f t="shared" si="97"/>
        <v>1.9942517634283012</v>
      </c>
    </row>
    <row r="1809" spans="1:13" x14ac:dyDescent="0.3">
      <c r="A1809">
        <v>1807</v>
      </c>
      <c r="B1809">
        <v>4.947296372347707</v>
      </c>
      <c r="C1809">
        <f t="shared" si="96"/>
        <v>59.5</v>
      </c>
      <c r="D1809">
        <v>1</v>
      </c>
      <c r="E1809">
        <v>109.0896</v>
      </c>
      <c r="F1809">
        <v>4.3389999999999998E-2</v>
      </c>
      <c r="G1809">
        <v>94.462000000000003</v>
      </c>
      <c r="H1809">
        <v>98.078000000000003</v>
      </c>
      <c r="I1809">
        <f>VLOOKUP(C1809,'Girls CDC 0-20'!$B$2:$F$243,3,FALSE)</f>
        <v>-3.7351180999999997E-2</v>
      </c>
      <c r="J1809">
        <f>VLOOKUP($C1809,'Girls CDC 0-20'!$B$2:$F$243,4,FALSE)</f>
        <v>107.37068410000001</v>
      </c>
      <c r="K1809">
        <f>VLOOKUP($C1809,'Girls CDC 0-20'!$B$2:$F$243,5,FALSE)</f>
        <v>4.4206217999999999E-2</v>
      </c>
      <c r="L1809">
        <f t="shared" si="95"/>
        <v>-2.0512344273556944</v>
      </c>
      <c r="M1809">
        <f t="shared" si="97"/>
        <v>2.0122061362809878</v>
      </c>
    </row>
    <row r="1810" spans="1:13" x14ac:dyDescent="0.3">
      <c r="A1810">
        <v>1808</v>
      </c>
      <c r="B1810">
        <v>4.9500342231348391</v>
      </c>
      <c r="C1810">
        <f t="shared" si="96"/>
        <v>59.5</v>
      </c>
      <c r="D1810">
        <v>1</v>
      </c>
      <c r="E1810">
        <v>109.107</v>
      </c>
      <c r="F1810">
        <v>4.3389999999999998E-2</v>
      </c>
      <c r="G1810">
        <v>94.477000000000004</v>
      </c>
      <c r="H1810">
        <v>98.093999999999994</v>
      </c>
      <c r="I1810">
        <f>VLOOKUP(C1810,'Girls CDC 0-20'!$B$2:$F$243,3,FALSE)</f>
        <v>-3.7351180999999997E-2</v>
      </c>
      <c r="J1810">
        <f>VLOOKUP($C1810,'Girls CDC 0-20'!$B$2:$F$243,4,FALSE)</f>
        <v>107.37068410000001</v>
      </c>
      <c r="K1810">
        <f>VLOOKUP($C1810,'Girls CDC 0-20'!$B$2:$F$243,5,FALSE)</f>
        <v>4.4206217999999999E-2</v>
      </c>
      <c r="L1810">
        <f t="shared" si="95"/>
        <v>-2.0475319133998067</v>
      </c>
      <c r="M1810">
        <f t="shared" si="97"/>
        <v>2.0302943369242819</v>
      </c>
    </row>
    <row r="1811" spans="1:13" x14ac:dyDescent="0.3">
      <c r="A1811">
        <v>1809</v>
      </c>
      <c r="B1811">
        <v>4.9527720739219712</v>
      </c>
      <c r="C1811">
        <f t="shared" si="96"/>
        <v>59.5</v>
      </c>
      <c r="D1811">
        <v>1</v>
      </c>
      <c r="E1811">
        <v>109.12439999999999</v>
      </c>
      <c r="F1811">
        <v>4.3400000000000001E-2</v>
      </c>
      <c r="G1811">
        <v>94.489000000000004</v>
      </c>
      <c r="H1811">
        <v>98.106999999999999</v>
      </c>
      <c r="I1811">
        <f>VLOOKUP(C1811,'Girls CDC 0-20'!$B$2:$F$243,3,FALSE)</f>
        <v>-3.7351180999999997E-2</v>
      </c>
      <c r="J1811">
        <f>VLOOKUP($C1811,'Girls CDC 0-20'!$B$2:$F$243,4,FALSE)</f>
        <v>107.37068410000001</v>
      </c>
      <c r="K1811">
        <f>VLOOKUP($C1811,'Girls CDC 0-20'!$B$2:$F$243,5,FALSE)</f>
        <v>4.4206217999999999E-2</v>
      </c>
      <c r="L1811">
        <f t="shared" si="95"/>
        <v>-2.044524082068484</v>
      </c>
      <c r="M1811">
        <f t="shared" si="97"/>
        <v>2.0450900414110307</v>
      </c>
    </row>
    <row r="1812" spans="1:13" x14ac:dyDescent="0.3">
      <c r="A1812">
        <v>1810</v>
      </c>
      <c r="B1812">
        <v>4.9555099247091032</v>
      </c>
      <c r="C1812">
        <f t="shared" si="96"/>
        <v>59.5</v>
      </c>
      <c r="D1812">
        <v>1</v>
      </c>
      <c r="E1812">
        <v>109.1417</v>
      </c>
      <c r="F1812">
        <v>4.3400000000000001E-2</v>
      </c>
      <c r="G1812">
        <v>94.504000000000005</v>
      </c>
      <c r="H1812">
        <v>98.122</v>
      </c>
      <c r="I1812">
        <f>VLOOKUP(C1812,'Girls CDC 0-20'!$B$2:$F$243,3,FALSE)</f>
        <v>-3.7351180999999997E-2</v>
      </c>
      <c r="J1812">
        <f>VLOOKUP($C1812,'Girls CDC 0-20'!$B$2:$F$243,4,FALSE)</f>
        <v>107.37068410000001</v>
      </c>
      <c r="K1812">
        <f>VLOOKUP($C1812,'Girls CDC 0-20'!$B$2:$F$243,5,FALSE)</f>
        <v>4.4206217999999999E-2</v>
      </c>
      <c r="L1812">
        <f t="shared" si="95"/>
        <v>-2.0410540211669441</v>
      </c>
      <c r="M1812">
        <f t="shared" si="97"/>
        <v>2.0622728921214803</v>
      </c>
    </row>
    <row r="1813" spans="1:13" x14ac:dyDescent="0.3">
      <c r="A1813">
        <v>1811</v>
      </c>
      <c r="B1813">
        <v>4.9582477754962353</v>
      </c>
      <c r="C1813">
        <f t="shared" si="96"/>
        <v>59.5</v>
      </c>
      <c r="D1813">
        <v>1</v>
      </c>
      <c r="E1813">
        <v>109.1591</v>
      </c>
      <c r="F1813">
        <v>4.3409999999999997E-2</v>
      </c>
      <c r="G1813">
        <v>94.516000000000005</v>
      </c>
      <c r="H1813">
        <v>98.135000000000005</v>
      </c>
      <c r="I1813">
        <f>VLOOKUP(C1813,'Girls CDC 0-20'!$B$2:$F$243,3,FALSE)</f>
        <v>-3.7351180999999997E-2</v>
      </c>
      <c r="J1813">
        <f>VLOOKUP($C1813,'Girls CDC 0-20'!$B$2:$F$243,4,FALSE)</f>
        <v>107.37068410000001</v>
      </c>
      <c r="K1813">
        <f>VLOOKUP($C1813,'Girls CDC 0-20'!$B$2:$F$243,5,FALSE)</f>
        <v>4.4206217999999999E-2</v>
      </c>
      <c r="L1813">
        <f t="shared" si="95"/>
        <v>-2.0380470801428618</v>
      </c>
      <c r="M1813">
        <f t="shared" si="97"/>
        <v>2.0772612372818999</v>
      </c>
    </row>
    <row r="1814" spans="1:13" x14ac:dyDescent="0.3">
      <c r="A1814">
        <v>1812</v>
      </c>
      <c r="B1814">
        <v>4.9609856262833674</v>
      </c>
      <c r="C1814">
        <f t="shared" si="96"/>
        <v>59.5</v>
      </c>
      <c r="D1814">
        <v>1</v>
      </c>
      <c r="E1814">
        <v>109.1764</v>
      </c>
      <c r="F1814">
        <v>4.3409999999999997E-2</v>
      </c>
      <c r="G1814">
        <v>94.531000000000006</v>
      </c>
      <c r="H1814">
        <v>98.150999999999996</v>
      </c>
      <c r="I1814">
        <f>VLOOKUP(C1814,'Girls CDC 0-20'!$B$2:$F$243,3,FALSE)</f>
        <v>-3.7351180999999997E-2</v>
      </c>
      <c r="J1814">
        <f>VLOOKUP($C1814,'Girls CDC 0-20'!$B$2:$F$243,4,FALSE)</f>
        <v>107.37068410000001</v>
      </c>
      <c r="K1814">
        <f>VLOOKUP($C1814,'Girls CDC 0-20'!$B$2:$F$243,5,FALSE)</f>
        <v>4.4206217999999999E-2</v>
      </c>
      <c r="L1814">
        <f t="shared" si="95"/>
        <v>-2.0343467968467248</v>
      </c>
      <c r="M1814">
        <f t="shared" si="97"/>
        <v>2.0958321002378359</v>
      </c>
    </row>
    <row r="1815" spans="1:13" x14ac:dyDescent="0.3">
      <c r="A1815">
        <v>1813</v>
      </c>
      <c r="B1815">
        <v>4.9637234770704994</v>
      </c>
      <c r="C1815">
        <f t="shared" si="96"/>
        <v>59.5</v>
      </c>
      <c r="D1815">
        <v>1</v>
      </c>
      <c r="E1815">
        <v>109.1938</v>
      </c>
      <c r="F1815">
        <v>4.3409999999999997E-2</v>
      </c>
      <c r="G1815">
        <v>94.546000000000006</v>
      </c>
      <c r="H1815">
        <v>98.167000000000002</v>
      </c>
      <c r="I1815">
        <f>VLOOKUP(C1815,'Girls CDC 0-20'!$B$2:$F$243,3,FALSE)</f>
        <v>-3.7351180999999997E-2</v>
      </c>
      <c r="J1815">
        <f>VLOOKUP($C1815,'Girls CDC 0-20'!$B$2:$F$243,4,FALSE)</f>
        <v>107.37068410000001</v>
      </c>
      <c r="K1815">
        <f>VLOOKUP($C1815,'Girls CDC 0-20'!$B$2:$F$243,5,FALSE)</f>
        <v>4.4206217999999999E-2</v>
      </c>
      <c r="L1815">
        <f t="shared" si="95"/>
        <v>-2.0306471392263949</v>
      </c>
      <c r="M1815">
        <f t="shared" si="97"/>
        <v>2.1145401098980994</v>
      </c>
    </row>
    <row r="1816" spans="1:13" x14ac:dyDescent="0.3">
      <c r="A1816">
        <v>1814</v>
      </c>
      <c r="B1816">
        <v>4.9664613278576315</v>
      </c>
      <c r="C1816">
        <f t="shared" si="96"/>
        <v>59.5</v>
      </c>
      <c r="D1816">
        <v>1</v>
      </c>
      <c r="E1816">
        <v>109.21120000000001</v>
      </c>
      <c r="F1816">
        <v>4.342E-2</v>
      </c>
      <c r="G1816">
        <v>94.557000000000002</v>
      </c>
      <c r="H1816">
        <v>98.18</v>
      </c>
      <c r="I1816">
        <f>VLOOKUP(C1816,'Girls CDC 0-20'!$B$2:$F$243,3,FALSE)</f>
        <v>-3.7351180999999997E-2</v>
      </c>
      <c r="J1816">
        <f>VLOOKUP($C1816,'Girls CDC 0-20'!$B$2:$F$243,4,FALSE)</f>
        <v>107.37068410000001</v>
      </c>
      <c r="K1816">
        <f>VLOOKUP($C1816,'Girls CDC 0-20'!$B$2:$F$243,5,FALSE)</f>
        <v>4.4206217999999999E-2</v>
      </c>
      <c r="L1816">
        <f t="shared" si="95"/>
        <v>-2.027641627969107</v>
      </c>
      <c r="M1816">
        <f t="shared" si="97"/>
        <v>2.1298418575949349</v>
      </c>
    </row>
    <row r="1817" spans="1:13" x14ac:dyDescent="0.3">
      <c r="A1817">
        <v>1815</v>
      </c>
      <c r="B1817">
        <v>4.9691991786447636</v>
      </c>
      <c r="C1817">
        <f t="shared" si="96"/>
        <v>59.5</v>
      </c>
      <c r="D1817">
        <v>1</v>
      </c>
      <c r="E1817">
        <v>109.2285</v>
      </c>
      <c r="F1817">
        <v>4.342E-2</v>
      </c>
      <c r="G1817">
        <v>94.572000000000003</v>
      </c>
      <c r="H1817">
        <v>98.194999999999993</v>
      </c>
      <c r="I1817">
        <f>VLOOKUP(C1817,'Girls CDC 0-20'!$B$2:$F$243,3,FALSE)</f>
        <v>-3.7351180999999997E-2</v>
      </c>
      <c r="J1817">
        <f>VLOOKUP($C1817,'Girls CDC 0-20'!$B$2:$F$243,4,FALSE)</f>
        <v>107.37068410000001</v>
      </c>
      <c r="K1817">
        <f>VLOOKUP($C1817,'Girls CDC 0-20'!$B$2:$F$243,5,FALSE)</f>
        <v>4.4206217999999999E-2</v>
      </c>
      <c r="L1817">
        <f t="shared" si="95"/>
        <v>-2.02417424329809</v>
      </c>
      <c r="M1817">
        <f t="shared" si="97"/>
        <v>2.1476113368802863</v>
      </c>
    </row>
    <row r="1818" spans="1:13" x14ac:dyDescent="0.3">
      <c r="A1818">
        <v>1816</v>
      </c>
      <c r="B1818">
        <v>4.9719370294318956</v>
      </c>
      <c r="C1818">
        <f t="shared" si="96"/>
        <v>59.5</v>
      </c>
      <c r="D1818">
        <v>1</v>
      </c>
      <c r="E1818">
        <v>109.2458</v>
      </c>
      <c r="F1818">
        <v>4.3430000000000003E-2</v>
      </c>
      <c r="G1818">
        <v>94.584000000000003</v>
      </c>
      <c r="H1818">
        <v>98.207999999999998</v>
      </c>
      <c r="I1818">
        <f>VLOOKUP(C1818,'Girls CDC 0-20'!$B$2:$F$243,3,FALSE)</f>
        <v>-3.7351180999999997E-2</v>
      </c>
      <c r="J1818">
        <f>VLOOKUP($C1818,'Girls CDC 0-20'!$B$2:$F$243,4,FALSE)</f>
        <v>107.37068410000001</v>
      </c>
      <c r="K1818">
        <f>VLOOKUP($C1818,'Girls CDC 0-20'!$B$2:$F$243,5,FALSE)</f>
        <v>4.4206217999999999E-2</v>
      </c>
      <c r="L1818">
        <f t="shared" si="95"/>
        <v>-2.0211696209998955</v>
      </c>
      <c r="M1818">
        <f t="shared" si="97"/>
        <v>2.1631104656195785</v>
      </c>
    </row>
    <row r="1819" spans="1:13" x14ac:dyDescent="0.3">
      <c r="A1819">
        <v>1817</v>
      </c>
      <c r="B1819">
        <v>4.9746748802190277</v>
      </c>
      <c r="C1819">
        <f t="shared" si="96"/>
        <v>59.5</v>
      </c>
      <c r="D1819">
        <v>1</v>
      </c>
      <c r="E1819">
        <v>109.2632</v>
      </c>
      <c r="F1819">
        <v>4.3430000000000003E-2</v>
      </c>
      <c r="G1819">
        <v>94.599000000000004</v>
      </c>
      <c r="H1819">
        <v>98.224000000000004</v>
      </c>
      <c r="I1819">
        <f>VLOOKUP(C1819,'Girls CDC 0-20'!$B$2:$F$243,3,FALSE)</f>
        <v>-3.7351180999999997E-2</v>
      </c>
      <c r="J1819">
        <f>VLOOKUP($C1819,'Girls CDC 0-20'!$B$2:$F$243,4,FALSE)</f>
        <v>107.37068410000001</v>
      </c>
      <c r="K1819">
        <f>VLOOKUP($C1819,'Girls CDC 0-20'!$B$2:$F$243,5,FALSE)</f>
        <v>4.4206217999999999E-2</v>
      </c>
      <c r="L1819">
        <f t="shared" si="95"/>
        <v>-2.0174721906617576</v>
      </c>
      <c r="M1819">
        <f t="shared" si="97"/>
        <v>2.1823130144286012</v>
      </c>
    </row>
    <row r="1820" spans="1:13" x14ac:dyDescent="0.3">
      <c r="A1820">
        <v>1818</v>
      </c>
      <c r="B1820">
        <v>4.9774127310061598</v>
      </c>
      <c r="C1820">
        <f t="shared" si="96"/>
        <v>59.5</v>
      </c>
      <c r="D1820">
        <v>1</v>
      </c>
      <c r="E1820">
        <v>109.2805</v>
      </c>
      <c r="F1820">
        <v>4.3430000000000003E-2</v>
      </c>
      <c r="G1820">
        <v>94.614000000000004</v>
      </c>
      <c r="H1820">
        <v>98.24</v>
      </c>
      <c r="I1820">
        <f>VLOOKUP(C1820,'Girls CDC 0-20'!$B$2:$F$243,3,FALSE)</f>
        <v>-3.7351180999999997E-2</v>
      </c>
      <c r="J1820">
        <f>VLOOKUP($C1820,'Girls CDC 0-20'!$B$2:$F$243,4,FALSE)</f>
        <v>107.37068410000001</v>
      </c>
      <c r="K1820">
        <f>VLOOKUP($C1820,'Girls CDC 0-20'!$B$2:$F$243,5,FALSE)</f>
        <v>4.4206217999999999E-2</v>
      </c>
      <c r="L1820">
        <f t="shared" si="95"/>
        <v>-2.0137753850522953</v>
      </c>
      <c r="M1820">
        <f t="shared" si="97"/>
        <v>2.201656058351809</v>
      </c>
    </row>
    <row r="1821" spans="1:13" x14ac:dyDescent="0.3">
      <c r="A1821">
        <v>1819</v>
      </c>
      <c r="B1821">
        <v>4.9801505817932918</v>
      </c>
      <c r="C1821">
        <f t="shared" si="96"/>
        <v>59.5</v>
      </c>
      <c r="D1821">
        <v>1</v>
      </c>
      <c r="E1821">
        <v>109.2978</v>
      </c>
      <c r="F1821">
        <v>4.3439999999999999E-2</v>
      </c>
      <c r="G1821">
        <v>94.626000000000005</v>
      </c>
      <c r="H1821">
        <v>98.253</v>
      </c>
      <c r="I1821">
        <f>VLOOKUP(C1821,'Girls CDC 0-20'!$B$2:$F$243,3,FALSE)</f>
        <v>-3.7351180999999997E-2</v>
      </c>
      <c r="J1821">
        <f>VLOOKUP($C1821,'Girls CDC 0-20'!$B$2:$F$243,4,FALSE)</f>
        <v>107.37068410000001</v>
      </c>
      <c r="K1821">
        <f>VLOOKUP($C1821,'Girls CDC 0-20'!$B$2:$F$243,5,FALSE)</f>
        <v>4.4206217999999999E-2</v>
      </c>
      <c r="L1821">
        <f t="shared" si="95"/>
        <v>-2.0107721903568692</v>
      </c>
      <c r="M1821">
        <f t="shared" si="97"/>
        <v>2.2174762412090749</v>
      </c>
    </row>
    <row r="1822" spans="1:13" x14ac:dyDescent="0.3">
      <c r="A1822">
        <v>1820</v>
      </c>
      <c r="B1822">
        <v>4.9828884325804248</v>
      </c>
      <c r="C1822">
        <f t="shared" si="96"/>
        <v>59.5</v>
      </c>
      <c r="D1822">
        <v>1</v>
      </c>
      <c r="E1822">
        <v>109.3151</v>
      </c>
      <c r="F1822">
        <v>4.3439999999999999E-2</v>
      </c>
      <c r="G1822">
        <v>94.641000000000005</v>
      </c>
      <c r="H1822">
        <v>98.268000000000001</v>
      </c>
      <c r="I1822">
        <f>VLOOKUP(C1822,'Girls CDC 0-20'!$B$2:$F$243,3,FALSE)</f>
        <v>-3.7351180999999997E-2</v>
      </c>
      <c r="J1822">
        <f>VLOOKUP($C1822,'Girls CDC 0-20'!$B$2:$F$243,4,FALSE)</f>
        <v>107.37068410000001</v>
      </c>
      <c r="K1822">
        <f>VLOOKUP($C1822,'Girls CDC 0-20'!$B$2:$F$243,5,FALSE)</f>
        <v>4.4206217999999999E-2</v>
      </c>
      <c r="L1822">
        <f t="shared" si="95"/>
        <v>-2.0073074778658859</v>
      </c>
      <c r="M1822">
        <f t="shared" si="97"/>
        <v>2.2358466710482552</v>
      </c>
    </row>
    <row r="1823" spans="1:13" x14ac:dyDescent="0.3">
      <c r="A1823">
        <v>1821</v>
      </c>
      <c r="B1823">
        <v>4.9856262833675569</v>
      </c>
      <c r="C1823">
        <f t="shared" si="96"/>
        <v>59.5</v>
      </c>
      <c r="D1823">
        <v>1</v>
      </c>
      <c r="E1823">
        <v>109.33240000000001</v>
      </c>
      <c r="F1823">
        <v>4.3450000000000003E-2</v>
      </c>
      <c r="G1823">
        <v>94.652000000000001</v>
      </c>
      <c r="H1823">
        <v>98.281000000000006</v>
      </c>
      <c r="I1823">
        <f>VLOOKUP(C1823,'Girls CDC 0-20'!$B$2:$F$243,3,FALSE)</f>
        <v>-3.7351180999999997E-2</v>
      </c>
      <c r="J1823">
        <f>VLOOKUP($C1823,'Girls CDC 0-20'!$B$2:$F$243,4,FALSE)</f>
        <v>107.37068410000001</v>
      </c>
      <c r="K1823">
        <f>VLOOKUP($C1823,'Girls CDC 0-20'!$B$2:$F$243,5,FALSE)</f>
        <v>4.4206217999999999E-2</v>
      </c>
      <c r="L1823">
        <f t="shared" si="95"/>
        <v>-2.0043051707845003</v>
      </c>
      <c r="M1823">
        <f t="shared" si="97"/>
        <v>2.2518690159311494</v>
      </c>
    </row>
    <row r="1824" spans="1:13" x14ac:dyDescent="0.3">
      <c r="A1824">
        <v>1822</v>
      </c>
      <c r="B1824">
        <v>4.9883641341546889</v>
      </c>
      <c r="C1824">
        <f t="shared" si="96"/>
        <v>59.5</v>
      </c>
      <c r="D1824">
        <v>1</v>
      </c>
      <c r="E1824">
        <v>109.3498</v>
      </c>
      <c r="F1824">
        <v>4.3450000000000003E-2</v>
      </c>
      <c r="G1824">
        <v>94.667000000000002</v>
      </c>
      <c r="H1824">
        <v>98.296999999999997</v>
      </c>
      <c r="I1824">
        <f>VLOOKUP(C1824,'Girls CDC 0-20'!$B$2:$F$243,3,FALSE)</f>
        <v>-3.7351180999999997E-2</v>
      </c>
      <c r="J1824">
        <f>VLOOKUP($C1824,'Girls CDC 0-20'!$B$2:$F$243,4,FALSE)</f>
        <v>107.37068410000001</v>
      </c>
      <c r="K1824">
        <f>VLOOKUP($C1824,'Girls CDC 0-20'!$B$2:$F$243,5,FALSE)</f>
        <v>4.4206217999999999E-2</v>
      </c>
      <c r="L1824">
        <f t="shared" si="95"/>
        <v>-2.0006105890874704</v>
      </c>
      <c r="M1824">
        <f t="shared" si="97"/>
        <v>2.2717185775919617</v>
      </c>
    </row>
    <row r="1825" spans="1:13" x14ac:dyDescent="0.3">
      <c r="A1825">
        <v>1823</v>
      </c>
      <c r="B1825">
        <v>4.991101984941821</v>
      </c>
      <c r="C1825">
        <f t="shared" si="96"/>
        <v>59.5</v>
      </c>
      <c r="D1825">
        <v>1</v>
      </c>
      <c r="E1825">
        <v>109.36709999999999</v>
      </c>
      <c r="F1825">
        <v>4.3450000000000003E-2</v>
      </c>
      <c r="G1825">
        <v>94.682000000000002</v>
      </c>
      <c r="H1825">
        <v>98.311999999999998</v>
      </c>
      <c r="I1825">
        <f>VLOOKUP(C1825,'Girls CDC 0-20'!$B$2:$F$243,3,FALSE)</f>
        <v>-3.7351180999999997E-2</v>
      </c>
      <c r="J1825">
        <f>VLOOKUP($C1825,'Girls CDC 0-20'!$B$2:$F$243,4,FALSE)</f>
        <v>107.37068410000001</v>
      </c>
      <c r="K1825">
        <f>VLOOKUP($C1825,'Girls CDC 0-20'!$B$2:$F$243,5,FALSE)</f>
        <v>4.4206217999999999E-2</v>
      </c>
      <c r="L1825">
        <f t="shared" si="95"/>
        <v>-1.9971474852728037</v>
      </c>
      <c r="M1825">
        <f t="shared" si="97"/>
        <v>2.2904581918039071</v>
      </c>
    </row>
    <row r="1826" spans="1:13" x14ac:dyDescent="0.3">
      <c r="A1826">
        <v>1824</v>
      </c>
      <c r="B1826">
        <v>4.9938398357289531</v>
      </c>
      <c r="C1826">
        <f t="shared" si="96"/>
        <v>59.5</v>
      </c>
      <c r="D1826">
        <v>1</v>
      </c>
      <c r="E1826">
        <v>109.3844</v>
      </c>
      <c r="F1826">
        <v>4.3459999999999999E-2</v>
      </c>
      <c r="G1826">
        <v>94.694000000000003</v>
      </c>
      <c r="H1826">
        <v>98.325000000000003</v>
      </c>
      <c r="I1826">
        <f>VLOOKUP(C1826,'Girls CDC 0-20'!$B$2:$F$243,3,FALSE)</f>
        <v>-3.7351180999999997E-2</v>
      </c>
      <c r="J1826">
        <f>VLOOKUP($C1826,'Girls CDC 0-20'!$B$2:$F$243,4,FALSE)</f>
        <v>107.37068410000001</v>
      </c>
      <c r="K1826">
        <f>VLOOKUP($C1826,'Girls CDC 0-20'!$B$2:$F$243,5,FALSE)</f>
        <v>4.4206217999999999E-2</v>
      </c>
      <c r="L1826">
        <f t="shared" si="95"/>
        <v>-1.9941465719730043</v>
      </c>
      <c r="M1826">
        <f t="shared" si="97"/>
        <v>2.3068019476035624</v>
      </c>
    </row>
    <row r="1827" spans="1:13" x14ac:dyDescent="0.3">
      <c r="A1827">
        <v>1825</v>
      </c>
      <c r="B1827">
        <v>4.9965776865160851</v>
      </c>
      <c r="C1827">
        <f t="shared" si="96"/>
        <v>59.5</v>
      </c>
      <c r="D1827">
        <v>1</v>
      </c>
      <c r="E1827">
        <v>109.4016</v>
      </c>
      <c r="F1827">
        <v>4.3459999999999999E-2</v>
      </c>
      <c r="G1827">
        <v>94.709000000000003</v>
      </c>
      <c r="H1827">
        <v>98.340999999999994</v>
      </c>
      <c r="I1827">
        <f>VLOOKUP(C1827,'Girls CDC 0-20'!$B$2:$F$243,3,FALSE)</f>
        <v>-3.7351180999999997E-2</v>
      </c>
      <c r="J1827">
        <f>VLOOKUP($C1827,'Girls CDC 0-20'!$B$2:$F$243,4,FALSE)</f>
        <v>107.37068410000001</v>
      </c>
      <c r="K1827">
        <f>VLOOKUP($C1827,'Girls CDC 0-20'!$B$2:$F$243,5,FALSE)</f>
        <v>4.4206217999999999E-2</v>
      </c>
      <c r="L1827">
        <f t="shared" si="95"/>
        <v>-1.9904537051839049</v>
      </c>
      <c r="M1827">
        <f t="shared" si="97"/>
        <v>2.3270489445358216</v>
      </c>
    </row>
    <row r="1828" spans="1:13" x14ac:dyDescent="0.3">
      <c r="A1828">
        <v>1826</v>
      </c>
      <c r="B1828">
        <v>4.9993155373032172</v>
      </c>
      <c r="C1828">
        <f t="shared" si="96"/>
        <v>59.5</v>
      </c>
      <c r="D1828">
        <v>1</v>
      </c>
      <c r="E1828">
        <v>109.41889999999999</v>
      </c>
      <c r="F1828">
        <v>4.3459999999999999E-2</v>
      </c>
      <c r="G1828">
        <v>94.724000000000004</v>
      </c>
      <c r="H1828">
        <v>98.355999999999995</v>
      </c>
      <c r="I1828">
        <f>VLOOKUP(C1828,'Girls CDC 0-20'!$B$2:$F$243,3,FALSE)</f>
        <v>-3.7351180999999997E-2</v>
      </c>
      <c r="J1828">
        <f>VLOOKUP($C1828,'Girls CDC 0-20'!$B$2:$F$243,4,FALSE)</f>
        <v>107.37068410000001</v>
      </c>
      <c r="K1828">
        <f>VLOOKUP($C1828,'Girls CDC 0-20'!$B$2:$F$243,5,FALSE)</f>
        <v>4.4206217999999999E-2</v>
      </c>
      <c r="L1828">
        <f t="shared" si="95"/>
        <v>-1.9869922085792029</v>
      </c>
      <c r="M1828">
        <f t="shared" si="97"/>
        <v>2.3461630136879705</v>
      </c>
    </row>
    <row r="1829" spans="1:13" x14ac:dyDescent="0.3">
      <c r="A1829">
        <v>1827</v>
      </c>
      <c r="B1829">
        <v>5.0020533880903493</v>
      </c>
      <c r="C1829">
        <f t="shared" si="96"/>
        <v>60.5</v>
      </c>
      <c r="D1829">
        <v>1</v>
      </c>
      <c r="E1829">
        <v>109.4362</v>
      </c>
      <c r="F1829">
        <v>4.3470000000000002E-2</v>
      </c>
      <c r="G1829">
        <v>94.734999999999999</v>
      </c>
      <c r="H1829">
        <v>98.369</v>
      </c>
      <c r="I1829">
        <f>VLOOKUP(C1829,'Girls CDC 0-20'!$B$2:$F$243,3,FALSE)</f>
        <v>-5.7729946999999997E-2</v>
      </c>
      <c r="J1829">
        <f>VLOOKUP($C1829,'Girls CDC 0-20'!$B$2:$F$243,4,FALSE)</f>
        <v>107.9566031</v>
      </c>
      <c r="K1829">
        <f>VLOOKUP($C1829,'Girls CDC 0-20'!$B$2:$F$243,5,FALSE)</f>
        <v>4.4276587999999999E-2</v>
      </c>
      <c r="L1829">
        <f t="shared" si="95"/>
        <v>-2.1061634068363362</v>
      </c>
      <c r="M1829">
        <f t="shared" si="97"/>
        <v>1.7595080293872862</v>
      </c>
    </row>
    <row r="1830" spans="1:13" x14ac:dyDescent="0.3">
      <c r="A1830">
        <v>1828</v>
      </c>
      <c r="B1830">
        <v>5.0047912388774813</v>
      </c>
      <c r="C1830">
        <f t="shared" si="96"/>
        <v>60.5</v>
      </c>
      <c r="D1830">
        <v>1</v>
      </c>
      <c r="E1830">
        <v>109.45350000000001</v>
      </c>
      <c r="F1830">
        <v>4.3470000000000002E-2</v>
      </c>
      <c r="G1830">
        <v>94.75</v>
      </c>
      <c r="H1830">
        <v>98.385000000000005</v>
      </c>
      <c r="I1830">
        <f>VLOOKUP(C1830,'Girls CDC 0-20'!$B$2:$F$243,3,FALSE)</f>
        <v>-5.7729946999999997E-2</v>
      </c>
      <c r="J1830">
        <f>VLOOKUP($C1830,'Girls CDC 0-20'!$B$2:$F$243,4,FALSE)</f>
        <v>107.9566031</v>
      </c>
      <c r="K1830">
        <f>VLOOKUP($C1830,'Girls CDC 0-20'!$B$2:$F$243,5,FALSE)</f>
        <v>4.4276587999999999E-2</v>
      </c>
      <c r="L1830">
        <f t="shared" si="95"/>
        <v>-2.1024703840144388</v>
      </c>
      <c r="M1830">
        <f t="shared" si="97"/>
        <v>1.7756045657858675</v>
      </c>
    </row>
    <row r="1831" spans="1:13" x14ac:dyDescent="0.3">
      <c r="A1831">
        <v>1829</v>
      </c>
      <c r="B1831">
        <v>5.0075290896646134</v>
      </c>
      <c r="C1831">
        <f t="shared" si="96"/>
        <v>60.5</v>
      </c>
      <c r="D1831">
        <v>1</v>
      </c>
      <c r="E1831">
        <v>109.4708</v>
      </c>
      <c r="F1831">
        <v>4.3479999999999998E-2</v>
      </c>
      <c r="G1831">
        <v>94.762</v>
      </c>
      <c r="H1831">
        <v>98.397999999999996</v>
      </c>
      <c r="I1831">
        <f>VLOOKUP(C1831,'Girls CDC 0-20'!$B$2:$F$243,3,FALSE)</f>
        <v>-5.7729946999999997E-2</v>
      </c>
      <c r="J1831">
        <f>VLOOKUP($C1831,'Girls CDC 0-20'!$B$2:$F$243,4,FALSE)</f>
        <v>107.9566031</v>
      </c>
      <c r="K1831">
        <f>VLOOKUP($C1831,'Girls CDC 0-20'!$B$2:$F$243,5,FALSE)</f>
        <v>4.4276587999999999E-2</v>
      </c>
      <c r="L1831">
        <f t="shared" si="95"/>
        <v>-2.0994702706971271</v>
      </c>
      <c r="M1831">
        <f t="shared" si="97"/>
        <v>1.7887732925662831</v>
      </c>
    </row>
    <row r="1832" spans="1:13" x14ac:dyDescent="0.3">
      <c r="A1832">
        <v>1830</v>
      </c>
      <c r="B1832">
        <v>5.0102669404517455</v>
      </c>
      <c r="C1832">
        <f t="shared" si="96"/>
        <v>60.5</v>
      </c>
      <c r="D1832">
        <v>1</v>
      </c>
      <c r="E1832">
        <v>109.488</v>
      </c>
      <c r="F1832">
        <v>4.3479999999999998E-2</v>
      </c>
      <c r="G1832">
        <v>94.777000000000001</v>
      </c>
      <c r="H1832">
        <v>98.412999999999997</v>
      </c>
      <c r="I1832">
        <f>VLOOKUP(C1832,'Girls CDC 0-20'!$B$2:$F$243,3,FALSE)</f>
        <v>-5.7729946999999997E-2</v>
      </c>
      <c r="J1832">
        <f>VLOOKUP($C1832,'Girls CDC 0-20'!$B$2:$F$243,4,FALSE)</f>
        <v>107.9566031</v>
      </c>
      <c r="K1832">
        <f>VLOOKUP($C1832,'Girls CDC 0-20'!$B$2:$F$243,5,FALSE)</f>
        <v>4.4276587999999999E-2</v>
      </c>
      <c r="L1832">
        <f t="shared" si="95"/>
        <v>-2.0960091223984625</v>
      </c>
      <c r="M1832">
        <f t="shared" si="97"/>
        <v>1.8040690859008446</v>
      </c>
    </row>
    <row r="1833" spans="1:13" x14ac:dyDescent="0.3">
      <c r="A1833">
        <v>1831</v>
      </c>
      <c r="B1833">
        <v>5.0130047912388775</v>
      </c>
      <c r="C1833">
        <f t="shared" si="96"/>
        <v>60.5</v>
      </c>
      <c r="D1833">
        <v>1</v>
      </c>
      <c r="E1833">
        <v>109.50530000000001</v>
      </c>
      <c r="F1833">
        <v>4.3479999999999998E-2</v>
      </c>
      <c r="G1833">
        <v>94.792000000000002</v>
      </c>
      <c r="H1833">
        <v>98.429000000000002</v>
      </c>
      <c r="I1833">
        <f>VLOOKUP(C1833,'Girls CDC 0-20'!$B$2:$F$243,3,FALSE)</f>
        <v>-5.7729946999999997E-2</v>
      </c>
      <c r="J1833">
        <f>VLOOKUP($C1833,'Girls CDC 0-20'!$B$2:$F$243,4,FALSE)</f>
        <v>107.9566031</v>
      </c>
      <c r="K1833">
        <f>VLOOKUP($C1833,'Girls CDC 0-20'!$B$2:$F$243,5,FALSE)</f>
        <v>4.4276587999999999E-2</v>
      </c>
      <c r="L1833">
        <f t="shared" si="95"/>
        <v>-2.09231784586555</v>
      </c>
      <c r="M1833">
        <f t="shared" si="97"/>
        <v>1.8205046177575124</v>
      </c>
    </row>
    <row r="1834" spans="1:13" x14ac:dyDescent="0.3">
      <c r="A1834">
        <v>1832</v>
      </c>
      <c r="B1834">
        <v>5.0157426420260096</v>
      </c>
      <c r="C1834">
        <f t="shared" si="96"/>
        <v>60.5</v>
      </c>
      <c r="D1834">
        <v>1</v>
      </c>
      <c r="E1834">
        <v>109.52249999999999</v>
      </c>
      <c r="F1834">
        <v>4.3490000000000001E-2</v>
      </c>
      <c r="G1834">
        <v>94.802999999999997</v>
      </c>
      <c r="H1834">
        <v>98.441999999999993</v>
      </c>
      <c r="I1834">
        <f>VLOOKUP(C1834,'Girls CDC 0-20'!$B$2:$F$243,3,FALSE)</f>
        <v>-5.7729946999999997E-2</v>
      </c>
      <c r="J1834">
        <f>VLOOKUP($C1834,'Girls CDC 0-20'!$B$2:$F$243,4,FALSE)</f>
        <v>107.9566031</v>
      </c>
      <c r="K1834">
        <f>VLOOKUP($C1834,'Girls CDC 0-20'!$B$2:$F$243,5,FALSE)</f>
        <v>4.4276587999999999E-2</v>
      </c>
      <c r="L1834">
        <f t="shared" si="95"/>
        <v>-2.0893191509777331</v>
      </c>
      <c r="M1834">
        <f t="shared" si="97"/>
        <v>1.8339501795850994</v>
      </c>
    </row>
    <row r="1835" spans="1:13" x14ac:dyDescent="0.3">
      <c r="A1835">
        <v>1833</v>
      </c>
      <c r="B1835">
        <v>5.0184804928131417</v>
      </c>
      <c r="C1835">
        <f t="shared" si="96"/>
        <v>60.5</v>
      </c>
      <c r="D1835">
        <v>1</v>
      </c>
      <c r="E1835">
        <v>109.5398</v>
      </c>
      <c r="F1835">
        <v>4.3490000000000001E-2</v>
      </c>
      <c r="G1835">
        <v>94.817999999999998</v>
      </c>
      <c r="H1835">
        <v>98.456999999999994</v>
      </c>
      <c r="I1835">
        <f>VLOOKUP(C1835,'Girls CDC 0-20'!$B$2:$F$243,3,FALSE)</f>
        <v>-5.7729946999999997E-2</v>
      </c>
      <c r="J1835">
        <f>VLOOKUP($C1835,'Girls CDC 0-20'!$B$2:$F$243,4,FALSE)</f>
        <v>107.9566031</v>
      </c>
      <c r="K1835">
        <f>VLOOKUP($C1835,'Girls CDC 0-20'!$B$2:$F$243,5,FALSE)</f>
        <v>4.4276587999999999E-2</v>
      </c>
      <c r="L1835">
        <f t="shared" si="95"/>
        <v>-2.0858596388496697</v>
      </c>
      <c r="M1835">
        <f t="shared" si="97"/>
        <v>1.8495669624735229</v>
      </c>
    </row>
    <row r="1836" spans="1:13" x14ac:dyDescent="0.3">
      <c r="A1836">
        <v>1834</v>
      </c>
      <c r="B1836">
        <v>5.0212183436002737</v>
      </c>
      <c r="C1836">
        <f t="shared" si="96"/>
        <v>60.5</v>
      </c>
      <c r="D1836">
        <v>1</v>
      </c>
      <c r="E1836">
        <v>109.557</v>
      </c>
      <c r="F1836">
        <v>4.3499999999999997E-2</v>
      </c>
      <c r="G1836">
        <v>94.83</v>
      </c>
      <c r="H1836">
        <v>98.47</v>
      </c>
      <c r="I1836">
        <f>VLOOKUP(C1836,'Girls CDC 0-20'!$B$2:$F$243,3,FALSE)</f>
        <v>-5.7729946999999997E-2</v>
      </c>
      <c r="J1836">
        <f>VLOOKUP($C1836,'Girls CDC 0-20'!$B$2:$F$243,4,FALSE)</f>
        <v>107.9566031</v>
      </c>
      <c r="K1836">
        <f>VLOOKUP($C1836,'Girls CDC 0-20'!$B$2:$F$243,5,FALSE)</f>
        <v>4.4276587999999999E-2</v>
      </c>
      <c r="L1836">
        <f t="shared" si="95"/>
        <v>-2.0828618459198434</v>
      </c>
      <c r="M1836">
        <f t="shared" si="97"/>
        <v>1.8631909139373914</v>
      </c>
    </row>
    <row r="1837" spans="1:13" x14ac:dyDescent="0.3">
      <c r="A1837">
        <v>1835</v>
      </c>
      <c r="B1837">
        <v>5.0239561943874058</v>
      </c>
      <c r="C1837">
        <f t="shared" si="96"/>
        <v>60.5</v>
      </c>
      <c r="D1837">
        <v>1</v>
      </c>
      <c r="E1837">
        <v>109.57429999999999</v>
      </c>
      <c r="F1837">
        <v>4.3499999999999997E-2</v>
      </c>
      <c r="G1837">
        <v>94.844999999999999</v>
      </c>
      <c r="H1837">
        <v>98.486000000000004</v>
      </c>
      <c r="I1837">
        <f>VLOOKUP(C1837,'Girls CDC 0-20'!$B$2:$F$243,3,FALSE)</f>
        <v>-5.7729946999999997E-2</v>
      </c>
      <c r="J1837">
        <f>VLOOKUP($C1837,'Girls CDC 0-20'!$B$2:$F$243,4,FALSE)</f>
        <v>107.9566031</v>
      </c>
      <c r="K1837">
        <f>VLOOKUP($C1837,'Girls CDC 0-20'!$B$2:$F$243,5,FALSE)</f>
        <v>4.4276587999999999E-2</v>
      </c>
      <c r="L1837">
        <f t="shared" si="95"/>
        <v>-2.0791728292376548</v>
      </c>
      <c r="M1837">
        <f t="shared" si="97"/>
        <v>1.8800734024572447</v>
      </c>
    </row>
    <row r="1838" spans="1:13" x14ac:dyDescent="0.3">
      <c r="A1838">
        <v>1836</v>
      </c>
      <c r="B1838">
        <v>5.0266940451745379</v>
      </c>
      <c r="C1838">
        <f t="shared" si="96"/>
        <v>60.5</v>
      </c>
      <c r="D1838">
        <v>1</v>
      </c>
      <c r="E1838">
        <v>109.5915</v>
      </c>
      <c r="F1838">
        <v>4.3499999999999997E-2</v>
      </c>
      <c r="G1838">
        <v>94.86</v>
      </c>
      <c r="H1838">
        <v>98.501000000000005</v>
      </c>
      <c r="I1838">
        <f>VLOOKUP(C1838,'Girls CDC 0-20'!$B$2:$F$243,3,FALSE)</f>
        <v>-5.7729946999999997E-2</v>
      </c>
      <c r="J1838">
        <f>VLOOKUP($C1838,'Girls CDC 0-20'!$B$2:$F$243,4,FALSE)</f>
        <v>107.9566031</v>
      </c>
      <c r="K1838">
        <f>VLOOKUP($C1838,'Girls CDC 0-20'!$B$2:$F$243,5,FALSE)</f>
        <v>4.4276587999999999E-2</v>
      </c>
      <c r="L1838">
        <f t="shared" si="95"/>
        <v>-2.0757149517760554</v>
      </c>
      <c r="M1838">
        <f t="shared" si="97"/>
        <v>1.8960161128491544</v>
      </c>
    </row>
    <row r="1839" spans="1:13" x14ac:dyDescent="0.3">
      <c r="A1839">
        <v>1837</v>
      </c>
      <c r="B1839">
        <v>5.02943189596167</v>
      </c>
      <c r="C1839">
        <f t="shared" si="96"/>
        <v>60.5</v>
      </c>
      <c r="D1839">
        <v>1</v>
      </c>
      <c r="E1839">
        <v>109.6088</v>
      </c>
      <c r="F1839">
        <v>4.351E-2</v>
      </c>
      <c r="G1839">
        <v>94.870999999999995</v>
      </c>
      <c r="H1839">
        <v>98.513999999999996</v>
      </c>
      <c r="I1839">
        <f>VLOOKUP(C1839,'Girls CDC 0-20'!$B$2:$F$243,3,FALSE)</f>
        <v>-5.7729946999999997E-2</v>
      </c>
      <c r="J1839">
        <f>VLOOKUP($C1839,'Girls CDC 0-20'!$B$2:$F$243,4,FALSE)</f>
        <v>107.9566031</v>
      </c>
      <c r="K1839">
        <f>VLOOKUP($C1839,'Girls CDC 0-20'!$B$2:$F$243,5,FALSE)</f>
        <v>4.4276587999999999E-2</v>
      </c>
      <c r="L1839">
        <f t="shared" si="95"/>
        <v>-2.0727185751428285</v>
      </c>
      <c r="M1839">
        <f t="shared" si="97"/>
        <v>1.9099239021850043</v>
      </c>
    </row>
    <row r="1840" spans="1:13" x14ac:dyDescent="0.3">
      <c r="A1840">
        <v>1838</v>
      </c>
      <c r="B1840">
        <v>5.032169746748802</v>
      </c>
      <c r="C1840">
        <f t="shared" si="96"/>
        <v>60.5</v>
      </c>
      <c r="D1840">
        <v>1</v>
      </c>
      <c r="E1840">
        <v>109.626</v>
      </c>
      <c r="F1840">
        <v>4.351E-2</v>
      </c>
      <c r="G1840">
        <v>94.885999999999996</v>
      </c>
      <c r="H1840">
        <v>98.53</v>
      </c>
      <c r="I1840">
        <f>VLOOKUP(C1840,'Girls CDC 0-20'!$B$2:$F$243,3,FALSE)</f>
        <v>-5.7729946999999997E-2</v>
      </c>
      <c r="J1840">
        <f>VLOOKUP($C1840,'Girls CDC 0-20'!$B$2:$F$243,4,FALSE)</f>
        <v>107.9566031</v>
      </c>
      <c r="K1840">
        <f>VLOOKUP($C1840,'Girls CDC 0-20'!$B$2:$F$243,5,FALSE)</f>
        <v>4.4276587999999999E-2</v>
      </c>
      <c r="L1840">
        <f t="shared" si="95"/>
        <v>-2.0690313010668993</v>
      </c>
      <c r="M1840">
        <f t="shared" si="97"/>
        <v>1.9271574762781476</v>
      </c>
    </row>
    <row r="1841" spans="1:13" x14ac:dyDescent="0.3">
      <c r="A1841">
        <v>1839</v>
      </c>
      <c r="B1841">
        <v>5.0349075975359341</v>
      </c>
      <c r="C1841">
        <f t="shared" si="96"/>
        <v>60.5</v>
      </c>
      <c r="D1841">
        <v>1</v>
      </c>
      <c r="E1841">
        <v>109.64319999999999</v>
      </c>
      <c r="F1841">
        <v>4.3520000000000003E-2</v>
      </c>
      <c r="G1841">
        <v>94.897999999999996</v>
      </c>
      <c r="H1841">
        <v>98.543000000000006</v>
      </c>
      <c r="I1841">
        <f>VLOOKUP(C1841,'Girls CDC 0-20'!$B$2:$F$243,3,FALSE)</f>
        <v>-5.7729946999999997E-2</v>
      </c>
      <c r="J1841">
        <f>VLOOKUP($C1841,'Girls CDC 0-20'!$B$2:$F$243,4,FALSE)</f>
        <v>107.9566031</v>
      </c>
      <c r="K1841">
        <f>VLOOKUP($C1841,'Girls CDC 0-20'!$B$2:$F$243,5,FALSE)</f>
        <v>4.4276587999999999E-2</v>
      </c>
      <c r="L1841">
        <f t="shared" si="95"/>
        <v>-2.066035857190379</v>
      </c>
      <c r="M1841">
        <f t="shared" si="97"/>
        <v>1.9412546982273029</v>
      </c>
    </row>
    <row r="1842" spans="1:13" x14ac:dyDescent="0.3">
      <c r="A1842">
        <v>1840</v>
      </c>
      <c r="B1842">
        <v>5.0376454483230662</v>
      </c>
      <c r="C1842">
        <f t="shared" si="96"/>
        <v>60.5</v>
      </c>
      <c r="D1842">
        <v>1</v>
      </c>
      <c r="E1842">
        <v>109.6604</v>
      </c>
      <c r="F1842">
        <v>4.3520000000000003E-2</v>
      </c>
      <c r="G1842">
        <v>94.912999999999997</v>
      </c>
      <c r="H1842">
        <v>98.558000000000007</v>
      </c>
      <c r="I1842">
        <f>VLOOKUP(C1842,'Girls CDC 0-20'!$B$2:$F$243,3,FALSE)</f>
        <v>-5.7729946999999997E-2</v>
      </c>
      <c r="J1842">
        <f>VLOOKUP($C1842,'Girls CDC 0-20'!$B$2:$F$243,4,FALSE)</f>
        <v>107.9566031</v>
      </c>
      <c r="K1842">
        <f>VLOOKUP($C1842,'Girls CDC 0-20'!$B$2:$F$243,5,FALSE)</f>
        <v>4.4276587999999999E-2</v>
      </c>
      <c r="L1842">
        <f t="shared" si="95"/>
        <v>-2.0625800951320472</v>
      </c>
      <c r="M1842">
        <f t="shared" si="97"/>
        <v>1.9576270257766883</v>
      </c>
    </row>
    <row r="1843" spans="1:13" x14ac:dyDescent="0.3">
      <c r="A1843">
        <v>1841</v>
      </c>
      <c r="B1843">
        <v>5.0403832991101982</v>
      </c>
      <c r="C1843">
        <f t="shared" si="96"/>
        <v>60.5</v>
      </c>
      <c r="D1843">
        <v>1</v>
      </c>
      <c r="E1843">
        <v>109.6776</v>
      </c>
      <c r="F1843">
        <v>4.3520000000000003E-2</v>
      </c>
      <c r="G1843">
        <v>94.927000000000007</v>
      </c>
      <c r="H1843">
        <v>98.573999999999998</v>
      </c>
      <c r="I1843">
        <f>VLOOKUP(C1843,'Girls CDC 0-20'!$B$2:$F$243,3,FALSE)</f>
        <v>-5.7729946999999997E-2</v>
      </c>
      <c r="J1843">
        <f>VLOOKUP($C1843,'Girls CDC 0-20'!$B$2:$F$243,4,FALSE)</f>
        <v>107.9566031</v>
      </c>
      <c r="K1843">
        <f>VLOOKUP($C1843,'Girls CDC 0-20'!$B$2:$F$243,5,FALSE)</f>
        <v>4.4276587999999999E-2</v>
      </c>
      <c r="L1843">
        <f t="shared" si="95"/>
        <v>-2.0588945620617292</v>
      </c>
      <c r="M1843">
        <f t="shared" si="97"/>
        <v>1.975217007086864</v>
      </c>
    </row>
    <row r="1844" spans="1:13" x14ac:dyDescent="0.3">
      <c r="A1844">
        <v>1842</v>
      </c>
      <c r="B1844">
        <v>5.0431211498973303</v>
      </c>
      <c r="C1844">
        <f t="shared" si="96"/>
        <v>60.5</v>
      </c>
      <c r="D1844">
        <v>1</v>
      </c>
      <c r="E1844">
        <v>109.6948</v>
      </c>
      <c r="F1844">
        <v>4.3529999999999999E-2</v>
      </c>
      <c r="G1844">
        <v>94.938999999999993</v>
      </c>
      <c r="H1844">
        <v>98.585999999999999</v>
      </c>
      <c r="I1844">
        <f>VLOOKUP(C1844,'Girls CDC 0-20'!$B$2:$F$243,3,FALSE)</f>
        <v>-5.7729946999999997E-2</v>
      </c>
      <c r="J1844">
        <f>VLOOKUP($C1844,'Girls CDC 0-20'!$B$2:$F$243,4,FALSE)</f>
        <v>107.9566031</v>
      </c>
      <c r="K1844">
        <f>VLOOKUP($C1844,'Girls CDC 0-20'!$B$2:$F$243,5,FALSE)</f>
        <v>4.4276587999999999E-2</v>
      </c>
      <c r="L1844">
        <f t="shared" si="95"/>
        <v>-2.0561308274776589</v>
      </c>
      <c r="M1844">
        <f t="shared" si="97"/>
        <v>1.9884953759844999</v>
      </c>
    </row>
    <row r="1845" spans="1:13" x14ac:dyDescent="0.3">
      <c r="A1845">
        <v>1843</v>
      </c>
      <c r="B1845">
        <v>5.0458590006844624</v>
      </c>
      <c r="C1845">
        <f t="shared" si="96"/>
        <v>60.5</v>
      </c>
      <c r="D1845">
        <v>1</v>
      </c>
      <c r="E1845">
        <v>109.712</v>
      </c>
      <c r="F1845">
        <v>4.3529999999999999E-2</v>
      </c>
      <c r="G1845">
        <v>94.953999999999994</v>
      </c>
      <c r="H1845">
        <v>98.602000000000004</v>
      </c>
      <c r="I1845">
        <f>VLOOKUP(C1845,'Girls CDC 0-20'!$B$2:$F$243,3,FALSE)</f>
        <v>-5.7729946999999997E-2</v>
      </c>
      <c r="J1845">
        <f>VLOOKUP($C1845,'Girls CDC 0-20'!$B$2:$F$243,4,FALSE)</f>
        <v>107.9566031</v>
      </c>
      <c r="K1845">
        <f>VLOOKUP($C1845,'Girls CDC 0-20'!$B$2:$F$243,5,FALSE)</f>
        <v>4.4276587999999999E-2</v>
      </c>
      <c r="L1845">
        <f t="shared" si="95"/>
        <v>-2.0524464014875838</v>
      </c>
      <c r="M1845">
        <f t="shared" si="97"/>
        <v>2.0063149472494533</v>
      </c>
    </row>
    <row r="1846" spans="1:13" x14ac:dyDescent="0.3">
      <c r="A1846">
        <v>1844</v>
      </c>
      <c r="B1846">
        <v>5.0485968514715944</v>
      </c>
      <c r="C1846">
        <f t="shared" si="96"/>
        <v>60.5</v>
      </c>
      <c r="D1846">
        <v>1</v>
      </c>
      <c r="E1846">
        <v>109.72920000000001</v>
      </c>
      <c r="F1846">
        <v>4.3540000000000002E-2</v>
      </c>
      <c r="G1846">
        <v>94.965000000000003</v>
      </c>
      <c r="H1846">
        <v>98.614999999999995</v>
      </c>
      <c r="I1846">
        <f>VLOOKUP(C1846,'Girls CDC 0-20'!$B$2:$F$243,3,FALSE)</f>
        <v>-5.7729946999999997E-2</v>
      </c>
      <c r="J1846">
        <f>VLOOKUP($C1846,'Girls CDC 0-20'!$B$2:$F$243,4,FALSE)</f>
        <v>107.9566031</v>
      </c>
      <c r="K1846">
        <f>VLOOKUP($C1846,'Girls CDC 0-20'!$B$2:$F$243,5,FALSE)</f>
        <v>4.4276587999999999E-2</v>
      </c>
      <c r="L1846">
        <f t="shared" si="95"/>
        <v>-2.0494532709804871</v>
      </c>
      <c r="M1846">
        <f t="shared" si="97"/>
        <v>2.0208906371602611</v>
      </c>
    </row>
    <row r="1847" spans="1:13" x14ac:dyDescent="0.3">
      <c r="A1847">
        <v>1845</v>
      </c>
      <c r="B1847">
        <v>5.0513347022587265</v>
      </c>
      <c r="C1847">
        <f t="shared" si="96"/>
        <v>60.5</v>
      </c>
      <c r="D1847">
        <v>1</v>
      </c>
      <c r="E1847">
        <v>109.74639999999999</v>
      </c>
      <c r="F1847">
        <v>4.3540000000000002E-2</v>
      </c>
      <c r="G1847">
        <v>94.98</v>
      </c>
      <c r="H1847">
        <v>98.63</v>
      </c>
      <c r="I1847">
        <f>VLOOKUP(C1847,'Girls CDC 0-20'!$B$2:$F$243,3,FALSE)</f>
        <v>-5.7729946999999997E-2</v>
      </c>
      <c r="J1847">
        <f>VLOOKUP($C1847,'Girls CDC 0-20'!$B$2:$F$243,4,FALSE)</f>
        <v>107.9566031</v>
      </c>
      <c r="K1847">
        <f>VLOOKUP($C1847,'Girls CDC 0-20'!$B$2:$F$243,5,FALSE)</f>
        <v>4.4276587999999999E-2</v>
      </c>
      <c r="L1847">
        <f t="shared" si="95"/>
        <v>-2.0460001774144772</v>
      </c>
      <c r="M1847">
        <f t="shared" si="97"/>
        <v>2.0378176609528795</v>
      </c>
    </row>
    <row r="1848" spans="1:13" x14ac:dyDescent="0.3">
      <c r="A1848">
        <v>1846</v>
      </c>
      <c r="B1848">
        <v>5.0540725530458586</v>
      </c>
      <c r="C1848">
        <f t="shared" si="96"/>
        <v>60.5</v>
      </c>
      <c r="D1848">
        <v>1</v>
      </c>
      <c r="E1848">
        <v>109.7636</v>
      </c>
      <c r="F1848">
        <v>4.3540000000000002E-2</v>
      </c>
      <c r="G1848">
        <v>94.995000000000005</v>
      </c>
      <c r="H1848">
        <v>98.646000000000001</v>
      </c>
      <c r="I1848">
        <f>VLOOKUP(C1848,'Girls CDC 0-20'!$B$2:$F$243,3,FALSE)</f>
        <v>-5.7729946999999997E-2</v>
      </c>
      <c r="J1848">
        <f>VLOOKUP($C1848,'Girls CDC 0-20'!$B$2:$F$243,4,FALSE)</f>
        <v>107.9566031</v>
      </c>
      <c r="K1848">
        <f>VLOOKUP($C1848,'Girls CDC 0-20'!$B$2:$F$243,5,FALSE)</f>
        <v>4.4276587999999999E-2</v>
      </c>
      <c r="L1848">
        <f t="shared" si="95"/>
        <v>-2.0423174898154293</v>
      </c>
      <c r="M1848">
        <f t="shared" si="97"/>
        <v>2.0560024157018177</v>
      </c>
    </row>
    <row r="1849" spans="1:13" x14ac:dyDescent="0.3">
      <c r="A1849">
        <v>1847</v>
      </c>
      <c r="B1849">
        <v>5.0568104038329915</v>
      </c>
      <c r="C1849">
        <f t="shared" si="96"/>
        <v>60.5</v>
      </c>
      <c r="D1849">
        <v>1</v>
      </c>
      <c r="E1849">
        <v>109.7808</v>
      </c>
      <c r="F1849">
        <v>4.3549999999999998E-2</v>
      </c>
      <c r="G1849">
        <v>95.007000000000005</v>
      </c>
      <c r="H1849">
        <v>98.659000000000006</v>
      </c>
      <c r="I1849">
        <f>VLOOKUP(C1849,'Girls CDC 0-20'!$B$2:$F$243,3,FALSE)</f>
        <v>-5.7729946999999997E-2</v>
      </c>
      <c r="J1849">
        <f>VLOOKUP($C1849,'Girls CDC 0-20'!$B$2:$F$243,4,FALSE)</f>
        <v>107.9566031</v>
      </c>
      <c r="K1849">
        <f>VLOOKUP($C1849,'Girls CDC 0-20'!$B$2:$F$243,5,FALSE)</f>
        <v>4.4276587999999999E-2</v>
      </c>
      <c r="L1849">
        <f t="shared" si="95"/>
        <v>-2.0393257713236794</v>
      </c>
      <c r="M1849">
        <f t="shared" si="97"/>
        <v>2.0708762612453326</v>
      </c>
    </row>
    <row r="1850" spans="1:13" x14ac:dyDescent="0.3">
      <c r="A1850">
        <v>1848</v>
      </c>
      <c r="B1850">
        <v>5.0595482546201236</v>
      </c>
      <c r="C1850">
        <f t="shared" si="96"/>
        <v>60.5</v>
      </c>
      <c r="D1850">
        <v>1</v>
      </c>
      <c r="E1850">
        <v>109.798</v>
      </c>
      <c r="F1850">
        <v>4.3549999999999998E-2</v>
      </c>
      <c r="G1850">
        <v>95.021000000000001</v>
      </c>
      <c r="H1850">
        <v>98.674000000000007</v>
      </c>
      <c r="I1850">
        <f>VLOOKUP(C1850,'Girls CDC 0-20'!$B$2:$F$243,3,FALSE)</f>
        <v>-5.7729946999999997E-2</v>
      </c>
      <c r="J1850">
        <f>VLOOKUP($C1850,'Girls CDC 0-20'!$B$2:$F$243,4,FALSE)</f>
        <v>107.9566031</v>
      </c>
      <c r="K1850">
        <f>VLOOKUP($C1850,'Girls CDC 0-20'!$B$2:$F$243,5,FALSE)</f>
        <v>4.4276587999999999E-2</v>
      </c>
      <c r="L1850">
        <f t="shared" si="95"/>
        <v>-2.0358743065305918</v>
      </c>
      <c r="M1850">
        <f t="shared" si="97"/>
        <v>2.0881489224875605</v>
      </c>
    </row>
    <row r="1851" spans="1:13" x14ac:dyDescent="0.3">
      <c r="A1851">
        <v>1849</v>
      </c>
      <c r="B1851">
        <v>5.0622861054072557</v>
      </c>
      <c r="C1851">
        <f t="shared" si="96"/>
        <v>60.5</v>
      </c>
      <c r="D1851">
        <v>1</v>
      </c>
      <c r="E1851">
        <v>109.8151</v>
      </c>
      <c r="F1851">
        <v>4.3560000000000001E-2</v>
      </c>
      <c r="G1851">
        <v>95.033000000000001</v>
      </c>
      <c r="H1851">
        <v>98.686999999999998</v>
      </c>
      <c r="I1851">
        <f>VLOOKUP(C1851,'Girls CDC 0-20'!$B$2:$F$243,3,FALSE)</f>
        <v>-5.7729946999999997E-2</v>
      </c>
      <c r="J1851">
        <f>VLOOKUP($C1851,'Girls CDC 0-20'!$B$2:$F$243,4,FALSE)</f>
        <v>107.9566031</v>
      </c>
      <c r="K1851">
        <f>VLOOKUP($C1851,'Girls CDC 0-20'!$B$2:$F$243,5,FALSE)</f>
        <v>4.4276587999999999E-2</v>
      </c>
      <c r="L1851">
        <f t="shared" si="95"/>
        <v>-2.0328834859196352</v>
      </c>
      <c r="M1851">
        <f t="shared" si="97"/>
        <v>2.103214791836804</v>
      </c>
    </row>
    <row r="1852" spans="1:13" x14ac:dyDescent="0.3">
      <c r="A1852">
        <v>1850</v>
      </c>
      <c r="B1852">
        <v>5.0650239561943877</v>
      </c>
      <c r="C1852">
        <f t="shared" si="96"/>
        <v>60.5</v>
      </c>
      <c r="D1852">
        <v>1</v>
      </c>
      <c r="E1852">
        <v>109.8323</v>
      </c>
      <c r="F1852">
        <v>4.3560000000000001E-2</v>
      </c>
      <c r="G1852">
        <v>95.048000000000002</v>
      </c>
      <c r="H1852">
        <v>98.701999999999998</v>
      </c>
      <c r="I1852">
        <f>VLOOKUP(C1852,'Girls CDC 0-20'!$B$2:$F$243,3,FALSE)</f>
        <v>-5.7729946999999997E-2</v>
      </c>
      <c r="J1852">
        <f>VLOOKUP($C1852,'Girls CDC 0-20'!$B$2:$F$243,4,FALSE)</f>
        <v>107.9566031</v>
      </c>
      <c r="K1852">
        <f>VLOOKUP($C1852,'Girls CDC 0-20'!$B$2:$F$243,5,FALSE)</f>
        <v>4.4276587999999999E-2</v>
      </c>
      <c r="L1852">
        <f t="shared" si="95"/>
        <v>-2.0294330568403294</v>
      </c>
      <c r="M1852">
        <f t="shared" si="97"/>
        <v>2.1207100491880029</v>
      </c>
    </row>
    <row r="1853" spans="1:13" x14ac:dyDescent="0.3">
      <c r="A1853">
        <v>1851</v>
      </c>
      <c r="B1853">
        <v>5.0677618069815198</v>
      </c>
      <c r="C1853">
        <f t="shared" si="96"/>
        <v>60.5</v>
      </c>
      <c r="D1853">
        <v>1</v>
      </c>
      <c r="E1853">
        <v>109.8494</v>
      </c>
      <c r="F1853">
        <v>4.3560000000000001E-2</v>
      </c>
      <c r="G1853">
        <v>95.063000000000002</v>
      </c>
      <c r="H1853">
        <v>98.718000000000004</v>
      </c>
      <c r="I1853">
        <f>VLOOKUP(C1853,'Girls CDC 0-20'!$B$2:$F$243,3,FALSE)</f>
        <v>-5.7729946999999997E-2</v>
      </c>
      <c r="J1853">
        <f>VLOOKUP($C1853,'Girls CDC 0-20'!$B$2:$F$243,4,FALSE)</f>
        <v>107.9566031</v>
      </c>
      <c r="K1853">
        <f>VLOOKUP($C1853,'Girls CDC 0-20'!$B$2:$F$243,5,FALSE)</f>
        <v>4.4276587999999999E-2</v>
      </c>
      <c r="L1853">
        <f t="shared" si="95"/>
        <v>-2.0257532104418106</v>
      </c>
      <c r="M1853">
        <f t="shared" si="97"/>
        <v>2.1395040452819662</v>
      </c>
    </row>
    <row r="1854" spans="1:13" x14ac:dyDescent="0.3">
      <c r="A1854">
        <v>1852</v>
      </c>
      <c r="B1854">
        <v>5.0704996577686519</v>
      </c>
      <c r="C1854">
        <f t="shared" si="96"/>
        <v>60.5</v>
      </c>
      <c r="D1854">
        <v>1</v>
      </c>
      <c r="E1854">
        <v>109.86660000000001</v>
      </c>
      <c r="F1854">
        <v>4.3569999999999998E-2</v>
      </c>
      <c r="G1854">
        <v>95.073999999999998</v>
      </c>
      <c r="H1854">
        <v>98.730999999999995</v>
      </c>
      <c r="I1854">
        <f>VLOOKUP(C1854,'Girls CDC 0-20'!$B$2:$F$243,3,FALSE)</f>
        <v>-5.7729946999999997E-2</v>
      </c>
      <c r="J1854">
        <f>VLOOKUP($C1854,'Girls CDC 0-20'!$B$2:$F$243,4,FALSE)</f>
        <v>107.9566031</v>
      </c>
      <c r="K1854">
        <f>VLOOKUP($C1854,'Girls CDC 0-20'!$B$2:$F$243,5,FALSE)</f>
        <v>4.4276587999999999E-2</v>
      </c>
      <c r="L1854">
        <f t="shared" si="95"/>
        <v>-2.0227637997275516</v>
      </c>
      <c r="M1854">
        <f t="shared" si="97"/>
        <v>2.1548752792873174</v>
      </c>
    </row>
    <row r="1855" spans="1:13" x14ac:dyDescent="0.3">
      <c r="A1855">
        <v>1853</v>
      </c>
      <c r="B1855">
        <v>5.0732375085557839</v>
      </c>
      <c r="C1855">
        <f t="shared" si="96"/>
        <v>60.5</v>
      </c>
      <c r="D1855">
        <v>1</v>
      </c>
      <c r="E1855">
        <v>109.8837</v>
      </c>
      <c r="F1855">
        <v>4.3569999999999998E-2</v>
      </c>
      <c r="G1855">
        <v>95.088999999999999</v>
      </c>
      <c r="H1855">
        <v>98.745999999999995</v>
      </c>
      <c r="I1855">
        <f>VLOOKUP(C1855,'Girls CDC 0-20'!$B$2:$F$243,3,FALSE)</f>
        <v>-5.7729946999999997E-2</v>
      </c>
      <c r="J1855">
        <f>VLOOKUP($C1855,'Girls CDC 0-20'!$B$2:$F$243,4,FALSE)</f>
        <v>107.9566031</v>
      </c>
      <c r="K1855">
        <f>VLOOKUP($C1855,'Girls CDC 0-20'!$B$2:$F$243,5,FALSE)</f>
        <v>4.4276587999999999E-2</v>
      </c>
      <c r="L1855">
        <f t="shared" si="95"/>
        <v>-2.0193149969775428</v>
      </c>
      <c r="M1855">
        <f t="shared" si="97"/>
        <v>2.1727245062249994</v>
      </c>
    </row>
    <row r="1856" spans="1:13" x14ac:dyDescent="0.3">
      <c r="A1856">
        <v>1854</v>
      </c>
      <c r="B1856">
        <v>5.075975359342916</v>
      </c>
      <c r="C1856">
        <f t="shared" si="96"/>
        <v>60.5</v>
      </c>
      <c r="D1856">
        <v>1</v>
      </c>
      <c r="E1856">
        <v>109.90089999999999</v>
      </c>
      <c r="F1856">
        <v>4.3580000000000001E-2</v>
      </c>
      <c r="G1856">
        <v>95.1</v>
      </c>
      <c r="H1856">
        <v>98.759</v>
      </c>
      <c r="I1856">
        <f>VLOOKUP(C1856,'Girls CDC 0-20'!$B$2:$F$243,3,FALSE)</f>
        <v>-5.7729946999999997E-2</v>
      </c>
      <c r="J1856">
        <f>VLOOKUP($C1856,'Girls CDC 0-20'!$B$2:$F$243,4,FALSE)</f>
        <v>107.9566031</v>
      </c>
      <c r="K1856">
        <f>VLOOKUP($C1856,'Girls CDC 0-20'!$B$2:$F$243,5,FALSE)</f>
        <v>4.4276587999999999E-2</v>
      </c>
      <c r="L1856">
        <f t="shared" si="95"/>
        <v>-2.0163264827972602</v>
      </c>
      <c r="M1856">
        <f t="shared" si="97"/>
        <v>2.1882923713358209</v>
      </c>
    </row>
    <row r="1857" spans="1:13" x14ac:dyDescent="0.3">
      <c r="A1857">
        <v>1855</v>
      </c>
      <c r="B1857">
        <v>5.0787132101300481</v>
      </c>
      <c r="C1857">
        <f t="shared" si="96"/>
        <v>60.5</v>
      </c>
      <c r="D1857">
        <v>1</v>
      </c>
      <c r="E1857">
        <v>109.91800000000001</v>
      </c>
      <c r="F1857">
        <v>4.3580000000000001E-2</v>
      </c>
      <c r="G1857">
        <v>95.114999999999995</v>
      </c>
      <c r="H1857">
        <v>98.774000000000001</v>
      </c>
      <c r="I1857">
        <f>VLOOKUP(C1857,'Girls CDC 0-20'!$B$2:$F$243,3,FALSE)</f>
        <v>-5.7729946999999997E-2</v>
      </c>
      <c r="J1857">
        <f>VLOOKUP($C1857,'Girls CDC 0-20'!$B$2:$F$243,4,FALSE)</f>
        <v>107.9566031</v>
      </c>
      <c r="K1857">
        <f>VLOOKUP($C1857,'Girls CDC 0-20'!$B$2:$F$243,5,FALSE)</f>
        <v>4.4276587999999999E-2</v>
      </c>
      <c r="L1857">
        <f t="shared" si="95"/>
        <v>-2.0128787142078153</v>
      </c>
      <c r="M1857">
        <f t="shared" si="97"/>
        <v>2.2063695191499981</v>
      </c>
    </row>
    <row r="1858" spans="1:13" x14ac:dyDescent="0.3">
      <c r="A1858">
        <v>1856</v>
      </c>
      <c r="B1858">
        <v>5.0814510609171801</v>
      </c>
      <c r="C1858">
        <f t="shared" si="96"/>
        <v>60.5</v>
      </c>
      <c r="D1858">
        <v>1</v>
      </c>
      <c r="E1858">
        <v>109.93519999999999</v>
      </c>
      <c r="F1858">
        <v>4.3580000000000001E-2</v>
      </c>
      <c r="G1858">
        <v>95.13</v>
      </c>
      <c r="H1858">
        <v>98.79</v>
      </c>
      <c r="I1858">
        <f>VLOOKUP(C1858,'Girls CDC 0-20'!$B$2:$F$243,3,FALSE)</f>
        <v>-5.7729946999999997E-2</v>
      </c>
      <c r="J1858">
        <f>VLOOKUP($C1858,'Girls CDC 0-20'!$B$2:$F$243,4,FALSE)</f>
        <v>107.9566031</v>
      </c>
      <c r="K1858">
        <f>VLOOKUP($C1858,'Girls CDC 0-20'!$B$2:$F$243,5,FALSE)</f>
        <v>4.4276587999999999E-2</v>
      </c>
      <c r="L1858">
        <f>(((H1858/J1858)^I1858)-1)/(I1858*K1858)</f>
        <v>-2.0092017047484649</v>
      </c>
      <c r="M1858">
        <f t="shared" si="97"/>
        <v>2.2257873504015113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00B050"/>
  </sheetPr>
  <dimension ref="A1:Q7598"/>
  <sheetViews>
    <sheetView tabSelected="1" workbookViewId="0">
      <pane ySplit="1" topLeftCell="A16" activePane="bottomLeft" state="frozen"/>
      <selection pane="bottomLeft" activeCell="D31" sqref="D31"/>
    </sheetView>
  </sheetViews>
  <sheetFormatPr defaultRowHeight="14.4" x14ac:dyDescent="0.3"/>
  <cols>
    <col min="2" max="4" width="9.109375" style="6"/>
  </cols>
  <sheetData>
    <row r="1" spans="1:16" x14ac:dyDescent="0.3">
      <c r="A1" s="1" t="s">
        <v>38</v>
      </c>
      <c r="B1" s="1" t="s">
        <v>76</v>
      </c>
      <c r="C1" s="1" t="s">
        <v>20</v>
      </c>
      <c r="D1" s="1" t="s">
        <v>77</v>
      </c>
      <c r="E1" t="s">
        <v>50</v>
      </c>
      <c r="F1" t="s">
        <v>48</v>
      </c>
      <c r="G1" t="s">
        <v>31</v>
      </c>
      <c r="H1" t="s">
        <v>32</v>
      </c>
      <c r="I1" t="s">
        <v>33</v>
      </c>
      <c r="J1" s="2" t="s">
        <v>49</v>
      </c>
      <c r="K1" t="s">
        <v>73</v>
      </c>
      <c r="L1" t="s">
        <v>51</v>
      </c>
      <c r="M1" t="s">
        <v>44</v>
      </c>
      <c r="N1" t="s">
        <v>45</v>
      </c>
      <c r="O1" t="s">
        <v>46</v>
      </c>
      <c r="P1" s="2" t="s">
        <v>47</v>
      </c>
    </row>
    <row r="2" spans="1:16" x14ac:dyDescent="0.3">
      <c r="B2" s="3">
        <v>0</v>
      </c>
      <c r="C2" s="3" t="s">
        <v>42</v>
      </c>
      <c r="D2" s="3">
        <v>33</v>
      </c>
      <c r="E2" s="3">
        <f>B2*12</f>
        <v>0</v>
      </c>
      <c r="F2" s="3">
        <f>IF(E2=0,0,INT(E2)+0.5)</f>
        <v>0</v>
      </c>
      <c r="G2" s="3">
        <f>IF($C2="Male",VLOOKUP($F2,'Boys CDC 0-20'!$B$2:$F$243,3,FALSE), VLOOKUP($F2,'Girls CDC 0-20'!$B$2:$F$243,3,FALSE))</f>
        <v>-1.2959608570000001</v>
      </c>
      <c r="H2" s="3">
        <f>IF($C2="Male",VLOOKUP($F2,'Boys CDC 0-20'!$B$2:$F$243,4,FALSE), VLOOKUP($F2,'Girls CDC 0-20'!$B$2:$F$243,4,FALSE))</f>
        <v>49.286396117999999</v>
      </c>
      <c r="I2" s="3">
        <f>IF($C2="Male",VLOOKUP($F2,'Boys CDC 0-20'!$B$2:$F$243,5,FALSE), VLOOKUP($F2,'Girls CDC 0-20'!$B$2:$F$243,5,FALSE))</f>
        <v>5.0085560100000003E-2</v>
      </c>
      <c r="J2" s="3">
        <f t="shared" ref="J2:J21" si="0">IF(OR(B2="",C2="",D2=""),"",(((D2/H2)^G2)-1)/(G2*I2))</f>
        <v>-10.503891104727481</v>
      </c>
      <c r="K2" s="3">
        <f>ROUND(B2*365.25,0)</f>
        <v>0</v>
      </c>
      <c r="L2" s="3">
        <f>ROUND(E2,0)</f>
        <v>0</v>
      </c>
      <c r="M2" s="3">
        <f>1</f>
        <v>1</v>
      </c>
      <c r="N2" s="3">
        <f>IF($C2="Male",IF($K2&lt;1857,VLOOKUP($K2,'WHO Ht Boys 0-5'!$A$2:$E$1858,4,FALSE), VLOOKUP($L2,'WHO2007HtAgeBoys5-19'!$A$2:$E$169,4,FALSE)),IF($K2&lt;1857,VLOOKUP($K2,'Girls WHO 0-5'!$A$2:$E$1858,4,FALSE), VLOOKUP($L2,'Girls WHO 5-19'!$A$2:$E$169,4,FALSE)))</f>
        <v>49.1477</v>
      </c>
      <c r="O2" s="3">
        <f>IF($C2="Male",IF($K2&lt;1857,VLOOKUP($K2,'WHO Ht Boys 0-5'!$A$2:$E$1858,5,FALSE), VLOOKUP($L2,'WHO2007HtAgeBoys5-19'!$A$2:$E$169,5,FALSE)),IF($K2&lt;1857,VLOOKUP($K2,'Girls WHO 0-5'!$A$2:$E$1858,5,FALSE), VLOOKUP($L2,'Girls WHO 5-19'!$A$2:$E$169,5,FALSE)))</f>
        <v>3.7900000000000003E-2</v>
      </c>
      <c r="P2" s="3">
        <f>IF(OR(B2="",C2="", D2=""),"",(((D2/N2)^M2)-1)/(M2*O2))</f>
        <v>-8.6689852427647907</v>
      </c>
    </row>
    <row r="3" spans="1:16" x14ac:dyDescent="0.3">
      <c r="B3" s="3">
        <v>0</v>
      </c>
      <c r="C3" s="3" t="s">
        <v>42</v>
      </c>
      <c r="D3" s="3">
        <v>34.5</v>
      </c>
      <c r="E3" s="3">
        <f t="shared" ref="E3" si="1">B3*12</f>
        <v>0</v>
      </c>
      <c r="F3" s="3">
        <f t="shared" ref="F3" si="2">IF(E3=0,0,INT(E3)+0.5)</f>
        <v>0</v>
      </c>
      <c r="G3" s="3">
        <f>IF($C3="Male",VLOOKUP($F3,'Boys CDC 0-20'!$B$2:$F$243,3,FALSE), VLOOKUP($F3,'Girls CDC 0-20'!$B$2:$F$243,3,FALSE))</f>
        <v>-1.2959608570000001</v>
      </c>
      <c r="H3" s="3">
        <f>IF($C3="Male",VLOOKUP($F3,'Boys CDC 0-20'!$B$2:$F$243,4,FALSE), VLOOKUP($F3,'Girls CDC 0-20'!$B$2:$F$243,4,FALSE))</f>
        <v>49.286396117999999</v>
      </c>
      <c r="I3" s="3">
        <f>IF($C3="Male",VLOOKUP($F3,'Boys CDC 0-20'!$B$2:$F$243,5,FALSE), VLOOKUP($F3,'Girls CDC 0-20'!$B$2:$F$243,5,FALSE))</f>
        <v>5.0085560100000003E-2</v>
      </c>
      <c r="J3" s="3">
        <f t="shared" si="0"/>
        <v>-9.0534485657598296</v>
      </c>
      <c r="K3" s="3">
        <f t="shared" ref="K3:K29" si="3">ROUND(B3*365.25,0)</f>
        <v>0</v>
      </c>
      <c r="L3" s="3">
        <f t="shared" ref="L3" si="4">ROUND(E3,0)</f>
        <v>0</v>
      </c>
      <c r="M3" s="3">
        <f>1</f>
        <v>1</v>
      </c>
      <c r="N3" s="3">
        <f>IF(C3="Male",IF($K3&lt;1857,VLOOKUP($K3,'WHO Ht Boys 0-5'!$A$2:$E$1858,4,FALSE), VLOOKUP($L3,'WHO2007HtAgeBoys5-19'!$A$2:$E$169,4,FALSE)),IF($K3&lt;1857,VLOOKUP($K3,'Girls WHO 0-5'!$A$2:$E$1858,4,FALSE), VLOOKUP($L3,'Girls WHO 5-19'!$A$2:$E$169,4,FALSE)))</f>
        <v>49.1477</v>
      </c>
      <c r="O3" s="3">
        <f>IF(C3="Male",IF($K3&lt;1857,VLOOKUP($K3,'WHO Ht Boys 0-5'!$A$2:$E$1858,5,FALSE), VLOOKUP($L3,'WHO2007HtAgeBoys5-19'!$A$2:$E$169,5,FALSE)),IF($K3&lt;1857,VLOOKUP($K3,'Girls WHO 0-5'!$A$2:$E$1858,5,FALSE), VLOOKUP($L3,'Girls WHO 5-19'!$A$2:$E$169,5,FALSE)))</f>
        <v>3.7900000000000003E-2</v>
      </c>
      <c r="P3" s="3">
        <f t="shared" ref="P3:P66" si="5">IF(OR(B3="",C3="", D3=""),"",(((D3/N3)^M3)-1)/(M3*O3))</f>
        <v>-7.8637016504174468</v>
      </c>
    </row>
    <row r="4" spans="1:16" x14ac:dyDescent="0.3">
      <c r="B4" s="3">
        <v>0</v>
      </c>
      <c r="C4" s="3" t="s">
        <v>43</v>
      </c>
      <c r="D4" s="3">
        <v>56</v>
      </c>
      <c r="E4" s="3">
        <f t="shared" ref="E4:E8" si="6">B4*12</f>
        <v>0</v>
      </c>
      <c r="F4" s="3">
        <f t="shared" ref="F4:F8" si="7">IF(E4=0,0,INT(E4)+0.5)</f>
        <v>0</v>
      </c>
      <c r="G4" s="3">
        <f>IF($C4="Male",VLOOKUP($F4,'Boys CDC 0-20'!$B$2:$F$243,3,FALSE), VLOOKUP($F4,'Girls CDC 0-20'!$B$2:$F$243,3,FALSE))</f>
        <v>1.2670042261000001</v>
      </c>
      <c r="H4" s="3">
        <f>IF($C4="Male",VLOOKUP($F4,'Boys CDC 0-20'!$B$2:$F$243,4,FALSE), VLOOKUP($F4,'Girls CDC 0-20'!$B$2:$F$243,4,FALSE))</f>
        <v>49.988884079000002</v>
      </c>
      <c r="I4" s="3">
        <f>IF($C4="Male",VLOOKUP($F4,'Boys CDC 0-20'!$B$2:$F$243,5,FALSE), VLOOKUP($F4,'Girls CDC 0-20'!$B$2:$F$243,5,FALSE))</f>
        <v>5.31121908E-2</v>
      </c>
      <c r="J4" s="3">
        <f t="shared" si="0"/>
        <v>2.2993878743534859</v>
      </c>
      <c r="K4" s="3">
        <f t="shared" si="3"/>
        <v>0</v>
      </c>
      <c r="L4" s="3">
        <f t="shared" ref="L4:L8" si="8">ROUND(E4,0)</f>
        <v>0</v>
      </c>
      <c r="M4" s="3">
        <f>1</f>
        <v>1</v>
      </c>
      <c r="N4" s="3">
        <f>IF(C4="Male",IF($K4&lt;1857,VLOOKUP($K4,'WHO Ht Boys 0-5'!$A$2:$E$1858,4,FALSE), VLOOKUP($L4,'WHO2007HtAgeBoys5-19'!$A$2:$E$169,4,FALSE)),IF($K4&lt;1857,VLOOKUP($K4,'Girls WHO 0-5'!$A$2:$E$1858,4,FALSE), VLOOKUP($L4,'Girls WHO 5-19'!$A$2:$E$169,4,FALSE)))</f>
        <v>49.8842</v>
      </c>
      <c r="O4" s="3">
        <f>IF(C4="Male",IF($K4&lt;1857,VLOOKUP($K4,'WHO Ht Boys 0-5'!$A$2:$E$1858,5,FALSE), VLOOKUP($L4,'WHO2007HtAgeBoys5-19'!$A$2:$E$169,5,FALSE)),IF($K4&lt;1857,VLOOKUP($K4,'Girls WHO 0-5'!$A$2:$E$1858,5,FALSE), VLOOKUP($L4,'Girls WHO 5-19'!$A$2:$E$169,5,FALSE)))</f>
        <v>3.7949999999999998E-2</v>
      </c>
      <c r="P4" s="3">
        <f t="shared" si="5"/>
        <v>3.2305649924751423</v>
      </c>
    </row>
    <row r="5" spans="1:16" x14ac:dyDescent="0.3">
      <c r="B5" s="3">
        <v>0</v>
      </c>
      <c r="C5" s="3" t="s">
        <v>42</v>
      </c>
      <c r="D5" s="3">
        <v>57</v>
      </c>
      <c r="E5" s="3">
        <f t="shared" si="6"/>
        <v>0</v>
      </c>
      <c r="F5" s="3">
        <f t="shared" si="7"/>
        <v>0</v>
      </c>
      <c r="G5" s="3">
        <f>IF($C5="Male",VLOOKUP($F5,'Boys CDC 0-20'!$B$2:$F$243,3,FALSE), VLOOKUP($F5,'Girls CDC 0-20'!$B$2:$F$243,3,FALSE))</f>
        <v>-1.2959608570000001</v>
      </c>
      <c r="H5" s="3">
        <f>IF($C5="Male",VLOOKUP($F5,'Boys CDC 0-20'!$B$2:$F$243,4,FALSE), VLOOKUP($F5,'Girls CDC 0-20'!$B$2:$F$243,4,FALSE))</f>
        <v>49.286396117999999</v>
      </c>
      <c r="I5" s="3">
        <f>IF($C5="Male",VLOOKUP($F5,'Boys CDC 0-20'!$B$2:$F$243,5,FALSE), VLOOKUP($F5,'Girls CDC 0-20'!$B$2:$F$243,5,FALSE))</f>
        <v>5.0085560100000003E-2</v>
      </c>
      <c r="J5" s="3">
        <f t="shared" si="0"/>
        <v>2.6459714265569856</v>
      </c>
      <c r="K5" s="3">
        <f t="shared" si="3"/>
        <v>0</v>
      </c>
      <c r="L5" s="3">
        <f t="shared" si="8"/>
        <v>0</v>
      </c>
      <c r="M5" s="3">
        <f>1</f>
        <v>1</v>
      </c>
      <c r="N5" s="3">
        <f>IF(C5="Male",IF($K5&lt;1857,VLOOKUP($K5,'WHO Ht Boys 0-5'!$A$2:$E$1858,4,FALSE), VLOOKUP($L5,'WHO2007HtAgeBoys5-19'!$A$2:$E$169,4,FALSE)),IF($K5&lt;1857,VLOOKUP($K5,'Girls WHO 0-5'!$A$2:$E$1858,4,FALSE), VLOOKUP($L5,'Girls WHO 5-19'!$A$2:$E$169,4,FALSE)))</f>
        <v>49.1477</v>
      </c>
      <c r="O5" s="3">
        <f>IF(C5="Male",IF($K5&lt;1857,VLOOKUP($K5,'WHO Ht Boys 0-5'!$A$2:$E$1858,5,FALSE), VLOOKUP($L5,'WHO2007HtAgeBoys5-19'!$A$2:$E$169,5,FALSE)),IF($K5&lt;1857,VLOOKUP($K5,'Girls WHO 0-5'!$A$2:$E$1858,5,FALSE), VLOOKUP($L5,'Girls WHO 5-19'!$A$2:$E$169,5,FALSE)))</f>
        <v>3.7900000000000003E-2</v>
      </c>
      <c r="P5" s="3">
        <f t="shared" si="5"/>
        <v>4.2155522347926953</v>
      </c>
    </row>
    <row r="6" spans="1:16" x14ac:dyDescent="0.3">
      <c r="B6" s="3">
        <v>0.90622860999999999</v>
      </c>
      <c r="C6" s="3" t="s">
        <v>42</v>
      </c>
      <c r="D6" s="3">
        <v>75</v>
      </c>
      <c r="E6" s="3">
        <f t="shared" si="6"/>
        <v>10.87474332</v>
      </c>
      <c r="F6" s="3">
        <f t="shared" si="7"/>
        <v>10.5</v>
      </c>
      <c r="G6" s="3">
        <f>IF($C6="Male",VLOOKUP($F6,'Boys CDC 0-20'!$B$2:$F$243,3,FALSE), VLOOKUP($F6,'Girls CDC 0-20'!$B$2:$F$243,3,FALSE))</f>
        <v>1.5403908750999999</v>
      </c>
      <c r="H6" s="3">
        <f>IF($C6="Male",VLOOKUP($F6,'Boys CDC 0-20'!$B$2:$F$243,4,FALSE), VLOOKUP($F6,'Girls CDC 0-20'!$B$2:$F$243,4,FALSE))</f>
        <v>71.919616727000005</v>
      </c>
      <c r="I6" s="3">
        <f>IF($C6="Male",VLOOKUP($F6,'Boys CDC 0-20'!$B$2:$F$243,5,FALSE), VLOOKUP($F6,'Girls CDC 0-20'!$B$2:$F$243,5,FALSE))</f>
        <v>3.9244671600000003E-2</v>
      </c>
      <c r="J6" s="3">
        <f t="shared" si="0"/>
        <v>1.1039304095817664</v>
      </c>
      <c r="K6" s="3">
        <f t="shared" si="3"/>
        <v>331</v>
      </c>
      <c r="L6" s="3">
        <f t="shared" si="8"/>
        <v>11</v>
      </c>
      <c r="M6" s="3">
        <f>1</f>
        <v>1</v>
      </c>
      <c r="N6" s="3">
        <f>IF(C6="Male",IF($K6&lt;1857,VLOOKUP($K6,'WHO Ht Boys 0-5'!$A$2:$E$1858,4,FALSE), VLOOKUP($L6,'WHO2007HtAgeBoys5-19'!$A$2:$E$169,4,FALSE)),IF($K6&lt;1857,VLOOKUP($K6,'Girls WHO 0-5'!$A$2:$E$1858,4,FALSE), VLOOKUP($L6,'Girls WHO 5-19'!$A$2:$E$169,4,FALSE)))</f>
        <v>72.611999999999995</v>
      </c>
      <c r="O6" s="3">
        <f>IF(C6="Male",IF($K6&lt;1857,VLOOKUP($K6,'WHO Ht Boys 0-5'!$A$2:$E$1858,5,FALSE), VLOOKUP($L6,'WHO2007HtAgeBoys5-19'!$A$2:$E$169,5,FALSE)),IF($K6&lt;1857,VLOOKUP($K6,'Girls WHO 0-5'!$A$2:$E$1858,5,FALSE), VLOOKUP($L6,'Girls WHO 5-19'!$A$2:$E$169,5,FALSE)))</f>
        <v>3.4630000000000001E-2</v>
      </c>
      <c r="P6" s="3">
        <f t="shared" si="5"/>
        <v>0.94967155919319779</v>
      </c>
    </row>
    <row r="7" spans="1:16" x14ac:dyDescent="0.3">
      <c r="B7" s="3">
        <v>0.95277206999999997</v>
      </c>
      <c r="C7" s="3" t="s">
        <v>42</v>
      </c>
      <c r="D7" s="3">
        <v>73.5</v>
      </c>
      <c r="E7" s="3">
        <f t="shared" si="6"/>
        <v>11.43326484</v>
      </c>
      <c r="F7" s="3">
        <f t="shared" si="7"/>
        <v>11.5</v>
      </c>
      <c r="G7" s="3">
        <f>IF($C7="Male",VLOOKUP($F7,'Boys CDC 0-20'!$B$2:$F$243,3,FALSE), VLOOKUP($F7,'Girls CDC 0-20'!$B$2:$F$243,3,FALSE))</f>
        <v>1.5328528916999999</v>
      </c>
      <c r="H7" s="3">
        <f>IF($C7="Male",VLOOKUP($F7,'Boys CDC 0-20'!$B$2:$F$243,4,FALSE), VLOOKUP($F7,'Girls CDC 0-20'!$B$2:$F$243,4,FALSE))</f>
        <v>73.185010399000006</v>
      </c>
      <c r="I7" s="3">
        <f>IF($C7="Male",VLOOKUP($F7,'Boys CDC 0-20'!$B$2:$F$243,5,FALSE), VLOOKUP($F7,'Girls CDC 0-20'!$B$2:$F$243,5,FALSE))</f>
        <v>3.9296420300000003E-2</v>
      </c>
      <c r="J7" s="3">
        <f t="shared" si="0"/>
        <v>0.10965248450811689</v>
      </c>
      <c r="K7" s="3">
        <f t="shared" si="3"/>
        <v>348</v>
      </c>
      <c r="L7" s="3">
        <f t="shared" si="8"/>
        <v>11</v>
      </c>
      <c r="M7" s="3">
        <f>1</f>
        <v>1</v>
      </c>
      <c r="N7" s="3">
        <f>IF(C7="Male",IF($K7&lt;1857,VLOOKUP($K7,'WHO Ht Boys 0-5'!$A$2:$E$1858,4,FALSE), VLOOKUP($L7,'WHO2007HtAgeBoys5-19'!$A$2:$E$169,4,FALSE)),IF($K7&lt;1857,VLOOKUP($K7,'Girls WHO 0-5'!$A$2:$E$1858,4,FALSE), VLOOKUP($L7,'Girls WHO 5-19'!$A$2:$E$169,4,FALSE)))</f>
        <v>73.315200000000004</v>
      </c>
      <c r="O7" s="3">
        <f>IF(C7="Male",IF($K7&lt;1857,VLOOKUP($K7,'WHO Ht Boys 0-5'!$A$2:$E$1858,5,FALSE), VLOOKUP($L7,'WHO2007HtAgeBoys5-19'!$A$2:$E$169,5,FALSE)),IF($K7&lt;1857,VLOOKUP($K7,'Girls WHO 0-5'!$A$2:$E$1858,5,FALSE), VLOOKUP($L7,'Girls WHO 5-19'!$A$2:$E$169,5,FALSE)))</f>
        <v>3.4700000000000002E-2</v>
      </c>
      <c r="P7" s="3">
        <f t="shared" si="5"/>
        <v>7.264044038597238E-2</v>
      </c>
    </row>
    <row r="8" spans="1:16" x14ac:dyDescent="0.3">
      <c r="B8" s="3">
        <v>0.98015057999999999</v>
      </c>
      <c r="C8" s="3" t="s">
        <v>43</v>
      </c>
      <c r="D8" s="3">
        <v>76</v>
      </c>
      <c r="E8" s="3">
        <f t="shared" si="6"/>
        <v>11.761806959999999</v>
      </c>
      <c r="F8" s="3">
        <f t="shared" si="7"/>
        <v>11.5</v>
      </c>
      <c r="G8" s="3">
        <f>IF($C8="Male",VLOOKUP($F8,'Boys CDC 0-20'!$B$2:$F$243,3,FALSE), VLOOKUP($F8,'Girls CDC 0-20'!$B$2:$F$243,3,FALSE))</f>
        <v>-0.90280088700000005</v>
      </c>
      <c r="H8" s="3">
        <f>IF($C8="Male",VLOOKUP($F8,'Boys CDC 0-20'!$B$2:$F$243,4,FALSE), VLOOKUP($F8,'Girls CDC 0-20'!$B$2:$F$243,4,FALSE))</f>
        <v>74.921297174000003</v>
      </c>
      <c r="I8" s="3">
        <f>IF($C8="Male",VLOOKUP($F8,'Boys CDC 0-20'!$B$2:$F$243,5,FALSE), VLOOKUP($F8,'Girls CDC 0-20'!$B$2:$F$243,5,FALSE))</f>
        <v>3.8615501199999999E-2</v>
      </c>
      <c r="J8" s="3">
        <f t="shared" si="0"/>
        <v>0.36781343211053102</v>
      </c>
      <c r="K8" s="3">
        <f t="shared" si="3"/>
        <v>358</v>
      </c>
      <c r="L8" s="3">
        <f t="shared" si="8"/>
        <v>12</v>
      </c>
      <c r="M8" s="3">
        <f>1</f>
        <v>1</v>
      </c>
      <c r="N8" s="3">
        <f>IF(C8="Male",IF($K8&lt;1857,VLOOKUP($K8,'WHO Ht Boys 0-5'!$A$2:$E$1858,4,FALSE), VLOOKUP($L8,'WHO2007HtAgeBoys5-19'!$A$2:$E$169,4,FALSE)),IF($K8&lt;1857,VLOOKUP($K8,'Girls WHO 0-5'!$A$2:$E$1858,4,FALSE), VLOOKUP($L8,'Girls WHO 5-19'!$A$2:$E$169,4,FALSE)))</f>
        <v>75.464399999999998</v>
      </c>
      <c r="O8" s="3">
        <f>IF(C8="Male",IF($K8&lt;1857,VLOOKUP($K8,'WHO Ht Boys 0-5'!$A$2:$E$1858,5,FALSE), VLOOKUP($L8,'WHO2007HtAgeBoys5-19'!$A$2:$E$169,5,FALSE)),IF($K8&lt;1857,VLOOKUP($K8,'Girls WHO 0-5'!$A$2:$E$1858,5,FALSE), VLOOKUP($L8,'Girls WHO 5-19'!$A$2:$E$169,5,FALSE)))</f>
        <v>3.134E-2</v>
      </c>
      <c r="P8" s="3">
        <f t="shared" si="5"/>
        <v>0.22646414541343274</v>
      </c>
    </row>
    <row r="9" spans="1:16" x14ac:dyDescent="0.3">
      <c r="B9" s="3">
        <v>1.0540726</v>
      </c>
      <c r="C9" s="3" t="s">
        <v>43</v>
      </c>
      <c r="D9" s="3">
        <v>76.400000000000006</v>
      </c>
      <c r="E9" s="3">
        <f t="shared" ref="E9:E11" si="9">B9*12</f>
        <v>12.6488712</v>
      </c>
      <c r="F9" s="3">
        <f t="shared" ref="F9:F11" si="10">IF(E9=0,0,INT(E9)+0.5)</f>
        <v>12.5</v>
      </c>
      <c r="G9" s="3">
        <f>IF($C9="Male",VLOOKUP($F9,'Boys CDC 0-20'!$B$2:$F$243,3,FALSE), VLOOKUP($F9,'Girls CDC 0-20'!$B$2:$F$243,3,FALSE))</f>
        <v>-0.75390810699999999</v>
      </c>
      <c r="H9" s="3">
        <f>IF($C9="Male",VLOOKUP($F9,'Boys CDC 0-20'!$B$2:$F$243,4,FALSE), VLOOKUP($F9,'Girls CDC 0-20'!$B$2:$F$243,4,FALSE))</f>
        <v>76.118375357999994</v>
      </c>
      <c r="I9" s="3">
        <f>IF($C9="Male",VLOOKUP($F9,'Boys CDC 0-20'!$B$2:$F$243,5,FALSE), VLOOKUP($F9,'Girls CDC 0-20'!$B$2:$F$243,5,FALSE))</f>
        <v>3.8703461100000003E-2</v>
      </c>
      <c r="J9" s="3">
        <f t="shared" si="0"/>
        <v>9.5285042182377211E-2</v>
      </c>
      <c r="K9" s="3">
        <f t="shared" si="3"/>
        <v>385</v>
      </c>
      <c r="L9" s="3">
        <f t="shared" ref="L9:L11" si="11">ROUND(E9,0)</f>
        <v>13</v>
      </c>
      <c r="M9" s="3">
        <f>1</f>
        <v>1</v>
      </c>
      <c r="N9" s="3">
        <f>IF(C9="Male",IF($K9&lt;1857,VLOOKUP($K9,'WHO Ht Boys 0-5'!$A$2:$E$1858,4,FALSE), VLOOKUP($L9,'WHO2007HtAgeBoys5-19'!$A$2:$E$169,4,FALSE)),IF($K9&lt;1857,VLOOKUP($K9,'Girls WHO 0-5'!$A$2:$E$1858,4,FALSE), VLOOKUP($L9,'Girls WHO 5-19'!$A$2:$E$169,4,FALSE)))</f>
        <v>76.5124</v>
      </c>
      <c r="O9" s="3">
        <f>IF(C9="Male",IF($K9&lt;1857,VLOOKUP($K9,'WHO Ht Boys 0-5'!$A$2:$E$1858,5,FALSE), VLOOKUP($L9,'WHO2007HtAgeBoys5-19'!$A$2:$E$169,5,FALSE)),IF($K9&lt;1857,VLOOKUP($K9,'Girls WHO 0-5'!$A$2:$E$1858,5,FALSE), VLOOKUP($L9,'Girls WHO 5-19'!$A$2:$E$169,5,FALSE)))</f>
        <v>3.1480000000000001E-2</v>
      </c>
      <c r="P9" s="3">
        <f t="shared" si="5"/>
        <v>-4.6665912527804505E-2</v>
      </c>
    </row>
    <row r="10" spans="1:16" x14ac:dyDescent="0.3">
      <c r="B10" s="3">
        <v>1.0540726</v>
      </c>
      <c r="C10" s="3" t="s">
        <v>43</v>
      </c>
      <c r="D10" s="3">
        <v>77</v>
      </c>
      <c r="E10" s="3">
        <f t="shared" si="9"/>
        <v>12.6488712</v>
      </c>
      <c r="F10" s="3">
        <f t="shared" si="10"/>
        <v>12.5</v>
      </c>
      <c r="G10" s="3">
        <f>IF($C10="Male",VLOOKUP($F10,'Boys CDC 0-20'!$B$2:$F$243,3,FALSE), VLOOKUP($F10,'Girls CDC 0-20'!$B$2:$F$243,3,FALSE))</f>
        <v>-0.75390810699999999</v>
      </c>
      <c r="H10" s="3">
        <f>IF($C10="Male",VLOOKUP($F10,'Boys CDC 0-20'!$B$2:$F$243,4,FALSE), VLOOKUP($F10,'Girls CDC 0-20'!$B$2:$F$243,4,FALSE))</f>
        <v>76.118375357999994</v>
      </c>
      <c r="I10" s="3">
        <f>IF($C10="Male",VLOOKUP($F10,'Boys CDC 0-20'!$B$2:$F$243,5,FALSE), VLOOKUP($F10,'Girls CDC 0-20'!$B$2:$F$243,5,FALSE))</f>
        <v>3.8703461100000003E-2</v>
      </c>
      <c r="J10" s="3">
        <f t="shared" si="0"/>
        <v>0.29624943774291568</v>
      </c>
      <c r="K10" s="3">
        <f t="shared" si="3"/>
        <v>385</v>
      </c>
      <c r="L10" s="3">
        <f t="shared" si="11"/>
        <v>13</v>
      </c>
      <c r="M10" s="3">
        <f>1</f>
        <v>1</v>
      </c>
      <c r="N10" s="3">
        <f>IF(C10="Male",IF($K10&lt;1857,VLOOKUP($K10,'WHO Ht Boys 0-5'!$A$2:$E$1858,4,FALSE), VLOOKUP($L10,'WHO2007HtAgeBoys5-19'!$A$2:$E$169,4,FALSE)),IF($K10&lt;1857,VLOOKUP($K10,'Girls WHO 0-5'!$A$2:$E$1858,4,FALSE), VLOOKUP($L10,'Girls WHO 5-19'!$A$2:$E$169,4,FALSE)))</f>
        <v>76.5124</v>
      </c>
      <c r="O10" s="3">
        <f>IF(C10="Male",IF($K10&lt;1857,VLOOKUP($K10,'WHO Ht Boys 0-5'!$A$2:$E$1858,5,FALSE), VLOOKUP($L10,'WHO2007HtAgeBoys5-19'!$A$2:$E$169,5,FALSE)),IF($K10&lt;1857,VLOOKUP($K10,'Girls WHO 0-5'!$A$2:$E$1858,5,FALSE), VLOOKUP($L10,'Girls WHO 5-19'!$A$2:$E$169,5,FALSE)))</f>
        <v>3.1480000000000001E-2</v>
      </c>
      <c r="P10" s="3">
        <f t="shared" si="5"/>
        <v>0.20244038210460827</v>
      </c>
    </row>
    <row r="11" spans="1:16" x14ac:dyDescent="0.3">
      <c r="B11" s="3">
        <v>1.0540726</v>
      </c>
      <c r="C11" s="3" t="s">
        <v>43</v>
      </c>
      <c r="D11" s="3">
        <v>77.3</v>
      </c>
      <c r="E11" s="3">
        <f t="shared" si="9"/>
        <v>12.6488712</v>
      </c>
      <c r="F11" s="3">
        <f t="shared" si="10"/>
        <v>12.5</v>
      </c>
      <c r="G11" s="3">
        <f>IF($C11="Male",VLOOKUP($F11,'Boys CDC 0-20'!$B$2:$F$243,3,FALSE), VLOOKUP($F11,'Girls CDC 0-20'!$B$2:$F$243,3,FALSE))</f>
        <v>-0.75390810699999999</v>
      </c>
      <c r="H11" s="3">
        <f>IF($C11="Male",VLOOKUP($F11,'Boys CDC 0-20'!$B$2:$F$243,4,FALSE), VLOOKUP($F11,'Girls CDC 0-20'!$B$2:$F$243,4,FALSE))</f>
        <v>76.118375357999994</v>
      </c>
      <c r="I11" s="3">
        <f>IF($C11="Male",VLOOKUP($F11,'Boys CDC 0-20'!$B$2:$F$243,5,FALSE), VLOOKUP($F11,'Girls CDC 0-20'!$B$2:$F$243,5,FALSE))</f>
        <v>3.8703461100000003E-2</v>
      </c>
      <c r="J11" s="3">
        <f t="shared" si="0"/>
        <v>0.39570502322915801</v>
      </c>
      <c r="K11" s="3">
        <f t="shared" si="3"/>
        <v>385</v>
      </c>
      <c r="L11" s="3">
        <f t="shared" si="11"/>
        <v>13</v>
      </c>
      <c r="M11" s="3">
        <f>1</f>
        <v>1</v>
      </c>
      <c r="N11" s="3">
        <f>IF(C11="Male",IF($K11&lt;1857,VLOOKUP($K11,'WHO Ht Boys 0-5'!$A$2:$E$1858,4,FALSE), VLOOKUP($L11,'WHO2007HtAgeBoys5-19'!$A$2:$E$169,4,FALSE)),IF($K11&lt;1857,VLOOKUP($K11,'Girls WHO 0-5'!$A$2:$E$1858,4,FALSE), VLOOKUP($L11,'Girls WHO 5-19'!$A$2:$E$169,4,FALSE)))</f>
        <v>76.5124</v>
      </c>
      <c r="O11" s="3">
        <f>IF(C11="Male",IF($K11&lt;1857,VLOOKUP($K11,'WHO Ht Boys 0-5'!$A$2:$E$1858,5,FALSE), VLOOKUP($L11,'WHO2007HtAgeBoys5-19'!$A$2:$E$169,5,FALSE)),IF($K11&lt;1857,VLOOKUP($K11,'Girls WHO 0-5'!$A$2:$E$1858,5,FALSE), VLOOKUP($L11,'Girls WHO 5-19'!$A$2:$E$169,5,FALSE)))</f>
        <v>3.1480000000000001E-2</v>
      </c>
      <c r="P11" s="3">
        <f t="shared" si="5"/>
        <v>0.32699352942081816</v>
      </c>
    </row>
    <row r="12" spans="1:16" x14ac:dyDescent="0.3">
      <c r="B12" s="3">
        <v>2.9705680999999999</v>
      </c>
      <c r="C12" s="3" t="s">
        <v>43</v>
      </c>
      <c r="D12" s="3">
        <v>97.7</v>
      </c>
      <c r="E12" s="3">
        <f t="shared" ref="E12:E13" si="12">B12*12</f>
        <v>35.646817200000001</v>
      </c>
      <c r="F12" s="3">
        <f t="shared" ref="F12:F13" si="13">IF(E12=0,0,INT(E12)+0.5)</f>
        <v>35.5</v>
      </c>
      <c r="G12" s="3">
        <f>IF($C12="Male",VLOOKUP($F12,'Boys CDC 0-20'!$B$2:$F$243,3,FALSE), VLOOKUP($F12,'Girls CDC 0-20'!$B$2:$F$243,3,FALSE))</f>
        <v>-0.30385434</v>
      </c>
      <c r="H12" s="3">
        <f>IF($C12="Male",VLOOKUP($F12,'Boys CDC 0-20'!$B$2:$F$243,4,FALSE), VLOOKUP($F12,'Girls CDC 0-20'!$B$2:$F$243,4,FALSE))</f>
        <v>94.646369809999996</v>
      </c>
      <c r="I12" s="3">
        <f>IF($C12="Male",VLOOKUP($F12,'Boys CDC 0-20'!$B$2:$F$243,5,FALSE), VLOOKUP($F12,'Girls CDC 0-20'!$B$2:$F$243,5,FALSE))</f>
        <v>4.0654311999999998E-2</v>
      </c>
      <c r="J12" s="3">
        <f t="shared" si="0"/>
        <v>0.77731819552196246</v>
      </c>
      <c r="K12" s="3">
        <f t="shared" si="3"/>
        <v>1085</v>
      </c>
      <c r="L12" s="3">
        <f t="shared" ref="L12:L13" si="14">ROUND(E12,0)</f>
        <v>36</v>
      </c>
      <c r="M12" s="3">
        <f>1</f>
        <v>1</v>
      </c>
      <c r="N12" s="3">
        <f>IF(C12="Male",IF($K12&lt;1857,VLOOKUP($K12,'WHO Ht Boys 0-5'!$A$2:$E$1858,4,FALSE), VLOOKUP($L12,'WHO2007HtAgeBoys5-19'!$A$2:$E$169,4,FALSE)),IF($K12&lt;1857,VLOOKUP($K12,'Girls WHO 0-5'!$A$2:$E$1858,4,FALSE), VLOOKUP($L12,'Girls WHO 5-19'!$A$2:$E$169,4,FALSE)))</f>
        <v>95.851600000000005</v>
      </c>
      <c r="O12" s="3">
        <f>IF(C12="Male",IF($K12&lt;1857,VLOOKUP($K12,'WHO Ht Boys 0-5'!$A$2:$E$1858,5,FALSE), VLOOKUP($L12,'WHO2007HtAgeBoys5-19'!$A$2:$E$169,5,FALSE)),IF($K12&lt;1857,VLOOKUP($K12,'Girls WHO 0-5'!$A$2:$E$1858,5,FALSE), VLOOKUP($L12,'Girls WHO 5-19'!$A$2:$E$169,5,FALSE)))</f>
        <v>3.85E-2</v>
      </c>
      <c r="P12" s="3">
        <f t="shared" si="5"/>
        <v>0.50088250598205764</v>
      </c>
    </row>
    <row r="13" spans="1:16" x14ac:dyDescent="0.3">
      <c r="B13" s="3">
        <v>2.973306</v>
      </c>
      <c r="C13" s="3" t="s">
        <v>42</v>
      </c>
      <c r="D13" s="3">
        <v>95.3</v>
      </c>
      <c r="E13" s="3">
        <f t="shared" si="12"/>
        <v>35.679671999999997</v>
      </c>
      <c r="F13" s="3">
        <f t="shared" si="13"/>
        <v>35.5</v>
      </c>
      <c r="G13" s="3">
        <f>IF($C13="Male",VLOOKUP($F13,'Boys CDC 0-20'!$B$2:$F$243,3,FALSE), VLOOKUP($F13,'Girls CDC 0-20'!$B$2:$F$243,3,FALSE))</f>
        <v>0.57955630999999996</v>
      </c>
      <c r="H13" s="3">
        <f>IF($C13="Male",VLOOKUP($F13,'Boys CDC 0-20'!$B$2:$F$243,4,FALSE), VLOOKUP($F13,'Girls CDC 0-20'!$B$2:$F$243,4,FALSE))</f>
        <v>93.633822780000003</v>
      </c>
      <c r="I13" s="3">
        <f>IF($C13="Male",VLOOKUP($F13,'Boys CDC 0-20'!$B$2:$F$243,5,FALSE), VLOOKUP($F13,'Girls CDC 0-20'!$B$2:$F$243,5,FALSE))</f>
        <v>4.1971514000000001E-2</v>
      </c>
      <c r="J13" s="3">
        <f t="shared" si="0"/>
        <v>0.42239593858590657</v>
      </c>
      <c r="K13" s="3">
        <f t="shared" si="3"/>
        <v>1086</v>
      </c>
      <c r="L13" s="3">
        <f t="shared" si="14"/>
        <v>36</v>
      </c>
      <c r="M13" s="3">
        <f>1</f>
        <v>1</v>
      </c>
      <c r="N13" s="3">
        <f>IF(C13="Male",IF($K13&lt;1857,VLOOKUP($K13,'WHO Ht Boys 0-5'!$A$2:$E$1858,4,FALSE), VLOOKUP($L13,'WHO2007HtAgeBoys5-19'!$A$2:$E$169,4,FALSE)),IF($K13&lt;1857,VLOOKUP($K13,'Girls WHO 0-5'!$A$2:$E$1858,4,FALSE), VLOOKUP($L13,'Girls WHO 5-19'!$A$2:$E$169,4,FALSE)))</f>
        <v>94.828900000000004</v>
      </c>
      <c r="O13" s="3">
        <f>IF(C13="Male",IF($K13&lt;1857,VLOOKUP($K13,'WHO Ht Boys 0-5'!$A$2:$E$1858,5,FALSE), VLOOKUP($L13,'WHO2007HtAgeBoys5-19'!$A$2:$E$169,5,FALSE)),IF($K13&lt;1857,VLOOKUP($K13,'Girls WHO 0-5'!$A$2:$E$1858,5,FALSE), VLOOKUP($L13,'Girls WHO 5-19'!$A$2:$E$169,5,FALSE)))</f>
        <v>4.0009999999999997E-2</v>
      </c>
      <c r="P13" s="3">
        <f t="shared" si="5"/>
        <v>0.12416632862881946</v>
      </c>
    </row>
    <row r="14" spans="1:16" x14ac:dyDescent="0.3">
      <c r="B14" s="3">
        <v>5.7987679999999999</v>
      </c>
      <c r="C14" s="3" t="s">
        <v>43</v>
      </c>
      <c r="D14" s="3">
        <v>113.8</v>
      </c>
      <c r="E14" s="3">
        <f t="shared" ref="E14:E15" si="15">B14*12</f>
        <v>69.585216000000003</v>
      </c>
      <c r="F14" s="3">
        <f t="shared" ref="F14:F15" si="16">IF(E14=0,0,INT(E14)+0.5)</f>
        <v>69.5</v>
      </c>
      <c r="G14" s="3">
        <f>IF($C14="Male",VLOOKUP($F14,'Boys CDC 0-20'!$B$2:$F$243,3,FALSE), VLOOKUP($F14,'Girls CDC 0-20'!$B$2:$F$243,3,FALSE))</f>
        <v>1.2072639780000001</v>
      </c>
      <c r="H14" s="3">
        <f>IF($C14="Male",VLOOKUP($F14,'Boys CDC 0-20'!$B$2:$F$243,4,FALSE), VLOOKUP($F14,'Girls CDC 0-20'!$B$2:$F$243,4,FALSE))</f>
        <v>114.04786780000001</v>
      </c>
      <c r="I14" s="3">
        <f>IF($C14="Male",VLOOKUP($F14,'Boys CDC 0-20'!$B$2:$F$243,5,FALSE), VLOOKUP($F14,'Girls CDC 0-20'!$B$2:$F$243,5,FALSE))</f>
        <v>4.3439893E-2</v>
      </c>
      <c r="J14" s="3">
        <f t="shared" si="0"/>
        <v>-5.0020302231633923E-2</v>
      </c>
      <c r="K14" s="3">
        <f t="shared" si="3"/>
        <v>2118</v>
      </c>
      <c r="L14" s="3">
        <f t="shared" ref="L14:L15" si="17">ROUND(E14,0)</f>
        <v>70</v>
      </c>
      <c r="M14" s="3">
        <f>1</f>
        <v>1</v>
      </c>
      <c r="N14" s="3">
        <f>IF(C14="Male",IF($K14&lt;1857,VLOOKUP($K14,'WHO Ht Boys 0-5'!$A$2:$E$1858,4,FALSE), VLOOKUP($L14,'WHO2007HtAgeBoys5-19'!$A$2:$E$169,4,FALSE)),IF($K14&lt;1857,VLOOKUP($K14,'Girls WHO 0-5'!$A$2:$E$1858,4,FALSE), VLOOKUP($L14,'Girls WHO 5-19'!$A$2:$E$169,4,FALSE)))</f>
        <v>114.9547</v>
      </c>
      <c r="O14" s="3">
        <f>IF(C14="Male",IF($K14&lt;1857,VLOOKUP($K14,'WHO Ht Boys 0-5'!$A$2:$E$1858,5,FALSE), VLOOKUP($L14,'WHO2007HtAgeBoys5-19'!$A$2:$E$169,5,FALSE)),IF($K14&lt;1857,VLOOKUP($K14,'Girls WHO 0-5'!$A$2:$E$1858,5,FALSE), VLOOKUP($L14,'Girls WHO 5-19'!$A$2:$E$169,5,FALSE)))</f>
        <v>4.2340000000000003E-2</v>
      </c>
      <c r="P14" s="3">
        <f t="shared" si="5"/>
        <v>-0.23724200173210855</v>
      </c>
    </row>
    <row r="15" spans="1:16" x14ac:dyDescent="0.3">
      <c r="B15" s="3">
        <v>5.8042436999999998</v>
      </c>
      <c r="C15" s="3" t="s">
        <v>43</v>
      </c>
      <c r="D15" s="3">
        <v>105.7</v>
      </c>
      <c r="E15" s="3">
        <f t="shared" si="15"/>
        <v>69.650924399999994</v>
      </c>
      <c r="F15" s="3">
        <f t="shared" si="16"/>
        <v>69.5</v>
      </c>
      <c r="G15" s="3">
        <f>IF($C15="Male",VLOOKUP($F15,'Boys CDC 0-20'!$B$2:$F$243,3,FALSE), VLOOKUP($F15,'Girls CDC 0-20'!$B$2:$F$243,3,FALSE))</f>
        <v>1.2072639780000001</v>
      </c>
      <c r="H15" s="3">
        <f>IF($C15="Male",VLOOKUP($F15,'Boys CDC 0-20'!$B$2:$F$243,4,FALSE), VLOOKUP($F15,'Girls CDC 0-20'!$B$2:$F$243,4,FALSE))</f>
        <v>114.04786780000001</v>
      </c>
      <c r="I15" s="3">
        <f>IF($C15="Male",VLOOKUP($F15,'Boys CDC 0-20'!$B$2:$F$243,5,FALSE), VLOOKUP($F15,'Girls CDC 0-20'!$B$2:$F$243,5,FALSE))</f>
        <v>4.3439893E-2</v>
      </c>
      <c r="J15" s="3">
        <f t="shared" si="0"/>
        <v>-1.671961817377738</v>
      </c>
      <c r="K15" s="3">
        <f t="shared" si="3"/>
        <v>2120</v>
      </c>
      <c r="L15" s="3">
        <f t="shared" si="17"/>
        <v>70</v>
      </c>
      <c r="M15" s="3">
        <f>1</f>
        <v>1</v>
      </c>
      <c r="N15" s="3">
        <f>IF(C15="Male",IF($K15&lt;1857,VLOOKUP($K15,'WHO Ht Boys 0-5'!$A$2:$E$1858,4,FALSE), VLOOKUP($L15,'WHO2007HtAgeBoys5-19'!$A$2:$E$169,4,FALSE)),IF($K15&lt;1857,VLOOKUP($K15,'Girls WHO 0-5'!$A$2:$E$1858,4,FALSE), VLOOKUP($L15,'Girls WHO 5-19'!$A$2:$E$169,4,FALSE)))</f>
        <v>114.9547</v>
      </c>
      <c r="O15" s="3">
        <f>IF(C15="Male",IF($K15&lt;1857,VLOOKUP($K15,'WHO Ht Boys 0-5'!$A$2:$E$1858,5,FALSE), VLOOKUP($L15,'WHO2007HtAgeBoys5-19'!$A$2:$E$169,5,FALSE)),IF($K15&lt;1857,VLOOKUP($K15,'Girls WHO 0-5'!$A$2:$E$1858,5,FALSE), VLOOKUP($L15,'Girls WHO 5-19'!$A$2:$E$169,5,FALSE)))</f>
        <v>4.2340000000000003E-2</v>
      </c>
      <c r="P15" s="3">
        <f t="shared" si="5"/>
        <v>-1.9014493404608466</v>
      </c>
    </row>
    <row r="16" spans="1:16" x14ac:dyDescent="0.3">
      <c r="B16" s="3">
        <v>7.4989733000000003</v>
      </c>
      <c r="C16" s="3" t="s">
        <v>42</v>
      </c>
      <c r="D16" s="3">
        <v>125</v>
      </c>
      <c r="E16" s="3">
        <f t="shared" ref="E16:E17" si="18">B16*12</f>
        <v>89.987679600000007</v>
      </c>
      <c r="F16" s="3">
        <f t="shared" ref="F16:F17" si="19">IF(E16=0,0,INT(E16)+0.5)</f>
        <v>89.5</v>
      </c>
      <c r="G16" s="3">
        <f>IF($C16="Male",VLOOKUP($F16,'Boys CDC 0-20'!$B$2:$F$243,3,FALSE), VLOOKUP($F16,'Girls CDC 0-20'!$B$2:$F$243,3,FALSE))</f>
        <v>-0.16534839600000001</v>
      </c>
      <c r="H16" s="3">
        <f>IF($C16="Male",VLOOKUP($F16,'Boys CDC 0-20'!$B$2:$F$243,4,FALSE), VLOOKUP($F16,'Girls CDC 0-20'!$B$2:$F$243,4,FALSE))</f>
        <v>124.38704</v>
      </c>
      <c r="I16" s="3">
        <f>IF($C16="Male",VLOOKUP($F16,'Boys CDC 0-20'!$B$2:$F$243,5,FALSE), VLOOKUP($F16,'Girls CDC 0-20'!$B$2:$F$243,5,FALSE))</f>
        <v>4.5654015999999999E-2</v>
      </c>
      <c r="J16" s="3">
        <f t="shared" si="0"/>
        <v>0.10763007677470386</v>
      </c>
      <c r="K16" s="3">
        <f t="shared" si="3"/>
        <v>2739</v>
      </c>
      <c r="L16" s="3">
        <f t="shared" ref="L16:L17" si="20">ROUND(E16,0)</f>
        <v>90</v>
      </c>
      <c r="M16" s="3">
        <f>1</f>
        <v>1</v>
      </c>
      <c r="N16" s="3">
        <f>IF(C16="Male",IF($K16&lt;1857,VLOOKUP($K16,'WHO Ht Boys 0-5'!$A$2:$E$1858,4,FALSE), VLOOKUP($L16,'WHO2007HtAgeBoys5-19'!$A$2:$E$169,4,FALSE)),IF($K16&lt;1857,VLOOKUP($K16,'Girls WHO 0-5'!$A$2:$E$1858,4,FALSE), VLOOKUP($L16,'Girls WHO 5-19'!$A$2:$E$169,4,FALSE)))</f>
        <v>123.66459999999999</v>
      </c>
      <c r="O16" s="3">
        <f>IF(C16="Male",IF($K16&lt;1857,VLOOKUP($K16,'WHO Ht Boys 0-5'!$A$2:$E$1858,5,FALSE), VLOOKUP($L16,'WHO2007HtAgeBoys5-19'!$A$2:$E$169,5,FALSE)),IF($K16&lt;1857,VLOOKUP($K16,'Girls WHO 0-5'!$A$2:$E$1858,5,FALSE), VLOOKUP($L16,'Girls WHO 5-19'!$A$2:$E$169,5,FALSE)))</f>
        <v>4.5560000000000003E-2</v>
      </c>
      <c r="P16" s="3">
        <f t="shared" si="5"/>
        <v>0.23701850769293964</v>
      </c>
    </row>
    <row r="17" spans="2:16" x14ac:dyDescent="0.3">
      <c r="B17" s="3">
        <v>7.5017111999999999</v>
      </c>
      <c r="C17" s="3" t="s">
        <v>42</v>
      </c>
      <c r="D17" s="3">
        <v>126</v>
      </c>
      <c r="E17" s="3">
        <f t="shared" si="18"/>
        <v>90.020534400000003</v>
      </c>
      <c r="F17" s="3">
        <f t="shared" si="19"/>
        <v>90.5</v>
      </c>
      <c r="G17" s="3">
        <f>IF($C17="Male",VLOOKUP($F17,'Boys CDC 0-20'!$B$2:$F$243,3,FALSE), VLOOKUP($F17,'Girls CDC 0-20'!$B$2:$F$243,3,FALSE))</f>
        <v>-0.15435721999999999</v>
      </c>
      <c r="H17" s="3">
        <f>IF($C17="Male",VLOOKUP($F17,'Boys CDC 0-20'!$B$2:$F$243,4,FALSE), VLOOKUP($F17,'Girls CDC 0-20'!$B$2:$F$243,4,FALSE))</f>
        <v>124.89561140000001</v>
      </c>
      <c r="I17" s="3">
        <f>IF($C17="Male",VLOOKUP($F17,'Boys CDC 0-20'!$B$2:$F$243,5,FALSE), VLOOKUP($F17,'Girls CDC 0-20'!$B$2:$F$243,5,FALSE))</f>
        <v>4.5694449999999998E-2</v>
      </c>
      <c r="J17" s="3">
        <f t="shared" si="0"/>
        <v>0.19253209997278961</v>
      </c>
      <c r="K17" s="3">
        <f t="shared" si="3"/>
        <v>2740</v>
      </c>
      <c r="L17" s="3">
        <f t="shared" si="20"/>
        <v>90</v>
      </c>
      <c r="M17" s="3">
        <f>1</f>
        <v>1</v>
      </c>
      <c r="N17" s="3">
        <f>IF(C17="Male",IF($K17&lt;1857,VLOOKUP($K17,'WHO Ht Boys 0-5'!$A$2:$E$1858,4,FALSE), VLOOKUP($L17,'WHO2007HtAgeBoys5-19'!$A$2:$E$169,4,FALSE)),IF($K17&lt;1857,VLOOKUP($K17,'Girls WHO 0-5'!$A$2:$E$1858,4,FALSE), VLOOKUP($L17,'Girls WHO 5-19'!$A$2:$E$169,4,FALSE)))</f>
        <v>123.66459999999999</v>
      </c>
      <c r="O17" s="3">
        <f>IF(C17="Male",IF($K17&lt;1857,VLOOKUP($K17,'WHO Ht Boys 0-5'!$A$2:$E$1858,5,FALSE), VLOOKUP($L17,'WHO2007HtAgeBoys5-19'!$A$2:$E$169,5,FALSE)),IF($K17&lt;1857,VLOOKUP($K17,'Girls WHO 0-5'!$A$2:$E$1858,5,FALSE), VLOOKUP($L17,'Girls WHO 5-19'!$A$2:$E$169,5,FALSE)))</f>
        <v>4.5560000000000003E-2</v>
      </c>
      <c r="P17" s="3">
        <f t="shared" si="5"/>
        <v>0.41450728086422767</v>
      </c>
    </row>
    <row r="18" spans="2:16" x14ac:dyDescent="0.3">
      <c r="B18" s="3">
        <v>10.439425</v>
      </c>
      <c r="C18" s="3" t="s">
        <v>42</v>
      </c>
      <c r="D18" s="3">
        <v>143.09997999999999</v>
      </c>
      <c r="E18" s="3">
        <f t="shared" ref="E18:E29" si="21">B18*12</f>
        <v>125.2731</v>
      </c>
      <c r="F18" s="3">
        <f t="shared" ref="F18:F21" si="22">IF(E18=0,0,INT(E18)+0.5)</f>
        <v>125.5</v>
      </c>
      <c r="G18" s="3">
        <f>IF($C18="Male",VLOOKUP($F18,'Boys CDC 0-20'!$B$2:$F$243,3,FALSE), VLOOKUP($F18,'Girls CDC 0-20'!$B$2:$F$243,3,FALSE))</f>
        <v>0.43210440900000002</v>
      </c>
      <c r="H18" s="3">
        <f>IF($C18="Male",VLOOKUP($F18,'Boys CDC 0-20'!$B$2:$F$243,4,FALSE), VLOOKUP($F18,'Girls CDC 0-20'!$B$2:$F$243,4,FALSE))</f>
        <v>140.54347870000001</v>
      </c>
      <c r="I18" s="3">
        <f>IF($C18="Male",VLOOKUP($F18,'Boys CDC 0-20'!$B$2:$F$243,5,FALSE), VLOOKUP($F18,'Girls CDC 0-20'!$B$2:$F$243,5,FALSE))</f>
        <v>4.9638596E-2</v>
      </c>
      <c r="J18" s="3">
        <f t="shared" si="0"/>
        <v>0.36457598332790525</v>
      </c>
      <c r="K18" s="3">
        <f t="shared" si="3"/>
        <v>3813</v>
      </c>
      <c r="L18" s="3">
        <f t="shared" ref="L18:L21" si="23">ROUND(E18,0)</f>
        <v>125</v>
      </c>
      <c r="M18" s="3">
        <f>1</f>
        <v>1</v>
      </c>
      <c r="N18" s="3">
        <f>IF(C18="Male",IF($K18&lt;1857,VLOOKUP($K18,'WHO Ht Boys 0-5'!$A$2:$E$1858,4,FALSE), VLOOKUP($L18,'WHO2007HtAgeBoys5-19'!$A$2:$E$169,4,FALSE)),IF($K18&lt;1857,VLOOKUP($K18,'Girls WHO 0-5'!$A$2:$E$1858,4,FALSE), VLOOKUP($L18,'Girls WHO 5-19'!$A$2:$E$169,4,FALSE)))</f>
        <v>141.2594</v>
      </c>
      <c r="O18" s="3">
        <f>IF(C18="Male",IF($K18&lt;1857,VLOOKUP($K18,'WHO Ht Boys 0-5'!$A$2:$E$1858,5,FALSE), VLOOKUP($L18,'WHO2007HtAgeBoys5-19'!$A$2:$E$169,5,FALSE)),IF($K18&lt;1857,VLOOKUP($K18,'Girls WHO 0-5'!$A$2:$E$1858,5,FALSE), VLOOKUP($L18,'Girls WHO 5-19'!$A$2:$E$169,5,FALSE)))</f>
        <v>4.6050000000000001E-2</v>
      </c>
      <c r="P18" s="3">
        <f t="shared" si="5"/>
        <v>0.2829487025445796</v>
      </c>
    </row>
    <row r="19" spans="2:16" x14ac:dyDescent="0.3">
      <c r="B19" s="3">
        <v>10.439425</v>
      </c>
      <c r="C19" s="3" t="s">
        <v>42</v>
      </c>
      <c r="D19" s="3">
        <v>143.3999</v>
      </c>
      <c r="E19" s="3">
        <f t="shared" si="21"/>
        <v>125.2731</v>
      </c>
      <c r="F19" s="3">
        <f t="shared" si="22"/>
        <v>125.5</v>
      </c>
      <c r="G19" s="3">
        <f>IF($C19="Male",VLOOKUP($F19,'Boys CDC 0-20'!$B$2:$F$243,3,FALSE), VLOOKUP($F19,'Girls CDC 0-20'!$B$2:$F$243,3,FALSE))</f>
        <v>0.43210440900000002</v>
      </c>
      <c r="H19" s="3">
        <f>IF($C19="Male",VLOOKUP($F19,'Boys CDC 0-20'!$B$2:$F$243,4,FALSE), VLOOKUP($F19,'Girls CDC 0-20'!$B$2:$F$243,4,FALSE))</f>
        <v>140.54347870000001</v>
      </c>
      <c r="I19" s="3">
        <f>IF($C19="Male",VLOOKUP($F19,'Boys CDC 0-20'!$B$2:$F$243,5,FALSE), VLOOKUP($F19,'Girls CDC 0-20'!$B$2:$F$243,5,FALSE))</f>
        <v>4.9638596E-2</v>
      </c>
      <c r="J19" s="3">
        <f t="shared" si="0"/>
        <v>0.40710359610266728</v>
      </c>
      <c r="K19" s="3">
        <f t="shared" si="3"/>
        <v>3813</v>
      </c>
      <c r="L19" s="3">
        <f t="shared" si="23"/>
        <v>125</v>
      </c>
      <c r="M19" s="3">
        <f>1</f>
        <v>1</v>
      </c>
      <c r="N19" s="3">
        <f>IF(C19="Male",IF($K19&lt;1857,VLOOKUP($K19,'WHO Ht Boys 0-5'!$A$2:$E$1858,4,FALSE), VLOOKUP($L19,'WHO2007HtAgeBoys5-19'!$A$2:$E$169,4,FALSE)),IF($K19&lt;1857,VLOOKUP($K19,'Girls WHO 0-5'!$A$2:$E$1858,4,FALSE), VLOOKUP($L19,'Girls WHO 5-19'!$A$2:$E$169,4,FALSE)))</f>
        <v>141.2594</v>
      </c>
      <c r="O19" s="3">
        <f>IF(C19="Male",IF($K19&lt;1857,VLOOKUP($K19,'WHO Ht Boys 0-5'!$A$2:$E$1858,5,FALSE), VLOOKUP($L19,'WHO2007HtAgeBoys5-19'!$A$2:$E$169,5,FALSE)),IF($K19&lt;1857,VLOOKUP($K19,'Girls WHO 0-5'!$A$2:$E$1858,5,FALSE), VLOOKUP($L19,'Girls WHO 5-19'!$A$2:$E$169,5,FALSE)))</f>
        <v>4.6050000000000001E-2</v>
      </c>
      <c r="P19" s="3">
        <f t="shared" si="5"/>
        <v>0.3290548076131839</v>
      </c>
    </row>
    <row r="20" spans="2:16" x14ac:dyDescent="0.3">
      <c r="B20" s="3">
        <v>10.439425</v>
      </c>
      <c r="C20" s="3" t="s">
        <v>43</v>
      </c>
      <c r="D20" s="3">
        <v>143.5</v>
      </c>
      <c r="E20" s="3">
        <f t="shared" si="21"/>
        <v>125.2731</v>
      </c>
      <c r="F20" s="3">
        <f t="shared" si="22"/>
        <v>125.5</v>
      </c>
      <c r="G20" s="3">
        <f>IF($C20="Male",VLOOKUP($F20,'Boys CDC 0-20'!$B$2:$F$243,3,FALSE), VLOOKUP($F20,'Girls CDC 0-20'!$B$2:$F$243,3,FALSE))</f>
        <v>0.51945452400000003</v>
      </c>
      <c r="H20" s="3">
        <f>IF($C20="Male",VLOOKUP($F20,'Boys CDC 0-20'!$B$2:$F$243,4,FALSE), VLOOKUP($F20,'Girls CDC 0-20'!$B$2:$F$243,4,FALSE))</f>
        <v>140.85270220000001</v>
      </c>
      <c r="I20" s="3">
        <f>IF($C20="Male",VLOOKUP($F20,'Boys CDC 0-20'!$B$2:$F$243,5,FALSE), VLOOKUP($F20,'Girls CDC 0-20'!$B$2:$F$243,5,FALSE))</f>
        <v>4.8191889000000002E-2</v>
      </c>
      <c r="J20" s="3">
        <f t="shared" si="0"/>
        <v>0.38825411441756524</v>
      </c>
      <c r="K20" s="3">
        <f t="shared" si="3"/>
        <v>3813</v>
      </c>
      <c r="L20" s="3">
        <f t="shared" si="23"/>
        <v>125</v>
      </c>
      <c r="M20" s="3">
        <f>1</f>
        <v>1</v>
      </c>
      <c r="N20" s="3">
        <f>IF(C20="Male",IF($K20&lt;1857,VLOOKUP($K20,'WHO Ht Boys 0-5'!$A$2:$E$1858,4,FALSE), VLOOKUP($L20,'WHO2007HtAgeBoys5-19'!$A$2:$E$169,4,FALSE)),IF($K20&lt;1857,VLOOKUP($K20,'Girls WHO 0-5'!$A$2:$E$1858,4,FALSE), VLOOKUP($L20,'Girls WHO 5-19'!$A$2:$E$169,4,FALSE)))</f>
        <v>139.95400000000001</v>
      </c>
      <c r="O20" s="3">
        <f>IF(C20="Male",IF($K20&lt;1857,VLOOKUP($K20,'WHO Ht Boys 0-5'!$A$2:$E$1858,5,FALSE), VLOOKUP($L20,'WHO2007HtAgeBoys5-19'!$A$2:$E$169,5,FALSE)),IF($K20&lt;1857,VLOOKUP($K20,'Girls WHO 0-5'!$A$2:$E$1858,5,FALSE), VLOOKUP($L20,'Girls WHO 5-19'!$A$2:$E$169,5,FALSE)))</f>
        <v>4.6609999999999999E-2</v>
      </c>
      <c r="P20" s="3">
        <f t="shared" si="5"/>
        <v>0.5435935723840396</v>
      </c>
    </row>
    <row r="21" spans="2:16" x14ac:dyDescent="0.3">
      <c r="B21" s="3">
        <v>10.439425</v>
      </c>
      <c r="C21" s="3" t="s">
        <v>43</v>
      </c>
      <c r="D21" s="3">
        <v>143.5</v>
      </c>
      <c r="E21" s="3">
        <f t="shared" si="21"/>
        <v>125.2731</v>
      </c>
      <c r="F21" s="3">
        <f t="shared" si="22"/>
        <v>125.5</v>
      </c>
      <c r="G21" s="3">
        <f>IF($C21="Male",VLOOKUP($F21,'Boys CDC 0-20'!$B$2:$F$243,3,FALSE), VLOOKUP($F21,'Girls CDC 0-20'!$B$2:$F$243,3,FALSE))</f>
        <v>0.51945452400000003</v>
      </c>
      <c r="H21" s="3">
        <f>IF($C21="Male",VLOOKUP($F21,'Boys CDC 0-20'!$B$2:$F$243,4,FALSE), VLOOKUP($F21,'Girls CDC 0-20'!$B$2:$F$243,4,FALSE))</f>
        <v>140.85270220000001</v>
      </c>
      <c r="I21" s="3">
        <f>IF($C21="Male",VLOOKUP($F21,'Boys CDC 0-20'!$B$2:$F$243,5,FALSE), VLOOKUP($F21,'Girls CDC 0-20'!$B$2:$F$243,5,FALSE))</f>
        <v>4.8191889000000002E-2</v>
      </c>
      <c r="J21" s="3">
        <f t="shared" si="0"/>
        <v>0.38825411441756524</v>
      </c>
      <c r="K21" s="3">
        <f t="shared" si="3"/>
        <v>3813</v>
      </c>
      <c r="L21" s="3">
        <f t="shared" si="23"/>
        <v>125</v>
      </c>
      <c r="M21" s="3">
        <f>1</f>
        <v>1</v>
      </c>
      <c r="N21" s="3">
        <f>IF(C21="Male",IF($K21&lt;1857,VLOOKUP($K21,'WHO Ht Boys 0-5'!$A$2:$E$1858,4,FALSE), VLOOKUP($L21,'WHO2007HtAgeBoys5-19'!$A$2:$E$169,4,FALSE)),IF($K21&lt;1857,VLOOKUP($K21,'Girls WHO 0-5'!$A$2:$E$1858,4,FALSE), VLOOKUP($L21,'Girls WHO 5-19'!$A$2:$E$169,4,FALSE)))</f>
        <v>139.95400000000001</v>
      </c>
      <c r="O21" s="3">
        <f>IF(C21="Male",IF($K21&lt;1857,VLOOKUP($K21,'WHO Ht Boys 0-5'!$A$2:$E$1858,5,FALSE), VLOOKUP($L21,'WHO2007HtAgeBoys5-19'!$A$2:$E$169,5,FALSE)),IF($K21&lt;1857,VLOOKUP($K21,'Girls WHO 0-5'!$A$2:$E$1858,5,FALSE), VLOOKUP($L21,'Girls WHO 5-19'!$A$2:$E$169,5,FALSE)))</f>
        <v>4.6609999999999999E-2</v>
      </c>
      <c r="P21" s="3">
        <f t="shared" si="5"/>
        <v>0.5435935723840396</v>
      </c>
    </row>
    <row r="22" spans="2:16" x14ac:dyDescent="0.3">
      <c r="B22" s="3">
        <v>14.276715833333334</v>
      </c>
      <c r="C22" s="3" t="s">
        <v>42</v>
      </c>
      <c r="D22" s="3">
        <v>143.5</v>
      </c>
      <c r="E22" s="3">
        <f t="shared" si="21"/>
        <v>171.32059000000001</v>
      </c>
      <c r="F22" s="3">
        <f t="shared" ref="F22:F24" si="24">IF(E22=0,0,IF(E22="","",INT(E22)+0.5))</f>
        <v>171.5</v>
      </c>
      <c r="G22" s="3">
        <f>IF($C22="Male",VLOOKUP($F22,'Boys CDC 0-20'!$B$2:$F$243,3,FALSE), VLOOKUP($F22,'Girls CDC 0-20'!$B$2:$F$243,3,FALSE))</f>
        <v>0.92205829100000003</v>
      </c>
      <c r="H22" s="3">
        <f>IF($C22="Male",VLOOKUP($F22,'Boys CDC 0-20'!$B$2:$F$243,4,FALSE), VLOOKUP($F22,'Girls CDC 0-20'!$B$2:$F$243,4,FALSE))</f>
        <v>160.94489160000001</v>
      </c>
      <c r="I22" s="3">
        <f>IF($C22="Male",VLOOKUP($F22,'Boys CDC 0-20'!$B$2:$F$243,5,FALSE), VLOOKUP($F22,'Girls CDC 0-20'!$B$2:$F$243,5,FALSE))</f>
        <v>4.0669051999999997E-2</v>
      </c>
      <c r="J22" s="3">
        <f t="shared" ref="J22:J82" si="25">IF(OR(B22="",C22="",D22=""),"",(((D22/H22)^G22)-1)/(G22*I22))</f>
        <v>-2.6769058059772446</v>
      </c>
      <c r="K22" s="3">
        <f t="shared" si="3"/>
        <v>5215</v>
      </c>
      <c r="L22" s="3">
        <f t="shared" ref="L22:L24" si="26">ROUND(E22,0)</f>
        <v>171</v>
      </c>
      <c r="M22" s="3">
        <f>1</f>
        <v>1</v>
      </c>
      <c r="N22" s="3">
        <f>IF(C22="Male",IF($K22&lt;1857,VLOOKUP($K22,'WHO Ht Boys 0-5'!$A$2:$E$1858,4,FALSE), VLOOKUP($L22,'WHO2007HtAgeBoys5-19'!$A$2:$E$169,4,FALSE)),IF($K22&lt;1857,VLOOKUP($K22,'Girls WHO 0-5'!$A$2:$E$1858,4,FALSE), VLOOKUP($L22,'Girls WHO 5-19'!$A$2:$E$169,4,FALSE)))</f>
        <v>160.38570000000001</v>
      </c>
      <c r="O22" s="3">
        <f>IF(C22="Male",IF($K22&lt;1857,VLOOKUP($K22,'WHO Ht Boys 0-5'!$A$2:$E$1858,5,FALSE), VLOOKUP($L22,'WHO2007HtAgeBoys5-19'!$A$2:$E$169,5,FALSE)),IF($K22&lt;1857,VLOOKUP($K22,'Girls WHO 0-5'!$A$2:$E$1858,5,FALSE), VLOOKUP($L22,'Girls WHO 5-19'!$A$2:$E$169,5,FALSE)))</f>
        <v>4.3220000000000001E-2</v>
      </c>
      <c r="P22" s="3">
        <f t="shared" si="5"/>
        <v>-2.435951642493841</v>
      </c>
    </row>
    <row r="23" spans="2:16" x14ac:dyDescent="0.3">
      <c r="B23" s="3">
        <v>14.290414166666666</v>
      </c>
      <c r="C23" s="3" t="s">
        <v>42</v>
      </c>
      <c r="D23" s="3">
        <v>143.5</v>
      </c>
      <c r="E23" s="3">
        <f t="shared" si="21"/>
        <v>171.48497</v>
      </c>
      <c r="F23" s="3">
        <f t="shared" si="24"/>
        <v>171.5</v>
      </c>
      <c r="G23" s="3">
        <f>IF($C23="Male",VLOOKUP($F23,'Boys CDC 0-20'!$B$2:$F$243,3,FALSE), VLOOKUP($F23,'Girls CDC 0-20'!$B$2:$F$243,3,FALSE))</f>
        <v>0.92205829100000003</v>
      </c>
      <c r="H23" s="3">
        <f>IF($C23="Male",VLOOKUP($F23,'Boys CDC 0-20'!$B$2:$F$243,4,FALSE), VLOOKUP($F23,'Girls CDC 0-20'!$B$2:$F$243,4,FALSE))</f>
        <v>160.94489160000001</v>
      </c>
      <c r="I23" s="3">
        <f>IF($C23="Male",VLOOKUP($F23,'Boys CDC 0-20'!$B$2:$F$243,5,FALSE), VLOOKUP($F23,'Girls CDC 0-20'!$B$2:$F$243,5,FALSE))</f>
        <v>4.0669051999999997E-2</v>
      </c>
      <c r="J23" s="3">
        <f t="shared" si="25"/>
        <v>-2.6769058059772446</v>
      </c>
      <c r="K23" s="3">
        <f t="shared" si="3"/>
        <v>5220</v>
      </c>
      <c r="L23" s="3">
        <f t="shared" si="26"/>
        <v>171</v>
      </c>
      <c r="M23" s="3">
        <f>1</f>
        <v>1</v>
      </c>
      <c r="N23" s="3">
        <f>IF(C23="Male",IF($K23&lt;1857,VLOOKUP($K23,'WHO Ht Boys 0-5'!$A$2:$E$1858,4,FALSE), VLOOKUP($L23,'WHO2007HtAgeBoys5-19'!$A$2:$E$169,4,FALSE)),IF($K23&lt;1857,VLOOKUP($K23,'Girls WHO 0-5'!$A$2:$E$1858,4,FALSE), VLOOKUP($L23,'Girls WHO 5-19'!$A$2:$E$169,4,FALSE)))</f>
        <v>160.38570000000001</v>
      </c>
      <c r="O23" s="3">
        <f>IF(C23="Male",IF($K23&lt;1857,VLOOKUP($K23,'WHO Ht Boys 0-5'!$A$2:$E$1858,5,FALSE), VLOOKUP($L23,'WHO2007HtAgeBoys5-19'!$A$2:$E$169,5,FALSE)),IF($K23&lt;1857,VLOOKUP($K23,'Girls WHO 0-5'!$A$2:$E$1858,5,FALSE), VLOOKUP($L23,'Girls WHO 5-19'!$A$2:$E$169,5,FALSE)))</f>
        <v>4.3220000000000001E-2</v>
      </c>
      <c r="P23" s="3">
        <f t="shared" si="5"/>
        <v>-2.435951642493841</v>
      </c>
    </row>
    <row r="24" spans="2:16" x14ac:dyDescent="0.3">
      <c r="B24" s="3">
        <v>14.161646666666668</v>
      </c>
      <c r="C24" s="3" t="s">
        <v>42</v>
      </c>
      <c r="D24" s="3">
        <v>143.5</v>
      </c>
      <c r="E24" s="3">
        <f t="shared" si="21"/>
        <v>169.93976000000001</v>
      </c>
      <c r="F24" s="3">
        <f t="shared" si="24"/>
        <v>169.5</v>
      </c>
      <c r="G24" s="3">
        <f>IF($C24="Male",VLOOKUP($F24,'Boys CDC 0-20'!$B$2:$F$243,3,FALSE), VLOOKUP($F24,'Girls CDC 0-20'!$B$2:$F$243,3,FALSE))</f>
        <v>0.94324227999999999</v>
      </c>
      <c r="H24" s="3">
        <f>IF($C24="Male",VLOOKUP($F24,'Boys CDC 0-20'!$B$2:$F$243,4,FALSE), VLOOKUP($F24,'Girls CDC 0-20'!$B$2:$F$243,4,FALSE))</f>
        <v>160.64405260000001</v>
      </c>
      <c r="I24" s="3">
        <f>IF($C24="Male",VLOOKUP($F24,'Boys CDC 0-20'!$B$2:$F$243,5,FALSE), VLOOKUP($F24,'Girls CDC 0-20'!$B$2:$F$243,5,FALSE))</f>
        <v>4.0892651000000002E-2</v>
      </c>
      <c r="J24" s="3">
        <f t="shared" si="25"/>
        <v>-2.6179966348805022</v>
      </c>
      <c r="K24" s="3">
        <f t="shared" si="3"/>
        <v>5173</v>
      </c>
      <c r="L24" s="3">
        <f t="shared" si="26"/>
        <v>170</v>
      </c>
      <c r="M24" s="3">
        <f>1</f>
        <v>1</v>
      </c>
      <c r="N24" s="3">
        <f>IF(C24="Male",IF($K24&lt;1857,VLOOKUP($K24,'WHO Ht Boys 0-5'!$A$2:$E$1858,4,FALSE), VLOOKUP($L24,'WHO2007HtAgeBoys5-19'!$A$2:$E$169,4,FALSE)),IF($K24&lt;1857,VLOOKUP($K24,'Girls WHO 0-5'!$A$2:$E$1858,4,FALSE), VLOOKUP($L24,'Girls WHO 5-19'!$A$2:$E$169,4,FALSE)))</f>
        <v>160.19710000000001</v>
      </c>
      <c r="O24" s="3">
        <f>IF(C24="Male",IF($K24&lt;1857,VLOOKUP($K24,'WHO Ht Boys 0-5'!$A$2:$E$1858,5,FALSE), VLOOKUP($L24,'WHO2007HtAgeBoys5-19'!$A$2:$E$169,5,FALSE)),IF($K24&lt;1857,VLOOKUP($K24,'Girls WHO 0-5'!$A$2:$E$1858,5,FALSE), VLOOKUP($L24,'Girls WHO 5-19'!$A$2:$E$169,5,FALSE)))</f>
        <v>4.3299999999999998E-2</v>
      </c>
      <c r="P24" s="3">
        <f t="shared" si="5"/>
        <v>-2.4071242157735542</v>
      </c>
    </row>
    <row r="25" spans="2:16" x14ac:dyDescent="0.3">
      <c r="B25" s="3">
        <v>13.172605833333334</v>
      </c>
      <c r="C25" s="3" t="s">
        <v>43</v>
      </c>
      <c r="D25" s="3">
        <v>143.5</v>
      </c>
      <c r="E25" s="3">
        <f t="shared" si="21"/>
        <v>158.07127</v>
      </c>
      <c r="F25" s="3">
        <f t="shared" ref="F25:F27" si="27">IF(E25=0,0,IF(E25="","",INT(E25)+0.5))</f>
        <v>158.5</v>
      </c>
      <c r="G25" s="3">
        <f>IF($C25="Male",VLOOKUP($F25,'Boys CDC 0-20'!$B$2:$F$243,3,FALSE), VLOOKUP($F25,'Girls CDC 0-20'!$B$2:$F$243,3,FALSE))</f>
        <v>0.94505348600000005</v>
      </c>
      <c r="H25" s="3">
        <f>IF($C25="Male",VLOOKUP($F25,'Boys CDC 0-20'!$B$2:$F$243,4,FALSE), VLOOKUP($F25,'Girls CDC 0-20'!$B$2:$F$243,4,FALSE))</f>
        <v>157.7168289</v>
      </c>
      <c r="I25" s="3">
        <f>IF($C25="Male",VLOOKUP($F25,'Boys CDC 0-20'!$B$2:$F$243,5,FALSE), VLOOKUP($F25,'Girls CDC 0-20'!$B$2:$F$243,5,FALSE))</f>
        <v>5.0259018000000003E-2</v>
      </c>
      <c r="J25" s="3">
        <f t="shared" si="25"/>
        <v>-1.7981278485145216</v>
      </c>
      <c r="K25" s="3">
        <f t="shared" si="3"/>
        <v>4811</v>
      </c>
      <c r="L25" s="3">
        <f t="shared" ref="L25:L27" si="28">ROUND(E25,0)</f>
        <v>158</v>
      </c>
      <c r="M25" s="3">
        <f>1</f>
        <v>1</v>
      </c>
      <c r="N25" s="3">
        <f>IF(C25="Male",IF($K25&lt;1857,VLOOKUP($K25,'WHO Ht Boys 0-5'!$A$2:$E$1858,4,FALSE), VLOOKUP($L25,'WHO2007HtAgeBoys5-19'!$A$2:$E$169,4,FALSE)),IF($K25&lt;1857,VLOOKUP($K25,'Girls WHO 0-5'!$A$2:$E$1858,4,FALSE), VLOOKUP($L25,'Girls WHO 5-19'!$A$2:$E$169,4,FALSE)))</f>
        <v>157.26599999999999</v>
      </c>
      <c r="O25" s="3">
        <f>IF(C25="Male",IF($K25&lt;1857,VLOOKUP($K25,'WHO Ht Boys 0-5'!$A$2:$E$1858,5,FALSE), VLOOKUP($L25,'WHO2007HtAgeBoys5-19'!$A$2:$E$169,5,FALSE)),IF($K25&lt;1857,VLOOKUP($K25,'Girls WHO 0-5'!$A$2:$E$1858,5,FALSE), VLOOKUP($L25,'Girls WHO 5-19'!$A$2:$E$169,5,FALSE)))</f>
        <v>4.7559999999999998E-2</v>
      </c>
      <c r="P25" s="3">
        <f t="shared" si="5"/>
        <v>-1.8404798983282855</v>
      </c>
    </row>
    <row r="26" spans="2:16" x14ac:dyDescent="0.3">
      <c r="B26" s="3">
        <v>14.1589075</v>
      </c>
      <c r="C26" s="3" t="s">
        <v>43</v>
      </c>
      <c r="D26" s="3">
        <v>143.5</v>
      </c>
      <c r="E26" s="3">
        <f t="shared" si="21"/>
        <v>169.90689</v>
      </c>
      <c r="F26" s="3">
        <f t="shared" si="27"/>
        <v>169.5</v>
      </c>
      <c r="G26" s="3">
        <f>IF($C26="Male",VLOOKUP($F26,'Boys CDC 0-20'!$B$2:$F$243,3,FALSE), VLOOKUP($F26,'Girls CDC 0-20'!$B$2:$F$243,3,FALSE))</f>
        <v>1.736995571</v>
      </c>
      <c r="H26" s="3">
        <f>IF($C26="Male",VLOOKUP($F26,'Boys CDC 0-20'!$B$2:$F$243,4,FALSE), VLOOKUP($F26,'Girls CDC 0-20'!$B$2:$F$243,4,FALSE))</f>
        <v>164.7352199</v>
      </c>
      <c r="I26" s="3">
        <f>IF($C26="Male",VLOOKUP($F26,'Boys CDC 0-20'!$B$2:$F$243,5,FALSE), VLOOKUP($F26,'Girls CDC 0-20'!$B$2:$F$243,5,FALSE))</f>
        <v>4.8730748999999997E-2</v>
      </c>
      <c r="J26" s="3">
        <f t="shared" si="25"/>
        <v>-2.5181187239217206</v>
      </c>
      <c r="K26" s="3">
        <f t="shared" si="3"/>
        <v>5172</v>
      </c>
      <c r="L26" s="3">
        <f t="shared" si="28"/>
        <v>170</v>
      </c>
      <c r="M26" s="3">
        <f>1</f>
        <v>1</v>
      </c>
      <c r="N26" s="3">
        <f>IF(C26="Male",IF($K26&lt;1857,VLOOKUP($K26,'WHO Ht Boys 0-5'!$A$2:$E$1858,4,FALSE), VLOOKUP($L26,'WHO2007HtAgeBoys5-19'!$A$2:$E$169,4,FALSE)),IF($K26&lt;1857,VLOOKUP($K26,'Girls WHO 0-5'!$A$2:$E$1858,4,FALSE), VLOOKUP($L26,'Girls WHO 5-19'!$A$2:$E$169,4,FALSE)))</f>
        <v>164.27170000000001</v>
      </c>
      <c r="O26" s="3">
        <f>IF(C26="Male",IF($K26&lt;1857,VLOOKUP($K26,'WHO Ht Boys 0-5'!$A$2:$E$1858,5,FALSE), VLOOKUP($L26,'WHO2007HtAgeBoys5-19'!$A$2:$E$169,5,FALSE)),IF($K26&lt;1857,VLOOKUP($K26,'Girls WHO 0-5'!$A$2:$E$1858,5,FALSE), VLOOKUP($L26,'Girls WHO 5-19'!$A$2:$E$169,5,FALSE)))</f>
        <v>4.7010000000000003E-2</v>
      </c>
      <c r="P26" s="3">
        <f t="shared" si="5"/>
        <v>-2.6897941136003927</v>
      </c>
    </row>
    <row r="27" spans="2:16" x14ac:dyDescent="0.3">
      <c r="B27" s="3">
        <v>14.068495833333332</v>
      </c>
      <c r="C27" s="3" t="s">
        <v>43</v>
      </c>
      <c r="D27" s="3">
        <v>143.5</v>
      </c>
      <c r="E27" s="3">
        <f t="shared" si="21"/>
        <v>168.82194999999999</v>
      </c>
      <c r="F27" s="3">
        <f t="shared" si="27"/>
        <v>168.5</v>
      </c>
      <c r="G27" s="3">
        <f>IF($C27="Male",VLOOKUP($F27,'Boys CDC 0-20'!$B$2:$F$243,3,FALSE), VLOOKUP($F27,'Girls CDC 0-20'!$B$2:$F$243,3,FALSE))</f>
        <v>1.6704334439999999</v>
      </c>
      <c r="H27" s="3">
        <f>IF($C27="Male",VLOOKUP($F27,'Boys CDC 0-20'!$B$2:$F$243,4,FALSE), VLOOKUP($F27,'Girls CDC 0-20'!$B$2:$F$243,4,FALSE))</f>
        <v>164.1418486</v>
      </c>
      <c r="I27" s="3">
        <f>IF($C27="Male",VLOOKUP($F27,'Boys CDC 0-20'!$B$2:$F$243,5,FALSE), VLOOKUP($F27,'Girls CDC 0-20'!$B$2:$F$243,5,FALSE))</f>
        <v>4.894519E-2</v>
      </c>
      <c r="J27" s="3">
        <f t="shared" si="25"/>
        <v>-2.4594520052790667</v>
      </c>
      <c r="K27" s="3">
        <f t="shared" si="3"/>
        <v>5139</v>
      </c>
      <c r="L27" s="3">
        <f t="shared" si="28"/>
        <v>169</v>
      </c>
      <c r="M27" s="3">
        <f>1</f>
        <v>1</v>
      </c>
      <c r="N27" s="3">
        <f>IF(C27="Male",IF($K27&lt;1857,VLOOKUP($K27,'WHO Ht Boys 0-5'!$A$2:$E$1858,4,FALSE), VLOOKUP($L27,'WHO2007HtAgeBoys5-19'!$A$2:$E$169,4,FALSE)),IF($K27&lt;1857,VLOOKUP($K27,'Girls WHO 0-5'!$A$2:$E$1858,4,FALSE), VLOOKUP($L27,'Girls WHO 5-19'!$A$2:$E$169,4,FALSE)))</f>
        <v>163.7321</v>
      </c>
      <c r="O27" s="3">
        <f>IF(C27="Male",IF($K27&lt;1857,VLOOKUP($K27,'WHO Ht Boys 0-5'!$A$2:$E$1858,5,FALSE), VLOOKUP($L27,'WHO2007HtAgeBoys5-19'!$A$2:$E$169,5,FALSE)),IF($K27&lt;1857,VLOOKUP($K27,'Girls WHO 0-5'!$A$2:$E$1858,5,FALSE), VLOOKUP($L27,'Girls WHO 5-19'!$A$2:$E$169,5,FALSE)))</f>
        <v>4.7070000000000001E-2</v>
      </c>
      <c r="P27" s="3">
        <f t="shared" si="5"/>
        <v>-2.6252032458229841</v>
      </c>
    </row>
    <row r="28" spans="2:16" x14ac:dyDescent="0.3">
      <c r="B28" s="3">
        <v>14.054797499999999</v>
      </c>
      <c r="C28" s="3" t="s">
        <v>43</v>
      </c>
      <c r="D28" s="3">
        <v>143.5</v>
      </c>
      <c r="E28" s="3">
        <f t="shared" si="21"/>
        <v>168.65756999999999</v>
      </c>
      <c r="F28" s="3">
        <f t="shared" ref="F28:F30" si="29">IF(E28=0,0,IF(E28="","",INT(E28)+0.5))</f>
        <v>168.5</v>
      </c>
      <c r="G28" s="3">
        <f>IF($C28="Male",VLOOKUP($F28,'Boys CDC 0-20'!$B$2:$F$243,3,FALSE), VLOOKUP($F28,'Girls CDC 0-20'!$B$2:$F$243,3,FALSE))</f>
        <v>1.6704334439999999</v>
      </c>
      <c r="H28" s="3">
        <f>IF($C28="Male",VLOOKUP($F28,'Boys CDC 0-20'!$B$2:$F$243,4,FALSE), VLOOKUP($F28,'Girls CDC 0-20'!$B$2:$F$243,4,FALSE))</f>
        <v>164.1418486</v>
      </c>
      <c r="I28" s="3">
        <f>IF($C28="Male",VLOOKUP($F28,'Boys CDC 0-20'!$B$2:$F$243,5,FALSE), VLOOKUP($F28,'Girls CDC 0-20'!$B$2:$F$243,5,FALSE))</f>
        <v>4.894519E-2</v>
      </c>
      <c r="J28" s="3">
        <f t="shared" si="25"/>
        <v>-2.4594520052790667</v>
      </c>
      <c r="K28" s="3">
        <f t="shared" si="3"/>
        <v>5134</v>
      </c>
      <c r="L28" s="3">
        <f t="shared" ref="L28:L29" si="30">ROUND(E28,0)</f>
        <v>169</v>
      </c>
      <c r="M28" s="3">
        <f>1</f>
        <v>1</v>
      </c>
      <c r="N28" s="3">
        <f>IF(C28="Male",IF($K28&lt;1857,VLOOKUP($K28,'WHO Ht Boys 0-5'!$A$2:$E$1858,4,FALSE), VLOOKUP($L28,'WHO2007HtAgeBoys5-19'!$A$2:$E$169,4,FALSE)),IF($K28&lt;1857,VLOOKUP($K28,'Girls WHO 0-5'!$A$2:$E$1858,4,FALSE), VLOOKUP($L28,'Girls WHO 5-19'!$A$2:$E$169,4,FALSE)))</f>
        <v>163.7321</v>
      </c>
      <c r="O28" s="3">
        <f>IF(C28="Male",IF($K28&lt;1857,VLOOKUP($K28,'WHO Ht Boys 0-5'!$A$2:$E$1858,5,FALSE), VLOOKUP($L28,'WHO2007HtAgeBoys5-19'!$A$2:$E$169,5,FALSE)),IF($K28&lt;1857,VLOOKUP($K28,'Girls WHO 0-5'!$A$2:$E$1858,5,FALSE), VLOOKUP($L28,'Girls WHO 5-19'!$A$2:$E$169,5,FALSE)))</f>
        <v>4.7070000000000001E-2</v>
      </c>
      <c r="P28" s="3">
        <f t="shared" si="5"/>
        <v>-2.6252032458229841</v>
      </c>
    </row>
    <row r="29" spans="2:16" x14ac:dyDescent="0.3">
      <c r="B29" s="3">
        <v>14.054797499999999</v>
      </c>
      <c r="C29" s="3" t="s">
        <v>43</v>
      </c>
      <c r="D29" s="3">
        <v>143.5</v>
      </c>
      <c r="E29" s="3">
        <f t="shared" si="21"/>
        <v>168.65756999999999</v>
      </c>
      <c r="F29" s="3">
        <f t="shared" si="29"/>
        <v>168.5</v>
      </c>
      <c r="G29" s="3">
        <f>IF($C29="Male",VLOOKUP($F29,'Boys CDC 0-20'!$B$2:$F$243,3,FALSE), VLOOKUP($F29,'Girls CDC 0-20'!$B$2:$F$243,3,FALSE))</f>
        <v>1.6704334439999999</v>
      </c>
      <c r="H29" s="3">
        <f>IF($C29="Male",VLOOKUP($F29,'Boys CDC 0-20'!$B$2:$F$243,4,FALSE), VLOOKUP($F29,'Girls CDC 0-20'!$B$2:$F$243,4,FALSE))</f>
        <v>164.1418486</v>
      </c>
      <c r="I29" s="3">
        <f>IF($C29="Male",VLOOKUP($F29,'Boys CDC 0-20'!$B$2:$F$243,5,FALSE), VLOOKUP($F29,'Girls CDC 0-20'!$B$2:$F$243,5,FALSE))</f>
        <v>4.894519E-2</v>
      </c>
      <c r="J29" s="3">
        <f t="shared" si="25"/>
        <v>-2.4594520052790667</v>
      </c>
      <c r="K29" s="3">
        <f t="shared" si="3"/>
        <v>5134</v>
      </c>
      <c r="L29" s="3">
        <f t="shared" si="30"/>
        <v>169</v>
      </c>
      <c r="M29" s="3">
        <f>1</f>
        <v>1</v>
      </c>
      <c r="N29" s="3">
        <f>IF(C29="Male",IF($K29&lt;1857,VLOOKUP($K29,'WHO Ht Boys 0-5'!$A$2:$E$1858,4,FALSE), VLOOKUP($L29,'WHO2007HtAgeBoys5-19'!$A$2:$E$169,4,FALSE)),IF($K29&lt;1857,VLOOKUP($K29,'Girls WHO 0-5'!$A$2:$E$1858,4,FALSE), VLOOKUP($L29,'Girls WHO 5-19'!$A$2:$E$169,4,FALSE)))</f>
        <v>163.7321</v>
      </c>
      <c r="O29" s="3">
        <f>IF(C29="Male",IF($K29&lt;1857,VLOOKUP($K29,'WHO Ht Boys 0-5'!$A$2:$E$1858,5,FALSE), VLOOKUP($L29,'WHO2007HtAgeBoys5-19'!$A$2:$E$169,5,FALSE)),IF($K29&lt;1857,VLOOKUP($K29,'Girls WHO 0-5'!$A$2:$E$1858,5,FALSE), VLOOKUP($L29,'Girls WHO 5-19'!$A$2:$E$169,5,FALSE)))</f>
        <v>4.7070000000000001E-2</v>
      </c>
      <c r="P29" s="3">
        <f t="shared" si="5"/>
        <v>-2.6252032458229841</v>
      </c>
    </row>
    <row r="30" spans="2:16" x14ac:dyDescent="0.3">
      <c r="B30" s="3">
        <v>2.0699999999999998</v>
      </c>
      <c r="C30" s="3" t="s">
        <v>42</v>
      </c>
      <c r="D30" s="3">
        <v>143.5</v>
      </c>
      <c r="E30" s="3">
        <f>IF(B30="","",B30*12)</f>
        <v>24.839999999999996</v>
      </c>
      <c r="F30" s="3">
        <f t="shared" si="29"/>
        <v>24.5</v>
      </c>
      <c r="G30" s="3">
        <f>IF($C30="Male",VLOOKUP($F30,'Boys CDC 0-20'!$B$2:$F$243,3,FALSE), VLOOKUP($F30,'Girls CDC 0-20'!$B$2:$F$243,3,FALSE))</f>
        <v>1.0512729119999999</v>
      </c>
      <c r="H30" s="3">
        <f>IF($C30="Male",VLOOKUP($F30,'Boys CDC 0-20'!$B$2:$F$243,4,FALSE), VLOOKUP($F30,'Girls CDC 0-20'!$B$2:$F$243,4,FALSE))</f>
        <v>85.397316900000007</v>
      </c>
      <c r="I30" s="3">
        <f>IF($C30="Male",VLOOKUP($F30,'Boys CDC 0-20'!$B$2:$F$243,5,FALSE), VLOOKUP($F30,'Girls CDC 0-20'!$B$2:$F$243,5,FALSE))</f>
        <v>4.0859726999999998E-2</v>
      </c>
      <c r="J30" s="3">
        <f t="shared" si="25"/>
        <v>16.894503651573288</v>
      </c>
      <c r="K30" s="3">
        <f>IF(B30="","",ROUND(B30*365.25,0))</f>
        <v>756</v>
      </c>
      <c r="L30" s="3">
        <f>IF(E30="","",ROUND(E30,0))</f>
        <v>25</v>
      </c>
      <c r="M30" s="3">
        <f>1</f>
        <v>1</v>
      </c>
      <c r="N30" s="3">
        <f>IF(C30="Male",IF($K30&lt;1857,VLOOKUP($K30,'WHO Ht Boys 0-5'!$A$2:$E$1858,4,FALSE), VLOOKUP($L30,'WHO2007HtAgeBoys5-19'!$A$2:$E$169,4,FALSE)),IF($K30&lt;1857,VLOOKUP($K30,'Girls WHO 0-5'!$A$2:$E$1858,4,FALSE), VLOOKUP($L30,'Girls WHO 5-19'!$A$2:$E$169,4,FALSE)))</f>
        <v>86.449799999999996</v>
      </c>
      <c r="O30" s="3">
        <f>IF(C30="Male",IF($K30&lt;1857,VLOOKUP($K30,'WHO Ht Boys 0-5'!$A$2:$E$1858,5,FALSE), VLOOKUP($L30,'WHO2007HtAgeBoys5-19'!$A$2:$E$169,5,FALSE)),IF($K30&lt;1857,VLOOKUP($K30,'Girls WHO 0-5'!$A$2:$E$1858,5,FALSE), VLOOKUP($L30,'Girls WHO 5-19'!$A$2:$E$169,5,FALSE)))</f>
        <v>3.7830000000000003E-2</v>
      </c>
      <c r="P30" s="3">
        <f t="shared" si="5"/>
        <v>17.444432157858721</v>
      </c>
    </row>
    <row r="31" spans="2:16" x14ac:dyDescent="0.3">
      <c r="B31" s="4"/>
      <c r="C31" s="4"/>
      <c r="D31" s="5"/>
      <c r="E31" t="str">
        <f>IF(B31="","",B31*12)</f>
        <v/>
      </c>
      <c r="F31" t="str">
        <f t="shared" ref="F31" si="31">IF(E31=0,0,IF(E31="","",INT(E31)+0.5))</f>
        <v/>
      </c>
      <c r="G31" t="e">
        <f>IF($C31="Male",VLOOKUP($F31,'Boys CDC 0-20'!$B$2:$F$243,3,FALSE), VLOOKUP($F31,'Girls CDC 0-20'!$B$2:$F$243,3,FALSE))</f>
        <v>#N/A</v>
      </c>
      <c r="H31" t="e">
        <f>IF($C31="Male",VLOOKUP($F31,'Boys CDC 0-20'!$B$2:$F$243,4,FALSE), VLOOKUP($F31,'Girls CDC 0-20'!$B$2:$F$243,4,FALSE))</f>
        <v>#N/A</v>
      </c>
      <c r="I31" t="e">
        <f>IF($C31="Male",VLOOKUP($F31,'Boys CDC 0-20'!$B$2:$F$243,5,FALSE), VLOOKUP($F31,'Girls CDC 0-20'!$B$2:$F$243,5,FALSE))</f>
        <v>#N/A</v>
      </c>
      <c r="J31" s="9" t="str">
        <f t="shared" si="25"/>
        <v/>
      </c>
      <c r="K31" t="str">
        <f>IF(B31="","",ROUND(B31*365.25,0))</f>
        <v/>
      </c>
      <c r="L31" t="str">
        <f>IF(E31="","",ROUND(E31,0))</f>
        <v/>
      </c>
      <c r="M31">
        <f>1</f>
        <v>1</v>
      </c>
      <c r="N31" t="e">
        <f>IF(C31="Male",IF($K31&lt;1857,VLOOKUP($K31,'WHO Ht Boys 0-5'!$A$2:$E$1858,4,FALSE), VLOOKUP($L31,'WHO2007HtAgeBoys5-19'!$A$2:$E$169,4,FALSE)),IF($K31&lt;1857,VLOOKUP($K31,'Girls WHO 0-5'!$A$2:$E$1858,4,FALSE), VLOOKUP($L31,'Girls WHO 5-19'!$A$2:$E$169,4,FALSE)))</f>
        <v>#N/A</v>
      </c>
      <c r="O31" t="e">
        <f>IF(C31="Male",IF($K31&lt;1857,VLOOKUP($K31,'WHO Ht Boys 0-5'!$A$2:$E$1858,5,FALSE), VLOOKUP($L31,'WHO2007HtAgeBoys5-19'!$A$2:$E$169,5,FALSE)),IF($K31&lt;1857,VLOOKUP($K31,'Girls WHO 0-5'!$A$2:$E$1858,5,FALSE), VLOOKUP($L31,'Girls WHO 5-19'!$A$2:$E$169,5,FALSE)))</f>
        <v>#N/A</v>
      </c>
      <c r="P31" s="9" t="str">
        <f t="shared" si="5"/>
        <v/>
      </c>
    </row>
    <row r="32" spans="2:16" x14ac:dyDescent="0.3">
      <c r="B32" s="5"/>
      <c r="C32" s="5"/>
      <c r="D32" s="5"/>
      <c r="E32" t="str">
        <f t="shared" ref="E32:E95" si="32">IF(B32="","",B32*12)</f>
        <v/>
      </c>
      <c r="F32" t="str">
        <f t="shared" ref="F32:F95" si="33">IF(E32=0,0,IF(E32="","",INT(E32)+0.5))</f>
        <v/>
      </c>
      <c r="G32" t="e">
        <f>IF($C32="Male",VLOOKUP($F32,'Boys CDC 0-20'!$B$2:$F$243,3,FALSE), VLOOKUP($F32,'Girls CDC 0-20'!$B$2:$F$243,3,FALSE))</f>
        <v>#N/A</v>
      </c>
      <c r="H32" t="e">
        <f>IF($C32="Male",VLOOKUP($F32,'Boys CDC 0-20'!$B$2:$F$243,4,FALSE), VLOOKUP($F32,'Girls CDC 0-20'!$B$2:$F$243,4,FALSE))</f>
        <v>#N/A</v>
      </c>
      <c r="I32" t="e">
        <f>IF($C32="Male",VLOOKUP($F32,'Boys CDC 0-20'!$B$2:$F$243,5,FALSE), VLOOKUP($F32,'Girls CDC 0-20'!$B$2:$F$243,5,FALSE))</f>
        <v>#N/A</v>
      </c>
      <c r="J32" s="9" t="str">
        <f t="shared" si="25"/>
        <v/>
      </c>
      <c r="K32" t="str">
        <f t="shared" ref="K32:K95" si="34">IF(B32="","",ROUND(B32*365.25,0))</f>
        <v/>
      </c>
      <c r="L32" t="str">
        <f t="shared" ref="L32:L95" si="35">IF(E32="","",ROUND(E32,0))</f>
        <v/>
      </c>
      <c r="M32">
        <f>1</f>
        <v>1</v>
      </c>
      <c r="N32" t="e">
        <f>IF(C32="Male",IF($K32&lt;1857,VLOOKUP($K32,'WHO Ht Boys 0-5'!$A$2:$E$1858,4,FALSE), VLOOKUP($L32,'WHO2007HtAgeBoys5-19'!$A$2:$E$169,4,FALSE)),IF($K32&lt;1857,VLOOKUP($K32,'Girls WHO 0-5'!$A$2:$E$1858,4,FALSE), VLOOKUP($L32,'Girls WHO 5-19'!$A$2:$E$169,4,FALSE)))</f>
        <v>#N/A</v>
      </c>
      <c r="O32" t="e">
        <f>IF(C32="Male",IF($K32&lt;1857,VLOOKUP($K32,'WHO Ht Boys 0-5'!$A$2:$E$1858,5,FALSE), VLOOKUP($L32,'WHO2007HtAgeBoys5-19'!$A$2:$E$169,5,FALSE)),IF($K32&lt;1857,VLOOKUP($K32,'Girls WHO 0-5'!$A$2:$E$1858,5,FALSE), VLOOKUP($L32,'Girls WHO 5-19'!$A$2:$E$169,5,FALSE)))</f>
        <v>#N/A</v>
      </c>
      <c r="P32" s="9" t="str">
        <f t="shared" si="5"/>
        <v/>
      </c>
    </row>
    <row r="33" spans="2:16" x14ac:dyDescent="0.3">
      <c r="B33" s="5"/>
      <c r="C33" s="5"/>
      <c r="D33" s="5"/>
      <c r="E33" t="str">
        <f t="shared" si="32"/>
        <v/>
      </c>
      <c r="F33" t="str">
        <f t="shared" si="33"/>
        <v/>
      </c>
      <c r="G33" t="e">
        <f>IF($C33="Male",VLOOKUP($F33,'Boys CDC 0-20'!$B$2:$F$243,3,FALSE), VLOOKUP($F33,'Girls CDC 0-20'!$B$2:$F$243,3,FALSE))</f>
        <v>#N/A</v>
      </c>
      <c r="H33" t="e">
        <f>IF($C33="Male",VLOOKUP($F33,'Boys CDC 0-20'!$B$2:$F$243,4,FALSE), VLOOKUP($F33,'Girls CDC 0-20'!$B$2:$F$243,4,FALSE))</f>
        <v>#N/A</v>
      </c>
      <c r="I33" t="e">
        <f>IF($C33="Male",VLOOKUP($F33,'Boys CDC 0-20'!$B$2:$F$243,5,FALSE), VLOOKUP($F33,'Girls CDC 0-20'!$B$2:$F$243,5,FALSE))</f>
        <v>#N/A</v>
      </c>
      <c r="J33" s="9" t="str">
        <f t="shared" si="25"/>
        <v/>
      </c>
      <c r="K33" t="str">
        <f t="shared" si="34"/>
        <v/>
      </c>
      <c r="L33" t="str">
        <f t="shared" si="35"/>
        <v/>
      </c>
      <c r="M33">
        <f>1</f>
        <v>1</v>
      </c>
      <c r="N33" t="e">
        <f>IF(C33="Male",IF($K33&lt;1857,VLOOKUP($K33,'WHO Ht Boys 0-5'!$A$2:$E$1858,4,FALSE), VLOOKUP($L33,'WHO2007HtAgeBoys5-19'!$A$2:$E$169,4,FALSE)),IF($K33&lt;1857,VLOOKUP($K33,'Girls WHO 0-5'!$A$2:$E$1858,4,FALSE), VLOOKUP($L33,'Girls WHO 5-19'!$A$2:$E$169,4,FALSE)))</f>
        <v>#N/A</v>
      </c>
      <c r="O33" t="e">
        <f>IF(C33="Male",IF($K33&lt;1857,VLOOKUP($K33,'WHO Ht Boys 0-5'!$A$2:$E$1858,5,FALSE), VLOOKUP($L33,'WHO2007HtAgeBoys5-19'!$A$2:$E$169,5,FALSE)),IF($K33&lt;1857,VLOOKUP($K33,'Girls WHO 0-5'!$A$2:$E$1858,5,FALSE), VLOOKUP($L33,'Girls WHO 5-19'!$A$2:$E$169,5,FALSE)))</f>
        <v>#N/A</v>
      </c>
      <c r="P33" s="9" t="str">
        <f t="shared" si="5"/>
        <v/>
      </c>
    </row>
    <row r="34" spans="2:16" x14ac:dyDescent="0.3">
      <c r="B34" s="5"/>
      <c r="C34" s="5"/>
      <c r="D34" s="5"/>
      <c r="E34" t="str">
        <f t="shared" si="32"/>
        <v/>
      </c>
      <c r="F34" t="str">
        <f t="shared" si="33"/>
        <v/>
      </c>
      <c r="G34" t="e">
        <f>IF($C34="Male",VLOOKUP($F34,'Boys CDC 0-20'!$B$2:$F$243,3,FALSE), VLOOKUP($F34,'Girls CDC 0-20'!$B$2:$F$243,3,FALSE))</f>
        <v>#N/A</v>
      </c>
      <c r="H34" t="e">
        <f>IF($C34="Male",VLOOKUP($F34,'Boys CDC 0-20'!$B$2:$F$243,4,FALSE), VLOOKUP($F34,'Girls CDC 0-20'!$B$2:$F$243,4,FALSE))</f>
        <v>#N/A</v>
      </c>
      <c r="I34" t="e">
        <f>IF($C34="Male",VLOOKUP($F34,'Boys CDC 0-20'!$B$2:$F$243,5,FALSE), VLOOKUP($F34,'Girls CDC 0-20'!$B$2:$F$243,5,FALSE))</f>
        <v>#N/A</v>
      </c>
      <c r="J34" s="9" t="str">
        <f t="shared" si="25"/>
        <v/>
      </c>
      <c r="K34" t="str">
        <f t="shared" si="34"/>
        <v/>
      </c>
      <c r="L34" t="str">
        <f t="shared" si="35"/>
        <v/>
      </c>
      <c r="M34">
        <f>1</f>
        <v>1</v>
      </c>
      <c r="N34" t="e">
        <f>IF(C34="Male",IF($K34&lt;1857,VLOOKUP($K34,'WHO Ht Boys 0-5'!$A$2:$E$1858,4,FALSE), VLOOKUP($L34,'WHO2007HtAgeBoys5-19'!$A$2:$E$169,4,FALSE)),IF($K34&lt;1857,VLOOKUP($K34,'Girls WHO 0-5'!$A$2:$E$1858,4,FALSE), VLOOKUP($L34,'Girls WHO 5-19'!$A$2:$E$169,4,FALSE)))</f>
        <v>#N/A</v>
      </c>
      <c r="O34" t="e">
        <f>IF(C34="Male",IF($K34&lt;1857,VLOOKUP($K34,'WHO Ht Boys 0-5'!$A$2:$E$1858,5,FALSE), VLOOKUP($L34,'WHO2007HtAgeBoys5-19'!$A$2:$E$169,5,FALSE)),IF($K34&lt;1857,VLOOKUP($K34,'Girls WHO 0-5'!$A$2:$E$1858,5,FALSE), VLOOKUP($L34,'Girls WHO 5-19'!$A$2:$E$169,5,FALSE)))</f>
        <v>#N/A</v>
      </c>
      <c r="P34" s="9" t="str">
        <f t="shared" si="5"/>
        <v/>
      </c>
    </row>
    <row r="35" spans="2:16" x14ac:dyDescent="0.3">
      <c r="B35" s="5"/>
      <c r="C35" s="5"/>
      <c r="D35" s="5"/>
      <c r="E35" t="str">
        <f t="shared" si="32"/>
        <v/>
      </c>
      <c r="F35" t="str">
        <f t="shared" si="33"/>
        <v/>
      </c>
      <c r="G35" t="e">
        <f>IF($C35="Male",VLOOKUP($F35,'Boys CDC 0-20'!$B$2:$F$243,3,FALSE), VLOOKUP($F35,'Girls CDC 0-20'!$B$2:$F$243,3,FALSE))</f>
        <v>#N/A</v>
      </c>
      <c r="H35" t="e">
        <f>IF($C35="Male",VLOOKUP($F35,'Boys CDC 0-20'!$B$2:$F$243,4,FALSE), VLOOKUP($F35,'Girls CDC 0-20'!$B$2:$F$243,4,FALSE))</f>
        <v>#N/A</v>
      </c>
      <c r="I35" t="e">
        <f>IF($C35="Male",VLOOKUP($F35,'Boys CDC 0-20'!$B$2:$F$243,5,FALSE), VLOOKUP($F35,'Girls CDC 0-20'!$B$2:$F$243,5,FALSE))</f>
        <v>#N/A</v>
      </c>
      <c r="J35" s="9" t="str">
        <f t="shared" si="25"/>
        <v/>
      </c>
      <c r="K35" t="str">
        <f t="shared" si="34"/>
        <v/>
      </c>
      <c r="L35" t="str">
        <f t="shared" si="35"/>
        <v/>
      </c>
      <c r="M35">
        <f>1</f>
        <v>1</v>
      </c>
      <c r="N35" t="e">
        <f>IF(C35="Male",IF($K35&lt;1857,VLOOKUP($K35,'WHO Ht Boys 0-5'!$A$2:$E$1858,4,FALSE), VLOOKUP($L35,'WHO2007HtAgeBoys5-19'!$A$2:$E$169,4,FALSE)),IF($K35&lt;1857,VLOOKUP($K35,'Girls WHO 0-5'!$A$2:$E$1858,4,FALSE), VLOOKUP($L35,'Girls WHO 5-19'!$A$2:$E$169,4,FALSE)))</f>
        <v>#N/A</v>
      </c>
      <c r="O35" t="e">
        <f>IF(C35="Male",IF($K35&lt;1857,VLOOKUP($K35,'WHO Ht Boys 0-5'!$A$2:$E$1858,5,FALSE), VLOOKUP($L35,'WHO2007HtAgeBoys5-19'!$A$2:$E$169,5,FALSE)),IF($K35&lt;1857,VLOOKUP($K35,'Girls WHO 0-5'!$A$2:$E$1858,5,FALSE), VLOOKUP($L35,'Girls WHO 5-19'!$A$2:$E$169,5,FALSE)))</f>
        <v>#N/A</v>
      </c>
      <c r="P35" s="9" t="str">
        <f t="shared" si="5"/>
        <v/>
      </c>
    </row>
    <row r="36" spans="2:16" x14ac:dyDescent="0.3">
      <c r="B36" s="5"/>
      <c r="C36" s="5"/>
      <c r="D36" s="5"/>
      <c r="E36" t="str">
        <f t="shared" si="32"/>
        <v/>
      </c>
      <c r="F36" t="str">
        <f t="shared" si="33"/>
        <v/>
      </c>
      <c r="G36" t="e">
        <f>IF($C36="Male",VLOOKUP($F36,'Boys CDC 0-20'!$B$2:$F$243,3,FALSE), VLOOKUP($F36,'Girls CDC 0-20'!$B$2:$F$243,3,FALSE))</f>
        <v>#N/A</v>
      </c>
      <c r="H36" t="e">
        <f>IF($C36="Male",VLOOKUP($F36,'Boys CDC 0-20'!$B$2:$F$243,4,FALSE), VLOOKUP($F36,'Girls CDC 0-20'!$B$2:$F$243,4,FALSE))</f>
        <v>#N/A</v>
      </c>
      <c r="I36" t="e">
        <f>IF($C36="Male",VLOOKUP($F36,'Boys CDC 0-20'!$B$2:$F$243,5,FALSE), VLOOKUP($F36,'Girls CDC 0-20'!$B$2:$F$243,5,FALSE))</f>
        <v>#N/A</v>
      </c>
      <c r="J36" s="9" t="str">
        <f t="shared" si="25"/>
        <v/>
      </c>
      <c r="K36" t="str">
        <f t="shared" si="34"/>
        <v/>
      </c>
      <c r="L36" t="str">
        <f t="shared" si="35"/>
        <v/>
      </c>
      <c r="M36">
        <f>1</f>
        <v>1</v>
      </c>
      <c r="N36" t="e">
        <f>IF(C36="Male",IF($K36&lt;1857,VLOOKUP($K36,'WHO Ht Boys 0-5'!$A$2:$E$1858,4,FALSE), VLOOKUP($L36,'WHO2007HtAgeBoys5-19'!$A$2:$E$169,4,FALSE)),IF($K36&lt;1857,VLOOKUP($K36,'Girls WHO 0-5'!$A$2:$E$1858,4,FALSE), VLOOKUP($L36,'Girls WHO 5-19'!$A$2:$E$169,4,FALSE)))</f>
        <v>#N/A</v>
      </c>
      <c r="O36" t="e">
        <f>IF(C36="Male",IF($K36&lt;1857,VLOOKUP($K36,'WHO Ht Boys 0-5'!$A$2:$E$1858,5,FALSE), VLOOKUP($L36,'WHO2007HtAgeBoys5-19'!$A$2:$E$169,5,FALSE)),IF($K36&lt;1857,VLOOKUP($K36,'Girls WHO 0-5'!$A$2:$E$1858,5,FALSE), VLOOKUP($L36,'Girls WHO 5-19'!$A$2:$E$169,5,FALSE)))</f>
        <v>#N/A</v>
      </c>
      <c r="P36" s="9" t="str">
        <f t="shared" si="5"/>
        <v/>
      </c>
    </row>
    <row r="37" spans="2:16" x14ac:dyDescent="0.3">
      <c r="B37" s="5"/>
      <c r="C37" s="5"/>
      <c r="D37" s="5"/>
      <c r="E37" t="str">
        <f t="shared" si="32"/>
        <v/>
      </c>
      <c r="F37" t="str">
        <f t="shared" si="33"/>
        <v/>
      </c>
      <c r="G37" t="e">
        <f>IF($C37="Male",VLOOKUP($F37,'Boys CDC 0-20'!$B$2:$F$243,3,FALSE), VLOOKUP($F37,'Girls CDC 0-20'!$B$2:$F$243,3,FALSE))</f>
        <v>#N/A</v>
      </c>
      <c r="H37" t="e">
        <f>IF($C37="Male",VLOOKUP($F37,'Boys CDC 0-20'!$B$2:$F$243,4,FALSE), VLOOKUP($F37,'Girls CDC 0-20'!$B$2:$F$243,4,FALSE))</f>
        <v>#N/A</v>
      </c>
      <c r="I37" t="e">
        <f>IF($C37="Male",VLOOKUP($F37,'Boys CDC 0-20'!$B$2:$F$243,5,FALSE), VLOOKUP($F37,'Girls CDC 0-20'!$B$2:$F$243,5,FALSE))</f>
        <v>#N/A</v>
      </c>
      <c r="J37" s="9" t="str">
        <f t="shared" si="25"/>
        <v/>
      </c>
      <c r="K37" t="str">
        <f t="shared" si="34"/>
        <v/>
      </c>
      <c r="L37" t="str">
        <f t="shared" si="35"/>
        <v/>
      </c>
      <c r="M37">
        <f>1</f>
        <v>1</v>
      </c>
      <c r="N37" t="e">
        <f>IF(C37="Male",IF($K37&lt;1857,VLOOKUP($K37,'WHO Ht Boys 0-5'!$A$2:$E$1858,4,FALSE), VLOOKUP($L37,'WHO2007HtAgeBoys5-19'!$A$2:$E$169,4,FALSE)),IF($K37&lt;1857,VLOOKUP($K37,'Girls WHO 0-5'!$A$2:$E$1858,4,FALSE), VLOOKUP($L37,'Girls WHO 5-19'!$A$2:$E$169,4,FALSE)))</f>
        <v>#N/A</v>
      </c>
      <c r="O37" t="e">
        <f>IF(C37="Male",IF($K37&lt;1857,VLOOKUP($K37,'WHO Ht Boys 0-5'!$A$2:$E$1858,5,FALSE), VLOOKUP($L37,'WHO2007HtAgeBoys5-19'!$A$2:$E$169,5,FALSE)),IF($K37&lt;1857,VLOOKUP($K37,'Girls WHO 0-5'!$A$2:$E$1858,5,FALSE), VLOOKUP($L37,'Girls WHO 5-19'!$A$2:$E$169,5,FALSE)))</f>
        <v>#N/A</v>
      </c>
      <c r="P37" s="9" t="str">
        <f t="shared" si="5"/>
        <v/>
      </c>
    </row>
    <row r="38" spans="2:16" x14ac:dyDescent="0.3">
      <c r="B38" s="5"/>
      <c r="C38" s="5"/>
      <c r="D38" s="5"/>
      <c r="E38" t="str">
        <f t="shared" si="32"/>
        <v/>
      </c>
      <c r="F38" t="str">
        <f t="shared" si="33"/>
        <v/>
      </c>
      <c r="G38" t="e">
        <f>IF($C38="Male",VLOOKUP($F38,'Boys CDC 0-20'!$B$2:$F$243,3,FALSE), VLOOKUP($F38,'Girls CDC 0-20'!$B$2:$F$243,3,FALSE))</f>
        <v>#N/A</v>
      </c>
      <c r="H38" t="e">
        <f>IF($C38="Male",VLOOKUP($F38,'Boys CDC 0-20'!$B$2:$F$243,4,FALSE), VLOOKUP($F38,'Girls CDC 0-20'!$B$2:$F$243,4,FALSE))</f>
        <v>#N/A</v>
      </c>
      <c r="I38" t="e">
        <f>IF($C38="Male",VLOOKUP($F38,'Boys CDC 0-20'!$B$2:$F$243,5,FALSE), VLOOKUP($F38,'Girls CDC 0-20'!$B$2:$F$243,5,FALSE))</f>
        <v>#N/A</v>
      </c>
      <c r="J38" s="9" t="str">
        <f t="shared" si="25"/>
        <v/>
      </c>
      <c r="K38" t="str">
        <f t="shared" si="34"/>
        <v/>
      </c>
      <c r="L38" t="str">
        <f t="shared" si="35"/>
        <v/>
      </c>
      <c r="M38">
        <f>1</f>
        <v>1</v>
      </c>
      <c r="N38" t="e">
        <f>IF(C38="Male",IF($K38&lt;1857,VLOOKUP($K38,'WHO Ht Boys 0-5'!$A$2:$E$1858,4,FALSE), VLOOKUP($L38,'WHO2007HtAgeBoys5-19'!$A$2:$E$169,4,FALSE)),IF($K38&lt;1857,VLOOKUP($K38,'Girls WHO 0-5'!$A$2:$E$1858,4,FALSE), VLOOKUP($L38,'Girls WHO 5-19'!$A$2:$E$169,4,FALSE)))</f>
        <v>#N/A</v>
      </c>
      <c r="O38" t="e">
        <f>IF(C38="Male",IF($K38&lt;1857,VLOOKUP($K38,'WHO Ht Boys 0-5'!$A$2:$E$1858,5,FALSE), VLOOKUP($L38,'WHO2007HtAgeBoys5-19'!$A$2:$E$169,5,FALSE)),IF($K38&lt;1857,VLOOKUP($K38,'Girls WHO 0-5'!$A$2:$E$1858,5,FALSE), VLOOKUP($L38,'Girls WHO 5-19'!$A$2:$E$169,5,FALSE)))</f>
        <v>#N/A</v>
      </c>
      <c r="P38" s="9" t="str">
        <f t="shared" si="5"/>
        <v/>
      </c>
    </row>
    <row r="39" spans="2:16" x14ac:dyDescent="0.3">
      <c r="B39" s="5"/>
      <c r="C39" s="5"/>
      <c r="D39" s="5"/>
      <c r="E39" t="str">
        <f t="shared" si="32"/>
        <v/>
      </c>
      <c r="F39" t="str">
        <f t="shared" si="33"/>
        <v/>
      </c>
      <c r="G39" t="e">
        <f>IF($C39="Male",VLOOKUP($F39,'Boys CDC 0-20'!$B$2:$F$243,3,FALSE), VLOOKUP($F39,'Girls CDC 0-20'!$B$2:$F$243,3,FALSE))</f>
        <v>#N/A</v>
      </c>
      <c r="H39" t="e">
        <f>IF($C39="Male",VLOOKUP($F39,'Boys CDC 0-20'!$B$2:$F$243,4,FALSE), VLOOKUP($F39,'Girls CDC 0-20'!$B$2:$F$243,4,FALSE))</f>
        <v>#N/A</v>
      </c>
      <c r="I39" t="e">
        <f>IF($C39="Male",VLOOKUP($F39,'Boys CDC 0-20'!$B$2:$F$243,5,FALSE), VLOOKUP($F39,'Girls CDC 0-20'!$B$2:$F$243,5,FALSE))</f>
        <v>#N/A</v>
      </c>
      <c r="J39" s="9" t="str">
        <f t="shared" si="25"/>
        <v/>
      </c>
      <c r="K39" t="str">
        <f t="shared" si="34"/>
        <v/>
      </c>
      <c r="L39" t="str">
        <f t="shared" si="35"/>
        <v/>
      </c>
      <c r="M39">
        <f>1</f>
        <v>1</v>
      </c>
      <c r="N39" t="e">
        <f>IF(C39="Male",IF($K39&lt;1857,VLOOKUP($K39,'WHO Ht Boys 0-5'!$A$2:$E$1858,4,FALSE), VLOOKUP($L39,'WHO2007HtAgeBoys5-19'!$A$2:$E$169,4,FALSE)),IF($K39&lt;1857,VLOOKUP($K39,'Girls WHO 0-5'!$A$2:$E$1858,4,FALSE), VLOOKUP($L39,'Girls WHO 5-19'!$A$2:$E$169,4,FALSE)))</f>
        <v>#N/A</v>
      </c>
      <c r="O39" t="e">
        <f>IF(C39="Male",IF($K39&lt;1857,VLOOKUP($K39,'WHO Ht Boys 0-5'!$A$2:$E$1858,5,FALSE), VLOOKUP($L39,'WHO2007HtAgeBoys5-19'!$A$2:$E$169,5,FALSE)),IF($K39&lt;1857,VLOOKUP($K39,'Girls WHO 0-5'!$A$2:$E$1858,5,FALSE), VLOOKUP($L39,'Girls WHO 5-19'!$A$2:$E$169,5,FALSE)))</f>
        <v>#N/A</v>
      </c>
      <c r="P39" s="9" t="str">
        <f t="shared" si="5"/>
        <v/>
      </c>
    </row>
    <row r="40" spans="2:16" x14ac:dyDescent="0.3">
      <c r="B40" s="5"/>
      <c r="C40" s="5"/>
      <c r="D40" s="5"/>
      <c r="E40" t="str">
        <f t="shared" si="32"/>
        <v/>
      </c>
      <c r="F40" t="str">
        <f t="shared" si="33"/>
        <v/>
      </c>
      <c r="G40" t="e">
        <f>IF($C40="Male",VLOOKUP($F40,'Boys CDC 0-20'!$B$2:$F$243,3,FALSE), VLOOKUP($F40,'Girls CDC 0-20'!$B$2:$F$243,3,FALSE))</f>
        <v>#N/A</v>
      </c>
      <c r="H40" t="e">
        <f>IF($C40="Male",VLOOKUP($F40,'Boys CDC 0-20'!$B$2:$F$243,4,FALSE), VLOOKUP($F40,'Girls CDC 0-20'!$B$2:$F$243,4,FALSE))</f>
        <v>#N/A</v>
      </c>
      <c r="I40" t="e">
        <f>IF($C40="Male",VLOOKUP($F40,'Boys CDC 0-20'!$B$2:$F$243,5,FALSE), VLOOKUP($F40,'Girls CDC 0-20'!$B$2:$F$243,5,FALSE))</f>
        <v>#N/A</v>
      </c>
      <c r="J40" s="9" t="str">
        <f t="shared" si="25"/>
        <v/>
      </c>
      <c r="K40" t="str">
        <f t="shared" si="34"/>
        <v/>
      </c>
      <c r="L40" t="str">
        <f t="shared" si="35"/>
        <v/>
      </c>
      <c r="M40">
        <f>1</f>
        <v>1</v>
      </c>
      <c r="N40" t="e">
        <f>IF(C40="Male",IF($K40&lt;1857,VLOOKUP($K40,'WHO Ht Boys 0-5'!$A$2:$E$1858,4,FALSE), VLOOKUP($L40,'WHO2007HtAgeBoys5-19'!$A$2:$E$169,4,FALSE)),IF($K40&lt;1857,VLOOKUP($K40,'Girls WHO 0-5'!$A$2:$E$1858,4,FALSE), VLOOKUP($L40,'Girls WHO 5-19'!$A$2:$E$169,4,FALSE)))</f>
        <v>#N/A</v>
      </c>
      <c r="O40" t="e">
        <f>IF(C40="Male",IF($K40&lt;1857,VLOOKUP($K40,'WHO Ht Boys 0-5'!$A$2:$E$1858,5,FALSE), VLOOKUP($L40,'WHO2007HtAgeBoys5-19'!$A$2:$E$169,5,FALSE)),IF($K40&lt;1857,VLOOKUP($K40,'Girls WHO 0-5'!$A$2:$E$1858,5,FALSE), VLOOKUP($L40,'Girls WHO 5-19'!$A$2:$E$169,5,FALSE)))</f>
        <v>#N/A</v>
      </c>
      <c r="P40" s="9" t="str">
        <f t="shared" si="5"/>
        <v/>
      </c>
    </row>
    <row r="41" spans="2:16" x14ac:dyDescent="0.3">
      <c r="B41" s="5"/>
      <c r="C41" s="5"/>
      <c r="D41" s="5"/>
      <c r="E41" t="str">
        <f t="shared" si="32"/>
        <v/>
      </c>
      <c r="F41" t="str">
        <f t="shared" si="33"/>
        <v/>
      </c>
      <c r="G41" t="e">
        <f>IF($C41="Male",VLOOKUP($F41,'Boys CDC 0-20'!$B$2:$F$243,3,FALSE), VLOOKUP($F41,'Girls CDC 0-20'!$B$2:$F$243,3,FALSE))</f>
        <v>#N/A</v>
      </c>
      <c r="H41" t="e">
        <f>IF($C41="Male",VLOOKUP($F41,'Boys CDC 0-20'!$B$2:$F$243,4,FALSE), VLOOKUP($F41,'Girls CDC 0-20'!$B$2:$F$243,4,FALSE))</f>
        <v>#N/A</v>
      </c>
      <c r="I41" t="e">
        <f>IF($C41="Male",VLOOKUP($F41,'Boys CDC 0-20'!$B$2:$F$243,5,FALSE), VLOOKUP($F41,'Girls CDC 0-20'!$B$2:$F$243,5,FALSE))</f>
        <v>#N/A</v>
      </c>
      <c r="J41" s="9" t="str">
        <f t="shared" si="25"/>
        <v/>
      </c>
      <c r="K41" t="str">
        <f t="shared" si="34"/>
        <v/>
      </c>
      <c r="L41" t="str">
        <f t="shared" si="35"/>
        <v/>
      </c>
      <c r="M41">
        <f>1</f>
        <v>1</v>
      </c>
      <c r="N41" t="e">
        <f>IF(C41="Male",IF($K41&lt;1857,VLOOKUP($K41,'WHO Ht Boys 0-5'!$A$2:$E$1858,4,FALSE), VLOOKUP($L41,'WHO2007HtAgeBoys5-19'!$A$2:$E$169,4,FALSE)),IF($K41&lt;1857,VLOOKUP($K41,'Girls WHO 0-5'!$A$2:$E$1858,4,FALSE), VLOOKUP($L41,'Girls WHO 5-19'!$A$2:$E$169,4,FALSE)))</f>
        <v>#N/A</v>
      </c>
      <c r="O41" t="e">
        <f>IF(C41="Male",IF($K41&lt;1857,VLOOKUP($K41,'WHO Ht Boys 0-5'!$A$2:$E$1858,5,FALSE), VLOOKUP($L41,'WHO2007HtAgeBoys5-19'!$A$2:$E$169,5,FALSE)),IF($K41&lt;1857,VLOOKUP($K41,'Girls WHO 0-5'!$A$2:$E$1858,5,FALSE), VLOOKUP($L41,'Girls WHO 5-19'!$A$2:$E$169,5,FALSE)))</f>
        <v>#N/A</v>
      </c>
      <c r="P41" s="9" t="str">
        <f t="shared" si="5"/>
        <v/>
      </c>
    </row>
    <row r="42" spans="2:16" x14ac:dyDescent="0.3">
      <c r="B42" s="5"/>
      <c r="C42" s="5"/>
      <c r="D42" s="5"/>
      <c r="E42" t="str">
        <f t="shared" si="32"/>
        <v/>
      </c>
      <c r="F42" t="str">
        <f t="shared" si="33"/>
        <v/>
      </c>
      <c r="G42" t="e">
        <f>IF($C42="Male",VLOOKUP($F42,'Boys CDC 0-20'!$B$2:$F$243,3,FALSE), VLOOKUP($F42,'Girls CDC 0-20'!$B$2:$F$243,3,FALSE))</f>
        <v>#N/A</v>
      </c>
      <c r="H42" t="e">
        <f>IF($C42="Male",VLOOKUP($F42,'Boys CDC 0-20'!$B$2:$F$243,4,FALSE), VLOOKUP($F42,'Girls CDC 0-20'!$B$2:$F$243,4,FALSE))</f>
        <v>#N/A</v>
      </c>
      <c r="I42" t="e">
        <f>IF($C42="Male",VLOOKUP($F42,'Boys CDC 0-20'!$B$2:$F$243,5,FALSE), VLOOKUP($F42,'Girls CDC 0-20'!$B$2:$F$243,5,FALSE))</f>
        <v>#N/A</v>
      </c>
      <c r="J42" s="9" t="str">
        <f t="shared" si="25"/>
        <v/>
      </c>
      <c r="K42" t="str">
        <f t="shared" si="34"/>
        <v/>
      </c>
      <c r="L42" t="str">
        <f t="shared" si="35"/>
        <v/>
      </c>
      <c r="M42">
        <f>1</f>
        <v>1</v>
      </c>
      <c r="N42" t="e">
        <f>IF(C42="Male",IF($K42&lt;1857,VLOOKUP($K42,'WHO Ht Boys 0-5'!$A$2:$E$1858,4,FALSE), VLOOKUP($L42,'WHO2007HtAgeBoys5-19'!$A$2:$E$169,4,FALSE)),IF($K42&lt;1857,VLOOKUP($K42,'Girls WHO 0-5'!$A$2:$E$1858,4,FALSE), VLOOKUP($L42,'Girls WHO 5-19'!$A$2:$E$169,4,FALSE)))</f>
        <v>#N/A</v>
      </c>
      <c r="O42" t="e">
        <f>IF(C42="Male",IF($K42&lt;1857,VLOOKUP($K42,'WHO Ht Boys 0-5'!$A$2:$E$1858,5,FALSE), VLOOKUP($L42,'WHO2007HtAgeBoys5-19'!$A$2:$E$169,5,FALSE)),IF($K42&lt;1857,VLOOKUP($K42,'Girls WHO 0-5'!$A$2:$E$1858,5,FALSE), VLOOKUP($L42,'Girls WHO 5-19'!$A$2:$E$169,5,FALSE)))</f>
        <v>#N/A</v>
      </c>
      <c r="P42" s="9" t="str">
        <f t="shared" si="5"/>
        <v/>
      </c>
    </row>
    <row r="43" spans="2:16" x14ac:dyDescent="0.3">
      <c r="B43" s="5"/>
      <c r="C43" s="5"/>
      <c r="D43" s="5"/>
      <c r="E43" t="str">
        <f t="shared" si="32"/>
        <v/>
      </c>
      <c r="F43" t="str">
        <f t="shared" si="33"/>
        <v/>
      </c>
      <c r="G43" t="e">
        <f>IF($C43="Male",VLOOKUP($F43,'Boys CDC 0-20'!$B$2:$F$243,3,FALSE), VLOOKUP($F43,'Girls CDC 0-20'!$B$2:$F$243,3,FALSE))</f>
        <v>#N/A</v>
      </c>
      <c r="H43" t="e">
        <f>IF($C43="Male",VLOOKUP($F43,'Boys CDC 0-20'!$B$2:$F$243,4,FALSE), VLOOKUP($F43,'Girls CDC 0-20'!$B$2:$F$243,4,FALSE))</f>
        <v>#N/A</v>
      </c>
      <c r="I43" t="e">
        <f>IF($C43="Male",VLOOKUP($F43,'Boys CDC 0-20'!$B$2:$F$243,5,FALSE), VLOOKUP($F43,'Girls CDC 0-20'!$B$2:$F$243,5,FALSE))</f>
        <v>#N/A</v>
      </c>
      <c r="J43" s="9" t="str">
        <f t="shared" si="25"/>
        <v/>
      </c>
      <c r="K43" t="str">
        <f t="shared" si="34"/>
        <v/>
      </c>
      <c r="L43" t="str">
        <f t="shared" si="35"/>
        <v/>
      </c>
      <c r="M43">
        <f>1</f>
        <v>1</v>
      </c>
      <c r="N43" t="e">
        <f>IF(C43="Male",IF($K43&lt;1857,VLOOKUP($K43,'WHO Ht Boys 0-5'!$A$2:$E$1858,4,FALSE), VLOOKUP($L43,'WHO2007HtAgeBoys5-19'!$A$2:$E$169,4,FALSE)),IF($K43&lt;1857,VLOOKUP($K43,'Girls WHO 0-5'!$A$2:$E$1858,4,FALSE), VLOOKUP($L43,'Girls WHO 5-19'!$A$2:$E$169,4,FALSE)))</f>
        <v>#N/A</v>
      </c>
      <c r="O43" t="e">
        <f>IF(C43="Male",IF($K43&lt;1857,VLOOKUP($K43,'WHO Ht Boys 0-5'!$A$2:$E$1858,5,FALSE), VLOOKUP($L43,'WHO2007HtAgeBoys5-19'!$A$2:$E$169,5,FALSE)),IF($K43&lt;1857,VLOOKUP($K43,'Girls WHO 0-5'!$A$2:$E$1858,5,FALSE), VLOOKUP($L43,'Girls WHO 5-19'!$A$2:$E$169,5,FALSE)))</f>
        <v>#N/A</v>
      </c>
      <c r="P43" s="9" t="str">
        <f t="shared" si="5"/>
        <v/>
      </c>
    </row>
    <row r="44" spans="2:16" x14ac:dyDescent="0.3">
      <c r="B44" s="5"/>
      <c r="C44" s="5"/>
      <c r="D44" s="5"/>
      <c r="E44" t="str">
        <f t="shared" si="32"/>
        <v/>
      </c>
      <c r="F44" t="str">
        <f t="shared" si="33"/>
        <v/>
      </c>
      <c r="G44" t="e">
        <f>IF($C44="Male",VLOOKUP($F44,'Boys CDC 0-20'!$B$2:$F$243,3,FALSE), VLOOKUP($F44,'Girls CDC 0-20'!$B$2:$F$243,3,FALSE))</f>
        <v>#N/A</v>
      </c>
      <c r="H44" t="e">
        <f>IF($C44="Male",VLOOKUP($F44,'Boys CDC 0-20'!$B$2:$F$243,4,FALSE), VLOOKUP($F44,'Girls CDC 0-20'!$B$2:$F$243,4,FALSE))</f>
        <v>#N/A</v>
      </c>
      <c r="I44" t="e">
        <f>IF($C44="Male",VLOOKUP($F44,'Boys CDC 0-20'!$B$2:$F$243,5,FALSE), VLOOKUP($F44,'Girls CDC 0-20'!$B$2:$F$243,5,FALSE))</f>
        <v>#N/A</v>
      </c>
      <c r="J44" s="9" t="str">
        <f t="shared" si="25"/>
        <v/>
      </c>
      <c r="K44" t="str">
        <f t="shared" si="34"/>
        <v/>
      </c>
      <c r="L44" t="str">
        <f t="shared" si="35"/>
        <v/>
      </c>
      <c r="M44">
        <f>1</f>
        <v>1</v>
      </c>
      <c r="N44" t="e">
        <f>IF(C44="Male",IF($K44&lt;1857,VLOOKUP($K44,'WHO Ht Boys 0-5'!$A$2:$E$1858,4,FALSE), VLOOKUP($L44,'WHO2007HtAgeBoys5-19'!$A$2:$E$169,4,FALSE)),IF($K44&lt;1857,VLOOKUP($K44,'Girls WHO 0-5'!$A$2:$E$1858,4,FALSE), VLOOKUP($L44,'Girls WHO 5-19'!$A$2:$E$169,4,FALSE)))</f>
        <v>#N/A</v>
      </c>
      <c r="O44" t="e">
        <f>IF(C44="Male",IF($K44&lt;1857,VLOOKUP($K44,'WHO Ht Boys 0-5'!$A$2:$E$1858,5,FALSE), VLOOKUP($L44,'WHO2007HtAgeBoys5-19'!$A$2:$E$169,5,FALSE)),IF($K44&lt;1857,VLOOKUP($K44,'Girls WHO 0-5'!$A$2:$E$1858,5,FALSE), VLOOKUP($L44,'Girls WHO 5-19'!$A$2:$E$169,5,FALSE)))</f>
        <v>#N/A</v>
      </c>
      <c r="P44" s="9" t="str">
        <f t="shared" si="5"/>
        <v/>
      </c>
    </row>
    <row r="45" spans="2:16" x14ac:dyDescent="0.3">
      <c r="B45" s="5"/>
      <c r="C45" s="5"/>
      <c r="D45" s="5"/>
      <c r="E45" t="str">
        <f t="shared" si="32"/>
        <v/>
      </c>
      <c r="F45" t="str">
        <f t="shared" si="33"/>
        <v/>
      </c>
      <c r="G45" t="e">
        <f>IF($C45="Male",VLOOKUP($F45,'Boys CDC 0-20'!$B$2:$F$243,3,FALSE), VLOOKUP($F45,'Girls CDC 0-20'!$B$2:$F$243,3,FALSE))</f>
        <v>#N/A</v>
      </c>
      <c r="H45" t="e">
        <f>IF($C45="Male",VLOOKUP($F45,'Boys CDC 0-20'!$B$2:$F$243,4,FALSE), VLOOKUP($F45,'Girls CDC 0-20'!$B$2:$F$243,4,FALSE))</f>
        <v>#N/A</v>
      </c>
      <c r="I45" t="e">
        <f>IF($C45="Male",VLOOKUP($F45,'Boys CDC 0-20'!$B$2:$F$243,5,FALSE), VLOOKUP($F45,'Girls CDC 0-20'!$B$2:$F$243,5,FALSE))</f>
        <v>#N/A</v>
      </c>
      <c r="J45" s="9" t="str">
        <f t="shared" si="25"/>
        <v/>
      </c>
      <c r="K45" t="str">
        <f t="shared" si="34"/>
        <v/>
      </c>
      <c r="L45" t="str">
        <f t="shared" si="35"/>
        <v/>
      </c>
      <c r="M45">
        <f>1</f>
        <v>1</v>
      </c>
      <c r="N45" t="e">
        <f>IF(C45="Male",IF($K45&lt;1857,VLOOKUP($K45,'WHO Ht Boys 0-5'!$A$2:$E$1858,4,FALSE), VLOOKUP($L45,'WHO2007HtAgeBoys5-19'!$A$2:$E$169,4,FALSE)),IF($K45&lt;1857,VLOOKUP($K45,'Girls WHO 0-5'!$A$2:$E$1858,4,FALSE), VLOOKUP($L45,'Girls WHO 5-19'!$A$2:$E$169,4,FALSE)))</f>
        <v>#N/A</v>
      </c>
      <c r="O45" t="e">
        <f>IF(C45="Male",IF($K45&lt;1857,VLOOKUP($K45,'WHO Ht Boys 0-5'!$A$2:$E$1858,5,FALSE), VLOOKUP($L45,'WHO2007HtAgeBoys5-19'!$A$2:$E$169,5,FALSE)),IF($K45&lt;1857,VLOOKUP($K45,'Girls WHO 0-5'!$A$2:$E$1858,5,FALSE), VLOOKUP($L45,'Girls WHO 5-19'!$A$2:$E$169,5,FALSE)))</f>
        <v>#N/A</v>
      </c>
      <c r="P45" s="9" t="str">
        <f t="shared" si="5"/>
        <v/>
      </c>
    </row>
    <row r="46" spans="2:16" x14ac:dyDescent="0.3">
      <c r="B46" s="5"/>
      <c r="C46" s="5"/>
      <c r="D46" s="5"/>
      <c r="E46" t="str">
        <f t="shared" si="32"/>
        <v/>
      </c>
      <c r="F46" t="str">
        <f t="shared" si="33"/>
        <v/>
      </c>
      <c r="G46" t="e">
        <f>IF($C46="Male",VLOOKUP($F46,'Boys CDC 0-20'!$B$2:$F$243,3,FALSE), VLOOKUP($F46,'Girls CDC 0-20'!$B$2:$F$243,3,FALSE))</f>
        <v>#N/A</v>
      </c>
      <c r="H46" t="e">
        <f>IF($C46="Male",VLOOKUP($F46,'Boys CDC 0-20'!$B$2:$F$243,4,FALSE), VLOOKUP($F46,'Girls CDC 0-20'!$B$2:$F$243,4,FALSE))</f>
        <v>#N/A</v>
      </c>
      <c r="I46" t="e">
        <f>IF($C46="Male",VLOOKUP($F46,'Boys CDC 0-20'!$B$2:$F$243,5,FALSE), VLOOKUP($F46,'Girls CDC 0-20'!$B$2:$F$243,5,FALSE))</f>
        <v>#N/A</v>
      </c>
      <c r="J46" s="9" t="str">
        <f t="shared" si="25"/>
        <v/>
      </c>
      <c r="K46" t="str">
        <f t="shared" si="34"/>
        <v/>
      </c>
      <c r="L46" t="str">
        <f t="shared" si="35"/>
        <v/>
      </c>
      <c r="M46">
        <f>1</f>
        <v>1</v>
      </c>
      <c r="N46" t="e">
        <f>IF(C46="Male",IF($K46&lt;1857,VLOOKUP($K46,'WHO Ht Boys 0-5'!$A$2:$E$1858,4,FALSE), VLOOKUP($L46,'WHO2007HtAgeBoys5-19'!$A$2:$E$169,4,FALSE)),IF($K46&lt;1857,VLOOKUP($K46,'Girls WHO 0-5'!$A$2:$E$1858,4,FALSE), VLOOKUP($L46,'Girls WHO 5-19'!$A$2:$E$169,4,FALSE)))</f>
        <v>#N/A</v>
      </c>
      <c r="O46" t="e">
        <f>IF(C46="Male",IF($K46&lt;1857,VLOOKUP($K46,'WHO Ht Boys 0-5'!$A$2:$E$1858,5,FALSE), VLOOKUP($L46,'WHO2007HtAgeBoys5-19'!$A$2:$E$169,5,FALSE)),IF($K46&lt;1857,VLOOKUP($K46,'Girls WHO 0-5'!$A$2:$E$1858,5,FALSE), VLOOKUP($L46,'Girls WHO 5-19'!$A$2:$E$169,5,FALSE)))</f>
        <v>#N/A</v>
      </c>
      <c r="P46" s="9" t="str">
        <f t="shared" si="5"/>
        <v/>
      </c>
    </row>
    <row r="47" spans="2:16" x14ac:dyDescent="0.3">
      <c r="B47" s="5"/>
      <c r="C47" s="5"/>
      <c r="D47" s="5"/>
      <c r="E47" t="str">
        <f t="shared" si="32"/>
        <v/>
      </c>
      <c r="F47" t="str">
        <f t="shared" si="33"/>
        <v/>
      </c>
      <c r="G47" t="e">
        <f>IF($C47="Male",VLOOKUP($F47,'Boys CDC 0-20'!$B$2:$F$243,3,FALSE), VLOOKUP($F47,'Girls CDC 0-20'!$B$2:$F$243,3,FALSE))</f>
        <v>#N/A</v>
      </c>
      <c r="H47" t="e">
        <f>IF($C47="Male",VLOOKUP($F47,'Boys CDC 0-20'!$B$2:$F$243,4,FALSE), VLOOKUP($F47,'Girls CDC 0-20'!$B$2:$F$243,4,FALSE))</f>
        <v>#N/A</v>
      </c>
      <c r="I47" t="e">
        <f>IF($C47="Male",VLOOKUP($F47,'Boys CDC 0-20'!$B$2:$F$243,5,FALSE), VLOOKUP($F47,'Girls CDC 0-20'!$B$2:$F$243,5,FALSE))</f>
        <v>#N/A</v>
      </c>
      <c r="J47" s="9" t="str">
        <f t="shared" si="25"/>
        <v/>
      </c>
      <c r="K47" t="str">
        <f t="shared" si="34"/>
        <v/>
      </c>
      <c r="L47" t="str">
        <f t="shared" si="35"/>
        <v/>
      </c>
      <c r="M47">
        <f>1</f>
        <v>1</v>
      </c>
      <c r="N47" t="e">
        <f>IF(C47="Male",IF($K47&lt;1857,VLOOKUP($K47,'WHO Ht Boys 0-5'!$A$2:$E$1858,4,FALSE), VLOOKUP($L47,'WHO2007HtAgeBoys5-19'!$A$2:$E$169,4,FALSE)),IF($K47&lt;1857,VLOOKUP($K47,'Girls WHO 0-5'!$A$2:$E$1858,4,FALSE), VLOOKUP($L47,'Girls WHO 5-19'!$A$2:$E$169,4,FALSE)))</f>
        <v>#N/A</v>
      </c>
      <c r="O47" t="e">
        <f>IF(C47="Male",IF($K47&lt;1857,VLOOKUP($K47,'WHO Ht Boys 0-5'!$A$2:$E$1858,5,FALSE), VLOOKUP($L47,'WHO2007HtAgeBoys5-19'!$A$2:$E$169,5,FALSE)),IF($K47&lt;1857,VLOOKUP($K47,'Girls WHO 0-5'!$A$2:$E$1858,5,FALSE), VLOOKUP($L47,'Girls WHO 5-19'!$A$2:$E$169,5,FALSE)))</f>
        <v>#N/A</v>
      </c>
      <c r="P47" s="9" t="str">
        <f t="shared" si="5"/>
        <v/>
      </c>
    </row>
    <row r="48" spans="2:16" x14ac:dyDescent="0.3">
      <c r="B48" s="5"/>
      <c r="C48" s="5"/>
      <c r="D48" s="5"/>
      <c r="E48" t="str">
        <f t="shared" si="32"/>
        <v/>
      </c>
      <c r="F48" t="str">
        <f t="shared" si="33"/>
        <v/>
      </c>
      <c r="G48" t="e">
        <f>IF($C48="Male",VLOOKUP($F48,'Boys CDC 0-20'!$B$2:$F$243,3,FALSE), VLOOKUP($F48,'Girls CDC 0-20'!$B$2:$F$243,3,FALSE))</f>
        <v>#N/A</v>
      </c>
      <c r="H48" t="e">
        <f>IF($C48="Male",VLOOKUP($F48,'Boys CDC 0-20'!$B$2:$F$243,4,FALSE), VLOOKUP($F48,'Girls CDC 0-20'!$B$2:$F$243,4,FALSE))</f>
        <v>#N/A</v>
      </c>
      <c r="I48" t="e">
        <f>IF($C48="Male",VLOOKUP($F48,'Boys CDC 0-20'!$B$2:$F$243,5,FALSE), VLOOKUP($F48,'Girls CDC 0-20'!$B$2:$F$243,5,FALSE))</f>
        <v>#N/A</v>
      </c>
      <c r="J48" s="9" t="str">
        <f t="shared" si="25"/>
        <v/>
      </c>
      <c r="K48" t="str">
        <f t="shared" si="34"/>
        <v/>
      </c>
      <c r="L48" t="str">
        <f t="shared" si="35"/>
        <v/>
      </c>
      <c r="M48">
        <f>1</f>
        <v>1</v>
      </c>
      <c r="N48" t="e">
        <f>IF(C48="Male",IF($K48&lt;1857,VLOOKUP($K48,'WHO Ht Boys 0-5'!$A$2:$E$1858,4,FALSE), VLOOKUP($L48,'WHO2007HtAgeBoys5-19'!$A$2:$E$169,4,FALSE)),IF($K48&lt;1857,VLOOKUP($K48,'Girls WHO 0-5'!$A$2:$E$1858,4,FALSE), VLOOKUP($L48,'Girls WHO 5-19'!$A$2:$E$169,4,FALSE)))</f>
        <v>#N/A</v>
      </c>
      <c r="O48" t="e">
        <f>IF(C48="Male",IF($K48&lt;1857,VLOOKUP($K48,'WHO Ht Boys 0-5'!$A$2:$E$1858,5,FALSE), VLOOKUP($L48,'WHO2007HtAgeBoys5-19'!$A$2:$E$169,5,FALSE)),IF($K48&lt;1857,VLOOKUP($K48,'Girls WHO 0-5'!$A$2:$E$1858,5,FALSE), VLOOKUP($L48,'Girls WHO 5-19'!$A$2:$E$169,5,FALSE)))</f>
        <v>#N/A</v>
      </c>
      <c r="P48" s="9" t="str">
        <f t="shared" si="5"/>
        <v/>
      </c>
    </row>
    <row r="49" spans="2:16" x14ac:dyDescent="0.3">
      <c r="B49" s="5"/>
      <c r="C49" s="5"/>
      <c r="D49" s="5"/>
      <c r="E49" t="str">
        <f t="shared" si="32"/>
        <v/>
      </c>
      <c r="F49" t="str">
        <f t="shared" si="33"/>
        <v/>
      </c>
      <c r="G49" t="e">
        <f>IF($C49="Male",VLOOKUP($F49,'Boys CDC 0-20'!$B$2:$F$243,3,FALSE), VLOOKUP($F49,'Girls CDC 0-20'!$B$2:$F$243,3,FALSE))</f>
        <v>#N/A</v>
      </c>
      <c r="H49" t="e">
        <f>IF($C49="Male",VLOOKUP($F49,'Boys CDC 0-20'!$B$2:$F$243,4,FALSE), VLOOKUP($F49,'Girls CDC 0-20'!$B$2:$F$243,4,FALSE))</f>
        <v>#N/A</v>
      </c>
      <c r="I49" t="e">
        <f>IF($C49="Male",VLOOKUP($F49,'Boys CDC 0-20'!$B$2:$F$243,5,FALSE), VLOOKUP($F49,'Girls CDC 0-20'!$B$2:$F$243,5,FALSE))</f>
        <v>#N/A</v>
      </c>
      <c r="J49" s="9" t="str">
        <f t="shared" si="25"/>
        <v/>
      </c>
      <c r="K49" t="str">
        <f t="shared" si="34"/>
        <v/>
      </c>
      <c r="L49" t="str">
        <f t="shared" si="35"/>
        <v/>
      </c>
      <c r="M49">
        <f>1</f>
        <v>1</v>
      </c>
      <c r="N49" t="e">
        <f>IF(C49="Male",IF($K49&lt;1857,VLOOKUP($K49,'WHO Ht Boys 0-5'!$A$2:$E$1858,4,FALSE), VLOOKUP($L49,'WHO2007HtAgeBoys5-19'!$A$2:$E$169,4,FALSE)),IF($K49&lt;1857,VLOOKUP($K49,'Girls WHO 0-5'!$A$2:$E$1858,4,FALSE), VLOOKUP($L49,'Girls WHO 5-19'!$A$2:$E$169,4,FALSE)))</f>
        <v>#N/A</v>
      </c>
      <c r="O49" t="e">
        <f>IF(C49="Male",IF($K49&lt;1857,VLOOKUP($K49,'WHO Ht Boys 0-5'!$A$2:$E$1858,5,FALSE), VLOOKUP($L49,'WHO2007HtAgeBoys5-19'!$A$2:$E$169,5,FALSE)),IF($K49&lt;1857,VLOOKUP($K49,'Girls WHO 0-5'!$A$2:$E$1858,5,FALSE), VLOOKUP($L49,'Girls WHO 5-19'!$A$2:$E$169,5,FALSE)))</f>
        <v>#N/A</v>
      </c>
      <c r="P49" s="9" t="str">
        <f t="shared" si="5"/>
        <v/>
      </c>
    </row>
    <row r="50" spans="2:16" x14ac:dyDescent="0.3">
      <c r="B50" s="5"/>
      <c r="C50" s="5"/>
      <c r="D50" s="5"/>
      <c r="E50" t="str">
        <f t="shared" si="32"/>
        <v/>
      </c>
      <c r="F50" t="str">
        <f t="shared" si="33"/>
        <v/>
      </c>
      <c r="G50" t="e">
        <f>IF($C50="Male",VLOOKUP($F50,'Boys CDC 0-20'!$B$2:$F$243,3,FALSE), VLOOKUP($F50,'Girls CDC 0-20'!$B$2:$F$243,3,FALSE))</f>
        <v>#N/A</v>
      </c>
      <c r="H50" t="e">
        <f>IF($C50="Male",VLOOKUP($F50,'Boys CDC 0-20'!$B$2:$F$243,4,FALSE), VLOOKUP($F50,'Girls CDC 0-20'!$B$2:$F$243,4,FALSE))</f>
        <v>#N/A</v>
      </c>
      <c r="I50" t="e">
        <f>IF($C50="Male",VLOOKUP($F50,'Boys CDC 0-20'!$B$2:$F$243,5,FALSE), VLOOKUP($F50,'Girls CDC 0-20'!$B$2:$F$243,5,FALSE))</f>
        <v>#N/A</v>
      </c>
      <c r="J50" s="9" t="str">
        <f t="shared" si="25"/>
        <v/>
      </c>
      <c r="K50" t="str">
        <f t="shared" si="34"/>
        <v/>
      </c>
      <c r="L50" t="str">
        <f t="shared" si="35"/>
        <v/>
      </c>
      <c r="M50">
        <f>1</f>
        <v>1</v>
      </c>
      <c r="N50" t="e">
        <f>IF(C50="Male",IF($K50&lt;1857,VLOOKUP($K50,'WHO Ht Boys 0-5'!$A$2:$E$1858,4,FALSE), VLOOKUP($L50,'WHO2007HtAgeBoys5-19'!$A$2:$E$169,4,FALSE)),IF($K50&lt;1857,VLOOKUP($K50,'Girls WHO 0-5'!$A$2:$E$1858,4,FALSE), VLOOKUP($L50,'Girls WHO 5-19'!$A$2:$E$169,4,FALSE)))</f>
        <v>#N/A</v>
      </c>
      <c r="O50" t="e">
        <f>IF(C50="Male",IF($K50&lt;1857,VLOOKUP($K50,'WHO Ht Boys 0-5'!$A$2:$E$1858,5,FALSE), VLOOKUP($L50,'WHO2007HtAgeBoys5-19'!$A$2:$E$169,5,FALSE)),IF($K50&lt;1857,VLOOKUP($K50,'Girls WHO 0-5'!$A$2:$E$1858,5,FALSE), VLOOKUP($L50,'Girls WHO 5-19'!$A$2:$E$169,5,FALSE)))</f>
        <v>#N/A</v>
      </c>
      <c r="P50" s="9" t="str">
        <f t="shared" si="5"/>
        <v/>
      </c>
    </row>
    <row r="51" spans="2:16" x14ac:dyDescent="0.3">
      <c r="B51" s="5"/>
      <c r="C51" s="5"/>
      <c r="D51" s="5"/>
      <c r="E51" t="str">
        <f t="shared" si="32"/>
        <v/>
      </c>
      <c r="F51" t="str">
        <f t="shared" si="33"/>
        <v/>
      </c>
      <c r="G51" t="e">
        <f>IF($C51="Male",VLOOKUP($F51,'Boys CDC 0-20'!$B$2:$F$243,3,FALSE), VLOOKUP($F51,'Girls CDC 0-20'!$B$2:$F$243,3,FALSE))</f>
        <v>#N/A</v>
      </c>
      <c r="H51" t="e">
        <f>IF($C51="Male",VLOOKUP($F51,'Boys CDC 0-20'!$B$2:$F$243,4,FALSE), VLOOKUP($F51,'Girls CDC 0-20'!$B$2:$F$243,4,FALSE))</f>
        <v>#N/A</v>
      </c>
      <c r="I51" t="e">
        <f>IF($C51="Male",VLOOKUP($F51,'Boys CDC 0-20'!$B$2:$F$243,5,FALSE), VLOOKUP($F51,'Girls CDC 0-20'!$B$2:$F$243,5,FALSE))</f>
        <v>#N/A</v>
      </c>
      <c r="J51" s="9" t="str">
        <f t="shared" si="25"/>
        <v/>
      </c>
      <c r="K51" t="str">
        <f t="shared" si="34"/>
        <v/>
      </c>
      <c r="L51" t="str">
        <f t="shared" si="35"/>
        <v/>
      </c>
      <c r="M51">
        <f>1</f>
        <v>1</v>
      </c>
      <c r="N51" t="e">
        <f>IF(C51="Male",IF($K51&lt;1857,VLOOKUP($K51,'WHO Ht Boys 0-5'!$A$2:$E$1858,4,FALSE), VLOOKUP($L51,'WHO2007HtAgeBoys5-19'!$A$2:$E$169,4,FALSE)),IF($K51&lt;1857,VLOOKUP($K51,'Girls WHO 0-5'!$A$2:$E$1858,4,FALSE), VLOOKUP($L51,'Girls WHO 5-19'!$A$2:$E$169,4,FALSE)))</f>
        <v>#N/A</v>
      </c>
      <c r="O51" t="e">
        <f>IF(C51="Male",IF($K51&lt;1857,VLOOKUP($K51,'WHO Ht Boys 0-5'!$A$2:$E$1858,5,FALSE), VLOOKUP($L51,'WHO2007HtAgeBoys5-19'!$A$2:$E$169,5,FALSE)),IF($K51&lt;1857,VLOOKUP($K51,'Girls WHO 0-5'!$A$2:$E$1858,5,FALSE), VLOOKUP($L51,'Girls WHO 5-19'!$A$2:$E$169,5,FALSE)))</f>
        <v>#N/A</v>
      </c>
      <c r="P51" s="9" t="str">
        <f t="shared" si="5"/>
        <v/>
      </c>
    </row>
    <row r="52" spans="2:16" x14ac:dyDescent="0.3">
      <c r="B52" s="5"/>
      <c r="C52" s="5"/>
      <c r="D52" s="5"/>
      <c r="E52" t="str">
        <f t="shared" si="32"/>
        <v/>
      </c>
      <c r="F52" t="str">
        <f t="shared" si="33"/>
        <v/>
      </c>
      <c r="G52" t="e">
        <f>IF($C52="Male",VLOOKUP($F52,'Boys CDC 0-20'!$B$2:$F$243,3,FALSE), VLOOKUP($F52,'Girls CDC 0-20'!$B$2:$F$243,3,FALSE))</f>
        <v>#N/A</v>
      </c>
      <c r="H52" t="e">
        <f>IF($C52="Male",VLOOKUP($F52,'Boys CDC 0-20'!$B$2:$F$243,4,FALSE), VLOOKUP($F52,'Girls CDC 0-20'!$B$2:$F$243,4,FALSE))</f>
        <v>#N/A</v>
      </c>
      <c r="I52" t="e">
        <f>IF($C52="Male",VLOOKUP($F52,'Boys CDC 0-20'!$B$2:$F$243,5,FALSE), VLOOKUP($F52,'Girls CDC 0-20'!$B$2:$F$243,5,FALSE))</f>
        <v>#N/A</v>
      </c>
      <c r="J52" s="9" t="str">
        <f t="shared" si="25"/>
        <v/>
      </c>
      <c r="K52" t="str">
        <f t="shared" si="34"/>
        <v/>
      </c>
      <c r="L52" t="str">
        <f t="shared" si="35"/>
        <v/>
      </c>
      <c r="M52">
        <f>1</f>
        <v>1</v>
      </c>
      <c r="N52" t="e">
        <f>IF(C52="Male",IF($K52&lt;1857,VLOOKUP($K52,'WHO Ht Boys 0-5'!$A$2:$E$1858,4,FALSE), VLOOKUP($L52,'WHO2007HtAgeBoys5-19'!$A$2:$E$169,4,FALSE)),IF($K52&lt;1857,VLOOKUP($K52,'Girls WHO 0-5'!$A$2:$E$1858,4,FALSE), VLOOKUP($L52,'Girls WHO 5-19'!$A$2:$E$169,4,FALSE)))</f>
        <v>#N/A</v>
      </c>
      <c r="O52" t="e">
        <f>IF(C52="Male",IF($K52&lt;1857,VLOOKUP($K52,'WHO Ht Boys 0-5'!$A$2:$E$1858,5,FALSE), VLOOKUP($L52,'WHO2007HtAgeBoys5-19'!$A$2:$E$169,5,FALSE)),IF($K52&lt;1857,VLOOKUP($K52,'Girls WHO 0-5'!$A$2:$E$1858,5,FALSE), VLOOKUP($L52,'Girls WHO 5-19'!$A$2:$E$169,5,FALSE)))</f>
        <v>#N/A</v>
      </c>
      <c r="P52" s="9" t="str">
        <f t="shared" si="5"/>
        <v/>
      </c>
    </row>
    <row r="53" spans="2:16" x14ac:dyDescent="0.3">
      <c r="B53" s="5"/>
      <c r="C53" s="5"/>
      <c r="D53" s="5"/>
      <c r="E53" t="str">
        <f t="shared" si="32"/>
        <v/>
      </c>
      <c r="F53" t="str">
        <f t="shared" si="33"/>
        <v/>
      </c>
      <c r="G53" t="e">
        <f>IF($C53="Male",VLOOKUP($F53,'Boys CDC 0-20'!$B$2:$F$243,3,FALSE), VLOOKUP($F53,'Girls CDC 0-20'!$B$2:$F$243,3,FALSE))</f>
        <v>#N/A</v>
      </c>
      <c r="H53" t="e">
        <f>IF($C53="Male",VLOOKUP($F53,'Boys CDC 0-20'!$B$2:$F$243,4,FALSE), VLOOKUP($F53,'Girls CDC 0-20'!$B$2:$F$243,4,FALSE))</f>
        <v>#N/A</v>
      </c>
      <c r="I53" t="e">
        <f>IF($C53="Male",VLOOKUP($F53,'Boys CDC 0-20'!$B$2:$F$243,5,FALSE), VLOOKUP($F53,'Girls CDC 0-20'!$B$2:$F$243,5,FALSE))</f>
        <v>#N/A</v>
      </c>
      <c r="J53" s="9" t="str">
        <f t="shared" si="25"/>
        <v/>
      </c>
      <c r="K53" t="str">
        <f t="shared" si="34"/>
        <v/>
      </c>
      <c r="L53" t="str">
        <f t="shared" si="35"/>
        <v/>
      </c>
      <c r="M53">
        <f>1</f>
        <v>1</v>
      </c>
      <c r="N53" t="e">
        <f>IF(C53="Male",IF($K53&lt;1857,VLOOKUP($K53,'WHO Ht Boys 0-5'!$A$2:$E$1858,4,FALSE), VLOOKUP($L53,'WHO2007HtAgeBoys5-19'!$A$2:$E$169,4,FALSE)),IF($K53&lt;1857,VLOOKUP($K53,'Girls WHO 0-5'!$A$2:$E$1858,4,FALSE), VLOOKUP($L53,'Girls WHO 5-19'!$A$2:$E$169,4,FALSE)))</f>
        <v>#N/A</v>
      </c>
      <c r="O53" t="e">
        <f>IF(C53="Male",IF($K53&lt;1857,VLOOKUP($K53,'WHO Ht Boys 0-5'!$A$2:$E$1858,5,FALSE), VLOOKUP($L53,'WHO2007HtAgeBoys5-19'!$A$2:$E$169,5,FALSE)),IF($K53&lt;1857,VLOOKUP($K53,'Girls WHO 0-5'!$A$2:$E$1858,5,FALSE), VLOOKUP($L53,'Girls WHO 5-19'!$A$2:$E$169,5,FALSE)))</f>
        <v>#N/A</v>
      </c>
      <c r="P53" s="9" t="str">
        <f t="shared" si="5"/>
        <v/>
      </c>
    </row>
    <row r="54" spans="2:16" x14ac:dyDescent="0.3">
      <c r="B54" s="5"/>
      <c r="C54" s="5"/>
      <c r="D54" s="5"/>
      <c r="E54" t="str">
        <f t="shared" si="32"/>
        <v/>
      </c>
      <c r="F54" t="str">
        <f t="shared" si="33"/>
        <v/>
      </c>
      <c r="G54" t="e">
        <f>IF($C54="Male",VLOOKUP($F54,'Boys CDC 0-20'!$B$2:$F$243,3,FALSE), VLOOKUP($F54,'Girls CDC 0-20'!$B$2:$F$243,3,FALSE))</f>
        <v>#N/A</v>
      </c>
      <c r="H54" t="e">
        <f>IF($C54="Male",VLOOKUP($F54,'Boys CDC 0-20'!$B$2:$F$243,4,FALSE), VLOOKUP($F54,'Girls CDC 0-20'!$B$2:$F$243,4,FALSE))</f>
        <v>#N/A</v>
      </c>
      <c r="I54" t="e">
        <f>IF($C54="Male",VLOOKUP($F54,'Boys CDC 0-20'!$B$2:$F$243,5,FALSE), VLOOKUP($F54,'Girls CDC 0-20'!$B$2:$F$243,5,FALSE))</f>
        <v>#N/A</v>
      </c>
      <c r="J54" s="9" t="str">
        <f t="shared" si="25"/>
        <v/>
      </c>
      <c r="K54" t="str">
        <f t="shared" si="34"/>
        <v/>
      </c>
      <c r="L54" t="str">
        <f t="shared" si="35"/>
        <v/>
      </c>
      <c r="M54">
        <f>1</f>
        <v>1</v>
      </c>
      <c r="N54" t="e">
        <f>IF(C54="Male",IF($K54&lt;1857,VLOOKUP($K54,'WHO Ht Boys 0-5'!$A$2:$E$1858,4,FALSE), VLOOKUP($L54,'WHO2007HtAgeBoys5-19'!$A$2:$E$169,4,FALSE)),IF($K54&lt;1857,VLOOKUP($K54,'Girls WHO 0-5'!$A$2:$E$1858,4,FALSE), VLOOKUP($L54,'Girls WHO 5-19'!$A$2:$E$169,4,FALSE)))</f>
        <v>#N/A</v>
      </c>
      <c r="O54" t="e">
        <f>IF(C54="Male",IF($K54&lt;1857,VLOOKUP($K54,'WHO Ht Boys 0-5'!$A$2:$E$1858,5,FALSE), VLOOKUP($L54,'WHO2007HtAgeBoys5-19'!$A$2:$E$169,5,FALSE)),IF($K54&lt;1857,VLOOKUP($K54,'Girls WHO 0-5'!$A$2:$E$1858,5,FALSE), VLOOKUP($L54,'Girls WHO 5-19'!$A$2:$E$169,5,FALSE)))</f>
        <v>#N/A</v>
      </c>
      <c r="P54" s="9" t="str">
        <f t="shared" si="5"/>
        <v/>
      </c>
    </row>
    <row r="55" spans="2:16" x14ac:dyDescent="0.3">
      <c r="B55" s="5"/>
      <c r="C55" s="5"/>
      <c r="D55" s="5"/>
      <c r="E55" t="str">
        <f t="shared" si="32"/>
        <v/>
      </c>
      <c r="F55" t="str">
        <f t="shared" si="33"/>
        <v/>
      </c>
      <c r="G55" t="e">
        <f>IF($C55="Male",VLOOKUP($F55,'Boys CDC 0-20'!$B$2:$F$243,3,FALSE), VLOOKUP($F55,'Girls CDC 0-20'!$B$2:$F$243,3,FALSE))</f>
        <v>#N/A</v>
      </c>
      <c r="H55" t="e">
        <f>IF($C55="Male",VLOOKUP($F55,'Boys CDC 0-20'!$B$2:$F$243,4,FALSE), VLOOKUP($F55,'Girls CDC 0-20'!$B$2:$F$243,4,FALSE))</f>
        <v>#N/A</v>
      </c>
      <c r="I55" t="e">
        <f>IF($C55="Male",VLOOKUP($F55,'Boys CDC 0-20'!$B$2:$F$243,5,FALSE), VLOOKUP($F55,'Girls CDC 0-20'!$B$2:$F$243,5,FALSE))</f>
        <v>#N/A</v>
      </c>
      <c r="J55" s="9" t="str">
        <f t="shared" si="25"/>
        <v/>
      </c>
      <c r="K55" t="str">
        <f t="shared" si="34"/>
        <v/>
      </c>
      <c r="L55" t="str">
        <f t="shared" si="35"/>
        <v/>
      </c>
      <c r="M55">
        <f>1</f>
        <v>1</v>
      </c>
      <c r="N55" t="e">
        <f>IF(C55="Male",IF($K55&lt;1857,VLOOKUP($K55,'WHO Ht Boys 0-5'!$A$2:$E$1858,4,FALSE), VLOOKUP($L55,'WHO2007HtAgeBoys5-19'!$A$2:$E$169,4,FALSE)),IF($K55&lt;1857,VLOOKUP($K55,'Girls WHO 0-5'!$A$2:$E$1858,4,FALSE), VLOOKUP($L55,'Girls WHO 5-19'!$A$2:$E$169,4,FALSE)))</f>
        <v>#N/A</v>
      </c>
      <c r="O55" t="e">
        <f>IF(C55="Male",IF($K55&lt;1857,VLOOKUP($K55,'WHO Ht Boys 0-5'!$A$2:$E$1858,5,FALSE), VLOOKUP($L55,'WHO2007HtAgeBoys5-19'!$A$2:$E$169,5,FALSE)),IF($K55&lt;1857,VLOOKUP($K55,'Girls WHO 0-5'!$A$2:$E$1858,5,FALSE), VLOOKUP($L55,'Girls WHO 5-19'!$A$2:$E$169,5,FALSE)))</f>
        <v>#N/A</v>
      </c>
      <c r="P55" s="9" t="str">
        <f t="shared" si="5"/>
        <v/>
      </c>
    </row>
    <row r="56" spans="2:16" x14ac:dyDescent="0.3">
      <c r="B56" s="5"/>
      <c r="C56" s="5"/>
      <c r="D56" s="5"/>
      <c r="E56" t="str">
        <f t="shared" si="32"/>
        <v/>
      </c>
      <c r="F56" t="str">
        <f t="shared" si="33"/>
        <v/>
      </c>
      <c r="G56" t="e">
        <f>IF($C56="Male",VLOOKUP($F56,'Boys CDC 0-20'!$B$2:$F$243,3,FALSE), VLOOKUP($F56,'Girls CDC 0-20'!$B$2:$F$243,3,FALSE))</f>
        <v>#N/A</v>
      </c>
      <c r="H56" t="e">
        <f>IF($C56="Male",VLOOKUP($F56,'Boys CDC 0-20'!$B$2:$F$243,4,FALSE), VLOOKUP($F56,'Girls CDC 0-20'!$B$2:$F$243,4,FALSE))</f>
        <v>#N/A</v>
      </c>
      <c r="I56" t="e">
        <f>IF($C56="Male",VLOOKUP($F56,'Boys CDC 0-20'!$B$2:$F$243,5,FALSE), VLOOKUP($F56,'Girls CDC 0-20'!$B$2:$F$243,5,FALSE))</f>
        <v>#N/A</v>
      </c>
      <c r="J56" s="9" t="str">
        <f t="shared" si="25"/>
        <v/>
      </c>
      <c r="K56" t="str">
        <f t="shared" si="34"/>
        <v/>
      </c>
      <c r="L56" t="str">
        <f t="shared" si="35"/>
        <v/>
      </c>
      <c r="M56">
        <f>1</f>
        <v>1</v>
      </c>
      <c r="N56" t="e">
        <f>IF(C56="Male",IF($K56&lt;1857,VLOOKUP($K56,'WHO Ht Boys 0-5'!$A$2:$E$1858,4,FALSE), VLOOKUP($L56,'WHO2007HtAgeBoys5-19'!$A$2:$E$169,4,FALSE)),IF($K56&lt;1857,VLOOKUP($K56,'Girls WHO 0-5'!$A$2:$E$1858,4,FALSE), VLOOKUP($L56,'Girls WHO 5-19'!$A$2:$E$169,4,FALSE)))</f>
        <v>#N/A</v>
      </c>
      <c r="O56" t="e">
        <f>IF(C56="Male",IF($K56&lt;1857,VLOOKUP($K56,'WHO Ht Boys 0-5'!$A$2:$E$1858,5,FALSE), VLOOKUP($L56,'WHO2007HtAgeBoys5-19'!$A$2:$E$169,5,FALSE)),IF($K56&lt;1857,VLOOKUP($K56,'Girls WHO 0-5'!$A$2:$E$1858,5,FALSE), VLOOKUP($L56,'Girls WHO 5-19'!$A$2:$E$169,5,FALSE)))</f>
        <v>#N/A</v>
      </c>
      <c r="P56" s="9" t="str">
        <f t="shared" si="5"/>
        <v/>
      </c>
    </row>
    <row r="57" spans="2:16" x14ac:dyDescent="0.3">
      <c r="B57" s="5"/>
      <c r="C57" s="5"/>
      <c r="D57" s="5"/>
      <c r="E57" t="str">
        <f t="shared" si="32"/>
        <v/>
      </c>
      <c r="F57" t="str">
        <f t="shared" si="33"/>
        <v/>
      </c>
      <c r="G57" t="e">
        <f>IF($C57="Male",VLOOKUP($F57,'Boys CDC 0-20'!$B$2:$F$243,3,FALSE), VLOOKUP($F57,'Girls CDC 0-20'!$B$2:$F$243,3,FALSE))</f>
        <v>#N/A</v>
      </c>
      <c r="H57" t="e">
        <f>IF($C57="Male",VLOOKUP($F57,'Boys CDC 0-20'!$B$2:$F$243,4,FALSE), VLOOKUP($F57,'Girls CDC 0-20'!$B$2:$F$243,4,FALSE))</f>
        <v>#N/A</v>
      </c>
      <c r="I57" t="e">
        <f>IF($C57="Male",VLOOKUP($F57,'Boys CDC 0-20'!$B$2:$F$243,5,FALSE), VLOOKUP($F57,'Girls CDC 0-20'!$B$2:$F$243,5,FALSE))</f>
        <v>#N/A</v>
      </c>
      <c r="J57" s="9" t="str">
        <f t="shared" si="25"/>
        <v/>
      </c>
      <c r="K57" t="str">
        <f t="shared" si="34"/>
        <v/>
      </c>
      <c r="L57" t="str">
        <f t="shared" si="35"/>
        <v/>
      </c>
      <c r="M57">
        <f>1</f>
        <v>1</v>
      </c>
      <c r="N57" t="e">
        <f>IF(C57="Male",IF($K57&lt;1857,VLOOKUP($K57,'WHO Ht Boys 0-5'!$A$2:$E$1858,4,FALSE), VLOOKUP($L57,'WHO2007HtAgeBoys5-19'!$A$2:$E$169,4,FALSE)),IF($K57&lt;1857,VLOOKUP($K57,'Girls WHO 0-5'!$A$2:$E$1858,4,FALSE), VLOOKUP($L57,'Girls WHO 5-19'!$A$2:$E$169,4,FALSE)))</f>
        <v>#N/A</v>
      </c>
      <c r="O57" t="e">
        <f>IF(C57="Male",IF($K57&lt;1857,VLOOKUP($K57,'WHO Ht Boys 0-5'!$A$2:$E$1858,5,FALSE), VLOOKUP($L57,'WHO2007HtAgeBoys5-19'!$A$2:$E$169,5,FALSE)),IF($K57&lt;1857,VLOOKUP($K57,'Girls WHO 0-5'!$A$2:$E$1858,5,FALSE), VLOOKUP($L57,'Girls WHO 5-19'!$A$2:$E$169,5,FALSE)))</f>
        <v>#N/A</v>
      </c>
      <c r="P57" s="9" t="str">
        <f t="shared" si="5"/>
        <v/>
      </c>
    </row>
    <row r="58" spans="2:16" x14ac:dyDescent="0.3">
      <c r="B58" s="5"/>
      <c r="C58" s="5"/>
      <c r="D58" s="5"/>
      <c r="E58" t="str">
        <f t="shared" si="32"/>
        <v/>
      </c>
      <c r="F58" t="str">
        <f t="shared" si="33"/>
        <v/>
      </c>
      <c r="G58" t="e">
        <f>IF($C58="Male",VLOOKUP($F58,'Boys CDC 0-20'!$B$2:$F$243,3,FALSE), VLOOKUP($F58,'Girls CDC 0-20'!$B$2:$F$243,3,FALSE))</f>
        <v>#N/A</v>
      </c>
      <c r="H58" t="e">
        <f>IF($C58="Male",VLOOKUP($F58,'Boys CDC 0-20'!$B$2:$F$243,4,FALSE), VLOOKUP($F58,'Girls CDC 0-20'!$B$2:$F$243,4,FALSE))</f>
        <v>#N/A</v>
      </c>
      <c r="I58" t="e">
        <f>IF($C58="Male",VLOOKUP($F58,'Boys CDC 0-20'!$B$2:$F$243,5,FALSE), VLOOKUP($F58,'Girls CDC 0-20'!$B$2:$F$243,5,FALSE))</f>
        <v>#N/A</v>
      </c>
      <c r="J58" s="9" t="str">
        <f t="shared" si="25"/>
        <v/>
      </c>
      <c r="K58" t="str">
        <f t="shared" si="34"/>
        <v/>
      </c>
      <c r="L58" t="str">
        <f t="shared" si="35"/>
        <v/>
      </c>
      <c r="M58">
        <f>1</f>
        <v>1</v>
      </c>
      <c r="N58" t="e">
        <f>IF(C58="Male",IF($K58&lt;1857,VLOOKUP($K58,'WHO Ht Boys 0-5'!$A$2:$E$1858,4,FALSE), VLOOKUP($L58,'WHO2007HtAgeBoys5-19'!$A$2:$E$169,4,FALSE)),IF($K58&lt;1857,VLOOKUP($K58,'Girls WHO 0-5'!$A$2:$E$1858,4,FALSE), VLOOKUP($L58,'Girls WHO 5-19'!$A$2:$E$169,4,FALSE)))</f>
        <v>#N/A</v>
      </c>
      <c r="O58" t="e">
        <f>IF(C58="Male",IF($K58&lt;1857,VLOOKUP($K58,'WHO Ht Boys 0-5'!$A$2:$E$1858,5,FALSE), VLOOKUP($L58,'WHO2007HtAgeBoys5-19'!$A$2:$E$169,5,FALSE)),IF($K58&lt;1857,VLOOKUP($K58,'Girls WHO 0-5'!$A$2:$E$1858,5,FALSE), VLOOKUP($L58,'Girls WHO 5-19'!$A$2:$E$169,5,FALSE)))</f>
        <v>#N/A</v>
      </c>
      <c r="P58" s="9" t="str">
        <f t="shared" si="5"/>
        <v/>
      </c>
    </row>
    <row r="59" spans="2:16" x14ac:dyDescent="0.3">
      <c r="B59" s="5"/>
      <c r="C59" s="5"/>
      <c r="D59" s="5"/>
      <c r="E59" t="str">
        <f t="shared" si="32"/>
        <v/>
      </c>
      <c r="F59" t="str">
        <f t="shared" si="33"/>
        <v/>
      </c>
      <c r="G59" t="e">
        <f>IF($C59="Male",VLOOKUP($F59,'Boys CDC 0-20'!$B$2:$F$243,3,FALSE), VLOOKUP($F59,'Girls CDC 0-20'!$B$2:$F$243,3,FALSE))</f>
        <v>#N/A</v>
      </c>
      <c r="H59" t="e">
        <f>IF($C59="Male",VLOOKUP($F59,'Boys CDC 0-20'!$B$2:$F$243,4,FALSE), VLOOKUP($F59,'Girls CDC 0-20'!$B$2:$F$243,4,FALSE))</f>
        <v>#N/A</v>
      </c>
      <c r="I59" t="e">
        <f>IF($C59="Male",VLOOKUP($F59,'Boys CDC 0-20'!$B$2:$F$243,5,FALSE), VLOOKUP($F59,'Girls CDC 0-20'!$B$2:$F$243,5,FALSE))</f>
        <v>#N/A</v>
      </c>
      <c r="J59" s="9" t="str">
        <f t="shared" si="25"/>
        <v/>
      </c>
      <c r="K59" t="str">
        <f t="shared" si="34"/>
        <v/>
      </c>
      <c r="L59" t="str">
        <f t="shared" si="35"/>
        <v/>
      </c>
      <c r="M59">
        <f>1</f>
        <v>1</v>
      </c>
      <c r="N59" t="e">
        <f>IF(C59="Male",IF($K59&lt;1857,VLOOKUP($K59,'WHO Ht Boys 0-5'!$A$2:$E$1858,4,FALSE), VLOOKUP($L59,'WHO2007HtAgeBoys5-19'!$A$2:$E$169,4,FALSE)),IF($K59&lt;1857,VLOOKUP($K59,'Girls WHO 0-5'!$A$2:$E$1858,4,FALSE), VLOOKUP($L59,'Girls WHO 5-19'!$A$2:$E$169,4,FALSE)))</f>
        <v>#N/A</v>
      </c>
      <c r="O59" t="e">
        <f>IF(C59="Male",IF($K59&lt;1857,VLOOKUP($K59,'WHO Ht Boys 0-5'!$A$2:$E$1858,5,FALSE), VLOOKUP($L59,'WHO2007HtAgeBoys5-19'!$A$2:$E$169,5,FALSE)),IF($K59&lt;1857,VLOOKUP($K59,'Girls WHO 0-5'!$A$2:$E$1858,5,FALSE), VLOOKUP($L59,'Girls WHO 5-19'!$A$2:$E$169,5,FALSE)))</f>
        <v>#N/A</v>
      </c>
      <c r="P59" s="9" t="str">
        <f t="shared" si="5"/>
        <v/>
      </c>
    </row>
    <row r="60" spans="2:16" x14ac:dyDescent="0.3">
      <c r="B60" s="5"/>
      <c r="C60" s="5"/>
      <c r="D60" s="5"/>
      <c r="E60" t="str">
        <f t="shared" si="32"/>
        <v/>
      </c>
      <c r="F60" t="str">
        <f t="shared" si="33"/>
        <v/>
      </c>
      <c r="G60" t="e">
        <f>IF($C60="Male",VLOOKUP($F60,'Boys CDC 0-20'!$B$2:$F$243,3,FALSE), VLOOKUP($F60,'Girls CDC 0-20'!$B$2:$F$243,3,FALSE))</f>
        <v>#N/A</v>
      </c>
      <c r="H60" t="e">
        <f>IF($C60="Male",VLOOKUP($F60,'Boys CDC 0-20'!$B$2:$F$243,4,FALSE), VLOOKUP($F60,'Girls CDC 0-20'!$B$2:$F$243,4,FALSE))</f>
        <v>#N/A</v>
      </c>
      <c r="I60" t="e">
        <f>IF($C60="Male",VLOOKUP($F60,'Boys CDC 0-20'!$B$2:$F$243,5,FALSE), VLOOKUP($F60,'Girls CDC 0-20'!$B$2:$F$243,5,FALSE))</f>
        <v>#N/A</v>
      </c>
      <c r="J60" s="9" t="str">
        <f t="shared" si="25"/>
        <v/>
      </c>
      <c r="K60" t="str">
        <f t="shared" si="34"/>
        <v/>
      </c>
      <c r="L60" t="str">
        <f t="shared" si="35"/>
        <v/>
      </c>
      <c r="M60">
        <f>1</f>
        <v>1</v>
      </c>
      <c r="N60" t="e">
        <f>IF(C60="Male",IF($K60&lt;1857,VLOOKUP($K60,'WHO Ht Boys 0-5'!$A$2:$E$1858,4,FALSE), VLOOKUP($L60,'WHO2007HtAgeBoys5-19'!$A$2:$E$169,4,FALSE)),IF($K60&lt;1857,VLOOKUP($K60,'Girls WHO 0-5'!$A$2:$E$1858,4,FALSE), VLOOKUP($L60,'Girls WHO 5-19'!$A$2:$E$169,4,FALSE)))</f>
        <v>#N/A</v>
      </c>
      <c r="O60" t="e">
        <f>IF(C60="Male",IF($K60&lt;1857,VLOOKUP($K60,'WHO Ht Boys 0-5'!$A$2:$E$1858,5,FALSE), VLOOKUP($L60,'WHO2007HtAgeBoys5-19'!$A$2:$E$169,5,FALSE)),IF($K60&lt;1857,VLOOKUP($K60,'Girls WHO 0-5'!$A$2:$E$1858,5,FALSE), VLOOKUP($L60,'Girls WHO 5-19'!$A$2:$E$169,5,FALSE)))</f>
        <v>#N/A</v>
      </c>
      <c r="P60" s="9" t="str">
        <f t="shared" si="5"/>
        <v/>
      </c>
    </row>
    <row r="61" spans="2:16" x14ac:dyDescent="0.3">
      <c r="B61" s="5"/>
      <c r="C61" s="5"/>
      <c r="D61" s="5"/>
      <c r="E61" t="str">
        <f t="shared" si="32"/>
        <v/>
      </c>
      <c r="F61" t="str">
        <f t="shared" si="33"/>
        <v/>
      </c>
      <c r="G61" t="e">
        <f>IF($C61="Male",VLOOKUP($F61,'Boys CDC 0-20'!$B$2:$F$243,3,FALSE), VLOOKUP($F61,'Girls CDC 0-20'!$B$2:$F$243,3,FALSE))</f>
        <v>#N/A</v>
      </c>
      <c r="H61" t="e">
        <f>IF($C61="Male",VLOOKUP($F61,'Boys CDC 0-20'!$B$2:$F$243,4,FALSE), VLOOKUP($F61,'Girls CDC 0-20'!$B$2:$F$243,4,FALSE))</f>
        <v>#N/A</v>
      </c>
      <c r="I61" t="e">
        <f>IF($C61="Male",VLOOKUP($F61,'Boys CDC 0-20'!$B$2:$F$243,5,FALSE), VLOOKUP($F61,'Girls CDC 0-20'!$B$2:$F$243,5,FALSE))</f>
        <v>#N/A</v>
      </c>
      <c r="J61" s="9" t="str">
        <f t="shared" si="25"/>
        <v/>
      </c>
      <c r="K61" t="str">
        <f t="shared" si="34"/>
        <v/>
      </c>
      <c r="L61" t="str">
        <f t="shared" si="35"/>
        <v/>
      </c>
      <c r="M61">
        <f>1</f>
        <v>1</v>
      </c>
      <c r="N61" t="e">
        <f>IF(C61="Male",IF($K61&lt;1857,VLOOKUP($K61,'WHO Ht Boys 0-5'!$A$2:$E$1858,4,FALSE), VLOOKUP($L61,'WHO2007HtAgeBoys5-19'!$A$2:$E$169,4,FALSE)),IF($K61&lt;1857,VLOOKUP($K61,'Girls WHO 0-5'!$A$2:$E$1858,4,FALSE), VLOOKUP($L61,'Girls WHO 5-19'!$A$2:$E$169,4,FALSE)))</f>
        <v>#N/A</v>
      </c>
      <c r="O61" t="e">
        <f>IF(C61="Male",IF($K61&lt;1857,VLOOKUP($K61,'WHO Ht Boys 0-5'!$A$2:$E$1858,5,FALSE), VLOOKUP($L61,'WHO2007HtAgeBoys5-19'!$A$2:$E$169,5,FALSE)),IF($K61&lt;1857,VLOOKUP($K61,'Girls WHO 0-5'!$A$2:$E$1858,5,FALSE), VLOOKUP($L61,'Girls WHO 5-19'!$A$2:$E$169,5,FALSE)))</f>
        <v>#N/A</v>
      </c>
      <c r="P61" s="9" t="str">
        <f t="shared" si="5"/>
        <v/>
      </c>
    </row>
    <row r="62" spans="2:16" x14ac:dyDescent="0.3">
      <c r="B62" s="5"/>
      <c r="C62" s="5"/>
      <c r="D62" s="5"/>
      <c r="E62" t="str">
        <f t="shared" si="32"/>
        <v/>
      </c>
      <c r="F62" t="str">
        <f t="shared" si="33"/>
        <v/>
      </c>
      <c r="G62" t="e">
        <f>IF($C62="Male",VLOOKUP($F62,'Boys CDC 0-20'!$B$2:$F$243,3,FALSE), VLOOKUP($F62,'Girls CDC 0-20'!$B$2:$F$243,3,FALSE))</f>
        <v>#N/A</v>
      </c>
      <c r="H62" t="e">
        <f>IF($C62="Male",VLOOKUP($F62,'Boys CDC 0-20'!$B$2:$F$243,4,FALSE), VLOOKUP($F62,'Girls CDC 0-20'!$B$2:$F$243,4,FALSE))</f>
        <v>#N/A</v>
      </c>
      <c r="I62" t="e">
        <f>IF($C62="Male",VLOOKUP($F62,'Boys CDC 0-20'!$B$2:$F$243,5,FALSE), VLOOKUP($F62,'Girls CDC 0-20'!$B$2:$F$243,5,FALSE))</f>
        <v>#N/A</v>
      </c>
      <c r="J62" s="9" t="str">
        <f t="shared" si="25"/>
        <v/>
      </c>
      <c r="K62" t="str">
        <f t="shared" si="34"/>
        <v/>
      </c>
      <c r="L62" t="str">
        <f t="shared" si="35"/>
        <v/>
      </c>
      <c r="M62">
        <f>1</f>
        <v>1</v>
      </c>
      <c r="N62" t="e">
        <f>IF(C62="Male",IF($K62&lt;1857,VLOOKUP($K62,'WHO Ht Boys 0-5'!$A$2:$E$1858,4,FALSE), VLOOKUP($L62,'WHO2007HtAgeBoys5-19'!$A$2:$E$169,4,FALSE)),IF($K62&lt;1857,VLOOKUP($K62,'Girls WHO 0-5'!$A$2:$E$1858,4,FALSE), VLOOKUP($L62,'Girls WHO 5-19'!$A$2:$E$169,4,FALSE)))</f>
        <v>#N/A</v>
      </c>
      <c r="O62" t="e">
        <f>IF(C62="Male",IF($K62&lt;1857,VLOOKUP($K62,'WHO Ht Boys 0-5'!$A$2:$E$1858,5,FALSE), VLOOKUP($L62,'WHO2007HtAgeBoys5-19'!$A$2:$E$169,5,FALSE)),IF($K62&lt;1857,VLOOKUP($K62,'Girls WHO 0-5'!$A$2:$E$1858,5,FALSE), VLOOKUP($L62,'Girls WHO 5-19'!$A$2:$E$169,5,FALSE)))</f>
        <v>#N/A</v>
      </c>
      <c r="P62" s="9" t="str">
        <f t="shared" si="5"/>
        <v/>
      </c>
    </row>
    <row r="63" spans="2:16" x14ac:dyDescent="0.3">
      <c r="B63" s="5"/>
      <c r="C63" s="5"/>
      <c r="D63" s="5"/>
      <c r="E63" t="str">
        <f t="shared" si="32"/>
        <v/>
      </c>
      <c r="F63" t="str">
        <f t="shared" si="33"/>
        <v/>
      </c>
      <c r="G63" t="e">
        <f>IF($C63="Male",VLOOKUP($F63,'Boys CDC 0-20'!$B$2:$F$243,3,FALSE), VLOOKUP($F63,'Girls CDC 0-20'!$B$2:$F$243,3,FALSE))</f>
        <v>#N/A</v>
      </c>
      <c r="H63" t="e">
        <f>IF($C63="Male",VLOOKUP($F63,'Boys CDC 0-20'!$B$2:$F$243,4,FALSE), VLOOKUP($F63,'Girls CDC 0-20'!$B$2:$F$243,4,FALSE))</f>
        <v>#N/A</v>
      </c>
      <c r="I63" t="e">
        <f>IF($C63="Male",VLOOKUP($F63,'Boys CDC 0-20'!$B$2:$F$243,5,FALSE), VLOOKUP($F63,'Girls CDC 0-20'!$B$2:$F$243,5,FALSE))</f>
        <v>#N/A</v>
      </c>
      <c r="J63" s="9" t="str">
        <f t="shared" si="25"/>
        <v/>
      </c>
      <c r="K63" t="str">
        <f t="shared" si="34"/>
        <v/>
      </c>
      <c r="L63" t="str">
        <f t="shared" si="35"/>
        <v/>
      </c>
      <c r="M63">
        <f>1</f>
        <v>1</v>
      </c>
      <c r="N63" t="e">
        <f>IF(C63="Male",IF($K63&lt;1857,VLOOKUP($K63,'WHO Ht Boys 0-5'!$A$2:$E$1858,4,FALSE), VLOOKUP($L63,'WHO2007HtAgeBoys5-19'!$A$2:$E$169,4,FALSE)),IF($K63&lt;1857,VLOOKUP($K63,'Girls WHO 0-5'!$A$2:$E$1858,4,FALSE), VLOOKUP($L63,'Girls WHO 5-19'!$A$2:$E$169,4,FALSE)))</f>
        <v>#N/A</v>
      </c>
      <c r="O63" t="e">
        <f>IF(C63="Male",IF($K63&lt;1857,VLOOKUP($K63,'WHO Ht Boys 0-5'!$A$2:$E$1858,5,FALSE), VLOOKUP($L63,'WHO2007HtAgeBoys5-19'!$A$2:$E$169,5,FALSE)),IF($K63&lt;1857,VLOOKUP($K63,'Girls WHO 0-5'!$A$2:$E$1858,5,FALSE), VLOOKUP($L63,'Girls WHO 5-19'!$A$2:$E$169,5,FALSE)))</f>
        <v>#N/A</v>
      </c>
      <c r="P63" s="9" t="str">
        <f t="shared" si="5"/>
        <v/>
      </c>
    </row>
    <row r="64" spans="2:16" x14ac:dyDescent="0.3">
      <c r="B64" s="5"/>
      <c r="C64" s="5"/>
      <c r="D64" s="5"/>
      <c r="E64" t="str">
        <f t="shared" si="32"/>
        <v/>
      </c>
      <c r="F64" t="str">
        <f t="shared" si="33"/>
        <v/>
      </c>
      <c r="G64" t="e">
        <f>IF($C64="Male",VLOOKUP($F64,'Boys CDC 0-20'!$B$2:$F$243,3,FALSE), VLOOKUP($F64,'Girls CDC 0-20'!$B$2:$F$243,3,FALSE))</f>
        <v>#N/A</v>
      </c>
      <c r="H64" t="e">
        <f>IF($C64="Male",VLOOKUP($F64,'Boys CDC 0-20'!$B$2:$F$243,4,FALSE), VLOOKUP($F64,'Girls CDC 0-20'!$B$2:$F$243,4,FALSE))</f>
        <v>#N/A</v>
      </c>
      <c r="I64" t="e">
        <f>IF($C64="Male",VLOOKUP($F64,'Boys CDC 0-20'!$B$2:$F$243,5,FALSE), VLOOKUP($F64,'Girls CDC 0-20'!$B$2:$F$243,5,FALSE))</f>
        <v>#N/A</v>
      </c>
      <c r="J64" s="9" t="str">
        <f t="shared" si="25"/>
        <v/>
      </c>
      <c r="K64" t="str">
        <f t="shared" si="34"/>
        <v/>
      </c>
      <c r="L64" t="str">
        <f t="shared" si="35"/>
        <v/>
      </c>
      <c r="M64">
        <f>1</f>
        <v>1</v>
      </c>
      <c r="N64" t="e">
        <f>IF(C64="Male",IF($K64&lt;1857,VLOOKUP($K64,'WHO Ht Boys 0-5'!$A$2:$E$1858,4,FALSE), VLOOKUP($L64,'WHO2007HtAgeBoys5-19'!$A$2:$E$169,4,FALSE)),IF($K64&lt;1857,VLOOKUP($K64,'Girls WHO 0-5'!$A$2:$E$1858,4,FALSE), VLOOKUP($L64,'Girls WHO 5-19'!$A$2:$E$169,4,FALSE)))</f>
        <v>#N/A</v>
      </c>
      <c r="O64" t="e">
        <f>IF(C64="Male",IF($K64&lt;1857,VLOOKUP($K64,'WHO Ht Boys 0-5'!$A$2:$E$1858,5,FALSE), VLOOKUP($L64,'WHO2007HtAgeBoys5-19'!$A$2:$E$169,5,FALSE)),IF($K64&lt;1857,VLOOKUP($K64,'Girls WHO 0-5'!$A$2:$E$1858,5,FALSE), VLOOKUP($L64,'Girls WHO 5-19'!$A$2:$E$169,5,FALSE)))</f>
        <v>#N/A</v>
      </c>
      <c r="P64" s="9" t="str">
        <f t="shared" si="5"/>
        <v/>
      </c>
    </row>
    <row r="65" spans="2:16" x14ac:dyDescent="0.3">
      <c r="B65" s="5"/>
      <c r="C65" s="5"/>
      <c r="D65" s="5"/>
      <c r="E65" t="str">
        <f t="shared" si="32"/>
        <v/>
      </c>
      <c r="F65" t="str">
        <f t="shared" si="33"/>
        <v/>
      </c>
      <c r="G65" t="e">
        <f>IF($C65="Male",VLOOKUP($F65,'Boys CDC 0-20'!$B$2:$F$243,3,FALSE), VLOOKUP($F65,'Girls CDC 0-20'!$B$2:$F$243,3,FALSE))</f>
        <v>#N/A</v>
      </c>
      <c r="H65" t="e">
        <f>IF($C65="Male",VLOOKUP($F65,'Boys CDC 0-20'!$B$2:$F$243,4,FALSE), VLOOKUP($F65,'Girls CDC 0-20'!$B$2:$F$243,4,FALSE))</f>
        <v>#N/A</v>
      </c>
      <c r="I65" t="e">
        <f>IF($C65="Male",VLOOKUP($F65,'Boys CDC 0-20'!$B$2:$F$243,5,FALSE), VLOOKUP($F65,'Girls CDC 0-20'!$B$2:$F$243,5,FALSE))</f>
        <v>#N/A</v>
      </c>
      <c r="J65" s="9" t="str">
        <f t="shared" si="25"/>
        <v/>
      </c>
      <c r="K65" t="str">
        <f t="shared" si="34"/>
        <v/>
      </c>
      <c r="L65" t="str">
        <f t="shared" si="35"/>
        <v/>
      </c>
      <c r="M65">
        <f>1</f>
        <v>1</v>
      </c>
      <c r="N65" t="e">
        <f>IF(C65="Male",IF($K65&lt;1857,VLOOKUP($K65,'WHO Ht Boys 0-5'!$A$2:$E$1858,4,FALSE), VLOOKUP($L65,'WHO2007HtAgeBoys5-19'!$A$2:$E$169,4,FALSE)),IF($K65&lt;1857,VLOOKUP($K65,'Girls WHO 0-5'!$A$2:$E$1858,4,FALSE), VLOOKUP($L65,'Girls WHO 5-19'!$A$2:$E$169,4,FALSE)))</f>
        <v>#N/A</v>
      </c>
      <c r="O65" t="e">
        <f>IF(C65="Male",IF($K65&lt;1857,VLOOKUP($K65,'WHO Ht Boys 0-5'!$A$2:$E$1858,5,FALSE), VLOOKUP($L65,'WHO2007HtAgeBoys5-19'!$A$2:$E$169,5,FALSE)),IF($K65&lt;1857,VLOOKUP($K65,'Girls WHO 0-5'!$A$2:$E$1858,5,FALSE), VLOOKUP($L65,'Girls WHO 5-19'!$A$2:$E$169,5,FALSE)))</f>
        <v>#N/A</v>
      </c>
      <c r="P65" s="9" t="str">
        <f t="shared" si="5"/>
        <v/>
      </c>
    </row>
    <row r="66" spans="2:16" x14ac:dyDescent="0.3">
      <c r="B66" s="5"/>
      <c r="C66" s="5"/>
      <c r="D66" s="5"/>
      <c r="E66" t="str">
        <f t="shared" si="32"/>
        <v/>
      </c>
      <c r="F66" t="str">
        <f t="shared" si="33"/>
        <v/>
      </c>
      <c r="G66" t="e">
        <f>IF($C66="Male",VLOOKUP($F66,'Boys CDC 0-20'!$B$2:$F$243,3,FALSE), VLOOKUP($F66,'Girls CDC 0-20'!$B$2:$F$243,3,FALSE))</f>
        <v>#N/A</v>
      </c>
      <c r="H66" t="e">
        <f>IF($C66="Male",VLOOKUP($F66,'Boys CDC 0-20'!$B$2:$F$243,4,FALSE), VLOOKUP($F66,'Girls CDC 0-20'!$B$2:$F$243,4,FALSE))</f>
        <v>#N/A</v>
      </c>
      <c r="I66" t="e">
        <f>IF($C66="Male",VLOOKUP($F66,'Boys CDC 0-20'!$B$2:$F$243,5,FALSE), VLOOKUP($F66,'Girls CDC 0-20'!$B$2:$F$243,5,FALSE))</f>
        <v>#N/A</v>
      </c>
      <c r="J66" s="9" t="str">
        <f t="shared" si="25"/>
        <v/>
      </c>
      <c r="K66" t="str">
        <f t="shared" si="34"/>
        <v/>
      </c>
      <c r="L66" t="str">
        <f t="shared" si="35"/>
        <v/>
      </c>
      <c r="M66">
        <f>1</f>
        <v>1</v>
      </c>
      <c r="N66" t="e">
        <f>IF(C66="Male",IF($K66&lt;1857,VLOOKUP($K66,'WHO Ht Boys 0-5'!$A$2:$E$1858,4,FALSE), VLOOKUP($L66,'WHO2007HtAgeBoys5-19'!$A$2:$E$169,4,FALSE)),IF($K66&lt;1857,VLOOKUP($K66,'Girls WHO 0-5'!$A$2:$E$1858,4,FALSE), VLOOKUP($L66,'Girls WHO 5-19'!$A$2:$E$169,4,FALSE)))</f>
        <v>#N/A</v>
      </c>
      <c r="O66" t="e">
        <f>IF(C66="Male",IF($K66&lt;1857,VLOOKUP($K66,'WHO Ht Boys 0-5'!$A$2:$E$1858,5,FALSE), VLOOKUP($L66,'WHO2007HtAgeBoys5-19'!$A$2:$E$169,5,FALSE)),IF($K66&lt;1857,VLOOKUP($K66,'Girls WHO 0-5'!$A$2:$E$1858,5,FALSE), VLOOKUP($L66,'Girls WHO 5-19'!$A$2:$E$169,5,FALSE)))</f>
        <v>#N/A</v>
      </c>
      <c r="P66" s="9" t="str">
        <f t="shared" si="5"/>
        <v/>
      </c>
    </row>
    <row r="67" spans="2:16" x14ac:dyDescent="0.3">
      <c r="B67" s="5"/>
      <c r="C67" s="5"/>
      <c r="D67" s="5"/>
      <c r="E67" t="str">
        <f t="shared" si="32"/>
        <v/>
      </c>
      <c r="F67" t="str">
        <f t="shared" si="33"/>
        <v/>
      </c>
      <c r="G67" t="e">
        <f>IF($C67="Male",VLOOKUP($F67,'Boys CDC 0-20'!$B$2:$F$243,3,FALSE), VLOOKUP($F67,'Girls CDC 0-20'!$B$2:$F$243,3,FALSE))</f>
        <v>#N/A</v>
      </c>
      <c r="H67" t="e">
        <f>IF($C67="Male",VLOOKUP($F67,'Boys CDC 0-20'!$B$2:$F$243,4,FALSE), VLOOKUP($F67,'Girls CDC 0-20'!$B$2:$F$243,4,FALSE))</f>
        <v>#N/A</v>
      </c>
      <c r="I67" t="e">
        <f>IF($C67="Male",VLOOKUP($F67,'Boys CDC 0-20'!$B$2:$F$243,5,FALSE), VLOOKUP($F67,'Girls CDC 0-20'!$B$2:$F$243,5,FALSE))</f>
        <v>#N/A</v>
      </c>
      <c r="J67" s="9" t="str">
        <f t="shared" si="25"/>
        <v/>
      </c>
      <c r="K67" t="str">
        <f t="shared" si="34"/>
        <v/>
      </c>
      <c r="L67" t="str">
        <f t="shared" si="35"/>
        <v/>
      </c>
      <c r="M67">
        <f>1</f>
        <v>1</v>
      </c>
      <c r="N67" t="e">
        <f>IF(C67="Male",IF($K67&lt;1857,VLOOKUP($K67,'WHO Ht Boys 0-5'!$A$2:$E$1858,4,FALSE), VLOOKUP($L67,'WHO2007HtAgeBoys5-19'!$A$2:$E$169,4,FALSE)),IF($K67&lt;1857,VLOOKUP($K67,'Girls WHO 0-5'!$A$2:$E$1858,4,FALSE), VLOOKUP($L67,'Girls WHO 5-19'!$A$2:$E$169,4,FALSE)))</f>
        <v>#N/A</v>
      </c>
      <c r="O67" t="e">
        <f>IF(C67="Male",IF($K67&lt;1857,VLOOKUP($K67,'WHO Ht Boys 0-5'!$A$2:$E$1858,5,FALSE), VLOOKUP($L67,'WHO2007HtAgeBoys5-19'!$A$2:$E$169,5,FALSE)),IF($K67&lt;1857,VLOOKUP($K67,'Girls WHO 0-5'!$A$2:$E$1858,5,FALSE), VLOOKUP($L67,'Girls WHO 5-19'!$A$2:$E$169,5,FALSE)))</f>
        <v>#N/A</v>
      </c>
      <c r="P67" s="9" t="str">
        <f t="shared" ref="P67:P130" si="36">IF(OR(B67="",C67="", D67=""),"",(((D67/N67)^M67)-1)/(M67*O67))</f>
        <v/>
      </c>
    </row>
    <row r="68" spans="2:16" x14ac:dyDescent="0.3">
      <c r="B68" s="5"/>
      <c r="C68" s="5"/>
      <c r="D68" s="5"/>
      <c r="E68" t="str">
        <f t="shared" si="32"/>
        <v/>
      </c>
      <c r="F68" t="str">
        <f t="shared" si="33"/>
        <v/>
      </c>
      <c r="G68" t="e">
        <f>IF($C68="Male",VLOOKUP($F68,'Boys CDC 0-20'!$B$2:$F$243,3,FALSE), VLOOKUP($F68,'Girls CDC 0-20'!$B$2:$F$243,3,FALSE))</f>
        <v>#N/A</v>
      </c>
      <c r="H68" t="e">
        <f>IF($C68="Male",VLOOKUP($F68,'Boys CDC 0-20'!$B$2:$F$243,4,FALSE), VLOOKUP($F68,'Girls CDC 0-20'!$B$2:$F$243,4,FALSE))</f>
        <v>#N/A</v>
      </c>
      <c r="I68" t="e">
        <f>IF($C68="Male",VLOOKUP($F68,'Boys CDC 0-20'!$B$2:$F$243,5,FALSE), VLOOKUP($F68,'Girls CDC 0-20'!$B$2:$F$243,5,FALSE))</f>
        <v>#N/A</v>
      </c>
      <c r="J68" s="9" t="str">
        <f t="shared" si="25"/>
        <v/>
      </c>
      <c r="K68" t="str">
        <f t="shared" si="34"/>
        <v/>
      </c>
      <c r="L68" t="str">
        <f t="shared" si="35"/>
        <v/>
      </c>
      <c r="M68">
        <f>1</f>
        <v>1</v>
      </c>
      <c r="N68" t="e">
        <f>IF(C68="Male",IF($K68&lt;1857,VLOOKUP($K68,'WHO Ht Boys 0-5'!$A$2:$E$1858,4,FALSE), VLOOKUP($L68,'WHO2007HtAgeBoys5-19'!$A$2:$E$169,4,FALSE)),IF($K68&lt;1857,VLOOKUP($K68,'Girls WHO 0-5'!$A$2:$E$1858,4,FALSE), VLOOKUP($L68,'Girls WHO 5-19'!$A$2:$E$169,4,FALSE)))</f>
        <v>#N/A</v>
      </c>
      <c r="O68" t="e">
        <f>IF(C68="Male",IF($K68&lt;1857,VLOOKUP($K68,'WHO Ht Boys 0-5'!$A$2:$E$1858,5,FALSE), VLOOKUP($L68,'WHO2007HtAgeBoys5-19'!$A$2:$E$169,5,FALSE)),IF($K68&lt;1857,VLOOKUP($K68,'Girls WHO 0-5'!$A$2:$E$1858,5,FALSE), VLOOKUP($L68,'Girls WHO 5-19'!$A$2:$E$169,5,FALSE)))</f>
        <v>#N/A</v>
      </c>
      <c r="P68" s="9" t="str">
        <f t="shared" si="36"/>
        <v/>
      </c>
    </row>
    <row r="69" spans="2:16" x14ac:dyDescent="0.3">
      <c r="B69" s="5"/>
      <c r="C69" s="5"/>
      <c r="D69" s="5"/>
      <c r="E69" t="str">
        <f t="shared" si="32"/>
        <v/>
      </c>
      <c r="F69" t="str">
        <f t="shared" si="33"/>
        <v/>
      </c>
      <c r="G69" t="e">
        <f>IF($C69="Male",VLOOKUP($F69,'Boys CDC 0-20'!$B$2:$F$243,3,FALSE), VLOOKUP($F69,'Girls CDC 0-20'!$B$2:$F$243,3,FALSE))</f>
        <v>#N/A</v>
      </c>
      <c r="H69" t="e">
        <f>IF($C69="Male",VLOOKUP($F69,'Boys CDC 0-20'!$B$2:$F$243,4,FALSE), VLOOKUP($F69,'Girls CDC 0-20'!$B$2:$F$243,4,FALSE))</f>
        <v>#N/A</v>
      </c>
      <c r="I69" t="e">
        <f>IF($C69="Male",VLOOKUP($F69,'Boys CDC 0-20'!$B$2:$F$243,5,FALSE), VLOOKUP($F69,'Girls CDC 0-20'!$B$2:$F$243,5,FALSE))</f>
        <v>#N/A</v>
      </c>
      <c r="J69" s="9" t="str">
        <f t="shared" si="25"/>
        <v/>
      </c>
      <c r="K69" t="str">
        <f t="shared" si="34"/>
        <v/>
      </c>
      <c r="L69" t="str">
        <f t="shared" si="35"/>
        <v/>
      </c>
      <c r="M69">
        <f>1</f>
        <v>1</v>
      </c>
      <c r="N69" t="e">
        <f>IF(C69="Male",IF($K69&lt;1857,VLOOKUP($K69,'WHO Ht Boys 0-5'!$A$2:$E$1858,4,FALSE), VLOOKUP($L69,'WHO2007HtAgeBoys5-19'!$A$2:$E$169,4,FALSE)),IF($K69&lt;1857,VLOOKUP($K69,'Girls WHO 0-5'!$A$2:$E$1858,4,FALSE), VLOOKUP($L69,'Girls WHO 5-19'!$A$2:$E$169,4,FALSE)))</f>
        <v>#N/A</v>
      </c>
      <c r="O69" t="e">
        <f>IF(C69="Male",IF($K69&lt;1857,VLOOKUP($K69,'WHO Ht Boys 0-5'!$A$2:$E$1858,5,FALSE), VLOOKUP($L69,'WHO2007HtAgeBoys5-19'!$A$2:$E$169,5,FALSE)),IF($K69&lt;1857,VLOOKUP($K69,'Girls WHO 0-5'!$A$2:$E$1858,5,FALSE), VLOOKUP($L69,'Girls WHO 5-19'!$A$2:$E$169,5,FALSE)))</f>
        <v>#N/A</v>
      </c>
      <c r="P69" s="9" t="str">
        <f t="shared" si="36"/>
        <v/>
      </c>
    </row>
    <row r="70" spans="2:16" x14ac:dyDescent="0.3">
      <c r="B70" s="5"/>
      <c r="C70" s="5"/>
      <c r="D70" s="5"/>
      <c r="E70" t="str">
        <f t="shared" si="32"/>
        <v/>
      </c>
      <c r="F70" t="str">
        <f t="shared" si="33"/>
        <v/>
      </c>
      <c r="G70" t="e">
        <f>IF($C70="Male",VLOOKUP($F70,'Boys CDC 0-20'!$B$2:$F$243,3,FALSE), VLOOKUP($F70,'Girls CDC 0-20'!$B$2:$F$243,3,FALSE))</f>
        <v>#N/A</v>
      </c>
      <c r="H70" t="e">
        <f>IF($C70="Male",VLOOKUP($F70,'Boys CDC 0-20'!$B$2:$F$243,4,FALSE), VLOOKUP($F70,'Girls CDC 0-20'!$B$2:$F$243,4,FALSE))</f>
        <v>#N/A</v>
      </c>
      <c r="I70" t="e">
        <f>IF($C70="Male",VLOOKUP($F70,'Boys CDC 0-20'!$B$2:$F$243,5,FALSE), VLOOKUP($F70,'Girls CDC 0-20'!$B$2:$F$243,5,FALSE))</f>
        <v>#N/A</v>
      </c>
      <c r="J70" s="9" t="str">
        <f t="shared" si="25"/>
        <v/>
      </c>
      <c r="K70" t="str">
        <f t="shared" si="34"/>
        <v/>
      </c>
      <c r="L70" t="str">
        <f t="shared" si="35"/>
        <v/>
      </c>
      <c r="M70">
        <f>1</f>
        <v>1</v>
      </c>
      <c r="N70" t="e">
        <f>IF(C70="Male",IF($K70&lt;1857,VLOOKUP($K70,'WHO Ht Boys 0-5'!$A$2:$E$1858,4,FALSE), VLOOKUP($L70,'WHO2007HtAgeBoys5-19'!$A$2:$E$169,4,FALSE)),IF($K70&lt;1857,VLOOKUP($K70,'Girls WHO 0-5'!$A$2:$E$1858,4,FALSE), VLOOKUP($L70,'Girls WHO 5-19'!$A$2:$E$169,4,FALSE)))</f>
        <v>#N/A</v>
      </c>
      <c r="O70" t="e">
        <f>IF(C70="Male",IF($K70&lt;1857,VLOOKUP($K70,'WHO Ht Boys 0-5'!$A$2:$E$1858,5,FALSE), VLOOKUP($L70,'WHO2007HtAgeBoys5-19'!$A$2:$E$169,5,FALSE)),IF($K70&lt;1857,VLOOKUP($K70,'Girls WHO 0-5'!$A$2:$E$1858,5,FALSE), VLOOKUP($L70,'Girls WHO 5-19'!$A$2:$E$169,5,FALSE)))</f>
        <v>#N/A</v>
      </c>
      <c r="P70" s="9" t="str">
        <f t="shared" si="36"/>
        <v/>
      </c>
    </row>
    <row r="71" spans="2:16" x14ac:dyDescent="0.3">
      <c r="B71" s="5"/>
      <c r="C71" s="5"/>
      <c r="D71" s="5"/>
      <c r="E71" t="str">
        <f t="shared" si="32"/>
        <v/>
      </c>
      <c r="F71" t="str">
        <f t="shared" si="33"/>
        <v/>
      </c>
      <c r="G71" t="e">
        <f>IF($C71="Male",VLOOKUP($F71,'Boys CDC 0-20'!$B$2:$F$243,3,FALSE), VLOOKUP($F71,'Girls CDC 0-20'!$B$2:$F$243,3,FALSE))</f>
        <v>#N/A</v>
      </c>
      <c r="H71" t="e">
        <f>IF($C71="Male",VLOOKUP($F71,'Boys CDC 0-20'!$B$2:$F$243,4,FALSE), VLOOKUP($F71,'Girls CDC 0-20'!$B$2:$F$243,4,FALSE))</f>
        <v>#N/A</v>
      </c>
      <c r="I71" t="e">
        <f>IF($C71="Male",VLOOKUP($F71,'Boys CDC 0-20'!$B$2:$F$243,5,FALSE), VLOOKUP($F71,'Girls CDC 0-20'!$B$2:$F$243,5,FALSE))</f>
        <v>#N/A</v>
      </c>
      <c r="J71" s="9" t="str">
        <f t="shared" si="25"/>
        <v/>
      </c>
      <c r="K71" t="str">
        <f t="shared" si="34"/>
        <v/>
      </c>
      <c r="L71" t="str">
        <f t="shared" si="35"/>
        <v/>
      </c>
      <c r="M71">
        <f>1</f>
        <v>1</v>
      </c>
      <c r="N71" t="e">
        <f>IF(C71="Male",IF($K71&lt;1857,VLOOKUP($K71,'WHO Ht Boys 0-5'!$A$2:$E$1858,4,FALSE), VLOOKUP($L71,'WHO2007HtAgeBoys5-19'!$A$2:$E$169,4,FALSE)),IF($K71&lt;1857,VLOOKUP($K71,'Girls WHO 0-5'!$A$2:$E$1858,4,FALSE), VLOOKUP($L71,'Girls WHO 5-19'!$A$2:$E$169,4,FALSE)))</f>
        <v>#N/A</v>
      </c>
      <c r="O71" t="e">
        <f>IF(C71="Male",IF($K71&lt;1857,VLOOKUP($K71,'WHO Ht Boys 0-5'!$A$2:$E$1858,5,FALSE), VLOOKUP($L71,'WHO2007HtAgeBoys5-19'!$A$2:$E$169,5,FALSE)),IF($K71&lt;1857,VLOOKUP($K71,'Girls WHO 0-5'!$A$2:$E$1858,5,FALSE), VLOOKUP($L71,'Girls WHO 5-19'!$A$2:$E$169,5,FALSE)))</f>
        <v>#N/A</v>
      </c>
      <c r="P71" s="9" t="str">
        <f t="shared" si="36"/>
        <v/>
      </c>
    </row>
    <row r="72" spans="2:16" x14ac:dyDescent="0.3">
      <c r="B72" s="5"/>
      <c r="C72" s="5"/>
      <c r="D72" s="5"/>
      <c r="E72" t="str">
        <f t="shared" si="32"/>
        <v/>
      </c>
      <c r="F72" t="str">
        <f t="shared" si="33"/>
        <v/>
      </c>
      <c r="G72" t="e">
        <f>IF($C72="Male",VLOOKUP($F72,'Boys CDC 0-20'!$B$2:$F$243,3,FALSE), VLOOKUP($F72,'Girls CDC 0-20'!$B$2:$F$243,3,FALSE))</f>
        <v>#N/A</v>
      </c>
      <c r="H72" t="e">
        <f>IF($C72="Male",VLOOKUP($F72,'Boys CDC 0-20'!$B$2:$F$243,4,FALSE), VLOOKUP($F72,'Girls CDC 0-20'!$B$2:$F$243,4,FALSE))</f>
        <v>#N/A</v>
      </c>
      <c r="I72" t="e">
        <f>IF($C72="Male",VLOOKUP($F72,'Boys CDC 0-20'!$B$2:$F$243,5,FALSE), VLOOKUP($F72,'Girls CDC 0-20'!$B$2:$F$243,5,FALSE))</f>
        <v>#N/A</v>
      </c>
      <c r="J72" s="9" t="str">
        <f t="shared" si="25"/>
        <v/>
      </c>
      <c r="K72" t="str">
        <f t="shared" si="34"/>
        <v/>
      </c>
      <c r="L72" t="str">
        <f t="shared" si="35"/>
        <v/>
      </c>
      <c r="M72">
        <f>1</f>
        <v>1</v>
      </c>
      <c r="N72" t="e">
        <f>IF(C72="Male",IF($K72&lt;1857,VLOOKUP($K72,'WHO Ht Boys 0-5'!$A$2:$E$1858,4,FALSE), VLOOKUP($L72,'WHO2007HtAgeBoys5-19'!$A$2:$E$169,4,FALSE)),IF($K72&lt;1857,VLOOKUP($K72,'Girls WHO 0-5'!$A$2:$E$1858,4,FALSE), VLOOKUP($L72,'Girls WHO 5-19'!$A$2:$E$169,4,FALSE)))</f>
        <v>#N/A</v>
      </c>
      <c r="O72" t="e">
        <f>IF(C72="Male",IF($K72&lt;1857,VLOOKUP($K72,'WHO Ht Boys 0-5'!$A$2:$E$1858,5,FALSE), VLOOKUP($L72,'WHO2007HtAgeBoys5-19'!$A$2:$E$169,5,FALSE)),IF($K72&lt;1857,VLOOKUP($K72,'Girls WHO 0-5'!$A$2:$E$1858,5,FALSE), VLOOKUP($L72,'Girls WHO 5-19'!$A$2:$E$169,5,FALSE)))</f>
        <v>#N/A</v>
      </c>
      <c r="P72" s="9" t="str">
        <f t="shared" si="36"/>
        <v/>
      </c>
    </row>
    <row r="73" spans="2:16" x14ac:dyDescent="0.3">
      <c r="B73" s="5"/>
      <c r="C73" s="5"/>
      <c r="D73" s="5"/>
      <c r="E73" t="str">
        <f t="shared" si="32"/>
        <v/>
      </c>
      <c r="F73" t="str">
        <f t="shared" si="33"/>
        <v/>
      </c>
      <c r="G73" t="e">
        <f>IF($C73="Male",VLOOKUP($F73,'Boys CDC 0-20'!$B$2:$F$243,3,FALSE), VLOOKUP($F73,'Girls CDC 0-20'!$B$2:$F$243,3,FALSE))</f>
        <v>#N/A</v>
      </c>
      <c r="H73" t="e">
        <f>IF($C73="Male",VLOOKUP($F73,'Boys CDC 0-20'!$B$2:$F$243,4,FALSE), VLOOKUP($F73,'Girls CDC 0-20'!$B$2:$F$243,4,FALSE))</f>
        <v>#N/A</v>
      </c>
      <c r="I73" t="e">
        <f>IF($C73="Male",VLOOKUP($F73,'Boys CDC 0-20'!$B$2:$F$243,5,FALSE), VLOOKUP($F73,'Girls CDC 0-20'!$B$2:$F$243,5,FALSE))</f>
        <v>#N/A</v>
      </c>
      <c r="J73" s="9" t="str">
        <f t="shared" si="25"/>
        <v/>
      </c>
      <c r="K73" t="str">
        <f t="shared" si="34"/>
        <v/>
      </c>
      <c r="L73" t="str">
        <f t="shared" si="35"/>
        <v/>
      </c>
      <c r="M73">
        <f>1</f>
        <v>1</v>
      </c>
      <c r="N73" t="e">
        <f>IF(C73="Male",IF($K73&lt;1857,VLOOKUP($K73,'WHO Ht Boys 0-5'!$A$2:$E$1858,4,FALSE), VLOOKUP($L73,'WHO2007HtAgeBoys5-19'!$A$2:$E$169,4,FALSE)),IF($K73&lt;1857,VLOOKUP($K73,'Girls WHO 0-5'!$A$2:$E$1858,4,FALSE), VLOOKUP($L73,'Girls WHO 5-19'!$A$2:$E$169,4,FALSE)))</f>
        <v>#N/A</v>
      </c>
      <c r="O73" t="e">
        <f>IF(C73="Male",IF($K73&lt;1857,VLOOKUP($K73,'WHO Ht Boys 0-5'!$A$2:$E$1858,5,FALSE), VLOOKUP($L73,'WHO2007HtAgeBoys5-19'!$A$2:$E$169,5,FALSE)),IF($K73&lt;1857,VLOOKUP($K73,'Girls WHO 0-5'!$A$2:$E$1858,5,FALSE), VLOOKUP($L73,'Girls WHO 5-19'!$A$2:$E$169,5,FALSE)))</f>
        <v>#N/A</v>
      </c>
      <c r="P73" s="9" t="str">
        <f t="shared" si="36"/>
        <v/>
      </c>
    </row>
    <row r="74" spans="2:16" x14ac:dyDescent="0.3">
      <c r="B74" s="5"/>
      <c r="C74" s="5"/>
      <c r="D74" s="5"/>
      <c r="E74" t="str">
        <f t="shared" si="32"/>
        <v/>
      </c>
      <c r="F74" t="str">
        <f t="shared" si="33"/>
        <v/>
      </c>
      <c r="G74" t="e">
        <f>IF($C74="Male",VLOOKUP($F74,'Boys CDC 0-20'!$B$2:$F$243,3,FALSE), VLOOKUP($F74,'Girls CDC 0-20'!$B$2:$F$243,3,FALSE))</f>
        <v>#N/A</v>
      </c>
      <c r="H74" t="e">
        <f>IF($C74="Male",VLOOKUP($F74,'Boys CDC 0-20'!$B$2:$F$243,4,FALSE), VLOOKUP($F74,'Girls CDC 0-20'!$B$2:$F$243,4,FALSE))</f>
        <v>#N/A</v>
      </c>
      <c r="I74" t="e">
        <f>IF($C74="Male",VLOOKUP($F74,'Boys CDC 0-20'!$B$2:$F$243,5,FALSE), VLOOKUP($F74,'Girls CDC 0-20'!$B$2:$F$243,5,FALSE))</f>
        <v>#N/A</v>
      </c>
      <c r="J74" s="9" t="str">
        <f t="shared" si="25"/>
        <v/>
      </c>
      <c r="K74" t="str">
        <f t="shared" si="34"/>
        <v/>
      </c>
      <c r="L74" t="str">
        <f t="shared" si="35"/>
        <v/>
      </c>
      <c r="M74">
        <f>1</f>
        <v>1</v>
      </c>
      <c r="N74" t="e">
        <f>IF(C74="Male",IF($K74&lt;1857,VLOOKUP($K74,'WHO Ht Boys 0-5'!$A$2:$E$1858,4,FALSE), VLOOKUP($L74,'WHO2007HtAgeBoys5-19'!$A$2:$E$169,4,FALSE)),IF($K74&lt;1857,VLOOKUP($K74,'Girls WHO 0-5'!$A$2:$E$1858,4,FALSE), VLOOKUP($L74,'Girls WHO 5-19'!$A$2:$E$169,4,FALSE)))</f>
        <v>#N/A</v>
      </c>
      <c r="O74" t="e">
        <f>IF(C74="Male",IF($K74&lt;1857,VLOOKUP($K74,'WHO Ht Boys 0-5'!$A$2:$E$1858,5,FALSE), VLOOKUP($L74,'WHO2007HtAgeBoys5-19'!$A$2:$E$169,5,FALSE)),IF($K74&lt;1857,VLOOKUP($K74,'Girls WHO 0-5'!$A$2:$E$1858,5,FALSE), VLOOKUP($L74,'Girls WHO 5-19'!$A$2:$E$169,5,FALSE)))</f>
        <v>#N/A</v>
      </c>
      <c r="P74" s="9" t="str">
        <f t="shared" si="36"/>
        <v/>
      </c>
    </row>
    <row r="75" spans="2:16" x14ac:dyDescent="0.3">
      <c r="B75" s="5"/>
      <c r="C75" s="5"/>
      <c r="D75" s="5"/>
      <c r="E75" t="str">
        <f t="shared" si="32"/>
        <v/>
      </c>
      <c r="F75" t="str">
        <f t="shared" si="33"/>
        <v/>
      </c>
      <c r="G75" t="e">
        <f>IF($C75="Male",VLOOKUP($F75,'Boys CDC 0-20'!$B$2:$F$243,3,FALSE), VLOOKUP($F75,'Girls CDC 0-20'!$B$2:$F$243,3,FALSE))</f>
        <v>#N/A</v>
      </c>
      <c r="H75" t="e">
        <f>IF($C75="Male",VLOOKUP($F75,'Boys CDC 0-20'!$B$2:$F$243,4,FALSE), VLOOKUP($F75,'Girls CDC 0-20'!$B$2:$F$243,4,FALSE))</f>
        <v>#N/A</v>
      </c>
      <c r="I75" t="e">
        <f>IF($C75="Male",VLOOKUP($F75,'Boys CDC 0-20'!$B$2:$F$243,5,FALSE), VLOOKUP($F75,'Girls CDC 0-20'!$B$2:$F$243,5,FALSE))</f>
        <v>#N/A</v>
      </c>
      <c r="J75" s="9" t="str">
        <f t="shared" si="25"/>
        <v/>
      </c>
      <c r="K75" t="str">
        <f t="shared" si="34"/>
        <v/>
      </c>
      <c r="L75" t="str">
        <f t="shared" si="35"/>
        <v/>
      </c>
      <c r="M75">
        <f>1</f>
        <v>1</v>
      </c>
      <c r="N75" t="e">
        <f>IF(C75="Male",IF($K75&lt;1857,VLOOKUP($K75,'WHO Ht Boys 0-5'!$A$2:$E$1858,4,FALSE), VLOOKUP($L75,'WHO2007HtAgeBoys5-19'!$A$2:$E$169,4,FALSE)),IF($K75&lt;1857,VLOOKUP($K75,'Girls WHO 0-5'!$A$2:$E$1858,4,FALSE), VLOOKUP($L75,'Girls WHO 5-19'!$A$2:$E$169,4,FALSE)))</f>
        <v>#N/A</v>
      </c>
      <c r="O75" t="e">
        <f>IF(C75="Male",IF($K75&lt;1857,VLOOKUP($K75,'WHO Ht Boys 0-5'!$A$2:$E$1858,5,FALSE), VLOOKUP($L75,'WHO2007HtAgeBoys5-19'!$A$2:$E$169,5,FALSE)),IF($K75&lt;1857,VLOOKUP($K75,'Girls WHO 0-5'!$A$2:$E$1858,5,FALSE), VLOOKUP($L75,'Girls WHO 5-19'!$A$2:$E$169,5,FALSE)))</f>
        <v>#N/A</v>
      </c>
      <c r="P75" s="9" t="str">
        <f t="shared" si="36"/>
        <v/>
      </c>
    </row>
    <row r="76" spans="2:16" x14ac:dyDescent="0.3">
      <c r="B76" s="5"/>
      <c r="C76" s="5"/>
      <c r="D76" s="5"/>
      <c r="E76" t="str">
        <f t="shared" si="32"/>
        <v/>
      </c>
      <c r="F76" t="str">
        <f t="shared" si="33"/>
        <v/>
      </c>
      <c r="G76" t="e">
        <f>IF($C76="Male",VLOOKUP($F76,'Boys CDC 0-20'!$B$2:$F$243,3,FALSE), VLOOKUP($F76,'Girls CDC 0-20'!$B$2:$F$243,3,FALSE))</f>
        <v>#N/A</v>
      </c>
      <c r="H76" t="e">
        <f>IF($C76="Male",VLOOKUP($F76,'Boys CDC 0-20'!$B$2:$F$243,4,FALSE), VLOOKUP($F76,'Girls CDC 0-20'!$B$2:$F$243,4,FALSE))</f>
        <v>#N/A</v>
      </c>
      <c r="I76" t="e">
        <f>IF($C76="Male",VLOOKUP($F76,'Boys CDC 0-20'!$B$2:$F$243,5,FALSE), VLOOKUP($F76,'Girls CDC 0-20'!$B$2:$F$243,5,FALSE))</f>
        <v>#N/A</v>
      </c>
      <c r="J76" s="9" t="str">
        <f t="shared" si="25"/>
        <v/>
      </c>
      <c r="K76" t="str">
        <f t="shared" si="34"/>
        <v/>
      </c>
      <c r="L76" t="str">
        <f t="shared" si="35"/>
        <v/>
      </c>
      <c r="M76">
        <f>1</f>
        <v>1</v>
      </c>
      <c r="N76" t="e">
        <f>IF(C76="Male",IF($K76&lt;1857,VLOOKUP($K76,'WHO Ht Boys 0-5'!$A$2:$E$1858,4,FALSE), VLOOKUP($L76,'WHO2007HtAgeBoys5-19'!$A$2:$E$169,4,FALSE)),IF($K76&lt;1857,VLOOKUP($K76,'Girls WHO 0-5'!$A$2:$E$1858,4,FALSE), VLOOKUP($L76,'Girls WHO 5-19'!$A$2:$E$169,4,FALSE)))</f>
        <v>#N/A</v>
      </c>
      <c r="O76" t="e">
        <f>IF(C76="Male",IF($K76&lt;1857,VLOOKUP($K76,'WHO Ht Boys 0-5'!$A$2:$E$1858,5,FALSE), VLOOKUP($L76,'WHO2007HtAgeBoys5-19'!$A$2:$E$169,5,FALSE)),IF($K76&lt;1857,VLOOKUP($K76,'Girls WHO 0-5'!$A$2:$E$1858,5,FALSE), VLOOKUP($L76,'Girls WHO 5-19'!$A$2:$E$169,5,FALSE)))</f>
        <v>#N/A</v>
      </c>
      <c r="P76" s="9" t="str">
        <f t="shared" si="36"/>
        <v/>
      </c>
    </row>
    <row r="77" spans="2:16" x14ac:dyDescent="0.3">
      <c r="B77" s="5"/>
      <c r="C77" s="5"/>
      <c r="D77" s="5"/>
      <c r="E77" t="str">
        <f t="shared" si="32"/>
        <v/>
      </c>
      <c r="F77" t="str">
        <f t="shared" si="33"/>
        <v/>
      </c>
      <c r="G77" t="e">
        <f>IF($C77="Male",VLOOKUP($F77,'Boys CDC 0-20'!$B$2:$F$243,3,FALSE), VLOOKUP($F77,'Girls CDC 0-20'!$B$2:$F$243,3,FALSE))</f>
        <v>#N/A</v>
      </c>
      <c r="H77" t="e">
        <f>IF($C77="Male",VLOOKUP($F77,'Boys CDC 0-20'!$B$2:$F$243,4,FALSE), VLOOKUP($F77,'Girls CDC 0-20'!$B$2:$F$243,4,FALSE))</f>
        <v>#N/A</v>
      </c>
      <c r="I77" t="e">
        <f>IF($C77="Male",VLOOKUP($F77,'Boys CDC 0-20'!$B$2:$F$243,5,FALSE), VLOOKUP($F77,'Girls CDC 0-20'!$B$2:$F$243,5,FALSE))</f>
        <v>#N/A</v>
      </c>
      <c r="J77" s="9" t="str">
        <f t="shared" si="25"/>
        <v/>
      </c>
      <c r="K77" t="str">
        <f t="shared" si="34"/>
        <v/>
      </c>
      <c r="L77" t="str">
        <f t="shared" si="35"/>
        <v/>
      </c>
      <c r="M77">
        <f>1</f>
        <v>1</v>
      </c>
      <c r="N77" t="e">
        <f>IF(C77="Male",IF($K77&lt;1857,VLOOKUP($K77,'WHO Ht Boys 0-5'!$A$2:$E$1858,4,FALSE), VLOOKUP($L77,'WHO2007HtAgeBoys5-19'!$A$2:$E$169,4,FALSE)),IF($K77&lt;1857,VLOOKUP($K77,'Girls WHO 0-5'!$A$2:$E$1858,4,FALSE), VLOOKUP($L77,'Girls WHO 5-19'!$A$2:$E$169,4,FALSE)))</f>
        <v>#N/A</v>
      </c>
      <c r="O77" t="e">
        <f>IF(C77="Male",IF($K77&lt;1857,VLOOKUP($K77,'WHO Ht Boys 0-5'!$A$2:$E$1858,5,FALSE), VLOOKUP($L77,'WHO2007HtAgeBoys5-19'!$A$2:$E$169,5,FALSE)),IF($K77&lt;1857,VLOOKUP($K77,'Girls WHO 0-5'!$A$2:$E$1858,5,FALSE), VLOOKUP($L77,'Girls WHO 5-19'!$A$2:$E$169,5,FALSE)))</f>
        <v>#N/A</v>
      </c>
      <c r="P77" s="9" t="str">
        <f t="shared" si="36"/>
        <v/>
      </c>
    </row>
    <row r="78" spans="2:16" x14ac:dyDescent="0.3">
      <c r="B78" s="5"/>
      <c r="C78" s="5"/>
      <c r="D78" s="5"/>
      <c r="E78" t="str">
        <f t="shared" si="32"/>
        <v/>
      </c>
      <c r="F78" t="str">
        <f t="shared" si="33"/>
        <v/>
      </c>
      <c r="G78" t="e">
        <f>IF($C78="Male",VLOOKUP($F78,'Boys CDC 0-20'!$B$2:$F$243,3,FALSE), VLOOKUP($F78,'Girls CDC 0-20'!$B$2:$F$243,3,FALSE))</f>
        <v>#N/A</v>
      </c>
      <c r="H78" t="e">
        <f>IF($C78="Male",VLOOKUP($F78,'Boys CDC 0-20'!$B$2:$F$243,4,FALSE), VLOOKUP($F78,'Girls CDC 0-20'!$B$2:$F$243,4,FALSE))</f>
        <v>#N/A</v>
      </c>
      <c r="I78" t="e">
        <f>IF($C78="Male",VLOOKUP($F78,'Boys CDC 0-20'!$B$2:$F$243,5,FALSE), VLOOKUP($F78,'Girls CDC 0-20'!$B$2:$F$243,5,FALSE))</f>
        <v>#N/A</v>
      </c>
      <c r="J78" s="9" t="str">
        <f t="shared" si="25"/>
        <v/>
      </c>
      <c r="K78" t="str">
        <f t="shared" si="34"/>
        <v/>
      </c>
      <c r="L78" t="str">
        <f t="shared" si="35"/>
        <v/>
      </c>
      <c r="M78">
        <f>1</f>
        <v>1</v>
      </c>
      <c r="N78" t="e">
        <f>IF(C78="Male",IF($K78&lt;1857,VLOOKUP($K78,'WHO Ht Boys 0-5'!$A$2:$E$1858,4,FALSE), VLOOKUP($L78,'WHO2007HtAgeBoys5-19'!$A$2:$E$169,4,FALSE)),IF($K78&lt;1857,VLOOKUP($K78,'Girls WHO 0-5'!$A$2:$E$1858,4,FALSE), VLOOKUP($L78,'Girls WHO 5-19'!$A$2:$E$169,4,FALSE)))</f>
        <v>#N/A</v>
      </c>
      <c r="O78" t="e">
        <f>IF(C78="Male",IF($K78&lt;1857,VLOOKUP($K78,'WHO Ht Boys 0-5'!$A$2:$E$1858,5,FALSE), VLOOKUP($L78,'WHO2007HtAgeBoys5-19'!$A$2:$E$169,5,FALSE)),IF($K78&lt;1857,VLOOKUP($K78,'Girls WHO 0-5'!$A$2:$E$1858,5,FALSE), VLOOKUP($L78,'Girls WHO 5-19'!$A$2:$E$169,5,FALSE)))</f>
        <v>#N/A</v>
      </c>
      <c r="P78" s="9" t="str">
        <f t="shared" si="36"/>
        <v/>
      </c>
    </row>
    <row r="79" spans="2:16" x14ac:dyDescent="0.3">
      <c r="B79" s="5"/>
      <c r="C79" s="5"/>
      <c r="D79" s="5"/>
      <c r="E79" t="str">
        <f t="shared" si="32"/>
        <v/>
      </c>
      <c r="F79" t="str">
        <f t="shared" si="33"/>
        <v/>
      </c>
      <c r="G79" t="e">
        <f>IF($C79="Male",VLOOKUP($F79,'Boys CDC 0-20'!$B$2:$F$243,3,FALSE), VLOOKUP($F79,'Girls CDC 0-20'!$B$2:$F$243,3,FALSE))</f>
        <v>#N/A</v>
      </c>
      <c r="H79" t="e">
        <f>IF($C79="Male",VLOOKUP($F79,'Boys CDC 0-20'!$B$2:$F$243,4,FALSE), VLOOKUP($F79,'Girls CDC 0-20'!$B$2:$F$243,4,FALSE))</f>
        <v>#N/A</v>
      </c>
      <c r="I79" t="e">
        <f>IF($C79="Male",VLOOKUP($F79,'Boys CDC 0-20'!$B$2:$F$243,5,FALSE), VLOOKUP($F79,'Girls CDC 0-20'!$B$2:$F$243,5,FALSE))</f>
        <v>#N/A</v>
      </c>
      <c r="J79" s="9" t="str">
        <f t="shared" si="25"/>
        <v/>
      </c>
      <c r="K79" t="str">
        <f t="shared" si="34"/>
        <v/>
      </c>
      <c r="L79" t="str">
        <f t="shared" si="35"/>
        <v/>
      </c>
      <c r="M79">
        <f>1</f>
        <v>1</v>
      </c>
      <c r="N79" t="e">
        <f>IF(C79="Male",IF($K79&lt;1857,VLOOKUP($K79,'WHO Ht Boys 0-5'!$A$2:$E$1858,4,FALSE), VLOOKUP($L79,'WHO2007HtAgeBoys5-19'!$A$2:$E$169,4,FALSE)),IF($K79&lt;1857,VLOOKUP($K79,'Girls WHO 0-5'!$A$2:$E$1858,4,FALSE), VLOOKUP($L79,'Girls WHO 5-19'!$A$2:$E$169,4,FALSE)))</f>
        <v>#N/A</v>
      </c>
      <c r="O79" t="e">
        <f>IF(C79="Male",IF($K79&lt;1857,VLOOKUP($K79,'WHO Ht Boys 0-5'!$A$2:$E$1858,5,FALSE), VLOOKUP($L79,'WHO2007HtAgeBoys5-19'!$A$2:$E$169,5,FALSE)),IF($K79&lt;1857,VLOOKUP($K79,'Girls WHO 0-5'!$A$2:$E$1858,5,FALSE), VLOOKUP($L79,'Girls WHO 5-19'!$A$2:$E$169,5,FALSE)))</f>
        <v>#N/A</v>
      </c>
      <c r="P79" s="9" t="str">
        <f t="shared" si="36"/>
        <v/>
      </c>
    </row>
    <row r="80" spans="2:16" x14ac:dyDescent="0.3">
      <c r="B80" s="5"/>
      <c r="C80" s="5"/>
      <c r="D80" s="5"/>
      <c r="E80" t="str">
        <f t="shared" si="32"/>
        <v/>
      </c>
      <c r="F80" t="str">
        <f t="shared" si="33"/>
        <v/>
      </c>
      <c r="G80" t="e">
        <f>IF($C80="Male",VLOOKUP($F80,'Boys CDC 0-20'!$B$2:$F$243,3,FALSE), VLOOKUP($F80,'Girls CDC 0-20'!$B$2:$F$243,3,FALSE))</f>
        <v>#N/A</v>
      </c>
      <c r="H80" t="e">
        <f>IF($C80="Male",VLOOKUP($F80,'Boys CDC 0-20'!$B$2:$F$243,4,FALSE), VLOOKUP($F80,'Girls CDC 0-20'!$B$2:$F$243,4,FALSE))</f>
        <v>#N/A</v>
      </c>
      <c r="I80" t="e">
        <f>IF($C80="Male",VLOOKUP($F80,'Boys CDC 0-20'!$B$2:$F$243,5,FALSE), VLOOKUP($F80,'Girls CDC 0-20'!$B$2:$F$243,5,FALSE))</f>
        <v>#N/A</v>
      </c>
      <c r="J80" s="9" t="str">
        <f t="shared" si="25"/>
        <v/>
      </c>
      <c r="K80" t="str">
        <f t="shared" si="34"/>
        <v/>
      </c>
      <c r="L80" t="str">
        <f t="shared" si="35"/>
        <v/>
      </c>
      <c r="M80">
        <f>1</f>
        <v>1</v>
      </c>
      <c r="N80" t="e">
        <f>IF(C80="Male",IF($K80&lt;1857,VLOOKUP($K80,'WHO Ht Boys 0-5'!$A$2:$E$1858,4,FALSE), VLOOKUP($L80,'WHO2007HtAgeBoys5-19'!$A$2:$E$169,4,FALSE)),IF($K80&lt;1857,VLOOKUP($K80,'Girls WHO 0-5'!$A$2:$E$1858,4,FALSE), VLOOKUP($L80,'Girls WHO 5-19'!$A$2:$E$169,4,FALSE)))</f>
        <v>#N/A</v>
      </c>
      <c r="O80" t="e">
        <f>IF(C80="Male",IF($K80&lt;1857,VLOOKUP($K80,'WHO Ht Boys 0-5'!$A$2:$E$1858,5,FALSE), VLOOKUP($L80,'WHO2007HtAgeBoys5-19'!$A$2:$E$169,5,FALSE)),IF($K80&lt;1857,VLOOKUP($K80,'Girls WHO 0-5'!$A$2:$E$1858,5,FALSE), VLOOKUP($L80,'Girls WHO 5-19'!$A$2:$E$169,5,FALSE)))</f>
        <v>#N/A</v>
      </c>
      <c r="P80" s="9" t="str">
        <f t="shared" si="36"/>
        <v/>
      </c>
    </row>
    <row r="81" spans="2:16" x14ac:dyDescent="0.3">
      <c r="B81" s="5"/>
      <c r="C81" s="5"/>
      <c r="D81" s="5"/>
      <c r="E81" t="str">
        <f t="shared" si="32"/>
        <v/>
      </c>
      <c r="F81" t="str">
        <f t="shared" si="33"/>
        <v/>
      </c>
      <c r="G81" t="e">
        <f>IF($C81="Male",VLOOKUP($F81,'Boys CDC 0-20'!$B$2:$F$243,3,FALSE), VLOOKUP($F81,'Girls CDC 0-20'!$B$2:$F$243,3,FALSE))</f>
        <v>#N/A</v>
      </c>
      <c r="H81" t="e">
        <f>IF($C81="Male",VLOOKUP($F81,'Boys CDC 0-20'!$B$2:$F$243,4,FALSE), VLOOKUP($F81,'Girls CDC 0-20'!$B$2:$F$243,4,FALSE))</f>
        <v>#N/A</v>
      </c>
      <c r="I81" t="e">
        <f>IF($C81="Male",VLOOKUP($F81,'Boys CDC 0-20'!$B$2:$F$243,5,FALSE), VLOOKUP($F81,'Girls CDC 0-20'!$B$2:$F$243,5,FALSE))</f>
        <v>#N/A</v>
      </c>
      <c r="J81" s="9" t="str">
        <f t="shared" si="25"/>
        <v/>
      </c>
      <c r="K81" t="str">
        <f t="shared" si="34"/>
        <v/>
      </c>
      <c r="L81" t="str">
        <f t="shared" si="35"/>
        <v/>
      </c>
      <c r="M81">
        <f>1</f>
        <v>1</v>
      </c>
      <c r="N81" t="e">
        <f>IF(C81="Male",IF($K81&lt;1857,VLOOKUP($K81,'WHO Ht Boys 0-5'!$A$2:$E$1858,4,FALSE), VLOOKUP($L81,'WHO2007HtAgeBoys5-19'!$A$2:$E$169,4,FALSE)),IF($K81&lt;1857,VLOOKUP($K81,'Girls WHO 0-5'!$A$2:$E$1858,4,FALSE), VLOOKUP($L81,'Girls WHO 5-19'!$A$2:$E$169,4,FALSE)))</f>
        <v>#N/A</v>
      </c>
      <c r="O81" t="e">
        <f>IF(C81="Male",IF($K81&lt;1857,VLOOKUP($K81,'WHO Ht Boys 0-5'!$A$2:$E$1858,5,FALSE), VLOOKUP($L81,'WHO2007HtAgeBoys5-19'!$A$2:$E$169,5,FALSE)),IF($K81&lt;1857,VLOOKUP($K81,'Girls WHO 0-5'!$A$2:$E$1858,5,FALSE), VLOOKUP($L81,'Girls WHO 5-19'!$A$2:$E$169,5,FALSE)))</f>
        <v>#N/A</v>
      </c>
      <c r="P81" s="9" t="str">
        <f t="shared" si="36"/>
        <v/>
      </c>
    </row>
    <row r="82" spans="2:16" x14ac:dyDescent="0.3">
      <c r="B82" s="5"/>
      <c r="C82" s="5"/>
      <c r="D82" s="5"/>
      <c r="E82" t="str">
        <f t="shared" si="32"/>
        <v/>
      </c>
      <c r="F82" t="str">
        <f t="shared" si="33"/>
        <v/>
      </c>
      <c r="G82" t="e">
        <f>IF($C82="Male",VLOOKUP($F82,'Boys CDC 0-20'!$B$2:$F$243,3,FALSE), VLOOKUP($F82,'Girls CDC 0-20'!$B$2:$F$243,3,FALSE))</f>
        <v>#N/A</v>
      </c>
      <c r="H82" t="e">
        <f>IF($C82="Male",VLOOKUP($F82,'Boys CDC 0-20'!$B$2:$F$243,4,FALSE), VLOOKUP($F82,'Girls CDC 0-20'!$B$2:$F$243,4,FALSE))</f>
        <v>#N/A</v>
      </c>
      <c r="I82" t="e">
        <f>IF($C82="Male",VLOOKUP($F82,'Boys CDC 0-20'!$B$2:$F$243,5,FALSE), VLOOKUP($F82,'Girls CDC 0-20'!$B$2:$F$243,5,FALSE))</f>
        <v>#N/A</v>
      </c>
      <c r="J82" s="9" t="str">
        <f t="shared" si="25"/>
        <v/>
      </c>
      <c r="K82" t="str">
        <f t="shared" si="34"/>
        <v/>
      </c>
      <c r="L82" t="str">
        <f t="shared" si="35"/>
        <v/>
      </c>
      <c r="M82">
        <f>1</f>
        <v>1</v>
      </c>
      <c r="N82" t="e">
        <f>IF(C82="Male",IF($K82&lt;1857,VLOOKUP($K82,'WHO Ht Boys 0-5'!$A$2:$E$1858,4,FALSE), VLOOKUP($L82,'WHO2007HtAgeBoys5-19'!$A$2:$E$169,4,FALSE)),IF($K82&lt;1857,VLOOKUP($K82,'Girls WHO 0-5'!$A$2:$E$1858,4,FALSE), VLOOKUP($L82,'Girls WHO 5-19'!$A$2:$E$169,4,FALSE)))</f>
        <v>#N/A</v>
      </c>
      <c r="O82" t="e">
        <f>IF(C82="Male",IF($K82&lt;1857,VLOOKUP($K82,'WHO Ht Boys 0-5'!$A$2:$E$1858,5,FALSE), VLOOKUP($L82,'WHO2007HtAgeBoys5-19'!$A$2:$E$169,5,FALSE)),IF($K82&lt;1857,VLOOKUP($K82,'Girls WHO 0-5'!$A$2:$E$1858,5,FALSE), VLOOKUP($L82,'Girls WHO 5-19'!$A$2:$E$169,5,FALSE)))</f>
        <v>#N/A</v>
      </c>
      <c r="P82" s="9" t="str">
        <f t="shared" si="36"/>
        <v/>
      </c>
    </row>
    <row r="83" spans="2:16" x14ac:dyDescent="0.3">
      <c r="B83" s="5"/>
      <c r="C83" s="5"/>
      <c r="D83" s="5"/>
      <c r="E83" t="str">
        <f t="shared" si="32"/>
        <v/>
      </c>
      <c r="F83" t="str">
        <f t="shared" si="33"/>
        <v/>
      </c>
      <c r="G83" t="e">
        <f>IF($C83="Male",VLOOKUP($F83,'Boys CDC 0-20'!$B$2:$F$243,3,FALSE), VLOOKUP($F83,'Girls CDC 0-20'!$B$2:$F$243,3,FALSE))</f>
        <v>#N/A</v>
      </c>
      <c r="H83" t="e">
        <f>IF($C83="Male",VLOOKUP($F83,'Boys CDC 0-20'!$B$2:$F$243,4,FALSE), VLOOKUP($F83,'Girls CDC 0-20'!$B$2:$F$243,4,FALSE))</f>
        <v>#N/A</v>
      </c>
      <c r="I83" t="e">
        <f>IF($C83="Male",VLOOKUP($F83,'Boys CDC 0-20'!$B$2:$F$243,5,FALSE), VLOOKUP($F83,'Girls CDC 0-20'!$B$2:$F$243,5,FALSE))</f>
        <v>#N/A</v>
      </c>
      <c r="J83" s="9" t="str">
        <f t="shared" ref="J83:J146" si="37">IF(OR(B83="",C83="",D83=""),"",(((D83/H83)^G83)-1)/(G83*I83))</f>
        <v/>
      </c>
      <c r="K83" t="str">
        <f t="shared" si="34"/>
        <v/>
      </c>
      <c r="L83" t="str">
        <f t="shared" si="35"/>
        <v/>
      </c>
      <c r="M83">
        <f>1</f>
        <v>1</v>
      </c>
      <c r="N83" t="e">
        <f>IF(C83="Male",IF($K83&lt;1857,VLOOKUP($K83,'WHO Ht Boys 0-5'!$A$2:$E$1858,4,FALSE), VLOOKUP($L83,'WHO2007HtAgeBoys5-19'!$A$2:$E$169,4,FALSE)),IF($K83&lt;1857,VLOOKUP($K83,'Girls WHO 0-5'!$A$2:$E$1858,4,FALSE), VLOOKUP($L83,'Girls WHO 5-19'!$A$2:$E$169,4,FALSE)))</f>
        <v>#N/A</v>
      </c>
      <c r="O83" t="e">
        <f>IF(C83="Male",IF($K83&lt;1857,VLOOKUP($K83,'WHO Ht Boys 0-5'!$A$2:$E$1858,5,FALSE), VLOOKUP($L83,'WHO2007HtAgeBoys5-19'!$A$2:$E$169,5,FALSE)),IF($K83&lt;1857,VLOOKUP($K83,'Girls WHO 0-5'!$A$2:$E$1858,5,FALSE), VLOOKUP($L83,'Girls WHO 5-19'!$A$2:$E$169,5,FALSE)))</f>
        <v>#N/A</v>
      </c>
      <c r="P83" s="9" t="str">
        <f t="shared" si="36"/>
        <v/>
      </c>
    </row>
    <row r="84" spans="2:16" x14ac:dyDescent="0.3">
      <c r="B84" s="5"/>
      <c r="C84" s="5"/>
      <c r="D84" s="5"/>
      <c r="E84" t="str">
        <f t="shared" si="32"/>
        <v/>
      </c>
      <c r="F84" t="str">
        <f t="shared" si="33"/>
        <v/>
      </c>
      <c r="G84" t="e">
        <f>IF($C84="Male",VLOOKUP($F84,'Boys CDC 0-20'!$B$2:$F$243,3,FALSE), VLOOKUP($F84,'Girls CDC 0-20'!$B$2:$F$243,3,FALSE))</f>
        <v>#N/A</v>
      </c>
      <c r="H84" t="e">
        <f>IF($C84="Male",VLOOKUP($F84,'Boys CDC 0-20'!$B$2:$F$243,4,FALSE), VLOOKUP($F84,'Girls CDC 0-20'!$B$2:$F$243,4,FALSE))</f>
        <v>#N/A</v>
      </c>
      <c r="I84" t="e">
        <f>IF($C84="Male",VLOOKUP($F84,'Boys CDC 0-20'!$B$2:$F$243,5,FALSE), VLOOKUP($F84,'Girls CDC 0-20'!$B$2:$F$243,5,FALSE))</f>
        <v>#N/A</v>
      </c>
      <c r="J84" s="9" t="str">
        <f t="shared" si="37"/>
        <v/>
      </c>
      <c r="K84" t="str">
        <f t="shared" si="34"/>
        <v/>
      </c>
      <c r="L84" t="str">
        <f t="shared" si="35"/>
        <v/>
      </c>
      <c r="M84">
        <f>1</f>
        <v>1</v>
      </c>
      <c r="N84" t="e">
        <f>IF(C84="Male",IF($K84&lt;1857,VLOOKUP($K84,'WHO Ht Boys 0-5'!$A$2:$E$1858,4,FALSE), VLOOKUP($L84,'WHO2007HtAgeBoys5-19'!$A$2:$E$169,4,FALSE)),IF($K84&lt;1857,VLOOKUP($K84,'Girls WHO 0-5'!$A$2:$E$1858,4,FALSE), VLOOKUP($L84,'Girls WHO 5-19'!$A$2:$E$169,4,FALSE)))</f>
        <v>#N/A</v>
      </c>
      <c r="O84" t="e">
        <f>IF(C84="Male",IF($K84&lt;1857,VLOOKUP($K84,'WHO Ht Boys 0-5'!$A$2:$E$1858,5,FALSE), VLOOKUP($L84,'WHO2007HtAgeBoys5-19'!$A$2:$E$169,5,FALSE)),IF($K84&lt;1857,VLOOKUP($K84,'Girls WHO 0-5'!$A$2:$E$1858,5,FALSE), VLOOKUP($L84,'Girls WHO 5-19'!$A$2:$E$169,5,FALSE)))</f>
        <v>#N/A</v>
      </c>
      <c r="P84" s="9" t="str">
        <f t="shared" si="36"/>
        <v/>
      </c>
    </row>
    <row r="85" spans="2:16" x14ac:dyDescent="0.3">
      <c r="B85" s="5"/>
      <c r="C85" s="5"/>
      <c r="D85" s="5"/>
      <c r="E85" t="str">
        <f t="shared" si="32"/>
        <v/>
      </c>
      <c r="F85" t="str">
        <f t="shared" si="33"/>
        <v/>
      </c>
      <c r="G85" t="e">
        <f>IF($C85="Male",VLOOKUP($F85,'Boys CDC 0-20'!$B$2:$F$243,3,FALSE), VLOOKUP($F85,'Girls CDC 0-20'!$B$2:$F$243,3,FALSE))</f>
        <v>#N/A</v>
      </c>
      <c r="H85" t="e">
        <f>IF($C85="Male",VLOOKUP($F85,'Boys CDC 0-20'!$B$2:$F$243,4,FALSE), VLOOKUP($F85,'Girls CDC 0-20'!$B$2:$F$243,4,FALSE))</f>
        <v>#N/A</v>
      </c>
      <c r="I85" t="e">
        <f>IF($C85="Male",VLOOKUP($F85,'Boys CDC 0-20'!$B$2:$F$243,5,FALSE), VLOOKUP($F85,'Girls CDC 0-20'!$B$2:$F$243,5,FALSE))</f>
        <v>#N/A</v>
      </c>
      <c r="J85" s="9" t="str">
        <f t="shared" si="37"/>
        <v/>
      </c>
      <c r="K85" t="str">
        <f t="shared" si="34"/>
        <v/>
      </c>
      <c r="L85" t="str">
        <f t="shared" si="35"/>
        <v/>
      </c>
      <c r="M85">
        <f>1</f>
        <v>1</v>
      </c>
      <c r="N85" t="e">
        <f>IF(C85="Male",IF($K85&lt;1857,VLOOKUP($K85,'WHO Ht Boys 0-5'!$A$2:$E$1858,4,FALSE), VLOOKUP($L85,'WHO2007HtAgeBoys5-19'!$A$2:$E$169,4,FALSE)),IF($K85&lt;1857,VLOOKUP($K85,'Girls WHO 0-5'!$A$2:$E$1858,4,FALSE), VLOOKUP($L85,'Girls WHO 5-19'!$A$2:$E$169,4,FALSE)))</f>
        <v>#N/A</v>
      </c>
      <c r="O85" t="e">
        <f>IF(C85="Male",IF($K85&lt;1857,VLOOKUP($K85,'WHO Ht Boys 0-5'!$A$2:$E$1858,5,FALSE), VLOOKUP($L85,'WHO2007HtAgeBoys5-19'!$A$2:$E$169,5,FALSE)),IF($K85&lt;1857,VLOOKUP($K85,'Girls WHO 0-5'!$A$2:$E$1858,5,FALSE), VLOOKUP($L85,'Girls WHO 5-19'!$A$2:$E$169,5,FALSE)))</f>
        <v>#N/A</v>
      </c>
      <c r="P85" s="9" t="str">
        <f t="shared" si="36"/>
        <v/>
      </c>
    </row>
    <row r="86" spans="2:16" x14ac:dyDescent="0.3">
      <c r="B86" s="5"/>
      <c r="C86" s="5"/>
      <c r="D86" s="5"/>
      <c r="E86" t="str">
        <f t="shared" si="32"/>
        <v/>
      </c>
      <c r="F86" t="str">
        <f t="shared" si="33"/>
        <v/>
      </c>
      <c r="G86" t="e">
        <f>IF($C86="Male",VLOOKUP($F86,'Boys CDC 0-20'!$B$2:$F$243,3,FALSE), VLOOKUP($F86,'Girls CDC 0-20'!$B$2:$F$243,3,FALSE))</f>
        <v>#N/A</v>
      </c>
      <c r="H86" t="e">
        <f>IF($C86="Male",VLOOKUP($F86,'Boys CDC 0-20'!$B$2:$F$243,4,FALSE), VLOOKUP($F86,'Girls CDC 0-20'!$B$2:$F$243,4,FALSE))</f>
        <v>#N/A</v>
      </c>
      <c r="I86" t="e">
        <f>IF($C86="Male",VLOOKUP($F86,'Boys CDC 0-20'!$B$2:$F$243,5,FALSE), VLOOKUP($F86,'Girls CDC 0-20'!$B$2:$F$243,5,FALSE))</f>
        <v>#N/A</v>
      </c>
      <c r="J86" s="9" t="str">
        <f t="shared" si="37"/>
        <v/>
      </c>
      <c r="K86" t="str">
        <f t="shared" si="34"/>
        <v/>
      </c>
      <c r="L86" t="str">
        <f t="shared" si="35"/>
        <v/>
      </c>
      <c r="M86">
        <f>1</f>
        <v>1</v>
      </c>
      <c r="N86" t="e">
        <f>IF(C86="Male",IF($K86&lt;1857,VLOOKUP($K86,'WHO Ht Boys 0-5'!$A$2:$E$1858,4,FALSE), VLOOKUP($L86,'WHO2007HtAgeBoys5-19'!$A$2:$E$169,4,FALSE)),IF($K86&lt;1857,VLOOKUP($K86,'Girls WHO 0-5'!$A$2:$E$1858,4,FALSE), VLOOKUP($L86,'Girls WHO 5-19'!$A$2:$E$169,4,FALSE)))</f>
        <v>#N/A</v>
      </c>
      <c r="O86" t="e">
        <f>IF(C86="Male",IF($K86&lt;1857,VLOOKUP($K86,'WHO Ht Boys 0-5'!$A$2:$E$1858,5,FALSE), VLOOKUP($L86,'WHO2007HtAgeBoys5-19'!$A$2:$E$169,5,FALSE)),IF($K86&lt;1857,VLOOKUP($K86,'Girls WHO 0-5'!$A$2:$E$1858,5,FALSE), VLOOKUP($L86,'Girls WHO 5-19'!$A$2:$E$169,5,FALSE)))</f>
        <v>#N/A</v>
      </c>
      <c r="P86" s="9" t="str">
        <f t="shared" si="36"/>
        <v/>
      </c>
    </row>
    <row r="87" spans="2:16" x14ac:dyDescent="0.3">
      <c r="B87" s="5"/>
      <c r="C87" s="5"/>
      <c r="D87" s="5"/>
      <c r="E87" t="str">
        <f t="shared" si="32"/>
        <v/>
      </c>
      <c r="F87" t="str">
        <f t="shared" si="33"/>
        <v/>
      </c>
      <c r="G87" t="e">
        <f>IF($C87="Male",VLOOKUP($F87,'Boys CDC 0-20'!$B$2:$F$243,3,FALSE), VLOOKUP($F87,'Girls CDC 0-20'!$B$2:$F$243,3,FALSE))</f>
        <v>#N/A</v>
      </c>
      <c r="H87" t="e">
        <f>IF($C87="Male",VLOOKUP($F87,'Boys CDC 0-20'!$B$2:$F$243,4,FALSE), VLOOKUP($F87,'Girls CDC 0-20'!$B$2:$F$243,4,FALSE))</f>
        <v>#N/A</v>
      </c>
      <c r="I87" t="e">
        <f>IF($C87="Male",VLOOKUP($F87,'Boys CDC 0-20'!$B$2:$F$243,5,FALSE), VLOOKUP($F87,'Girls CDC 0-20'!$B$2:$F$243,5,FALSE))</f>
        <v>#N/A</v>
      </c>
      <c r="J87" s="9" t="str">
        <f t="shared" si="37"/>
        <v/>
      </c>
      <c r="K87" t="str">
        <f t="shared" si="34"/>
        <v/>
      </c>
      <c r="L87" t="str">
        <f t="shared" si="35"/>
        <v/>
      </c>
      <c r="M87">
        <f>1</f>
        <v>1</v>
      </c>
      <c r="N87" t="e">
        <f>IF(C87="Male",IF($K87&lt;1857,VLOOKUP($K87,'WHO Ht Boys 0-5'!$A$2:$E$1858,4,FALSE), VLOOKUP($L87,'WHO2007HtAgeBoys5-19'!$A$2:$E$169,4,FALSE)),IF($K87&lt;1857,VLOOKUP($K87,'Girls WHO 0-5'!$A$2:$E$1858,4,FALSE), VLOOKUP($L87,'Girls WHO 5-19'!$A$2:$E$169,4,FALSE)))</f>
        <v>#N/A</v>
      </c>
      <c r="O87" t="e">
        <f>IF(C87="Male",IF($K87&lt;1857,VLOOKUP($K87,'WHO Ht Boys 0-5'!$A$2:$E$1858,5,FALSE), VLOOKUP($L87,'WHO2007HtAgeBoys5-19'!$A$2:$E$169,5,FALSE)),IF($K87&lt;1857,VLOOKUP($K87,'Girls WHO 0-5'!$A$2:$E$1858,5,FALSE), VLOOKUP($L87,'Girls WHO 5-19'!$A$2:$E$169,5,FALSE)))</f>
        <v>#N/A</v>
      </c>
      <c r="P87" s="9" t="str">
        <f t="shared" si="36"/>
        <v/>
      </c>
    </row>
    <row r="88" spans="2:16" x14ac:dyDescent="0.3">
      <c r="B88" s="5"/>
      <c r="C88" s="5"/>
      <c r="D88" s="5"/>
      <c r="E88" t="str">
        <f t="shared" si="32"/>
        <v/>
      </c>
      <c r="F88" t="str">
        <f t="shared" si="33"/>
        <v/>
      </c>
      <c r="G88" t="e">
        <f>IF($C88="Male",VLOOKUP($F88,'Boys CDC 0-20'!$B$2:$F$243,3,FALSE), VLOOKUP($F88,'Girls CDC 0-20'!$B$2:$F$243,3,FALSE))</f>
        <v>#N/A</v>
      </c>
      <c r="H88" t="e">
        <f>IF($C88="Male",VLOOKUP($F88,'Boys CDC 0-20'!$B$2:$F$243,4,FALSE), VLOOKUP($F88,'Girls CDC 0-20'!$B$2:$F$243,4,FALSE))</f>
        <v>#N/A</v>
      </c>
      <c r="I88" t="e">
        <f>IF($C88="Male",VLOOKUP($F88,'Boys CDC 0-20'!$B$2:$F$243,5,FALSE), VLOOKUP($F88,'Girls CDC 0-20'!$B$2:$F$243,5,FALSE))</f>
        <v>#N/A</v>
      </c>
      <c r="J88" s="9" t="str">
        <f t="shared" si="37"/>
        <v/>
      </c>
      <c r="K88" t="str">
        <f t="shared" si="34"/>
        <v/>
      </c>
      <c r="L88" t="str">
        <f t="shared" si="35"/>
        <v/>
      </c>
      <c r="M88">
        <f>1</f>
        <v>1</v>
      </c>
      <c r="N88" t="e">
        <f>IF(C88="Male",IF($K88&lt;1857,VLOOKUP($K88,'WHO Ht Boys 0-5'!$A$2:$E$1858,4,FALSE), VLOOKUP($L88,'WHO2007HtAgeBoys5-19'!$A$2:$E$169,4,FALSE)),IF($K88&lt;1857,VLOOKUP($K88,'Girls WHO 0-5'!$A$2:$E$1858,4,FALSE), VLOOKUP($L88,'Girls WHO 5-19'!$A$2:$E$169,4,FALSE)))</f>
        <v>#N/A</v>
      </c>
      <c r="O88" t="e">
        <f>IF(C88="Male",IF($K88&lt;1857,VLOOKUP($K88,'WHO Ht Boys 0-5'!$A$2:$E$1858,5,FALSE), VLOOKUP($L88,'WHO2007HtAgeBoys5-19'!$A$2:$E$169,5,FALSE)),IF($K88&lt;1857,VLOOKUP($K88,'Girls WHO 0-5'!$A$2:$E$1858,5,FALSE), VLOOKUP($L88,'Girls WHO 5-19'!$A$2:$E$169,5,FALSE)))</f>
        <v>#N/A</v>
      </c>
      <c r="P88" s="9" t="str">
        <f t="shared" si="36"/>
        <v/>
      </c>
    </row>
    <row r="89" spans="2:16" x14ac:dyDescent="0.3">
      <c r="B89" s="5"/>
      <c r="C89" s="5"/>
      <c r="D89" s="5"/>
      <c r="E89" t="str">
        <f t="shared" si="32"/>
        <v/>
      </c>
      <c r="F89" t="str">
        <f t="shared" si="33"/>
        <v/>
      </c>
      <c r="G89" t="e">
        <f>IF($C89="Male",VLOOKUP($F89,'Boys CDC 0-20'!$B$2:$F$243,3,FALSE), VLOOKUP($F89,'Girls CDC 0-20'!$B$2:$F$243,3,FALSE))</f>
        <v>#N/A</v>
      </c>
      <c r="H89" t="e">
        <f>IF($C89="Male",VLOOKUP($F89,'Boys CDC 0-20'!$B$2:$F$243,4,FALSE), VLOOKUP($F89,'Girls CDC 0-20'!$B$2:$F$243,4,FALSE))</f>
        <v>#N/A</v>
      </c>
      <c r="I89" t="e">
        <f>IF($C89="Male",VLOOKUP($F89,'Boys CDC 0-20'!$B$2:$F$243,5,FALSE), VLOOKUP($F89,'Girls CDC 0-20'!$B$2:$F$243,5,FALSE))</f>
        <v>#N/A</v>
      </c>
      <c r="J89" s="9" t="str">
        <f t="shared" si="37"/>
        <v/>
      </c>
      <c r="K89" t="str">
        <f t="shared" si="34"/>
        <v/>
      </c>
      <c r="L89" t="str">
        <f t="shared" si="35"/>
        <v/>
      </c>
      <c r="M89">
        <f>1</f>
        <v>1</v>
      </c>
      <c r="N89" t="e">
        <f>IF(C89="Male",IF($K89&lt;1857,VLOOKUP($K89,'WHO Ht Boys 0-5'!$A$2:$E$1858,4,FALSE), VLOOKUP($L89,'WHO2007HtAgeBoys5-19'!$A$2:$E$169,4,FALSE)),IF($K89&lt;1857,VLOOKUP($K89,'Girls WHO 0-5'!$A$2:$E$1858,4,FALSE), VLOOKUP($L89,'Girls WHO 5-19'!$A$2:$E$169,4,FALSE)))</f>
        <v>#N/A</v>
      </c>
      <c r="O89" t="e">
        <f>IF(C89="Male",IF($K89&lt;1857,VLOOKUP($K89,'WHO Ht Boys 0-5'!$A$2:$E$1858,5,FALSE), VLOOKUP($L89,'WHO2007HtAgeBoys5-19'!$A$2:$E$169,5,FALSE)),IF($K89&lt;1857,VLOOKUP($K89,'Girls WHO 0-5'!$A$2:$E$1858,5,FALSE), VLOOKUP($L89,'Girls WHO 5-19'!$A$2:$E$169,5,FALSE)))</f>
        <v>#N/A</v>
      </c>
      <c r="P89" s="9" t="str">
        <f t="shared" si="36"/>
        <v/>
      </c>
    </row>
    <row r="90" spans="2:16" x14ac:dyDescent="0.3">
      <c r="B90" s="5"/>
      <c r="C90" s="5"/>
      <c r="D90" s="5"/>
      <c r="E90" t="str">
        <f t="shared" si="32"/>
        <v/>
      </c>
      <c r="F90" t="str">
        <f t="shared" si="33"/>
        <v/>
      </c>
      <c r="G90" t="e">
        <f>IF($C90="Male",VLOOKUP($F90,'Boys CDC 0-20'!$B$2:$F$243,3,FALSE), VLOOKUP($F90,'Girls CDC 0-20'!$B$2:$F$243,3,FALSE))</f>
        <v>#N/A</v>
      </c>
      <c r="H90" t="e">
        <f>IF($C90="Male",VLOOKUP($F90,'Boys CDC 0-20'!$B$2:$F$243,4,FALSE), VLOOKUP($F90,'Girls CDC 0-20'!$B$2:$F$243,4,FALSE))</f>
        <v>#N/A</v>
      </c>
      <c r="I90" t="e">
        <f>IF($C90="Male",VLOOKUP($F90,'Boys CDC 0-20'!$B$2:$F$243,5,FALSE), VLOOKUP($F90,'Girls CDC 0-20'!$B$2:$F$243,5,FALSE))</f>
        <v>#N/A</v>
      </c>
      <c r="J90" s="9" t="str">
        <f t="shared" si="37"/>
        <v/>
      </c>
      <c r="K90" t="str">
        <f t="shared" si="34"/>
        <v/>
      </c>
      <c r="L90" t="str">
        <f t="shared" si="35"/>
        <v/>
      </c>
      <c r="M90">
        <f>1</f>
        <v>1</v>
      </c>
      <c r="N90" t="e">
        <f>IF(C90="Male",IF($K90&lt;1857,VLOOKUP($K90,'WHO Ht Boys 0-5'!$A$2:$E$1858,4,FALSE), VLOOKUP($L90,'WHO2007HtAgeBoys5-19'!$A$2:$E$169,4,FALSE)),IF($K90&lt;1857,VLOOKUP($K90,'Girls WHO 0-5'!$A$2:$E$1858,4,FALSE), VLOOKUP($L90,'Girls WHO 5-19'!$A$2:$E$169,4,FALSE)))</f>
        <v>#N/A</v>
      </c>
      <c r="O90" t="e">
        <f>IF(C90="Male",IF($K90&lt;1857,VLOOKUP($K90,'WHO Ht Boys 0-5'!$A$2:$E$1858,5,FALSE), VLOOKUP($L90,'WHO2007HtAgeBoys5-19'!$A$2:$E$169,5,FALSE)),IF($K90&lt;1857,VLOOKUP($K90,'Girls WHO 0-5'!$A$2:$E$1858,5,FALSE), VLOOKUP($L90,'Girls WHO 5-19'!$A$2:$E$169,5,FALSE)))</f>
        <v>#N/A</v>
      </c>
      <c r="P90" s="9" t="str">
        <f t="shared" si="36"/>
        <v/>
      </c>
    </row>
    <row r="91" spans="2:16" x14ac:dyDescent="0.3">
      <c r="B91" s="5"/>
      <c r="C91" s="5"/>
      <c r="D91" s="5"/>
      <c r="E91" t="str">
        <f t="shared" si="32"/>
        <v/>
      </c>
      <c r="F91" t="str">
        <f t="shared" si="33"/>
        <v/>
      </c>
      <c r="G91" t="e">
        <f>IF($C91="Male",VLOOKUP($F91,'Boys CDC 0-20'!$B$2:$F$243,3,FALSE), VLOOKUP($F91,'Girls CDC 0-20'!$B$2:$F$243,3,FALSE))</f>
        <v>#N/A</v>
      </c>
      <c r="H91" t="e">
        <f>IF($C91="Male",VLOOKUP($F91,'Boys CDC 0-20'!$B$2:$F$243,4,FALSE), VLOOKUP($F91,'Girls CDC 0-20'!$B$2:$F$243,4,FALSE))</f>
        <v>#N/A</v>
      </c>
      <c r="I91" t="e">
        <f>IF($C91="Male",VLOOKUP($F91,'Boys CDC 0-20'!$B$2:$F$243,5,FALSE), VLOOKUP($F91,'Girls CDC 0-20'!$B$2:$F$243,5,FALSE))</f>
        <v>#N/A</v>
      </c>
      <c r="J91" s="9" t="str">
        <f t="shared" si="37"/>
        <v/>
      </c>
      <c r="K91" t="str">
        <f t="shared" si="34"/>
        <v/>
      </c>
      <c r="L91" t="str">
        <f t="shared" si="35"/>
        <v/>
      </c>
      <c r="M91">
        <f>1</f>
        <v>1</v>
      </c>
      <c r="N91" t="e">
        <f>IF(C91="Male",IF($K91&lt;1857,VLOOKUP($K91,'WHO Ht Boys 0-5'!$A$2:$E$1858,4,FALSE), VLOOKUP($L91,'WHO2007HtAgeBoys5-19'!$A$2:$E$169,4,FALSE)),IF($K91&lt;1857,VLOOKUP($K91,'Girls WHO 0-5'!$A$2:$E$1858,4,FALSE), VLOOKUP($L91,'Girls WHO 5-19'!$A$2:$E$169,4,FALSE)))</f>
        <v>#N/A</v>
      </c>
      <c r="O91" t="e">
        <f>IF(C91="Male",IF($K91&lt;1857,VLOOKUP($K91,'WHO Ht Boys 0-5'!$A$2:$E$1858,5,FALSE), VLOOKUP($L91,'WHO2007HtAgeBoys5-19'!$A$2:$E$169,5,FALSE)),IF($K91&lt;1857,VLOOKUP($K91,'Girls WHO 0-5'!$A$2:$E$1858,5,FALSE), VLOOKUP($L91,'Girls WHO 5-19'!$A$2:$E$169,5,FALSE)))</f>
        <v>#N/A</v>
      </c>
      <c r="P91" s="9" t="str">
        <f t="shared" si="36"/>
        <v/>
      </c>
    </row>
    <row r="92" spans="2:16" x14ac:dyDescent="0.3">
      <c r="B92" s="5"/>
      <c r="C92" s="5"/>
      <c r="D92" s="5"/>
      <c r="E92" t="str">
        <f t="shared" si="32"/>
        <v/>
      </c>
      <c r="F92" t="str">
        <f t="shared" si="33"/>
        <v/>
      </c>
      <c r="G92" t="e">
        <f>IF($C92="Male",VLOOKUP($F92,'Boys CDC 0-20'!$B$2:$F$243,3,FALSE), VLOOKUP($F92,'Girls CDC 0-20'!$B$2:$F$243,3,FALSE))</f>
        <v>#N/A</v>
      </c>
      <c r="H92" t="e">
        <f>IF($C92="Male",VLOOKUP($F92,'Boys CDC 0-20'!$B$2:$F$243,4,FALSE), VLOOKUP($F92,'Girls CDC 0-20'!$B$2:$F$243,4,FALSE))</f>
        <v>#N/A</v>
      </c>
      <c r="I92" t="e">
        <f>IF($C92="Male",VLOOKUP($F92,'Boys CDC 0-20'!$B$2:$F$243,5,FALSE), VLOOKUP($F92,'Girls CDC 0-20'!$B$2:$F$243,5,FALSE))</f>
        <v>#N/A</v>
      </c>
      <c r="J92" s="9" t="str">
        <f t="shared" si="37"/>
        <v/>
      </c>
      <c r="K92" t="str">
        <f t="shared" si="34"/>
        <v/>
      </c>
      <c r="L92" t="str">
        <f t="shared" si="35"/>
        <v/>
      </c>
      <c r="M92">
        <f>1</f>
        <v>1</v>
      </c>
      <c r="N92" t="e">
        <f>IF(C92="Male",IF($K92&lt;1857,VLOOKUP($K92,'WHO Ht Boys 0-5'!$A$2:$E$1858,4,FALSE), VLOOKUP($L92,'WHO2007HtAgeBoys5-19'!$A$2:$E$169,4,FALSE)),IF($K92&lt;1857,VLOOKUP($K92,'Girls WHO 0-5'!$A$2:$E$1858,4,FALSE), VLOOKUP($L92,'Girls WHO 5-19'!$A$2:$E$169,4,FALSE)))</f>
        <v>#N/A</v>
      </c>
      <c r="O92" t="e">
        <f>IF(C92="Male",IF($K92&lt;1857,VLOOKUP($K92,'WHO Ht Boys 0-5'!$A$2:$E$1858,5,FALSE), VLOOKUP($L92,'WHO2007HtAgeBoys5-19'!$A$2:$E$169,5,FALSE)),IF($K92&lt;1857,VLOOKUP($K92,'Girls WHO 0-5'!$A$2:$E$1858,5,FALSE), VLOOKUP($L92,'Girls WHO 5-19'!$A$2:$E$169,5,FALSE)))</f>
        <v>#N/A</v>
      </c>
      <c r="P92" s="9" t="str">
        <f t="shared" si="36"/>
        <v/>
      </c>
    </row>
    <row r="93" spans="2:16" x14ac:dyDescent="0.3">
      <c r="B93" s="5"/>
      <c r="C93" s="5"/>
      <c r="D93" s="5"/>
      <c r="E93" t="str">
        <f t="shared" si="32"/>
        <v/>
      </c>
      <c r="F93" t="str">
        <f t="shared" si="33"/>
        <v/>
      </c>
      <c r="G93" t="e">
        <f>IF($C93="Male",VLOOKUP($F93,'Boys CDC 0-20'!$B$2:$F$243,3,FALSE), VLOOKUP($F93,'Girls CDC 0-20'!$B$2:$F$243,3,FALSE))</f>
        <v>#N/A</v>
      </c>
      <c r="H93" t="e">
        <f>IF($C93="Male",VLOOKUP($F93,'Boys CDC 0-20'!$B$2:$F$243,4,FALSE), VLOOKUP($F93,'Girls CDC 0-20'!$B$2:$F$243,4,FALSE))</f>
        <v>#N/A</v>
      </c>
      <c r="I93" t="e">
        <f>IF($C93="Male",VLOOKUP($F93,'Boys CDC 0-20'!$B$2:$F$243,5,FALSE), VLOOKUP($F93,'Girls CDC 0-20'!$B$2:$F$243,5,FALSE))</f>
        <v>#N/A</v>
      </c>
      <c r="J93" s="9" t="str">
        <f t="shared" si="37"/>
        <v/>
      </c>
      <c r="K93" t="str">
        <f t="shared" si="34"/>
        <v/>
      </c>
      <c r="L93" t="str">
        <f t="shared" si="35"/>
        <v/>
      </c>
      <c r="M93">
        <f>1</f>
        <v>1</v>
      </c>
      <c r="N93" t="e">
        <f>IF(C93="Male",IF($K93&lt;1857,VLOOKUP($K93,'WHO Ht Boys 0-5'!$A$2:$E$1858,4,FALSE), VLOOKUP($L93,'WHO2007HtAgeBoys5-19'!$A$2:$E$169,4,FALSE)),IF($K93&lt;1857,VLOOKUP($K93,'Girls WHO 0-5'!$A$2:$E$1858,4,FALSE), VLOOKUP($L93,'Girls WHO 5-19'!$A$2:$E$169,4,FALSE)))</f>
        <v>#N/A</v>
      </c>
      <c r="O93" t="e">
        <f>IF(C93="Male",IF($K93&lt;1857,VLOOKUP($K93,'WHO Ht Boys 0-5'!$A$2:$E$1858,5,FALSE), VLOOKUP($L93,'WHO2007HtAgeBoys5-19'!$A$2:$E$169,5,FALSE)),IF($K93&lt;1857,VLOOKUP($K93,'Girls WHO 0-5'!$A$2:$E$1858,5,FALSE), VLOOKUP($L93,'Girls WHO 5-19'!$A$2:$E$169,5,FALSE)))</f>
        <v>#N/A</v>
      </c>
      <c r="P93" s="9" t="str">
        <f t="shared" si="36"/>
        <v/>
      </c>
    </row>
    <row r="94" spans="2:16" x14ac:dyDescent="0.3">
      <c r="B94" s="5"/>
      <c r="C94" s="5"/>
      <c r="D94" s="5"/>
      <c r="E94" t="str">
        <f t="shared" si="32"/>
        <v/>
      </c>
      <c r="F94" t="str">
        <f t="shared" si="33"/>
        <v/>
      </c>
      <c r="G94" t="e">
        <f>IF($C94="Male",VLOOKUP($F94,'Boys CDC 0-20'!$B$2:$F$243,3,FALSE), VLOOKUP($F94,'Girls CDC 0-20'!$B$2:$F$243,3,FALSE))</f>
        <v>#N/A</v>
      </c>
      <c r="H94" t="e">
        <f>IF($C94="Male",VLOOKUP($F94,'Boys CDC 0-20'!$B$2:$F$243,4,FALSE), VLOOKUP($F94,'Girls CDC 0-20'!$B$2:$F$243,4,FALSE))</f>
        <v>#N/A</v>
      </c>
      <c r="I94" t="e">
        <f>IF($C94="Male",VLOOKUP($F94,'Boys CDC 0-20'!$B$2:$F$243,5,FALSE), VLOOKUP($F94,'Girls CDC 0-20'!$B$2:$F$243,5,FALSE))</f>
        <v>#N/A</v>
      </c>
      <c r="J94" s="9" t="str">
        <f t="shared" si="37"/>
        <v/>
      </c>
      <c r="K94" t="str">
        <f t="shared" si="34"/>
        <v/>
      </c>
      <c r="L94" t="str">
        <f t="shared" si="35"/>
        <v/>
      </c>
      <c r="M94">
        <f>1</f>
        <v>1</v>
      </c>
      <c r="N94" t="e">
        <f>IF(C94="Male",IF($K94&lt;1857,VLOOKUP($K94,'WHO Ht Boys 0-5'!$A$2:$E$1858,4,FALSE), VLOOKUP($L94,'WHO2007HtAgeBoys5-19'!$A$2:$E$169,4,FALSE)),IF($K94&lt;1857,VLOOKUP($K94,'Girls WHO 0-5'!$A$2:$E$1858,4,FALSE), VLOOKUP($L94,'Girls WHO 5-19'!$A$2:$E$169,4,FALSE)))</f>
        <v>#N/A</v>
      </c>
      <c r="O94" t="e">
        <f>IF(C94="Male",IF($K94&lt;1857,VLOOKUP($K94,'WHO Ht Boys 0-5'!$A$2:$E$1858,5,FALSE), VLOOKUP($L94,'WHO2007HtAgeBoys5-19'!$A$2:$E$169,5,FALSE)),IF($K94&lt;1857,VLOOKUP($K94,'Girls WHO 0-5'!$A$2:$E$1858,5,FALSE), VLOOKUP($L94,'Girls WHO 5-19'!$A$2:$E$169,5,FALSE)))</f>
        <v>#N/A</v>
      </c>
      <c r="P94" s="9" t="str">
        <f t="shared" si="36"/>
        <v/>
      </c>
    </row>
    <row r="95" spans="2:16" x14ac:dyDescent="0.3">
      <c r="B95" s="5"/>
      <c r="C95" s="5"/>
      <c r="D95" s="5"/>
      <c r="E95" t="str">
        <f t="shared" si="32"/>
        <v/>
      </c>
      <c r="F95" t="str">
        <f t="shared" si="33"/>
        <v/>
      </c>
      <c r="G95" t="e">
        <f>IF($C95="Male",VLOOKUP($F95,'Boys CDC 0-20'!$B$2:$F$243,3,FALSE), VLOOKUP($F95,'Girls CDC 0-20'!$B$2:$F$243,3,FALSE))</f>
        <v>#N/A</v>
      </c>
      <c r="H95" t="e">
        <f>IF($C95="Male",VLOOKUP($F95,'Boys CDC 0-20'!$B$2:$F$243,4,FALSE), VLOOKUP($F95,'Girls CDC 0-20'!$B$2:$F$243,4,FALSE))</f>
        <v>#N/A</v>
      </c>
      <c r="I95" t="e">
        <f>IF($C95="Male",VLOOKUP($F95,'Boys CDC 0-20'!$B$2:$F$243,5,FALSE), VLOOKUP($F95,'Girls CDC 0-20'!$B$2:$F$243,5,FALSE))</f>
        <v>#N/A</v>
      </c>
      <c r="J95" s="9" t="str">
        <f t="shared" si="37"/>
        <v/>
      </c>
      <c r="K95" t="str">
        <f t="shared" si="34"/>
        <v/>
      </c>
      <c r="L95" t="str">
        <f t="shared" si="35"/>
        <v/>
      </c>
      <c r="M95">
        <f>1</f>
        <v>1</v>
      </c>
      <c r="N95" t="e">
        <f>IF(C95="Male",IF($K95&lt;1857,VLOOKUP($K95,'WHO Ht Boys 0-5'!$A$2:$E$1858,4,FALSE), VLOOKUP($L95,'WHO2007HtAgeBoys5-19'!$A$2:$E$169,4,FALSE)),IF($K95&lt;1857,VLOOKUP($K95,'Girls WHO 0-5'!$A$2:$E$1858,4,FALSE), VLOOKUP($L95,'Girls WHO 5-19'!$A$2:$E$169,4,FALSE)))</f>
        <v>#N/A</v>
      </c>
      <c r="O95" t="e">
        <f>IF(C95="Male",IF($K95&lt;1857,VLOOKUP($K95,'WHO Ht Boys 0-5'!$A$2:$E$1858,5,FALSE), VLOOKUP($L95,'WHO2007HtAgeBoys5-19'!$A$2:$E$169,5,FALSE)),IF($K95&lt;1857,VLOOKUP($K95,'Girls WHO 0-5'!$A$2:$E$1858,5,FALSE), VLOOKUP($L95,'Girls WHO 5-19'!$A$2:$E$169,5,FALSE)))</f>
        <v>#N/A</v>
      </c>
      <c r="P95" s="9" t="str">
        <f t="shared" si="36"/>
        <v/>
      </c>
    </row>
    <row r="96" spans="2:16" x14ac:dyDescent="0.3">
      <c r="B96" s="5"/>
      <c r="C96" s="5"/>
      <c r="D96" s="5"/>
      <c r="E96" t="str">
        <f t="shared" ref="E96:E159" si="38">IF(B96="","",B96*12)</f>
        <v/>
      </c>
      <c r="F96" t="str">
        <f t="shared" ref="F96:F159" si="39">IF(E96=0,0,IF(E96="","",INT(E96)+0.5))</f>
        <v/>
      </c>
      <c r="G96" t="e">
        <f>IF($C96="Male",VLOOKUP($F96,'Boys CDC 0-20'!$B$2:$F$243,3,FALSE), VLOOKUP($F96,'Girls CDC 0-20'!$B$2:$F$243,3,FALSE))</f>
        <v>#N/A</v>
      </c>
      <c r="H96" t="e">
        <f>IF($C96="Male",VLOOKUP($F96,'Boys CDC 0-20'!$B$2:$F$243,4,FALSE), VLOOKUP($F96,'Girls CDC 0-20'!$B$2:$F$243,4,FALSE))</f>
        <v>#N/A</v>
      </c>
      <c r="I96" t="e">
        <f>IF($C96="Male",VLOOKUP($F96,'Boys CDC 0-20'!$B$2:$F$243,5,FALSE), VLOOKUP($F96,'Girls CDC 0-20'!$B$2:$F$243,5,FALSE))</f>
        <v>#N/A</v>
      </c>
      <c r="J96" s="9" t="str">
        <f t="shared" si="37"/>
        <v/>
      </c>
      <c r="K96" t="str">
        <f t="shared" ref="K96:K159" si="40">IF(B96="","",ROUND(B96*365.25,0))</f>
        <v/>
      </c>
      <c r="L96" t="str">
        <f t="shared" ref="L96:L159" si="41">IF(E96="","",ROUND(E96,0))</f>
        <v/>
      </c>
      <c r="M96">
        <f>1</f>
        <v>1</v>
      </c>
      <c r="N96" t="e">
        <f>IF(C96="Male",IF($K96&lt;1857,VLOOKUP($K96,'WHO Ht Boys 0-5'!$A$2:$E$1858,4,FALSE), VLOOKUP($L96,'WHO2007HtAgeBoys5-19'!$A$2:$E$169,4,FALSE)),IF($K96&lt;1857,VLOOKUP($K96,'Girls WHO 0-5'!$A$2:$E$1858,4,FALSE), VLOOKUP($L96,'Girls WHO 5-19'!$A$2:$E$169,4,FALSE)))</f>
        <v>#N/A</v>
      </c>
      <c r="O96" t="e">
        <f>IF(C96="Male",IF($K96&lt;1857,VLOOKUP($K96,'WHO Ht Boys 0-5'!$A$2:$E$1858,5,FALSE), VLOOKUP($L96,'WHO2007HtAgeBoys5-19'!$A$2:$E$169,5,FALSE)),IF($K96&lt;1857,VLOOKUP($K96,'Girls WHO 0-5'!$A$2:$E$1858,5,FALSE), VLOOKUP($L96,'Girls WHO 5-19'!$A$2:$E$169,5,FALSE)))</f>
        <v>#N/A</v>
      </c>
      <c r="P96" s="9" t="str">
        <f t="shared" si="36"/>
        <v/>
      </c>
    </row>
    <row r="97" spans="2:16" x14ac:dyDescent="0.3">
      <c r="B97" s="5"/>
      <c r="C97" s="5"/>
      <c r="D97" s="5"/>
      <c r="E97" t="str">
        <f t="shared" si="38"/>
        <v/>
      </c>
      <c r="F97" t="str">
        <f t="shared" si="39"/>
        <v/>
      </c>
      <c r="G97" t="e">
        <f>IF($C97="Male",VLOOKUP($F97,'Boys CDC 0-20'!$B$2:$F$243,3,FALSE), VLOOKUP($F97,'Girls CDC 0-20'!$B$2:$F$243,3,FALSE))</f>
        <v>#N/A</v>
      </c>
      <c r="H97" t="e">
        <f>IF($C97="Male",VLOOKUP($F97,'Boys CDC 0-20'!$B$2:$F$243,4,FALSE), VLOOKUP($F97,'Girls CDC 0-20'!$B$2:$F$243,4,FALSE))</f>
        <v>#N/A</v>
      </c>
      <c r="I97" t="e">
        <f>IF($C97="Male",VLOOKUP($F97,'Boys CDC 0-20'!$B$2:$F$243,5,FALSE), VLOOKUP($F97,'Girls CDC 0-20'!$B$2:$F$243,5,FALSE))</f>
        <v>#N/A</v>
      </c>
      <c r="J97" s="9" t="str">
        <f t="shared" si="37"/>
        <v/>
      </c>
      <c r="K97" t="str">
        <f t="shared" si="40"/>
        <v/>
      </c>
      <c r="L97" t="str">
        <f t="shared" si="41"/>
        <v/>
      </c>
      <c r="M97">
        <f>1</f>
        <v>1</v>
      </c>
      <c r="N97" t="e">
        <f>IF(C97="Male",IF($K97&lt;1857,VLOOKUP($K97,'WHO Ht Boys 0-5'!$A$2:$E$1858,4,FALSE), VLOOKUP($L97,'WHO2007HtAgeBoys5-19'!$A$2:$E$169,4,FALSE)),IF($K97&lt;1857,VLOOKUP($K97,'Girls WHO 0-5'!$A$2:$E$1858,4,FALSE), VLOOKUP($L97,'Girls WHO 5-19'!$A$2:$E$169,4,FALSE)))</f>
        <v>#N/A</v>
      </c>
      <c r="O97" t="e">
        <f>IF(C97="Male",IF($K97&lt;1857,VLOOKUP($K97,'WHO Ht Boys 0-5'!$A$2:$E$1858,5,FALSE), VLOOKUP($L97,'WHO2007HtAgeBoys5-19'!$A$2:$E$169,5,FALSE)),IF($K97&lt;1857,VLOOKUP($K97,'Girls WHO 0-5'!$A$2:$E$1858,5,FALSE), VLOOKUP($L97,'Girls WHO 5-19'!$A$2:$E$169,5,FALSE)))</f>
        <v>#N/A</v>
      </c>
      <c r="P97" s="9" t="str">
        <f t="shared" si="36"/>
        <v/>
      </c>
    </row>
    <row r="98" spans="2:16" x14ac:dyDescent="0.3">
      <c r="B98" s="5"/>
      <c r="C98" s="5"/>
      <c r="D98" s="5"/>
      <c r="E98" t="str">
        <f t="shared" si="38"/>
        <v/>
      </c>
      <c r="F98" t="str">
        <f t="shared" si="39"/>
        <v/>
      </c>
      <c r="G98" t="e">
        <f>IF($C98="Male",VLOOKUP($F98,'Boys CDC 0-20'!$B$2:$F$243,3,FALSE), VLOOKUP($F98,'Girls CDC 0-20'!$B$2:$F$243,3,FALSE))</f>
        <v>#N/A</v>
      </c>
      <c r="H98" t="e">
        <f>IF($C98="Male",VLOOKUP($F98,'Boys CDC 0-20'!$B$2:$F$243,4,FALSE), VLOOKUP($F98,'Girls CDC 0-20'!$B$2:$F$243,4,FALSE))</f>
        <v>#N/A</v>
      </c>
      <c r="I98" t="e">
        <f>IF($C98="Male",VLOOKUP($F98,'Boys CDC 0-20'!$B$2:$F$243,5,FALSE), VLOOKUP($F98,'Girls CDC 0-20'!$B$2:$F$243,5,FALSE))</f>
        <v>#N/A</v>
      </c>
      <c r="J98" s="9" t="str">
        <f t="shared" si="37"/>
        <v/>
      </c>
      <c r="K98" t="str">
        <f t="shared" si="40"/>
        <v/>
      </c>
      <c r="L98" t="str">
        <f t="shared" si="41"/>
        <v/>
      </c>
      <c r="M98">
        <f>1</f>
        <v>1</v>
      </c>
      <c r="N98" t="e">
        <f>IF(C98="Male",IF($K98&lt;1857,VLOOKUP($K98,'WHO Ht Boys 0-5'!$A$2:$E$1858,4,FALSE), VLOOKUP($L98,'WHO2007HtAgeBoys5-19'!$A$2:$E$169,4,FALSE)),IF($K98&lt;1857,VLOOKUP($K98,'Girls WHO 0-5'!$A$2:$E$1858,4,FALSE), VLOOKUP($L98,'Girls WHO 5-19'!$A$2:$E$169,4,FALSE)))</f>
        <v>#N/A</v>
      </c>
      <c r="O98" t="e">
        <f>IF(C98="Male",IF($K98&lt;1857,VLOOKUP($K98,'WHO Ht Boys 0-5'!$A$2:$E$1858,5,FALSE), VLOOKUP($L98,'WHO2007HtAgeBoys5-19'!$A$2:$E$169,5,FALSE)),IF($K98&lt;1857,VLOOKUP($K98,'Girls WHO 0-5'!$A$2:$E$1858,5,FALSE), VLOOKUP($L98,'Girls WHO 5-19'!$A$2:$E$169,5,FALSE)))</f>
        <v>#N/A</v>
      </c>
      <c r="P98" s="9" t="str">
        <f t="shared" si="36"/>
        <v/>
      </c>
    </row>
    <row r="99" spans="2:16" x14ac:dyDescent="0.3">
      <c r="B99" s="5"/>
      <c r="C99" s="5"/>
      <c r="D99" s="5"/>
      <c r="E99" t="str">
        <f t="shared" si="38"/>
        <v/>
      </c>
      <c r="F99" t="str">
        <f t="shared" si="39"/>
        <v/>
      </c>
      <c r="G99" t="e">
        <f>IF($C99="Male",VLOOKUP($F99,'Boys CDC 0-20'!$B$2:$F$243,3,FALSE), VLOOKUP($F99,'Girls CDC 0-20'!$B$2:$F$243,3,FALSE))</f>
        <v>#N/A</v>
      </c>
      <c r="H99" t="e">
        <f>IF($C99="Male",VLOOKUP($F99,'Boys CDC 0-20'!$B$2:$F$243,4,FALSE), VLOOKUP($F99,'Girls CDC 0-20'!$B$2:$F$243,4,FALSE))</f>
        <v>#N/A</v>
      </c>
      <c r="I99" t="e">
        <f>IF($C99="Male",VLOOKUP($F99,'Boys CDC 0-20'!$B$2:$F$243,5,FALSE), VLOOKUP($F99,'Girls CDC 0-20'!$B$2:$F$243,5,FALSE))</f>
        <v>#N/A</v>
      </c>
      <c r="J99" s="9" t="str">
        <f t="shared" si="37"/>
        <v/>
      </c>
      <c r="K99" t="str">
        <f t="shared" si="40"/>
        <v/>
      </c>
      <c r="L99" t="str">
        <f t="shared" si="41"/>
        <v/>
      </c>
      <c r="M99">
        <f>1</f>
        <v>1</v>
      </c>
      <c r="N99" t="e">
        <f>IF(C99="Male",IF($K99&lt;1857,VLOOKUP($K99,'WHO Ht Boys 0-5'!$A$2:$E$1858,4,FALSE), VLOOKUP($L99,'WHO2007HtAgeBoys5-19'!$A$2:$E$169,4,FALSE)),IF($K99&lt;1857,VLOOKUP($K99,'Girls WHO 0-5'!$A$2:$E$1858,4,FALSE), VLOOKUP($L99,'Girls WHO 5-19'!$A$2:$E$169,4,FALSE)))</f>
        <v>#N/A</v>
      </c>
      <c r="O99" t="e">
        <f>IF(C99="Male",IF($K99&lt;1857,VLOOKUP($K99,'WHO Ht Boys 0-5'!$A$2:$E$1858,5,FALSE), VLOOKUP($L99,'WHO2007HtAgeBoys5-19'!$A$2:$E$169,5,FALSE)),IF($K99&lt;1857,VLOOKUP($K99,'Girls WHO 0-5'!$A$2:$E$1858,5,FALSE), VLOOKUP($L99,'Girls WHO 5-19'!$A$2:$E$169,5,FALSE)))</f>
        <v>#N/A</v>
      </c>
      <c r="P99" s="9" t="str">
        <f t="shared" si="36"/>
        <v/>
      </c>
    </row>
    <row r="100" spans="2:16" x14ac:dyDescent="0.3">
      <c r="B100" s="5"/>
      <c r="C100" s="5"/>
      <c r="D100" s="5"/>
      <c r="E100" t="str">
        <f t="shared" si="38"/>
        <v/>
      </c>
      <c r="F100" t="str">
        <f t="shared" si="39"/>
        <v/>
      </c>
      <c r="G100" t="e">
        <f>IF($C100="Male",VLOOKUP($F100,'Boys CDC 0-20'!$B$2:$F$243,3,FALSE), VLOOKUP($F100,'Girls CDC 0-20'!$B$2:$F$243,3,FALSE))</f>
        <v>#N/A</v>
      </c>
      <c r="H100" t="e">
        <f>IF($C100="Male",VLOOKUP($F100,'Boys CDC 0-20'!$B$2:$F$243,4,FALSE), VLOOKUP($F100,'Girls CDC 0-20'!$B$2:$F$243,4,FALSE))</f>
        <v>#N/A</v>
      </c>
      <c r="I100" t="e">
        <f>IF($C100="Male",VLOOKUP($F100,'Boys CDC 0-20'!$B$2:$F$243,5,FALSE), VLOOKUP($F100,'Girls CDC 0-20'!$B$2:$F$243,5,FALSE))</f>
        <v>#N/A</v>
      </c>
      <c r="J100" s="9" t="str">
        <f t="shared" si="37"/>
        <v/>
      </c>
      <c r="K100" t="str">
        <f t="shared" si="40"/>
        <v/>
      </c>
      <c r="L100" t="str">
        <f t="shared" si="41"/>
        <v/>
      </c>
      <c r="M100">
        <f>1</f>
        <v>1</v>
      </c>
      <c r="N100" t="e">
        <f>IF(C100="Male",IF($K100&lt;1857,VLOOKUP($K100,'WHO Ht Boys 0-5'!$A$2:$E$1858,4,FALSE), VLOOKUP($L100,'WHO2007HtAgeBoys5-19'!$A$2:$E$169,4,FALSE)),IF($K100&lt;1857,VLOOKUP($K100,'Girls WHO 0-5'!$A$2:$E$1858,4,FALSE), VLOOKUP($L100,'Girls WHO 5-19'!$A$2:$E$169,4,FALSE)))</f>
        <v>#N/A</v>
      </c>
      <c r="O100" t="e">
        <f>IF(C100="Male",IF($K100&lt;1857,VLOOKUP($K100,'WHO Ht Boys 0-5'!$A$2:$E$1858,5,FALSE), VLOOKUP($L100,'WHO2007HtAgeBoys5-19'!$A$2:$E$169,5,FALSE)),IF($K100&lt;1857,VLOOKUP($K100,'Girls WHO 0-5'!$A$2:$E$1858,5,FALSE), VLOOKUP($L100,'Girls WHO 5-19'!$A$2:$E$169,5,FALSE)))</f>
        <v>#N/A</v>
      </c>
      <c r="P100" s="9" t="str">
        <f t="shared" si="36"/>
        <v/>
      </c>
    </row>
    <row r="101" spans="2:16" x14ac:dyDescent="0.3">
      <c r="B101" s="5"/>
      <c r="C101" s="5"/>
      <c r="D101" s="5"/>
      <c r="E101" t="str">
        <f t="shared" si="38"/>
        <v/>
      </c>
      <c r="F101" t="str">
        <f t="shared" si="39"/>
        <v/>
      </c>
      <c r="G101" t="e">
        <f>IF($C101="Male",VLOOKUP($F101,'Boys CDC 0-20'!$B$2:$F$243,3,FALSE), VLOOKUP($F101,'Girls CDC 0-20'!$B$2:$F$243,3,FALSE))</f>
        <v>#N/A</v>
      </c>
      <c r="H101" t="e">
        <f>IF($C101="Male",VLOOKUP($F101,'Boys CDC 0-20'!$B$2:$F$243,4,FALSE), VLOOKUP($F101,'Girls CDC 0-20'!$B$2:$F$243,4,FALSE))</f>
        <v>#N/A</v>
      </c>
      <c r="I101" t="e">
        <f>IF($C101="Male",VLOOKUP($F101,'Boys CDC 0-20'!$B$2:$F$243,5,FALSE), VLOOKUP($F101,'Girls CDC 0-20'!$B$2:$F$243,5,FALSE))</f>
        <v>#N/A</v>
      </c>
      <c r="J101" s="9" t="str">
        <f t="shared" si="37"/>
        <v/>
      </c>
      <c r="K101" t="str">
        <f t="shared" si="40"/>
        <v/>
      </c>
      <c r="L101" t="str">
        <f t="shared" si="41"/>
        <v/>
      </c>
      <c r="M101">
        <f>1</f>
        <v>1</v>
      </c>
      <c r="N101" t="e">
        <f>IF(C101="Male",IF($K101&lt;1857,VLOOKUP($K101,'WHO Ht Boys 0-5'!$A$2:$E$1858,4,FALSE), VLOOKUP($L101,'WHO2007HtAgeBoys5-19'!$A$2:$E$169,4,FALSE)),IF($K101&lt;1857,VLOOKUP($K101,'Girls WHO 0-5'!$A$2:$E$1858,4,FALSE), VLOOKUP($L101,'Girls WHO 5-19'!$A$2:$E$169,4,FALSE)))</f>
        <v>#N/A</v>
      </c>
      <c r="O101" t="e">
        <f>IF(C101="Male",IF($K101&lt;1857,VLOOKUP($K101,'WHO Ht Boys 0-5'!$A$2:$E$1858,5,FALSE), VLOOKUP($L101,'WHO2007HtAgeBoys5-19'!$A$2:$E$169,5,FALSE)),IF($K101&lt;1857,VLOOKUP($K101,'Girls WHO 0-5'!$A$2:$E$1858,5,FALSE), VLOOKUP($L101,'Girls WHO 5-19'!$A$2:$E$169,5,FALSE)))</f>
        <v>#N/A</v>
      </c>
      <c r="P101" s="9" t="str">
        <f t="shared" si="36"/>
        <v/>
      </c>
    </row>
    <row r="102" spans="2:16" x14ac:dyDescent="0.3">
      <c r="B102" s="5"/>
      <c r="C102" s="5"/>
      <c r="D102" s="5"/>
      <c r="E102" t="str">
        <f t="shared" si="38"/>
        <v/>
      </c>
      <c r="F102" t="str">
        <f t="shared" si="39"/>
        <v/>
      </c>
      <c r="G102" t="e">
        <f>IF($C102="Male",VLOOKUP($F102,'Boys CDC 0-20'!$B$2:$F$243,3,FALSE), VLOOKUP($F102,'Girls CDC 0-20'!$B$2:$F$243,3,FALSE))</f>
        <v>#N/A</v>
      </c>
      <c r="H102" t="e">
        <f>IF($C102="Male",VLOOKUP($F102,'Boys CDC 0-20'!$B$2:$F$243,4,FALSE), VLOOKUP($F102,'Girls CDC 0-20'!$B$2:$F$243,4,FALSE))</f>
        <v>#N/A</v>
      </c>
      <c r="I102" t="e">
        <f>IF($C102="Male",VLOOKUP($F102,'Boys CDC 0-20'!$B$2:$F$243,5,FALSE), VLOOKUP($F102,'Girls CDC 0-20'!$B$2:$F$243,5,FALSE))</f>
        <v>#N/A</v>
      </c>
      <c r="J102" s="9" t="str">
        <f t="shared" si="37"/>
        <v/>
      </c>
      <c r="K102" t="str">
        <f t="shared" si="40"/>
        <v/>
      </c>
      <c r="L102" t="str">
        <f t="shared" si="41"/>
        <v/>
      </c>
      <c r="M102">
        <f>1</f>
        <v>1</v>
      </c>
      <c r="N102" t="e">
        <f>IF(C102="Male",IF($K102&lt;1857,VLOOKUP($K102,'WHO Ht Boys 0-5'!$A$2:$E$1858,4,FALSE), VLOOKUP($L102,'WHO2007HtAgeBoys5-19'!$A$2:$E$169,4,FALSE)),IF($K102&lt;1857,VLOOKUP($K102,'Girls WHO 0-5'!$A$2:$E$1858,4,FALSE), VLOOKUP($L102,'Girls WHO 5-19'!$A$2:$E$169,4,FALSE)))</f>
        <v>#N/A</v>
      </c>
      <c r="O102" t="e">
        <f>IF(C102="Male",IF($K102&lt;1857,VLOOKUP($K102,'WHO Ht Boys 0-5'!$A$2:$E$1858,5,FALSE), VLOOKUP($L102,'WHO2007HtAgeBoys5-19'!$A$2:$E$169,5,FALSE)),IF($K102&lt;1857,VLOOKUP($K102,'Girls WHO 0-5'!$A$2:$E$1858,5,FALSE), VLOOKUP($L102,'Girls WHO 5-19'!$A$2:$E$169,5,FALSE)))</f>
        <v>#N/A</v>
      </c>
      <c r="P102" s="9" t="str">
        <f t="shared" si="36"/>
        <v/>
      </c>
    </row>
    <row r="103" spans="2:16" x14ac:dyDescent="0.3">
      <c r="B103" s="5"/>
      <c r="C103" s="5"/>
      <c r="D103" s="5"/>
      <c r="E103" t="str">
        <f t="shared" si="38"/>
        <v/>
      </c>
      <c r="F103" t="str">
        <f t="shared" si="39"/>
        <v/>
      </c>
      <c r="G103" t="e">
        <f>IF($C103="Male",VLOOKUP($F103,'Boys CDC 0-20'!$B$2:$F$243,3,FALSE), VLOOKUP($F103,'Girls CDC 0-20'!$B$2:$F$243,3,FALSE))</f>
        <v>#N/A</v>
      </c>
      <c r="H103" t="e">
        <f>IF($C103="Male",VLOOKUP($F103,'Boys CDC 0-20'!$B$2:$F$243,4,FALSE), VLOOKUP($F103,'Girls CDC 0-20'!$B$2:$F$243,4,FALSE))</f>
        <v>#N/A</v>
      </c>
      <c r="I103" t="e">
        <f>IF($C103="Male",VLOOKUP($F103,'Boys CDC 0-20'!$B$2:$F$243,5,FALSE), VLOOKUP($F103,'Girls CDC 0-20'!$B$2:$F$243,5,FALSE))</f>
        <v>#N/A</v>
      </c>
      <c r="J103" s="9" t="str">
        <f t="shared" si="37"/>
        <v/>
      </c>
      <c r="K103" t="str">
        <f t="shared" si="40"/>
        <v/>
      </c>
      <c r="L103" t="str">
        <f t="shared" si="41"/>
        <v/>
      </c>
      <c r="M103">
        <f>1</f>
        <v>1</v>
      </c>
      <c r="N103" t="e">
        <f>IF(C103="Male",IF($K103&lt;1857,VLOOKUP($K103,'WHO Ht Boys 0-5'!$A$2:$E$1858,4,FALSE), VLOOKUP($L103,'WHO2007HtAgeBoys5-19'!$A$2:$E$169,4,FALSE)),IF($K103&lt;1857,VLOOKUP($K103,'Girls WHO 0-5'!$A$2:$E$1858,4,FALSE), VLOOKUP($L103,'Girls WHO 5-19'!$A$2:$E$169,4,FALSE)))</f>
        <v>#N/A</v>
      </c>
      <c r="O103" t="e">
        <f>IF(C103="Male",IF($K103&lt;1857,VLOOKUP($K103,'WHO Ht Boys 0-5'!$A$2:$E$1858,5,FALSE), VLOOKUP($L103,'WHO2007HtAgeBoys5-19'!$A$2:$E$169,5,FALSE)),IF($K103&lt;1857,VLOOKUP($K103,'Girls WHO 0-5'!$A$2:$E$1858,5,FALSE), VLOOKUP($L103,'Girls WHO 5-19'!$A$2:$E$169,5,FALSE)))</f>
        <v>#N/A</v>
      </c>
      <c r="P103" s="9" t="str">
        <f t="shared" si="36"/>
        <v/>
      </c>
    </row>
    <row r="104" spans="2:16" x14ac:dyDescent="0.3">
      <c r="B104" s="5"/>
      <c r="C104" s="5"/>
      <c r="D104" s="5"/>
      <c r="E104" t="str">
        <f t="shared" si="38"/>
        <v/>
      </c>
      <c r="F104" t="str">
        <f t="shared" si="39"/>
        <v/>
      </c>
      <c r="G104" t="e">
        <f>IF($C104="Male",VLOOKUP($F104,'Boys CDC 0-20'!$B$2:$F$243,3,FALSE), VLOOKUP($F104,'Girls CDC 0-20'!$B$2:$F$243,3,FALSE))</f>
        <v>#N/A</v>
      </c>
      <c r="H104" t="e">
        <f>IF($C104="Male",VLOOKUP($F104,'Boys CDC 0-20'!$B$2:$F$243,4,FALSE), VLOOKUP($F104,'Girls CDC 0-20'!$B$2:$F$243,4,FALSE))</f>
        <v>#N/A</v>
      </c>
      <c r="I104" t="e">
        <f>IF($C104="Male",VLOOKUP($F104,'Boys CDC 0-20'!$B$2:$F$243,5,FALSE), VLOOKUP($F104,'Girls CDC 0-20'!$B$2:$F$243,5,FALSE))</f>
        <v>#N/A</v>
      </c>
      <c r="J104" s="9" t="str">
        <f t="shared" si="37"/>
        <v/>
      </c>
      <c r="K104" t="str">
        <f t="shared" si="40"/>
        <v/>
      </c>
      <c r="L104" t="str">
        <f t="shared" si="41"/>
        <v/>
      </c>
      <c r="M104">
        <f>1</f>
        <v>1</v>
      </c>
      <c r="N104" t="e">
        <f>IF(C104="Male",IF($K104&lt;1857,VLOOKUP($K104,'WHO Ht Boys 0-5'!$A$2:$E$1858,4,FALSE), VLOOKUP($L104,'WHO2007HtAgeBoys5-19'!$A$2:$E$169,4,FALSE)),IF($K104&lt;1857,VLOOKUP($K104,'Girls WHO 0-5'!$A$2:$E$1858,4,FALSE), VLOOKUP($L104,'Girls WHO 5-19'!$A$2:$E$169,4,FALSE)))</f>
        <v>#N/A</v>
      </c>
      <c r="O104" t="e">
        <f>IF(C104="Male",IF($K104&lt;1857,VLOOKUP($K104,'WHO Ht Boys 0-5'!$A$2:$E$1858,5,FALSE), VLOOKUP($L104,'WHO2007HtAgeBoys5-19'!$A$2:$E$169,5,FALSE)),IF($K104&lt;1857,VLOOKUP($K104,'Girls WHO 0-5'!$A$2:$E$1858,5,FALSE), VLOOKUP($L104,'Girls WHO 5-19'!$A$2:$E$169,5,FALSE)))</f>
        <v>#N/A</v>
      </c>
      <c r="P104" s="9" t="str">
        <f t="shared" si="36"/>
        <v/>
      </c>
    </row>
    <row r="105" spans="2:16" x14ac:dyDescent="0.3">
      <c r="B105" s="5"/>
      <c r="C105" s="5"/>
      <c r="D105" s="5"/>
      <c r="E105" t="str">
        <f t="shared" si="38"/>
        <v/>
      </c>
      <c r="F105" t="str">
        <f t="shared" si="39"/>
        <v/>
      </c>
      <c r="G105" t="e">
        <f>IF($C105="Male",VLOOKUP($F105,'Boys CDC 0-20'!$B$2:$F$243,3,FALSE), VLOOKUP($F105,'Girls CDC 0-20'!$B$2:$F$243,3,FALSE))</f>
        <v>#N/A</v>
      </c>
      <c r="H105" t="e">
        <f>IF($C105="Male",VLOOKUP($F105,'Boys CDC 0-20'!$B$2:$F$243,4,FALSE), VLOOKUP($F105,'Girls CDC 0-20'!$B$2:$F$243,4,FALSE))</f>
        <v>#N/A</v>
      </c>
      <c r="I105" t="e">
        <f>IF($C105="Male",VLOOKUP($F105,'Boys CDC 0-20'!$B$2:$F$243,5,FALSE), VLOOKUP($F105,'Girls CDC 0-20'!$B$2:$F$243,5,FALSE))</f>
        <v>#N/A</v>
      </c>
      <c r="J105" s="9" t="str">
        <f t="shared" si="37"/>
        <v/>
      </c>
      <c r="K105" t="str">
        <f t="shared" si="40"/>
        <v/>
      </c>
      <c r="L105" t="str">
        <f t="shared" si="41"/>
        <v/>
      </c>
      <c r="M105">
        <f>1</f>
        <v>1</v>
      </c>
      <c r="N105" t="e">
        <f>IF(C105="Male",IF($K105&lt;1857,VLOOKUP($K105,'WHO Ht Boys 0-5'!$A$2:$E$1858,4,FALSE), VLOOKUP($L105,'WHO2007HtAgeBoys5-19'!$A$2:$E$169,4,FALSE)),IF($K105&lt;1857,VLOOKUP($K105,'Girls WHO 0-5'!$A$2:$E$1858,4,FALSE), VLOOKUP($L105,'Girls WHO 5-19'!$A$2:$E$169,4,FALSE)))</f>
        <v>#N/A</v>
      </c>
      <c r="O105" t="e">
        <f>IF(C105="Male",IF($K105&lt;1857,VLOOKUP($K105,'WHO Ht Boys 0-5'!$A$2:$E$1858,5,FALSE), VLOOKUP($L105,'WHO2007HtAgeBoys5-19'!$A$2:$E$169,5,FALSE)),IF($K105&lt;1857,VLOOKUP($K105,'Girls WHO 0-5'!$A$2:$E$1858,5,FALSE), VLOOKUP($L105,'Girls WHO 5-19'!$A$2:$E$169,5,FALSE)))</f>
        <v>#N/A</v>
      </c>
      <c r="P105" s="9" t="str">
        <f t="shared" si="36"/>
        <v/>
      </c>
    </row>
    <row r="106" spans="2:16" x14ac:dyDescent="0.3">
      <c r="B106" s="5"/>
      <c r="C106" s="5"/>
      <c r="D106" s="5"/>
      <c r="E106" t="str">
        <f t="shared" si="38"/>
        <v/>
      </c>
      <c r="F106" t="str">
        <f t="shared" si="39"/>
        <v/>
      </c>
      <c r="G106" t="e">
        <f>IF($C106="Male",VLOOKUP($F106,'Boys CDC 0-20'!$B$2:$F$243,3,FALSE), VLOOKUP($F106,'Girls CDC 0-20'!$B$2:$F$243,3,FALSE))</f>
        <v>#N/A</v>
      </c>
      <c r="H106" t="e">
        <f>IF($C106="Male",VLOOKUP($F106,'Boys CDC 0-20'!$B$2:$F$243,4,FALSE), VLOOKUP($F106,'Girls CDC 0-20'!$B$2:$F$243,4,FALSE))</f>
        <v>#N/A</v>
      </c>
      <c r="I106" t="e">
        <f>IF($C106="Male",VLOOKUP($F106,'Boys CDC 0-20'!$B$2:$F$243,5,FALSE), VLOOKUP($F106,'Girls CDC 0-20'!$B$2:$F$243,5,FALSE))</f>
        <v>#N/A</v>
      </c>
      <c r="J106" s="9" t="str">
        <f t="shared" si="37"/>
        <v/>
      </c>
      <c r="K106" t="str">
        <f t="shared" si="40"/>
        <v/>
      </c>
      <c r="L106" t="str">
        <f t="shared" si="41"/>
        <v/>
      </c>
      <c r="M106">
        <f>1</f>
        <v>1</v>
      </c>
      <c r="N106" t="e">
        <f>IF(C106="Male",IF($K106&lt;1857,VLOOKUP($K106,'WHO Ht Boys 0-5'!$A$2:$E$1858,4,FALSE), VLOOKUP($L106,'WHO2007HtAgeBoys5-19'!$A$2:$E$169,4,FALSE)),IF($K106&lt;1857,VLOOKUP($K106,'Girls WHO 0-5'!$A$2:$E$1858,4,FALSE), VLOOKUP($L106,'Girls WHO 5-19'!$A$2:$E$169,4,FALSE)))</f>
        <v>#N/A</v>
      </c>
      <c r="O106" t="e">
        <f>IF(C106="Male",IF($K106&lt;1857,VLOOKUP($K106,'WHO Ht Boys 0-5'!$A$2:$E$1858,5,FALSE), VLOOKUP($L106,'WHO2007HtAgeBoys5-19'!$A$2:$E$169,5,FALSE)),IF($K106&lt;1857,VLOOKUP($K106,'Girls WHO 0-5'!$A$2:$E$1858,5,FALSE), VLOOKUP($L106,'Girls WHO 5-19'!$A$2:$E$169,5,FALSE)))</f>
        <v>#N/A</v>
      </c>
      <c r="P106" s="9" t="str">
        <f t="shared" si="36"/>
        <v/>
      </c>
    </row>
    <row r="107" spans="2:16" x14ac:dyDescent="0.3">
      <c r="B107" s="5"/>
      <c r="C107" s="5"/>
      <c r="D107" s="5"/>
      <c r="E107" t="str">
        <f t="shared" si="38"/>
        <v/>
      </c>
      <c r="F107" t="str">
        <f t="shared" si="39"/>
        <v/>
      </c>
      <c r="G107" t="e">
        <f>IF($C107="Male",VLOOKUP($F107,'Boys CDC 0-20'!$B$2:$F$243,3,FALSE), VLOOKUP($F107,'Girls CDC 0-20'!$B$2:$F$243,3,FALSE))</f>
        <v>#N/A</v>
      </c>
      <c r="H107" t="e">
        <f>IF($C107="Male",VLOOKUP($F107,'Boys CDC 0-20'!$B$2:$F$243,4,FALSE), VLOOKUP($F107,'Girls CDC 0-20'!$B$2:$F$243,4,FALSE))</f>
        <v>#N/A</v>
      </c>
      <c r="I107" t="e">
        <f>IF($C107="Male",VLOOKUP($F107,'Boys CDC 0-20'!$B$2:$F$243,5,FALSE), VLOOKUP($F107,'Girls CDC 0-20'!$B$2:$F$243,5,FALSE))</f>
        <v>#N/A</v>
      </c>
      <c r="J107" s="9" t="str">
        <f t="shared" si="37"/>
        <v/>
      </c>
      <c r="K107" t="str">
        <f t="shared" si="40"/>
        <v/>
      </c>
      <c r="L107" t="str">
        <f t="shared" si="41"/>
        <v/>
      </c>
      <c r="M107">
        <f>1</f>
        <v>1</v>
      </c>
      <c r="N107" t="e">
        <f>IF(C107="Male",IF($K107&lt;1857,VLOOKUP($K107,'WHO Ht Boys 0-5'!$A$2:$E$1858,4,FALSE), VLOOKUP($L107,'WHO2007HtAgeBoys5-19'!$A$2:$E$169,4,FALSE)),IF($K107&lt;1857,VLOOKUP($K107,'Girls WHO 0-5'!$A$2:$E$1858,4,FALSE), VLOOKUP($L107,'Girls WHO 5-19'!$A$2:$E$169,4,FALSE)))</f>
        <v>#N/A</v>
      </c>
      <c r="O107" t="e">
        <f>IF(C107="Male",IF($K107&lt;1857,VLOOKUP($K107,'WHO Ht Boys 0-5'!$A$2:$E$1858,5,FALSE), VLOOKUP($L107,'WHO2007HtAgeBoys5-19'!$A$2:$E$169,5,FALSE)),IF($K107&lt;1857,VLOOKUP($K107,'Girls WHO 0-5'!$A$2:$E$1858,5,FALSE), VLOOKUP($L107,'Girls WHO 5-19'!$A$2:$E$169,5,FALSE)))</f>
        <v>#N/A</v>
      </c>
      <c r="P107" s="9" t="str">
        <f t="shared" si="36"/>
        <v/>
      </c>
    </row>
    <row r="108" spans="2:16" x14ac:dyDescent="0.3">
      <c r="B108" s="5"/>
      <c r="C108" s="5"/>
      <c r="D108" s="5"/>
      <c r="E108" t="str">
        <f t="shared" si="38"/>
        <v/>
      </c>
      <c r="F108" t="str">
        <f t="shared" si="39"/>
        <v/>
      </c>
      <c r="G108" t="e">
        <f>IF($C108="Male",VLOOKUP($F108,'Boys CDC 0-20'!$B$2:$F$243,3,FALSE), VLOOKUP($F108,'Girls CDC 0-20'!$B$2:$F$243,3,FALSE))</f>
        <v>#N/A</v>
      </c>
      <c r="H108" t="e">
        <f>IF($C108="Male",VLOOKUP($F108,'Boys CDC 0-20'!$B$2:$F$243,4,FALSE), VLOOKUP($F108,'Girls CDC 0-20'!$B$2:$F$243,4,FALSE))</f>
        <v>#N/A</v>
      </c>
      <c r="I108" t="e">
        <f>IF($C108="Male",VLOOKUP($F108,'Boys CDC 0-20'!$B$2:$F$243,5,FALSE), VLOOKUP($F108,'Girls CDC 0-20'!$B$2:$F$243,5,FALSE))</f>
        <v>#N/A</v>
      </c>
      <c r="J108" s="9" t="str">
        <f t="shared" si="37"/>
        <v/>
      </c>
      <c r="K108" t="str">
        <f t="shared" si="40"/>
        <v/>
      </c>
      <c r="L108" t="str">
        <f t="shared" si="41"/>
        <v/>
      </c>
      <c r="M108">
        <f>1</f>
        <v>1</v>
      </c>
      <c r="N108" t="e">
        <f>IF(C108="Male",IF($K108&lt;1857,VLOOKUP($K108,'WHO Ht Boys 0-5'!$A$2:$E$1858,4,FALSE), VLOOKUP($L108,'WHO2007HtAgeBoys5-19'!$A$2:$E$169,4,FALSE)),IF($K108&lt;1857,VLOOKUP($K108,'Girls WHO 0-5'!$A$2:$E$1858,4,FALSE), VLOOKUP($L108,'Girls WHO 5-19'!$A$2:$E$169,4,FALSE)))</f>
        <v>#N/A</v>
      </c>
      <c r="O108" t="e">
        <f>IF(C108="Male",IF($K108&lt;1857,VLOOKUP($K108,'WHO Ht Boys 0-5'!$A$2:$E$1858,5,FALSE), VLOOKUP($L108,'WHO2007HtAgeBoys5-19'!$A$2:$E$169,5,FALSE)),IF($K108&lt;1857,VLOOKUP($K108,'Girls WHO 0-5'!$A$2:$E$1858,5,FALSE), VLOOKUP($L108,'Girls WHO 5-19'!$A$2:$E$169,5,FALSE)))</f>
        <v>#N/A</v>
      </c>
      <c r="P108" s="9" t="str">
        <f t="shared" si="36"/>
        <v/>
      </c>
    </row>
    <row r="109" spans="2:16" x14ac:dyDescent="0.3">
      <c r="B109" s="5"/>
      <c r="C109" s="5"/>
      <c r="D109" s="5"/>
      <c r="E109" t="str">
        <f t="shared" si="38"/>
        <v/>
      </c>
      <c r="F109" t="str">
        <f t="shared" si="39"/>
        <v/>
      </c>
      <c r="G109" t="e">
        <f>IF($C109="Male",VLOOKUP($F109,'Boys CDC 0-20'!$B$2:$F$243,3,FALSE), VLOOKUP($F109,'Girls CDC 0-20'!$B$2:$F$243,3,FALSE))</f>
        <v>#N/A</v>
      </c>
      <c r="H109" t="e">
        <f>IF($C109="Male",VLOOKUP($F109,'Boys CDC 0-20'!$B$2:$F$243,4,FALSE), VLOOKUP($F109,'Girls CDC 0-20'!$B$2:$F$243,4,FALSE))</f>
        <v>#N/A</v>
      </c>
      <c r="I109" t="e">
        <f>IF($C109="Male",VLOOKUP($F109,'Boys CDC 0-20'!$B$2:$F$243,5,FALSE), VLOOKUP($F109,'Girls CDC 0-20'!$B$2:$F$243,5,FALSE))</f>
        <v>#N/A</v>
      </c>
      <c r="J109" s="9" t="str">
        <f t="shared" si="37"/>
        <v/>
      </c>
      <c r="K109" t="str">
        <f t="shared" si="40"/>
        <v/>
      </c>
      <c r="L109" t="str">
        <f t="shared" si="41"/>
        <v/>
      </c>
      <c r="M109">
        <f>1</f>
        <v>1</v>
      </c>
      <c r="N109" t="e">
        <f>IF(C109="Male",IF($K109&lt;1857,VLOOKUP($K109,'WHO Ht Boys 0-5'!$A$2:$E$1858,4,FALSE), VLOOKUP($L109,'WHO2007HtAgeBoys5-19'!$A$2:$E$169,4,FALSE)),IF($K109&lt;1857,VLOOKUP($K109,'Girls WHO 0-5'!$A$2:$E$1858,4,FALSE), VLOOKUP($L109,'Girls WHO 5-19'!$A$2:$E$169,4,FALSE)))</f>
        <v>#N/A</v>
      </c>
      <c r="O109" t="e">
        <f>IF(C109="Male",IF($K109&lt;1857,VLOOKUP($K109,'WHO Ht Boys 0-5'!$A$2:$E$1858,5,FALSE), VLOOKUP($L109,'WHO2007HtAgeBoys5-19'!$A$2:$E$169,5,FALSE)),IF($K109&lt;1857,VLOOKUP($K109,'Girls WHO 0-5'!$A$2:$E$1858,5,FALSE), VLOOKUP($L109,'Girls WHO 5-19'!$A$2:$E$169,5,FALSE)))</f>
        <v>#N/A</v>
      </c>
      <c r="P109" s="9" t="str">
        <f t="shared" si="36"/>
        <v/>
      </c>
    </row>
    <row r="110" spans="2:16" x14ac:dyDescent="0.3">
      <c r="B110" s="5"/>
      <c r="C110" s="5"/>
      <c r="D110" s="5"/>
      <c r="E110" t="str">
        <f t="shared" si="38"/>
        <v/>
      </c>
      <c r="F110" t="str">
        <f t="shared" si="39"/>
        <v/>
      </c>
      <c r="G110" t="e">
        <f>IF($C110="Male",VLOOKUP($F110,'Boys CDC 0-20'!$B$2:$F$243,3,FALSE), VLOOKUP($F110,'Girls CDC 0-20'!$B$2:$F$243,3,FALSE))</f>
        <v>#N/A</v>
      </c>
      <c r="H110" t="e">
        <f>IF($C110="Male",VLOOKUP($F110,'Boys CDC 0-20'!$B$2:$F$243,4,FALSE), VLOOKUP($F110,'Girls CDC 0-20'!$B$2:$F$243,4,FALSE))</f>
        <v>#N/A</v>
      </c>
      <c r="I110" t="e">
        <f>IF($C110="Male",VLOOKUP($F110,'Boys CDC 0-20'!$B$2:$F$243,5,FALSE), VLOOKUP($F110,'Girls CDC 0-20'!$B$2:$F$243,5,FALSE))</f>
        <v>#N/A</v>
      </c>
      <c r="J110" s="9" t="str">
        <f t="shared" si="37"/>
        <v/>
      </c>
      <c r="K110" t="str">
        <f t="shared" si="40"/>
        <v/>
      </c>
      <c r="L110" t="str">
        <f t="shared" si="41"/>
        <v/>
      </c>
      <c r="M110">
        <f>1</f>
        <v>1</v>
      </c>
      <c r="N110" t="e">
        <f>IF(C110="Male",IF($K110&lt;1857,VLOOKUP($K110,'WHO Ht Boys 0-5'!$A$2:$E$1858,4,FALSE), VLOOKUP($L110,'WHO2007HtAgeBoys5-19'!$A$2:$E$169,4,FALSE)),IF($K110&lt;1857,VLOOKUP($K110,'Girls WHO 0-5'!$A$2:$E$1858,4,FALSE), VLOOKUP($L110,'Girls WHO 5-19'!$A$2:$E$169,4,FALSE)))</f>
        <v>#N/A</v>
      </c>
      <c r="O110" t="e">
        <f>IF(C110="Male",IF($K110&lt;1857,VLOOKUP($K110,'WHO Ht Boys 0-5'!$A$2:$E$1858,5,FALSE), VLOOKUP($L110,'WHO2007HtAgeBoys5-19'!$A$2:$E$169,5,FALSE)),IF($K110&lt;1857,VLOOKUP($K110,'Girls WHO 0-5'!$A$2:$E$1858,5,FALSE), VLOOKUP($L110,'Girls WHO 5-19'!$A$2:$E$169,5,FALSE)))</f>
        <v>#N/A</v>
      </c>
      <c r="P110" s="9" t="str">
        <f t="shared" si="36"/>
        <v/>
      </c>
    </row>
    <row r="111" spans="2:16" x14ac:dyDescent="0.3">
      <c r="B111" s="5"/>
      <c r="C111" s="5"/>
      <c r="D111" s="5"/>
      <c r="E111" t="str">
        <f t="shared" si="38"/>
        <v/>
      </c>
      <c r="F111" t="str">
        <f t="shared" si="39"/>
        <v/>
      </c>
      <c r="G111" t="e">
        <f>IF($C111="Male",VLOOKUP($F111,'Boys CDC 0-20'!$B$2:$F$243,3,FALSE), VLOOKUP($F111,'Girls CDC 0-20'!$B$2:$F$243,3,FALSE))</f>
        <v>#N/A</v>
      </c>
      <c r="H111" t="e">
        <f>IF($C111="Male",VLOOKUP($F111,'Boys CDC 0-20'!$B$2:$F$243,4,FALSE), VLOOKUP($F111,'Girls CDC 0-20'!$B$2:$F$243,4,FALSE))</f>
        <v>#N/A</v>
      </c>
      <c r="I111" t="e">
        <f>IF($C111="Male",VLOOKUP($F111,'Boys CDC 0-20'!$B$2:$F$243,5,FALSE), VLOOKUP($F111,'Girls CDC 0-20'!$B$2:$F$243,5,FALSE))</f>
        <v>#N/A</v>
      </c>
      <c r="J111" s="9" t="str">
        <f t="shared" si="37"/>
        <v/>
      </c>
      <c r="K111" t="str">
        <f t="shared" si="40"/>
        <v/>
      </c>
      <c r="L111" t="str">
        <f t="shared" si="41"/>
        <v/>
      </c>
      <c r="M111">
        <f>1</f>
        <v>1</v>
      </c>
      <c r="N111" t="e">
        <f>IF(C111="Male",IF($K111&lt;1857,VLOOKUP($K111,'WHO Ht Boys 0-5'!$A$2:$E$1858,4,FALSE), VLOOKUP($L111,'WHO2007HtAgeBoys5-19'!$A$2:$E$169,4,FALSE)),IF($K111&lt;1857,VLOOKUP($K111,'Girls WHO 0-5'!$A$2:$E$1858,4,FALSE), VLOOKUP($L111,'Girls WHO 5-19'!$A$2:$E$169,4,FALSE)))</f>
        <v>#N/A</v>
      </c>
      <c r="O111" t="e">
        <f>IF(C111="Male",IF($K111&lt;1857,VLOOKUP($K111,'WHO Ht Boys 0-5'!$A$2:$E$1858,5,FALSE), VLOOKUP($L111,'WHO2007HtAgeBoys5-19'!$A$2:$E$169,5,FALSE)),IF($K111&lt;1857,VLOOKUP($K111,'Girls WHO 0-5'!$A$2:$E$1858,5,FALSE), VLOOKUP($L111,'Girls WHO 5-19'!$A$2:$E$169,5,FALSE)))</f>
        <v>#N/A</v>
      </c>
      <c r="P111" s="9" t="str">
        <f t="shared" si="36"/>
        <v/>
      </c>
    </row>
    <row r="112" spans="2:16" x14ac:dyDescent="0.3">
      <c r="B112" s="5"/>
      <c r="C112" s="5"/>
      <c r="D112" s="5"/>
      <c r="E112" t="str">
        <f t="shared" si="38"/>
        <v/>
      </c>
      <c r="F112" t="str">
        <f t="shared" si="39"/>
        <v/>
      </c>
      <c r="G112" t="e">
        <f>IF($C112="Male",VLOOKUP($F112,'Boys CDC 0-20'!$B$2:$F$243,3,FALSE), VLOOKUP($F112,'Girls CDC 0-20'!$B$2:$F$243,3,FALSE))</f>
        <v>#N/A</v>
      </c>
      <c r="H112" t="e">
        <f>IF($C112="Male",VLOOKUP($F112,'Boys CDC 0-20'!$B$2:$F$243,4,FALSE), VLOOKUP($F112,'Girls CDC 0-20'!$B$2:$F$243,4,FALSE))</f>
        <v>#N/A</v>
      </c>
      <c r="I112" t="e">
        <f>IF($C112="Male",VLOOKUP($F112,'Boys CDC 0-20'!$B$2:$F$243,5,FALSE), VLOOKUP($F112,'Girls CDC 0-20'!$B$2:$F$243,5,FALSE))</f>
        <v>#N/A</v>
      </c>
      <c r="J112" s="9" t="str">
        <f t="shared" si="37"/>
        <v/>
      </c>
      <c r="K112" t="str">
        <f t="shared" si="40"/>
        <v/>
      </c>
      <c r="L112" t="str">
        <f t="shared" si="41"/>
        <v/>
      </c>
      <c r="M112">
        <f>1</f>
        <v>1</v>
      </c>
      <c r="N112" t="e">
        <f>IF(C112="Male",IF($K112&lt;1857,VLOOKUP($K112,'WHO Ht Boys 0-5'!$A$2:$E$1858,4,FALSE), VLOOKUP($L112,'WHO2007HtAgeBoys5-19'!$A$2:$E$169,4,FALSE)),IF($K112&lt;1857,VLOOKUP($K112,'Girls WHO 0-5'!$A$2:$E$1858,4,FALSE), VLOOKUP($L112,'Girls WHO 5-19'!$A$2:$E$169,4,FALSE)))</f>
        <v>#N/A</v>
      </c>
      <c r="O112" t="e">
        <f>IF(C112="Male",IF($K112&lt;1857,VLOOKUP($K112,'WHO Ht Boys 0-5'!$A$2:$E$1858,5,FALSE), VLOOKUP($L112,'WHO2007HtAgeBoys5-19'!$A$2:$E$169,5,FALSE)),IF($K112&lt;1857,VLOOKUP($K112,'Girls WHO 0-5'!$A$2:$E$1858,5,FALSE), VLOOKUP($L112,'Girls WHO 5-19'!$A$2:$E$169,5,FALSE)))</f>
        <v>#N/A</v>
      </c>
      <c r="P112" s="9" t="str">
        <f t="shared" si="36"/>
        <v/>
      </c>
    </row>
    <row r="113" spans="2:16" x14ac:dyDescent="0.3">
      <c r="B113" s="5"/>
      <c r="C113" s="5"/>
      <c r="D113" s="5"/>
      <c r="E113" t="str">
        <f t="shared" si="38"/>
        <v/>
      </c>
      <c r="F113" t="str">
        <f t="shared" si="39"/>
        <v/>
      </c>
      <c r="G113" t="e">
        <f>IF($C113="Male",VLOOKUP($F113,'Boys CDC 0-20'!$B$2:$F$243,3,FALSE), VLOOKUP($F113,'Girls CDC 0-20'!$B$2:$F$243,3,FALSE))</f>
        <v>#N/A</v>
      </c>
      <c r="H113" t="e">
        <f>IF($C113="Male",VLOOKUP($F113,'Boys CDC 0-20'!$B$2:$F$243,4,FALSE), VLOOKUP($F113,'Girls CDC 0-20'!$B$2:$F$243,4,FALSE))</f>
        <v>#N/A</v>
      </c>
      <c r="I113" t="e">
        <f>IF($C113="Male",VLOOKUP($F113,'Boys CDC 0-20'!$B$2:$F$243,5,FALSE), VLOOKUP($F113,'Girls CDC 0-20'!$B$2:$F$243,5,FALSE))</f>
        <v>#N/A</v>
      </c>
      <c r="J113" s="9" t="str">
        <f t="shared" si="37"/>
        <v/>
      </c>
      <c r="K113" t="str">
        <f t="shared" si="40"/>
        <v/>
      </c>
      <c r="L113" t="str">
        <f t="shared" si="41"/>
        <v/>
      </c>
      <c r="M113">
        <f>1</f>
        <v>1</v>
      </c>
      <c r="N113" t="e">
        <f>IF(C113="Male",IF($K113&lt;1857,VLOOKUP($K113,'WHO Ht Boys 0-5'!$A$2:$E$1858,4,FALSE), VLOOKUP($L113,'WHO2007HtAgeBoys5-19'!$A$2:$E$169,4,FALSE)),IF($K113&lt;1857,VLOOKUP($K113,'Girls WHO 0-5'!$A$2:$E$1858,4,FALSE), VLOOKUP($L113,'Girls WHO 5-19'!$A$2:$E$169,4,FALSE)))</f>
        <v>#N/A</v>
      </c>
      <c r="O113" t="e">
        <f>IF(C113="Male",IF($K113&lt;1857,VLOOKUP($K113,'WHO Ht Boys 0-5'!$A$2:$E$1858,5,FALSE), VLOOKUP($L113,'WHO2007HtAgeBoys5-19'!$A$2:$E$169,5,FALSE)),IF($K113&lt;1857,VLOOKUP($K113,'Girls WHO 0-5'!$A$2:$E$1858,5,FALSE), VLOOKUP($L113,'Girls WHO 5-19'!$A$2:$E$169,5,FALSE)))</f>
        <v>#N/A</v>
      </c>
      <c r="P113" s="9" t="str">
        <f t="shared" si="36"/>
        <v/>
      </c>
    </row>
    <row r="114" spans="2:16" x14ac:dyDescent="0.3">
      <c r="B114" s="5"/>
      <c r="C114" s="5"/>
      <c r="D114" s="5"/>
      <c r="E114" t="str">
        <f t="shared" si="38"/>
        <v/>
      </c>
      <c r="F114" t="str">
        <f t="shared" si="39"/>
        <v/>
      </c>
      <c r="G114" t="e">
        <f>IF($C114="Male",VLOOKUP($F114,'Boys CDC 0-20'!$B$2:$F$243,3,FALSE), VLOOKUP($F114,'Girls CDC 0-20'!$B$2:$F$243,3,FALSE))</f>
        <v>#N/A</v>
      </c>
      <c r="H114" t="e">
        <f>IF($C114="Male",VLOOKUP($F114,'Boys CDC 0-20'!$B$2:$F$243,4,FALSE), VLOOKUP($F114,'Girls CDC 0-20'!$B$2:$F$243,4,FALSE))</f>
        <v>#N/A</v>
      </c>
      <c r="I114" t="e">
        <f>IF($C114="Male",VLOOKUP($F114,'Boys CDC 0-20'!$B$2:$F$243,5,FALSE), VLOOKUP($F114,'Girls CDC 0-20'!$B$2:$F$243,5,FALSE))</f>
        <v>#N/A</v>
      </c>
      <c r="J114" s="9" t="str">
        <f t="shared" si="37"/>
        <v/>
      </c>
      <c r="K114" t="str">
        <f t="shared" si="40"/>
        <v/>
      </c>
      <c r="L114" t="str">
        <f t="shared" si="41"/>
        <v/>
      </c>
      <c r="M114">
        <f>1</f>
        <v>1</v>
      </c>
      <c r="N114" t="e">
        <f>IF(C114="Male",IF($K114&lt;1857,VLOOKUP($K114,'WHO Ht Boys 0-5'!$A$2:$E$1858,4,FALSE), VLOOKUP($L114,'WHO2007HtAgeBoys5-19'!$A$2:$E$169,4,FALSE)),IF($K114&lt;1857,VLOOKUP($K114,'Girls WHO 0-5'!$A$2:$E$1858,4,FALSE), VLOOKUP($L114,'Girls WHO 5-19'!$A$2:$E$169,4,FALSE)))</f>
        <v>#N/A</v>
      </c>
      <c r="O114" t="e">
        <f>IF(C114="Male",IF($K114&lt;1857,VLOOKUP($K114,'WHO Ht Boys 0-5'!$A$2:$E$1858,5,FALSE), VLOOKUP($L114,'WHO2007HtAgeBoys5-19'!$A$2:$E$169,5,FALSE)),IF($K114&lt;1857,VLOOKUP($K114,'Girls WHO 0-5'!$A$2:$E$1858,5,FALSE), VLOOKUP($L114,'Girls WHO 5-19'!$A$2:$E$169,5,FALSE)))</f>
        <v>#N/A</v>
      </c>
      <c r="P114" s="9" t="str">
        <f t="shared" si="36"/>
        <v/>
      </c>
    </row>
    <row r="115" spans="2:16" x14ac:dyDescent="0.3">
      <c r="B115" s="5"/>
      <c r="C115" s="5"/>
      <c r="D115" s="5"/>
      <c r="E115" t="str">
        <f t="shared" si="38"/>
        <v/>
      </c>
      <c r="F115" t="str">
        <f t="shared" si="39"/>
        <v/>
      </c>
      <c r="G115" t="e">
        <f>IF($C115="Male",VLOOKUP($F115,'Boys CDC 0-20'!$B$2:$F$243,3,FALSE), VLOOKUP($F115,'Girls CDC 0-20'!$B$2:$F$243,3,FALSE))</f>
        <v>#N/A</v>
      </c>
      <c r="H115" t="e">
        <f>IF($C115="Male",VLOOKUP($F115,'Boys CDC 0-20'!$B$2:$F$243,4,FALSE), VLOOKUP($F115,'Girls CDC 0-20'!$B$2:$F$243,4,FALSE))</f>
        <v>#N/A</v>
      </c>
      <c r="I115" t="e">
        <f>IF($C115="Male",VLOOKUP($F115,'Boys CDC 0-20'!$B$2:$F$243,5,FALSE), VLOOKUP($F115,'Girls CDC 0-20'!$B$2:$F$243,5,FALSE))</f>
        <v>#N/A</v>
      </c>
      <c r="J115" s="9" t="str">
        <f t="shared" si="37"/>
        <v/>
      </c>
      <c r="K115" t="str">
        <f t="shared" si="40"/>
        <v/>
      </c>
      <c r="L115" t="str">
        <f t="shared" si="41"/>
        <v/>
      </c>
      <c r="M115">
        <f>1</f>
        <v>1</v>
      </c>
      <c r="N115" t="e">
        <f>IF(C115="Male",IF($K115&lt;1857,VLOOKUP($K115,'WHO Ht Boys 0-5'!$A$2:$E$1858,4,FALSE), VLOOKUP($L115,'WHO2007HtAgeBoys5-19'!$A$2:$E$169,4,FALSE)),IF($K115&lt;1857,VLOOKUP($K115,'Girls WHO 0-5'!$A$2:$E$1858,4,FALSE), VLOOKUP($L115,'Girls WHO 5-19'!$A$2:$E$169,4,FALSE)))</f>
        <v>#N/A</v>
      </c>
      <c r="O115" t="e">
        <f>IF(C115="Male",IF($K115&lt;1857,VLOOKUP($K115,'WHO Ht Boys 0-5'!$A$2:$E$1858,5,FALSE), VLOOKUP($L115,'WHO2007HtAgeBoys5-19'!$A$2:$E$169,5,FALSE)),IF($K115&lt;1857,VLOOKUP($K115,'Girls WHO 0-5'!$A$2:$E$1858,5,FALSE), VLOOKUP($L115,'Girls WHO 5-19'!$A$2:$E$169,5,FALSE)))</f>
        <v>#N/A</v>
      </c>
      <c r="P115" s="9" t="str">
        <f t="shared" si="36"/>
        <v/>
      </c>
    </row>
    <row r="116" spans="2:16" x14ac:dyDescent="0.3">
      <c r="B116" s="5"/>
      <c r="C116" s="5"/>
      <c r="D116" s="5"/>
      <c r="E116" t="str">
        <f t="shared" si="38"/>
        <v/>
      </c>
      <c r="F116" t="str">
        <f t="shared" si="39"/>
        <v/>
      </c>
      <c r="G116" t="e">
        <f>IF($C116="Male",VLOOKUP($F116,'Boys CDC 0-20'!$B$2:$F$243,3,FALSE), VLOOKUP($F116,'Girls CDC 0-20'!$B$2:$F$243,3,FALSE))</f>
        <v>#N/A</v>
      </c>
      <c r="H116" t="e">
        <f>IF($C116="Male",VLOOKUP($F116,'Boys CDC 0-20'!$B$2:$F$243,4,FALSE), VLOOKUP($F116,'Girls CDC 0-20'!$B$2:$F$243,4,FALSE))</f>
        <v>#N/A</v>
      </c>
      <c r="I116" t="e">
        <f>IF($C116="Male",VLOOKUP($F116,'Boys CDC 0-20'!$B$2:$F$243,5,FALSE), VLOOKUP($F116,'Girls CDC 0-20'!$B$2:$F$243,5,FALSE))</f>
        <v>#N/A</v>
      </c>
      <c r="J116" s="9" t="str">
        <f t="shared" si="37"/>
        <v/>
      </c>
      <c r="K116" t="str">
        <f t="shared" si="40"/>
        <v/>
      </c>
      <c r="L116" t="str">
        <f t="shared" si="41"/>
        <v/>
      </c>
      <c r="M116">
        <f>1</f>
        <v>1</v>
      </c>
      <c r="N116" t="e">
        <f>IF(C116="Male",IF($K116&lt;1857,VLOOKUP($K116,'WHO Ht Boys 0-5'!$A$2:$E$1858,4,FALSE), VLOOKUP($L116,'WHO2007HtAgeBoys5-19'!$A$2:$E$169,4,FALSE)),IF($K116&lt;1857,VLOOKUP($K116,'Girls WHO 0-5'!$A$2:$E$1858,4,FALSE), VLOOKUP($L116,'Girls WHO 5-19'!$A$2:$E$169,4,FALSE)))</f>
        <v>#N/A</v>
      </c>
      <c r="O116" t="e">
        <f>IF(C116="Male",IF($K116&lt;1857,VLOOKUP($K116,'WHO Ht Boys 0-5'!$A$2:$E$1858,5,FALSE), VLOOKUP($L116,'WHO2007HtAgeBoys5-19'!$A$2:$E$169,5,FALSE)),IF($K116&lt;1857,VLOOKUP($K116,'Girls WHO 0-5'!$A$2:$E$1858,5,FALSE), VLOOKUP($L116,'Girls WHO 5-19'!$A$2:$E$169,5,FALSE)))</f>
        <v>#N/A</v>
      </c>
      <c r="P116" s="9" t="str">
        <f t="shared" si="36"/>
        <v/>
      </c>
    </row>
    <row r="117" spans="2:16" x14ac:dyDescent="0.3">
      <c r="B117" s="5"/>
      <c r="C117" s="5"/>
      <c r="D117" s="5"/>
      <c r="E117" t="str">
        <f t="shared" si="38"/>
        <v/>
      </c>
      <c r="F117" t="str">
        <f t="shared" si="39"/>
        <v/>
      </c>
      <c r="G117" t="e">
        <f>IF($C117="Male",VLOOKUP($F117,'Boys CDC 0-20'!$B$2:$F$243,3,FALSE), VLOOKUP($F117,'Girls CDC 0-20'!$B$2:$F$243,3,FALSE))</f>
        <v>#N/A</v>
      </c>
      <c r="H117" t="e">
        <f>IF($C117="Male",VLOOKUP($F117,'Boys CDC 0-20'!$B$2:$F$243,4,FALSE), VLOOKUP($F117,'Girls CDC 0-20'!$B$2:$F$243,4,FALSE))</f>
        <v>#N/A</v>
      </c>
      <c r="I117" t="e">
        <f>IF($C117="Male",VLOOKUP($F117,'Boys CDC 0-20'!$B$2:$F$243,5,FALSE), VLOOKUP($F117,'Girls CDC 0-20'!$B$2:$F$243,5,FALSE))</f>
        <v>#N/A</v>
      </c>
      <c r="J117" s="9" t="str">
        <f t="shared" si="37"/>
        <v/>
      </c>
      <c r="K117" t="str">
        <f t="shared" si="40"/>
        <v/>
      </c>
      <c r="L117" t="str">
        <f t="shared" si="41"/>
        <v/>
      </c>
      <c r="M117">
        <f>1</f>
        <v>1</v>
      </c>
      <c r="N117" t="e">
        <f>IF(C117="Male",IF($K117&lt;1857,VLOOKUP($K117,'WHO Ht Boys 0-5'!$A$2:$E$1858,4,FALSE), VLOOKUP($L117,'WHO2007HtAgeBoys5-19'!$A$2:$E$169,4,FALSE)),IF($K117&lt;1857,VLOOKUP($K117,'Girls WHO 0-5'!$A$2:$E$1858,4,FALSE), VLOOKUP($L117,'Girls WHO 5-19'!$A$2:$E$169,4,FALSE)))</f>
        <v>#N/A</v>
      </c>
      <c r="O117" t="e">
        <f>IF(C117="Male",IF($K117&lt;1857,VLOOKUP($K117,'WHO Ht Boys 0-5'!$A$2:$E$1858,5,FALSE), VLOOKUP($L117,'WHO2007HtAgeBoys5-19'!$A$2:$E$169,5,FALSE)),IF($K117&lt;1857,VLOOKUP($K117,'Girls WHO 0-5'!$A$2:$E$1858,5,FALSE), VLOOKUP($L117,'Girls WHO 5-19'!$A$2:$E$169,5,FALSE)))</f>
        <v>#N/A</v>
      </c>
      <c r="P117" s="9" t="str">
        <f t="shared" si="36"/>
        <v/>
      </c>
    </row>
    <row r="118" spans="2:16" x14ac:dyDescent="0.3">
      <c r="B118" s="5"/>
      <c r="C118" s="5"/>
      <c r="D118" s="5"/>
      <c r="E118" t="str">
        <f t="shared" si="38"/>
        <v/>
      </c>
      <c r="F118" t="str">
        <f t="shared" si="39"/>
        <v/>
      </c>
      <c r="G118" t="e">
        <f>IF($C118="Male",VLOOKUP($F118,'Boys CDC 0-20'!$B$2:$F$243,3,FALSE), VLOOKUP($F118,'Girls CDC 0-20'!$B$2:$F$243,3,FALSE))</f>
        <v>#N/A</v>
      </c>
      <c r="H118" t="e">
        <f>IF($C118="Male",VLOOKUP($F118,'Boys CDC 0-20'!$B$2:$F$243,4,FALSE), VLOOKUP($F118,'Girls CDC 0-20'!$B$2:$F$243,4,FALSE))</f>
        <v>#N/A</v>
      </c>
      <c r="I118" t="e">
        <f>IF($C118="Male",VLOOKUP($F118,'Boys CDC 0-20'!$B$2:$F$243,5,FALSE), VLOOKUP($F118,'Girls CDC 0-20'!$B$2:$F$243,5,FALSE))</f>
        <v>#N/A</v>
      </c>
      <c r="J118" s="9" t="str">
        <f t="shared" si="37"/>
        <v/>
      </c>
      <c r="K118" t="str">
        <f t="shared" si="40"/>
        <v/>
      </c>
      <c r="L118" t="str">
        <f t="shared" si="41"/>
        <v/>
      </c>
      <c r="M118">
        <f>1</f>
        <v>1</v>
      </c>
      <c r="N118" t="e">
        <f>IF(C118="Male",IF($K118&lt;1857,VLOOKUP($K118,'WHO Ht Boys 0-5'!$A$2:$E$1858,4,FALSE), VLOOKUP($L118,'WHO2007HtAgeBoys5-19'!$A$2:$E$169,4,FALSE)),IF($K118&lt;1857,VLOOKUP($K118,'Girls WHO 0-5'!$A$2:$E$1858,4,FALSE), VLOOKUP($L118,'Girls WHO 5-19'!$A$2:$E$169,4,FALSE)))</f>
        <v>#N/A</v>
      </c>
      <c r="O118" t="e">
        <f>IF(C118="Male",IF($K118&lt;1857,VLOOKUP($K118,'WHO Ht Boys 0-5'!$A$2:$E$1858,5,FALSE), VLOOKUP($L118,'WHO2007HtAgeBoys5-19'!$A$2:$E$169,5,FALSE)),IF($K118&lt;1857,VLOOKUP($K118,'Girls WHO 0-5'!$A$2:$E$1858,5,FALSE), VLOOKUP($L118,'Girls WHO 5-19'!$A$2:$E$169,5,FALSE)))</f>
        <v>#N/A</v>
      </c>
      <c r="P118" s="9" t="str">
        <f t="shared" si="36"/>
        <v/>
      </c>
    </row>
    <row r="119" spans="2:16" x14ac:dyDescent="0.3">
      <c r="B119" s="5"/>
      <c r="C119" s="5"/>
      <c r="D119" s="5"/>
      <c r="E119" t="str">
        <f t="shared" si="38"/>
        <v/>
      </c>
      <c r="F119" t="str">
        <f t="shared" si="39"/>
        <v/>
      </c>
      <c r="G119" t="e">
        <f>IF($C119="Male",VLOOKUP($F119,'Boys CDC 0-20'!$B$2:$F$243,3,FALSE), VLOOKUP($F119,'Girls CDC 0-20'!$B$2:$F$243,3,FALSE))</f>
        <v>#N/A</v>
      </c>
      <c r="H119" t="e">
        <f>IF($C119="Male",VLOOKUP($F119,'Boys CDC 0-20'!$B$2:$F$243,4,FALSE), VLOOKUP($F119,'Girls CDC 0-20'!$B$2:$F$243,4,FALSE))</f>
        <v>#N/A</v>
      </c>
      <c r="I119" t="e">
        <f>IF($C119="Male",VLOOKUP($F119,'Boys CDC 0-20'!$B$2:$F$243,5,FALSE), VLOOKUP($F119,'Girls CDC 0-20'!$B$2:$F$243,5,FALSE))</f>
        <v>#N/A</v>
      </c>
      <c r="J119" s="9" t="str">
        <f t="shared" si="37"/>
        <v/>
      </c>
      <c r="K119" t="str">
        <f t="shared" si="40"/>
        <v/>
      </c>
      <c r="L119" t="str">
        <f t="shared" si="41"/>
        <v/>
      </c>
      <c r="M119">
        <f>1</f>
        <v>1</v>
      </c>
      <c r="N119" t="e">
        <f>IF(C119="Male",IF($K119&lt;1857,VLOOKUP($K119,'WHO Ht Boys 0-5'!$A$2:$E$1858,4,FALSE), VLOOKUP($L119,'WHO2007HtAgeBoys5-19'!$A$2:$E$169,4,FALSE)),IF($K119&lt;1857,VLOOKUP($K119,'Girls WHO 0-5'!$A$2:$E$1858,4,FALSE), VLOOKUP($L119,'Girls WHO 5-19'!$A$2:$E$169,4,FALSE)))</f>
        <v>#N/A</v>
      </c>
      <c r="O119" t="e">
        <f>IF(C119="Male",IF($K119&lt;1857,VLOOKUP($K119,'WHO Ht Boys 0-5'!$A$2:$E$1858,5,FALSE), VLOOKUP($L119,'WHO2007HtAgeBoys5-19'!$A$2:$E$169,5,FALSE)),IF($K119&lt;1857,VLOOKUP($K119,'Girls WHO 0-5'!$A$2:$E$1858,5,FALSE), VLOOKUP($L119,'Girls WHO 5-19'!$A$2:$E$169,5,FALSE)))</f>
        <v>#N/A</v>
      </c>
      <c r="P119" s="9" t="str">
        <f t="shared" si="36"/>
        <v/>
      </c>
    </row>
    <row r="120" spans="2:16" x14ac:dyDescent="0.3">
      <c r="B120" s="5"/>
      <c r="C120" s="5"/>
      <c r="D120" s="5"/>
      <c r="E120" t="str">
        <f t="shared" si="38"/>
        <v/>
      </c>
      <c r="F120" t="str">
        <f t="shared" si="39"/>
        <v/>
      </c>
      <c r="G120" t="e">
        <f>IF($C120="Male",VLOOKUP($F120,'Boys CDC 0-20'!$B$2:$F$243,3,FALSE), VLOOKUP($F120,'Girls CDC 0-20'!$B$2:$F$243,3,FALSE))</f>
        <v>#N/A</v>
      </c>
      <c r="H120" t="e">
        <f>IF($C120="Male",VLOOKUP($F120,'Boys CDC 0-20'!$B$2:$F$243,4,FALSE), VLOOKUP($F120,'Girls CDC 0-20'!$B$2:$F$243,4,FALSE))</f>
        <v>#N/A</v>
      </c>
      <c r="I120" t="e">
        <f>IF($C120="Male",VLOOKUP($F120,'Boys CDC 0-20'!$B$2:$F$243,5,FALSE), VLOOKUP($F120,'Girls CDC 0-20'!$B$2:$F$243,5,FALSE))</f>
        <v>#N/A</v>
      </c>
      <c r="J120" s="9" t="str">
        <f t="shared" si="37"/>
        <v/>
      </c>
      <c r="K120" t="str">
        <f t="shared" si="40"/>
        <v/>
      </c>
      <c r="L120" t="str">
        <f t="shared" si="41"/>
        <v/>
      </c>
      <c r="M120">
        <f>1</f>
        <v>1</v>
      </c>
      <c r="N120" t="e">
        <f>IF(C120="Male",IF($K120&lt;1857,VLOOKUP($K120,'WHO Ht Boys 0-5'!$A$2:$E$1858,4,FALSE), VLOOKUP($L120,'WHO2007HtAgeBoys5-19'!$A$2:$E$169,4,FALSE)),IF($K120&lt;1857,VLOOKUP($K120,'Girls WHO 0-5'!$A$2:$E$1858,4,FALSE), VLOOKUP($L120,'Girls WHO 5-19'!$A$2:$E$169,4,FALSE)))</f>
        <v>#N/A</v>
      </c>
      <c r="O120" t="e">
        <f>IF(C120="Male",IF($K120&lt;1857,VLOOKUP($K120,'WHO Ht Boys 0-5'!$A$2:$E$1858,5,FALSE), VLOOKUP($L120,'WHO2007HtAgeBoys5-19'!$A$2:$E$169,5,FALSE)),IF($K120&lt;1857,VLOOKUP($K120,'Girls WHO 0-5'!$A$2:$E$1858,5,FALSE), VLOOKUP($L120,'Girls WHO 5-19'!$A$2:$E$169,5,FALSE)))</f>
        <v>#N/A</v>
      </c>
      <c r="P120" s="9" t="str">
        <f t="shared" si="36"/>
        <v/>
      </c>
    </row>
    <row r="121" spans="2:16" x14ac:dyDescent="0.3">
      <c r="B121" s="5"/>
      <c r="C121" s="5"/>
      <c r="D121" s="5"/>
      <c r="E121" t="str">
        <f t="shared" si="38"/>
        <v/>
      </c>
      <c r="F121" t="str">
        <f t="shared" si="39"/>
        <v/>
      </c>
      <c r="G121" t="e">
        <f>IF($C121="Male",VLOOKUP($F121,'Boys CDC 0-20'!$B$2:$F$243,3,FALSE), VLOOKUP($F121,'Girls CDC 0-20'!$B$2:$F$243,3,FALSE))</f>
        <v>#N/A</v>
      </c>
      <c r="H121" t="e">
        <f>IF($C121="Male",VLOOKUP($F121,'Boys CDC 0-20'!$B$2:$F$243,4,FALSE), VLOOKUP($F121,'Girls CDC 0-20'!$B$2:$F$243,4,FALSE))</f>
        <v>#N/A</v>
      </c>
      <c r="I121" t="e">
        <f>IF($C121="Male",VLOOKUP($F121,'Boys CDC 0-20'!$B$2:$F$243,5,FALSE), VLOOKUP($F121,'Girls CDC 0-20'!$B$2:$F$243,5,FALSE))</f>
        <v>#N/A</v>
      </c>
      <c r="J121" s="9" t="str">
        <f t="shared" si="37"/>
        <v/>
      </c>
      <c r="K121" t="str">
        <f t="shared" si="40"/>
        <v/>
      </c>
      <c r="L121" t="str">
        <f t="shared" si="41"/>
        <v/>
      </c>
      <c r="M121">
        <f>1</f>
        <v>1</v>
      </c>
      <c r="N121" t="e">
        <f>IF(C121="Male",IF($K121&lt;1857,VLOOKUP($K121,'WHO Ht Boys 0-5'!$A$2:$E$1858,4,FALSE), VLOOKUP($L121,'WHO2007HtAgeBoys5-19'!$A$2:$E$169,4,FALSE)),IF($K121&lt;1857,VLOOKUP($K121,'Girls WHO 0-5'!$A$2:$E$1858,4,FALSE), VLOOKUP($L121,'Girls WHO 5-19'!$A$2:$E$169,4,FALSE)))</f>
        <v>#N/A</v>
      </c>
      <c r="O121" t="e">
        <f>IF(C121="Male",IF($K121&lt;1857,VLOOKUP($K121,'WHO Ht Boys 0-5'!$A$2:$E$1858,5,FALSE), VLOOKUP($L121,'WHO2007HtAgeBoys5-19'!$A$2:$E$169,5,FALSE)),IF($K121&lt;1857,VLOOKUP($K121,'Girls WHO 0-5'!$A$2:$E$1858,5,FALSE), VLOOKUP($L121,'Girls WHO 5-19'!$A$2:$E$169,5,FALSE)))</f>
        <v>#N/A</v>
      </c>
      <c r="P121" s="9" t="str">
        <f t="shared" si="36"/>
        <v/>
      </c>
    </row>
    <row r="122" spans="2:16" x14ac:dyDescent="0.3">
      <c r="B122" s="5"/>
      <c r="C122" s="5"/>
      <c r="D122" s="5"/>
      <c r="E122" t="str">
        <f t="shared" si="38"/>
        <v/>
      </c>
      <c r="F122" t="str">
        <f t="shared" si="39"/>
        <v/>
      </c>
      <c r="G122" t="e">
        <f>IF($C122="Male",VLOOKUP($F122,'Boys CDC 0-20'!$B$2:$F$243,3,FALSE), VLOOKUP($F122,'Girls CDC 0-20'!$B$2:$F$243,3,FALSE))</f>
        <v>#N/A</v>
      </c>
      <c r="H122" t="e">
        <f>IF($C122="Male",VLOOKUP($F122,'Boys CDC 0-20'!$B$2:$F$243,4,FALSE), VLOOKUP($F122,'Girls CDC 0-20'!$B$2:$F$243,4,FALSE))</f>
        <v>#N/A</v>
      </c>
      <c r="I122" t="e">
        <f>IF($C122="Male",VLOOKUP($F122,'Boys CDC 0-20'!$B$2:$F$243,5,FALSE), VLOOKUP($F122,'Girls CDC 0-20'!$B$2:$F$243,5,FALSE))</f>
        <v>#N/A</v>
      </c>
      <c r="J122" s="9" t="str">
        <f t="shared" si="37"/>
        <v/>
      </c>
      <c r="K122" t="str">
        <f t="shared" si="40"/>
        <v/>
      </c>
      <c r="L122" t="str">
        <f t="shared" si="41"/>
        <v/>
      </c>
      <c r="M122">
        <f>1</f>
        <v>1</v>
      </c>
      <c r="N122" t="e">
        <f>IF(C122="Male",IF($K122&lt;1857,VLOOKUP($K122,'WHO Ht Boys 0-5'!$A$2:$E$1858,4,FALSE), VLOOKUP($L122,'WHO2007HtAgeBoys5-19'!$A$2:$E$169,4,FALSE)),IF($K122&lt;1857,VLOOKUP($K122,'Girls WHO 0-5'!$A$2:$E$1858,4,FALSE), VLOOKUP($L122,'Girls WHO 5-19'!$A$2:$E$169,4,FALSE)))</f>
        <v>#N/A</v>
      </c>
      <c r="O122" t="e">
        <f>IF(C122="Male",IF($K122&lt;1857,VLOOKUP($K122,'WHO Ht Boys 0-5'!$A$2:$E$1858,5,FALSE), VLOOKUP($L122,'WHO2007HtAgeBoys5-19'!$A$2:$E$169,5,FALSE)),IF($K122&lt;1857,VLOOKUP($K122,'Girls WHO 0-5'!$A$2:$E$1858,5,FALSE), VLOOKUP($L122,'Girls WHO 5-19'!$A$2:$E$169,5,FALSE)))</f>
        <v>#N/A</v>
      </c>
      <c r="P122" s="9" t="str">
        <f t="shared" si="36"/>
        <v/>
      </c>
    </row>
    <row r="123" spans="2:16" x14ac:dyDescent="0.3">
      <c r="B123" s="5"/>
      <c r="C123" s="5"/>
      <c r="D123" s="5"/>
      <c r="E123" t="str">
        <f t="shared" si="38"/>
        <v/>
      </c>
      <c r="F123" t="str">
        <f t="shared" si="39"/>
        <v/>
      </c>
      <c r="G123" t="e">
        <f>IF($C123="Male",VLOOKUP($F123,'Boys CDC 0-20'!$B$2:$F$243,3,FALSE), VLOOKUP($F123,'Girls CDC 0-20'!$B$2:$F$243,3,FALSE))</f>
        <v>#N/A</v>
      </c>
      <c r="H123" t="e">
        <f>IF($C123="Male",VLOOKUP($F123,'Boys CDC 0-20'!$B$2:$F$243,4,FALSE), VLOOKUP($F123,'Girls CDC 0-20'!$B$2:$F$243,4,FALSE))</f>
        <v>#N/A</v>
      </c>
      <c r="I123" t="e">
        <f>IF($C123="Male",VLOOKUP($F123,'Boys CDC 0-20'!$B$2:$F$243,5,FALSE), VLOOKUP($F123,'Girls CDC 0-20'!$B$2:$F$243,5,FALSE))</f>
        <v>#N/A</v>
      </c>
      <c r="J123" s="9" t="str">
        <f t="shared" si="37"/>
        <v/>
      </c>
      <c r="K123" t="str">
        <f t="shared" si="40"/>
        <v/>
      </c>
      <c r="L123" t="str">
        <f t="shared" si="41"/>
        <v/>
      </c>
      <c r="M123">
        <f>1</f>
        <v>1</v>
      </c>
      <c r="N123" t="e">
        <f>IF(C123="Male",IF($K123&lt;1857,VLOOKUP($K123,'WHO Ht Boys 0-5'!$A$2:$E$1858,4,FALSE), VLOOKUP($L123,'WHO2007HtAgeBoys5-19'!$A$2:$E$169,4,FALSE)),IF($K123&lt;1857,VLOOKUP($K123,'Girls WHO 0-5'!$A$2:$E$1858,4,FALSE), VLOOKUP($L123,'Girls WHO 5-19'!$A$2:$E$169,4,FALSE)))</f>
        <v>#N/A</v>
      </c>
      <c r="O123" t="e">
        <f>IF(C123="Male",IF($K123&lt;1857,VLOOKUP($K123,'WHO Ht Boys 0-5'!$A$2:$E$1858,5,FALSE), VLOOKUP($L123,'WHO2007HtAgeBoys5-19'!$A$2:$E$169,5,FALSE)),IF($K123&lt;1857,VLOOKUP($K123,'Girls WHO 0-5'!$A$2:$E$1858,5,FALSE), VLOOKUP($L123,'Girls WHO 5-19'!$A$2:$E$169,5,FALSE)))</f>
        <v>#N/A</v>
      </c>
      <c r="P123" s="9" t="str">
        <f t="shared" si="36"/>
        <v/>
      </c>
    </row>
    <row r="124" spans="2:16" x14ac:dyDescent="0.3">
      <c r="B124" s="5"/>
      <c r="C124" s="5"/>
      <c r="D124" s="5"/>
      <c r="E124" t="str">
        <f t="shared" si="38"/>
        <v/>
      </c>
      <c r="F124" t="str">
        <f t="shared" si="39"/>
        <v/>
      </c>
      <c r="G124" t="e">
        <f>IF($C124="Male",VLOOKUP($F124,'Boys CDC 0-20'!$B$2:$F$243,3,FALSE), VLOOKUP($F124,'Girls CDC 0-20'!$B$2:$F$243,3,FALSE))</f>
        <v>#N/A</v>
      </c>
      <c r="H124" t="e">
        <f>IF($C124="Male",VLOOKUP($F124,'Boys CDC 0-20'!$B$2:$F$243,4,FALSE), VLOOKUP($F124,'Girls CDC 0-20'!$B$2:$F$243,4,FALSE))</f>
        <v>#N/A</v>
      </c>
      <c r="I124" t="e">
        <f>IF($C124="Male",VLOOKUP($F124,'Boys CDC 0-20'!$B$2:$F$243,5,FALSE), VLOOKUP($F124,'Girls CDC 0-20'!$B$2:$F$243,5,FALSE))</f>
        <v>#N/A</v>
      </c>
      <c r="J124" s="9" t="str">
        <f t="shared" si="37"/>
        <v/>
      </c>
      <c r="K124" t="str">
        <f t="shared" si="40"/>
        <v/>
      </c>
      <c r="L124" t="str">
        <f t="shared" si="41"/>
        <v/>
      </c>
      <c r="M124">
        <f>1</f>
        <v>1</v>
      </c>
      <c r="N124" t="e">
        <f>IF(C124="Male",IF($K124&lt;1857,VLOOKUP($K124,'WHO Ht Boys 0-5'!$A$2:$E$1858,4,FALSE), VLOOKUP($L124,'WHO2007HtAgeBoys5-19'!$A$2:$E$169,4,FALSE)),IF($K124&lt;1857,VLOOKUP($K124,'Girls WHO 0-5'!$A$2:$E$1858,4,FALSE), VLOOKUP($L124,'Girls WHO 5-19'!$A$2:$E$169,4,FALSE)))</f>
        <v>#N/A</v>
      </c>
      <c r="O124" t="e">
        <f>IF(C124="Male",IF($K124&lt;1857,VLOOKUP($K124,'WHO Ht Boys 0-5'!$A$2:$E$1858,5,FALSE), VLOOKUP($L124,'WHO2007HtAgeBoys5-19'!$A$2:$E$169,5,FALSE)),IF($K124&lt;1857,VLOOKUP($K124,'Girls WHO 0-5'!$A$2:$E$1858,5,FALSE), VLOOKUP($L124,'Girls WHO 5-19'!$A$2:$E$169,5,FALSE)))</f>
        <v>#N/A</v>
      </c>
      <c r="P124" s="9" t="str">
        <f t="shared" si="36"/>
        <v/>
      </c>
    </row>
    <row r="125" spans="2:16" x14ac:dyDescent="0.3">
      <c r="B125" s="5"/>
      <c r="C125" s="5"/>
      <c r="D125" s="5"/>
      <c r="E125" t="str">
        <f t="shared" si="38"/>
        <v/>
      </c>
      <c r="F125" t="str">
        <f t="shared" si="39"/>
        <v/>
      </c>
      <c r="G125" t="e">
        <f>IF($C125="Male",VLOOKUP($F125,'Boys CDC 0-20'!$B$2:$F$243,3,FALSE), VLOOKUP($F125,'Girls CDC 0-20'!$B$2:$F$243,3,FALSE))</f>
        <v>#N/A</v>
      </c>
      <c r="H125" t="e">
        <f>IF($C125="Male",VLOOKUP($F125,'Boys CDC 0-20'!$B$2:$F$243,4,FALSE), VLOOKUP($F125,'Girls CDC 0-20'!$B$2:$F$243,4,FALSE))</f>
        <v>#N/A</v>
      </c>
      <c r="I125" t="e">
        <f>IF($C125="Male",VLOOKUP($F125,'Boys CDC 0-20'!$B$2:$F$243,5,FALSE), VLOOKUP($F125,'Girls CDC 0-20'!$B$2:$F$243,5,FALSE))</f>
        <v>#N/A</v>
      </c>
      <c r="J125" s="9" t="str">
        <f t="shared" si="37"/>
        <v/>
      </c>
      <c r="K125" t="str">
        <f t="shared" si="40"/>
        <v/>
      </c>
      <c r="L125" t="str">
        <f t="shared" si="41"/>
        <v/>
      </c>
      <c r="M125">
        <f>1</f>
        <v>1</v>
      </c>
      <c r="N125" t="e">
        <f>IF(C125="Male",IF($K125&lt;1857,VLOOKUP($K125,'WHO Ht Boys 0-5'!$A$2:$E$1858,4,FALSE), VLOOKUP($L125,'WHO2007HtAgeBoys5-19'!$A$2:$E$169,4,FALSE)),IF($K125&lt;1857,VLOOKUP($K125,'Girls WHO 0-5'!$A$2:$E$1858,4,FALSE), VLOOKUP($L125,'Girls WHO 5-19'!$A$2:$E$169,4,FALSE)))</f>
        <v>#N/A</v>
      </c>
      <c r="O125" t="e">
        <f>IF(C125="Male",IF($K125&lt;1857,VLOOKUP($K125,'WHO Ht Boys 0-5'!$A$2:$E$1858,5,FALSE), VLOOKUP($L125,'WHO2007HtAgeBoys5-19'!$A$2:$E$169,5,FALSE)),IF($K125&lt;1857,VLOOKUP($K125,'Girls WHO 0-5'!$A$2:$E$1858,5,FALSE), VLOOKUP($L125,'Girls WHO 5-19'!$A$2:$E$169,5,FALSE)))</f>
        <v>#N/A</v>
      </c>
      <c r="P125" s="9" t="str">
        <f t="shared" si="36"/>
        <v/>
      </c>
    </row>
    <row r="126" spans="2:16" x14ac:dyDescent="0.3">
      <c r="B126" s="5"/>
      <c r="C126" s="5"/>
      <c r="D126" s="5"/>
      <c r="E126" t="str">
        <f t="shared" si="38"/>
        <v/>
      </c>
      <c r="F126" t="str">
        <f t="shared" si="39"/>
        <v/>
      </c>
      <c r="G126" t="e">
        <f>IF($C126="Male",VLOOKUP($F126,'Boys CDC 0-20'!$B$2:$F$243,3,FALSE), VLOOKUP($F126,'Girls CDC 0-20'!$B$2:$F$243,3,FALSE))</f>
        <v>#N/A</v>
      </c>
      <c r="H126" t="e">
        <f>IF($C126="Male",VLOOKUP($F126,'Boys CDC 0-20'!$B$2:$F$243,4,FALSE), VLOOKUP($F126,'Girls CDC 0-20'!$B$2:$F$243,4,FALSE))</f>
        <v>#N/A</v>
      </c>
      <c r="I126" t="e">
        <f>IF($C126="Male",VLOOKUP($F126,'Boys CDC 0-20'!$B$2:$F$243,5,FALSE), VLOOKUP($F126,'Girls CDC 0-20'!$B$2:$F$243,5,FALSE))</f>
        <v>#N/A</v>
      </c>
      <c r="J126" s="9" t="str">
        <f t="shared" si="37"/>
        <v/>
      </c>
      <c r="K126" t="str">
        <f t="shared" si="40"/>
        <v/>
      </c>
      <c r="L126" t="str">
        <f t="shared" si="41"/>
        <v/>
      </c>
      <c r="M126">
        <f>1</f>
        <v>1</v>
      </c>
      <c r="N126" t="e">
        <f>IF(C126="Male",IF($K126&lt;1857,VLOOKUP($K126,'WHO Ht Boys 0-5'!$A$2:$E$1858,4,FALSE), VLOOKUP($L126,'WHO2007HtAgeBoys5-19'!$A$2:$E$169,4,FALSE)),IF($K126&lt;1857,VLOOKUP($K126,'Girls WHO 0-5'!$A$2:$E$1858,4,FALSE), VLOOKUP($L126,'Girls WHO 5-19'!$A$2:$E$169,4,FALSE)))</f>
        <v>#N/A</v>
      </c>
      <c r="O126" t="e">
        <f>IF(C126="Male",IF($K126&lt;1857,VLOOKUP($K126,'WHO Ht Boys 0-5'!$A$2:$E$1858,5,FALSE), VLOOKUP($L126,'WHO2007HtAgeBoys5-19'!$A$2:$E$169,5,FALSE)),IF($K126&lt;1857,VLOOKUP($K126,'Girls WHO 0-5'!$A$2:$E$1858,5,FALSE), VLOOKUP($L126,'Girls WHO 5-19'!$A$2:$E$169,5,FALSE)))</f>
        <v>#N/A</v>
      </c>
      <c r="P126" s="9" t="str">
        <f t="shared" si="36"/>
        <v/>
      </c>
    </row>
    <row r="127" spans="2:16" x14ac:dyDescent="0.3">
      <c r="B127" s="5"/>
      <c r="C127" s="5"/>
      <c r="D127" s="5"/>
      <c r="E127" t="str">
        <f t="shared" si="38"/>
        <v/>
      </c>
      <c r="F127" t="str">
        <f t="shared" si="39"/>
        <v/>
      </c>
      <c r="G127" t="e">
        <f>IF($C127="Male",VLOOKUP($F127,'Boys CDC 0-20'!$B$2:$F$243,3,FALSE), VLOOKUP($F127,'Girls CDC 0-20'!$B$2:$F$243,3,FALSE))</f>
        <v>#N/A</v>
      </c>
      <c r="H127" t="e">
        <f>IF($C127="Male",VLOOKUP($F127,'Boys CDC 0-20'!$B$2:$F$243,4,FALSE), VLOOKUP($F127,'Girls CDC 0-20'!$B$2:$F$243,4,FALSE))</f>
        <v>#N/A</v>
      </c>
      <c r="I127" t="e">
        <f>IF($C127="Male",VLOOKUP($F127,'Boys CDC 0-20'!$B$2:$F$243,5,FALSE), VLOOKUP($F127,'Girls CDC 0-20'!$B$2:$F$243,5,FALSE))</f>
        <v>#N/A</v>
      </c>
      <c r="J127" s="9" t="str">
        <f t="shared" si="37"/>
        <v/>
      </c>
      <c r="K127" t="str">
        <f t="shared" si="40"/>
        <v/>
      </c>
      <c r="L127" t="str">
        <f t="shared" si="41"/>
        <v/>
      </c>
      <c r="M127">
        <f>1</f>
        <v>1</v>
      </c>
      <c r="N127" t="e">
        <f>IF(C127="Male",IF($K127&lt;1857,VLOOKUP($K127,'WHO Ht Boys 0-5'!$A$2:$E$1858,4,FALSE), VLOOKUP($L127,'WHO2007HtAgeBoys5-19'!$A$2:$E$169,4,FALSE)),IF($K127&lt;1857,VLOOKUP($K127,'Girls WHO 0-5'!$A$2:$E$1858,4,FALSE), VLOOKUP($L127,'Girls WHO 5-19'!$A$2:$E$169,4,FALSE)))</f>
        <v>#N/A</v>
      </c>
      <c r="O127" t="e">
        <f>IF(C127="Male",IF($K127&lt;1857,VLOOKUP($K127,'WHO Ht Boys 0-5'!$A$2:$E$1858,5,FALSE), VLOOKUP($L127,'WHO2007HtAgeBoys5-19'!$A$2:$E$169,5,FALSE)),IF($K127&lt;1857,VLOOKUP($K127,'Girls WHO 0-5'!$A$2:$E$1858,5,FALSE), VLOOKUP($L127,'Girls WHO 5-19'!$A$2:$E$169,5,FALSE)))</f>
        <v>#N/A</v>
      </c>
      <c r="P127" s="9" t="str">
        <f t="shared" si="36"/>
        <v/>
      </c>
    </row>
    <row r="128" spans="2:16" x14ac:dyDescent="0.3">
      <c r="B128" s="5"/>
      <c r="C128" s="5"/>
      <c r="D128" s="5"/>
      <c r="E128" t="str">
        <f t="shared" si="38"/>
        <v/>
      </c>
      <c r="F128" t="str">
        <f t="shared" si="39"/>
        <v/>
      </c>
      <c r="G128" t="e">
        <f>IF($C128="Male",VLOOKUP($F128,'Boys CDC 0-20'!$B$2:$F$243,3,FALSE), VLOOKUP($F128,'Girls CDC 0-20'!$B$2:$F$243,3,FALSE))</f>
        <v>#N/A</v>
      </c>
      <c r="H128" t="e">
        <f>IF($C128="Male",VLOOKUP($F128,'Boys CDC 0-20'!$B$2:$F$243,4,FALSE), VLOOKUP($F128,'Girls CDC 0-20'!$B$2:$F$243,4,FALSE))</f>
        <v>#N/A</v>
      </c>
      <c r="I128" t="e">
        <f>IF($C128="Male",VLOOKUP($F128,'Boys CDC 0-20'!$B$2:$F$243,5,FALSE), VLOOKUP($F128,'Girls CDC 0-20'!$B$2:$F$243,5,FALSE))</f>
        <v>#N/A</v>
      </c>
      <c r="J128" s="9" t="str">
        <f t="shared" si="37"/>
        <v/>
      </c>
      <c r="K128" t="str">
        <f t="shared" si="40"/>
        <v/>
      </c>
      <c r="L128" t="str">
        <f t="shared" si="41"/>
        <v/>
      </c>
      <c r="M128">
        <f>1</f>
        <v>1</v>
      </c>
      <c r="N128" t="e">
        <f>IF(C128="Male",IF($K128&lt;1857,VLOOKUP($K128,'WHO Ht Boys 0-5'!$A$2:$E$1858,4,FALSE), VLOOKUP($L128,'WHO2007HtAgeBoys5-19'!$A$2:$E$169,4,FALSE)),IF($K128&lt;1857,VLOOKUP($K128,'Girls WHO 0-5'!$A$2:$E$1858,4,FALSE), VLOOKUP($L128,'Girls WHO 5-19'!$A$2:$E$169,4,FALSE)))</f>
        <v>#N/A</v>
      </c>
      <c r="O128" t="e">
        <f>IF(C128="Male",IF($K128&lt;1857,VLOOKUP($K128,'WHO Ht Boys 0-5'!$A$2:$E$1858,5,FALSE), VLOOKUP($L128,'WHO2007HtAgeBoys5-19'!$A$2:$E$169,5,FALSE)),IF($K128&lt;1857,VLOOKUP($K128,'Girls WHO 0-5'!$A$2:$E$1858,5,FALSE), VLOOKUP($L128,'Girls WHO 5-19'!$A$2:$E$169,5,FALSE)))</f>
        <v>#N/A</v>
      </c>
      <c r="P128" s="9" t="str">
        <f t="shared" si="36"/>
        <v/>
      </c>
    </row>
    <row r="129" spans="2:16" x14ac:dyDescent="0.3">
      <c r="B129" s="5"/>
      <c r="C129" s="5"/>
      <c r="D129" s="5"/>
      <c r="E129" t="str">
        <f t="shared" si="38"/>
        <v/>
      </c>
      <c r="F129" t="str">
        <f t="shared" si="39"/>
        <v/>
      </c>
      <c r="G129" t="e">
        <f>IF($C129="Male",VLOOKUP($F129,'Boys CDC 0-20'!$B$2:$F$243,3,FALSE), VLOOKUP($F129,'Girls CDC 0-20'!$B$2:$F$243,3,FALSE))</f>
        <v>#N/A</v>
      </c>
      <c r="H129" t="e">
        <f>IF($C129="Male",VLOOKUP($F129,'Boys CDC 0-20'!$B$2:$F$243,4,FALSE), VLOOKUP($F129,'Girls CDC 0-20'!$B$2:$F$243,4,FALSE))</f>
        <v>#N/A</v>
      </c>
      <c r="I129" t="e">
        <f>IF($C129="Male",VLOOKUP($F129,'Boys CDC 0-20'!$B$2:$F$243,5,FALSE), VLOOKUP($F129,'Girls CDC 0-20'!$B$2:$F$243,5,FALSE))</f>
        <v>#N/A</v>
      </c>
      <c r="J129" s="9" t="str">
        <f t="shared" si="37"/>
        <v/>
      </c>
      <c r="K129" t="str">
        <f t="shared" si="40"/>
        <v/>
      </c>
      <c r="L129" t="str">
        <f t="shared" si="41"/>
        <v/>
      </c>
      <c r="M129">
        <f>1</f>
        <v>1</v>
      </c>
      <c r="N129" t="e">
        <f>IF(C129="Male",IF($K129&lt;1857,VLOOKUP($K129,'WHO Ht Boys 0-5'!$A$2:$E$1858,4,FALSE), VLOOKUP($L129,'WHO2007HtAgeBoys5-19'!$A$2:$E$169,4,FALSE)),IF($K129&lt;1857,VLOOKUP($K129,'Girls WHO 0-5'!$A$2:$E$1858,4,FALSE), VLOOKUP($L129,'Girls WHO 5-19'!$A$2:$E$169,4,FALSE)))</f>
        <v>#N/A</v>
      </c>
      <c r="O129" t="e">
        <f>IF(C129="Male",IF($K129&lt;1857,VLOOKUP($K129,'WHO Ht Boys 0-5'!$A$2:$E$1858,5,FALSE), VLOOKUP($L129,'WHO2007HtAgeBoys5-19'!$A$2:$E$169,5,FALSE)),IF($K129&lt;1857,VLOOKUP($K129,'Girls WHO 0-5'!$A$2:$E$1858,5,FALSE), VLOOKUP($L129,'Girls WHO 5-19'!$A$2:$E$169,5,FALSE)))</f>
        <v>#N/A</v>
      </c>
      <c r="P129" s="9" t="str">
        <f t="shared" si="36"/>
        <v/>
      </c>
    </row>
    <row r="130" spans="2:16" x14ac:dyDescent="0.3">
      <c r="B130" s="5"/>
      <c r="C130" s="5"/>
      <c r="D130" s="5"/>
      <c r="E130" t="str">
        <f t="shared" si="38"/>
        <v/>
      </c>
      <c r="F130" t="str">
        <f t="shared" si="39"/>
        <v/>
      </c>
      <c r="G130" t="e">
        <f>IF($C130="Male",VLOOKUP($F130,'Boys CDC 0-20'!$B$2:$F$243,3,FALSE), VLOOKUP($F130,'Girls CDC 0-20'!$B$2:$F$243,3,FALSE))</f>
        <v>#N/A</v>
      </c>
      <c r="H130" t="e">
        <f>IF($C130="Male",VLOOKUP($F130,'Boys CDC 0-20'!$B$2:$F$243,4,FALSE), VLOOKUP($F130,'Girls CDC 0-20'!$B$2:$F$243,4,FALSE))</f>
        <v>#N/A</v>
      </c>
      <c r="I130" t="e">
        <f>IF($C130="Male",VLOOKUP($F130,'Boys CDC 0-20'!$B$2:$F$243,5,FALSE), VLOOKUP($F130,'Girls CDC 0-20'!$B$2:$F$243,5,FALSE))</f>
        <v>#N/A</v>
      </c>
      <c r="J130" s="9" t="str">
        <f t="shared" si="37"/>
        <v/>
      </c>
      <c r="K130" t="str">
        <f t="shared" si="40"/>
        <v/>
      </c>
      <c r="L130" t="str">
        <f t="shared" si="41"/>
        <v/>
      </c>
      <c r="M130">
        <f>1</f>
        <v>1</v>
      </c>
      <c r="N130" t="e">
        <f>IF(C130="Male",IF($K130&lt;1857,VLOOKUP($K130,'WHO Ht Boys 0-5'!$A$2:$E$1858,4,FALSE), VLOOKUP($L130,'WHO2007HtAgeBoys5-19'!$A$2:$E$169,4,FALSE)),IF($K130&lt;1857,VLOOKUP($K130,'Girls WHO 0-5'!$A$2:$E$1858,4,FALSE), VLOOKUP($L130,'Girls WHO 5-19'!$A$2:$E$169,4,FALSE)))</f>
        <v>#N/A</v>
      </c>
      <c r="O130" t="e">
        <f>IF(C130="Male",IF($K130&lt;1857,VLOOKUP($K130,'WHO Ht Boys 0-5'!$A$2:$E$1858,5,FALSE), VLOOKUP($L130,'WHO2007HtAgeBoys5-19'!$A$2:$E$169,5,FALSE)),IF($K130&lt;1857,VLOOKUP($K130,'Girls WHO 0-5'!$A$2:$E$1858,5,FALSE), VLOOKUP($L130,'Girls WHO 5-19'!$A$2:$E$169,5,FALSE)))</f>
        <v>#N/A</v>
      </c>
      <c r="P130" s="9" t="str">
        <f t="shared" si="36"/>
        <v/>
      </c>
    </row>
    <row r="131" spans="2:16" x14ac:dyDescent="0.3">
      <c r="B131" s="5"/>
      <c r="C131" s="5"/>
      <c r="D131" s="5"/>
      <c r="E131" t="str">
        <f t="shared" si="38"/>
        <v/>
      </c>
      <c r="F131" t="str">
        <f t="shared" si="39"/>
        <v/>
      </c>
      <c r="G131" t="e">
        <f>IF($C131="Male",VLOOKUP($F131,'Boys CDC 0-20'!$B$2:$F$243,3,FALSE), VLOOKUP($F131,'Girls CDC 0-20'!$B$2:$F$243,3,FALSE))</f>
        <v>#N/A</v>
      </c>
      <c r="H131" t="e">
        <f>IF($C131="Male",VLOOKUP($F131,'Boys CDC 0-20'!$B$2:$F$243,4,FALSE), VLOOKUP($F131,'Girls CDC 0-20'!$B$2:$F$243,4,FALSE))</f>
        <v>#N/A</v>
      </c>
      <c r="I131" t="e">
        <f>IF($C131="Male",VLOOKUP($F131,'Boys CDC 0-20'!$B$2:$F$243,5,FALSE), VLOOKUP($F131,'Girls CDC 0-20'!$B$2:$F$243,5,FALSE))</f>
        <v>#N/A</v>
      </c>
      <c r="J131" s="9" t="str">
        <f t="shared" si="37"/>
        <v/>
      </c>
      <c r="K131" t="str">
        <f t="shared" si="40"/>
        <v/>
      </c>
      <c r="L131" t="str">
        <f t="shared" si="41"/>
        <v/>
      </c>
      <c r="M131">
        <f>1</f>
        <v>1</v>
      </c>
      <c r="N131" t="e">
        <f>IF(C131="Male",IF($K131&lt;1857,VLOOKUP($K131,'WHO Ht Boys 0-5'!$A$2:$E$1858,4,FALSE), VLOOKUP($L131,'WHO2007HtAgeBoys5-19'!$A$2:$E$169,4,FALSE)),IF($K131&lt;1857,VLOOKUP($K131,'Girls WHO 0-5'!$A$2:$E$1858,4,FALSE), VLOOKUP($L131,'Girls WHO 5-19'!$A$2:$E$169,4,FALSE)))</f>
        <v>#N/A</v>
      </c>
      <c r="O131" t="e">
        <f>IF(C131="Male",IF($K131&lt;1857,VLOOKUP($K131,'WHO Ht Boys 0-5'!$A$2:$E$1858,5,FALSE), VLOOKUP($L131,'WHO2007HtAgeBoys5-19'!$A$2:$E$169,5,FALSE)),IF($K131&lt;1857,VLOOKUP($K131,'Girls WHO 0-5'!$A$2:$E$1858,5,FALSE), VLOOKUP($L131,'Girls WHO 5-19'!$A$2:$E$169,5,FALSE)))</f>
        <v>#N/A</v>
      </c>
      <c r="P131" s="9" t="str">
        <f t="shared" ref="P131:P194" si="42">IF(OR(B131="",C131="", D131=""),"",(((D131/N131)^M131)-1)/(M131*O131))</f>
        <v/>
      </c>
    </row>
    <row r="132" spans="2:16" x14ac:dyDescent="0.3">
      <c r="B132" s="5"/>
      <c r="C132" s="5"/>
      <c r="D132" s="5"/>
      <c r="E132" t="str">
        <f t="shared" si="38"/>
        <v/>
      </c>
      <c r="F132" t="str">
        <f t="shared" si="39"/>
        <v/>
      </c>
      <c r="G132" t="e">
        <f>IF($C132="Male",VLOOKUP($F132,'Boys CDC 0-20'!$B$2:$F$243,3,FALSE), VLOOKUP($F132,'Girls CDC 0-20'!$B$2:$F$243,3,FALSE))</f>
        <v>#N/A</v>
      </c>
      <c r="H132" t="e">
        <f>IF($C132="Male",VLOOKUP($F132,'Boys CDC 0-20'!$B$2:$F$243,4,FALSE), VLOOKUP($F132,'Girls CDC 0-20'!$B$2:$F$243,4,FALSE))</f>
        <v>#N/A</v>
      </c>
      <c r="I132" t="e">
        <f>IF($C132="Male",VLOOKUP($F132,'Boys CDC 0-20'!$B$2:$F$243,5,FALSE), VLOOKUP($F132,'Girls CDC 0-20'!$B$2:$F$243,5,FALSE))</f>
        <v>#N/A</v>
      </c>
      <c r="J132" s="9" t="str">
        <f t="shared" si="37"/>
        <v/>
      </c>
      <c r="K132" t="str">
        <f t="shared" si="40"/>
        <v/>
      </c>
      <c r="L132" t="str">
        <f t="shared" si="41"/>
        <v/>
      </c>
      <c r="M132">
        <f>1</f>
        <v>1</v>
      </c>
      <c r="N132" t="e">
        <f>IF(C132="Male",IF($K132&lt;1857,VLOOKUP($K132,'WHO Ht Boys 0-5'!$A$2:$E$1858,4,FALSE), VLOOKUP($L132,'WHO2007HtAgeBoys5-19'!$A$2:$E$169,4,FALSE)),IF($K132&lt;1857,VLOOKUP($K132,'Girls WHO 0-5'!$A$2:$E$1858,4,FALSE), VLOOKUP($L132,'Girls WHO 5-19'!$A$2:$E$169,4,FALSE)))</f>
        <v>#N/A</v>
      </c>
      <c r="O132" t="e">
        <f>IF(C132="Male",IF($K132&lt;1857,VLOOKUP($K132,'WHO Ht Boys 0-5'!$A$2:$E$1858,5,FALSE), VLOOKUP($L132,'WHO2007HtAgeBoys5-19'!$A$2:$E$169,5,FALSE)),IF($K132&lt;1857,VLOOKUP($K132,'Girls WHO 0-5'!$A$2:$E$1858,5,FALSE), VLOOKUP($L132,'Girls WHO 5-19'!$A$2:$E$169,5,FALSE)))</f>
        <v>#N/A</v>
      </c>
      <c r="P132" s="9" t="str">
        <f t="shared" si="42"/>
        <v/>
      </c>
    </row>
    <row r="133" spans="2:16" x14ac:dyDescent="0.3">
      <c r="B133" s="5"/>
      <c r="C133" s="5"/>
      <c r="D133" s="5"/>
      <c r="E133" t="str">
        <f t="shared" si="38"/>
        <v/>
      </c>
      <c r="F133" t="str">
        <f t="shared" si="39"/>
        <v/>
      </c>
      <c r="G133" t="e">
        <f>IF($C133="Male",VLOOKUP($F133,'Boys CDC 0-20'!$B$2:$F$243,3,FALSE), VLOOKUP($F133,'Girls CDC 0-20'!$B$2:$F$243,3,FALSE))</f>
        <v>#N/A</v>
      </c>
      <c r="H133" t="e">
        <f>IF($C133="Male",VLOOKUP($F133,'Boys CDC 0-20'!$B$2:$F$243,4,FALSE), VLOOKUP($F133,'Girls CDC 0-20'!$B$2:$F$243,4,FALSE))</f>
        <v>#N/A</v>
      </c>
      <c r="I133" t="e">
        <f>IF($C133="Male",VLOOKUP($F133,'Boys CDC 0-20'!$B$2:$F$243,5,FALSE), VLOOKUP($F133,'Girls CDC 0-20'!$B$2:$F$243,5,FALSE))</f>
        <v>#N/A</v>
      </c>
      <c r="J133" s="9" t="str">
        <f t="shared" si="37"/>
        <v/>
      </c>
      <c r="K133" t="str">
        <f t="shared" si="40"/>
        <v/>
      </c>
      <c r="L133" t="str">
        <f t="shared" si="41"/>
        <v/>
      </c>
      <c r="M133">
        <f>1</f>
        <v>1</v>
      </c>
      <c r="N133" t="e">
        <f>IF(C133="Male",IF($K133&lt;1857,VLOOKUP($K133,'WHO Ht Boys 0-5'!$A$2:$E$1858,4,FALSE), VLOOKUP($L133,'WHO2007HtAgeBoys5-19'!$A$2:$E$169,4,FALSE)),IF($K133&lt;1857,VLOOKUP($K133,'Girls WHO 0-5'!$A$2:$E$1858,4,FALSE), VLOOKUP($L133,'Girls WHO 5-19'!$A$2:$E$169,4,FALSE)))</f>
        <v>#N/A</v>
      </c>
      <c r="O133" t="e">
        <f>IF(C133="Male",IF($K133&lt;1857,VLOOKUP($K133,'WHO Ht Boys 0-5'!$A$2:$E$1858,5,FALSE), VLOOKUP($L133,'WHO2007HtAgeBoys5-19'!$A$2:$E$169,5,FALSE)),IF($K133&lt;1857,VLOOKUP($K133,'Girls WHO 0-5'!$A$2:$E$1858,5,FALSE), VLOOKUP($L133,'Girls WHO 5-19'!$A$2:$E$169,5,FALSE)))</f>
        <v>#N/A</v>
      </c>
      <c r="P133" s="9" t="str">
        <f t="shared" si="42"/>
        <v/>
      </c>
    </row>
    <row r="134" spans="2:16" x14ac:dyDescent="0.3">
      <c r="B134" s="5"/>
      <c r="C134" s="5"/>
      <c r="D134" s="5"/>
      <c r="E134" t="str">
        <f t="shared" si="38"/>
        <v/>
      </c>
      <c r="F134" t="str">
        <f t="shared" si="39"/>
        <v/>
      </c>
      <c r="G134" t="e">
        <f>IF($C134="Male",VLOOKUP($F134,'Boys CDC 0-20'!$B$2:$F$243,3,FALSE), VLOOKUP($F134,'Girls CDC 0-20'!$B$2:$F$243,3,FALSE))</f>
        <v>#N/A</v>
      </c>
      <c r="H134" t="e">
        <f>IF($C134="Male",VLOOKUP($F134,'Boys CDC 0-20'!$B$2:$F$243,4,FALSE), VLOOKUP($F134,'Girls CDC 0-20'!$B$2:$F$243,4,FALSE))</f>
        <v>#N/A</v>
      </c>
      <c r="I134" t="e">
        <f>IF($C134="Male",VLOOKUP($F134,'Boys CDC 0-20'!$B$2:$F$243,5,FALSE), VLOOKUP($F134,'Girls CDC 0-20'!$B$2:$F$243,5,FALSE))</f>
        <v>#N/A</v>
      </c>
      <c r="J134" s="9" t="str">
        <f t="shared" si="37"/>
        <v/>
      </c>
      <c r="K134" t="str">
        <f t="shared" si="40"/>
        <v/>
      </c>
      <c r="L134" t="str">
        <f t="shared" si="41"/>
        <v/>
      </c>
      <c r="M134">
        <f>1</f>
        <v>1</v>
      </c>
      <c r="N134" t="e">
        <f>IF(C134="Male",IF($K134&lt;1857,VLOOKUP($K134,'WHO Ht Boys 0-5'!$A$2:$E$1858,4,FALSE), VLOOKUP($L134,'WHO2007HtAgeBoys5-19'!$A$2:$E$169,4,FALSE)),IF($K134&lt;1857,VLOOKUP($K134,'Girls WHO 0-5'!$A$2:$E$1858,4,FALSE), VLOOKUP($L134,'Girls WHO 5-19'!$A$2:$E$169,4,FALSE)))</f>
        <v>#N/A</v>
      </c>
      <c r="O134" t="e">
        <f>IF(C134="Male",IF($K134&lt;1857,VLOOKUP($K134,'WHO Ht Boys 0-5'!$A$2:$E$1858,5,FALSE), VLOOKUP($L134,'WHO2007HtAgeBoys5-19'!$A$2:$E$169,5,FALSE)),IF($K134&lt;1857,VLOOKUP($K134,'Girls WHO 0-5'!$A$2:$E$1858,5,FALSE), VLOOKUP($L134,'Girls WHO 5-19'!$A$2:$E$169,5,FALSE)))</f>
        <v>#N/A</v>
      </c>
      <c r="P134" s="9" t="str">
        <f t="shared" si="42"/>
        <v/>
      </c>
    </row>
    <row r="135" spans="2:16" x14ac:dyDescent="0.3">
      <c r="B135" s="5"/>
      <c r="C135" s="5"/>
      <c r="D135" s="5"/>
      <c r="E135" t="str">
        <f t="shared" si="38"/>
        <v/>
      </c>
      <c r="F135" t="str">
        <f t="shared" si="39"/>
        <v/>
      </c>
      <c r="G135" t="e">
        <f>IF($C135="Male",VLOOKUP($F135,'Boys CDC 0-20'!$B$2:$F$243,3,FALSE), VLOOKUP($F135,'Girls CDC 0-20'!$B$2:$F$243,3,FALSE))</f>
        <v>#N/A</v>
      </c>
      <c r="H135" t="e">
        <f>IF($C135="Male",VLOOKUP($F135,'Boys CDC 0-20'!$B$2:$F$243,4,FALSE), VLOOKUP($F135,'Girls CDC 0-20'!$B$2:$F$243,4,FALSE))</f>
        <v>#N/A</v>
      </c>
      <c r="I135" t="e">
        <f>IF($C135="Male",VLOOKUP($F135,'Boys CDC 0-20'!$B$2:$F$243,5,FALSE), VLOOKUP($F135,'Girls CDC 0-20'!$B$2:$F$243,5,FALSE))</f>
        <v>#N/A</v>
      </c>
      <c r="J135" s="9" t="str">
        <f t="shared" si="37"/>
        <v/>
      </c>
      <c r="K135" t="str">
        <f t="shared" si="40"/>
        <v/>
      </c>
      <c r="L135" t="str">
        <f t="shared" si="41"/>
        <v/>
      </c>
      <c r="M135">
        <f>1</f>
        <v>1</v>
      </c>
      <c r="N135" t="e">
        <f>IF(C135="Male",IF($K135&lt;1857,VLOOKUP($K135,'WHO Ht Boys 0-5'!$A$2:$E$1858,4,FALSE), VLOOKUP($L135,'WHO2007HtAgeBoys5-19'!$A$2:$E$169,4,FALSE)),IF($K135&lt;1857,VLOOKUP($K135,'Girls WHO 0-5'!$A$2:$E$1858,4,FALSE), VLOOKUP($L135,'Girls WHO 5-19'!$A$2:$E$169,4,FALSE)))</f>
        <v>#N/A</v>
      </c>
      <c r="O135" t="e">
        <f>IF(C135="Male",IF($K135&lt;1857,VLOOKUP($K135,'WHO Ht Boys 0-5'!$A$2:$E$1858,5,FALSE), VLOOKUP($L135,'WHO2007HtAgeBoys5-19'!$A$2:$E$169,5,FALSE)),IF($K135&lt;1857,VLOOKUP($K135,'Girls WHO 0-5'!$A$2:$E$1858,5,FALSE), VLOOKUP($L135,'Girls WHO 5-19'!$A$2:$E$169,5,FALSE)))</f>
        <v>#N/A</v>
      </c>
      <c r="P135" s="9" t="str">
        <f t="shared" si="42"/>
        <v/>
      </c>
    </row>
    <row r="136" spans="2:16" x14ac:dyDescent="0.3">
      <c r="B136" s="5"/>
      <c r="C136" s="5"/>
      <c r="D136" s="5"/>
      <c r="E136" t="str">
        <f t="shared" si="38"/>
        <v/>
      </c>
      <c r="F136" t="str">
        <f t="shared" si="39"/>
        <v/>
      </c>
      <c r="G136" t="e">
        <f>IF($C136="Male",VLOOKUP($F136,'Boys CDC 0-20'!$B$2:$F$243,3,FALSE), VLOOKUP($F136,'Girls CDC 0-20'!$B$2:$F$243,3,FALSE))</f>
        <v>#N/A</v>
      </c>
      <c r="H136" t="e">
        <f>IF($C136="Male",VLOOKUP($F136,'Boys CDC 0-20'!$B$2:$F$243,4,FALSE), VLOOKUP($F136,'Girls CDC 0-20'!$B$2:$F$243,4,FALSE))</f>
        <v>#N/A</v>
      </c>
      <c r="I136" t="e">
        <f>IF($C136="Male",VLOOKUP($F136,'Boys CDC 0-20'!$B$2:$F$243,5,FALSE), VLOOKUP($F136,'Girls CDC 0-20'!$B$2:$F$243,5,FALSE))</f>
        <v>#N/A</v>
      </c>
      <c r="J136" s="9" t="str">
        <f t="shared" si="37"/>
        <v/>
      </c>
      <c r="K136" t="str">
        <f t="shared" si="40"/>
        <v/>
      </c>
      <c r="L136" t="str">
        <f t="shared" si="41"/>
        <v/>
      </c>
      <c r="M136">
        <f>1</f>
        <v>1</v>
      </c>
      <c r="N136" t="e">
        <f>IF(C136="Male",IF($K136&lt;1857,VLOOKUP($K136,'WHO Ht Boys 0-5'!$A$2:$E$1858,4,FALSE), VLOOKUP($L136,'WHO2007HtAgeBoys5-19'!$A$2:$E$169,4,FALSE)),IF($K136&lt;1857,VLOOKUP($K136,'Girls WHO 0-5'!$A$2:$E$1858,4,FALSE), VLOOKUP($L136,'Girls WHO 5-19'!$A$2:$E$169,4,FALSE)))</f>
        <v>#N/A</v>
      </c>
      <c r="O136" t="e">
        <f>IF(C136="Male",IF($K136&lt;1857,VLOOKUP($K136,'WHO Ht Boys 0-5'!$A$2:$E$1858,5,FALSE), VLOOKUP($L136,'WHO2007HtAgeBoys5-19'!$A$2:$E$169,5,FALSE)),IF($K136&lt;1857,VLOOKUP($K136,'Girls WHO 0-5'!$A$2:$E$1858,5,FALSE), VLOOKUP($L136,'Girls WHO 5-19'!$A$2:$E$169,5,FALSE)))</f>
        <v>#N/A</v>
      </c>
      <c r="P136" s="9" t="str">
        <f t="shared" si="42"/>
        <v/>
      </c>
    </row>
    <row r="137" spans="2:16" x14ac:dyDescent="0.3">
      <c r="B137" s="5"/>
      <c r="C137" s="5"/>
      <c r="D137" s="5"/>
      <c r="E137" t="str">
        <f t="shared" si="38"/>
        <v/>
      </c>
      <c r="F137" t="str">
        <f t="shared" si="39"/>
        <v/>
      </c>
      <c r="G137" t="e">
        <f>IF($C137="Male",VLOOKUP($F137,'Boys CDC 0-20'!$B$2:$F$243,3,FALSE), VLOOKUP($F137,'Girls CDC 0-20'!$B$2:$F$243,3,FALSE))</f>
        <v>#N/A</v>
      </c>
      <c r="H137" t="e">
        <f>IF($C137="Male",VLOOKUP($F137,'Boys CDC 0-20'!$B$2:$F$243,4,FALSE), VLOOKUP($F137,'Girls CDC 0-20'!$B$2:$F$243,4,FALSE))</f>
        <v>#N/A</v>
      </c>
      <c r="I137" t="e">
        <f>IF($C137="Male",VLOOKUP($F137,'Boys CDC 0-20'!$B$2:$F$243,5,FALSE), VLOOKUP($F137,'Girls CDC 0-20'!$B$2:$F$243,5,FALSE))</f>
        <v>#N/A</v>
      </c>
      <c r="J137" s="9" t="str">
        <f t="shared" si="37"/>
        <v/>
      </c>
      <c r="K137" t="str">
        <f t="shared" si="40"/>
        <v/>
      </c>
      <c r="L137" t="str">
        <f t="shared" si="41"/>
        <v/>
      </c>
      <c r="M137">
        <f>1</f>
        <v>1</v>
      </c>
      <c r="N137" t="e">
        <f>IF(C137="Male",IF($K137&lt;1857,VLOOKUP($K137,'WHO Ht Boys 0-5'!$A$2:$E$1858,4,FALSE), VLOOKUP($L137,'WHO2007HtAgeBoys5-19'!$A$2:$E$169,4,FALSE)),IF($K137&lt;1857,VLOOKUP($K137,'Girls WHO 0-5'!$A$2:$E$1858,4,FALSE), VLOOKUP($L137,'Girls WHO 5-19'!$A$2:$E$169,4,FALSE)))</f>
        <v>#N/A</v>
      </c>
      <c r="O137" t="e">
        <f>IF(C137="Male",IF($K137&lt;1857,VLOOKUP($K137,'WHO Ht Boys 0-5'!$A$2:$E$1858,5,FALSE), VLOOKUP($L137,'WHO2007HtAgeBoys5-19'!$A$2:$E$169,5,FALSE)),IF($K137&lt;1857,VLOOKUP($K137,'Girls WHO 0-5'!$A$2:$E$1858,5,FALSE), VLOOKUP($L137,'Girls WHO 5-19'!$A$2:$E$169,5,FALSE)))</f>
        <v>#N/A</v>
      </c>
      <c r="P137" s="9" t="str">
        <f t="shared" si="42"/>
        <v/>
      </c>
    </row>
    <row r="138" spans="2:16" x14ac:dyDescent="0.3">
      <c r="B138" s="5"/>
      <c r="C138" s="5"/>
      <c r="D138" s="5"/>
      <c r="E138" t="str">
        <f t="shared" si="38"/>
        <v/>
      </c>
      <c r="F138" t="str">
        <f t="shared" si="39"/>
        <v/>
      </c>
      <c r="G138" t="e">
        <f>IF($C138="Male",VLOOKUP($F138,'Boys CDC 0-20'!$B$2:$F$243,3,FALSE), VLOOKUP($F138,'Girls CDC 0-20'!$B$2:$F$243,3,FALSE))</f>
        <v>#N/A</v>
      </c>
      <c r="H138" t="e">
        <f>IF($C138="Male",VLOOKUP($F138,'Boys CDC 0-20'!$B$2:$F$243,4,FALSE), VLOOKUP($F138,'Girls CDC 0-20'!$B$2:$F$243,4,FALSE))</f>
        <v>#N/A</v>
      </c>
      <c r="I138" t="e">
        <f>IF($C138="Male",VLOOKUP($F138,'Boys CDC 0-20'!$B$2:$F$243,5,FALSE), VLOOKUP($F138,'Girls CDC 0-20'!$B$2:$F$243,5,FALSE))</f>
        <v>#N/A</v>
      </c>
      <c r="J138" s="9" t="str">
        <f t="shared" si="37"/>
        <v/>
      </c>
      <c r="K138" t="str">
        <f t="shared" si="40"/>
        <v/>
      </c>
      <c r="L138" t="str">
        <f t="shared" si="41"/>
        <v/>
      </c>
      <c r="M138">
        <f>1</f>
        <v>1</v>
      </c>
      <c r="N138" t="e">
        <f>IF(C138="Male",IF($K138&lt;1857,VLOOKUP($K138,'WHO Ht Boys 0-5'!$A$2:$E$1858,4,FALSE), VLOOKUP($L138,'WHO2007HtAgeBoys5-19'!$A$2:$E$169,4,FALSE)),IF($K138&lt;1857,VLOOKUP($K138,'Girls WHO 0-5'!$A$2:$E$1858,4,FALSE), VLOOKUP($L138,'Girls WHO 5-19'!$A$2:$E$169,4,FALSE)))</f>
        <v>#N/A</v>
      </c>
      <c r="O138" t="e">
        <f>IF(C138="Male",IF($K138&lt;1857,VLOOKUP($K138,'WHO Ht Boys 0-5'!$A$2:$E$1858,5,FALSE), VLOOKUP($L138,'WHO2007HtAgeBoys5-19'!$A$2:$E$169,5,FALSE)),IF($K138&lt;1857,VLOOKUP($K138,'Girls WHO 0-5'!$A$2:$E$1858,5,FALSE), VLOOKUP($L138,'Girls WHO 5-19'!$A$2:$E$169,5,FALSE)))</f>
        <v>#N/A</v>
      </c>
      <c r="P138" s="9" t="str">
        <f t="shared" si="42"/>
        <v/>
      </c>
    </row>
    <row r="139" spans="2:16" x14ac:dyDescent="0.3">
      <c r="B139" s="5"/>
      <c r="C139" s="5"/>
      <c r="D139" s="5"/>
      <c r="E139" t="str">
        <f t="shared" si="38"/>
        <v/>
      </c>
      <c r="F139" t="str">
        <f t="shared" si="39"/>
        <v/>
      </c>
      <c r="G139" t="e">
        <f>IF($C139="Male",VLOOKUP($F139,'Boys CDC 0-20'!$B$2:$F$243,3,FALSE), VLOOKUP($F139,'Girls CDC 0-20'!$B$2:$F$243,3,FALSE))</f>
        <v>#N/A</v>
      </c>
      <c r="H139" t="e">
        <f>IF($C139="Male",VLOOKUP($F139,'Boys CDC 0-20'!$B$2:$F$243,4,FALSE), VLOOKUP($F139,'Girls CDC 0-20'!$B$2:$F$243,4,FALSE))</f>
        <v>#N/A</v>
      </c>
      <c r="I139" t="e">
        <f>IF($C139="Male",VLOOKUP($F139,'Boys CDC 0-20'!$B$2:$F$243,5,FALSE), VLOOKUP($F139,'Girls CDC 0-20'!$B$2:$F$243,5,FALSE))</f>
        <v>#N/A</v>
      </c>
      <c r="J139" s="9" t="str">
        <f t="shared" si="37"/>
        <v/>
      </c>
      <c r="K139" t="str">
        <f t="shared" si="40"/>
        <v/>
      </c>
      <c r="L139" t="str">
        <f t="shared" si="41"/>
        <v/>
      </c>
      <c r="M139">
        <f>1</f>
        <v>1</v>
      </c>
      <c r="N139" t="e">
        <f>IF(C139="Male",IF($K139&lt;1857,VLOOKUP($K139,'WHO Ht Boys 0-5'!$A$2:$E$1858,4,FALSE), VLOOKUP($L139,'WHO2007HtAgeBoys5-19'!$A$2:$E$169,4,FALSE)),IF($K139&lt;1857,VLOOKUP($K139,'Girls WHO 0-5'!$A$2:$E$1858,4,FALSE), VLOOKUP($L139,'Girls WHO 5-19'!$A$2:$E$169,4,FALSE)))</f>
        <v>#N/A</v>
      </c>
      <c r="O139" t="e">
        <f>IF(C139="Male",IF($K139&lt;1857,VLOOKUP($K139,'WHO Ht Boys 0-5'!$A$2:$E$1858,5,FALSE), VLOOKUP($L139,'WHO2007HtAgeBoys5-19'!$A$2:$E$169,5,FALSE)),IF($K139&lt;1857,VLOOKUP($K139,'Girls WHO 0-5'!$A$2:$E$1858,5,FALSE), VLOOKUP($L139,'Girls WHO 5-19'!$A$2:$E$169,5,FALSE)))</f>
        <v>#N/A</v>
      </c>
      <c r="P139" s="9" t="str">
        <f t="shared" si="42"/>
        <v/>
      </c>
    </row>
    <row r="140" spans="2:16" x14ac:dyDescent="0.3">
      <c r="B140" s="5"/>
      <c r="C140" s="5"/>
      <c r="D140" s="5"/>
      <c r="E140" t="str">
        <f t="shared" si="38"/>
        <v/>
      </c>
      <c r="F140" t="str">
        <f t="shared" si="39"/>
        <v/>
      </c>
      <c r="G140" t="e">
        <f>IF($C140="Male",VLOOKUP($F140,'Boys CDC 0-20'!$B$2:$F$243,3,FALSE), VLOOKUP($F140,'Girls CDC 0-20'!$B$2:$F$243,3,FALSE))</f>
        <v>#N/A</v>
      </c>
      <c r="H140" t="e">
        <f>IF($C140="Male",VLOOKUP($F140,'Boys CDC 0-20'!$B$2:$F$243,4,FALSE), VLOOKUP($F140,'Girls CDC 0-20'!$B$2:$F$243,4,FALSE))</f>
        <v>#N/A</v>
      </c>
      <c r="I140" t="e">
        <f>IF($C140="Male",VLOOKUP($F140,'Boys CDC 0-20'!$B$2:$F$243,5,FALSE), VLOOKUP($F140,'Girls CDC 0-20'!$B$2:$F$243,5,FALSE))</f>
        <v>#N/A</v>
      </c>
      <c r="J140" s="9" t="str">
        <f t="shared" si="37"/>
        <v/>
      </c>
      <c r="K140" t="str">
        <f t="shared" si="40"/>
        <v/>
      </c>
      <c r="L140" t="str">
        <f t="shared" si="41"/>
        <v/>
      </c>
      <c r="M140">
        <f>1</f>
        <v>1</v>
      </c>
      <c r="N140" t="e">
        <f>IF(C140="Male",IF($K140&lt;1857,VLOOKUP($K140,'WHO Ht Boys 0-5'!$A$2:$E$1858,4,FALSE), VLOOKUP($L140,'WHO2007HtAgeBoys5-19'!$A$2:$E$169,4,FALSE)),IF($K140&lt;1857,VLOOKUP($K140,'Girls WHO 0-5'!$A$2:$E$1858,4,FALSE), VLOOKUP($L140,'Girls WHO 5-19'!$A$2:$E$169,4,FALSE)))</f>
        <v>#N/A</v>
      </c>
      <c r="O140" t="e">
        <f>IF(C140="Male",IF($K140&lt;1857,VLOOKUP($K140,'WHO Ht Boys 0-5'!$A$2:$E$1858,5,FALSE), VLOOKUP($L140,'WHO2007HtAgeBoys5-19'!$A$2:$E$169,5,FALSE)),IF($K140&lt;1857,VLOOKUP($K140,'Girls WHO 0-5'!$A$2:$E$1858,5,FALSE), VLOOKUP($L140,'Girls WHO 5-19'!$A$2:$E$169,5,FALSE)))</f>
        <v>#N/A</v>
      </c>
      <c r="P140" s="9" t="str">
        <f t="shared" si="42"/>
        <v/>
      </c>
    </row>
    <row r="141" spans="2:16" x14ac:dyDescent="0.3">
      <c r="B141" s="5"/>
      <c r="C141" s="5"/>
      <c r="D141" s="5"/>
      <c r="E141" t="str">
        <f t="shared" si="38"/>
        <v/>
      </c>
      <c r="F141" t="str">
        <f t="shared" si="39"/>
        <v/>
      </c>
      <c r="G141" t="e">
        <f>IF($C141="Male",VLOOKUP($F141,'Boys CDC 0-20'!$B$2:$F$243,3,FALSE), VLOOKUP($F141,'Girls CDC 0-20'!$B$2:$F$243,3,FALSE))</f>
        <v>#N/A</v>
      </c>
      <c r="H141" t="e">
        <f>IF($C141="Male",VLOOKUP($F141,'Boys CDC 0-20'!$B$2:$F$243,4,FALSE), VLOOKUP($F141,'Girls CDC 0-20'!$B$2:$F$243,4,FALSE))</f>
        <v>#N/A</v>
      </c>
      <c r="I141" t="e">
        <f>IF($C141="Male",VLOOKUP($F141,'Boys CDC 0-20'!$B$2:$F$243,5,FALSE), VLOOKUP($F141,'Girls CDC 0-20'!$B$2:$F$243,5,FALSE))</f>
        <v>#N/A</v>
      </c>
      <c r="J141" s="9" t="str">
        <f t="shared" si="37"/>
        <v/>
      </c>
      <c r="K141" t="str">
        <f t="shared" si="40"/>
        <v/>
      </c>
      <c r="L141" t="str">
        <f t="shared" si="41"/>
        <v/>
      </c>
      <c r="M141">
        <f>1</f>
        <v>1</v>
      </c>
      <c r="N141" t="e">
        <f>IF(C141="Male",IF($K141&lt;1857,VLOOKUP($K141,'WHO Ht Boys 0-5'!$A$2:$E$1858,4,FALSE), VLOOKUP($L141,'WHO2007HtAgeBoys5-19'!$A$2:$E$169,4,FALSE)),IF($K141&lt;1857,VLOOKUP($K141,'Girls WHO 0-5'!$A$2:$E$1858,4,FALSE), VLOOKUP($L141,'Girls WHO 5-19'!$A$2:$E$169,4,FALSE)))</f>
        <v>#N/A</v>
      </c>
      <c r="O141" t="e">
        <f>IF(C141="Male",IF($K141&lt;1857,VLOOKUP($K141,'WHO Ht Boys 0-5'!$A$2:$E$1858,5,FALSE), VLOOKUP($L141,'WHO2007HtAgeBoys5-19'!$A$2:$E$169,5,FALSE)),IF($K141&lt;1857,VLOOKUP($K141,'Girls WHO 0-5'!$A$2:$E$1858,5,FALSE), VLOOKUP($L141,'Girls WHO 5-19'!$A$2:$E$169,5,FALSE)))</f>
        <v>#N/A</v>
      </c>
      <c r="P141" s="9" t="str">
        <f t="shared" si="42"/>
        <v/>
      </c>
    </row>
    <row r="142" spans="2:16" x14ac:dyDescent="0.3">
      <c r="B142" s="5"/>
      <c r="C142" s="5"/>
      <c r="D142" s="5"/>
      <c r="E142" t="str">
        <f t="shared" si="38"/>
        <v/>
      </c>
      <c r="F142" t="str">
        <f t="shared" si="39"/>
        <v/>
      </c>
      <c r="G142" t="e">
        <f>IF($C142="Male",VLOOKUP($F142,'Boys CDC 0-20'!$B$2:$F$243,3,FALSE), VLOOKUP($F142,'Girls CDC 0-20'!$B$2:$F$243,3,FALSE))</f>
        <v>#N/A</v>
      </c>
      <c r="H142" t="e">
        <f>IF($C142="Male",VLOOKUP($F142,'Boys CDC 0-20'!$B$2:$F$243,4,FALSE), VLOOKUP($F142,'Girls CDC 0-20'!$B$2:$F$243,4,FALSE))</f>
        <v>#N/A</v>
      </c>
      <c r="I142" t="e">
        <f>IF($C142="Male",VLOOKUP($F142,'Boys CDC 0-20'!$B$2:$F$243,5,FALSE), VLOOKUP($F142,'Girls CDC 0-20'!$B$2:$F$243,5,FALSE))</f>
        <v>#N/A</v>
      </c>
      <c r="J142" s="9" t="str">
        <f t="shared" si="37"/>
        <v/>
      </c>
      <c r="K142" t="str">
        <f t="shared" si="40"/>
        <v/>
      </c>
      <c r="L142" t="str">
        <f t="shared" si="41"/>
        <v/>
      </c>
      <c r="M142">
        <f>1</f>
        <v>1</v>
      </c>
      <c r="N142" t="e">
        <f>IF(C142="Male",IF($K142&lt;1857,VLOOKUP($K142,'WHO Ht Boys 0-5'!$A$2:$E$1858,4,FALSE), VLOOKUP($L142,'WHO2007HtAgeBoys5-19'!$A$2:$E$169,4,FALSE)),IF($K142&lt;1857,VLOOKUP($K142,'Girls WHO 0-5'!$A$2:$E$1858,4,FALSE), VLOOKUP($L142,'Girls WHO 5-19'!$A$2:$E$169,4,FALSE)))</f>
        <v>#N/A</v>
      </c>
      <c r="O142" t="e">
        <f>IF(C142="Male",IF($K142&lt;1857,VLOOKUP($K142,'WHO Ht Boys 0-5'!$A$2:$E$1858,5,FALSE), VLOOKUP($L142,'WHO2007HtAgeBoys5-19'!$A$2:$E$169,5,FALSE)),IF($K142&lt;1857,VLOOKUP($K142,'Girls WHO 0-5'!$A$2:$E$1858,5,FALSE), VLOOKUP($L142,'Girls WHO 5-19'!$A$2:$E$169,5,FALSE)))</f>
        <v>#N/A</v>
      </c>
      <c r="P142" s="9" t="str">
        <f t="shared" si="42"/>
        <v/>
      </c>
    </row>
    <row r="143" spans="2:16" x14ac:dyDescent="0.3">
      <c r="B143" s="5"/>
      <c r="C143" s="5"/>
      <c r="D143" s="5"/>
      <c r="E143" t="str">
        <f t="shared" si="38"/>
        <v/>
      </c>
      <c r="F143" t="str">
        <f t="shared" si="39"/>
        <v/>
      </c>
      <c r="G143" t="e">
        <f>IF($C143="Male",VLOOKUP($F143,'Boys CDC 0-20'!$B$2:$F$243,3,FALSE), VLOOKUP($F143,'Girls CDC 0-20'!$B$2:$F$243,3,FALSE))</f>
        <v>#N/A</v>
      </c>
      <c r="H143" t="e">
        <f>IF($C143="Male",VLOOKUP($F143,'Boys CDC 0-20'!$B$2:$F$243,4,FALSE), VLOOKUP($F143,'Girls CDC 0-20'!$B$2:$F$243,4,FALSE))</f>
        <v>#N/A</v>
      </c>
      <c r="I143" t="e">
        <f>IF($C143="Male",VLOOKUP($F143,'Boys CDC 0-20'!$B$2:$F$243,5,FALSE), VLOOKUP($F143,'Girls CDC 0-20'!$B$2:$F$243,5,FALSE))</f>
        <v>#N/A</v>
      </c>
      <c r="J143" s="9" t="str">
        <f t="shared" si="37"/>
        <v/>
      </c>
      <c r="K143" t="str">
        <f t="shared" si="40"/>
        <v/>
      </c>
      <c r="L143" t="str">
        <f t="shared" si="41"/>
        <v/>
      </c>
      <c r="M143">
        <f>1</f>
        <v>1</v>
      </c>
      <c r="N143" t="e">
        <f>IF(C143="Male",IF($K143&lt;1857,VLOOKUP($K143,'WHO Ht Boys 0-5'!$A$2:$E$1858,4,FALSE), VLOOKUP($L143,'WHO2007HtAgeBoys5-19'!$A$2:$E$169,4,FALSE)),IF($K143&lt;1857,VLOOKUP($K143,'Girls WHO 0-5'!$A$2:$E$1858,4,FALSE), VLOOKUP($L143,'Girls WHO 5-19'!$A$2:$E$169,4,FALSE)))</f>
        <v>#N/A</v>
      </c>
      <c r="O143" t="e">
        <f>IF(C143="Male",IF($K143&lt;1857,VLOOKUP($K143,'WHO Ht Boys 0-5'!$A$2:$E$1858,5,FALSE), VLOOKUP($L143,'WHO2007HtAgeBoys5-19'!$A$2:$E$169,5,FALSE)),IF($K143&lt;1857,VLOOKUP($K143,'Girls WHO 0-5'!$A$2:$E$1858,5,FALSE), VLOOKUP($L143,'Girls WHO 5-19'!$A$2:$E$169,5,FALSE)))</f>
        <v>#N/A</v>
      </c>
      <c r="P143" s="9" t="str">
        <f t="shared" si="42"/>
        <v/>
      </c>
    </row>
    <row r="144" spans="2:16" x14ac:dyDescent="0.3">
      <c r="B144" s="5"/>
      <c r="C144" s="5"/>
      <c r="D144" s="5"/>
      <c r="E144" t="str">
        <f t="shared" si="38"/>
        <v/>
      </c>
      <c r="F144" t="str">
        <f t="shared" si="39"/>
        <v/>
      </c>
      <c r="G144" t="e">
        <f>IF($C144="Male",VLOOKUP($F144,'Boys CDC 0-20'!$B$2:$F$243,3,FALSE), VLOOKUP($F144,'Girls CDC 0-20'!$B$2:$F$243,3,FALSE))</f>
        <v>#N/A</v>
      </c>
      <c r="H144" t="e">
        <f>IF($C144="Male",VLOOKUP($F144,'Boys CDC 0-20'!$B$2:$F$243,4,FALSE), VLOOKUP($F144,'Girls CDC 0-20'!$B$2:$F$243,4,FALSE))</f>
        <v>#N/A</v>
      </c>
      <c r="I144" t="e">
        <f>IF($C144="Male",VLOOKUP($F144,'Boys CDC 0-20'!$B$2:$F$243,5,FALSE), VLOOKUP($F144,'Girls CDC 0-20'!$B$2:$F$243,5,FALSE))</f>
        <v>#N/A</v>
      </c>
      <c r="J144" s="9" t="str">
        <f t="shared" si="37"/>
        <v/>
      </c>
      <c r="K144" t="str">
        <f t="shared" si="40"/>
        <v/>
      </c>
      <c r="L144" t="str">
        <f t="shared" si="41"/>
        <v/>
      </c>
      <c r="M144">
        <f>1</f>
        <v>1</v>
      </c>
      <c r="N144" t="e">
        <f>IF(C144="Male",IF($K144&lt;1857,VLOOKUP($K144,'WHO Ht Boys 0-5'!$A$2:$E$1858,4,FALSE), VLOOKUP($L144,'WHO2007HtAgeBoys5-19'!$A$2:$E$169,4,FALSE)),IF($K144&lt;1857,VLOOKUP($K144,'Girls WHO 0-5'!$A$2:$E$1858,4,FALSE), VLOOKUP($L144,'Girls WHO 5-19'!$A$2:$E$169,4,FALSE)))</f>
        <v>#N/A</v>
      </c>
      <c r="O144" t="e">
        <f>IF(C144="Male",IF($K144&lt;1857,VLOOKUP($K144,'WHO Ht Boys 0-5'!$A$2:$E$1858,5,FALSE), VLOOKUP($L144,'WHO2007HtAgeBoys5-19'!$A$2:$E$169,5,FALSE)),IF($K144&lt;1857,VLOOKUP($K144,'Girls WHO 0-5'!$A$2:$E$1858,5,FALSE), VLOOKUP($L144,'Girls WHO 5-19'!$A$2:$E$169,5,FALSE)))</f>
        <v>#N/A</v>
      </c>
      <c r="P144" s="9" t="str">
        <f t="shared" si="42"/>
        <v/>
      </c>
    </row>
    <row r="145" spans="2:16" x14ac:dyDescent="0.3">
      <c r="B145" s="5"/>
      <c r="C145" s="5"/>
      <c r="D145" s="5"/>
      <c r="E145" t="str">
        <f t="shared" si="38"/>
        <v/>
      </c>
      <c r="F145" t="str">
        <f t="shared" si="39"/>
        <v/>
      </c>
      <c r="G145" t="e">
        <f>IF($C145="Male",VLOOKUP($F145,'Boys CDC 0-20'!$B$2:$F$243,3,FALSE), VLOOKUP($F145,'Girls CDC 0-20'!$B$2:$F$243,3,FALSE))</f>
        <v>#N/A</v>
      </c>
      <c r="H145" t="e">
        <f>IF($C145="Male",VLOOKUP($F145,'Boys CDC 0-20'!$B$2:$F$243,4,FALSE), VLOOKUP($F145,'Girls CDC 0-20'!$B$2:$F$243,4,FALSE))</f>
        <v>#N/A</v>
      </c>
      <c r="I145" t="e">
        <f>IF($C145="Male",VLOOKUP($F145,'Boys CDC 0-20'!$B$2:$F$243,5,FALSE), VLOOKUP($F145,'Girls CDC 0-20'!$B$2:$F$243,5,FALSE))</f>
        <v>#N/A</v>
      </c>
      <c r="J145" s="9" t="str">
        <f t="shared" si="37"/>
        <v/>
      </c>
      <c r="K145" t="str">
        <f t="shared" si="40"/>
        <v/>
      </c>
      <c r="L145" t="str">
        <f t="shared" si="41"/>
        <v/>
      </c>
      <c r="M145">
        <f>1</f>
        <v>1</v>
      </c>
      <c r="N145" t="e">
        <f>IF(C145="Male",IF($K145&lt;1857,VLOOKUP($K145,'WHO Ht Boys 0-5'!$A$2:$E$1858,4,FALSE), VLOOKUP($L145,'WHO2007HtAgeBoys5-19'!$A$2:$E$169,4,FALSE)),IF($K145&lt;1857,VLOOKUP($K145,'Girls WHO 0-5'!$A$2:$E$1858,4,FALSE), VLOOKUP($L145,'Girls WHO 5-19'!$A$2:$E$169,4,FALSE)))</f>
        <v>#N/A</v>
      </c>
      <c r="O145" t="e">
        <f>IF(C145="Male",IF($K145&lt;1857,VLOOKUP($K145,'WHO Ht Boys 0-5'!$A$2:$E$1858,5,FALSE), VLOOKUP($L145,'WHO2007HtAgeBoys5-19'!$A$2:$E$169,5,FALSE)),IF($K145&lt;1857,VLOOKUP($K145,'Girls WHO 0-5'!$A$2:$E$1858,5,FALSE), VLOOKUP($L145,'Girls WHO 5-19'!$A$2:$E$169,5,FALSE)))</f>
        <v>#N/A</v>
      </c>
      <c r="P145" s="9" t="str">
        <f t="shared" si="42"/>
        <v/>
      </c>
    </row>
    <row r="146" spans="2:16" x14ac:dyDescent="0.3">
      <c r="B146" s="5"/>
      <c r="C146" s="5"/>
      <c r="D146" s="5"/>
      <c r="E146" t="str">
        <f t="shared" si="38"/>
        <v/>
      </c>
      <c r="F146" t="str">
        <f t="shared" si="39"/>
        <v/>
      </c>
      <c r="G146" t="e">
        <f>IF($C146="Male",VLOOKUP($F146,'Boys CDC 0-20'!$B$2:$F$243,3,FALSE), VLOOKUP($F146,'Girls CDC 0-20'!$B$2:$F$243,3,FALSE))</f>
        <v>#N/A</v>
      </c>
      <c r="H146" t="e">
        <f>IF($C146="Male",VLOOKUP($F146,'Boys CDC 0-20'!$B$2:$F$243,4,FALSE), VLOOKUP($F146,'Girls CDC 0-20'!$B$2:$F$243,4,FALSE))</f>
        <v>#N/A</v>
      </c>
      <c r="I146" t="e">
        <f>IF($C146="Male",VLOOKUP($F146,'Boys CDC 0-20'!$B$2:$F$243,5,FALSE), VLOOKUP($F146,'Girls CDC 0-20'!$B$2:$F$243,5,FALSE))</f>
        <v>#N/A</v>
      </c>
      <c r="J146" s="9" t="str">
        <f t="shared" si="37"/>
        <v/>
      </c>
      <c r="K146" t="str">
        <f t="shared" si="40"/>
        <v/>
      </c>
      <c r="L146" t="str">
        <f t="shared" si="41"/>
        <v/>
      </c>
      <c r="M146">
        <f>1</f>
        <v>1</v>
      </c>
      <c r="N146" t="e">
        <f>IF(C146="Male",IF($K146&lt;1857,VLOOKUP($K146,'WHO Ht Boys 0-5'!$A$2:$E$1858,4,FALSE), VLOOKUP($L146,'WHO2007HtAgeBoys5-19'!$A$2:$E$169,4,FALSE)),IF($K146&lt;1857,VLOOKUP($K146,'Girls WHO 0-5'!$A$2:$E$1858,4,FALSE), VLOOKUP($L146,'Girls WHO 5-19'!$A$2:$E$169,4,FALSE)))</f>
        <v>#N/A</v>
      </c>
      <c r="O146" t="e">
        <f>IF(C146="Male",IF($K146&lt;1857,VLOOKUP($K146,'WHO Ht Boys 0-5'!$A$2:$E$1858,5,FALSE), VLOOKUP($L146,'WHO2007HtAgeBoys5-19'!$A$2:$E$169,5,FALSE)),IF($K146&lt;1857,VLOOKUP($K146,'Girls WHO 0-5'!$A$2:$E$1858,5,FALSE), VLOOKUP($L146,'Girls WHO 5-19'!$A$2:$E$169,5,FALSE)))</f>
        <v>#N/A</v>
      </c>
      <c r="P146" s="9" t="str">
        <f t="shared" si="42"/>
        <v/>
      </c>
    </row>
    <row r="147" spans="2:16" x14ac:dyDescent="0.3">
      <c r="B147" s="5"/>
      <c r="C147" s="5"/>
      <c r="D147" s="5"/>
      <c r="E147" t="str">
        <f t="shared" si="38"/>
        <v/>
      </c>
      <c r="F147" t="str">
        <f t="shared" si="39"/>
        <v/>
      </c>
      <c r="G147" t="e">
        <f>IF($C147="Male",VLOOKUP($F147,'Boys CDC 0-20'!$B$2:$F$243,3,FALSE), VLOOKUP($F147,'Girls CDC 0-20'!$B$2:$F$243,3,FALSE))</f>
        <v>#N/A</v>
      </c>
      <c r="H147" t="e">
        <f>IF($C147="Male",VLOOKUP($F147,'Boys CDC 0-20'!$B$2:$F$243,4,FALSE), VLOOKUP($F147,'Girls CDC 0-20'!$B$2:$F$243,4,FALSE))</f>
        <v>#N/A</v>
      </c>
      <c r="I147" t="e">
        <f>IF($C147="Male",VLOOKUP($F147,'Boys CDC 0-20'!$B$2:$F$243,5,FALSE), VLOOKUP($F147,'Girls CDC 0-20'!$B$2:$F$243,5,FALSE))</f>
        <v>#N/A</v>
      </c>
      <c r="J147" s="9" t="str">
        <f t="shared" ref="J147:J210" si="43">IF(OR(B147="",C147="",D147=""),"",(((D147/H147)^G147)-1)/(G147*I147))</f>
        <v/>
      </c>
      <c r="K147" t="str">
        <f t="shared" si="40"/>
        <v/>
      </c>
      <c r="L147" t="str">
        <f t="shared" si="41"/>
        <v/>
      </c>
      <c r="M147">
        <f>1</f>
        <v>1</v>
      </c>
      <c r="N147" t="e">
        <f>IF(C147="Male",IF($K147&lt;1857,VLOOKUP($K147,'WHO Ht Boys 0-5'!$A$2:$E$1858,4,FALSE), VLOOKUP($L147,'WHO2007HtAgeBoys5-19'!$A$2:$E$169,4,FALSE)),IF($K147&lt;1857,VLOOKUP($K147,'Girls WHO 0-5'!$A$2:$E$1858,4,FALSE), VLOOKUP($L147,'Girls WHO 5-19'!$A$2:$E$169,4,FALSE)))</f>
        <v>#N/A</v>
      </c>
      <c r="O147" t="e">
        <f>IF(C147="Male",IF($K147&lt;1857,VLOOKUP($K147,'WHO Ht Boys 0-5'!$A$2:$E$1858,5,FALSE), VLOOKUP($L147,'WHO2007HtAgeBoys5-19'!$A$2:$E$169,5,FALSE)),IF($K147&lt;1857,VLOOKUP($K147,'Girls WHO 0-5'!$A$2:$E$1858,5,FALSE), VLOOKUP($L147,'Girls WHO 5-19'!$A$2:$E$169,5,FALSE)))</f>
        <v>#N/A</v>
      </c>
      <c r="P147" s="9" t="str">
        <f t="shared" si="42"/>
        <v/>
      </c>
    </row>
    <row r="148" spans="2:16" x14ac:dyDescent="0.3">
      <c r="B148" s="5"/>
      <c r="C148" s="5"/>
      <c r="D148" s="5"/>
      <c r="E148" t="str">
        <f t="shared" si="38"/>
        <v/>
      </c>
      <c r="F148" t="str">
        <f t="shared" si="39"/>
        <v/>
      </c>
      <c r="G148" t="e">
        <f>IF($C148="Male",VLOOKUP($F148,'Boys CDC 0-20'!$B$2:$F$243,3,FALSE), VLOOKUP($F148,'Girls CDC 0-20'!$B$2:$F$243,3,FALSE))</f>
        <v>#N/A</v>
      </c>
      <c r="H148" t="e">
        <f>IF($C148="Male",VLOOKUP($F148,'Boys CDC 0-20'!$B$2:$F$243,4,FALSE), VLOOKUP($F148,'Girls CDC 0-20'!$B$2:$F$243,4,FALSE))</f>
        <v>#N/A</v>
      </c>
      <c r="I148" t="e">
        <f>IF($C148="Male",VLOOKUP($F148,'Boys CDC 0-20'!$B$2:$F$243,5,FALSE), VLOOKUP($F148,'Girls CDC 0-20'!$B$2:$F$243,5,FALSE))</f>
        <v>#N/A</v>
      </c>
      <c r="J148" s="9" t="str">
        <f t="shared" si="43"/>
        <v/>
      </c>
      <c r="K148" t="str">
        <f t="shared" si="40"/>
        <v/>
      </c>
      <c r="L148" t="str">
        <f t="shared" si="41"/>
        <v/>
      </c>
      <c r="M148">
        <f>1</f>
        <v>1</v>
      </c>
      <c r="N148" t="e">
        <f>IF(C148="Male",IF($K148&lt;1857,VLOOKUP($K148,'WHO Ht Boys 0-5'!$A$2:$E$1858,4,FALSE), VLOOKUP($L148,'WHO2007HtAgeBoys5-19'!$A$2:$E$169,4,FALSE)),IF($K148&lt;1857,VLOOKUP($K148,'Girls WHO 0-5'!$A$2:$E$1858,4,FALSE), VLOOKUP($L148,'Girls WHO 5-19'!$A$2:$E$169,4,FALSE)))</f>
        <v>#N/A</v>
      </c>
      <c r="O148" t="e">
        <f>IF(C148="Male",IF($K148&lt;1857,VLOOKUP($K148,'WHO Ht Boys 0-5'!$A$2:$E$1858,5,FALSE), VLOOKUP($L148,'WHO2007HtAgeBoys5-19'!$A$2:$E$169,5,FALSE)),IF($K148&lt;1857,VLOOKUP($K148,'Girls WHO 0-5'!$A$2:$E$1858,5,FALSE), VLOOKUP($L148,'Girls WHO 5-19'!$A$2:$E$169,5,FALSE)))</f>
        <v>#N/A</v>
      </c>
      <c r="P148" s="9" t="str">
        <f t="shared" si="42"/>
        <v/>
      </c>
    </row>
    <row r="149" spans="2:16" x14ac:dyDescent="0.3">
      <c r="B149" s="5"/>
      <c r="C149" s="5"/>
      <c r="D149" s="5"/>
      <c r="E149" t="str">
        <f t="shared" si="38"/>
        <v/>
      </c>
      <c r="F149" t="str">
        <f t="shared" si="39"/>
        <v/>
      </c>
      <c r="G149" t="e">
        <f>IF($C149="Male",VLOOKUP($F149,'Boys CDC 0-20'!$B$2:$F$243,3,FALSE), VLOOKUP($F149,'Girls CDC 0-20'!$B$2:$F$243,3,FALSE))</f>
        <v>#N/A</v>
      </c>
      <c r="H149" t="e">
        <f>IF($C149="Male",VLOOKUP($F149,'Boys CDC 0-20'!$B$2:$F$243,4,FALSE), VLOOKUP($F149,'Girls CDC 0-20'!$B$2:$F$243,4,FALSE))</f>
        <v>#N/A</v>
      </c>
      <c r="I149" t="e">
        <f>IF($C149="Male",VLOOKUP($F149,'Boys CDC 0-20'!$B$2:$F$243,5,FALSE), VLOOKUP($F149,'Girls CDC 0-20'!$B$2:$F$243,5,FALSE))</f>
        <v>#N/A</v>
      </c>
      <c r="J149" s="9" t="str">
        <f t="shared" si="43"/>
        <v/>
      </c>
      <c r="K149" t="str">
        <f t="shared" si="40"/>
        <v/>
      </c>
      <c r="L149" t="str">
        <f t="shared" si="41"/>
        <v/>
      </c>
      <c r="M149">
        <f>1</f>
        <v>1</v>
      </c>
      <c r="N149" t="e">
        <f>IF(C149="Male",IF($K149&lt;1857,VLOOKUP($K149,'WHO Ht Boys 0-5'!$A$2:$E$1858,4,FALSE), VLOOKUP($L149,'WHO2007HtAgeBoys5-19'!$A$2:$E$169,4,FALSE)),IF($K149&lt;1857,VLOOKUP($K149,'Girls WHO 0-5'!$A$2:$E$1858,4,FALSE), VLOOKUP($L149,'Girls WHO 5-19'!$A$2:$E$169,4,FALSE)))</f>
        <v>#N/A</v>
      </c>
      <c r="O149" t="e">
        <f>IF(C149="Male",IF($K149&lt;1857,VLOOKUP($K149,'WHO Ht Boys 0-5'!$A$2:$E$1858,5,FALSE), VLOOKUP($L149,'WHO2007HtAgeBoys5-19'!$A$2:$E$169,5,FALSE)),IF($K149&lt;1857,VLOOKUP($K149,'Girls WHO 0-5'!$A$2:$E$1858,5,FALSE), VLOOKUP($L149,'Girls WHO 5-19'!$A$2:$E$169,5,FALSE)))</f>
        <v>#N/A</v>
      </c>
      <c r="P149" s="9" t="str">
        <f t="shared" si="42"/>
        <v/>
      </c>
    </row>
    <row r="150" spans="2:16" x14ac:dyDescent="0.3">
      <c r="B150" s="5"/>
      <c r="C150" s="5"/>
      <c r="D150" s="5"/>
      <c r="E150" t="str">
        <f t="shared" si="38"/>
        <v/>
      </c>
      <c r="F150" t="str">
        <f t="shared" si="39"/>
        <v/>
      </c>
      <c r="G150" t="e">
        <f>IF($C150="Male",VLOOKUP($F150,'Boys CDC 0-20'!$B$2:$F$243,3,FALSE), VLOOKUP($F150,'Girls CDC 0-20'!$B$2:$F$243,3,FALSE))</f>
        <v>#N/A</v>
      </c>
      <c r="H150" t="e">
        <f>IF($C150="Male",VLOOKUP($F150,'Boys CDC 0-20'!$B$2:$F$243,4,FALSE), VLOOKUP($F150,'Girls CDC 0-20'!$B$2:$F$243,4,FALSE))</f>
        <v>#N/A</v>
      </c>
      <c r="I150" t="e">
        <f>IF($C150="Male",VLOOKUP($F150,'Boys CDC 0-20'!$B$2:$F$243,5,FALSE), VLOOKUP($F150,'Girls CDC 0-20'!$B$2:$F$243,5,FALSE))</f>
        <v>#N/A</v>
      </c>
      <c r="J150" s="9" t="str">
        <f t="shared" si="43"/>
        <v/>
      </c>
      <c r="K150" t="str">
        <f t="shared" si="40"/>
        <v/>
      </c>
      <c r="L150" t="str">
        <f t="shared" si="41"/>
        <v/>
      </c>
      <c r="M150">
        <f>1</f>
        <v>1</v>
      </c>
      <c r="N150" t="e">
        <f>IF(C150="Male",IF($K150&lt;1857,VLOOKUP($K150,'WHO Ht Boys 0-5'!$A$2:$E$1858,4,FALSE), VLOOKUP($L150,'WHO2007HtAgeBoys5-19'!$A$2:$E$169,4,FALSE)),IF($K150&lt;1857,VLOOKUP($K150,'Girls WHO 0-5'!$A$2:$E$1858,4,FALSE), VLOOKUP($L150,'Girls WHO 5-19'!$A$2:$E$169,4,FALSE)))</f>
        <v>#N/A</v>
      </c>
      <c r="O150" t="e">
        <f>IF(C150="Male",IF($K150&lt;1857,VLOOKUP($K150,'WHO Ht Boys 0-5'!$A$2:$E$1858,5,FALSE), VLOOKUP($L150,'WHO2007HtAgeBoys5-19'!$A$2:$E$169,5,FALSE)),IF($K150&lt;1857,VLOOKUP($K150,'Girls WHO 0-5'!$A$2:$E$1858,5,FALSE), VLOOKUP($L150,'Girls WHO 5-19'!$A$2:$E$169,5,FALSE)))</f>
        <v>#N/A</v>
      </c>
      <c r="P150" s="9" t="str">
        <f t="shared" si="42"/>
        <v/>
      </c>
    </row>
    <row r="151" spans="2:16" x14ac:dyDescent="0.3">
      <c r="B151" s="5"/>
      <c r="C151" s="5"/>
      <c r="D151" s="5"/>
      <c r="E151" t="str">
        <f t="shared" si="38"/>
        <v/>
      </c>
      <c r="F151" t="str">
        <f t="shared" si="39"/>
        <v/>
      </c>
      <c r="G151" t="e">
        <f>IF($C151="Male",VLOOKUP($F151,'Boys CDC 0-20'!$B$2:$F$243,3,FALSE), VLOOKUP($F151,'Girls CDC 0-20'!$B$2:$F$243,3,FALSE))</f>
        <v>#N/A</v>
      </c>
      <c r="H151" t="e">
        <f>IF($C151="Male",VLOOKUP($F151,'Boys CDC 0-20'!$B$2:$F$243,4,FALSE), VLOOKUP($F151,'Girls CDC 0-20'!$B$2:$F$243,4,FALSE))</f>
        <v>#N/A</v>
      </c>
      <c r="I151" t="e">
        <f>IF($C151="Male",VLOOKUP($F151,'Boys CDC 0-20'!$B$2:$F$243,5,FALSE), VLOOKUP($F151,'Girls CDC 0-20'!$B$2:$F$243,5,FALSE))</f>
        <v>#N/A</v>
      </c>
      <c r="J151" s="9" t="str">
        <f t="shared" si="43"/>
        <v/>
      </c>
      <c r="K151" t="str">
        <f t="shared" si="40"/>
        <v/>
      </c>
      <c r="L151" t="str">
        <f t="shared" si="41"/>
        <v/>
      </c>
      <c r="M151">
        <f>1</f>
        <v>1</v>
      </c>
      <c r="N151" t="e">
        <f>IF(C151="Male",IF($K151&lt;1857,VLOOKUP($K151,'WHO Ht Boys 0-5'!$A$2:$E$1858,4,FALSE), VLOOKUP($L151,'WHO2007HtAgeBoys5-19'!$A$2:$E$169,4,FALSE)),IF($K151&lt;1857,VLOOKUP($K151,'Girls WHO 0-5'!$A$2:$E$1858,4,FALSE), VLOOKUP($L151,'Girls WHO 5-19'!$A$2:$E$169,4,FALSE)))</f>
        <v>#N/A</v>
      </c>
      <c r="O151" t="e">
        <f>IF(C151="Male",IF($K151&lt;1857,VLOOKUP($K151,'WHO Ht Boys 0-5'!$A$2:$E$1858,5,FALSE), VLOOKUP($L151,'WHO2007HtAgeBoys5-19'!$A$2:$E$169,5,FALSE)),IF($K151&lt;1857,VLOOKUP($K151,'Girls WHO 0-5'!$A$2:$E$1858,5,FALSE), VLOOKUP($L151,'Girls WHO 5-19'!$A$2:$E$169,5,FALSE)))</f>
        <v>#N/A</v>
      </c>
      <c r="P151" s="9" t="str">
        <f t="shared" si="42"/>
        <v/>
      </c>
    </row>
    <row r="152" spans="2:16" x14ac:dyDescent="0.3">
      <c r="B152" s="5"/>
      <c r="C152" s="5"/>
      <c r="D152" s="5"/>
      <c r="E152" t="str">
        <f t="shared" si="38"/>
        <v/>
      </c>
      <c r="F152" t="str">
        <f t="shared" si="39"/>
        <v/>
      </c>
      <c r="G152" t="e">
        <f>IF($C152="Male",VLOOKUP($F152,'Boys CDC 0-20'!$B$2:$F$243,3,FALSE), VLOOKUP($F152,'Girls CDC 0-20'!$B$2:$F$243,3,FALSE))</f>
        <v>#N/A</v>
      </c>
      <c r="H152" t="e">
        <f>IF($C152="Male",VLOOKUP($F152,'Boys CDC 0-20'!$B$2:$F$243,4,FALSE), VLOOKUP($F152,'Girls CDC 0-20'!$B$2:$F$243,4,FALSE))</f>
        <v>#N/A</v>
      </c>
      <c r="I152" t="e">
        <f>IF($C152="Male",VLOOKUP($F152,'Boys CDC 0-20'!$B$2:$F$243,5,FALSE), VLOOKUP($F152,'Girls CDC 0-20'!$B$2:$F$243,5,FALSE))</f>
        <v>#N/A</v>
      </c>
      <c r="J152" s="9" t="str">
        <f t="shared" si="43"/>
        <v/>
      </c>
      <c r="K152" t="str">
        <f t="shared" si="40"/>
        <v/>
      </c>
      <c r="L152" t="str">
        <f t="shared" si="41"/>
        <v/>
      </c>
      <c r="M152">
        <f>1</f>
        <v>1</v>
      </c>
      <c r="N152" t="e">
        <f>IF(C152="Male",IF($K152&lt;1857,VLOOKUP($K152,'WHO Ht Boys 0-5'!$A$2:$E$1858,4,FALSE), VLOOKUP($L152,'WHO2007HtAgeBoys5-19'!$A$2:$E$169,4,FALSE)),IF($K152&lt;1857,VLOOKUP($K152,'Girls WHO 0-5'!$A$2:$E$1858,4,FALSE), VLOOKUP($L152,'Girls WHO 5-19'!$A$2:$E$169,4,FALSE)))</f>
        <v>#N/A</v>
      </c>
      <c r="O152" t="e">
        <f>IF(C152="Male",IF($K152&lt;1857,VLOOKUP($K152,'WHO Ht Boys 0-5'!$A$2:$E$1858,5,FALSE), VLOOKUP($L152,'WHO2007HtAgeBoys5-19'!$A$2:$E$169,5,FALSE)),IF($K152&lt;1857,VLOOKUP($K152,'Girls WHO 0-5'!$A$2:$E$1858,5,FALSE), VLOOKUP($L152,'Girls WHO 5-19'!$A$2:$E$169,5,FALSE)))</f>
        <v>#N/A</v>
      </c>
      <c r="P152" s="9" t="str">
        <f t="shared" si="42"/>
        <v/>
      </c>
    </row>
    <row r="153" spans="2:16" x14ac:dyDescent="0.3">
      <c r="B153" s="5"/>
      <c r="C153" s="5"/>
      <c r="D153" s="5"/>
      <c r="E153" t="str">
        <f t="shared" si="38"/>
        <v/>
      </c>
      <c r="F153" t="str">
        <f t="shared" si="39"/>
        <v/>
      </c>
      <c r="G153" t="e">
        <f>IF($C153="Male",VLOOKUP($F153,'Boys CDC 0-20'!$B$2:$F$243,3,FALSE), VLOOKUP($F153,'Girls CDC 0-20'!$B$2:$F$243,3,FALSE))</f>
        <v>#N/A</v>
      </c>
      <c r="H153" t="e">
        <f>IF($C153="Male",VLOOKUP($F153,'Boys CDC 0-20'!$B$2:$F$243,4,FALSE), VLOOKUP($F153,'Girls CDC 0-20'!$B$2:$F$243,4,FALSE))</f>
        <v>#N/A</v>
      </c>
      <c r="I153" t="e">
        <f>IF($C153="Male",VLOOKUP($F153,'Boys CDC 0-20'!$B$2:$F$243,5,FALSE), VLOOKUP($F153,'Girls CDC 0-20'!$B$2:$F$243,5,FALSE))</f>
        <v>#N/A</v>
      </c>
      <c r="J153" s="9" t="str">
        <f t="shared" si="43"/>
        <v/>
      </c>
      <c r="K153" t="str">
        <f t="shared" si="40"/>
        <v/>
      </c>
      <c r="L153" t="str">
        <f t="shared" si="41"/>
        <v/>
      </c>
      <c r="M153">
        <f>1</f>
        <v>1</v>
      </c>
      <c r="N153" t="e">
        <f>IF(C153="Male",IF($K153&lt;1857,VLOOKUP($K153,'WHO Ht Boys 0-5'!$A$2:$E$1858,4,FALSE), VLOOKUP($L153,'WHO2007HtAgeBoys5-19'!$A$2:$E$169,4,FALSE)),IF($K153&lt;1857,VLOOKUP($K153,'Girls WHO 0-5'!$A$2:$E$1858,4,FALSE), VLOOKUP($L153,'Girls WHO 5-19'!$A$2:$E$169,4,FALSE)))</f>
        <v>#N/A</v>
      </c>
      <c r="O153" t="e">
        <f>IF(C153="Male",IF($K153&lt;1857,VLOOKUP($K153,'WHO Ht Boys 0-5'!$A$2:$E$1858,5,FALSE), VLOOKUP($L153,'WHO2007HtAgeBoys5-19'!$A$2:$E$169,5,FALSE)),IF($K153&lt;1857,VLOOKUP($K153,'Girls WHO 0-5'!$A$2:$E$1858,5,FALSE), VLOOKUP($L153,'Girls WHO 5-19'!$A$2:$E$169,5,FALSE)))</f>
        <v>#N/A</v>
      </c>
      <c r="P153" s="9" t="str">
        <f t="shared" si="42"/>
        <v/>
      </c>
    </row>
    <row r="154" spans="2:16" x14ac:dyDescent="0.3">
      <c r="B154" s="5"/>
      <c r="C154" s="5"/>
      <c r="D154" s="5"/>
      <c r="E154" t="str">
        <f t="shared" si="38"/>
        <v/>
      </c>
      <c r="F154" t="str">
        <f t="shared" si="39"/>
        <v/>
      </c>
      <c r="G154" t="e">
        <f>IF($C154="Male",VLOOKUP($F154,'Boys CDC 0-20'!$B$2:$F$243,3,FALSE), VLOOKUP($F154,'Girls CDC 0-20'!$B$2:$F$243,3,FALSE))</f>
        <v>#N/A</v>
      </c>
      <c r="H154" t="e">
        <f>IF($C154="Male",VLOOKUP($F154,'Boys CDC 0-20'!$B$2:$F$243,4,FALSE), VLOOKUP($F154,'Girls CDC 0-20'!$B$2:$F$243,4,FALSE))</f>
        <v>#N/A</v>
      </c>
      <c r="I154" t="e">
        <f>IF($C154="Male",VLOOKUP($F154,'Boys CDC 0-20'!$B$2:$F$243,5,FALSE), VLOOKUP($F154,'Girls CDC 0-20'!$B$2:$F$243,5,FALSE))</f>
        <v>#N/A</v>
      </c>
      <c r="J154" s="9" t="str">
        <f t="shared" si="43"/>
        <v/>
      </c>
      <c r="K154" t="str">
        <f t="shared" si="40"/>
        <v/>
      </c>
      <c r="L154" t="str">
        <f t="shared" si="41"/>
        <v/>
      </c>
      <c r="M154">
        <f>1</f>
        <v>1</v>
      </c>
      <c r="N154" t="e">
        <f>IF(C154="Male",IF($K154&lt;1857,VLOOKUP($K154,'WHO Ht Boys 0-5'!$A$2:$E$1858,4,FALSE), VLOOKUP($L154,'WHO2007HtAgeBoys5-19'!$A$2:$E$169,4,FALSE)),IF($K154&lt;1857,VLOOKUP($K154,'Girls WHO 0-5'!$A$2:$E$1858,4,FALSE), VLOOKUP($L154,'Girls WHO 5-19'!$A$2:$E$169,4,FALSE)))</f>
        <v>#N/A</v>
      </c>
      <c r="O154" t="e">
        <f>IF(C154="Male",IF($K154&lt;1857,VLOOKUP($K154,'WHO Ht Boys 0-5'!$A$2:$E$1858,5,FALSE), VLOOKUP($L154,'WHO2007HtAgeBoys5-19'!$A$2:$E$169,5,FALSE)),IF($K154&lt;1857,VLOOKUP($K154,'Girls WHO 0-5'!$A$2:$E$1858,5,FALSE), VLOOKUP($L154,'Girls WHO 5-19'!$A$2:$E$169,5,FALSE)))</f>
        <v>#N/A</v>
      </c>
      <c r="P154" s="9" t="str">
        <f t="shared" si="42"/>
        <v/>
      </c>
    </row>
    <row r="155" spans="2:16" x14ac:dyDescent="0.3">
      <c r="B155" s="5"/>
      <c r="C155" s="5"/>
      <c r="D155" s="5"/>
      <c r="E155" t="str">
        <f t="shared" si="38"/>
        <v/>
      </c>
      <c r="F155" t="str">
        <f t="shared" si="39"/>
        <v/>
      </c>
      <c r="G155" t="e">
        <f>IF($C155="Male",VLOOKUP($F155,'Boys CDC 0-20'!$B$2:$F$243,3,FALSE), VLOOKUP($F155,'Girls CDC 0-20'!$B$2:$F$243,3,FALSE))</f>
        <v>#N/A</v>
      </c>
      <c r="H155" t="e">
        <f>IF($C155="Male",VLOOKUP($F155,'Boys CDC 0-20'!$B$2:$F$243,4,FALSE), VLOOKUP($F155,'Girls CDC 0-20'!$B$2:$F$243,4,FALSE))</f>
        <v>#N/A</v>
      </c>
      <c r="I155" t="e">
        <f>IF($C155="Male",VLOOKUP($F155,'Boys CDC 0-20'!$B$2:$F$243,5,FALSE), VLOOKUP($F155,'Girls CDC 0-20'!$B$2:$F$243,5,FALSE))</f>
        <v>#N/A</v>
      </c>
      <c r="J155" s="9" t="str">
        <f t="shared" si="43"/>
        <v/>
      </c>
      <c r="K155" t="str">
        <f t="shared" si="40"/>
        <v/>
      </c>
      <c r="L155" t="str">
        <f t="shared" si="41"/>
        <v/>
      </c>
      <c r="M155">
        <f>1</f>
        <v>1</v>
      </c>
      <c r="N155" t="e">
        <f>IF(C155="Male",IF($K155&lt;1857,VLOOKUP($K155,'WHO Ht Boys 0-5'!$A$2:$E$1858,4,FALSE), VLOOKUP($L155,'WHO2007HtAgeBoys5-19'!$A$2:$E$169,4,FALSE)),IF($K155&lt;1857,VLOOKUP($K155,'Girls WHO 0-5'!$A$2:$E$1858,4,FALSE), VLOOKUP($L155,'Girls WHO 5-19'!$A$2:$E$169,4,FALSE)))</f>
        <v>#N/A</v>
      </c>
      <c r="O155" t="e">
        <f>IF(C155="Male",IF($K155&lt;1857,VLOOKUP($K155,'WHO Ht Boys 0-5'!$A$2:$E$1858,5,FALSE), VLOOKUP($L155,'WHO2007HtAgeBoys5-19'!$A$2:$E$169,5,FALSE)),IF($K155&lt;1857,VLOOKUP($K155,'Girls WHO 0-5'!$A$2:$E$1858,5,FALSE), VLOOKUP($L155,'Girls WHO 5-19'!$A$2:$E$169,5,FALSE)))</f>
        <v>#N/A</v>
      </c>
      <c r="P155" s="9" t="str">
        <f t="shared" si="42"/>
        <v/>
      </c>
    </row>
    <row r="156" spans="2:16" x14ac:dyDescent="0.3">
      <c r="B156" s="5"/>
      <c r="C156" s="5"/>
      <c r="D156" s="5"/>
      <c r="E156" t="str">
        <f t="shared" si="38"/>
        <v/>
      </c>
      <c r="F156" t="str">
        <f t="shared" si="39"/>
        <v/>
      </c>
      <c r="G156" t="e">
        <f>IF($C156="Male",VLOOKUP($F156,'Boys CDC 0-20'!$B$2:$F$243,3,FALSE), VLOOKUP($F156,'Girls CDC 0-20'!$B$2:$F$243,3,FALSE))</f>
        <v>#N/A</v>
      </c>
      <c r="H156" t="e">
        <f>IF($C156="Male",VLOOKUP($F156,'Boys CDC 0-20'!$B$2:$F$243,4,FALSE), VLOOKUP($F156,'Girls CDC 0-20'!$B$2:$F$243,4,FALSE))</f>
        <v>#N/A</v>
      </c>
      <c r="I156" t="e">
        <f>IF($C156="Male",VLOOKUP($F156,'Boys CDC 0-20'!$B$2:$F$243,5,FALSE), VLOOKUP($F156,'Girls CDC 0-20'!$B$2:$F$243,5,FALSE))</f>
        <v>#N/A</v>
      </c>
      <c r="J156" s="9" t="str">
        <f t="shared" si="43"/>
        <v/>
      </c>
      <c r="K156" t="str">
        <f t="shared" si="40"/>
        <v/>
      </c>
      <c r="L156" t="str">
        <f t="shared" si="41"/>
        <v/>
      </c>
      <c r="M156">
        <f>1</f>
        <v>1</v>
      </c>
      <c r="N156" t="e">
        <f>IF(C156="Male",IF($K156&lt;1857,VLOOKUP($K156,'WHO Ht Boys 0-5'!$A$2:$E$1858,4,FALSE), VLOOKUP($L156,'WHO2007HtAgeBoys5-19'!$A$2:$E$169,4,FALSE)),IF($K156&lt;1857,VLOOKUP($K156,'Girls WHO 0-5'!$A$2:$E$1858,4,FALSE), VLOOKUP($L156,'Girls WHO 5-19'!$A$2:$E$169,4,FALSE)))</f>
        <v>#N/A</v>
      </c>
      <c r="O156" t="e">
        <f>IF(C156="Male",IF($K156&lt;1857,VLOOKUP($K156,'WHO Ht Boys 0-5'!$A$2:$E$1858,5,FALSE), VLOOKUP($L156,'WHO2007HtAgeBoys5-19'!$A$2:$E$169,5,FALSE)),IF($K156&lt;1857,VLOOKUP($K156,'Girls WHO 0-5'!$A$2:$E$1858,5,FALSE), VLOOKUP($L156,'Girls WHO 5-19'!$A$2:$E$169,5,FALSE)))</f>
        <v>#N/A</v>
      </c>
      <c r="P156" s="9" t="str">
        <f t="shared" si="42"/>
        <v/>
      </c>
    </row>
    <row r="157" spans="2:16" x14ac:dyDescent="0.3">
      <c r="B157" s="5"/>
      <c r="C157" s="5"/>
      <c r="D157" s="5"/>
      <c r="E157" t="str">
        <f t="shared" si="38"/>
        <v/>
      </c>
      <c r="F157" t="str">
        <f t="shared" si="39"/>
        <v/>
      </c>
      <c r="G157" t="e">
        <f>IF($C157="Male",VLOOKUP($F157,'Boys CDC 0-20'!$B$2:$F$243,3,FALSE), VLOOKUP($F157,'Girls CDC 0-20'!$B$2:$F$243,3,FALSE))</f>
        <v>#N/A</v>
      </c>
      <c r="H157" t="e">
        <f>IF($C157="Male",VLOOKUP($F157,'Boys CDC 0-20'!$B$2:$F$243,4,FALSE), VLOOKUP($F157,'Girls CDC 0-20'!$B$2:$F$243,4,FALSE))</f>
        <v>#N/A</v>
      </c>
      <c r="I157" t="e">
        <f>IF($C157="Male",VLOOKUP($F157,'Boys CDC 0-20'!$B$2:$F$243,5,FALSE), VLOOKUP($F157,'Girls CDC 0-20'!$B$2:$F$243,5,FALSE))</f>
        <v>#N/A</v>
      </c>
      <c r="J157" s="9" t="str">
        <f t="shared" si="43"/>
        <v/>
      </c>
      <c r="K157" t="str">
        <f t="shared" si="40"/>
        <v/>
      </c>
      <c r="L157" t="str">
        <f t="shared" si="41"/>
        <v/>
      </c>
      <c r="M157">
        <f>1</f>
        <v>1</v>
      </c>
      <c r="N157" t="e">
        <f>IF(C157="Male",IF($K157&lt;1857,VLOOKUP($K157,'WHO Ht Boys 0-5'!$A$2:$E$1858,4,FALSE), VLOOKUP($L157,'WHO2007HtAgeBoys5-19'!$A$2:$E$169,4,FALSE)),IF($K157&lt;1857,VLOOKUP($K157,'Girls WHO 0-5'!$A$2:$E$1858,4,FALSE), VLOOKUP($L157,'Girls WHO 5-19'!$A$2:$E$169,4,FALSE)))</f>
        <v>#N/A</v>
      </c>
      <c r="O157" t="e">
        <f>IF(C157="Male",IF($K157&lt;1857,VLOOKUP($K157,'WHO Ht Boys 0-5'!$A$2:$E$1858,5,FALSE), VLOOKUP($L157,'WHO2007HtAgeBoys5-19'!$A$2:$E$169,5,FALSE)),IF($K157&lt;1857,VLOOKUP($K157,'Girls WHO 0-5'!$A$2:$E$1858,5,FALSE), VLOOKUP($L157,'Girls WHO 5-19'!$A$2:$E$169,5,FALSE)))</f>
        <v>#N/A</v>
      </c>
      <c r="P157" s="9" t="str">
        <f t="shared" si="42"/>
        <v/>
      </c>
    </row>
    <row r="158" spans="2:16" x14ac:dyDescent="0.3">
      <c r="B158" s="5"/>
      <c r="C158" s="5"/>
      <c r="D158" s="5"/>
      <c r="E158" t="str">
        <f t="shared" si="38"/>
        <v/>
      </c>
      <c r="F158" t="str">
        <f t="shared" si="39"/>
        <v/>
      </c>
      <c r="G158" t="e">
        <f>IF($C158="Male",VLOOKUP($F158,'Boys CDC 0-20'!$B$2:$F$243,3,FALSE), VLOOKUP($F158,'Girls CDC 0-20'!$B$2:$F$243,3,FALSE))</f>
        <v>#N/A</v>
      </c>
      <c r="H158" t="e">
        <f>IF($C158="Male",VLOOKUP($F158,'Boys CDC 0-20'!$B$2:$F$243,4,FALSE), VLOOKUP($F158,'Girls CDC 0-20'!$B$2:$F$243,4,FALSE))</f>
        <v>#N/A</v>
      </c>
      <c r="I158" t="e">
        <f>IF($C158="Male",VLOOKUP($F158,'Boys CDC 0-20'!$B$2:$F$243,5,FALSE), VLOOKUP($F158,'Girls CDC 0-20'!$B$2:$F$243,5,FALSE))</f>
        <v>#N/A</v>
      </c>
      <c r="J158" s="9" t="str">
        <f t="shared" si="43"/>
        <v/>
      </c>
      <c r="K158" t="str">
        <f t="shared" si="40"/>
        <v/>
      </c>
      <c r="L158" t="str">
        <f t="shared" si="41"/>
        <v/>
      </c>
      <c r="M158">
        <f>1</f>
        <v>1</v>
      </c>
      <c r="N158" t="e">
        <f>IF(C158="Male",IF($K158&lt;1857,VLOOKUP($K158,'WHO Ht Boys 0-5'!$A$2:$E$1858,4,FALSE), VLOOKUP($L158,'WHO2007HtAgeBoys5-19'!$A$2:$E$169,4,FALSE)),IF($K158&lt;1857,VLOOKUP($K158,'Girls WHO 0-5'!$A$2:$E$1858,4,FALSE), VLOOKUP($L158,'Girls WHO 5-19'!$A$2:$E$169,4,FALSE)))</f>
        <v>#N/A</v>
      </c>
      <c r="O158" t="e">
        <f>IF(C158="Male",IF($K158&lt;1857,VLOOKUP($K158,'WHO Ht Boys 0-5'!$A$2:$E$1858,5,FALSE), VLOOKUP($L158,'WHO2007HtAgeBoys5-19'!$A$2:$E$169,5,FALSE)),IF($K158&lt;1857,VLOOKUP($K158,'Girls WHO 0-5'!$A$2:$E$1858,5,FALSE), VLOOKUP($L158,'Girls WHO 5-19'!$A$2:$E$169,5,FALSE)))</f>
        <v>#N/A</v>
      </c>
      <c r="P158" s="9" t="str">
        <f t="shared" si="42"/>
        <v/>
      </c>
    </row>
    <row r="159" spans="2:16" x14ac:dyDescent="0.3">
      <c r="B159" s="5"/>
      <c r="C159" s="5"/>
      <c r="D159" s="5"/>
      <c r="E159" t="str">
        <f t="shared" si="38"/>
        <v/>
      </c>
      <c r="F159" t="str">
        <f t="shared" si="39"/>
        <v/>
      </c>
      <c r="G159" t="e">
        <f>IF($C159="Male",VLOOKUP($F159,'Boys CDC 0-20'!$B$2:$F$243,3,FALSE), VLOOKUP($F159,'Girls CDC 0-20'!$B$2:$F$243,3,FALSE))</f>
        <v>#N/A</v>
      </c>
      <c r="H159" t="e">
        <f>IF($C159="Male",VLOOKUP($F159,'Boys CDC 0-20'!$B$2:$F$243,4,FALSE), VLOOKUP($F159,'Girls CDC 0-20'!$B$2:$F$243,4,FALSE))</f>
        <v>#N/A</v>
      </c>
      <c r="I159" t="e">
        <f>IF($C159="Male",VLOOKUP($F159,'Boys CDC 0-20'!$B$2:$F$243,5,FALSE), VLOOKUP($F159,'Girls CDC 0-20'!$B$2:$F$243,5,FALSE))</f>
        <v>#N/A</v>
      </c>
      <c r="J159" s="9" t="str">
        <f t="shared" si="43"/>
        <v/>
      </c>
      <c r="K159" t="str">
        <f t="shared" si="40"/>
        <v/>
      </c>
      <c r="L159" t="str">
        <f t="shared" si="41"/>
        <v/>
      </c>
      <c r="M159">
        <f>1</f>
        <v>1</v>
      </c>
      <c r="N159" t="e">
        <f>IF(C159="Male",IF($K159&lt;1857,VLOOKUP($K159,'WHO Ht Boys 0-5'!$A$2:$E$1858,4,FALSE), VLOOKUP($L159,'WHO2007HtAgeBoys5-19'!$A$2:$E$169,4,FALSE)),IF($K159&lt;1857,VLOOKUP($K159,'Girls WHO 0-5'!$A$2:$E$1858,4,FALSE), VLOOKUP($L159,'Girls WHO 5-19'!$A$2:$E$169,4,FALSE)))</f>
        <v>#N/A</v>
      </c>
      <c r="O159" t="e">
        <f>IF(C159="Male",IF($K159&lt;1857,VLOOKUP($K159,'WHO Ht Boys 0-5'!$A$2:$E$1858,5,FALSE), VLOOKUP($L159,'WHO2007HtAgeBoys5-19'!$A$2:$E$169,5,FALSE)),IF($K159&lt;1857,VLOOKUP($K159,'Girls WHO 0-5'!$A$2:$E$1858,5,FALSE), VLOOKUP($L159,'Girls WHO 5-19'!$A$2:$E$169,5,FALSE)))</f>
        <v>#N/A</v>
      </c>
      <c r="P159" s="9" t="str">
        <f t="shared" si="42"/>
        <v/>
      </c>
    </row>
    <row r="160" spans="2:16" x14ac:dyDescent="0.3">
      <c r="B160" s="5"/>
      <c r="C160" s="5"/>
      <c r="D160" s="5"/>
      <c r="E160" t="str">
        <f t="shared" ref="E160:E223" si="44">IF(B160="","",B160*12)</f>
        <v/>
      </c>
      <c r="F160" t="str">
        <f t="shared" ref="F160:F223" si="45">IF(E160=0,0,IF(E160="","",INT(E160)+0.5))</f>
        <v/>
      </c>
      <c r="G160" t="e">
        <f>IF($C160="Male",VLOOKUP($F160,'Boys CDC 0-20'!$B$2:$F$243,3,FALSE), VLOOKUP($F160,'Girls CDC 0-20'!$B$2:$F$243,3,FALSE))</f>
        <v>#N/A</v>
      </c>
      <c r="H160" t="e">
        <f>IF($C160="Male",VLOOKUP($F160,'Boys CDC 0-20'!$B$2:$F$243,4,FALSE), VLOOKUP($F160,'Girls CDC 0-20'!$B$2:$F$243,4,FALSE))</f>
        <v>#N/A</v>
      </c>
      <c r="I160" t="e">
        <f>IF($C160="Male",VLOOKUP($F160,'Boys CDC 0-20'!$B$2:$F$243,5,FALSE), VLOOKUP($F160,'Girls CDC 0-20'!$B$2:$F$243,5,FALSE))</f>
        <v>#N/A</v>
      </c>
      <c r="J160" s="9" t="str">
        <f t="shared" si="43"/>
        <v/>
      </c>
      <c r="K160" t="str">
        <f t="shared" ref="K160:K223" si="46">IF(B160="","",ROUND(B160*365.25,0))</f>
        <v/>
      </c>
      <c r="L160" t="str">
        <f t="shared" ref="L160:L223" si="47">IF(E160="","",ROUND(E160,0))</f>
        <v/>
      </c>
      <c r="M160">
        <f>1</f>
        <v>1</v>
      </c>
      <c r="N160" t="e">
        <f>IF(C160="Male",IF($K160&lt;1857,VLOOKUP($K160,'WHO Ht Boys 0-5'!$A$2:$E$1858,4,FALSE), VLOOKUP($L160,'WHO2007HtAgeBoys5-19'!$A$2:$E$169,4,FALSE)),IF($K160&lt;1857,VLOOKUP($K160,'Girls WHO 0-5'!$A$2:$E$1858,4,FALSE), VLOOKUP($L160,'Girls WHO 5-19'!$A$2:$E$169,4,FALSE)))</f>
        <v>#N/A</v>
      </c>
      <c r="O160" t="e">
        <f>IF(C160="Male",IF($K160&lt;1857,VLOOKUP($K160,'WHO Ht Boys 0-5'!$A$2:$E$1858,5,FALSE), VLOOKUP($L160,'WHO2007HtAgeBoys5-19'!$A$2:$E$169,5,FALSE)),IF($K160&lt;1857,VLOOKUP($K160,'Girls WHO 0-5'!$A$2:$E$1858,5,FALSE), VLOOKUP($L160,'Girls WHO 5-19'!$A$2:$E$169,5,FALSE)))</f>
        <v>#N/A</v>
      </c>
      <c r="P160" s="9" t="str">
        <f t="shared" si="42"/>
        <v/>
      </c>
    </row>
    <row r="161" spans="2:16" x14ac:dyDescent="0.3">
      <c r="B161" s="5"/>
      <c r="C161" s="5"/>
      <c r="D161" s="5"/>
      <c r="E161" t="str">
        <f t="shared" si="44"/>
        <v/>
      </c>
      <c r="F161" t="str">
        <f t="shared" si="45"/>
        <v/>
      </c>
      <c r="G161" t="e">
        <f>IF($C161="Male",VLOOKUP($F161,'Boys CDC 0-20'!$B$2:$F$243,3,FALSE), VLOOKUP($F161,'Girls CDC 0-20'!$B$2:$F$243,3,FALSE))</f>
        <v>#N/A</v>
      </c>
      <c r="H161" t="e">
        <f>IF($C161="Male",VLOOKUP($F161,'Boys CDC 0-20'!$B$2:$F$243,4,FALSE), VLOOKUP($F161,'Girls CDC 0-20'!$B$2:$F$243,4,FALSE))</f>
        <v>#N/A</v>
      </c>
      <c r="I161" t="e">
        <f>IF($C161="Male",VLOOKUP($F161,'Boys CDC 0-20'!$B$2:$F$243,5,FALSE), VLOOKUP($F161,'Girls CDC 0-20'!$B$2:$F$243,5,FALSE))</f>
        <v>#N/A</v>
      </c>
      <c r="J161" s="9" t="str">
        <f t="shared" si="43"/>
        <v/>
      </c>
      <c r="K161" t="str">
        <f t="shared" si="46"/>
        <v/>
      </c>
      <c r="L161" t="str">
        <f t="shared" si="47"/>
        <v/>
      </c>
      <c r="M161">
        <f>1</f>
        <v>1</v>
      </c>
      <c r="N161" t="e">
        <f>IF(C161="Male",IF($K161&lt;1857,VLOOKUP($K161,'WHO Ht Boys 0-5'!$A$2:$E$1858,4,FALSE), VLOOKUP($L161,'WHO2007HtAgeBoys5-19'!$A$2:$E$169,4,FALSE)),IF($K161&lt;1857,VLOOKUP($K161,'Girls WHO 0-5'!$A$2:$E$1858,4,FALSE), VLOOKUP($L161,'Girls WHO 5-19'!$A$2:$E$169,4,FALSE)))</f>
        <v>#N/A</v>
      </c>
      <c r="O161" t="e">
        <f>IF(C161="Male",IF($K161&lt;1857,VLOOKUP($K161,'WHO Ht Boys 0-5'!$A$2:$E$1858,5,FALSE), VLOOKUP($L161,'WHO2007HtAgeBoys5-19'!$A$2:$E$169,5,FALSE)),IF($K161&lt;1857,VLOOKUP($K161,'Girls WHO 0-5'!$A$2:$E$1858,5,FALSE), VLOOKUP($L161,'Girls WHO 5-19'!$A$2:$E$169,5,FALSE)))</f>
        <v>#N/A</v>
      </c>
      <c r="P161" s="9" t="str">
        <f t="shared" si="42"/>
        <v/>
      </c>
    </row>
    <row r="162" spans="2:16" x14ac:dyDescent="0.3">
      <c r="B162" s="5"/>
      <c r="C162" s="5"/>
      <c r="D162" s="5"/>
      <c r="E162" t="str">
        <f t="shared" si="44"/>
        <v/>
      </c>
      <c r="F162" t="str">
        <f t="shared" si="45"/>
        <v/>
      </c>
      <c r="G162" t="e">
        <f>IF($C162="Male",VLOOKUP($F162,'Boys CDC 0-20'!$B$2:$F$243,3,FALSE), VLOOKUP($F162,'Girls CDC 0-20'!$B$2:$F$243,3,FALSE))</f>
        <v>#N/A</v>
      </c>
      <c r="H162" t="e">
        <f>IF($C162="Male",VLOOKUP($F162,'Boys CDC 0-20'!$B$2:$F$243,4,FALSE), VLOOKUP($F162,'Girls CDC 0-20'!$B$2:$F$243,4,FALSE))</f>
        <v>#N/A</v>
      </c>
      <c r="I162" t="e">
        <f>IF($C162="Male",VLOOKUP($F162,'Boys CDC 0-20'!$B$2:$F$243,5,FALSE), VLOOKUP($F162,'Girls CDC 0-20'!$B$2:$F$243,5,FALSE))</f>
        <v>#N/A</v>
      </c>
      <c r="J162" s="9" t="str">
        <f t="shared" si="43"/>
        <v/>
      </c>
      <c r="K162" t="str">
        <f t="shared" si="46"/>
        <v/>
      </c>
      <c r="L162" t="str">
        <f t="shared" si="47"/>
        <v/>
      </c>
      <c r="M162">
        <f>1</f>
        <v>1</v>
      </c>
      <c r="N162" t="e">
        <f>IF(C162="Male",IF($K162&lt;1857,VLOOKUP($K162,'WHO Ht Boys 0-5'!$A$2:$E$1858,4,FALSE), VLOOKUP($L162,'WHO2007HtAgeBoys5-19'!$A$2:$E$169,4,FALSE)),IF($K162&lt;1857,VLOOKUP($K162,'Girls WHO 0-5'!$A$2:$E$1858,4,FALSE), VLOOKUP($L162,'Girls WHO 5-19'!$A$2:$E$169,4,FALSE)))</f>
        <v>#N/A</v>
      </c>
      <c r="O162" t="e">
        <f>IF(C162="Male",IF($K162&lt;1857,VLOOKUP($K162,'WHO Ht Boys 0-5'!$A$2:$E$1858,5,FALSE), VLOOKUP($L162,'WHO2007HtAgeBoys5-19'!$A$2:$E$169,5,FALSE)),IF($K162&lt;1857,VLOOKUP($K162,'Girls WHO 0-5'!$A$2:$E$1858,5,FALSE), VLOOKUP($L162,'Girls WHO 5-19'!$A$2:$E$169,5,FALSE)))</f>
        <v>#N/A</v>
      </c>
      <c r="P162" s="9" t="str">
        <f t="shared" si="42"/>
        <v/>
      </c>
    </row>
    <row r="163" spans="2:16" x14ac:dyDescent="0.3">
      <c r="B163" s="5"/>
      <c r="C163" s="5"/>
      <c r="D163" s="5"/>
      <c r="E163" t="str">
        <f t="shared" si="44"/>
        <v/>
      </c>
      <c r="F163" t="str">
        <f t="shared" si="45"/>
        <v/>
      </c>
      <c r="G163" t="e">
        <f>IF($C163="Male",VLOOKUP($F163,'Boys CDC 0-20'!$B$2:$F$243,3,FALSE), VLOOKUP($F163,'Girls CDC 0-20'!$B$2:$F$243,3,FALSE))</f>
        <v>#N/A</v>
      </c>
      <c r="H163" t="e">
        <f>IF($C163="Male",VLOOKUP($F163,'Boys CDC 0-20'!$B$2:$F$243,4,FALSE), VLOOKUP($F163,'Girls CDC 0-20'!$B$2:$F$243,4,FALSE))</f>
        <v>#N/A</v>
      </c>
      <c r="I163" t="e">
        <f>IF($C163="Male",VLOOKUP($F163,'Boys CDC 0-20'!$B$2:$F$243,5,FALSE), VLOOKUP($F163,'Girls CDC 0-20'!$B$2:$F$243,5,FALSE))</f>
        <v>#N/A</v>
      </c>
      <c r="J163" s="9" t="str">
        <f t="shared" si="43"/>
        <v/>
      </c>
      <c r="K163" t="str">
        <f t="shared" si="46"/>
        <v/>
      </c>
      <c r="L163" t="str">
        <f t="shared" si="47"/>
        <v/>
      </c>
      <c r="M163">
        <f>1</f>
        <v>1</v>
      </c>
      <c r="N163" t="e">
        <f>IF(C163="Male",IF($K163&lt;1857,VLOOKUP($K163,'WHO Ht Boys 0-5'!$A$2:$E$1858,4,FALSE), VLOOKUP($L163,'WHO2007HtAgeBoys5-19'!$A$2:$E$169,4,FALSE)),IF($K163&lt;1857,VLOOKUP($K163,'Girls WHO 0-5'!$A$2:$E$1858,4,FALSE), VLOOKUP($L163,'Girls WHO 5-19'!$A$2:$E$169,4,FALSE)))</f>
        <v>#N/A</v>
      </c>
      <c r="O163" t="e">
        <f>IF(C163="Male",IF($K163&lt;1857,VLOOKUP($K163,'WHO Ht Boys 0-5'!$A$2:$E$1858,5,FALSE), VLOOKUP($L163,'WHO2007HtAgeBoys5-19'!$A$2:$E$169,5,FALSE)),IF($K163&lt;1857,VLOOKUP($K163,'Girls WHO 0-5'!$A$2:$E$1858,5,FALSE), VLOOKUP($L163,'Girls WHO 5-19'!$A$2:$E$169,5,FALSE)))</f>
        <v>#N/A</v>
      </c>
      <c r="P163" s="9" t="str">
        <f t="shared" si="42"/>
        <v/>
      </c>
    </row>
    <row r="164" spans="2:16" x14ac:dyDescent="0.3">
      <c r="B164" s="5"/>
      <c r="C164" s="5"/>
      <c r="D164" s="5"/>
      <c r="E164" t="str">
        <f t="shared" si="44"/>
        <v/>
      </c>
      <c r="F164" t="str">
        <f t="shared" si="45"/>
        <v/>
      </c>
      <c r="G164" t="e">
        <f>IF($C164="Male",VLOOKUP($F164,'Boys CDC 0-20'!$B$2:$F$243,3,FALSE), VLOOKUP($F164,'Girls CDC 0-20'!$B$2:$F$243,3,FALSE))</f>
        <v>#N/A</v>
      </c>
      <c r="H164" t="e">
        <f>IF($C164="Male",VLOOKUP($F164,'Boys CDC 0-20'!$B$2:$F$243,4,FALSE), VLOOKUP($F164,'Girls CDC 0-20'!$B$2:$F$243,4,FALSE))</f>
        <v>#N/A</v>
      </c>
      <c r="I164" t="e">
        <f>IF($C164="Male",VLOOKUP($F164,'Boys CDC 0-20'!$B$2:$F$243,5,FALSE), VLOOKUP($F164,'Girls CDC 0-20'!$B$2:$F$243,5,FALSE))</f>
        <v>#N/A</v>
      </c>
      <c r="J164" s="9" t="str">
        <f t="shared" si="43"/>
        <v/>
      </c>
      <c r="K164" t="str">
        <f t="shared" si="46"/>
        <v/>
      </c>
      <c r="L164" t="str">
        <f t="shared" si="47"/>
        <v/>
      </c>
      <c r="M164">
        <f>1</f>
        <v>1</v>
      </c>
      <c r="N164" t="e">
        <f>IF(C164="Male",IF($K164&lt;1857,VLOOKUP($K164,'WHO Ht Boys 0-5'!$A$2:$E$1858,4,FALSE), VLOOKUP($L164,'WHO2007HtAgeBoys5-19'!$A$2:$E$169,4,FALSE)),IF($K164&lt;1857,VLOOKUP($K164,'Girls WHO 0-5'!$A$2:$E$1858,4,FALSE), VLOOKUP($L164,'Girls WHO 5-19'!$A$2:$E$169,4,FALSE)))</f>
        <v>#N/A</v>
      </c>
      <c r="O164" t="e">
        <f>IF(C164="Male",IF($K164&lt;1857,VLOOKUP($K164,'WHO Ht Boys 0-5'!$A$2:$E$1858,5,FALSE), VLOOKUP($L164,'WHO2007HtAgeBoys5-19'!$A$2:$E$169,5,FALSE)),IF($K164&lt;1857,VLOOKUP($K164,'Girls WHO 0-5'!$A$2:$E$1858,5,FALSE), VLOOKUP($L164,'Girls WHO 5-19'!$A$2:$E$169,5,FALSE)))</f>
        <v>#N/A</v>
      </c>
      <c r="P164" s="9" t="str">
        <f t="shared" si="42"/>
        <v/>
      </c>
    </row>
    <row r="165" spans="2:16" x14ac:dyDescent="0.3">
      <c r="B165" s="5"/>
      <c r="C165" s="5"/>
      <c r="D165" s="5"/>
      <c r="E165" t="str">
        <f t="shared" si="44"/>
        <v/>
      </c>
      <c r="F165" t="str">
        <f t="shared" si="45"/>
        <v/>
      </c>
      <c r="G165" t="e">
        <f>IF($C165="Male",VLOOKUP($F165,'Boys CDC 0-20'!$B$2:$F$243,3,FALSE), VLOOKUP($F165,'Girls CDC 0-20'!$B$2:$F$243,3,FALSE))</f>
        <v>#N/A</v>
      </c>
      <c r="H165" t="e">
        <f>IF($C165="Male",VLOOKUP($F165,'Boys CDC 0-20'!$B$2:$F$243,4,FALSE), VLOOKUP($F165,'Girls CDC 0-20'!$B$2:$F$243,4,FALSE))</f>
        <v>#N/A</v>
      </c>
      <c r="I165" t="e">
        <f>IF($C165="Male",VLOOKUP($F165,'Boys CDC 0-20'!$B$2:$F$243,5,FALSE), VLOOKUP($F165,'Girls CDC 0-20'!$B$2:$F$243,5,FALSE))</f>
        <v>#N/A</v>
      </c>
      <c r="J165" s="9" t="str">
        <f t="shared" si="43"/>
        <v/>
      </c>
      <c r="K165" t="str">
        <f t="shared" si="46"/>
        <v/>
      </c>
      <c r="L165" t="str">
        <f t="shared" si="47"/>
        <v/>
      </c>
      <c r="M165">
        <f>1</f>
        <v>1</v>
      </c>
      <c r="N165" t="e">
        <f>IF(C165="Male",IF($K165&lt;1857,VLOOKUP($K165,'WHO Ht Boys 0-5'!$A$2:$E$1858,4,FALSE), VLOOKUP($L165,'WHO2007HtAgeBoys5-19'!$A$2:$E$169,4,FALSE)),IF($K165&lt;1857,VLOOKUP($K165,'Girls WHO 0-5'!$A$2:$E$1858,4,FALSE), VLOOKUP($L165,'Girls WHO 5-19'!$A$2:$E$169,4,FALSE)))</f>
        <v>#N/A</v>
      </c>
      <c r="O165" t="e">
        <f>IF(C165="Male",IF($K165&lt;1857,VLOOKUP($K165,'WHO Ht Boys 0-5'!$A$2:$E$1858,5,FALSE), VLOOKUP($L165,'WHO2007HtAgeBoys5-19'!$A$2:$E$169,5,FALSE)),IF($K165&lt;1857,VLOOKUP($K165,'Girls WHO 0-5'!$A$2:$E$1858,5,FALSE), VLOOKUP($L165,'Girls WHO 5-19'!$A$2:$E$169,5,FALSE)))</f>
        <v>#N/A</v>
      </c>
      <c r="P165" s="9" t="str">
        <f t="shared" si="42"/>
        <v/>
      </c>
    </row>
    <row r="166" spans="2:16" x14ac:dyDescent="0.3">
      <c r="B166" s="5"/>
      <c r="C166" s="5"/>
      <c r="D166" s="5"/>
      <c r="E166" t="str">
        <f t="shared" si="44"/>
        <v/>
      </c>
      <c r="F166" t="str">
        <f t="shared" si="45"/>
        <v/>
      </c>
      <c r="G166" t="e">
        <f>IF($C166="Male",VLOOKUP($F166,'Boys CDC 0-20'!$B$2:$F$243,3,FALSE), VLOOKUP($F166,'Girls CDC 0-20'!$B$2:$F$243,3,FALSE))</f>
        <v>#N/A</v>
      </c>
      <c r="H166" t="e">
        <f>IF($C166="Male",VLOOKUP($F166,'Boys CDC 0-20'!$B$2:$F$243,4,FALSE), VLOOKUP($F166,'Girls CDC 0-20'!$B$2:$F$243,4,FALSE))</f>
        <v>#N/A</v>
      </c>
      <c r="I166" t="e">
        <f>IF($C166="Male",VLOOKUP($F166,'Boys CDC 0-20'!$B$2:$F$243,5,FALSE), VLOOKUP($F166,'Girls CDC 0-20'!$B$2:$F$243,5,FALSE))</f>
        <v>#N/A</v>
      </c>
      <c r="J166" s="9" t="str">
        <f t="shared" si="43"/>
        <v/>
      </c>
      <c r="K166" t="str">
        <f t="shared" si="46"/>
        <v/>
      </c>
      <c r="L166" t="str">
        <f t="shared" si="47"/>
        <v/>
      </c>
      <c r="M166">
        <f>1</f>
        <v>1</v>
      </c>
      <c r="N166" t="e">
        <f>IF(C166="Male",IF($K166&lt;1857,VLOOKUP($K166,'WHO Ht Boys 0-5'!$A$2:$E$1858,4,FALSE), VLOOKUP($L166,'WHO2007HtAgeBoys5-19'!$A$2:$E$169,4,FALSE)),IF($K166&lt;1857,VLOOKUP($K166,'Girls WHO 0-5'!$A$2:$E$1858,4,FALSE), VLOOKUP($L166,'Girls WHO 5-19'!$A$2:$E$169,4,FALSE)))</f>
        <v>#N/A</v>
      </c>
      <c r="O166" t="e">
        <f>IF(C166="Male",IF($K166&lt;1857,VLOOKUP($K166,'WHO Ht Boys 0-5'!$A$2:$E$1858,5,FALSE), VLOOKUP($L166,'WHO2007HtAgeBoys5-19'!$A$2:$E$169,5,FALSE)),IF($K166&lt;1857,VLOOKUP($K166,'Girls WHO 0-5'!$A$2:$E$1858,5,FALSE), VLOOKUP($L166,'Girls WHO 5-19'!$A$2:$E$169,5,FALSE)))</f>
        <v>#N/A</v>
      </c>
      <c r="P166" s="9" t="str">
        <f t="shared" si="42"/>
        <v/>
      </c>
    </row>
    <row r="167" spans="2:16" x14ac:dyDescent="0.3">
      <c r="B167" s="5"/>
      <c r="C167" s="5"/>
      <c r="D167" s="5"/>
      <c r="E167" t="str">
        <f t="shared" si="44"/>
        <v/>
      </c>
      <c r="F167" t="str">
        <f t="shared" si="45"/>
        <v/>
      </c>
      <c r="G167" t="e">
        <f>IF($C167="Male",VLOOKUP($F167,'Boys CDC 0-20'!$B$2:$F$243,3,FALSE), VLOOKUP($F167,'Girls CDC 0-20'!$B$2:$F$243,3,FALSE))</f>
        <v>#N/A</v>
      </c>
      <c r="H167" t="e">
        <f>IF($C167="Male",VLOOKUP($F167,'Boys CDC 0-20'!$B$2:$F$243,4,FALSE), VLOOKUP($F167,'Girls CDC 0-20'!$B$2:$F$243,4,FALSE))</f>
        <v>#N/A</v>
      </c>
      <c r="I167" t="e">
        <f>IF($C167="Male",VLOOKUP($F167,'Boys CDC 0-20'!$B$2:$F$243,5,FALSE), VLOOKUP($F167,'Girls CDC 0-20'!$B$2:$F$243,5,FALSE))</f>
        <v>#N/A</v>
      </c>
      <c r="J167" s="9" t="str">
        <f t="shared" si="43"/>
        <v/>
      </c>
      <c r="K167" t="str">
        <f t="shared" si="46"/>
        <v/>
      </c>
      <c r="L167" t="str">
        <f t="shared" si="47"/>
        <v/>
      </c>
      <c r="M167">
        <f>1</f>
        <v>1</v>
      </c>
      <c r="N167" t="e">
        <f>IF(C167="Male",IF($K167&lt;1857,VLOOKUP($K167,'WHO Ht Boys 0-5'!$A$2:$E$1858,4,FALSE), VLOOKUP($L167,'WHO2007HtAgeBoys5-19'!$A$2:$E$169,4,FALSE)),IF($K167&lt;1857,VLOOKUP($K167,'Girls WHO 0-5'!$A$2:$E$1858,4,FALSE), VLOOKUP($L167,'Girls WHO 5-19'!$A$2:$E$169,4,FALSE)))</f>
        <v>#N/A</v>
      </c>
      <c r="O167" t="e">
        <f>IF(C167="Male",IF($K167&lt;1857,VLOOKUP($K167,'WHO Ht Boys 0-5'!$A$2:$E$1858,5,FALSE), VLOOKUP($L167,'WHO2007HtAgeBoys5-19'!$A$2:$E$169,5,FALSE)),IF($K167&lt;1857,VLOOKUP($K167,'Girls WHO 0-5'!$A$2:$E$1858,5,FALSE), VLOOKUP($L167,'Girls WHO 5-19'!$A$2:$E$169,5,FALSE)))</f>
        <v>#N/A</v>
      </c>
      <c r="P167" s="9" t="str">
        <f t="shared" si="42"/>
        <v/>
      </c>
    </row>
    <row r="168" spans="2:16" x14ac:dyDescent="0.3">
      <c r="B168" s="5"/>
      <c r="C168" s="5"/>
      <c r="D168" s="5"/>
      <c r="E168" t="str">
        <f t="shared" si="44"/>
        <v/>
      </c>
      <c r="F168" t="str">
        <f t="shared" si="45"/>
        <v/>
      </c>
      <c r="G168" t="e">
        <f>IF($C168="Male",VLOOKUP($F168,'Boys CDC 0-20'!$B$2:$F$243,3,FALSE), VLOOKUP($F168,'Girls CDC 0-20'!$B$2:$F$243,3,FALSE))</f>
        <v>#N/A</v>
      </c>
      <c r="H168" t="e">
        <f>IF($C168="Male",VLOOKUP($F168,'Boys CDC 0-20'!$B$2:$F$243,4,FALSE), VLOOKUP($F168,'Girls CDC 0-20'!$B$2:$F$243,4,FALSE))</f>
        <v>#N/A</v>
      </c>
      <c r="I168" t="e">
        <f>IF($C168="Male",VLOOKUP($F168,'Boys CDC 0-20'!$B$2:$F$243,5,FALSE), VLOOKUP($F168,'Girls CDC 0-20'!$B$2:$F$243,5,FALSE))</f>
        <v>#N/A</v>
      </c>
      <c r="J168" s="9" t="str">
        <f t="shared" si="43"/>
        <v/>
      </c>
      <c r="K168" t="str">
        <f t="shared" si="46"/>
        <v/>
      </c>
      <c r="L168" t="str">
        <f t="shared" si="47"/>
        <v/>
      </c>
      <c r="M168">
        <f>1</f>
        <v>1</v>
      </c>
      <c r="N168" t="e">
        <f>IF(C168="Male",IF($K168&lt;1857,VLOOKUP($K168,'WHO Ht Boys 0-5'!$A$2:$E$1858,4,FALSE), VLOOKUP($L168,'WHO2007HtAgeBoys5-19'!$A$2:$E$169,4,FALSE)),IF($K168&lt;1857,VLOOKUP($K168,'Girls WHO 0-5'!$A$2:$E$1858,4,FALSE), VLOOKUP($L168,'Girls WHO 5-19'!$A$2:$E$169,4,FALSE)))</f>
        <v>#N/A</v>
      </c>
      <c r="O168" t="e">
        <f>IF(C168="Male",IF($K168&lt;1857,VLOOKUP($K168,'WHO Ht Boys 0-5'!$A$2:$E$1858,5,FALSE), VLOOKUP($L168,'WHO2007HtAgeBoys5-19'!$A$2:$E$169,5,FALSE)),IF($K168&lt;1857,VLOOKUP($K168,'Girls WHO 0-5'!$A$2:$E$1858,5,FALSE), VLOOKUP($L168,'Girls WHO 5-19'!$A$2:$E$169,5,FALSE)))</f>
        <v>#N/A</v>
      </c>
      <c r="P168" s="9" t="str">
        <f t="shared" si="42"/>
        <v/>
      </c>
    </row>
    <row r="169" spans="2:16" x14ac:dyDescent="0.3">
      <c r="B169" s="5"/>
      <c r="C169" s="5"/>
      <c r="D169" s="5"/>
      <c r="E169" t="str">
        <f t="shared" si="44"/>
        <v/>
      </c>
      <c r="F169" t="str">
        <f t="shared" si="45"/>
        <v/>
      </c>
      <c r="G169" t="e">
        <f>IF($C169="Male",VLOOKUP($F169,'Boys CDC 0-20'!$B$2:$F$243,3,FALSE), VLOOKUP($F169,'Girls CDC 0-20'!$B$2:$F$243,3,FALSE))</f>
        <v>#N/A</v>
      </c>
      <c r="H169" t="e">
        <f>IF($C169="Male",VLOOKUP($F169,'Boys CDC 0-20'!$B$2:$F$243,4,FALSE), VLOOKUP($F169,'Girls CDC 0-20'!$B$2:$F$243,4,FALSE))</f>
        <v>#N/A</v>
      </c>
      <c r="I169" t="e">
        <f>IF($C169="Male",VLOOKUP($F169,'Boys CDC 0-20'!$B$2:$F$243,5,FALSE), VLOOKUP($F169,'Girls CDC 0-20'!$B$2:$F$243,5,FALSE))</f>
        <v>#N/A</v>
      </c>
      <c r="J169" s="9" t="str">
        <f t="shared" si="43"/>
        <v/>
      </c>
      <c r="K169" t="str">
        <f t="shared" si="46"/>
        <v/>
      </c>
      <c r="L169" t="str">
        <f t="shared" si="47"/>
        <v/>
      </c>
      <c r="M169">
        <f>1</f>
        <v>1</v>
      </c>
      <c r="N169" t="e">
        <f>IF(C169="Male",IF($K169&lt;1857,VLOOKUP($K169,'WHO Ht Boys 0-5'!$A$2:$E$1858,4,FALSE), VLOOKUP($L169,'WHO2007HtAgeBoys5-19'!$A$2:$E$169,4,FALSE)),IF($K169&lt;1857,VLOOKUP($K169,'Girls WHO 0-5'!$A$2:$E$1858,4,FALSE), VLOOKUP($L169,'Girls WHO 5-19'!$A$2:$E$169,4,FALSE)))</f>
        <v>#N/A</v>
      </c>
      <c r="O169" t="e">
        <f>IF(C169="Male",IF($K169&lt;1857,VLOOKUP($K169,'WHO Ht Boys 0-5'!$A$2:$E$1858,5,FALSE), VLOOKUP($L169,'WHO2007HtAgeBoys5-19'!$A$2:$E$169,5,FALSE)),IF($K169&lt;1857,VLOOKUP($K169,'Girls WHO 0-5'!$A$2:$E$1858,5,FALSE), VLOOKUP($L169,'Girls WHO 5-19'!$A$2:$E$169,5,FALSE)))</f>
        <v>#N/A</v>
      </c>
      <c r="P169" s="9" t="str">
        <f t="shared" si="42"/>
        <v/>
      </c>
    </row>
    <row r="170" spans="2:16" x14ac:dyDescent="0.3">
      <c r="B170" s="5"/>
      <c r="C170" s="5"/>
      <c r="D170" s="5"/>
      <c r="E170" t="str">
        <f t="shared" si="44"/>
        <v/>
      </c>
      <c r="F170" t="str">
        <f t="shared" si="45"/>
        <v/>
      </c>
      <c r="G170" t="e">
        <f>IF($C170="Male",VLOOKUP($F170,'Boys CDC 0-20'!$B$2:$F$243,3,FALSE), VLOOKUP($F170,'Girls CDC 0-20'!$B$2:$F$243,3,FALSE))</f>
        <v>#N/A</v>
      </c>
      <c r="H170" t="e">
        <f>IF($C170="Male",VLOOKUP($F170,'Boys CDC 0-20'!$B$2:$F$243,4,FALSE), VLOOKUP($F170,'Girls CDC 0-20'!$B$2:$F$243,4,FALSE))</f>
        <v>#N/A</v>
      </c>
      <c r="I170" t="e">
        <f>IF($C170="Male",VLOOKUP($F170,'Boys CDC 0-20'!$B$2:$F$243,5,FALSE), VLOOKUP($F170,'Girls CDC 0-20'!$B$2:$F$243,5,FALSE))</f>
        <v>#N/A</v>
      </c>
      <c r="J170" s="9" t="str">
        <f t="shared" si="43"/>
        <v/>
      </c>
      <c r="K170" t="str">
        <f t="shared" si="46"/>
        <v/>
      </c>
      <c r="L170" t="str">
        <f t="shared" si="47"/>
        <v/>
      </c>
      <c r="M170">
        <f>1</f>
        <v>1</v>
      </c>
      <c r="N170" t="e">
        <f>IF(C170="Male",IF($K170&lt;1857,VLOOKUP($K170,'WHO Ht Boys 0-5'!$A$2:$E$1858,4,FALSE), VLOOKUP($L170,'WHO2007HtAgeBoys5-19'!$A$2:$E$169,4,FALSE)),IF($K170&lt;1857,VLOOKUP($K170,'Girls WHO 0-5'!$A$2:$E$1858,4,FALSE), VLOOKUP($L170,'Girls WHO 5-19'!$A$2:$E$169,4,FALSE)))</f>
        <v>#N/A</v>
      </c>
      <c r="O170" t="e">
        <f>IF(C170="Male",IF($K170&lt;1857,VLOOKUP($K170,'WHO Ht Boys 0-5'!$A$2:$E$1858,5,FALSE), VLOOKUP($L170,'WHO2007HtAgeBoys5-19'!$A$2:$E$169,5,FALSE)),IF($K170&lt;1857,VLOOKUP($K170,'Girls WHO 0-5'!$A$2:$E$1858,5,FALSE), VLOOKUP($L170,'Girls WHO 5-19'!$A$2:$E$169,5,FALSE)))</f>
        <v>#N/A</v>
      </c>
      <c r="P170" s="9" t="str">
        <f t="shared" si="42"/>
        <v/>
      </c>
    </row>
    <row r="171" spans="2:16" x14ac:dyDescent="0.3">
      <c r="B171" s="5"/>
      <c r="C171" s="5"/>
      <c r="D171" s="5"/>
      <c r="E171" t="str">
        <f t="shared" si="44"/>
        <v/>
      </c>
      <c r="F171" t="str">
        <f t="shared" si="45"/>
        <v/>
      </c>
      <c r="G171" t="e">
        <f>IF($C171="Male",VLOOKUP($F171,'Boys CDC 0-20'!$B$2:$F$243,3,FALSE), VLOOKUP($F171,'Girls CDC 0-20'!$B$2:$F$243,3,FALSE))</f>
        <v>#N/A</v>
      </c>
      <c r="H171" t="e">
        <f>IF($C171="Male",VLOOKUP($F171,'Boys CDC 0-20'!$B$2:$F$243,4,FALSE), VLOOKUP($F171,'Girls CDC 0-20'!$B$2:$F$243,4,FALSE))</f>
        <v>#N/A</v>
      </c>
      <c r="I171" t="e">
        <f>IF($C171="Male",VLOOKUP($F171,'Boys CDC 0-20'!$B$2:$F$243,5,FALSE), VLOOKUP($F171,'Girls CDC 0-20'!$B$2:$F$243,5,FALSE))</f>
        <v>#N/A</v>
      </c>
      <c r="J171" s="9" t="str">
        <f t="shared" si="43"/>
        <v/>
      </c>
      <c r="K171" t="str">
        <f t="shared" si="46"/>
        <v/>
      </c>
      <c r="L171" t="str">
        <f t="shared" si="47"/>
        <v/>
      </c>
      <c r="M171">
        <f>1</f>
        <v>1</v>
      </c>
      <c r="N171" t="e">
        <f>IF(C171="Male",IF($K171&lt;1857,VLOOKUP($K171,'WHO Ht Boys 0-5'!$A$2:$E$1858,4,FALSE), VLOOKUP($L171,'WHO2007HtAgeBoys5-19'!$A$2:$E$169,4,FALSE)),IF($K171&lt;1857,VLOOKUP($K171,'Girls WHO 0-5'!$A$2:$E$1858,4,FALSE), VLOOKUP($L171,'Girls WHO 5-19'!$A$2:$E$169,4,FALSE)))</f>
        <v>#N/A</v>
      </c>
      <c r="O171" t="e">
        <f>IF(C171="Male",IF($K171&lt;1857,VLOOKUP($K171,'WHO Ht Boys 0-5'!$A$2:$E$1858,5,FALSE), VLOOKUP($L171,'WHO2007HtAgeBoys5-19'!$A$2:$E$169,5,FALSE)),IF($K171&lt;1857,VLOOKUP($K171,'Girls WHO 0-5'!$A$2:$E$1858,5,FALSE), VLOOKUP($L171,'Girls WHO 5-19'!$A$2:$E$169,5,FALSE)))</f>
        <v>#N/A</v>
      </c>
      <c r="P171" s="9" t="str">
        <f t="shared" si="42"/>
        <v/>
      </c>
    </row>
    <row r="172" spans="2:16" x14ac:dyDescent="0.3">
      <c r="B172" s="5"/>
      <c r="C172" s="5"/>
      <c r="D172" s="5"/>
      <c r="E172" t="str">
        <f t="shared" si="44"/>
        <v/>
      </c>
      <c r="F172" t="str">
        <f t="shared" si="45"/>
        <v/>
      </c>
      <c r="G172" t="e">
        <f>IF($C172="Male",VLOOKUP($F172,'Boys CDC 0-20'!$B$2:$F$243,3,FALSE), VLOOKUP($F172,'Girls CDC 0-20'!$B$2:$F$243,3,FALSE))</f>
        <v>#N/A</v>
      </c>
      <c r="H172" t="e">
        <f>IF($C172="Male",VLOOKUP($F172,'Boys CDC 0-20'!$B$2:$F$243,4,FALSE), VLOOKUP($F172,'Girls CDC 0-20'!$B$2:$F$243,4,FALSE))</f>
        <v>#N/A</v>
      </c>
      <c r="I172" t="e">
        <f>IF($C172="Male",VLOOKUP($F172,'Boys CDC 0-20'!$B$2:$F$243,5,FALSE), VLOOKUP($F172,'Girls CDC 0-20'!$B$2:$F$243,5,FALSE))</f>
        <v>#N/A</v>
      </c>
      <c r="J172" s="9" t="str">
        <f t="shared" si="43"/>
        <v/>
      </c>
      <c r="K172" t="str">
        <f t="shared" si="46"/>
        <v/>
      </c>
      <c r="L172" t="str">
        <f t="shared" si="47"/>
        <v/>
      </c>
      <c r="M172">
        <f>1</f>
        <v>1</v>
      </c>
      <c r="N172" t="e">
        <f>IF(C172="Male",IF($K172&lt;1857,VLOOKUP($K172,'WHO Ht Boys 0-5'!$A$2:$E$1858,4,FALSE), VLOOKUP($L172,'WHO2007HtAgeBoys5-19'!$A$2:$E$169,4,FALSE)),IF($K172&lt;1857,VLOOKUP($K172,'Girls WHO 0-5'!$A$2:$E$1858,4,FALSE), VLOOKUP($L172,'Girls WHO 5-19'!$A$2:$E$169,4,FALSE)))</f>
        <v>#N/A</v>
      </c>
      <c r="O172" t="e">
        <f>IF(C172="Male",IF($K172&lt;1857,VLOOKUP($K172,'WHO Ht Boys 0-5'!$A$2:$E$1858,5,FALSE), VLOOKUP($L172,'WHO2007HtAgeBoys5-19'!$A$2:$E$169,5,FALSE)),IF($K172&lt;1857,VLOOKUP($K172,'Girls WHO 0-5'!$A$2:$E$1858,5,FALSE), VLOOKUP($L172,'Girls WHO 5-19'!$A$2:$E$169,5,FALSE)))</f>
        <v>#N/A</v>
      </c>
      <c r="P172" s="9" t="str">
        <f t="shared" si="42"/>
        <v/>
      </c>
    </row>
    <row r="173" spans="2:16" x14ac:dyDescent="0.3">
      <c r="B173" s="5"/>
      <c r="C173" s="5"/>
      <c r="D173" s="5"/>
      <c r="E173" t="str">
        <f t="shared" si="44"/>
        <v/>
      </c>
      <c r="F173" t="str">
        <f t="shared" si="45"/>
        <v/>
      </c>
      <c r="G173" t="e">
        <f>IF($C173="Male",VLOOKUP($F173,'Boys CDC 0-20'!$B$2:$F$243,3,FALSE), VLOOKUP($F173,'Girls CDC 0-20'!$B$2:$F$243,3,FALSE))</f>
        <v>#N/A</v>
      </c>
      <c r="H173" t="e">
        <f>IF($C173="Male",VLOOKUP($F173,'Boys CDC 0-20'!$B$2:$F$243,4,FALSE), VLOOKUP($F173,'Girls CDC 0-20'!$B$2:$F$243,4,FALSE))</f>
        <v>#N/A</v>
      </c>
      <c r="I173" t="e">
        <f>IF($C173="Male",VLOOKUP($F173,'Boys CDC 0-20'!$B$2:$F$243,5,FALSE), VLOOKUP($F173,'Girls CDC 0-20'!$B$2:$F$243,5,FALSE))</f>
        <v>#N/A</v>
      </c>
      <c r="J173" s="9" t="str">
        <f t="shared" si="43"/>
        <v/>
      </c>
      <c r="K173" t="str">
        <f t="shared" si="46"/>
        <v/>
      </c>
      <c r="L173" t="str">
        <f t="shared" si="47"/>
        <v/>
      </c>
      <c r="M173">
        <f>1</f>
        <v>1</v>
      </c>
      <c r="N173" t="e">
        <f>IF(C173="Male",IF($K173&lt;1857,VLOOKUP($K173,'WHO Ht Boys 0-5'!$A$2:$E$1858,4,FALSE), VLOOKUP($L173,'WHO2007HtAgeBoys5-19'!$A$2:$E$169,4,FALSE)),IF($K173&lt;1857,VLOOKUP($K173,'Girls WHO 0-5'!$A$2:$E$1858,4,FALSE), VLOOKUP($L173,'Girls WHO 5-19'!$A$2:$E$169,4,FALSE)))</f>
        <v>#N/A</v>
      </c>
      <c r="O173" t="e">
        <f>IF(C173="Male",IF($K173&lt;1857,VLOOKUP($K173,'WHO Ht Boys 0-5'!$A$2:$E$1858,5,FALSE), VLOOKUP($L173,'WHO2007HtAgeBoys5-19'!$A$2:$E$169,5,FALSE)),IF($K173&lt;1857,VLOOKUP($K173,'Girls WHO 0-5'!$A$2:$E$1858,5,FALSE), VLOOKUP($L173,'Girls WHO 5-19'!$A$2:$E$169,5,FALSE)))</f>
        <v>#N/A</v>
      </c>
      <c r="P173" s="9" t="str">
        <f t="shared" si="42"/>
        <v/>
      </c>
    </row>
    <row r="174" spans="2:16" x14ac:dyDescent="0.3">
      <c r="B174" s="5"/>
      <c r="C174" s="5"/>
      <c r="D174" s="5"/>
      <c r="E174" t="str">
        <f t="shared" si="44"/>
        <v/>
      </c>
      <c r="F174" t="str">
        <f t="shared" si="45"/>
        <v/>
      </c>
      <c r="G174" t="e">
        <f>IF($C174="Male",VLOOKUP($F174,'Boys CDC 0-20'!$B$2:$F$243,3,FALSE), VLOOKUP($F174,'Girls CDC 0-20'!$B$2:$F$243,3,FALSE))</f>
        <v>#N/A</v>
      </c>
      <c r="H174" t="e">
        <f>IF($C174="Male",VLOOKUP($F174,'Boys CDC 0-20'!$B$2:$F$243,4,FALSE), VLOOKUP($F174,'Girls CDC 0-20'!$B$2:$F$243,4,FALSE))</f>
        <v>#N/A</v>
      </c>
      <c r="I174" t="e">
        <f>IF($C174="Male",VLOOKUP($F174,'Boys CDC 0-20'!$B$2:$F$243,5,FALSE), VLOOKUP($F174,'Girls CDC 0-20'!$B$2:$F$243,5,FALSE))</f>
        <v>#N/A</v>
      </c>
      <c r="J174" s="9" t="str">
        <f t="shared" si="43"/>
        <v/>
      </c>
      <c r="K174" t="str">
        <f t="shared" si="46"/>
        <v/>
      </c>
      <c r="L174" t="str">
        <f t="shared" si="47"/>
        <v/>
      </c>
      <c r="M174">
        <f>1</f>
        <v>1</v>
      </c>
      <c r="N174" t="e">
        <f>IF(C174="Male",IF($K174&lt;1857,VLOOKUP($K174,'WHO Ht Boys 0-5'!$A$2:$E$1858,4,FALSE), VLOOKUP($L174,'WHO2007HtAgeBoys5-19'!$A$2:$E$169,4,FALSE)),IF($K174&lt;1857,VLOOKUP($K174,'Girls WHO 0-5'!$A$2:$E$1858,4,FALSE), VLOOKUP($L174,'Girls WHO 5-19'!$A$2:$E$169,4,FALSE)))</f>
        <v>#N/A</v>
      </c>
      <c r="O174" t="e">
        <f>IF(C174="Male",IF($K174&lt;1857,VLOOKUP($K174,'WHO Ht Boys 0-5'!$A$2:$E$1858,5,FALSE), VLOOKUP($L174,'WHO2007HtAgeBoys5-19'!$A$2:$E$169,5,FALSE)),IF($K174&lt;1857,VLOOKUP($K174,'Girls WHO 0-5'!$A$2:$E$1858,5,FALSE), VLOOKUP($L174,'Girls WHO 5-19'!$A$2:$E$169,5,FALSE)))</f>
        <v>#N/A</v>
      </c>
      <c r="P174" s="9" t="str">
        <f t="shared" si="42"/>
        <v/>
      </c>
    </row>
    <row r="175" spans="2:16" x14ac:dyDescent="0.3">
      <c r="B175" s="5"/>
      <c r="C175" s="5"/>
      <c r="D175" s="5"/>
      <c r="E175" t="str">
        <f t="shared" si="44"/>
        <v/>
      </c>
      <c r="F175" t="str">
        <f t="shared" si="45"/>
        <v/>
      </c>
      <c r="G175" t="e">
        <f>IF($C175="Male",VLOOKUP($F175,'Boys CDC 0-20'!$B$2:$F$243,3,FALSE), VLOOKUP($F175,'Girls CDC 0-20'!$B$2:$F$243,3,FALSE))</f>
        <v>#N/A</v>
      </c>
      <c r="H175" t="e">
        <f>IF($C175="Male",VLOOKUP($F175,'Boys CDC 0-20'!$B$2:$F$243,4,FALSE), VLOOKUP($F175,'Girls CDC 0-20'!$B$2:$F$243,4,FALSE))</f>
        <v>#N/A</v>
      </c>
      <c r="I175" t="e">
        <f>IF($C175="Male",VLOOKUP($F175,'Boys CDC 0-20'!$B$2:$F$243,5,FALSE), VLOOKUP($F175,'Girls CDC 0-20'!$B$2:$F$243,5,FALSE))</f>
        <v>#N/A</v>
      </c>
      <c r="J175" s="9" t="str">
        <f t="shared" si="43"/>
        <v/>
      </c>
      <c r="K175" t="str">
        <f t="shared" si="46"/>
        <v/>
      </c>
      <c r="L175" t="str">
        <f t="shared" si="47"/>
        <v/>
      </c>
      <c r="M175">
        <f>1</f>
        <v>1</v>
      </c>
      <c r="N175" t="e">
        <f>IF(C175="Male",IF($K175&lt;1857,VLOOKUP($K175,'WHO Ht Boys 0-5'!$A$2:$E$1858,4,FALSE), VLOOKUP($L175,'WHO2007HtAgeBoys5-19'!$A$2:$E$169,4,FALSE)),IF($K175&lt;1857,VLOOKUP($K175,'Girls WHO 0-5'!$A$2:$E$1858,4,FALSE), VLOOKUP($L175,'Girls WHO 5-19'!$A$2:$E$169,4,FALSE)))</f>
        <v>#N/A</v>
      </c>
      <c r="O175" t="e">
        <f>IF(C175="Male",IF($K175&lt;1857,VLOOKUP($K175,'WHO Ht Boys 0-5'!$A$2:$E$1858,5,FALSE), VLOOKUP($L175,'WHO2007HtAgeBoys5-19'!$A$2:$E$169,5,FALSE)),IF($K175&lt;1857,VLOOKUP($K175,'Girls WHO 0-5'!$A$2:$E$1858,5,FALSE), VLOOKUP($L175,'Girls WHO 5-19'!$A$2:$E$169,5,FALSE)))</f>
        <v>#N/A</v>
      </c>
      <c r="P175" s="9" t="str">
        <f t="shared" si="42"/>
        <v/>
      </c>
    </row>
    <row r="176" spans="2:16" x14ac:dyDescent="0.3">
      <c r="B176" s="5"/>
      <c r="C176" s="5"/>
      <c r="D176" s="5"/>
      <c r="E176" t="str">
        <f t="shared" si="44"/>
        <v/>
      </c>
      <c r="F176" t="str">
        <f t="shared" si="45"/>
        <v/>
      </c>
      <c r="G176" t="e">
        <f>IF($C176="Male",VLOOKUP($F176,'Boys CDC 0-20'!$B$2:$F$243,3,FALSE), VLOOKUP($F176,'Girls CDC 0-20'!$B$2:$F$243,3,FALSE))</f>
        <v>#N/A</v>
      </c>
      <c r="H176" t="e">
        <f>IF($C176="Male",VLOOKUP($F176,'Boys CDC 0-20'!$B$2:$F$243,4,FALSE), VLOOKUP($F176,'Girls CDC 0-20'!$B$2:$F$243,4,FALSE))</f>
        <v>#N/A</v>
      </c>
      <c r="I176" t="e">
        <f>IF($C176="Male",VLOOKUP($F176,'Boys CDC 0-20'!$B$2:$F$243,5,FALSE), VLOOKUP($F176,'Girls CDC 0-20'!$B$2:$F$243,5,FALSE))</f>
        <v>#N/A</v>
      </c>
      <c r="J176" s="9" t="str">
        <f t="shared" si="43"/>
        <v/>
      </c>
      <c r="K176" t="str">
        <f t="shared" si="46"/>
        <v/>
      </c>
      <c r="L176" t="str">
        <f t="shared" si="47"/>
        <v/>
      </c>
      <c r="M176">
        <f>1</f>
        <v>1</v>
      </c>
      <c r="N176" t="e">
        <f>IF(C176="Male",IF($K176&lt;1857,VLOOKUP($K176,'WHO Ht Boys 0-5'!$A$2:$E$1858,4,FALSE), VLOOKUP($L176,'WHO2007HtAgeBoys5-19'!$A$2:$E$169,4,FALSE)),IF($K176&lt;1857,VLOOKUP($K176,'Girls WHO 0-5'!$A$2:$E$1858,4,FALSE), VLOOKUP($L176,'Girls WHO 5-19'!$A$2:$E$169,4,FALSE)))</f>
        <v>#N/A</v>
      </c>
      <c r="O176" t="e">
        <f>IF(C176="Male",IF($K176&lt;1857,VLOOKUP($K176,'WHO Ht Boys 0-5'!$A$2:$E$1858,5,FALSE), VLOOKUP($L176,'WHO2007HtAgeBoys5-19'!$A$2:$E$169,5,FALSE)),IF($K176&lt;1857,VLOOKUP($K176,'Girls WHO 0-5'!$A$2:$E$1858,5,FALSE), VLOOKUP($L176,'Girls WHO 5-19'!$A$2:$E$169,5,FALSE)))</f>
        <v>#N/A</v>
      </c>
      <c r="P176" s="9" t="str">
        <f t="shared" si="42"/>
        <v/>
      </c>
    </row>
    <row r="177" spans="2:16" x14ac:dyDescent="0.3">
      <c r="B177" s="5"/>
      <c r="C177" s="5"/>
      <c r="D177" s="5"/>
      <c r="E177" t="str">
        <f t="shared" si="44"/>
        <v/>
      </c>
      <c r="F177" t="str">
        <f t="shared" si="45"/>
        <v/>
      </c>
      <c r="G177" t="e">
        <f>IF($C177="Male",VLOOKUP($F177,'Boys CDC 0-20'!$B$2:$F$243,3,FALSE), VLOOKUP($F177,'Girls CDC 0-20'!$B$2:$F$243,3,FALSE))</f>
        <v>#N/A</v>
      </c>
      <c r="H177" t="e">
        <f>IF($C177="Male",VLOOKUP($F177,'Boys CDC 0-20'!$B$2:$F$243,4,FALSE), VLOOKUP($F177,'Girls CDC 0-20'!$B$2:$F$243,4,FALSE))</f>
        <v>#N/A</v>
      </c>
      <c r="I177" t="e">
        <f>IF($C177="Male",VLOOKUP($F177,'Boys CDC 0-20'!$B$2:$F$243,5,FALSE), VLOOKUP($F177,'Girls CDC 0-20'!$B$2:$F$243,5,FALSE))</f>
        <v>#N/A</v>
      </c>
      <c r="J177" s="9" t="str">
        <f t="shared" si="43"/>
        <v/>
      </c>
      <c r="K177" t="str">
        <f t="shared" si="46"/>
        <v/>
      </c>
      <c r="L177" t="str">
        <f t="shared" si="47"/>
        <v/>
      </c>
      <c r="M177">
        <f>1</f>
        <v>1</v>
      </c>
      <c r="N177" t="e">
        <f>IF(C177="Male",IF($K177&lt;1857,VLOOKUP($K177,'WHO Ht Boys 0-5'!$A$2:$E$1858,4,FALSE), VLOOKUP($L177,'WHO2007HtAgeBoys5-19'!$A$2:$E$169,4,FALSE)),IF($K177&lt;1857,VLOOKUP($K177,'Girls WHO 0-5'!$A$2:$E$1858,4,FALSE), VLOOKUP($L177,'Girls WHO 5-19'!$A$2:$E$169,4,FALSE)))</f>
        <v>#N/A</v>
      </c>
      <c r="O177" t="e">
        <f>IF(C177="Male",IF($K177&lt;1857,VLOOKUP($K177,'WHO Ht Boys 0-5'!$A$2:$E$1858,5,FALSE), VLOOKUP($L177,'WHO2007HtAgeBoys5-19'!$A$2:$E$169,5,FALSE)),IF($K177&lt;1857,VLOOKUP($K177,'Girls WHO 0-5'!$A$2:$E$1858,5,FALSE), VLOOKUP($L177,'Girls WHO 5-19'!$A$2:$E$169,5,FALSE)))</f>
        <v>#N/A</v>
      </c>
      <c r="P177" s="9" t="str">
        <f t="shared" si="42"/>
        <v/>
      </c>
    </row>
    <row r="178" spans="2:16" x14ac:dyDescent="0.3">
      <c r="B178" s="5"/>
      <c r="C178" s="5"/>
      <c r="D178" s="5"/>
      <c r="E178" t="str">
        <f t="shared" si="44"/>
        <v/>
      </c>
      <c r="F178" t="str">
        <f t="shared" si="45"/>
        <v/>
      </c>
      <c r="G178" t="e">
        <f>IF($C178="Male",VLOOKUP($F178,'Boys CDC 0-20'!$B$2:$F$243,3,FALSE), VLOOKUP($F178,'Girls CDC 0-20'!$B$2:$F$243,3,FALSE))</f>
        <v>#N/A</v>
      </c>
      <c r="H178" t="e">
        <f>IF($C178="Male",VLOOKUP($F178,'Boys CDC 0-20'!$B$2:$F$243,4,FALSE), VLOOKUP($F178,'Girls CDC 0-20'!$B$2:$F$243,4,FALSE))</f>
        <v>#N/A</v>
      </c>
      <c r="I178" t="e">
        <f>IF($C178="Male",VLOOKUP($F178,'Boys CDC 0-20'!$B$2:$F$243,5,FALSE), VLOOKUP($F178,'Girls CDC 0-20'!$B$2:$F$243,5,FALSE))</f>
        <v>#N/A</v>
      </c>
      <c r="J178" s="9" t="str">
        <f t="shared" si="43"/>
        <v/>
      </c>
      <c r="K178" t="str">
        <f t="shared" si="46"/>
        <v/>
      </c>
      <c r="L178" t="str">
        <f t="shared" si="47"/>
        <v/>
      </c>
      <c r="M178">
        <f>1</f>
        <v>1</v>
      </c>
      <c r="N178" t="e">
        <f>IF(C178="Male",IF($K178&lt;1857,VLOOKUP($K178,'WHO Ht Boys 0-5'!$A$2:$E$1858,4,FALSE), VLOOKUP($L178,'WHO2007HtAgeBoys5-19'!$A$2:$E$169,4,FALSE)),IF($K178&lt;1857,VLOOKUP($K178,'Girls WHO 0-5'!$A$2:$E$1858,4,FALSE), VLOOKUP($L178,'Girls WHO 5-19'!$A$2:$E$169,4,FALSE)))</f>
        <v>#N/A</v>
      </c>
      <c r="O178" t="e">
        <f>IF(C178="Male",IF($K178&lt;1857,VLOOKUP($K178,'WHO Ht Boys 0-5'!$A$2:$E$1858,5,FALSE), VLOOKUP($L178,'WHO2007HtAgeBoys5-19'!$A$2:$E$169,5,FALSE)),IF($K178&lt;1857,VLOOKUP($K178,'Girls WHO 0-5'!$A$2:$E$1858,5,FALSE), VLOOKUP($L178,'Girls WHO 5-19'!$A$2:$E$169,5,FALSE)))</f>
        <v>#N/A</v>
      </c>
      <c r="P178" s="9" t="str">
        <f t="shared" si="42"/>
        <v/>
      </c>
    </row>
    <row r="179" spans="2:16" x14ac:dyDescent="0.3">
      <c r="B179" s="5"/>
      <c r="C179" s="5"/>
      <c r="D179" s="5"/>
      <c r="E179" t="str">
        <f t="shared" si="44"/>
        <v/>
      </c>
      <c r="F179" t="str">
        <f t="shared" si="45"/>
        <v/>
      </c>
      <c r="G179" t="e">
        <f>IF($C179="Male",VLOOKUP($F179,'Boys CDC 0-20'!$B$2:$F$243,3,FALSE), VLOOKUP($F179,'Girls CDC 0-20'!$B$2:$F$243,3,FALSE))</f>
        <v>#N/A</v>
      </c>
      <c r="H179" t="e">
        <f>IF($C179="Male",VLOOKUP($F179,'Boys CDC 0-20'!$B$2:$F$243,4,FALSE), VLOOKUP($F179,'Girls CDC 0-20'!$B$2:$F$243,4,FALSE))</f>
        <v>#N/A</v>
      </c>
      <c r="I179" t="e">
        <f>IF($C179="Male",VLOOKUP($F179,'Boys CDC 0-20'!$B$2:$F$243,5,FALSE), VLOOKUP($F179,'Girls CDC 0-20'!$B$2:$F$243,5,FALSE))</f>
        <v>#N/A</v>
      </c>
      <c r="J179" s="9" t="str">
        <f t="shared" si="43"/>
        <v/>
      </c>
      <c r="K179" t="str">
        <f t="shared" si="46"/>
        <v/>
      </c>
      <c r="L179" t="str">
        <f t="shared" si="47"/>
        <v/>
      </c>
      <c r="M179">
        <f>1</f>
        <v>1</v>
      </c>
      <c r="N179" t="e">
        <f>IF(C179="Male",IF($K179&lt;1857,VLOOKUP($K179,'WHO Ht Boys 0-5'!$A$2:$E$1858,4,FALSE), VLOOKUP($L179,'WHO2007HtAgeBoys5-19'!$A$2:$E$169,4,FALSE)),IF($K179&lt;1857,VLOOKUP($K179,'Girls WHO 0-5'!$A$2:$E$1858,4,FALSE), VLOOKUP($L179,'Girls WHO 5-19'!$A$2:$E$169,4,FALSE)))</f>
        <v>#N/A</v>
      </c>
      <c r="O179" t="e">
        <f>IF(C179="Male",IF($K179&lt;1857,VLOOKUP($K179,'WHO Ht Boys 0-5'!$A$2:$E$1858,5,FALSE), VLOOKUP($L179,'WHO2007HtAgeBoys5-19'!$A$2:$E$169,5,FALSE)),IF($K179&lt;1857,VLOOKUP($K179,'Girls WHO 0-5'!$A$2:$E$1858,5,FALSE), VLOOKUP($L179,'Girls WHO 5-19'!$A$2:$E$169,5,FALSE)))</f>
        <v>#N/A</v>
      </c>
      <c r="P179" s="9" t="str">
        <f t="shared" si="42"/>
        <v/>
      </c>
    </row>
    <row r="180" spans="2:16" x14ac:dyDescent="0.3">
      <c r="B180" s="5"/>
      <c r="C180" s="5"/>
      <c r="D180" s="5"/>
      <c r="E180" t="str">
        <f t="shared" si="44"/>
        <v/>
      </c>
      <c r="F180" t="str">
        <f t="shared" si="45"/>
        <v/>
      </c>
      <c r="G180" t="e">
        <f>IF($C180="Male",VLOOKUP($F180,'Boys CDC 0-20'!$B$2:$F$243,3,FALSE), VLOOKUP($F180,'Girls CDC 0-20'!$B$2:$F$243,3,FALSE))</f>
        <v>#N/A</v>
      </c>
      <c r="H180" t="e">
        <f>IF($C180="Male",VLOOKUP($F180,'Boys CDC 0-20'!$B$2:$F$243,4,FALSE), VLOOKUP($F180,'Girls CDC 0-20'!$B$2:$F$243,4,FALSE))</f>
        <v>#N/A</v>
      </c>
      <c r="I180" t="e">
        <f>IF($C180="Male",VLOOKUP($F180,'Boys CDC 0-20'!$B$2:$F$243,5,FALSE), VLOOKUP($F180,'Girls CDC 0-20'!$B$2:$F$243,5,FALSE))</f>
        <v>#N/A</v>
      </c>
      <c r="J180" s="9" t="str">
        <f t="shared" si="43"/>
        <v/>
      </c>
      <c r="K180" t="str">
        <f t="shared" si="46"/>
        <v/>
      </c>
      <c r="L180" t="str">
        <f t="shared" si="47"/>
        <v/>
      </c>
      <c r="M180">
        <f>1</f>
        <v>1</v>
      </c>
      <c r="N180" t="e">
        <f>IF(C180="Male",IF($K180&lt;1857,VLOOKUP($K180,'WHO Ht Boys 0-5'!$A$2:$E$1858,4,FALSE), VLOOKUP($L180,'WHO2007HtAgeBoys5-19'!$A$2:$E$169,4,FALSE)),IF($K180&lt;1857,VLOOKUP($K180,'Girls WHO 0-5'!$A$2:$E$1858,4,FALSE), VLOOKUP($L180,'Girls WHO 5-19'!$A$2:$E$169,4,FALSE)))</f>
        <v>#N/A</v>
      </c>
      <c r="O180" t="e">
        <f>IF(C180="Male",IF($K180&lt;1857,VLOOKUP($K180,'WHO Ht Boys 0-5'!$A$2:$E$1858,5,FALSE), VLOOKUP($L180,'WHO2007HtAgeBoys5-19'!$A$2:$E$169,5,FALSE)),IF($K180&lt;1857,VLOOKUP($K180,'Girls WHO 0-5'!$A$2:$E$1858,5,FALSE), VLOOKUP($L180,'Girls WHO 5-19'!$A$2:$E$169,5,FALSE)))</f>
        <v>#N/A</v>
      </c>
      <c r="P180" s="9" t="str">
        <f t="shared" si="42"/>
        <v/>
      </c>
    </row>
    <row r="181" spans="2:16" x14ac:dyDescent="0.3">
      <c r="B181" s="5"/>
      <c r="C181" s="5"/>
      <c r="D181" s="5"/>
      <c r="E181" t="str">
        <f t="shared" si="44"/>
        <v/>
      </c>
      <c r="F181" t="str">
        <f t="shared" si="45"/>
        <v/>
      </c>
      <c r="G181" t="e">
        <f>IF($C181="Male",VLOOKUP($F181,'Boys CDC 0-20'!$B$2:$F$243,3,FALSE), VLOOKUP($F181,'Girls CDC 0-20'!$B$2:$F$243,3,FALSE))</f>
        <v>#N/A</v>
      </c>
      <c r="H181" t="e">
        <f>IF($C181="Male",VLOOKUP($F181,'Boys CDC 0-20'!$B$2:$F$243,4,FALSE), VLOOKUP($F181,'Girls CDC 0-20'!$B$2:$F$243,4,FALSE))</f>
        <v>#N/A</v>
      </c>
      <c r="I181" t="e">
        <f>IF($C181="Male",VLOOKUP($F181,'Boys CDC 0-20'!$B$2:$F$243,5,FALSE), VLOOKUP($F181,'Girls CDC 0-20'!$B$2:$F$243,5,FALSE))</f>
        <v>#N/A</v>
      </c>
      <c r="J181" s="9" t="str">
        <f t="shared" si="43"/>
        <v/>
      </c>
      <c r="K181" t="str">
        <f t="shared" si="46"/>
        <v/>
      </c>
      <c r="L181" t="str">
        <f t="shared" si="47"/>
        <v/>
      </c>
      <c r="M181">
        <f>1</f>
        <v>1</v>
      </c>
      <c r="N181" t="e">
        <f>IF(C181="Male",IF($K181&lt;1857,VLOOKUP($K181,'WHO Ht Boys 0-5'!$A$2:$E$1858,4,FALSE), VLOOKUP($L181,'WHO2007HtAgeBoys5-19'!$A$2:$E$169,4,FALSE)),IF($K181&lt;1857,VLOOKUP($K181,'Girls WHO 0-5'!$A$2:$E$1858,4,FALSE), VLOOKUP($L181,'Girls WHO 5-19'!$A$2:$E$169,4,FALSE)))</f>
        <v>#N/A</v>
      </c>
      <c r="O181" t="e">
        <f>IF(C181="Male",IF($K181&lt;1857,VLOOKUP($K181,'WHO Ht Boys 0-5'!$A$2:$E$1858,5,FALSE), VLOOKUP($L181,'WHO2007HtAgeBoys5-19'!$A$2:$E$169,5,FALSE)),IF($K181&lt;1857,VLOOKUP($K181,'Girls WHO 0-5'!$A$2:$E$1858,5,FALSE), VLOOKUP($L181,'Girls WHO 5-19'!$A$2:$E$169,5,FALSE)))</f>
        <v>#N/A</v>
      </c>
      <c r="P181" s="9" t="str">
        <f t="shared" si="42"/>
        <v/>
      </c>
    </row>
    <row r="182" spans="2:16" x14ac:dyDescent="0.3">
      <c r="B182" s="5"/>
      <c r="C182" s="5"/>
      <c r="D182" s="5"/>
      <c r="E182" t="str">
        <f t="shared" si="44"/>
        <v/>
      </c>
      <c r="F182" t="str">
        <f t="shared" si="45"/>
        <v/>
      </c>
      <c r="G182" t="e">
        <f>IF($C182="Male",VLOOKUP($F182,'Boys CDC 0-20'!$B$2:$F$243,3,FALSE), VLOOKUP($F182,'Girls CDC 0-20'!$B$2:$F$243,3,FALSE))</f>
        <v>#N/A</v>
      </c>
      <c r="H182" t="e">
        <f>IF($C182="Male",VLOOKUP($F182,'Boys CDC 0-20'!$B$2:$F$243,4,FALSE), VLOOKUP($F182,'Girls CDC 0-20'!$B$2:$F$243,4,FALSE))</f>
        <v>#N/A</v>
      </c>
      <c r="I182" t="e">
        <f>IF($C182="Male",VLOOKUP($F182,'Boys CDC 0-20'!$B$2:$F$243,5,FALSE), VLOOKUP($F182,'Girls CDC 0-20'!$B$2:$F$243,5,FALSE))</f>
        <v>#N/A</v>
      </c>
      <c r="J182" s="9" t="str">
        <f t="shared" si="43"/>
        <v/>
      </c>
      <c r="K182" t="str">
        <f t="shared" si="46"/>
        <v/>
      </c>
      <c r="L182" t="str">
        <f t="shared" si="47"/>
        <v/>
      </c>
      <c r="M182">
        <f>1</f>
        <v>1</v>
      </c>
      <c r="N182" t="e">
        <f>IF(C182="Male",IF($K182&lt;1857,VLOOKUP($K182,'WHO Ht Boys 0-5'!$A$2:$E$1858,4,FALSE), VLOOKUP($L182,'WHO2007HtAgeBoys5-19'!$A$2:$E$169,4,FALSE)),IF($K182&lt;1857,VLOOKUP($K182,'Girls WHO 0-5'!$A$2:$E$1858,4,FALSE), VLOOKUP($L182,'Girls WHO 5-19'!$A$2:$E$169,4,FALSE)))</f>
        <v>#N/A</v>
      </c>
      <c r="O182" t="e">
        <f>IF(C182="Male",IF($K182&lt;1857,VLOOKUP($K182,'WHO Ht Boys 0-5'!$A$2:$E$1858,5,FALSE), VLOOKUP($L182,'WHO2007HtAgeBoys5-19'!$A$2:$E$169,5,FALSE)),IF($K182&lt;1857,VLOOKUP($K182,'Girls WHO 0-5'!$A$2:$E$1858,5,FALSE), VLOOKUP($L182,'Girls WHO 5-19'!$A$2:$E$169,5,FALSE)))</f>
        <v>#N/A</v>
      </c>
      <c r="P182" s="9" t="str">
        <f t="shared" si="42"/>
        <v/>
      </c>
    </row>
    <row r="183" spans="2:16" x14ac:dyDescent="0.3">
      <c r="B183" s="5"/>
      <c r="C183" s="5"/>
      <c r="D183" s="5"/>
      <c r="E183" t="str">
        <f t="shared" si="44"/>
        <v/>
      </c>
      <c r="F183" t="str">
        <f t="shared" si="45"/>
        <v/>
      </c>
      <c r="G183" t="e">
        <f>IF($C183="Male",VLOOKUP($F183,'Boys CDC 0-20'!$B$2:$F$243,3,FALSE), VLOOKUP($F183,'Girls CDC 0-20'!$B$2:$F$243,3,FALSE))</f>
        <v>#N/A</v>
      </c>
      <c r="H183" t="e">
        <f>IF($C183="Male",VLOOKUP($F183,'Boys CDC 0-20'!$B$2:$F$243,4,FALSE), VLOOKUP($F183,'Girls CDC 0-20'!$B$2:$F$243,4,FALSE))</f>
        <v>#N/A</v>
      </c>
      <c r="I183" t="e">
        <f>IF($C183="Male",VLOOKUP($F183,'Boys CDC 0-20'!$B$2:$F$243,5,FALSE), VLOOKUP($F183,'Girls CDC 0-20'!$B$2:$F$243,5,FALSE))</f>
        <v>#N/A</v>
      </c>
      <c r="J183" s="9" t="str">
        <f t="shared" si="43"/>
        <v/>
      </c>
      <c r="K183" t="str">
        <f t="shared" si="46"/>
        <v/>
      </c>
      <c r="L183" t="str">
        <f t="shared" si="47"/>
        <v/>
      </c>
      <c r="M183">
        <f>1</f>
        <v>1</v>
      </c>
      <c r="N183" t="e">
        <f>IF(C183="Male",IF($K183&lt;1857,VLOOKUP($K183,'WHO Ht Boys 0-5'!$A$2:$E$1858,4,FALSE), VLOOKUP($L183,'WHO2007HtAgeBoys5-19'!$A$2:$E$169,4,FALSE)),IF($K183&lt;1857,VLOOKUP($K183,'Girls WHO 0-5'!$A$2:$E$1858,4,FALSE), VLOOKUP($L183,'Girls WHO 5-19'!$A$2:$E$169,4,FALSE)))</f>
        <v>#N/A</v>
      </c>
      <c r="O183" t="e">
        <f>IF(C183="Male",IF($K183&lt;1857,VLOOKUP($K183,'WHO Ht Boys 0-5'!$A$2:$E$1858,5,FALSE), VLOOKUP($L183,'WHO2007HtAgeBoys5-19'!$A$2:$E$169,5,FALSE)),IF($K183&lt;1857,VLOOKUP($K183,'Girls WHO 0-5'!$A$2:$E$1858,5,FALSE), VLOOKUP($L183,'Girls WHO 5-19'!$A$2:$E$169,5,FALSE)))</f>
        <v>#N/A</v>
      </c>
      <c r="P183" s="9" t="str">
        <f t="shared" si="42"/>
        <v/>
      </c>
    </row>
    <row r="184" spans="2:16" x14ac:dyDescent="0.3">
      <c r="B184" s="5"/>
      <c r="C184" s="5"/>
      <c r="D184" s="5"/>
      <c r="E184" t="str">
        <f t="shared" si="44"/>
        <v/>
      </c>
      <c r="F184" t="str">
        <f t="shared" si="45"/>
        <v/>
      </c>
      <c r="G184" t="e">
        <f>IF($C184="Male",VLOOKUP($F184,'Boys CDC 0-20'!$B$2:$F$243,3,FALSE), VLOOKUP($F184,'Girls CDC 0-20'!$B$2:$F$243,3,FALSE))</f>
        <v>#N/A</v>
      </c>
      <c r="H184" t="e">
        <f>IF($C184="Male",VLOOKUP($F184,'Boys CDC 0-20'!$B$2:$F$243,4,FALSE), VLOOKUP($F184,'Girls CDC 0-20'!$B$2:$F$243,4,FALSE))</f>
        <v>#N/A</v>
      </c>
      <c r="I184" t="e">
        <f>IF($C184="Male",VLOOKUP($F184,'Boys CDC 0-20'!$B$2:$F$243,5,FALSE), VLOOKUP($F184,'Girls CDC 0-20'!$B$2:$F$243,5,FALSE))</f>
        <v>#N/A</v>
      </c>
      <c r="J184" s="9" t="str">
        <f t="shared" si="43"/>
        <v/>
      </c>
      <c r="K184" t="str">
        <f t="shared" si="46"/>
        <v/>
      </c>
      <c r="L184" t="str">
        <f t="shared" si="47"/>
        <v/>
      </c>
      <c r="M184">
        <f>1</f>
        <v>1</v>
      </c>
      <c r="N184" t="e">
        <f>IF(C184="Male",IF($K184&lt;1857,VLOOKUP($K184,'WHO Ht Boys 0-5'!$A$2:$E$1858,4,FALSE), VLOOKUP($L184,'WHO2007HtAgeBoys5-19'!$A$2:$E$169,4,FALSE)),IF($K184&lt;1857,VLOOKUP($K184,'Girls WHO 0-5'!$A$2:$E$1858,4,FALSE), VLOOKUP($L184,'Girls WHO 5-19'!$A$2:$E$169,4,FALSE)))</f>
        <v>#N/A</v>
      </c>
      <c r="O184" t="e">
        <f>IF(C184="Male",IF($K184&lt;1857,VLOOKUP($K184,'WHO Ht Boys 0-5'!$A$2:$E$1858,5,FALSE), VLOOKUP($L184,'WHO2007HtAgeBoys5-19'!$A$2:$E$169,5,FALSE)),IF($K184&lt;1857,VLOOKUP($K184,'Girls WHO 0-5'!$A$2:$E$1858,5,FALSE), VLOOKUP($L184,'Girls WHO 5-19'!$A$2:$E$169,5,FALSE)))</f>
        <v>#N/A</v>
      </c>
      <c r="P184" s="9" t="str">
        <f t="shared" si="42"/>
        <v/>
      </c>
    </row>
    <row r="185" spans="2:16" x14ac:dyDescent="0.3">
      <c r="B185" s="5"/>
      <c r="C185" s="5"/>
      <c r="D185" s="5"/>
      <c r="E185" t="str">
        <f t="shared" si="44"/>
        <v/>
      </c>
      <c r="F185" t="str">
        <f t="shared" si="45"/>
        <v/>
      </c>
      <c r="G185" t="e">
        <f>IF($C185="Male",VLOOKUP($F185,'Boys CDC 0-20'!$B$2:$F$243,3,FALSE), VLOOKUP($F185,'Girls CDC 0-20'!$B$2:$F$243,3,FALSE))</f>
        <v>#N/A</v>
      </c>
      <c r="H185" t="e">
        <f>IF($C185="Male",VLOOKUP($F185,'Boys CDC 0-20'!$B$2:$F$243,4,FALSE), VLOOKUP($F185,'Girls CDC 0-20'!$B$2:$F$243,4,FALSE))</f>
        <v>#N/A</v>
      </c>
      <c r="I185" t="e">
        <f>IF($C185="Male",VLOOKUP($F185,'Boys CDC 0-20'!$B$2:$F$243,5,FALSE), VLOOKUP($F185,'Girls CDC 0-20'!$B$2:$F$243,5,FALSE))</f>
        <v>#N/A</v>
      </c>
      <c r="J185" s="9" t="str">
        <f t="shared" si="43"/>
        <v/>
      </c>
      <c r="K185" t="str">
        <f t="shared" si="46"/>
        <v/>
      </c>
      <c r="L185" t="str">
        <f t="shared" si="47"/>
        <v/>
      </c>
      <c r="M185">
        <f>1</f>
        <v>1</v>
      </c>
      <c r="N185" t="e">
        <f>IF(C185="Male",IF($K185&lt;1857,VLOOKUP($K185,'WHO Ht Boys 0-5'!$A$2:$E$1858,4,FALSE), VLOOKUP($L185,'WHO2007HtAgeBoys5-19'!$A$2:$E$169,4,FALSE)),IF($K185&lt;1857,VLOOKUP($K185,'Girls WHO 0-5'!$A$2:$E$1858,4,FALSE), VLOOKUP($L185,'Girls WHO 5-19'!$A$2:$E$169,4,FALSE)))</f>
        <v>#N/A</v>
      </c>
      <c r="O185" t="e">
        <f>IF(C185="Male",IF($K185&lt;1857,VLOOKUP($K185,'WHO Ht Boys 0-5'!$A$2:$E$1858,5,FALSE), VLOOKUP($L185,'WHO2007HtAgeBoys5-19'!$A$2:$E$169,5,FALSE)),IF($K185&lt;1857,VLOOKUP($K185,'Girls WHO 0-5'!$A$2:$E$1858,5,FALSE), VLOOKUP($L185,'Girls WHO 5-19'!$A$2:$E$169,5,FALSE)))</f>
        <v>#N/A</v>
      </c>
      <c r="P185" s="9" t="str">
        <f t="shared" si="42"/>
        <v/>
      </c>
    </row>
    <row r="186" spans="2:16" x14ac:dyDescent="0.3">
      <c r="B186" s="5"/>
      <c r="C186" s="5"/>
      <c r="D186" s="5"/>
      <c r="E186" t="str">
        <f t="shared" si="44"/>
        <v/>
      </c>
      <c r="F186" t="str">
        <f t="shared" si="45"/>
        <v/>
      </c>
      <c r="G186" t="e">
        <f>IF($C186="Male",VLOOKUP($F186,'Boys CDC 0-20'!$B$2:$F$243,3,FALSE), VLOOKUP($F186,'Girls CDC 0-20'!$B$2:$F$243,3,FALSE))</f>
        <v>#N/A</v>
      </c>
      <c r="H186" t="e">
        <f>IF($C186="Male",VLOOKUP($F186,'Boys CDC 0-20'!$B$2:$F$243,4,FALSE), VLOOKUP($F186,'Girls CDC 0-20'!$B$2:$F$243,4,FALSE))</f>
        <v>#N/A</v>
      </c>
      <c r="I186" t="e">
        <f>IF($C186="Male",VLOOKUP($F186,'Boys CDC 0-20'!$B$2:$F$243,5,FALSE), VLOOKUP($F186,'Girls CDC 0-20'!$B$2:$F$243,5,FALSE))</f>
        <v>#N/A</v>
      </c>
      <c r="J186" s="9" t="str">
        <f t="shared" si="43"/>
        <v/>
      </c>
      <c r="K186" t="str">
        <f t="shared" si="46"/>
        <v/>
      </c>
      <c r="L186" t="str">
        <f t="shared" si="47"/>
        <v/>
      </c>
      <c r="M186">
        <f>1</f>
        <v>1</v>
      </c>
      <c r="N186" t="e">
        <f>IF(C186="Male",IF($K186&lt;1857,VLOOKUP($K186,'WHO Ht Boys 0-5'!$A$2:$E$1858,4,FALSE), VLOOKUP($L186,'WHO2007HtAgeBoys5-19'!$A$2:$E$169,4,FALSE)),IF($K186&lt;1857,VLOOKUP($K186,'Girls WHO 0-5'!$A$2:$E$1858,4,FALSE), VLOOKUP($L186,'Girls WHO 5-19'!$A$2:$E$169,4,FALSE)))</f>
        <v>#N/A</v>
      </c>
      <c r="O186" t="e">
        <f>IF(C186="Male",IF($K186&lt;1857,VLOOKUP($K186,'WHO Ht Boys 0-5'!$A$2:$E$1858,5,FALSE), VLOOKUP($L186,'WHO2007HtAgeBoys5-19'!$A$2:$E$169,5,FALSE)),IF($K186&lt;1857,VLOOKUP($K186,'Girls WHO 0-5'!$A$2:$E$1858,5,FALSE), VLOOKUP($L186,'Girls WHO 5-19'!$A$2:$E$169,5,FALSE)))</f>
        <v>#N/A</v>
      </c>
      <c r="P186" s="9" t="str">
        <f t="shared" si="42"/>
        <v/>
      </c>
    </row>
    <row r="187" spans="2:16" x14ac:dyDescent="0.3">
      <c r="B187" s="5"/>
      <c r="C187" s="5"/>
      <c r="D187" s="5"/>
      <c r="E187" t="str">
        <f t="shared" si="44"/>
        <v/>
      </c>
      <c r="F187" t="str">
        <f t="shared" si="45"/>
        <v/>
      </c>
      <c r="G187" t="e">
        <f>IF($C187="Male",VLOOKUP($F187,'Boys CDC 0-20'!$B$2:$F$243,3,FALSE), VLOOKUP($F187,'Girls CDC 0-20'!$B$2:$F$243,3,FALSE))</f>
        <v>#N/A</v>
      </c>
      <c r="H187" t="e">
        <f>IF($C187="Male",VLOOKUP($F187,'Boys CDC 0-20'!$B$2:$F$243,4,FALSE), VLOOKUP($F187,'Girls CDC 0-20'!$B$2:$F$243,4,FALSE))</f>
        <v>#N/A</v>
      </c>
      <c r="I187" t="e">
        <f>IF($C187="Male",VLOOKUP($F187,'Boys CDC 0-20'!$B$2:$F$243,5,FALSE), VLOOKUP($F187,'Girls CDC 0-20'!$B$2:$F$243,5,FALSE))</f>
        <v>#N/A</v>
      </c>
      <c r="J187" s="9" t="str">
        <f t="shared" si="43"/>
        <v/>
      </c>
      <c r="K187" t="str">
        <f t="shared" si="46"/>
        <v/>
      </c>
      <c r="L187" t="str">
        <f t="shared" si="47"/>
        <v/>
      </c>
      <c r="M187">
        <f>1</f>
        <v>1</v>
      </c>
      <c r="N187" t="e">
        <f>IF(C187="Male",IF($K187&lt;1857,VLOOKUP($K187,'WHO Ht Boys 0-5'!$A$2:$E$1858,4,FALSE), VLOOKUP($L187,'WHO2007HtAgeBoys5-19'!$A$2:$E$169,4,FALSE)),IF($K187&lt;1857,VLOOKUP($K187,'Girls WHO 0-5'!$A$2:$E$1858,4,FALSE), VLOOKUP($L187,'Girls WHO 5-19'!$A$2:$E$169,4,FALSE)))</f>
        <v>#N/A</v>
      </c>
      <c r="O187" t="e">
        <f>IF(C187="Male",IF($K187&lt;1857,VLOOKUP($K187,'WHO Ht Boys 0-5'!$A$2:$E$1858,5,FALSE), VLOOKUP($L187,'WHO2007HtAgeBoys5-19'!$A$2:$E$169,5,FALSE)),IF($K187&lt;1857,VLOOKUP($K187,'Girls WHO 0-5'!$A$2:$E$1858,5,FALSE), VLOOKUP($L187,'Girls WHO 5-19'!$A$2:$E$169,5,FALSE)))</f>
        <v>#N/A</v>
      </c>
      <c r="P187" s="9" t="str">
        <f t="shared" si="42"/>
        <v/>
      </c>
    </row>
    <row r="188" spans="2:16" x14ac:dyDescent="0.3">
      <c r="B188" s="5"/>
      <c r="C188" s="5"/>
      <c r="D188" s="5"/>
      <c r="E188" t="str">
        <f t="shared" si="44"/>
        <v/>
      </c>
      <c r="F188" t="str">
        <f t="shared" si="45"/>
        <v/>
      </c>
      <c r="G188" t="e">
        <f>IF($C188="Male",VLOOKUP($F188,'Boys CDC 0-20'!$B$2:$F$243,3,FALSE), VLOOKUP($F188,'Girls CDC 0-20'!$B$2:$F$243,3,FALSE))</f>
        <v>#N/A</v>
      </c>
      <c r="H188" t="e">
        <f>IF($C188="Male",VLOOKUP($F188,'Boys CDC 0-20'!$B$2:$F$243,4,FALSE), VLOOKUP($F188,'Girls CDC 0-20'!$B$2:$F$243,4,FALSE))</f>
        <v>#N/A</v>
      </c>
      <c r="I188" t="e">
        <f>IF($C188="Male",VLOOKUP($F188,'Boys CDC 0-20'!$B$2:$F$243,5,FALSE), VLOOKUP($F188,'Girls CDC 0-20'!$B$2:$F$243,5,FALSE))</f>
        <v>#N/A</v>
      </c>
      <c r="J188" s="9" t="str">
        <f t="shared" si="43"/>
        <v/>
      </c>
      <c r="K188" t="str">
        <f t="shared" si="46"/>
        <v/>
      </c>
      <c r="L188" t="str">
        <f t="shared" si="47"/>
        <v/>
      </c>
      <c r="M188">
        <f>1</f>
        <v>1</v>
      </c>
      <c r="N188" t="e">
        <f>IF(C188="Male",IF($K188&lt;1857,VLOOKUP($K188,'WHO Ht Boys 0-5'!$A$2:$E$1858,4,FALSE), VLOOKUP($L188,'WHO2007HtAgeBoys5-19'!$A$2:$E$169,4,FALSE)),IF($K188&lt;1857,VLOOKUP($K188,'Girls WHO 0-5'!$A$2:$E$1858,4,FALSE), VLOOKUP($L188,'Girls WHO 5-19'!$A$2:$E$169,4,FALSE)))</f>
        <v>#N/A</v>
      </c>
      <c r="O188" t="e">
        <f>IF(C188="Male",IF($K188&lt;1857,VLOOKUP($K188,'WHO Ht Boys 0-5'!$A$2:$E$1858,5,FALSE), VLOOKUP($L188,'WHO2007HtAgeBoys5-19'!$A$2:$E$169,5,FALSE)),IF($K188&lt;1857,VLOOKUP($K188,'Girls WHO 0-5'!$A$2:$E$1858,5,FALSE), VLOOKUP($L188,'Girls WHO 5-19'!$A$2:$E$169,5,FALSE)))</f>
        <v>#N/A</v>
      </c>
      <c r="P188" s="9" t="str">
        <f t="shared" si="42"/>
        <v/>
      </c>
    </row>
    <row r="189" spans="2:16" x14ac:dyDescent="0.3">
      <c r="B189" s="5"/>
      <c r="C189" s="5"/>
      <c r="D189" s="5"/>
      <c r="E189" t="str">
        <f t="shared" si="44"/>
        <v/>
      </c>
      <c r="F189" t="str">
        <f t="shared" si="45"/>
        <v/>
      </c>
      <c r="G189" t="e">
        <f>IF($C189="Male",VLOOKUP($F189,'Boys CDC 0-20'!$B$2:$F$243,3,FALSE), VLOOKUP($F189,'Girls CDC 0-20'!$B$2:$F$243,3,FALSE))</f>
        <v>#N/A</v>
      </c>
      <c r="H189" t="e">
        <f>IF($C189="Male",VLOOKUP($F189,'Boys CDC 0-20'!$B$2:$F$243,4,FALSE), VLOOKUP($F189,'Girls CDC 0-20'!$B$2:$F$243,4,FALSE))</f>
        <v>#N/A</v>
      </c>
      <c r="I189" t="e">
        <f>IF($C189="Male",VLOOKUP($F189,'Boys CDC 0-20'!$B$2:$F$243,5,FALSE), VLOOKUP($F189,'Girls CDC 0-20'!$B$2:$F$243,5,FALSE))</f>
        <v>#N/A</v>
      </c>
      <c r="J189" s="9" t="str">
        <f t="shared" si="43"/>
        <v/>
      </c>
      <c r="K189" t="str">
        <f t="shared" si="46"/>
        <v/>
      </c>
      <c r="L189" t="str">
        <f t="shared" si="47"/>
        <v/>
      </c>
      <c r="M189">
        <f>1</f>
        <v>1</v>
      </c>
      <c r="N189" t="e">
        <f>IF(C189="Male",IF($K189&lt;1857,VLOOKUP($K189,'WHO Ht Boys 0-5'!$A$2:$E$1858,4,FALSE), VLOOKUP($L189,'WHO2007HtAgeBoys5-19'!$A$2:$E$169,4,FALSE)),IF($K189&lt;1857,VLOOKUP($K189,'Girls WHO 0-5'!$A$2:$E$1858,4,FALSE), VLOOKUP($L189,'Girls WHO 5-19'!$A$2:$E$169,4,FALSE)))</f>
        <v>#N/A</v>
      </c>
      <c r="O189" t="e">
        <f>IF(C189="Male",IF($K189&lt;1857,VLOOKUP($K189,'WHO Ht Boys 0-5'!$A$2:$E$1858,5,FALSE), VLOOKUP($L189,'WHO2007HtAgeBoys5-19'!$A$2:$E$169,5,FALSE)),IF($K189&lt;1857,VLOOKUP($K189,'Girls WHO 0-5'!$A$2:$E$1858,5,FALSE), VLOOKUP($L189,'Girls WHO 5-19'!$A$2:$E$169,5,FALSE)))</f>
        <v>#N/A</v>
      </c>
      <c r="P189" s="9" t="str">
        <f t="shared" si="42"/>
        <v/>
      </c>
    </row>
    <row r="190" spans="2:16" x14ac:dyDescent="0.3">
      <c r="B190" s="5"/>
      <c r="C190" s="5"/>
      <c r="D190" s="5"/>
      <c r="E190" t="str">
        <f t="shared" si="44"/>
        <v/>
      </c>
      <c r="F190" t="str">
        <f t="shared" si="45"/>
        <v/>
      </c>
      <c r="G190" t="e">
        <f>IF($C190="Male",VLOOKUP($F190,'Boys CDC 0-20'!$B$2:$F$243,3,FALSE), VLOOKUP($F190,'Girls CDC 0-20'!$B$2:$F$243,3,FALSE))</f>
        <v>#N/A</v>
      </c>
      <c r="H190" t="e">
        <f>IF($C190="Male",VLOOKUP($F190,'Boys CDC 0-20'!$B$2:$F$243,4,FALSE), VLOOKUP($F190,'Girls CDC 0-20'!$B$2:$F$243,4,FALSE))</f>
        <v>#N/A</v>
      </c>
      <c r="I190" t="e">
        <f>IF($C190="Male",VLOOKUP($F190,'Boys CDC 0-20'!$B$2:$F$243,5,FALSE), VLOOKUP($F190,'Girls CDC 0-20'!$B$2:$F$243,5,FALSE))</f>
        <v>#N/A</v>
      </c>
      <c r="J190" s="9" t="str">
        <f t="shared" si="43"/>
        <v/>
      </c>
      <c r="K190" t="str">
        <f t="shared" si="46"/>
        <v/>
      </c>
      <c r="L190" t="str">
        <f t="shared" si="47"/>
        <v/>
      </c>
      <c r="M190">
        <f>1</f>
        <v>1</v>
      </c>
      <c r="N190" t="e">
        <f>IF(C190="Male",IF($K190&lt;1857,VLOOKUP($K190,'WHO Ht Boys 0-5'!$A$2:$E$1858,4,FALSE), VLOOKUP($L190,'WHO2007HtAgeBoys5-19'!$A$2:$E$169,4,FALSE)),IF($K190&lt;1857,VLOOKUP($K190,'Girls WHO 0-5'!$A$2:$E$1858,4,FALSE), VLOOKUP($L190,'Girls WHO 5-19'!$A$2:$E$169,4,FALSE)))</f>
        <v>#N/A</v>
      </c>
      <c r="O190" t="e">
        <f>IF(C190="Male",IF($K190&lt;1857,VLOOKUP($K190,'WHO Ht Boys 0-5'!$A$2:$E$1858,5,FALSE), VLOOKUP($L190,'WHO2007HtAgeBoys5-19'!$A$2:$E$169,5,FALSE)),IF($K190&lt;1857,VLOOKUP($K190,'Girls WHO 0-5'!$A$2:$E$1858,5,FALSE), VLOOKUP($L190,'Girls WHO 5-19'!$A$2:$E$169,5,FALSE)))</f>
        <v>#N/A</v>
      </c>
      <c r="P190" s="9" t="str">
        <f t="shared" si="42"/>
        <v/>
      </c>
    </row>
    <row r="191" spans="2:16" x14ac:dyDescent="0.3">
      <c r="B191" s="5"/>
      <c r="C191" s="5"/>
      <c r="D191" s="5"/>
      <c r="E191" t="str">
        <f t="shared" si="44"/>
        <v/>
      </c>
      <c r="F191" t="str">
        <f t="shared" si="45"/>
        <v/>
      </c>
      <c r="G191" t="e">
        <f>IF($C191="Male",VLOOKUP($F191,'Boys CDC 0-20'!$B$2:$F$243,3,FALSE), VLOOKUP($F191,'Girls CDC 0-20'!$B$2:$F$243,3,FALSE))</f>
        <v>#N/A</v>
      </c>
      <c r="H191" t="e">
        <f>IF($C191="Male",VLOOKUP($F191,'Boys CDC 0-20'!$B$2:$F$243,4,FALSE), VLOOKUP($F191,'Girls CDC 0-20'!$B$2:$F$243,4,FALSE))</f>
        <v>#N/A</v>
      </c>
      <c r="I191" t="e">
        <f>IF($C191="Male",VLOOKUP($F191,'Boys CDC 0-20'!$B$2:$F$243,5,FALSE), VLOOKUP($F191,'Girls CDC 0-20'!$B$2:$F$243,5,FALSE))</f>
        <v>#N/A</v>
      </c>
      <c r="J191" s="9" t="str">
        <f t="shared" si="43"/>
        <v/>
      </c>
      <c r="K191" t="str">
        <f t="shared" si="46"/>
        <v/>
      </c>
      <c r="L191" t="str">
        <f t="shared" si="47"/>
        <v/>
      </c>
      <c r="M191">
        <f>1</f>
        <v>1</v>
      </c>
      <c r="N191" t="e">
        <f>IF(C191="Male",IF($K191&lt;1857,VLOOKUP($K191,'WHO Ht Boys 0-5'!$A$2:$E$1858,4,FALSE), VLOOKUP($L191,'WHO2007HtAgeBoys5-19'!$A$2:$E$169,4,FALSE)),IF($K191&lt;1857,VLOOKUP($K191,'Girls WHO 0-5'!$A$2:$E$1858,4,FALSE), VLOOKUP($L191,'Girls WHO 5-19'!$A$2:$E$169,4,FALSE)))</f>
        <v>#N/A</v>
      </c>
      <c r="O191" t="e">
        <f>IF(C191="Male",IF($K191&lt;1857,VLOOKUP($K191,'WHO Ht Boys 0-5'!$A$2:$E$1858,5,FALSE), VLOOKUP($L191,'WHO2007HtAgeBoys5-19'!$A$2:$E$169,5,FALSE)),IF($K191&lt;1857,VLOOKUP($K191,'Girls WHO 0-5'!$A$2:$E$1858,5,FALSE), VLOOKUP($L191,'Girls WHO 5-19'!$A$2:$E$169,5,FALSE)))</f>
        <v>#N/A</v>
      </c>
      <c r="P191" s="9" t="str">
        <f t="shared" si="42"/>
        <v/>
      </c>
    </row>
    <row r="192" spans="2:16" x14ac:dyDescent="0.3">
      <c r="B192" s="5"/>
      <c r="C192" s="5"/>
      <c r="D192" s="5"/>
      <c r="E192" t="str">
        <f t="shared" si="44"/>
        <v/>
      </c>
      <c r="F192" t="str">
        <f t="shared" si="45"/>
        <v/>
      </c>
      <c r="G192" t="e">
        <f>IF($C192="Male",VLOOKUP($F192,'Boys CDC 0-20'!$B$2:$F$243,3,FALSE), VLOOKUP($F192,'Girls CDC 0-20'!$B$2:$F$243,3,FALSE))</f>
        <v>#N/A</v>
      </c>
      <c r="H192" t="e">
        <f>IF($C192="Male",VLOOKUP($F192,'Boys CDC 0-20'!$B$2:$F$243,4,FALSE), VLOOKUP($F192,'Girls CDC 0-20'!$B$2:$F$243,4,FALSE))</f>
        <v>#N/A</v>
      </c>
      <c r="I192" t="e">
        <f>IF($C192="Male",VLOOKUP($F192,'Boys CDC 0-20'!$B$2:$F$243,5,FALSE), VLOOKUP($F192,'Girls CDC 0-20'!$B$2:$F$243,5,FALSE))</f>
        <v>#N/A</v>
      </c>
      <c r="J192" s="9" t="str">
        <f t="shared" si="43"/>
        <v/>
      </c>
      <c r="K192" t="str">
        <f t="shared" si="46"/>
        <v/>
      </c>
      <c r="L192" t="str">
        <f t="shared" si="47"/>
        <v/>
      </c>
      <c r="M192">
        <f>1</f>
        <v>1</v>
      </c>
      <c r="N192" t="e">
        <f>IF(C192="Male",IF($K192&lt;1857,VLOOKUP($K192,'WHO Ht Boys 0-5'!$A$2:$E$1858,4,FALSE), VLOOKUP($L192,'WHO2007HtAgeBoys5-19'!$A$2:$E$169,4,FALSE)),IF($K192&lt;1857,VLOOKUP($K192,'Girls WHO 0-5'!$A$2:$E$1858,4,FALSE), VLOOKUP($L192,'Girls WHO 5-19'!$A$2:$E$169,4,FALSE)))</f>
        <v>#N/A</v>
      </c>
      <c r="O192" t="e">
        <f>IF(C192="Male",IF($K192&lt;1857,VLOOKUP($K192,'WHO Ht Boys 0-5'!$A$2:$E$1858,5,FALSE), VLOOKUP($L192,'WHO2007HtAgeBoys5-19'!$A$2:$E$169,5,FALSE)),IF($K192&lt;1857,VLOOKUP($K192,'Girls WHO 0-5'!$A$2:$E$1858,5,FALSE), VLOOKUP($L192,'Girls WHO 5-19'!$A$2:$E$169,5,FALSE)))</f>
        <v>#N/A</v>
      </c>
      <c r="P192" s="9" t="str">
        <f t="shared" si="42"/>
        <v/>
      </c>
    </row>
    <row r="193" spans="2:16" x14ac:dyDescent="0.3">
      <c r="B193" s="5"/>
      <c r="C193" s="5"/>
      <c r="D193" s="5"/>
      <c r="E193" t="str">
        <f t="shared" si="44"/>
        <v/>
      </c>
      <c r="F193" t="str">
        <f t="shared" si="45"/>
        <v/>
      </c>
      <c r="G193" t="e">
        <f>IF($C193="Male",VLOOKUP($F193,'Boys CDC 0-20'!$B$2:$F$243,3,FALSE), VLOOKUP($F193,'Girls CDC 0-20'!$B$2:$F$243,3,FALSE))</f>
        <v>#N/A</v>
      </c>
      <c r="H193" t="e">
        <f>IF($C193="Male",VLOOKUP($F193,'Boys CDC 0-20'!$B$2:$F$243,4,FALSE), VLOOKUP($F193,'Girls CDC 0-20'!$B$2:$F$243,4,FALSE))</f>
        <v>#N/A</v>
      </c>
      <c r="I193" t="e">
        <f>IF($C193="Male",VLOOKUP($F193,'Boys CDC 0-20'!$B$2:$F$243,5,FALSE), VLOOKUP($F193,'Girls CDC 0-20'!$B$2:$F$243,5,FALSE))</f>
        <v>#N/A</v>
      </c>
      <c r="J193" s="9" t="str">
        <f t="shared" si="43"/>
        <v/>
      </c>
      <c r="K193" t="str">
        <f t="shared" si="46"/>
        <v/>
      </c>
      <c r="L193" t="str">
        <f t="shared" si="47"/>
        <v/>
      </c>
      <c r="M193">
        <f>1</f>
        <v>1</v>
      </c>
      <c r="N193" t="e">
        <f>IF(C193="Male",IF($K193&lt;1857,VLOOKUP($K193,'WHO Ht Boys 0-5'!$A$2:$E$1858,4,FALSE), VLOOKUP($L193,'WHO2007HtAgeBoys5-19'!$A$2:$E$169,4,FALSE)),IF($K193&lt;1857,VLOOKUP($K193,'Girls WHO 0-5'!$A$2:$E$1858,4,FALSE), VLOOKUP($L193,'Girls WHO 5-19'!$A$2:$E$169,4,FALSE)))</f>
        <v>#N/A</v>
      </c>
      <c r="O193" t="e">
        <f>IF(C193="Male",IF($K193&lt;1857,VLOOKUP($K193,'WHO Ht Boys 0-5'!$A$2:$E$1858,5,FALSE), VLOOKUP($L193,'WHO2007HtAgeBoys5-19'!$A$2:$E$169,5,FALSE)),IF($K193&lt;1857,VLOOKUP($K193,'Girls WHO 0-5'!$A$2:$E$1858,5,FALSE), VLOOKUP($L193,'Girls WHO 5-19'!$A$2:$E$169,5,FALSE)))</f>
        <v>#N/A</v>
      </c>
      <c r="P193" s="9" t="str">
        <f t="shared" si="42"/>
        <v/>
      </c>
    </row>
    <row r="194" spans="2:16" x14ac:dyDescent="0.3">
      <c r="B194" s="5"/>
      <c r="C194" s="5"/>
      <c r="D194" s="5"/>
      <c r="E194" t="str">
        <f t="shared" si="44"/>
        <v/>
      </c>
      <c r="F194" t="str">
        <f t="shared" si="45"/>
        <v/>
      </c>
      <c r="G194" t="e">
        <f>IF($C194="Male",VLOOKUP($F194,'Boys CDC 0-20'!$B$2:$F$243,3,FALSE), VLOOKUP($F194,'Girls CDC 0-20'!$B$2:$F$243,3,FALSE))</f>
        <v>#N/A</v>
      </c>
      <c r="H194" t="e">
        <f>IF($C194="Male",VLOOKUP($F194,'Boys CDC 0-20'!$B$2:$F$243,4,FALSE), VLOOKUP($F194,'Girls CDC 0-20'!$B$2:$F$243,4,FALSE))</f>
        <v>#N/A</v>
      </c>
      <c r="I194" t="e">
        <f>IF($C194="Male",VLOOKUP($F194,'Boys CDC 0-20'!$B$2:$F$243,5,FALSE), VLOOKUP($F194,'Girls CDC 0-20'!$B$2:$F$243,5,FALSE))</f>
        <v>#N/A</v>
      </c>
      <c r="J194" s="9" t="str">
        <f t="shared" si="43"/>
        <v/>
      </c>
      <c r="K194" t="str">
        <f t="shared" si="46"/>
        <v/>
      </c>
      <c r="L194" t="str">
        <f t="shared" si="47"/>
        <v/>
      </c>
      <c r="M194">
        <f>1</f>
        <v>1</v>
      </c>
      <c r="N194" t="e">
        <f>IF(C194="Male",IF($K194&lt;1857,VLOOKUP($K194,'WHO Ht Boys 0-5'!$A$2:$E$1858,4,FALSE), VLOOKUP($L194,'WHO2007HtAgeBoys5-19'!$A$2:$E$169,4,FALSE)),IF($K194&lt;1857,VLOOKUP($K194,'Girls WHO 0-5'!$A$2:$E$1858,4,FALSE), VLOOKUP($L194,'Girls WHO 5-19'!$A$2:$E$169,4,FALSE)))</f>
        <v>#N/A</v>
      </c>
      <c r="O194" t="e">
        <f>IF(C194="Male",IF($K194&lt;1857,VLOOKUP($K194,'WHO Ht Boys 0-5'!$A$2:$E$1858,5,FALSE), VLOOKUP($L194,'WHO2007HtAgeBoys5-19'!$A$2:$E$169,5,FALSE)),IF($K194&lt;1857,VLOOKUP($K194,'Girls WHO 0-5'!$A$2:$E$1858,5,FALSE), VLOOKUP($L194,'Girls WHO 5-19'!$A$2:$E$169,5,FALSE)))</f>
        <v>#N/A</v>
      </c>
      <c r="P194" s="9" t="str">
        <f t="shared" si="42"/>
        <v/>
      </c>
    </row>
    <row r="195" spans="2:16" x14ac:dyDescent="0.3">
      <c r="B195" s="5"/>
      <c r="C195" s="5"/>
      <c r="D195" s="5"/>
      <c r="E195" t="str">
        <f t="shared" si="44"/>
        <v/>
      </c>
      <c r="F195" t="str">
        <f t="shared" si="45"/>
        <v/>
      </c>
      <c r="G195" t="e">
        <f>IF($C195="Male",VLOOKUP($F195,'Boys CDC 0-20'!$B$2:$F$243,3,FALSE), VLOOKUP($F195,'Girls CDC 0-20'!$B$2:$F$243,3,FALSE))</f>
        <v>#N/A</v>
      </c>
      <c r="H195" t="e">
        <f>IF($C195="Male",VLOOKUP($F195,'Boys CDC 0-20'!$B$2:$F$243,4,FALSE), VLOOKUP($F195,'Girls CDC 0-20'!$B$2:$F$243,4,FALSE))</f>
        <v>#N/A</v>
      </c>
      <c r="I195" t="e">
        <f>IF($C195="Male",VLOOKUP($F195,'Boys CDC 0-20'!$B$2:$F$243,5,FALSE), VLOOKUP($F195,'Girls CDC 0-20'!$B$2:$F$243,5,FALSE))</f>
        <v>#N/A</v>
      </c>
      <c r="J195" s="9" t="str">
        <f t="shared" si="43"/>
        <v/>
      </c>
      <c r="K195" t="str">
        <f t="shared" si="46"/>
        <v/>
      </c>
      <c r="L195" t="str">
        <f t="shared" si="47"/>
        <v/>
      </c>
      <c r="M195">
        <f>1</f>
        <v>1</v>
      </c>
      <c r="N195" t="e">
        <f>IF(C195="Male",IF($K195&lt;1857,VLOOKUP($K195,'WHO Ht Boys 0-5'!$A$2:$E$1858,4,FALSE), VLOOKUP($L195,'WHO2007HtAgeBoys5-19'!$A$2:$E$169,4,FALSE)),IF($K195&lt;1857,VLOOKUP($K195,'Girls WHO 0-5'!$A$2:$E$1858,4,FALSE), VLOOKUP($L195,'Girls WHO 5-19'!$A$2:$E$169,4,FALSE)))</f>
        <v>#N/A</v>
      </c>
      <c r="O195" t="e">
        <f>IF(C195="Male",IF($K195&lt;1857,VLOOKUP($K195,'WHO Ht Boys 0-5'!$A$2:$E$1858,5,FALSE), VLOOKUP($L195,'WHO2007HtAgeBoys5-19'!$A$2:$E$169,5,FALSE)),IF($K195&lt;1857,VLOOKUP($K195,'Girls WHO 0-5'!$A$2:$E$1858,5,FALSE), VLOOKUP($L195,'Girls WHO 5-19'!$A$2:$E$169,5,FALSE)))</f>
        <v>#N/A</v>
      </c>
      <c r="P195" s="9" t="str">
        <f t="shared" ref="P195:P258" si="48">IF(OR(B195="",C195="", D195=""),"",(((D195/N195)^M195)-1)/(M195*O195))</f>
        <v/>
      </c>
    </row>
    <row r="196" spans="2:16" x14ac:dyDescent="0.3">
      <c r="B196" s="5"/>
      <c r="C196" s="5"/>
      <c r="D196" s="5"/>
      <c r="E196" t="str">
        <f t="shared" si="44"/>
        <v/>
      </c>
      <c r="F196" t="str">
        <f t="shared" si="45"/>
        <v/>
      </c>
      <c r="G196" t="e">
        <f>IF($C196="Male",VLOOKUP($F196,'Boys CDC 0-20'!$B$2:$F$243,3,FALSE), VLOOKUP($F196,'Girls CDC 0-20'!$B$2:$F$243,3,FALSE))</f>
        <v>#N/A</v>
      </c>
      <c r="H196" t="e">
        <f>IF($C196="Male",VLOOKUP($F196,'Boys CDC 0-20'!$B$2:$F$243,4,FALSE), VLOOKUP($F196,'Girls CDC 0-20'!$B$2:$F$243,4,FALSE))</f>
        <v>#N/A</v>
      </c>
      <c r="I196" t="e">
        <f>IF($C196="Male",VLOOKUP($F196,'Boys CDC 0-20'!$B$2:$F$243,5,FALSE), VLOOKUP($F196,'Girls CDC 0-20'!$B$2:$F$243,5,FALSE))</f>
        <v>#N/A</v>
      </c>
      <c r="J196" s="9" t="str">
        <f t="shared" si="43"/>
        <v/>
      </c>
      <c r="K196" t="str">
        <f t="shared" si="46"/>
        <v/>
      </c>
      <c r="L196" t="str">
        <f t="shared" si="47"/>
        <v/>
      </c>
      <c r="M196">
        <f>1</f>
        <v>1</v>
      </c>
      <c r="N196" t="e">
        <f>IF(C196="Male",IF($K196&lt;1857,VLOOKUP($K196,'WHO Ht Boys 0-5'!$A$2:$E$1858,4,FALSE), VLOOKUP($L196,'WHO2007HtAgeBoys5-19'!$A$2:$E$169,4,FALSE)),IF($K196&lt;1857,VLOOKUP($K196,'Girls WHO 0-5'!$A$2:$E$1858,4,FALSE), VLOOKUP($L196,'Girls WHO 5-19'!$A$2:$E$169,4,FALSE)))</f>
        <v>#N/A</v>
      </c>
      <c r="O196" t="e">
        <f>IF(C196="Male",IF($K196&lt;1857,VLOOKUP($K196,'WHO Ht Boys 0-5'!$A$2:$E$1858,5,FALSE), VLOOKUP($L196,'WHO2007HtAgeBoys5-19'!$A$2:$E$169,5,FALSE)),IF($K196&lt;1857,VLOOKUP($K196,'Girls WHO 0-5'!$A$2:$E$1858,5,FALSE), VLOOKUP($L196,'Girls WHO 5-19'!$A$2:$E$169,5,FALSE)))</f>
        <v>#N/A</v>
      </c>
      <c r="P196" s="9" t="str">
        <f t="shared" si="48"/>
        <v/>
      </c>
    </row>
    <row r="197" spans="2:16" x14ac:dyDescent="0.3">
      <c r="B197" s="5"/>
      <c r="C197" s="5"/>
      <c r="D197" s="5"/>
      <c r="E197" t="str">
        <f t="shared" si="44"/>
        <v/>
      </c>
      <c r="F197" t="str">
        <f t="shared" si="45"/>
        <v/>
      </c>
      <c r="G197" t="e">
        <f>IF($C197="Male",VLOOKUP($F197,'Boys CDC 0-20'!$B$2:$F$243,3,FALSE), VLOOKUP($F197,'Girls CDC 0-20'!$B$2:$F$243,3,FALSE))</f>
        <v>#N/A</v>
      </c>
      <c r="H197" t="e">
        <f>IF($C197="Male",VLOOKUP($F197,'Boys CDC 0-20'!$B$2:$F$243,4,FALSE), VLOOKUP($F197,'Girls CDC 0-20'!$B$2:$F$243,4,FALSE))</f>
        <v>#N/A</v>
      </c>
      <c r="I197" t="e">
        <f>IF($C197="Male",VLOOKUP($F197,'Boys CDC 0-20'!$B$2:$F$243,5,FALSE), VLOOKUP($F197,'Girls CDC 0-20'!$B$2:$F$243,5,FALSE))</f>
        <v>#N/A</v>
      </c>
      <c r="J197" s="9" t="str">
        <f t="shared" si="43"/>
        <v/>
      </c>
      <c r="K197" t="str">
        <f t="shared" si="46"/>
        <v/>
      </c>
      <c r="L197" t="str">
        <f t="shared" si="47"/>
        <v/>
      </c>
      <c r="M197">
        <f>1</f>
        <v>1</v>
      </c>
      <c r="N197" t="e">
        <f>IF(C197="Male",IF($K197&lt;1857,VLOOKUP($K197,'WHO Ht Boys 0-5'!$A$2:$E$1858,4,FALSE), VLOOKUP($L197,'WHO2007HtAgeBoys5-19'!$A$2:$E$169,4,FALSE)),IF($K197&lt;1857,VLOOKUP($K197,'Girls WHO 0-5'!$A$2:$E$1858,4,FALSE), VLOOKUP($L197,'Girls WHO 5-19'!$A$2:$E$169,4,FALSE)))</f>
        <v>#N/A</v>
      </c>
      <c r="O197" t="e">
        <f>IF(C197="Male",IF($K197&lt;1857,VLOOKUP($K197,'WHO Ht Boys 0-5'!$A$2:$E$1858,5,FALSE), VLOOKUP($L197,'WHO2007HtAgeBoys5-19'!$A$2:$E$169,5,FALSE)),IF($K197&lt;1857,VLOOKUP($K197,'Girls WHO 0-5'!$A$2:$E$1858,5,FALSE), VLOOKUP($L197,'Girls WHO 5-19'!$A$2:$E$169,5,FALSE)))</f>
        <v>#N/A</v>
      </c>
      <c r="P197" s="9" t="str">
        <f t="shared" si="48"/>
        <v/>
      </c>
    </row>
    <row r="198" spans="2:16" x14ac:dyDescent="0.3">
      <c r="B198" s="5"/>
      <c r="C198" s="5"/>
      <c r="D198" s="5"/>
      <c r="E198" t="str">
        <f t="shared" si="44"/>
        <v/>
      </c>
      <c r="F198" t="str">
        <f t="shared" si="45"/>
        <v/>
      </c>
      <c r="G198" t="e">
        <f>IF($C198="Male",VLOOKUP($F198,'Boys CDC 0-20'!$B$2:$F$243,3,FALSE), VLOOKUP($F198,'Girls CDC 0-20'!$B$2:$F$243,3,FALSE))</f>
        <v>#N/A</v>
      </c>
      <c r="H198" t="e">
        <f>IF($C198="Male",VLOOKUP($F198,'Boys CDC 0-20'!$B$2:$F$243,4,FALSE), VLOOKUP($F198,'Girls CDC 0-20'!$B$2:$F$243,4,FALSE))</f>
        <v>#N/A</v>
      </c>
      <c r="I198" t="e">
        <f>IF($C198="Male",VLOOKUP($F198,'Boys CDC 0-20'!$B$2:$F$243,5,FALSE), VLOOKUP($F198,'Girls CDC 0-20'!$B$2:$F$243,5,FALSE))</f>
        <v>#N/A</v>
      </c>
      <c r="J198" s="9" t="str">
        <f t="shared" si="43"/>
        <v/>
      </c>
      <c r="K198" t="str">
        <f t="shared" si="46"/>
        <v/>
      </c>
      <c r="L198" t="str">
        <f t="shared" si="47"/>
        <v/>
      </c>
      <c r="M198">
        <f>1</f>
        <v>1</v>
      </c>
      <c r="N198" t="e">
        <f>IF(C198="Male",IF($K198&lt;1857,VLOOKUP($K198,'WHO Ht Boys 0-5'!$A$2:$E$1858,4,FALSE), VLOOKUP($L198,'WHO2007HtAgeBoys5-19'!$A$2:$E$169,4,FALSE)),IF($K198&lt;1857,VLOOKUP($K198,'Girls WHO 0-5'!$A$2:$E$1858,4,FALSE), VLOOKUP($L198,'Girls WHO 5-19'!$A$2:$E$169,4,FALSE)))</f>
        <v>#N/A</v>
      </c>
      <c r="O198" t="e">
        <f>IF(C198="Male",IF($K198&lt;1857,VLOOKUP($K198,'WHO Ht Boys 0-5'!$A$2:$E$1858,5,FALSE), VLOOKUP($L198,'WHO2007HtAgeBoys5-19'!$A$2:$E$169,5,FALSE)),IF($K198&lt;1857,VLOOKUP($K198,'Girls WHO 0-5'!$A$2:$E$1858,5,FALSE), VLOOKUP($L198,'Girls WHO 5-19'!$A$2:$E$169,5,FALSE)))</f>
        <v>#N/A</v>
      </c>
      <c r="P198" s="9" t="str">
        <f t="shared" si="48"/>
        <v/>
      </c>
    </row>
    <row r="199" spans="2:16" x14ac:dyDescent="0.3">
      <c r="B199" s="5"/>
      <c r="C199" s="5"/>
      <c r="D199" s="5"/>
      <c r="E199" t="str">
        <f t="shared" si="44"/>
        <v/>
      </c>
      <c r="F199" t="str">
        <f t="shared" si="45"/>
        <v/>
      </c>
      <c r="G199" t="e">
        <f>IF($C199="Male",VLOOKUP($F199,'Boys CDC 0-20'!$B$2:$F$243,3,FALSE), VLOOKUP($F199,'Girls CDC 0-20'!$B$2:$F$243,3,FALSE))</f>
        <v>#N/A</v>
      </c>
      <c r="H199" t="e">
        <f>IF($C199="Male",VLOOKUP($F199,'Boys CDC 0-20'!$B$2:$F$243,4,FALSE), VLOOKUP($F199,'Girls CDC 0-20'!$B$2:$F$243,4,FALSE))</f>
        <v>#N/A</v>
      </c>
      <c r="I199" t="e">
        <f>IF($C199="Male",VLOOKUP($F199,'Boys CDC 0-20'!$B$2:$F$243,5,FALSE), VLOOKUP($F199,'Girls CDC 0-20'!$B$2:$F$243,5,FALSE))</f>
        <v>#N/A</v>
      </c>
      <c r="J199" s="9" t="str">
        <f t="shared" si="43"/>
        <v/>
      </c>
      <c r="K199" t="str">
        <f t="shared" si="46"/>
        <v/>
      </c>
      <c r="L199" t="str">
        <f t="shared" si="47"/>
        <v/>
      </c>
      <c r="M199">
        <f>1</f>
        <v>1</v>
      </c>
      <c r="N199" t="e">
        <f>IF(C199="Male",IF($K199&lt;1857,VLOOKUP($K199,'WHO Ht Boys 0-5'!$A$2:$E$1858,4,FALSE), VLOOKUP($L199,'WHO2007HtAgeBoys5-19'!$A$2:$E$169,4,FALSE)),IF($K199&lt;1857,VLOOKUP($K199,'Girls WHO 0-5'!$A$2:$E$1858,4,FALSE), VLOOKUP($L199,'Girls WHO 5-19'!$A$2:$E$169,4,FALSE)))</f>
        <v>#N/A</v>
      </c>
      <c r="O199" t="e">
        <f>IF(C199="Male",IF($K199&lt;1857,VLOOKUP($K199,'WHO Ht Boys 0-5'!$A$2:$E$1858,5,FALSE), VLOOKUP($L199,'WHO2007HtAgeBoys5-19'!$A$2:$E$169,5,FALSE)),IF($K199&lt;1857,VLOOKUP($K199,'Girls WHO 0-5'!$A$2:$E$1858,5,FALSE), VLOOKUP($L199,'Girls WHO 5-19'!$A$2:$E$169,5,FALSE)))</f>
        <v>#N/A</v>
      </c>
      <c r="P199" s="9" t="str">
        <f t="shared" si="48"/>
        <v/>
      </c>
    </row>
    <row r="200" spans="2:16" x14ac:dyDescent="0.3">
      <c r="B200" s="5"/>
      <c r="C200" s="5"/>
      <c r="D200" s="5"/>
      <c r="E200" t="str">
        <f t="shared" si="44"/>
        <v/>
      </c>
      <c r="F200" t="str">
        <f t="shared" si="45"/>
        <v/>
      </c>
      <c r="G200" t="e">
        <f>IF($C200="Male",VLOOKUP($F200,'Boys CDC 0-20'!$B$2:$F$243,3,FALSE), VLOOKUP($F200,'Girls CDC 0-20'!$B$2:$F$243,3,FALSE))</f>
        <v>#N/A</v>
      </c>
      <c r="H200" t="e">
        <f>IF($C200="Male",VLOOKUP($F200,'Boys CDC 0-20'!$B$2:$F$243,4,FALSE), VLOOKUP($F200,'Girls CDC 0-20'!$B$2:$F$243,4,FALSE))</f>
        <v>#N/A</v>
      </c>
      <c r="I200" t="e">
        <f>IF($C200="Male",VLOOKUP($F200,'Boys CDC 0-20'!$B$2:$F$243,5,FALSE), VLOOKUP($F200,'Girls CDC 0-20'!$B$2:$F$243,5,FALSE))</f>
        <v>#N/A</v>
      </c>
      <c r="J200" s="9" t="str">
        <f t="shared" si="43"/>
        <v/>
      </c>
      <c r="K200" t="str">
        <f t="shared" si="46"/>
        <v/>
      </c>
      <c r="L200" t="str">
        <f t="shared" si="47"/>
        <v/>
      </c>
      <c r="M200">
        <f>1</f>
        <v>1</v>
      </c>
      <c r="N200" t="e">
        <f>IF(C200="Male",IF($K200&lt;1857,VLOOKUP($K200,'WHO Ht Boys 0-5'!$A$2:$E$1858,4,FALSE), VLOOKUP($L200,'WHO2007HtAgeBoys5-19'!$A$2:$E$169,4,FALSE)),IF($K200&lt;1857,VLOOKUP($K200,'Girls WHO 0-5'!$A$2:$E$1858,4,FALSE), VLOOKUP($L200,'Girls WHO 5-19'!$A$2:$E$169,4,FALSE)))</f>
        <v>#N/A</v>
      </c>
      <c r="O200" t="e">
        <f>IF(C200="Male",IF($K200&lt;1857,VLOOKUP($K200,'WHO Ht Boys 0-5'!$A$2:$E$1858,5,FALSE), VLOOKUP($L200,'WHO2007HtAgeBoys5-19'!$A$2:$E$169,5,FALSE)),IF($K200&lt;1857,VLOOKUP($K200,'Girls WHO 0-5'!$A$2:$E$1858,5,FALSE), VLOOKUP($L200,'Girls WHO 5-19'!$A$2:$E$169,5,FALSE)))</f>
        <v>#N/A</v>
      </c>
      <c r="P200" s="9" t="str">
        <f t="shared" si="48"/>
        <v/>
      </c>
    </row>
    <row r="201" spans="2:16" x14ac:dyDescent="0.3">
      <c r="B201" s="5"/>
      <c r="C201" s="5"/>
      <c r="D201" s="5"/>
      <c r="E201" t="str">
        <f t="shared" si="44"/>
        <v/>
      </c>
      <c r="F201" t="str">
        <f t="shared" si="45"/>
        <v/>
      </c>
      <c r="G201" t="e">
        <f>IF($C201="Male",VLOOKUP($F201,'Boys CDC 0-20'!$B$2:$F$243,3,FALSE), VLOOKUP($F201,'Girls CDC 0-20'!$B$2:$F$243,3,FALSE))</f>
        <v>#N/A</v>
      </c>
      <c r="H201" t="e">
        <f>IF($C201="Male",VLOOKUP($F201,'Boys CDC 0-20'!$B$2:$F$243,4,FALSE), VLOOKUP($F201,'Girls CDC 0-20'!$B$2:$F$243,4,FALSE))</f>
        <v>#N/A</v>
      </c>
      <c r="I201" t="e">
        <f>IF($C201="Male",VLOOKUP($F201,'Boys CDC 0-20'!$B$2:$F$243,5,FALSE), VLOOKUP($F201,'Girls CDC 0-20'!$B$2:$F$243,5,FALSE))</f>
        <v>#N/A</v>
      </c>
      <c r="J201" s="9" t="str">
        <f t="shared" si="43"/>
        <v/>
      </c>
      <c r="K201" t="str">
        <f t="shared" si="46"/>
        <v/>
      </c>
      <c r="L201" t="str">
        <f t="shared" si="47"/>
        <v/>
      </c>
      <c r="M201">
        <f>1</f>
        <v>1</v>
      </c>
      <c r="N201" t="e">
        <f>IF(C201="Male",IF($K201&lt;1857,VLOOKUP($K201,'WHO Ht Boys 0-5'!$A$2:$E$1858,4,FALSE), VLOOKUP($L201,'WHO2007HtAgeBoys5-19'!$A$2:$E$169,4,FALSE)),IF($K201&lt;1857,VLOOKUP($K201,'Girls WHO 0-5'!$A$2:$E$1858,4,FALSE), VLOOKUP($L201,'Girls WHO 5-19'!$A$2:$E$169,4,FALSE)))</f>
        <v>#N/A</v>
      </c>
      <c r="O201" t="e">
        <f>IF(C201="Male",IF($K201&lt;1857,VLOOKUP($K201,'WHO Ht Boys 0-5'!$A$2:$E$1858,5,FALSE), VLOOKUP($L201,'WHO2007HtAgeBoys5-19'!$A$2:$E$169,5,FALSE)),IF($K201&lt;1857,VLOOKUP($K201,'Girls WHO 0-5'!$A$2:$E$1858,5,FALSE), VLOOKUP($L201,'Girls WHO 5-19'!$A$2:$E$169,5,FALSE)))</f>
        <v>#N/A</v>
      </c>
      <c r="P201" s="9" t="str">
        <f t="shared" si="48"/>
        <v/>
      </c>
    </row>
    <row r="202" spans="2:16" x14ac:dyDescent="0.3">
      <c r="B202" s="5"/>
      <c r="C202" s="5"/>
      <c r="D202" s="5"/>
      <c r="E202" t="str">
        <f t="shared" si="44"/>
        <v/>
      </c>
      <c r="F202" t="str">
        <f t="shared" si="45"/>
        <v/>
      </c>
      <c r="G202" t="e">
        <f>IF($C202="Male",VLOOKUP($F202,'Boys CDC 0-20'!$B$2:$F$243,3,FALSE), VLOOKUP($F202,'Girls CDC 0-20'!$B$2:$F$243,3,FALSE))</f>
        <v>#N/A</v>
      </c>
      <c r="H202" t="e">
        <f>IF($C202="Male",VLOOKUP($F202,'Boys CDC 0-20'!$B$2:$F$243,4,FALSE), VLOOKUP($F202,'Girls CDC 0-20'!$B$2:$F$243,4,FALSE))</f>
        <v>#N/A</v>
      </c>
      <c r="I202" t="e">
        <f>IF($C202="Male",VLOOKUP($F202,'Boys CDC 0-20'!$B$2:$F$243,5,FALSE), VLOOKUP($F202,'Girls CDC 0-20'!$B$2:$F$243,5,FALSE))</f>
        <v>#N/A</v>
      </c>
      <c r="J202" s="9" t="str">
        <f t="shared" si="43"/>
        <v/>
      </c>
      <c r="K202" t="str">
        <f t="shared" si="46"/>
        <v/>
      </c>
      <c r="L202" t="str">
        <f t="shared" si="47"/>
        <v/>
      </c>
      <c r="M202">
        <f>1</f>
        <v>1</v>
      </c>
      <c r="N202" t="e">
        <f>IF(C202="Male",IF($K202&lt;1857,VLOOKUP($K202,'WHO Ht Boys 0-5'!$A$2:$E$1858,4,FALSE), VLOOKUP($L202,'WHO2007HtAgeBoys5-19'!$A$2:$E$169,4,FALSE)),IF($K202&lt;1857,VLOOKUP($K202,'Girls WHO 0-5'!$A$2:$E$1858,4,FALSE), VLOOKUP($L202,'Girls WHO 5-19'!$A$2:$E$169,4,FALSE)))</f>
        <v>#N/A</v>
      </c>
      <c r="O202" t="e">
        <f>IF(C202="Male",IF($K202&lt;1857,VLOOKUP($K202,'WHO Ht Boys 0-5'!$A$2:$E$1858,5,FALSE), VLOOKUP($L202,'WHO2007HtAgeBoys5-19'!$A$2:$E$169,5,FALSE)),IF($K202&lt;1857,VLOOKUP($K202,'Girls WHO 0-5'!$A$2:$E$1858,5,FALSE), VLOOKUP($L202,'Girls WHO 5-19'!$A$2:$E$169,5,FALSE)))</f>
        <v>#N/A</v>
      </c>
      <c r="P202" s="9" t="str">
        <f t="shared" si="48"/>
        <v/>
      </c>
    </row>
    <row r="203" spans="2:16" x14ac:dyDescent="0.3">
      <c r="B203" s="5"/>
      <c r="C203" s="5"/>
      <c r="D203" s="5"/>
      <c r="E203" t="str">
        <f t="shared" si="44"/>
        <v/>
      </c>
      <c r="F203" t="str">
        <f t="shared" si="45"/>
        <v/>
      </c>
      <c r="G203" t="e">
        <f>IF($C203="Male",VLOOKUP($F203,'Boys CDC 0-20'!$B$2:$F$243,3,FALSE), VLOOKUP($F203,'Girls CDC 0-20'!$B$2:$F$243,3,FALSE))</f>
        <v>#N/A</v>
      </c>
      <c r="H203" t="e">
        <f>IF($C203="Male",VLOOKUP($F203,'Boys CDC 0-20'!$B$2:$F$243,4,FALSE), VLOOKUP($F203,'Girls CDC 0-20'!$B$2:$F$243,4,FALSE))</f>
        <v>#N/A</v>
      </c>
      <c r="I203" t="e">
        <f>IF($C203="Male",VLOOKUP($F203,'Boys CDC 0-20'!$B$2:$F$243,5,FALSE), VLOOKUP($F203,'Girls CDC 0-20'!$B$2:$F$243,5,FALSE))</f>
        <v>#N/A</v>
      </c>
      <c r="J203" s="9" t="str">
        <f t="shared" si="43"/>
        <v/>
      </c>
      <c r="K203" t="str">
        <f t="shared" si="46"/>
        <v/>
      </c>
      <c r="L203" t="str">
        <f t="shared" si="47"/>
        <v/>
      </c>
      <c r="M203">
        <f>1</f>
        <v>1</v>
      </c>
      <c r="N203" t="e">
        <f>IF(C203="Male",IF($K203&lt;1857,VLOOKUP($K203,'WHO Ht Boys 0-5'!$A$2:$E$1858,4,FALSE), VLOOKUP($L203,'WHO2007HtAgeBoys5-19'!$A$2:$E$169,4,FALSE)),IF($K203&lt;1857,VLOOKUP($K203,'Girls WHO 0-5'!$A$2:$E$1858,4,FALSE), VLOOKUP($L203,'Girls WHO 5-19'!$A$2:$E$169,4,FALSE)))</f>
        <v>#N/A</v>
      </c>
      <c r="O203" t="e">
        <f>IF(C203="Male",IF($K203&lt;1857,VLOOKUP($K203,'WHO Ht Boys 0-5'!$A$2:$E$1858,5,FALSE), VLOOKUP($L203,'WHO2007HtAgeBoys5-19'!$A$2:$E$169,5,FALSE)),IF($K203&lt;1857,VLOOKUP($K203,'Girls WHO 0-5'!$A$2:$E$1858,5,FALSE), VLOOKUP($L203,'Girls WHO 5-19'!$A$2:$E$169,5,FALSE)))</f>
        <v>#N/A</v>
      </c>
      <c r="P203" s="9" t="str">
        <f t="shared" si="48"/>
        <v/>
      </c>
    </row>
    <row r="204" spans="2:16" x14ac:dyDescent="0.3">
      <c r="B204" s="5"/>
      <c r="C204" s="5"/>
      <c r="D204" s="5"/>
      <c r="E204" t="str">
        <f t="shared" si="44"/>
        <v/>
      </c>
      <c r="F204" t="str">
        <f t="shared" si="45"/>
        <v/>
      </c>
      <c r="G204" t="e">
        <f>IF($C204="Male",VLOOKUP($F204,'Boys CDC 0-20'!$B$2:$F$243,3,FALSE), VLOOKUP($F204,'Girls CDC 0-20'!$B$2:$F$243,3,FALSE))</f>
        <v>#N/A</v>
      </c>
      <c r="H204" t="e">
        <f>IF($C204="Male",VLOOKUP($F204,'Boys CDC 0-20'!$B$2:$F$243,4,FALSE), VLOOKUP($F204,'Girls CDC 0-20'!$B$2:$F$243,4,FALSE))</f>
        <v>#N/A</v>
      </c>
      <c r="I204" t="e">
        <f>IF($C204="Male",VLOOKUP($F204,'Boys CDC 0-20'!$B$2:$F$243,5,FALSE), VLOOKUP($F204,'Girls CDC 0-20'!$B$2:$F$243,5,FALSE))</f>
        <v>#N/A</v>
      </c>
      <c r="J204" s="9" t="str">
        <f t="shared" si="43"/>
        <v/>
      </c>
      <c r="K204" t="str">
        <f t="shared" si="46"/>
        <v/>
      </c>
      <c r="L204" t="str">
        <f t="shared" si="47"/>
        <v/>
      </c>
      <c r="M204">
        <f>1</f>
        <v>1</v>
      </c>
      <c r="N204" t="e">
        <f>IF(C204="Male",IF($K204&lt;1857,VLOOKUP($K204,'WHO Ht Boys 0-5'!$A$2:$E$1858,4,FALSE), VLOOKUP($L204,'WHO2007HtAgeBoys5-19'!$A$2:$E$169,4,FALSE)),IF($K204&lt;1857,VLOOKUP($K204,'Girls WHO 0-5'!$A$2:$E$1858,4,FALSE), VLOOKUP($L204,'Girls WHO 5-19'!$A$2:$E$169,4,FALSE)))</f>
        <v>#N/A</v>
      </c>
      <c r="O204" t="e">
        <f>IF(C204="Male",IF($K204&lt;1857,VLOOKUP($K204,'WHO Ht Boys 0-5'!$A$2:$E$1858,5,FALSE), VLOOKUP($L204,'WHO2007HtAgeBoys5-19'!$A$2:$E$169,5,FALSE)),IF($K204&lt;1857,VLOOKUP($K204,'Girls WHO 0-5'!$A$2:$E$1858,5,FALSE), VLOOKUP($L204,'Girls WHO 5-19'!$A$2:$E$169,5,FALSE)))</f>
        <v>#N/A</v>
      </c>
      <c r="P204" s="9" t="str">
        <f t="shared" si="48"/>
        <v/>
      </c>
    </row>
    <row r="205" spans="2:16" x14ac:dyDescent="0.3">
      <c r="B205" s="5"/>
      <c r="C205" s="5"/>
      <c r="D205" s="5"/>
      <c r="E205" t="str">
        <f t="shared" si="44"/>
        <v/>
      </c>
      <c r="F205" t="str">
        <f t="shared" si="45"/>
        <v/>
      </c>
      <c r="G205" t="e">
        <f>IF($C205="Male",VLOOKUP($F205,'Boys CDC 0-20'!$B$2:$F$243,3,FALSE), VLOOKUP($F205,'Girls CDC 0-20'!$B$2:$F$243,3,FALSE))</f>
        <v>#N/A</v>
      </c>
      <c r="H205" t="e">
        <f>IF($C205="Male",VLOOKUP($F205,'Boys CDC 0-20'!$B$2:$F$243,4,FALSE), VLOOKUP($F205,'Girls CDC 0-20'!$B$2:$F$243,4,FALSE))</f>
        <v>#N/A</v>
      </c>
      <c r="I205" t="e">
        <f>IF($C205="Male",VLOOKUP($F205,'Boys CDC 0-20'!$B$2:$F$243,5,FALSE), VLOOKUP($F205,'Girls CDC 0-20'!$B$2:$F$243,5,FALSE))</f>
        <v>#N/A</v>
      </c>
      <c r="J205" s="9" t="str">
        <f t="shared" si="43"/>
        <v/>
      </c>
      <c r="K205" t="str">
        <f t="shared" si="46"/>
        <v/>
      </c>
      <c r="L205" t="str">
        <f t="shared" si="47"/>
        <v/>
      </c>
      <c r="M205">
        <f>1</f>
        <v>1</v>
      </c>
      <c r="N205" t="e">
        <f>IF(C205="Male",IF($K205&lt;1857,VLOOKUP($K205,'WHO Ht Boys 0-5'!$A$2:$E$1858,4,FALSE), VLOOKUP($L205,'WHO2007HtAgeBoys5-19'!$A$2:$E$169,4,FALSE)),IF($K205&lt;1857,VLOOKUP($K205,'Girls WHO 0-5'!$A$2:$E$1858,4,FALSE), VLOOKUP($L205,'Girls WHO 5-19'!$A$2:$E$169,4,FALSE)))</f>
        <v>#N/A</v>
      </c>
      <c r="O205" t="e">
        <f>IF(C205="Male",IF($K205&lt;1857,VLOOKUP($K205,'WHO Ht Boys 0-5'!$A$2:$E$1858,5,FALSE), VLOOKUP($L205,'WHO2007HtAgeBoys5-19'!$A$2:$E$169,5,FALSE)),IF($K205&lt;1857,VLOOKUP($K205,'Girls WHO 0-5'!$A$2:$E$1858,5,FALSE), VLOOKUP($L205,'Girls WHO 5-19'!$A$2:$E$169,5,FALSE)))</f>
        <v>#N/A</v>
      </c>
      <c r="P205" s="9" t="str">
        <f t="shared" si="48"/>
        <v/>
      </c>
    </row>
    <row r="206" spans="2:16" x14ac:dyDescent="0.3">
      <c r="B206" s="5"/>
      <c r="C206" s="5"/>
      <c r="D206" s="5"/>
      <c r="E206" t="str">
        <f t="shared" si="44"/>
        <v/>
      </c>
      <c r="F206" t="str">
        <f t="shared" si="45"/>
        <v/>
      </c>
      <c r="G206" t="e">
        <f>IF($C206="Male",VLOOKUP($F206,'Boys CDC 0-20'!$B$2:$F$243,3,FALSE), VLOOKUP($F206,'Girls CDC 0-20'!$B$2:$F$243,3,FALSE))</f>
        <v>#N/A</v>
      </c>
      <c r="H206" t="e">
        <f>IF($C206="Male",VLOOKUP($F206,'Boys CDC 0-20'!$B$2:$F$243,4,FALSE), VLOOKUP($F206,'Girls CDC 0-20'!$B$2:$F$243,4,FALSE))</f>
        <v>#N/A</v>
      </c>
      <c r="I206" t="e">
        <f>IF($C206="Male",VLOOKUP($F206,'Boys CDC 0-20'!$B$2:$F$243,5,FALSE), VLOOKUP($F206,'Girls CDC 0-20'!$B$2:$F$243,5,FALSE))</f>
        <v>#N/A</v>
      </c>
      <c r="J206" s="9" t="str">
        <f t="shared" si="43"/>
        <v/>
      </c>
      <c r="K206" t="str">
        <f t="shared" si="46"/>
        <v/>
      </c>
      <c r="L206" t="str">
        <f t="shared" si="47"/>
        <v/>
      </c>
      <c r="M206">
        <f>1</f>
        <v>1</v>
      </c>
      <c r="N206" t="e">
        <f>IF(C206="Male",IF($K206&lt;1857,VLOOKUP($K206,'WHO Ht Boys 0-5'!$A$2:$E$1858,4,FALSE), VLOOKUP($L206,'WHO2007HtAgeBoys5-19'!$A$2:$E$169,4,FALSE)),IF($K206&lt;1857,VLOOKUP($K206,'Girls WHO 0-5'!$A$2:$E$1858,4,FALSE), VLOOKUP($L206,'Girls WHO 5-19'!$A$2:$E$169,4,FALSE)))</f>
        <v>#N/A</v>
      </c>
      <c r="O206" t="e">
        <f>IF(C206="Male",IF($K206&lt;1857,VLOOKUP($K206,'WHO Ht Boys 0-5'!$A$2:$E$1858,5,FALSE), VLOOKUP($L206,'WHO2007HtAgeBoys5-19'!$A$2:$E$169,5,FALSE)),IF($K206&lt;1857,VLOOKUP($K206,'Girls WHO 0-5'!$A$2:$E$1858,5,FALSE), VLOOKUP($L206,'Girls WHO 5-19'!$A$2:$E$169,5,FALSE)))</f>
        <v>#N/A</v>
      </c>
      <c r="P206" s="9" t="str">
        <f t="shared" si="48"/>
        <v/>
      </c>
    </row>
    <row r="207" spans="2:16" x14ac:dyDescent="0.3">
      <c r="B207" s="5"/>
      <c r="C207" s="5"/>
      <c r="D207" s="5"/>
      <c r="E207" t="str">
        <f t="shared" si="44"/>
        <v/>
      </c>
      <c r="F207" t="str">
        <f t="shared" si="45"/>
        <v/>
      </c>
      <c r="G207" t="e">
        <f>IF($C207="Male",VLOOKUP($F207,'Boys CDC 0-20'!$B$2:$F$243,3,FALSE), VLOOKUP($F207,'Girls CDC 0-20'!$B$2:$F$243,3,FALSE))</f>
        <v>#N/A</v>
      </c>
      <c r="H207" t="e">
        <f>IF($C207="Male",VLOOKUP($F207,'Boys CDC 0-20'!$B$2:$F$243,4,FALSE), VLOOKUP($F207,'Girls CDC 0-20'!$B$2:$F$243,4,FALSE))</f>
        <v>#N/A</v>
      </c>
      <c r="I207" t="e">
        <f>IF($C207="Male",VLOOKUP($F207,'Boys CDC 0-20'!$B$2:$F$243,5,FALSE), VLOOKUP($F207,'Girls CDC 0-20'!$B$2:$F$243,5,FALSE))</f>
        <v>#N/A</v>
      </c>
      <c r="J207" s="9" t="str">
        <f t="shared" si="43"/>
        <v/>
      </c>
      <c r="K207" t="str">
        <f t="shared" si="46"/>
        <v/>
      </c>
      <c r="L207" t="str">
        <f t="shared" si="47"/>
        <v/>
      </c>
      <c r="M207">
        <f>1</f>
        <v>1</v>
      </c>
      <c r="N207" t="e">
        <f>IF(C207="Male",IF($K207&lt;1857,VLOOKUP($K207,'WHO Ht Boys 0-5'!$A$2:$E$1858,4,FALSE), VLOOKUP($L207,'WHO2007HtAgeBoys5-19'!$A$2:$E$169,4,FALSE)),IF($K207&lt;1857,VLOOKUP($K207,'Girls WHO 0-5'!$A$2:$E$1858,4,FALSE), VLOOKUP($L207,'Girls WHO 5-19'!$A$2:$E$169,4,FALSE)))</f>
        <v>#N/A</v>
      </c>
      <c r="O207" t="e">
        <f>IF(C207="Male",IF($K207&lt;1857,VLOOKUP($K207,'WHO Ht Boys 0-5'!$A$2:$E$1858,5,FALSE), VLOOKUP($L207,'WHO2007HtAgeBoys5-19'!$A$2:$E$169,5,FALSE)),IF($K207&lt;1857,VLOOKUP($K207,'Girls WHO 0-5'!$A$2:$E$1858,5,FALSE), VLOOKUP($L207,'Girls WHO 5-19'!$A$2:$E$169,5,FALSE)))</f>
        <v>#N/A</v>
      </c>
      <c r="P207" s="9" t="str">
        <f t="shared" si="48"/>
        <v/>
      </c>
    </row>
    <row r="208" spans="2:16" x14ac:dyDescent="0.3">
      <c r="B208" s="5"/>
      <c r="C208" s="5"/>
      <c r="D208" s="5"/>
      <c r="E208" t="str">
        <f t="shared" si="44"/>
        <v/>
      </c>
      <c r="F208" t="str">
        <f t="shared" si="45"/>
        <v/>
      </c>
      <c r="G208" t="e">
        <f>IF($C208="Male",VLOOKUP($F208,'Boys CDC 0-20'!$B$2:$F$243,3,FALSE), VLOOKUP($F208,'Girls CDC 0-20'!$B$2:$F$243,3,FALSE))</f>
        <v>#N/A</v>
      </c>
      <c r="H208" t="e">
        <f>IF($C208="Male",VLOOKUP($F208,'Boys CDC 0-20'!$B$2:$F$243,4,FALSE), VLOOKUP($F208,'Girls CDC 0-20'!$B$2:$F$243,4,FALSE))</f>
        <v>#N/A</v>
      </c>
      <c r="I208" t="e">
        <f>IF($C208="Male",VLOOKUP($F208,'Boys CDC 0-20'!$B$2:$F$243,5,FALSE), VLOOKUP($F208,'Girls CDC 0-20'!$B$2:$F$243,5,FALSE))</f>
        <v>#N/A</v>
      </c>
      <c r="J208" s="9" t="str">
        <f t="shared" si="43"/>
        <v/>
      </c>
      <c r="K208" t="str">
        <f t="shared" si="46"/>
        <v/>
      </c>
      <c r="L208" t="str">
        <f t="shared" si="47"/>
        <v/>
      </c>
      <c r="M208">
        <f>1</f>
        <v>1</v>
      </c>
      <c r="N208" t="e">
        <f>IF(C208="Male",IF($K208&lt;1857,VLOOKUP($K208,'WHO Ht Boys 0-5'!$A$2:$E$1858,4,FALSE), VLOOKUP($L208,'WHO2007HtAgeBoys5-19'!$A$2:$E$169,4,FALSE)),IF($K208&lt;1857,VLOOKUP($K208,'Girls WHO 0-5'!$A$2:$E$1858,4,FALSE), VLOOKUP($L208,'Girls WHO 5-19'!$A$2:$E$169,4,FALSE)))</f>
        <v>#N/A</v>
      </c>
      <c r="O208" t="e">
        <f>IF(C208="Male",IF($K208&lt;1857,VLOOKUP($K208,'WHO Ht Boys 0-5'!$A$2:$E$1858,5,FALSE), VLOOKUP($L208,'WHO2007HtAgeBoys5-19'!$A$2:$E$169,5,FALSE)),IF($K208&lt;1857,VLOOKUP($K208,'Girls WHO 0-5'!$A$2:$E$1858,5,FALSE), VLOOKUP($L208,'Girls WHO 5-19'!$A$2:$E$169,5,FALSE)))</f>
        <v>#N/A</v>
      </c>
      <c r="P208" s="9" t="str">
        <f t="shared" si="48"/>
        <v/>
      </c>
    </row>
    <row r="209" spans="2:16" x14ac:dyDescent="0.3">
      <c r="B209" s="5"/>
      <c r="C209" s="5"/>
      <c r="D209" s="5"/>
      <c r="E209" t="str">
        <f t="shared" si="44"/>
        <v/>
      </c>
      <c r="F209" t="str">
        <f t="shared" si="45"/>
        <v/>
      </c>
      <c r="G209" t="e">
        <f>IF($C209="Male",VLOOKUP($F209,'Boys CDC 0-20'!$B$2:$F$243,3,FALSE), VLOOKUP($F209,'Girls CDC 0-20'!$B$2:$F$243,3,FALSE))</f>
        <v>#N/A</v>
      </c>
      <c r="H209" t="e">
        <f>IF($C209="Male",VLOOKUP($F209,'Boys CDC 0-20'!$B$2:$F$243,4,FALSE), VLOOKUP($F209,'Girls CDC 0-20'!$B$2:$F$243,4,FALSE))</f>
        <v>#N/A</v>
      </c>
      <c r="I209" t="e">
        <f>IF($C209="Male",VLOOKUP($F209,'Boys CDC 0-20'!$B$2:$F$243,5,FALSE), VLOOKUP($F209,'Girls CDC 0-20'!$B$2:$F$243,5,FALSE))</f>
        <v>#N/A</v>
      </c>
      <c r="J209" s="9" t="str">
        <f t="shared" si="43"/>
        <v/>
      </c>
      <c r="K209" t="str">
        <f t="shared" si="46"/>
        <v/>
      </c>
      <c r="L209" t="str">
        <f t="shared" si="47"/>
        <v/>
      </c>
      <c r="M209">
        <f>1</f>
        <v>1</v>
      </c>
      <c r="N209" t="e">
        <f>IF(C209="Male",IF($K209&lt;1857,VLOOKUP($K209,'WHO Ht Boys 0-5'!$A$2:$E$1858,4,FALSE), VLOOKUP($L209,'WHO2007HtAgeBoys5-19'!$A$2:$E$169,4,FALSE)),IF($K209&lt;1857,VLOOKUP($K209,'Girls WHO 0-5'!$A$2:$E$1858,4,FALSE), VLOOKUP($L209,'Girls WHO 5-19'!$A$2:$E$169,4,FALSE)))</f>
        <v>#N/A</v>
      </c>
      <c r="O209" t="e">
        <f>IF(C209="Male",IF($K209&lt;1857,VLOOKUP($K209,'WHO Ht Boys 0-5'!$A$2:$E$1858,5,FALSE), VLOOKUP($L209,'WHO2007HtAgeBoys5-19'!$A$2:$E$169,5,FALSE)),IF($K209&lt;1857,VLOOKUP($K209,'Girls WHO 0-5'!$A$2:$E$1858,5,FALSE), VLOOKUP($L209,'Girls WHO 5-19'!$A$2:$E$169,5,FALSE)))</f>
        <v>#N/A</v>
      </c>
      <c r="P209" s="9" t="str">
        <f t="shared" si="48"/>
        <v/>
      </c>
    </row>
    <row r="210" spans="2:16" x14ac:dyDescent="0.3">
      <c r="B210" s="5"/>
      <c r="C210" s="5"/>
      <c r="D210" s="5"/>
      <c r="E210" t="str">
        <f t="shared" si="44"/>
        <v/>
      </c>
      <c r="F210" t="str">
        <f t="shared" si="45"/>
        <v/>
      </c>
      <c r="G210" t="e">
        <f>IF($C210="Male",VLOOKUP($F210,'Boys CDC 0-20'!$B$2:$F$243,3,FALSE), VLOOKUP($F210,'Girls CDC 0-20'!$B$2:$F$243,3,FALSE))</f>
        <v>#N/A</v>
      </c>
      <c r="H210" t="e">
        <f>IF($C210="Male",VLOOKUP($F210,'Boys CDC 0-20'!$B$2:$F$243,4,FALSE), VLOOKUP($F210,'Girls CDC 0-20'!$B$2:$F$243,4,FALSE))</f>
        <v>#N/A</v>
      </c>
      <c r="I210" t="e">
        <f>IF($C210="Male",VLOOKUP($F210,'Boys CDC 0-20'!$B$2:$F$243,5,FALSE), VLOOKUP($F210,'Girls CDC 0-20'!$B$2:$F$243,5,FALSE))</f>
        <v>#N/A</v>
      </c>
      <c r="J210" s="9" t="str">
        <f t="shared" si="43"/>
        <v/>
      </c>
      <c r="K210" t="str">
        <f t="shared" si="46"/>
        <v/>
      </c>
      <c r="L210" t="str">
        <f t="shared" si="47"/>
        <v/>
      </c>
      <c r="M210">
        <f>1</f>
        <v>1</v>
      </c>
      <c r="N210" t="e">
        <f>IF(C210="Male",IF($K210&lt;1857,VLOOKUP($K210,'WHO Ht Boys 0-5'!$A$2:$E$1858,4,FALSE), VLOOKUP($L210,'WHO2007HtAgeBoys5-19'!$A$2:$E$169,4,FALSE)),IF($K210&lt;1857,VLOOKUP($K210,'Girls WHO 0-5'!$A$2:$E$1858,4,FALSE), VLOOKUP($L210,'Girls WHO 5-19'!$A$2:$E$169,4,FALSE)))</f>
        <v>#N/A</v>
      </c>
      <c r="O210" t="e">
        <f>IF(C210="Male",IF($K210&lt;1857,VLOOKUP($K210,'WHO Ht Boys 0-5'!$A$2:$E$1858,5,FALSE), VLOOKUP($L210,'WHO2007HtAgeBoys5-19'!$A$2:$E$169,5,FALSE)),IF($K210&lt;1857,VLOOKUP($K210,'Girls WHO 0-5'!$A$2:$E$1858,5,FALSE), VLOOKUP($L210,'Girls WHO 5-19'!$A$2:$E$169,5,FALSE)))</f>
        <v>#N/A</v>
      </c>
      <c r="P210" s="9" t="str">
        <f t="shared" si="48"/>
        <v/>
      </c>
    </row>
    <row r="211" spans="2:16" x14ac:dyDescent="0.3">
      <c r="B211" s="5"/>
      <c r="C211" s="5"/>
      <c r="D211" s="5"/>
      <c r="E211" t="str">
        <f t="shared" si="44"/>
        <v/>
      </c>
      <c r="F211" t="str">
        <f t="shared" si="45"/>
        <v/>
      </c>
      <c r="G211" t="e">
        <f>IF($C211="Male",VLOOKUP($F211,'Boys CDC 0-20'!$B$2:$F$243,3,FALSE), VLOOKUP($F211,'Girls CDC 0-20'!$B$2:$F$243,3,FALSE))</f>
        <v>#N/A</v>
      </c>
      <c r="H211" t="e">
        <f>IF($C211="Male",VLOOKUP($F211,'Boys CDC 0-20'!$B$2:$F$243,4,FALSE), VLOOKUP($F211,'Girls CDC 0-20'!$B$2:$F$243,4,FALSE))</f>
        <v>#N/A</v>
      </c>
      <c r="I211" t="e">
        <f>IF($C211="Male",VLOOKUP($F211,'Boys CDC 0-20'!$B$2:$F$243,5,FALSE), VLOOKUP($F211,'Girls CDC 0-20'!$B$2:$F$243,5,FALSE))</f>
        <v>#N/A</v>
      </c>
      <c r="J211" s="9" t="str">
        <f t="shared" ref="J211:J274" si="49">IF(OR(B211="",C211="",D211=""),"",(((D211/H211)^G211)-1)/(G211*I211))</f>
        <v/>
      </c>
      <c r="K211" t="str">
        <f t="shared" si="46"/>
        <v/>
      </c>
      <c r="L211" t="str">
        <f t="shared" si="47"/>
        <v/>
      </c>
      <c r="M211">
        <f>1</f>
        <v>1</v>
      </c>
      <c r="N211" t="e">
        <f>IF(C211="Male",IF($K211&lt;1857,VLOOKUP($K211,'WHO Ht Boys 0-5'!$A$2:$E$1858,4,FALSE), VLOOKUP($L211,'WHO2007HtAgeBoys5-19'!$A$2:$E$169,4,FALSE)),IF($K211&lt;1857,VLOOKUP($K211,'Girls WHO 0-5'!$A$2:$E$1858,4,FALSE), VLOOKUP($L211,'Girls WHO 5-19'!$A$2:$E$169,4,FALSE)))</f>
        <v>#N/A</v>
      </c>
      <c r="O211" t="e">
        <f>IF(C211="Male",IF($K211&lt;1857,VLOOKUP($K211,'WHO Ht Boys 0-5'!$A$2:$E$1858,5,FALSE), VLOOKUP($L211,'WHO2007HtAgeBoys5-19'!$A$2:$E$169,5,FALSE)),IF($K211&lt;1857,VLOOKUP($K211,'Girls WHO 0-5'!$A$2:$E$1858,5,FALSE), VLOOKUP($L211,'Girls WHO 5-19'!$A$2:$E$169,5,FALSE)))</f>
        <v>#N/A</v>
      </c>
      <c r="P211" s="9" t="str">
        <f t="shared" si="48"/>
        <v/>
      </c>
    </row>
    <row r="212" spans="2:16" x14ac:dyDescent="0.3">
      <c r="B212" s="5"/>
      <c r="C212" s="5"/>
      <c r="D212" s="5"/>
      <c r="E212" t="str">
        <f t="shared" si="44"/>
        <v/>
      </c>
      <c r="F212" t="str">
        <f t="shared" si="45"/>
        <v/>
      </c>
      <c r="G212" t="e">
        <f>IF($C212="Male",VLOOKUP($F212,'Boys CDC 0-20'!$B$2:$F$243,3,FALSE), VLOOKUP($F212,'Girls CDC 0-20'!$B$2:$F$243,3,FALSE))</f>
        <v>#N/A</v>
      </c>
      <c r="H212" t="e">
        <f>IF($C212="Male",VLOOKUP($F212,'Boys CDC 0-20'!$B$2:$F$243,4,FALSE), VLOOKUP($F212,'Girls CDC 0-20'!$B$2:$F$243,4,FALSE))</f>
        <v>#N/A</v>
      </c>
      <c r="I212" t="e">
        <f>IF($C212="Male",VLOOKUP($F212,'Boys CDC 0-20'!$B$2:$F$243,5,FALSE), VLOOKUP($F212,'Girls CDC 0-20'!$B$2:$F$243,5,FALSE))</f>
        <v>#N/A</v>
      </c>
      <c r="J212" s="9" t="str">
        <f t="shared" si="49"/>
        <v/>
      </c>
      <c r="K212" t="str">
        <f t="shared" si="46"/>
        <v/>
      </c>
      <c r="L212" t="str">
        <f t="shared" si="47"/>
        <v/>
      </c>
      <c r="M212">
        <f>1</f>
        <v>1</v>
      </c>
      <c r="N212" t="e">
        <f>IF(C212="Male",IF($K212&lt;1857,VLOOKUP($K212,'WHO Ht Boys 0-5'!$A$2:$E$1858,4,FALSE), VLOOKUP($L212,'WHO2007HtAgeBoys5-19'!$A$2:$E$169,4,FALSE)),IF($K212&lt;1857,VLOOKUP($K212,'Girls WHO 0-5'!$A$2:$E$1858,4,FALSE), VLOOKUP($L212,'Girls WHO 5-19'!$A$2:$E$169,4,FALSE)))</f>
        <v>#N/A</v>
      </c>
      <c r="O212" t="e">
        <f>IF(C212="Male",IF($K212&lt;1857,VLOOKUP($K212,'WHO Ht Boys 0-5'!$A$2:$E$1858,5,FALSE), VLOOKUP($L212,'WHO2007HtAgeBoys5-19'!$A$2:$E$169,5,FALSE)),IF($K212&lt;1857,VLOOKUP($K212,'Girls WHO 0-5'!$A$2:$E$1858,5,FALSE), VLOOKUP($L212,'Girls WHO 5-19'!$A$2:$E$169,5,FALSE)))</f>
        <v>#N/A</v>
      </c>
      <c r="P212" s="9" t="str">
        <f t="shared" si="48"/>
        <v/>
      </c>
    </row>
    <row r="213" spans="2:16" x14ac:dyDescent="0.3">
      <c r="B213" s="5"/>
      <c r="C213" s="5"/>
      <c r="D213" s="5"/>
      <c r="E213" t="str">
        <f t="shared" si="44"/>
        <v/>
      </c>
      <c r="F213" t="str">
        <f t="shared" si="45"/>
        <v/>
      </c>
      <c r="G213" t="e">
        <f>IF($C213="Male",VLOOKUP($F213,'Boys CDC 0-20'!$B$2:$F$243,3,FALSE), VLOOKUP($F213,'Girls CDC 0-20'!$B$2:$F$243,3,FALSE))</f>
        <v>#N/A</v>
      </c>
      <c r="H213" t="e">
        <f>IF($C213="Male",VLOOKUP($F213,'Boys CDC 0-20'!$B$2:$F$243,4,FALSE), VLOOKUP($F213,'Girls CDC 0-20'!$B$2:$F$243,4,FALSE))</f>
        <v>#N/A</v>
      </c>
      <c r="I213" t="e">
        <f>IF($C213="Male",VLOOKUP($F213,'Boys CDC 0-20'!$B$2:$F$243,5,FALSE), VLOOKUP($F213,'Girls CDC 0-20'!$B$2:$F$243,5,FALSE))</f>
        <v>#N/A</v>
      </c>
      <c r="J213" s="9" t="str">
        <f t="shared" si="49"/>
        <v/>
      </c>
      <c r="K213" t="str">
        <f t="shared" si="46"/>
        <v/>
      </c>
      <c r="L213" t="str">
        <f t="shared" si="47"/>
        <v/>
      </c>
      <c r="M213">
        <f>1</f>
        <v>1</v>
      </c>
      <c r="N213" t="e">
        <f>IF(C213="Male",IF($K213&lt;1857,VLOOKUP($K213,'WHO Ht Boys 0-5'!$A$2:$E$1858,4,FALSE), VLOOKUP($L213,'WHO2007HtAgeBoys5-19'!$A$2:$E$169,4,FALSE)),IF($K213&lt;1857,VLOOKUP($K213,'Girls WHO 0-5'!$A$2:$E$1858,4,FALSE), VLOOKUP($L213,'Girls WHO 5-19'!$A$2:$E$169,4,FALSE)))</f>
        <v>#N/A</v>
      </c>
      <c r="O213" t="e">
        <f>IF(C213="Male",IF($K213&lt;1857,VLOOKUP($K213,'WHO Ht Boys 0-5'!$A$2:$E$1858,5,FALSE), VLOOKUP($L213,'WHO2007HtAgeBoys5-19'!$A$2:$E$169,5,FALSE)),IF($K213&lt;1857,VLOOKUP($K213,'Girls WHO 0-5'!$A$2:$E$1858,5,FALSE), VLOOKUP($L213,'Girls WHO 5-19'!$A$2:$E$169,5,FALSE)))</f>
        <v>#N/A</v>
      </c>
      <c r="P213" s="9" t="str">
        <f t="shared" si="48"/>
        <v/>
      </c>
    </row>
    <row r="214" spans="2:16" x14ac:dyDescent="0.3">
      <c r="B214" s="5"/>
      <c r="C214" s="5"/>
      <c r="D214" s="5"/>
      <c r="E214" t="str">
        <f t="shared" si="44"/>
        <v/>
      </c>
      <c r="F214" t="str">
        <f t="shared" si="45"/>
        <v/>
      </c>
      <c r="G214" t="e">
        <f>IF($C214="Male",VLOOKUP($F214,'Boys CDC 0-20'!$B$2:$F$243,3,FALSE), VLOOKUP($F214,'Girls CDC 0-20'!$B$2:$F$243,3,FALSE))</f>
        <v>#N/A</v>
      </c>
      <c r="H214" t="e">
        <f>IF($C214="Male",VLOOKUP($F214,'Boys CDC 0-20'!$B$2:$F$243,4,FALSE), VLOOKUP($F214,'Girls CDC 0-20'!$B$2:$F$243,4,FALSE))</f>
        <v>#N/A</v>
      </c>
      <c r="I214" t="e">
        <f>IF($C214="Male",VLOOKUP($F214,'Boys CDC 0-20'!$B$2:$F$243,5,FALSE), VLOOKUP($F214,'Girls CDC 0-20'!$B$2:$F$243,5,FALSE))</f>
        <v>#N/A</v>
      </c>
      <c r="J214" s="9" t="str">
        <f t="shared" si="49"/>
        <v/>
      </c>
      <c r="K214" t="str">
        <f t="shared" si="46"/>
        <v/>
      </c>
      <c r="L214" t="str">
        <f t="shared" si="47"/>
        <v/>
      </c>
      <c r="M214">
        <f>1</f>
        <v>1</v>
      </c>
      <c r="N214" t="e">
        <f>IF(C214="Male",IF($K214&lt;1857,VLOOKUP($K214,'WHO Ht Boys 0-5'!$A$2:$E$1858,4,FALSE), VLOOKUP($L214,'WHO2007HtAgeBoys5-19'!$A$2:$E$169,4,FALSE)),IF($K214&lt;1857,VLOOKUP($K214,'Girls WHO 0-5'!$A$2:$E$1858,4,FALSE), VLOOKUP($L214,'Girls WHO 5-19'!$A$2:$E$169,4,FALSE)))</f>
        <v>#N/A</v>
      </c>
      <c r="O214" t="e">
        <f>IF(C214="Male",IF($K214&lt;1857,VLOOKUP($K214,'WHO Ht Boys 0-5'!$A$2:$E$1858,5,FALSE), VLOOKUP($L214,'WHO2007HtAgeBoys5-19'!$A$2:$E$169,5,FALSE)),IF($K214&lt;1857,VLOOKUP($K214,'Girls WHO 0-5'!$A$2:$E$1858,5,FALSE), VLOOKUP($L214,'Girls WHO 5-19'!$A$2:$E$169,5,FALSE)))</f>
        <v>#N/A</v>
      </c>
      <c r="P214" s="9" t="str">
        <f t="shared" si="48"/>
        <v/>
      </c>
    </row>
    <row r="215" spans="2:16" x14ac:dyDescent="0.3">
      <c r="B215" s="5"/>
      <c r="C215" s="5"/>
      <c r="D215" s="5"/>
      <c r="E215" t="str">
        <f t="shared" si="44"/>
        <v/>
      </c>
      <c r="F215" t="str">
        <f t="shared" si="45"/>
        <v/>
      </c>
      <c r="G215" t="e">
        <f>IF($C215="Male",VLOOKUP($F215,'Boys CDC 0-20'!$B$2:$F$243,3,FALSE), VLOOKUP($F215,'Girls CDC 0-20'!$B$2:$F$243,3,FALSE))</f>
        <v>#N/A</v>
      </c>
      <c r="H215" t="e">
        <f>IF($C215="Male",VLOOKUP($F215,'Boys CDC 0-20'!$B$2:$F$243,4,FALSE), VLOOKUP($F215,'Girls CDC 0-20'!$B$2:$F$243,4,FALSE))</f>
        <v>#N/A</v>
      </c>
      <c r="I215" t="e">
        <f>IF($C215="Male",VLOOKUP($F215,'Boys CDC 0-20'!$B$2:$F$243,5,FALSE), VLOOKUP($F215,'Girls CDC 0-20'!$B$2:$F$243,5,FALSE))</f>
        <v>#N/A</v>
      </c>
      <c r="J215" s="9" t="str">
        <f t="shared" si="49"/>
        <v/>
      </c>
      <c r="K215" t="str">
        <f t="shared" si="46"/>
        <v/>
      </c>
      <c r="L215" t="str">
        <f t="shared" si="47"/>
        <v/>
      </c>
      <c r="M215">
        <f>1</f>
        <v>1</v>
      </c>
      <c r="N215" t="e">
        <f>IF(C215="Male",IF($K215&lt;1857,VLOOKUP($K215,'WHO Ht Boys 0-5'!$A$2:$E$1858,4,FALSE), VLOOKUP($L215,'WHO2007HtAgeBoys5-19'!$A$2:$E$169,4,FALSE)),IF($K215&lt;1857,VLOOKUP($K215,'Girls WHO 0-5'!$A$2:$E$1858,4,FALSE), VLOOKUP($L215,'Girls WHO 5-19'!$A$2:$E$169,4,FALSE)))</f>
        <v>#N/A</v>
      </c>
      <c r="O215" t="e">
        <f>IF(C215="Male",IF($K215&lt;1857,VLOOKUP($K215,'WHO Ht Boys 0-5'!$A$2:$E$1858,5,FALSE), VLOOKUP($L215,'WHO2007HtAgeBoys5-19'!$A$2:$E$169,5,FALSE)),IF($K215&lt;1857,VLOOKUP($K215,'Girls WHO 0-5'!$A$2:$E$1858,5,FALSE), VLOOKUP($L215,'Girls WHO 5-19'!$A$2:$E$169,5,FALSE)))</f>
        <v>#N/A</v>
      </c>
      <c r="P215" s="9" t="str">
        <f t="shared" si="48"/>
        <v/>
      </c>
    </row>
    <row r="216" spans="2:16" x14ac:dyDescent="0.3">
      <c r="B216" s="5"/>
      <c r="C216" s="5"/>
      <c r="D216" s="5"/>
      <c r="E216" t="str">
        <f t="shared" si="44"/>
        <v/>
      </c>
      <c r="F216" t="str">
        <f t="shared" si="45"/>
        <v/>
      </c>
      <c r="G216" t="e">
        <f>IF($C216="Male",VLOOKUP($F216,'Boys CDC 0-20'!$B$2:$F$243,3,FALSE), VLOOKUP($F216,'Girls CDC 0-20'!$B$2:$F$243,3,FALSE))</f>
        <v>#N/A</v>
      </c>
      <c r="H216" t="e">
        <f>IF($C216="Male",VLOOKUP($F216,'Boys CDC 0-20'!$B$2:$F$243,4,FALSE), VLOOKUP($F216,'Girls CDC 0-20'!$B$2:$F$243,4,FALSE))</f>
        <v>#N/A</v>
      </c>
      <c r="I216" t="e">
        <f>IF($C216="Male",VLOOKUP($F216,'Boys CDC 0-20'!$B$2:$F$243,5,FALSE), VLOOKUP($F216,'Girls CDC 0-20'!$B$2:$F$243,5,FALSE))</f>
        <v>#N/A</v>
      </c>
      <c r="J216" s="9" t="str">
        <f t="shared" si="49"/>
        <v/>
      </c>
      <c r="K216" t="str">
        <f t="shared" si="46"/>
        <v/>
      </c>
      <c r="L216" t="str">
        <f t="shared" si="47"/>
        <v/>
      </c>
      <c r="M216">
        <f>1</f>
        <v>1</v>
      </c>
      <c r="N216" t="e">
        <f>IF(C216="Male",IF($K216&lt;1857,VLOOKUP($K216,'WHO Ht Boys 0-5'!$A$2:$E$1858,4,FALSE), VLOOKUP($L216,'WHO2007HtAgeBoys5-19'!$A$2:$E$169,4,FALSE)),IF($K216&lt;1857,VLOOKUP($K216,'Girls WHO 0-5'!$A$2:$E$1858,4,FALSE), VLOOKUP($L216,'Girls WHO 5-19'!$A$2:$E$169,4,FALSE)))</f>
        <v>#N/A</v>
      </c>
      <c r="O216" t="e">
        <f>IF(C216="Male",IF($K216&lt;1857,VLOOKUP($K216,'WHO Ht Boys 0-5'!$A$2:$E$1858,5,FALSE), VLOOKUP($L216,'WHO2007HtAgeBoys5-19'!$A$2:$E$169,5,FALSE)),IF($K216&lt;1857,VLOOKUP($K216,'Girls WHO 0-5'!$A$2:$E$1858,5,FALSE), VLOOKUP($L216,'Girls WHO 5-19'!$A$2:$E$169,5,FALSE)))</f>
        <v>#N/A</v>
      </c>
      <c r="P216" s="9" t="str">
        <f t="shared" si="48"/>
        <v/>
      </c>
    </row>
    <row r="217" spans="2:16" x14ac:dyDescent="0.3">
      <c r="B217" s="5"/>
      <c r="C217" s="5"/>
      <c r="D217" s="5"/>
      <c r="E217" t="str">
        <f t="shared" si="44"/>
        <v/>
      </c>
      <c r="F217" t="str">
        <f t="shared" si="45"/>
        <v/>
      </c>
      <c r="G217" t="e">
        <f>IF($C217="Male",VLOOKUP($F217,'Boys CDC 0-20'!$B$2:$F$243,3,FALSE), VLOOKUP($F217,'Girls CDC 0-20'!$B$2:$F$243,3,FALSE))</f>
        <v>#N/A</v>
      </c>
      <c r="H217" t="e">
        <f>IF($C217="Male",VLOOKUP($F217,'Boys CDC 0-20'!$B$2:$F$243,4,FALSE), VLOOKUP($F217,'Girls CDC 0-20'!$B$2:$F$243,4,FALSE))</f>
        <v>#N/A</v>
      </c>
      <c r="I217" t="e">
        <f>IF($C217="Male",VLOOKUP($F217,'Boys CDC 0-20'!$B$2:$F$243,5,FALSE), VLOOKUP($F217,'Girls CDC 0-20'!$B$2:$F$243,5,FALSE))</f>
        <v>#N/A</v>
      </c>
      <c r="J217" s="9" t="str">
        <f t="shared" si="49"/>
        <v/>
      </c>
      <c r="K217" t="str">
        <f t="shared" si="46"/>
        <v/>
      </c>
      <c r="L217" t="str">
        <f t="shared" si="47"/>
        <v/>
      </c>
      <c r="M217">
        <f>1</f>
        <v>1</v>
      </c>
      <c r="N217" t="e">
        <f>IF(C217="Male",IF($K217&lt;1857,VLOOKUP($K217,'WHO Ht Boys 0-5'!$A$2:$E$1858,4,FALSE), VLOOKUP($L217,'WHO2007HtAgeBoys5-19'!$A$2:$E$169,4,FALSE)),IF($K217&lt;1857,VLOOKUP($K217,'Girls WHO 0-5'!$A$2:$E$1858,4,FALSE), VLOOKUP($L217,'Girls WHO 5-19'!$A$2:$E$169,4,FALSE)))</f>
        <v>#N/A</v>
      </c>
      <c r="O217" t="e">
        <f>IF(C217="Male",IF($K217&lt;1857,VLOOKUP($K217,'WHO Ht Boys 0-5'!$A$2:$E$1858,5,FALSE), VLOOKUP($L217,'WHO2007HtAgeBoys5-19'!$A$2:$E$169,5,FALSE)),IF($K217&lt;1857,VLOOKUP($K217,'Girls WHO 0-5'!$A$2:$E$1858,5,FALSE), VLOOKUP($L217,'Girls WHO 5-19'!$A$2:$E$169,5,FALSE)))</f>
        <v>#N/A</v>
      </c>
      <c r="P217" s="9" t="str">
        <f t="shared" si="48"/>
        <v/>
      </c>
    </row>
    <row r="218" spans="2:16" x14ac:dyDescent="0.3">
      <c r="B218" s="5"/>
      <c r="C218" s="5"/>
      <c r="D218" s="5"/>
      <c r="E218" t="str">
        <f t="shared" si="44"/>
        <v/>
      </c>
      <c r="F218" t="str">
        <f t="shared" si="45"/>
        <v/>
      </c>
      <c r="G218" t="e">
        <f>IF($C218="Male",VLOOKUP($F218,'Boys CDC 0-20'!$B$2:$F$243,3,FALSE), VLOOKUP($F218,'Girls CDC 0-20'!$B$2:$F$243,3,FALSE))</f>
        <v>#N/A</v>
      </c>
      <c r="H218" t="e">
        <f>IF($C218="Male",VLOOKUP($F218,'Boys CDC 0-20'!$B$2:$F$243,4,FALSE), VLOOKUP($F218,'Girls CDC 0-20'!$B$2:$F$243,4,FALSE))</f>
        <v>#N/A</v>
      </c>
      <c r="I218" t="e">
        <f>IF($C218="Male",VLOOKUP($F218,'Boys CDC 0-20'!$B$2:$F$243,5,FALSE), VLOOKUP($F218,'Girls CDC 0-20'!$B$2:$F$243,5,FALSE))</f>
        <v>#N/A</v>
      </c>
      <c r="J218" s="9" t="str">
        <f t="shared" si="49"/>
        <v/>
      </c>
      <c r="K218" t="str">
        <f t="shared" si="46"/>
        <v/>
      </c>
      <c r="L218" t="str">
        <f t="shared" si="47"/>
        <v/>
      </c>
      <c r="M218">
        <f>1</f>
        <v>1</v>
      </c>
      <c r="N218" t="e">
        <f>IF(C218="Male",IF($K218&lt;1857,VLOOKUP($K218,'WHO Ht Boys 0-5'!$A$2:$E$1858,4,FALSE), VLOOKUP($L218,'WHO2007HtAgeBoys5-19'!$A$2:$E$169,4,FALSE)),IF($K218&lt;1857,VLOOKUP($K218,'Girls WHO 0-5'!$A$2:$E$1858,4,FALSE), VLOOKUP($L218,'Girls WHO 5-19'!$A$2:$E$169,4,FALSE)))</f>
        <v>#N/A</v>
      </c>
      <c r="O218" t="e">
        <f>IF(C218="Male",IF($K218&lt;1857,VLOOKUP($K218,'WHO Ht Boys 0-5'!$A$2:$E$1858,5,FALSE), VLOOKUP($L218,'WHO2007HtAgeBoys5-19'!$A$2:$E$169,5,FALSE)),IF($K218&lt;1857,VLOOKUP($K218,'Girls WHO 0-5'!$A$2:$E$1858,5,FALSE), VLOOKUP($L218,'Girls WHO 5-19'!$A$2:$E$169,5,FALSE)))</f>
        <v>#N/A</v>
      </c>
      <c r="P218" s="9" t="str">
        <f t="shared" si="48"/>
        <v/>
      </c>
    </row>
    <row r="219" spans="2:16" x14ac:dyDescent="0.3">
      <c r="B219" s="5"/>
      <c r="C219" s="5"/>
      <c r="D219" s="5"/>
      <c r="E219" t="str">
        <f t="shared" si="44"/>
        <v/>
      </c>
      <c r="F219" t="str">
        <f t="shared" si="45"/>
        <v/>
      </c>
      <c r="G219" t="e">
        <f>IF($C219="Male",VLOOKUP($F219,'Boys CDC 0-20'!$B$2:$F$243,3,FALSE), VLOOKUP($F219,'Girls CDC 0-20'!$B$2:$F$243,3,FALSE))</f>
        <v>#N/A</v>
      </c>
      <c r="H219" t="e">
        <f>IF($C219="Male",VLOOKUP($F219,'Boys CDC 0-20'!$B$2:$F$243,4,FALSE), VLOOKUP($F219,'Girls CDC 0-20'!$B$2:$F$243,4,FALSE))</f>
        <v>#N/A</v>
      </c>
      <c r="I219" t="e">
        <f>IF($C219="Male",VLOOKUP($F219,'Boys CDC 0-20'!$B$2:$F$243,5,FALSE), VLOOKUP($F219,'Girls CDC 0-20'!$B$2:$F$243,5,FALSE))</f>
        <v>#N/A</v>
      </c>
      <c r="J219" s="9" t="str">
        <f t="shared" si="49"/>
        <v/>
      </c>
      <c r="K219" t="str">
        <f t="shared" si="46"/>
        <v/>
      </c>
      <c r="L219" t="str">
        <f t="shared" si="47"/>
        <v/>
      </c>
      <c r="M219">
        <f>1</f>
        <v>1</v>
      </c>
      <c r="N219" t="e">
        <f>IF(C219="Male",IF($K219&lt;1857,VLOOKUP($K219,'WHO Ht Boys 0-5'!$A$2:$E$1858,4,FALSE), VLOOKUP($L219,'WHO2007HtAgeBoys5-19'!$A$2:$E$169,4,FALSE)),IF($K219&lt;1857,VLOOKUP($K219,'Girls WHO 0-5'!$A$2:$E$1858,4,FALSE), VLOOKUP($L219,'Girls WHO 5-19'!$A$2:$E$169,4,FALSE)))</f>
        <v>#N/A</v>
      </c>
      <c r="O219" t="e">
        <f>IF(C219="Male",IF($K219&lt;1857,VLOOKUP($K219,'WHO Ht Boys 0-5'!$A$2:$E$1858,5,FALSE), VLOOKUP($L219,'WHO2007HtAgeBoys5-19'!$A$2:$E$169,5,FALSE)),IF($K219&lt;1857,VLOOKUP($K219,'Girls WHO 0-5'!$A$2:$E$1858,5,FALSE), VLOOKUP($L219,'Girls WHO 5-19'!$A$2:$E$169,5,FALSE)))</f>
        <v>#N/A</v>
      </c>
      <c r="P219" s="9" t="str">
        <f t="shared" si="48"/>
        <v/>
      </c>
    </row>
    <row r="220" spans="2:16" x14ac:dyDescent="0.3">
      <c r="B220" s="5"/>
      <c r="C220" s="5"/>
      <c r="D220" s="5"/>
      <c r="E220" t="str">
        <f t="shared" si="44"/>
        <v/>
      </c>
      <c r="F220" t="str">
        <f t="shared" si="45"/>
        <v/>
      </c>
      <c r="G220" t="e">
        <f>IF($C220="Male",VLOOKUP($F220,'Boys CDC 0-20'!$B$2:$F$243,3,FALSE), VLOOKUP($F220,'Girls CDC 0-20'!$B$2:$F$243,3,FALSE))</f>
        <v>#N/A</v>
      </c>
      <c r="H220" t="e">
        <f>IF($C220="Male",VLOOKUP($F220,'Boys CDC 0-20'!$B$2:$F$243,4,FALSE), VLOOKUP($F220,'Girls CDC 0-20'!$B$2:$F$243,4,FALSE))</f>
        <v>#N/A</v>
      </c>
      <c r="I220" t="e">
        <f>IF($C220="Male",VLOOKUP($F220,'Boys CDC 0-20'!$B$2:$F$243,5,FALSE), VLOOKUP($F220,'Girls CDC 0-20'!$B$2:$F$243,5,FALSE))</f>
        <v>#N/A</v>
      </c>
      <c r="J220" s="9" t="str">
        <f t="shared" si="49"/>
        <v/>
      </c>
      <c r="K220" t="str">
        <f t="shared" si="46"/>
        <v/>
      </c>
      <c r="L220" t="str">
        <f t="shared" si="47"/>
        <v/>
      </c>
      <c r="M220">
        <f>1</f>
        <v>1</v>
      </c>
      <c r="N220" t="e">
        <f>IF(C220="Male",IF($K220&lt;1857,VLOOKUP($K220,'WHO Ht Boys 0-5'!$A$2:$E$1858,4,FALSE), VLOOKUP($L220,'WHO2007HtAgeBoys5-19'!$A$2:$E$169,4,FALSE)),IF($K220&lt;1857,VLOOKUP($K220,'Girls WHO 0-5'!$A$2:$E$1858,4,FALSE), VLOOKUP($L220,'Girls WHO 5-19'!$A$2:$E$169,4,FALSE)))</f>
        <v>#N/A</v>
      </c>
      <c r="O220" t="e">
        <f>IF(C220="Male",IF($K220&lt;1857,VLOOKUP($K220,'WHO Ht Boys 0-5'!$A$2:$E$1858,5,FALSE), VLOOKUP($L220,'WHO2007HtAgeBoys5-19'!$A$2:$E$169,5,FALSE)),IF($K220&lt;1857,VLOOKUP($K220,'Girls WHO 0-5'!$A$2:$E$1858,5,FALSE), VLOOKUP($L220,'Girls WHO 5-19'!$A$2:$E$169,5,FALSE)))</f>
        <v>#N/A</v>
      </c>
      <c r="P220" s="9" t="str">
        <f t="shared" si="48"/>
        <v/>
      </c>
    </row>
    <row r="221" spans="2:16" x14ac:dyDescent="0.3">
      <c r="B221" s="5"/>
      <c r="C221" s="5"/>
      <c r="D221" s="5"/>
      <c r="E221" t="str">
        <f t="shared" si="44"/>
        <v/>
      </c>
      <c r="F221" t="str">
        <f t="shared" si="45"/>
        <v/>
      </c>
      <c r="G221" t="e">
        <f>IF($C221="Male",VLOOKUP($F221,'Boys CDC 0-20'!$B$2:$F$243,3,FALSE), VLOOKUP($F221,'Girls CDC 0-20'!$B$2:$F$243,3,FALSE))</f>
        <v>#N/A</v>
      </c>
      <c r="H221" t="e">
        <f>IF($C221="Male",VLOOKUP($F221,'Boys CDC 0-20'!$B$2:$F$243,4,FALSE), VLOOKUP($F221,'Girls CDC 0-20'!$B$2:$F$243,4,FALSE))</f>
        <v>#N/A</v>
      </c>
      <c r="I221" t="e">
        <f>IF($C221="Male",VLOOKUP($F221,'Boys CDC 0-20'!$B$2:$F$243,5,FALSE), VLOOKUP($F221,'Girls CDC 0-20'!$B$2:$F$243,5,FALSE))</f>
        <v>#N/A</v>
      </c>
      <c r="J221" s="9" t="str">
        <f t="shared" si="49"/>
        <v/>
      </c>
      <c r="K221" t="str">
        <f t="shared" si="46"/>
        <v/>
      </c>
      <c r="L221" t="str">
        <f t="shared" si="47"/>
        <v/>
      </c>
      <c r="M221">
        <f>1</f>
        <v>1</v>
      </c>
      <c r="N221" t="e">
        <f>IF(C221="Male",IF($K221&lt;1857,VLOOKUP($K221,'WHO Ht Boys 0-5'!$A$2:$E$1858,4,FALSE), VLOOKUP($L221,'WHO2007HtAgeBoys5-19'!$A$2:$E$169,4,FALSE)),IF($K221&lt;1857,VLOOKUP($K221,'Girls WHO 0-5'!$A$2:$E$1858,4,FALSE), VLOOKUP($L221,'Girls WHO 5-19'!$A$2:$E$169,4,FALSE)))</f>
        <v>#N/A</v>
      </c>
      <c r="O221" t="e">
        <f>IF(C221="Male",IF($K221&lt;1857,VLOOKUP($K221,'WHO Ht Boys 0-5'!$A$2:$E$1858,5,FALSE), VLOOKUP($L221,'WHO2007HtAgeBoys5-19'!$A$2:$E$169,5,FALSE)),IF($K221&lt;1857,VLOOKUP($K221,'Girls WHO 0-5'!$A$2:$E$1858,5,FALSE), VLOOKUP($L221,'Girls WHO 5-19'!$A$2:$E$169,5,FALSE)))</f>
        <v>#N/A</v>
      </c>
      <c r="P221" s="9" t="str">
        <f t="shared" si="48"/>
        <v/>
      </c>
    </row>
    <row r="222" spans="2:16" x14ac:dyDescent="0.3">
      <c r="B222" s="5"/>
      <c r="C222" s="5"/>
      <c r="D222" s="5"/>
      <c r="E222" t="str">
        <f t="shared" si="44"/>
        <v/>
      </c>
      <c r="F222" t="str">
        <f t="shared" si="45"/>
        <v/>
      </c>
      <c r="G222" t="e">
        <f>IF($C222="Male",VLOOKUP($F222,'Boys CDC 0-20'!$B$2:$F$243,3,FALSE), VLOOKUP($F222,'Girls CDC 0-20'!$B$2:$F$243,3,FALSE))</f>
        <v>#N/A</v>
      </c>
      <c r="H222" t="e">
        <f>IF($C222="Male",VLOOKUP($F222,'Boys CDC 0-20'!$B$2:$F$243,4,FALSE), VLOOKUP($F222,'Girls CDC 0-20'!$B$2:$F$243,4,FALSE))</f>
        <v>#N/A</v>
      </c>
      <c r="I222" t="e">
        <f>IF($C222="Male",VLOOKUP($F222,'Boys CDC 0-20'!$B$2:$F$243,5,FALSE), VLOOKUP($F222,'Girls CDC 0-20'!$B$2:$F$243,5,FALSE))</f>
        <v>#N/A</v>
      </c>
      <c r="J222" s="9" t="str">
        <f t="shared" si="49"/>
        <v/>
      </c>
      <c r="K222" t="str">
        <f t="shared" si="46"/>
        <v/>
      </c>
      <c r="L222" t="str">
        <f t="shared" si="47"/>
        <v/>
      </c>
      <c r="M222">
        <f>1</f>
        <v>1</v>
      </c>
      <c r="N222" t="e">
        <f>IF(C222="Male",IF($K222&lt;1857,VLOOKUP($K222,'WHO Ht Boys 0-5'!$A$2:$E$1858,4,FALSE), VLOOKUP($L222,'WHO2007HtAgeBoys5-19'!$A$2:$E$169,4,FALSE)),IF($K222&lt;1857,VLOOKUP($K222,'Girls WHO 0-5'!$A$2:$E$1858,4,FALSE), VLOOKUP($L222,'Girls WHO 5-19'!$A$2:$E$169,4,FALSE)))</f>
        <v>#N/A</v>
      </c>
      <c r="O222" t="e">
        <f>IF(C222="Male",IF($K222&lt;1857,VLOOKUP($K222,'WHO Ht Boys 0-5'!$A$2:$E$1858,5,FALSE), VLOOKUP($L222,'WHO2007HtAgeBoys5-19'!$A$2:$E$169,5,FALSE)),IF($K222&lt;1857,VLOOKUP($K222,'Girls WHO 0-5'!$A$2:$E$1858,5,FALSE), VLOOKUP($L222,'Girls WHO 5-19'!$A$2:$E$169,5,FALSE)))</f>
        <v>#N/A</v>
      </c>
      <c r="P222" s="9" t="str">
        <f t="shared" si="48"/>
        <v/>
      </c>
    </row>
    <row r="223" spans="2:16" x14ac:dyDescent="0.3">
      <c r="B223" s="5"/>
      <c r="C223" s="5"/>
      <c r="D223" s="5"/>
      <c r="E223" t="str">
        <f t="shared" si="44"/>
        <v/>
      </c>
      <c r="F223" t="str">
        <f t="shared" si="45"/>
        <v/>
      </c>
      <c r="G223" t="e">
        <f>IF($C223="Male",VLOOKUP($F223,'Boys CDC 0-20'!$B$2:$F$243,3,FALSE), VLOOKUP($F223,'Girls CDC 0-20'!$B$2:$F$243,3,FALSE))</f>
        <v>#N/A</v>
      </c>
      <c r="H223" t="e">
        <f>IF($C223="Male",VLOOKUP($F223,'Boys CDC 0-20'!$B$2:$F$243,4,FALSE), VLOOKUP($F223,'Girls CDC 0-20'!$B$2:$F$243,4,FALSE))</f>
        <v>#N/A</v>
      </c>
      <c r="I223" t="e">
        <f>IF($C223="Male",VLOOKUP($F223,'Boys CDC 0-20'!$B$2:$F$243,5,FALSE), VLOOKUP($F223,'Girls CDC 0-20'!$B$2:$F$243,5,FALSE))</f>
        <v>#N/A</v>
      </c>
      <c r="J223" s="9" t="str">
        <f t="shared" si="49"/>
        <v/>
      </c>
      <c r="K223" t="str">
        <f t="shared" si="46"/>
        <v/>
      </c>
      <c r="L223" t="str">
        <f t="shared" si="47"/>
        <v/>
      </c>
      <c r="M223">
        <f>1</f>
        <v>1</v>
      </c>
      <c r="N223" t="e">
        <f>IF(C223="Male",IF($K223&lt;1857,VLOOKUP($K223,'WHO Ht Boys 0-5'!$A$2:$E$1858,4,FALSE), VLOOKUP($L223,'WHO2007HtAgeBoys5-19'!$A$2:$E$169,4,FALSE)),IF($K223&lt;1857,VLOOKUP($K223,'Girls WHO 0-5'!$A$2:$E$1858,4,FALSE), VLOOKUP($L223,'Girls WHO 5-19'!$A$2:$E$169,4,FALSE)))</f>
        <v>#N/A</v>
      </c>
      <c r="O223" t="e">
        <f>IF(C223="Male",IF($K223&lt;1857,VLOOKUP($K223,'WHO Ht Boys 0-5'!$A$2:$E$1858,5,FALSE), VLOOKUP($L223,'WHO2007HtAgeBoys5-19'!$A$2:$E$169,5,FALSE)),IF($K223&lt;1857,VLOOKUP($K223,'Girls WHO 0-5'!$A$2:$E$1858,5,FALSE), VLOOKUP($L223,'Girls WHO 5-19'!$A$2:$E$169,5,FALSE)))</f>
        <v>#N/A</v>
      </c>
      <c r="P223" s="9" t="str">
        <f t="shared" si="48"/>
        <v/>
      </c>
    </row>
    <row r="224" spans="2:16" x14ac:dyDescent="0.3">
      <c r="B224" s="5"/>
      <c r="C224" s="5"/>
      <c r="D224" s="5"/>
      <c r="E224" t="str">
        <f t="shared" ref="E224:E287" si="50">IF(B224="","",B224*12)</f>
        <v/>
      </c>
      <c r="F224" t="str">
        <f t="shared" ref="F224:F287" si="51">IF(E224=0,0,IF(E224="","",INT(E224)+0.5))</f>
        <v/>
      </c>
      <c r="G224" t="e">
        <f>IF($C224="Male",VLOOKUP($F224,'Boys CDC 0-20'!$B$2:$F$243,3,FALSE), VLOOKUP($F224,'Girls CDC 0-20'!$B$2:$F$243,3,FALSE))</f>
        <v>#N/A</v>
      </c>
      <c r="H224" t="e">
        <f>IF($C224="Male",VLOOKUP($F224,'Boys CDC 0-20'!$B$2:$F$243,4,FALSE), VLOOKUP($F224,'Girls CDC 0-20'!$B$2:$F$243,4,FALSE))</f>
        <v>#N/A</v>
      </c>
      <c r="I224" t="e">
        <f>IF($C224="Male",VLOOKUP($F224,'Boys CDC 0-20'!$B$2:$F$243,5,FALSE), VLOOKUP($F224,'Girls CDC 0-20'!$B$2:$F$243,5,FALSE))</f>
        <v>#N/A</v>
      </c>
      <c r="J224" s="9" t="str">
        <f t="shared" si="49"/>
        <v/>
      </c>
      <c r="K224" t="str">
        <f t="shared" ref="K224:K287" si="52">IF(B224="","",ROUND(B224*365.25,0))</f>
        <v/>
      </c>
      <c r="L224" t="str">
        <f t="shared" ref="L224:L287" si="53">IF(E224="","",ROUND(E224,0))</f>
        <v/>
      </c>
      <c r="M224">
        <f>1</f>
        <v>1</v>
      </c>
      <c r="N224" t="e">
        <f>IF(C224="Male",IF($K224&lt;1857,VLOOKUP($K224,'WHO Ht Boys 0-5'!$A$2:$E$1858,4,FALSE), VLOOKUP($L224,'WHO2007HtAgeBoys5-19'!$A$2:$E$169,4,FALSE)),IF($K224&lt;1857,VLOOKUP($K224,'Girls WHO 0-5'!$A$2:$E$1858,4,FALSE), VLOOKUP($L224,'Girls WHO 5-19'!$A$2:$E$169,4,FALSE)))</f>
        <v>#N/A</v>
      </c>
      <c r="O224" t="e">
        <f>IF(C224="Male",IF($K224&lt;1857,VLOOKUP($K224,'WHO Ht Boys 0-5'!$A$2:$E$1858,5,FALSE), VLOOKUP($L224,'WHO2007HtAgeBoys5-19'!$A$2:$E$169,5,FALSE)),IF($K224&lt;1857,VLOOKUP($K224,'Girls WHO 0-5'!$A$2:$E$1858,5,FALSE), VLOOKUP($L224,'Girls WHO 5-19'!$A$2:$E$169,5,FALSE)))</f>
        <v>#N/A</v>
      </c>
      <c r="P224" s="9" t="str">
        <f t="shared" si="48"/>
        <v/>
      </c>
    </row>
    <row r="225" spans="2:16" x14ac:dyDescent="0.3">
      <c r="B225" s="5"/>
      <c r="C225" s="5"/>
      <c r="D225" s="5"/>
      <c r="E225" t="str">
        <f t="shared" si="50"/>
        <v/>
      </c>
      <c r="F225" t="str">
        <f t="shared" si="51"/>
        <v/>
      </c>
      <c r="G225" t="e">
        <f>IF($C225="Male",VLOOKUP($F225,'Boys CDC 0-20'!$B$2:$F$243,3,FALSE), VLOOKUP($F225,'Girls CDC 0-20'!$B$2:$F$243,3,FALSE))</f>
        <v>#N/A</v>
      </c>
      <c r="H225" t="e">
        <f>IF($C225="Male",VLOOKUP($F225,'Boys CDC 0-20'!$B$2:$F$243,4,FALSE), VLOOKUP($F225,'Girls CDC 0-20'!$B$2:$F$243,4,FALSE))</f>
        <v>#N/A</v>
      </c>
      <c r="I225" t="e">
        <f>IF($C225="Male",VLOOKUP($F225,'Boys CDC 0-20'!$B$2:$F$243,5,FALSE), VLOOKUP($F225,'Girls CDC 0-20'!$B$2:$F$243,5,FALSE))</f>
        <v>#N/A</v>
      </c>
      <c r="J225" s="9" t="str">
        <f t="shared" si="49"/>
        <v/>
      </c>
      <c r="K225" t="str">
        <f t="shared" si="52"/>
        <v/>
      </c>
      <c r="L225" t="str">
        <f t="shared" si="53"/>
        <v/>
      </c>
      <c r="M225">
        <f>1</f>
        <v>1</v>
      </c>
      <c r="N225" t="e">
        <f>IF(C225="Male",IF($K225&lt;1857,VLOOKUP($K225,'WHO Ht Boys 0-5'!$A$2:$E$1858,4,FALSE), VLOOKUP($L225,'WHO2007HtAgeBoys5-19'!$A$2:$E$169,4,FALSE)),IF($K225&lt;1857,VLOOKUP($K225,'Girls WHO 0-5'!$A$2:$E$1858,4,FALSE), VLOOKUP($L225,'Girls WHO 5-19'!$A$2:$E$169,4,FALSE)))</f>
        <v>#N/A</v>
      </c>
      <c r="O225" t="e">
        <f>IF(C225="Male",IF($K225&lt;1857,VLOOKUP($K225,'WHO Ht Boys 0-5'!$A$2:$E$1858,5,FALSE), VLOOKUP($L225,'WHO2007HtAgeBoys5-19'!$A$2:$E$169,5,FALSE)),IF($K225&lt;1857,VLOOKUP($K225,'Girls WHO 0-5'!$A$2:$E$1858,5,FALSE), VLOOKUP($L225,'Girls WHO 5-19'!$A$2:$E$169,5,FALSE)))</f>
        <v>#N/A</v>
      </c>
      <c r="P225" s="9" t="str">
        <f t="shared" si="48"/>
        <v/>
      </c>
    </row>
    <row r="226" spans="2:16" x14ac:dyDescent="0.3">
      <c r="B226" s="5"/>
      <c r="C226" s="5"/>
      <c r="D226" s="5"/>
      <c r="E226" t="str">
        <f t="shared" si="50"/>
        <v/>
      </c>
      <c r="F226" t="str">
        <f t="shared" si="51"/>
        <v/>
      </c>
      <c r="G226" t="e">
        <f>IF($C226="Male",VLOOKUP($F226,'Boys CDC 0-20'!$B$2:$F$243,3,FALSE), VLOOKUP($F226,'Girls CDC 0-20'!$B$2:$F$243,3,FALSE))</f>
        <v>#N/A</v>
      </c>
      <c r="H226" t="e">
        <f>IF($C226="Male",VLOOKUP($F226,'Boys CDC 0-20'!$B$2:$F$243,4,FALSE), VLOOKUP($F226,'Girls CDC 0-20'!$B$2:$F$243,4,FALSE))</f>
        <v>#N/A</v>
      </c>
      <c r="I226" t="e">
        <f>IF($C226="Male",VLOOKUP($F226,'Boys CDC 0-20'!$B$2:$F$243,5,FALSE), VLOOKUP($F226,'Girls CDC 0-20'!$B$2:$F$243,5,FALSE))</f>
        <v>#N/A</v>
      </c>
      <c r="J226" s="9" t="str">
        <f t="shared" si="49"/>
        <v/>
      </c>
      <c r="K226" t="str">
        <f t="shared" si="52"/>
        <v/>
      </c>
      <c r="L226" t="str">
        <f t="shared" si="53"/>
        <v/>
      </c>
      <c r="M226">
        <f>1</f>
        <v>1</v>
      </c>
      <c r="N226" t="e">
        <f>IF(C226="Male",IF($K226&lt;1857,VLOOKUP($K226,'WHO Ht Boys 0-5'!$A$2:$E$1858,4,FALSE), VLOOKUP($L226,'WHO2007HtAgeBoys5-19'!$A$2:$E$169,4,FALSE)),IF($K226&lt;1857,VLOOKUP($K226,'Girls WHO 0-5'!$A$2:$E$1858,4,FALSE), VLOOKUP($L226,'Girls WHO 5-19'!$A$2:$E$169,4,FALSE)))</f>
        <v>#N/A</v>
      </c>
      <c r="O226" t="e">
        <f>IF(C226="Male",IF($K226&lt;1857,VLOOKUP($K226,'WHO Ht Boys 0-5'!$A$2:$E$1858,5,FALSE), VLOOKUP($L226,'WHO2007HtAgeBoys5-19'!$A$2:$E$169,5,FALSE)),IF($K226&lt;1857,VLOOKUP($K226,'Girls WHO 0-5'!$A$2:$E$1858,5,FALSE), VLOOKUP($L226,'Girls WHO 5-19'!$A$2:$E$169,5,FALSE)))</f>
        <v>#N/A</v>
      </c>
      <c r="P226" s="9" t="str">
        <f t="shared" si="48"/>
        <v/>
      </c>
    </row>
    <row r="227" spans="2:16" x14ac:dyDescent="0.3">
      <c r="B227" s="5"/>
      <c r="C227" s="5"/>
      <c r="D227" s="5"/>
      <c r="E227" t="str">
        <f t="shared" si="50"/>
        <v/>
      </c>
      <c r="F227" t="str">
        <f t="shared" si="51"/>
        <v/>
      </c>
      <c r="G227" t="e">
        <f>IF($C227="Male",VLOOKUP($F227,'Boys CDC 0-20'!$B$2:$F$243,3,FALSE), VLOOKUP($F227,'Girls CDC 0-20'!$B$2:$F$243,3,FALSE))</f>
        <v>#N/A</v>
      </c>
      <c r="H227" t="e">
        <f>IF($C227="Male",VLOOKUP($F227,'Boys CDC 0-20'!$B$2:$F$243,4,FALSE), VLOOKUP($F227,'Girls CDC 0-20'!$B$2:$F$243,4,FALSE))</f>
        <v>#N/A</v>
      </c>
      <c r="I227" t="e">
        <f>IF($C227="Male",VLOOKUP($F227,'Boys CDC 0-20'!$B$2:$F$243,5,FALSE), VLOOKUP($F227,'Girls CDC 0-20'!$B$2:$F$243,5,FALSE))</f>
        <v>#N/A</v>
      </c>
      <c r="J227" s="9" t="str">
        <f t="shared" si="49"/>
        <v/>
      </c>
      <c r="K227" t="str">
        <f t="shared" si="52"/>
        <v/>
      </c>
      <c r="L227" t="str">
        <f t="shared" si="53"/>
        <v/>
      </c>
      <c r="M227">
        <f>1</f>
        <v>1</v>
      </c>
      <c r="N227" t="e">
        <f>IF(C227="Male",IF($K227&lt;1857,VLOOKUP($K227,'WHO Ht Boys 0-5'!$A$2:$E$1858,4,FALSE), VLOOKUP($L227,'WHO2007HtAgeBoys5-19'!$A$2:$E$169,4,FALSE)),IF($K227&lt;1857,VLOOKUP($K227,'Girls WHO 0-5'!$A$2:$E$1858,4,FALSE), VLOOKUP($L227,'Girls WHO 5-19'!$A$2:$E$169,4,FALSE)))</f>
        <v>#N/A</v>
      </c>
      <c r="O227" t="e">
        <f>IF(C227="Male",IF($K227&lt;1857,VLOOKUP($K227,'WHO Ht Boys 0-5'!$A$2:$E$1858,5,FALSE), VLOOKUP($L227,'WHO2007HtAgeBoys5-19'!$A$2:$E$169,5,FALSE)),IF($K227&lt;1857,VLOOKUP($K227,'Girls WHO 0-5'!$A$2:$E$1858,5,FALSE), VLOOKUP($L227,'Girls WHO 5-19'!$A$2:$E$169,5,FALSE)))</f>
        <v>#N/A</v>
      </c>
      <c r="P227" s="9" t="str">
        <f t="shared" si="48"/>
        <v/>
      </c>
    </row>
    <row r="228" spans="2:16" x14ac:dyDescent="0.3">
      <c r="B228" s="5"/>
      <c r="C228" s="5"/>
      <c r="D228" s="5"/>
      <c r="E228" t="str">
        <f t="shared" si="50"/>
        <v/>
      </c>
      <c r="F228" t="str">
        <f t="shared" si="51"/>
        <v/>
      </c>
      <c r="G228" t="e">
        <f>IF($C228="Male",VLOOKUP($F228,'Boys CDC 0-20'!$B$2:$F$243,3,FALSE), VLOOKUP($F228,'Girls CDC 0-20'!$B$2:$F$243,3,FALSE))</f>
        <v>#N/A</v>
      </c>
      <c r="H228" t="e">
        <f>IF($C228="Male",VLOOKUP($F228,'Boys CDC 0-20'!$B$2:$F$243,4,FALSE), VLOOKUP($F228,'Girls CDC 0-20'!$B$2:$F$243,4,FALSE))</f>
        <v>#N/A</v>
      </c>
      <c r="I228" t="e">
        <f>IF($C228="Male",VLOOKUP($F228,'Boys CDC 0-20'!$B$2:$F$243,5,FALSE), VLOOKUP($F228,'Girls CDC 0-20'!$B$2:$F$243,5,FALSE))</f>
        <v>#N/A</v>
      </c>
      <c r="J228" s="9" t="str">
        <f t="shared" si="49"/>
        <v/>
      </c>
      <c r="K228" t="str">
        <f t="shared" si="52"/>
        <v/>
      </c>
      <c r="L228" t="str">
        <f t="shared" si="53"/>
        <v/>
      </c>
      <c r="M228">
        <f>1</f>
        <v>1</v>
      </c>
      <c r="N228" t="e">
        <f>IF(C228="Male",IF($K228&lt;1857,VLOOKUP($K228,'WHO Ht Boys 0-5'!$A$2:$E$1858,4,FALSE), VLOOKUP($L228,'WHO2007HtAgeBoys5-19'!$A$2:$E$169,4,FALSE)),IF($K228&lt;1857,VLOOKUP($K228,'Girls WHO 0-5'!$A$2:$E$1858,4,FALSE), VLOOKUP($L228,'Girls WHO 5-19'!$A$2:$E$169,4,FALSE)))</f>
        <v>#N/A</v>
      </c>
      <c r="O228" t="e">
        <f>IF(C228="Male",IF($K228&lt;1857,VLOOKUP($K228,'WHO Ht Boys 0-5'!$A$2:$E$1858,5,FALSE), VLOOKUP($L228,'WHO2007HtAgeBoys5-19'!$A$2:$E$169,5,FALSE)),IF($K228&lt;1857,VLOOKUP($K228,'Girls WHO 0-5'!$A$2:$E$1858,5,FALSE), VLOOKUP($L228,'Girls WHO 5-19'!$A$2:$E$169,5,FALSE)))</f>
        <v>#N/A</v>
      </c>
      <c r="P228" s="9" t="str">
        <f t="shared" si="48"/>
        <v/>
      </c>
    </row>
    <row r="229" spans="2:16" x14ac:dyDescent="0.3">
      <c r="B229" s="5"/>
      <c r="C229" s="5"/>
      <c r="D229" s="5"/>
      <c r="E229" t="str">
        <f t="shared" si="50"/>
        <v/>
      </c>
      <c r="F229" t="str">
        <f t="shared" si="51"/>
        <v/>
      </c>
      <c r="G229" t="e">
        <f>IF($C229="Male",VLOOKUP($F229,'Boys CDC 0-20'!$B$2:$F$243,3,FALSE), VLOOKUP($F229,'Girls CDC 0-20'!$B$2:$F$243,3,FALSE))</f>
        <v>#N/A</v>
      </c>
      <c r="H229" t="e">
        <f>IF($C229="Male",VLOOKUP($F229,'Boys CDC 0-20'!$B$2:$F$243,4,FALSE), VLOOKUP($F229,'Girls CDC 0-20'!$B$2:$F$243,4,FALSE))</f>
        <v>#N/A</v>
      </c>
      <c r="I229" t="e">
        <f>IF($C229="Male",VLOOKUP($F229,'Boys CDC 0-20'!$B$2:$F$243,5,FALSE), VLOOKUP($F229,'Girls CDC 0-20'!$B$2:$F$243,5,FALSE))</f>
        <v>#N/A</v>
      </c>
      <c r="J229" s="9" t="str">
        <f t="shared" si="49"/>
        <v/>
      </c>
      <c r="K229" t="str">
        <f t="shared" si="52"/>
        <v/>
      </c>
      <c r="L229" t="str">
        <f t="shared" si="53"/>
        <v/>
      </c>
      <c r="M229">
        <f>1</f>
        <v>1</v>
      </c>
      <c r="N229" t="e">
        <f>IF(C229="Male",IF($K229&lt;1857,VLOOKUP($K229,'WHO Ht Boys 0-5'!$A$2:$E$1858,4,FALSE), VLOOKUP($L229,'WHO2007HtAgeBoys5-19'!$A$2:$E$169,4,FALSE)),IF($K229&lt;1857,VLOOKUP($K229,'Girls WHO 0-5'!$A$2:$E$1858,4,FALSE), VLOOKUP($L229,'Girls WHO 5-19'!$A$2:$E$169,4,FALSE)))</f>
        <v>#N/A</v>
      </c>
      <c r="O229" t="e">
        <f>IF(C229="Male",IF($K229&lt;1857,VLOOKUP($K229,'WHO Ht Boys 0-5'!$A$2:$E$1858,5,FALSE), VLOOKUP($L229,'WHO2007HtAgeBoys5-19'!$A$2:$E$169,5,FALSE)),IF($K229&lt;1857,VLOOKUP($K229,'Girls WHO 0-5'!$A$2:$E$1858,5,FALSE), VLOOKUP($L229,'Girls WHO 5-19'!$A$2:$E$169,5,FALSE)))</f>
        <v>#N/A</v>
      </c>
      <c r="P229" s="9" t="str">
        <f t="shared" si="48"/>
        <v/>
      </c>
    </row>
    <row r="230" spans="2:16" x14ac:dyDescent="0.3">
      <c r="B230" s="5"/>
      <c r="C230" s="5"/>
      <c r="D230" s="5"/>
      <c r="E230" t="str">
        <f t="shared" si="50"/>
        <v/>
      </c>
      <c r="F230" t="str">
        <f t="shared" si="51"/>
        <v/>
      </c>
      <c r="G230" t="e">
        <f>IF($C230="Male",VLOOKUP($F230,'Boys CDC 0-20'!$B$2:$F$243,3,FALSE), VLOOKUP($F230,'Girls CDC 0-20'!$B$2:$F$243,3,FALSE))</f>
        <v>#N/A</v>
      </c>
      <c r="H230" t="e">
        <f>IF($C230="Male",VLOOKUP($F230,'Boys CDC 0-20'!$B$2:$F$243,4,FALSE), VLOOKUP($F230,'Girls CDC 0-20'!$B$2:$F$243,4,FALSE))</f>
        <v>#N/A</v>
      </c>
      <c r="I230" t="e">
        <f>IF($C230="Male",VLOOKUP($F230,'Boys CDC 0-20'!$B$2:$F$243,5,FALSE), VLOOKUP($F230,'Girls CDC 0-20'!$B$2:$F$243,5,FALSE))</f>
        <v>#N/A</v>
      </c>
      <c r="J230" s="9" t="str">
        <f t="shared" si="49"/>
        <v/>
      </c>
      <c r="K230" t="str">
        <f t="shared" si="52"/>
        <v/>
      </c>
      <c r="L230" t="str">
        <f t="shared" si="53"/>
        <v/>
      </c>
      <c r="M230">
        <f>1</f>
        <v>1</v>
      </c>
      <c r="N230" t="e">
        <f>IF(C230="Male",IF($K230&lt;1857,VLOOKUP($K230,'WHO Ht Boys 0-5'!$A$2:$E$1858,4,FALSE), VLOOKUP($L230,'WHO2007HtAgeBoys5-19'!$A$2:$E$169,4,FALSE)),IF($K230&lt;1857,VLOOKUP($K230,'Girls WHO 0-5'!$A$2:$E$1858,4,FALSE), VLOOKUP($L230,'Girls WHO 5-19'!$A$2:$E$169,4,FALSE)))</f>
        <v>#N/A</v>
      </c>
      <c r="O230" t="e">
        <f>IF(C230="Male",IF($K230&lt;1857,VLOOKUP($K230,'WHO Ht Boys 0-5'!$A$2:$E$1858,5,FALSE), VLOOKUP($L230,'WHO2007HtAgeBoys5-19'!$A$2:$E$169,5,FALSE)),IF($K230&lt;1857,VLOOKUP($K230,'Girls WHO 0-5'!$A$2:$E$1858,5,FALSE), VLOOKUP($L230,'Girls WHO 5-19'!$A$2:$E$169,5,FALSE)))</f>
        <v>#N/A</v>
      </c>
      <c r="P230" s="9" t="str">
        <f t="shared" si="48"/>
        <v/>
      </c>
    </row>
    <row r="231" spans="2:16" x14ac:dyDescent="0.3">
      <c r="B231" s="5"/>
      <c r="C231" s="5"/>
      <c r="D231" s="5"/>
      <c r="E231" t="str">
        <f t="shared" si="50"/>
        <v/>
      </c>
      <c r="F231" t="str">
        <f t="shared" si="51"/>
        <v/>
      </c>
      <c r="G231" t="e">
        <f>IF($C231="Male",VLOOKUP($F231,'Boys CDC 0-20'!$B$2:$F$243,3,FALSE), VLOOKUP($F231,'Girls CDC 0-20'!$B$2:$F$243,3,FALSE))</f>
        <v>#N/A</v>
      </c>
      <c r="H231" t="e">
        <f>IF($C231="Male",VLOOKUP($F231,'Boys CDC 0-20'!$B$2:$F$243,4,FALSE), VLOOKUP($F231,'Girls CDC 0-20'!$B$2:$F$243,4,FALSE))</f>
        <v>#N/A</v>
      </c>
      <c r="I231" t="e">
        <f>IF($C231="Male",VLOOKUP($F231,'Boys CDC 0-20'!$B$2:$F$243,5,FALSE), VLOOKUP($F231,'Girls CDC 0-20'!$B$2:$F$243,5,FALSE))</f>
        <v>#N/A</v>
      </c>
      <c r="J231" s="9" t="str">
        <f t="shared" si="49"/>
        <v/>
      </c>
      <c r="K231" t="str">
        <f t="shared" si="52"/>
        <v/>
      </c>
      <c r="L231" t="str">
        <f t="shared" si="53"/>
        <v/>
      </c>
      <c r="M231">
        <f>1</f>
        <v>1</v>
      </c>
      <c r="N231" t="e">
        <f>IF(C231="Male",IF($K231&lt;1857,VLOOKUP($K231,'WHO Ht Boys 0-5'!$A$2:$E$1858,4,FALSE), VLOOKUP($L231,'WHO2007HtAgeBoys5-19'!$A$2:$E$169,4,FALSE)),IF($K231&lt;1857,VLOOKUP($K231,'Girls WHO 0-5'!$A$2:$E$1858,4,FALSE), VLOOKUP($L231,'Girls WHO 5-19'!$A$2:$E$169,4,FALSE)))</f>
        <v>#N/A</v>
      </c>
      <c r="O231" t="e">
        <f>IF(C231="Male",IF($K231&lt;1857,VLOOKUP($K231,'WHO Ht Boys 0-5'!$A$2:$E$1858,5,FALSE), VLOOKUP($L231,'WHO2007HtAgeBoys5-19'!$A$2:$E$169,5,FALSE)),IF($K231&lt;1857,VLOOKUP($K231,'Girls WHO 0-5'!$A$2:$E$1858,5,FALSE), VLOOKUP($L231,'Girls WHO 5-19'!$A$2:$E$169,5,FALSE)))</f>
        <v>#N/A</v>
      </c>
      <c r="P231" s="9" t="str">
        <f t="shared" si="48"/>
        <v/>
      </c>
    </row>
    <row r="232" spans="2:16" x14ac:dyDescent="0.3">
      <c r="B232" s="5"/>
      <c r="C232" s="5"/>
      <c r="D232" s="5"/>
      <c r="E232" t="str">
        <f t="shared" si="50"/>
        <v/>
      </c>
      <c r="F232" t="str">
        <f t="shared" si="51"/>
        <v/>
      </c>
      <c r="G232" t="e">
        <f>IF($C232="Male",VLOOKUP($F232,'Boys CDC 0-20'!$B$2:$F$243,3,FALSE), VLOOKUP($F232,'Girls CDC 0-20'!$B$2:$F$243,3,FALSE))</f>
        <v>#N/A</v>
      </c>
      <c r="H232" t="e">
        <f>IF($C232="Male",VLOOKUP($F232,'Boys CDC 0-20'!$B$2:$F$243,4,FALSE), VLOOKUP($F232,'Girls CDC 0-20'!$B$2:$F$243,4,FALSE))</f>
        <v>#N/A</v>
      </c>
      <c r="I232" t="e">
        <f>IF($C232="Male",VLOOKUP($F232,'Boys CDC 0-20'!$B$2:$F$243,5,FALSE), VLOOKUP($F232,'Girls CDC 0-20'!$B$2:$F$243,5,FALSE))</f>
        <v>#N/A</v>
      </c>
      <c r="J232" s="9" t="str">
        <f t="shared" si="49"/>
        <v/>
      </c>
      <c r="K232" t="str">
        <f t="shared" si="52"/>
        <v/>
      </c>
      <c r="L232" t="str">
        <f t="shared" si="53"/>
        <v/>
      </c>
      <c r="M232">
        <f>1</f>
        <v>1</v>
      </c>
      <c r="N232" t="e">
        <f>IF(C232="Male",IF($K232&lt;1857,VLOOKUP($K232,'WHO Ht Boys 0-5'!$A$2:$E$1858,4,FALSE), VLOOKUP($L232,'WHO2007HtAgeBoys5-19'!$A$2:$E$169,4,FALSE)),IF($K232&lt;1857,VLOOKUP($K232,'Girls WHO 0-5'!$A$2:$E$1858,4,FALSE), VLOOKUP($L232,'Girls WHO 5-19'!$A$2:$E$169,4,FALSE)))</f>
        <v>#N/A</v>
      </c>
      <c r="O232" t="e">
        <f>IF(C232="Male",IF($K232&lt;1857,VLOOKUP($K232,'WHO Ht Boys 0-5'!$A$2:$E$1858,5,FALSE), VLOOKUP($L232,'WHO2007HtAgeBoys5-19'!$A$2:$E$169,5,FALSE)),IF($K232&lt;1857,VLOOKUP($K232,'Girls WHO 0-5'!$A$2:$E$1858,5,FALSE), VLOOKUP($L232,'Girls WHO 5-19'!$A$2:$E$169,5,FALSE)))</f>
        <v>#N/A</v>
      </c>
      <c r="P232" s="9" t="str">
        <f t="shared" si="48"/>
        <v/>
      </c>
    </row>
    <row r="233" spans="2:16" x14ac:dyDescent="0.3">
      <c r="B233" s="5"/>
      <c r="C233" s="5"/>
      <c r="D233" s="5"/>
      <c r="E233" t="str">
        <f t="shared" si="50"/>
        <v/>
      </c>
      <c r="F233" t="str">
        <f t="shared" si="51"/>
        <v/>
      </c>
      <c r="G233" t="e">
        <f>IF($C233="Male",VLOOKUP($F233,'Boys CDC 0-20'!$B$2:$F$243,3,FALSE), VLOOKUP($F233,'Girls CDC 0-20'!$B$2:$F$243,3,FALSE))</f>
        <v>#N/A</v>
      </c>
      <c r="H233" t="e">
        <f>IF($C233="Male",VLOOKUP($F233,'Boys CDC 0-20'!$B$2:$F$243,4,FALSE), VLOOKUP($F233,'Girls CDC 0-20'!$B$2:$F$243,4,FALSE))</f>
        <v>#N/A</v>
      </c>
      <c r="I233" t="e">
        <f>IF($C233="Male",VLOOKUP($F233,'Boys CDC 0-20'!$B$2:$F$243,5,FALSE), VLOOKUP($F233,'Girls CDC 0-20'!$B$2:$F$243,5,FALSE))</f>
        <v>#N/A</v>
      </c>
      <c r="J233" s="9" t="str">
        <f t="shared" si="49"/>
        <v/>
      </c>
      <c r="K233" t="str">
        <f t="shared" si="52"/>
        <v/>
      </c>
      <c r="L233" t="str">
        <f t="shared" si="53"/>
        <v/>
      </c>
      <c r="M233">
        <f>1</f>
        <v>1</v>
      </c>
      <c r="N233" t="e">
        <f>IF(C233="Male",IF($K233&lt;1857,VLOOKUP($K233,'WHO Ht Boys 0-5'!$A$2:$E$1858,4,FALSE), VLOOKUP($L233,'WHO2007HtAgeBoys5-19'!$A$2:$E$169,4,FALSE)),IF($K233&lt;1857,VLOOKUP($K233,'Girls WHO 0-5'!$A$2:$E$1858,4,FALSE), VLOOKUP($L233,'Girls WHO 5-19'!$A$2:$E$169,4,FALSE)))</f>
        <v>#N/A</v>
      </c>
      <c r="O233" t="e">
        <f>IF(C233="Male",IF($K233&lt;1857,VLOOKUP($K233,'WHO Ht Boys 0-5'!$A$2:$E$1858,5,FALSE), VLOOKUP($L233,'WHO2007HtAgeBoys5-19'!$A$2:$E$169,5,FALSE)),IF($K233&lt;1857,VLOOKUP($K233,'Girls WHO 0-5'!$A$2:$E$1858,5,FALSE), VLOOKUP($L233,'Girls WHO 5-19'!$A$2:$E$169,5,FALSE)))</f>
        <v>#N/A</v>
      </c>
      <c r="P233" s="9" t="str">
        <f t="shared" si="48"/>
        <v/>
      </c>
    </row>
    <row r="234" spans="2:16" x14ac:dyDescent="0.3">
      <c r="B234" s="5"/>
      <c r="C234" s="5"/>
      <c r="D234" s="5"/>
      <c r="E234" t="str">
        <f t="shared" si="50"/>
        <v/>
      </c>
      <c r="F234" t="str">
        <f t="shared" si="51"/>
        <v/>
      </c>
      <c r="G234" t="e">
        <f>IF($C234="Male",VLOOKUP($F234,'Boys CDC 0-20'!$B$2:$F$243,3,FALSE), VLOOKUP($F234,'Girls CDC 0-20'!$B$2:$F$243,3,FALSE))</f>
        <v>#N/A</v>
      </c>
      <c r="H234" t="e">
        <f>IF($C234="Male",VLOOKUP($F234,'Boys CDC 0-20'!$B$2:$F$243,4,FALSE), VLOOKUP($F234,'Girls CDC 0-20'!$B$2:$F$243,4,FALSE))</f>
        <v>#N/A</v>
      </c>
      <c r="I234" t="e">
        <f>IF($C234="Male",VLOOKUP($F234,'Boys CDC 0-20'!$B$2:$F$243,5,FALSE), VLOOKUP($F234,'Girls CDC 0-20'!$B$2:$F$243,5,FALSE))</f>
        <v>#N/A</v>
      </c>
      <c r="J234" s="9" t="str">
        <f t="shared" si="49"/>
        <v/>
      </c>
      <c r="K234" t="str">
        <f t="shared" si="52"/>
        <v/>
      </c>
      <c r="L234" t="str">
        <f t="shared" si="53"/>
        <v/>
      </c>
      <c r="M234">
        <f>1</f>
        <v>1</v>
      </c>
      <c r="N234" t="e">
        <f>IF(C234="Male",IF($K234&lt;1857,VLOOKUP($K234,'WHO Ht Boys 0-5'!$A$2:$E$1858,4,FALSE), VLOOKUP($L234,'WHO2007HtAgeBoys5-19'!$A$2:$E$169,4,FALSE)),IF($K234&lt;1857,VLOOKUP($K234,'Girls WHO 0-5'!$A$2:$E$1858,4,FALSE), VLOOKUP($L234,'Girls WHO 5-19'!$A$2:$E$169,4,FALSE)))</f>
        <v>#N/A</v>
      </c>
      <c r="O234" t="e">
        <f>IF(C234="Male",IF($K234&lt;1857,VLOOKUP($K234,'WHO Ht Boys 0-5'!$A$2:$E$1858,5,FALSE), VLOOKUP($L234,'WHO2007HtAgeBoys5-19'!$A$2:$E$169,5,FALSE)),IF($K234&lt;1857,VLOOKUP($K234,'Girls WHO 0-5'!$A$2:$E$1858,5,FALSE), VLOOKUP($L234,'Girls WHO 5-19'!$A$2:$E$169,5,FALSE)))</f>
        <v>#N/A</v>
      </c>
      <c r="P234" s="9" t="str">
        <f t="shared" si="48"/>
        <v/>
      </c>
    </row>
    <row r="235" spans="2:16" x14ac:dyDescent="0.3">
      <c r="B235" s="5"/>
      <c r="C235" s="5"/>
      <c r="D235" s="5"/>
      <c r="E235" t="str">
        <f t="shared" si="50"/>
        <v/>
      </c>
      <c r="F235" t="str">
        <f t="shared" si="51"/>
        <v/>
      </c>
      <c r="G235" t="e">
        <f>IF($C235="Male",VLOOKUP($F235,'Boys CDC 0-20'!$B$2:$F$243,3,FALSE), VLOOKUP($F235,'Girls CDC 0-20'!$B$2:$F$243,3,FALSE))</f>
        <v>#N/A</v>
      </c>
      <c r="H235" t="e">
        <f>IF($C235="Male",VLOOKUP($F235,'Boys CDC 0-20'!$B$2:$F$243,4,FALSE), VLOOKUP($F235,'Girls CDC 0-20'!$B$2:$F$243,4,FALSE))</f>
        <v>#N/A</v>
      </c>
      <c r="I235" t="e">
        <f>IF($C235="Male",VLOOKUP($F235,'Boys CDC 0-20'!$B$2:$F$243,5,FALSE), VLOOKUP($F235,'Girls CDC 0-20'!$B$2:$F$243,5,FALSE))</f>
        <v>#N/A</v>
      </c>
      <c r="J235" s="9" t="str">
        <f t="shared" si="49"/>
        <v/>
      </c>
      <c r="K235" t="str">
        <f t="shared" si="52"/>
        <v/>
      </c>
      <c r="L235" t="str">
        <f t="shared" si="53"/>
        <v/>
      </c>
      <c r="M235">
        <f>1</f>
        <v>1</v>
      </c>
      <c r="N235" t="e">
        <f>IF(C235="Male",IF($K235&lt;1857,VLOOKUP($K235,'WHO Ht Boys 0-5'!$A$2:$E$1858,4,FALSE), VLOOKUP($L235,'WHO2007HtAgeBoys5-19'!$A$2:$E$169,4,FALSE)),IF($K235&lt;1857,VLOOKUP($K235,'Girls WHO 0-5'!$A$2:$E$1858,4,FALSE), VLOOKUP($L235,'Girls WHO 5-19'!$A$2:$E$169,4,FALSE)))</f>
        <v>#N/A</v>
      </c>
      <c r="O235" t="e">
        <f>IF(C235="Male",IF($K235&lt;1857,VLOOKUP($K235,'WHO Ht Boys 0-5'!$A$2:$E$1858,5,FALSE), VLOOKUP($L235,'WHO2007HtAgeBoys5-19'!$A$2:$E$169,5,FALSE)),IF($K235&lt;1857,VLOOKUP($K235,'Girls WHO 0-5'!$A$2:$E$1858,5,FALSE), VLOOKUP($L235,'Girls WHO 5-19'!$A$2:$E$169,5,FALSE)))</f>
        <v>#N/A</v>
      </c>
      <c r="P235" s="9" t="str">
        <f t="shared" si="48"/>
        <v/>
      </c>
    </row>
    <row r="236" spans="2:16" x14ac:dyDescent="0.3">
      <c r="B236" s="5"/>
      <c r="C236" s="5"/>
      <c r="D236" s="5"/>
      <c r="E236" t="str">
        <f t="shared" si="50"/>
        <v/>
      </c>
      <c r="F236" t="str">
        <f t="shared" si="51"/>
        <v/>
      </c>
      <c r="G236" t="e">
        <f>IF($C236="Male",VLOOKUP($F236,'Boys CDC 0-20'!$B$2:$F$243,3,FALSE), VLOOKUP($F236,'Girls CDC 0-20'!$B$2:$F$243,3,FALSE))</f>
        <v>#N/A</v>
      </c>
      <c r="H236" t="e">
        <f>IF($C236="Male",VLOOKUP($F236,'Boys CDC 0-20'!$B$2:$F$243,4,FALSE), VLOOKUP($F236,'Girls CDC 0-20'!$B$2:$F$243,4,FALSE))</f>
        <v>#N/A</v>
      </c>
      <c r="I236" t="e">
        <f>IF($C236="Male",VLOOKUP($F236,'Boys CDC 0-20'!$B$2:$F$243,5,FALSE), VLOOKUP($F236,'Girls CDC 0-20'!$B$2:$F$243,5,FALSE))</f>
        <v>#N/A</v>
      </c>
      <c r="J236" s="9" t="str">
        <f t="shared" si="49"/>
        <v/>
      </c>
      <c r="K236" t="str">
        <f t="shared" si="52"/>
        <v/>
      </c>
      <c r="L236" t="str">
        <f t="shared" si="53"/>
        <v/>
      </c>
      <c r="M236">
        <f>1</f>
        <v>1</v>
      </c>
      <c r="N236" t="e">
        <f>IF(C236="Male",IF($K236&lt;1857,VLOOKUP($K236,'WHO Ht Boys 0-5'!$A$2:$E$1858,4,FALSE), VLOOKUP($L236,'WHO2007HtAgeBoys5-19'!$A$2:$E$169,4,FALSE)),IF($K236&lt;1857,VLOOKUP($K236,'Girls WHO 0-5'!$A$2:$E$1858,4,FALSE), VLOOKUP($L236,'Girls WHO 5-19'!$A$2:$E$169,4,FALSE)))</f>
        <v>#N/A</v>
      </c>
      <c r="O236" t="e">
        <f>IF(C236="Male",IF($K236&lt;1857,VLOOKUP($K236,'WHO Ht Boys 0-5'!$A$2:$E$1858,5,FALSE), VLOOKUP($L236,'WHO2007HtAgeBoys5-19'!$A$2:$E$169,5,FALSE)),IF($K236&lt;1857,VLOOKUP($K236,'Girls WHO 0-5'!$A$2:$E$1858,5,FALSE), VLOOKUP($L236,'Girls WHO 5-19'!$A$2:$E$169,5,FALSE)))</f>
        <v>#N/A</v>
      </c>
      <c r="P236" s="9" t="str">
        <f t="shared" si="48"/>
        <v/>
      </c>
    </row>
    <row r="237" spans="2:16" x14ac:dyDescent="0.3">
      <c r="B237" s="5"/>
      <c r="C237" s="5"/>
      <c r="D237" s="5"/>
      <c r="E237" t="str">
        <f t="shared" si="50"/>
        <v/>
      </c>
      <c r="F237" t="str">
        <f t="shared" si="51"/>
        <v/>
      </c>
      <c r="G237" t="e">
        <f>IF($C237="Male",VLOOKUP($F237,'Boys CDC 0-20'!$B$2:$F$243,3,FALSE), VLOOKUP($F237,'Girls CDC 0-20'!$B$2:$F$243,3,FALSE))</f>
        <v>#N/A</v>
      </c>
      <c r="H237" t="e">
        <f>IF($C237="Male",VLOOKUP($F237,'Boys CDC 0-20'!$B$2:$F$243,4,FALSE), VLOOKUP($F237,'Girls CDC 0-20'!$B$2:$F$243,4,FALSE))</f>
        <v>#N/A</v>
      </c>
      <c r="I237" t="e">
        <f>IF($C237="Male",VLOOKUP($F237,'Boys CDC 0-20'!$B$2:$F$243,5,FALSE), VLOOKUP($F237,'Girls CDC 0-20'!$B$2:$F$243,5,FALSE))</f>
        <v>#N/A</v>
      </c>
      <c r="J237" s="9" t="str">
        <f t="shared" si="49"/>
        <v/>
      </c>
      <c r="K237" t="str">
        <f t="shared" si="52"/>
        <v/>
      </c>
      <c r="L237" t="str">
        <f t="shared" si="53"/>
        <v/>
      </c>
      <c r="M237">
        <f>1</f>
        <v>1</v>
      </c>
      <c r="N237" t="e">
        <f>IF(C237="Male",IF($K237&lt;1857,VLOOKUP($K237,'WHO Ht Boys 0-5'!$A$2:$E$1858,4,FALSE), VLOOKUP($L237,'WHO2007HtAgeBoys5-19'!$A$2:$E$169,4,FALSE)),IF($K237&lt;1857,VLOOKUP($K237,'Girls WHO 0-5'!$A$2:$E$1858,4,FALSE), VLOOKUP($L237,'Girls WHO 5-19'!$A$2:$E$169,4,FALSE)))</f>
        <v>#N/A</v>
      </c>
      <c r="O237" t="e">
        <f>IF(C237="Male",IF($K237&lt;1857,VLOOKUP($K237,'WHO Ht Boys 0-5'!$A$2:$E$1858,5,FALSE), VLOOKUP($L237,'WHO2007HtAgeBoys5-19'!$A$2:$E$169,5,FALSE)),IF($K237&lt;1857,VLOOKUP($K237,'Girls WHO 0-5'!$A$2:$E$1858,5,FALSE), VLOOKUP($L237,'Girls WHO 5-19'!$A$2:$E$169,5,FALSE)))</f>
        <v>#N/A</v>
      </c>
      <c r="P237" s="9" t="str">
        <f t="shared" si="48"/>
        <v/>
      </c>
    </row>
    <row r="238" spans="2:16" x14ac:dyDescent="0.3">
      <c r="B238" s="5"/>
      <c r="C238" s="5"/>
      <c r="D238" s="5"/>
      <c r="E238" t="str">
        <f t="shared" si="50"/>
        <v/>
      </c>
      <c r="F238" t="str">
        <f t="shared" si="51"/>
        <v/>
      </c>
      <c r="G238" t="e">
        <f>IF($C238="Male",VLOOKUP($F238,'Boys CDC 0-20'!$B$2:$F$243,3,FALSE), VLOOKUP($F238,'Girls CDC 0-20'!$B$2:$F$243,3,FALSE))</f>
        <v>#N/A</v>
      </c>
      <c r="H238" t="e">
        <f>IF($C238="Male",VLOOKUP($F238,'Boys CDC 0-20'!$B$2:$F$243,4,FALSE), VLOOKUP($F238,'Girls CDC 0-20'!$B$2:$F$243,4,FALSE))</f>
        <v>#N/A</v>
      </c>
      <c r="I238" t="e">
        <f>IF($C238="Male",VLOOKUP($F238,'Boys CDC 0-20'!$B$2:$F$243,5,FALSE), VLOOKUP($F238,'Girls CDC 0-20'!$B$2:$F$243,5,FALSE))</f>
        <v>#N/A</v>
      </c>
      <c r="J238" s="9" t="str">
        <f t="shared" si="49"/>
        <v/>
      </c>
      <c r="K238" t="str">
        <f t="shared" si="52"/>
        <v/>
      </c>
      <c r="L238" t="str">
        <f t="shared" si="53"/>
        <v/>
      </c>
      <c r="M238">
        <f>1</f>
        <v>1</v>
      </c>
      <c r="N238" t="e">
        <f>IF(C238="Male",IF($K238&lt;1857,VLOOKUP($K238,'WHO Ht Boys 0-5'!$A$2:$E$1858,4,FALSE), VLOOKUP($L238,'WHO2007HtAgeBoys5-19'!$A$2:$E$169,4,FALSE)),IF($K238&lt;1857,VLOOKUP($K238,'Girls WHO 0-5'!$A$2:$E$1858,4,FALSE), VLOOKUP($L238,'Girls WHO 5-19'!$A$2:$E$169,4,FALSE)))</f>
        <v>#N/A</v>
      </c>
      <c r="O238" t="e">
        <f>IF(C238="Male",IF($K238&lt;1857,VLOOKUP($K238,'WHO Ht Boys 0-5'!$A$2:$E$1858,5,FALSE), VLOOKUP($L238,'WHO2007HtAgeBoys5-19'!$A$2:$E$169,5,FALSE)),IF($K238&lt;1857,VLOOKUP($K238,'Girls WHO 0-5'!$A$2:$E$1858,5,FALSE), VLOOKUP($L238,'Girls WHO 5-19'!$A$2:$E$169,5,FALSE)))</f>
        <v>#N/A</v>
      </c>
      <c r="P238" s="9" t="str">
        <f t="shared" si="48"/>
        <v/>
      </c>
    </row>
    <row r="239" spans="2:16" x14ac:dyDescent="0.3">
      <c r="B239" s="5"/>
      <c r="C239" s="5"/>
      <c r="D239" s="5"/>
      <c r="E239" t="str">
        <f t="shared" si="50"/>
        <v/>
      </c>
      <c r="F239" t="str">
        <f t="shared" si="51"/>
        <v/>
      </c>
      <c r="G239" t="e">
        <f>IF($C239="Male",VLOOKUP($F239,'Boys CDC 0-20'!$B$2:$F$243,3,FALSE), VLOOKUP($F239,'Girls CDC 0-20'!$B$2:$F$243,3,FALSE))</f>
        <v>#N/A</v>
      </c>
      <c r="H239" t="e">
        <f>IF($C239="Male",VLOOKUP($F239,'Boys CDC 0-20'!$B$2:$F$243,4,FALSE), VLOOKUP($F239,'Girls CDC 0-20'!$B$2:$F$243,4,FALSE))</f>
        <v>#N/A</v>
      </c>
      <c r="I239" t="e">
        <f>IF($C239="Male",VLOOKUP($F239,'Boys CDC 0-20'!$B$2:$F$243,5,FALSE), VLOOKUP($F239,'Girls CDC 0-20'!$B$2:$F$243,5,FALSE))</f>
        <v>#N/A</v>
      </c>
      <c r="J239" s="9" t="str">
        <f t="shared" si="49"/>
        <v/>
      </c>
      <c r="K239" t="str">
        <f t="shared" si="52"/>
        <v/>
      </c>
      <c r="L239" t="str">
        <f t="shared" si="53"/>
        <v/>
      </c>
      <c r="M239">
        <f>1</f>
        <v>1</v>
      </c>
      <c r="N239" t="e">
        <f>IF(C239="Male",IF($K239&lt;1857,VLOOKUP($K239,'WHO Ht Boys 0-5'!$A$2:$E$1858,4,FALSE), VLOOKUP($L239,'WHO2007HtAgeBoys5-19'!$A$2:$E$169,4,FALSE)),IF($K239&lt;1857,VLOOKUP($K239,'Girls WHO 0-5'!$A$2:$E$1858,4,FALSE), VLOOKUP($L239,'Girls WHO 5-19'!$A$2:$E$169,4,FALSE)))</f>
        <v>#N/A</v>
      </c>
      <c r="O239" t="e">
        <f>IF(C239="Male",IF($K239&lt;1857,VLOOKUP($K239,'WHO Ht Boys 0-5'!$A$2:$E$1858,5,FALSE), VLOOKUP($L239,'WHO2007HtAgeBoys5-19'!$A$2:$E$169,5,FALSE)),IF($K239&lt;1857,VLOOKUP($K239,'Girls WHO 0-5'!$A$2:$E$1858,5,FALSE), VLOOKUP($L239,'Girls WHO 5-19'!$A$2:$E$169,5,FALSE)))</f>
        <v>#N/A</v>
      </c>
      <c r="P239" s="9" t="str">
        <f t="shared" si="48"/>
        <v/>
      </c>
    </row>
    <row r="240" spans="2:16" x14ac:dyDescent="0.3">
      <c r="B240" s="5"/>
      <c r="C240" s="5"/>
      <c r="D240" s="5"/>
      <c r="E240" t="str">
        <f t="shared" si="50"/>
        <v/>
      </c>
      <c r="F240" t="str">
        <f t="shared" si="51"/>
        <v/>
      </c>
      <c r="G240" t="e">
        <f>IF($C240="Male",VLOOKUP($F240,'Boys CDC 0-20'!$B$2:$F$243,3,FALSE), VLOOKUP($F240,'Girls CDC 0-20'!$B$2:$F$243,3,FALSE))</f>
        <v>#N/A</v>
      </c>
      <c r="H240" t="e">
        <f>IF($C240="Male",VLOOKUP($F240,'Boys CDC 0-20'!$B$2:$F$243,4,FALSE), VLOOKUP($F240,'Girls CDC 0-20'!$B$2:$F$243,4,FALSE))</f>
        <v>#N/A</v>
      </c>
      <c r="I240" t="e">
        <f>IF($C240="Male",VLOOKUP($F240,'Boys CDC 0-20'!$B$2:$F$243,5,FALSE), VLOOKUP($F240,'Girls CDC 0-20'!$B$2:$F$243,5,FALSE))</f>
        <v>#N/A</v>
      </c>
      <c r="J240" s="9" t="str">
        <f t="shared" si="49"/>
        <v/>
      </c>
      <c r="K240" t="str">
        <f t="shared" si="52"/>
        <v/>
      </c>
      <c r="L240" t="str">
        <f t="shared" si="53"/>
        <v/>
      </c>
      <c r="M240">
        <f>1</f>
        <v>1</v>
      </c>
      <c r="N240" t="e">
        <f>IF(C240="Male",IF($K240&lt;1857,VLOOKUP($K240,'WHO Ht Boys 0-5'!$A$2:$E$1858,4,FALSE), VLOOKUP($L240,'WHO2007HtAgeBoys5-19'!$A$2:$E$169,4,FALSE)),IF($K240&lt;1857,VLOOKUP($K240,'Girls WHO 0-5'!$A$2:$E$1858,4,FALSE), VLOOKUP($L240,'Girls WHO 5-19'!$A$2:$E$169,4,FALSE)))</f>
        <v>#N/A</v>
      </c>
      <c r="O240" t="e">
        <f>IF(C240="Male",IF($K240&lt;1857,VLOOKUP($K240,'WHO Ht Boys 0-5'!$A$2:$E$1858,5,FALSE), VLOOKUP($L240,'WHO2007HtAgeBoys5-19'!$A$2:$E$169,5,FALSE)),IF($K240&lt;1857,VLOOKUP($K240,'Girls WHO 0-5'!$A$2:$E$1858,5,FALSE), VLOOKUP($L240,'Girls WHO 5-19'!$A$2:$E$169,5,FALSE)))</f>
        <v>#N/A</v>
      </c>
      <c r="P240" s="9" t="str">
        <f t="shared" si="48"/>
        <v/>
      </c>
    </row>
    <row r="241" spans="2:16" x14ac:dyDescent="0.3">
      <c r="B241" s="5"/>
      <c r="C241" s="5"/>
      <c r="D241" s="5"/>
      <c r="E241" t="str">
        <f t="shared" si="50"/>
        <v/>
      </c>
      <c r="F241" t="str">
        <f t="shared" si="51"/>
        <v/>
      </c>
      <c r="G241" t="e">
        <f>IF($C241="Male",VLOOKUP($F241,'Boys CDC 0-20'!$B$2:$F$243,3,FALSE), VLOOKUP($F241,'Girls CDC 0-20'!$B$2:$F$243,3,FALSE))</f>
        <v>#N/A</v>
      </c>
      <c r="H241" t="e">
        <f>IF($C241="Male",VLOOKUP($F241,'Boys CDC 0-20'!$B$2:$F$243,4,FALSE), VLOOKUP($F241,'Girls CDC 0-20'!$B$2:$F$243,4,FALSE))</f>
        <v>#N/A</v>
      </c>
      <c r="I241" t="e">
        <f>IF($C241="Male",VLOOKUP($F241,'Boys CDC 0-20'!$B$2:$F$243,5,FALSE), VLOOKUP($F241,'Girls CDC 0-20'!$B$2:$F$243,5,FALSE))</f>
        <v>#N/A</v>
      </c>
      <c r="J241" s="9" t="str">
        <f t="shared" si="49"/>
        <v/>
      </c>
      <c r="K241" t="str">
        <f t="shared" si="52"/>
        <v/>
      </c>
      <c r="L241" t="str">
        <f t="shared" si="53"/>
        <v/>
      </c>
      <c r="M241">
        <f>1</f>
        <v>1</v>
      </c>
      <c r="N241" t="e">
        <f>IF(C241="Male",IF($K241&lt;1857,VLOOKUP($K241,'WHO Ht Boys 0-5'!$A$2:$E$1858,4,FALSE), VLOOKUP($L241,'WHO2007HtAgeBoys5-19'!$A$2:$E$169,4,FALSE)),IF($K241&lt;1857,VLOOKUP($K241,'Girls WHO 0-5'!$A$2:$E$1858,4,FALSE), VLOOKUP($L241,'Girls WHO 5-19'!$A$2:$E$169,4,FALSE)))</f>
        <v>#N/A</v>
      </c>
      <c r="O241" t="e">
        <f>IF(C241="Male",IF($K241&lt;1857,VLOOKUP($K241,'WHO Ht Boys 0-5'!$A$2:$E$1858,5,FALSE), VLOOKUP($L241,'WHO2007HtAgeBoys5-19'!$A$2:$E$169,5,FALSE)),IF($K241&lt;1857,VLOOKUP($K241,'Girls WHO 0-5'!$A$2:$E$1858,5,FALSE), VLOOKUP($L241,'Girls WHO 5-19'!$A$2:$E$169,5,FALSE)))</f>
        <v>#N/A</v>
      </c>
      <c r="P241" s="9" t="str">
        <f t="shared" si="48"/>
        <v/>
      </c>
    </row>
    <row r="242" spans="2:16" x14ac:dyDescent="0.3">
      <c r="B242" s="5"/>
      <c r="C242" s="5"/>
      <c r="D242" s="5"/>
      <c r="E242" t="str">
        <f t="shared" si="50"/>
        <v/>
      </c>
      <c r="F242" t="str">
        <f t="shared" si="51"/>
        <v/>
      </c>
      <c r="G242" t="e">
        <f>IF($C242="Male",VLOOKUP($F242,'Boys CDC 0-20'!$B$2:$F$243,3,FALSE), VLOOKUP($F242,'Girls CDC 0-20'!$B$2:$F$243,3,FALSE))</f>
        <v>#N/A</v>
      </c>
      <c r="H242" t="e">
        <f>IF($C242="Male",VLOOKUP($F242,'Boys CDC 0-20'!$B$2:$F$243,4,FALSE), VLOOKUP($F242,'Girls CDC 0-20'!$B$2:$F$243,4,FALSE))</f>
        <v>#N/A</v>
      </c>
      <c r="I242" t="e">
        <f>IF($C242="Male",VLOOKUP($F242,'Boys CDC 0-20'!$B$2:$F$243,5,FALSE), VLOOKUP($F242,'Girls CDC 0-20'!$B$2:$F$243,5,FALSE))</f>
        <v>#N/A</v>
      </c>
      <c r="J242" s="9" t="str">
        <f t="shared" si="49"/>
        <v/>
      </c>
      <c r="K242" t="str">
        <f t="shared" si="52"/>
        <v/>
      </c>
      <c r="L242" t="str">
        <f t="shared" si="53"/>
        <v/>
      </c>
      <c r="M242">
        <f>1</f>
        <v>1</v>
      </c>
      <c r="N242" t="e">
        <f>IF(C242="Male",IF($K242&lt;1857,VLOOKUP($K242,'WHO Ht Boys 0-5'!$A$2:$E$1858,4,FALSE), VLOOKUP($L242,'WHO2007HtAgeBoys5-19'!$A$2:$E$169,4,FALSE)),IF($K242&lt;1857,VLOOKUP($K242,'Girls WHO 0-5'!$A$2:$E$1858,4,FALSE), VLOOKUP($L242,'Girls WHO 5-19'!$A$2:$E$169,4,FALSE)))</f>
        <v>#N/A</v>
      </c>
      <c r="O242" t="e">
        <f>IF(C242="Male",IF($K242&lt;1857,VLOOKUP($K242,'WHO Ht Boys 0-5'!$A$2:$E$1858,5,FALSE), VLOOKUP($L242,'WHO2007HtAgeBoys5-19'!$A$2:$E$169,5,FALSE)),IF($K242&lt;1857,VLOOKUP($K242,'Girls WHO 0-5'!$A$2:$E$1858,5,FALSE), VLOOKUP($L242,'Girls WHO 5-19'!$A$2:$E$169,5,FALSE)))</f>
        <v>#N/A</v>
      </c>
      <c r="P242" s="9" t="str">
        <f t="shared" si="48"/>
        <v/>
      </c>
    </row>
    <row r="243" spans="2:16" x14ac:dyDescent="0.3">
      <c r="B243" s="5"/>
      <c r="C243" s="5"/>
      <c r="D243" s="5"/>
      <c r="E243" t="str">
        <f t="shared" si="50"/>
        <v/>
      </c>
      <c r="F243" t="str">
        <f t="shared" si="51"/>
        <v/>
      </c>
      <c r="G243" t="e">
        <f>IF($C243="Male",VLOOKUP($F243,'Boys CDC 0-20'!$B$2:$F$243,3,FALSE), VLOOKUP($F243,'Girls CDC 0-20'!$B$2:$F$243,3,FALSE))</f>
        <v>#N/A</v>
      </c>
      <c r="H243" t="e">
        <f>IF($C243="Male",VLOOKUP($F243,'Boys CDC 0-20'!$B$2:$F$243,4,FALSE), VLOOKUP($F243,'Girls CDC 0-20'!$B$2:$F$243,4,FALSE))</f>
        <v>#N/A</v>
      </c>
      <c r="I243" t="e">
        <f>IF($C243="Male",VLOOKUP($F243,'Boys CDC 0-20'!$B$2:$F$243,5,FALSE), VLOOKUP($F243,'Girls CDC 0-20'!$B$2:$F$243,5,FALSE))</f>
        <v>#N/A</v>
      </c>
      <c r="J243" s="9" t="str">
        <f t="shared" si="49"/>
        <v/>
      </c>
      <c r="K243" t="str">
        <f t="shared" si="52"/>
        <v/>
      </c>
      <c r="L243" t="str">
        <f t="shared" si="53"/>
        <v/>
      </c>
      <c r="M243">
        <f>1</f>
        <v>1</v>
      </c>
      <c r="N243" t="e">
        <f>IF(C243="Male",IF($K243&lt;1857,VLOOKUP($K243,'WHO Ht Boys 0-5'!$A$2:$E$1858,4,FALSE), VLOOKUP($L243,'WHO2007HtAgeBoys5-19'!$A$2:$E$169,4,FALSE)),IF($K243&lt;1857,VLOOKUP($K243,'Girls WHO 0-5'!$A$2:$E$1858,4,FALSE), VLOOKUP($L243,'Girls WHO 5-19'!$A$2:$E$169,4,FALSE)))</f>
        <v>#N/A</v>
      </c>
      <c r="O243" t="e">
        <f>IF(C243="Male",IF($K243&lt;1857,VLOOKUP($K243,'WHO Ht Boys 0-5'!$A$2:$E$1858,5,FALSE), VLOOKUP($L243,'WHO2007HtAgeBoys5-19'!$A$2:$E$169,5,FALSE)),IF($K243&lt;1857,VLOOKUP($K243,'Girls WHO 0-5'!$A$2:$E$1858,5,FALSE), VLOOKUP($L243,'Girls WHO 5-19'!$A$2:$E$169,5,FALSE)))</f>
        <v>#N/A</v>
      </c>
      <c r="P243" s="9" t="str">
        <f t="shared" si="48"/>
        <v/>
      </c>
    </row>
    <row r="244" spans="2:16" x14ac:dyDescent="0.3">
      <c r="B244" s="5"/>
      <c r="C244" s="5"/>
      <c r="D244" s="5"/>
      <c r="E244" t="str">
        <f t="shared" si="50"/>
        <v/>
      </c>
      <c r="F244" t="str">
        <f t="shared" si="51"/>
        <v/>
      </c>
      <c r="G244" t="e">
        <f>IF($C244="Male",VLOOKUP($F244,'Boys CDC 0-20'!$B$2:$F$243,3,FALSE), VLOOKUP($F244,'Girls CDC 0-20'!$B$2:$F$243,3,FALSE))</f>
        <v>#N/A</v>
      </c>
      <c r="H244" t="e">
        <f>IF($C244="Male",VLOOKUP($F244,'Boys CDC 0-20'!$B$2:$F$243,4,FALSE), VLOOKUP($F244,'Girls CDC 0-20'!$B$2:$F$243,4,FALSE))</f>
        <v>#N/A</v>
      </c>
      <c r="I244" t="e">
        <f>IF($C244="Male",VLOOKUP($F244,'Boys CDC 0-20'!$B$2:$F$243,5,FALSE), VLOOKUP($F244,'Girls CDC 0-20'!$B$2:$F$243,5,FALSE))</f>
        <v>#N/A</v>
      </c>
      <c r="J244" s="9" t="str">
        <f t="shared" si="49"/>
        <v/>
      </c>
      <c r="K244" t="str">
        <f t="shared" si="52"/>
        <v/>
      </c>
      <c r="L244" t="str">
        <f t="shared" si="53"/>
        <v/>
      </c>
      <c r="M244">
        <f>1</f>
        <v>1</v>
      </c>
      <c r="N244" t="e">
        <f>IF(C244="Male",IF($K244&lt;1857,VLOOKUP($K244,'WHO Ht Boys 0-5'!$A$2:$E$1858,4,FALSE), VLOOKUP($L244,'WHO2007HtAgeBoys5-19'!$A$2:$E$169,4,FALSE)),IF($K244&lt;1857,VLOOKUP($K244,'Girls WHO 0-5'!$A$2:$E$1858,4,FALSE), VLOOKUP($L244,'Girls WHO 5-19'!$A$2:$E$169,4,FALSE)))</f>
        <v>#N/A</v>
      </c>
      <c r="O244" t="e">
        <f>IF(C244="Male",IF($K244&lt;1857,VLOOKUP($K244,'WHO Ht Boys 0-5'!$A$2:$E$1858,5,FALSE), VLOOKUP($L244,'WHO2007HtAgeBoys5-19'!$A$2:$E$169,5,FALSE)),IF($K244&lt;1857,VLOOKUP($K244,'Girls WHO 0-5'!$A$2:$E$1858,5,FALSE), VLOOKUP($L244,'Girls WHO 5-19'!$A$2:$E$169,5,FALSE)))</f>
        <v>#N/A</v>
      </c>
      <c r="P244" s="9" t="str">
        <f t="shared" si="48"/>
        <v/>
      </c>
    </row>
    <row r="245" spans="2:16" x14ac:dyDescent="0.3">
      <c r="B245" s="5"/>
      <c r="C245" s="5"/>
      <c r="D245" s="5"/>
      <c r="E245" t="str">
        <f t="shared" si="50"/>
        <v/>
      </c>
      <c r="F245" t="str">
        <f t="shared" si="51"/>
        <v/>
      </c>
      <c r="G245" t="e">
        <f>IF($C245="Male",VLOOKUP($F245,'Boys CDC 0-20'!$B$2:$F$243,3,FALSE), VLOOKUP($F245,'Girls CDC 0-20'!$B$2:$F$243,3,FALSE))</f>
        <v>#N/A</v>
      </c>
      <c r="H245" t="e">
        <f>IF($C245="Male",VLOOKUP($F245,'Boys CDC 0-20'!$B$2:$F$243,4,FALSE), VLOOKUP($F245,'Girls CDC 0-20'!$B$2:$F$243,4,FALSE))</f>
        <v>#N/A</v>
      </c>
      <c r="I245" t="e">
        <f>IF($C245="Male",VLOOKUP($F245,'Boys CDC 0-20'!$B$2:$F$243,5,FALSE), VLOOKUP($F245,'Girls CDC 0-20'!$B$2:$F$243,5,FALSE))</f>
        <v>#N/A</v>
      </c>
      <c r="J245" s="9" t="str">
        <f t="shared" si="49"/>
        <v/>
      </c>
      <c r="K245" t="str">
        <f t="shared" si="52"/>
        <v/>
      </c>
      <c r="L245" t="str">
        <f t="shared" si="53"/>
        <v/>
      </c>
      <c r="M245">
        <f>1</f>
        <v>1</v>
      </c>
      <c r="N245" t="e">
        <f>IF(C245="Male",IF($K245&lt;1857,VLOOKUP($K245,'WHO Ht Boys 0-5'!$A$2:$E$1858,4,FALSE), VLOOKUP($L245,'WHO2007HtAgeBoys5-19'!$A$2:$E$169,4,FALSE)),IF($K245&lt;1857,VLOOKUP($K245,'Girls WHO 0-5'!$A$2:$E$1858,4,FALSE), VLOOKUP($L245,'Girls WHO 5-19'!$A$2:$E$169,4,FALSE)))</f>
        <v>#N/A</v>
      </c>
      <c r="O245" t="e">
        <f>IF(C245="Male",IF($K245&lt;1857,VLOOKUP($K245,'WHO Ht Boys 0-5'!$A$2:$E$1858,5,FALSE), VLOOKUP($L245,'WHO2007HtAgeBoys5-19'!$A$2:$E$169,5,FALSE)),IF($K245&lt;1857,VLOOKUP($K245,'Girls WHO 0-5'!$A$2:$E$1858,5,FALSE), VLOOKUP($L245,'Girls WHO 5-19'!$A$2:$E$169,5,FALSE)))</f>
        <v>#N/A</v>
      </c>
      <c r="P245" s="9" t="str">
        <f t="shared" si="48"/>
        <v/>
      </c>
    </row>
    <row r="246" spans="2:16" x14ac:dyDescent="0.3">
      <c r="B246" s="5"/>
      <c r="C246" s="5"/>
      <c r="D246" s="5"/>
      <c r="E246" t="str">
        <f t="shared" si="50"/>
        <v/>
      </c>
      <c r="F246" t="str">
        <f t="shared" si="51"/>
        <v/>
      </c>
      <c r="G246" t="e">
        <f>IF($C246="Male",VLOOKUP($F246,'Boys CDC 0-20'!$B$2:$F$243,3,FALSE), VLOOKUP($F246,'Girls CDC 0-20'!$B$2:$F$243,3,FALSE))</f>
        <v>#N/A</v>
      </c>
      <c r="H246" t="e">
        <f>IF($C246="Male",VLOOKUP($F246,'Boys CDC 0-20'!$B$2:$F$243,4,FALSE), VLOOKUP($F246,'Girls CDC 0-20'!$B$2:$F$243,4,FALSE))</f>
        <v>#N/A</v>
      </c>
      <c r="I246" t="e">
        <f>IF($C246="Male",VLOOKUP($F246,'Boys CDC 0-20'!$B$2:$F$243,5,FALSE), VLOOKUP($F246,'Girls CDC 0-20'!$B$2:$F$243,5,FALSE))</f>
        <v>#N/A</v>
      </c>
      <c r="J246" s="9" t="str">
        <f t="shared" si="49"/>
        <v/>
      </c>
      <c r="K246" t="str">
        <f t="shared" si="52"/>
        <v/>
      </c>
      <c r="L246" t="str">
        <f t="shared" si="53"/>
        <v/>
      </c>
      <c r="M246">
        <f>1</f>
        <v>1</v>
      </c>
      <c r="N246" t="e">
        <f>IF(C246="Male",IF($K246&lt;1857,VLOOKUP($K246,'WHO Ht Boys 0-5'!$A$2:$E$1858,4,FALSE), VLOOKUP($L246,'WHO2007HtAgeBoys5-19'!$A$2:$E$169,4,FALSE)),IF($K246&lt;1857,VLOOKUP($K246,'Girls WHO 0-5'!$A$2:$E$1858,4,FALSE), VLOOKUP($L246,'Girls WHO 5-19'!$A$2:$E$169,4,FALSE)))</f>
        <v>#N/A</v>
      </c>
      <c r="O246" t="e">
        <f>IF(C246="Male",IF($K246&lt;1857,VLOOKUP($K246,'WHO Ht Boys 0-5'!$A$2:$E$1858,5,FALSE), VLOOKUP($L246,'WHO2007HtAgeBoys5-19'!$A$2:$E$169,5,FALSE)),IF($K246&lt;1857,VLOOKUP($K246,'Girls WHO 0-5'!$A$2:$E$1858,5,FALSE), VLOOKUP($L246,'Girls WHO 5-19'!$A$2:$E$169,5,FALSE)))</f>
        <v>#N/A</v>
      </c>
      <c r="P246" s="9" t="str">
        <f t="shared" si="48"/>
        <v/>
      </c>
    </row>
    <row r="247" spans="2:16" x14ac:dyDescent="0.3">
      <c r="B247" s="5"/>
      <c r="C247" s="5"/>
      <c r="D247" s="5"/>
      <c r="E247" t="str">
        <f t="shared" si="50"/>
        <v/>
      </c>
      <c r="F247" t="str">
        <f t="shared" si="51"/>
        <v/>
      </c>
      <c r="G247" t="e">
        <f>IF($C247="Male",VLOOKUP($F247,'Boys CDC 0-20'!$B$2:$F$243,3,FALSE), VLOOKUP($F247,'Girls CDC 0-20'!$B$2:$F$243,3,FALSE))</f>
        <v>#N/A</v>
      </c>
      <c r="H247" t="e">
        <f>IF($C247="Male",VLOOKUP($F247,'Boys CDC 0-20'!$B$2:$F$243,4,FALSE), VLOOKUP($F247,'Girls CDC 0-20'!$B$2:$F$243,4,FALSE))</f>
        <v>#N/A</v>
      </c>
      <c r="I247" t="e">
        <f>IF($C247="Male",VLOOKUP($F247,'Boys CDC 0-20'!$B$2:$F$243,5,FALSE), VLOOKUP($F247,'Girls CDC 0-20'!$B$2:$F$243,5,FALSE))</f>
        <v>#N/A</v>
      </c>
      <c r="J247" s="9" t="str">
        <f t="shared" si="49"/>
        <v/>
      </c>
      <c r="K247" t="str">
        <f t="shared" si="52"/>
        <v/>
      </c>
      <c r="L247" t="str">
        <f t="shared" si="53"/>
        <v/>
      </c>
      <c r="M247">
        <f>1</f>
        <v>1</v>
      </c>
      <c r="N247" t="e">
        <f>IF(C247="Male",IF($K247&lt;1857,VLOOKUP($K247,'WHO Ht Boys 0-5'!$A$2:$E$1858,4,FALSE), VLOOKUP($L247,'WHO2007HtAgeBoys5-19'!$A$2:$E$169,4,FALSE)),IF($K247&lt;1857,VLOOKUP($K247,'Girls WHO 0-5'!$A$2:$E$1858,4,FALSE), VLOOKUP($L247,'Girls WHO 5-19'!$A$2:$E$169,4,FALSE)))</f>
        <v>#N/A</v>
      </c>
      <c r="O247" t="e">
        <f>IF(C247="Male",IF($K247&lt;1857,VLOOKUP($K247,'WHO Ht Boys 0-5'!$A$2:$E$1858,5,FALSE), VLOOKUP($L247,'WHO2007HtAgeBoys5-19'!$A$2:$E$169,5,FALSE)),IF($K247&lt;1857,VLOOKUP($K247,'Girls WHO 0-5'!$A$2:$E$1858,5,FALSE), VLOOKUP($L247,'Girls WHO 5-19'!$A$2:$E$169,5,FALSE)))</f>
        <v>#N/A</v>
      </c>
      <c r="P247" s="9" t="str">
        <f t="shared" si="48"/>
        <v/>
      </c>
    </row>
    <row r="248" spans="2:16" x14ac:dyDescent="0.3">
      <c r="B248" s="5"/>
      <c r="C248" s="5"/>
      <c r="D248" s="5"/>
      <c r="E248" t="str">
        <f t="shared" si="50"/>
        <v/>
      </c>
      <c r="F248" t="str">
        <f t="shared" si="51"/>
        <v/>
      </c>
      <c r="G248" t="e">
        <f>IF($C248="Male",VLOOKUP($F248,'Boys CDC 0-20'!$B$2:$F$243,3,FALSE), VLOOKUP($F248,'Girls CDC 0-20'!$B$2:$F$243,3,FALSE))</f>
        <v>#N/A</v>
      </c>
      <c r="H248" t="e">
        <f>IF($C248="Male",VLOOKUP($F248,'Boys CDC 0-20'!$B$2:$F$243,4,FALSE), VLOOKUP($F248,'Girls CDC 0-20'!$B$2:$F$243,4,FALSE))</f>
        <v>#N/A</v>
      </c>
      <c r="I248" t="e">
        <f>IF($C248="Male",VLOOKUP($F248,'Boys CDC 0-20'!$B$2:$F$243,5,FALSE), VLOOKUP($F248,'Girls CDC 0-20'!$B$2:$F$243,5,FALSE))</f>
        <v>#N/A</v>
      </c>
      <c r="J248" s="9" t="str">
        <f t="shared" si="49"/>
        <v/>
      </c>
      <c r="K248" t="str">
        <f t="shared" si="52"/>
        <v/>
      </c>
      <c r="L248" t="str">
        <f t="shared" si="53"/>
        <v/>
      </c>
      <c r="M248">
        <f>1</f>
        <v>1</v>
      </c>
      <c r="N248" t="e">
        <f>IF(C248="Male",IF($K248&lt;1857,VLOOKUP($K248,'WHO Ht Boys 0-5'!$A$2:$E$1858,4,FALSE), VLOOKUP($L248,'WHO2007HtAgeBoys5-19'!$A$2:$E$169,4,FALSE)),IF($K248&lt;1857,VLOOKUP($K248,'Girls WHO 0-5'!$A$2:$E$1858,4,FALSE), VLOOKUP($L248,'Girls WHO 5-19'!$A$2:$E$169,4,FALSE)))</f>
        <v>#N/A</v>
      </c>
      <c r="O248" t="e">
        <f>IF(C248="Male",IF($K248&lt;1857,VLOOKUP($K248,'WHO Ht Boys 0-5'!$A$2:$E$1858,5,FALSE), VLOOKUP($L248,'WHO2007HtAgeBoys5-19'!$A$2:$E$169,5,FALSE)),IF($K248&lt;1857,VLOOKUP($K248,'Girls WHO 0-5'!$A$2:$E$1858,5,FALSE), VLOOKUP($L248,'Girls WHO 5-19'!$A$2:$E$169,5,FALSE)))</f>
        <v>#N/A</v>
      </c>
      <c r="P248" s="9" t="str">
        <f t="shared" si="48"/>
        <v/>
      </c>
    </row>
    <row r="249" spans="2:16" x14ac:dyDescent="0.3">
      <c r="B249" s="5"/>
      <c r="C249" s="5"/>
      <c r="D249" s="5"/>
      <c r="E249" t="str">
        <f t="shared" si="50"/>
        <v/>
      </c>
      <c r="F249" t="str">
        <f t="shared" si="51"/>
        <v/>
      </c>
      <c r="G249" t="e">
        <f>IF($C249="Male",VLOOKUP($F249,'Boys CDC 0-20'!$B$2:$F$243,3,FALSE), VLOOKUP($F249,'Girls CDC 0-20'!$B$2:$F$243,3,FALSE))</f>
        <v>#N/A</v>
      </c>
      <c r="H249" t="e">
        <f>IF($C249="Male",VLOOKUP($F249,'Boys CDC 0-20'!$B$2:$F$243,4,FALSE), VLOOKUP($F249,'Girls CDC 0-20'!$B$2:$F$243,4,FALSE))</f>
        <v>#N/A</v>
      </c>
      <c r="I249" t="e">
        <f>IF($C249="Male",VLOOKUP($F249,'Boys CDC 0-20'!$B$2:$F$243,5,FALSE), VLOOKUP($F249,'Girls CDC 0-20'!$B$2:$F$243,5,FALSE))</f>
        <v>#N/A</v>
      </c>
      <c r="J249" s="9" t="str">
        <f t="shared" si="49"/>
        <v/>
      </c>
      <c r="K249" t="str">
        <f t="shared" si="52"/>
        <v/>
      </c>
      <c r="L249" t="str">
        <f t="shared" si="53"/>
        <v/>
      </c>
      <c r="M249">
        <f>1</f>
        <v>1</v>
      </c>
      <c r="N249" t="e">
        <f>IF(C249="Male",IF($K249&lt;1857,VLOOKUP($K249,'WHO Ht Boys 0-5'!$A$2:$E$1858,4,FALSE), VLOOKUP($L249,'WHO2007HtAgeBoys5-19'!$A$2:$E$169,4,FALSE)),IF($K249&lt;1857,VLOOKUP($K249,'Girls WHO 0-5'!$A$2:$E$1858,4,FALSE), VLOOKUP($L249,'Girls WHO 5-19'!$A$2:$E$169,4,FALSE)))</f>
        <v>#N/A</v>
      </c>
      <c r="O249" t="e">
        <f>IF(C249="Male",IF($K249&lt;1857,VLOOKUP($K249,'WHO Ht Boys 0-5'!$A$2:$E$1858,5,FALSE), VLOOKUP($L249,'WHO2007HtAgeBoys5-19'!$A$2:$E$169,5,FALSE)),IF($K249&lt;1857,VLOOKUP($K249,'Girls WHO 0-5'!$A$2:$E$1858,5,FALSE), VLOOKUP($L249,'Girls WHO 5-19'!$A$2:$E$169,5,FALSE)))</f>
        <v>#N/A</v>
      </c>
      <c r="P249" s="9" t="str">
        <f t="shared" si="48"/>
        <v/>
      </c>
    </row>
    <row r="250" spans="2:16" x14ac:dyDescent="0.3">
      <c r="B250" s="5"/>
      <c r="C250" s="5"/>
      <c r="D250" s="5"/>
      <c r="E250" t="str">
        <f t="shared" si="50"/>
        <v/>
      </c>
      <c r="F250" t="str">
        <f t="shared" si="51"/>
        <v/>
      </c>
      <c r="G250" t="e">
        <f>IF($C250="Male",VLOOKUP($F250,'Boys CDC 0-20'!$B$2:$F$243,3,FALSE), VLOOKUP($F250,'Girls CDC 0-20'!$B$2:$F$243,3,FALSE))</f>
        <v>#N/A</v>
      </c>
      <c r="H250" t="e">
        <f>IF($C250="Male",VLOOKUP($F250,'Boys CDC 0-20'!$B$2:$F$243,4,FALSE), VLOOKUP($F250,'Girls CDC 0-20'!$B$2:$F$243,4,FALSE))</f>
        <v>#N/A</v>
      </c>
      <c r="I250" t="e">
        <f>IF($C250="Male",VLOOKUP($F250,'Boys CDC 0-20'!$B$2:$F$243,5,FALSE), VLOOKUP($F250,'Girls CDC 0-20'!$B$2:$F$243,5,FALSE))</f>
        <v>#N/A</v>
      </c>
      <c r="J250" s="9" t="str">
        <f t="shared" si="49"/>
        <v/>
      </c>
      <c r="K250" t="str">
        <f t="shared" si="52"/>
        <v/>
      </c>
      <c r="L250" t="str">
        <f t="shared" si="53"/>
        <v/>
      </c>
      <c r="M250">
        <f>1</f>
        <v>1</v>
      </c>
      <c r="N250" t="e">
        <f>IF(C250="Male",IF($K250&lt;1857,VLOOKUP($K250,'WHO Ht Boys 0-5'!$A$2:$E$1858,4,FALSE), VLOOKUP($L250,'WHO2007HtAgeBoys5-19'!$A$2:$E$169,4,FALSE)),IF($K250&lt;1857,VLOOKUP($K250,'Girls WHO 0-5'!$A$2:$E$1858,4,FALSE), VLOOKUP($L250,'Girls WHO 5-19'!$A$2:$E$169,4,FALSE)))</f>
        <v>#N/A</v>
      </c>
      <c r="O250" t="e">
        <f>IF(C250="Male",IF($K250&lt;1857,VLOOKUP($K250,'WHO Ht Boys 0-5'!$A$2:$E$1858,5,FALSE), VLOOKUP($L250,'WHO2007HtAgeBoys5-19'!$A$2:$E$169,5,FALSE)),IF($K250&lt;1857,VLOOKUP($K250,'Girls WHO 0-5'!$A$2:$E$1858,5,FALSE), VLOOKUP($L250,'Girls WHO 5-19'!$A$2:$E$169,5,FALSE)))</f>
        <v>#N/A</v>
      </c>
      <c r="P250" s="9" t="str">
        <f t="shared" si="48"/>
        <v/>
      </c>
    </row>
    <row r="251" spans="2:16" x14ac:dyDescent="0.3">
      <c r="B251" s="5"/>
      <c r="C251" s="5"/>
      <c r="D251" s="5"/>
      <c r="E251" t="str">
        <f t="shared" si="50"/>
        <v/>
      </c>
      <c r="F251" t="str">
        <f t="shared" si="51"/>
        <v/>
      </c>
      <c r="G251" t="e">
        <f>IF($C251="Male",VLOOKUP($F251,'Boys CDC 0-20'!$B$2:$F$243,3,FALSE), VLOOKUP($F251,'Girls CDC 0-20'!$B$2:$F$243,3,FALSE))</f>
        <v>#N/A</v>
      </c>
      <c r="H251" t="e">
        <f>IF($C251="Male",VLOOKUP($F251,'Boys CDC 0-20'!$B$2:$F$243,4,FALSE), VLOOKUP($F251,'Girls CDC 0-20'!$B$2:$F$243,4,FALSE))</f>
        <v>#N/A</v>
      </c>
      <c r="I251" t="e">
        <f>IF($C251="Male",VLOOKUP($F251,'Boys CDC 0-20'!$B$2:$F$243,5,FALSE), VLOOKUP($F251,'Girls CDC 0-20'!$B$2:$F$243,5,FALSE))</f>
        <v>#N/A</v>
      </c>
      <c r="J251" s="9" t="str">
        <f t="shared" si="49"/>
        <v/>
      </c>
      <c r="K251" t="str">
        <f t="shared" si="52"/>
        <v/>
      </c>
      <c r="L251" t="str">
        <f t="shared" si="53"/>
        <v/>
      </c>
      <c r="M251">
        <f>1</f>
        <v>1</v>
      </c>
      <c r="N251" t="e">
        <f>IF(C251="Male",IF($K251&lt;1857,VLOOKUP($K251,'WHO Ht Boys 0-5'!$A$2:$E$1858,4,FALSE), VLOOKUP($L251,'WHO2007HtAgeBoys5-19'!$A$2:$E$169,4,FALSE)),IF($K251&lt;1857,VLOOKUP($K251,'Girls WHO 0-5'!$A$2:$E$1858,4,FALSE), VLOOKUP($L251,'Girls WHO 5-19'!$A$2:$E$169,4,FALSE)))</f>
        <v>#N/A</v>
      </c>
      <c r="O251" t="e">
        <f>IF(C251="Male",IF($K251&lt;1857,VLOOKUP($K251,'WHO Ht Boys 0-5'!$A$2:$E$1858,5,FALSE), VLOOKUP($L251,'WHO2007HtAgeBoys5-19'!$A$2:$E$169,5,FALSE)),IF($K251&lt;1857,VLOOKUP($K251,'Girls WHO 0-5'!$A$2:$E$1858,5,FALSE), VLOOKUP($L251,'Girls WHO 5-19'!$A$2:$E$169,5,FALSE)))</f>
        <v>#N/A</v>
      </c>
      <c r="P251" s="9" t="str">
        <f t="shared" si="48"/>
        <v/>
      </c>
    </row>
    <row r="252" spans="2:16" x14ac:dyDescent="0.3">
      <c r="B252" s="5"/>
      <c r="C252" s="5"/>
      <c r="D252" s="5"/>
      <c r="E252" t="str">
        <f t="shared" si="50"/>
        <v/>
      </c>
      <c r="F252" t="str">
        <f t="shared" si="51"/>
        <v/>
      </c>
      <c r="G252" t="e">
        <f>IF($C252="Male",VLOOKUP($F252,'Boys CDC 0-20'!$B$2:$F$243,3,FALSE), VLOOKUP($F252,'Girls CDC 0-20'!$B$2:$F$243,3,FALSE))</f>
        <v>#N/A</v>
      </c>
      <c r="H252" t="e">
        <f>IF($C252="Male",VLOOKUP($F252,'Boys CDC 0-20'!$B$2:$F$243,4,FALSE), VLOOKUP($F252,'Girls CDC 0-20'!$B$2:$F$243,4,FALSE))</f>
        <v>#N/A</v>
      </c>
      <c r="I252" t="e">
        <f>IF($C252="Male",VLOOKUP($F252,'Boys CDC 0-20'!$B$2:$F$243,5,FALSE), VLOOKUP($F252,'Girls CDC 0-20'!$B$2:$F$243,5,FALSE))</f>
        <v>#N/A</v>
      </c>
      <c r="J252" s="9" t="str">
        <f t="shared" si="49"/>
        <v/>
      </c>
      <c r="K252" t="str">
        <f t="shared" si="52"/>
        <v/>
      </c>
      <c r="L252" t="str">
        <f t="shared" si="53"/>
        <v/>
      </c>
      <c r="M252">
        <f>1</f>
        <v>1</v>
      </c>
      <c r="N252" t="e">
        <f>IF(C252="Male",IF($K252&lt;1857,VLOOKUP($K252,'WHO Ht Boys 0-5'!$A$2:$E$1858,4,FALSE), VLOOKUP($L252,'WHO2007HtAgeBoys5-19'!$A$2:$E$169,4,FALSE)),IF($K252&lt;1857,VLOOKUP($K252,'Girls WHO 0-5'!$A$2:$E$1858,4,FALSE), VLOOKUP($L252,'Girls WHO 5-19'!$A$2:$E$169,4,FALSE)))</f>
        <v>#N/A</v>
      </c>
      <c r="O252" t="e">
        <f>IF(C252="Male",IF($K252&lt;1857,VLOOKUP($K252,'WHO Ht Boys 0-5'!$A$2:$E$1858,5,FALSE), VLOOKUP($L252,'WHO2007HtAgeBoys5-19'!$A$2:$E$169,5,FALSE)),IF($K252&lt;1857,VLOOKUP($K252,'Girls WHO 0-5'!$A$2:$E$1858,5,FALSE), VLOOKUP($L252,'Girls WHO 5-19'!$A$2:$E$169,5,FALSE)))</f>
        <v>#N/A</v>
      </c>
      <c r="P252" s="9" t="str">
        <f t="shared" si="48"/>
        <v/>
      </c>
    </row>
    <row r="253" spans="2:16" x14ac:dyDescent="0.3">
      <c r="B253" s="5"/>
      <c r="C253" s="5"/>
      <c r="D253" s="5"/>
      <c r="E253" t="str">
        <f t="shared" si="50"/>
        <v/>
      </c>
      <c r="F253" t="str">
        <f t="shared" si="51"/>
        <v/>
      </c>
      <c r="G253" t="e">
        <f>IF($C253="Male",VLOOKUP($F253,'Boys CDC 0-20'!$B$2:$F$243,3,FALSE), VLOOKUP($F253,'Girls CDC 0-20'!$B$2:$F$243,3,FALSE))</f>
        <v>#N/A</v>
      </c>
      <c r="H253" t="e">
        <f>IF($C253="Male",VLOOKUP($F253,'Boys CDC 0-20'!$B$2:$F$243,4,FALSE), VLOOKUP($F253,'Girls CDC 0-20'!$B$2:$F$243,4,FALSE))</f>
        <v>#N/A</v>
      </c>
      <c r="I253" t="e">
        <f>IF($C253="Male",VLOOKUP($F253,'Boys CDC 0-20'!$B$2:$F$243,5,FALSE), VLOOKUP($F253,'Girls CDC 0-20'!$B$2:$F$243,5,FALSE))</f>
        <v>#N/A</v>
      </c>
      <c r="J253" s="9" t="str">
        <f t="shared" si="49"/>
        <v/>
      </c>
      <c r="K253" t="str">
        <f t="shared" si="52"/>
        <v/>
      </c>
      <c r="L253" t="str">
        <f t="shared" si="53"/>
        <v/>
      </c>
      <c r="M253">
        <f>1</f>
        <v>1</v>
      </c>
      <c r="N253" t="e">
        <f>IF(C253="Male",IF($K253&lt;1857,VLOOKUP($K253,'WHO Ht Boys 0-5'!$A$2:$E$1858,4,FALSE), VLOOKUP($L253,'WHO2007HtAgeBoys5-19'!$A$2:$E$169,4,FALSE)),IF($K253&lt;1857,VLOOKUP($K253,'Girls WHO 0-5'!$A$2:$E$1858,4,FALSE), VLOOKUP($L253,'Girls WHO 5-19'!$A$2:$E$169,4,FALSE)))</f>
        <v>#N/A</v>
      </c>
      <c r="O253" t="e">
        <f>IF(C253="Male",IF($K253&lt;1857,VLOOKUP($K253,'WHO Ht Boys 0-5'!$A$2:$E$1858,5,FALSE), VLOOKUP($L253,'WHO2007HtAgeBoys5-19'!$A$2:$E$169,5,FALSE)),IF($K253&lt;1857,VLOOKUP($K253,'Girls WHO 0-5'!$A$2:$E$1858,5,FALSE), VLOOKUP($L253,'Girls WHO 5-19'!$A$2:$E$169,5,FALSE)))</f>
        <v>#N/A</v>
      </c>
      <c r="P253" s="9" t="str">
        <f t="shared" si="48"/>
        <v/>
      </c>
    </row>
    <row r="254" spans="2:16" x14ac:dyDescent="0.3">
      <c r="B254" s="5"/>
      <c r="C254" s="5"/>
      <c r="D254" s="5"/>
      <c r="E254" t="str">
        <f t="shared" si="50"/>
        <v/>
      </c>
      <c r="F254" t="str">
        <f t="shared" si="51"/>
        <v/>
      </c>
      <c r="G254" t="e">
        <f>IF($C254="Male",VLOOKUP($F254,'Boys CDC 0-20'!$B$2:$F$243,3,FALSE), VLOOKUP($F254,'Girls CDC 0-20'!$B$2:$F$243,3,FALSE))</f>
        <v>#N/A</v>
      </c>
      <c r="H254" t="e">
        <f>IF($C254="Male",VLOOKUP($F254,'Boys CDC 0-20'!$B$2:$F$243,4,FALSE), VLOOKUP($F254,'Girls CDC 0-20'!$B$2:$F$243,4,FALSE))</f>
        <v>#N/A</v>
      </c>
      <c r="I254" t="e">
        <f>IF($C254="Male",VLOOKUP($F254,'Boys CDC 0-20'!$B$2:$F$243,5,FALSE), VLOOKUP($F254,'Girls CDC 0-20'!$B$2:$F$243,5,FALSE))</f>
        <v>#N/A</v>
      </c>
      <c r="J254" s="9" t="str">
        <f t="shared" si="49"/>
        <v/>
      </c>
      <c r="K254" t="str">
        <f t="shared" si="52"/>
        <v/>
      </c>
      <c r="L254" t="str">
        <f t="shared" si="53"/>
        <v/>
      </c>
      <c r="M254">
        <f>1</f>
        <v>1</v>
      </c>
      <c r="N254" t="e">
        <f>IF(C254="Male",IF($K254&lt;1857,VLOOKUP($K254,'WHO Ht Boys 0-5'!$A$2:$E$1858,4,FALSE), VLOOKUP($L254,'WHO2007HtAgeBoys5-19'!$A$2:$E$169,4,FALSE)),IF($K254&lt;1857,VLOOKUP($K254,'Girls WHO 0-5'!$A$2:$E$1858,4,FALSE), VLOOKUP($L254,'Girls WHO 5-19'!$A$2:$E$169,4,FALSE)))</f>
        <v>#N/A</v>
      </c>
      <c r="O254" t="e">
        <f>IF(C254="Male",IF($K254&lt;1857,VLOOKUP($K254,'WHO Ht Boys 0-5'!$A$2:$E$1858,5,FALSE), VLOOKUP($L254,'WHO2007HtAgeBoys5-19'!$A$2:$E$169,5,FALSE)),IF($K254&lt;1857,VLOOKUP($K254,'Girls WHO 0-5'!$A$2:$E$1858,5,FALSE), VLOOKUP($L254,'Girls WHO 5-19'!$A$2:$E$169,5,FALSE)))</f>
        <v>#N/A</v>
      </c>
      <c r="P254" s="9" t="str">
        <f t="shared" si="48"/>
        <v/>
      </c>
    </row>
    <row r="255" spans="2:16" x14ac:dyDescent="0.3">
      <c r="B255" s="5"/>
      <c r="C255" s="5"/>
      <c r="D255" s="5"/>
      <c r="E255" t="str">
        <f t="shared" si="50"/>
        <v/>
      </c>
      <c r="F255" t="str">
        <f t="shared" si="51"/>
        <v/>
      </c>
      <c r="G255" t="e">
        <f>IF($C255="Male",VLOOKUP($F255,'Boys CDC 0-20'!$B$2:$F$243,3,FALSE), VLOOKUP($F255,'Girls CDC 0-20'!$B$2:$F$243,3,FALSE))</f>
        <v>#N/A</v>
      </c>
      <c r="H255" t="e">
        <f>IF($C255="Male",VLOOKUP($F255,'Boys CDC 0-20'!$B$2:$F$243,4,FALSE), VLOOKUP($F255,'Girls CDC 0-20'!$B$2:$F$243,4,FALSE))</f>
        <v>#N/A</v>
      </c>
      <c r="I255" t="e">
        <f>IF($C255="Male",VLOOKUP($F255,'Boys CDC 0-20'!$B$2:$F$243,5,FALSE), VLOOKUP($F255,'Girls CDC 0-20'!$B$2:$F$243,5,FALSE))</f>
        <v>#N/A</v>
      </c>
      <c r="J255" s="9" t="str">
        <f t="shared" si="49"/>
        <v/>
      </c>
      <c r="K255" t="str">
        <f t="shared" si="52"/>
        <v/>
      </c>
      <c r="L255" t="str">
        <f t="shared" si="53"/>
        <v/>
      </c>
      <c r="M255">
        <f>1</f>
        <v>1</v>
      </c>
      <c r="N255" t="e">
        <f>IF(C255="Male",IF($K255&lt;1857,VLOOKUP($K255,'WHO Ht Boys 0-5'!$A$2:$E$1858,4,FALSE), VLOOKUP($L255,'WHO2007HtAgeBoys5-19'!$A$2:$E$169,4,FALSE)),IF($K255&lt;1857,VLOOKUP($K255,'Girls WHO 0-5'!$A$2:$E$1858,4,FALSE), VLOOKUP($L255,'Girls WHO 5-19'!$A$2:$E$169,4,FALSE)))</f>
        <v>#N/A</v>
      </c>
      <c r="O255" t="e">
        <f>IF(C255="Male",IF($K255&lt;1857,VLOOKUP($K255,'WHO Ht Boys 0-5'!$A$2:$E$1858,5,FALSE), VLOOKUP($L255,'WHO2007HtAgeBoys5-19'!$A$2:$E$169,5,FALSE)),IF($K255&lt;1857,VLOOKUP($K255,'Girls WHO 0-5'!$A$2:$E$1858,5,FALSE), VLOOKUP($L255,'Girls WHO 5-19'!$A$2:$E$169,5,FALSE)))</f>
        <v>#N/A</v>
      </c>
      <c r="P255" s="9" t="str">
        <f t="shared" si="48"/>
        <v/>
      </c>
    </row>
    <row r="256" spans="2:16" x14ac:dyDescent="0.3">
      <c r="B256" s="5"/>
      <c r="C256" s="5"/>
      <c r="D256" s="5"/>
      <c r="E256" t="str">
        <f t="shared" si="50"/>
        <v/>
      </c>
      <c r="F256" t="str">
        <f t="shared" si="51"/>
        <v/>
      </c>
      <c r="G256" t="e">
        <f>IF($C256="Male",VLOOKUP($F256,'Boys CDC 0-20'!$B$2:$F$243,3,FALSE), VLOOKUP($F256,'Girls CDC 0-20'!$B$2:$F$243,3,FALSE))</f>
        <v>#N/A</v>
      </c>
      <c r="H256" t="e">
        <f>IF($C256="Male",VLOOKUP($F256,'Boys CDC 0-20'!$B$2:$F$243,4,FALSE), VLOOKUP($F256,'Girls CDC 0-20'!$B$2:$F$243,4,FALSE))</f>
        <v>#N/A</v>
      </c>
      <c r="I256" t="e">
        <f>IF($C256="Male",VLOOKUP($F256,'Boys CDC 0-20'!$B$2:$F$243,5,FALSE), VLOOKUP($F256,'Girls CDC 0-20'!$B$2:$F$243,5,FALSE))</f>
        <v>#N/A</v>
      </c>
      <c r="J256" s="9" t="str">
        <f t="shared" si="49"/>
        <v/>
      </c>
      <c r="K256" t="str">
        <f t="shared" si="52"/>
        <v/>
      </c>
      <c r="L256" t="str">
        <f t="shared" si="53"/>
        <v/>
      </c>
      <c r="M256">
        <f>1</f>
        <v>1</v>
      </c>
      <c r="N256" t="e">
        <f>IF(C256="Male",IF($K256&lt;1857,VLOOKUP($K256,'WHO Ht Boys 0-5'!$A$2:$E$1858,4,FALSE), VLOOKUP($L256,'WHO2007HtAgeBoys5-19'!$A$2:$E$169,4,FALSE)),IF($K256&lt;1857,VLOOKUP($K256,'Girls WHO 0-5'!$A$2:$E$1858,4,FALSE), VLOOKUP($L256,'Girls WHO 5-19'!$A$2:$E$169,4,FALSE)))</f>
        <v>#N/A</v>
      </c>
      <c r="O256" t="e">
        <f>IF(C256="Male",IF($K256&lt;1857,VLOOKUP($K256,'WHO Ht Boys 0-5'!$A$2:$E$1858,5,FALSE), VLOOKUP($L256,'WHO2007HtAgeBoys5-19'!$A$2:$E$169,5,FALSE)),IF($K256&lt;1857,VLOOKUP($K256,'Girls WHO 0-5'!$A$2:$E$1858,5,FALSE), VLOOKUP($L256,'Girls WHO 5-19'!$A$2:$E$169,5,FALSE)))</f>
        <v>#N/A</v>
      </c>
      <c r="P256" s="9" t="str">
        <f t="shared" si="48"/>
        <v/>
      </c>
    </row>
    <row r="257" spans="2:16" x14ac:dyDescent="0.3">
      <c r="B257" s="5"/>
      <c r="C257" s="5"/>
      <c r="D257" s="5"/>
      <c r="E257" t="str">
        <f t="shared" si="50"/>
        <v/>
      </c>
      <c r="F257" t="str">
        <f t="shared" si="51"/>
        <v/>
      </c>
      <c r="G257" t="e">
        <f>IF($C257="Male",VLOOKUP($F257,'Boys CDC 0-20'!$B$2:$F$243,3,FALSE), VLOOKUP($F257,'Girls CDC 0-20'!$B$2:$F$243,3,FALSE))</f>
        <v>#N/A</v>
      </c>
      <c r="H257" t="e">
        <f>IF($C257="Male",VLOOKUP($F257,'Boys CDC 0-20'!$B$2:$F$243,4,FALSE), VLOOKUP($F257,'Girls CDC 0-20'!$B$2:$F$243,4,FALSE))</f>
        <v>#N/A</v>
      </c>
      <c r="I257" t="e">
        <f>IF($C257="Male",VLOOKUP($F257,'Boys CDC 0-20'!$B$2:$F$243,5,FALSE), VLOOKUP($F257,'Girls CDC 0-20'!$B$2:$F$243,5,FALSE))</f>
        <v>#N/A</v>
      </c>
      <c r="J257" s="9" t="str">
        <f t="shared" si="49"/>
        <v/>
      </c>
      <c r="K257" t="str">
        <f t="shared" si="52"/>
        <v/>
      </c>
      <c r="L257" t="str">
        <f t="shared" si="53"/>
        <v/>
      </c>
      <c r="M257">
        <f>1</f>
        <v>1</v>
      </c>
      <c r="N257" t="e">
        <f>IF(C257="Male",IF($K257&lt;1857,VLOOKUP($K257,'WHO Ht Boys 0-5'!$A$2:$E$1858,4,FALSE), VLOOKUP($L257,'WHO2007HtAgeBoys5-19'!$A$2:$E$169,4,FALSE)),IF($K257&lt;1857,VLOOKUP($K257,'Girls WHO 0-5'!$A$2:$E$1858,4,FALSE), VLOOKUP($L257,'Girls WHO 5-19'!$A$2:$E$169,4,FALSE)))</f>
        <v>#N/A</v>
      </c>
      <c r="O257" t="e">
        <f>IF(C257="Male",IF($K257&lt;1857,VLOOKUP($K257,'WHO Ht Boys 0-5'!$A$2:$E$1858,5,FALSE), VLOOKUP($L257,'WHO2007HtAgeBoys5-19'!$A$2:$E$169,5,FALSE)),IF($K257&lt;1857,VLOOKUP($K257,'Girls WHO 0-5'!$A$2:$E$1858,5,FALSE), VLOOKUP($L257,'Girls WHO 5-19'!$A$2:$E$169,5,FALSE)))</f>
        <v>#N/A</v>
      </c>
      <c r="P257" s="9" t="str">
        <f t="shared" si="48"/>
        <v/>
      </c>
    </row>
    <row r="258" spans="2:16" x14ac:dyDescent="0.3">
      <c r="B258" s="5"/>
      <c r="C258" s="5"/>
      <c r="D258" s="5"/>
      <c r="E258" t="str">
        <f t="shared" si="50"/>
        <v/>
      </c>
      <c r="F258" t="str">
        <f t="shared" si="51"/>
        <v/>
      </c>
      <c r="G258" t="e">
        <f>IF($C258="Male",VLOOKUP($F258,'Boys CDC 0-20'!$B$2:$F$243,3,FALSE), VLOOKUP($F258,'Girls CDC 0-20'!$B$2:$F$243,3,FALSE))</f>
        <v>#N/A</v>
      </c>
      <c r="H258" t="e">
        <f>IF($C258="Male",VLOOKUP($F258,'Boys CDC 0-20'!$B$2:$F$243,4,FALSE), VLOOKUP($F258,'Girls CDC 0-20'!$B$2:$F$243,4,FALSE))</f>
        <v>#N/A</v>
      </c>
      <c r="I258" t="e">
        <f>IF($C258="Male",VLOOKUP($F258,'Boys CDC 0-20'!$B$2:$F$243,5,FALSE), VLOOKUP($F258,'Girls CDC 0-20'!$B$2:$F$243,5,FALSE))</f>
        <v>#N/A</v>
      </c>
      <c r="J258" s="9" t="str">
        <f t="shared" si="49"/>
        <v/>
      </c>
      <c r="K258" t="str">
        <f t="shared" si="52"/>
        <v/>
      </c>
      <c r="L258" t="str">
        <f t="shared" si="53"/>
        <v/>
      </c>
      <c r="M258">
        <f>1</f>
        <v>1</v>
      </c>
      <c r="N258" t="e">
        <f>IF(C258="Male",IF($K258&lt;1857,VLOOKUP($K258,'WHO Ht Boys 0-5'!$A$2:$E$1858,4,FALSE), VLOOKUP($L258,'WHO2007HtAgeBoys5-19'!$A$2:$E$169,4,FALSE)),IF($K258&lt;1857,VLOOKUP($K258,'Girls WHO 0-5'!$A$2:$E$1858,4,FALSE), VLOOKUP($L258,'Girls WHO 5-19'!$A$2:$E$169,4,FALSE)))</f>
        <v>#N/A</v>
      </c>
      <c r="O258" t="e">
        <f>IF(C258="Male",IF($K258&lt;1857,VLOOKUP($K258,'WHO Ht Boys 0-5'!$A$2:$E$1858,5,FALSE), VLOOKUP($L258,'WHO2007HtAgeBoys5-19'!$A$2:$E$169,5,FALSE)),IF($K258&lt;1857,VLOOKUP($K258,'Girls WHO 0-5'!$A$2:$E$1858,5,FALSE), VLOOKUP($L258,'Girls WHO 5-19'!$A$2:$E$169,5,FALSE)))</f>
        <v>#N/A</v>
      </c>
      <c r="P258" s="9" t="str">
        <f t="shared" si="48"/>
        <v/>
      </c>
    </row>
    <row r="259" spans="2:16" x14ac:dyDescent="0.3">
      <c r="B259" s="5"/>
      <c r="C259" s="5"/>
      <c r="D259" s="5"/>
      <c r="E259" t="str">
        <f t="shared" si="50"/>
        <v/>
      </c>
      <c r="F259" t="str">
        <f t="shared" si="51"/>
        <v/>
      </c>
      <c r="G259" t="e">
        <f>IF($C259="Male",VLOOKUP($F259,'Boys CDC 0-20'!$B$2:$F$243,3,FALSE), VLOOKUP($F259,'Girls CDC 0-20'!$B$2:$F$243,3,FALSE))</f>
        <v>#N/A</v>
      </c>
      <c r="H259" t="e">
        <f>IF($C259="Male",VLOOKUP($F259,'Boys CDC 0-20'!$B$2:$F$243,4,FALSE), VLOOKUP($F259,'Girls CDC 0-20'!$B$2:$F$243,4,FALSE))</f>
        <v>#N/A</v>
      </c>
      <c r="I259" t="e">
        <f>IF($C259="Male",VLOOKUP($F259,'Boys CDC 0-20'!$B$2:$F$243,5,FALSE), VLOOKUP($F259,'Girls CDC 0-20'!$B$2:$F$243,5,FALSE))</f>
        <v>#N/A</v>
      </c>
      <c r="J259" s="9" t="str">
        <f t="shared" si="49"/>
        <v/>
      </c>
      <c r="K259" t="str">
        <f t="shared" si="52"/>
        <v/>
      </c>
      <c r="L259" t="str">
        <f t="shared" si="53"/>
        <v/>
      </c>
      <c r="M259">
        <f>1</f>
        <v>1</v>
      </c>
      <c r="N259" t="e">
        <f>IF(C259="Male",IF($K259&lt;1857,VLOOKUP($K259,'WHO Ht Boys 0-5'!$A$2:$E$1858,4,FALSE), VLOOKUP($L259,'WHO2007HtAgeBoys5-19'!$A$2:$E$169,4,FALSE)),IF($K259&lt;1857,VLOOKUP($K259,'Girls WHO 0-5'!$A$2:$E$1858,4,FALSE), VLOOKUP($L259,'Girls WHO 5-19'!$A$2:$E$169,4,FALSE)))</f>
        <v>#N/A</v>
      </c>
      <c r="O259" t="e">
        <f>IF(C259="Male",IF($K259&lt;1857,VLOOKUP($K259,'WHO Ht Boys 0-5'!$A$2:$E$1858,5,FALSE), VLOOKUP($L259,'WHO2007HtAgeBoys5-19'!$A$2:$E$169,5,FALSE)),IF($K259&lt;1857,VLOOKUP($K259,'Girls WHO 0-5'!$A$2:$E$1858,5,FALSE), VLOOKUP($L259,'Girls WHO 5-19'!$A$2:$E$169,5,FALSE)))</f>
        <v>#N/A</v>
      </c>
      <c r="P259" s="9" t="str">
        <f t="shared" ref="P259:P322" si="54">IF(OR(B259="",C259="", D259=""),"",(((D259/N259)^M259)-1)/(M259*O259))</f>
        <v/>
      </c>
    </row>
    <row r="260" spans="2:16" x14ac:dyDescent="0.3">
      <c r="B260" s="5"/>
      <c r="C260" s="5"/>
      <c r="D260" s="5"/>
      <c r="E260" t="str">
        <f t="shared" si="50"/>
        <v/>
      </c>
      <c r="F260" t="str">
        <f t="shared" si="51"/>
        <v/>
      </c>
      <c r="G260" t="e">
        <f>IF($C260="Male",VLOOKUP($F260,'Boys CDC 0-20'!$B$2:$F$243,3,FALSE), VLOOKUP($F260,'Girls CDC 0-20'!$B$2:$F$243,3,FALSE))</f>
        <v>#N/A</v>
      </c>
      <c r="H260" t="e">
        <f>IF($C260="Male",VLOOKUP($F260,'Boys CDC 0-20'!$B$2:$F$243,4,FALSE), VLOOKUP($F260,'Girls CDC 0-20'!$B$2:$F$243,4,FALSE))</f>
        <v>#N/A</v>
      </c>
      <c r="I260" t="e">
        <f>IF($C260="Male",VLOOKUP($F260,'Boys CDC 0-20'!$B$2:$F$243,5,FALSE), VLOOKUP($F260,'Girls CDC 0-20'!$B$2:$F$243,5,FALSE))</f>
        <v>#N/A</v>
      </c>
      <c r="J260" s="9" t="str">
        <f t="shared" si="49"/>
        <v/>
      </c>
      <c r="K260" t="str">
        <f t="shared" si="52"/>
        <v/>
      </c>
      <c r="L260" t="str">
        <f t="shared" si="53"/>
        <v/>
      </c>
      <c r="M260">
        <f>1</f>
        <v>1</v>
      </c>
      <c r="N260" t="e">
        <f>IF(C260="Male",IF($K260&lt;1857,VLOOKUP($K260,'WHO Ht Boys 0-5'!$A$2:$E$1858,4,FALSE), VLOOKUP($L260,'WHO2007HtAgeBoys5-19'!$A$2:$E$169,4,FALSE)),IF($K260&lt;1857,VLOOKUP($K260,'Girls WHO 0-5'!$A$2:$E$1858,4,FALSE), VLOOKUP($L260,'Girls WHO 5-19'!$A$2:$E$169,4,FALSE)))</f>
        <v>#N/A</v>
      </c>
      <c r="O260" t="e">
        <f>IF(C260="Male",IF($K260&lt;1857,VLOOKUP($K260,'WHO Ht Boys 0-5'!$A$2:$E$1858,5,FALSE), VLOOKUP($L260,'WHO2007HtAgeBoys5-19'!$A$2:$E$169,5,FALSE)),IF($K260&lt;1857,VLOOKUP($K260,'Girls WHO 0-5'!$A$2:$E$1858,5,FALSE), VLOOKUP($L260,'Girls WHO 5-19'!$A$2:$E$169,5,FALSE)))</f>
        <v>#N/A</v>
      </c>
      <c r="P260" s="9" t="str">
        <f t="shared" si="54"/>
        <v/>
      </c>
    </row>
    <row r="261" spans="2:16" x14ac:dyDescent="0.3">
      <c r="B261" s="5"/>
      <c r="C261" s="5"/>
      <c r="D261" s="5"/>
      <c r="E261" t="str">
        <f t="shared" si="50"/>
        <v/>
      </c>
      <c r="F261" t="str">
        <f t="shared" si="51"/>
        <v/>
      </c>
      <c r="G261" t="e">
        <f>IF($C261="Male",VLOOKUP($F261,'Boys CDC 0-20'!$B$2:$F$243,3,FALSE), VLOOKUP($F261,'Girls CDC 0-20'!$B$2:$F$243,3,FALSE))</f>
        <v>#N/A</v>
      </c>
      <c r="H261" t="e">
        <f>IF($C261="Male",VLOOKUP($F261,'Boys CDC 0-20'!$B$2:$F$243,4,FALSE), VLOOKUP($F261,'Girls CDC 0-20'!$B$2:$F$243,4,FALSE))</f>
        <v>#N/A</v>
      </c>
      <c r="I261" t="e">
        <f>IF($C261="Male",VLOOKUP($F261,'Boys CDC 0-20'!$B$2:$F$243,5,FALSE), VLOOKUP($F261,'Girls CDC 0-20'!$B$2:$F$243,5,FALSE))</f>
        <v>#N/A</v>
      </c>
      <c r="J261" s="9" t="str">
        <f t="shared" si="49"/>
        <v/>
      </c>
      <c r="K261" t="str">
        <f t="shared" si="52"/>
        <v/>
      </c>
      <c r="L261" t="str">
        <f t="shared" si="53"/>
        <v/>
      </c>
      <c r="M261">
        <f>1</f>
        <v>1</v>
      </c>
      <c r="N261" t="e">
        <f>IF(C261="Male",IF($K261&lt;1857,VLOOKUP($K261,'WHO Ht Boys 0-5'!$A$2:$E$1858,4,FALSE), VLOOKUP($L261,'WHO2007HtAgeBoys5-19'!$A$2:$E$169,4,FALSE)),IF($K261&lt;1857,VLOOKUP($K261,'Girls WHO 0-5'!$A$2:$E$1858,4,FALSE), VLOOKUP($L261,'Girls WHO 5-19'!$A$2:$E$169,4,FALSE)))</f>
        <v>#N/A</v>
      </c>
      <c r="O261" t="e">
        <f>IF(C261="Male",IF($K261&lt;1857,VLOOKUP($K261,'WHO Ht Boys 0-5'!$A$2:$E$1858,5,FALSE), VLOOKUP($L261,'WHO2007HtAgeBoys5-19'!$A$2:$E$169,5,FALSE)),IF($K261&lt;1857,VLOOKUP($K261,'Girls WHO 0-5'!$A$2:$E$1858,5,FALSE), VLOOKUP($L261,'Girls WHO 5-19'!$A$2:$E$169,5,FALSE)))</f>
        <v>#N/A</v>
      </c>
      <c r="P261" s="9" t="str">
        <f t="shared" si="54"/>
        <v/>
      </c>
    </row>
    <row r="262" spans="2:16" x14ac:dyDescent="0.3">
      <c r="B262" s="5"/>
      <c r="C262" s="5"/>
      <c r="D262" s="5"/>
      <c r="E262" t="str">
        <f t="shared" si="50"/>
        <v/>
      </c>
      <c r="F262" t="str">
        <f t="shared" si="51"/>
        <v/>
      </c>
      <c r="G262" t="e">
        <f>IF($C262="Male",VLOOKUP($F262,'Boys CDC 0-20'!$B$2:$F$243,3,FALSE), VLOOKUP($F262,'Girls CDC 0-20'!$B$2:$F$243,3,FALSE))</f>
        <v>#N/A</v>
      </c>
      <c r="H262" t="e">
        <f>IF($C262="Male",VLOOKUP($F262,'Boys CDC 0-20'!$B$2:$F$243,4,FALSE), VLOOKUP($F262,'Girls CDC 0-20'!$B$2:$F$243,4,FALSE))</f>
        <v>#N/A</v>
      </c>
      <c r="I262" t="e">
        <f>IF($C262="Male",VLOOKUP($F262,'Boys CDC 0-20'!$B$2:$F$243,5,FALSE), VLOOKUP($F262,'Girls CDC 0-20'!$B$2:$F$243,5,FALSE))</f>
        <v>#N/A</v>
      </c>
      <c r="J262" s="9" t="str">
        <f t="shared" si="49"/>
        <v/>
      </c>
      <c r="K262" t="str">
        <f t="shared" si="52"/>
        <v/>
      </c>
      <c r="L262" t="str">
        <f t="shared" si="53"/>
        <v/>
      </c>
      <c r="M262">
        <f>1</f>
        <v>1</v>
      </c>
      <c r="N262" t="e">
        <f>IF(C262="Male",IF($K262&lt;1857,VLOOKUP($K262,'WHO Ht Boys 0-5'!$A$2:$E$1858,4,FALSE), VLOOKUP($L262,'WHO2007HtAgeBoys5-19'!$A$2:$E$169,4,FALSE)),IF($K262&lt;1857,VLOOKUP($K262,'Girls WHO 0-5'!$A$2:$E$1858,4,FALSE), VLOOKUP($L262,'Girls WHO 5-19'!$A$2:$E$169,4,FALSE)))</f>
        <v>#N/A</v>
      </c>
      <c r="O262" t="e">
        <f>IF(C262="Male",IF($K262&lt;1857,VLOOKUP($K262,'WHO Ht Boys 0-5'!$A$2:$E$1858,5,FALSE), VLOOKUP($L262,'WHO2007HtAgeBoys5-19'!$A$2:$E$169,5,FALSE)),IF($K262&lt;1857,VLOOKUP($K262,'Girls WHO 0-5'!$A$2:$E$1858,5,FALSE), VLOOKUP($L262,'Girls WHO 5-19'!$A$2:$E$169,5,FALSE)))</f>
        <v>#N/A</v>
      </c>
      <c r="P262" s="9" t="str">
        <f t="shared" si="54"/>
        <v/>
      </c>
    </row>
    <row r="263" spans="2:16" x14ac:dyDescent="0.3">
      <c r="B263" s="5"/>
      <c r="C263" s="5"/>
      <c r="D263" s="5"/>
      <c r="E263" t="str">
        <f t="shared" si="50"/>
        <v/>
      </c>
      <c r="F263" t="str">
        <f t="shared" si="51"/>
        <v/>
      </c>
      <c r="G263" t="e">
        <f>IF($C263="Male",VLOOKUP($F263,'Boys CDC 0-20'!$B$2:$F$243,3,FALSE), VLOOKUP($F263,'Girls CDC 0-20'!$B$2:$F$243,3,FALSE))</f>
        <v>#N/A</v>
      </c>
      <c r="H263" t="e">
        <f>IF($C263="Male",VLOOKUP($F263,'Boys CDC 0-20'!$B$2:$F$243,4,FALSE), VLOOKUP($F263,'Girls CDC 0-20'!$B$2:$F$243,4,FALSE))</f>
        <v>#N/A</v>
      </c>
      <c r="I263" t="e">
        <f>IF($C263="Male",VLOOKUP($F263,'Boys CDC 0-20'!$B$2:$F$243,5,FALSE), VLOOKUP($F263,'Girls CDC 0-20'!$B$2:$F$243,5,FALSE))</f>
        <v>#N/A</v>
      </c>
      <c r="J263" s="9" t="str">
        <f t="shared" si="49"/>
        <v/>
      </c>
      <c r="K263" t="str">
        <f t="shared" si="52"/>
        <v/>
      </c>
      <c r="L263" t="str">
        <f t="shared" si="53"/>
        <v/>
      </c>
      <c r="M263">
        <f>1</f>
        <v>1</v>
      </c>
      <c r="N263" t="e">
        <f>IF(C263="Male",IF($K263&lt;1857,VLOOKUP($K263,'WHO Ht Boys 0-5'!$A$2:$E$1858,4,FALSE), VLOOKUP($L263,'WHO2007HtAgeBoys5-19'!$A$2:$E$169,4,FALSE)),IF($K263&lt;1857,VLOOKUP($K263,'Girls WHO 0-5'!$A$2:$E$1858,4,FALSE), VLOOKUP($L263,'Girls WHO 5-19'!$A$2:$E$169,4,FALSE)))</f>
        <v>#N/A</v>
      </c>
      <c r="O263" t="e">
        <f>IF(C263="Male",IF($K263&lt;1857,VLOOKUP($K263,'WHO Ht Boys 0-5'!$A$2:$E$1858,5,FALSE), VLOOKUP($L263,'WHO2007HtAgeBoys5-19'!$A$2:$E$169,5,FALSE)),IF($K263&lt;1857,VLOOKUP($K263,'Girls WHO 0-5'!$A$2:$E$1858,5,FALSE), VLOOKUP($L263,'Girls WHO 5-19'!$A$2:$E$169,5,FALSE)))</f>
        <v>#N/A</v>
      </c>
      <c r="P263" s="9" t="str">
        <f t="shared" si="54"/>
        <v/>
      </c>
    </row>
    <row r="264" spans="2:16" x14ac:dyDescent="0.3">
      <c r="B264" s="5"/>
      <c r="C264" s="5"/>
      <c r="D264" s="5"/>
      <c r="E264" t="str">
        <f t="shared" si="50"/>
        <v/>
      </c>
      <c r="F264" t="str">
        <f t="shared" si="51"/>
        <v/>
      </c>
      <c r="G264" t="e">
        <f>IF($C264="Male",VLOOKUP($F264,'Boys CDC 0-20'!$B$2:$F$243,3,FALSE), VLOOKUP($F264,'Girls CDC 0-20'!$B$2:$F$243,3,FALSE))</f>
        <v>#N/A</v>
      </c>
      <c r="H264" t="e">
        <f>IF($C264="Male",VLOOKUP($F264,'Boys CDC 0-20'!$B$2:$F$243,4,FALSE), VLOOKUP($F264,'Girls CDC 0-20'!$B$2:$F$243,4,FALSE))</f>
        <v>#N/A</v>
      </c>
      <c r="I264" t="e">
        <f>IF($C264="Male",VLOOKUP($F264,'Boys CDC 0-20'!$B$2:$F$243,5,FALSE), VLOOKUP($F264,'Girls CDC 0-20'!$B$2:$F$243,5,FALSE))</f>
        <v>#N/A</v>
      </c>
      <c r="J264" s="9" t="str">
        <f t="shared" si="49"/>
        <v/>
      </c>
      <c r="K264" t="str">
        <f t="shared" si="52"/>
        <v/>
      </c>
      <c r="L264" t="str">
        <f t="shared" si="53"/>
        <v/>
      </c>
      <c r="M264">
        <f>1</f>
        <v>1</v>
      </c>
      <c r="N264" t="e">
        <f>IF(C264="Male",IF($K264&lt;1857,VLOOKUP($K264,'WHO Ht Boys 0-5'!$A$2:$E$1858,4,FALSE), VLOOKUP($L264,'WHO2007HtAgeBoys5-19'!$A$2:$E$169,4,FALSE)),IF($K264&lt;1857,VLOOKUP($K264,'Girls WHO 0-5'!$A$2:$E$1858,4,FALSE), VLOOKUP($L264,'Girls WHO 5-19'!$A$2:$E$169,4,FALSE)))</f>
        <v>#N/A</v>
      </c>
      <c r="O264" t="e">
        <f>IF(C264="Male",IF($K264&lt;1857,VLOOKUP($K264,'WHO Ht Boys 0-5'!$A$2:$E$1858,5,FALSE), VLOOKUP($L264,'WHO2007HtAgeBoys5-19'!$A$2:$E$169,5,FALSE)),IF($K264&lt;1857,VLOOKUP($K264,'Girls WHO 0-5'!$A$2:$E$1858,5,FALSE), VLOOKUP($L264,'Girls WHO 5-19'!$A$2:$E$169,5,FALSE)))</f>
        <v>#N/A</v>
      </c>
      <c r="P264" s="9" t="str">
        <f t="shared" si="54"/>
        <v/>
      </c>
    </row>
    <row r="265" spans="2:16" x14ac:dyDescent="0.3">
      <c r="B265" s="5"/>
      <c r="C265" s="5"/>
      <c r="D265" s="5"/>
      <c r="E265" t="str">
        <f t="shared" si="50"/>
        <v/>
      </c>
      <c r="F265" t="str">
        <f t="shared" si="51"/>
        <v/>
      </c>
      <c r="G265" t="e">
        <f>IF($C265="Male",VLOOKUP($F265,'Boys CDC 0-20'!$B$2:$F$243,3,FALSE), VLOOKUP($F265,'Girls CDC 0-20'!$B$2:$F$243,3,FALSE))</f>
        <v>#N/A</v>
      </c>
      <c r="H265" t="e">
        <f>IF($C265="Male",VLOOKUP($F265,'Boys CDC 0-20'!$B$2:$F$243,4,FALSE), VLOOKUP($F265,'Girls CDC 0-20'!$B$2:$F$243,4,FALSE))</f>
        <v>#N/A</v>
      </c>
      <c r="I265" t="e">
        <f>IF($C265="Male",VLOOKUP($F265,'Boys CDC 0-20'!$B$2:$F$243,5,FALSE), VLOOKUP($F265,'Girls CDC 0-20'!$B$2:$F$243,5,FALSE))</f>
        <v>#N/A</v>
      </c>
      <c r="J265" s="9" t="str">
        <f t="shared" si="49"/>
        <v/>
      </c>
      <c r="K265" t="str">
        <f t="shared" si="52"/>
        <v/>
      </c>
      <c r="L265" t="str">
        <f t="shared" si="53"/>
        <v/>
      </c>
      <c r="M265">
        <f>1</f>
        <v>1</v>
      </c>
      <c r="N265" t="e">
        <f>IF(C265="Male",IF($K265&lt;1857,VLOOKUP($K265,'WHO Ht Boys 0-5'!$A$2:$E$1858,4,FALSE), VLOOKUP($L265,'WHO2007HtAgeBoys5-19'!$A$2:$E$169,4,FALSE)),IF($K265&lt;1857,VLOOKUP($K265,'Girls WHO 0-5'!$A$2:$E$1858,4,FALSE), VLOOKUP($L265,'Girls WHO 5-19'!$A$2:$E$169,4,FALSE)))</f>
        <v>#N/A</v>
      </c>
      <c r="O265" t="e">
        <f>IF(C265="Male",IF($K265&lt;1857,VLOOKUP($K265,'WHO Ht Boys 0-5'!$A$2:$E$1858,5,FALSE), VLOOKUP($L265,'WHO2007HtAgeBoys5-19'!$A$2:$E$169,5,FALSE)),IF($K265&lt;1857,VLOOKUP($K265,'Girls WHO 0-5'!$A$2:$E$1858,5,FALSE), VLOOKUP($L265,'Girls WHO 5-19'!$A$2:$E$169,5,FALSE)))</f>
        <v>#N/A</v>
      </c>
      <c r="P265" s="9" t="str">
        <f t="shared" si="54"/>
        <v/>
      </c>
    </row>
    <row r="266" spans="2:16" x14ac:dyDescent="0.3">
      <c r="B266" s="5"/>
      <c r="C266" s="5"/>
      <c r="D266" s="5"/>
      <c r="E266" t="str">
        <f t="shared" si="50"/>
        <v/>
      </c>
      <c r="F266" t="str">
        <f t="shared" si="51"/>
        <v/>
      </c>
      <c r="G266" t="e">
        <f>IF($C266="Male",VLOOKUP($F266,'Boys CDC 0-20'!$B$2:$F$243,3,FALSE), VLOOKUP($F266,'Girls CDC 0-20'!$B$2:$F$243,3,FALSE))</f>
        <v>#N/A</v>
      </c>
      <c r="H266" t="e">
        <f>IF($C266="Male",VLOOKUP($F266,'Boys CDC 0-20'!$B$2:$F$243,4,FALSE), VLOOKUP($F266,'Girls CDC 0-20'!$B$2:$F$243,4,FALSE))</f>
        <v>#N/A</v>
      </c>
      <c r="I266" t="e">
        <f>IF($C266="Male",VLOOKUP($F266,'Boys CDC 0-20'!$B$2:$F$243,5,FALSE), VLOOKUP($F266,'Girls CDC 0-20'!$B$2:$F$243,5,FALSE))</f>
        <v>#N/A</v>
      </c>
      <c r="J266" s="9" t="str">
        <f t="shared" si="49"/>
        <v/>
      </c>
      <c r="K266" t="str">
        <f t="shared" si="52"/>
        <v/>
      </c>
      <c r="L266" t="str">
        <f t="shared" si="53"/>
        <v/>
      </c>
      <c r="M266">
        <f>1</f>
        <v>1</v>
      </c>
      <c r="N266" t="e">
        <f>IF(C266="Male",IF($K266&lt;1857,VLOOKUP($K266,'WHO Ht Boys 0-5'!$A$2:$E$1858,4,FALSE), VLOOKUP($L266,'WHO2007HtAgeBoys5-19'!$A$2:$E$169,4,FALSE)),IF($K266&lt;1857,VLOOKUP($K266,'Girls WHO 0-5'!$A$2:$E$1858,4,FALSE), VLOOKUP($L266,'Girls WHO 5-19'!$A$2:$E$169,4,FALSE)))</f>
        <v>#N/A</v>
      </c>
      <c r="O266" t="e">
        <f>IF(C266="Male",IF($K266&lt;1857,VLOOKUP($K266,'WHO Ht Boys 0-5'!$A$2:$E$1858,5,FALSE), VLOOKUP($L266,'WHO2007HtAgeBoys5-19'!$A$2:$E$169,5,FALSE)),IF($K266&lt;1857,VLOOKUP($K266,'Girls WHO 0-5'!$A$2:$E$1858,5,FALSE), VLOOKUP($L266,'Girls WHO 5-19'!$A$2:$E$169,5,FALSE)))</f>
        <v>#N/A</v>
      </c>
      <c r="P266" s="9" t="str">
        <f t="shared" si="54"/>
        <v/>
      </c>
    </row>
    <row r="267" spans="2:16" x14ac:dyDescent="0.3">
      <c r="B267" s="5"/>
      <c r="C267" s="5"/>
      <c r="D267" s="5"/>
      <c r="E267" t="str">
        <f t="shared" si="50"/>
        <v/>
      </c>
      <c r="F267" t="str">
        <f t="shared" si="51"/>
        <v/>
      </c>
      <c r="G267" t="e">
        <f>IF($C267="Male",VLOOKUP($F267,'Boys CDC 0-20'!$B$2:$F$243,3,FALSE), VLOOKUP($F267,'Girls CDC 0-20'!$B$2:$F$243,3,FALSE))</f>
        <v>#N/A</v>
      </c>
      <c r="H267" t="e">
        <f>IF($C267="Male",VLOOKUP($F267,'Boys CDC 0-20'!$B$2:$F$243,4,FALSE), VLOOKUP($F267,'Girls CDC 0-20'!$B$2:$F$243,4,FALSE))</f>
        <v>#N/A</v>
      </c>
      <c r="I267" t="e">
        <f>IF($C267="Male",VLOOKUP($F267,'Boys CDC 0-20'!$B$2:$F$243,5,FALSE), VLOOKUP($F267,'Girls CDC 0-20'!$B$2:$F$243,5,FALSE))</f>
        <v>#N/A</v>
      </c>
      <c r="J267" s="9" t="str">
        <f t="shared" si="49"/>
        <v/>
      </c>
      <c r="K267" t="str">
        <f t="shared" si="52"/>
        <v/>
      </c>
      <c r="L267" t="str">
        <f t="shared" si="53"/>
        <v/>
      </c>
      <c r="M267">
        <f>1</f>
        <v>1</v>
      </c>
      <c r="N267" t="e">
        <f>IF(C267="Male",IF($K267&lt;1857,VLOOKUP($K267,'WHO Ht Boys 0-5'!$A$2:$E$1858,4,FALSE), VLOOKUP($L267,'WHO2007HtAgeBoys5-19'!$A$2:$E$169,4,FALSE)),IF($K267&lt;1857,VLOOKUP($K267,'Girls WHO 0-5'!$A$2:$E$1858,4,FALSE), VLOOKUP($L267,'Girls WHO 5-19'!$A$2:$E$169,4,FALSE)))</f>
        <v>#N/A</v>
      </c>
      <c r="O267" t="e">
        <f>IF(C267="Male",IF($K267&lt;1857,VLOOKUP($K267,'WHO Ht Boys 0-5'!$A$2:$E$1858,5,FALSE), VLOOKUP($L267,'WHO2007HtAgeBoys5-19'!$A$2:$E$169,5,FALSE)),IF($K267&lt;1857,VLOOKUP($K267,'Girls WHO 0-5'!$A$2:$E$1858,5,FALSE), VLOOKUP($L267,'Girls WHO 5-19'!$A$2:$E$169,5,FALSE)))</f>
        <v>#N/A</v>
      </c>
      <c r="P267" s="9" t="str">
        <f t="shared" si="54"/>
        <v/>
      </c>
    </row>
    <row r="268" spans="2:16" x14ac:dyDescent="0.3">
      <c r="B268" s="5"/>
      <c r="C268" s="5"/>
      <c r="D268" s="5"/>
      <c r="E268" t="str">
        <f t="shared" si="50"/>
        <v/>
      </c>
      <c r="F268" t="str">
        <f t="shared" si="51"/>
        <v/>
      </c>
      <c r="G268" t="e">
        <f>IF($C268="Male",VLOOKUP($F268,'Boys CDC 0-20'!$B$2:$F$243,3,FALSE), VLOOKUP($F268,'Girls CDC 0-20'!$B$2:$F$243,3,FALSE))</f>
        <v>#N/A</v>
      </c>
      <c r="H268" t="e">
        <f>IF($C268="Male",VLOOKUP($F268,'Boys CDC 0-20'!$B$2:$F$243,4,FALSE), VLOOKUP($F268,'Girls CDC 0-20'!$B$2:$F$243,4,FALSE))</f>
        <v>#N/A</v>
      </c>
      <c r="I268" t="e">
        <f>IF($C268="Male",VLOOKUP($F268,'Boys CDC 0-20'!$B$2:$F$243,5,FALSE), VLOOKUP($F268,'Girls CDC 0-20'!$B$2:$F$243,5,FALSE))</f>
        <v>#N/A</v>
      </c>
      <c r="J268" s="9" t="str">
        <f t="shared" si="49"/>
        <v/>
      </c>
      <c r="K268" t="str">
        <f t="shared" si="52"/>
        <v/>
      </c>
      <c r="L268" t="str">
        <f t="shared" si="53"/>
        <v/>
      </c>
      <c r="M268">
        <f>1</f>
        <v>1</v>
      </c>
      <c r="N268" t="e">
        <f>IF(C268="Male",IF($K268&lt;1857,VLOOKUP($K268,'WHO Ht Boys 0-5'!$A$2:$E$1858,4,FALSE), VLOOKUP($L268,'WHO2007HtAgeBoys5-19'!$A$2:$E$169,4,FALSE)),IF($K268&lt;1857,VLOOKUP($K268,'Girls WHO 0-5'!$A$2:$E$1858,4,FALSE), VLOOKUP($L268,'Girls WHO 5-19'!$A$2:$E$169,4,FALSE)))</f>
        <v>#N/A</v>
      </c>
      <c r="O268" t="e">
        <f>IF(C268="Male",IF($K268&lt;1857,VLOOKUP($K268,'WHO Ht Boys 0-5'!$A$2:$E$1858,5,FALSE), VLOOKUP($L268,'WHO2007HtAgeBoys5-19'!$A$2:$E$169,5,FALSE)),IF($K268&lt;1857,VLOOKUP($K268,'Girls WHO 0-5'!$A$2:$E$1858,5,FALSE), VLOOKUP($L268,'Girls WHO 5-19'!$A$2:$E$169,5,FALSE)))</f>
        <v>#N/A</v>
      </c>
      <c r="P268" s="9" t="str">
        <f t="shared" si="54"/>
        <v/>
      </c>
    </row>
    <row r="269" spans="2:16" x14ac:dyDescent="0.3">
      <c r="B269" s="5"/>
      <c r="C269" s="5"/>
      <c r="D269" s="5"/>
      <c r="E269" t="str">
        <f t="shared" si="50"/>
        <v/>
      </c>
      <c r="F269" t="str">
        <f t="shared" si="51"/>
        <v/>
      </c>
      <c r="G269" t="e">
        <f>IF($C269="Male",VLOOKUP($F269,'Boys CDC 0-20'!$B$2:$F$243,3,FALSE), VLOOKUP($F269,'Girls CDC 0-20'!$B$2:$F$243,3,FALSE))</f>
        <v>#N/A</v>
      </c>
      <c r="H269" t="e">
        <f>IF($C269="Male",VLOOKUP($F269,'Boys CDC 0-20'!$B$2:$F$243,4,FALSE), VLOOKUP($F269,'Girls CDC 0-20'!$B$2:$F$243,4,FALSE))</f>
        <v>#N/A</v>
      </c>
      <c r="I269" t="e">
        <f>IF($C269="Male",VLOOKUP($F269,'Boys CDC 0-20'!$B$2:$F$243,5,FALSE), VLOOKUP($F269,'Girls CDC 0-20'!$B$2:$F$243,5,FALSE))</f>
        <v>#N/A</v>
      </c>
      <c r="J269" s="9" t="str">
        <f t="shared" si="49"/>
        <v/>
      </c>
      <c r="K269" t="str">
        <f t="shared" si="52"/>
        <v/>
      </c>
      <c r="L269" t="str">
        <f t="shared" si="53"/>
        <v/>
      </c>
      <c r="M269">
        <f>1</f>
        <v>1</v>
      </c>
      <c r="N269" t="e">
        <f>IF(C269="Male",IF($K269&lt;1857,VLOOKUP($K269,'WHO Ht Boys 0-5'!$A$2:$E$1858,4,FALSE), VLOOKUP($L269,'WHO2007HtAgeBoys5-19'!$A$2:$E$169,4,FALSE)),IF($K269&lt;1857,VLOOKUP($K269,'Girls WHO 0-5'!$A$2:$E$1858,4,FALSE), VLOOKUP($L269,'Girls WHO 5-19'!$A$2:$E$169,4,FALSE)))</f>
        <v>#N/A</v>
      </c>
      <c r="O269" t="e">
        <f>IF(C269="Male",IF($K269&lt;1857,VLOOKUP($K269,'WHO Ht Boys 0-5'!$A$2:$E$1858,5,FALSE), VLOOKUP($L269,'WHO2007HtAgeBoys5-19'!$A$2:$E$169,5,FALSE)),IF($K269&lt;1857,VLOOKUP($K269,'Girls WHO 0-5'!$A$2:$E$1858,5,FALSE), VLOOKUP($L269,'Girls WHO 5-19'!$A$2:$E$169,5,FALSE)))</f>
        <v>#N/A</v>
      </c>
      <c r="P269" s="9" t="str">
        <f t="shared" si="54"/>
        <v/>
      </c>
    </row>
    <row r="270" spans="2:16" x14ac:dyDescent="0.3">
      <c r="B270" s="5"/>
      <c r="C270" s="5"/>
      <c r="D270" s="5"/>
      <c r="E270" t="str">
        <f t="shared" si="50"/>
        <v/>
      </c>
      <c r="F270" t="str">
        <f t="shared" si="51"/>
        <v/>
      </c>
      <c r="G270" t="e">
        <f>IF($C270="Male",VLOOKUP($F270,'Boys CDC 0-20'!$B$2:$F$243,3,FALSE), VLOOKUP($F270,'Girls CDC 0-20'!$B$2:$F$243,3,FALSE))</f>
        <v>#N/A</v>
      </c>
      <c r="H270" t="e">
        <f>IF($C270="Male",VLOOKUP($F270,'Boys CDC 0-20'!$B$2:$F$243,4,FALSE), VLOOKUP($F270,'Girls CDC 0-20'!$B$2:$F$243,4,FALSE))</f>
        <v>#N/A</v>
      </c>
      <c r="I270" t="e">
        <f>IF($C270="Male",VLOOKUP($F270,'Boys CDC 0-20'!$B$2:$F$243,5,FALSE), VLOOKUP($F270,'Girls CDC 0-20'!$B$2:$F$243,5,FALSE))</f>
        <v>#N/A</v>
      </c>
      <c r="J270" s="9" t="str">
        <f t="shared" si="49"/>
        <v/>
      </c>
      <c r="K270" t="str">
        <f t="shared" si="52"/>
        <v/>
      </c>
      <c r="L270" t="str">
        <f t="shared" si="53"/>
        <v/>
      </c>
      <c r="M270">
        <f>1</f>
        <v>1</v>
      </c>
      <c r="N270" t="e">
        <f>IF(C270="Male",IF($K270&lt;1857,VLOOKUP($K270,'WHO Ht Boys 0-5'!$A$2:$E$1858,4,FALSE), VLOOKUP($L270,'WHO2007HtAgeBoys5-19'!$A$2:$E$169,4,FALSE)),IF($K270&lt;1857,VLOOKUP($K270,'Girls WHO 0-5'!$A$2:$E$1858,4,FALSE), VLOOKUP($L270,'Girls WHO 5-19'!$A$2:$E$169,4,FALSE)))</f>
        <v>#N/A</v>
      </c>
      <c r="O270" t="e">
        <f>IF(C270="Male",IF($K270&lt;1857,VLOOKUP($K270,'WHO Ht Boys 0-5'!$A$2:$E$1858,5,FALSE), VLOOKUP($L270,'WHO2007HtAgeBoys5-19'!$A$2:$E$169,5,FALSE)),IF($K270&lt;1857,VLOOKUP($K270,'Girls WHO 0-5'!$A$2:$E$1858,5,FALSE), VLOOKUP($L270,'Girls WHO 5-19'!$A$2:$E$169,5,FALSE)))</f>
        <v>#N/A</v>
      </c>
      <c r="P270" s="9" t="str">
        <f t="shared" si="54"/>
        <v/>
      </c>
    </row>
    <row r="271" spans="2:16" x14ac:dyDescent="0.3">
      <c r="B271" s="5"/>
      <c r="C271" s="5"/>
      <c r="D271" s="5"/>
      <c r="E271" t="str">
        <f t="shared" si="50"/>
        <v/>
      </c>
      <c r="F271" t="str">
        <f t="shared" si="51"/>
        <v/>
      </c>
      <c r="G271" t="e">
        <f>IF($C271="Male",VLOOKUP($F271,'Boys CDC 0-20'!$B$2:$F$243,3,FALSE), VLOOKUP($F271,'Girls CDC 0-20'!$B$2:$F$243,3,FALSE))</f>
        <v>#N/A</v>
      </c>
      <c r="H271" t="e">
        <f>IF($C271="Male",VLOOKUP($F271,'Boys CDC 0-20'!$B$2:$F$243,4,FALSE), VLOOKUP($F271,'Girls CDC 0-20'!$B$2:$F$243,4,FALSE))</f>
        <v>#N/A</v>
      </c>
      <c r="I271" t="e">
        <f>IF($C271="Male",VLOOKUP($F271,'Boys CDC 0-20'!$B$2:$F$243,5,FALSE), VLOOKUP($F271,'Girls CDC 0-20'!$B$2:$F$243,5,FALSE))</f>
        <v>#N/A</v>
      </c>
      <c r="J271" s="9" t="str">
        <f t="shared" si="49"/>
        <v/>
      </c>
      <c r="K271" t="str">
        <f t="shared" si="52"/>
        <v/>
      </c>
      <c r="L271" t="str">
        <f t="shared" si="53"/>
        <v/>
      </c>
      <c r="M271">
        <f>1</f>
        <v>1</v>
      </c>
      <c r="N271" t="e">
        <f>IF(C271="Male",IF($K271&lt;1857,VLOOKUP($K271,'WHO Ht Boys 0-5'!$A$2:$E$1858,4,FALSE), VLOOKUP($L271,'WHO2007HtAgeBoys5-19'!$A$2:$E$169,4,FALSE)),IF($K271&lt;1857,VLOOKUP($K271,'Girls WHO 0-5'!$A$2:$E$1858,4,FALSE), VLOOKUP($L271,'Girls WHO 5-19'!$A$2:$E$169,4,FALSE)))</f>
        <v>#N/A</v>
      </c>
      <c r="O271" t="e">
        <f>IF(C271="Male",IF($K271&lt;1857,VLOOKUP($K271,'WHO Ht Boys 0-5'!$A$2:$E$1858,5,FALSE), VLOOKUP($L271,'WHO2007HtAgeBoys5-19'!$A$2:$E$169,5,FALSE)),IF($K271&lt;1857,VLOOKUP($K271,'Girls WHO 0-5'!$A$2:$E$1858,5,FALSE), VLOOKUP($L271,'Girls WHO 5-19'!$A$2:$E$169,5,FALSE)))</f>
        <v>#N/A</v>
      </c>
      <c r="P271" s="9" t="str">
        <f t="shared" si="54"/>
        <v/>
      </c>
    </row>
    <row r="272" spans="2:16" x14ac:dyDescent="0.3">
      <c r="B272" s="5"/>
      <c r="C272" s="5"/>
      <c r="D272" s="5"/>
      <c r="E272" t="str">
        <f t="shared" si="50"/>
        <v/>
      </c>
      <c r="F272" t="str">
        <f t="shared" si="51"/>
        <v/>
      </c>
      <c r="G272" t="e">
        <f>IF($C272="Male",VLOOKUP($F272,'Boys CDC 0-20'!$B$2:$F$243,3,FALSE), VLOOKUP($F272,'Girls CDC 0-20'!$B$2:$F$243,3,FALSE))</f>
        <v>#N/A</v>
      </c>
      <c r="H272" t="e">
        <f>IF($C272="Male",VLOOKUP($F272,'Boys CDC 0-20'!$B$2:$F$243,4,FALSE), VLOOKUP($F272,'Girls CDC 0-20'!$B$2:$F$243,4,FALSE))</f>
        <v>#N/A</v>
      </c>
      <c r="I272" t="e">
        <f>IF($C272="Male",VLOOKUP($F272,'Boys CDC 0-20'!$B$2:$F$243,5,FALSE), VLOOKUP($F272,'Girls CDC 0-20'!$B$2:$F$243,5,FALSE))</f>
        <v>#N/A</v>
      </c>
      <c r="J272" s="9" t="str">
        <f t="shared" si="49"/>
        <v/>
      </c>
      <c r="K272" t="str">
        <f t="shared" si="52"/>
        <v/>
      </c>
      <c r="L272" t="str">
        <f t="shared" si="53"/>
        <v/>
      </c>
      <c r="M272">
        <f>1</f>
        <v>1</v>
      </c>
      <c r="N272" t="e">
        <f>IF(C272="Male",IF($K272&lt;1857,VLOOKUP($K272,'WHO Ht Boys 0-5'!$A$2:$E$1858,4,FALSE), VLOOKUP($L272,'WHO2007HtAgeBoys5-19'!$A$2:$E$169,4,FALSE)),IF($K272&lt;1857,VLOOKUP($K272,'Girls WHO 0-5'!$A$2:$E$1858,4,FALSE), VLOOKUP($L272,'Girls WHO 5-19'!$A$2:$E$169,4,FALSE)))</f>
        <v>#N/A</v>
      </c>
      <c r="O272" t="e">
        <f>IF(C272="Male",IF($K272&lt;1857,VLOOKUP($K272,'WHO Ht Boys 0-5'!$A$2:$E$1858,5,FALSE), VLOOKUP($L272,'WHO2007HtAgeBoys5-19'!$A$2:$E$169,5,FALSE)),IF($K272&lt;1857,VLOOKUP($K272,'Girls WHO 0-5'!$A$2:$E$1858,5,FALSE), VLOOKUP($L272,'Girls WHO 5-19'!$A$2:$E$169,5,FALSE)))</f>
        <v>#N/A</v>
      </c>
      <c r="P272" s="9" t="str">
        <f t="shared" si="54"/>
        <v/>
      </c>
    </row>
    <row r="273" spans="2:16" x14ac:dyDescent="0.3">
      <c r="B273" s="5"/>
      <c r="C273" s="5"/>
      <c r="D273" s="5"/>
      <c r="E273" t="str">
        <f t="shared" si="50"/>
        <v/>
      </c>
      <c r="F273" t="str">
        <f t="shared" si="51"/>
        <v/>
      </c>
      <c r="G273" t="e">
        <f>IF($C273="Male",VLOOKUP($F273,'Boys CDC 0-20'!$B$2:$F$243,3,FALSE), VLOOKUP($F273,'Girls CDC 0-20'!$B$2:$F$243,3,FALSE))</f>
        <v>#N/A</v>
      </c>
      <c r="H273" t="e">
        <f>IF($C273="Male",VLOOKUP($F273,'Boys CDC 0-20'!$B$2:$F$243,4,FALSE), VLOOKUP($F273,'Girls CDC 0-20'!$B$2:$F$243,4,FALSE))</f>
        <v>#N/A</v>
      </c>
      <c r="I273" t="e">
        <f>IF($C273="Male",VLOOKUP($F273,'Boys CDC 0-20'!$B$2:$F$243,5,FALSE), VLOOKUP($F273,'Girls CDC 0-20'!$B$2:$F$243,5,FALSE))</f>
        <v>#N/A</v>
      </c>
      <c r="J273" s="9" t="str">
        <f t="shared" si="49"/>
        <v/>
      </c>
      <c r="K273" t="str">
        <f t="shared" si="52"/>
        <v/>
      </c>
      <c r="L273" t="str">
        <f t="shared" si="53"/>
        <v/>
      </c>
      <c r="M273">
        <f>1</f>
        <v>1</v>
      </c>
      <c r="N273" t="e">
        <f>IF(C273="Male",IF($K273&lt;1857,VLOOKUP($K273,'WHO Ht Boys 0-5'!$A$2:$E$1858,4,FALSE), VLOOKUP($L273,'WHO2007HtAgeBoys5-19'!$A$2:$E$169,4,FALSE)),IF($K273&lt;1857,VLOOKUP($K273,'Girls WHO 0-5'!$A$2:$E$1858,4,FALSE), VLOOKUP($L273,'Girls WHO 5-19'!$A$2:$E$169,4,FALSE)))</f>
        <v>#N/A</v>
      </c>
      <c r="O273" t="e">
        <f>IF(C273="Male",IF($K273&lt;1857,VLOOKUP($K273,'WHO Ht Boys 0-5'!$A$2:$E$1858,5,FALSE), VLOOKUP($L273,'WHO2007HtAgeBoys5-19'!$A$2:$E$169,5,FALSE)),IF($K273&lt;1857,VLOOKUP($K273,'Girls WHO 0-5'!$A$2:$E$1858,5,FALSE), VLOOKUP($L273,'Girls WHO 5-19'!$A$2:$E$169,5,FALSE)))</f>
        <v>#N/A</v>
      </c>
      <c r="P273" s="9" t="str">
        <f t="shared" si="54"/>
        <v/>
      </c>
    </row>
    <row r="274" spans="2:16" x14ac:dyDescent="0.3">
      <c r="B274" s="5"/>
      <c r="C274" s="5"/>
      <c r="D274" s="5"/>
      <c r="E274" t="str">
        <f t="shared" si="50"/>
        <v/>
      </c>
      <c r="F274" t="str">
        <f t="shared" si="51"/>
        <v/>
      </c>
      <c r="G274" t="e">
        <f>IF($C274="Male",VLOOKUP($F274,'Boys CDC 0-20'!$B$2:$F$243,3,FALSE), VLOOKUP($F274,'Girls CDC 0-20'!$B$2:$F$243,3,FALSE))</f>
        <v>#N/A</v>
      </c>
      <c r="H274" t="e">
        <f>IF($C274="Male",VLOOKUP($F274,'Boys CDC 0-20'!$B$2:$F$243,4,FALSE), VLOOKUP($F274,'Girls CDC 0-20'!$B$2:$F$243,4,FALSE))</f>
        <v>#N/A</v>
      </c>
      <c r="I274" t="e">
        <f>IF($C274="Male",VLOOKUP($F274,'Boys CDC 0-20'!$B$2:$F$243,5,FALSE), VLOOKUP($F274,'Girls CDC 0-20'!$B$2:$F$243,5,FALSE))</f>
        <v>#N/A</v>
      </c>
      <c r="J274" s="9" t="str">
        <f t="shared" si="49"/>
        <v/>
      </c>
      <c r="K274" t="str">
        <f t="shared" si="52"/>
        <v/>
      </c>
      <c r="L274" t="str">
        <f t="shared" si="53"/>
        <v/>
      </c>
      <c r="M274">
        <f>1</f>
        <v>1</v>
      </c>
      <c r="N274" t="e">
        <f>IF(C274="Male",IF($K274&lt;1857,VLOOKUP($K274,'WHO Ht Boys 0-5'!$A$2:$E$1858,4,FALSE), VLOOKUP($L274,'WHO2007HtAgeBoys5-19'!$A$2:$E$169,4,FALSE)),IF($K274&lt;1857,VLOOKUP($K274,'Girls WHO 0-5'!$A$2:$E$1858,4,FALSE), VLOOKUP($L274,'Girls WHO 5-19'!$A$2:$E$169,4,FALSE)))</f>
        <v>#N/A</v>
      </c>
      <c r="O274" t="e">
        <f>IF(C274="Male",IF($K274&lt;1857,VLOOKUP($K274,'WHO Ht Boys 0-5'!$A$2:$E$1858,5,FALSE), VLOOKUP($L274,'WHO2007HtAgeBoys5-19'!$A$2:$E$169,5,FALSE)),IF($K274&lt;1857,VLOOKUP($K274,'Girls WHO 0-5'!$A$2:$E$1858,5,FALSE), VLOOKUP($L274,'Girls WHO 5-19'!$A$2:$E$169,5,FALSE)))</f>
        <v>#N/A</v>
      </c>
      <c r="P274" s="9" t="str">
        <f t="shared" si="54"/>
        <v/>
      </c>
    </row>
    <row r="275" spans="2:16" x14ac:dyDescent="0.3">
      <c r="B275" s="5"/>
      <c r="C275" s="5"/>
      <c r="D275" s="5"/>
      <c r="E275" t="str">
        <f t="shared" si="50"/>
        <v/>
      </c>
      <c r="F275" t="str">
        <f t="shared" si="51"/>
        <v/>
      </c>
      <c r="G275" t="e">
        <f>IF($C275="Male",VLOOKUP($F275,'Boys CDC 0-20'!$B$2:$F$243,3,FALSE), VLOOKUP($F275,'Girls CDC 0-20'!$B$2:$F$243,3,FALSE))</f>
        <v>#N/A</v>
      </c>
      <c r="H275" t="e">
        <f>IF($C275="Male",VLOOKUP($F275,'Boys CDC 0-20'!$B$2:$F$243,4,FALSE), VLOOKUP($F275,'Girls CDC 0-20'!$B$2:$F$243,4,FALSE))</f>
        <v>#N/A</v>
      </c>
      <c r="I275" t="e">
        <f>IF($C275="Male",VLOOKUP($F275,'Boys CDC 0-20'!$B$2:$F$243,5,FALSE), VLOOKUP($F275,'Girls CDC 0-20'!$B$2:$F$243,5,FALSE))</f>
        <v>#N/A</v>
      </c>
      <c r="J275" s="9" t="str">
        <f t="shared" ref="J275:J338" si="55">IF(OR(B275="",C275="",D275=""),"",(((D275/H275)^G275)-1)/(G275*I275))</f>
        <v/>
      </c>
      <c r="K275" t="str">
        <f t="shared" si="52"/>
        <v/>
      </c>
      <c r="L275" t="str">
        <f t="shared" si="53"/>
        <v/>
      </c>
      <c r="M275">
        <f>1</f>
        <v>1</v>
      </c>
      <c r="N275" t="e">
        <f>IF(C275="Male",IF($K275&lt;1857,VLOOKUP($K275,'WHO Ht Boys 0-5'!$A$2:$E$1858,4,FALSE), VLOOKUP($L275,'WHO2007HtAgeBoys5-19'!$A$2:$E$169,4,FALSE)),IF($K275&lt;1857,VLOOKUP($K275,'Girls WHO 0-5'!$A$2:$E$1858,4,FALSE), VLOOKUP($L275,'Girls WHO 5-19'!$A$2:$E$169,4,FALSE)))</f>
        <v>#N/A</v>
      </c>
      <c r="O275" t="e">
        <f>IF(C275="Male",IF($K275&lt;1857,VLOOKUP($K275,'WHO Ht Boys 0-5'!$A$2:$E$1858,5,FALSE), VLOOKUP($L275,'WHO2007HtAgeBoys5-19'!$A$2:$E$169,5,FALSE)),IF($K275&lt;1857,VLOOKUP($K275,'Girls WHO 0-5'!$A$2:$E$1858,5,FALSE), VLOOKUP($L275,'Girls WHO 5-19'!$A$2:$E$169,5,FALSE)))</f>
        <v>#N/A</v>
      </c>
      <c r="P275" s="9" t="str">
        <f t="shared" si="54"/>
        <v/>
      </c>
    </row>
    <row r="276" spans="2:16" x14ac:dyDescent="0.3">
      <c r="B276" s="5"/>
      <c r="C276" s="5"/>
      <c r="D276" s="5"/>
      <c r="E276" t="str">
        <f t="shared" si="50"/>
        <v/>
      </c>
      <c r="F276" t="str">
        <f t="shared" si="51"/>
        <v/>
      </c>
      <c r="G276" t="e">
        <f>IF($C276="Male",VLOOKUP($F276,'Boys CDC 0-20'!$B$2:$F$243,3,FALSE), VLOOKUP($F276,'Girls CDC 0-20'!$B$2:$F$243,3,FALSE))</f>
        <v>#N/A</v>
      </c>
      <c r="H276" t="e">
        <f>IF($C276="Male",VLOOKUP($F276,'Boys CDC 0-20'!$B$2:$F$243,4,FALSE), VLOOKUP($F276,'Girls CDC 0-20'!$B$2:$F$243,4,FALSE))</f>
        <v>#N/A</v>
      </c>
      <c r="I276" t="e">
        <f>IF($C276="Male",VLOOKUP($F276,'Boys CDC 0-20'!$B$2:$F$243,5,FALSE), VLOOKUP($F276,'Girls CDC 0-20'!$B$2:$F$243,5,FALSE))</f>
        <v>#N/A</v>
      </c>
      <c r="J276" s="9" t="str">
        <f t="shared" si="55"/>
        <v/>
      </c>
      <c r="K276" t="str">
        <f t="shared" si="52"/>
        <v/>
      </c>
      <c r="L276" t="str">
        <f t="shared" si="53"/>
        <v/>
      </c>
      <c r="M276">
        <f>1</f>
        <v>1</v>
      </c>
      <c r="N276" t="e">
        <f>IF(C276="Male",IF($K276&lt;1857,VLOOKUP($K276,'WHO Ht Boys 0-5'!$A$2:$E$1858,4,FALSE), VLOOKUP($L276,'WHO2007HtAgeBoys5-19'!$A$2:$E$169,4,FALSE)),IF($K276&lt;1857,VLOOKUP($K276,'Girls WHO 0-5'!$A$2:$E$1858,4,FALSE), VLOOKUP($L276,'Girls WHO 5-19'!$A$2:$E$169,4,FALSE)))</f>
        <v>#N/A</v>
      </c>
      <c r="O276" t="e">
        <f>IF(C276="Male",IF($K276&lt;1857,VLOOKUP($K276,'WHO Ht Boys 0-5'!$A$2:$E$1858,5,FALSE), VLOOKUP($L276,'WHO2007HtAgeBoys5-19'!$A$2:$E$169,5,FALSE)),IF($K276&lt;1857,VLOOKUP($K276,'Girls WHO 0-5'!$A$2:$E$1858,5,FALSE), VLOOKUP($L276,'Girls WHO 5-19'!$A$2:$E$169,5,FALSE)))</f>
        <v>#N/A</v>
      </c>
      <c r="P276" s="9" t="str">
        <f t="shared" si="54"/>
        <v/>
      </c>
    </row>
    <row r="277" spans="2:16" x14ac:dyDescent="0.3">
      <c r="B277" s="5"/>
      <c r="C277" s="5"/>
      <c r="D277" s="5"/>
      <c r="E277" t="str">
        <f t="shared" si="50"/>
        <v/>
      </c>
      <c r="F277" t="str">
        <f t="shared" si="51"/>
        <v/>
      </c>
      <c r="G277" t="e">
        <f>IF($C277="Male",VLOOKUP($F277,'Boys CDC 0-20'!$B$2:$F$243,3,FALSE), VLOOKUP($F277,'Girls CDC 0-20'!$B$2:$F$243,3,FALSE))</f>
        <v>#N/A</v>
      </c>
      <c r="H277" t="e">
        <f>IF($C277="Male",VLOOKUP($F277,'Boys CDC 0-20'!$B$2:$F$243,4,FALSE), VLOOKUP($F277,'Girls CDC 0-20'!$B$2:$F$243,4,FALSE))</f>
        <v>#N/A</v>
      </c>
      <c r="I277" t="e">
        <f>IF($C277="Male",VLOOKUP($F277,'Boys CDC 0-20'!$B$2:$F$243,5,FALSE), VLOOKUP($F277,'Girls CDC 0-20'!$B$2:$F$243,5,FALSE))</f>
        <v>#N/A</v>
      </c>
      <c r="J277" s="9" t="str">
        <f t="shared" si="55"/>
        <v/>
      </c>
      <c r="K277" t="str">
        <f t="shared" si="52"/>
        <v/>
      </c>
      <c r="L277" t="str">
        <f t="shared" si="53"/>
        <v/>
      </c>
      <c r="M277">
        <f>1</f>
        <v>1</v>
      </c>
      <c r="N277" t="e">
        <f>IF(C277="Male",IF($K277&lt;1857,VLOOKUP($K277,'WHO Ht Boys 0-5'!$A$2:$E$1858,4,FALSE), VLOOKUP($L277,'WHO2007HtAgeBoys5-19'!$A$2:$E$169,4,FALSE)),IF($K277&lt;1857,VLOOKUP($K277,'Girls WHO 0-5'!$A$2:$E$1858,4,FALSE), VLOOKUP($L277,'Girls WHO 5-19'!$A$2:$E$169,4,FALSE)))</f>
        <v>#N/A</v>
      </c>
      <c r="O277" t="e">
        <f>IF(C277="Male",IF($K277&lt;1857,VLOOKUP($K277,'WHO Ht Boys 0-5'!$A$2:$E$1858,5,FALSE), VLOOKUP($L277,'WHO2007HtAgeBoys5-19'!$A$2:$E$169,5,FALSE)),IF($K277&lt;1857,VLOOKUP($K277,'Girls WHO 0-5'!$A$2:$E$1858,5,FALSE), VLOOKUP($L277,'Girls WHO 5-19'!$A$2:$E$169,5,FALSE)))</f>
        <v>#N/A</v>
      </c>
      <c r="P277" s="9" t="str">
        <f t="shared" si="54"/>
        <v/>
      </c>
    </row>
    <row r="278" spans="2:16" x14ac:dyDescent="0.3">
      <c r="B278" s="5"/>
      <c r="C278" s="5"/>
      <c r="D278" s="5"/>
      <c r="E278" t="str">
        <f t="shared" si="50"/>
        <v/>
      </c>
      <c r="F278" t="str">
        <f t="shared" si="51"/>
        <v/>
      </c>
      <c r="G278" t="e">
        <f>IF($C278="Male",VLOOKUP($F278,'Boys CDC 0-20'!$B$2:$F$243,3,FALSE), VLOOKUP($F278,'Girls CDC 0-20'!$B$2:$F$243,3,FALSE))</f>
        <v>#N/A</v>
      </c>
      <c r="H278" t="e">
        <f>IF($C278="Male",VLOOKUP($F278,'Boys CDC 0-20'!$B$2:$F$243,4,FALSE), VLOOKUP($F278,'Girls CDC 0-20'!$B$2:$F$243,4,FALSE))</f>
        <v>#N/A</v>
      </c>
      <c r="I278" t="e">
        <f>IF($C278="Male",VLOOKUP($F278,'Boys CDC 0-20'!$B$2:$F$243,5,FALSE), VLOOKUP($F278,'Girls CDC 0-20'!$B$2:$F$243,5,FALSE))</f>
        <v>#N/A</v>
      </c>
      <c r="J278" s="9" t="str">
        <f t="shared" si="55"/>
        <v/>
      </c>
      <c r="K278" t="str">
        <f t="shared" si="52"/>
        <v/>
      </c>
      <c r="L278" t="str">
        <f t="shared" si="53"/>
        <v/>
      </c>
      <c r="M278">
        <f>1</f>
        <v>1</v>
      </c>
      <c r="N278" t="e">
        <f>IF(C278="Male",IF($K278&lt;1857,VLOOKUP($K278,'WHO Ht Boys 0-5'!$A$2:$E$1858,4,FALSE), VLOOKUP($L278,'WHO2007HtAgeBoys5-19'!$A$2:$E$169,4,FALSE)),IF($K278&lt;1857,VLOOKUP($K278,'Girls WHO 0-5'!$A$2:$E$1858,4,FALSE), VLOOKUP($L278,'Girls WHO 5-19'!$A$2:$E$169,4,FALSE)))</f>
        <v>#N/A</v>
      </c>
      <c r="O278" t="e">
        <f>IF(C278="Male",IF($K278&lt;1857,VLOOKUP($K278,'WHO Ht Boys 0-5'!$A$2:$E$1858,5,FALSE), VLOOKUP($L278,'WHO2007HtAgeBoys5-19'!$A$2:$E$169,5,FALSE)),IF($K278&lt;1857,VLOOKUP($K278,'Girls WHO 0-5'!$A$2:$E$1858,5,FALSE), VLOOKUP($L278,'Girls WHO 5-19'!$A$2:$E$169,5,FALSE)))</f>
        <v>#N/A</v>
      </c>
      <c r="P278" s="9" t="str">
        <f t="shared" si="54"/>
        <v/>
      </c>
    </row>
    <row r="279" spans="2:16" x14ac:dyDescent="0.3">
      <c r="B279" s="5"/>
      <c r="C279" s="5"/>
      <c r="D279" s="5"/>
      <c r="E279" t="str">
        <f t="shared" si="50"/>
        <v/>
      </c>
      <c r="F279" t="str">
        <f t="shared" si="51"/>
        <v/>
      </c>
      <c r="G279" t="e">
        <f>IF($C279="Male",VLOOKUP($F279,'Boys CDC 0-20'!$B$2:$F$243,3,FALSE), VLOOKUP($F279,'Girls CDC 0-20'!$B$2:$F$243,3,FALSE))</f>
        <v>#N/A</v>
      </c>
      <c r="H279" t="e">
        <f>IF($C279="Male",VLOOKUP($F279,'Boys CDC 0-20'!$B$2:$F$243,4,FALSE), VLOOKUP($F279,'Girls CDC 0-20'!$B$2:$F$243,4,FALSE))</f>
        <v>#N/A</v>
      </c>
      <c r="I279" t="e">
        <f>IF($C279="Male",VLOOKUP($F279,'Boys CDC 0-20'!$B$2:$F$243,5,FALSE), VLOOKUP($F279,'Girls CDC 0-20'!$B$2:$F$243,5,FALSE))</f>
        <v>#N/A</v>
      </c>
      <c r="J279" s="9" t="str">
        <f t="shared" si="55"/>
        <v/>
      </c>
      <c r="K279" t="str">
        <f t="shared" si="52"/>
        <v/>
      </c>
      <c r="L279" t="str">
        <f t="shared" si="53"/>
        <v/>
      </c>
      <c r="M279">
        <f>1</f>
        <v>1</v>
      </c>
      <c r="N279" t="e">
        <f>IF(C279="Male",IF($K279&lt;1857,VLOOKUP($K279,'WHO Ht Boys 0-5'!$A$2:$E$1858,4,FALSE), VLOOKUP($L279,'WHO2007HtAgeBoys5-19'!$A$2:$E$169,4,FALSE)),IF($K279&lt;1857,VLOOKUP($K279,'Girls WHO 0-5'!$A$2:$E$1858,4,FALSE), VLOOKUP($L279,'Girls WHO 5-19'!$A$2:$E$169,4,FALSE)))</f>
        <v>#N/A</v>
      </c>
      <c r="O279" t="e">
        <f>IF(C279="Male",IF($K279&lt;1857,VLOOKUP($K279,'WHO Ht Boys 0-5'!$A$2:$E$1858,5,FALSE), VLOOKUP($L279,'WHO2007HtAgeBoys5-19'!$A$2:$E$169,5,FALSE)),IF($K279&lt;1857,VLOOKUP($K279,'Girls WHO 0-5'!$A$2:$E$1858,5,FALSE), VLOOKUP($L279,'Girls WHO 5-19'!$A$2:$E$169,5,FALSE)))</f>
        <v>#N/A</v>
      </c>
      <c r="P279" s="9" t="str">
        <f t="shared" si="54"/>
        <v/>
      </c>
    </row>
    <row r="280" spans="2:16" x14ac:dyDescent="0.3">
      <c r="B280" s="5"/>
      <c r="C280" s="5"/>
      <c r="D280" s="5"/>
      <c r="E280" t="str">
        <f t="shared" si="50"/>
        <v/>
      </c>
      <c r="F280" t="str">
        <f t="shared" si="51"/>
        <v/>
      </c>
      <c r="G280" t="e">
        <f>IF($C280="Male",VLOOKUP($F280,'Boys CDC 0-20'!$B$2:$F$243,3,FALSE), VLOOKUP($F280,'Girls CDC 0-20'!$B$2:$F$243,3,FALSE))</f>
        <v>#N/A</v>
      </c>
      <c r="H280" t="e">
        <f>IF($C280="Male",VLOOKUP($F280,'Boys CDC 0-20'!$B$2:$F$243,4,FALSE), VLOOKUP($F280,'Girls CDC 0-20'!$B$2:$F$243,4,FALSE))</f>
        <v>#N/A</v>
      </c>
      <c r="I280" t="e">
        <f>IF($C280="Male",VLOOKUP($F280,'Boys CDC 0-20'!$B$2:$F$243,5,FALSE), VLOOKUP($F280,'Girls CDC 0-20'!$B$2:$F$243,5,FALSE))</f>
        <v>#N/A</v>
      </c>
      <c r="J280" s="9" t="str">
        <f t="shared" si="55"/>
        <v/>
      </c>
      <c r="K280" t="str">
        <f t="shared" si="52"/>
        <v/>
      </c>
      <c r="L280" t="str">
        <f t="shared" si="53"/>
        <v/>
      </c>
      <c r="M280">
        <f>1</f>
        <v>1</v>
      </c>
      <c r="N280" t="e">
        <f>IF(C280="Male",IF($K280&lt;1857,VLOOKUP($K280,'WHO Ht Boys 0-5'!$A$2:$E$1858,4,FALSE), VLOOKUP($L280,'WHO2007HtAgeBoys5-19'!$A$2:$E$169,4,FALSE)),IF($K280&lt;1857,VLOOKUP($K280,'Girls WHO 0-5'!$A$2:$E$1858,4,FALSE), VLOOKUP($L280,'Girls WHO 5-19'!$A$2:$E$169,4,FALSE)))</f>
        <v>#N/A</v>
      </c>
      <c r="O280" t="e">
        <f>IF(C280="Male",IF($K280&lt;1857,VLOOKUP($K280,'WHO Ht Boys 0-5'!$A$2:$E$1858,5,FALSE), VLOOKUP($L280,'WHO2007HtAgeBoys5-19'!$A$2:$E$169,5,FALSE)),IF($K280&lt;1857,VLOOKUP($K280,'Girls WHO 0-5'!$A$2:$E$1858,5,FALSE), VLOOKUP($L280,'Girls WHO 5-19'!$A$2:$E$169,5,FALSE)))</f>
        <v>#N/A</v>
      </c>
      <c r="P280" s="9" t="str">
        <f t="shared" si="54"/>
        <v/>
      </c>
    </row>
    <row r="281" spans="2:16" x14ac:dyDescent="0.3">
      <c r="B281" s="5"/>
      <c r="C281" s="5"/>
      <c r="D281" s="5"/>
      <c r="E281" t="str">
        <f t="shared" si="50"/>
        <v/>
      </c>
      <c r="F281" t="str">
        <f t="shared" si="51"/>
        <v/>
      </c>
      <c r="G281" t="e">
        <f>IF($C281="Male",VLOOKUP($F281,'Boys CDC 0-20'!$B$2:$F$243,3,FALSE), VLOOKUP($F281,'Girls CDC 0-20'!$B$2:$F$243,3,FALSE))</f>
        <v>#N/A</v>
      </c>
      <c r="H281" t="e">
        <f>IF($C281="Male",VLOOKUP($F281,'Boys CDC 0-20'!$B$2:$F$243,4,FALSE), VLOOKUP($F281,'Girls CDC 0-20'!$B$2:$F$243,4,FALSE))</f>
        <v>#N/A</v>
      </c>
      <c r="I281" t="e">
        <f>IF($C281="Male",VLOOKUP($F281,'Boys CDC 0-20'!$B$2:$F$243,5,FALSE), VLOOKUP($F281,'Girls CDC 0-20'!$B$2:$F$243,5,FALSE))</f>
        <v>#N/A</v>
      </c>
      <c r="J281" s="9" t="str">
        <f t="shared" si="55"/>
        <v/>
      </c>
      <c r="K281" t="str">
        <f t="shared" si="52"/>
        <v/>
      </c>
      <c r="L281" t="str">
        <f t="shared" si="53"/>
        <v/>
      </c>
      <c r="M281">
        <f>1</f>
        <v>1</v>
      </c>
      <c r="N281" t="e">
        <f>IF(C281="Male",IF($K281&lt;1857,VLOOKUP($K281,'WHO Ht Boys 0-5'!$A$2:$E$1858,4,FALSE), VLOOKUP($L281,'WHO2007HtAgeBoys5-19'!$A$2:$E$169,4,FALSE)),IF($K281&lt;1857,VLOOKUP($K281,'Girls WHO 0-5'!$A$2:$E$1858,4,FALSE), VLOOKUP($L281,'Girls WHO 5-19'!$A$2:$E$169,4,FALSE)))</f>
        <v>#N/A</v>
      </c>
      <c r="O281" t="e">
        <f>IF(C281="Male",IF($K281&lt;1857,VLOOKUP($K281,'WHO Ht Boys 0-5'!$A$2:$E$1858,5,FALSE), VLOOKUP($L281,'WHO2007HtAgeBoys5-19'!$A$2:$E$169,5,FALSE)),IF($K281&lt;1857,VLOOKUP($K281,'Girls WHO 0-5'!$A$2:$E$1858,5,FALSE), VLOOKUP($L281,'Girls WHO 5-19'!$A$2:$E$169,5,FALSE)))</f>
        <v>#N/A</v>
      </c>
      <c r="P281" s="9" t="str">
        <f t="shared" si="54"/>
        <v/>
      </c>
    </row>
    <row r="282" spans="2:16" x14ac:dyDescent="0.3">
      <c r="B282" s="5"/>
      <c r="C282" s="5"/>
      <c r="D282" s="5"/>
      <c r="E282" t="str">
        <f t="shared" si="50"/>
        <v/>
      </c>
      <c r="F282" t="str">
        <f t="shared" si="51"/>
        <v/>
      </c>
      <c r="G282" t="e">
        <f>IF($C282="Male",VLOOKUP($F282,'Boys CDC 0-20'!$B$2:$F$243,3,FALSE), VLOOKUP($F282,'Girls CDC 0-20'!$B$2:$F$243,3,FALSE))</f>
        <v>#N/A</v>
      </c>
      <c r="H282" t="e">
        <f>IF($C282="Male",VLOOKUP($F282,'Boys CDC 0-20'!$B$2:$F$243,4,FALSE), VLOOKUP($F282,'Girls CDC 0-20'!$B$2:$F$243,4,FALSE))</f>
        <v>#N/A</v>
      </c>
      <c r="I282" t="e">
        <f>IF($C282="Male",VLOOKUP($F282,'Boys CDC 0-20'!$B$2:$F$243,5,FALSE), VLOOKUP($F282,'Girls CDC 0-20'!$B$2:$F$243,5,FALSE))</f>
        <v>#N/A</v>
      </c>
      <c r="J282" s="9" t="str">
        <f t="shared" si="55"/>
        <v/>
      </c>
      <c r="K282" t="str">
        <f t="shared" si="52"/>
        <v/>
      </c>
      <c r="L282" t="str">
        <f t="shared" si="53"/>
        <v/>
      </c>
      <c r="M282">
        <f>1</f>
        <v>1</v>
      </c>
      <c r="N282" t="e">
        <f>IF(C282="Male",IF($K282&lt;1857,VLOOKUP($K282,'WHO Ht Boys 0-5'!$A$2:$E$1858,4,FALSE), VLOOKUP($L282,'WHO2007HtAgeBoys5-19'!$A$2:$E$169,4,FALSE)),IF($K282&lt;1857,VLOOKUP($K282,'Girls WHO 0-5'!$A$2:$E$1858,4,FALSE), VLOOKUP($L282,'Girls WHO 5-19'!$A$2:$E$169,4,FALSE)))</f>
        <v>#N/A</v>
      </c>
      <c r="O282" t="e">
        <f>IF(C282="Male",IF($K282&lt;1857,VLOOKUP($K282,'WHO Ht Boys 0-5'!$A$2:$E$1858,5,FALSE), VLOOKUP($L282,'WHO2007HtAgeBoys5-19'!$A$2:$E$169,5,FALSE)),IF($K282&lt;1857,VLOOKUP($K282,'Girls WHO 0-5'!$A$2:$E$1858,5,FALSE), VLOOKUP($L282,'Girls WHO 5-19'!$A$2:$E$169,5,FALSE)))</f>
        <v>#N/A</v>
      </c>
      <c r="P282" s="9" t="str">
        <f t="shared" si="54"/>
        <v/>
      </c>
    </row>
    <row r="283" spans="2:16" x14ac:dyDescent="0.3">
      <c r="B283" s="5"/>
      <c r="C283" s="5"/>
      <c r="D283" s="5"/>
      <c r="E283" t="str">
        <f t="shared" si="50"/>
        <v/>
      </c>
      <c r="F283" t="str">
        <f t="shared" si="51"/>
        <v/>
      </c>
      <c r="G283" t="e">
        <f>IF($C283="Male",VLOOKUP($F283,'Boys CDC 0-20'!$B$2:$F$243,3,FALSE), VLOOKUP($F283,'Girls CDC 0-20'!$B$2:$F$243,3,FALSE))</f>
        <v>#N/A</v>
      </c>
      <c r="H283" t="e">
        <f>IF($C283="Male",VLOOKUP($F283,'Boys CDC 0-20'!$B$2:$F$243,4,FALSE), VLOOKUP($F283,'Girls CDC 0-20'!$B$2:$F$243,4,FALSE))</f>
        <v>#N/A</v>
      </c>
      <c r="I283" t="e">
        <f>IF($C283="Male",VLOOKUP($F283,'Boys CDC 0-20'!$B$2:$F$243,5,FALSE), VLOOKUP($F283,'Girls CDC 0-20'!$B$2:$F$243,5,FALSE))</f>
        <v>#N/A</v>
      </c>
      <c r="J283" s="9" t="str">
        <f t="shared" si="55"/>
        <v/>
      </c>
      <c r="K283" t="str">
        <f t="shared" si="52"/>
        <v/>
      </c>
      <c r="L283" t="str">
        <f t="shared" si="53"/>
        <v/>
      </c>
      <c r="M283">
        <f>1</f>
        <v>1</v>
      </c>
      <c r="N283" t="e">
        <f>IF(C283="Male",IF($K283&lt;1857,VLOOKUP($K283,'WHO Ht Boys 0-5'!$A$2:$E$1858,4,FALSE), VLOOKUP($L283,'WHO2007HtAgeBoys5-19'!$A$2:$E$169,4,FALSE)),IF($K283&lt;1857,VLOOKUP($K283,'Girls WHO 0-5'!$A$2:$E$1858,4,FALSE), VLOOKUP($L283,'Girls WHO 5-19'!$A$2:$E$169,4,FALSE)))</f>
        <v>#N/A</v>
      </c>
      <c r="O283" t="e">
        <f>IF(C283="Male",IF($K283&lt;1857,VLOOKUP($K283,'WHO Ht Boys 0-5'!$A$2:$E$1858,5,FALSE), VLOOKUP($L283,'WHO2007HtAgeBoys5-19'!$A$2:$E$169,5,FALSE)),IF($K283&lt;1857,VLOOKUP($K283,'Girls WHO 0-5'!$A$2:$E$1858,5,FALSE), VLOOKUP($L283,'Girls WHO 5-19'!$A$2:$E$169,5,FALSE)))</f>
        <v>#N/A</v>
      </c>
      <c r="P283" s="9" t="str">
        <f t="shared" si="54"/>
        <v/>
      </c>
    </row>
    <row r="284" spans="2:16" x14ac:dyDescent="0.3">
      <c r="B284" s="5"/>
      <c r="C284" s="5"/>
      <c r="D284" s="5"/>
      <c r="E284" t="str">
        <f t="shared" si="50"/>
        <v/>
      </c>
      <c r="F284" t="str">
        <f t="shared" si="51"/>
        <v/>
      </c>
      <c r="G284" t="e">
        <f>IF($C284="Male",VLOOKUP($F284,'Boys CDC 0-20'!$B$2:$F$243,3,FALSE), VLOOKUP($F284,'Girls CDC 0-20'!$B$2:$F$243,3,FALSE))</f>
        <v>#N/A</v>
      </c>
      <c r="H284" t="e">
        <f>IF($C284="Male",VLOOKUP($F284,'Boys CDC 0-20'!$B$2:$F$243,4,FALSE), VLOOKUP($F284,'Girls CDC 0-20'!$B$2:$F$243,4,FALSE))</f>
        <v>#N/A</v>
      </c>
      <c r="I284" t="e">
        <f>IF($C284="Male",VLOOKUP($F284,'Boys CDC 0-20'!$B$2:$F$243,5,FALSE), VLOOKUP($F284,'Girls CDC 0-20'!$B$2:$F$243,5,FALSE))</f>
        <v>#N/A</v>
      </c>
      <c r="J284" s="9" t="str">
        <f t="shared" si="55"/>
        <v/>
      </c>
      <c r="K284" t="str">
        <f t="shared" si="52"/>
        <v/>
      </c>
      <c r="L284" t="str">
        <f t="shared" si="53"/>
        <v/>
      </c>
      <c r="M284">
        <f>1</f>
        <v>1</v>
      </c>
      <c r="N284" t="e">
        <f>IF(C284="Male",IF($K284&lt;1857,VLOOKUP($K284,'WHO Ht Boys 0-5'!$A$2:$E$1858,4,FALSE), VLOOKUP($L284,'WHO2007HtAgeBoys5-19'!$A$2:$E$169,4,FALSE)),IF($K284&lt;1857,VLOOKUP($K284,'Girls WHO 0-5'!$A$2:$E$1858,4,FALSE), VLOOKUP($L284,'Girls WHO 5-19'!$A$2:$E$169,4,FALSE)))</f>
        <v>#N/A</v>
      </c>
      <c r="O284" t="e">
        <f>IF(C284="Male",IF($K284&lt;1857,VLOOKUP($K284,'WHO Ht Boys 0-5'!$A$2:$E$1858,5,FALSE), VLOOKUP($L284,'WHO2007HtAgeBoys5-19'!$A$2:$E$169,5,FALSE)),IF($K284&lt;1857,VLOOKUP($K284,'Girls WHO 0-5'!$A$2:$E$1858,5,FALSE), VLOOKUP($L284,'Girls WHO 5-19'!$A$2:$E$169,5,FALSE)))</f>
        <v>#N/A</v>
      </c>
      <c r="P284" s="9" t="str">
        <f t="shared" si="54"/>
        <v/>
      </c>
    </row>
    <row r="285" spans="2:16" x14ac:dyDescent="0.3">
      <c r="B285" s="5"/>
      <c r="C285" s="5"/>
      <c r="D285" s="5"/>
      <c r="E285" t="str">
        <f t="shared" si="50"/>
        <v/>
      </c>
      <c r="F285" t="str">
        <f t="shared" si="51"/>
        <v/>
      </c>
      <c r="G285" t="e">
        <f>IF($C285="Male",VLOOKUP($F285,'Boys CDC 0-20'!$B$2:$F$243,3,FALSE), VLOOKUP($F285,'Girls CDC 0-20'!$B$2:$F$243,3,FALSE))</f>
        <v>#N/A</v>
      </c>
      <c r="H285" t="e">
        <f>IF($C285="Male",VLOOKUP($F285,'Boys CDC 0-20'!$B$2:$F$243,4,FALSE), VLOOKUP($F285,'Girls CDC 0-20'!$B$2:$F$243,4,FALSE))</f>
        <v>#N/A</v>
      </c>
      <c r="I285" t="e">
        <f>IF($C285="Male",VLOOKUP($F285,'Boys CDC 0-20'!$B$2:$F$243,5,FALSE), VLOOKUP($F285,'Girls CDC 0-20'!$B$2:$F$243,5,FALSE))</f>
        <v>#N/A</v>
      </c>
      <c r="J285" s="9" t="str">
        <f t="shared" si="55"/>
        <v/>
      </c>
      <c r="K285" t="str">
        <f t="shared" si="52"/>
        <v/>
      </c>
      <c r="L285" t="str">
        <f t="shared" si="53"/>
        <v/>
      </c>
      <c r="M285">
        <f>1</f>
        <v>1</v>
      </c>
      <c r="N285" t="e">
        <f>IF(C285="Male",IF($K285&lt;1857,VLOOKUP($K285,'WHO Ht Boys 0-5'!$A$2:$E$1858,4,FALSE), VLOOKUP($L285,'WHO2007HtAgeBoys5-19'!$A$2:$E$169,4,FALSE)),IF($K285&lt;1857,VLOOKUP($K285,'Girls WHO 0-5'!$A$2:$E$1858,4,FALSE), VLOOKUP($L285,'Girls WHO 5-19'!$A$2:$E$169,4,FALSE)))</f>
        <v>#N/A</v>
      </c>
      <c r="O285" t="e">
        <f>IF(C285="Male",IF($K285&lt;1857,VLOOKUP($K285,'WHO Ht Boys 0-5'!$A$2:$E$1858,5,FALSE), VLOOKUP($L285,'WHO2007HtAgeBoys5-19'!$A$2:$E$169,5,FALSE)),IF($K285&lt;1857,VLOOKUP($K285,'Girls WHO 0-5'!$A$2:$E$1858,5,FALSE), VLOOKUP($L285,'Girls WHO 5-19'!$A$2:$E$169,5,FALSE)))</f>
        <v>#N/A</v>
      </c>
      <c r="P285" s="9" t="str">
        <f t="shared" si="54"/>
        <v/>
      </c>
    </row>
    <row r="286" spans="2:16" x14ac:dyDescent="0.3">
      <c r="B286" s="5"/>
      <c r="C286" s="5"/>
      <c r="D286" s="5"/>
      <c r="E286" t="str">
        <f t="shared" si="50"/>
        <v/>
      </c>
      <c r="F286" t="str">
        <f t="shared" si="51"/>
        <v/>
      </c>
      <c r="G286" t="e">
        <f>IF($C286="Male",VLOOKUP($F286,'Boys CDC 0-20'!$B$2:$F$243,3,FALSE), VLOOKUP($F286,'Girls CDC 0-20'!$B$2:$F$243,3,FALSE))</f>
        <v>#N/A</v>
      </c>
      <c r="H286" t="e">
        <f>IF($C286="Male",VLOOKUP($F286,'Boys CDC 0-20'!$B$2:$F$243,4,FALSE), VLOOKUP($F286,'Girls CDC 0-20'!$B$2:$F$243,4,FALSE))</f>
        <v>#N/A</v>
      </c>
      <c r="I286" t="e">
        <f>IF($C286="Male",VLOOKUP($F286,'Boys CDC 0-20'!$B$2:$F$243,5,FALSE), VLOOKUP($F286,'Girls CDC 0-20'!$B$2:$F$243,5,FALSE))</f>
        <v>#N/A</v>
      </c>
      <c r="J286" s="9" t="str">
        <f t="shared" si="55"/>
        <v/>
      </c>
      <c r="K286" t="str">
        <f t="shared" si="52"/>
        <v/>
      </c>
      <c r="L286" t="str">
        <f t="shared" si="53"/>
        <v/>
      </c>
      <c r="M286">
        <f>1</f>
        <v>1</v>
      </c>
      <c r="N286" t="e">
        <f>IF(C286="Male",IF($K286&lt;1857,VLOOKUP($K286,'WHO Ht Boys 0-5'!$A$2:$E$1858,4,FALSE), VLOOKUP($L286,'WHO2007HtAgeBoys5-19'!$A$2:$E$169,4,FALSE)),IF($K286&lt;1857,VLOOKUP($K286,'Girls WHO 0-5'!$A$2:$E$1858,4,FALSE), VLOOKUP($L286,'Girls WHO 5-19'!$A$2:$E$169,4,FALSE)))</f>
        <v>#N/A</v>
      </c>
      <c r="O286" t="e">
        <f>IF(C286="Male",IF($K286&lt;1857,VLOOKUP($K286,'WHO Ht Boys 0-5'!$A$2:$E$1858,5,FALSE), VLOOKUP($L286,'WHO2007HtAgeBoys5-19'!$A$2:$E$169,5,FALSE)),IF($K286&lt;1857,VLOOKUP($K286,'Girls WHO 0-5'!$A$2:$E$1858,5,FALSE), VLOOKUP($L286,'Girls WHO 5-19'!$A$2:$E$169,5,FALSE)))</f>
        <v>#N/A</v>
      </c>
      <c r="P286" s="9" t="str">
        <f t="shared" si="54"/>
        <v/>
      </c>
    </row>
    <row r="287" spans="2:16" x14ac:dyDescent="0.3">
      <c r="B287" s="5"/>
      <c r="C287" s="5"/>
      <c r="D287" s="5"/>
      <c r="E287" t="str">
        <f t="shared" si="50"/>
        <v/>
      </c>
      <c r="F287" t="str">
        <f t="shared" si="51"/>
        <v/>
      </c>
      <c r="G287" t="e">
        <f>IF($C287="Male",VLOOKUP($F287,'Boys CDC 0-20'!$B$2:$F$243,3,FALSE), VLOOKUP($F287,'Girls CDC 0-20'!$B$2:$F$243,3,FALSE))</f>
        <v>#N/A</v>
      </c>
      <c r="H287" t="e">
        <f>IF($C287="Male",VLOOKUP($F287,'Boys CDC 0-20'!$B$2:$F$243,4,FALSE), VLOOKUP($F287,'Girls CDC 0-20'!$B$2:$F$243,4,FALSE))</f>
        <v>#N/A</v>
      </c>
      <c r="I287" t="e">
        <f>IF($C287="Male",VLOOKUP($F287,'Boys CDC 0-20'!$B$2:$F$243,5,FALSE), VLOOKUP($F287,'Girls CDC 0-20'!$B$2:$F$243,5,FALSE))</f>
        <v>#N/A</v>
      </c>
      <c r="J287" s="9" t="str">
        <f t="shared" si="55"/>
        <v/>
      </c>
      <c r="K287" t="str">
        <f t="shared" si="52"/>
        <v/>
      </c>
      <c r="L287" t="str">
        <f t="shared" si="53"/>
        <v/>
      </c>
      <c r="M287">
        <f>1</f>
        <v>1</v>
      </c>
      <c r="N287" t="e">
        <f>IF(C287="Male",IF($K287&lt;1857,VLOOKUP($K287,'WHO Ht Boys 0-5'!$A$2:$E$1858,4,FALSE), VLOOKUP($L287,'WHO2007HtAgeBoys5-19'!$A$2:$E$169,4,FALSE)),IF($K287&lt;1857,VLOOKUP($K287,'Girls WHO 0-5'!$A$2:$E$1858,4,FALSE), VLOOKUP($L287,'Girls WHO 5-19'!$A$2:$E$169,4,FALSE)))</f>
        <v>#N/A</v>
      </c>
      <c r="O287" t="e">
        <f>IF(C287="Male",IF($K287&lt;1857,VLOOKUP($K287,'WHO Ht Boys 0-5'!$A$2:$E$1858,5,FALSE), VLOOKUP($L287,'WHO2007HtAgeBoys5-19'!$A$2:$E$169,5,FALSE)),IF($K287&lt;1857,VLOOKUP($K287,'Girls WHO 0-5'!$A$2:$E$1858,5,FALSE), VLOOKUP($L287,'Girls WHO 5-19'!$A$2:$E$169,5,FALSE)))</f>
        <v>#N/A</v>
      </c>
      <c r="P287" s="9" t="str">
        <f t="shared" si="54"/>
        <v/>
      </c>
    </row>
    <row r="288" spans="2:16" x14ac:dyDescent="0.3">
      <c r="B288" s="5"/>
      <c r="C288" s="5"/>
      <c r="D288" s="5"/>
      <c r="E288" t="str">
        <f t="shared" ref="E288:E351" si="56">IF(B288="","",B288*12)</f>
        <v/>
      </c>
      <c r="F288" t="str">
        <f t="shared" ref="F288:F351" si="57">IF(E288=0,0,IF(E288="","",INT(E288)+0.5))</f>
        <v/>
      </c>
      <c r="G288" t="e">
        <f>IF($C288="Male",VLOOKUP($F288,'Boys CDC 0-20'!$B$2:$F$243,3,FALSE), VLOOKUP($F288,'Girls CDC 0-20'!$B$2:$F$243,3,FALSE))</f>
        <v>#N/A</v>
      </c>
      <c r="H288" t="e">
        <f>IF($C288="Male",VLOOKUP($F288,'Boys CDC 0-20'!$B$2:$F$243,4,FALSE), VLOOKUP($F288,'Girls CDC 0-20'!$B$2:$F$243,4,FALSE))</f>
        <v>#N/A</v>
      </c>
      <c r="I288" t="e">
        <f>IF($C288="Male",VLOOKUP($F288,'Boys CDC 0-20'!$B$2:$F$243,5,FALSE), VLOOKUP($F288,'Girls CDC 0-20'!$B$2:$F$243,5,FALSE))</f>
        <v>#N/A</v>
      </c>
      <c r="J288" s="9" t="str">
        <f t="shared" si="55"/>
        <v/>
      </c>
      <c r="K288" t="str">
        <f t="shared" ref="K288:K351" si="58">IF(B288="","",ROUND(B288*365.25,0))</f>
        <v/>
      </c>
      <c r="L288" t="str">
        <f t="shared" ref="L288:L351" si="59">IF(E288="","",ROUND(E288,0))</f>
        <v/>
      </c>
      <c r="M288">
        <f>1</f>
        <v>1</v>
      </c>
      <c r="N288" t="e">
        <f>IF(C288="Male",IF($K288&lt;1857,VLOOKUP($K288,'WHO Ht Boys 0-5'!$A$2:$E$1858,4,FALSE), VLOOKUP($L288,'WHO2007HtAgeBoys5-19'!$A$2:$E$169,4,FALSE)),IF($K288&lt;1857,VLOOKUP($K288,'Girls WHO 0-5'!$A$2:$E$1858,4,FALSE), VLOOKUP($L288,'Girls WHO 5-19'!$A$2:$E$169,4,FALSE)))</f>
        <v>#N/A</v>
      </c>
      <c r="O288" t="e">
        <f>IF(C288="Male",IF($K288&lt;1857,VLOOKUP($K288,'WHO Ht Boys 0-5'!$A$2:$E$1858,5,FALSE), VLOOKUP($L288,'WHO2007HtAgeBoys5-19'!$A$2:$E$169,5,FALSE)),IF($K288&lt;1857,VLOOKUP($K288,'Girls WHO 0-5'!$A$2:$E$1858,5,FALSE), VLOOKUP($L288,'Girls WHO 5-19'!$A$2:$E$169,5,FALSE)))</f>
        <v>#N/A</v>
      </c>
      <c r="P288" s="9" t="str">
        <f t="shared" si="54"/>
        <v/>
      </c>
    </row>
    <row r="289" spans="2:16" x14ac:dyDescent="0.3">
      <c r="B289" s="5"/>
      <c r="C289" s="5"/>
      <c r="D289" s="5"/>
      <c r="E289" t="str">
        <f t="shared" si="56"/>
        <v/>
      </c>
      <c r="F289" t="str">
        <f t="shared" si="57"/>
        <v/>
      </c>
      <c r="G289" t="e">
        <f>IF($C289="Male",VLOOKUP($F289,'Boys CDC 0-20'!$B$2:$F$243,3,FALSE), VLOOKUP($F289,'Girls CDC 0-20'!$B$2:$F$243,3,FALSE))</f>
        <v>#N/A</v>
      </c>
      <c r="H289" t="e">
        <f>IF($C289="Male",VLOOKUP($F289,'Boys CDC 0-20'!$B$2:$F$243,4,FALSE), VLOOKUP($F289,'Girls CDC 0-20'!$B$2:$F$243,4,FALSE))</f>
        <v>#N/A</v>
      </c>
      <c r="I289" t="e">
        <f>IF($C289="Male",VLOOKUP($F289,'Boys CDC 0-20'!$B$2:$F$243,5,FALSE), VLOOKUP($F289,'Girls CDC 0-20'!$B$2:$F$243,5,FALSE))</f>
        <v>#N/A</v>
      </c>
      <c r="J289" s="9" t="str">
        <f t="shared" si="55"/>
        <v/>
      </c>
      <c r="K289" t="str">
        <f t="shared" si="58"/>
        <v/>
      </c>
      <c r="L289" t="str">
        <f t="shared" si="59"/>
        <v/>
      </c>
      <c r="M289">
        <f>1</f>
        <v>1</v>
      </c>
      <c r="N289" t="e">
        <f>IF(C289="Male",IF($K289&lt;1857,VLOOKUP($K289,'WHO Ht Boys 0-5'!$A$2:$E$1858,4,FALSE), VLOOKUP($L289,'WHO2007HtAgeBoys5-19'!$A$2:$E$169,4,FALSE)),IF($K289&lt;1857,VLOOKUP($K289,'Girls WHO 0-5'!$A$2:$E$1858,4,FALSE), VLOOKUP($L289,'Girls WHO 5-19'!$A$2:$E$169,4,FALSE)))</f>
        <v>#N/A</v>
      </c>
      <c r="O289" t="e">
        <f>IF(C289="Male",IF($K289&lt;1857,VLOOKUP($K289,'WHO Ht Boys 0-5'!$A$2:$E$1858,5,FALSE), VLOOKUP($L289,'WHO2007HtAgeBoys5-19'!$A$2:$E$169,5,FALSE)),IF($K289&lt;1857,VLOOKUP($K289,'Girls WHO 0-5'!$A$2:$E$1858,5,FALSE), VLOOKUP($L289,'Girls WHO 5-19'!$A$2:$E$169,5,FALSE)))</f>
        <v>#N/A</v>
      </c>
      <c r="P289" s="9" t="str">
        <f t="shared" si="54"/>
        <v/>
      </c>
    </row>
    <row r="290" spans="2:16" x14ac:dyDescent="0.3">
      <c r="B290" s="5"/>
      <c r="C290" s="5"/>
      <c r="D290" s="5"/>
      <c r="E290" t="str">
        <f t="shared" si="56"/>
        <v/>
      </c>
      <c r="F290" t="str">
        <f t="shared" si="57"/>
        <v/>
      </c>
      <c r="G290" t="e">
        <f>IF($C290="Male",VLOOKUP($F290,'Boys CDC 0-20'!$B$2:$F$243,3,FALSE), VLOOKUP($F290,'Girls CDC 0-20'!$B$2:$F$243,3,FALSE))</f>
        <v>#N/A</v>
      </c>
      <c r="H290" t="e">
        <f>IF($C290="Male",VLOOKUP($F290,'Boys CDC 0-20'!$B$2:$F$243,4,FALSE), VLOOKUP($F290,'Girls CDC 0-20'!$B$2:$F$243,4,FALSE))</f>
        <v>#N/A</v>
      </c>
      <c r="I290" t="e">
        <f>IF($C290="Male",VLOOKUP($F290,'Boys CDC 0-20'!$B$2:$F$243,5,FALSE), VLOOKUP($F290,'Girls CDC 0-20'!$B$2:$F$243,5,FALSE))</f>
        <v>#N/A</v>
      </c>
      <c r="J290" s="9" t="str">
        <f t="shared" si="55"/>
        <v/>
      </c>
      <c r="K290" t="str">
        <f t="shared" si="58"/>
        <v/>
      </c>
      <c r="L290" t="str">
        <f t="shared" si="59"/>
        <v/>
      </c>
      <c r="M290">
        <f>1</f>
        <v>1</v>
      </c>
      <c r="N290" t="e">
        <f>IF(C290="Male",IF($K290&lt;1857,VLOOKUP($K290,'WHO Ht Boys 0-5'!$A$2:$E$1858,4,FALSE), VLOOKUP($L290,'WHO2007HtAgeBoys5-19'!$A$2:$E$169,4,FALSE)),IF($K290&lt;1857,VLOOKUP($K290,'Girls WHO 0-5'!$A$2:$E$1858,4,FALSE), VLOOKUP($L290,'Girls WHO 5-19'!$A$2:$E$169,4,FALSE)))</f>
        <v>#N/A</v>
      </c>
      <c r="O290" t="e">
        <f>IF(C290="Male",IF($K290&lt;1857,VLOOKUP($K290,'WHO Ht Boys 0-5'!$A$2:$E$1858,5,FALSE), VLOOKUP($L290,'WHO2007HtAgeBoys5-19'!$A$2:$E$169,5,FALSE)),IF($K290&lt;1857,VLOOKUP($K290,'Girls WHO 0-5'!$A$2:$E$1858,5,FALSE), VLOOKUP($L290,'Girls WHO 5-19'!$A$2:$E$169,5,FALSE)))</f>
        <v>#N/A</v>
      </c>
      <c r="P290" s="9" t="str">
        <f t="shared" si="54"/>
        <v/>
      </c>
    </row>
    <row r="291" spans="2:16" x14ac:dyDescent="0.3">
      <c r="B291" s="5"/>
      <c r="C291" s="5"/>
      <c r="D291" s="5"/>
      <c r="E291" t="str">
        <f t="shared" si="56"/>
        <v/>
      </c>
      <c r="F291" t="str">
        <f t="shared" si="57"/>
        <v/>
      </c>
      <c r="G291" t="e">
        <f>IF($C291="Male",VLOOKUP($F291,'Boys CDC 0-20'!$B$2:$F$243,3,FALSE), VLOOKUP($F291,'Girls CDC 0-20'!$B$2:$F$243,3,FALSE))</f>
        <v>#N/A</v>
      </c>
      <c r="H291" t="e">
        <f>IF($C291="Male",VLOOKUP($F291,'Boys CDC 0-20'!$B$2:$F$243,4,FALSE), VLOOKUP($F291,'Girls CDC 0-20'!$B$2:$F$243,4,FALSE))</f>
        <v>#N/A</v>
      </c>
      <c r="I291" t="e">
        <f>IF($C291="Male",VLOOKUP($F291,'Boys CDC 0-20'!$B$2:$F$243,5,FALSE), VLOOKUP($F291,'Girls CDC 0-20'!$B$2:$F$243,5,FALSE))</f>
        <v>#N/A</v>
      </c>
      <c r="J291" s="9" t="str">
        <f t="shared" si="55"/>
        <v/>
      </c>
      <c r="K291" t="str">
        <f t="shared" si="58"/>
        <v/>
      </c>
      <c r="L291" t="str">
        <f t="shared" si="59"/>
        <v/>
      </c>
      <c r="M291">
        <f>1</f>
        <v>1</v>
      </c>
      <c r="N291" t="e">
        <f>IF(C291="Male",IF($K291&lt;1857,VLOOKUP($K291,'WHO Ht Boys 0-5'!$A$2:$E$1858,4,FALSE), VLOOKUP($L291,'WHO2007HtAgeBoys5-19'!$A$2:$E$169,4,FALSE)),IF($K291&lt;1857,VLOOKUP($K291,'Girls WHO 0-5'!$A$2:$E$1858,4,FALSE), VLOOKUP($L291,'Girls WHO 5-19'!$A$2:$E$169,4,FALSE)))</f>
        <v>#N/A</v>
      </c>
      <c r="O291" t="e">
        <f>IF(C291="Male",IF($K291&lt;1857,VLOOKUP($K291,'WHO Ht Boys 0-5'!$A$2:$E$1858,5,FALSE), VLOOKUP($L291,'WHO2007HtAgeBoys5-19'!$A$2:$E$169,5,FALSE)),IF($K291&lt;1857,VLOOKUP($K291,'Girls WHO 0-5'!$A$2:$E$1858,5,FALSE), VLOOKUP($L291,'Girls WHO 5-19'!$A$2:$E$169,5,FALSE)))</f>
        <v>#N/A</v>
      </c>
      <c r="P291" s="9" t="str">
        <f t="shared" si="54"/>
        <v/>
      </c>
    </row>
    <row r="292" spans="2:16" x14ac:dyDescent="0.3">
      <c r="B292" s="5"/>
      <c r="C292" s="5"/>
      <c r="D292" s="5"/>
      <c r="E292" t="str">
        <f t="shared" si="56"/>
        <v/>
      </c>
      <c r="F292" t="str">
        <f t="shared" si="57"/>
        <v/>
      </c>
      <c r="G292" t="e">
        <f>IF($C292="Male",VLOOKUP($F292,'Boys CDC 0-20'!$B$2:$F$243,3,FALSE), VLOOKUP($F292,'Girls CDC 0-20'!$B$2:$F$243,3,FALSE))</f>
        <v>#N/A</v>
      </c>
      <c r="H292" t="e">
        <f>IF($C292="Male",VLOOKUP($F292,'Boys CDC 0-20'!$B$2:$F$243,4,FALSE), VLOOKUP($F292,'Girls CDC 0-20'!$B$2:$F$243,4,FALSE))</f>
        <v>#N/A</v>
      </c>
      <c r="I292" t="e">
        <f>IF($C292="Male",VLOOKUP($F292,'Boys CDC 0-20'!$B$2:$F$243,5,FALSE), VLOOKUP($F292,'Girls CDC 0-20'!$B$2:$F$243,5,FALSE))</f>
        <v>#N/A</v>
      </c>
      <c r="J292" s="9" t="str">
        <f t="shared" si="55"/>
        <v/>
      </c>
      <c r="K292" t="str">
        <f t="shared" si="58"/>
        <v/>
      </c>
      <c r="L292" t="str">
        <f t="shared" si="59"/>
        <v/>
      </c>
      <c r="M292">
        <f>1</f>
        <v>1</v>
      </c>
      <c r="N292" t="e">
        <f>IF(C292="Male",IF($K292&lt;1857,VLOOKUP($K292,'WHO Ht Boys 0-5'!$A$2:$E$1858,4,FALSE), VLOOKUP($L292,'WHO2007HtAgeBoys5-19'!$A$2:$E$169,4,FALSE)),IF($K292&lt;1857,VLOOKUP($K292,'Girls WHO 0-5'!$A$2:$E$1858,4,FALSE), VLOOKUP($L292,'Girls WHO 5-19'!$A$2:$E$169,4,FALSE)))</f>
        <v>#N/A</v>
      </c>
      <c r="O292" t="e">
        <f>IF(C292="Male",IF($K292&lt;1857,VLOOKUP($K292,'WHO Ht Boys 0-5'!$A$2:$E$1858,5,FALSE), VLOOKUP($L292,'WHO2007HtAgeBoys5-19'!$A$2:$E$169,5,FALSE)),IF($K292&lt;1857,VLOOKUP($K292,'Girls WHO 0-5'!$A$2:$E$1858,5,FALSE), VLOOKUP($L292,'Girls WHO 5-19'!$A$2:$E$169,5,FALSE)))</f>
        <v>#N/A</v>
      </c>
      <c r="P292" s="9" t="str">
        <f t="shared" si="54"/>
        <v/>
      </c>
    </row>
    <row r="293" spans="2:16" x14ac:dyDescent="0.3">
      <c r="B293" s="5"/>
      <c r="C293" s="5"/>
      <c r="D293" s="5"/>
      <c r="E293" t="str">
        <f t="shared" si="56"/>
        <v/>
      </c>
      <c r="F293" t="str">
        <f t="shared" si="57"/>
        <v/>
      </c>
      <c r="G293" t="e">
        <f>IF($C293="Male",VLOOKUP($F293,'Boys CDC 0-20'!$B$2:$F$243,3,FALSE), VLOOKUP($F293,'Girls CDC 0-20'!$B$2:$F$243,3,FALSE))</f>
        <v>#N/A</v>
      </c>
      <c r="H293" t="e">
        <f>IF($C293="Male",VLOOKUP($F293,'Boys CDC 0-20'!$B$2:$F$243,4,FALSE), VLOOKUP($F293,'Girls CDC 0-20'!$B$2:$F$243,4,FALSE))</f>
        <v>#N/A</v>
      </c>
      <c r="I293" t="e">
        <f>IF($C293="Male",VLOOKUP($F293,'Boys CDC 0-20'!$B$2:$F$243,5,FALSE), VLOOKUP($F293,'Girls CDC 0-20'!$B$2:$F$243,5,FALSE))</f>
        <v>#N/A</v>
      </c>
      <c r="J293" s="9" t="str">
        <f t="shared" si="55"/>
        <v/>
      </c>
      <c r="K293" t="str">
        <f t="shared" si="58"/>
        <v/>
      </c>
      <c r="L293" t="str">
        <f t="shared" si="59"/>
        <v/>
      </c>
      <c r="M293">
        <f>1</f>
        <v>1</v>
      </c>
      <c r="N293" t="e">
        <f>IF(C293="Male",IF($K293&lt;1857,VLOOKUP($K293,'WHO Ht Boys 0-5'!$A$2:$E$1858,4,FALSE), VLOOKUP($L293,'WHO2007HtAgeBoys5-19'!$A$2:$E$169,4,FALSE)),IF($K293&lt;1857,VLOOKUP($K293,'Girls WHO 0-5'!$A$2:$E$1858,4,FALSE), VLOOKUP($L293,'Girls WHO 5-19'!$A$2:$E$169,4,FALSE)))</f>
        <v>#N/A</v>
      </c>
      <c r="O293" t="e">
        <f>IF(C293="Male",IF($K293&lt;1857,VLOOKUP($K293,'WHO Ht Boys 0-5'!$A$2:$E$1858,5,FALSE), VLOOKUP($L293,'WHO2007HtAgeBoys5-19'!$A$2:$E$169,5,FALSE)),IF($K293&lt;1857,VLOOKUP($K293,'Girls WHO 0-5'!$A$2:$E$1858,5,FALSE), VLOOKUP($L293,'Girls WHO 5-19'!$A$2:$E$169,5,FALSE)))</f>
        <v>#N/A</v>
      </c>
      <c r="P293" s="9" t="str">
        <f t="shared" si="54"/>
        <v/>
      </c>
    </row>
    <row r="294" spans="2:16" x14ac:dyDescent="0.3">
      <c r="B294" s="5"/>
      <c r="C294" s="5"/>
      <c r="D294" s="5"/>
      <c r="E294" t="str">
        <f t="shared" si="56"/>
        <v/>
      </c>
      <c r="F294" t="str">
        <f t="shared" si="57"/>
        <v/>
      </c>
      <c r="G294" t="e">
        <f>IF($C294="Male",VLOOKUP($F294,'Boys CDC 0-20'!$B$2:$F$243,3,FALSE), VLOOKUP($F294,'Girls CDC 0-20'!$B$2:$F$243,3,FALSE))</f>
        <v>#N/A</v>
      </c>
      <c r="H294" t="e">
        <f>IF($C294="Male",VLOOKUP($F294,'Boys CDC 0-20'!$B$2:$F$243,4,FALSE), VLOOKUP($F294,'Girls CDC 0-20'!$B$2:$F$243,4,FALSE))</f>
        <v>#N/A</v>
      </c>
      <c r="I294" t="e">
        <f>IF($C294="Male",VLOOKUP($F294,'Boys CDC 0-20'!$B$2:$F$243,5,FALSE), VLOOKUP($F294,'Girls CDC 0-20'!$B$2:$F$243,5,FALSE))</f>
        <v>#N/A</v>
      </c>
      <c r="J294" s="9" t="str">
        <f t="shared" si="55"/>
        <v/>
      </c>
      <c r="K294" t="str">
        <f t="shared" si="58"/>
        <v/>
      </c>
      <c r="L294" t="str">
        <f t="shared" si="59"/>
        <v/>
      </c>
      <c r="M294">
        <f>1</f>
        <v>1</v>
      </c>
      <c r="N294" t="e">
        <f>IF(C294="Male",IF($K294&lt;1857,VLOOKUP($K294,'WHO Ht Boys 0-5'!$A$2:$E$1858,4,FALSE), VLOOKUP($L294,'WHO2007HtAgeBoys5-19'!$A$2:$E$169,4,FALSE)),IF($K294&lt;1857,VLOOKUP($K294,'Girls WHO 0-5'!$A$2:$E$1858,4,FALSE), VLOOKUP($L294,'Girls WHO 5-19'!$A$2:$E$169,4,FALSE)))</f>
        <v>#N/A</v>
      </c>
      <c r="O294" t="e">
        <f>IF(C294="Male",IF($K294&lt;1857,VLOOKUP($K294,'WHO Ht Boys 0-5'!$A$2:$E$1858,5,FALSE), VLOOKUP($L294,'WHO2007HtAgeBoys5-19'!$A$2:$E$169,5,FALSE)),IF($K294&lt;1857,VLOOKUP($K294,'Girls WHO 0-5'!$A$2:$E$1858,5,FALSE), VLOOKUP($L294,'Girls WHO 5-19'!$A$2:$E$169,5,FALSE)))</f>
        <v>#N/A</v>
      </c>
      <c r="P294" s="9" t="str">
        <f t="shared" si="54"/>
        <v/>
      </c>
    </row>
    <row r="295" spans="2:16" x14ac:dyDescent="0.3">
      <c r="B295" s="5"/>
      <c r="C295" s="5"/>
      <c r="D295" s="5"/>
      <c r="E295" t="str">
        <f t="shared" si="56"/>
        <v/>
      </c>
      <c r="F295" t="str">
        <f t="shared" si="57"/>
        <v/>
      </c>
      <c r="G295" t="e">
        <f>IF($C295="Male",VLOOKUP($F295,'Boys CDC 0-20'!$B$2:$F$243,3,FALSE), VLOOKUP($F295,'Girls CDC 0-20'!$B$2:$F$243,3,FALSE))</f>
        <v>#N/A</v>
      </c>
      <c r="H295" t="e">
        <f>IF($C295="Male",VLOOKUP($F295,'Boys CDC 0-20'!$B$2:$F$243,4,FALSE), VLOOKUP($F295,'Girls CDC 0-20'!$B$2:$F$243,4,FALSE))</f>
        <v>#N/A</v>
      </c>
      <c r="I295" t="e">
        <f>IF($C295="Male",VLOOKUP($F295,'Boys CDC 0-20'!$B$2:$F$243,5,FALSE), VLOOKUP($F295,'Girls CDC 0-20'!$B$2:$F$243,5,FALSE))</f>
        <v>#N/A</v>
      </c>
      <c r="J295" s="9" t="str">
        <f t="shared" si="55"/>
        <v/>
      </c>
      <c r="K295" t="str">
        <f t="shared" si="58"/>
        <v/>
      </c>
      <c r="L295" t="str">
        <f t="shared" si="59"/>
        <v/>
      </c>
      <c r="M295">
        <f>1</f>
        <v>1</v>
      </c>
      <c r="N295" t="e">
        <f>IF(C295="Male",IF($K295&lt;1857,VLOOKUP($K295,'WHO Ht Boys 0-5'!$A$2:$E$1858,4,FALSE), VLOOKUP($L295,'WHO2007HtAgeBoys5-19'!$A$2:$E$169,4,FALSE)),IF($K295&lt;1857,VLOOKUP($K295,'Girls WHO 0-5'!$A$2:$E$1858,4,FALSE), VLOOKUP($L295,'Girls WHO 5-19'!$A$2:$E$169,4,FALSE)))</f>
        <v>#N/A</v>
      </c>
      <c r="O295" t="e">
        <f>IF(C295="Male",IF($K295&lt;1857,VLOOKUP($K295,'WHO Ht Boys 0-5'!$A$2:$E$1858,5,FALSE), VLOOKUP($L295,'WHO2007HtAgeBoys5-19'!$A$2:$E$169,5,FALSE)),IF($K295&lt;1857,VLOOKUP($K295,'Girls WHO 0-5'!$A$2:$E$1858,5,FALSE), VLOOKUP($L295,'Girls WHO 5-19'!$A$2:$E$169,5,FALSE)))</f>
        <v>#N/A</v>
      </c>
      <c r="P295" s="9" t="str">
        <f t="shared" si="54"/>
        <v/>
      </c>
    </row>
    <row r="296" spans="2:16" x14ac:dyDescent="0.3">
      <c r="B296" s="5"/>
      <c r="C296" s="5"/>
      <c r="D296" s="5"/>
      <c r="E296" t="str">
        <f t="shared" si="56"/>
        <v/>
      </c>
      <c r="F296" t="str">
        <f t="shared" si="57"/>
        <v/>
      </c>
      <c r="G296" t="e">
        <f>IF($C296="Male",VLOOKUP($F296,'Boys CDC 0-20'!$B$2:$F$243,3,FALSE), VLOOKUP($F296,'Girls CDC 0-20'!$B$2:$F$243,3,FALSE))</f>
        <v>#N/A</v>
      </c>
      <c r="H296" t="e">
        <f>IF($C296="Male",VLOOKUP($F296,'Boys CDC 0-20'!$B$2:$F$243,4,FALSE), VLOOKUP($F296,'Girls CDC 0-20'!$B$2:$F$243,4,FALSE))</f>
        <v>#N/A</v>
      </c>
      <c r="I296" t="e">
        <f>IF($C296="Male",VLOOKUP($F296,'Boys CDC 0-20'!$B$2:$F$243,5,FALSE), VLOOKUP($F296,'Girls CDC 0-20'!$B$2:$F$243,5,FALSE))</f>
        <v>#N/A</v>
      </c>
      <c r="J296" s="9" t="str">
        <f t="shared" si="55"/>
        <v/>
      </c>
      <c r="K296" t="str">
        <f t="shared" si="58"/>
        <v/>
      </c>
      <c r="L296" t="str">
        <f t="shared" si="59"/>
        <v/>
      </c>
      <c r="M296">
        <f>1</f>
        <v>1</v>
      </c>
      <c r="N296" t="e">
        <f>IF(C296="Male",IF($K296&lt;1857,VLOOKUP($K296,'WHO Ht Boys 0-5'!$A$2:$E$1858,4,FALSE), VLOOKUP($L296,'WHO2007HtAgeBoys5-19'!$A$2:$E$169,4,FALSE)),IF($K296&lt;1857,VLOOKUP($K296,'Girls WHO 0-5'!$A$2:$E$1858,4,FALSE), VLOOKUP($L296,'Girls WHO 5-19'!$A$2:$E$169,4,FALSE)))</f>
        <v>#N/A</v>
      </c>
      <c r="O296" t="e">
        <f>IF(C296="Male",IF($K296&lt;1857,VLOOKUP($K296,'WHO Ht Boys 0-5'!$A$2:$E$1858,5,FALSE), VLOOKUP($L296,'WHO2007HtAgeBoys5-19'!$A$2:$E$169,5,FALSE)),IF($K296&lt;1857,VLOOKUP($K296,'Girls WHO 0-5'!$A$2:$E$1858,5,FALSE), VLOOKUP($L296,'Girls WHO 5-19'!$A$2:$E$169,5,FALSE)))</f>
        <v>#N/A</v>
      </c>
      <c r="P296" s="9" t="str">
        <f t="shared" si="54"/>
        <v/>
      </c>
    </row>
    <row r="297" spans="2:16" x14ac:dyDescent="0.3">
      <c r="B297" s="5"/>
      <c r="C297" s="5"/>
      <c r="D297" s="5"/>
      <c r="E297" t="str">
        <f t="shared" si="56"/>
        <v/>
      </c>
      <c r="F297" t="str">
        <f t="shared" si="57"/>
        <v/>
      </c>
      <c r="G297" t="e">
        <f>IF($C297="Male",VLOOKUP($F297,'Boys CDC 0-20'!$B$2:$F$243,3,FALSE), VLOOKUP($F297,'Girls CDC 0-20'!$B$2:$F$243,3,FALSE))</f>
        <v>#N/A</v>
      </c>
      <c r="H297" t="e">
        <f>IF($C297="Male",VLOOKUP($F297,'Boys CDC 0-20'!$B$2:$F$243,4,FALSE), VLOOKUP($F297,'Girls CDC 0-20'!$B$2:$F$243,4,FALSE))</f>
        <v>#N/A</v>
      </c>
      <c r="I297" t="e">
        <f>IF($C297="Male",VLOOKUP($F297,'Boys CDC 0-20'!$B$2:$F$243,5,FALSE), VLOOKUP($F297,'Girls CDC 0-20'!$B$2:$F$243,5,FALSE))</f>
        <v>#N/A</v>
      </c>
      <c r="J297" s="9" t="str">
        <f t="shared" si="55"/>
        <v/>
      </c>
      <c r="K297" t="str">
        <f t="shared" si="58"/>
        <v/>
      </c>
      <c r="L297" t="str">
        <f t="shared" si="59"/>
        <v/>
      </c>
      <c r="M297">
        <f>1</f>
        <v>1</v>
      </c>
      <c r="N297" t="e">
        <f>IF(C297="Male",IF($K297&lt;1857,VLOOKUP($K297,'WHO Ht Boys 0-5'!$A$2:$E$1858,4,FALSE), VLOOKUP($L297,'WHO2007HtAgeBoys5-19'!$A$2:$E$169,4,FALSE)),IF($K297&lt;1857,VLOOKUP($K297,'Girls WHO 0-5'!$A$2:$E$1858,4,FALSE), VLOOKUP($L297,'Girls WHO 5-19'!$A$2:$E$169,4,FALSE)))</f>
        <v>#N/A</v>
      </c>
      <c r="O297" t="e">
        <f>IF(C297="Male",IF($K297&lt;1857,VLOOKUP($K297,'WHO Ht Boys 0-5'!$A$2:$E$1858,5,FALSE), VLOOKUP($L297,'WHO2007HtAgeBoys5-19'!$A$2:$E$169,5,FALSE)),IF($K297&lt;1857,VLOOKUP($K297,'Girls WHO 0-5'!$A$2:$E$1858,5,FALSE), VLOOKUP($L297,'Girls WHO 5-19'!$A$2:$E$169,5,FALSE)))</f>
        <v>#N/A</v>
      </c>
      <c r="P297" s="9" t="str">
        <f t="shared" si="54"/>
        <v/>
      </c>
    </row>
    <row r="298" spans="2:16" x14ac:dyDescent="0.3">
      <c r="B298" s="5"/>
      <c r="C298" s="5"/>
      <c r="D298" s="5"/>
      <c r="E298" t="str">
        <f t="shared" si="56"/>
        <v/>
      </c>
      <c r="F298" t="str">
        <f t="shared" si="57"/>
        <v/>
      </c>
      <c r="G298" t="e">
        <f>IF($C298="Male",VLOOKUP($F298,'Boys CDC 0-20'!$B$2:$F$243,3,FALSE), VLOOKUP($F298,'Girls CDC 0-20'!$B$2:$F$243,3,FALSE))</f>
        <v>#N/A</v>
      </c>
      <c r="H298" t="e">
        <f>IF($C298="Male",VLOOKUP($F298,'Boys CDC 0-20'!$B$2:$F$243,4,FALSE), VLOOKUP($F298,'Girls CDC 0-20'!$B$2:$F$243,4,FALSE))</f>
        <v>#N/A</v>
      </c>
      <c r="I298" t="e">
        <f>IF($C298="Male",VLOOKUP($F298,'Boys CDC 0-20'!$B$2:$F$243,5,FALSE), VLOOKUP($F298,'Girls CDC 0-20'!$B$2:$F$243,5,FALSE))</f>
        <v>#N/A</v>
      </c>
      <c r="J298" s="9" t="str">
        <f t="shared" si="55"/>
        <v/>
      </c>
      <c r="K298" t="str">
        <f t="shared" si="58"/>
        <v/>
      </c>
      <c r="L298" t="str">
        <f t="shared" si="59"/>
        <v/>
      </c>
      <c r="M298">
        <f>1</f>
        <v>1</v>
      </c>
      <c r="N298" t="e">
        <f>IF(C298="Male",IF($K298&lt;1857,VLOOKUP($K298,'WHO Ht Boys 0-5'!$A$2:$E$1858,4,FALSE), VLOOKUP($L298,'WHO2007HtAgeBoys5-19'!$A$2:$E$169,4,FALSE)),IF($K298&lt;1857,VLOOKUP($K298,'Girls WHO 0-5'!$A$2:$E$1858,4,FALSE), VLOOKUP($L298,'Girls WHO 5-19'!$A$2:$E$169,4,FALSE)))</f>
        <v>#N/A</v>
      </c>
      <c r="O298" t="e">
        <f>IF(C298="Male",IF($K298&lt;1857,VLOOKUP($K298,'WHO Ht Boys 0-5'!$A$2:$E$1858,5,FALSE), VLOOKUP($L298,'WHO2007HtAgeBoys5-19'!$A$2:$E$169,5,FALSE)),IF($K298&lt;1857,VLOOKUP($K298,'Girls WHO 0-5'!$A$2:$E$1858,5,FALSE), VLOOKUP($L298,'Girls WHO 5-19'!$A$2:$E$169,5,FALSE)))</f>
        <v>#N/A</v>
      </c>
      <c r="P298" s="9" t="str">
        <f t="shared" si="54"/>
        <v/>
      </c>
    </row>
    <row r="299" spans="2:16" x14ac:dyDescent="0.3">
      <c r="B299" s="5"/>
      <c r="C299" s="5"/>
      <c r="D299" s="5"/>
      <c r="E299" t="str">
        <f t="shared" si="56"/>
        <v/>
      </c>
      <c r="F299" t="str">
        <f t="shared" si="57"/>
        <v/>
      </c>
      <c r="G299" t="e">
        <f>IF($C299="Male",VLOOKUP($F299,'Boys CDC 0-20'!$B$2:$F$243,3,FALSE), VLOOKUP($F299,'Girls CDC 0-20'!$B$2:$F$243,3,FALSE))</f>
        <v>#N/A</v>
      </c>
      <c r="H299" t="e">
        <f>IF($C299="Male",VLOOKUP($F299,'Boys CDC 0-20'!$B$2:$F$243,4,FALSE), VLOOKUP($F299,'Girls CDC 0-20'!$B$2:$F$243,4,FALSE))</f>
        <v>#N/A</v>
      </c>
      <c r="I299" t="e">
        <f>IF($C299="Male",VLOOKUP($F299,'Boys CDC 0-20'!$B$2:$F$243,5,FALSE), VLOOKUP($F299,'Girls CDC 0-20'!$B$2:$F$243,5,FALSE))</f>
        <v>#N/A</v>
      </c>
      <c r="J299" s="9" t="str">
        <f t="shared" si="55"/>
        <v/>
      </c>
      <c r="K299" t="str">
        <f t="shared" si="58"/>
        <v/>
      </c>
      <c r="L299" t="str">
        <f t="shared" si="59"/>
        <v/>
      </c>
      <c r="M299">
        <f>1</f>
        <v>1</v>
      </c>
      <c r="N299" t="e">
        <f>IF(C299="Male",IF($K299&lt;1857,VLOOKUP($K299,'WHO Ht Boys 0-5'!$A$2:$E$1858,4,FALSE), VLOOKUP($L299,'WHO2007HtAgeBoys5-19'!$A$2:$E$169,4,FALSE)),IF($K299&lt;1857,VLOOKUP($K299,'Girls WHO 0-5'!$A$2:$E$1858,4,FALSE), VLOOKUP($L299,'Girls WHO 5-19'!$A$2:$E$169,4,FALSE)))</f>
        <v>#N/A</v>
      </c>
      <c r="O299" t="e">
        <f>IF(C299="Male",IF($K299&lt;1857,VLOOKUP($K299,'WHO Ht Boys 0-5'!$A$2:$E$1858,5,FALSE), VLOOKUP($L299,'WHO2007HtAgeBoys5-19'!$A$2:$E$169,5,FALSE)),IF($K299&lt;1857,VLOOKUP($K299,'Girls WHO 0-5'!$A$2:$E$1858,5,FALSE), VLOOKUP($L299,'Girls WHO 5-19'!$A$2:$E$169,5,FALSE)))</f>
        <v>#N/A</v>
      </c>
      <c r="P299" s="9" t="str">
        <f t="shared" si="54"/>
        <v/>
      </c>
    </row>
    <row r="300" spans="2:16" x14ac:dyDescent="0.3">
      <c r="B300" s="5"/>
      <c r="C300" s="5"/>
      <c r="D300" s="5"/>
      <c r="E300" t="str">
        <f t="shared" si="56"/>
        <v/>
      </c>
      <c r="F300" t="str">
        <f t="shared" si="57"/>
        <v/>
      </c>
      <c r="G300" t="e">
        <f>IF($C300="Male",VLOOKUP($F300,'Boys CDC 0-20'!$B$2:$F$243,3,FALSE), VLOOKUP($F300,'Girls CDC 0-20'!$B$2:$F$243,3,FALSE))</f>
        <v>#N/A</v>
      </c>
      <c r="H300" t="e">
        <f>IF($C300="Male",VLOOKUP($F300,'Boys CDC 0-20'!$B$2:$F$243,4,FALSE), VLOOKUP($F300,'Girls CDC 0-20'!$B$2:$F$243,4,FALSE))</f>
        <v>#N/A</v>
      </c>
      <c r="I300" t="e">
        <f>IF($C300="Male",VLOOKUP($F300,'Boys CDC 0-20'!$B$2:$F$243,5,FALSE), VLOOKUP($F300,'Girls CDC 0-20'!$B$2:$F$243,5,FALSE))</f>
        <v>#N/A</v>
      </c>
      <c r="J300" s="9" t="str">
        <f t="shared" si="55"/>
        <v/>
      </c>
      <c r="K300" t="str">
        <f t="shared" si="58"/>
        <v/>
      </c>
      <c r="L300" t="str">
        <f t="shared" si="59"/>
        <v/>
      </c>
      <c r="M300">
        <f>1</f>
        <v>1</v>
      </c>
      <c r="N300" t="e">
        <f>IF(C300="Male",IF($K300&lt;1857,VLOOKUP($K300,'WHO Ht Boys 0-5'!$A$2:$E$1858,4,FALSE), VLOOKUP($L300,'WHO2007HtAgeBoys5-19'!$A$2:$E$169,4,FALSE)),IF($K300&lt;1857,VLOOKUP($K300,'Girls WHO 0-5'!$A$2:$E$1858,4,FALSE), VLOOKUP($L300,'Girls WHO 5-19'!$A$2:$E$169,4,FALSE)))</f>
        <v>#N/A</v>
      </c>
      <c r="O300" t="e">
        <f>IF(C300="Male",IF($K300&lt;1857,VLOOKUP($K300,'WHO Ht Boys 0-5'!$A$2:$E$1858,5,FALSE), VLOOKUP($L300,'WHO2007HtAgeBoys5-19'!$A$2:$E$169,5,FALSE)),IF($K300&lt;1857,VLOOKUP($K300,'Girls WHO 0-5'!$A$2:$E$1858,5,FALSE), VLOOKUP($L300,'Girls WHO 5-19'!$A$2:$E$169,5,FALSE)))</f>
        <v>#N/A</v>
      </c>
      <c r="P300" s="9" t="str">
        <f t="shared" si="54"/>
        <v/>
      </c>
    </row>
    <row r="301" spans="2:16" x14ac:dyDescent="0.3">
      <c r="B301" s="5"/>
      <c r="C301" s="5"/>
      <c r="D301" s="5"/>
      <c r="E301" t="str">
        <f t="shared" si="56"/>
        <v/>
      </c>
      <c r="F301" t="str">
        <f t="shared" si="57"/>
        <v/>
      </c>
      <c r="G301" t="e">
        <f>IF($C301="Male",VLOOKUP($F301,'Boys CDC 0-20'!$B$2:$F$243,3,FALSE), VLOOKUP($F301,'Girls CDC 0-20'!$B$2:$F$243,3,FALSE))</f>
        <v>#N/A</v>
      </c>
      <c r="H301" t="e">
        <f>IF($C301="Male",VLOOKUP($F301,'Boys CDC 0-20'!$B$2:$F$243,4,FALSE), VLOOKUP($F301,'Girls CDC 0-20'!$B$2:$F$243,4,FALSE))</f>
        <v>#N/A</v>
      </c>
      <c r="I301" t="e">
        <f>IF($C301="Male",VLOOKUP($F301,'Boys CDC 0-20'!$B$2:$F$243,5,FALSE), VLOOKUP($F301,'Girls CDC 0-20'!$B$2:$F$243,5,FALSE))</f>
        <v>#N/A</v>
      </c>
      <c r="J301" s="9" t="str">
        <f t="shared" si="55"/>
        <v/>
      </c>
      <c r="K301" t="str">
        <f t="shared" si="58"/>
        <v/>
      </c>
      <c r="L301" t="str">
        <f t="shared" si="59"/>
        <v/>
      </c>
      <c r="M301">
        <f>1</f>
        <v>1</v>
      </c>
      <c r="N301" t="e">
        <f>IF(C301="Male",IF($K301&lt;1857,VLOOKUP($K301,'WHO Ht Boys 0-5'!$A$2:$E$1858,4,FALSE), VLOOKUP($L301,'WHO2007HtAgeBoys5-19'!$A$2:$E$169,4,FALSE)),IF($K301&lt;1857,VLOOKUP($K301,'Girls WHO 0-5'!$A$2:$E$1858,4,FALSE), VLOOKUP($L301,'Girls WHO 5-19'!$A$2:$E$169,4,FALSE)))</f>
        <v>#N/A</v>
      </c>
      <c r="O301" t="e">
        <f>IF(C301="Male",IF($K301&lt;1857,VLOOKUP($K301,'WHO Ht Boys 0-5'!$A$2:$E$1858,5,FALSE), VLOOKUP($L301,'WHO2007HtAgeBoys5-19'!$A$2:$E$169,5,FALSE)),IF($K301&lt;1857,VLOOKUP($K301,'Girls WHO 0-5'!$A$2:$E$1858,5,FALSE), VLOOKUP($L301,'Girls WHO 5-19'!$A$2:$E$169,5,FALSE)))</f>
        <v>#N/A</v>
      </c>
      <c r="P301" s="9" t="str">
        <f t="shared" si="54"/>
        <v/>
      </c>
    </row>
    <row r="302" spans="2:16" x14ac:dyDescent="0.3">
      <c r="B302" s="5"/>
      <c r="C302" s="5"/>
      <c r="D302" s="5"/>
      <c r="E302" t="str">
        <f t="shared" si="56"/>
        <v/>
      </c>
      <c r="F302" t="str">
        <f t="shared" si="57"/>
        <v/>
      </c>
      <c r="G302" t="e">
        <f>IF($C302="Male",VLOOKUP($F302,'Boys CDC 0-20'!$B$2:$F$243,3,FALSE), VLOOKUP($F302,'Girls CDC 0-20'!$B$2:$F$243,3,FALSE))</f>
        <v>#N/A</v>
      </c>
      <c r="H302" t="e">
        <f>IF($C302="Male",VLOOKUP($F302,'Boys CDC 0-20'!$B$2:$F$243,4,FALSE), VLOOKUP($F302,'Girls CDC 0-20'!$B$2:$F$243,4,FALSE))</f>
        <v>#N/A</v>
      </c>
      <c r="I302" t="e">
        <f>IF($C302="Male",VLOOKUP($F302,'Boys CDC 0-20'!$B$2:$F$243,5,FALSE), VLOOKUP($F302,'Girls CDC 0-20'!$B$2:$F$243,5,FALSE))</f>
        <v>#N/A</v>
      </c>
      <c r="J302" s="9" t="str">
        <f t="shared" si="55"/>
        <v/>
      </c>
      <c r="K302" t="str">
        <f t="shared" si="58"/>
        <v/>
      </c>
      <c r="L302" t="str">
        <f t="shared" si="59"/>
        <v/>
      </c>
      <c r="M302">
        <f>1</f>
        <v>1</v>
      </c>
      <c r="N302" t="e">
        <f>IF(C302="Male",IF($K302&lt;1857,VLOOKUP($K302,'WHO Ht Boys 0-5'!$A$2:$E$1858,4,FALSE), VLOOKUP($L302,'WHO2007HtAgeBoys5-19'!$A$2:$E$169,4,FALSE)),IF($K302&lt;1857,VLOOKUP($K302,'Girls WHO 0-5'!$A$2:$E$1858,4,FALSE), VLOOKUP($L302,'Girls WHO 5-19'!$A$2:$E$169,4,FALSE)))</f>
        <v>#N/A</v>
      </c>
      <c r="O302" t="e">
        <f>IF(C302="Male",IF($K302&lt;1857,VLOOKUP($K302,'WHO Ht Boys 0-5'!$A$2:$E$1858,5,FALSE), VLOOKUP($L302,'WHO2007HtAgeBoys5-19'!$A$2:$E$169,5,FALSE)),IF($K302&lt;1857,VLOOKUP($K302,'Girls WHO 0-5'!$A$2:$E$1858,5,FALSE), VLOOKUP($L302,'Girls WHO 5-19'!$A$2:$E$169,5,FALSE)))</f>
        <v>#N/A</v>
      </c>
      <c r="P302" s="9" t="str">
        <f t="shared" si="54"/>
        <v/>
      </c>
    </row>
    <row r="303" spans="2:16" x14ac:dyDescent="0.3">
      <c r="B303" s="5"/>
      <c r="C303" s="5"/>
      <c r="D303" s="5"/>
      <c r="E303" t="str">
        <f t="shared" si="56"/>
        <v/>
      </c>
      <c r="F303" t="str">
        <f t="shared" si="57"/>
        <v/>
      </c>
      <c r="G303" t="e">
        <f>IF($C303="Male",VLOOKUP($F303,'Boys CDC 0-20'!$B$2:$F$243,3,FALSE), VLOOKUP($F303,'Girls CDC 0-20'!$B$2:$F$243,3,FALSE))</f>
        <v>#N/A</v>
      </c>
      <c r="H303" t="e">
        <f>IF($C303="Male",VLOOKUP($F303,'Boys CDC 0-20'!$B$2:$F$243,4,FALSE), VLOOKUP($F303,'Girls CDC 0-20'!$B$2:$F$243,4,FALSE))</f>
        <v>#N/A</v>
      </c>
      <c r="I303" t="e">
        <f>IF($C303="Male",VLOOKUP($F303,'Boys CDC 0-20'!$B$2:$F$243,5,FALSE), VLOOKUP($F303,'Girls CDC 0-20'!$B$2:$F$243,5,FALSE))</f>
        <v>#N/A</v>
      </c>
      <c r="J303" s="9" t="str">
        <f t="shared" si="55"/>
        <v/>
      </c>
      <c r="K303" t="str">
        <f t="shared" si="58"/>
        <v/>
      </c>
      <c r="L303" t="str">
        <f t="shared" si="59"/>
        <v/>
      </c>
      <c r="M303">
        <f>1</f>
        <v>1</v>
      </c>
      <c r="N303" t="e">
        <f>IF(C303="Male",IF($K303&lt;1857,VLOOKUP($K303,'WHO Ht Boys 0-5'!$A$2:$E$1858,4,FALSE), VLOOKUP($L303,'WHO2007HtAgeBoys5-19'!$A$2:$E$169,4,FALSE)),IF($K303&lt;1857,VLOOKUP($K303,'Girls WHO 0-5'!$A$2:$E$1858,4,FALSE), VLOOKUP($L303,'Girls WHO 5-19'!$A$2:$E$169,4,FALSE)))</f>
        <v>#N/A</v>
      </c>
      <c r="O303" t="e">
        <f>IF(C303="Male",IF($K303&lt;1857,VLOOKUP($K303,'WHO Ht Boys 0-5'!$A$2:$E$1858,5,FALSE), VLOOKUP($L303,'WHO2007HtAgeBoys5-19'!$A$2:$E$169,5,FALSE)),IF($K303&lt;1857,VLOOKUP($K303,'Girls WHO 0-5'!$A$2:$E$1858,5,FALSE), VLOOKUP($L303,'Girls WHO 5-19'!$A$2:$E$169,5,FALSE)))</f>
        <v>#N/A</v>
      </c>
      <c r="P303" s="9" t="str">
        <f t="shared" si="54"/>
        <v/>
      </c>
    </row>
    <row r="304" spans="2:16" x14ac:dyDescent="0.3">
      <c r="B304" s="5"/>
      <c r="C304" s="5"/>
      <c r="D304" s="5"/>
      <c r="E304" t="str">
        <f t="shared" si="56"/>
        <v/>
      </c>
      <c r="F304" t="str">
        <f t="shared" si="57"/>
        <v/>
      </c>
      <c r="G304" t="e">
        <f>IF($C304="Male",VLOOKUP($F304,'Boys CDC 0-20'!$B$2:$F$243,3,FALSE), VLOOKUP($F304,'Girls CDC 0-20'!$B$2:$F$243,3,FALSE))</f>
        <v>#N/A</v>
      </c>
      <c r="H304" t="e">
        <f>IF($C304="Male",VLOOKUP($F304,'Boys CDC 0-20'!$B$2:$F$243,4,FALSE), VLOOKUP($F304,'Girls CDC 0-20'!$B$2:$F$243,4,FALSE))</f>
        <v>#N/A</v>
      </c>
      <c r="I304" t="e">
        <f>IF($C304="Male",VLOOKUP($F304,'Boys CDC 0-20'!$B$2:$F$243,5,FALSE), VLOOKUP($F304,'Girls CDC 0-20'!$B$2:$F$243,5,FALSE))</f>
        <v>#N/A</v>
      </c>
      <c r="J304" s="9" t="str">
        <f t="shared" si="55"/>
        <v/>
      </c>
      <c r="K304" t="str">
        <f t="shared" si="58"/>
        <v/>
      </c>
      <c r="L304" t="str">
        <f t="shared" si="59"/>
        <v/>
      </c>
      <c r="M304">
        <f>1</f>
        <v>1</v>
      </c>
      <c r="N304" t="e">
        <f>IF(C304="Male",IF($K304&lt;1857,VLOOKUP($K304,'WHO Ht Boys 0-5'!$A$2:$E$1858,4,FALSE), VLOOKUP($L304,'WHO2007HtAgeBoys5-19'!$A$2:$E$169,4,FALSE)),IF($K304&lt;1857,VLOOKUP($K304,'Girls WHO 0-5'!$A$2:$E$1858,4,FALSE), VLOOKUP($L304,'Girls WHO 5-19'!$A$2:$E$169,4,FALSE)))</f>
        <v>#N/A</v>
      </c>
      <c r="O304" t="e">
        <f>IF(C304="Male",IF($K304&lt;1857,VLOOKUP($K304,'WHO Ht Boys 0-5'!$A$2:$E$1858,5,FALSE), VLOOKUP($L304,'WHO2007HtAgeBoys5-19'!$A$2:$E$169,5,FALSE)),IF($K304&lt;1857,VLOOKUP($K304,'Girls WHO 0-5'!$A$2:$E$1858,5,FALSE), VLOOKUP($L304,'Girls WHO 5-19'!$A$2:$E$169,5,FALSE)))</f>
        <v>#N/A</v>
      </c>
      <c r="P304" s="9" t="str">
        <f t="shared" si="54"/>
        <v/>
      </c>
    </row>
    <row r="305" spans="2:16" x14ac:dyDescent="0.3">
      <c r="B305" s="5"/>
      <c r="C305" s="5"/>
      <c r="D305" s="5"/>
      <c r="E305" t="str">
        <f t="shared" si="56"/>
        <v/>
      </c>
      <c r="F305" t="str">
        <f t="shared" si="57"/>
        <v/>
      </c>
      <c r="G305" t="e">
        <f>IF($C305="Male",VLOOKUP($F305,'Boys CDC 0-20'!$B$2:$F$243,3,FALSE), VLOOKUP($F305,'Girls CDC 0-20'!$B$2:$F$243,3,FALSE))</f>
        <v>#N/A</v>
      </c>
      <c r="H305" t="e">
        <f>IF($C305="Male",VLOOKUP($F305,'Boys CDC 0-20'!$B$2:$F$243,4,FALSE), VLOOKUP($F305,'Girls CDC 0-20'!$B$2:$F$243,4,FALSE))</f>
        <v>#N/A</v>
      </c>
      <c r="I305" t="e">
        <f>IF($C305="Male",VLOOKUP($F305,'Boys CDC 0-20'!$B$2:$F$243,5,FALSE), VLOOKUP($F305,'Girls CDC 0-20'!$B$2:$F$243,5,FALSE))</f>
        <v>#N/A</v>
      </c>
      <c r="J305" s="9" t="str">
        <f t="shared" si="55"/>
        <v/>
      </c>
      <c r="K305" t="str">
        <f t="shared" si="58"/>
        <v/>
      </c>
      <c r="L305" t="str">
        <f t="shared" si="59"/>
        <v/>
      </c>
      <c r="M305">
        <f>1</f>
        <v>1</v>
      </c>
      <c r="N305" t="e">
        <f>IF(C305="Male",IF($K305&lt;1857,VLOOKUP($K305,'WHO Ht Boys 0-5'!$A$2:$E$1858,4,FALSE), VLOOKUP($L305,'WHO2007HtAgeBoys5-19'!$A$2:$E$169,4,FALSE)),IF($K305&lt;1857,VLOOKUP($K305,'Girls WHO 0-5'!$A$2:$E$1858,4,FALSE), VLOOKUP($L305,'Girls WHO 5-19'!$A$2:$E$169,4,FALSE)))</f>
        <v>#N/A</v>
      </c>
      <c r="O305" t="e">
        <f>IF(C305="Male",IF($K305&lt;1857,VLOOKUP($K305,'WHO Ht Boys 0-5'!$A$2:$E$1858,5,FALSE), VLOOKUP($L305,'WHO2007HtAgeBoys5-19'!$A$2:$E$169,5,FALSE)),IF($K305&lt;1857,VLOOKUP($K305,'Girls WHO 0-5'!$A$2:$E$1858,5,FALSE), VLOOKUP($L305,'Girls WHO 5-19'!$A$2:$E$169,5,FALSE)))</f>
        <v>#N/A</v>
      </c>
      <c r="P305" s="9" t="str">
        <f t="shared" si="54"/>
        <v/>
      </c>
    </row>
    <row r="306" spans="2:16" x14ac:dyDescent="0.3">
      <c r="B306" s="5"/>
      <c r="C306" s="5"/>
      <c r="D306" s="5"/>
      <c r="E306" t="str">
        <f t="shared" si="56"/>
        <v/>
      </c>
      <c r="F306" t="str">
        <f t="shared" si="57"/>
        <v/>
      </c>
      <c r="G306" t="e">
        <f>IF($C306="Male",VLOOKUP($F306,'Boys CDC 0-20'!$B$2:$F$243,3,FALSE), VLOOKUP($F306,'Girls CDC 0-20'!$B$2:$F$243,3,FALSE))</f>
        <v>#N/A</v>
      </c>
      <c r="H306" t="e">
        <f>IF($C306="Male",VLOOKUP($F306,'Boys CDC 0-20'!$B$2:$F$243,4,FALSE), VLOOKUP($F306,'Girls CDC 0-20'!$B$2:$F$243,4,FALSE))</f>
        <v>#N/A</v>
      </c>
      <c r="I306" t="e">
        <f>IF($C306="Male",VLOOKUP($F306,'Boys CDC 0-20'!$B$2:$F$243,5,FALSE), VLOOKUP($F306,'Girls CDC 0-20'!$B$2:$F$243,5,FALSE))</f>
        <v>#N/A</v>
      </c>
      <c r="J306" s="9" t="str">
        <f t="shared" si="55"/>
        <v/>
      </c>
      <c r="K306" t="str">
        <f t="shared" si="58"/>
        <v/>
      </c>
      <c r="L306" t="str">
        <f t="shared" si="59"/>
        <v/>
      </c>
      <c r="M306">
        <f>1</f>
        <v>1</v>
      </c>
      <c r="N306" t="e">
        <f>IF(C306="Male",IF($K306&lt;1857,VLOOKUP($K306,'WHO Ht Boys 0-5'!$A$2:$E$1858,4,FALSE), VLOOKUP($L306,'WHO2007HtAgeBoys5-19'!$A$2:$E$169,4,FALSE)),IF($K306&lt;1857,VLOOKUP($K306,'Girls WHO 0-5'!$A$2:$E$1858,4,FALSE), VLOOKUP($L306,'Girls WHO 5-19'!$A$2:$E$169,4,FALSE)))</f>
        <v>#N/A</v>
      </c>
      <c r="O306" t="e">
        <f>IF(C306="Male",IF($K306&lt;1857,VLOOKUP($K306,'WHO Ht Boys 0-5'!$A$2:$E$1858,5,FALSE), VLOOKUP($L306,'WHO2007HtAgeBoys5-19'!$A$2:$E$169,5,FALSE)),IF($K306&lt;1857,VLOOKUP($K306,'Girls WHO 0-5'!$A$2:$E$1858,5,FALSE), VLOOKUP($L306,'Girls WHO 5-19'!$A$2:$E$169,5,FALSE)))</f>
        <v>#N/A</v>
      </c>
      <c r="P306" s="9" t="str">
        <f t="shared" si="54"/>
        <v/>
      </c>
    </row>
    <row r="307" spans="2:16" x14ac:dyDescent="0.3">
      <c r="B307" s="5"/>
      <c r="C307" s="5"/>
      <c r="D307" s="5"/>
      <c r="E307" t="str">
        <f t="shared" si="56"/>
        <v/>
      </c>
      <c r="F307" t="str">
        <f t="shared" si="57"/>
        <v/>
      </c>
      <c r="G307" t="e">
        <f>IF($C307="Male",VLOOKUP($F307,'Boys CDC 0-20'!$B$2:$F$243,3,FALSE), VLOOKUP($F307,'Girls CDC 0-20'!$B$2:$F$243,3,FALSE))</f>
        <v>#N/A</v>
      </c>
      <c r="H307" t="e">
        <f>IF($C307="Male",VLOOKUP($F307,'Boys CDC 0-20'!$B$2:$F$243,4,FALSE), VLOOKUP($F307,'Girls CDC 0-20'!$B$2:$F$243,4,FALSE))</f>
        <v>#N/A</v>
      </c>
      <c r="I307" t="e">
        <f>IF($C307="Male",VLOOKUP($F307,'Boys CDC 0-20'!$B$2:$F$243,5,FALSE), VLOOKUP($F307,'Girls CDC 0-20'!$B$2:$F$243,5,FALSE))</f>
        <v>#N/A</v>
      </c>
      <c r="J307" s="9" t="str">
        <f t="shared" si="55"/>
        <v/>
      </c>
      <c r="K307" t="str">
        <f t="shared" si="58"/>
        <v/>
      </c>
      <c r="L307" t="str">
        <f t="shared" si="59"/>
        <v/>
      </c>
      <c r="M307">
        <f>1</f>
        <v>1</v>
      </c>
      <c r="N307" t="e">
        <f>IF(C307="Male",IF($K307&lt;1857,VLOOKUP($K307,'WHO Ht Boys 0-5'!$A$2:$E$1858,4,FALSE), VLOOKUP($L307,'WHO2007HtAgeBoys5-19'!$A$2:$E$169,4,FALSE)),IF($K307&lt;1857,VLOOKUP($K307,'Girls WHO 0-5'!$A$2:$E$1858,4,FALSE), VLOOKUP($L307,'Girls WHO 5-19'!$A$2:$E$169,4,FALSE)))</f>
        <v>#N/A</v>
      </c>
      <c r="O307" t="e">
        <f>IF(C307="Male",IF($K307&lt;1857,VLOOKUP($K307,'WHO Ht Boys 0-5'!$A$2:$E$1858,5,FALSE), VLOOKUP($L307,'WHO2007HtAgeBoys5-19'!$A$2:$E$169,5,FALSE)),IF($K307&lt;1857,VLOOKUP($K307,'Girls WHO 0-5'!$A$2:$E$1858,5,FALSE), VLOOKUP($L307,'Girls WHO 5-19'!$A$2:$E$169,5,FALSE)))</f>
        <v>#N/A</v>
      </c>
      <c r="P307" s="9" t="str">
        <f t="shared" si="54"/>
        <v/>
      </c>
    </row>
    <row r="308" spans="2:16" x14ac:dyDescent="0.3">
      <c r="B308" s="5"/>
      <c r="C308" s="5"/>
      <c r="D308" s="5"/>
      <c r="E308" t="str">
        <f t="shared" si="56"/>
        <v/>
      </c>
      <c r="F308" t="str">
        <f t="shared" si="57"/>
        <v/>
      </c>
      <c r="G308" t="e">
        <f>IF($C308="Male",VLOOKUP($F308,'Boys CDC 0-20'!$B$2:$F$243,3,FALSE), VLOOKUP($F308,'Girls CDC 0-20'!$B$2:$F$243,3,FALSE))</f>
        <v>#N/A</v>
      </c>
      <c r="H308" t="e">
        <f>IF($C308="Male",VLOOKUP($F308,'Boys CDC 0-20'!$B$2:$F$243,4,FALSE), VLOOKUP($F308,'Girls CDC 0-20'!$B$2:$F$243,4,FALSE))</f>
        <v>#N/A</v>
      </c>
      <c r="I308" t="e">
        <f>IF($C308="Male",VLOOKUP($F308,'Boys CDC 0-20'!$B$2:$F$243,5,FALSE), VLOOKUP($F308,'Girls CDC 0-20'!$B$2:$F$243,5,FALSE))</f>
        <v>#N/A</v>
      </c>
      <c r="J308" s="9" t="str">
        <f t="shared" si="55"/>
        <v/>
      </c>
      <c r="K308" t="str">
        <f t="shared" si="58"/>
        <v/>
      </c>
      <c r="L308" t="str">
        <f t="shared" si="59"/>
        <v/>
      </c>
      <c r="M308">
        <f>1</f>
        <v>1</v>
      </c>
      <c r="N308" t="e">
        <f>IF(C308="Male",IF($K308&lt;1857,VLOOKUP($K308,'WHO Ht Boys 0-5'!$A$2:$E$1858,4,FALSE), VLOOKUP($L308,'WHO2007HtAgeBoys5-19'!$A$2:$E$169,4,FALSE)),IF($K308&lt;1857,VLOOKUP($K308,'Girls WHO 0-5'!$A$2:$E$1858,4,FALSE), VLOOKUP($L308,'Girls WHO 5-19'!$A$2:$E$169,4,FALSE)))</f>
        <v>#N/A</v>
      </c>
      <c r="O308" t="e">
        <f>IF(C308="Male",IF($K308&lt;1857,VLOOKUP($K308,'WHO Ht Boys 0-5'!$A$2:$E$1858,5,FALSE), VLOOKUP($L308,'WHO2007HtAgeBoys5-19'!$A$2:$E$169,5,FALSE)),IF($K308&lt;1857,VLOOKUP($K308,'Girls WHO 0-5'!$A$2:$E$1858,5,FALSE), VLOOKUP($L308,'Girls WHO 5-19'!$A$2:$E$169,5,FALSE)))</f>
        <v>#N/A</v>
      </c>
      <c r="P308" s="9" t="str">
        <f t="shared" si="54"/>
        <v/>
      </c>
    </row>
    <row r="309" spans="2:16" x14ac:dyDescent="0.3">
      <c r="B309" s="5"/>
      <c r="C309" s="5"/>
      <c r="D309" s="5"/>
      <c r="E309" t="str">
        <f t="shared" si="56"/>
        <v/>
      </c>
      <c r="F309" t="str">
        <f t="shared" si="57"/>
        <v/>
      </c>
      <c r="G309" t="e">
        <f>IF($C309="Male",VLOOKUP($F309,'Boys CDC 0-20'!$B$2:$F$243,3,FALSE), VLOOKUP($F309,'Girls CDC 0-20'!$B$2:$F$243,3,FALSE))</f>
        <v>#N/A</v>
      </c>
      <c r="H309" t="e">
        <f>IF($C309="Male",VLOOKUP($F309,'Boys CDC 0-20'!$B$2:$F$243,4,FALSE), VLOOKUP($F309,'Girls CDC 0-20'!$B$2:$F$243,4,FALSE))</f>
        <v>#N/A</v>
      </c>
      <c r="I309" t="e">
        <f>IF($C309="Male",VLOOKUP($F309,'Boys CDC 0-20'!$B$2:$F$243,5,FALSE), VLOOKUP($F309,'Girls CDC 0-20'!$B$2:$F$243,5,FALSE))</f>
        <v>#N/A</v>
      </c>
      <c r="J309" s="9" t="str">
        <f t="shared" si="55"/>
        <v/>
      </c>
      <c r="K309" t="str">
        <f t="shared" si="58"/>
        <v/>
      </c>
      <c r="L309" t="str">
        <f t="shared" si="59"/>
        <v/>
      </c>
      <c r="M309">
        <f>1</f>
        <v>1</v>
      </c>
      <c r="N309" t="e">
        <f>IF(C309="Male",IF($K309&lt;1857,VLOOKUP($K309,'WHO Ht Boys 0-5'!$A$2:$E$1858,4,FALSE), VLOOKUP($L309,'WHO2007HtAgeBoys5-19'!$A$2:$E$169,4,FALSE)),IF($K309&lt;1857,VLOOKUP($K309,'Girls WHO 0-5'!$A$2:$E$1858,4,FALSE), VLOOKUP($L309,'Girls WHO 5-19'!$A$2:$E$169,4,FALSE)))</f>
        <v>#N/A</v>
      </c>
      <c r="O309" t="e">
        <f>IF(C309="Male",IF($K309&lt;1857,VLOOKUP($K309,'WHO Ht Boys 0-5'!$A$2:$E$1858,5,FALSE), VLOOKUP($L309,'WHO2007HtAgeBoys5-19'!$A$2:$E$169,5,FALSE)),IF($K309&lt;1857,VLOOKUP($K309,'Girls WHO 0-5'!$A$2:$E$1858,5,FALSE), VLOOKUP($L309,'Girls WHO 5-19'!$A$2:$E$169,5,FALSE)))</f>
        <v>#N/A</v>
      </c>
      <c r="P309" s="9" t="str">
        <f t="shared" si="54"/>
        <v/>
      </c>
    </row>
    <row r="310" spans="2:16" x14ac:dyDescent="0.3">
      <c r="B310" s="5"/>
      <c r="C310" s="5"/>
      <c r="D310" s="5"/>
      <c r="E310" t="str">
        <f t="shared" si="56"/>
        <v/>
      </c>
      <c r="F310" t="str">
        <f t="shared" si="57"/>
        <v/>
      </c>
      <c r="G310" t="e">
        <f>IF($C310="Male",VLOOKUP($F310,'Boys CDC 0-20'!$B$2:$F$243,3,FALSE), VLOOKUP($F310,'Girls CDC 0-20'!$B$2:$F$243,3,FALSE))</f>
        <v>#N/A</v>
      </c>
      <c r="H310" t="e">
        <f>IF($C310="Male",VLOOKUP($F310,'Boys CDC 0-20'!$B$2:$F$243,4,FALSE), VLOOKUP($F310,'Girls CDC 0-20'!$B$2:$F$243,4,FALSE))</f>
        <v>#N/A</v>
      </c>
      <c r="I310" t="e">
        <f>IF($C310="Male",VLOOKUP($F310,'Boys CDC 0-20'!$B$2:$F$243,5,FALSE), VLOOKUP($F310,'Girls CDC 0-20'!$B$2:$F$243,5,FALSE))</f>
        <v>#N/A</v>
      </c>
      <c r="J310" s="9" t="str">
        <f t="shared" si="55"/>
        <v/>
      </c>
      <c r="K310" t="str">
        <f t="shared" si="58"/>
        <v/>
      </c>
      <c r="L310" t="str">
        <f t="shared" si="59"/>
        <v/>
      </c>
      <c r="M310">
        <f>1</f>
        <v>1</v>
      </c>
      <c r="N310" t="e">
        <f>IF(C310="Male",IF($K310&lt;1857,VLOOKUP($K310,'WHO Ht Boys 0-5'!$A$2:$E$1858,4,FALSE), VLOOKUP($L310,'WHO2007HtAgeBoys5-19'!$A$2:$E$169,4,FALSE)),IF($K310&lt;1857,VLOOKUP($K310,'Girls WHO 0-5'!$A$2:$E$1858,4,FALSE), VLOOKUP($L310,'Girls WHO 5-19'!$A$2:$E$169,4,FALSE)))</f>
        <v>#N/A</v>
      </c>
      <c r="O310" t="e">
        <f>IF(C310="Male",IF($K310&lt;1857,VLOOKUP($K310,'WHO Ht Boys 0-5'!$A$2:$E$1858,5,FALSE), VLOOKUP($L310,'WHO2007HtAgeBoys5-19'!$A$2:$E$169,5,FALSE)),IF($K310&lt;1857,VLOOKUP($K310,'Girls WHO 0-5'!$A$2:$E$1858,5,FALSE), VLOOKUP($L310,'Girls WHO 5-19'!$A$2:$E$169,5,FALSE)))</f>
        <v>#N/A</v>
      </c>
      <c r="P310" s="9" t="str">
        <f t="shared" si="54"/>
        <v/>
      </c>
    </row>
    <row r="311" spans="2:16" x14ac:dyDescent="0.3">
      <c r="B311" s="5"/>
      <c r="C311" s="5"/>
      <c r="D311" s="5"/>
      <c r="E311" t="str">
        <f t="shared" si="56"/>
        <v/>
      </c>
      <c r="F311" t="str">
        <f t="shared" si="57"/>
        <v/>
      </c>
      <c r="G311" t="e">
        <f>IF($C311="Male",VLOOKUP($F311,'Boys CDC 0-20'!$B$2:$F$243,3,FALSE), VLOOKUP($F311,'Girls CDC 0-20'!$B$2:$F$243,3,FALSE))</f>
        <v>#N/A</v>
      </c>
      <c r="H311" t="e">
        <f>IF($C311="Male",VLOOKUP($F311,'Boys CDC 0-20'!$B$2:$F$243,4,FALSE), VLOOKUP($F311,'Girls CDC 0-20'!$B$2:$F$243,4,FALSE))</f>
        <v>#N/A</v>
      </c>
      <c r="I311" t="e">
        <f>IF($C311="Male",VLOOKUP($F311,'Boys CDC 0-20'!$B$2:$F$243,5,FALSE), VLOOKUP($F311,'Girls CDC 0-20'!$B$2:$F$243,5,FALSE))</f>
        <v>#N/A</v>
      </c>
      <c r="J311" s="9" t="str">
        <f t="shared" si="55"/>
        <v/>
      </c>
      <c r="K311" t="str">
        <f t="shared" si="58"/>
        <v/>
      </c>
      <c r="L311" t="str">
        <f t="shared" si="59"/>
        <v/>
      </c>
      <c r="M311">
        <f>1</f>
        <v>1</v>
      </c>
      <c r="N311" t="e">
        <f>IF(C311="Male",IF($K311&lt;1857,VLOOKUP($K311,'WHO Ht Boys 0-5'!$A$2:$E$1858,4,FALSE), VLOOKUP($L311,'WHO2007HtAgeBoys5-19'!$A$2:$E$169,4,FALSE)),IF($K311&lt;1857,VLOOKUP($K311,'Girls WHO 0-5'!$A$2:$E$1858,4,FALSE), VLOOKUP($L311,'Girls WHO 5-19'!$A$2:$E$169,4,FALSE)))</f>
        <v>#N/A</v>
      </c>
      <c r="O311" t="e">
        <f>IF(C311="Male",IF($K311&lt;1857,VLOOKUP($K311,'WHO Ht Boys 0-5'!$A$2:$E$1858,5,FALSE), VLOOKUP($L311,'WHO2007HtAgeBoys5-19'!$A$2:$E$169,5,FALSE)),IF($K311&lt;1857,VLOOKUP($K311,'Girls WHO 0-5'!$A$2:$E$1858,5,FALSE), VLOOKUP($L311,'Girls WHO 5-19'!$A$2:$E$169,5,FALSE)))</f>
        <v>#N/A</v>
      </c>
      <c r="P311" s="9" t="str">
        <f t="shared" si="54"/>
        <v/>
      </c>
    </row>
    <row r="312" spans="2:16" x14ac:dyDescent="0.3">
      <c r="B312" s="5"/>
      <c r="C312" s="5"/>
      <c r="D312" s="5"/>
      <c r="E312" t="str">
        <f t="shared" si="56"/>
        <v/>
      </c>
      <c r="F312" t="str">
        <f t="shared" si="57"/>
        <v/>
      </c>
      <c r="G312" t="e">
        <f>IF($C312="Male",VLOOKUP($F312,'Boys CDC 0-20'!$B$2:$F$243,3,FALSE), VLOOKUP($F312,'Girls CDC 0-20'!$B$2:$F$243,3,FALSE))</f>
        <v>#N/A</v>
      </c>
      <c r="H312" t="e">
        <f>IF($C312="Male",VLOOKUP($F312,'Boys CDC 0-20'!$B$2:$F$243,4,FALSE), VLOOKUP($F312,'Girls CDC 0-20'!$B$2:$F$243,4,FALSE))</f>
        <v>#N/A</v>
      </c>
      <c r="I312" t="e">
        <f>IF($C312="Male",VLOOKUP($F312,'Boys CDC 0-20'!$B$2:$F$243,5,FALSE), VLOOKUP($F312,'Girls CDC 0-20'!$B$2:$F$243,5,FALSE))</f>
        <v>#N/A</v>
      </c>
      <c r="J312" s="9" t="str">
        <f t="shared" si="55"/>
        <v/>
      </c>
      <c r="K312" t="str">
        <f t="shared" si="58"/>
        <v/>
      </c>
      <c r="L312" t="str">
        <f t="shared" si="59"/>
        <v/>
      </c>
      <c r="M312">
        <f>1</f>
        <v>1</v>
      </c>
      <c r="N312" t="e">
        <f>IF(C312="Male",IF($K312&lt;1857,VLOOKUP($K312,'WHO Ht Boys 0-5'!$A$2:$E$1858,4,FALSE), VLOOKUP($L312,'WHO2007HtAgeBoys5-19'!$A$2:$E$169,4,FALSE)),IF($K312&lt;1857,VLOOKUP($K312,'Girls WHO 0-5'!$A$2:$E$1858,4,FALSE), VLOOKUP($L312,'Girls WHO 5-19'!$A$2:$E$169,4,FALSE)))</f>
        <v>#N/A</v>
      </c>
      <c r="O312" t="e">
        <f>IF(C312="Male",IF($K312&lt;1857,VLOOKUP($K312,'WHO Ht Boys 0-5'!$A$2:$E$1858,5,FALSE), VLOOKUP($L312,'WHO2007HtAgeBoys5-19'!$A$2:$E$169,5,FALSE)),IF($K312&lt;1857,VLOOKUP($K312,'Girls WHO 0-5'!$A$2:$E$1858,5,FALSE), VLOOKUP($L312,'Girls WHO 5-19'!$A$2:$E$169,5,FALSE)))</f>
        <v>#N/A</v>
      </c>
      <c r="P312" s="9" t="str">
        <f t="shared" si="54"/>
        <v/>
      </c>
    </row>
    <row r="313" spans="2:16" x14ac:dyDescent="0.3">
      <c r="B313" s="5"/>
      <c r="C313" s="5"/>
      <c r="D313" s="5"/>
      <c r="E313" t="str">
        <f t="shared" si="56"/>
        <v/>
      </c>
      <c r="F313" t="str">
        <f t="shared" si="57"/>
        <v/>
      </c>
      <c r="G313" t="e">
        <f>IF($C313="Male",VLOOKUP($F313,'Boys CDC 0-20'!$B$2:$F$243,3,FALSE), VLOOKUP($F313,'Girls CDC 0-20'!$B$2:$F$243,3,FALSE))</f>
        <v>#N/A</v>
      </c>
      <c r="H313" t="e">
        <f>IF($C313="Male",VLOOKUP($F313,'Boys CDC 0-20'!$B$2:$F$243,4,FALSE), VLOOKUP($F313,'Girls CDC 0-20'!$B$2:$F$243,4,FALSE))</f>
        <v>#N/A</v>
      </c>
      <c r="I313" t="e">
        <f>IF($C313="Male",VLOOKUP($F313,'Boys CDC 0-20'!$B$2:$F$243,5,FALSE), VLOOKUP($F313,'Girls CDC 0-20'!$B$2:$F$243,5,FALSE))</f>
        <v>#N/A</v>
      </c>
      <c r="J313" s="9" t="str">
        <f t="shared" si="55"/>
        <v/>
      </c>
      <c r="K313" t="str">
        <f t="shared" si="58"/>
        <v/>
      </c>
      <c r="L313" t="str">
        <f t="shared" si="59"/>
        <v/>
      </c>
      <c r="M313">
        <f>1</f>
        <v>1</v>
      </c>
      <c r="N313" t="e">
        <f>IF(C313="Male",IF($K313&lt;1857,VLOOKUP($K313,'WHO Ht Boys 0-5'!$A$2:$E$1858,4,FALSE), VLOOKUP($L313,'WHO2007HtAgeBoys5-19'!$A$2:$E$169,4,FALSE)),IF($K313&lt;1857,VLOOKUP($K313,'Girls WHO 0-5'!$A$2:$E$1858,4,FALSE), VLOOKUP($L313,'Girls WHO 5-19'!$A$2:$E$169,4,FALSE)))</f>
        <v>#N/A</v>
      </c>
      <c r="O313" t="e">
        <f>IF(C313="Male",IF($K313&lt;1857,VLOOKUP($K313,'WHO Ht Boys 0-5'!$A$2:$E$1858,5,FALSE), VLOOKUP($L313,'WHO2007HtAgeBoys5-19'!$A$2:$E$169,5,FALSE)),IF($K313&lt;1857,VLOOKUP($K313,'Girls WHO 0-5'!$A$2:$E$1858,5,FALSE), VLOOKUP($L313,'Girls WHO 5-19'!$A$2:$E$169,5,FALSE)))</f>
        <v>#N/A</v>
      </c>
      <c r="P313" s="9" t="str">
        <f t="shared" si="54"/>
        <v/>
      </c>
    </row>
    <row r="314" spans="2:16" x14ac:dyDescent="0.3">
      <c r="B314" s="5"/>
      <c r="C314" s="5"/>
      <c r="D314" s="5"/>
      <c r="E314" t="str">
        <f t="shared" si="56"/>
        <v/>
      </c>
      <c r="F314" t="str">
        <f t="shared" si="57"/>
        <v/>
      </c>
      <c r="G314" t="e">
        <f>IF($C314="Male",VLOOKUP($F314,'Boys CDC 0-20'!$B$2:$F$243,3,FALSE), VLOOKUP($F314,'Girls CDC 0-20'!$B$2:$F$243,3,FALSE))</f>
        <v>#N/A</v>
      </c>
      <c r="H314" t="e">
        <f>IF($C314="Male",VLOOKUP($F314,'Boys CDC 0-20'!$B$2:$F$243,4,FALSE), VLOOKUP($F314,'Girls CDC 0-20'!$B$2:$F$243,4,FALSE))</f>
        <v>#N/A</v>
      </c>
      <c r="I314" t="e">
        <f>IF($C314="Male",VLOOKUP($F314,'Boys CDC 0-20'!$B$2:$F$243,5,FALSE), VLOOKUP($F314,'Girls CDC 0-20'!$B$2:$F$243,5,FALSE))</f>
        <v>#N/A</v>
      </c>
      <c r="J314" s="9" t="str">
        <f t="shared" si="55"/>
        <v/>
      </c>
      <c r="K314" t="str">
        <f t="shared" si="58"/>
        <v/>
      </c>
      <c r="L314" t="str">
        <f t="shared" si="59"/>
        <v/>
      </c>
      <c r="M314">
        <f>1</f>
        <v>1</v>
      </c>
      <c r="N314" t="e">
        <f>IF(C314="Male",IF($K314&lt;1857,VLOOKUP($K314,'WHO Ht Boys 0-5'!$A$2:$E$1858,4,FALSE), VLOOKUP($L314,'WHO2007HtAgeBoys5-19'!$A$2:$E$169,4,FALSE)),IF($K314&lt;1857,VLOOKUP($K314,'Girls WHO 0-5'!$A$2:$E$1858,4,FALSE), VLOOKUP($L314,'Girls WHO 5-19'!$A$2:$E$169,4,FALSE)))</f>
        <v>#N/A</v>
      </c>
      <c r="O314" t="e">
        <f>IF(C314="Male",IF($K314&lt;1857,VLOOKUP($K314,'WHO Ht Boys 0-5'!$A$2:$E$1858,5,FALSE), VLOOKUP($L314,'WHO2007HtAgeBoys5-19'!$A$2:$E$169,5,FALSE)),IF($K314&lt;1857,VLOOKUP($K314,'Girls WHO 0-5'!$A$2:$E$1858,5,FALSE), VLOOKUP($L314,'Girls WHO 5-19'!$A$2:$E$169,5,FALSE)))</f>
        <v>#N/A</v>
      </c>
      <c r="P314" s="9" t="str">
        <f t="shared" si="54"/>
        <v/>
      </c>
    </row>
    <row r="315" spans="2:16" x14ac:dyDescent="0.3">
      <c r="B315" s="5"/>
      <c r="C315" s="5"/>
      <c r="D315" s="5"/>
      <c r="E315" t="str">
        <f t="shared" si="56"/>
        <v/>
      </c>
      <c r="F315" t="str">
        <f t="shared" si="57"/>
        <v/>
      </c>
      <c r="G315" t="e">
        <f>IF($C315="Male",VLOOKUP($F315,'Boys CDC 0-20'!$B$2:$F$243,3,FALSE), VLOOKUP($F315,'Girls CDC 0-20'!$B$2:$F$243,3,FALSE))</f>
        <v>#N/A</v>
      </c>
      <c r="H315" t="e">
        <f>IF($C315="Male",VLOOKUP($F315,'Boys CDC 0-20'!$B$2:$F$243,4,FALSE), VLOOKUP($F315,'Girls CDC 0-20'!$B$2:$F$243,4,FALSE))</f>
        <v>#N/A</v>
      </c>
      <c r="I315" t="e">
        <f>IF($C315="Male",VLOOKUP($F315,'Boys CDC 0-20'!$B$2:$F$243,5,FALSE), VLOOKUP($F315,'Girls CDC 0-20'!$B$2:$F$243,5,FALSE))</f>
        <v>#N/A</v>
      </c>
      <c r="J315" s="9" t="str">
        <f t="shared" si="55"/>
        <v/>
      </c>
      <c r="K315" t="str">
        <f t="shared" si="58"/>
        <v/>
      </c>
      <c r="L315" t="str">
        <f t="shared" si="59"/>
        <v/>
      </c>
      <c r="M315">
        <f>1</f>
        <v>1</v>
      </c>
      <c r="N315" t="e">
        <f>IF(C315="Male",IF($K315&lt;1857,VLOOKUP($K315,'WHO Ht Boys 0-5'!$A$2:$E$1858,4,FALSE), VLOOKUP($L315,'WHO2007HtAgeBoys5-19'!$A$2:$E$169,4,FALSE)),IF($K315&lt;1857,VLOOKUP($K315,'Girls WHO 0-5'!$A$2:$E$1858,4,FALSE), VLOOKUP($L315,'Girls WHO 5-19'!$A$2:$E$169,4,FALSE)))</f>
        <v>#N/A</v>
      </c>
      <c r="O315" t="e">
        <f>IF(C315="Male",IF($K315&lt;1857,VLOOKUP($K315,'WHO Ht Boys 0-5'!$A$2:$E$1858,5,FALSE), VLOOKUP($L315,'WHO2007HtAgeBoys5-19'!$A$2:$E$169,5,FALSE)),IF($K315&lt;1857,VLOOKUP($K315,'Girls WHO 0-5'!$A$2:$E$1858,5,FALSE), VLOOKUP($L315,'Girls WHO 5-19'!$A$2:$E$169,5,FALSE)))</f>
        <v>#N/A</v>
      </c>
      <c r="P315" s="9" t="str">
        <f t="shared" si="54"/>
        <v/>
      </c>
    </row>
    <row r="316" spans="2:16" x14ac:dyDescent="0.3">
      <c r="B316" s="5"/>
      <c r="C316" s="5"/>
      <c r="D316" s="5"/>
      <c r="E316" t="str">
        <f t="shared" si="56"/>
        <v/>
      </c>
      <c r="F316" t="str">
        <f t="shared" si="57"/>
        <v/>
      </c>
      <c r="G316" t="e">
        <f>IF($C316="Male",VLOOKUP($F316,'Boys CDC 0-20'!$B$2:$F$243,3,FALSE), VLOOKUP($F316,'Girls CDC 0-20'!$B$2:$F$243,3,FALSE))</f>
        <v>#N/A</v>
      </c>
      <c r="H316" t="e">
        <f>IF($C316="Male",VLOOKUP($F316,'Boys CDC 0-20'!$B$2:$F$243,4,FALSE), VLOOKUP($F316,'Girls CDC 0-20'!$B$2:$F$243,4,FALSE))</f>
        <v>#N/A</v>
      </c>
      <c r="I316" t="e">
        <f>IF($C316="Male",VLOOKUP($F316,'Boys CDC 0-20'!$B$2:$F$243,5,FALSE), VLOOKUP($F316,'Girls CDC 0-20'!$B$2:$F$243,5,FALSE))</f>
        <v>#N/A</v>
      </c>
      <c r="J316" s="9" t="str">
        <f t="shared" si="55"/>
        <v/>
      </c>
      <c r="K316" t="str">
        <f t="shared" si="58"/>
        <v/>
      </c>
      <c r="L316" t="str">
        <f t="shared" si="59"/>
        <v/>
      </c>
      <c r="M316">
        <f>1</f>
        <v>1</v>
      </c>
      <c r="N316" t="e">
        <f>IF(C316="Male",IF($K316&lt;1857,VLOOKUP($K316,'WHO Ht Boys 0-5'!$A$2:$E$1858,4,FALSE), VLOOKUP($L316,'WHO2007HtAgeBoys5-19'!$A$2:$E$169,4,FALSE)),IF($K316&lt;1857,VLOOKUP($K316,'Girls WHO 0-5'!$A$2:$E$1858,4,FALSE), VLOOKUP($L316,'Girls WHO 5-19'!$A$2:$E$169,4,FALSE)))</f>
        <v>#N/A</v>
      </c>
      <c r="O316" t="e">
        <f>IF(C316="Male",IF($K316&lt;1857,VLOOKUP($K316,'WHO Ht Boys 0-5'!$A$2:$E$1858,5,FALSE), VLOOKUP($L316,'WHO2007HtAgeBoys5-19'!$A$2:$E$169,5,FALSE)),IF($K316&lt;1857,VLOOKUP($K316,'Girls WHO 0-5'!$A$2:$E$1858,5,FALSE), VLOOKUP($L316,'Girls WHO 5-19'!$A$2:$E$169,5,FALSE)))</f>
        <v>#N/A</v>
      </c>
      <c r="P316" s="9" t="str">
        <f t="shared" si="54"/>
        <v/>
      </c>
    </row>
    <row r="317" spans="2:16" x14ac:dyDescent="0.3">
      <c r="B317" s="5"/>
      <c r="C317" s="5"/>
      <c r="D317" s="5"/>
      <c r="E317" t="str">
        <f t="shared" si="56"/>
        <v/>
      </c>
      <c r="F317" t="str">
        <f t="shared" si="57"/>
        <v/>
      </c>
      <c r="G317" t="e">
        <f>IF($C317="Male",VLOOKUP($F317,'Boys CDC 0-20'!$B$2:$F$243,3,FALSE), VLOOKUP($F317,'Girls CDC 0-20'!$B$2:$F$243,3,FALSE))</f>
        <v>#N/A</v>
      </c>
      <c r="H317" t="e">
        <f>IF($C317="Male",VLOOKUP($F317,'Boys CDC 0-20'!$B$2:$F$243,4,FALSE), VLOOKUP($F317,'Girls CDC 0-20'!$B$2:$F$243,4,FALSE))</f>
        <v>#N/A</v>
      </c>
      <c r="I317" t="e">
        <f>IF($C317="Male",VLOOKUP($F317,'Boys CDC 0-20'!$B$2:$F$243,5,FALSE), VLOOKUP($F317,'Girls CDC 0-20'!$B$2:$F$243,5,FALSE))</f>
        <v>#N/A</v>
      </c>
      <c r="J317" s="9" t="str">
        <f t="shared" si="55"/>
        <v/>
      </c>
      <c r="K317" t="str">
        <f t="shared" si="58"/>
        <v/>
      </c>
      <c r="L317" t="str">
        <f t="shared" si="59"/>
        <v/>
      </c>
      <c r="M317">
        <f>1</f>
        <v>1</v>
      </c>
      <c r="N317" t="e">
        <f>IF(C317="Male",IF($K317&lt;1857,VLOOKUP($K317,'WHO Ht Boys 0-5'!$A$2:$E$1858,4,FALSE), VLOOKUP($L317,'WHO2007HtAgeBoys5-19'!$A$2:$E$169,4,FALSE)),IF($K317&lt;1857,VLOOKUP($K317,'Girls WHO 0-5'!$A$2:$E$1858,4,FALSE), VLOOKUP($L317,'Girls WHO 5-19'!$A$2:$E$169,4,FALSE)))</f>
        <v>#N/A</v>
      </c>
      <c r="O317" t="e">
        <f>IF(C317="Male",IF($K317&lt;1857,VLOOKUP($K317,'WHO Ht Boys 0-5'!$A$2:$E$1858,5,FALSE), VLOOKUP($L317,'WHO2007HtAgeBoys5-19'!$A$2:$E$169,5,FALSE)),IF($K317&lt;1857,VLOOKUP($K317,'Girls WHO 0-5'!$A$2:$E$1858,5,FALSE), VLOOKUP($L317,'Girls WHO 5-19'!$A$2:$E$169,5,FALSE)))</f>
        <v>#N/A</v>
      </c>
      <c r="P317" s="9" t="str">
        <f t="shared" si="54"/>
        <v/>
      </c>
    </row>
    <row r="318" spans="2:16" x14ac:dyDescent="0.3">
      <c r="B318" s="5"/>
      <c r="C318" s="5"/>
      <c r="D318" s="5"/>
      <c r="E318" t="str">
        <f t="shared" si="56"/>
        <v/>
      </c>
      <c r="F318" t="str">
        <f t="shared" si="57"/>
        <v/>
      </c>
      <c r="G318" t="e">
        <f>IF($C318="Male",VLOOKUP($F318,'Boys CDC 0-20'!$B$2:$F$243,3,FALSE), VLOOKUP($F318,'Girls CDC 0-20'!$B$2:$F$243,3,FALSE))</f>
        <v>#N/A</v>
      </c>
      <c r="H318" t="e">
        <f>IF($C318="Male",VLOOKUP($F318,'Boys CDC 0-20'!$B$2:$F$243,4,FALSE), VLOOKUP($F318,'Girls CDC 0-20'!$B$2:$F$243,4,FALSE))</f>
        <v>#N/A</v>
      </c>
      <c r="I318" t="e">
        <f>IF($C318="Male",VLOOKUP($F318,'Boys CDC 0-20'!$B$2:$F$243,5,FALSE), VLOOKUP($F318,'Girls CDC 0-20'!$B$2:$F$243,5,FALSE))</f>
        <v>#N/A</v>
      </c>
      <c r="J318" s="9" t="str">
        <f t="shared" si="55"/>
        <v/>
      </c>
      <c r="K318" t="str">
        <f t="shared" si="58"/>
        <v/>
      </c>
      <c r="L318" t="str">
        <f t="shared" si="59"/>
        <v/>
      </c>
      <c r="M318">
        <f>1</f>
        <v>1</v>
      </c>
      <c r="N318" t="e">
        <f>IF(C318="Male",IF($K318&lt;1857,VLOOKUP($K318,'WHO Ht Boys 0-5'!$A$2:$E$1858,4,FALSE), VLOOKUP($L318,'WHO2007HtAgeBoys5-19'!$A$2:$E$169,4,FALSE)),IF($K318&lt;1857,VLOOKUP($K318,'Girls WHO 0-5'!$A$2:$E$1858,4,FALSE), VLOOKUP($L318,'Girls WHO 5-19'!$A$2:$E$169,4,FALSE)))</f>
        <v>#N/A</v>
      </c>
      <c r="O318" t="e">
        <f>IF(C318="Male",IF($K318&lt;1857,VLOOKUP($K318,'WHO Ht Boys 0-5'!$A$2:$E$1858,5,FALSE), VLOOKUP($L318,'WHO2007HtAgeBoys5-19'!$A$2:$E$169,5,FALSE)),IF($K318&lt;1857,VLOOKUP($K318,'Girls WHO 0-5'!$A$2:$E$1858,5,FALSE), VLOOKUP($L318,'Girls WHO 5-19'!$A$2:$E$169,5,FALSE)))</f>
        <v>#N/A</v>
      </c>
      <c r="P318" s="9" t="str">
        <f t="shared" si="54"/>
        <v/>
      </c>
    </row>
    <row r="319" spans="2:16" x14ac:dyDescent="0.3">
      <c r="B319" s="5"/>
      <c r="C319" s="5"/>
      <c r="D319" s="5"/>
      <c r="E319" t="str">
        <f t="shared" si="56"/>
        <v/>
      </c>
      <c r="F319" t="str">
        <f t="shared" si="57"/>
        <v/>
      </c>
      <c r="G319" t="e">
        <f>IF($C319="Male",VLOOKUP($F319,'Boys CDC 0-20'!$B$2:$F$243,3,FALSE), VLOOKUP($F319,'Girls CDC 0-20'!$B$2:$F$243,3,FALSE))</f>
        <v>#N/A</v>
      </c>
      <c r="H319" t="e">
        <f>IF($C319="Male",VLOOKUP($F319,'Boys CDC 0-20'!$B$2:$F$243,4,FALSE), VLOOKUP($F319,'Girls CDC 0-20'!$B$2:$F$243,4,FALSE))</f>
        <v>#N/A</v>
      </c>
      <c r="I319" t="e">
        <f>IF($C319="Male",VLOOKUP($F319,'Boys CDC 0-20'!$B$2:$F$243,5,FALSE), VLOOKUP($F319,'Girls CDC 0-20'!$B$2:$F$243,5,FALSE))</f>
        <v>#N/A</v>
      </c>
      <c r="J319" s="9" t="str">
        <f t="shared" si="55"/>
        <v/>
      </c>
      <c r="K319" t="str">
        <f t="shared" si="58"/>
        <v/>
      </c>
      <c r="L319" t="str">
        <f t="shared" si="59"/>
        <v/>
      </c>
      <c r="M319">
        <f>1</f>
        <v>1</v>
      </c>
      <c r="N319" t="e">
        <f>IF(C319="Male",IF($K319&lt;1857,VLOOKUP($K319,'WHO Ht Boys 0-5'!$A$2:$E$1858,4,FALSE), VLOOKUP($L319,'WHO2007HtAgeBoys5-19'!$A$2:$E$169,4,FALSE)),IF($K319&lt;1857,VLOOKUP($K319,'Girls WHO 0-5'!$A$2:$E$1858,4,FALSE), VLOOKUP($L319,'Girls WHO 5-19'!$A$2:$E$169,4,FALSE)))</f>
        <v>#N/A</v>
      </c>
      <c r="O319" t="e">
        <f>IF(C319="Male",IF($K319&lt;1857,VLOOKUP($K319,'WHO Ht Boys 0-5'!$A$2:$E$1858,5,FALSE), VLOOKUP($L319,'WHO2007HtAgeBoys5-19'!$A$2:$E$169,5,FALSE)),IF($K319&lt;1857,VLOOKUP($K319,'Girls WHO 0-5'!$A$2:$E$1858,5,FALSE), VLOOKUP($L319,'Girls WHO 5-19'!$A$2:$E$169,5,FALSE)))</f>
        <v>#N/A</v>
      </c>
      <c r="P319" s="9" t="str">
        <f t="shared" si="54"/>
        <v/>
      </c>
    </row>
    <row r="320" spans="2:16" x14ac:dyDescent="0.3">
      <c r="B320" s="5"/>
      <c r="C320" s="5"/>
      <c r="D320" s="5"/>
      <c r="E320" t="str">
        <f t="shared" si="56"/>
        <v/>
      </c>
      <c r="F320" t="str">
        <f t="shared" si="57"/>
        <v/>
      </c>
      <c r="G320" t="e">
        <f>IF($C320="Male",VLOOKUP($F320,'Boys CDC 0-20'!$B$2:$F$243,3,FALSE), VLOOKUP($F320,'Girls CDC 0-20'!$B$2:$F$243,3,FALSE))</f>
        <v>#N/A</v>
      </c>
      <c r="H320" t="e">
        <f>IF($C320="Male",VLOOKUP($F320,'Boys CDC 0-20'!$B$2:$F$243,4,FALSE), VLOOKUP($F320,'Girls CDC 0-20'!$B$2:$F$243,4,FALSE))</f>
        <v>#N/A</v>
      </c>
      <c r="I320" t="e">
        <f>IF($C320="Male",VLOOKUP($F320,'Boys CDC 0-20'!$B$2:$F$243,5,FALSE), VLOOKUP($F320,'Girls CDC 0-20'!$B$2:$F$243,5,FALSE))</f>
        <v>#N/A</v>
      </c>
      <c r="J320" s="9" t="str">
        <f t="shared" si="55"/>
        <v/>
      </c>
      <c r="K320" t="str">
        <f t="shared" si="58"/>
        <v/>
      </c>
      <c r="L320" t="str">
        <f t="shared" si="59"/>
        <v/>
      </c>
      <c r="M320">
        <f>1</f>
        <v>1</v>
      </c>
      <c r="N320" t="e">
        <f>IF(C320="Male",IF($K320&lt;1857,VLOOKUP($K320,'WHO Ht Boys 0-5'!$A$2:$E$1858,4,FALSE), VLOOKUP($L320,'WHO2007HtAgeBoys5-19'!$A$2:$E$169,4,FALSE)),IF($K320&lt;1857,VLOOKUP($K320,'Girls WHO 0-5'!$A$2:$E$1858,4,FALSE), VLOOKUP($L320,'Girls WHO 5-19'!$A$2:$E$169,4,FALSE)))</f>
        <v>#N/A</v>
      </c>
      <c r="O320" t="e">
        <f>IF(C320="Male",IF($K320&lt;1857,VLOOKUP($K320,'WHO Ht Boys 0-5'!$A$2:$E$1858,5,FALSE), VLOOKUP($L320,'WHO2007HtAgeBoys5-19'!$A$2:$E$169,5,FALSE)),IF($K320&lt;1857,VLOOKUP($K320,'Girls WHO 0-5'!$A$2:$E$1858,5,FALSE), VLOOKUP($L320,'Girls WHO 5-19'!$A$2:$E$169,5,FALSE)))</f>
        <v>#N/A</v>
      </c>
      <c r="P320" s="9" t="str">
        <f t="shared" si="54"/>
        <v/>
      </c>
    </row>
    <row r="321" spans="2:16" x14ac:dyDescent="0.3">
      <c r="B321" s="5"/>
      <c r="C321" s="5"/>
      <c r="D321" s="5"/>
      <c r="E321" t="str">
        <f t="shared" si="56"/>
        <v/>
      </c>
      <c r="F321" t="str">
        <f t="shared" si="57"/>
        <v/>
      </c>
      <c r="G321" t="e">
        <f>IF($C321="Male",VLOOKUP($F321,'Boys CDC 0-20'!$B$2:$F$243,3,FALSE), VLOOKUP($F321,'Girls CDC 0-20'!$B$2:$F$243,3,FALSE))</f>
        <v>#N/A</v>
      </c>
      <c r="H321" t="e">
        <f>IF($C321="Male",VLOOKUP($F321,'Boys CDC 0-20'!$B$2:$F$243,4,FALSE), VLOOKUP($F321,'Girls CDC 0-20'!$B$2:$F$243,4,FALSE))</f>
        <v>#N/A</v>
      </c>
      <c r="I321" t="e">
        <f>IF($C321="Male",VLOOKUP($F321,'Boys CDC 0-20'!$B$2:$F$243,5,FALSE), VLOOKUP($F321,'Girls CDC 0-20'!$B$2:$F$243,5,FALSE))</f>
        <v>#N/A</v>
      </c>
      <c r="J321" s="9" t="str">
        <f t="shared" si="55"/>
        <v/>
      </c>
      <c r="K321" t="str">
        <f t="shared" si="58"/>
        <v/>
      </c>
      <c r="L321" t="str">
        <f t="shared" si="59"/>
        <v/>
      </c>
      <c r="M321">
        <f>1</f>
        <v>1</v>
      </c>
      <c r="N321" t="e">
        <f>IF(C321="Male",IF($K321&lt;1857,VLOOKUP($K321,'WHO Ht Boys 0-5'!$A$2:$E$1858,4,FALSE), VLOOKUP($L321,'WHO2007HtAgeBoys5-19'!$A$2:$E$169,4,FALSE)),IF($K321&lt;1857,VLOOKUP($K321,'Girls WHO 0-5'!$A$2:$E$1858,4,FALSE), VLOOKUP($L321,'Girls WHO 5-19'!$A$2:$E$169,4,FALSE)))</f>
        <v>#N/A</v>
      </c>
      <c r="O321" t="e">
        <f>IF(C321="Male",IF($K321&lt;1857,VLOOKUP($K321,'WHO Ht Boys 0-5'!$A$2:$E$1858,5,FALSE), VLOOKUP($L321,'WHO2007HtAgeBoys5-19'!$A$2:$E$169,5,FALSE)),IF($K321&lt;1857,VLOOKUP($K321,'Girls WHO 0-5'!$A$2:$E$1858,5,FALSE), VLOOKUP($L321,'Girls WHO 5-19'!$A$2:$E$169,5,FALSE)))</f>
        <v>#N/A</v>
      </c>
      <c r="P321" s="9" t="str">
        <f t="shared" si="54"/>
        <v/>
      </c>
    </row>
    <row r="322" spans="2:16" x14ac:dyDescent="0.3">
      <c r="B322" s="5"/>
      <c r="C322" s="5"/>
      <c r="D322" s="5"/>
      <c r="E322" t="str">
        <f t="shared" si="56"/>
        <v/>
      </c>
      <c r="F322" t="str">
        <f t="shared" si="57"/>
        <v/>
      </c>
      <c r="G322" t="e">
        <f>IF($C322="Male",VLOOKUP($F322,'Boys CDC 0-20'!$B$2:$F$243,3,FALSE), VLOOKUP($F322,'Girls CDC 0-20'!$B$2:$F$243,3,FALSE))</f>
        <v>#N/A</v>
      </c>
      <c r="H322" t="e">
        <f>IF($C322="Male",VLOOKUP($F322,'Boys CDC 0-20'!$B$2:$F$243,4,FALSE), VLOOKUP($F322,'Girls CDC 0-20'!$B$2:$F$243,4,FALSE))</f>
        <v>#N/A</v>
      </c>
      <c r="I322" t="e">
        <f>IF($C322="Male",VLOOKUP($F322,'Boys CDC 0-20'!$B$2:$F$243,5,FALSE), VLOOKUP($F322,'Girls CDC 0-20'!$B$2:$F$243,5,FALSE))</f>
        <v>#N/A</v>
      </c>
      <c r="J322" s="9" t="str">
        <f t="shared" si="55"/>
        <v/>
      </c>
      <c r="K322" t="str">
        <f t="shared" si="58"/>
        <v/>
      </c>
      <c r="L322" t="str">
        <f t="shared" si="59"/>
        <v/>
      </c>
      <c r="M322">
        <f>1</f>
        <v>1</v>
      </c>
      <c r="N322" t="e">
        <f>IF(C322="Male",IF($K322&lt;1857,VLOOKUP($K322,'WHO Ht Boys 0-5'!$A$2:$E$1858,4,FALSE), VLOOKUP($L322,'WHO2007HtAgeBoys5-19'!$A$2:$E$169,4,FALSE)),IF($K322&lt;1857,VLOOKUP($K322,'Girls WHO 0-5'!$A$2:$E$1858,4,FALSE), VLOOKUP($L322,'Girls WHO 5-19'!$A$2:$E$169,4,FALSE)))</f>
        <v>#N/A</v>
      </c>
      <c r="O322" t="e">
        <f>IF(C322="Male",IF($K322&lt;1857,VLOOKUP($K322,'WHO Ht Boys 0-5'!$A$2:$E$1858,5,FALSE), VLOOKUP($L322,'WHO2007HtAgeBoys5-19'!$A$2:$E$169,5,FALSE)),IF($K322&lt;1857,VLOOKUP($K322,'Girls WHO 0-5'!$A$2:$E$1858,5,FALSE), VLOOKUP($L322,'Girls WHO 5-19'!$A$2:$E$169,5,FALSE)))</f>
        <v>#N/A</v>
      </c>
      <c r="P322" s="9" t="str">
        <f t="shared" si="54"/>
        <v/>
      </c>
    </row>
    <row r="323" spans="2:16" x14ac:dyDescent="0.3">
      <c r="B323" s="5"/>
      <c r="C323" s="5"/>
      <c r="D323" s="5"/>
      <c r="E323" t="str">
        <f t="shared" si="56"/>
        <v/>
      </c>
      <c r="F323" t="str">
        <f t="shared" si="57"/>
        <v/>
      </c>
      <c r="G323" t="e">
        <f>IF($C323="Male",VLOOKUP($F323,'Boys CDC 0-20'!$B$2:$F$243,3,FALSE), VLOOKUP($F323,'Girls CDC 0-20'!$B$2:$F$243,3,FALSE))</f>
        <v>#N/A</v>
      </c>
      <c r="H323" t="e">
        <f>IF($C323="Male",VLOOKUP($F323,'Boys CDC 0-20'!$B$2:$F$243,4,FALSE), VLOOKUP($F323,'Girls CDC 0-20'!$B$2:$F$243,4,FALSE))</f>
        <v>#N/A</v>
      </c>
      <c r="I323" t="e">
        <f>IF($C323="Male",VLOOKUP($F323,'Boys CDC 0-20'!$B$2:$F$243,5,FALSE), VLOOKUP($F323,'Girls CDC 0-20'!$B$2:$F$243,5,FALSE))</f>
        <v>#N/A</v>
      </c>
      <c r="J323" s="9" t="str">
        <f t="shared" si="55"/>
        <v/>
      </c>
      <c r="K323" t="str">
        <f t="shared" si="58"/>
        <v/>
      </c>
      <c r="L323" t="str">
        <f t="shared" si="59"/>
        <v/>
      </c>
      <c r="M323">
        <f>1</f>
        <v>1</v>
      </c>
      <c r="N323" t="e">
        <f>IF(C323="Male",IF($K323&lt;1857,VLOOKUP($K323,'WHO Ht Boys 0-5'!$A$2:$E$1858,4,FALSE), VLOOKUP($L323,'WHO2007HtAgeBoys5-19'!$A$2:$E$169,4,FALSE)),IF($K323&lt;1857,VLOOKUP($K323,'Girls WHO 0-5'!$A$2:$E$1858,4,FALSE), VLOOKUP($L323,'Girls WHO 5-19'!$A$2:$E$169,4,FALSE)))</f>
        <v>#N/A</v>
      </c>
      <c r="O323" t="e">
        <f>IF(C323="Male",IF($K323&lt;1857,VLOOKUP($K323,'WHO Ht Boys 0-5'!$A$2:$E$1858,5,FALSE), VLOOKUP($L323,'WHO2007HtAgeBoys5-19'!$A$2:$E$169,5,FALSE)),IF($K323&lt;1857,VLOOKUP($K323,'Girls WHO 0-5'!$A$2:$E$1858,5,FALSE), VLOOKUP($L323,'Girls WHO 5-19'!$A$2:$E$169,5,FALSE)))</f>
        <v>#N/A</v>
      </c>
      <c r="P323" s="9" t="str">
        <f t="shared" ref="P323:P386" si="60">IF(OR(B323="",C323="", D323=""),"",(((D323/N323)^M323)-1)/(M323*O323))</f>
        <v/>
      </c>
    </row>
    <row r="324" spans="2:16" x14ac:dyDescent="0.3">
      <c r="B324" s="5"/>
      <c r="C324" s="5"/>
      <c r="D324" s="5"/>
      <c r="E324" t="str">
        <f t="shared" si="56"/>
        <v/>
      </c>
      <c r="F324" t="str">
        <f t="shared" si="57"/>
        <v/>
      </c>
      <c r="G324" t="e">
        <f>IF($C324="Male",VLOOKUP($F324,'Boys CDC 0-20'!$B$2:$F$243,3,FALSE), VLOOKUP($F324,'Girls CDC 0-20'!$B$2:$F$243,3,FALSE))</f>
        <v>#N/A</v>
      </c>
      <c r="H324" t="e">
        <f>IF($C324="Male",VLOOKUP($F324,'Boys CDC 0-20'!$B$2:$F$243,4,FALSE), VLOOKUP($F324,'Girls CDC 0-20'!$B$2:$F$243,4,FALSE))</f>
        <v>#N/A</v>
      </c>
      <c r="I324" t="e">
        <f>IF($C324="Male",VLOOKUP($F324,'Boys CDC 0-20'!$B$2:$F$243,5,FALSE), VLOOKUP($F324,'Girls CDC 0-20'!$B$2:$F$243,5,FALSE))</f>
        <v>#N/A</v>
      </c>
      <c r="J324" s="9" t="str">
        <f t="shared" si="55"/>
        <v/>
      </c>
      <c r="K324" t="str">
        <f t="shared" si="58"/>
        <v/>
      </c>
      <c r="L324" t="str">
        <f t="shared" si="59"/>
        <v/>
      </c>
      <c r="M324">
        <f>1</f>
        <v>1</v>
      </c>
      <c r="N324" t="e">
        <f>IF(C324="Male",IF($K324&lt;1857,VLOOKUP($K324,'WHO Ht Boys 0-5'!$A$2:$E$1858,4,FALSE), VLOOKUP($L324,'WHO2007HtAgeBoys5-19'!$A$2:$E$169,4,FALSE)),IF($K324&lt;1857,VLOOKUP($K324,'Girls WHO 0-5'!$A$2:$E$1858,4,FALSE), VLOOKUP($L324,'Girls WHO 5-19'!$A$2:$E$169,4,FALSE)))</f>
        <v>#N/A</v>
      </c>
      <c r="O324" t="e">
        <f>IF(C324="Male",IF($K324&lt;1857,VLOOKUP($K324,'WHO Ht Boys 0-5'!$A$2:$E$1858,5,FALSE), VLOOKUP($L324,'WHO2007HtAgeBoys5-19'!$A$2:$E$169,5,FALSE)),IF($K324&lt;1857,VLOOKUP($K324,'Girls WHO 0-5'!$A$2:$E$1858,5,FALSE), VLOOKUP($L324,'Girls WHO 5-19'!$A$2:$E$169,5,FALSE)))</f>
        <v>#N/A</v>
      </c>
      <c r="P324" s="9" t="str">
        <f t="shared" si="60"/>
        <v/>
      </c>
    </row>
    <row r="325" spans="2:16" x14ac:dyDescent="0.3">
      <c r="B325" s="5"/>
      <c r="C325" s="5"/>
      <c r="D325" s="5"/>
      <c r="E325" t="str">
        <f t="shared" si="56"/>
        <v/>
      </c>
      <c r="F325" t="str">
        <f t="shared" si="57"/>
        <v/>
      </c>
      <c r="G325" t="e">
        <f>IF($C325="Male",VLOOKUP($F325,'Boys CDC 0-20'!$B$2:$F$243,3,FALSE), VLOOKUP($F325,'Girls CDC 0-20'!$B$2:$F$243,3,FALSE))</f>
        <v>#N/A</v>
      </c>
      <c r="H325" t="e">
        <f>IF($C325="Male",VLOOKUP($F325,'Boys CDC 0-20'!$B$2:$F$243,4,FALSE), VLOOKUP($F325,'Girls CDC 0-20'!$B$2:$F$243,4,FALSE))</f>
        <v>#N/A</v>
      </c>
      <c r="I325" t="e">
        <f>IF($C325="Male",VLOOKUP($F325,'Boys CDC 0-20'!$B$2:$F$243,5,FALSE), VLOOKUP($F325,'Girls CDC 0-20'!$B$2:$F$243,5,FALSE))</f>
        <v>#N/A</v>
      </c>
      <c r="J325" s="9" t="str">
        <f t="shared" si="55"/>
        <v/>
      </c>
      <c r="K325" t="str">
        <f t="shared" si="58"/>
        <v/>
      </c>
      <c r="L325" t="str">
        <f t="shared" si="59"/>
        <v/>
      </c>
      <c r="M325">
        <f>1</f>
        <v>1</v>
      </c>
      <c r="N325" t="e">
        <f>IF(C325="Male",IF($K325&lt;1857,VLOOKUP($K325,'WHO Ht Boys 0-5'!$A$2:$E$1858,4,FALSE), VLOOKUP($L325,'WHO2007HtAgeBoys5-19'!$A$2:$E$169,4,FALSE)),IF($K325&lt;1857,VLOOKUP($K325,'Girls WHO 0-5'!$A$2:$E$1858,4,FALSE), VLOOKUP($L325,'Girls WHO 5-19'!$A$2:$E$169,4,FALSE)))</f>
        <v>#N/A</v>
      </c>
      <c r="O325" t="e">
        <f>IF(C325="Male",IF($K325&lt;1857,VLOOKUP($K325,'WHO Ht Boys 0-5'!$A$2:$E$1858,5,FALSE), VLOOKUP($L325,'WHO2007HtAgeBoys5-19'!$A$2:$E$169,5,FALSE)),IF($K325&lt;1857,VLOOKUP($K325,'Girls WHO 0-5'!$A$2:$E$1858,5,FALSE), VLOOKUP($L325,'Girls WHO 5-19'!$A$2:$E$169,5,FALSE)))</f>
        <v>#N/A</v>
      </c>
      <c r="P325" s="9" t="str">
        <f t="shared" si="60"/>
        <v/>
      </c>
    </row>
    <row r="326" spans="2:16" x14ac:dyDescent="0.3">
      <c r="B326" s="5"/>
      <c r="C326" s="5"/>
      <c r="D326" s="5"/>
      <c r="E326" t="str">
        <f t="shared" si="56"/>
        <v/>
      </c>
      <c r="F326" t="str">
        <f t="shared" si="57"/>
        <v/>
      </c>
      <c r="G326" t="e">
        <f>IF($C326="Male",VLOOKUP($F326,'Boys CDC 0-20'!$B$2:$F$243,3,FALSE), VLOOKUP($F326,'Girls CDC 0-20'!$B$2:$F$243,3,FALSE))</f>
        <v>#N/A</v>
      </c>
      <c r="H326" t="e">
        <f>IF($C326="Male",VLOOKUP($F326,'Boys CDC 0-20'!$B$2:$F$243,4,FALSE), VLOOKUP($F326,'Girls CDC 0-20'!$B$2:$F$243,4,FALSE))</f>
        <v>#N/A</v>
      </c>
      <c r="I326" t="e">
        <f>IF($C326="Male",VLOOKUP($F326,'Boys CDC 0-20'!$B$2:$F$243,5,FALSE), VLOOKUP($F326,'Girls CDC 0-20'!$B$2:$F$243,5,FALSE))</f>
        <v>#N/A</v>
      </c>
      <c r="J326" s="9" t="str">
        <f t="shared" si="55"/>
        <v/>
      </c>
      <c r="K326" t="str">
        <f t="shared" si="58"/>
        <v/>
      </c>
      <c r="L326" t="str">
        <f t="shared" si="59"/>
        <v/>
      </c>
      <c r="M326">
        <f>1</f>
        <v>1</v>
      </c>
      <c r="N326" t="e">
        <f>IF(C326="Male",IF($K326&lt;1857,VLOOKUP($K326,'WHO Ht Boys 0-5'!$A$2:$E$1858,4,FALSE), VLOOKUP($L326,'WHO2007HtAgeBoys5-19'!$A$2:$E$169,4,FALSE)),IF($K326&lt;1857,VLOOKUP($K326,'Girls WHO 0-5'!$A$2:$E$1858,4,FALSE), VLOOKUP($L326,'Girls WHO 5-19'!$A$2:$E$169,4,FALSE)))</f>
        <v>#N/A</v>
      </c>
      <c r="O326" t="e">
        <f>IF(C326="Male",IF($K326&lt;1857,VLOOKUP($K326,'WHO Ht Boys 0-5'!$A$2:$E$1858,5,FALSE), VLOOKUP($L326,'WHO2007HtAgeBoys5-19'!$A$2:$E$169,5,FALSE)),IF($K326&lt;1857,VLOOKUP($K326,'Girls WHO 0-5'!$A$2:$E$1858,5,FALSE), VLOOKUP($L326,'Girls WHO 5-19'!$A$2:$E$169,5,FALSE)))</f>
        <v>#N/A</v>
      </c>
      <c r="P326" s="9" t="str">
        <f t="shared" si="60"/>
        <v/>
      </c>
    </row>
    <row r="327" spans="2:16" x14ac:dyDescent="0.3">
      <c r="B327" s="5"/>
      <c r="C327" s="5"/>
      <c r="D327" s="5"/>
      <c r="E327" t="str">
        <f t="shared" si="56"/>
        <v/>
      </c>
      <c r="F327" t="str">
        <f t="shared" si="57"/>
        <v/>
      </c>
      <c r="G327" t="e">
        <f>IF($C327="Male",VLOOKUP($F327,'Boys CDC 0-20'!$B$2:$F$243,3,FALSE), VLOOKUP($F327,'Girls CDC 0-20'!$B$2:$F$243,3,FALSE))</f>
        <v>#N/A</v>
      </c>
      <c r="H327" t="e">
        <f>IF($C327="Male",VLOOKUP($F327,'Boys CDC 0-20'!$B$2:$F$243,4,FALSE), VLOOKUP($F327,'Girls CDC 0-20'!$B$2:$F$243,4,FALSE))</f>
        <v>#N/A</v>
      </c>
      <c r="I327" t="e">
        <f>IF($C327="Male",VLOOKUP($F327,'Boys CDC 0-20'!$B$2:$F$243,5,FALSE), VLOOKUP($F327,'Girls CDC 0-20'!$B$2:$F$243,5,FALSE))</f>
        <v>#N/A</v>
      </c>
      <c r="J327" s="9" t="str">
        <f t="shared" si="55"/>
        <v/>
      </c>
      <c r="K327" t="str">
        <f t="shared" si="58"/>
        <v/>
      </c>
      <c r="L327" t="str">
        <f t="shared" si="59"/>
        <v/>
      </c>
      <c r="M327">
        <f>1</f>
        <v>1</v>
      </c>
      <c r="N327" t="e">
        <f>IF(C327="Male",IF($K327&lt;1857,VLOOKUP($K327,'WHO Ht Boys 0-5'!$A$2:$E$1858,4,FALSE), VLOOKUP($L327,'WHO2007HtAgeBoys5-19'!$A$2:$E$169,4,FALSE)),IF($K327&lt;1857,VLOOKUP($K327,'Girls WHO 0-5'!$A$2:$E$1858,4,FALSE), VLOOKUP($L327,'Girls WHO 5-19'!$A$2:$E$169,4,FALSE)))</f>
        <v>#N/A</v>
      </c>
      <c r="O327" t="e">
        <f>IF(C327="Male",IF($K327&lt;1857,VLOOKUP($K327,'WHO Ht Boys 0-5'!$A$2:$E$1858,5,FALSE), VLOOKUP($L327,'WHO2007HtAgeBoys5-19'!$A$2:$E$169,5,FALSE)),IF($K327&lt;1857,VLOOKUP($K327,'Girls WHO 0-5'!$A$2:$E$1858,5,FALSE), VLOOKUP($L327,'Girls WHO 5-19'!$A$2:$E$169,5,FALSE)))</f>
        <v>#N/A</v>
      </c>
      <c r="P327" s="9" t="str">
        <f t="shared" si="60"/>
        <v/>
      </c>
    </row>
    <row r="328" spans="2:16" x14ac:dyDescent="0.3">
      <c r="B328" s="5"/>
      <c r="C328" s="5"/>
      <c r="D328" s="5"/>
      <c r="E328" t="str">
        <f t="shared" si="56"/>
        <v/>
      </c>
      <c r="F328" t="str">
        <f t="shared" si="57"/>
        <v/>
      </c>
      <c r="G328" t="e">
        <f>IF($C328="Male",VLOOKUP($F328,'Boys CDC 0-20'!$B$2:$F$243,3,FALSE), VLOOKUP($F328,'Girls CDC 0-20'!$B$2:$F$243,3,FALSE))</f>
        <v>#N/A</v>
      </c>
      <c r="H328" t="e">
        <f>IF($C328="Male",VLOOKUP($F328,'Boys CDC 0-20'!$B$2:$F$243,4,FALSE), VLOOKUP($F328,'Girls CDC 0-20'!$B$2:$F$243,4,FALSE))</f>
        <v>#N/A</v>
      </c>
      <c r="I328" t="e">
        <f>IF($C328="Male",VLOOKUP($F328,'Boys CDC 0-20'!$B$2:$F$243,5,FALSE), VLOOKUP($F328,'Girls CDC 0-20'!$B$2:$F$243,5,FALSE))</f>
        <v>#N/A</v>
      </c>
      <c r="J328" s="9" t="str">
        <f t="shared" si="55"/>
        <v/>
      </c>
      <c r="K328" t="str">
        <f t="shared" si="58"/>
        <v/>
      </c>
      <c r="L328" t="str">
        <f t="shared" si="59"/>
        <v/>
      </c>
      <c r="M328">
        <f>1</f>
        <v>1</v>
      </c>
      <c r="N328" t="e">
        <f>IF(C328="Male",IF($K328&lt;1857,VLOOKUP($K328,'WHO Ht Boys 0-5'!$A$2:$E$1858,4,FALSE), VLOOKUP($L328,'WHO2007HtAgeBoys5-19'!$A$2:$E$169,4,FALSE)),IF($K328&lt;1857,VLOOKUP($K328,'Girls WHO 0-5'!$A$2:$E$1858,4,FALSE), VLOOKUP($L328,'Girls WHO 5-19'!$A$2:$E$169,4,FALSE)))</f>
        <v>#N/A</v>
      </c>
      <c r="O328" t="e">
        <f>IF(C328="Male",IF($K328&lt;1857,VLOOKUP($K328,'WHO Ht Boys 0-5'!$A$2:$E$1858,5,FALSE), VLOOKUP($L328,'WHO2007HtAgeBoys5-19'!$A$2:$E$169,5,FALSE)),IF($K328&lt;1857,VLOOKUP($K328,'Girls WHO 0-5'!$A$2:$E$1858,5,FALSE), VLOOKUP($L328,'Girls WHO 5-19'!$A$2:$E$169,5,FALSE)))</f>
        <v>#N/A</v>
      </c>
      <c r="P328" s="9" t="str">
        <f t="shared" si="60"/>
        <v/>
      </c>
    </row>
    <row r="329" spans="2:16" x14ac:dyDescent="0.3">
      <c r="B329" s="5"/>
      <c r="C329" s="5"/>
      <c r="D329" s="5"/>
      <c r="E329" t="str">
        <f t="shared" si="56"/>
        <v/>
      </c>
      <c r="F329" t="str">
        <f t="shared" si="57"/>
        <v/>
      </c>
      <c r="G329" t="e">
        <f>IF($C329="Male",VLOOKUP($F329,'Boys CDC 0-20'!$B$2:$F$243,3,FALSE), VLOOKUP($F329,'Girls CDC 0-20'!$B$2:$F$243,3,FALSE))</f>
        <v>#N/A</v>
      </c>
      <c r="H329" t="e">
        <f>IF($C329="Male",VLOOKUP($F329,'Boys CDC 0-20'!$B$2:$F$243,4,FALSE), VLOOKUP($F329,'Girls CDC 0-20'!$B$2:$F$243,4,FALSE))</f>
        <v>#N/A</v>
      </c>
      <c r="I329" t="e">
        <f>IF($C329="Male",VLOOKUP($F329,'Boys CDC 0-20'!$B$2:$F$243,5,FALSE), VLOOKUP($F329,'Girls CDC 0-20'!$B$2:$F$243,5,FALSE))</f>
        <v>#N/A</v>
      </c>
      <c r="J329" s="9" t="str">
        <f t="shared" si="55"/>
        <v/>
      </c>
      <c r="K329" t="str">
        <f t="shared" si="58"/>
        <v/>
      </c>
      <c r="L329" t="str">
        <f t="shared" si="59"/>
        <v/>
      </c>
      <c r="M329">
        <f>1</f>
        <v>1</v>
      </c>
      <c r="N329" t="e">
        <f>IF(C329="Male",IF($K329&lt;1857,VLOOKUP($K329,'WHO Ht Boys 0-5'!$A$2:$E$1858,4,FALSE), VLOOKUP($L329,'WHO2007HtAgeBoys5-19'!$A$2:$E$169,4,FALSE)),IF($K329&lt;1857,VLOOKUP($K329,'Girls WHO 0-5'!$A$2:$E$1858,4,FALSE), VLOOKUP($L329,'Girls WHO 5-19'!$A$2:$E$169,4,FALSE)))</f>
        <v>#N/A</v>
      </c>
      <c r="O329" t="e">
        <f>IF(C329="Male",IF($K329&lt;1857,VLOOKUP($K329,'WHO Ht Boys 0-5'!$A$2:$E$1858,5,FALSE), VLOOKUP($L329,'WHO2007HtAgeBoys5-19'!$A$2:$E$169,5,FALSE)),IF($K329&lt;1857,VLOOKUP($K329,'Girls WHO 0-5'!$A$2:$E$1858,5,FALSE), VLOOKUP($L329,'Girls WHO 5-19'!$A$2:$E$169,5,FALSE)))</f>
        <v>#N/A</v>
      </c>
      <c r="P329" s="9" t="str">
        <f t="shared" si="60"/>
        <v/>
      </c>
    </row>
    <row r="330" spans="2:16" x14ac:dyDescent="0.3">
      <c r="B330" s="5"/>
      <c r="C330" s="5"/>
      <c r="D330" s="5"/>
      <c r="E330" t="str">
        <f t="shared" si="56"/>
        <v/>
      </c>
      <c r="F330" t="str">
        <f t="shared" si="57"/>
        <v/>
      </c>
      <c r="G330" t="e">
        <f>IF($C330="Male",VLOOKUP($F330,'Boys CDC 0-20'!$B$2:$F$243,3,FALSE), VLOOKUP($F330,'Girls CDC 0-20'!$B$2:$F$243,3,FALSE))</f>
        <v>#N/A</v>
      </c>
      <c r="H330" t="e">
        <f>IF($C330="Male",VLOOKUP($F330,'Boys CDC 0-20'!$B$2:$F$243,4,FALSE), VLOOKUP($F330,'Girls CDC 0-20'!$B$2:$F$243,4,FALSE))</f>
        <v>#N/A</v>
      </c>
      <c r="I330" t="e">
        <f>IF($C330="Male",VLOOKUP($F330,'Boys CDC 0-20'!$B$2:$F$243,5,FALSE), VLOOKUP($F330,'Girls CDC 0-20'!$B$2:$F$243,5,FALSE))</f>
        <v>#N/A</v>
      </c>
      <c r="J330" s="9" t="str">
        <f t="shared" si="55"/>
        <v/>
      </c>
      <c r="K330" t="str">
        <f t="shared" si="58"/>
        <v/>
      </c>
      <c r="L330" t="str">
        <f t="shared" si="59"/>
        <v/>
      </c>
      <c r="M330">
        <f>1</f>
        <v>1</v>
      </c>
      <c r="N330" t="e">
        <f>IF(C330="Male",IF($K330&lt;1857,VLOOKUP($K330,'WHO Ht Boys 0-5'!$A$2:$E$1858,4,FALSE), VLOOKUP($L330,'WHO2007HtAgeBoys5-19'!$A$2:$E$169,4,FALSE)),IF($K330&lt;1857,VLOOKUP($K330,'Girls WHO 0-5'!$A$2:$E$1858,4,FALSE), VLOOKUP($L330,'Girls WHO 5-19'!$A$2:$E$169,4,FALSE)))</f>
        <v>#N/A</v>
      </c>
      <c r="O330" t="e">
        <f>IF(C330="Male",IF($K330&lt;1857,VLOOKUP($K330,'WHO Ht Boys 0-5'!$A$2:$E$1858,5,FALSE), VLOOKUP($L330,'WHO2007HtAgeBoys5-19'!$A$2:$E$169,5,FALSE)),IF($K330&lt;1857,VLOOKUP($K330,'Girls WHO 0-5'!$A$2:$E$1858,5,FALSE), VLOOKUP($L330,'Girls WHO 5-19'!$A$2:$E$169,5,FALSE)))</f>
        <v>#N/A</v>
      </c>
      <c r="P330" s="9" t="str">
        <f t="shared" si="60"/>
        <v/>
      </c>
    </row>
    <row r="331" spans="2:16" x14ac:dyDescent="0.3">
      <c r="B331" s="5"/>
      <c r="C331" s="5"/>
      <c r="D331" s="5"/>
      <c r="E331" t="str">
        <f t="shared" si="56"/>
        <v/>
      </c>
      <c r="F331" t="str">
        <f t="shared" si="57"/>
        <v/>
      </c>
      <c r="G331" t="e">
        <f>IF($C331="Male",VLOOKUP($F331,'Boys CDC 0-20'!$B$2:$F$243,3,FALSE), VLOOKUP($F331,'Girls CDC 0-20'!$B$2:$F$243,3,FALSE))</f>
        <v>#N/A</v>
      </c>
      <c r="H331" t="e">
        <f>IF($C331="Male",VLOOKUP($F331,'Boys CDC 0-20'!$B$2:$F$243,4,FALSE), VLOOKUP($F331,'Girls CDC 0-20'!$B$2:$F$243,4,FALSE))</f>
        <v>#N/A</v>
      </c>
      <c r="I331" t="e">
        <f>IF($C331="Male",VLOOKUP($F331,'Boys CDC 0-20'!$B$2:$F$243,5,FALSE), VLOOKUP($F331,'Girls CDC 0-20'!$B$2:$F$243,5,FALSE))</f>
        <v>#N/A</v>
      </c>
      <c r="J331" s="9" t="str">
        <f t="shared" si="55"/>
        <v/>
      </c>
      <c r="K331" t="str">
        <f t="shared" si="58"/>
        <v/>
      </c>
      <c r="L331" t="str">
        <f t="shared" si="59"/>
        <v/>
      </c>
      <c r="M331">
        <f>1</f>
        <v>1</v>
      </c>
      <c r="N331" t="e">
        <f>IF(C331="Male",IF($K331&lt;1857,VLOOKUP($K331,'WHO Ht Boys 0-5'!$A$2:$E$1858,4,FALSE), VLOOKUP($L331,'WHO2007HtAgeBoys5-19'!$A$2:$E$169,4,FALSE)),IF($K331&lt;1857,VLOOKUP($K331,'Girls WHO 0-5'!$A$2:$E$1858,4,FALSE), VLOOKUP($L331,'Girls WHO 5-19'!$A$2:$E$169,4,FALSE)))</f>
        <v>#N/A</v>
      </c>
      <c r="O331" t="e">
        <f>IF(C331="Male",IF($K331&lt;1857,VLOOKUP($K331,'WHO Ht Boys 0-5'!$A$2:$E$1858,5,FALSE), VLOOKUP($L331,'WHO2007HtAgeBoys5-19'!$A$2:$E$169,5,FALSE)),IF($K331&lt;1857,VLOOKUP($K331,'Girls WHO 0-5'!$A$2:$E$1858,5,FALSE), VLOOKUP($L331,'Girls WHO 5-19'!$A$2:$E$169,5,FALSE)))</f>
        <v>#N/A</v>
      </c>
      <c r="P331" s="9" t="str">
        <f t="shared" si="60"/>
        <v/>
      </c>
    </row>
    <row r="332" spans="2:16" x14ac:dyDescent="0.3">
      <c r="B332" s="5"/>
      <c r="C332" s="5"/>
      <c r="D332" s="5"/>
      <c r="E332" t="str">
        <f t="shared" si="56"/>
        <v/>
      </c>
      <c r="F332" t="str">
        <f t="shared" si="57"/>
        <v/>
      </c>
      <c r="G332" t="e">
        <f>IF($C332="Male",VLOOKUP($F332,'Boys CDC 0-20'!$B$2:$F$243,3,FALSE), VLOOKUP($F332,'Girls CDC 0-20'!$B$2:$F$243,3,FALSE))</f>
        <v>#N/A</v>
      </c>
      <c r="H332" t="e">
        <f>IF($C332="Male",VLOOKUP($F332,'Boys CDC 0-20'!$B$2:$F$243,4,FALSE), VLOOKUP($F332,'Girls CDC 0-20'!$B$2:$F$243,4,FALSE))</f>
        <v>#N/A</v>
      </c>
      <c r="I332" t="e">
        <f>IF($C332="Male",VLOOKUP($F332,'Boys CDC 0-20'!$B$2:$F$243,5,FALSE), VLOOKUP($F332,'Girls CDC 0-20'!$B$2:$F$243,5,FALSE))</f>
        <v>#N/A</v>
      </c>
      <c r="J332" s="9" t="str">
        <f t="shared" si="55"/>
        <v/>
      </c>
      <c r="K332" t="str">
        <f t="shared" si="58"/>
        <v/>
      </c>
      <c r="L332" t="str">
        <f t="shared" si="59"/>
        <v/>
      </c>
      <c r="M332">
        <f>1</f>
        <v>1</v>
      </c>
      <c r="N332" t="e">
        <f>IF(C332="Male",IF($K332&lt;1857,VLOOKUP($K332,'WHO Ht Boys 0-5'!$A$2:$E$1858,4,FALSE), VLOOKUP($L332,'WHO2007HtAgeBoys5-19'!$A$2:$E$169,4,FALSE)),IF($K332&lt;1857,VLOOKUP($K332,'Girls WHO 0-5'!$A$2:$E$1858,4,FALSE), VLOOKUP($L332,'Girls WHO 5-19'!$A$2:$E$169,4,FALSE)))</f>
        <v>#N/A</v>
      </c>
      <c r="O332" t="e">
        <f>IF(C332="Male",IF($K332&lt;1857,VLOOKUP($K332,'WHO Ht Boys 0-5'!$A$2:$E$1858,5,FALSE), VLOOKUP($L332,'WHO2007HtAgeBoys5-19'!$A$2:$E$169,5,FALSE)),IF($K332&lt;1857,VLOOKUP($K332,'Girls WHO 0-5'!$A$2:$E$1858,5,FALSE), VLOOKUP($L332,'Girls WHO 5-19'!$A$2:$E$169,5,FALSE)))</f>
        <v>#N/A</v>
      </c>
      <c r="P332" s="9" t="str">
        <f t="shared" si="60"/>
        <v/>
      </c>
    </row>
    <row r="333" spans="2:16" x14ac:dyDescent="0.3">
      <c r="B333" s="5"/>
      <c r="C333" s="5"/>
      <c r="D333" s="5"/>
      <c r="E333" t="str">
        <f t="shared" si="56"/>
        <v/>
      </c>
      <c r="F333" t="str">
        <f t="shared" si="57"/>
        <v/>
      </c>
      <c r="G333" t="e">
        <f>IF($C333="Male",VLOOKUP($F333,'Boys CDC 0-20'!$B$2:$F$243,3,FALSE), VLOOKUP($F333,'Girls CDC 0-20'!$B$2:$F$243,3,FALSE))</f>
        <v>#N/A</v>
      </c>
      <c r="H333" t="e">
        <f>IF($C333="Male",VLOOKUP($F333,'Boys CDC 0-20'!$B$2:$F$243,4,FALSE), VLOOKUP($F333,'Girls CDC 0-20'!$B$2:$F$243,4,FALSE))</f>
        <v>#N/A</v>
      </c>
      <c r="I333" t="e">
        <f>IF($C333="Male",VLOOKUP($F333,'Boys CDC 0-20'!$B$2:$F$243,5,FALSE), VLOOKUP($F333,'Girls CDC 0-20'!$B$2:$F$243,5,FALSE))</f>
        <v>#N/A</v>
      </c>
      <c r="J333" s="9" t="str">
        <f t="shared" si="55"/>
        <v/>
      </c>
      <c r="K333" t="str">
        <f t="shared" si="58"/>
        <v/>
      </c>
      <c r="L333" t="str">
        <f t="shared" si="59"/>
        <v/>
      </c>
      <c r="M333">
        <f>1</f>
        <v>1</v>
      </c>
      <c r="N333" t="e">
        <f>IF(C333="Male",IF($K333&lt;1857,VLOOKUP($K333,'WHO Ht Boys 0-5'!$A$2:$E$1858,4,FALSE), VLOOKUP($L333,'WHO2007HtAgeBoys5-19'!$A$2:$E$169,4,FALSE)),IF($K333&lt;1857,VLOOKUP($K333,'Girls WHO 0-5'!$A$2:$E$1858,4,FALSE), VLOOKUP($L333,'Girls WHO 5-19'!$A$2:$E$169,4,FALSE)))</f>
        <v>#N/A</v>
      </c>
      <c r="O333" t="e">
        <f>IF(C333="Male",IF($K333&lt;1857,VLOOKUP($K333,'WHO Ht Boys 0-5'!$A$2:$E$1858,5,FALSE), VLOOKUP($L333,'WHO2007HtAgeBoys5-19'!$A$2:$E$169,5,FALSE)),IF($K333&lt;1857,VLOOKUP($K333,'Girls WHO 0-5'!$A$2:$E$1858,5,FALSE), VLOOKUP($L333,'Girls WHO 5-19'!$A$2:$E$169,5,FALSE)))</f>
        <v>#N/A</v>
      </c>
      <c r="P333" s="9" t="str">
        <f t="shared" si="60"/>
        <v/>
      </c>
    </row>
    <row r="334" spans="2:16" x14ac:dyDescent="0.3">
      <c r="B334" s="5"/>
      <c r="C334" s="5"/>
      <c r="D334" s="5"/>
      <c r="E334" t="str">
        <f t="shared" si="56"/>
        <v/>
      </c>
      <c r="F334" t="str">
        <f t="shared" si="57"/>
        <v/>
      </c>
      <c r="G334" t="e">
        <f>IF($C334="Male",VLOOKUP($F334,'Boys CDC 0-20'!$B$2:$F$243,3,FALSE), VLOOKUP($F334,'Girls CDC 0-20'!$B$2:$F$243,3,FALSE))</f>
        <v>#N/A</v>
      </c>
      <c r="H334" t="e">
        <f>IF($C334="Male",VLOOKUP($F334,'Boys CDC 0-20'!$B$2:$F$243,4,FALSE), VLOOKUP($F334,'Girls CDC 0-20'!$B$2:$F$243,4,FALSE))</f>
        <v>#N/A</v>
      </c>
      <c r="I334" t="e">
        <f>IF($C334="Male",VLOOKUP($F334,'Boys CDC 0-20'!$B$2:$F$243,5,FALSE), VLOOKUP($F334,'Girls CDC 0-20'!$B$2:$F$243,5,FALSE))</f>
        <v>#N/A</v>
      </c>
      <c r="J334" s="9" t="str">
        <f t="shared" si="55"/>
        <v/>
      </c>
      <c r="K334" t="str">
        <f t="shared" si="58"/>
        <v/>
      </c>
      <c r="L334" t="str">
        <f t="shared" si="59"/>
        <v/>
      </c>
      <c r="M334">
        <f>1</f>
        <v>1</v>
      </c>
      <c r="N334" t="e">
        <f>IF(C334="Male",IF($K334&lt;1857,VLOOKUP($K334,'WHO Ht Boys 0-5'!$A$2:$E$1858,4,FALSE), VLOOKUP($L334,'WHO2007HtAgeBoys5-19'!$A$2:$E$169,4,FALSE)),IF($K334&lt;1857,VLOOKUP($K334,'Girls WHO 0-5'!$A$2:$E$1858,4,FALSE), VLOOKUP($L334,'Girls WHO 5-19'!$A$2:$E$169,4,FALSE)))</f>
        <v>#N/A</v>
      </c>
      <c r="O334" t="e">
        <f>IF(C334="Male",IF($K334&lt;1857,VLOOKUP($K334,'WHO Ht Boys 0-5'!$A$2:$E$1858,5,FALSE), VLOOKUP($L334,'WHO2007HtAgeBoys5-19'!$A$2:$E$169,5,FALSE)),IF($K334&lt;1857,VLOOKUP($K334,'Girls WHO 0-5'!$A$2:$E$1858,5,FALSE), VLOOKUP($L334,'Girls WHO 5-19'!$A$2:$E$169,5,FALSE)))</f>
        <v>#N/A</v>
      </c>
      <c r="P334" s="9" t="str">
        <f t="shared" si="60"/>
        <v/>
      </c>
    </row>
    <row r="335" spans="2:16" x14ac:dyDescent="0.3">
      <c r="B335" s="5"/>
      <c r="C335" s="5"/>
      <c r="D335" s="5"/>
      <c r="E335" t="str">
        <f t="shared" si="56"/>
        <v/>
      </c>
      <c r="F335" t="str">
        <f t="shared" si="57"/>
        <v/>
      </c>
      <c r="G335" t="e">
        <f>IF($C335="Male",VLOOKUP($F335,'Boys CDC 0-20'!$B$2:$F$243,3,FALSE), VLOOKUP($F335,'Girls CDC 0-20'!$B$2:$F$243,3,FALSE))</f>
        <v>#N/A</v>
      </c>
      <c r="H335" t="e">
        <f>IF($C335="Male",VLOOKUP($F335,'Boys CDC 0-20'!$B$2:$F$243,4,FALSE), VLOOKUP($F335,'Girls CDC 0-20'!$B$2:$F$243,4,FALSE))</f>
        <v>#N/A</v>
      </c>
      <c r="I335" t="e">
        <f>IF($C335="Male",VLOOKUP($F335,'Boys CDC 0-20'!$B$2:$F$243,5,FALSE), VLOOKUP($F335,'Girls CDC 0-20'!$B$2:$F$243,5,FALSE))</f>
        <v>#N/A</v>
      </c>
      <c r="J335" s="9" t="str">
        <f t="shared" si="55"/>
        <v/>
      </c>
      <c r="K335" t="str">
        <f t="shared" si="58"/>
        <v/>
      </c>
      <c r="L335" t="str">
        <f t="shared" si="59"/>
        <v/>
      </c>
      <c r="M335">
        <f>1</f>
        <v>1</v>
      </c>
      <c r="N335" t="e">
        <f>IF(C335="Male",IF($K335&lt;1857,VLOOKUP($K335,'WHO Ht Boys 0-5'!$A$2:$E$1858,4,FALSE), VLOOKUP($L335,'WHO2007HtAgeBoys5-19'!$A$2:$E$169,4,FALSE)),IF($K335&lt;1857,VLOOKUP($K335,'Girls WHO 0-5'!$A$2:$E$1858,4,FALSE), VLOOKUP($L335,'Girls WHO 5-19'!$A$2:$E$169,4,FALSE)))</f>
        <v>#N/A</v>
      </c>
      <c r="O335" t="e">
        <f>IF(C335="Male",IF($K335&lt;1857,VLOOKUP($K335,'WHO Ht Boys 0-5'!$A$2:$E$1858,5,FALSE), VLOOKUP($L335,'WHO2007HtAgeBoys5-19'!$A$2:$E$169,5,FALSE)),IF($K335&lt;1857,VLOOKUP($K335,'Girls WHO 0-5'!$A$2:$E$1858,5,FALSE), VLOOKUP($L335,'Girls WHO 5-19'!$A$2:$E$169,5,FALSE)))</f>
        <v>#N/A</v>
      </c>
      <c r="P335" s="9" t="str">
        <f t="shared" si="60"/>
        <v/>
      </c>
    </row>
    <row r="336" spans="2:16" x14ac:dyDescent="0.3">
      <c r="B336" s="5"/>
      <c r="C336" s="5"/>
      <c r="D336" s="5"/>
      <c r="E336" t="str">
        <f t="shared" si="56"/>
        <v/>
      </c>
      <c r="F336" t="str">
        <f t="shared" si="57"/>
        <v/>
      </c>
      <c r="G336" t="e">
        <f>IF($C336="Male",VLOOKUP($F336,'Boys CDC 0-20'!$B$2:$F$243,3,FALSE), VLOOKUP($F336,'Girls CDC 0-20'!$B$2:$F$243,3,FALSE))</f>
        <v>#N/A</v>
      </c>
      <c r="H336" t="e">
        <f>IF($C336="Male",VLOOKUP($F336,'Boys CDC 0-20'!$B$2:$F$243,4,FALSE), VLOOKUP($F336,'Girls CDC 0-20'!$B$2:$F$243,4,FALSE))</f>
        <v>#N/A</v>
      </c>
      <c r="I336" t="e">
        <f>IF($C336="Male",VLOOKUP($F336,'Boys CDC 0-20'!$B$2:$F$243,5,FALSE), VLOOKUP($F336,'Girls CDC 0-20'!$B$2:$F$243,5,FALSE))</f>
        <v>#N/A</v>
      </c>
      <c r="J336" s="9" t="str">
        <f t="shared" si="55"/>
        <v/>
      </c>
      <c r="K336" t="str">
        <f t="shared" si="58"/>
        <v/>
      </c>
      <c r="L336" t="str">
        <f t="shared" si="59"/>
        <v/>
      </c>
      <c r="M336">
        <f>1</f>
        <v>1</v>
      </c>
      <c r="N336" t="e">
        <f>IF(C336="Male",IF($K336&lt;1857,VLOOKUP($K336,'WHO Ht Boys 0-5'!$A$2:$E$1858,4,FALSE), VLOOKUP($L336,'WHO2007HtAgeBoys5-19'!$A$2:$E$169,4,FALSE)),IF($K336&lt;1857,VLOOKUP($K336,'Girls WHO 0-5'!$A$2:$E$1858,4,FALSE), VLOOKUP($L336,'Girls WHO 5-19'!$A$2:$E$169,4,FALSE)))</f>
        <v>#N/A</v>
      </c>
      <c r="O336" t="e">
        <f>IF(C336="Male",IF($K336&lt;1857,VLOOKUP($K336,'WHO Ht Boys 0-5'!$A$2:$E$1858,5,FALSE), VLOOKUP($L336,'WHO2007HtAgeBoys5-19'!$A$2:$E$169,5,FALSE)),IF($K336&lt;1857,VLOOKUP($K336,'Girls WHO 0-5'!$A$2:$E$1858,5,FALSE), VLOOKUP($L336,'Girls WHO 5-19'!$A$2:$E$169,5,FALSE)))</f>
        <v>#N/A</v>
      </c>
      <c r="P336" s="9" t="str">
        <f t="shared" si="60"/>
        <v/>
      </c>
    </row>
    <row r="337" spans="2:16" x14ac:dyDescent="0.3">
      <c r="B337" s="5"/>
      <c r="C337" s="5"/>
      <c r="D337" s="5"/>
      <c r="E337" t="str">
        <f t="shared" si="56"/>
        <v/>
      </c>
      <c r="F337" t="str">
        <f t="shared" si="57"/>
        <v/>
      </c>
      <c r="G337" t="e">
        <f>IF($C337="Male",VLOOKUP($F337,'Boys CDC 0-20'!$B$2:$F$243,3,FALSE), VLOOKUP($F337,'Girls CDC 0-20'!$B$2:$F$243,3,FALSE))</f>
        <v>#N/A</v>
      </c>
      <c r="H337" t="e">
        <f>IF($C337="Male",VLOOKUP($F337,'Boys CDC 0-20'!$B$2:$F$243,4,FALSE), VLOOKUP($F337,'Girls CDC 0-20'!$B$2:$F$243,4,FALSE))</f>
        <v>#N/A</v>
      </c>
      <c r="I337" t="e">
        <f>IF($C337="Male",VLOOKUP($F337,'Boys CDC 0-20'!$B$2:$F$243,5,FALSE), VLOOKUP($F337,'Girls CDC 0-20'!$B$2:$F$243,5,FALSE))</f>
        <v>#N/A</v>
      </c>
      <c r="J337" s="9" t="str">
        <f t="shared" si="55"/>
        <v/>
      </c>
      <c r="K337" t="str">
        <f t="shared" si="58"/>
        <v/>
      </c>
      <c r="L337" t="str">
        <f t="shared" si="59"/>
        <v/>
      </c>
      <c r="M337">
        <f>1</f>
        <v>1</v>
      </c>
      <c r="N337" t="e">
        <f>IF(C337="Male",IF($K337&lt;1857,VLOOKUP($K337,'WHO Ht Boys 0-5'!$A$2:$E$1858,4,FALSE), VLOOKUP($L337,'WHO2007HtAgeBoys5-19'!$A$2:$E$169,4,FALSE)),IF($K337&lt;1857,VLOOKUP($K337,'Girls WHO 0-5'!$A$2:$E$1858,4,FALSE), VLOOKUP($L337,'Girls WHO 5-19'!$A$2:$E$169,4,FALSE)))</f>
        <v>#N/A</v>
      </c>
      <c r="O337" t="e">
        <f>IF(C337="Male",IF($K337&lt;1857,VLOOKUP($K337,'WHO Ht Boys 0-5'!$A$2:$E$1858,5,FALSE), VLOOKUP($L337,'WHO2007HtAgeBoys5-19'!$A$2:$E$169,5,FALSE)),IF($K337&lt;1857,VLOOKUP($K337,'Girls WHO 0-5'!$A$2:$E$1858,5,FALSE), VLOOKUP($L337,'Girls WHO 5-19'!$A$2:$E$169,5,FALSE)))</f>
        <v>#N/A</v>
      </c>
      <c r="P337" s="9" t="str">
        <f t="shared" si="60"/>
        <v/>
      </c>
    </row>
    <row r="338" spans="2:16" x14ac:dyDescent="0.3">
      <c r="B338" s="5"/>
      <c r="C338" s="5"/>
      <c r="D338" s="5"/>
      <c r="E338" t="str">
        <f t="shared" si="56"/>
        <v/>
      </c>
      <c r="F338" t="str">
        <f t="shared" si="57"/>
        <v/>
      </c>
      <c r="G338" t="e">
        <f>IF($C338="Male",VLOOKUP($F338,'Boys CDC 0-20'!$B$2:$F$243,3,FALSE), VLOOKUP($F338,'Girls CDC 0-20'!$B$2:$F$243,3,FALSE))</f>
        <v>#N/A</v>
      </c>
      <c r="H338" t="e">
        <f>IF($C338="Male",VLOOKUP($F338,'Boys CDC 0-20'!$B$2:$F$243,4,FALSE), VLOOKUP($F338,'Girls CDC 0-20'!$B$2:$F$243,4,FALSE))</f>
        <v>#N/A</v>
      </c>
      <c r="I338" t="e">
        <f>IF($C338="Male",VLOOKUP($F338,'Boys CDC 0-20'!$B$2:$F$243,5,FALSE), VLOOKUP($F338,'Girls CDC 0-20'!$B$2:$F$243,5,FALSE))</f>
        <v>#N/A</v>
      </c>
      <c r="J338" s="9" t="str">
        <f t="shared" si="55"/>
        <v/>
      </c>
      <c r="K338" t="str">
        <f t="shared" si="58"/>
        <v/>
      </c>
      <c r="L338" t="str">
        <f t="shared" si="59"/>
        <v/>
      </c>
      <c r="M338">
        <f>1</f>
        <v>1</v>
      </c>
      <c r="N338" t="e">
        <f>IF(C338="Male",IF($K338&lt;1857,VLOOKUP($K338,'WHO Ht Boys 0-5'!$A$2:$E$1858,4,FALSE), VLOOKUP($L338,'WHO2007HtAgeBoys5-19'!$A$2:$E$169,4,FALSE)),IF($K338&lt;1857,VLOOKUP($K338,'Girls WHO 0-5'!$A$2:$E$1858,4,FALSE), VLOOKUP($L338,'Girls WHO 5-19'!$A$2:$E$169,4,FALSE)))</f>
        <v>#N/A</v>
      </c>
      <c r="O338" t="e">
        <f>IF(C338="Male",IF($K338&lt;1857,VLOOKUP($K338,'WHO Ht Boys 0-5'!$A$2:$E$1858,5,FALSE), VLOOKUP($L338,'WHO2007HtAgeBoys5-19'!$A$2:$E$169,5,FALSE)),IF($K338&lt;1857,VLOOKUP($K338,'Girls WHO 0-5'!$A$2:$E$1858,5,FALSE), VLOOKUP($L338,'Girls WHO 5-19'!$A$2:$E$169,5,FALSE)))</f>
        <v>#N/A</v>
      </c>
      <c r="P338" s="9" t="str">
        <f t="shared" si="60"/>
        <v/>
      </c>
    </row>
    <row r="339" spans="2:16" x14ac:dyDescent="0.3">
      <c r="B339" s="5"/>
      <c r="C339" s="5"/>
      <c r="D339" s="5"/>
      <c r="E339" t="str">
        <f t="shared" si="56"/>
        <v/>
      </c>
      <c r="F339" t="str">
        <f t="shared" si="57"/>
        <v/>
      </c>
      <c r="G339" t="e">
        <f>IF($C339="Male",VLOOKUP($F339,'Boys CDC 0-20'!$B$2:$F$243,3,FALSE), VLOOKUP($F339,'Girls CDC 0-20'!$B$2:$F$243,3,FALSE))</f>
        <v>#N/A</v>
      </c>
      <c r="H339" t="e">
        <f>IF($C339="Male",VLOOKUP($F339,'Boys CDC 0-20'!$B$2:$F$243,4,FALSE), VLOOKUP($F339,'Girls CDC 0-20'!$B$2:$F$243,4,FALSE))</f>
        <v>#N/A</v>
      </c>
      <c r="I339" t="e">
        <f>IF($C339="Male",VLOOKUP($F339,'Boys CDC 0-20'!$B$2:$F$243,5,FALSE), VLOOKUP($F339,'Girls CDC 0-20'!$B$2:$F$243,5,FALSE))</f>
        <v>#N/A</v>
      </c>
      <c r="J339" s="9" t="str">
        <f t="shared" ref="J339:J402" si="61">IF(OR(B339="",C339="",D339=""),"",(((D339/H339)^G339)-1)/(G339*I339))</f>
        <v/>
      </c>
      <c r="K339" t="str">
        <f t="shared" si="58"/>
        <v/>
      </c>
      <c r="L339" t="str">
        <f t="shared" si="59"/>
        <v/>
      </c>
      <c r="M339">
        <f>1</f>
        <v>1</v>
      </c>
      <c r="N339" t="e">
        <f>IF(C339="Male",IF($K339&lt;1857,VLOOKUP($K339,'WHO Ht Boys 0-5'!$A$2:$E$1858,4,FALSE), VLOOKUP($L339,'WHO2007HtAgeBoys5-19'!$A$2:$E$169,4,FALSE)),IF($K339&lt;1857,VLOOKUP($K339,'Girls WHO 0-5'!$A$2:$E$1858,4,FALSE), VLOOKUP($L339,'Girls WHO 5-19'!$A$2:$E$169,4,FALSE)))</f>
        <v>#N/A</v>
      </c>
      <c r="O339" t="e">
        <f>IF(C339="Male",IF($K339&lt;1857,VLOOKUP($K339,'WHO Ht Boys 0-5'!$A$2:$E$1858,5,FALSE), VLOOKUP($L339,'WHO2007HtAgeBoys5-19'!$A$2:$E$169,5,FALSE)),IF($K339&lt;1857,VLOOKUP($K339,'Girls WHO 0-5'!$A$2:$E$1858,5,FALSE), VLOOKUP($L339,'Girls WHO 5-19'!$A$2:$E$169,5,FALSE)))</f>
        <v>#N/A</v>
      </c>
      <c r="P339" s="9" t="str">
        <f t="shared" si="60"/>
        <v/>
      </c>
    </row>
    <row r="340" spans="2:16" x14ac:dyDescent="0.3">
      <c r="B340" s="5"/>
      <c r="C340" s="5"/>
      <c r="D340" s="5"/>
      <c r="E340" t="str">
        <f t="shared" si="56"/>
        <v/>
      </c>
      <c r="F340" t="str">
        <f t="shared" si="57"/>
        <v/>
      </c>
      <c r="G340" t="e">
        <f>IF($C340="Male",VLOOKUP($F340,'Boys CDC 0-20'!$B$2:$F$243,3,FALSE), VLOOKUP($F340,'Girls CDC 0-20'!$B$2:$F$243,3,FALSE))</f>
        <v>#N/A</v>
      </c>
      <c r="H340" t="e">
        <f>IF($C340="Male",VLOOKUP($F340,'Boys CDC 0-20'!$B$2:$F$243,4,FALSE), VLOOKUP($F340,'Girls CDC 0-20'!$B$2:$F$243,4,FALSE))</f>
        <v>#N/A</v>
      </c>
      <c r="I340" t="e">
        <f>IF($C340="Male",VLOOKUP($F340,'Boys CDC 0-20'!$B$2:$F$243,5,FALSE), VLOOKUP($F340,'Girls CDC 0-20'!$B$2:$F$243,5,FALSE))</f>
        <v>#N/A</v>
      </c>
      <c r="J340" s="9" t="str">
        <f t="shared" si="61"/>
        <v/>
      </c>
      <c r="K340" t="str">
        <f t="shared" si="58"/>
        <v/>
      </c>
      <c r="L340" t="str">
        <f t="shared" si="59"/>
        <v/>
      </c>
      <c r="M340">
        <f>1</f>
        <v>1</v>
      </c>
      <c r="N340" t="e">
        <f>IF(C340="Male",IF($K340&lt;1857,VLOOKUP($K340,'WHO Ht Boys 0-5'!$A$2:$E$1858,4,FALSE), VLOOKUP($L340,'WHO2007HtAgeBoys5-19'!$A$2:$E$169,4,FALSE)),IF($K340&lt;1857,VLOOKUP($K340,'Girls WHO 0-5'!$A$2:$E$1858,4,FALSE), VLOOKUP($L340,'Girls WHO 5-19'!$A$2:$E$169,4,FALSE)))</f>
        <v>#N/A</v>
      </c>
      <c r="O340" t="e">
        <f>IF(C340="Male",IF($K340&lt;1857,VLOOKUP($K340,'WHO Ht Boys 0-5'!$A$2:$E$1858,5,FALSE), VLOOKUP($L340,'WHO2007HtAgeBoys5-19'!$A$2:$E$169,5,FALSE)),IF($K340&lt;1857,VLOOKUP($K340,'Girls WHO 0-5'!$A$2:$E$1858,5,FALSE), VLOOKUP($L340,'Girls WHO 5-19'!$A$2:$E$169,5,FALSE)))</f>
        <v>#N/A</v>
      </c>
      <c r="P340" s="9" t="str">
        <f t="shared" si="60"/>
        <v/>
      </c>
    </row>
    <row r="341" spans="2:16" x14ac:dyDescent="0.3">
      <c r="B341" s="5"/>
      <c r="C341" s="5"/>
      <c r="D341" s="5"/>
      <c r="E341" t="str">
        <f t="shared" si="56"/>
        <v/>
      </c>
      <c r="F341" t="str">
        <f t="shared" si="57"/>
        <v/>
      </c>
      <c r="G341" t="e">
        <f>IF($C341="Male",VLOOKUP($F341,'Boys CDC 0-20'!$B$2:$F$243,3,FALSE), VLOOKUP($F341,'Girls CDC 0-20'!$B$2:$F$243,3,FALSE))</f>
        <v>#N/A</v>
      </c>
      <c r="H341" t="e">
        <f>IF($C341="Male",VLOOKUP($F341,'Boys CDC 0-20'!$B$2:$F$243,4,FALSE), VLOOKUP($F341,'Girls CDC 0-20'!$B$2:$F$243,4,FALSE))</f>
        <v>#N/A</v>
      </c>
      <c r="I341" t="e">
        <f>IF($C341="Male",VLOOKUP($F341,'Boys CDC 0-20'!$B$2:$F$243,5,FALSE), VLOOKUP($F341,'Girls CDC 0-20'!$B$2:$F$243,5,FALSE))</f>
        <v>#N/A</v>
      </c>
      <c r="J341" s="9" t="str">
        <f t="shared" si="61"/>
        <v/>
      </c>
      <c r="K341" t="str">
        <f t="shared" si="58"/>
        <v/>
      </c>
      <c r="L341" t="str">
        <f t="shared" si="59"/>
        <v/>
      </c>
      <c r="M341">
        <f>1</f>
        <v>1</v>
      </c>
      <c r="N341" t="e">
        <f>IF(C341="Male",IF($K341&lt;1857,VLOOKUP($K341,'WHO Ht Boys 0-5'!$A$2:$E$1858,4,FALSE), VLOOKUP($L341,'WHO2007HtAgeBoys5-19'!$A$2:$E$169,4,FALSE)),IF($K341&lt;1857,VLOOKUP($K341,'Girls WHO 0-5'!$A$2:$E$1858,4,FALSE), VLOOKUP($L341,'Girls WHO 5-19'!$A$2:$E$169,4,FALSE)))</f>
        <v>#N/A</v>
      </c>
      <c r="O341" t="e">
        <f>IF(C341="Male",IF($K341&lt;1857,VLOOKUP($K341,'WHO Ht Boys 0-5'!$A$2:$E$1858,5,FALSE), VLOOKUP($L341,'WHO2007HtAgeBoys5-19'!$A$2:$E$169,5,FALSE)),IF($K341&lt;1857,VLOOKUP($K341,'Girls WHO 0-5'!$A$2:$E$1858,5,FALSE), VLOOKUP($L341,'Girls WHO 5-19'!$A$2:$E$169,5,FALSE)))</f>
        <v>#N/A</v>
      </c>
      <c r="P341" s="9" t="str">
        <f t="shared" si="60"/>
        <v/>
      </c>
    </row>
    <row r="342" spans="2:16" x14ac:dyDescent="0.3">
      <c r="B342" s="5"/>
      <c r="C342" s="5"/>
      <c r="D342" s="5"/>
      <c r="E342" t="str">
        <f t="shared" si="56"/>
        <v/>
      </c>
      <c r="F342" t="str">
        <f t="shared" si="57"/>
        <v/>
      </c>
      <c r="G342" t="e">
        <f>IF($C342="Male",VLOOKUP($F342,'Boys CDC 0-20'!$B$2:$F$243,3,FALSE), VLOOKUP($F342,'Girls CDC 0-20'!$B$2:$F$243,3,FALSE))</f>
        <v>#N/A</v>
      </c>
      <c r="H342" t="e">
        <f>IF($C342="Male",VLOOKUP($F342,'Boys CDC 0-20'!$B$2:$F$243,4,FALSE), VLOOKUP($F342,'Girls CDC 0-20'!$B$2:$F$243,4,FALSE))</f>
        <v>#N/A</v>
      </c>
      <c r="I342" t="e">
        <f>IF($C342="Male",VLOOKUP($F342,'Boys CDC 0-20'!$B$2:$F$243,5,FALSE), VLOOKUP($F342,'Girls CDC 0-20'!$B$2:$F$243,5,FALSE))</f>
        <v>#N/A</v>
      </c>
      <c r="J342" s="9" t="str">
        <f t="shared" si="61"/>
        <v/>
      </c>
      <c r="K342" t="str">
        <f t="shared" si="58"/>
        <v/>
      </c>
      <c r="L342" t="str">
        <f t="shared" si="59"/>
        <v/>
      </c>
      <c r="M342">
        <f>1</f>
        <v>1</v>
      </c>
      <c r="N342" t="e">
        <f>IF(C342="Male",IF($K342&lt;1857,VLOOKUP($K342,'WHO Ht Boys 0-5'!$A$2:$E$1858,4,FALSE), VLOOKUP($L342,'WHO2007HtAgeBoys5-19'!$A$2:$E$169,4,FALSE)),IF($K342&lt;1857,VLOOKUP($K342,'Girls WHO 0-5'!$A$2:$E$1858,4,FALSE), VLOOKUP($L342,'Girls WHO 5-19'!$A$2:$E$169,4,FALSE)))</f>
        <v>#N/A</v>
      </c>
      <c r="O342" t="e">
        <f>IF(C342="Male",IF($K342&lt;1857,VLOOKUP($K342,'WHO Ht Boys 0-5'!$A$2:$E$1858,5,FALSE), VLOOKUP($L342,'WHO2007HtAgeBoys5-19'!$A$2:$E$169,5,FALSE)),IF($K342&lt;1857,VLOOKUP($K342,'Girls WHO 0-5'!$A$2:$E$1858,5,FALSE), VLOOKUP($L342,'Girls WHO 5-19'!$A$2:$E$169,5,FALSE)))</f>
        <v>#N/A</v>
      </c>
      <c r="P342" s="9" t="str">
        <f t="shared" si="60"/>
        <v/>
      </c>
    </row>
    <row r="343" spans="2:16" x14ac:dyDescent="0.3">
      <c r="B343" s="5"/>
      <c r="C343" s="5"/>
      <c r="D343" s="5"/>
      <c r="E343" t="str">
        <f t="shared" si="56"/>
        <v/>
      </c>
      <c r="F343" t="str">
        <f t="shared" si="57"/>
        <v/>
      </c>
      <c r="G343" t="e">
        <f>IF($C343="Male",VLOOKUP($F343,'Boys CDC 0-20'!$B$2:$F$243,3,FALSE), VLOOKUP($F343,'Girls CDC 0-20'!$B$2:$F$243,3,FALSE))</f>
        <v>#N/A</v>
      </c>
      <c r="H343" t="e">
        <f>IF($C343="Male",VLOOKUP($F343,'Boys CDC 0-20'!$B$2:$F$243,4,FALSE), VLOOKUP($F343,'Girls CDC 0-20'!$B$2:$F$243,4,FALSE))</f>
        <v>#N/A</v>
      </c>
      <c r="I343" t="e">
        <f>IF($C343="Male",VLOOKUP($F343,'Boys CDC 0-20'!$B$2:$F$243,5,FALSE), VLOOKUP($F343,'Girls CDC 0-20'!$B$2:$F$243,5,FALSE))</f>
        <v>#N/A</v>
      </c>
      <c r="J343" s="9" t="str">
        <f t="shared" si="61"/>
        <v/>
      </c>
      <c r="K343" t="str">
        <f t="shared" si="58"/>
        <v/>
      </c>
      <c r="L343" t="str">
        <f t="shared" si="59"/>
        <v/>
      </c>
      <c r="M343">
        <f>1</f>
        <v>1</v>
      </c>
      <c r="N343" t="e">
        <f>IF(C343="Male",IF($K343&lt;1857,VLOOKUP($K343,'WHO Ht Boys 0-5'!$A$2:$E$1858,4,FALSE), VLOOKUP($L343,'WHO2007HtAgeBoys5-19'!$A$2:$E$169,4,FALSE)),IF($K343&lt;1857,VLOOKUP($K343,'Girls WHO 0-5'!$A$2:$E$1858,4,FALSE), VLOOKUP($L343,'Girls WHO 5-19'!$A$2:$E$169,4,FALSE)))</f>
        <v>#N/A</v>
      </c>
      <c r="O343" t="e">
        <f>IF(C343="Male",IF($K343&lt;1857,VLOOKUP($K343,'WHO Ht Boys 0-5'!$A$2:$E$1858,5,FALSE), VLOOKUP($L343,'WHO2007HtAgeBoys5-19'!$A$2:$E$169,5,FALSE)),IF($K343&lt;1857,VLOOKUP($K343,'Girls WHO 0-5'!$A$2:$E$1858,5,FALSE), VLOOKUP($L343,'Girls WHO 5-19'!$A$2:$E$169,5,FALSE)))</f>
        <v>#N/A</v>
      </c>
      <c r="P343" s="9" t="str">
        <f t="shared" si="60"/>
        <v/>
      </c>
    </row>
    <row r="344" spans="2:16" x14ac:dyDescent="0.3">
      <c r="B344" s="5"/>
      <c r="C344" s="5"/>
      <c r="D344" s="5"/>
      <c r="E344" t="str">
        <f t="shared" si="56"/>
        <v/>
      </c>
      <c r="F344" t="str">
        <f t="shared" si="57"/>
        <v/>
      </c>
      <c r="G344" t="e">
        <f>IF($C344="Male",VLOOKUP($F344,'Boys CDC 0-20'!$B$2:$F$243,3,FALSE), VLOOKUP($F344,'Girls CDC 0-20'!$B$2:$F$243,3,FALSE))</f>
        <v>#N/A</v>
      </c>
      <c r="H344" t="e">
        <f>IF($C344="Male",VLOOKUP($F344,'Boys CDC 0-20'!$B$2:$F$243,4,FALSE), VLOOKUP($F344,'Girls CDC 0-20'!$B$2:$F$243,4,FALSE))</f>
        <v>#N/A</v>
      </c>
      <c r="I344" t="e">
        <f>IF($C344="Male",VLOOKUP($F344,'Boys CDC 0-20'!$B$2:$F$243,5,FALSE), VLOOKUP($F344,'Girls CDC 0-20'!$B$2:$F$243,5,FALSE))</f>
        <v>#N/A</v>
      </c>
      <c r="J344" s="9" t="str">
        <f t="shared" si="61"/>
        <v/>
      </c>
      <c r="K344" t="str">
        <f t="shared" si="58"/>
        <v/>
      </c>
      <c r="L344" t="str">
        <f t="shared" si="59"/>
        <v/>
      </c>
      <c r="M344">
        <f>1</f>
        <v>1</v>
      </c>
      <c r="N344" t="e">
        <f>IF(C344="Male",IF($K344&lt;1857,VLOOKUP($K344,'WHO Ht Boys 0-5'!$A$2:$E$1858,4,FALSE), VLOOKUP($L344,'WHO2007HtAgeBoys5-19'!$A$2:$E$169,4,FALSE)),IF($K344&lt;1857,VLOOKUP($K344,'Girls WHO 0-5'!$A$2:$E$1858,4,FALSE), VLOOKUP($L344,'Girls WHO 5-19'!$A$2:$E$169,4,FALSE)))</f>
        <v>#N/A</v>
      </c>
      <c r="O344" t="e">
        <f>IF(C344="Male",IF($K344&lt;1857,VLOOKUP($K344,'WHO Ht Boys 0-5'!$A$2:$E$1858,5,FALSE), VLOOKUP($L344,'WHO2007HtAgeBoys5-19'!$A$2:$E$169,5,FALSE)),IF($K344&lt;1857,VLOOKUP($K344,'Girls WHO 0-5'!$A$2:$E$1858,5,FALSE), VLOOKUP($L344,'Girls WHO 5-19'!$A$2:$E$169,5,FALSE)))</f>
        <v>#N/A</v>
      </c>
      <c r="P344" s="9" t="str">
        <f t="shared" si="60"/>
        <v/>
      </c>
    </row>
    <row r="345" spans="2:16" x14ac:dyDescent="0.3">
      <c r="B345" s="5"/>
      <c r="C345" s="5"/>
      <c r="D345" s="5"/>
      <c r="E345" t="str">
        <f t="shared" si="56"/>
        <v/>
      </c>
      <c r="F345" t="str">
        <f t="shared" si="57"/>
        <v/>
      </c>
      <c r="G345" t="e">
        <f>IF($C345="Male",VLOOKUP($F345,'Boys CDC 0-20'!$B$2:$F$243,3,FALSE), VLOOKUP($F345,'Girls CDC 0-20'!$B$2:$F$243,3,FALSE))</f>
        <v>#N/A</v>
      </c>
      <c r="H345" t="e">
        <f>IF($C345="Male",VLOOKUP($F345,'Boys CDC 0-20'!$B$2:$F$243,4,FALSE), VLOOKUP($F345,'Girls CDC 0-20'!$B$2:$F$243,4,FALSE))</f>
        <v>#N/A</v>
      </c>
      <c r="I345" t="e">
        <f>IF($C345="Male",VLOOKUP($F345,'Boys CDC 0-20'!$B$2:$F$243,5,FALSE), VLOOKUP($F345,'Girls CDC 0-20'!$B$2:$F$243,5,FALSE))</f>
        <v>#N/A</v>
      </c>
      <c r="J345" s="9" t="str">
        <f t="shared" si="61"/>
        <v/>
      </c>
      <c r="K345" t="str">
        <f t="shared" si="58"/>
        <v/>
      </c>
      <c r="L345" t="str">
        <f t="shared" si="59"/>
        <v/>
      </c>
      <c r="M345">
        <f>1</f>
        <v>1</v>
      </c>
      <c r="N345" t="e">
        <f>IF(C345="Male",IF($K345&lt;1857,VLOOKUP($K345,'WHO Ht Boys 0-5'!$A$2:$E$1858,4,FALSE), VLOOKUP($L345,'WHO2007HtAgeBoys5-19'!$A$2:$E$169,4,FALSE)),IF($K345&lt;1857,VLOOKUP($K345,'Girls WHO 0-5'!$A$2:$E$1858,4,FALSE), VLOOKUP($L345,'Girls WHO 5-19'!$A$2:$E$169,4,FALSE)))</f>
        <v>#N/A</v>
      </c>
      <c r="O345" t="e">
        <f>IF(C345="Male",IF($K345&lt;1857,VLOOKUP($K345,'WHO Ht Boys 0-5'!$A$2:$E$1858,5,FALSE), VLOOKUP($L345,'WHO2007HtAgeBoys5-19'!$A$2:$E$169,5,FALSE)),IF($K345&lt;1857,VLOOKUP($K345,'Girls WHO 0-5'!$A$2:$E$1858,5,FALSE), VLOOKUP($L345,'Girls WHO 5-19'!$A$2:$E$169,5,FALSE)))</f>
        <v>#N/A</v>
      </c>
      <c r="P345" s="9" t="str">
        <f t="shared" si="60"/>
        <v/>
      </c>
    </row>
    <row r="346" spans="2:16" x14ac:dyDescent="0.3">
      <c r="B346" s="5"/>
      <c r="C346" s="5"/>
      <c r="D346" s="5"/>
      <c r="E346" t="str">
        <f t="shared" si="56"/>
        <v/>
      </c>
      <c r="F346" t="str">
        <f t="shared" si="57"/>
        <v/>
      </c>
      <c r="G346" t="e">
        <f>IF($C346="Male",VLOOKUP($F346,'Boys CDC 0-20'!$B$2:$F$243,3,FALSE), VLOOKUP($F346,'Girls CDC 0-20'!$B$2:$F$243,3,FALSE))</f>
        <v>#N/A</v>
      </c>
      <c r="H346" t="e">
        <f>IF($C346="Male",VLOOKUP($F346,'Boys CDC 0-20'!$B$2:$F$243,4,FALSE), VLOOKUP($F346,'Girls CDC 0-20'!$B$2:$F$243,4,FALSE))</f>
        <v>#N/A</v>
      </c>
      <c r="I346" t="e">
        <f>IF($C346="Male",VLOOKUP($F346,'Boys CDC 0-20'!$B$2:$F$243,5,FALSE), VLOOKUP($F346,'Girls CDC 0-20'!$B$2:$F$243,5,FALSE))</f>
        <v>#N/A</v>
      </c>
      <c r="J346" s="9" t="str">
        <f t="shared" si="61"/>
        <v/>
      </c>
      <c r="K346" t="str">
        <f t="shared" si="58"/>
        <v/>
      </c>
      <c r="L346" t="str">
        <f t="shared" si="59"/>
        <v/>
      </c>
      <c r="M346">
        <f>1</f>
        <v>1</v>
      </c>
      <c r="N346" t="e">
        <f>IF(C346="Male",IF($K346&lt;1857,VLOOKUP($K346,'WHO Ht Boys 0-5'!$A$2:$E$1858,4,FALSE), VLOOKUP($L346,'WHO2007HtAgeBoys5-19'!$A$2:$E$169,4,FALSE)),IF($K346&lt;1857,VLOOKUP($K346,'Girls WHO 0-5'!$A$2:$E$1858,4,FALSE), VLOOKUP($L346,'Girls WHO 5-19'!$A$2:$E$169,4,FALSE)))</f>
        <v>#N/A</v>
      </c>
      <c r="O346" t="e">
        <f>IF(C346="Male",IF($K346&lt;1857,VLOOKUP($K346,'WHO Ht Boys 0-5'!$A$2:$E$1858,5,FALSE), VLOOKUP($L346,'WHO2007HtAgeBoys5-19'!$A$2:$E$169,5,FALSE)),IF($K346&lt;1857,VLOOKUP($K346,'Girls WHO 0-5'!$A$2:$E$1858,5,FALSE), VLOOKUP($L346,'Girls WHO 5-19'!$A$2:$E$169,5,FALSE)))</f>
        <v>#N/A</v>
      </c>
      <c r="P346" s="9" t="str">
        <f t="shared" si="60"/>
        <v/>
      </c>
    </row>
    <row r="347" spans="2:16" x14ac:dyDescent="0.3">
      <c r="B347" s="5"/>
      <c r="C347" s="5"/>
      <c r="D347" s="5"/>
      <c r="E347" t="str">
        <f t="shared" si="56"/>
        <v/>
      </c>
      <c r="F347" t="str">
        <f t="shared" si="57"/>
        <v/>
      </c>
      <c r="G347" t="e">
        <f>IF($C347="Male",VLOOKUP($F347,'Boys CDC 0-20'!$B$2:$F$243,3,FALSE), VLOOKUP($F347,'Girls CDC 0-20'!$B$2:$F$243,3,FALSE))</f>
        <v>#N/A</v>
      </c>
      <c r="H347" t="e">
        <f>IF($C347="Male",VLOOKUP($F347,'Boys CDC 0-20'!$B$2:$F$243,4,FALSE), VLOOKUP($F347,'Girls CDC 0-20'!$B$2:$F$243,4,FALSE))</f>
        <v>#N/A</v>
      </c>
      <c r="I347" t="e">
        <f>IF($C347="Male",VLOOKUP($F347,'Boys CDC 0-20'!$B$2:$F$243,5,FALSE), VLOOKUP($F347,'Girls CDC 0-20'!$B$2:$F$243,5,FALSE))</f>
        <v>#N/A</v>
      </c>
      <c r="J347" s="9" t="str">
        <f t="shared" si="61"/>
        <v/>
      </c>
      <c r="K347" t="str">
        <f t="shared" si="58"/>
        <v/>
      </c>
      <c r="L347" t="str">
        <f t="shared" si="59"/>
        <v/>
      </c>
      <c r="M347">
        <f>1</f>
        <v>1</v>
      </c>
      <c r="N347" t="e">
        <f>IF(C347="Male",IF($K347&lt;1857,VLOOKUP($K347,'WHO Ht Boys 0-5'!$A$2:$E$1858,4,FALSE), VLOOKUP($L347,'WHO2007HtAgeBoys5-19'!$A$2:$E$169,4,FALSE)),IF($K347&lt;1857,VLOOKUP($K347,'Girls WHO 0-5'!$A$2:$E$1858,4,FALSE), VLOOKUP($L347,'Girls WHO 5-19'!$A$2:$E$169,4,FALSE)))</f>
        <v>#N/A</v>
      </c>
      <c r="O347" t="e">
        <f>IF(C347="Male",IF($K347&lt;1857,VLOOKUP($K347,'WHO Ht Boys 0-5'!$A$2:$E$1858,5,FALSE), VLOOKUP($L347,'WHO2007HtAgeBoys5-19'!$A$2:$E$169,5,FALSE)),IF($K347&lt;1857,VLOOKUP($K347,'Girls WHO 0-5'!$A$2:$E$1858,5,FALSE), VLOOKUP($L347,'Girls WHO 5-19'!$A$2:$E$169,5,FALSE)))</f>
        <v>#N/A</v>
      </c>
      <c r="P347" s="9" t="str">
        <f t="shared" si="60"/>
        <v/>
      </c>
    </row>
    <row r="348" spans="2:16" x14ac:dyDescent="0.3">
      <c r="B348" s="5"/>
      <c r="C348" s="5"/>
      <c r="D348" s="5"/>
      <c r="E348" t="str">
        <f t="shared" si="56"/>
        <v/>
      </c>
      <c r="F348" t="str">
        <f t="shared" si="57"/>
        <v/>
      </c>
      <c r="G348" t="e">
        <f>IF($C348="Male",VLOOKUP($F348,'Boys CDC 0-20'!$B$2:$F$243,3,FALSE), VLOOKUP($F348,'Girls CDC 0-20'!$B$2:$F$243,3,FALSE))</f>
        <v>#N/A</v>
      </c>
      <c r="H348" t="e">
        <f>IF($C348="Male",VLOOKUP($F348,'Boys CDC 0-20'!$B$2:$F$243,4,FALSE), VLOOKUP($F348,'Girls CDC 0-20'!$B$2:$F$243,4,FALSE))</f>
        <v>#N/A</v>
      </c>
      <c r="I348" t="e">
        <f>IF($C348="Male",VLOOKUP($F348,'Boys CDC 0-20'!$B$2:$F$243,5,FALSE), VLOOKUP($F348,'Girls CDC 0-20'!$B$2:$F$243,5,FALSE))</f>
        <v>#N/A</v>
      </c>
      <c r="J348" s="9" t="str">
        <f t="shared" si="61"/>
        <v/>
      </c>
      <c r="K348" t="str">
        <f t="shared" si="58"/>
        <v/>
      </c>
      <c r="L348" t="str">
        <f t="shared" si="59"/>
        <v/>
      </c>
      <c r="M348">
        <f>1</f>
        <v>1</v>
      </c>
      <c r="N348" t="e">
        <f>IF(C348="Male",IF($K348&lt;1857,VLOOKUP($K348,'WHO Ht Boys 0-5'!$A$2:$E$1858,4,FALSE), VLOOKUP($L348,'WHO2007HtAgeBoys5-19'!$A$2:$E$169,4,FALSE)),IF($K348&lt;1857,VLOOKUP($K348,'Girls WHO 0-5'!$A$2:$E$1858,4,FALSE), VLOOKUP($L348,'Girls WHO 5-19'!$A$2:$E$169,4,FALSE)))</f>
        <v>#N/A</v>
      </c>
      <c r="O348" t="e">
        <f>IF(C348="Male",IF($K348&lt;1857,VLOOKUP($K348,'WHO Ht Boys 0-5'!$A$2:$E$1858,5,FALSE), VLOOKUP($L348,'WHO2007HtAgeBoys5-19'!$A$2:$E$169,5,FALSE)),IF($K348&lt;1857,VLOOKUP($K348,'Girls WHO 0-5'!$A$2:$E$1858,5,FALSE), VLOOKUP($L348,'Girls WHO 5-19'!$A$2:$E$169,5,FALSE)))</f>
        <v>#N/A</v>
      </c>
      <c r="P348" s="9" t="str">
        <f t="shared" si="60"/>
        <v/>
      </c>
    </row>
    <row r="349" spans="2:16" x14ac:dyDescent="0.3">
      <c r="B349" s="5"/>
      <c r="C349" s="5"/>
      <c r="D349" s="5"/>
      <c r="E349" t="str">
        <f t="shared" si="56"/>
        <v/>
      </c>
      <c r="F349" t="str">
        <f t="shared" si="57"/>
        <v/>
      </c>
      <c r="G349" t="e">
        <f>IF($C349="Male",VLOOKUP($F349,'Boys CDC 0-20'!$B$2:$F$243,3,FALSE), VLOOKUP($F349,'Girls CDC 0-20'!$B$2:$F$243,3,FALSE))</f>
        <v>#N/A</v>
      </c>
      <c r="H349" t="e">
        <f>IF($C349="Male",VLOOKUP($F349,'Boys CDC 0-20'!$B$2:$F$243,4,FALSE), VLOOKUP($F349,'Girls CDC 0-20'!$B$2:$F$243,4,FALSE))</f>
        <v>#N/A</v>
      </c>
      <c r="I349" t="e">
        <f>IF($C349="Male",VLOOKUP($F349,'Boys CDC 0-20'!$B$2:$F$243,5,FALSE), VLOOKUP($F349,'Girls CDC 0-20'!$B$2:$F$243,5,FALSE))</f>
        <v>#N/A</v>
      </c>
      <c r="J349" s="9" t="str">
        <f t="shared" si="61"/>
        <v/>
      </c>
      <c r="K349" t="str">
        <f t="shared" si="58"/>
        <v/>
      </c>
      <c r="L349" t="str">
        <f t="shared" si="59"/>
        <v/>
      </c>
      <c r="M349">
        <f>1</f>
        <v>1</v>
      </c>
      <c r="N349" t="e">
        <f>IF(C349="Male",IF($K349&lt;1857,VLOOKUP($K349,'WHO Ht Boys 0-5'!$A$2:$E$1858,4,FALSE), VLOOKUP($L349,'WHO2007HtAgeBoys5-19'!$A$2:$E$169,4,FALSE)),IF($K349&lt;1857,VLOOKUP($K349,'Girls WHO 0-5'!$A$2:$E$1858,4,FALSE), VLOOKUP($L349,'Girls WHO 5-19'!$A$2:$E$169,4,FALSE)))</f>
        <v>#N/A</v>
      </c>
      <c r="O349" t="e">
        <f>IF(C349="Male",IF($K349&lt;1857,VLOOKUP($K349,'WHO Ht Boys 0-5'!$A$2:$E$1858,5,FALSE), VLOOKUP($L349,'WHO2007HtAgeBoys5-19'!$A$2:$E$169,5,FALSE)),IF($K349&lt;1857,VLOOKUP($K349,'Girls WHO 0-5'!$A$2:$E$1858,5,FALSE), VLOOKUP($L349,'Girls WHO 5-19'!$A$2:$E$169,5,FALSE)))</f>
        <v>#N/A</v>
      </c>
      <c r="P349" s="9" t="str">
        <f t="shared" si="60"/>
        <v/>
      </c>
    </row>
    <row r="350" spans="2:16" x14ac:dyDescent="0.3">
      <c r="B350" s="5"/>
      <c r="C350" s="5"/>
      <c r="D350" s="5"/>
      <c r="E350" t="str">
        <f t="shared" si="56"/>
        <v/>
      </c>
      <c r="F350" t="str">
        <f t="shared" si="57"/>
        <v/>
      </c>
      <c r="G350" t="e">
        <f>IF($C350="Male",VLOOKUP($F350,'Boys CDC 0-20'!$B$2:$F$243,3,FALSE), VLOOKUP($F350,'Girls CDC 0-20'!$B$2:$F$243,3,FALSE))</f>
        <v>#N/A</v>
      </c>
      <c r="H350" t="e">
        <f>IF($C350="Male",VLOOKUP($F350,'Boys CDC 0-20'!$B$2:$F$243,4,FALSE), VLOOKUP($F350,'Girls CDC 0-20'!$B$2:$F$243,4,FALSE))</f>
        <v>#N/A</v>
      </c>
      <c r="I350" t="e">
        <f>IF($C350="Male",VLOOKUP($F350,'Boys CDC 0-20'!$B$2:$F$243,5,FALSE), VLOOKUP($F350,'Girls CDC 0-20'!$B$2:$F$243,5,FALSE))</f>
        <v>#N/A</v>
      </c>
      <c r="J350" s="9" t="str">
        <f t="shared" si="61"/>
        <v/>
      </c>
      <c r="K350" t="str">
        <f t="shared" si="58"/>
        <v/>
      </c>
      <c r="L350" t="str">
        <f t="shared" si="59"/>
        <v/>
      </c>
      <c r="M350">
        <f>1</f>
        <v>1</v>
      </c>
      <c r="N350" t="e">
        <f>IF(C350="Male",IF($K350&lt;1857,VLOOKUP($K350,'WHO Ht Boys 0-5'!$A$2:$E$1858,4,FALSE), VLOOKUP($L350,'WHO2007HtAgeBoys5-19'!$A$2:$E$169,4,FALSE)),IF($K350&lt;1857,VLOOKUP($K350,'Girls WHO 0-5'!$A$2:$E$1858,4,FALSE), VLOOKUP($L350,'Girls WHO 5-19'!$A$2:$E$169,4,FALSE)))</f>
        <v>#N/A</v>
      </c>
      <c r="O350" t="e">
        <f>IF(C350="Male",IF($K350&lt;1857,VLOOKUP($K350,'WHO Ht Boys 0-5'!$A$2:$E$1858,5,FALSE), VLOOKUP($L350,'WHO2007HtAgeBoys5-19'!$A$2:$E$169,5,FALSE)),IF($K350&lt;1857,VLOOKUP($K350,'Girls WHO 0-5'!$A$2:$E$1858,5,FALSE), VLOOKUP($L350,'Girls WHO 5-19'!$A$2:$E$169,5,FALSE)))</f>
        <v>#N/A</v>
      </c>
      <c r="P350" s="9" t="str">
        <f t="shared" si="60"/>
        <v/>
      </c>
    </row>
    <row r="351" spans="2:16" x14ac:dyDescent="0.3">
      <c r="B351" s="5"/>
      <c r="C351" s="5"/>
      <c r="D351" s="5"/>
      <c r="E351" t="str">
        <f t="shared" si="56"/>
        <v/>
      </c>
      <c r="F351" t="str">
        <f t="shared" si="57"/>
        <v/>
      </c>
      <c r="G351" t="e">
        <f>IF($C351="Male",VLOOKUP($F351,'Boys CDC 0-20'!$B$2:$F$243,3,FALSE), VLOOKUP($F351,'Girls CDC 0-20'!$B$2:$F$243,3,FALSE))</f>
        <v>#N/A</v>
      </c>
      <c r="H351" t="e">
        <f>IF($C351="Male",VLOOKUP($F351,'Boys CDC 0-20'!$B$2:$F$243,4,FALSE), VLOOKUP($F351,'Girls CDC 0-20'!$B$2:$F$243,4,FALSE))</f>
        <v>#N/A</v>
      </c>
      <c r="I351" t="e">
        <f>IF($C351="Male",VLOOKUP($F351,'Boys CDC 0-20'!$B$2:$F$243,5,FALSE), VLOOKUP($F351,'Girls CDC 0-20'!$B$2:$F$243,5,FALSE))</f>
        <v>#N/A</v>
      </c>
      <c r="J351" s="9" t="str">
        <f t="shared" si="61"/>
        <v/>
      </c>
      <c r="K351" t="str">
        <f t="shared" si="58"/>
        <v/>
      </c>
      <c r="L351" t="str">
        <f t="shared" si="59"/>
        <v/>
      </c>
      <c r="M351">
        <f>1</f>
        <v>1</v>
      </c>
      <c r="N351" t="e">
        <f>IF(C351="Male",IF($K351&lt;1857,VLOOKUP($K351,'WHO Ht Boys 0-5'!$A$2:$E$1858,4,FALSE), VLOOKUP($L351,'WHO2007HtAgeBoys5-19'!$A$2:$E$169,4,FALSE)),IF($K351&lt;1857,VLOOKUP($K351,'Girls WHO 0-5'!$A$2:$E$1858,4,FALSE), VLOOKUP($L351,'Girls WHO 5-19'!$A$2:$E$169,4,FALSE)))</f>
        <v>#N/A</v>
      </c>
      <c r="O351" t="e">
        <f>IF(C351="Male",IF($K351&lt;1857,VLOOKUP($K351,'WHO Ht Boys 0-5'!$A$2:$E$1858,5,FALSE), VLOOKUP($L351,'WHO2007HtAgeBoys5-19'!$A$2:$E$169,5,FALSE)),IF($K351&lt;1857,VLOOKUP($K351,'Girls WHO 0-5'!$A$2:$E$1858,5,FALSE), VLOOKUP($L351,'Girls WHO 5-19'!$A$2:$E$169,5,FALSE)))</f>
        <v>#N/A</v>
      </c>
      <c r="P351" s="9" t="str">
        <f t="shared" si="60"/>
        <v/>
      </c>
    </row>
    <row r="352" spans="2:16" x14ac:dyDescent="0.3">
      <c r="B352" s="5"/>
      <c r="C352" s="5"/>
      <c r="D352" s="5"/>
      <c r="E352" t="str">
        <f t="shared" ref="E352:E415" si="62">IF(B352="","",B352*12)</f>
        <v/>
      </c>
      <c r="F352" t="str">
        <f t="shared" ref="F352:F415" si="63">IF(E352=0,0,IF(E352="","",INT(E352)+0.5))</f>
        <v/>
      </c>
      <c r="G352" t="e">
        <f>IF($C352="Male",VLOOKUP($F352,'Boys CDC 0-20'!$B$2:$F$243,3,FALSE), VLOOKUP($F352,'Girls CDC 0-20'!$B$2:$F$243,3,FALSE))</f>
        <v>#N/A</v>
      </c>
      <c r="H352" t="e">
        <f>IF($C352="Male",VLOOKUP($F352,'Boys CDC 0-20'!$B$2:$F$243,4,FALSE), VLOOKUP($F352,'Girls CDC 0-20'!$B$2:$F$243,4,FALSE))</f>
        <v>#N/A</v>
      </c>
      <c r="I352" t="e">
        <f>IF($C352="Male",VLOOKUP($F352,'Boys CDC 0-20'!$B$2:$F$243,5,FALSE), VLOOKUP($F352,'Girls CDC 0-20'!$B$2:$F$243,5,FALSE))</f>
        <v>#N/A</v>
      </c>
      <c r="J352" s="9" t="str">
        <f t="shared" si="61"/>
        <v/>
      </c>
      <c r="K352" t="str">
        <f t="shared" ref="K352:K415" si="64">IF(B352="","",ROUND(B352*365.25,0))</f>
        <v/>
      </c>
      <c r="L352" t="str">
        <f t="shared" ref="L352:L415" si="65">IF(E352="","",ROUND(E352,0))</f>
        <v/>
      </c>
      <c r="M352">
        <f>1</f>
        <v>1</v>
      </c>
      <c r="N352" t="e">
        <f>IF(C352="Male",IF($K352&lt;1857,VLOOKUP($K352,'WHO Ht Boys 0-5'!$A$2:$E$1858,4,FALSE), VLOOKUP($L352,'WHO2007HtAgeBoys5-19'!$A$2:$E$169,4,FALSE)),IF($K352&lt;1857,VLOOKUP($K352,'Girls WHO 0-5'!$A$2:$E$1858,4,FALSE), VLOOKUP($L352,'Girls WHO 5-19'!$A$2:$E$169,4,FALSE)))</f>
        <v>#N/A</v>
      </c>
      <c r="O352" t="e">
        <f>IF(C352="Male",IF($K352&lt;1857,VLOOKUP($K352,'WHO Ht Boys 0-5'!$A$2:$E$1858,5,FALSE), VLOOKUP($L352,'WHO2007HtAgeBoys5-19'!$A$2:$E$169,5,FALSE)),IF($K352&lt;1857,VLOOKUP($K352,'Girls WHO 0-5'!$A$2:$E$1858,5,FALSE), VLOOKUP($L352,'Girls WHO 5-19'!$A$2:$E$169,5,FALSE)))</f>
        <v>#N/A</v>
      </c>
      <c r="P352" s="9" t="str">
        <f t="shared" si="60"/>
        <v/>
      </c>
    </row>
    <row r="353" spans="2:16" x14ac:dyDescent="0.3">
      <c r="B353" s="5"/>
      <c r="C353" s="5"/>
      <c r="D353" s="5"/>
      <c r="E353" t="str">
        <f t="shared" si="62"/>
        <v/>
      </c>
      <c r="F353" t="str">
        <f t="shared" si="63"/>
        <v/>
      </c>
      <c r="G353" t="e">
        <f>IF($C353="Male",VLOOKUP($F353,'Boys CDC 0-20'!$B$2:$F$243,3,FALSE), VLOOKUP($F353,'Girls CDC 0-20'!$B$2:$F$243,3,FALSE))</f>
        <v>#N/A</v>
      </c>
      <c r="H353" t="e">
        <f>IF($C353="Male",VLOOKUP($F353,'Boys CDC 0-20'!$B$2:$F$243,4,FALSE), VLOOKUP($F353,'Girls CDC 0-20'!$B$2:$F$243,4,FALSE))</f>
        <v>#N/A</v>
      </c>
      <c r="I353" t="e">
        <f>IF($C353="Male",VLOOKUP($F353,'Boys CDC 0-20'!$B$2:$F$243,5,FALSE), VLOOKUP($F353,'Girls CDC 0-20'!$B$2:$F$243,5,FALSE))</f>
        <v>#N/A</v>
      </c>
      <c r="J353" s="9" t="str">
        <f t="shared" si="61"/>
        <v/>
      </c>
      <c r="K353" t="str">
        <f t="shared" si="64"/>
        <v/>
      </c>
      <c r="L353" t="str">
        <f t="shared" si="65"/>
        <v/>
      </c>
      <c r="M353">
        <f>1</f>
        <v>1</v>
      </c>
      <c r="N353" t="e">
        <f>IF(C353="Male",IF($K353&lt;1857,VLOOKUP($K353,'WHO Ht Boys 0-5'!$A$2:$E$1858,4,FALSE), VLOOKUP($L353,'WHO2007HtAgeBoys5-19'!$A$2:$E$169,4,FALSE)),IF($K353&lt;1857,VLOOKUP($K353,'Girls WHO 0-5'!$A$2:$E$1858,4,FALSE), VLOOKUP($L353,'Girls WHO 5-19'!$A$2:$E$169,4,FALSE)))</f>
        <v>#N/A</v>
      </c>
      <c r="O353" t="e">
        <f>IF(C353="Male",IF($K353&lt;1857,VLOOKUP($K353,'WHO Ht Boys 0-5'!$A$2:$E$1858,5,FALSE), VLOOKUP($L353,'WHO2007HtAgeBoys5-19'!$A$2:$E$169,5,FALSE)),IF($K353&lt;1857,VLOOKUP($K353,'Girls WHO 0-5'!$A$2:$E$1858,5,FALSE), VLOOKUP($L353,'Girls WHO 5-19'!$A$2:$E$169,5,FALSE)))</f>
        <v>#N/A</v>
      </c>
      <c r="P353" s="9" t="str">
        <f t="shared" si="60"/>
        <v/>
      </c>
    </row>
    <row r="354" spans="2:16" x14ac:dyDescent="0.3">
      <c r="B354" s="5"/>
      <c r="C354" s="5"/>
      <c r="D354" s="5"/>
      <c r="E354" t="str">
        <f t="shared" si="62"/>
        <v/>
      </c>
      <c r="F354" t="str">
        <f t="shared" si="63"/>
        <v/>
      </c>
      <c r="G354" t="e">
        <f>IF($C354="Male",VLOOKUP($F354,'Boys CDC 0-20'!$B$2:$F$243,3,FALSE), VLOOKUP($F354,'Girls CDC 0-20'!$B$2:$F$243,3,FALSE))</f>
        <v>#N/A</v>
      </c>
      <c r="H354" t="e">
        <f>IF($C354="Male",VLOOKUP($F354,'Boys CDC 0-20'!$B$2:$F$243,4,FALSE), VLOOKUP($F354,'Girls CDC 0-20'!$B$2:$F$243,4,FALSE))</f>
        <v>#N/A</v>
      </c>
      <c r="I354" t="e">
        <f>IF($C354="Male",VLOOKUP($F354,'Boys CDC 0-20'!$B$2:$F$243,5,FALSE), VLOOKUP($F354,'Girls CDC 0-20'!$B$2:$F$243,5,FALSE))</f>
        <v>#N/A</v>
      </c>
      <c r="J354" s="9" t="str">
        <f t="shared" si="61"/>
        <v/>
      </c>
      <c r="K354" t="str">
        <f t="shared" si="64"/>
        <v/>
      </c>
      <c r="L354" t="str">
        <f t="shared" si="65"/>
        <v/>
      </c>
      <c r="M354">
        <f>1</f>
        <v>1</v>
      </c>
      <c r="N354" t="e">
        <f>IF(C354="Male",IF($K354&lt;1857,VLOOKUP($K354,'WHO Ht Boys 0-5'!$A$2:$E$1858,4,FALSE), VLOOKUP($L354,'WHO2007HtAgeBoys5-19'!$A$2:$E$169,4,FALSE)),IF($K354&lt;1857,VLOOKUP($K354,'Girls WHO 0-5'!$A$2:$E$1858,4,FALSE), VLOOKUP($L354,'Girls WHO 5-19'!$A$2:$E$169,4,FALSE)))</f>
        <v>#N/A</v>
      </c>
      <c r="O354" t="e">
        <f>IF(C354="Male",IF($K354&lt;1857,VLOOKUP($K354,'WHO Ht Boys 0-5'!$A$2:$E$1858,5,FALSE), VLOOKUP($L354,'WHO2007HtAgeBoys5-19'!$A$2:$E$169,5,FALSE)),IF($K354&lt;1857,VLOOKUP($K354,'Girls WHO 0-5'!$A$2:$E$1858,5,FALSE), VLOOKUP($L354,'Girls WHO 5-19'!$A$2:$E$169,5,FALSE)))</f>
        <v>#N/A</v>
      </c>
      <c r="P354" s="9" t="str">
        <f t="shared" si="60"/>
        <v/>
      </c>
    </row>
    <row r="355" spans="2:16" x14ac:dyDescent="0.3">
      <c r="B355" s="5"/>
      <c r="C355" s="5"/>
      <c r="D355" s="5"/>
      <c r="E355" t="str">
        <f t="shared" si="62"/>
        <v/>
      </c>
      <c r="F355" t="str">
        <f t="shared" si="63"/>
        <v/>
      </c>
      <c r="G355" t="e">
        <f>IF($C355="Male",VLOOKUP($F355,'Boys CDC 0-20'!$B$2:$F$243,3,FALSE), VLOOKUP($F355,'Girls CDC 0-20'!$B$2:$F$243,3,FALSE))</f>
        <v>#N/A</v>
      </c>
      <c r="H355" t="e">
        <f>IF($C355="Male",VLOOKUP($F355,'Boys CDC 0-20'!$B$2:$F$243,4,FALSE), VLOOKUP($F355,'Girls CDC 0-20'!$B$2:$F$243,4,FALSE))</f>
        <v>#N/A</v>
      </c>
      <c r="I355" t="e">
        <f>IF($C355="Male",VLOOKUP($F355,'Boys CDC 0-20'!$B$2:$F$243,5,FALSE), VLOOKUP($F355,'Girls CDC 0-20'!$B$2:$F$243,5,FALSE))</f>
        <v>#N/A</v>
      </c>
      <c r="J355" s="9" t="str">
        <f t="shared" si="61"/>
        <v/>
      </c>
      <c r="K355" t="str">
        <f t="shared" si="64"/>
        <v/>
      </c>
      <c r="L355" t="str">
        <f t="shared" si="65"/>
        <v/>
      </c>
      <c r="M355">
        <f>1</f>
        <v>1</v>
      </c>
      <c r="N355" t="e">
        <f>IF(C355="Male",IF($K355&lt;1857,VLOOKUP($K355,'WHO Ht Boys 0-5'!$A$2:$E$1858,4,FALSE), VLOOKUP($L355,'WHO2007HtAgeBoys5-19'!$A$2:$E$169,4,FALSE)),IF($K355&lt;1857,VLOOKUP($K355,'Girls WHO 0-5'!$A$2:$E$1858,4,FALSE), VLOOKUP($L355,'Girls WHO 5-19'!$A$2:$E$169,4,FALSE)))</f>
        <v>#N/A</v>
      </c>
      <c r="O355" t="e">
        <f>IF(C355="Male",IF($K355&lt;1857,VLOOKUP($K355,'WHO Ht Boys 0-5'!$A$2:$E$1858,5,FALSE), VLOOKUP($L355,'WHO2007HtAgeBoys5-19'!$A$2:$E$169,5,FALSE)),IF($K355&lt;1857,VLOOKUP($K355,'Girls WHO 0-5'!$A$2:$E$1858,5,FALSE), VLOOKUP($L355,'Girls WHO 5-19'!$A$2:$E$169,5,FALSE)))</f>
        <v>#N/A</v>
      </c>
      <c r="P355" s="9" t="str">
        <f t="shared" si="60"/>
        <v/>
      </c>
    </row>
    <row r="356" spans="2:16" x14ac:dyDescent="0.3">
      <c r="B356" s="5"/>
      <c r="C356" s="5"/>
      <c r="D356" s="5"/>
      <c r="E356" t="str">
        <f t="shared" si="62"/>
        <v/>
      </c>
      <c r="F356" t="str">
        <f t="shared" si="63"/>
        <v/>
      </c>
      <c r="G356" t="e">
        <f>IF($C356="Male",VLOOKUP($F356,'Boys CDC 0-20'!$B$2:$F$243,3,FALSE), VLOOKUP($F356,'Girls CDC 0-20'!$B$2:$F$243,3,FALSE))</f>
        <v>#N/A</v>
      </c>
      <c r="H356" t="e">
        <f>IF($C356="Male",VLOOKUP($F356,'Boys CDC 0-20'!$B$2:$F$243,4,FALSE), VLOOKUP($F356,'Girls CDC 0-20'!$B$2:$F$243,4,FALSE))</f>
        <v>#N/A</v>
      </c>
      <c r="I356" t="e">
        <f>IF($C356="Male",VLOOKUP($F356,'Boys CDC 0-20'!$B$2:$F$243,5,FALSE), VLOOKUP($F356,'Girls CDC 0-20'!$B$2:$F$243,5,FALSE))</f>
        <v>#N/A</v>
      </c>
      <c r="J356" s="9" t="str">
        <f t="shared" si="61"/>
        <v/>
      </c>
      <c r="K356" t="str">
        <f t="shared" si="64"/>
        <v/>
      </c>
      <c r="L356" t="str">
        <f t="shared" si="65"/>
        <v/>
      </c>
      <c r="M356">
        <f>1</f>
        <v>1</v>
      </c>
      <c r="N356" t="e">
        <f>IF(C356="Male",IF($K356&lt;1857,VLOOKUP($K356,'WHO Ht Boys 0-5'!$A$2:$E$1858,4,FALSE), VLOOKUP($L356,'WHO2007HtAgeBoys5-19'!$A$2:$E$169,4,FALSE)),IF($K356&lt;1857,VLOOKUP($K356,'Girls WHO 0-5'!$A$2:$E$1858,4,FALSE), VLOOKUP($L356,'Girls WHO 5-19'!$A$2:$E$169,4,FALSE)))</f>
        <v>#N/A</v>
      </c>
      <c r="O356" t="e">
        <f>IF(C356="Male",IF($K356&lt;1857,VLOOKUP($K356,'WHO Ht Boys 0-5'!$A$2:$E$1858,5,FALSE), VLOOKUP($L356,'WHO2007HtAgeBoys5-19'!$A$2:$E$169,5,FALSE)),IF($K356&lt;1857,VLOOKUP($K356,'Girls WHO 0-5'!$A$2:$E$1858,5,FALSE), VLOOKUP($L356,'Girls WHO 5-19'!$A$2:$E$169,5,FALSE)))</f>
        <v>#N/A</v>
      </c>
      <c r="P356" s="9" t="str">
        <f t="shared" si="60"/>
        <v/>
      </c>
    </row>
    <row r="357" spans="2:16" x14ac:dyDescent="0.3">
      <c r="B357" s="5"/>
      <c r="C357" s="5"/>
      <c r="D357" s="5"/>
      <c r="E357" t="str">
        <f t="shared" si="62"/>
        <v/>
      </c>
      <c r="F357" t="str">
        <f t="shared" si="63"/>
        <v/>
      </c>
      <c r="G357" t="e">
        <f>IF($C357="Male",VLOOKUP($F357,'Boys CDC 0-20'!$B$2:$F$243,3,FALSE), VLOOKUP($F357,'Girls CDC 0-20'!$B$2:$F$243,3,FALSE))</f>
        <v>#N/A</v>
      </c>
      <c r="H357" t="e">
        <f>IF($C357="Male",VLOOKUP($F357,'Boys CDC 0-20'!$B$2:$F$243,4,FALSE), VLOOKUP($F357,'Girls CDC 0-20'!$B$2:$F$243,4,FALSE))</f>
        <v>#N/A</v>
      </c>
      <c r="I357" t="e">
        <f>IF($C357="Male",VLOOKUP($F357,'Boys CDC 0-20'!$B$2:$F$243,5,FALSE), VLOOKUP($F357,'Girls CDC 0-20'!$B$2:$F$243,5,FALSE))</f>
        <v>#N/A</v>
      </c>
      <c r="J357" s="9" t="str">
        <f t="shared" si="61"/>
        <v/>
      </c>
      <c r="K357" t="str">
        <f t="shared" si="64"/>
        <v/>
      </c>
      <c r="L357" t="str">
        <f t="shared" si="65"/>
        <v/>
      </c>
      <c r="M357">
        <f>1</f>
        <v>1</v>
      </c>
      <c r="N357" t="e">
        <f>IF(C357="Male",IF($K357&lt;1857,VLOOKUP($K357,'WHO Ht Boys 0-5'!$A$2:$E$1858,4,FALSE), VLOOKUP($L357,'WHO2007HtAgeBoys5-19'!$A$2:$E$169,4,FALSE)),IF($K357&lt;1857,VLOOKUP($K357,'Girls WHO 0-5'!$A$2:$E$1858,4,FALSE), VLOOKUP($L357,'Girls WHO 5-19'!$A$2:$E$169,4,FALSE)))</f>
        <v>#N/A</v>
      </c>
      <c r="O357" t="e">
        <f>IF(C357="Male",IF($K357&lt;1857,VLOOKUP($K357,'WHO Ht Boys 0-5'!$A$2:$E$1858,5,FALSE), VLOOKUP($L357,'WHO2007HtAgeBoys5-19'!$A$2:$E$169,5,FALSE)),IF($K357&lt;1857,VLOOKUP($K357,'Girls WHO 0-5'!$A$2:$E$1858,5,FALSE), VLOOKUP($L357,'Girls WHO 5-19'!$A$2:$E$169,5,FALSE)))</f>
        <v>#N/A</v>
      </c>
      <c r="P357" s="9" t="str">
        <f t="shared" si="60"/>
        <v/>
      </c>
    </row>
    <row r="358" spans="2:16" x14ac:dyDescent="0.3">
      <c r="B358" s="5"/>
      <c r="C358" s="5"/>
      <c r="D358" s="5"/>
      <c r="E358" t="str">
        <f t="shared" si="62"/>
        <v/>
      </c>
      <c r="F358" t="str">
        <f t="shared" si="63"/>
        <v/>
      </c>
      <c r="G358" t="e">
        <f>IF($C358="Male",VLOOKUP($F358,'Boys CDC 0-20'!$B$2:$F$243,3,FALSE), VLOOKUP($F358,'Girls CDC 0-20'!$B$2:$F$243,3,FALSE))</f>
        <v>#N/A</v>
      </c>
      <c r="H358" t="e">
        <f>IF($C358="Male",VLOOKUP($F358,'Boys CDC 0-20'!$B$2:$F$243,4,FALSE), VLOOKUP($F358,'Girls CDC 0-20'!$B$2:$F$243,4,FALSE))</f>
        <v>#N/A</v>
      </c>
      <c r="I358" t="e">
        <f>IF($C358="Male",VLOOKUP($F358,'Boys CDC 0-20'!$B$2:$F$243,5,FALSE), VLOOKUP($F358,'Girls CDC 0-20'!$B$2:$F$243,5,FALSE))</f>
        <v>#N/A</v>
      </c>
      <c r="J358" s="9" t="str">
        <f t="shared" si="61"/>
        <v/>
      </c>
      <c r="K358" t="str">
        <f t="shared" si="64"/>
        <v/>
      </c>
      <c r="L358" t="str">
        <f t="shared" si="65"/>
        <v/>
      </c>
      <c r="M358">
        <f>1</f>
        <v>1</v>
      </c>
      <c r="N358" t="e">
        <f>IF(C358="Male",IF($K358&lt;1857,VLOOKUP($K358,'WHO Ht Boys 0-5'!$A$2:$E$1858,4,FALSE), VLOOKUP($L358,'WHO2007HtAgeBoys5-19'!$A$2:$E$169,4,FALSE)),IF($K358&lt;1857,VLOOKUP($K358,'Girls WHO 0-5'!$A$2:$E$1858,4,FALSE), VLOOKUP($L358,'Girls WHO 5-19'!$A$2:$E$169,4,FALSE)))</f>
        <v>#N/A</v>
      </c>
      <c r="O358" t="e">
        <f>IF(C358="Male",IF($K358&lt;1857,VLOOKUP($K358,'WHO Ht Boys 0-5'!$A$2:$E$1858,5,FALSE), VLOOKUP($L358,'WHO2007HtAgeBoys5-19'!$A$2:$E$169,5,FALSE)),IF($K358&lt;1857,VLOOKUP($K358,'Girls WHO 0-5'!$A$2:$E$1858,5,FALSE), VLOOKUP($L358,'Girls WHO 5-19'!$A$2:$E$169,5,FALSE)))</f>
        <v>#N/A</v>
      </c>
      <c r="P358" s="9" t="str">
        <f t="shared" si="60"/>
        <v/>
      </c>
    </row>
    <row r="359" spans="2:16" x14ac:dyDescent="0.3">
      <c r="B359" s="5"/>
      <c r="C359" s="5"/>
      <c r="D359" s="5"/>
      <c r="E359" t="str">
        <f t="shared" si="62"/>
        <v/>
      </c>
      <c r="F359" t="str">
        <f t="shared" si="63"/>
        <v/>
      </c>
      <c r="G359" t="e">
        <f>IF($C359="Male",VLOOKUP($F359,'Boys CDC 0-20'!$B$2:$F$243,3,FALSE), VLOOKUP($F359,'Girls CDC 0-20'!$B$2:$F$243,3,FALSE))</f>
        <v>#N/A</v>
      </c>
      <c r="H359" t="e">
        <f>IF($C359="Male",VLOOKUP($F359,'Boys CDC 0-20'!$B$2:$F$243,4,FALSE), VLOOKUP($F359,'Girls CDC 0-20'!$B$2:$F$243,4,FALSE))</f>
        <v>#N/A</v>
      </c>
      <c r="I359" t="e">
        <f>IF($C359="Male",VLOOKUP($F359,'Boys CDC 0-20'!$B$2:$F$243,5,FALSE), VLOOKUP($F359,'Girls CDC 0-20'!$B$2:$F$243,5,FALSE))</f>
        <v>#N/A</v>
      </c>
      <c r="J359" s="9" t="str">
        <f t="shared" si="61"/>
        <v/>
      </c>
      <c r="K359" t="str">
        <f t="shared" si="64"/>
        <v/>
      </c>
      <c r="L359" t="str">
        <f t="shared" si="65"/>
        <v/>
      </c>
      <c r="M359">
        <f>1</f>
        <v>1</v>
      </c>
      <c r="N359" t="e">
        <f>IF(C359="Male",IF($K359&lt;1857,VLOOKUP($K359,'WHO Ht Boys 0-5'!$A$2:$E$1858,4,FALSE), VLOOKUP($L359,'WHO2007HtAgeBoys5-19'!$A$2:$E$169,4,FALSE)),IF($K359&lt;1857,VLOOKUP($K359,'Girls WHO 0-5'!$A$2:$E$1858,4,FALSE), VLOOKUP($L359,'Girls WHO 5-19'!$A$2:$E$169,4,FALSE)))</f>
        <v>#N/A</v>
      </c>
      <c r="O359" t="e">
        <f>IF(C359="Male",IF($K359&lt;1857,VLOOKUP($K359,'WHO Ht Boys 0-5'!$A$2:$E$1858,5,FALSE), VLOOKUP($L359,'WHO2007HtAgeBoys5-19'!$A$2:$E$169,5,FALSE)),IF($K359&lt;1857,VLOOKUP($K359,'Girls WHO 0-5'!$A$2:$E$1858,5,FALSE), VLOOKUP($L359,'Girls WHO 5-19'!$A$2:$E$169,5,FALSE)))</f>
        <v>#N/A</v>
      </c>
      <c r="P359" s="9" t="str">
        <f t="shared" si="60"/>
        <v/>
      </c>
    </row>
    <row r="360" spans="2:16" x14ac:dyDescent="0.3">
      <c r="B360" s="5"/>
      <c r="C360" s="5"/>
      <c r="D360" s="5"/>
      <c r="E360" t="str">
        <f t="shared" si="62"/>
        <v/>
      </c>
      <c r="F360" t="str">
        <f t="shared" si="63"/>
        <v/>
      </c>
      <c r="G360" t="e">
        <f>IF($C360="Male",VLOOKUP($F360,'Boys CDC 0-20'!$B$2:$F$243,3,FALSE), VLOOKUP($F360,'Girls CDC 0-20'!$B$2:$F$243,3,FALSE))</f>
        <v>#N/A</v>
      </c>
      <c r="H360" t="e">
        <f>IF($C360="Male",VLOOKUP($F360,'Boys CDC 0-20'!$B$2:$F$243,4,FALSE), VLOOKUP($F360,'Girls CDC 0-20'!$B$2:$F$243,4,FALSE))</f>
        <v>#N/A</v>
      </c>
      <c r="I360" t="e">
        <f>IF($C360="Male",VLOOKUP($F360,'Boys CDC 0-20'!$B$2:$F$243,5,FALSE), VLOOKUP($F360,'Girls CDC 0-20'!$B$2:$F$243,5,FALSE))</f>
        <v>#N/A</v>
      </c>
      <c r="J360" s="9" t="str">
        <f t="shared" si="61"/>
        <v/>
      </c>
      <c r="K360" t="str">
        <f t="shared" si="64"/>
        <v/>
      </c>
      <c r="L360" t="str">
        <f t="shared" si="65"/>
        <v/>
      </c>
      <c r="M360">
        <f>1</f>
        <v>1</v>
      </c>
      <c r="N360" t="e">
        <f>IF(C360="Male",IF($K360&lt;1857,VLOOKUP($K360,'WHO Ht Boys 0-5'!$A$2:$E$1858,4,FALSE), VLOOKUP($L360,'WHO2007HtAgeBoys5-19'!$A$2:$E$169,4,FALSE)),IF($K360&lt;1857,VLOOKUP($K360,'Girls WHO 0-5'!$A$2:$E$1858,4,FALSE), VLOOKUP($L360,'Girls WHO 5-19'!$A$2:$E$169,4,FALSE)))</f>
        <v>#N/A</v>
      </c>
      <c r="O360" t="e">
        <f>IF(C360="Male",IF($K360&lt;1857,VLOOKUP($K360,'WHO Ht Boys 0-5'!$A$2:$E$1858,5,FALSE), VLOOKUP($L360,'WHO2007HtAgeBoys5-19'!$A$2:$E$169,5,FALSE)),IF($K360&lt;1857,VLOOKUP($K360,'Girls WHO 0-5'!$A$2:$E$1858,5,FALSE), VLOOKUP($L360,'Girls WHO 5-19'!$A$2:$E$169,5,FALSE)))</f>
        <v>#N/A</v>
      </c>
      <c r="P360" s="9" t="str">
        <f t="shared" si="60"/>
        <v/>
      </c>
    </row>
    <row r="361" spans="2:16" x14ac:dyDescent="0.3">
      <c r="B361" s="5"/>
      <c r="C361" s="5"/>
      <c r="D361" s="5"/>
      <c r="E361" t="str">
        <f t="shared" si="62"/>
        <v/>
      </c>
      <c r="F361" t="str">
        <f t="shared" si="63"/>
        <v/>
      </c>
      <c r="G361" t="e">
        <f>IF($C361="Male",VLOOKUP($F361,'Boys CDC 0-20'!$B$2:$F$243,3,FALSE), VLOOKUP($F361,'Girls CDC 0-20'!$B$2:$F$243,3,FALSE))</f>
        <v>#N/A</v>
      </c>
      <c r="H361" t="e">
        <f>IF($C361="Male",VLOOKUP($F361,'Boys CDC 0-20'!$B$2:$F$243,4,FALSE), VLOOKUP($F361,'Girls CDC 0-20'!$B$2:$F$243,4,FALSE))</f>
        <v>#N/A</v>
      </c>
      <c r="I361" t="e">
        <f>IF($C361="Male",VLOOKUP($F361,'Boys CDC 0-20'!$B$2:$F$243,5,FALSE), VLOOKUP($F361,'Girls CDC 0-20'!$B$2:$F$243,5,FALSE))</f>
        <v>#N/A</v>
      </c>
      <c r="J361" s="9" t="str">
        <f t="shared" si="61"/>
        <v/>
      </c>
      <c r="K361" t="str">
        <f t="shared" si="64"/>
        <v/>
      </c>
      <c r="L361" t="str">
        <f t="shared" si="65"/>
        <v/>
      </c>
      <c r="M361">
        <f>1</f>
        <v>1</v>
      </c>
      <c r="N361" t="e">
        <f>IF(C361="Male",IF($K361&lt;1857,VLOOKUP($K361,'WHO Ht Boys 0-5'!$A$2:$E$1858,4,FALSE), VLOOKUP($L361,'WHO2007HtAgeBoys5-19'!$A$2:$E$169,4,FALSE)),IF($K361&lt;1857,VLOOKUP($K361,'Girls WHO 0-5'!$A$2:$E$1858,4,FALSE), VLOOKUP($L361,'Girls WHO 5-19'!$A$2:$E$169,4,FALSE)))</f>
        <v>#N/A</v>
      </c>
      <c r="O361" t="e">
        <f>IF(C361="Male",IF($K361&lt;1857,VLOOKUP($K361,'WHO Ht Boys 0-5'!$A$2:$E$1858,5,FALSE), VLOOKUP($L361,'WHO2007HtAgeBoys5-19'!$A$2:$E$169,5,FALSE)),IF($K361&lt;1857,VLOOKUP($K361,'Girls WHO 0-5'!$A$2:$E$1858,5,FALSE), VLOOKUP($L361,'Girls WHO 5-19'!$A$2:$E$169,5,FALSE)))</f>
        <v>#N/A</v>
      </c>
      <c r="P361" s="9" t="str">
        <f t="shared" si="60"/>
        <v/>
      </c>
    </row>
    <row r="362" spans="2:16" x14ac:dyDescent="0.3">
      <c r="B362" s="5"/>
      <c r="C362" s="5"/>
      <c r="D362" s="5"/>
      <c r="E362" t="str">
        <f t="shared" si="62"/>
        <v/>
      </c>
      <c r="F362" t="str">
        <f t="shared" si="63"/>
        <v/>
      </c>
      <c r="G362" t="e">
        <f>IF($C362="Male",VLOOKUP($F362,'Boys CDC 0-20'!$B$2:$F$243,3,FALSE), VLOOKUP($F362,'Girls CDC 0-20'!$B$2:$F$243,3,FALSE))</f>
        <v>#N/A</v>
      </c>
      <c r="H362" t="e">
        <f>IF($C362="Male",VLOOKUP($F362,'Boys CDC 0-20'!$B$2:$F$243,4,FALSE), VLOOKUP($F362,'Girls CDC 0-20'!$B$2:$F$243,4,FALSE))</f>
        <v>#N/A</v>
      </c>
      <c r="I362" t="e">
        <f>IF($C362="Male",VLOOKUP($F362,'Boys CDC 0-20'!$B$2:$F$243,5,FALSE), VLOOKUP($F362,'Girls CDC 0-20'!$B$2:$F$243,5,FALSE))</f>
        <v>#N/A</v>
      </c>
      <c r="J362" s="9" t="str">
        <f t="shared" si="61"/>
        <v/>
      </c>
      <c r="K362" t="str">
        <f t="shared" si="64"/>
        <v/>
      </c>
      <c r="L362" t="str">
        <f t="shared" si="65"/>
        <v/>
      </c>
      <c r="M362">
        <f>1</f>
        <v>1</v>
      </c>
      <c r="N362" t="e">
        <f>IF(C362="Male",IF($K362&lt;1857,VLOOKUP($K362,'WHO Ht Boys 0-5'!$A$2:$E$1858,4,FALSE), VLOOKUP($L362,'WHO2007HtAgeBoys5-19'!$A$2:$E$169,4,FALSE)),IF($K362&lt;1857,VLOOKUP($K362,'Girls WHO 0-5'!$A$2:$E$1858,4,FALSE), VLOOKUP($L362,'Girls WHO 5-19'!$A$2:$E$169,4,FALSE)))</f>
        <v>#N/A</v>
      </c>
      <c r="O362" t="e">
        <f>IF(C362="Male",IF($K362&lt;1857,VLOOKUP($K362,'WHO Ht Boys 0-5'!$A$2:$E$1858,5,FALSE), VLOOKUP($L362,'WHO2007HtAgeBoys5-19'!$A$2:$E$169,5,FALSE)),IF($K362&lt;1857,VLOOKUP($K362,'Girls WHO 0-5'!$A$2:$E$1858,5,FALSE), VLOOKUP($L362,'Girls WHO 5-19'!$A$2:$E$169,5,FALSE)))</f>
        <v>#N/A</v>
      </c>
      <c r="P362" s="9" t="str">
        <f t="shared" si="60"/>
        <v/>
      </c>
    </row>
    <row r="363" spans="2:16" x14ac:dyDescent="0.3">
      <c r="B363" s="5"/>
      <c r="C363" s="5"/>
      <c r="D363" s="5"/>
      <c r="E363" t="str">
        <f t="shared" si="62"/>
        <v/>
      </c>
      <c r="F363" t="str">
        <f t="shared" si="63"/>
        <v/>
      </c>
      <c r="G363" t="e">
        <f>IF($C363="Male",VLOOKUP($F363,'Boys CDC 0-20'!$B$2:$F$243,3,FALSE), VLOOKUP($F363,'Girls CDC 0-20'!$B$2:$F$243,3,FALSE))</f>
        <v>#N/A</v>
      </c>
      <c r="H363" t="e">
        <f>IF($C363="Male",VLOOKUP($F363,'Boys CDC 0-20'!$B$2:$F$243,4,FALSE), VLOOKUP($F363,'Girls CDC 0-20'!$B$2:$F$243,4,FALSE))</f>
        <v>#N/A</v>
      </c>
      <c r="I363" t="e">
        <f>IF($C363="Male",VLOOKUP($F363,'Boys CDC 0-20'!$B$2:$F$243,5,FALSE), VLOOKUP($F363,'Girls CDC 0-20'!$B$2:$F$243,5,FALSE))</f>
        <v>#N/A</v>
      </c>
      <c r="J363" s="9" t="str">
        <f t="shared" si="61"/>
        <v/>
      </c>
      <c r="K363" t="str">
        <f t="shared" si="64"/>
        <v/>
      </c>
      <c r="L363" t="str">
        <f t="shared" si="65"/>
        <v/>
      </c>
      <c r="M363">
        <f>1</f>
        <v>1</v>
      </c>
      <c r="N363" t="e">
        <f>IF(C363="Male",IF($K363&lt;1857,VLOOKUP($K363,'WHO Ht Boys 0-5'!$A$2:$E$1858,4,FALSE), VLOOKUP($L363,'WHO2007HtAgeBoys5-19'!$A$2:$E$169,4,FALSE)),IF($K363&lt;1857,VLOOKUP($K363,'Girls WHO 0-5'!$A$2:$E$1858,4,FALSE), VLOOKUP($L363,'Girls WHO 5-19'!$A$2:$E$169,4,FALSE)))</f>
        <v>#N/A</v>
      </c>
      <c r="O363" t="e">
        <f>IF(C363="Male",IF($K363&lt;1857,VLOOKUP($K363,'WHO Ht Boys 0-5'!$A$2:$E$1858,5,FALSE), VLOOKUP($L363,'WHO2007HtAgeBoys5-19'!$A$2:$E$169,5,FALSE)),IF($K363&lt;1857,VLOOKUP($K363,'Girls WHO 0-5'!$A$2:$E$1858,5,FALSE), VLOOKUP($L363,'Girls WHO 5-19'!$A$2:$E$169,5,FALSE)))</f>
        <v>#N/A</v>
      </c>
      <c r="P363" s="9" t="str">
        <f t="shared" si="60"/>
        <v/>
      </c>
    </row>
    <row r="364" spans="2:16" x14ac:dyDescent="0.3">
      <c r="B364" s="5"/>
      <c r="C364" s="5"/>
      <c r="D364" s="5"/>
      <c r="E364" t="str">
        <f t="shared" si="62"/>
        <v/>
      </c>
      <c r="F364" t="str">
        <f t="shared" si="63"/>
        <v/>
      </c>
      <c r="G364" t="e">
        <f>IF($C364="Male",VLOOKUP($F364,'Boys CDC 0-20'!$B$2:$F$243,3,FALSE), VLOOKUP($F364,'Girls CDC 0-20'!$B$2:$F$243,3,FALSE))</f>
        <v>#N/A</v>
      </c>
      <c r="H364" t="e">
        <f>IF($C364="Male",VLOOKUP($F364,'Boys CDC 0-20'!$B$2:$F$243,4,FALSE), VLOOKUP($F364,'Girls CDC 0-20'!$B$2:$F$243,4,FALSE))</f>
        <v>#N/A</v>
      </c>
      <c r="I364" t="e">
        <f>IF($C364="Male",VLOOKUP($F364,'Boys CDC 0-20'!$B$2:$F$243,5,FALSE), VLOOKUP($F364,'Girls CDC 0-20'!$B$2:$F$243,5,FALSE))</f>
        <v>#N/A</v>
      </c>
      <c r="J364" s="9" t="str">
        <f t="shared" si="61"/>
        <v/>
      </c>
      <c r="K364" t="str">
        <f t="shared" si="64"/>
        <v/>
      </c>
      <c r="L364" t="str">
        <f t="shared" si="65"/>
        <v/>
      </c>
      <c r="M364">
        <f>1</f>
        <v>1</v>
      </c>
      <c r="N364" t="e">
        <f>IF(C364="Male",IF($K364&lt;1857,VLOOKUP($K364,'WHO Ht Boys 0-5'!$A$2:$E$1858,4,FALSE), VLOOKUP($L364,'WHO2007HtAgeBoys5-19'!$A$2:$E$169,4,FALSE)),IF($K364&lt;1857,VLOOKUP($K364,'Girls WHO 0-5'!$A$2:$E$1858,4,FALSE), VLOOKUP($L364,'Girls WHO 5-19'!$A$2:$E$169,4,FALSE)))</f>
        <v>#N/A</v>
      </c>
      <c r="O364" t="e">
        <f>IF(C364="Male",IF($K364&lt;1857,VLOOKUP($K364,'WHO Ht Boys 0-5'!$A$2:$E$1858,5,FALSE), VLOOKUP($L364,'WHO2007HtAgeBoys5-19'!$A$2:$E$169,5,FALSE)),IF($K364&lt;1857,VLOOKUP($K364,'Girls WHO 0-5'!$A$2:$E$1858,5,FALSE), VLOOKUP($L364,'Girls WHO 5-19'!$A$2:$E$169,5,FALSE)))</f>
        <v>#N/A</v>
      </c>
      <c r="P364" s="9" t="str">
        <f t="shared" si="60"/>
        <v/>
      </c>
    </row>
    <row r="365" spans="2:16" x14ac:dyDescent="0.3">
      <c r="B365" s="5"/>
      <c r="C365" s="5"/>
      <c r="D365" s="5"/>
      <c r="E365" t="str">
        <f t="shared" si="62"/>
        <v/>
      </c>
      <c r="F365" t="str">
        <f t="shared" si="63"/>
        <v/>
      </c>
      <c r="G365" t="e">
        <f>IF($C365="Male",VLOOKUP($F365,'Boys CDC 0-20'!$B$2:$F$243,3,FALSE), VLOOKUP($F365,'Girls CDC 0-20'!$B$2:$F$243,3,FALSE))</f>
        <v>#N/A</v>
      </c>
      <c r="H365" t="e">
        <f>IF($C365="Male",VLOOKUP($F365,'Boys CDC 0-20'!$B$2:$F$243,4,FALSE), VLOOKUP($F365,'Girls CDC 0-20'!$B$2:$F$243,4,FALSE))</f>
        <v>#N/A</v>
      </c>
      <c r="I365" t="e">
        <f>IF($C365="Male",VLOOKUP($F365,'Boys CDC 0-20'!$B$2:$F$243,5,FALSE), VLOOKUP($F365,'Girls CDC 0-20'!$B$2:$F$243,5,FALSE))</f>
        <v>#N/A</v>
      </c>
      <c r="J365" s="9" t="str">
        <f t="shared" si="61"/>
        <v/>
      </c>
      <c r="K365" t="str">
        <f t="shared" si="64"/>
        <v/>
      </c>
      <c r="L365" t="str">
        <f t="shared" si="65"/>
        <v/>
      </c>
      <c r="M365">
        <f>1</f>
        <v>1</v>
      </c>
      <c r="N365" t="e">
        <f>IF(C365="Male",IF($K365&lt;1857,VLOOKUP($K365,'WHO Ht Boys 0-5'!$A$2:$E$1858,4,FALSE), VLOOKUP($L365,'WHO2007HtAgeBoys5-19'!$A$2:$E$169,4,FALSE)),IF($K365&lt;1857,VLOOKUP($K365,'Girls WHO 0-5'!$A$2:$E$1858,4,FALSE), VLOOKUP($L365,'Girls WHO 5-19'!$A$2:$E$169,4,FALSE)))</f>
        <v>#N/A</v>
      </c>
      <c r="O365" t="e">
        <f>IF(C365="Male",IF($K365&lt;1857,VLOOKUP($K365,'WHO Ht Boys 0-5'!$A$2:$E$1858,5,FALSE), VLOOKUP($L365,'WHO2007HtAgeBoys5-19'!$A$2:$E$169,5,FALSE)),IF($K365&lt;1857,VLOOKUP($K365,'Girls WHO 0-5'!$A$2:$E$1858,5,FALSE), VLOOKUP($L365,'Girls WHO 5-19'!$A$2:$E$169,5,FALSE)))</f>
        <v>#N/A</v>
      </c>
      <c r="P365" s="9" t="str">
        <f t="shared" si="60"/>
        <v/>
      </c>
    </row>
    <row r="366" spans="2:16" x14ac:dyDescent="0.3">
      <c r="B366" s="5"/>
      <c r="C366" s="5"/>
      <c r="D366" s="5"/>
      <c r="E366" t="str">
        <f t="shared" si="62"/>
        <v/>
      </c>
      <c r="F366" t="str">
        <f t="shared" si="63"/>
        <v/>
      </c>
      <c r="G366" t="e">
        <f>IF($C366="Male",VLOOKUP($F366,'Boys CDC 0-20'!$B$2:$F$243,3,FALSE), VLOOKUP($F366,'Girls CDC 0-20'!$B$2:$F$243,3,FALSE))</f>
        <v>#N/A</v>
      </c>
      <c r="H366" t="e">
        <f>IF($C366="Male",VLOOKUP($F366,'Boys CDC 0-20'!$B$2:$F$243,4,FALSE), VLOOKUP($F366,'Girls CDC 0-20'!$B$2:$F$243,4,FALSE))</f>
        <v>#N/A</v>
      </c>
      <c r="I366" t="e">
        <f>IF($C366="Male",VLOOKUP($F366,'Boys CDC 0-20'!$B$2:$F$243,5,FALSE), VLOOKUP($F366,'Girls CDC 0-20'!$B$2:$F$243,5,FALSE))</f>
        <v>#N/A</v>
      </c>
      <c r="J366" s="9" t="str">
        <f t="shared" si="61"/>
        <v/>
      </c>
      <c r="K366" t="str">
        <f t="shared" si="64"/>
        <v/>
      </c>
      <c r="L366" t="str">
        <f t="shared" si="65"/>
        <v/>
      </c>
      <c r="M366">
        <f>1</f>
        <v>1</v>
      </c>
      <c r="N366" t="e">
        <f>IF(C366="Male",IF($K366&lt;1857,VLOOKUP($K366,'WHO Ht Boys 0-5'!$A$2:$E$1858,4,FALSE), VLOOKUP($L366,'WHO2007HtAgeBoys5-19'!$A$2:$E$169,4,FALSE)),IF($K366&lt;1857,VLOOKUP($K366,'Girls WHO 0-5'!$A$2:$E$1858,4,FALSE), VLOOKUP($L366,'Girls WHO 5-19'!$A$2:$E$169,4,FALSE)))</f>
        <v>#N/A</v>
      </c>
      <c r="O366" t="e">
        <f>IF(C366="Male",IF($K366&lt;1857,VLOOKUP($K366,'WHO Ht Boys 0-5'!$A$2:$E$1858,5,FALSE), VLOOKUP($L366,'WHO2007HtAgeBoys5-19'!$A$2:$E$169,5,FALSE)),IF($K366&lt;1857,VLOOKUP($K366,'Girls WHO 0-5'!$A$2:$E$1858,5,FALSE), VLOOKUP($L366,'Girls WHO 5-19'!$A$2:$E$169,5,FALSE)))</f>
        <v>#N/A</v>
      </c>
      <c r="P366" s="9" t="str">
        <f t="shared" si="60"/>
        <v/>
      </c>
    </row>
    <row r="367" spans="2:16" x14ac:dyDescent="0.3">
      <c r="B367" s="5"/>
      <c r="C367" s="5"/>
      <c r="D367" s="5"/>
      <c r="E367" t="str">
        <f t="shared" si="62"/>
        <v/>
      </c>
      <c r="F367" t="str">
        <f t="shared" si="63"/>
        <v/>
      </c>
      <c r="G367" t="e">
        <f>IF($C367="Male",VLOOKUP($F367,'Boys CDC 0-20'!$B$2:$F$243,3,FALSE), VLOOKUP($F367,'Girls CDC 0-20'!$B$2:$F$243,3,FALSE))</f>
        <v>#N/A</v>
      </c>
      <c r="H367" t="e">
        <f>IF($C367="Male",VLOOKUP($F367,'Boys CDC 0-20'!$B$2:$F$243,4,FALSE), VLOOKUP($F367,'Girls CDC 0-20'!$B$2:$F$243,4,FALSE))</f>
        <v>#N/A</v>
      </c>
      <c r="I367" t="e">
        <f>IF($C367="Male",VLOOKUP($F367,'Boys CDC 0-20'!$B$2:$F$243,5,FALSE), VLOOKUP($F367,'Girls CDC 0-20'!$B$2:$F$243,5,FALSE))</f>
        <v>#N/A</v>
      </c>
      <c r="J367" s="9" t="str">
        <f t="shared" si="61"/>
        <v/>
      </c>
      <c r="K367" t="str">
        <f t="shared" si="64"/>
        <v/>
      </c>
      <c r="L367" t="str">
        <f t="shared" si="65"/>
        <v/>
      </c>
      <c r="M367">
        <f>1</f>
        <v>1</v>
      </c>
      <c r="N367" t="e">
        <f>IF(C367="Male",IF($K367&lt;1857,VLOOKUP($K367,'WHO Ht Boys 0-5'!$A$2:$E$1858,4,FALSE), VLOOKUP($L367,'WHO2007HtAgeBoys5-19'!$A$2:$E$169,4,FALSE)),IF($K367&lt;1857,VLOOKUP($K367,'Girls WHO 0-5'!$A$2:$E$1858,4,FALSE), VLOOKUP($L367,'Girls WHO 5-19'!$A$2:$E$169,4,FALSE)))</f>
        <v>#N/A</v>
      </c>
      <c r="O367" t="e">
        <f>IF(C367="Male",IF($K367&lt;1857,VLOOKUP($K367,'WHO Ht Boys 0-5'!$A$2:$E$1858,5,FALSE), VLOOKUP($L367,'WHO2007HtAgeBoys5-19'!$A$2:$E$169,5,FALSE)),IF($K367&lt;1857,VLOOKUP($K367,'Girls WHO 0-5'!$A$2:$E$1858,5,FALSE), VLOOKUP($L367,'Girls WHO 5-19'!$A$2:$E$169,5,FALSE)))</f>
        <v>#N/A</v>
      </c>
      <c r="P367" s="9" t="str">
        <f t="shared" si="60"/>
        <v/>
      </c>
    </row>
    <row r="368" spans="2:16" x14ac:dyDescent="0.3">
      <c r="B368" s="5"/>
      <c r="C368" s="5"/>
      <c r="D368" s="5"/>
      <c r="E368" t="str">
        <f t="shared" si="62"/>
        <v/>
      </c>
      <c r="F368" t="str">
        <f t="shared" si="63"/>
        <v/>
      </c>
      <c r="G368" t="e">
        <f>IF($C368="Male",VLOOKUP($F368,'Boys CDC 0-20'!$B$2:$F$243,3,FALSE), VLOOKUP($F368,'Girls CDC 0-20'!$B$2:$F$243,3,FALSE))</f>
        <v>#N/A</v>
      </c>
      <c r="H368" t="e">
        <f>IF($C368="Male",VLOOKUP($F368,'Boys CDC 0-20'!$B$2:$F$243,4,FALSE), VLOOKUP($F368,'Girls CDC 0-20'!$B$2:$F$243,4,FALSE))</f>
        <v>#N/A</v>
      </c>
      <c r="I368" t="e">
        <f>IF($C368="Male",VLOOKUP($F368,'Boys CDC 0-20'!$B$2:$F$243,5,FALSE), VLOOKUP($F368,'Girls CDC 0-20'!$B$2:$F$243,5,FALSE))</f>
        <v>#N/A</v>
      </c>
      <c r="J368" s="9" t="str">
        <f t="shared" si="61"/>
        <v/>
      </c>
      <c r="K368" t="str">
        <f t="shared" si="64"/>
        <v/>
      </c>
      <c r="L368" t="str">
        <f t="shared" si="65"/>
        <v/>
      </c>
      <c r="M368">
        <f>1</f>
        <v>1</v>
      </c>
      <c r="N368" t="e">
        <f>IF(C368="Male",IF($K368&lt;1857,VLOOKUP($K368,'WHO Ht Boys 0-5'!$A$2:$E$1858,4,FALSE), VLOOKUP($L368,'WHO2007HtAgeBoys5-19'!$A$2:$E$169,4,FALSE)),IF($K368&lt;1857,VLOOKUP($K368,'Girls WHO 0-5'!$A$2:$E$1858,4,FALSE), VLOOKUP($L368,'Girls WHO 5-19'!$A$2:$E$169,4,FALSE)))</f>
        <v>#N/A</v>
      </c>
      <c r="O368" t="e">
        <f>IF(C368="Male",IF($K368&lt;1857,VLOOKUP($K368,'WHO Ht Boys 0-5'!$A$2:$E$1858,5,FALSE), VLOOKUP($L368,'WHO2007HtAgeBoys5-19'!$A$2:$E$169,5,FALSE)),IF($K368&lt;1857,VLOOKUP($K368,'Girls WHO 0-5'!$A$2:$E$1858,5,FALSE), VLOOKUP($L368,'Girls WHO 5-19'!$A$2:$E$169,5,FALSE)))</f>
        <v>#N/A</v>
      </c>
      <c r="P368" s="9" t="str">
        <f t="shared" si="60"/>
        <v/>
      </c>
    </row>
    <row r="369" spans="2:16" x14ac:dyDescent="0.3">
      <c r="B369" s="5"/>
      <c r="C369" s="5"/>
      <c r="D369" s="5"/>
      <c r="E369" t="str">
        <f t="shared" si="62"/>
        <v/>
      </c>
      <c r="F369" t="str">
        <f t="shared" si="63"/>
        <v/>
      </c>
      <c r="G369" t="e">
        <f>IF($C369="Male",VLOOKUP($F369,'Boys CDC 0-20'!$B$2:$F$243,3,FALSE), VLOOKUP($F369,'Girls CDC 0-20'!$B$2:$F$243,3,FALSE))</f>
        <v>#N/A</v>
      </c>
      <c r="H369" t="e">
        <f>IF($C369="Male",VLOOKUP($F369,'Boys CDC 0-20'!$B$2:$F$243,4,FALSE), VLOOKUP($F369,'Girls CDC 0-20'!$B$2:$F$243,4,FALSE))</f>
        <v>#N/A</v>
      </c>
      <c r="I369" t="e">
        <f>IF($C369="Male",VLOOKUP($F369,'Boys CDC 0-20'!$B$2:$F$243,5,FALSE), VLOOKUP($F369,'Girls CDC 0-20'!$B$2:$F$243,5,FALSE))</f>
        <v>#N/A</v>
      </c>
      <c r="J369" s="9" t="str">
        <f t="shared" si="61"/>
        <v/>
      </c>
      <c r="K369" t="str">
        <f t="shared" si="64"/>
        <v/>
      </c>
      <c r="L369" t="str">
        <f t="shared" si="65"/>
        <v/>
      </c>
      <c r="M369">
        <f>1</f>
        <v>1</v>
      </c>
      <c r="N369" t="e">
        <f>IF(C369="Male",IF($K369&lt;1857,VLOOKUP($K369,'WHO Ht Boys 0-5'!$A$2:$E$1858,4,FALSE), VLOOKUP($L369,'WHO2007HtAgeBoys5-19'!$A$2:$E$169,4,FALSE)),IF($K369&lt;1857,VLOOKUP($K369,'Girls WHO 0-5'!$A$2:$E$1858,4,FALSE), VLOOKUP($L369,'Girls WHO 5-19'!$A$2:$E$169,4,FALSE)))</f>
        <v>#N/A</v>
      </c>
      <c r="O369" t="e">
        <f>IF(C369="Male",IF($K369&lt;1857,VLOOKUP($K369,'WHO Ht Boys 0-5'!$A$2:$E$1858,5,FALSE), VLOOKUP($L369,'WHO2007HtAgeBoys5-19'!$A$2:$E$169,5,FALSE)),IF($K369&lt;1857,VLOOKUP($K369,'Girls WHO 0-5'!$A$2:$E$1858,5,FALSE), VLOOKUP($L369,'Girls WHO 5-19'!$A$2:$E$169,5,FALSE)))</f>
        <v>#N/A</v>
      </c>
      <c r="P369" s="9" t="str">
        <f t="shared" si="60"/>
        <v/>
      </c>
    </row>
    <row r="370" spans="2:16" x14ac:dyDescent="0.3">
      <c r="B370" s="5"/>
      <c r="C370" s="5"/>
      <c r="D370" s="5"/>
      <c r="E370" t="str">
        <f t="shared" si="62"/>
        <v/>
      </c>
      <c r="F370" t="str">
        <f t="shared" si="63"/>
        <v/>
      </c>
      <c r="G370" t="e">
        <f>IF($C370="Male",VLOOKUP($F370,'Boys CDC 0-20'!$B$2:$F$243,3,FALSE), VLOOKUP($F370,'Girls CDC 0-20'!$B$2:$F$243,3,FALSE))</f>
        <v>#N/A</v>
      </c>
      <c r="H370" t="e">
        <f>IF($C370="Male",VLOOKUP($F370,'Boys CDC 0-20'!$B$2:$F$243,4,FALSE), VLOOKUP($F370,'Girls CDC 0-20'!$B$2:$F$243,4,FALSE))</f>
        <v>#N/A</v>
      </c>
      <c r="I370" t="e">
        <f>IF($C370="Male",VLOOKUP($F370,'Boys CDC 0-20'!$B$2:$F$243,5,FALSE), VLOOKUP($F370,'Girls CDC 0-20'!$B$2:$F$243,5,FALSE))</f>
        <v>#N/A</v>
      </c>
      <c r="J370" s="9" t="str">
        <f t="shared" si="61"/>
        <v/>
      </c>
      <c r="K370" t="str">
        <f t="shared" si="64"/>
        <v/>
      </c>
      <c r="L370" t="str">
        <f t="shared" si="65"/>
        <v/>
      </c>
      <c r="M370">
        <f>1</f>
        <v>1</v>
      </c>
      <c r="N370" t="e">
        <f>IF(C370="Male",IF($K370&lt;1857,VLOOKUP($K370,'WHO Ht Boys 0-5'!$A$2:$E$1858,4,FALSE), VLOOKUP($L370,'WHO2007HtAgeBoys5-19'!$A$2:$E$169,4,FALSE)),IF($K370&lt;1857,VLOOKUP($K370,'Girls WHO 0-5'!$A$2:$E$1858,4,FALSE), VLOOKUP($L370,'Girls WHO 5-19'!$A$2:$E$169,4,FALSE)))</f>
        <v>#N/A</v>
      </c>
      <c r="O370" t="e">
        <f>IF(C370="Male",IF($K370&lt;1857,VLOOKUP($K370,'WHO Ht Boys 0-5'!$A$2:$E$1858,5,FALSE), VLOOKUP($L370,'WHO2007HtAgeBoys5-19'!$A$2:$E$169,5,FALSE)),IF($K370&lt;1857,VLOOKUP($K370,'Girls WHO 0-5'!$A$2:$E$1858,5,FALSE), VLOOKUP($L370,'Girls WHO 5-19'!$A$2:$E$169,5,FALSE)))</f>
        <v>#N/A</v>
      </c>
      <c r="P370" s="9" t="str">
        <f t="shared" si="60"/>
        <v/>
      </c>
    </row>
    <row r="371" spans="2:16" x14ac:dyDescent="0.3">
      <c r="B371" s="5"/>
      <c r="C371" s="5"/>
      <c r="D371" s="5"/>
      <c r="E371" t="str">
        <f t="shared" si="62"/>
        <v/>
      </c>
      <c r="F371" t="str">
        <f t="shared" si="63"/>
        <v/>
      </c>
      <c r="G371" t="e">
        <f>IF($C371="Male",VLOOKUP($F371,'Boys CDC 0-20'!$B$2:$F$243,3,FALSE), VLOOKUP($F371,'Girls CDC 0-20'!$B$2:$F$243,3,FALSE))</f>
        <v>#N/A</v>
      </c>
      <c r="H371" t="e">
        <f>IF($C371="Male",VLOOKUP($F371,'Boys CDC 0-20'!$B$2:$F$243,4,FALSE), VLOOKUP($F371,'Girls CDC 0-20'!$B$2:$F$243,4,FALSE))</f>
        <v>#N/A</v>
      </c>
      <c r="I371" t="e">
        <f>IF($C371="Male",VLOOKUP($F371,'Boys CDC 0-20'!$B$2:$F$243,5,FALSE), VLOOKUP($F371,'Girls CDC 0-20'!$B$2:$F$243,5,FALSE))</f>
        <v>#N/A</v>
      </c>
      <c r="J371" s="9" t="str">
        <f t="shared" si="61"/>
        <v/>
      </c>
      <c r="K371" t="str">
        <f t="shared" si="64"/>
        <v/>
      </c>
      <c r="L371" t="str">
        <f t="shared" si="65"/>
        <v/>
      </c>
      <c r="M371">
        <f>1</f>
        <v>1</v>
      </c>
      <c r="N371" t="e">
        <f>IF(C371="Male",IF($K371&lt;1857,VLOOKUP($K371,'WHO Ht Boys 0-5'!$A$2:$E$1858,4,FALSE), VLOOKUP($L371,'WHO2007HtAgeBoys5-19'!$A$2:$E$169,4,FALSE)),IF($K371&lt;1857,VLOOKUP($K371,'Girls WHO 0-5'!$A$2:$E$1858,4,FALSE), VLOOKUP($L371,'Girls WHO 5-19'!$A$2:$E$169,4,FALSE)))</f>
        <v>#N/A</v>
      </c>
      <c r="O371" t="e">
        <f>IF(C371="Male",IF($K371&lt;1857,VLOOKUP($K371,'WHO Ht Boys 0-5'!$A$2:$E$1858,5,FALSE), VLOOKUP($L371,'WHO2007HtAgeBoys5-19'!$A$2:$E$169,5,FALSE)),IF($K371&lt;1857,VLOOKUP($K371,'Girls WHO 0-5'!$A$2:$E$1858,5,FALSE), VLOOKUP($L371,'Girls WHO 5-19'!$A$2:$E$169,5,FALSE)))</f>
        <v>#N/A</v>
      </c>
      <c r="P371" s="9" t="str">
        <f t="shared" si="60"/>
        <v/>
      </c>
    </row>
    <row r="372" spans="2:16" x14ac:dyDescent="0.3">
      <c r="B372" s="5"/>
      <c r="C372" s="5"/>
      <c r="D372" s="5"/>
      <c r="E372" t="str">
        <f t="shared" si="62"/>
        <v/>
      </c>
      <c r="F372" t="str">
        <f t="shared" si="63"/>
        <v/>
      </c>
      <c r="G372" t="e">
        <f>IF($C372="Male",VLOOKUP($F372,'Boys CDC 0-20'!$B$2:$F$243,3,FALSE), VLOOKUP($F372,'Girls CDC 0-20'!$B$2:$F$243,3,FALSE))</f>
        <v>#N/A</v>
      </c>
      <c r="H372" t="e">
        <f>IF($C372="Male",VLOOKUP($F372,'Boys CDC 0-20'!$B$2:$F$243,4,FALSE), VLOOKUP($F372,'Girls CDC 0-20'!$B$2:$F$243,4,FALSE))</f>
        <v>#N/A</v>
      </c>
      <c r="I372" t="e">
        <f>IF($C372="Male",VLOOKUP($F372,'Boys CDC 0-20'!$B$2:$F$243,5,FALSE), VLOOKUP($F372,'Girls CDC 0-20'!$B$2:$F$243,5,FALSE))</f>
        <v>#N/A</v>
      </c>
      <c r="J372" s="9" t="str">
        <f t="shared" si="61"/>
        <v/>
      </c>
      <c r="K372" t="str">
        <f t="shared" si="64"/>
        <v/>
      </c>
      <c r="L372" t="str">
        <f t="shared" si="65"/>
        <v/>
      </c>
      <c r="M372">
        <f>1</f>
        <v>1</v>
      </c>
      <c r="N372" t="e">
        <f>IF(C372="Male",IF($K372&lt;1857,VLOOKUP($K372,'WHO Ht Boys 0-5'!$A$2:$E$1858,4,FALSE), VLOOKUP($L372,'WHO2007HtAgeBoys5-19'!$A$2:$E$169,4,FALSE)),IF($K372&lt;1857,VLOOKUP($K372,'Girls WHO 0-5'!$A$2:$E$1858,4,FALSE), VLOOKUP($L372,'Girls WHO 5-19'!$A$2:$E$169,4,FALSE)))</f>
        <v>#N/A</v>
      </c>
      <c r="O372" t="e">
        <f>IF(C372="Male",IF($K372&lt;1857,VLOOKUP($K372,'WHO Ht Boys 0-5'!$A$2:$E$1858,5,FALSE), VLOOKUP($L372,'WHO2007HtAgeBoys5-19'!$A$2:$E$169,5,FALSE)),IF($K372&lt;1857,VLOOKUP($K372,'Girls WHO 0-5'!$A$2:$E$1858,5,FALSE), VLOOKUP($L372,'Girls WHO 5-19'!$A$2:$E$169,5,FALSE)))</f>
        <v>#N/A</v>
      </c>
      <c r="P372" s="9" t="str">
        <f t="shared" si="60"/>
        <v/>
      </c>
    </row>
    <row r="373" spans="2:16" x14ac:dyDescent="0.3">
      <c r="B373" s="5"/>
      <c r="C373" s="5"/>
      <c r="D373" s="5"/>
      <c r="E373" t="str">
        <f t="shared" si="62"/>
        <v/>
      </c>
      <c r="F373" t="str">
        <f t="shared" si="63"/>
        <v/>
      </c>
      <c r="G373" t="e">
        <f>IF($C373="Male",VLOOKUP($F373,'Boys CDC 0-20'!$B$2:$F$243,3,FALSE), VLOOKUP($F373,'Girls CDC 0-20'!$B$2:$F$243,3,FALSE))</f>
        <v>#N/A</v>
      </c>
      <c r="H373" t="e">
        <f>IF($C373="Male",VLOOKUP($F373,'Boys CDC 0-20'!$B$2:$F$243,4,FALSE), VLOOKUP($F373,'Girls CDC 0-20'!$B$2:$F$243,4,FALSE))</f>
        <v>#N/A</v>
      </c>
      <c r="I373" t="e">
        <f>IF($C373="Male",VLOOKUP($F373,'Boys CDC 0-20'!$B$2:$F$243,5,FALSE), VLOOKUP($F373,'Girls CDC 0-20'!$B$2:$F$243,5,FALSE))</f>
        <v>#N/A</v>
      </c>
      <c r="J373" s="9" t="str">
        <f t="shared" si="61"/>
        <v/>
      </c>
      <c r="K373" t="str">
        <f t="shared" si="64"/>
        <v/>
      </c>
      <c r="L373" t="str">
        <f t="shared" si="65"/>
        <v/>
      </c>
      <c r="M373">
        <f>1</f>
        <v>1</v>
      </c>
      <c r="N373" t="e">
        <f>IF(C373="Male",IF($K373&lt;1857,VLOOKUP($K373,'WHO Ht Boys 0-5'!$A$2:$E$1858,4,FALSE), VLOOKUP($L373,'WHO2007HtAgeBoys5-19'!$A$2:$E$169,4,FALSE)),IF($K373&lt;1857,VLOOKUP($K373,'Girls WHO 0-5'!$A$2:$E$1858,4,FALSE), VLOOKUP($L373,'Girls WHO 5-19'!$A$2:$E$169,4,FALSE)))</f>
        <v>#N/A</v>
      </c>
      <c r="O373" t="e">
        <f>IF(C373="Male",IF($K373&lt;1857,VLOOKUP($K373,'WHO Ht Boys 0-5'!$A$2:$E$1858,5,FALSE), VLOOKUP($L373,'WHO2007HtAgeBoys5-19'!$A$2:$E$169,5,FALSE)),IF($K373&lt;1857,VLOOKUP($K373,'Girls WHO 0-5'!$A$2:$E$1858,5,FALSE), VLOOKUP($L373,'Girls WHO 5-19'!$A$2:$E$169,5,FALSE)))</f>
        <v>#N/A</v>
      </c>
      <c r="P373" s="9" t="str">
        <f t="shared" si="60"/>
        <v/>
      </c>
    </row>
    <row r="374" spans="2:16" x14ac:dyDescent="0.3">
      <c r="B374" s="5"/>
      <c r="C374" s="5"/>
      <c r="D374" s="5"/>
      <c r="E374" t="str">
        <f t="shared" si="62"/>
        <v/>
      </c>
      <c r="F374" t="str">
        <f t="shared" si="63"/>
        <v/>
      </c>
      <c r="G374" t="e">
        <f>IF($C374="Male",VLOOKUP($F374,'Boys CDC 0-20'!$B$2:$F$243,3,FALSE), VLOOKUP($F374,'Girls CDC 0-20'!$B$2:$F$243,3,FALSE))</f>
        <v>#N/A</v>
      </c>
      <c r="H374" t="e">
        <f>IF($C374="Male",VLOOKUP($F374,'Boys CDC 0-20'!$B$2:$F$243,4,FALSE), VLOOKUP($F374,'Girls CDC 0-20'!$B$2:$F$243,4,FALSE))</f>
        <v>#N/A</v>
      </c>
      <c r="I374" t="e">
        <f>IF($C374="Male",VLOOKUP($F374,'Boys CDC 0-20'!$B$2:$F$243,5,FALSE), VLOOKUP($F374,'Girls CDC 0-20'!$B$2:$F$243,5,FALSE))</f>
        <v>#N/A</v>
      </c>
      <c r="J374" s="9" t="str">
        <f t="shared" si="61"/>
        <v/>
      </c>
      <c r="K374" t="str">
        <f t="shared" si="64"/>
        <v/>
      </c>
      <c r="L374" t="str">
        <f t="shared" si="65"/>
        <v/>
      </c>
      <c r="M374">
        <f>1</f>
        <v>1</v>
      </c>
      <c r="N374" t="e">
        <f>IF(C374="Male",IF($K374&lt;1857,VLOOKUP($K374,'WHO Ht Boys 0-5'!$A$2:$E$1858,4,FALSE), VLOOKUP($L374,'WHO2007HtAgeBoys5-19'!$A$2:$E$169,4,FALSE)),IF($K374&lt;1857,VLOOKUP($K374,'Girls WHO 0-5'!$A$2:$E$1858,4,FALSE), VLOOKUP($L374,'Girls WHO 5-19'!$A$2:$E$169,4,FALSE)))</f>
        <v>#N/A</v>
      </c>
      <c r="O374" t="e">
        <f>IF(C374="Male",IF($K374&lt;1857,VLOOKUP($K374,'WHO Ht Boys 0-5'!$A$2:$E$1858,5,FALSE), VLOOKUP($L374,'WHO2007HtAgeBoys5-19'!$A$2:$E$169,5,FALSE)),IF($K374&lt;1857,VLOOKUP($K374,'Girls WHO 0-5'!$A$2:$E$1858,5,FALSE), VLOOKUP($L374,'Girls WHO 5-19'!$A$2:$E$169,5,FALSE)))</f>
        <v>#N/A</v>
      </c>
      <c r="P374" s="9" t="str">
        <f t="shared" si="60"/>
        <v/>
      </c>
    </row>
    <row r="375" spans="2:16" x14ac:dyDescent="0.3">
      <c r="B375" s="5"/>
      <c r="C375" s="5"/>
      <c r="D375" s="5"/>
      <c r="E375" t="str">
        <f t="shared" si="62"/>
        <v/>
      </c>
      <c r="F375" t="str">
        <f t="shared" si="63"/>
        <v/>
      </c>
      <c r="G375" t="e">
        <f>IF($C375="Male",VLOOKUP($F375,'Boys CDC 0-20'!$B$2:$F$243,3,FALSE), VLOOKUP($F375,'Girls CDC 0-20'!$B$2:$F$243,3,FALSE))</f>
        <v>#N/A</v>
      </c>
      <c r="H375" t="e">
        <f>IF($C375="Male",VLOOKUP($F375,'Boys CDC 0-20'!$B$2:$F$243,4,FALSE), VLOOKUP($F375,'Girls CDC 0-20'!$B$2:$F$243,4,FALSE))</f>
        <v>#N/A</v>
      </c>
      <c r="I375" t="e">
        <f>IF($C375="Male",VLOOKUP($F375,'Boys CDC 0-20'!$B$2:$F$243,5,FALSE), VLOOKUP($F375,'Girls CDC 0-20'!$B$2:$F$243,5,FALSE))</f>
        <v>#N/A</v>
      </c>
      <c r="J375" s="9" t="str">
        <f t="shared" si="61"/>
        <v/>
      </c>
      <c r="K375" t="str">
        <f t="shared" si="64"/>
        <v/>
      </c>
      <c r="L375" t="str">
        <f t="shared" si="65"/>
        <v/>
      </c>
      <c r="M375">
        <f>1</f>
        <v>1</v>
      </c>
      <c r="N375" t="e">
        <f>IF(C375="Male",IF($K375&lt;1857,VLOOKUP($K375,'WHO Ht Boys 0-5'!$A$2:$E$1858,4,FALSE), VLOOKUP($L375,'WHO2007HtAgeBoys5-19'!$A$2:$E$169,4,FALSE)),IF($K375&lt;1857,VLOOKUP($K375,'Girls WHO 0-5'!$A$2:$E$1858,4,FALSE), VLOOKUP($L375,'Girls WHO 5-19'!$A$2:$E$169,4,FALSE)))</f>
        <v>#N/A</v>
      </c>
      <c r="O375" t="e">
        <f>IF(C375="Male",IF($K375&lt;1857,VLOOKUP($K375,'WHO Ht Boys 0-5'!$A$2:$E$1858,5,FALSE), VLOOKUP($L375,'WHO2007HtAgeBoys5-19'!$A$2:$E$169,5,FALSE)),IF($K375&lt;1857,VLOOKUP($K375,'Girls WHO 0-5'!$A$2:$E$1858,5,FALSE), VLOOKUP($L375,'Girls WHO 5-19'!$A$2:$E$169,5,FALSE)))</f>
        <v>#N/A</v>
      </c>
      <c r="P375" s="9" t="str">
        <f t="shared" si="60"/>
        <v/>
      </c>
    </row>
    <row r="376" spans="2:16" x14ac:dyDescent="0.3">
      <c r="B376" s="5"/>
      <c r="C376" s="5"/>
      <c r="D376" s="5"/>
      <c r="E376" t="str">
        <f t="shared" si="62"/>
        <v/>
      </c>
      <c r="F376" t="str">
        <f t="shared" si="63"/>
        <v/>
      </c>
      <c r="G376" t="e">
        <f>IF($C376="Male",VLOOKUP($F376,'Boys CDC 0-20'!$B$2:$F$243,3,FALSE), VLOOKUP($F376,'Girls CDC 0-20'!$B$2:$F$243,3,FALSE))</f>
        <v>#N/A</v>
      </c>
      <c r="H376" t="e">
        <f>IF($C376="Male",VLOOKUP($F376,'Boys CDC 0-20'!$B$2:$F$243,4,FALSE), VLOOKUP($F376,'Girls CDC 0-20'!$B$2:$F$243,4,FALSE))</f>
        <v>#N/A</v>
      </c>
      <c r="I376" t="e">
        <f>IF($C376="Male",VLOOKUP($F376,'Boys CDC 0-20'!$B$2:$F$243,5,FALSE), VLOOKUP($F376,'Girls CDC 0-20'!$B$2:$F$243,5,FALSE))</f>
        <v>#N/A</v>
      </c>
      <c r="J376" s="9" t="str">
        <f t="shared" si="61"/>
        <v/>
      </c>
      <c r="K376" t="str">
        <f t="shared" si="64"/>
        <v/>
      </c>
      <c r="L376" t="str">
        <f t="shared" si="65"/>
        <v/>
      </c>
      <c r="M376">
        <f>1</f>
        <v>1</v>
      </c>
      <c r="N376" t="e">
        <f>IF(C376="Male",IF($K376&lt;1857,VLOOKUP($K376,'WHO Ht Boys 0-5'!$A$2:$E$1858,4,FALSE), VLOOKUP($L376,'WHO2007HtAgeBoys5-19'!$A$2:$E$169,4,FALSE)),IF($K376&lt;1857,VLOOKUP($K376,'Girls WHO 0-5'!$A$2:$E$1858,4,FALSE), VLOOKUP($L376,'Girls WHO 5-19'!$A$2:$E$169,4,FALSE)))</f>
        <v>#N/A</v>
      </c>
      <c r="O376" t="e">
        <f>IF(C376="Male",IF($K376&lt;1857,VLOOKUP($K376,'WHO Ht Boys 0-5'!$A$2:$E$1858,5,FALSE), VLOOKUP($L376,'WHO2007HtAgeBoys5-19'!$A$2:$E$169,5,FALSE)),IF($K376&lt;1857,VLOOKUP($K376,'Girls WHO 0-5'!$A$2:$E$1858,5,FALSE), VLOOKUP($L376,'Girls WHO 5-19'!$A$2:$E$169,5,FALSE)))</f>
        <v>#N/A</v>
      </c>
      <c r="P376" s="9" t="str">
        <f t="shared" si="60"/>
        <v/>
      </c>
    </row>
    <row r="377" spans="2:16" x14ac:dyDescent="0.3">
      <c r="B377" s="5"/>
      <c r="C377" s="5"/>
      <c r="D377" s="5"/>
      <c r="E377" t="str">
        <f t="shared" si="62"/>
        <v/>
      </c>
      <c r="F377" t="str">
        <f t="shared" si="63"/>
        <v/>
      </c>
      <c r="G377" t="e">
        <f>IF($C377="Male",VLOOKUP($F377,'Boys CDC 0-20'!$B$2:$F$243,3,FALSE), VLOOKUP($F377,'Girls CDC 0-20'!$B$2:$F$243,3,FALSE))</f>
        <v>#N/A</v>
      </c>
      <c r="H377" t="e">
        <f>IF($C377="Male",VLOOKUP($F377,'Boys CDC 0-20'!$B$2:$F$243,4,FALSE), VLOOKUP($F377,'Girls CDC 0-20'!$B$2:$F$243,4,FALSE))</f>
        <v>#N/A</v>
      </c>
      <c r="I377" t="e">
        <f>IF($C377="Male",VLOOKUP($F377,'Boys CDC 0-20'!$B$2:$F$243,5,FALSE), VLOOKUP($F377,'Girls CDC 0-20'!$B$2:$F$243,5,FALSE))</f>
        <v>#N/A</v>
      </c>
      <c r="J377" s="9" t="str">
        <f t="shared" si="61"/>
        <v/>
      </c>
      <c r="K377" t="str">
        <f t="shared" si="64"/>
        <v/>
      </c>
      <c r="L377" t="str">
        <f t="shared" si="65"/>
        <v/>
      </c>
      <c r="M377">
        <f>1</f>
        <v>1</v>
      </c>
      <c r="N377" t="e">
        <f>IF(C377="Male",IF($K377&lt;1857,VLOOKUP($K377,'WHO Ht Boys 0-5'!$A$2:$E$1858,4,FALSE), VLOOKUP($L377,'WHO2007HtAgeBoys5-19'!$A$2:$E$169,4,FALSE)),IF($K377&lt;1857,VLOOKUP($K377,'Girls WHO 0-5'!$A$2:$E$1858,4,FALSE), VLOOKUP($L377,'Girls WHO 5-19'!$A$2:$E$169,4,FALSE)))</f>
        <v>#N/A</v>
      </c>
      <c r="O377" t="e">
        <f>IF(C377="Male",IF($K377&lt;1857,VLOOKUP($K377,'WHO Ht Boys 0-5'!$A$2:$E$1858,5,FALSE), VLOOKUP($L377,'WHO2007HtAgeBoys5-19'!$A$2:$E$169,5,FALSE)),IF($K377&lt;1857,VLOOKUP($K377,'Girls WHO 0-5'!$A$2:$E$1858,5,FALSE), VLOOKUP($L377,'Girls WHO 5-19'!$A$2:$E$169,5,FALSE)))</f>
        <v>#N/A</v>
      </c>
      <c r="P377" s="9" t="str">
        <f t="shared" si="60"/>
        <v/>
      </c>
    </row>
    <row r="378" spans="2:16" x14ac:dyDescent="0.3">
      <c r="B378" s="5"/>
      <c r="C378" s="5"/>
      <c r="D378" s="5"/>
      <c r="E378" t="str">
        <f t="shared" si="62"/>
        <v/>
      </c>
      <c r="F378" t="str">
        <f t="shared" si="63"/>
        <v/>
      </c>
      <c r="G378" t="e">
        <f>IF($C378="Male",VLOOKUP($F378,'Boys CDC 0-20'!$B$2:$F$243,3,FALSE), VLOOKUP($F378,'Girls CDC 0-20'!$B$2:$F$243,3,FALSE))</f>
        <v>#N/A</v>
      </c>
      <c r="H378" t="e">
        <f>IF($C378="Male",VLOOKUP($F378,'Boys CDC 0-20'!$B$2:$F$243,4,FALSE), VLOOKUP($F378,'Girls CDC 0-20'!$B$2:$F$243,4,FALSE))</f>
        <v>#N/A</v>
      </c>
      <c r="I378" t="e">
        <f>IF($C378="Male",VLOOKUP($F378,'Boys CDC 0-20'!$B$2:$F$243,5,FALSE), VLOOKUP($F378,'Girls CDC 0-20'!$B$2:$F$243,5,FALSE))</f>
        <v>#N/A</v>
      </c>
      <c r="J378" s="9" t="str">
        <f t="shared" si="61"/>
        <v/>
      </c>
      <c r="K378" t="str">
        <f t="shared" si="64"/>
        <v/>
      </c>
      <c r="L378" t="str">
        <f t="shared" si="65"/>
        <v/>
      </c>
      <c r="M378">
        <f>1</f>
        <v>1</v>
      </c>
      <c r="N378" t="e">
        <f>IF(C378="Male",IF($K378&lt;1857,VLOOKUP($K378,'WHO Ht Boys 0-5'!$A$2:$E$1858,4,FALSE), VLOOKUP($L378,'WHO2007HtAgeBoys5-19'!$A$2:$E$169,4,FALSE)),IF($K378&lt;1857,VLOOKUP($K378,'Girls WHO 0-5'!$A$2:$E$1858,4,FALSE), VLOOKUP($L378,'Girls WHO 5-19'!$A$2:$E$169,4,FALSE)))</f>
        <v>#N/A</v>
      </c>
      <c r="O378" t="e">
        <f>IF(C378="Male",IF($K378&lt;1857,VLOOKUP($K378,'WHO Ht Boys 0-5'!$A$2:$E$1858,5,FALSE), VLOOKUP($L378,'WHO2007HtAgeBoys5-19'!$A$2:$E$169,5,FALSE)),IF($K378&lt;1857,VLOOKUP($K378,'Girls WHO 0-5'!$A$2:$E$1858,5,FALSE), VLOOKUP($L378,'Girls WHO 5-19'!$A$2:$E$169,5,FALSE)))</f>
        <v>#N/A</v>
      </c>
      <c r="P378" s="9" t="str">
        <f t="shared" si="60"/>
        <v/>
      </c>
    </row>
    <row r="379" spans="2:16" x14ac:dyDescent="0.3">
      <c r="B379" s="5"/>
      <c r="C379" s="5"/>
      <c r="D379" s="5"/>
      <c r="E379" t="str">
        <f t="shared" si="62"/>
        <v/>
      </c>
      <c r="F379" t="str">
        <f t="shared" si="63"/>
        <v/>
      </c>
      <c r="G379" t="e">
        <f>IF($C379="Male",VLOOKUP($F379,'Boys CDC 0-20'!$B$2:$F$243,3,FALSE), VLOOKUP($F379,'Girls CDC 0-20'!$B$2:$F$243,3,FALSE))</f>
        <v>#N/A</v>
      </c>
      <c r="H379" t="e">
        <f>IF($C379="Male",VLOOKUP($F379,'Boys CDC 0-20'!$B$2:$F$243,4,FALSE), VLOOKUP($F379,'Girls CDC 0-20'!$B$2:$F$243,4,FALSE))</f>
        <v>#N/A</v>
      </c>
      <c r="I379" t="e">
        <f>IF($C379="Male",VLOOKUP($F379,'Boys CDC 0-20'!$B$2:$F$243,5,FALSE), VLOOKUP($F379,'Girls CDC 0-20'!$B$2:$F$243,5,FALSE))</f>
        <v>#N/A</v>
      </c>
      <c r="J379" s="9" t="str">
        <f t="shared" si="61"/>
        <v/>
      </c>
      <c r="K379" t="str">
        <f t="shared" si="64"/>
        <v/>
      </c>
      <c r="L379" t="str">
        <f t="shared" si="65"/>
        <v/>
      </c>
      <c r="M379">
        <f>1</f>
        <v>1</v>
      </c>
      <c r="N379" t="e">
        <f>IF(C379="Male",IF($K379&lt;1857,VLOOKUP($K379,'WHO Ht Boys 0-5'!$A$2:$E$1858,4,FALSE), VLOOKUP($L379,'WHO2007HtAgeBoys5-19'!$A$2:$E$169,4,FALSE)),IF($K379&lt;1857,VLOOKUP($K379,'Girls WHO 0-5'!$A$2:$E$1858,4,FALSE), VLOOKUP($L379,'Girls WHO 5-19'!$A$2:$E$169,4,FALSE)))</f>
        <v>#N/A</v>
      </c>
      <c r="O379" t="e">
        <f>IF(C379="Male",IF($K379&lt;1857,VLOOKUP($K379,'WHO Ht Boys 0-5'!$A$2:$E$1858,5,FALSE), VLOOKUP($L379,'WHO2007HtAgeBoys5-19'!$A$2:$E$169,5,FALSE)),IF($K379&lt;1857,VLOOKUP($K379,'Girls WHO 0-5'!$A$2:$E$1858,5,FALSE), VLOOKUP($L379,'Girls WHO 5-19'!$A$2:$E$169,5,FALSE)))</f>
        <v>#N/A</v>
      </c>
      <c r="P379" s="9" t="str">
        <f t="shared" si="60"/>
        <v/>
      </c>
    </row>
    <row r="380" spans="2:16" x14ac:dyDescent="0.3">
      <c r="B380" s="5"/>
      <c r="C380" s="5"/>
      <c r="D380" s="5"/>
      <c r="E380" t="str">
        <f t="shared" si="62"/>
        <v/>
      </c>
      <c r="F380" t="str">
        <f t="shared" si="63"/>
        <v/>
      </c>
      <c r="G380" t="e">
        <f>IF($C380="Male",VLOOKUP($F380,'Boys CDC 0-20'!$B$2:$F$243,3,FALSE), VLOOKUP($F380,'Girls CDC 0-20'!$B$2:$F$243,3,FALSE))</f>
        <v>#N/A</v>
      </c>
      <c r="H380" t="e">
        <f>IF($C380="Male",VLOOKUP($F380,'Boys CDC 0-20'!$B$2:$F$243,4,FALSE), VLOOKUP($F380,'Girls CDC 0-20'!$B$2:$F$243,4,FALSE))</f>
        <v>#N/A</v>
      </c>
      <c r="I380" t="e">
        <f>IF($C380="Male",VLOOKUP($F380,'Boys CDC 0-20'!$B$2:$F$243,5,FALSE), VLOOKUP($F380,'Girls CDC 0-20'!$B$2:$F$243,5,FALSE))</f>
        <v>#N/A</v>
      </c>
      <c r="J380" s="9" t="str">
        <f t="shared" si="61"/>
        <v/>
      </c>
      <c r="K380" t="str">
        <f t="shared" si="64"/>
        <v/>
      </c>
      <c r="L380" t="str">
        <f t="shared" si="65"/>
        <v/>
      </c>
      <c r="M380">
        <f>1</f>
        <v>1</v>
      </c>
      <c r="N380" t="e">
        <f>IF(C380="Male",IF($K380&lt;1857,VLOOKUP($K380,'WHO Ht Boys 0-5'!$A$2:$E$1858,4,FALSE), VLOOKUP($L380,'WHO2007HtAgeBoys5-19'!$A$2:$E$169,4,FALSE)),IF($K380&lt;1857,VLOOKUP($K380,'Girls WHO 0-5'!$A$2:$E$1858,4,FALSE), VLOOKUP($L380,'Girls WHO 5-19'!$A$2:$E$169,4,FALSE)))</f>
        <v>#N/A</v>
      </c>
      <c r="O380" t="e">
        <f>IF(C380="Male",IF($K380&lt;1857,VLOOKUP($K380,'WHO Ht Boys 0-5'!$A$2:$E$1858,5,FALSE), VLOOKUP($L380,'WHO2007HtAgeBoys5-19'!$A$2:$E$169,5,FALSE)),IF($K380&lt;1857,VLOOKUP($K380,'Girls WHO 0-5'!$A$2:$E$1858,5,FALSE), VLOOKUP($L380,'Girls WHO 5-19'!$A$2:$E$169,5,FALSE)))</f>
        <v>#N/A</v>
      </c>
      <c r="P380" s="9" t="str">
        <f t="shared" si="60"/>
        <v/>
      </c>
    </row>
    <row r="381" spans="2:16" x14ac:dyDescent="0.3">
      <c r="B381" s="5"/>
      <c r="C381" s="5"/>
      <c r="D381" s="5"/>
      <c r="E381" t="str">
        <f t="shared" si="62"/>
        <v/>
      </c>
      <c r="F381" t="str">
        <f t="shared" si="63"/>
        <v/>
      </c>
      <c r="G381" t="e">
        <f>IF($C381="Male",VLOOKUP($F381,'Boys CDC 0-20'!$B$2:$F$243,3,FALSE), VLOOKUP($F381,'Girls CDC 0-20'!$B$2:$F$243,3,FALSE))</f>
        <v>#N/A</v>
      </c>
      <c r="H381" t="e">
        <f>IF($C381="Male",VLOOKUP($F381,'Boys CDC 0-20'!$B$2:$F$243,4,FALSE), VLOOKUP($F381,'Girls CDC 0-20'!$B$2:$F$243,4,FALSE))</f>
        <v>#N/A</v>
      </c>
      <c r="I381" t="e">
        <f>IF($C381="Male",VLOOKUP($F381,'Boys CDC 0-20'!$B$2:$F$243,5,FALSE), VLOOKUP($F381,'Girls CDC 0-20'!$B$2:$F$243,5,FALSE))</f>
        <v>#N/A</v>
      </c>
      <c r="J381" s="9" t="str">
        <f t="shared" si="61"/>
        <v/>
      </c>
      <c r="K381" t="str">
        <f t="shared" si="64"/>
        <v/>
      </c>
      <c r="L381" t="str">
        <f t="shared" si="65"/>
        <v/>
      </c>
      <c r="M381">
        <f>1</f>
        <v>1</v>
      </c>
      <c r="N381" t="e">
        <f>IF(C381="Male",IF($K381&lt;1857,VLOOKUP($K381,'WHO Ht Boys 0-5'!$A$2:$E$1858,4,FALSE), VLOOKUP($L381,'WHO2007HtAgeBoys5-19'!$A$2:$E$169,4,FALSE)),IF($K381&lt;1857,VLOOKUP($K381,'Girls WHO 0-5'!$A$2:$E$1858,4,FALSE), VLOOKUP($L381,'Girls WHO 5-19'!$A$2:$E$169,4,FALSE)))</f>
        <v>#N/A</v>
      </c>
      <c r="O381" t="e">
        <f>IF(C381="Male",IF($K381&lt;1857,VLOOKUP($K381,'WHO Ht Boys 0-5'!$A$2:$E$1858,5,FALSE), VLOOKUP($L381,'WHO2007HtAgeBoys5-19'!$A$2:$E$169,5,FALSE)),IF($K381&lt;1857,VLOOKUP($K381,'Girls WHO 0-5'!$A$2:$E$1858,5,FALSE), VLOOKUP($L381,'Girls WHO 5-19'!$A$2:$E$169,5,FALSE)))</f>
        <v>#N/A</v>
      </c>
      <c r="P381" s="9" t="str">
        <f t="shared" si="60"/>
        <v/>
      </c>
    </row>
    <row r="382" spans="2:16" x14ac:dyDescent="0.3">
      <c r="B382" s="5"/>
      <c r="C382" s="5"/>
      <c r="D382" s="5"/>
      <c r="E382" t="str">
        <f t="shared" si="62"/>
        <v/>
      </c>
      <c r="F382" t="str">
        <f t="shared" si="63"/>
        <v/>
      </c>
      <c r="G382" t="e">
        <f>IF($C382="Male",VLOOKUP($F382,'Boys CDC 0-20'!$B$2:$F$243,3,FALSE), VLOOKUP($F382,'Girls CDC 0-20'!$B$2:$F$243,3,FALSE))</f>
        <v>#N/A</v>
      </c>
      <c r="H382" t="e">
        <f>IF($C382="Male",VLOOKUP($F382,'Boys CDC 0-20'!$B$2:$F$243,4,FALSE), VLOOKUP($F382,'Girls CDC 0-20'!$B$2:$F$243,4,FALSE))</f>
        <v>#N/A</v>
      </c>
      <c r="I382" t="e">
        <f>IF($C382="Male",VLOOKUP($F382,'Boys CDC 0-20'!$B$2:$F$243,5,FALSE), VLOOKUP($F382,'Girls CDC 0-20'!$B$2:$F$243,5,FALSE))</f>
        <v>#N/A</v>
      </c>
      <c r="J382" s="9" t="str">
        <f t="shared" si="61"/>
        <v/>
      </c>
      <c r="K382" t="str">
        <f t="shared" si="64"/>
        <v/>
      </c>
      <c r="L382" t="str">
        <f t="shared" si="65"/>
        <v/>
      </c>
      <c r="M382">
        <f>1</f>
        <v>1</v>
      </c>
      <c r="N382" t="e">
        <f>IF(C382="Male",IF($K382&lt;1857,VLOOKUP($K382,'WHO Ht Boys 0-5'!$A$2:$E$1858,4,FALSE), VLOOKUP($L382,'WHO2007HtAgeBoys5-19'!$A$2:$E$169,4,FALSE)),IF($K382&lt;1857,VLOOKUP($K382,'Girls WHO 0-5'!$A$2:$E$1858,4,FALSE), VLOOKUP($L382,'Girls WHO 5-19'!$A$2:$E$169,4,FALSE)))</f>
        <v>#N/A</v>
      </c>
      <c r="O382" t="e">
        <f>IF(C382="Male",IF($K382&lt;1857,VLOOKUP($K382,'WHO Ht Boys 0-5'!$A$2:$E$1858,5,FALSE), VLOOKUP($L382,'WHO2007HtAgeBoys5-19'!$A$2:$E$169,5,FALSE)),IF($K382&lt;1857,VLOOKUP($K382,'Girls WHO 0-5'!$A$2:$E$1858,5,FALSE), VLOOKUP($L382,'Girls WHO 5-19'!$A$2:$E$169,5,FALSE)))</f>
        <v>#N/A</v>
      </c>
      <c r="P382" s="9" t="str">
        <f t="shared" si="60"/>
        <v/>
      </c>
    </row>
    <row r="383" spans="2:16" x14ac:dyDescent="0.3">
      <c r="B383" s="5"/>
      <c r="C383" s="5"/>
      <c r="D383" s="5"/>
      <c r="E383" t="str">
        <f t="shared" si="62"/>
        <v/>
      </c>
      <c r="F383" t="str">
        <f t="shared" si="63"/>
        <v/>
      </c>
      <c r="G383" t="e">
        <f>IF($C383="Male",VLOOKUP($F383,'Boys CDC 0-20'!$B$2:$F$243,3,FALSE), VLOOKUP($F383,'Girls CDC 0-20'!$B$2:$F$243,3,FALSE))</f>
        <v>#N/A</v>
      </c>
      <c r="H383" t="e">
        <f>IF($C383="Male",VLOOKUP($F383,'Boys CDC 0-20'!$B$2:$F$243,4,FALSE), VLOOKUP($F383,'Girls CDC 0-20'!$B$2:$F$243,4,FALSE))</f>
        <v>#N/A</v>
      </c>
      <c r="I383" t="e">
        <f>IF($C383="Male",VLOOKUP($F383,'Boys CDC 0-20'!$B$2:$F$243,5,FALSE), VLOOKUP($F383,'Girls CDC 0-20'!$B$2:$F$243,5,FALSE))</f>
        <v>#N/A</v>
      </c>
      <c r="J383" s="9" t="str">
        <f t="shared" si="61"/>
        <v/>
      </c>
      <c r="K383" t="str">
        <f t="shared" si="64"/>
        <v/>
      </c>
      <c r="L383" t="str">
        <f t="shared" si="65"/>
        <v/>
      </c>
      <c r="M383">
        <f>1</f>
        <v>1</v>
      </c>
      <c r="N383" t="e">
        <f>IF(C383="Male",IF($K383&lt;1857,VLOOKUP($K383,'WHO Ht Boys 0-5'!$A$2:$E$1858,4,FALSE), VLOOKUP($L383,'WHO2007HtAgeBoys5-19'!$A$2:$E$169,4,FALSE)),IF($K383&lt;1857,VLOOKUP($K383,'Girls WHO 0-5'!$A$2:$E$1858,4,FALSE), VLOOKUP($L383,'Girls WHO 5-19'!$A$2:$E$169,4,FALSE)))</f>
        <v>#N/A</v>
      </c>
      <c r="O383" t="e">
        <f>IF(C383="Male",IF($K383&lt;1857,VLOOKUP($K383,'WHO Ht Boys 0-5'!$A$2:$E$1858,5,FALSE), VLOOKUP($L383,'WHO2007HtAgeBoys5-19'!$A$2:$E$169,5,FALSE)),IF($K383&lt;1857,VLOOKUP($K383,'Girls WHO 0-5'!$A$2:$E$1858,5,FALSE), VLOOKUP($L383,'Girls WHO 5-19'!$A$2:$E$169,5,FALSE)))</f>
        <v>#N/A</v>
      </c>
      <c r="P383" s="9" t="str">
        <f t="shared" si="60"/>
        <v/>
      </c>
    </row>
    <row r="384" spans="2:16" x14ac:dyDescent="0.3">
      <c r="B384" s="5"/>
      <c r="C384" s="5"/>
      <c r="D384" s="5"/>
      <c r="E384" t="str">
        <f t="shared" si="62"/>
        <v/>
      </c>
      <c r="F384" t="str">
        <f t="shared" si="63"/>
        <v/>
      </c>
      <c r="G384" t="e">
        <f>IF($C384="Male",VLOOKUP($F384,'Boys CDC 0-20'!$B$2:$F$243,3,FALSE), VLOOKUP($F384,'Girls CDC 0-20'!$B$2:$F$243,3,FALSE))</f>
        <v>#N/A</v>
      </c>
      <c r="H384" t="e">
        <f>IF($C384="Male",VLOOKUP($F384,'Boys CDC 0-20'!$B$2:$F$243,4,FALSE), VLOOKUP($F384,'Girls CDC 0-20'!$B$2:$F$243,4,FALSE))</f>
        <v>#N/A</v>
      </c>
      <c r="I384" t="e">
        <f>IF($C384="Male",VLOOKUP($F384,'Boys CDC 0-20'!$B$2:$F$243,5,FALSE), VLOOKUP($F384,'Girls CDC 0-20'!$B$2:$F$243,5,FALSE))</f>
        <v>#N/A</v>
      </c>
      <c r="J384" s="9" t="str">
        <f t="shared" si="61"/>
        <v/>
      </c>
      <c r="K384" t="str">
        <f t="shared" si="64"/>
        <v/>
      </c>
      <c r="L384" t="str">
        <f t="shared" si="65"/>
        <v/>
      </c>
      <c r="M384">
        <f>1</f>
        <v>1</v>
      </c>
      <c r="N384" t="e">
        <f>IF(C384="Male",IF($K384&lt;1857,VLOOKUP($K384,'WHO Ht Boys 0-5'!$A$2:$E$1858,4,FALSE), VLOOKUP($L384,'WHO2007HtAgeBoys5-19'!$A$2:$E$169,4,FALSE)),IF($K384&lt;1857,VLOOKUP($K384,'Girls WHO 0-5'!$A$2:$E$1858,4,FALSE), VLOOKUP($L384,'Girls WHO 5-19'!$A$2:$E$169,4,FALSE)))</f>
        <v>#N/A</v>
      </c>
      <c r="O384" t="e">
        <f>IF(C384="Male",IF($K384&lt;1857,VLOOKUP($K384,'WHO Ht Boys 0-5'!$A$2:$E$1858,5,FALSE), VLOOKUP($L384,'WHO2007HtAgeBoys5-19'!$A$2:$E$169,5,FALSE)),IF($K384&lt;1857,VLOOKUP($K384,'Girls WHO 0-5'!$A$2:$E$1858,5,FALSE), VLOOKUP($L384,'Girls WHO 5-19'!$A$2:$E$169,5,FALSE)))</f>
        <v>#N/A</v>
      </c>
      <c r="P384" s="9" t="str">
        <f t="shared" si="60"/>
        <v/>
      </c>
    </row>
    <row r="385" spans="2:16" x14ac:dyDescent="0.3">
      <c r="B385" s="5"/>
      <c r="C385" s="5"/>
      <c r="D385" s="5"/>
      <c r="E385" t="str">
        <f t="shared" si="62"/>
        <v/>
      </c>
      <c r="F385" t="str">
        <f t="shared" si="63"/>
        <v/>
      </c>
      <c r="G385" t="e">
        <f>IF($C385="Male",VLOOKUP($F385,'Boys CDC 0-20'!$B$2:$F$243,3,FALSE), VLOOKUP($F385,'Girls CDC 0-20'!$B$2:$F$243,3,FALSE))</f>
        <v>#N/A</v>
      </c>
      <c r="H385" t="e">
        <f>IF($C385="Male",VLOOKUP($F385,'Boys CDC 0-20'!$B$2:$F$243,4,FALSE), VLOOKUP($F385,'Girls CDC 0-20'!$B$2:$F$243,4,FALSE))</f>
        <v>#N/A</v>
      </c>
      <c r="I385" t="e">
        <f>IF($C385="Male",VLOOKUP($F385,'Boys CDC 0-20'!$B$2:$F$243,5,FALSE), VLOOKUP($F385,'Girls CDC 0-20'!$B$2:$F$243,5,FALSE))</f>
        <v>#N/A</v>
      </c>
      <c r="J385" s="9" t="str">
        <f t="shared" si="61"/>
        <v/>
      </c>
      <c r="K385" t="str">
        <f t="shared" si="64"/>
        <v/>
      </c>
      <c r="L385" t="str">
        <f t="shared" si="65"/>
        <v/>
      </c>
      <c r="M385">
        <f>1</f>
        <v>1</v>
      </c>
      <c r="N385" t="e">
        <f>IF(C385="Male",IF($K385&lt;1857,VLOOKUP($K385,'WHO Ht Boys 0-5'!$A$2:$E$1858,4,FALSE), VLOOKUP($L385,'WHO2007HtAgeBoys5-19'!$A$2:$E$169,4,FALSE)),IF($K385&lt;1857,VLOOKUP($K385,'Girls WHO 0-5'!$A$2:$E$1858,4,FALSE), VLOOKUP($L385,'Girls WHO 5-19'!$A$2:$E$169,4,FALSE)))</f>
        <v>#N/A</v>
      </c>
      <c r="O385" t="e">
        <f>IF(C385="Male",IF($K385&lt;1857,VLOOKUP($K385,'WHO Ht Boys 0-5'!$A$2:$E$1858,5,FALSE), VLOOKUP($L385,'WHO2007HtAgeBoys5-19'!$A$2:$E$169,5,FALSE)),IF($K385&lt;1857,VLOOKUP($K385,'Girls WHO 0-5'!$A$2:$E$1858,5,FALSE), VLOOKUP($L385,'Girls WHO 5-19'!$A$2:$E$169,5,FALSE)))</f>
        <v>#N/A</v>
      </c>
      <c r="P385" s="9" t="str">
        <f t="shared" si="60"/>
        <v/>
      </c>
    </row>
    <row r="386" spans="2:16" x14ac:dyDescent="0.3">
      <c r="B386" s="5"/>
      <c r="C386" s="5"/>
      <c r="D386" s="5"/>
      <c r="E386" t="str">
        <f t="shared" si="62"/>
        <v/>
      </c>
      <c r="F386" t="str">
        <f t="shared" si="63"/>
        <v/>
      </c>
      <c r="G386" t="e">
        <f>IF($C386="Male",VLOOKUP($F386,'Boys CDC 0-20'!$B$2:$F$243,3,FALSE), VLOOKUP($F386,'Girls CDC 0-20'!$B$2:$F$243,3,FALSE))</f>
        <v>#N/A</v>
      </c>
      <c r="H386" t="e">
        <f>IF($C386="Male",VLOOKUP($F386,'Boys CDC 0-20'!$B$2:$F$243,4,FALSE), VLOOKUP($F386,'Girls CDC 0-20'!$B$2:$F$243,4,FALSE))</f>
        <v>#N/A</v>
      </c>
      <c r="I386" t="e">
        <f>IF($C386="Male",VLOOKUP($F386,'Boys CDC 0-20'!$B$2:$F$243,5,FALSE), VLOOKUP($F386,'Girls CDC 0-20'!$B$2:$F$243,5,FALSE))</f>
        <v>#N/A</v>
      </c>
      <c r="J386" s="9" t="str">
        <f t="shared" si="61"/>
        <v/>
      </c>
      <c r="K386" t="str">
        <f t="shared" si="64"/>
        <v/>
      </c>
      <c r="L386" t="str">
        <f t="shared" si="65"/>
        <v/>
      </c>
      <c r="M386">
        <f>1</f>
        <v>1</v>
      </c>
      <c r="N386" t="e">
        <f>IF(C386="Male",IF($K386&lt;1857,VLOOKUP($K386,'WHO Ht Boys 0-5'!$A$2:$E$1858,4,FALSE), VLOOKUP($L386,'WHO2007HtAgeBoys5-19'!$A$2:$E$169,4,FALSE)),IF($K386&lt;1857,VLOOKUP($K386,'Girls WHO 0-5'!$A$2:$E$1858,4,FALSE), VLOOKUP($L386,'Girls WHO 5-19'!$A$2:$E$169,4,FALSE)))</f>
        <v>#N/A</v>
      </c>
      <c r="O386" t="e">
        <f>IF(C386="Male",IF($K386&lt;1857,VLOOKUP($K386,'WHO Ht Boys 0-5'!$A$2:$E$1858,5,FALSE), VLOOKUP($L386,'WHO2007HtAgeBoys5-19'!$A$2:$E$169,5,FALSE)),IF($K386&lt;1857,VLOOKUP($K386,'Girls WHO 0-5'!$A$2:$E$1858,5,FALSE), VLOOKUP($L386,'Girls WHO 5-19'!$A$2:$E$169,5,FALSE)))</f>
        <v>#N/A</v>
      </c>
      <c r="P386" s="9" t="str">
        <f t="shared" si="60"/>
        <v/>
      </c>
    </row>
    <row r="387" spans="2:16" x14ac:dyDescent="0.3">
      <c r="B387" s="5"/>
      <c r="C387" s="5"/>
      <c r="D387" s="5"/>
      <c r="E387" t="str">
        <f t="shared" si="62"/>
        <v/>
      </c>
      <c r="F387" t="str">
        <f t="shared" si="63"/>
        <v/>
      </c>
      <c r="G387" t="e">
        <f>IF($C387="Male",VLOOKUP($F387,'Boys CDC 0-20'!$B$2:$F$243,3,FALSE), VLOOKUP($F387,'Girls CDC 0-20'!$B$2:$F$243,3,FALSE))</f>
        <v>#N/A</v>
      </c>
      <c r="H387" t="e">
        <f>IF($C387="Male",VLOOKUP($F387,'Boys CDC 0-20'!$B$2:$F$243,4,FALSE), VLOOKUP($F387,'Girls CDC 0-20'!$B$2:$F$243,4,FALSE))</f>
        <v>#N/A</v>
      </c>
      <c r="I387" t="e">
        <f>IF($C387="Male",VLOOKUP($F387,'Boys CDC 0-20'!$B$2:$F$243,5,FALSE), VLOOKUP($F387,'Girls CDC 0-20'!$B$2:$F$243,5,FALSE))</f>
        <v>#N/A</v>
      </c>
      <c r="J387" s="9" t="str">
        <f t="shared" si="61"/>
        <v/>
      </c>
      <c r="K387" t="str">
        <f t="shared" si="64"/>
        <v/>
      </c>
      <c r="L387" t="str">
        <f t="shared" si="65"/>
        <v/>
      </c>
      <c r="M387">
        <f>1</f>
        <v>1</v>
      </c>
      <c r="N387" t="e">
        <f>IF(C387="Male",IF($K387&lt;1857,VLOOKUP($K387,'WHO Ht Boys 0-5'!$A$2:$E$1858,4,FALSE), VLOOKUP($L387,'WHO2007HtAgeBoys5-19'!$A$2:$E$169,4,FALSE)),IF($K387&lt;1857,VLOOKUP($K387,'Girls WHO 0-5'!$A$2:$E$1858,4,FALSE), VLOOKUP($L387,'Girls WHO 5-19'!$A$2:$E$169,4,FALSE)))</f>
        <v>#N/A</v>
      </c>
      <c r="O387" t="e">
        <f>IF(C387="Male",IF($K387&lt;1857,VLOOKUP($K387,'WHO Ht Boys 0-5'!$A$2:$E$1858,5,FALSE), VLOOKUP($L387,'WHO2007HtAgeBoys5-19'!$A$2:$E$169,5,FALSE)),IF($K387&lt;1857,VLOOKUP($K387,'Girls WHO 0-5'!$A$2:$E$1858,5,FALSE), VLOOKUP($L387,'Girls WHO 5-19'!$A$2:$E$169,5,FALSE)))</f>
        <v>#N/A</v>
      </c>
      <c r="P387" s="9" t="str">
        <f t="shared" ref="P387:P450" si="66">IF(OR(B387="",C387="", D387=""),"",(((D387/N387)^M387)-1)/(M387*O387))</f>
        <v/>
      </c>
    </row>
    <row r="388" spans="2:16" x14ac:dyDescent="0.3">
      <c r="B388" s="5"/>
      <c r="C388" s="5"/>
      <c r="D388" s="5"/>
      <c r="E388" t="str">
        <f t="shared" si="62"/>
        <v/>
      </c>
      <c r="F388" t="str">
        <f t="shared" si="63"/>
        <v/>
      </c>
      <c r="G388" t="e">
        <f>IF($C388="Male",VLOOKUP($F388,'Boys CDC 0-20'!$B$2:$F$243,3,FALSE), VLOOKUP($F388,'Girls CDC 0-20'!$B$2:$F$243,3,FALSE))</f>
        <v>#N/A</v>
      </c>
      <c r="H388" t="e">
        <f>IF($C388="Male",VLOOKUP($F388,'Boys CDC 0-20'!$B$2:$F$243,4,FALSE), VLOOKUP($F388,'Girls CDC 0-20'!$B$2:$F$243,4,FALSE))</f>
        <v>#N/A</v>
      </c>
      <c r="I388" t="e">
        <f>IF($C388="Male",VLOOKUP($F388,'Boys CDC 0-20'!$B$2:$F$243,5,FALSE), VLOOKUP($F388,'Girls CDC 0-20'!$B$2:$F$243,5,FALSE))</f>
        <v>#N/A</v>
      </c>
      <c r="J388" s="9" t="str">
        <f t="shared" si="61"/>
        <v/>
      </c>
      <c r="K388" t="str">
        <f t="shared" si="64"/>
        <v/>
      </c>
      <c r="L388" t="str">
        <f t="shared" si="65"/>
        <v/>
      </c>
      <c r="M388">
        <f>1</f>
        <v>1</v>
      </c>
      <c r="N388" t="e">
        <f>IF(C388="Male",IF($K388&lt;1857,VLOOKUP($K388,'WHO Ht Boys 0-5'!$A$2:$E$1858,4,FALSE), VLOOKUP($L388,'WHO2007HtAgeBoys5-19'!$A$2:$E$169,4,FALSE)),IF($K388&lt;1857,VLOOKUP($K388,'Girls WHO 0-5'!$A$2:$E$1858,4,FALSE), VLOOKUP($L388,'Girls WHO 5-19'!$A$2:$E$169,4,FALSE)))</f>
        <v>#N/A</v>
      </c>
      <c r="O388" t="e">
        <f>IF(C388="Male",IF($K388&lt;1857,VLOOKUP($K388,'WHO Ht Boys 0-5'!$A$2:$E$1858,5,FALSE), VLOOKUP($L388,'WHO2007HtAgeBoys5-19'!$A$2:$E$169,5,FALSE)),IF($K388&lt;1857,VLOOKUP($K388,'Girls WHO 0-5'!$A$2:$E$1858,5,FALSE), VLOOKUP($L388,'Girls WHO 5-19'!$A$2:$E$169,5,FALSE)))</f>
        <v>#N/A</v>
      </c>
      <c r="P388" s="9" t="str">
        <f t="shared" si="66"/>
        <v/>
      </c>
    </row>
    <row r="389" spans="2:16" x14ac:dyDescent="0.3">
      <c r="B389" s="5"/>
      <c r="C389" s="5"/>
      <c r="D389" s="5"/>
      <c r="E389" t="str">
        <f t="shared" si="62"/>
        <v/>
      </c>
      <c r="F389" t="str">
        <f t="shared" si="63"/>
        <v/>
      </c>
      <c r="G389" t="e">
        <f>IF($C389="Male",VLOOKUP($F389,'Boys CDC 0-20'!$B$2:$F$243,3,FALSE), VLOOKUP($F389,'Girls CDC 0-20'!$B$2:$F$243,3,FALSE))</f>
        <v>#N/A</v>
      </c>
      <c r="H389" t="e">
        <f>IF($C389="Male",VLOOKUP($F389,'Boys CDC 0-20'!$B$2:$F$243,4,FALSE), VLOOKUP($F389,'Girls CDC 0-20'!$B$2:$F$243,4,FALSE))</f>
        <v>#N/A</v>
      </c>
      <c r="I389" t="e">
        <f>IF($C389="Male",VLOOKUP($F389,'Boys CDC 0-20'!$B$2:$F$243,5,FALSE), VLOOKUP($F389,'Girls CDC 0-20'!$B$2:$F$243,5,FALSE))</f>
        <v>#N/A</v>
      </c>
      <c r="J389" s="9" t="str">
        <f t="shared" si="61"/>
        <v/>
      </c>
      <c r="K389" t="str">
        <f t="shared" si="64"/>
        <v/>
      </c>
      <c r="L389" t="str">
        <f t="shared" si="65"/>
        <v/>
      </c>
      <c r="M389">
        <f>1</f>
        <v>1</v>
      </c>
      <c r="N389" t="e">
        <f>IF(C389="Male",IF($K389&lt;1857,VLOOKUP($K389,'WHO Ht Boys 0-5'!$A$2:$E$1858,4,FALSE), VLOOKUP($L389,'WHO2007HtAgeBoys5-19'!$A$2:$E$169,4,FALSE)),IF($K389&lt;1857,VLOOKUP($K389,'Girls WHO 0-5'!$A$2:$E$1858,4,FALSE), VLOOKUP($L389,'Girls WHO 5-19'!$A$2:$E$169,4,FALSE)))</f>
        <v>#N/A</v>
      </c>
      <c r="O389" t="e">
        <f>IF(C389="Male",IF($K389&lt;1857,VLOOKUP($K389,'WHO Ht Boys 0-5'!$A$2:$E$1858,5,FALSE), VLOOKUP($L389,'WHO2007HtAgeBoys5-19'!$A$2:$E$169,5,FALSE)),IF($K389&lt;1857,VLOOKUP($K389,'Girls WHO 0-5'!$A$2:$E$1858,5,FALSE), VLOOKUP($L389,'Girls WHO 5-19'!$A$2:$E$169,5,FALSE)))</f>
        <v>#N/A</v>
      </c>
      <c r="P389" s="9" t="str">
        <f t="shared" si="66"/>
        <v/>
      </c>
    </row>
    <row r="390" spans="2:16" x14ac:dyDescent="0.3">
      <c r="B390" s="5"/>
      <c r="C390" s="5"/>
      <c r="D390" s="5"/>
      <c r="E390" t="str">
        <f t="shared" si="62"/>
        <v/>
      </c>
      <c r="F390" t="str">
        <f t="shared" si="63"/>
        <v/>
      </c>
      <c r="G390" t="e">
        <f>IF($C390="Male",VLOOKUP($F390,'Boys CDC 0-20'!$B$2:$F$243,3,FALSE), VLOOKUP($F390,'Girls CDC 0-20'!$B$2:$F$243,3,FALSE))</f>
        <v>#N/A</v>
      </c>
      <c r="H390" t="e">
        <f>IF($C390="Male",VLOOKUP($F390,'Boys CDC 0-20'!$B$2:$F$243,4,FALSE), VLOOKUP($F390,'Girls CDC 0-20'!$B$2:$F$243,4,FALSE))</f>
        <v>#N/A</v>
      </c>
      <c r="I390" t="e">
        <f>IF($C390="Male",VLOOKUP($F390,'Boys CDC 0-20'!$B$2:$F$243,5,FALSE), VLOOKUP($F390,'Girls CDC 0-20'!$B$2:$F$243,5,FALSE))</f>
        <v>#N/A</v>
      </c>
      <c r="J390" s="9" t="str">
        <f t="shared" si="61"/>
        <v/>
      </c>
      <c r="K390" t="str">
        <f t="shared" si="64"/>
        <v/>
      </c>
      <c r="L390" t="str">
        <f t="shared" si="65"/>
        <v/>
      </c>
      <c r="M390">
        <f>1</f>
        <v>1</v>
      </c>
      <c r="N390" t="e">
        <f>IF(C390="Male",IF($K390&lt;1857,VLOOKUP($K390,'WHO Ht Boys 0-5'!$A$2:$E$1858,4,FALSE), VLOOKUP($L390,'WHO2007HtAgeBoys5-19'!$A$2:$E$169,4,FALSE)),IF($K390&lt;1857,VLOOKUP($K390,'Girls WHO 0-5'!$A$2:$E$1858,4,FALSE), VLOOKUP($L390,'Girls WHO 5-19'!$A$2:$E$169,4,FALSE)))</f>
        <v>#N/A</v>
      </c>
      <c r="O390" t="e">
        <f>IF(C390="Male",IF($K390&lt;1857,VLOOKUP($K390,'WHO Ht Boys 0-5'!$A$2:$E$1858,5,FALSE), VLOOKUP($L390,'WHO2007HtAgeBoys5-19'!$A$2:$E$169,5,FALSE)),IF($K390&lt;1857,VLOOKUP($K390,'Girls WHO 0-5'!$A$2:$E$1858,5,FALSE), VLOOKUP($L390,'Girls WHO 5-19'!$A$2:$E$169,5,FALSE)))</f>
        <v>#N/A</v>
      </c>
      <c r="P390" s="9" t="str">
        <f t="shared" si="66"/>
        <v/>
      </c>
    </row>
    <row r="391" spans="2:16" x14ac:dyDescent="0.3">
      <c r="B391" s="5"/>
      <c r="C391" s="5"/>
      <c r="D391" s="5"/>
      <c r="E391" t="str">
        <f t="shared" si="62"/>
        <v/>
      </c>
      <c r="F391" t="str">
        <f t="shared" si="63"/>
        <v/>
      </c>
      <c r="G391" t="e">
        <f>IF($C391="Male",VLOOKUP($F391,'Boys CDC 0-20'!$B$2:$F$243,3,FALSE), VLOOKUP($F391,'Girls CDC 0-20'!$B$2:$F$243,3,FALSE))</f>
        <v>#N/A</v>
      </c>
      <c r="H391" t="e">
        <f>IF($C391="Male",VLOOKUP($F391,'Boys CDC 0-20'!$B$2:$F$243,4,FALSE), VLOOKUP($F391,'Girls CDC 0-20'!$B$2:$F$243,4,FALSE))</f>
        <v>#N/A</v>
      </c>
      <c r="I391" t="e">
        <f>IF($C391="Male",VLOOKUP($F391,'Boys CDC 0-20'!$B$2:$F$243,5,FALSE), VLOOKUP($F391,'Girls CDC 0-20'!$B$2:$F$243,5,FALSE))</f>
        <v>#N/A</v>
      </c>
      <c r="J391" s="9" t="str">
        <f t="shared" si="61"/>
        <v/>
      </c>
      <c r="K391" t="str">
        <f t="shared" si="64"/>
        <v/>
      </c>
      <c r="L391" t="str">
        <f t="shared" si="65"/>
        <v/>
      </c>
      <c r="M391">
        <f>1</f>
        <v>1</v>
      </c>
      <c r="N391" t="e">
        <f>IF(C391="Male",IF($K391&lt;1857,VLOOKUP($K391,'WHO Ht Boys 0-5'!$A$2:$E$1858,4,FALSE), VLOOKUP($L391,'WHO2007HtAgeBoys5-19'!$A$2:$E$169,4,FALSE)),IF($K391&lt;1857,VLOOKUP($K391,'Girls WHO 0-5'!$A$2:$E$1858,4,FALSE), VLOOKUP($L391,'Girls WHO 5-19'!$A$2:$E$169,4,FALSE)))</f>
        <v>#N/A</v>
      </c>
      <c r="O391" t="e">
        <f>IF(C391="Male",IF($K391&lt;1857,VLOOKUP($K391,'WHO Ht Boys 0-5'!$A$2:$E$1858,5,FALSE), VLOOKUP($L391,'WHO2007HtAgeBoys5-19'!$A$2:$E$169,5,FALSE)),IF($K391&lt;1857,VLOOKUP($K391,'Girls WHO 0-5'!$A$2:$E$1858,5,FALSE), VLOOKUP($L391,'Girls WHO 5-19'!$A$2:$E$169,5,FALSE)))</f>
        <v>#N/A</v>
      </c>
      <c r="P391" s="9" t="str">
        <f t="shared" si="66"/>
        <v/>
      </c>
    </row>
    <row r="392" spans="2:16" x14ac:dyDescent="0.3">
      <c r="B392" s="5"/>
      <c r="C392" s="5"/>
      <c r="D392" s="5"/>
      <c r="E392" t="str">
        <f t="shared" si="62"/>
        <v/>
      </c>
      <c r="F392" t="str">
        <f t="shared" si="63"/>
        <v/>
      </c>
      <c r="G392" t="e">
        <f>IF($C392="Male",VLOOKUP($F392,'Boys CDC 0-20'!$B$2:$F$243,3,FALSE), VLOOKUP($F392,'Girls CDC 0-20'!$B$2:$F$243,3,FALSE))</f>
        <v>#N/A</v>
      </c>
      <c r="H392" t="e">
        <f>IF($C392="Male",VLOOKUP($F392,'Boys CDC 0-20'!$B$2:$F$243,4,FALSE), VLOOKUP($F392,'Girls CDC 0-20'!$B$2:$F$243,4,FALSE))</f>
        <v>#N/A</v>
      </c>
      <c r="I392" t="e">
        <f>IF($C392="Male",VLOOKUP($F392,'Boys CDC 0-20'!$B$2:$F$243,5,FALSE), VLOOKUP($F392,'Girls CDC 0-20'!$B$2:$F$243,5,FALSE))</f>
        <v>#N/A</v>
      </c>
      <c r="J392" s="9" t="str">
        <f t="shared" si="61"/>
        <v/>
      </c>
      <c r="K392" t="str">
        <f t="shared" si="64"/>
        <v/>
      </c>
      <c r="L392" t="str">
        <f t="shared" si="65"/>
        <v/>
      </c>
      <c r="M392">
        <f>1</f>
        <v>1</v>
      </c>
      <c r="N392" t="e">
        <f>IF(C392="Male",IF($K392&lt;1857,VLOOKUP($K392,'WHO Ht Boys 0-5'!$A$2:$E$1858,4,FALSE), VLOOKUP($L392,'WHO2007HtAgeBoys5-19'!$A$2:$E$169,4,FALSE)),IF($K392&lt;1857,VLOOKUP($K392,'Girls WHO 0-5'!$A$2:$E$1858,4,FALSE), VLOOKUP($L392,'Girls WHO 5-19'!$A$2:$E$169,4,FALSE)))</f>
        <v>#N/A</v>
      </c>
      <c r="O392" t="e">
        <f>IF(C392="Male",IF($K392&lt;1857,VLOOKUP($K392,'WHO Ht Boys 0-5'!$A$2:$E$1858,5,FALSE), VLOOKUP($L392,'WHO2007HtAgeBoys5-19'!$A$2:$E$169,5,FALSE)),IF($K392&lt;1857,VLOOKUP($K392,'Girls WHO 0-5'!$A$2:$E$1858,5,FALSE), VLOOKUP($L392,'Girls WHO 5-19'!$A$2:$E$169,5,FALSE)))</f>
        <v>#N/A</v>
      </c>
      <c r="P392" s="9" t="str">
        <f t="shared" si="66"/>
        <v/>
      </c>
    </row>
    <row r="393" spans="2:16" x14ac:dyDescent="0.3">
      <c r="B393" s="5"/>
      <c r="C393" s="5"/>
      <c r="D393" s="5"/>
      <c r="E393" t="str">
        <f t="shared" si="62"/>
        <v/>
      </c>
      <c r="F393" t="str">
        <f t="shared" si="63"/>
        <v/>
      </c>
      <c r="G393" t="e">
        <f>IF($C393="Male",VLOOKUP($F393,'Boys CDC 0-20'!$B$2:$F$243,3,FALSE), VLOOKUP($F393,'Girls CDC 0-20'!$B$2:$F$243,3,FALSE))</f>
        <v>#N/A</v>
      </c>
      <c r="H393" t="e">
        <f>IF($C393="Male",VLOOKUP($F393,'Boys CDC 0-20'!$B$2:$F$243,4,FALSE), VLOOKUP($F393,'Girls CDC 0-20'!$B$2:$F$243,4,FALSE))</f>
        <v>#N/A</v>
      </c>
      <c r="I393" t="e">
        <f>IF($C393="Male",VLOOKUP($F393,'Boys CDC 0-20'!$B$2:$F$243,5,FALSE), VLOOKUP($F393,'Girls CDC 0-20'!$B$2:$F$243,5,FALSE))</f>
        <v>#N/A</v>
      </c>
      <c r="J393" s="9" t="str">
        <f t="shared" si="61"/>
        <v/>
      </c>
      <c r="K393" t="str">
        <f t="shared" si="64"/>
        <v/>
      </c>
      <c r="L393" t="str">
        <f t="shared" si="65"/>
        <v/>
      </c>
      <c r="M393">
        <f>1</f>
        <v>1</v>
      </c>
      <c r="N393" t="e">
        <f>IF(C393="Male",IF($K393&lt;1857,VLOOKUP($K393,'WHO Ht Boys 0-5'!$A$2:$E$1858,4,FALSE), VLOOKUP($L393,'WHO2007HtAgeBoys5-19'!$A$2:$E$169,4,FALSE)),IF($K393&lt;1857,VLOOKUP($K393,'Girls WHO 0-5'!$A$2:$E$1858,4,FALSE), VLOOKUP($L393,'Girls WHO 5-19'!$A$2:$E$169,4,FALSE)))</f>
        <v>#N/A</v>
      </c>
      <c r="O393" t="e">
        <f>IF(C393="Male",IF($K393&lt;1857,VLOOKUP($K393,'WHO Ht Boys 0-5'!$A$2:$E$1858,5,FALSE), VLOOKUP($L393,'WHO2007HtAgeBoys5-19'!$A$2:$E$169,5,FALSE)),IF($K393&lt;1857,VLOOKUP($K393,'Girls WHO 0-5'!$A$2:$E$1858,5,FALSE), VLOOKUP($L393,'Girls WHO 5-19'!$A$2:$E$169,5,FALSE)))</f>
        <v>#N/A</v>
      </c>
      <c r="P393" s="9" t="str">
        <f t="shared" si="66"/>
        <v/>
      </c>
    </row>
    <row r="394" spans="2:16" x14ac:dyDescent="0.3">
      <c r="B394" s="5"/>
      <c r="C394" s="5"/>
      <c r="D394" s="5"/>
      <c r="E394" t="str">
        <f t="shared" si="62"/>
        <v/>
      </c>
      <c r="F394" t="str">
        <f t="shared" si="63"/>
        <v/>
      </c>
      <c r="G394" t="e">
        <f>IF($C394="Male",VLOOKUP($F394,'Boys CDC 0-20'!$B$2:$F$243,3,FALSE), VLOOKUP($F394,'Girls CDC 0-20'!$B$2:$F$243,3,FALSE))</f>
        <v>#N/A</v>
      </c>
      <c r="H394" t="e">
        <f>IF($C394="Male",VLOOKUP($F394,'Boys CDC 0-20'!$B$2:$F$243,4,FALSE), VLOOKUP($F394,'Girls CDC 0-20'!$B$2:$F$243,4,FALSE))</f>
        <v>#N/A</v>
      </c>
      <c r="I394" t="e">
        <f>IF($C394="Male",VLOOKUP($F394,'Boys CDC 0-20'!$B$2:$F$243,5,FALSE), VLOOKUP($F394,'Girls CDC 0-20'!$B$2:$F$243,5,FALSE))</f>
        <v>#N/A</v>
      </c>
      <c r="J394" s="9" t="str">
        <f t="shared" si="61"/>
        <v/>
      </c>
      <c r="K394" t="str">
        <f t="shared" si="64"/>
        <v/>
      </c>
      <c r="L394" t="str">
        <f t="shared" si="65"/>
        <v/>
      </c>
      <c r="M394">
        <f>1</f>
        <v>1</v>
      </c>
      <c r="N394" t="e">
        <f>IF(C394="Male",IF($K394&lt;1857,VLOOKUP($K394,'WHO Ht Boys 0-5'!$A$2:$E$1858,4,FALSE), VLOOKUP($L394,'WHO2007HtAgeBoys5-19'!$A$2:$E$169,4,FALSE)),IF($K394&lt;1857,VLOOKUP($K394,'Girls WHO 0-5'!$A$2:$E$1858,4,FALSE), VLOOKUP($L394,'Girls WHO 5-19'!$A$2:$E$169,4,FALSE)))</f>
        <v>#N/A</v>
      </c>
      <c r="O394" t="e">
        <f>IF(C394="Male",IF($K394&lt;1857,VLOOKUP($K394,'WHO Ht Boys 0-5'!$A$2:$E$1858,5,FALSE), VLOOKUP($L394,'WHO2007HtAgeBoys5-19'!$A$2:$E$169,5,FALSE)),IF($K394&lt;1857,VLOOKUP($K394,'Girls WHO 0-5'!$A$2:$E$1858,5,FALSE), VLOOKUP($L394,'Girls WHO 5-19'!$A$2:$E$169,5,FALSE)))</f>
        <v>#N/A</v>
      </c>
      <c r="P394" s="9" t="str">
        <f t="shared" si="66"/>
        <v/>
      </c>
    </row>
    <row r="395" spans="2:16" x14ac:dyDescent="0.3">
      <c r="B395" s="5"/>
      <c r="C395" s="5"/>
      <c r="D395" s="5"/>
      <c r="E395" t="str">
        <f t="shared" si="62"/>
        <v/>
      </c>
      <c r="F395" t="str">
        <f t="shared" si="63"/>
        <v/>
      </c>
      <c r="G395" t="e">
        <f>IF($C395="Male",VLOOKUP($F395,'Boys CDC 0-20'!$B$2:$F$243,3,FALSE), VLOOKUP($F395,'Girls CDC 0-20'!$B$2:$F$243,3,FALSE))</f>
        <v>#N/A</v>
      </c>
      <c r="H395" t="e">
        <f>IF($C395="Male",VLOOKUP($F395,'Boys CDC 0-20'!$B$2:$F$243,4,FALSE), VLOOKUP($F395,'Girls CDC 0-20'!$B$2:$F$243,4,FALSE))</f>
        <v>#N/A</v>
      </c>
      <c r="I395" t="e">
        <f>IF($C395="Male",VLOOKUP($F395,'Boys CDC 0-20'!$B$2:$F$243,5,FALSE), VLOOKUP($F395,'Girls CDC 0-20'!$B$2:$F$243,5,FALSE))</f>
        <v>#N/A</v>
      </c>
      <c r="J395" s="9" t="str">
        <f t="shared" si="61"/>
        <v/>
      </c>
      <c r="K395" t="str">
        <f t="shared" si="64"/>
        <v/>
      </c>
      <c r="L395" t="str">
        <f t="shared" si="65"/>
        <v/>
      </c>
      <c r="M395">
        <f>1</f>
        <v>1</v>
      </c>
      <c r="N395" t="e">
        <f>IF(C395="Male",IF($K395&lt;1857,VLOOKUP($K395,'WHO Ht Boys 0-5'!$A$2:$E$1858,4,FALSE), VLOOKUP($L395,'WHO2007HtAgeBoys5-19'!$A$2:$E$169,4,FALSE)),IF($K395&lt;1857,VLOOKUP($K395,'Girls WHO 0-5'!$A$2:$E$1858,4,FALSE), VLOOKUP($L395,'Girls WHO 5-19'!$A$2:$E$169,4,FALSE)))</f>
        <v>#N/A</v>
      </c>
      <c r="O395" t="e">
        <f>IF(C395="Male",IF($K395&lt;1857,VLOOKUP($K395,'WHO Ht Boys 0-5'!$A$2:$E$1858,5,FALSE), VLOOKUP($L395,'WHO2007HtAgeBoys5-19'!$A$2:$E$169,5,FALSE)),IF($K395&lt;1857,VLOOKUP($K395,'Girls WHO 0-5'!$A$2:$E$1858,5,FALSE), VLOOKUP($L395,'Girls WHO 5-19'!$A$2:$E$169,5,FALSE)))</f>
        <v>#N/A</v>
      </c>
      <c r="P395" s="9" t="str">
        <f t="shared" si="66"/>
        <v/>
      </c>
    </row>
    <row r="396" spans="2:16" x14ac:dyDescent="0.3">
      <c r="B396" s="5"/>
      <c r="C396" s="5"/>
      <c r="D396" s="5"/>
      <c r="E396" t="str">
        <f t="shared" si="62"/>
        <v/>
      </c>
      <c r="F396" t="str">
        <f t="shared" si="63"/>
        <v/>
      </c>
      <c r="G396" t="e">
        <f>IF($C396="Male",VLOOKUP($F396,'Boys CDC 0-20'!$B$2:$F$243,3,FALSE), VLOOKUP($F396,'Girls CDC 0-20'!$B$2:$F$243,3,FALSE))</f>
        <v>#N/A</v>
      </c>
      <c r="H396" t="e">
        <f>IF($C396="Male",VLOOKUP($F396,'Boys CDC 0-20'!$B$2:$F$243,4,FALSE), VLOOKUP($F396,'Girls CDC 0-20'!$B$2:$F$243,4,FALSE))</f>
        <v>#N/A</v>
      </c>
      <c r="I396" t="e">
        <f>IF($C396="Male",VLOOKUP($F396,'Boys CDC 0-20'!$B$2:$F$243,5,FALSE), VLOOKUP($F396,'Girls CDC 0-20'!$B$2:$F$243,5,FALSE))</f>
        <v>#N/A</v>
      </c>
      <c r="J396" s="9" t="str">
        <f t="shared" si="61"/>
        <v/>
      </c>
      <c r="K396" t="str">
        <f t="shared" si="64"/>
        <v/>
      </c>
      <c r="L396" t="str">
        <f t="shared" si="65"/>
        <v/>
      </c>
      <c r="M396">
        <f>1</f>
        <v>1</v>
      </c>
      <c r="N396" t="e">
        <f>IF(C396="Male",IF($K396&lt;1857,VLOOKUP($K396,'WHO Ht Boys 0-5'!$A$2:$E$1858,4,FALSE), VLOOKUP($L396,'WHO2007HtAgeBoys5-19'!$A$2:$E$169,4,FALSE)),IF($K396&lt;1857,VLOOKUP($K396,'Girls WHO 0-5'!$A$2:$E$1858,4,FALSE), VLOOKUP($L396,'Girls WHO 5-19'!$A$2:$E$169,4,FALSE)))</f>
        <v>#N/A</v>
      </c>
      <c r="O396" t="e">
        <f>IF(C396="Male",IF($K396&lt;1857,VLOOKUP($K396,'WHO Ht Boys 0-5'!$A$2:$E$1858,5,FALSE), VLOOKUP($L396,'WHO2007HtAgeBoys5-19'!$A$2:$E$169,5,FALSE)),IF($K396&lt;1857,VLOOKUP($K396,'Girls WHO 0-5'!$A$2:$E$1858,5,FALSE), VLOOKUP($L396,'Girls WHO 5-19'!$A$2:$E$169,5,FALSE)))</f>
        <v>#N/A</v>
      </c>
      <c r="P396" s="9" t="str">
        <f t="shared" si="66"/>
        <v/>
      </c>
    </row>
    <row r="397" spans="2:16" x14ac:dyDescent="0.3">
      <c r="B397" s="5"/>
      <c r="C397" s="5"/>
      <c r="D397" s="5"/>
      <c r="E397" t="str">
        <f t="shared" si="62"/>
        <v/>
      </c>
      <c r="F397" t="str">
        <f t="shared" si="63"/>
        <v/>
      </c>
      <c r="G397" t="e">
        <f>IF($C397="Male",VLOOKUP($F397,'Boys CDC 0-20'!$B$2:$F$243,3,FALSE), VLOOKUP($F397,'Girls CDC 0-20'!$B$2:$F$243,3,FALSE))</f>
        <v>#N/A</v>
      </c>
      <c r="H397" t="e">
        <f>IF($C397="Male",VLOOKUP($F397,'Boys CDC 0-20'!$B$2:$F$243,4,FALSE), VLOOKUP($F397,'Girls CDC 0-20'!$B$2:$F$243,4,FALSE))</f>
        <v>#N/A</v>
      </c>
      <c r="I397" t="e">
        <f>IF($C397="Male",VLOOKUP($F397,'Boys CDC 0-20'!$B$2:$F$243,5,FALSE), VLOOKUP($F397,'Girls CDC 0-20'!$B$2:$F$243,5,FALSE))</f>
        <v>#N/A</v>
      </c>
      <c r="J397" s="9" t="str">
        <f t="shared" si="61"/>
        <v/>
      </c>
      <c r="K397" t="str">
        <f t="shared" si="64"/>
        <v/>
      </c>
      <c r="L397" t="str">
        <f t="shared" si="65"/>
        <v/>
      </c>
      <c r="M397">
        <f>1</f>
        <v>1</v>
      </c>
      <c r="N397" t="e">
        <f>IF(C397="Male",IF($K397&lt;1857,VLOOKUP($K397,'WHO Ht Boys 0-5'!$A$2:$E$1858,4,FALSE), VLOOKUP($L397,'WHO2007HtAgeBoys5-19'!$A$2:$E$169,4,FALSE)),IF($K397&lt;1857,VLOOKUP($K397,'Girls WHO 0-5'!$A$2:$E$1858,4,FALSE), VLOOKUP($L397,'Girls WHO 5-19'!$A$2:$E$169,4,FALSE)))</f>
        <v>#N/A</v>
      </c>
      <c r="O397" t="e">
        <f>IF(C397="Male",IF($K397&lt;1857,VLOOKUP($K397,'WHO Ht Boys 0-5'!$A$2:$E$1858,5,FALSE), VLOOKUP($L397,'WHO2007HtAgeBoys5-19'!$A$2:$E$169,5,FALSE)),IF($K397&lt;1857,VLOOKUP($K397,'Girls WHO 0-5'!$A$2:$E$1858,5,FALSE), VLOOKUP($L397,'Girls WHO 5-19'!$A$2:$E$169,5,FALSE)))</f>
        <v>#N/A</v>
      </c>
      <c r="P397" s="9" t="str">
        <f t="shared" si="66"/>
        <v/>
      </c>
    </row>
    <row r="398" spans="2:16" x14ac:dyDescent="0.3">
      <c r="B398" s="5"/>
      <c r="C398" s="5"/>
      <c r="D398" s="5"/>
      <c r="E398" t="str">
        <f t="shared" si="62"/>
        <v/>
      </c>
      <c r="F398" t="str">
        <f t="shared" si="63"/>
        <v/>
      </c>
      <c r="G398" t="e">
        <f>IF($C398="Male",VLOOKUP($F398,'Boys CDC 0-20'!$B$2:$F$243,3,FALSE), VLOOKUP($F398,'Girls CDC 0-20'!$B$2:$F$243,3,FALSE))</f>
        <v>#N/A</v>
      </c>
      <c r="H398" t="e">
        <f>IF($C398="Male",VLOOKUP($F398,'Boys CDC 0-20'!$B$2:$F$243,4,FALSE), VLOOKUP($F398,'Girls CDC 0-20'!$B$2:$F$243,4,FALSE))</f>
        <v>#N/A</v>
      </c>
      <c r="I398" t="e">
        <f>IF($C398="Male",VLOOKUP($F398,'Boys CDC 0-20'!$B$2:$F$243,5,FALSE), VLOOKUP($F398,'Girls CDC 0-20'!$B$2:$F$243,5,FALSE))</f>
        <v>#N/A</v>
      </c>
      <c r="J398" s="9" t="str">
        <f t="shared" si="61"/>
        <v/>
      </c>
      <c r="K398" t="str">
        <f t="shared" si="64"/>
        <v/>
      </c>
      <c r="L398" t="str">
        <f t="shared" si="65"/>
        <v/>
      </c>
      <c r="M398">
        <f>1</f>
        <v>1</v>
      </c>
      <c r="N398" t="e">
        <f>IF(C398="Male",IF($K398&lt;1857,VLOOKUP($K398,'WHO Ht Boys 0-5'!$A$2:$E$1858,4,FALSE), VLOOKUP($L398,'WHO2007HtAgeBoys5-19'!$A$2:$E$169,4,FALSE)),IF($K398&lt;1857,VLOOKUP($K398,'Girls WHO 0-5'!$A$2:$E$1858,4,FALSE), VLOOKUP($L398,'Girls WHO 5-19'!$A$2:$E$169,4,FALSE)))</f>
        <v>#N/A</v>
      </c>
      <c r="O398" t="e">
        <f>IF(C398="Male",IF($K398&lt;1857,VLOOKUP($K398,'WHO Ht Boys 0-5'!$A$2:$E$1858,5,FALSE), VLOOKUP($L398,'WHO2007HtAgeBoys5-19'!$A$2:$E$169,5,FALSE)),IF($K398&lt;1857,VLOOKUP($K398,'Girls WHO 0-5'!$A$2:$E$1858,5,FALSE), VLOOKUP($L398,'Girls WHO 5-19'!$A$2:$E$169,5,FALSE)))</f>
        <v>#N/A</v>
      </c>
      <c r="P398" s="9" t="str">
        <f t="shared" si="66"/>
        <v/>
      </c>
    </row>
    <row r="399" spans="2:16" x14ac:dyDescent="0.3">
      <c r="B399" s="5"/>
      <c r="C399" s="5"/>
      <c r="D399" s="5"/>
      <c r="E399" t="str">
        <f t="shared" si="62"/>
        <v/>
      </c>
      <c r="F399" t="str">
        <f t="shared" si="63"/>
        <v/>
      </c>
      <c r="G399" t="e">
        <f>IF($C399="Male",VLOOKUP($F399,'Boys CDC 0-20'!$B$2:$F$243,3,FALSE), VLOOKUP($F399,'Girls CDC 0-20'!$B$2:$F$243,3,FALSE))</f>
        <v>#N/A</v>
      </c>
      <c r="H399" t="e">
        <f>IF($C399="Male",VLOOKUP($F399,'Boys CDC 0-20'!$B$2:$F$243,4,FALSE), VLOOKUP($F399,'Girls CDC 0-20'!$B$2:$F$243,4,FALSE))</f>
        <v>#N/A</v>
      </c>
      <c r="I399" t="e">
        <f>IF($C399="Male",VLOOKUP($F399,'Boys CDC 0-20'!$B$2:$F$243,5,FALSE), VLOOKUP($F399,'Girls CDC 0-20'!$B$2:$F$243,5,FALSE))</f>
        <v>#N/A</v>
      </c>
      <c r="J399" s="9" t="str">
        <f t="shared" si="61"/>
        <v/>
      </c>
      <c r="K399" t="str">
        <f t="shared" si="64"/>
        <v/>
      </c>
      <c r="L399" t="str">
        <f t="shared" si="65"/>
        <v/>
      </c>
      <c r="M399">
        <f>1</f>
        <v>1</v>
      </c>
      <c r="N399" t="e">
        <f>IF(C399="Male",IF($K399&lt;1857,VLOOKUP($K399,'WHO Ht Boys 0-5'!$A$2:$E$1858,4,FALSE), VLOOKUP($L399,'WHO2007HtAgeBoys5-19'!$A$2:$E$169,4,FALSE)),IF($K399&lt;1857,VLOOKUP($K399,'Girls WHO 0-5'!$A$2:$E$1858,4,FALSE), VLOOKUP($L399,'Girls WHO 5-19'!$A$2:$E$169,4,FALSE)))</f>
        <v>#N/A</v>
      </c>
      <c r="O399" t="e">
        <f>IF(C399="Male",IF($K399&lt;1857,VLOOKUP($K399,'WHO Ht Boys 0-5'!$A$2:$E$1858,5,FALSE), VLOOKUP($L399,'WHO2007HtAgeBoys5-19'!$A$2:$E$169,5,FALSE)),IF($K399&lt;1857,VLOOKUP($K399,'Girls WHO 0-5'!$A$2:$E$1858,5,FALSE), VLOOKUP($L399,'Girls WHO 5-19'!$A$2:$E$169,5,FALSE)))</f>
        <v>#N/A</v>
      </c>
      <c r="P399" s="9" t="str">
        <f t="shared" si="66"/>
        <v/>
      </c>
    </row>
    <row r="400" spans="2:16" x14ac:dyDescent="0.3">
      <c r="B400" s="5"/>
      <c r="C400" s="5"/>
      <c r="D400" s="5"/>
      <c r="E400" t="str">
        <f t="shared" si="62"/>
        <v/>
      </c>
      <c r="F400" t="str">
        <f t="shared" si="63"/>
        <v/>
      </c>
      <c r="G400" t="e">
        <f>IF($C400="Male",VLOOKUP($F400,'Boys CDC 0-20'!$B$2:$F$243,3,FALSE), VLOOKUP($F400,'Girls CDC 0-20'!$B$2:$F$243,3,FALSE))</f>
        <v>#N/A</v>
      </c>
      <c r="H400" t="e">
        <f>IF($C400="Male",VLOOKUP($F400,'Boys CDC 0-20'!$B$2:$F$243,4,FALSE), VLOOKUP($F400,'Girls CDC 0-20'!$B$2:$F$243,4,FALSE))</f>
        <v>#N/A</v>
      </c>
      <c r="I400" t="e">
        <f>IF($C400="Male",VLOOKUP($F400,'Boys CDC 0-20'!$B$2:$F$243,5,FALSE), VLOOKUP($F400,'Girls CDC 0-20'!$B$2:$F$243,5,FALSE))</f>
        <v>#N/A</v>
      </c>
      <c r="J400" s="9" t="str">
        <f t="shared" si="61"/>
        <v/>
      </c>
      <c r="K400" t="str">
        <f t="shared" si="64"/>
        <v/>
      </c>
      <c r="L400" t="str">
        <f t="shared" si="65"/>
        <v/>
      </c>
      <c r="M400">
        <f>1</f>
        <v>1</v>
      </c>
      <c r="N400" t="e">
        <f>IF(C400="Male",IF($K400&lt;1857,VLOOKUP($K400,'WHO Ht Boys 0-5'!$A$2:$E$1858,4,FALSE), VLOOKUP($L400,'WHO2007HtAgeBoys5-19'!$A$2:$E$169,4,FALSE)),IF($K400&lt;1857,VLOOKUP($K400,'Girls WHO 0-5'!$A$2:$E$1858,4,FALSE), VLOOKUP($L400,'Girls WHO 5-19'!$A$2:$E$169,4,FALSE)))</f>
        <v>#N/A</v>
      </c>
      <c r="O400" t="e">
        <f>IF(C400="Male",IF($K400&lt;1857,VLOOKUP($K400,'WHO Ht Boys 0-5'!$A$2:$E$1858,5,FALSE), VLOOKUP($L400,'WHO2007HtAgeBoys5-19'!$A$2:$E$169,5,FALSE)),IF($K400&lt;1857,VLOOKUP($K400,'Girls WHO 0-5'!$A$2:$E$1858,5,FALSE), VLOOKUP($L400,'Girls WHO 5-19'!$A$2:$E$169,5,FALSE)))</f>
        <v>#N/A</v>
      </c>
      <c r="P400" s="9" t="str">
        <f t="shared" si="66"/>
        <v/>
      </c>
    </row>
    <row r="401" spans="2:16" x14ac:dyDescent="0.3">
      <c r="B401" s="5"/>
      <c r="C401" s="5"/>
      <c r="D401" s="5"/>
      <c r="E401" t="str">
        <f t="shared" si="62"/>
        <v/>
      </c>
      <c r="F401" t="str">
        <f t="shared" si="63"/>
        <v/>
      </c>
      <c r="G401" t="e">
        <f>IF($C401="Male",VLOOKUP($F401,'Boys CDC 0-20'!$B$2:$F$243,3,FALSE), VLOOKUP($F401,'Girls CDC 0-20'!$B$2:$F$243,3,FALSE))</f>
        <v>#N/A</v>
      </c>
      <c r="H401" t="e">
        <f>IF($C401="Male",VLOOKUP($F401,'Boys CDC 0-20'!$B$2:$F$243,4,FALSE), VLOOKUP($F401,'Girls CDC 0-20'!$B$2:$F$243,4,FALSE))</f>
        <v>#N/A</v>
      </c>
      <c r="I401" t="e">
        <f>IF($C401="Male",VLOOKUP($F401,'Boys CDC 0-20'!$B$2:$F$243,5,FALSE), VLOOKUP($F401,'Girls CDC 0-20'!$B$2:$F$243,5,FALSE))</f>
        <v>#N/A</v>
      </c>
      <c r="J401" s="9" t="str">
        <f t="shared" si="61"/>
        <v/>
      </c>
      <c r="K401" t="str">
        <f t="shared" si="64"/>
        <v/>
      </c>
      <c r="L401" t="str">
        <f t="shared" si="65"/>
        <v/>
      </c>
      <c r="M401">
        <f>1</f>
        <v>1</v>
      </c>
      <c r="N401" t="e">
        <f>IF(C401="Male",IF($K401&lt;1857,VLOOKUP($K401,'WHO Ht Boys 0-5'!$A$2:$E$1858,4,FALSE), VLOOKUP($L401,'WHO2007HtAgeBoys5-19'!$A$2:$E$169,4,FALSE)),IF($K401&lt;1857,VLOOKUP($K401,'Girls WHO 0-5'!$A$2:$E$1858,4,FALSE), VLOOKUP($L401,'Girls WHO 5-19'!$A$2:$E$169,4,FALSE)))</f>
        <v>#N/A</v>
      </c>
      <c r="O401" t="e">
        <f>IF(C401="Male",IF($K401&lt;1857,VLOOKUP($K401,'WHO Ht Boys 0-5'!$A$2:$E$1858,5,FALSE), VLOOKUP($L401,'WHO2007HtAgeBoys5-19'!$A$2:$E$169,5,FALSE)),IF($K401&lt;1857,VLOOKUP($K401,'Girls WHO 0-5'!$A$2:$E$1858,5,FALSE), VLOOKUP($L401,'Girls WHO 5-19'!$A$2:$E$169,5,FALSE)))</f>
        <v>#N/A</v>
      </c>
      <c r="P401" s="9" t="str">
        <f t="shared" si="66"/>
        <v/>
      </c>
    </row>
    <row r="402" spans="2:16" x14ac:dyDescent="0.3">
      <c r="B402" s="5"/>
      <c r="C402" s="5"/>
      <c r="D402" s="5"/>
      <c r="E402" t="str">
        <f t="shared" si="62"/>
        <v/>
      </c>
      <c r="F402" t="str">
        <f t="shared" si="63"/>
        <v/>
      </c>
      <c r="G402" t="e">
        <f>IF($C402="Male",VLOOKUP($F402,'Boys CDC 0-20'!$B$2:$F$243,3,FALSE), VLOOKUP($F402,'Girls CDC 0-20'!$B$2:$F$243,3,FALSE))</f>
        <v>#N/A</v>
      </c>
      <c r="H402" t="e">
        <f>IF($C402="Male",VLOOKUP($F402,'Boys CDC 0-20'!$B$2:$F$243,4,FALSE), VLOOKUP($F402,'Girls CDC 0-20'!$B$2:$F$243,4,FALSE))</f>
        <v>#N/A</v>
      </c>
      <c r="I402" t="e">
        <f>IF($C402="Male",VLOOKUP($F402,'Boys CDC 0-20'!$B$2:$F$243,5,FALSE), VLOOKUP($F402,'Girls CDC 0-20'!$B$2:$F$243,5,FALSE))</f>
        <v>#N/A</v>
      </c>
      <c r="J402" s="9" t="str">
        <f t="shared" si="61"/>
        <v/>
      </c>
      <c r="K402" t="str">
        <f t="shared" si="64"/>
        <v/>
      </c>
      <c r="L402" t="str">
        <f t="shared" si="65"/>
        <v/>
      </c>
      <c r="M402">
        <f>1</f>
        <v>1</v>
      </c>
      <c r="N402" t="e">
        <f>IF(C402="Male",IF($K402&lt;1857,VLOOKUP($K402,'WHO Ht Boys 0-5'!$A$2:$E$1858,4,FALSE), VLOOKUP($L402,'WHO2007HtAgeBoys5-19'!$A$2:$E$169,4,FALSE)),IF($K402&lt;1857,VLOOKUP($K402,'Girls WHO 0-5'!$A$2:$E$1858,4,FALSE), VLOOKUP($L402,'Girls WHO 5-19'!$A$2:$E$169,4,FALSE)))</f>
        <v>#N/A</v>
      </c>
      <c r="O402" t="e">
        <f>IF(C402="Male",IF($K402&lt;1857,VLOOKUP($K402,'WHO Ht Boys 0-5'!$A$2:$E$1858,5,FALSE), VLOOKUP($L402,'WHO2007HtAgeBoys5-19'!$A$2:$E$169,5,FALSE)),IF($K402&lt;1857,VLOOKUP($K402,'Girls WHO 0-5'!$A$2:$E$1858,5,FALSE), VLOOKUP($L402,'Girls WHO 5-19'!$A$2:$E$169,5,FALSE)))</f>
        <v>#N/A</v>
      </c>
      <c r="P402" s="9" t="str">
        <f t="shared" si="66"/>
        <v/>
      </c>
    </row>
    <row r="403" spans="2:16" x14ac:dyDescent="0.3">
      <c r="B403" s="5"/>
      <c r="C403" s="5"/>
      <c r="D403" s="5"/>
      <c r="E403" t="str">
        <f t="shared" si="62"/>
        <v/>
      </c>
      <c r="F403" t="str">
        <f t="shared" si="63"/>
        <v/>
      </c>
      <c r="G403" t="e">
        <f>IF($C403="Male",VLOOKUP($F403,'Boys CDC 0-20'!$B$2:$F$243,3,FALSE), VLOOKUP($F403,'Girls CDC 0-20'!$B$2:$F$243,3,FALSE))</f>
        <v>#N/A</v>
      </c>
      <c r="H403" t="e">
        <f>IF($C403="Male",VLOOKUP($F403,'Boys CDC 0-20'!$B$2:$F$243,4,FALSE), VLOOKUP($F403,'Girls CDC 0-20'!$B$2:$F$243,4,FALSE))</f>
        <v>#N/A</v>
      </c>
      <c r="I403" t="e">
        <f>IF($C403="Male",VLOOKUP($F403,'Boys CDC 0-20'!$B$2:$F$243,5,FALSE), VLOOKUP($F403,'Girls CDC 0-20'!$B$2:$F$243,5,FALSE))</f>
        <v>#N/A</v>
      </c>
      <c r="J403" s="9" t="str">
        <f t="shared" ref="J403:J466" si="67">IF(OR(B403="",C403="",D403=""),"",(((D403/H403)^G403)-1)/(G403*I403))</f>
        <v/>
      </c>
      <c r="K403" t="str">
        <f t="shared" si="64"/>
        <v/>
      </c>
      <c r="L403" t="str">
        <f t="shared" si="65"/>
        <v/>
      </c>
      <c r="M403">
        <f>1</f>
        <v>1</v>
      </c>
      <c r="N403" t="e">
        <f>IF(C403="Male",IF($K403&lt;1857,VLOOKUP($K403,'WHO Ht Boys 0-5'!$A$2:$E$1858,4,FALSE), VLOOKUP($L403,'WHO2007HtAgeBoys5-19'!$A$2:$E$169,4,FALSE)),IF($K403&lt;1857,VLOOKUP($K403,'Girls WHO 0-5'!$A$2:$E$1858,4,FALSE), VLOOKUP($L403,'Girls WHO 5-19'!$A$2:$E$169,4,FALSE)))</f>
        <v>#N/A</v>
      </c>
      <c r="O403" t="e">
        <f>IF(C403="Male",IF($K403&lt;1857,VLOOKUP($K403,'WHO Ht Boys 0-5'!$A$2:$E$1858,5,FALSE), VLOOKUP($L403,'WHO2007HtAgeBoys5-19'!$A$2:$E$169,5,FALSE)),IF($K403&lt;1857,VLOOKUP($K403,'Girls WHO 0-5'!$A$2:$E$1858,5,FALSE), VLOOKUP($L403,'Girls WHO 5-19'!$A$2:$E$169,5,FALSE)))</f>
        <v>#N/A</v>
      </c>
      <c r="P403" s="9" t="str">
        <f t="shared" si="66"/>
        <v/>
      </c>
    </row>
    <row r="404" spans="2:16" x14ac:dyDescent="0.3">
      <c r="B404" s="5"/>
      <c r="C404" s="5"/>
      <c r="D404" s="5"/>
      <c r="E404" t="str">
        <f t="shared" si="62"/>
        <v/>
      </c>
      <c r="F404" t="str">
        <f t="shared" si="63"/>
        <v/>
      </c>
      <c r="G404" t="e">
        <f>IF($C404="Male",VLOOKUP($F404,'Boys CDC 0-20'!$B$2:$F$243,3,FALSE), VLOOKUP($F404,'Girls CDC 0-20'!$B$2:$F$243,3,FALSE))</f>
        <v>#N/A</v>
      </c>
      <c r="H404" t="e">
        <f>IF($C404="Male",VLOOKUP($F404,'Boys CDC 0-20'!$B$2:$F$243,4,FALSE), VLOOKUP($F404,'Girls CDC 0-20'!$B$2:$F$243,4,FALSE))</f>
        <v>#N/A</v>
      </c>
      <c r="I404" t="e">
        <f>IF($C404="Male",VLOOKUP($F404,'Boys CDC 0-20'!$B$2:$F$243,5,FALSE), VLOOKUP($F404,'Girls CDC 0-20'!$B$2:$F$243,5,FALSE))</f>
        <v>#N/A</v>
      </c>
      <c r="J404" s="9" t="str">
        <f t="shared" si="67"/>
        <v/>
      </c>
      <c r="K404" t="str">
        <f t="shared" si="64"/>
        <v/>
      </c>
      <c r="L404" t="str">
        <f t="shared" si="65"/>
        <v/>
      </c>
      <c r="M404">
        <f>1</f>
        <v>1</v>
      </c>
      <c r="N404" t="e">
        <f>IF(C404="Male",IF($K404&lt;1857,VLOOKUP($K404,'WHO Ht Boys 0-5'!$A$2:$E$1858,4,FALSE), VLOOKUP($L404,'WHO2007HtAgeBoys5-19'!$A$2:$E$169,4,FALSE)),IF($K404&lt;1857,VLOOKUP($K404,'Girls WHO 0-5'!$A$2:$E$1858,4,FALSE), VLOOKUP($L404,'Girls WHO 5-19'!$A$2:$E$169,4,FALSE)))</f>
        <v>#N/A</v>
      </c>
      <c r="O404" t="e">
        <f>IF(C404="Male",IF($K404&lt;1857,VLOOKUP($K404,'WHO Ht Boys 0-5'!$A$2:$E$1858,5,FALSE), VLOOKUP($L404,'WHO2007HtAgeBoys5-19'!$A$2:$E$169,5,FALSE)),IF($K404&lt;1857,VLOOKUP($K404,'Girls WHO 0-5'!$A$2:$E$1858,5,FALSE), VLOOKUP($L404,'Girls WHO 5-19'!$A$2:$E$169,5,FALSE)))</f>
        <v>#N/A</v>
      </c>
      <c r="P404" s="9" t="str">
        <f t="shared" si="66"/>
        <v/>
      </c>
    </row>
    <row r="405" spans="2:16" x14ac:dyDescent="0.3">
      <c r="B405" s="5"/>
      <c r="C405" s="5"/>
      <c r="D405" s="5"/>
      <c r="E405" t="str">
        <f t="shared" si="62"/>
        <v/>
      </c>
      <c r="F405" t="str">
        <f t="shared" si="63"/>
        <v/>
      </c>
      <c r="G405" t="e">
        <f>IF($C405="Male",VLOOKUP($F405,'Boys CDC 0-20'!$B$2:$F$243,3,FALSE), VLOOKUP($F405,'Girls CDC 0-20'!$B$2:$F$243,3,FALSE))</f>
        <v>#N/A</v>
      </c>
      <c r="H405" t="e">
        <f>IF($C405="Male",VLOOKUP($F405,'Boys CDC 0-20'!$B$2:$F$243,4,FALSE), VLOOKUP($F405,'Girls CDC 0-20'!$B$2:$F$243,4,FALSE))</f>
        <v>#N/A</v>
      </c>
      <c r="I405" t="e">
        <f>IF($C405="Male",VLOOKUP($F405,'Boys CDC 0-20'!$B$2:$F$243,5,FALSE), VLOOKUP($F405,'Girls CDC 0-20'!$B$2:$F$243,5,FALSE))</f>
        <v>#N/A</v>
      </c>
      <c r="J405" s="9" t="str">
        <f t="shared" si="67"/>
        <v/>
      </c>
      <c r="K405" t="str">
        <f t="shared" si="64"/>
        <v/>
      </c>
      <c r="L405" t="str">
        <f t="shared" si="65"/>
        <v/>
      </c>
      <c r="M405">
        <f>1</f>
        <v>1</v>
      </c>
      <c r="N405" t="e">
        <f>IF(C405="Male",IF($K405&lt;1857,VLOOKUP($K405,'WHO Ht Boys 0-5'!$A$2:$E$1858,4,FALSE), VLOOKUP($L405,'WHO2007HtAgeBoys5-19'!$A$2:$E$169,4,FALSE)),IF($K405&lt;1857,VLOOKUP($K405,'Girls WHO 0-5'!$A$2:$E$1858,4,FALSE), VLOOKUP($L405,'Girls WHO 5-19'!$A$2:$E$169,4,FALSE)))</f>
        <v>#N/A</v>
      </c>
      <c r="O405" t="e">
        <f>IF(C405="Male",IF($K405&lt;1857,VLOOKUP($K405,'WHO Ht Boys 0-5'!$A$2:$E$1858,5,FALSE), VLOOKUP($L405,'WHO2007HtAgeBoys5-19'!$A$2:$E$169,5,FALSE)),IF($K405&lt;1857,VLOOKUP($K405,'Girls WHO 0-5'!$A$2:$E$1858,5,FALSE), VLOOKUP($L405,'Girls WHO 5-19'!$A$2:$E$169,5,FALSE)))</f>
        <v>#N/A</v>
      </c>
      <c r="P405" s="9" t="str">
        <f t="shared" si="66"/>
        <v/>
      </c>
    </row>
    <row r="406" spans="2:16" x14ac:dyDescent="0.3">
      <c r="B406" s="5"/>
      <c r="C406" s="5"/>
      <c r="D406" s="5"/>
      <c r="E406" t="str">
        <f t="shared" si="62"/>
        <v/>
      </c>
      <c r="F406" t="str">
        <f t="shared" si="63"/>
        <v/>
      </c>
      <c r="G406" t="e">
        <f>IF($C406="Male",VLOOKUP($F406,'Boys CDC 0-20'!$B$2:$F$243,3,FALSE), VLOOKUP($F406,'Girls CDC 0-20'!$B$2:$F$243,3,FALSE))</f>
        <v>#N/A</v>
      </c>
      <c r="H406" t="e">
        <f>IF($C406="Male",VLOOKUP($F406,'Boys CDC 0-20'!$B$2:$F$243,4,FALSE), VLOOKUP($F406,'Girls CDC 0-20'!$B$2:$F$243,4,FALSE))</f>
        <v>#N/A</v>
      </c>
      <c r="I406" t="e">
        <f>IF($C406="Male",VLOOKUP($F406,'Boys CDC 0-20'!$B$2:$F$243,5,FALSE), VLOOKUP($F406,'Girls CDC 0-20'!$B$2:$F$243,5,FALSE))</f>
        <v>#N/A</v>
      </c>
      <c r="J406" s="9" t="str">
        <f t="shared" si="67"/>
        <v/>
      </c>
      <c r="K406" t="str">
        <f t="shared" si="64"/>
        <v/>
      </c>
      <c r="L406" t="str">
        <f t="shared" si="65"/>
        <v/>
      </c>
      <c r="M406">
        <f>1</f>
        <v>1</v>
      </c>
      <c r="N406" t="e">
        <f>IF(C406="Male",IF($K406&lt;1857,VLOOKUP($K406,'WHO Ht Boys 0-5'!$A$2:$E$1858,4,FALSE), VLOOKUP($L406,'WHO2007HtAgeBoys5-19'!$A$2:$E$169,4,FALSE)),IF($K406&lt;1857,VLOOKUP($K406,'Girls WHO 0-5'!$A$2:$E$1858,4,FALSE), VLOOKUP($L406,'Girls WHO 5-19'!$A$2:$E$169,4,FALSE)))</f>
        <v>#N/A</v>
      </c>
      <c r="O406" t="e">
        <f>IF(C406="Male",IF($K406&lt;1857,VLOOKUP($K406,'WHO Ht Boys 0-5'!$A$2:$E$1858,5,FALSE), VLOOKUP($L406,'WHO2007HtAgeBoys5-19'!$A$2:$E$169,5,FALSE)),IF($K406&lt;1857,VLOOKUP($K406,'Girls WHO 0-5'!$A$2:$E$1858,5,FALSE), VLOOKUP($L406,'Girls WHO 5-19'!$A$2:$E$169,5,FALSE)))</f>
        <v>#N/A</v>
      </c>
      <c r="P406" s="9" t="str">
        <f t="shared" si="66"/>
        <v/>
      </c>
    </row>
    <row r="407" spans="2:16" x14ac:dyDescent="0.3">
      <c r="B407" s="5"/>
      <c r="C407" s="5"/>
      <c r="D407" s="5"/>
      <c r="E407" t="str">
        <f t="shared" si="62"/>
        <v/>
      </c>
      <c r="F407" t="str">
        <f t="shared" si="63"/>
        <v/>
      </c>
      <c r="G407" t="e">
        <f>IF($C407="Male",VLOOKUP($F407,'Boys CDC 0-20'!$B$2:$F$243,3,FALSE), VLOOKUP($F407,'Girls CDC 0-20'!$B$2:$F$243,3,FALSE))</f>
        <v>#N/A</v>
      </c>
      <c r="H407" t="e">
        <f>IF($C407="Male",VLOOKUP($F407,'Boys CDC 0-20'!$B$2:$F$243,4,FALSE), VLOOKUP($F407,'Girls CDC 0-20'!$B$2:$F$243,4,FALSE))</f>
        <v>#N/A</v>
      </c>
      <c r="I407" t="e">
        <f>IF($C407="Male",VLOOKUP($F407,'Boys CDC 0-20'!$B$2:$F$243,5,FALSE), VLOOKUP($F407,'Girls CDC 0-20'!$B$2:$F$243,5,FALSE))</f>
        <v>#N/A</v>
      </c>
      <c r="J407" s="9" t="str">
        <f t="shared" si="67"/>
        <v/>
      </c>
      <c r="K407" t="str">
        <f t="shared" si="64"/>
        <v/>
      </c>
      <c r="L407" t="str">
        <f t="shared" si="65"/>
        <v/>
      </c>
      <c r="M407">
        <f>1</f>
        <v>1</v>
      </c>
      <c r="N407" t="e">
        <f>IF(C407="Male",IF($K407&lt;1857,VLOOKUP($K407,'WHO Ht Boys 0-5'!$A$2:$E$1858,4,FALSE), VLOOKUP($L407,'WHO2007HtAgeBoys5-19'!$A$2:$E$169,4,FALSE)),IF($K407&lt;1857,VLOOKUP($K407,'Girls WHO 0-5'!$A$2:$E$1858,4,FALSE), VLOOKUP($L407,'Girls WHO 5-19'!$A$2:$E$169,4,FALSE)))</f>
        <v>#N/A</v>
      </c>
      <c r="O407" t="e">
        <f>IF(C407="Male",IF($K407&lt;1857,VLOOKUP($K407,'WHO Ht Boys 0-5'!$A$2:$E$1858,5,FALSE), VLOOKUP($L407,'WHO2007HtAgeBoys5-19'!$A$2:$E$169,5,FALSE)),IF($K407&lt;1857,VLOOKUP($K407,'Girls WHO 0-5'!$A$2:$E$1858,5,FALSE), VLOOKUP($L407,'Girls WHO 5-19'!$A$2:$E$169,5,FALSE)))</f>
        <v>#N/A</v>
      </c>
      <c r="P407" s="9" t="str">
        <f t="shared" si="66"/>
        <v/>
      </c>
    </row>
    <row r="408" spans="2:16" x14ac:dyDescent="0.3">
      <c r="B408" s="5"/>
      <c r="C408" s="5"/>
      <c r="D408" s="5"/>
      <c r="E408" t="str">
        <f t="shared" si="62"/>
        <v/>
      </c>
      <c r="F408" t="str">
        <f t="shared" si="63"/>
        <v/>
      </c>
      <c r="G408" t="e">
        <f>IF($C408="Male",VLOOKUP($F408,'Boys CDC 0-20'!$B$2:$F$243,3,FALSE), VLOOKUP($F408,'Girls CDC 0-20'!$B$2:$F$243,3,FALSE))</f>
        <v>#N/A</v>
      </c>
      <c r="H408" t="e">
        <f>IF($C408="Male",VLOOKUP($F408,'Boys CDC 0-20'!$B$2:$F$243,4,FALSE), VLOOKUP($F408,'Girls CDC 0-20'!$B$2:$F$243,4,FALSE))</f>
        <v>#N/A</v>
      </c>
      <c r="I408" t="e">
        <f>IF($C408="Male",VLOOKUP($F408,'Boys CDC 0-20'!$B$2:$F$243,5,FALSE), VLOOKUP($F408,'Girls CDC 0-20'!$B$2:$F$243,5,FALSE))</f>
        <v>#N/A</v>
      </c>
      <c r="J408" s="9" t="str">
        <f t="shared" si="67"/>
        <v/>
      </c>
      <c r="K408" t="str">
        <f t="shared" si="64"/>
        <v/>
      </c>
      <c r="L408" t="str">
        <f t="shared" si="65"/>
        <v/>
      </c>
      <c r="M408">
        <f>1</f>
        <v>1</v>
      </c>
      <c r="N408" t="e">
        <f>IF(C408="Male",IF($K408&lt;1857,VLOOKUP($K408,'WHO Ht Boys 0-5'!$A$2:$E$1858,4,FALSE), VLOOKUP($L408,'WHO2007HtAgeBoys5-19'!$A$2:$E$169,4,FALSE)),IF($K408&lt;1857,VLOOKUP($K408,'Girls WHO 0-5'!$A$2:$E$1858,4,FALSE), VLOOKUP($L408,'Girls WHO 5-19'!$A$2:$E$169,4,FALSE)))</f>
        <v>#N/A</v>
      </c>
      <c r="O408" t="e">
        <f>IF(C408="Male",IF($K408&lt;1857,VLOOKUP($K408,'WHO Ht Boys 0-5'!$A$2:$E$1858,5,FALSE), VLOOKUP($L408,'WHO2007HtAgeBoys5-19'!$A$2:$E$169,5,FALSE)),IF($K408&lt;1857,VLOOKUP($K408,'Girls WHO 0-5'!$A$2:$E$1858,5,FALSE), VLOOKUP($L408,'Girls WHO 5-19'!$A$2:$E$169,5,FALSE)))</f>
        <v>#N/A</v>
      </c>
      <c r="P408" s="9" t="str">
        <f t="shared" si="66"/>
        <v/>
      </c>
    </row>
    <row r="409" spans="2:16" x14ac:dyDescent="0.3">
      <c r="B409" s="5"/>
      <c r="C409" s="5"/>
      <c r="D409" s="5"/>
      <c r="E409" t="str">
        <f t="shared" si="62"/>
        <v/>
      </c>
      <c r="F409" t="str">
        <f t="shared" si="63"/>
        <v/>
      </c>
      <c r="G409" t="e">
        <f>IF($C409="Male",VLOOKUP($F409,'Boys CDC 0-20'!$B$2:$F$243,3,FALSE), VLOOKUP($F409,'Girls CDC 0-20'!$B$2:$F$243,3,FALSE))</f>
        <v>#N/A</v>
      </c>
      <c r="H409" t="e">
        <f>IF($C409="Male",VLOOKUP($F409,'Boys CDC 0-20'!$B$2:$F$243,4,FALSE), VLOOKUP($F409,'Girls CDC 0-20'!$B$2:$F$243,4,FALSE))</f>
        <v>#N/A</v>
      </c>
      <c r="I409" t="e">
        <f>IF($C409="Male",VLOOKUP($F409,'Boys CDC 0-20'!$B$2:$F$243,5,FALSE), VLOOKUP($F409,'Girls CDC 0-20'!$B$2:$F$243,5,FALSE))</f>
        <v>#N/A</v>
      </c>
      <c r="J409" s="9" t="str">
        <f t="shared" si="67"/>
        <v/>
      </c>
      <c r="K409" t="str">
        <f t="shared" si="64"/>
        <v/>
      </c>
      <c r="L409" t="str">
        <f t="shared" si="65"/>
        <v/>
      </c>
      <c r="M409">
        <f>1</f>
        <v>1</v>
      </c>
      <c r="N409" t="e">
        <f>IF(C409="Male",IF($K409&lt;1857,VLOOKUP($K409,'WHO Ht Boys 0-5'!$A$2:$E$1858,4,FALSE), VLOOKUP($L409,'WHO2007HtAgeBoys5-19'!$A$2:$E$169,4,FALSE)),IF($K409&lt;1857,VLOOKUP($K409,'Girls WHO 0-5'!$A$2:$E$1858,4,FALSE), VLOOKUP($L409,'Girls WHO 5-19'!$A$2:$E$169,4,FALSE)))</f>
        <v>#N/A</v>
      </c>
      <c r="O409" t="e">
        <f>IF(C409="Male",IF($K409&lt;1857,VLOOKUP($K409,'WHO Ht Boys 0-5'!$A$2:$E$1858,5,FALSE), VLOOKUP($L409,'WHO2007HtAgeBoys5-19'!$A$2:$E$169,5,FALSE)),IF($K409&lt;1857,VLOOKUP($K409,'Girls WHO 0-5'!$A$2:$E$1858,5,FALSE), VLOOKUP($L409,'Girls WHO 5-19'!$A$2:$E$169,5,FALSE)))</f>
        <v>#N/A</v>
      </c>
      <c r="P409" s="9" t="str">
        <f t="shared" si="66"/>
        <v/>
      </c>
    </row>
    <row r="410" spans="2:16" x14ac:dyDescent="0.3">
      <c r="B410" s="5"/>
      <c r="C410" s="5"/>
      <c r="D410" s="5"/>
      <c r="E410" t="str">
        <f t="shared" si="62"/>
        <v/>
      </c>
      <c r="F410" t="str">
        <f t="shared" si="63"/>
        <v/>
      </c>
      <c r="G410" t="e">
        <f>IF($C410="Male",VLOOKUP($F410,'Boys CDC 0-20'!$B$2:$F$243,3,FALSE), VLOOKUP($F410,'Girls CDC 0-20'!$B$2:$F$243,3,FALSE))</f>
        <v>#N/A</v>
      </c>
      <c r="H410" t="e">
        <f>IF($C410="Male",VLOOKUP($F410,'Boys CDC 0-20'!$B$2:$F$243,4,FALSE), VLOOKUP($F410,'Girls CDC 0-20'!$B$2:$F$243,4,FALSE))</f>
        <v>#N/A</v>
      </c>
      <c r="I410" t="e">
        <f>IF($C410="Male",VLOOKUP($F410,'Boys CDC 0-20'!$B$2:$F$243,5,FALSE), VLOOKUP($F410,'Girls CDC 0-20'!$B$2:$F$243,5,FALSE))</f>
        <v>#N/A</v>
      </c>
      <c r="J410" s="9" t="str">
        <f t="shared" si="67"/>
        <v/>
      </c>
      <c r="K410" t="str">
        <f t="shared" si="64"/>
        <v/>
      </c>
      <c r="L410" t="str">
        <f t="shared" si="65"/>
        <v/>
      </c>
      <c r="M410">
        <f>1</f>
        <v>1</v>
      </c>
      <c r="N410" t="e">
        <f>IF(C410="Male",IF($K410&lt;1857,VLOOKUP($K410,'WHO Ht Boys 0-5'!$A$2:$E$1858,4,FALSE), VLOOKUP($L410,'WHO2007HtAgeBoys5-19'!$A$2:$E$169,4,FALSE)),IF($K410&lt;1857,VLOOKUP($K410,'Girls WHO 0-5'!$A$2:$E$1858,4,FALSE), VLOOKUP($L410,'Girls WHO 5-19'!$A$2:$E$169,4,FALSE)))</f>
        <v>#N/A</v>
      </c>
      <c r="O410" t="e">
        <f>IF(C410="Male",IF($K410&lt;1857,VLOOKUP($K410,'WHO Ht Boys 0-5'!$A$2:$E$1858,5,FALSE), VLOOKUP($L410,'WHO2007HtAgeBoys5-19'!$A$2:$E$169,5,FALSE)),IF($K410&lt;1857,VLOOKUP($K410,'Girls WHO 0-5'!$A$2:$E$1858,5,FALSE), VLOOKUP($L410,'Girls WHO 5-19'!$A$2:$E$169,5,FALSE)))</f>
        <v>#N/A</v>
      </c>
      <c r="P410" s="9" t="str">
        <f t="shared" si="66"/>
        <v/>
      </c>
    </row>
    <row r="411" spans="2:16" x14ac:dyDescent="0.3">
      <c r="B411" s="5"/>
      <c r="C411" s="5"/>
      <c r="D411" s="5"/>
      <c r="E411" t="str">
        <f t="shared" si="62"/>
        <v/>
      </c>
      <c r="F411" t="str">
        <f t="shared" si="63"/>
        <v/>
      </c>
      <c r="G411" t="e">
        <f>IF($C411="Male",VLOOKUP($F411,'Boys CDC 0-20'!$B$2:$F$243,3,FALSE), VLOOKUP($F411,'Girls CDC 0-20'!$B$2:$F$243,3,FALSE))</f>
        <v>#N/A</v>
      </c>
      <c r="H411" t="e">
        <f>IF($C411="Male",VLOOKUP($F411,'Boys CDC 0-20'!$B$2:$F$243,4,FALSE), VLOOKUP($F411,'Girls CDC 0-20'!$B$2:$F$243,4,FALSE))</f>
        <v>#N/A</v>
      </c>
      <c r="I411" t="e">
        <f>IF($C411="Male",VLOOKUP($F411,'Boys CDC 0-20'!$B$2:$F$243,5,FALSE), VLOOKUP($F411,'Girls CDC 0-20'!$B$2:$F$243,5,FALSE))</f>
        <v>#N/A</v>
      </c>
      <c r="J411" s="9" t="str">
        <f t="shared" si="67"/>
        <v/>
      </c>
      <c r="K411" t="str">
        <f t="shared" si="64"/>
        <v/>
      </c>
      <c r="L411" t="str">
        <f t="shared" si="65"/>
        <v/>
      </c>
      <c r="M411">
        <f>1</f>
        <v>1</v>
      </c>
      <c r="N411" t="e">
        <f>IF(C411="Male",IF($K411&lt;1857,VLOOKUP($K411,'WHO Ht Boys 0-5'!$A$2:$E$1858,4,FALSE), VLOOKUP($L411,'WHO2007HtAgeBoys5-19'!$A$2:$E$169,4,FALSE)),IF($K411&lt;1857,VLOOKUP($K411,'Girls WHO 0-5'!$A$2:$E$1858,4,FALSE), VLOOKUP($L411,'Girls WHO 5-19'!$A$2:$E$169,4,FALSE)))</f>
        <v>#N/A</v>
      </c>
      <c r="O411" t="e">
        <f>IF(C411="Male",IF($K411&lt;1857,VLOOKUP($K411,'WHO Ht Boys 0-5'!$A$2:$E$1858,5,FALSE), VLOOKUP($L411,'WHO2007HtAgeBoys5-19'!$A$2:$E$169,5,FALSE)),IF($K411&lt;1857,VLOOKUP($K411,'Girls WHO 0-5'!$A$2:$E$1858,5,FALSE), VLOOKUP($L411,'Girls WHO 5-19'!$A$2:$E$169,5,FALSE)))</f>
        <v>#N/A</v>
      </c>
      <c r="P411" s="9" t="str">
        <f t="shared" si="66"/>
        <v/>
      </c>
    </row>
    <row r="412" spans="2:16" x14ac:dyDescent="0.3">
      <c r="B412" s="5"/>
      <c r="C412" s="5"/>
      <c r="D412" s="5"/>
      <c r="E412" t="str">
        <f t="shared" si="62"/>
        <v/>
      </c>
      <c r="F412" t="str">
        <f t="shared" si="63"/>
        <v/>
      </c>
      <c r="G412" t="e">
        <f>IF($C412="Male",VLOOKUP($F412,'Boys CDC 0-20'!$B$2:$F$243,3,FALSE), VLOOKUP($F412,'Girls CDC 0-20'!$B$2:$F$243,3,FALSE))</f>
        <v>#N/A</v>
      </c>
      <c r="H412" t="e">
        <f>IF($C412="Male",VLOOKUP($F412,'Boys CDC 0-20'!$B$2:$F$243,4,FALSE), VLOOKUP($F412,'Girls CDC 0-20'!$B$2:$F$243,4,FALSE))</f>
        <v>#N/A</v>
      </c>
      <c r="I412" t="e">
        <f>IF($C412="Male",VLOOKUP($F412,'Boys CDC 0-20'!$B$2:$F$243,5,FALSE), VLOOKUP($F412,'Girls CDC 0-20'!$B$2:$F$243,5,FALSE))</f>
        <v>#N/A</v>
      </c>
      <c r="J412" s="9" t="str">
        <f t="shared" si="67"/>
        <v/>
      </c>
      <c r="K412" t="str">
        <f t="shared" si="64"/>
        <v/>
      </c>
      <c r="L412" t="str">
        <f t="shared" si="65"/>
        <v/>
      </c>
      <c r="M412">
        <f>1</f>
        <v>1</v>
      </c>
      <c r="N412" t="e">
        <f>IF(C412="Male",IF($K412&lt;1857,VLOOKUP($K412,'WHO Ht Boys 0-5'!$A$2:$E$1858,4,FALSE), VLOOKUP($L412,'WHO2007HtAgeBoys5-19'!$A$2:$E$169,4,FALSE)),IF($K412&lt;1857,VLOOKUP($K412,'Girls WHO 0-5'!$A$2:$E$1858,4,FALSE), VLOOKUP($L412,'Girls WHO 5-19'!$A$2:$E$169,4,FALSE)))</f>
        <v>#N/A</v>
      </c>
      <c r="O412" t="e">
        <f>IF(C412="Male",IF($K412&lt;1857,VLOOKUP($K412,'WHO Ht Boys 0-5'!$A$2:$E$1858,5,FALSE), VLOOKUP($L412,'WHO2007HtAgeBoys5-19'!$A$2:$E$169,5,FALSE)),IF($K412&lt;1857,VLOOKUP($K412,'Girls WHO 0-5'!$A$2:$E$1858,5,FALSE), VLOOKUP($L412,'Girls WHO 5-19'!$A$2:$E$169,5,FALSE)))</f>
        <v>#N/A</v>
      </c>
      <c r="P412" s="9" t="str">
        <f t="shared" si="66"/>
        <v/>
      </c>
    </row>
    <row r="413" spans="2:16" x14ac:dyDescent="0.3">
      <c r="B413" s="5"/>
      <c r="C413" s="5"/>
      <c r="D413" s="5"/>
      <c r="E413" t="str">
        <f t="shared" si="62"/>
        <v/>
      </c>
      <c r="F413" t="str">
        <f t="shared" si="63"/>
        <v/>
      </c>
      <c r="G413" t="e">
        <f>IF($C413="Male",VLOOKUP($F413,'Boys CDC 0-20'!$B$2:$F$243,3,FALSE), VLOOKUP($F413,'Girls CDC 0-20'!$B$2:$F$243,3,FALSE))</f>
        <v>#N/A</v>
      </c>
      <c r="H413" t="e">
        <f>IF($C413="Male",VLOOKUP($F413,'Boys CDC 0-20'!$B$2:$F$243,4,FALSE), VLOOKUP($F413,'Girls CDC 0-20'!$B$2:$F$243,4,FALSE))</f>
        <v>#N/A</v>
      </c>
      <c r="I413" t="e">
        <f>IF($C413="Male",VLOOKUP($F413,'Boys CDC 0-20'!$B$2:$F$243,5,FALSE), VLOOKUP($F413,'Girls CDC 0-20'!$B$2:$F$243,5,FALSE))</f>
        <v>#N/A</v>
      </c>
      <c r="J413" s="9" t="str">
        <f t="shared" si="67"/>
        <v/>
      </c>
      <c r="K413" t="str">
        <f t="shared" si="64"/>
        <v/>
      </c>
      <c r="L413" t="str">
        <f t="shared" si="65"/>
        <v/>
      </c>
      <c r="M413">
        <f>1</f>
        <v>1</v>
      </c>
      <c r="N413" t="e">
        <f>IF(C413="Male",IF($K413&lt;1857,VLOOKUP($K413,'WHO Ht Boys 0-5'!$A$2:$E$1858,4,FALSE), VLOOKUP($L413,'WHO2007HtAgeBoys5-19'!$A$2:$E$169,4,FALSE)),IF($K413&lt;1857,VLOOKUP($K413,'Girls WHO 0-5'!$A$2:$E$1858,4,FALSE), VLOOKUP($L413,'Girls WHO 5-19'!$A$2:$E$169,4,FALSE)))</f>
        <v>#N/A</v>
      </c>
      <c r="O413" t="e">
        <f>IF(C413="Male",IF($K413&lt;1857,VLOOKUP($K413,'WHO Ht Boys 0-5'!$A$2:$E$1858,5,FALSE), VLOOKUP($L413,'WHO2007HtAgeBoys5-19'!$A$2:$E$169,5,FALSE)),IF($K413&lt;1857,VLOOKUP($K413,'Girls WHO 0-5'!$A$2:$E$1858,5,FALSE), VLOOKUP($L413,'Girls WHO 5-19'!$A$2:$E$169,5,FALSE)))</f>
        <v>#N/A</v>
      </c>
      <c r="P413" s="9" t="str">
        <f t="shared" si="66"/>
        <v/>
      </c>
    </row>
    <row r="414" spans="2:16" x14ac:dyDescent="0.3">
      <c r="B414" s="5"/>
      <c r="C414" s="5"/>
      <c r="D414" s="5"/>
      <c r="E414" t="str">
        <f t="shared" si="62"/>
        <v/>
      </c>
      <c r="F414" t="str">
        <f t="shared" si="63"/>
        <v/>
      </c>
      <c r="G414" t="e">
        <f>IF($C414="Male",VLOOKUP($F414,'Boys CDC 0-20'!$B$2:$F$243,3,FALSE), VLOOKUP($F414,'Girls CDC 0-20'!$B$2:$F$243,3,FALSE))</f>
        <v>#N/A</v>
      </c>
      <c r="H414" t="e">
        <f>IF($C414="Male",VLOOKUP($F414,'Boys CDC 0-20'!$B$2:$F$243,4,FALSE), VLOOKUP($F414,'Girls CDC 0-20'!$B$2:$F$243,4,FALSE))</f>
        <v>#N/A</v>
      </c>
      <c r="I414" t="e">
        <f>IF($C414="Male",VLOOKUP($F414,'Boys CDC 0-20'!$B$2:$F$243,5,FALSE), VLOOKUP($F414,'Girls CDC 0-20'!$B$2:$F$243,5,FALSE))</f>
        <v>#N/A</v>
      </c>
      <c r="J414" s="9" t="str">
        <f t="shared" si="67"/>
        <v/>
      </c>
      <c r="K414" t="str">
        <f t="shared" si="64"/>
        <v/>
      </c>
      <c r="L414" t="str">
        <f t="shared" si="65"/>
        <v/>
      </c>
      <c r="M414">
        <f>1</f>
        <v>1</v>
      </c>
      <c r="N414" t="e">
        <f>IF(C414="Male",IF($K414&lt;1857,VLOOKUP($K414,'WHO Ht Boys 0-5'!$A$2:$E$1858,4,FALSE), VLOOKUP($L414,'WHO2007HtAgeBoys5-19'!$A$2:$E$169,4,FALSE)),IF($K414&lt;1857,VLOOKUP($K414,'Girls WHO 0-5'!$A$2:$E$1858,4,FALSE), VLOOKUP($L414,'Girls WHO 5-19'!$A$2:$E$169,4,FALSE)))</f>
        <v>#N/A</v>
      </c>
      <c r="O414" t="e">
        <f>IF(C414="Male",IF($K414&lt;1857,VLOOKUP($K414,'WHO Ht Boys 0-5'!$A$2:$E$1858,5,FALSE), VLOOKUP($L414,'WHO2007HtAgeBoys5-19'!$A$2:$E$169,5,FALSE)),IF($K414&lt;1857,VLOOKUP($K414,'Girls WHO 0-5'!$A$2:$E$1858,5,FALSE), VLOOKUP($L414,'Girls WHO 5-19'!$A$2:$E$169,5,FALSE)))</f>
        <v>#N/A</v>
      </c>
      <c r="P414" s="9" t="str">
        <f t="shared" si="66"/>
        <v/>
      </c>
    </row>
    <row r="415" spans="2:16" x14ac:dyDescent="0.3">
      <c r="B415" s="5"/>
      <c r="C415" s="5"/>
      <c r="D415" s="5"/>
      <c r="E415" t="str">
        <f t="shared" si="62"/>
        <v/>
      </c>
      <c r="F415" t="str">
        <f t="shared" si="63"/>
        <v/>
      </c>
      <c r="G415" t="e">
        <f>IF($C415="Male",VLOOKUP($F415,'Boys CDC 0-20'!$B$2:$F$243,3,FALSE), VLOOKUP($F415,'Girls CDC 0-20'!$B$2:$F$243,3,FALSE))</f>
        <v>#N/A</v>
      </c>
      <c r="H415" t="e">
        <f>IF($C415="Male",VLOOKUP($F415,'Boys CDC 0-20'!$B$2:$F$243,4,FALSE), VLOOKUP($F415,'Girls CDC 0-20'!$B$2:$F$243,4,FALSE))</f>
        <v>#N/A</v>
      </c>
      <c r="I415" t="e">
        <f>IF($C415="Male",VLOOKUP($F415,'Boys CDC 0-20'!$B$2:$F$243,5,FALSE), VLOOKUP($F415,'Girls CDC 0-20'!$B$2:$F$243,5,FALSE))</f>
        <v>#N/A</v>
      </c>
      <c r="J415" s="9" t="str">
        <f t="shared" si="67"/>
        <v/>
      </c>
      <c r="K415" t="str">
        <f t="shared" si="64"/>
        <v/>
      </c>
      <c r="L415" t="str">
        <f t="shared" si="65"/>
        <v/>
      </c>
      <c r="M415">
        <f>1</f>
        <v>1</v>
      </c>
      <c r="N415" t="e">
        <f>IF(C415="Male",IF($K415&lt;1857,VLOOKUP($K415,'WHO Ht Boys 0-5'!$A$2:$E$1858,4,FALSE), VLOOKUP($L415,'WHO2007HtAgeBoys5-19'!$A$2:$E$169,4,FALSE)),IF($K415&lt;1857,VLOOKUP($K415,'Girls WHO 0-5'!$A$2:$E$1858,4,FALSE), VLOOKUP($L415,'Girls WHO 5-19'!$A$2:$E$169,4,FALSE)))</f>
        <v>#N/A</v>
      </c>
      <c r="O415" t="e">
        <f>IF(C415="Male",IF($K415&lt;1857,VLOOKUP($K415,'WHO Ht Boys 0-5'!$A$2:$E$1858,5,FALSE), VLOOKUP($L415,'WHO2007HtAgeBoys5-19'!$A$2:$E$169,5,FALSE)),IF($K415&lt;1857,VLOOKUP($K415,'Girls WHO 0-5'!$A$2:$E$1858,5,FALSE), VLOOKUP($L415,'Girls WHO 5-19'!$A$2:$E$169,5,FALSE)))</f>
        <v>#N/A</v>
      </c>
      <c r="P415" s="9" t="str">
        <f t="shared" si="66"/>
        <v/>
      </c>
    </row>
    <row r="416" spans="2:16" x14ac:dyDescent="0.3">
      <c r="B416" s="5"/>
      <c r="C416" s="5"/>
      <c r="D416" s="5"/>
      <c r="E416" t="str">
        <f t="shared" ref="E416:E479" si="68">IF(B416="","",B416*12)</f>
        <v/>
      </c>
      <c r="F416" t="str">
        <f t="shared" ref="F416:F479" si="69">IF(E416=0,0,IF(E416="","",INT(E416)+0.5))</f>
        <v/>
      </c>
      <c r="G416" t="e">
        <f>IF($C416="Male",VLOOKUP($F416,'Boys CDC 0-20'!$B$2:$F$243,3,FALSE), VLOOKUP($F416,'Girls CDC 0-20'!$B$2:$F$243,3,FALSE))</f>
        <v>#N/A</v>
      </c>
      <c r="H416" t="e">
        <f>IF($C416="Male",VLOOKUP($F416,'Boys CDC 0-20'!$B$2:$F$243,4,FALSE), VLOOKUP($F416,'Girls CDC 0-20'!$B$2:$F$243,4,FALSE))</f>
        <v>#N/A</v>
      </c>
      <c r="I416" t="e">
        <f>IF($C416="Male",VLOOKUP($F416,'Boys CDC 0-20'!$B$2:$F$243,5,FALSE), VLOOKUP($F416,'Girls CDC 0-20'!$B$2:$F$243,5,FALSE))</f>
        <v>#N/A</v>
      </c>
      <c r="J416" s="9" t="str">
        <f t="shared" si="67"/>
        <v/>
      </c>
      <c r="K416" t="str">
        <f t="shared" ref="K416:K479" si="70">IF(B416="","",ROUND(B416*365.25,0))</f>
        <v/>
      </c>
      <c r="L416" t="str">
        <f t="shared" ref="L416:L479" si="71">IF(E416="","",ROUND(E416,0))</f>
        <v/>
      </c>
      <c r="M416">
        <f>1</f>
        <v>1</v>
      </c>
      <c r="N416" t="e">
        <f>IF(C416="Male",IF($K416&lt;1857,VLOOKUP($K416,'WHO Ht Boys 0-5'!$A$2:$E$1858,4,FALSE), VLOOKUP($L416,'WHO2007HtAgeBoys5-19'!$A$2:$E$169,4,FALSE)),IF($K416&lt;1857,VLOOKUP($K416,'Girls WHO 0-5'!$A$2:$E$1858,4,FALSE), VLOOKUP($L416,'Girls WHO 5-19'!$A$2:$E$169,4,FALSE)))</f>
        <v>#N/A</v>
      </c>
      <c r="O416" t="e">
        <f>IF(C416="Male",IF($K416&lt;1857,VLOOKUP($K416,'WHO Ht Boys 0-5'!$A$2:$E$1858,5,FALSE), VLOOKUP($L416,'WHO2007HtAgeBoys5-19'!$A$2:$E$169,5,FALSE)),IF($K416&lt;1857,VLOOKUP($K416,'Girls WHO 0-5'!$A$2:$E$1858,5,FALSE), VLOOKUP($L416,'Girls WHO 5-19'!$A$2:$E$169,5,FALSE)))</f>
        <v>#N/A</v>
      </c>
      <c r="P416" s="9" t="str">
        <f t="shared" si="66"/>
        <v/>
      </c>
    </row>
    <row r="417" spans="2:16" x14ac:dyDescent="0.3">
      <c r="B417" s="5"/>
      <c r="C417" s="5"/>
      <c r="D417" s="5"/>
      <c r="E417" t="str">
        <f t="shared" si="68"/>
        <v/>
      </c>
      <c r="F417" t="str">
        <f t="shared" si="69"/>
        <v/>
      </c>
      <c r="G417" t="e">
        <f>IF($C417="Male",VLOOKUP($F417,'Boys CDC 0-20'!$B$2:$F$243,3,FALSE), VLOOKUP($F417,'Girls CDC 0-20'!$B$2:$F$243,3,FALSE))</f>
        <v>#N/A</v>
      </c>
      <c r="H417" t="e">
        <f>IF($C417="Male",VLOOKUP($F417,'Boys CDC 0-20'!$B$2:$F$243,4,FALSE), VLOOKUP($F417,'Girls CDC 0-20'!$B$2:$F$243,4,FALSE))</f>
        <v>#N/A</v>
      </c>
      <c r="I417" t="e">
        <f>IF($C417="Male",VLOOKUP($F417,'Boys CDC 0-20'!$B$2:$F$243,5,FALSE), VLOOKUP($F417,'Girls CDC 0-20'!$B$2:$F$243,5,FALSE))</f>
        <v>#N/A</v>
      </c>
      <c r="J417" s="9" t="str">
        <f t="shared" si="67"/>
        <v/>
      </c>
      <c r="K417" t="str">
        <f t="shared" si="70"/>
        <v/>
      </c>
      <c r="L417" t="str">
        <f t="shared" si="71"/>
        <v/>
      </c>
      <c r="M417">
        <f>1</f>
        <v>1</v>
      </c>
      <c r="N417" t="e">
        <f>IF(C417="Male",IF($K417&lt;1857,VLOOKUP($K417,'WHO Ht Boys 0-5'!$A$2:$E$1858,4,FALSE), VLOOKUP($L417,'WHO2007HtAgeBoys5-19'!$A$2:$E$169,4,FALSE)),IF($K417&lt;1857,VLOOKUP($K417,'Girls WHO 0-5'!$A$2:$E$1858,4,FALSE), VLOOKUP($L417,'Girls WHO 5-19'!$A$2:$E$169,4,FALSE)))</f>
        <v>#N/A</v>
      </c>
      <c r="O417" t="e">
        <f>IF(C417="Male",IF($K417&lt;1857,VLOOKUP($K417,'WHO Ht Boys 0-5'!$A$2:$E$1858,5,FALSE), VLOOKUP($L417,'WHO2007HtAgeBoys5-19'!$A$2:$E$169,5,FALSE)),IF($K417&lt;1857,VLOOKUP($K417,'Girls WHO 0-5'!$A$2:$E$1858,5,FALSE), VLOOKUP($L417,'Girls WHO 5-19'!$A$2:$E$169,5,FALSE)))</f>
        <v>#N/A</v>
      </c>
      <c r="P417" s="9" t="str">
        <f t="shared" si="66"/>
        <v/>
      </c>
    </row>
    <row r="418" spans="2:16" x14ac:dyDescent="0.3">
      <c r="B418" s="5"/>
      <c r="C418" s="5"/>
      <c r="D418" s="5"/>
      <c r="E418" t="str">
        <f t="shared" si="68"/>
        <v/>
      </c>
      <c r="F418" t="str">
        <f t="shared" si="69"/>
        <v/>
      </c>
      <c r="G418" t="e">
        <f>IF($C418="Male",VLOOKUP($F418,'Boys CDC 0-20'!$B$2:$F$243,3,FALSE), VLOOKUP($F418,'Girls CDC 0-20'!$B$2:$F$243,3,FALSE))</f>
        <v>#N/A</v>
      </c>
      <c r="H418" t="e">
        <f>IF($C418="Male",VLOOKUP($F418,'Boys CDC 0-20'!$B$2:$F$243,4,FALSE), VLOOKUP($F418,'Girls CDC 0-20'!$B$2:$F$243,4,FALSE))</f>
        <v>#N/A</v>
      </c>
      <c r="I418" t="e">
        <f>IF($C418="Male",VLOOKUP($F418,'Boys CDC 0-20'!$B$2:$F$243,5,FALSE), VLOOKUP($F418,'Girls CDC 0-20'!$B$2:$F$243,5,FALSE))</f>
        <v>#N/A</v>
      </c>
      <c r="J418" s="9" t="str">
        <f t="shared" si="67"/>
        <v/>
      </c>
      <c r="K418" t="str">
        <f t="shared" si="70"/>
        <v/>
      </c>
      <c r="L418" t="str">
        <f t="shared" si="71"/>
        <v/>
      </c>
      <c r="M418">
        <f>1</f>
        <v>1</v>
      </c>
      <c r="N418" t="e">
        <f>IF(C418="Male",IF($K418&lt;1857,VLOOKUP($K418,'WHO Ht Boys 0-5'!$A$2:$E$1858,4,FALSE), VLOOKUP($L418,'WHO2007HtAgeBoys5-19'!$A$2:$E$169,4,FALSE)),IF($K418&lt;1857,VLOOKUP($K418,'Girls WHO 0-5'!$A$2:$E$1858,4,FALSE), VLOOKUP($L418,'Girls WHO 5-19'!$A$2:$E$169,4,FALSE)))</f>
        <v>#N/A</v>
      </c>
      <c r="O418" t="e">
        <f>IF(C418="Male",IF($K418&lt;1857,VLOOKUP($K418,'WHO Ht Boys 0-5'!$A$2:$E$1858,5,FALSE), VLOOKUP($L418,'WHO2007HtAgeBoys5-19'!$A$2:$E$169,5,FALSE)),IF($K418&lt;1857,VLOOKUP($K418,'Girls WHO 0-5'!$A$2:$E$1858,5,FALSE), VLOOKUP($L418,'Girls WHO 5-19'!$A$2:$E$169,5,FALSE)))</f>
        <v>#N/A</v>
      </c>
      <c r="P418" s="9" t="str">
        <f t="shared" si="66"/>
        <v/>
      </c>
    </row>
    <row r="419" spans="2:16" x14ac:dyDescent="0.3">
      <c r="B419" s="5"/>
      <c r="C419" s="5"/>
      <c r="D419" s="5"/>
      <c r="E419" t="str">
        <f t="shared" si="68"/>
        <v/>
      </c>
      <c r="F419" t="str">
        <f t="shared" si="69"/>
        <v/>
      </c>
      <c r="G419" t="e">
        <f>IF($C419="Male",VLOOKUP($F419,'Boys CDC 0-20'!$B$2:$F$243,3,FALSE), VLOOKUP($F419,'Girls CDC 0-20'!$B$2:$F$243,3,FALSE))</f>
        <v>#N/A</v>
      </c>
      <c r="H419" t="e">
        <f>IF($C419="Male",VLOOKUP($F419,'Boys CDC 0-20'!$B$2:$F$243,4,FALSE), VLOOKUP($F419,'Girls CDC 0-20'!$B$2:$F$243,4,FALSE))</f>
        <v>#N/A</v>
      </c>
      <c r="I419" t="e">
        <f>IF($C419="Male",VLOOKUP($F419,'Boys CDC 0-20'!$B$2:$F$243,5,FALSE), VLOOKUP($F419,'Girls CDC 0-20'!$B$2:$F$243,5,FALSE))</f>
        <v>#N/A</v>
      </c>
      <c r="J419" s="9" t="str">
        <f t="shared" si="67"/>
        <v/>
      </c>
      <c r="K419" t="str">
        <f t="shared" si="70"/>
        <v/>
      </c>
      <c r="L419" t="str">
        <f t="shared" si="71"/>
        <v/>
      </c>
      <c r="M419">
        <f>1</f>
        <v>1</v>
      </c>
      <c r="N419" t="e">
        <f>IF(C419="Male",IF($K419&lt;1857,VLOOKUP($K419,'WHO Ht Boys 0-5'!$A$2:$E$1858,4,FALSE), VLOOKUP($L419,'WHO2007HtAgeBoys5-19'!$A$2:$E$169,4,FALSE)),IF($K419&lt;1857,VLOOKUP($K419,'Girls WHO 0-5'!$A$2:$E$1858,4,FALSE), VLOOKUP($L419,'Girls WHO 5-19'!$A$2:$E$169,4,FALSE)))</f>
        <v>#N/A</v>
      </c>
      <c r="O419" t="e">
        <f>IF(C419="Male",IF($K419&lt;1857,VLOOKUP($K419,'WHO Ht Boys 0-5'!$A$2:$E$1858,5,FALSE), VLOOKUP($L419,'WHO2007HtAgeBoys5-19'!$A$2:$E$169,5,FALSE)),IF($K419&lt;1857,VLOOKUP($K419,'Girls WHO 0-5'!$A$2:$E$1858,5,FALSE), VLOOKUP($L419,'Girls WHO 5-19'!$A$2:$E$169,5,FALSE)))</f>
        <v>#N/A</v>
      </c>
      <c r="P419" s="9" t="str">
        <f t="shared" si="66"/>
        <v/>
      </c>
    </row>
    <row r="420" spans="2:16" x14ac:dyDescent="0.3">
      <c r="B420" s="5"/>
      <c r="C420" s="5"/>
      <c r="D420" s="5"/>
      <c r="E420" t="str">
        <f t="shared" si="68"/>
        <v/>
      </c>
      <c r="F420" t="str">
        <f t="shared" si="69"/>
        <v/>
      </c>
      <c r="G420" t="e">
        <f>IF($C420="Male",VLOOKUP($F420,'Boys CDC 0-20'!$B$2:$F$243,3,FALSE), VLOOKUP($F420,'Girls CDC 0-20'!$B$2:$F$243,3,FALSE))</f>
        <v>#N/A</v>
      </c>
      <c r="H420" t="e">
        <f>IF($C420="Male",VLOOKUP($F420,'Boys CDC 0-20'!$B$2:$F$243,4,FALSE), VLOOKUP($F420,'Girls CDC 0-20'!$B$2:$F$243,4,FALSE))</f>
        <v>#N/A</v>
      </c>
      <c r="I420" t="e">
        <f>IF($C420="Male",VLOOKUP($F420,'Boys CDC 0-20'!$B$2:$F$243,5,FALSE), VLOOKUP($F420,'Girls CDC 0-20'!$B$2:$F$243,5,FALSE))</f>
        <v>#N/A</v>
      </c>
      <c r="J420" s="9" t="str">
        <f t="shared" si="67"/>
        <v/>
      </c>
      <c r="K420" t="str">
        <f t="shared" si="70"/>
        <v/>
      </c>
      <c r="L420" t="str">
        <f t="shared" si="71"/>
        <v/>
      </c>
      <c r="M420">
        <f>1</f>
        <v>1</v>
      </c>
      <c r="N420" t="e">
        <f>IF(C420="Male",IF($K420&lt;1857,VLOOKUP($K420,'WHO Ht Boys 0-5'!$A$2:$E$1858,4,FALSE), VLOOKUP($L420,'WHO2007HtAgeBoys5-19'!$A$2:$E$169,4,FALSE)),IF($K420&lt;1857,VLOOKUP($K420,'Girls WHO 0-5'!$A$2:$E$1858,4,FALSE), VLOOKUP($L420,'Girls WHO 5-19'!$A$2:$E$169,4,FALSE)))</f>
        <v>#N/A</v>
      </c>
      <c r="O420" t="e">
        <f>IF(C420="Male",IF($K420&lt;1857,VLOOKUP($K420,'WHO Ht Boys 0-5'!$A$2:$E$1858,5,FALSE), VLOOKUP($L420,'WHO2007HtAgeBoys5-19'!$A$2:$E$169,5,FALSE)),IF($K420&lt;1857,VLOOKUP($K420,'Girls WHO 0-5'!$A$2:$E$1858,5,FALSE), VLOOKUP($L420,'Girls WHO 5-19'!$A$2:$E$169,5,FALSE)))</f>
        <v>#N/A</v>
      </c>
      <c r="P420" s="9" t="str">
        <f t="shared" si="66"/>
        <v/>
      </c>
    </row>
    <row r="421" spans="2:16" x14ac:dyDescent="0.3">
      <c r="B421" s="5"/>
      <c r="C421" s="5"/>
      <c r="D421" s="5"/>
      <c r="E421" t="str">
        <f t="shared" si="68"/>
        <v/>
      </c>
      <c r="F421" t="str">
        <f t="shared" si="69"/>
        <v/>
      </c>
      <c r="G421" t="e">
        <f>IF($C421="Male",VLOOKUP($F421,'Boys CDC 0-20'!$B$2:$F$243,3,FALSE), VLOOKUP($F421,'Girls CDC 0-20'!$B$2:$F$243,3,FALSE))</f>
        <v>#N/A</v>
      </c>
      <c r="H421" t="e">
        <f>IF($C421="Male",VLOOKUP($F421,'Boys CDC 0-20'!$B$2:$F$243,4,FALSE), VLOOKUP($F421,'Girls CDC 0-20'!$B$2:$F$243,4,FALSE))</f>
        <v>#N/A</v>
      </c>
      <c r="I421" t="e">
        <f>IF($C421="Male",VLOOKUP($F421,'Boys CDC 0-20'!$B$2:$F$243,5,FALSE), VLOOKUP($F421,'Girls CDC 0-20'!$B$2:$F$243,5,FALSE))</f>
        <v>#N/A</v>
      </c>
      <c r="J421" s="9" t="str">
        <f t="shared" si="67"/>
        <v/>
      </c>
      <c r="K421" t="str">
        <f t="shared" si="70"/>
        <v/>
      </c>
      <c r="L421" t="str">
        <f t="shared" si="71"/>
        <v/>
      </c>
      <c r="M421">
        <f>1</f>
        <v>1</v>
      </c>
      <c r="N421" t="e">
        <f>IF(C421="Male",IF($K421&lt;1857,VLOOKUP($K421,'WHO Ht Boys 0-5'!$A$2:$E$1858,4,FALSE), VLOOKUP($L421,'WHO2007HtAgeBoys5-19'!$A$2:$E$169,4,FALSE)),IF($K421&lt;1857,VLOOKUP($K421,'Girls WHO 0-5'!$A$2:$E$1858,4,FALSE), VLOOKUP($L421,'Girls WHO 5-19'!$A$2:$E$169,4,FALSE)))</f>
        <v>#N/A</v>
      </c>
      <c r="O421" t="e">
        <f>IF(C421="Male",IF($K421&lt;1857,VLOOKUP($K421,'WHO Ht Boys 0-5'!$A$2:$E$1858,5,FALSE), VLOOKUP($L421,'WHO2007HtAgeBoys5-19'!$A$2:$E$169,5,FALSE)),IF($K421&lt;1857,VLOOKUP($K421,'Girls WHO 0-5'!$A$2:$E$1858,5,FALSE), VLOOKUP($L421,'Girls WHO 5-19'!$A$2:$E$169,5,FALSE)))</f>
        <v>#N/A</v>
      </c>
      <c r="P421" s="9" t="str">
        <f t="shared" si="66"/>
        <v/>
      </c>
    </row>
    <row r="422" spans="2:16" x14ac:dyDescent="0.3">
      <c r="B422" s="5"/>
      <c r="C422" s="5"/>
      <c r="D422" s="5"/>
      <c r="E422" t="str">
        <f t="shared" si="68"/>
        <v/>
      </c>
      <c r="F422" t="str">
        <f t="shared" si="69"/>
        <v/>
      </c>
      <c r="G422" t="e">
        <f>IF($C422="Male",VLOOKUP($F422,'Boys CDC 0-20'!$B$2:$F$243,3,FALSE), VLOOKUP($F422,'Girls CDC 0-20'!$B$2:$F$243,3,FALSE))</f>
        <v>#N/A</v>
      </c>
      <c r="H422" t="e">
        <f>IF($C422="Male",VLOOKUP($F422,'Boys CDC 0-20'!$B$2:$F$243,4,FALSE), VLOOKUP($F422,'Girls CDC 0-20'!$B$2:$F$243,4,FALSE))</f>
        <v>#N/A</v>
      </c>
      <c r="I422" t="e">
        <f>IF($C422="Male",VLOOKUP($F422,'Boys CDC 0-20'!$B$2:$F$243,5,FALSE), VLOOKUP($F422,'Girls CDC 0-20'!$B$2:$F$243,5,FALSE))</f>
        <v>#N/A</v>
      </c>
      <c r="J422" s="9" t="str">
        <f t="shared" si="67"/>
        <v/>
      </c>
      <c r="K422" t="str">
        <f t="shared" si="70"/>
        <v/>
      </c>
      <c r="L422" t="str">
        <f t="shared" si="71"/>
        <v/>
      </c>
      <c r="M422">
        <f>1</f>
        <v>1</v>
      </c>
      <c r="N422" t="e">
        <f>IF(C422="Male",IF($K422&lt;1857,VLOOKUP($K422,'WHO Ht Boys 0-5'!$A$2:$E$1858,4,FALSE), VLOOKUP($L422,'WHO2007HtAgeBoys5-19'!$A$2:$E$169,4,FALSE)),IF($K422&lt;1857,VLOOKUP($K422,'Girls WHO 0-5'!$A$2:$E$1858,4,FALSE), VLOOKUP($L422,'Girls WHO 5-19'!$A$2:$E$169,4,FALSE)))</f>
        <v>#N/A</v>
      </c>
      <c r="O422" t="e">
        <f>IF(C422="Male",IF($K422&lt;1857,VLOOKUP($K422,'WHO Ht Boys 0-5'!$A$2:$E$1858,5,FALSE), VLOOKUP($L422,'WHO2007HtAgeBoys5-19'!$A$2:$E$169,5,FALSE)),IF($K422&lt;1857,VLOOKUP($K422,'Girls WHO 0-5'!$A$2:$E$1858,5,FALSE), VLOOKUP($L422,'Girls WHO 5-19'!$A$2:$E$169,5,FALSE)))</f>
        <v>#N/A</v>
      </c>
      <c r="P422" s="9" t="str">
        <f t="shared" si="66"/>
        <v/>
      </c>
    </row>
    <row r="423" spans="2:16" x14ac:dyDescent="0.3">
      <c r="B423" s="5"/>
      <c r="C423" s="5"/>
      <c r="D423" s="5"/>
      <c r="E423" t="str">
        <f t="shared" si="68"/>
        <v/>
      </c>
      <c r="F423" t="str">
        <f t="shared" si="69"/>
        <v/>
      </c>
      <c r="G423" t="e">
        <f>IF($C423="Male",VLOOKUP($F423,'Boys CDC 0-20'!$B$2:$F$243,3,FALSE), VLOOKUP($F423,'Girls CDC 0-20'!$B$2:$F$243,3,FALSE))</f>
        <v>#N/A</v>
      </c>
      <c r="H423" t="e">
        <f>IF($C423="Male",VLOOKUP($F423,'Boys CDC 0-20'!$B$2:$F$243,4,FALSE), VLOOKUP($F423,'Girls CDC 0-20'!$B$2:$F$243,4,FALSE))</f>
        <v>#N/A</v>
      </c>
      <c r="I423" t="e">
        <f>IF($C423="Male",VLOOKUP($F423,'Boys CDC 0-20'!$B$2:$F$243,5,FALSE), VLOOKUP($F423,'Girls CDC 0-20'!$B$2:$F$243,5,FALSE))</f>
        <v>#N/A</v>
      </c>
      <c r="J423" s="9" t="str">
        <f t="shared" si="67"/>
        <v/>
      </c>
      <c r="K423" t="str">
        <f t="shared" si="70"/>
        <v/>
      </c>
      <c r="L423" t="str">
        <f t="shared" si="71"/>
        <v/>
      </c>
      <c r="M423">
        <f>1</f>
        <v>1</v>
      </c>
      <c r="N423" t="e">
        <f>IF(C423="Male",IF($K423&lt;1857,VLOOKUP($K423,'WHO Ht Boys 0-5'!$A$2:$E$1858,4,FALSE), VLOOKUP($L423,'WHO2007HtAgeBoys5-19'!$A$2:$E$169,4,FALSE)),IF($K423&lt;1857,VLOOKUP($K423,'Girls WHO 0-5'!$A$2:$E$1858,4,FALSE), VLOOKUP($L423,'Girls WHO 5-19'!$A$2:$E$169,4,FALSE)))</f>
        <v>#N/A</v>
      </c>
      <c r="O423" t="e">
        <f>IF(C423="Male",IF($K423&lt;1857,VLOOKUP($K423,'WHO Ht Boys 0-5'!$A$2:$E$1858,5,FALSE), VLOOKUP($L423,'WHO2007HtAgeBoys5-19'!$A$2:$E$169,5,FALSE)),IF($K423&lt;1857,VLOOKUP($K423,'Girls WHO 0-5'!$A$2:$E$1858,5,FALSE), VLOOKUP($L423,'Girls WHO 5-19'!$A$2:$E$169,5,FALSE)))</f>
        <v>#N/A</v>
      </c>
      <c r="P423" s="9" t="str">
        <f t="shared" si="66"/>
        <v/>
      </c>
    </row>
    <row r="424" spans="2:16" x14ac:dyDescent="0.3">
      <c r="B424" s="5"/>
      <c r="C424" s="5"/>
      <c r="D424" s="5"/>
      <c r="E424" t="str">
        <f t="shared" si="68"/>
        <v/>
      </c>
      <c r="F424" t="str">
        <f t="shared" si="69"/>
        <v/>
      </c>
      <c r="G424" t="e">
        <f>IF($C424="Male",VLOOKUP($F424,'Boys CDC 0-20'!$B$2:$F$243,3,FALSE), VLOOKUP($F424,'Girls CDC 0-20'!$B$2:$F$243,3,FALSE))</f>
        <v>#N/A</v>
      </c>
      <c r="H424" t="e">
        <f>IF($C424="Male",VLOOKUP($F424,'Boys CDC 0-20'!$B$2:$F$243,4,FALSE), VLOOKUP($F424,'Girls CDC 0-20'!$B$2:$F$243,4,FALSE))</f>
        <v>#N/A</v>
      </c>
      <c r="I424" t="e">
        <f>IF($C424="Male",VLOOKUP($F424,'Boys CDC 0-20'!$B$2:$F$243,5,FALSE), VLOOKUP($F424,'Girls CDC 0-20'!$B$2:$F$243,5,FALSE))</f>
        <v>#N/A</v>
      </c>
      <c r="J424" s="9" t="str">
        <f t="shared" si="67"/>
        <v/>
      </c>
      <c r="K424" t="str">
        <f t="shared" si="70"/>
        <v/>
      </c>
      <c r="L424" t="str">
        <f t="shared" si="71"/>
        <v/>
      </c>
      <c r="M424">
        <f>1</f>
        <v>1</v>
      </c>
      <c r="N424" t="e">
        <f>IF(C424="Male",IF($K424&lt;1857,VLOOKUP($K424,'WHO Ht Boys 0-5'!$A$2:$E$1858,4,FALSE), VLOOKUP($L424,'WHO2007HtAgeBoys5-19'!$A$2:$E$169,4,FALSE)),IF($K424&lt;1857,VLOOKUP($K424,'Girls WHO 0-5'!$A$2:$E$1858,4,FALSE), VLOOKUP($L424,'Girls WHO 5-19'!$A$2:$E$169,4,FALSE)))</f>
        <v>#N/A</v>
      </c>
      <c r="O424" t="e">
        <f>IF(C424="Male",IF($K424&lt;1857,VLOOKUP($K424,'WHO Ht Boys 0-5'!$A$2:$E$1858,5,FALSE), VLOOKUP($L424,'WHO2007HtAgeBoys5-19'!$A$2:$E$169,5,FALSE)),IF($K424&lt;1857,VLOOKUP($K424,'Girls WHO 0-5'!$A$2:$E$1858,5,FALSE), VLOOKUP($L424,'Girls WHO 5-19'!$A$2:$E$169,5,FALSE)))</f>
        <v>#N/A</v>
      </c>
      <c r="P424" s="9" t="str">
        <f t="shared" si="66"/>
        <v/>
      </c>
    </row>
    <row r="425" spans="2:16" x14ac:dyDescent="0.3">
      <c r="B425" s="5"/>
      <c r="C425" s="5"/>
      <c r="D425" s="5"/>
      <c r="E425" t="str">
        <f t="shared" si="68"/>
        <v/>
      </c>
      <c r="F425" t="str">
        <f t="shared" si="69"/>
        <v/>
      </c>
      <c r="G425" t="e">
        <f>IF($C425="Male",VLOOKUP($F425,'Boys CDC 0-20'!$B$2:$F$243,3,FALSE), VLOOKUP($F425,'Girls CDC 0-20'!$B$2:$F$243,3,FALSE))</f>
        <v>#N/A</v>
      </c>
      <c r="H425" t="e">
        <f>IF($C425="Male",VLOOKUP($F425,'Boys CDC 0-20'!$B$2:$F$243,4,FALSE), VLOOKUP($F425,'Girls CDC 0-20'!$B$2:$F$243,4,FALSE))</f>
        <v>#N/A</v>
      </c>
      <c r="I425" t="e">
        <f>IF($C425="Male",VLOOKUP($F425,'Boys CDC 0-20'!$B$2:$F$243,5,FALSE), VLOOKUP($F425,'Girls CDC 0-20'!$B$2:$F$243,5,FALSE))</f>
        <v>#N/A</v>
      </c>
      <c r="J425" s="9" t="str">
        <f t="shared" si="67"/>
        <v/>
      </c>
      <c r="K425" t="str">
        <f t="shared" si="70"/>
        <v/>
      </c>
      <c r="L425" t="str">
        <f t="shared" si="71"/>
        <v/>
      </c>
      <c r="M425">
        <f>1</f>
        <v>1</v>
      </c>
      <c r="N425" t="e">
        <f>IF(C425="Male",IF($K425&lt;1857,VLOOKUP($K425,'WHO Ht Boys 0-5'!$A$2:$E$1858,4,FALSE), VLOOKUP($L425,'WHO2007HtAgeBoys5-19'!$A$2:$E$169,4,FALSE)),IF($K425&lt;1857,VLOOKUP($K425,'Girls WHO 0-5'!$A$2:$E$1858,4,FALSE), VLOOKUP($L425,'Girls WHO 5-19'!$A$2:$E$169,4,FALSE)))</f>
        <v>#N/A</v>
      </c>
      <c r="O425" t="e">
        <f>IF(C425="Male",IF($K425&lt;1857,VLOOKUP($K425,'WHO Ht Boys 0-5'!$A$2:$E$1858,5,FALSE), VLOOKUP($L425,'WHO2007HtAgeBoys5-19'!$A$2:$E$169,5,FALSE)),IF($K425&lt;1857,VLOOKUP($K425,'Girls WHO 0-5'!$A$2:$E$1858,5,FALSE), VLOOKUP($L425,'Girls WHO 5-19'!$A$2:$E$169,5,FALSE)))</f>
        <v>#N/A</v>
      </c>
      <c r="P425" s="9" t="str">
        <f t="shared" si="66"/>
        <v/>
      </c>
    </row>
    <row r="426" spans="2:16" x14ac:dyDescent="0.3">
      <c r="B426" s="5"/>
      <c r="C426" s="5"/>
      <c r="D426" s="5"/>
      <c r="E426" t="str">
        <f t="shared" si="68"/>
        <v/>
      </c>
      <c r="F426" t="str">
        <f t="shared" si="69"/>
        <v/>
      </c>
      <c r="G426" t="e">
        <f>IF($C426="Male",VLOOKUP($F426,'Boys CDC 0-20'!$B$2:$F$243,3,FALSE), VLOOKUP($F426,'Girls CDC 0-20'!$B$2:$F$243,3,FALSE))</f>
        <v>#N/A</v>
      </c>
      <c r="H426" t="e">
        <f>IF($C426="Male",VLOOKUP($F426,'Boys CDC 0-20'!$B$2:$F$243,4,FALSE), VLOOKUP($F426,'Girls CDC 0-20'!$B$2:$F$243,4,FALSE))</f>
        <v>#N/A</v>
      </c>
      <c r="I426" t="e">
        <f>IF($C426="Male",VLOOKUP($F426,'Boys CDC 0-20'!$B$2:$F$243,5,FALSE), VLOOKUP($F426,'Girls CDC 0-20'!$B$2:$F$243,5,FALSE))</f>
        <v>#N/A</v>
      </c>
      <c r="J426" s="9" t="str">
        <f t="shared" si="67"/>
        <v/>
      </c>
      <c r="K426" t="str">
        <f t="shared" si="70"/>
        <v/>
      </c>
      <c r="L426" t="str">
        <f t="shared" si="71"/>
        <v/>
      </c>
      <c r="M426">
        <f>1</f>
        <v>1</v>
      </c>
      <c r="N426" t="e">
        <f>IF(C426="Male",IF($K426&lt;1857,VLOOKUP($K426,'WHO Ht Boys 0-5'!$A$2:$E$1858,4,FALSE), VLOOKUP($L426,'WHO2007HtAgeBoys5-19'!$A$2:$E$169,4,FALSE)),IF($K426&lt;1857,VLOOKUP($K426,'Girls WHO 0-5'!$A$2:$E$1858,4,FALSE), VLOOKUP($L426,'Girls WHO 5-19'!$A$2:$E$169,4,FALSE)))</f>
        <v>#N/A</v>
      </c>
      <c r="O426" t="e">
        <f>IF(C426="Male",IF($K426&lt;1857,VLOOKUP($K426,'WHO Ht Boys 0-5'!$A$2:$E$1858,5,FALSE), VLOOKUP($L426,'WHO2007HtAgeBoys5-19'!$A$2:$E$169,5,FALSE)),IF($K426&lt;1857,VLOOKUP($K426,'Girls WHO 0-5'!$A$2:$E$1858,5,FALSE), VLOOKUP($L426,'Girls WHO 5-19'!$A$2:$E$169,5,FALSE)))</f>
        <v>#N/A</v>
      </c>
      <c r="P426" s="9" t="str">
        <f t="shared" si="66"/>
        <v/>
      </c>
    </row>
    <row r="427" spans="2:16" x14ac:dyDescent="0.3">
      <c r="B427" s="5"/>
      <c r="C427" s="5"/>
      <c r="D427" s="5"/>
      <c r="E427" t="str">
        <f t="shared" si="68"/>
        <v/>
      </c>
      <c r="F427" t="str">
        <f t="shared" si="69"/>
        <v/>
      </c>
      <c r="G427" t="e">
        <f>IF($C427="Male",VLOOKUP($F427,'Boys CDC 0-20'!$B$2:$F$243,3,FALSE), VLOOKUP($F427,'Girls CDC 0-20'!$B$2:$F$243,3,FALSE))</f>
        <v>#N/A</v>
      </c>
      <c r="H427" t="e">
        <f>IF($C427="Male",VLOOKUP($F427,'Boys CDC 0-20'!$B$2:$F$243,4,FALSE), VLOOKUP($F427,'Girls CDC 0-20'!$B$2:$F$243,4,FALSE))</f>
        <v>#N/A</v>
      </c>
      <c r="I427" t="e">
        <f>IF($C427="Male",VLOOKUP($F427,'Boys CDC 0-20'!$B$2:$F$243,5,FALSE), VLOOKUP($F427,'Girls CDC 0-20'!$B$2:$F$243,5,FALSE))</f>
        <v>#N/A</v>
      </c>
      <c r="J427" s="9" t="str">
        <f t="shared" si="67"/>
        <v/>
      </c>
      <c r="K427" t="str">
        <f t="shared" si="70"/>
        <v/>
      </c>
      <c r="L427" t="str">
        <f t="shared" si="71"/>
        <v/>
      </c>
      <c r="M427">
        <f>1</f>
        <v>1</v>
      </c>
      <c r="N427" t="e">
        <f>IF(C427="Male",IF($K427&lt;1857,VLOOKUP($K427,'WHO Ht Boys 0-5'!$A$2:$E$1858,4,FALSE), VLOOKUP($L427,'WHO2007HtAgeBoys5-19'!$A$2:$E$169,4,FALSE)),IF($K427&lt;1857,VLOOKUP($K427,'Girls WHO 0-5'!$A$2:$E$1858,4,FALSE), VLOOKUP($L427,'Girls WHO 5-19'!$A$2:$E$169,4,FALSE)))</f>
        <v>#N/A</v>
      </c>
      <c r="O427" t="e">
        <f>IF(C427="Male",IF($K427&lt;1857,VLOOKUP($K427,'WHO Ht Boys 0-5'!$A$2:$E$1858,5,FALSE), VLOOKUP($L427,'WHO2007HtAgeBoys5-19'!$A$2:$E$169,5,FALSE)),IF($K427&lt;1857,VLOOKUP($K427,'Girls WHO 0-5'!$A$2:$E$1858,5,FALSE), VLOOKUP($L427,'Girls WHO 5-19'!$A$2:$E$169,5,FALSE)))</f>
        <v>#N/A</v>
      </c>
      <c r="P427" s="9" t="str">
        <f t="shared" si="66"/>
        <v/>
      </c>
    </row>
    <row r="428" spans="2:16" x14ac:dyDescent="0.3">
      <c r="B428" s="5"/>
      <c r="C428" s="5"/>
      <c r="D428" s="5"/>
      <c r="E428" t="str">
        <f t="shared" si="68"/>
        <v/>
      </c>
      <c r="F428" t="str">
        <f t="shared" si="69"/>
        <v/>
      </c>
      <c r="G428" t="e">
        <f>IF($C428="Male",VLOOKUP($F428,'Boys CDC 0-20'!$B$2:$F$243,3,FALSE), VLOOKUP($F428,'Girls CDC 0-20'!$B$2:$F$243,3,FALSE))</f>
        <v>#N/A</v>
      </c>
      <c r="H428" t="e">
        <f>IF($C428="Male",VLOOKUP($F428,'Boys CDC 0-20'!$B$2:$F$243,4,FALSE), VLOOKUP($F428,'Girls CDC 0-20'!$B$2:$F$243,4,FALSE))</f>
        <v>#N/A</v>
      </c>
      <c r="I428" t="e">
        <f>IF($C428="Male",VLOOKUP($F428,'Boys CDC 0-20'!$B$2:$F$243,5,FALSE), VLOOKUP($F428,'Girls CDC 0-20'!$B$2:$F$243,5,FALSE))</f>
        <v>#N/A</v>
      </c>
      <c r="J428" s="9" t="str">
        <f t="shared" si="67"/>
        <v/>
      </c>
      <c r="K428" t="str">
        <f t="shared" si="70"/>
        <v/>
      </c>
      <c r="L428" t="str">
        <f t="shared" si="71"/>
        <v/>
      </c>
      <c r="M428">
        <f>1</f>
        <v>1</v>
      </c>
      <c r="N428" t="e">
        <f>IF(C428="Male",IF($K428&lt;1857,VLOOKUP($K428,'WHO Ht Boys 0-5'!$A$2:$E$1858,4,FALSE), VLOOKUP($L428,'WHO2007HtAgeBoys5-19'!$A$2:$E$169,4,FALSE)),IF($K428&lt;1857,VLOOKUP($K428,'Girls WHO 0-5'!$A$2:$E$1858,4,FALSE), VLOOKUP($L428,'Girls WHO 5-19'!$A$2:$E$169,4,FALSE)))</f>
        <v>#N/A</v>
      </c>
      <c r="O428" t="e">
        <f>IF(C428="Male",IF($K428&lt;1857,VLOOKUP($K428,'WHO Ht Boys 0-5'!$A$2:$E$1858,5,FALSE), VLOOKUP($L428,'WHO2007HtAgeBoys5-19'!$A$2:$E$169,5,FALSE)),IF($K428&lt;1857,VLOOKUP($K428,'Girls WHO 0-5'!$A$2:$E$1858,5,FALSE), VLOOKUP($L428,'Girls WHO 5-19'!$A$2:$E$169,5,FALSE)))</f>
        <v>#N/A</v>
      </c>
      <c r="P428" s="9" t="str">
        <f t="shared" si="66"/>
        <v/>
      </c>
    </row>
    <row r="429" spans="2:16" x14ac:dyDescent="0.3">
      <c r="B429" s="5"/>
      <c r="C429" s="5"/>
      <c r="D429" s="5"/>
      <c r="E429" t="str">
        <f t="shared" si="68"/>
        <v/>
      </c>
      <c r="F429" t="str">
        <f t="shared" si="69"/>
        <v/>
      </c>
      <c r="G429" t="e">
        <f>IF($C429="Male",VLOOKUP($F429,'Boys CDC 0-20'!$B$2:$F$243,3,FALSE), VLOOKUP($F429,'Girls CDC 0-20'!$B$2:$F$243,3,FALSE))</f>
        <v>#N/A</v>
      </c>
      <c r="H429" t="e">
        <f>IF($C429="Male",VLOOKUP($F429,'Boys CDC 0-20'!$B$2:$F$243,4,FALSE), VLOOKUP($F429,'Girls CDC 0-20'!$B$2:$F$243,4,FALSE))</f>
        <v>#N/A</v>
      </c>
      <c r="I429" t="e">
        <f>IF($C429="Male",VLOOKUP($F429,'Boys CDC 0-20'!$B$2:$F$243,5,FALSE), VLOOKUP($F429,'Girls CDC 0-20'!$B$2:$F$243,5,FALSE))</f>
        <v>#N/A</v>
      </c>
      <c r="J429" s="9" t="str">
        <f t="shared" si="67"/>
        <v/>
      </c>
      <c r="K429" t="str">
        <f t="shared" si="70"/>
        <v/>
      </c>
      <c r="L429" t="str">
        <f t="shared" si="71"/>
        <v/>
      </c>
      <c r="M429">
        <f>1</f>
        <v>1</v>
      </c>
      <c r="N429" t="e">
        <f>IF(C429="Male",IF($K429&lt;1857,VLOOKUP($K429,'WHO Ht Boys 0-5'!$A$2:$E$1858,4,FALSE), VLOOKUP($L429,'WHO2007HtAgeBoys5-19'!$A$2:$E$169,4,FALSE)),IF($K429&lt;1857,VLOOKUP($K429,'Girls WHO 0-5'!$A$2:$E$1858,4,FALSE), VLOOKUP($L429,'Girls WHO 5-19'!$A$2:$E$169,4,FALSE)))</f>
        <v>#N/A</v>
      </c>
      <c r="O429" t="e">
        <f>IF(C429="Male",IF($K429&lt;1857,VLOOKUP($K429,'WHO Ht Boys 0-5'!$A$2:$E$1858,5,FALSE), VLOOKUP($L429,'WHO2007HtAgeBoys5-19'!$A$2:$E$169,5,FALSE)),IF($K429&lt;1857,VLOOKUP($K429,'Girls WHO 0-5'!$A$2:$E$1858,5,FALSE), VLOOKUP($L429,'Girls WHO 5-19'!$A$2:$E$169,5,FALSE)))</f>
        <v>#N/A</v>
      </c>
      <c r="P429" s="9" t="str">
        <f t="shared" si="66"/>
        <v/>
      </c>
    </row>
    <row r="430" spans="2:16" x14ac:dyDescent="0.3">
      <c r="B430" s="5"/>
      <c r="C430" s="5"/>
      <c r="D430" s="5"/>
      <c r="E430" t="str">
        <f t="shared" si="68"/>
        <v/>
      </c>
      <c r="F430" t="str">
        <f t="shared" si="69"/>
        <v/>
      </c>
      <c r="G430" t="e">
        <f>IF($C430="Male",VLOOKUP($F430,'Boys CDC 0-20'!$B$2:$F$243,3,FALSE), VLOOKUP($F430,'Girls CDC 0-20'!$B$2:$F$243,3,FALSE))</f>
        <v>#N/A</v>
      </c>
      <c r="H430" t="e">
        <f>IF($C430="Male",VLOOKUP($F430,'Boys CDC 0-20'!$B$2:$F$243,4,FALSE), VLOOKUP($F430,'Girls CDC 0-20'!$B$2:$F$243,4,FALSE))</f>
        <v>#N/A</v>
      </c>
      <c r="I430" t="e">
        <f>IF($C430="Male",VLOOKUP($F430,'Boys CDC 0-20'!$B$2:$F$243,5,FALSE), VLOOKUP($F430,'Girls CDC 0-20'!$B$2:$F$243,5,FALSE))</f>
        <v>#N/A</v>
      </c>
      <c r="J430" s="9" t="str">
        <f t="shared" si="67"/>
        <v/>
      </c>
      <c r="K430" t="str">
        <f t="shared" si="70"/>
        <v/>
      </c>
      <c r="L430" t="str">
        <f t="shared" si="71"/>
        <v/>
      </c>
      <c r="M430">
        <f>1</f>
        <v>1</v>
      </c>
      <c r="N430" t="e">
        <f>IF(C430="Male",IF($K430&lt;1857,VLOOKUP($K430,'WHO Ht Boys 0-5'!$A$2:$E$1858,4,FALSE), VLOOKUP($L430,'WHO2007HtAgeBoys5-19'!$A$2:$E$169,4,FALSE)),IF($K430&lt;1857,VLOOKUP($K430,'Girls WHO 0-5'!$A$2:$E$1858,4,FALSE), VLOOKUP($L430,'Girls WHO 5-19'!$A$2:$E$169,4,FALSE)))</f>
        <v>#N/A</v>
      </c>
      <c r="O430" t="e">
        <f>IF(C430="Male",IF($K430&lt;1857,VLOOKUP($K430,'WHO Ht Boys 0-5'!$A$2:$E$1858,5,FALSE), VLOOKUP($L430,'WHO2007HtAgeBoys5-19'!$A$2:$E$169,5,FALSE)),IF($K430&lt;1857,VLOOKUP($K430,'Girls WHO 0-5'!$A$2:$E$1858,5,FALSE), VLOOKUP($L430,'Girls WHO 5-19'!$A$2:$E$169,5,FALSE)))</f>
        <v>#N/A</v>
      </c>
      <c r="P430" s="9" t="str">
        <f t="shared" si="66"/>
        <v/>
      </c>
    </row>
    <row r="431" spans="2:16" x14ac:dyDescent="0.3">
      <c r="B431" s="5"/>
      <c r="C431" s="5"/>
      <c r="D431" s="5"/>
      <c r="E431" t="str">
        <f t="shared" si="68"/>
        <v/>
      </c>
      <c r="F431" t="str">
        <f t="shared" si="69"/>
        <v/>
      </c>
      <c r="G431" t="e">
        <f>IF($C431="Male",VLOOKUP($F431,'Boys CDC 0-20'!$B$2:$F$243,3,FALSE), VLOOKUP($F431,'Girls CDC 0-20'!$B$2:$F$243,3,FALSE))</f>
        <v>#N/A</v>
      </c>
      <c r="H431" t="e">
        <f>IF($C431="Male",VLOOKUP($F431,'Boys CDC 0-20'!$B$2:$F$243,4,FALSE), VLOOKUP($F431,'Girls CDC 0-20'!$B$2:$F$243,4,FALSE))</f>
        <v>#N/A</v>
      </c>
      <c r="I431" t="e">
        <f>IF($C431="Male",VLOOKUP($F431,'Boys CDC 0-20'!$B$2:$F$243,5,FALSE), VLOOKUP($F431,'Girls CDC 0-20'!$B$2:$F$243,5,FALSE))</f>
        <v>#N/A</v>
      </c>
      <c r="J431" s="9" t="str">
        <f t="shared" si="67"/>
        <v/>
      </c>
      <c r="K431" t="str">
        <f t="shared" si="70"/>
        <v/>
      </c>
      <c r="L431" t="str">
        <f t="shared" si="71"/>
        <v/>
      </c>
      <c r="M431">
        <f>1</f>
        <v>1</v>
      </c>
      <c r="N431" t="e">
        <f>IF(C431="Male",IF($K431&lt;1857,VLOOKUP($K431,'WHO Ht Boys 0-5'!$A$2:$E$1858,4,FALSE), VLOOKUP($L431,'WHO2007HtAgeBoys5-19'!$A$2:$E$169,4,FALSE)),IF($K431&lt;1857,VLOOKUP($K431,'Girls WHO 0-5'!$A$2:$E$1858,4,FALSE), VLOOKUP($L431,'Girls WHO 5-19'!$A$2:$E$169,4,FALSE)))</f>
        <v>#N/A</v>
      </c>
      <c r="O431" t="e">
        <f>IF(C431="Male",IF($K431&lt;1857,VLOOKUP($K431,'WHO Ht Boys 0-5'!$A$2:$E$1858,5,FALSE), VLOOKUP($L431,'WHO2007HtAgeBoys5-19'!$A$2:$E$169,5,FALSE)),IF($K431&lt;1857,VLOOKUP($K431,'Girls WHO 0-5'!$A$2:$E$1858,5,FALSE), VLOOKUP($L431,'Girls WHO 5-19'!$A$2:$E$169,5,FALSE)))</f>
        <v>#N/A</v>
      </c>
      <c r="P431" s="9" t="str">
        <f t="shared" si="66"/>
        <v/>
      </c>
    </row>
    <row r="432" spans="2:16" x14ac:dyDescent="0.3">
      <c r="B432" s="5"/>
      <c r="C432" s="5"/>
      <c r="D432" s="5"/>
      <c r="E432" t="str">
        <f t="shared" si="68"/>
        <v/>
      </c>
      <c r="F432" t="str">
        <f t="shared" si="69"/>
        <v/>
      </c>
      <c r="G432" t="e">
        <f>IF($C432="Male",VLOOKUP($F432,'Boys CDC 0-20'!$B$2:$F$243,3,FALSE), VLOOKUP($F432,'Girls CDC 0-20'!$B$2:$F$243,3,FALSE))</f>
        <v>#N/A</v>
      </c>
      <c r="H432" t="e">
        <f>IF($C432="Male",VLOOKUP($F432,'Boys CDC 0-20'!$B$2:$F$243,4,FALSE), VLOOKUP($F432,'Girls CDC 0-20'!$B$2:$F$243,4,FALSE))</f>
        <v>#N/A</v>
      </c>
      <c r="I432" t="e">
        <f>IF($C432="Male",VLOOKUP($F432,'Boys CDC 0-20'!$B$2:$F$243,5,FALSE), VLOOKUP($F432,'Girls CDC 0-20'!$B$2:$F$243,5,FALSE))</f>
        <v>#N/A</v>
      </c>
      <c r="J432" s="9" t="str">
        <f t="shared" si="67"/>
        <v/>
      </c>
      <c r="K432" t="str">
        <f t="shared" si="70"/>
        <v/>
      </c>
      <c r="L432" t="str">
        <f t="shared" si="71"/>
        <v/>
      </c>
      <c r="M432">
        <f>1</f>
        <v>1</v>
      </c>
      <c r="N432" t="e">
        <f>IF(C432="Male",IF($K432&lt;1857,VLOOKUP($K432,'WHO Ht Boys 0-5'!$A$2:$E$1858,4,FALSE), VLOOKUP($L432,'WHO2007HtAgeBoys5-19'!$A$2:$E$169,4,FALSE)),IF($K432&lt;1857,VLOOKUP($K432,'Girls WHO 0-5'!$A$2:$E$1858,4,FALSE), VLOOKUP($L432,'Girls WHO 5-19'!$A$2:$E$169,4,FALSE)))</f>
        <v>#N/A</v>
      </c>
      <c r="O432" t="e">
        <f>IF(C432="Male",IF($K432&lt;1857,VLOOKUP($K432,'WHO Ht Boys 0-5'!$A$2:$E$1858,5,FALSE), VLOOKUP($L432,'WHO2007HtAgeBoys5-19'!$A$2:$E$169,5,FALSE)),IF($K432&lt;1857,VLOOKUP($K432,'Girls WHO 0-5'!$A$2:$E$1858,5,FALSE), VLOOKUP($L432,'Girls WHO 5-19'!$A$2:$E$169,5,FALSE)))</f>
        <v>#N/A</v>
      </c>
      <c r="P432" s="9" t="str">
        <f t="shared" si="66"/>
        <v/>
      </c>
    </row>
    <row r="433" spans="2:16" x14ac:dyDescent="0.3">
      <c r="B433" s="5"/>
      <c r="C433" s="5"/>
      <c r="D433" s="5"/>
      <c r="E433" t="str">
        <f t="shared" si="68"/>
        <v/>
      </c>
      <c r="F433" t="str">
        <f t="shared" si="69"/>
        <v/>
      </c>
      <c r="G433" t="e">
        <f>IF($C433="Male",VLOOKUP($F433,'Boys CDC 0-20'!$B$2:$F$243,3,FALSE), VLOOKUP($F433,'Girls CDC 0-20'!$B$2:$F$243,3,FALSE))</f>
        <v>#N/A</v>
      </c>
      <c r="H433" t="e">
        <f>IF($C433="Male",VLOOKUP($F433,'Boys CDC 0-20'!$B$2:$F$243,4,FALSE), VLOOKUP($F433,'Girls CDC 0-20'!$B$2:$F$243,4,FALSE))</f>
        <v>#N/A</v>
      </c>
      <c r="I433" t="e">
        <f>IF($C433="Male",VLOOKUP($F433,'Boys CDC 0-20'!$B$2:$F$243,5,FALSE), VLOOKUP($F433,'Girls CDC 0-20'!$B$2:$F$243,5,FALSE))</f>
        <v>#N/A</v>
      </c>
      <c r="J433" s="9" t="str">
        <f t="shared" si="67"/>
        <v/>
      </c>
      <c r="K433" t="str">
        <f t="shared" si="70"/>
        <v/>
      </c>
      <c r="L433" t="str">
        <f t="shared" si="71"/>
        <v/>
      </c>
      <c r="M433">
        <f>1</f>
        <v>1</v>
      </c>
      <c r="N433" t="e">
        <f>IF(C433="Male",IF($K433&lt;1857,VLOOKUP($K433,'WHO Ht Boys 0-5'!$A$2:$E$1858,4,FALSE), VLOOKUP($L433,'WHO2007HtAgeBoys5-19'!$A$2:$E$169,4,FALSE)),IF($K433&lt;1857,VLOOKUP($K433,'Girls WHO 0-5'!$A$2:$E$1858,4,FALSE), VLOOKUP($L433,'Girls WHO 5-19'!$A$2:$E$169,4,FALSE)))</f>
        <v>#N/A</v>
      </c>
      <c r="O433" t="e">
        <f>IF(C433="Male",IF($K433&lt;1857,VLOOKUP($K433,'WHO Ht Boys 0-5'!$A$2:$E$1858,5,FALSE), VLOOKUP($L433,'WHO2007HtAgeBoys5-19'!$A$2:$E$169,5,FALSE)),IF($K433&lt;1857,VLOOKUP($K433,'Girls WHO 0-5'!$A$2:$E$1858,5,FALSE), VLOOKUP($L433,'Girls WHO 5-19'!$A$2:$E$169,5,FALSE)))</f>
        <v>#N/A</v>
      </c>
      <c r="P433" s="9" t="str">
        <f t="shared" si="66"/>
        <v/>
      </c>
    </row>
    <row r="434" spans="2:16" x14ac:dyDescent="0.3">
      <c r="B434" s="5"/>
      <c r="C434" s="5"/>
      <c r="D434" s="5"/>
      <c r="E434" t="str">
        <f t="shared" si="68"/>
        <v/>
      </c>
      <c r="F434" t="str">
        <f t="shared" si="69"/>
        <v/>
      </c>
      <c r="G434" t="e">
        <f>IF($C434="Male",VLOOKUP($F434,'Boys CDC 0-20'!$B$2:$F$243,3,FALSE), VLOOKUP($F434,'Girls CDC 0-20'!$B$2:$F$243,3,FALSE))</f>
        <v>#N/A</v>
      </c>
      <c r="H434" t="e">
        <f>IF($C434="Male",VLOOKUP($F434,'Boys CDC 0-20'!$B$2:$F$243,4,FALSE), VLOOKUP($F434,'Girls CDC 0-20'!$B$2:$F$243,4,FALSE))</f>
        <v>#N/A</v>
      </c>
      <c r="I434" t="e">
        <f>IF($C434="Male",VLOOKUP($F434,'Boys CDC 0-20'!$B$2:$F$243,5,FALSE), VLOOKUP($F434,'Girls CDC 0-20'!$B$2:$F$243,5,FALSE))</f>
        <v>#N/A</v>
      </c>
      <c r="J434" s="9" t="str">
        <f t="shared" si="67"/>
        <v/>
      </c>
      <c r="K434" t="str">
        <f t="shared" si="70"/>
        <v/>
      </c>
      <c r="L434" t="str">
        <f t="shared" si="71"/>
        <v/>
      </c>
      <c r="M434">
        <f>1</f>
        <v>1</v>
      </c>
      <c r="N434" t="e">
        <f>IF(C434="Male",IF($K434&lt;1857,VLOOKUP($K434,'WHO Ht Boys 0-5'!$A$2:$E$1858,4,FALSE), VLOOKUP($L434,'WHO2007HtAgeBoys5-19'!$A$2:$E$169,4,FALSE)),IF($K434&lt;1857,VLOOKUP($K434,'Girls WHO 0-5'!$A$2:$E$1858,4,FALSE), VLOOKUP($L434,'Girls WHO 5-19'!$A$2:$E$169,4,FALSE)))</f>
        <v>#N/A</v>
      </c>
      <c r="O434" t="e">
        <f>IF(C434="Male",IF($K434&lt;1857,VLOOKUP($K434,'WHO Ht Boys 0-5'!$A$2:$E$1858,5,FALSE), VLOOKUP($L434,'WHO2007HtAgeBoys5-19'!$A$2:$E$169,5,FALSE)),IF($K434&lt;1857,VLOOKUP($K434,'Girls WHO 0-5'!$A$2:$E$1858,5,FALSE), VLOOKUP($L434,'Girls WHO 5-19'!$A$2:$E$169,5,FALSE)))</f>
        <v>#N/A</v>
      </c>
      <c r="P434" s="9" t="str">
        <f t="shared" si="66"/>
        <v/>
      </c>
    </row>
    <row r="435" spans="2:16" x14ac:dyDescent="0.3">
      <c r="B435" s="5"/>
      <c r="C435" s="5"/>
      <c r="D435" s="5"/>
      <c r="E435" t="str">
        <f t="shared" si="68"/>
        <v/>
      </c>
      <c r="F435" t="str">
        <f t="shared" si="69"/>
        <v/>
      </c>
      <c r="G435" t="e">
        <f>IF($C435="Male",VLOOKUP($F435,'Boys CDC 0-20'!$B$2:$F$243,3,FALSE), VLOOKUP($F435,'Girls CDC 0-20'!$B$2:$F$243,3,FALSE))</f>
        <v>#N/A</v>
      </c>
      <c r="H435" t="e">
        <f>IF($C435="Male",VLOOKUP($F435,'Boys CDC 0-20'!$B$2:$F$243,4,FALSE), VLOOKUP($F435,'Girls CDC 0-20'!$B$2:$F$243,4,FALSE))</f>
        <v>#N/A</v>
      </c>
      <c r="I435" t="e">
        <f>IF($C435="Male",VLOOKUP($F435,'Boys CDC 0-20'!$B$2:$F$243,5,FALSE), VLOOKUP($F435,'Girls CDC 0-20'!$B$2:$F$243,5,FALSE))</f>
        <v>#N/A</v>
      </c>
      <c r="J435" s="9" t="str">
        <f t="shared" si="67"/>
        <v/>
      </c>
      <c r="K435" t="str">
        <f t="shared" si="70"/>
        <v/>
      </c>
      <c r="L435" t="str">
        <f t="shared" si="71"/>
        <v/>
      </c>
      <c r="M435">
        <f>1</f>
        <v>1</v>
      </c>
      <c r="N435" t="e">
        <f>IF(C435="Male",IF($K435&lt;1857,VLOOKUP($K435,'WHO Ht Boys 0-5'!$A$2:$E$1858,4,FALSE), VLOOKUP($L435,'WHO2007HtAgeBoys5-19'!$A$2:$E$169,4,FALSE)),IF($K435&lt;1857,VLOOKUP($K435,'Girls WHO 0-5'!$A$2:$E$1858,4,FALSE), VLOOKUP($L435,'Girls WHO 5-19'!$A$2:$E$169,4,FALSE)))</f>
        <v>#N/A</v>
      </c>
      <c r="O435" t="e">
        <f>IF(C435="Male",IF($K435&lt;1857,VLOOKUP($K435,'WHO Ht Boys 0-5'!$A$2:$E$1858,5,FALSE), VLOOKUP($L435,'WHO2007HtAgeBoys5-19'!$A$2:$E$169,5,FALSE)),IF($K435&lt;1857,VLOOKUP($K435,'Girls WHO 0-5'!$A$2:$E$1858,5,FALSE), VLOOKUP($L435,'Girls WHO 5-19'!$A$2:$E$169,5,FALSE)))</f>
        <v>#N/A</v>
      </c>
      <c r="P435" s="9" t="str">
        <f t="shared" si="66"/>
        <v/>
      </c>
    </row>
    <row r="436" spans="2:16" x14ac:dyDescent="0.3">
      <c r="B436" s="5"/>
      <c r="C436" s="5"/>
      <c r="D436" s="5"/>
      <c r="E436" t="str">
        <f t="shared" si="68"/>
        <v/>
      </c>
      <c r="F436" t="str">
        <f t="shared" si="69"/>
        <v/>
      </c>
      <c r="G436" t="e">
        <f>IF($C436="Male",VLOOKUP($F436,'Boys CDC 0-20'!$B$2:$F$243,3,FALSE), VLOOKUP($F436,'Girls CDC 0-20'!$B$2:$F$243,3,FALSE))</f>
        <v>#N/A</v>
      </c>
      <c r="H436" t="e">
        <f>IF($C436="Male",VLOOKUP($F436,'Boys CDC 0-20'!$B$2:$F$243,4,FALSE), VLOOKUP($F436,'Girls CDC 0-20'!$B$2:$F$243,4,FALSE))</f>
        <v>#N/A</v>
      </c>
      <c r="I436" t="e">
        <f>IF($C436="Male",VLOOKUP($F436,'Boys CDC 0-20'!$B$2:$F$243,5,FALSE), VLOOKUP($F436,'Girls CDC 0-20'!$B$2:$F$243,5,FALSE))</f>
        <v>#N/A</v>
      </c>
      <c r="J436" s="9" t="str">
        <f t="shared" si="67"/>
        <v/>
      </c>
      <c r="K436" t="str">
        <f t="shared" si="70"/>
        <v/>
      </c>
      <c r="L436" t="str">
        <f t="shared" si="71"/>
        <v/>
      </c>
      <c r="M436">
        <f>1</f>
        <v>1</v>
      </c>
      <c r="N436" t="e">
        <f>IF(C436="Male",IF($K436&lt;1857,VLOOKUP($K436,'WHO Ht Boys 0-5'!$A$2:$E$1858,4,FALSE), VLOOKUP($L436,'WHO2007HtAgeBoys5-19'!$A$2:$E$169,4,FALSE)),IF($K436&lt;1857,VLOOKUP($K436,'Girls WHO 0-5'!$A$2:$E$1858,4,FALSE), VLOOKUP($L436,'Girls WHO 5-19'!$A$2:$E$169,4,FALSE)))</f>
        <v>#N/A</v>
      </c>
      <c r="O436" t="e">
        <f>IF(C436="Male",IF($K436&lt;1857,VLOOKUP($K436,'WHO Ht Boys 0-5'!$A$2:$E$1858,5,FALSE), VLOOKUP($L436,'WHO2007HtAgeBoys5-19'!$A$2:$E$169,5,FALSE)),IF($K436&lt;1857,VLOOKUP($K436,'Girls WHO 0-5'!$A$2:$E$1858,5,FALSE), VLOOKUP($L436,'Girls WHO 5-19'!$A$2:$E$169,5,FALSE)))</f>
        <v>#N/A</v>
      </c>
      <c r="P436" s="9" t="str">
        <f t="shared" si="66"/>
        <v/>
      </c>
    </row>
    <row r="437" spans="2:16" x14ac:dyDescent="0.3">
      <c r="B437" s="5"/>
      <c r="C437" s="5"/>
      <c r="D437" s="5"/>
      <c r="E437" t="str">
        <f t="shared" si="68"/>
        <v/>
      </c>
      <c r="F437" t="str">
        <f t="shared" si="69"/>
        <v/>
      </c>
      <c r="G437" t="e">
        <f>IF($C437="Male",VLOOKUP($F437,'Boys CDC 0-20'!$B$2:$F$243,3,FALSE), VLOOKUP($F437,'Girls CDC 0-20'!$B$2:$F$243,3,FALSE))</f>
        <v>#N/A</v>
      </c>
      <c r="H437" t="e">
        <f>IF($C437="Male",VLOOKUP($F437,'Boys CDC 0-20'!$B$2:$F$243,4,FALSE), VLOOKUP($F437,'Girls CDC 0-20'!$B$2:$F$243,4,FALSE))</f>
        <v>#N/A</v>
      </c>
      <c r="I437" t="e">
        <f>IF($C437="Male",VLOOKUP($F437,'Boys CDC 0-20'!$B$2:$F$243,5,FALSE), VLOOKUP($F437,'Girls CDC 0-20'!$B$2:$F$243,5,FALSE))</f>
        <v>#N/A</v>
      </c>
      <c r="J437" s="9" t="str">
        <f t="shared" si="67"/>
        <v/>
      </c>
      <c r="K437" t="str">
        <f t="shared" si="70"/>
        <v/>
      </c>
      <c r="L437" t="str">
        <f t="shared" si="71"/>
        <v/>
      </c>
      <c r="M437">
        <f>1</f>
        <v>1</v>
      </c>
      <c r="N437" t="e">
        <f>IF(C437="Male",IF($K437&lt;1857,VLOOKUP($K437,'WHO Ht Boys 0-5'!$A$2:$E$1858,4,FALSE), VLOOKUP($L437,'WHO2007HtAgeBoys5-19'!$A$2:$E$169,4,FALSE)),IF($K437&lt;1857,VLOOKUP($K437,'Girls WHO 0-5'!$A$2:$E$1858,4,FALSE), VLOOKUP($L437,'Girls WHO 5-19'!$A$2:$E$169,4,FALSE)))</f>
        <v>#N/A</v>
      </c>
      <c r="O437" t="e">
        <f>IF(C437="Male",IF($K437&lt;1857,VLOOKUP($K437,'WHO Ht Boys 0-5'!$A$2:$E$1858,5,FALSE), VLOOKUP($L437,'WHO2007HtAgeBoys5-19'!$A$2:$E$169,5,FALSE)),IF($K437&lt;1857,VLOOKUP($K437,'Girls WHO 0-5'!$A$2:$E$1858,5,FALSE), VLOOKUP($L437,'Girls WHO 5-19'!$A$2:$E$169,5,FALSE)))</f>
        <v>#N/A</v>
      </c>
      <c r="P437" s="9" t="str">
        <f t="shared" si="66"/>
        <v/>
      </c>
    </row>
    <row r="438" spans="2:16" x14ac:dyDescent="0.3">
      <c r="B438" s="5"/>
      <c r="C438" s="5"/>
      <c r="D438" s="5"/>
      <c r="E438" t="str">
        <f t="shared" si="68"/>
        <v/>
      </c>
      <c r="F438" t="str">
        <f t="shared" si="69"/>
        <v/>
      </c>
      <c r="G438" t="e">
        <f>IF($C438="Male",VLOOKUP($F438,'Boys CDC 0-20'!$B$2:$F$243,3,FALSE), VLOOKUP($F438,'Girls CDC 0-20'!$B$2:$F$243,3,FALSE))</f>
        <v>#N/A</v>
      </c>
      <c r="H438" t="e">
        <f>IF($C438="Male",VLOOKUP($F438,'Boys CDC 0-20'!$B$2:$F$243,4,FALSE), VLOOKUP($F438,'Girls CDC 0-20'!$B$2:$F$243,4,FALSE))</f>
        <v>#N/A</v>
      </c>
      <c r="I438" t="e">
        <f>IF($C438="Male",VLOOKUP($F438,'Boys CDC 0-20'!$B$2:$F$243,5,FALSE), VLOOKUP($F438,'Girls CDC 0-20'!$B$2:$F$243,5,FALSE))</f>
        <v>#N/A</v>
      </c>
      <c r="J438" s="9" t="str">
        <f t="shared" si="67"/>
        <v/>
      </c>
      <c r="K438" t="str">
        <f t="shared" si="70"/>
        <v/>
      </c>
      <c r="L438" t="str">
        <f t="shared" si="71"/>
        <v/>
      </c>
      <c r="M438">
        <f>1</f>
        <v>1</v>
      </c>
      <c r="N438" t="e">
        <f>IF(C438="Male",IF($K438&lt;1857,VLOOKUP($K438,'WHO Ht Boys 0-5'!$A$2:$E$1858,4,FALSE), VLOOKUP($L438,'WHO2007HtAgeBoys5-19'!$A$2:$E$169,4,FALSE)),IF($K438&lt;1857,VLOOKUP($K438,'Girls WHO 0-5'!$A$2:$E$1858,4,FALSE), VLOOKUP($L438,'Girls WHO 5-19'!$A$2:$E$169,4,FALSE)))</f>
        <v>#N/A</v>
      </c>
      <c r="O438" t="e">
        <f>IF(C438="Male",IF($K438&lt;1857,VLOOKUP($K438,'WHO Ht Boys 0-5'!$A$2:$E$1858,5,FALSE), VLOOKUP($L438,'WHO2007HtAgeBoys5-19'!$A$2:$E$169,5,FALSE)),IF($K438&lt;1857,VLOOKUP($K438,'Girls WHO 0-5'!$A$2:$E$1858,5,FALSE), VLOOKUP($L438,'Girls WHO 5-19'!$A$2:$E$169,5,FALSE)))</f>
        <v>#N/A</v>
      </c>
      <c r="P438" s="9" t="str">
        <f t="shared" si="66"/>
        <v/>
      </c>
    </row>
    <row r="439" spans="2:16" x14ac:dyDescent="0.3">
      <c r="B439" s="5"/>
      <c r="C439" s="5"/>
      <c r="D439" s="5"/>
      <c r="E439" t="str">
        <f t="shared" si="68"/>
        <v/>
      </c>
      <c r="F439" t="str">
        <f t="shared" si="69"/>
        <v/>
      </c>
      <c r="G439" t="e">
        <f>IF($C439="Male",VLOOKUP($F439,'Boys CDC 0-20'!$B$2:$F$243,3,FALSE), VLOOKUP($F439,'Girls CDC 0-20'!$B$2:$F$243,3,FALSE))</f>
        <v>#N/A</v>
      </c>
      <c r="H439" t="e">
        <f>IF($C439="Male",VLOOKUP($F439,'Boys CDC 0-20'!$B$2:$F$243,4,FALSE), VLOOKUP($F439,'Girls CDC 0-20'!$B$2:$F$243,4,FALSE))</f>
        <v>#N/A</v>
      </c>
      <c r="I439" t="e">
        <f>IF($C439="Male",VLOOKUP($F439,'Boys CDC 0-20'!$B$2:$F$243,5,FALSE), VLOOKUP($F439,'Girls CDC 0-20'!$B$2:$F$243,5,FALSE))</f>
        <v>#N/A</v>
      </c>
      <c r="J439" s="9" t="str">
        <f t="shared" si="67"/>
        <v/>
      </c>
      <c r="K439" t="str">
        <f t="shared" si="70"/>
        <v/>
      </c>
      <c r="L439" t="str">
        <f t="shared" si="71"/>
        <v/>
      </c>
      <c r="M439">
        <f>1</f>
        <v>1</v>
      </c>
      <c r="N439" t="e">
        <f>IF(C439="Male",IF($K439&lt;1857,VLOOKUP($K439,'WHO Ht Boys 0-5'!$A$2:$E$1858,4,FALSE), VLOOKUP($L439,'WHO2007HtAgeBoys5-19'!$A$2:$E$169,4,FALSE)),IF($K439&lt;1857,VLOOKUP($K439,'Girls WHO 0-5'!$A$2:$E$1858,4,FALSE), VLOOKUP($L439,'Girls WHO 5-19'!$A$2:$E$169,4,FALSE)))</f>
        <v>#N/A</v>
      </c>
      <c r="O439" t="e">
        <f>IF(C439="Male",IF($K439&lt;1857,VLOOKUP($K439,'WHO Ht Boys 0-5'!$A$2:$E$1858,5,FALSE), VLOOKUP($L439,'WHO2007HtAgeBoys5-19'!$A$2:$E$169,5,FALSE)),IF($K439&lt;1857,VLOOKUP($K439,'Girls WHO 0-5'!$A$2:$E$1858,5,FALSE), VLOOKUP($L439,'Girls WHO 5-19'!$A$2:$E$169,5,FALSE)))</f>
        <v>#N/A</v>
      </c>
      <c r="P439" s="9" t="str">
        <f t="shared" si="66"/>
        <v/>
      </c>
    </row>
    <row r="440" spans="2:16" x14ac:dyDescent="0.3">
      <c r="B440" s="5"/>
      <c r="C440" s="5"/>
      <c r="D440" s="5"/>
      <c r="E440" t="str">
        <f t="shared" si="68"/>
        <v/>
      </c>
      <c r="F440" t="str">
        <f t="shared" si="69"/>
        <v/>
      </c>
      <c r="G440" t="e">
        <f>IF($C440="Male",VLOOKUP($F440,'Boys CDC 0-20'!$B$2:$F$243,3,FALSE), VLOOKUP($F440,'Girls CDC 0-20'!$B$2:$F$243,3,FALSE))</f>
        <v>#N/A</v>
      </c>
      <c r="H440" t="e">
        <f>IF($C440="Male",VLOOKUP($F440,'Boys CDC 0-20'!$B$2:$F$243,4,FALSE), VLOOKUP($F440,'Girls CDC 0-20'!$B$2:$F$243,4,FALSE))</f>
        <v>#N/A</v>
      </c>
      <c r="I440" t="e">
        <f>IF($C440="Male",VLOOKUP($F440,'Boys CDC 0-20'!$B$2:$F$243,5,FALSE), VLOOKUP($F440,'Girls CDC 0-20'!$B$2:$F$243,5,FALSE))</f>
        <v>#N/A</v>
      </c>
      <c r="J440" s="9" t="str">
        <f t="shared" si="67"/>
        <v/>
      </c>
      <c r="K440" t="str">
        <f t="shared" si="70"/>
        <v/>
      </c>
      <c r="L440" t="str">
        <f t="shared" si="71"/>
        <v/>
      </c>
      <c r="M440">
        <f>1</f>
        <v>1</v>
      </c>
      <c r="N440" t="e">
        <f>IF(C440="Male",IF($K440&lt;1857,VLOOKUP($K440,'WHO Ht Boys 0-5'!$A$2:$E$1858,4,FALSE), VLOOKUP($L440,'WHO2007HtAgeBoys5-19'!$A$2:$E$169,4,FALSE)),IF($K440&lt;1857,VLOOKUP($K440,'Girls WHO 0-5'!$A$2:$E$1858,4,FALSE), VLOOKUP($L440,'Girls WHO 5-19'!$A$2:$E$169,4,FALSE)))</f>
        <v>#N/A</v>
      </c>
      <c r="O440" t="e">
        <f>IF(C440="Male",IF($K440&lt;1857,VLOOKUP($K440,'WHO Ht Boys 0-5'!$A$2:$E$1858,5,FALSE), VLOOKUP($L440,'WHO2007HtAgeBoys5-19'!$A$2:$E$169,5,FALSE)),IF($K440&lt;1857,VLOOKUP($K440,'Girls WHO 0-5'!$A$2:$E$1858,5,FALSE), VLOOKUP($L440,'Girls WHO 5-19'!$A$2:$E$169,5,FALSE)))</f>
        <v>#N/A</v>
      </c>
      <c r="P440" s="9" t="str">
        <f t="shared" si="66"/>
        <v/>
      </c>
    </row>
    <row r="441" spans="2:16" x14ac:dyDescent="0.3">
      <c r="B441" s="5"/>
      <c r="C441" s="5"/>
      <c r="D441" s="5"/>
      <c r="E441" t="str">
        <f t="shared" si="68"/>
        <v/>
      </c>
      <c r="F441" t="str">
        <f t="shared" si="69"/>
        <v/>
      </c>
      <c r="G441" t="e">
        <f>IF($C441="Male",VLOOKUP($F441,'Boys CDC 0-20'!$B$2:$F$243,3,FALSE), VLOOKUP($F441,'Girls CDC 0-20'!$B$2:$F$243,3,FALSE))</f>
        <v>#N/A</v>
      </c>
      <c r="H441" t="e">
        <f>IF($C441="Male",VLOOKUP($F441,'Boys CDC 0-20'!$B$2:$F$243,4,FALSE), VLOOKUP($F441,'Girls CDC 0-20'!$B$2:$F$243,4,FALSE))</f>
        <v>#N/A</v>
      </c>
      <c r="I441" t="e">
        <f>IF($C441="Male",VLOOKUP($F441,'Boys CDC 0-20'!$B$2:$F$243,5,FALSE), VLOOKUP($F441,'Girls CDC 0-20'!$B$2:$F$243,5,FALSE))</f>
        <v>#N/A</v>
      </c>
      <c r="J441" s="9" t="str">
        <f t="shared" si="67"/>
        <v/>
      </c>
      <c r="K441" t="str">
        <f t="shared" si="70"/>
        <v/>
      </c>
      <c r="L441" t="str">
        <f t="shared" si="71"/>
        <v/>
      </c>
      <c r="M441">
        <f>1</f>
        <v>1</v>
      </c>
      <c r="N441" t="e">
        <f>IF(C441="Male",IF($K441&lt;1857,VLOOKUP($K441,'WHO Ht Boys 0-5'!$A$2:$E$1858,4,FALSE), VLOOKUP($L441,'WHO2007HtAgeBoys5-19'!$A$2:$E$169,4,FALSE)),IF($K441&lt;1857,VLOOKUP($K441,'Girls WHO 0-5'!$A$2:$E$1858,4,FALSE), VLOOKUP($L441,'Girls WHO 5-19'!$A$2:$E$169,4,FALSE)))</f>
        <v>#N/A</v>
      </c>
      <c r="O441" t="e">
        <f>IF(C441="Male",IF($K441&lt;1857,VLOOKUP($K441,'WHO Ht Boys 0-5'!$A$2:$E$1858,5,FALSE), VLOOKUP($L441,'WHO2007HtAgeBoys5-19'!$A$2:$E$169,5,FALSE)),IF($K441&lt;1857,VLOOKUP($K441,'Girls WHO 0-5'!$A$2:$E$1858,5,FALSE), VLOOKUP($L441,'Girls WHO 5-19'!$A$2:$E$169,5,FALSE)))</f>
        <v>#N/A</v>
      </c>
      <c r="P441" s="9" t="str">
        <f t="shared" si="66"/>
        <v/>
      </c>
    </row>
    <row r="442" spans="2:16" x14ac:dyDescent="0.3">
      <c r="B442" s="5"/>
      <c r="C442" s="5"/>
      <c r="D442" s="5"/>
      <c r="E442" t="str">
        <f t="shared" si="68"/>
        <v/>
      </c>
      <c r="F442" t="str">
        <f t="shared" si="69"/>
        <v/>
      </c>
      <c r="G442" t="e">
        <f>IF($C442="Male",VLOOKUP($F442,'Boys CDC 0-20'!$B$2:$F$243,3,FALSE), VLOOKUP($F442,'Girls CDC 0-20'!$B$2:$F$243,3,FALSE))</f>
        <v>#N/A</v>
      </c>
      <c r="H442" t="e">
        <f>IF($C442="Male",VLOOKUP($F442,'Boys CDC 0-20'!$B$2:$F$243,4,FALSE), VLOOKUP($F442,'Girls CDC 0-20'!$B$2:$F$243,4,FALSE))</f>
        <v>#N/A</v>
      </c>
      <c r="I442" t="e">
        <f>IF($C442="Male",VLOOKUP($F442,'Boys CDC 0-20'!$B$2:$F$243,5,FALSE), VLOOKUP($F442,'Girls CDC 0-20'!$B$2:$F$243,5,FALSE))</f>
        <v>#N/A</v>
      </c>
      <c r="J442" s="9" t="str">
        <f t="shared" si="67"/>
        <v/>
      </c>
      <c r="K442" t="str">
        <f t="shared" si="70"/>
        <v/>
      </c>
      <c r="L442" t="str">
        <f t="shared" si="71"/>
        <v/>
      </c>
      <c r="M442">
        <f>1</f>
        <v>1</v>
      </c>
      <c r="N442" t="e">
        <f>IF(C442="Male",IF($K442&lt;1857,VLOOKUP($K442,'WHO Ht Boys 0-5'!$A$2:$E$1858,4,FALSE), VLOOKUP($L442,'WHO2007HtAgeBoys5-19'!$A$2:$E$169,4,FALSE)),IF($K442&lt;1857,VLOOKUP($K442,'Girls WHO 0-5'!$A$2:$E$1858,4,FALSE), VLOOKUP($L442,'Girls WHO 5-19'!$A$2:$E$169,4,FALSE)))</f>
        <v>#N/A</v>
      </c>
      <c r="O442" t="e">
        <f>IF(C442="Male",IF($K442&lt;1857,VLOOKUP($K442,'WHO Ht Boys 0-5'!$A$2:$E$1858,5,FALSE), VLOOKUP($L442,'WHO2007HtAgeBoys5-19'!$A$2:$E$169,5,FALSE)),IF($K442&lt;1857,VLOOKUP($K442,'Girls WHO 0-5'!$A$2:$E$1858,5,FALSE), VLOOKUP($L442,'Girls WHO 5-19'!$A$2:$E$169,5,FALSE)))</f>
        <v>#N/A</v>
      </c>
      <c r="P442" s="9" t="str">
        <f t="shared" si="66"/>
        <v/>
      </c>
    </row>
    <row r="443" spans="2:16" x14ac:dyDescent="0.3">
      <c r="B443" s="5"/>
      <c r="C443" s="5"/>
      <c r="D443" s="5"/>
      <c r="E443" t="str">
        <f t="shared" si="68"/>
        <v/>
      </c>
      <c r="F443" t="str">
        <f t="shared" si="69"/>
        <v/>
      </c>
      <c r="G443" t="e">
        <f>IF($C443="Male",VLOOKUP($F443,'Boys CDC 0-20'!$B$2:$F$243,3,FALSE), VLOOKUP($F443,'Girls CDC 0-20'!$B$2:$F$243,3,FALSE))</f>
        <v>#N/A</v>
      </c>
      <c r="H443" t="e">
        <f>IF($C443="Male",VLOOKUP($F443,'Boys CDC 0-20'!$B$2:$F$243,4,FALSE), VLOOKUP($F443,'Girls CDC 0-20'!$B$2:$F$243,4,FALSE))</f>
        <v>#N/A</v>
      </c>
      <c r="I443" t="e">
        <f>IF($C443="Male",VLOOKUP($F443,'Boys CDC 0-20'!$B$2:$F$243,5,FALSE), VLOOKUP($F443,'Girls CDC 0-20'!$B$2:$F$243,5,FALSE))</f>
        <v>#N/A</v>
      </c>
      <c r="J443" s="9" t="str">
        <f t="shared" si="67"/>
        <v/>
      </c>
      <c r="K443" t="str">
        <f t="shared" si="70"/>
        <v/>
      </c>
      <c r="L443" t="str">
        <f t="shared" si="71"/>
        <v/>
      </c>
      <c r="M443">
        <f>1</f>
        <v>1</v>
      </c>
      <c r="N443" t="e">
        <f>IF(C443="Male",IF($K443&lt;1857,VLOOKUP($K443,'WHO Ht Boys 0-5'!$A$2:$E$1858,4,FALSE), VLOOKUP($L443,'WHO2007HtAgeBoys5-19'!$A$2:$E$169,4,FALSE)),IF($K443&lt;1857,VLOOKUP($K443,'Girls WHO 0-5'!$A$2:$E$1858,4,FALSE), VLOOKUP($L443,'Girls WHO 5-19'!$A$2:$E$169,4,FALSE)))</f>
        <v>#N/A</v>
      </c>
      <c r="O443" t="e">
        <f>IF(C443="Male",IF($K443&lt;1857,VLOOKUP($K443,'WHO Ht Boys 0-5'!$A$2:$E$1858,5,FALSE), VLOOKUP($L443,'WHO2007HtAgeBoys5-19'!$A$2:$E$169,5,FALSE)),IF($K443&lt;1857,VLOOKUP($K443,'Girls WHO 0-5'!$A$2:$E$1858,5,FALSE), VLOOKUP($L443,'Girls WHO 5-19'!$A$2:$E$169,5,FALSE)))</f>
        <v>#N/A</v>
      </c>
      <c r="P443" s="9" t="str">
        <f t="shared" si="66"/>
        <v/>
      </c>
    </row>
    <row r="444" spans="2:16" x14ac:dyDescent="0.3">
      <c r="B444" s="5"/>
      <c r="C444" s="5"/>
      <c r="D444" s="5"/>
      <c r="E444" t="str">
        <f t="shared" si="68"/>
        <v/>
      </c>
      <c r="F444" t="str">
        <f t="shared" si="69"/>
        <v/>
      </c>
      <c r="G444" t="e">
        <f>IF($C444="Male",VLOOKUP($F444,'Boys CDC 0-20'!$B$2:$F$243,3,FALSE), VLOOKUP($F444,'Girls CDC 0-20'!$B$2:$F$243,3,FALSE))</f>
        <v>#N/A</v>
      </c>
      <c r="H444" t="e">
        <f>IF($C444="Male",VLOOKUP($F444,'Boys CDC 0-20'!$B$2:$F$243,4,FALSE), VLOOKUP($F444,'Girls CDC 0-20'!$B$2:$F$243,4,FALSE))</f>
        <v>#N/A</v>
      </c>
      <c r="I444" t="e">
        <f>IF($C444="Male",VLOOKUP($F444,'Boys CDC 0-20'!$B$2:$F$243,5,FALSE), VLOOKUP($F444,'Girls CDC 0-20'!$B$2:$F$243,5,FALSE))</f>
        <v>#N/A</v>
      </c>
      <c r="J444" s="9" t="str">
        <f t="shared" si="67"/>
        <v/>
      </c>
      <c r="K444" t="str">
        <f t="shared" si="70"/>
        <v/>
      </c>
      <c r="L444" t="str">
        <f t="shared" si="71"/>
        <v/>
      </c>
      <c r="M444">
        <f>1</f>
        <v>1</v>
      </c>
      <c r="N444" t="e">
        <f>IF(C444="Male",IF($K444&lt;1857,VLOOKUP($K444,'WHO Ht Boys 0-5'!$A$2:$E$1858,4,FALSE), VLOOKUP($L444,'WHO2007HtAgeBoys5-19'!$A$2:$E$169,4,FALSE)),IF($K444&lt;1857,VLOOKUP($K444,'Girls WHO 0-5'!$A$2:$E$1858,4,FALSE), VLOOKUP($L444,'Girls WHO 5-19'!$A$2:$E$169,4,FALSE)))</f>
        <v>#N/A</v>
      </c>
      <c r="O444" t="e">
        <f>IF(C444="Male",IF($K444&lt;1857,VLOOKUP($K444,'WHO Ht Boys 0-5'!$A$2:$E$1858,5,FALSE), VLOOKUP($L444,'WHO2007HtAgeBoys5-19'!$A$2:$E$169,5,FALSE)),IF($K444&lt;1857,VLOOKUP($K444,'Girls WHO 0-5'!$A$2:$E$1858,5,FALSE), VLOOKUP($L444,'Girls WHO 5-19'!$A$2:$E$169,5,FALSE)))</f>
        <v>#N/A</v>
      </c>
      <c r="P444" s="9" t="str">
        <f t="shared" si="66"/>
        <v/>
      </c>
    </row>
    <row r="445" spans="2:16" x14ac:dyDescent="0.3">
      <c r="B445" s="5"/>
      <c r="C445" s="5"/>
      <c r="D445" s="5"/>
      <c r="E445" t="str">
        <f t="shared" si="68"/>
        <v/>
      </c>
      <c r="F445" t="str">
        <f t="shared" si="69"/>
        <v/>
      </c>
      <c r="G445" t="e">
        <f>IF($C445="Male",VLOOKUP($F445,'Boys CDC 0-20'!$B$2:$F$243,3,FALSE), VLOOKUP($F445,'Girls CDC 0-20'!$B$2:$F$243,3,FALSE))</f>
        <v>#N/A</v>
      </c>
      <c r="H445" t="e">
        <f>IF($C445="Male",VLOOKUP($F445,'Boys CDC 0-20'!$B$2:$F$243,4,FALSE), VLOOKUP($F445,'Girls CDC 0-20'!$B$2:$F$243,4,FALSE))</f>
        <v>#N/A</v>
      </c>
      <c r="I445" t="e">
        <f>IF($C445="Male",VLOOKUP($F445,'Boys CDC 0-20'!$B$2:$F$243,5,FALSE), VLOOKUP($F445,'Girls CDC 0-20'!$B$2:$F$243,5,FALSE))</f>
        <v>#N/A</v>
      </c>
      <c r="J445" s="9" t="str">
        <f t="shared" si="67"/>
        <v/>
      </c>
      <c r="K445" t="str">
        <f t="shared" si="70"/>
        <v/>
      </c>
      <c r="L445" t="str">
        <f t="shared" si="71"/>
        <v/>
      </c>
      <c r="M445">
        <f>1</f>
        <v>1</v>
      </c>
      <c r="N445" t="e">
        <f>IF(C445="Male",IF($K445&lt;1857,VLOOKUP($K445,'WHO Ht Boys 0-5'!$A$2:$E$1858,4,FALSE), VLOOKUP($L445,'WHO2007HtAgeBoys5-19'!$A$2:$E$169,4,FALSE)),IF($K445&lt;1857,VLOOKUP($K445,'Girls WHO 0-5'!$A$2:$E$1858,4,FALSE), VLOOKUP($L445,'Girls WHO 5-19'!$A$2:$E$169,4,FALSE)))</f>
        <v>#N/A</v>
      </c>
      <c r="O445" t="e">
        <f>IF(C445="Male",IF($K445&lt;1857,VLOOKUP($K445,'WHO Ht Boys 0-5'!$A$2:$E$1858,5,FALSE), VLOOKUP($L445,'WHO2007HtAgeBoys5-19'!$A$2:$E$169,5,FALSE)),IF($K445&lt;1857,VLOOKUP($K445,'Girls WHO 0-5'!$A$2:$E$1858,5,FALSE), VLOOKUP($L445,'Girls WHO 5-19'!$A$2:$E$169,5,FALSE)))</f>
        <v>#N/A</v>
      </c>
      <c r="P445" s="9" t="str">
        <f t="shared" si="66"/>
        <v/>
      </c>
    </row>
    <row r="446" spans="2:16" x14ac:dyDescent="0.3">
      <c r="B446" s="5"/>
      <c r="C446" s="5"/>
      <c r="D446" s="5"/>
      <c r="E446" t="str">
        <f t="shared" si="68"/>
        <v/>
      </c>
      <c r="F446" t="str">
        <f t="shared" si="69"/>
        <v/>
      </c>
      <c r="G446" t="e">
        <f>IF($C446="Male",VLOOKUP($F446,'Boys CDC 0-20'!$B$2:$F$243,3,FALSE), VLOOKUP($F446,'Girls CDC 0-20'!$B$2:$F$243,3,FALSE))</f>
        <v>#N/A</v>
      </c>
      <c r="H446" t="e">
        <f>IF($C446="Male",VLOOKUP($F446,'Boys CDC 0-20'!$B$2:$F$243,4,FALSE), VLOOKUP($F446,'Girls CDC 0-20'!$B$2:$F$243,4,FALSE))</f>
        <v>#N/A</v>
      </c>
      <c r="I446" t="e">
        <f>IF($C446="Male",VLOOKUP($F446,'Boys CDC 0-20'!$B$2:$F$243,5,FALSE), VLOOKUP($F446,'Girls CDC 0-20'!$B$2:$F$243,5,FALSE))</f>
        <v>#N/A</v>
      </c>
      <c r="J446" s="9" t="str">
        <f t="shared" si="67"/>
        <v/>
      </c>
      <c r="K446" t="str">
        <f t="shared" si="70"/>
        <v/>
      </c>
      <c r="L446" t="str">
        <f t="shared" si="71"/>
        <v/>
      </c>
      <c r="M446">
        <f>1</f>
        <v>1</v>
      </c>
      <c r="N446" t="e">
        <f>IF(C446="Male",IF($K446&lt;1857,VLOOKUP($K446,'WHO Ht Boys 0-5'!$A$2:$E$1858,4,FALSE), VLOOKUP($L446,'WHO2007HtAgeBoys5-19'!$A$2:$E$169,4,FALSE)),IF($K446&lt;1857,VLOOKUP($K446,'Girls WHO 0-5'!$A$2:$E$1858,4,FALSE), VLOOKUP($L446,'Girls WHO 5-19'!$A$2:$E$169,4,FALSE)))</f>
        <v>#N/A</v>
      </c>
      <c r="O446" t="e">
        <f>IF(C446="Male",IF($K446&lt;1857,VLOOKUP($K446,'WHO Ht Boys 0-5'!$A$2:$E$1858,5,FALSE), VLOOKUP($L446,'WHO2007HtAgeBoys5-19'!$A$2:$E$169,5,FALSE)),IF($K446&lt;1857,VLOOKUP($K446,'Girls WHO 0-5'!$A$2:$E$1858,5,FALSE), VLOOKUP($L446,'Girls WHO 5-19'!$A$2:$E$169,5,FALSE)))</f>
        <v>#N/A</v>
      </c>
      <c r="P446" s="9" t="str">
        <f t="shared" si="66"/>
        <v/>
      </c>
    </row>
    <row r="447" spans="2:16" x14ac:dyDescent="0.3">
      <c r="B447" s="5"/>
      <c r="C447" s="5"/>
      <c r="D447" s="5"/>
      <c r="E447" t="str">
        <f t="shared" si="68"/>
        <v/>
      </c>
      <c r="F447" t="str">
        <f t="shared" si="69"/>
        <v/>
      </c>
      <c r="G447" t="e">
        <f>IF($C447="Male",VLOOKUP($F447,'Boys CDC 0-20'!$B$2:$F$243,3,FALSE), VLOOKUP($F447,'Girls CDC 0-20'!$B$2:$F$243,3,FALSE))</f>
        <v>#N/A</v>
      </c>
      <c r="H447" t="e">
        <f>IF($C447="Male",VLOOKUP($F447,'Boys CDC 0-20'!$B$2:$F$243,4,FALSE), VLOOKUP($F447,'Girls CDC 0-20'!$B$2:$F$243,4,FALSE))</f>
        <v>#N/A</v>
      </c>
      <c r="I447" t="e">
        <f>IF($C447="Male",VLOOKUP($F447,'Boys CDC 0-20'!$B$2:$F$243,5,FALSE), VLOOKUP($F447,'Girls CDC 0-20'!$B$2:$F$243,5,FALSE))</f>
        <v>#N/A</v>
      </c>
      <c r="J447" s="9" t="str">
        <f t="shared" si="67"/>
        <v/>
      </c>
      <c r="K447" t="str">
        <f t="shared" si="70"/>
        <v/>
      </c>
      <c r="L447" t="str">
        <f t="shared" si="71"/>
        <v/>
      </c>
      <c r="M447">
        <f>1</f>
        <v>1</v>
      </c>
      <c r="N447" t="e">
        <f>IF(C447="Male",IF($K447&lt;1857,VLOOKUP($K447,'WHO Ht Boys 0-5'!$A$2:$E$1858,4,FALSE), VLOOKUP($L447,'WHO2007HtAgeBoys5-19'!$A$2:$E$169,4,FALSE)),IF($K447&lt;1857,VLOOKUP($K447,'Girls WHO 0-5'!$A$2:$E$1858,4,FALSE), VLOOKUP($L447,'Girls WHO 5-19'!$A$2:$E$169,4,FALSE)))</f>
        <v>#N/A</v>
      </c>
      <c r="O447" t="e">
        <f>IF(C447="Male",IF($K447&lt;1857,VLOOKUP($K447,'WHO Ht Boys 0-5'!$A$2:$E$1858,5,FALSE), VLOOKUP($L447,'WHO2007HtAgeBoys5-19'!$A$2:$E$169,5,FALSE)),IF($K447&lt;1857,VLOOKUP($K447,'Girls WHO 0-5'!$A$2:$E$1858,5,FALSE), VLOOKUP($L447,'Girls WHO 5-19'!$A$2:$E$169,5,FALSE)))</f>
        <v>#N/A</v>
      </c>
      <c r="P447" s="9" t="str">
        <f t="shared" si="66"/>
        <v/>
      </c>
    </row>
    <row r="448" spans="2:16" x14ac:dyDescent="0.3">
      <c r="B448" s="5"/>
      <c r="C448" s="5"/>
      <c r="D448" s="5"/>
      <c r="E448" t="str">
        <f t="shared" si="68"/>
        <v/>
      </c>
      <c r="F448" t="str">
        <f t="shared" si="69"/>
        <v/>
      </c>
      <c r="G448" t="e">
        <f>IF($C448="Male",VLOOKUP($F448,'Boys CDC 0-20'!$B$2:$F$243,3,FALSE), VLOOKUP($F448,'Girls CDC 0-20'!$B$2:$F$243,3,FALSE))</f>
        <v>#N/A</v>
      </c>
      <c r="H448" t="e">
        <f>IF($C448="Male",VLOOKUP($F448,'Boys CDC 0-20'!$B$2:$F$243,4,FALSE), VLOOKUP($F448,'Girls CDC 0-20'!$B$2:$F$243,4,FALSE))</f>
        <v>#N/A</v>
      </c>
      <c r="I448" t="e">
        <f>IF($C448="Male",VLOOKUP($F448,'Boys CDC 0-20'!$B$2:$F$243,5,FALSE), VLOOKUP($F448,'Girls CDC 0-20'!$B$2:$F$243,5,FALSE))</f>
        <v>#N/A</v>
      </c>
      <c r="J448" s="9" t="str">
        <f t="shared" si="67"/>
        <v/>
      </c>
      <c r="K448" t="str">
        <f t="shared" si="70"/>
        <v/>
      </c>
      <c r="L448" t="str">
        <f t="shared" si="71"/>
        <v/>
      </c>
      <c r="M448">
        <f>1</f>
        <v>1</v>
      </c>
      <c r="N448" t="e">
        <f>IF(C448="Male",IF($K448&lt;1857,VLOOKUP($K448,'WHO Ht Boys 0-5'!$A$2:$E$1858,4,FALSE), VLOOKUP($L448,'WHO2007HtAgeBoys5-19'!$A$2:$E$169,4,FALSE)),IF($K448&lt;1857,VLOOKUP($K448,'Girls WHO 0-5'!$A$2:$E$1858,4,FALSE), VLOOKUP($L448,'Girls WHO 5-19'!$A$2:$E$169,4,FALSE)))</f>
        <v>#N/A</v>
      </c>
      <c r="O448" t="e">
        <f>IF(C448="Male",IF($K448&lt;1857,VLOOKUP($K448,'WHO Ht Boys 0-5'!$A$2:$E$1858,5,FALSE), VLOOKUP($L448,'WHO2007HtAgeBoys5-19'!$A$2:$E$169,5,FALSE)),IF($K448&lt;1857,VLOOKUP($K448,'Girls WHO 0-5'!$A$2:$E$1858,5,FALSE), VLOOKUP($L448,'Girls WHO 5-19'!$A$2:$E$169,5,FALSE)))</f>
        <v>#N/A</v>
      </c>
      <c r="P448" s="9" t="str">
        <f t="shared" si="66"/>
        <v/>
      </c>
    </row>
    <row r="449" spans="2:16" x14ac:dyDescent="0.3">
      <c r="B449" s="5"/>
      <c r="C449" s="5"/>
      <c r="D449" s="5"/>
      <c r="E449" t="str">
        <f t="shared" si="68"/>
        <v/>
      </c>
      <c r="F449" t="str">
        <f t="shared" si="69"/>
        <v/>
      </c>
      <c r="G449" t="e">
        <f>IF($C449="Male",VLOOKUP($F449,'Boys CDC 0-20'!$B$2:$F$243,3,FALSE), VLOOKUP($F449,'Girls CDC 0-20'!$B$2:$F$243,3,FALSE))</f>
        <v>#N/A</v>
      </c>
      <c r="H449" t="e">
        <f>IF($C449="Male",VLOOKUP($F449,'Boys CDC 0-20'!$B$2:$F$243,4,FALSE), VLOOKUP($F449,'Girls CDC 0-20'!$B$2:$F$243,4,FALSE))</f>
        <v>#N/A</v>
      </c>
      <c r="I449" t="e">
        <f>IF($C449="Male",VLOOKUP($F449,'Boys CDC 0-20'!$B$2:$F$243,5,FALSE), VLOOKUP($F449,'Girls CDC 0-20'!$B$2:$F$243,5,FALSE))</f>
        <v>#N/A</v>
      </c>
      <c r="J449" s="9" t="str">
        <f t="shared" si="67"/>
        <v/>
      </c>
      <c r="K449" t="str">
        <f t="shared" si="70"/>
        <v/>
      </c>
      <c r="L449" t="str">
        <f t="shared" si="71"/>
        <v/>
      </c>
      <c r="M449">
        <f>1</f>
        <v>1</v>
      </c>
      <c r="N449" t="e">
        <f>IF(C449="Male",IF($K449&lt;1857,VLOOKUP($K449,'WHO Ht Boys 0-5'!$A$2:$E$1858,4,FALSE), VLOOKUP($L449,'WHO2007HtAgeBoys5-19'!$A$2:$E$169,4,FALSE)),IF($K449&lt;1857,VLOOKUP($K449,'Girls WHO 0-5'!$A$2:$E$1858,4,FALSE), VLOOKUP($L449,'Girls WHO 5-19'!$A$2:$E$169,4,FALSE)))</f>
        <v>#N/A</v>
      </c>
      <c r="O449" t="e">
        <f>IF(C449="Male",IF($K449&lt;1857,VLOOKUP($K449,'WHO Ht Boys 0-5'!$A$2:$E$1858,5,FALSE), VLOOKUP($L449,'WHO2007HtAgeBoys5-19'!$A$2:$E$169,5,FALSE)),IF($K449&lt;1857,VLOOKUP($K449,'Girls WHO 0-5'!$A$2:$E$1858,5,FALSE), VLOOKUP($L449,'Girls WHO 5-19'!$A$2:$E$169,5,FALSE)))</f>
        <v>#N/A</v>
      </c>
      <c r="P449" s="9" t="str">
        <f t="shared" si="66"/>
        <v/>
      </c>
    </row>
    <row r="450" spans="2:16" x14ac:dyDescent="0.3">
      <c r="B450" s="5"/>
      <c r="C450" s="5"/>
      <c r="D450" s="5"/>
      <c r="E450" t="str">
        <f t="shared" si="68"/>
        <v/>
      </c>
      <c r="F450" t="str">
        <f t="shared" si="69"/>
        <v/>
      </c>
      <c r="G450" t="e">
        <f>IF($C450="Male",VLOOKUP($F450,'Boys CDC 0-20'!$B$2:$F$243,3,FALSE), VLOOKUP($F450,'Girls CDC 0-20'!$B$2:$F$243,3,FALSE))</f>
        <v>#N/A</v>
      </c>
      <c r="H450" t="e">
        <f>IF($C450="Male",VLOOKUP($F450,'Boys CDC 0-20'!$B$2:$F$243,4,FALSE), VLOOKUP($F450,'Girls CDC 0-20'!$B$2:$F$243,4,FALSE))</f>
        <v>#N/A</v>
      </c>
      <c r="I450" t="e">
        <f>IF($C450="Male",VLOOKUP($F450,'Boys CDC 0-20'!$B$2:$F$243,5,FALSE), VLOOKUP($F450,'Girls CDC 0-20'!$B$2:$F$243,5,FALSE))</f>
        <v>#N/A</v>
      </c>
      <c r="J450" s="9" t="str">
        <f t="shared" si="67"/>
        <v/>
      </c>
      <c r="K450" t="str">
        <f t="shared" si="70"/>
        <v/>
      </c>
      <c r="L450" t="str">
        <f t="shared" si="71"/>
        <v/>
      </c>
      <c r="M450">
        <f>1</f>
        <v>1</v>
      </c>
      <c r="N450" t="e">
        <f>IF(C450="Male",IF($K450&lt;1857,VLOOKUP($K450,'WHO Ht Boys 0-5'!$A$2:$E$1858,4,FALSE), VLOOKUP($L450,'WHO2007HtAgeBoys5-19'!$A$2:$E$169,4,FALSE)),IF($K450&lt;1857,VLOOKUP($K450,'Girls WHO 0-5'!$A$2:$E$1858,4,FALSE), VLOOKUP($L450,'Girls WHO 5-19'!$A$2:$E$169,4,FALSE)))</f>
        <v>#N/A</v>
      </c>
      <c r="O450" t="e">
        <f>IF(C450="Male",IF($K450&lt;1857,VLOOKUP($K450,'WHO Ht Boys 0-5'!$A$2:$E$1858,5,FALSE), VLOOKUP($L450,'WHO2007HtAgeBoys5-19'!$A$2:$E$169,5,FALSE)),IF($K450&lt;1857,VLOOKUP($K450,'Girls WHO 0-5'!$A$2:$E$1858,5,FALSE), VLOOKUP($L450,'Girls WHO 5-19'!$A$2:$E$169,5,FALSE)))</f>
        <v>#N/A</v>
      </c>
      <c r="P450" s="9" t="str">
        <f t="shared" si="66"/>
        <v/>
      </c>
    </row>
    <row r="451" spans="2:16" x14ac:dyDescent="0.3">
      <c r="B451" s="5"/>
      <c r="C451" s="5"/>
      <c r="D451" s="5"/>
      <c r="E451" t="str">
        <f t="shared" si="68"/>
        <v/>
      </c>
      <c r="F451" t="str">
        <f t="shared" si="69"/>
        <v/>
      </c>
      <c r="G451" t="e">
        <f>IF($C451="Male",VLOOKUP($F451,'Boys CDC 0-20'!$B$2:$F$243,3,FALSE), VLOOKUP($F451,'Girls CDC 0-20'!$B$2:$F$243,3,FALSE))</f>
        <v>#N/A</v>
      </c>
      <c r="H451" t="e">
        <f>IF($C451="Male",VLOOKUP($F451,'Boys CDC 0-20'!$B$2:$F$243,4,FALSE), VLOOKUP($F451,'Girls CDC 0-20'!$B$2:$F$243,4,FALSE))</f>
        <v>#N/A</v>
      </c>
      <c r="I451" t="e">
        <f>IF($C451="Male",VLOOKUP($F451,'Boys CDC 0-20'!$B$2:$F$243,5,FALSE), VLOOKUP($F451,'Girls CDC 0-20'!$B$2:$F$243,5,FALSE))</f>
        <v>#N/A</v>
      </c>
      <c r="J451" s="9" t="str">
        <f t="shared" si="67"/>
        <v/>
      </c>
      <c r="K451" t="str">
        <f t="shared" si="70"/>
        <v/>
      </c>
      <c r="L451" t="str">
        <f t="shared" si="71"/>
        <v/>
      </c>
      <c r="M451">
        <f>1</f>
        <v>1</v>
      </c>
      <c r="N451" t="e">
        <f>IF(C451="Male",IF($K451&lt;1857,VLOOKUP($K451,'WHO Ht Boys 0-5'!$A$2:$E$1858,4,FALSE), VLOOKUP($L451,'WHO2007HtAgeBoys5-19'!$A$2:$E$169,4,FALSE)),IF($K451&lt;1857,VLOOKUP($K451,'Girls WHO 0-5'!$A$2:$E$1858,4,FALSE), VLOOKUP($L451,'Girls WHO 5-19'!$A$2:$E$169,4,FALSE)))</f>
        <v>#N/A</v>
      </c>
      <c r="O451" t="e">
        <f>IF(C451="Male",IF($K451&lt;1857,VLOOKUP($K451,'WHO Ht Boys 0-5'!$A$2:$E$1858,5,FALSE), VLOOKUP($L451,'WHO2007HtAgeBoys5-19'!$A$2:$E$169,5,FALSE)),IF($K451&lt;1857,VLOOKUP($K451,'Girls WHO 0-5'!$A$2:$E$1858,5,FALSE), VLOOKUP($L451,'Girls WHO 5-19'!$A$2:$E$169,5,FALSE)))</f>
        <v>#N/A</v>
      </c>
      <c r="P451" s="9" t="str">
        <f t="shared" ref="P451:P514" si="72">IF(OR(B451="",C451="", D451=""),"",(((D451/N451)^M451)-1)/(M451*O451))</f>
        <v/>
      </c>
    </row>
    <row r="452" spans="2:16" x14ac:dyDescent="0.3">
      <c r="B452" s="5"/>
      <c r="C452" s="5"/>
      <c r="D452" s="5"/>
      <c r="E452" t="str">
        <f t="shared" si="68"/>
        <v/>
      </c>
      <c r="F452" t="str">
        <f t="shared" si="69"/>
        <v/>
      </c>
      <c r="G452" t="e">
        <f>IF($C452="Male",VLOOKUP($F452,'Boys CDC 0-20'!$B$2:$F$243,3,FALSE), VLOOKUP($F452,'Girls CDC 0-20'!$B$2:$F$243,3,FALSE))</f>
        <v>#N/A</v>
      </c>
      <c r="H452" t="e">
        <f>IF($C452="Male",VLOOKUP($F452,'Boys CDC 0-20'!$B$2:$F$243,4,FALSE), VLOOKUP($F452,'Girls CDC 0-20'!$B$2:$F$243,4,FALSE))</f>
        <v>#N/A</v>
      </c>
      <c r="I452" t="e">
        <f>IF($C452="Male",VLOOKUP($F452,'Boys CDC 0-20'!$B$2:$F$243,5,FALSE), VLOOKUP($F452,'Girls CDC 0-20'!$B$2:$F$243,5,FALSE))</f>
        <v>#N/A</v>
      </c>
      <c r="J452" s="9" t="str">
        <f t="shared" si="67"/>
        <v/>
      </c>
      <c r="K452" t="str">
        <f t="shared" si="70"/>
        <v/>
      </c>
      <c r="L452" t="str">
        <f t="shared" si="71"/>
        <v/>
      </c>
      <c r="M452">
        <f>1</f>
        <v>1</v>
      </c>
      <c r="N452" t="e">
        <f>IF(C452="Male",IF($K452&lt;1857,VLOOKUP($K452,'WHO Ht Boys 0-5'!$A$2:$E$1858,4,FALSE), VLOOKUP($L452,'WHO2007HtAgeBoys5-19'!$A$2:$E$169,4,FALSE)),IF($K452&lt;1857,VLOOKUP($K452,'Girls WHO 0-5'!$A$2:$E$1858,4,FALSE), VLOOKUP($L452,'Girls WHO 5-19'!$A$2:$E$169,4,FALSE)))</f>
        <v>#N/A</v>
      </c>
      <c r="O452" t="e">
        <f>IF(C452="Male",IF($K452&lt;1857,VLOOKUP($K452,'WHO Ht Boys 0-5'!$A$2:$E$1858,5,FALSE), VLOOKUP($L452,'WHO2007HtAgeBoys5-19'!$A$2:$E$169,5,FALSE)),IF($K452&lt;1857,VLOOKUP($K452,'Girls WHO 0-5'!$A$2:$E$1858,5,FALSE), VLOOKUP($L452,'Girls WHO 5-19'!$A$2:$E$169,5,FALSE)))</f>
        <v>#N/A</v>
      </c>
      <c r="P452" s="9" t="str">
        <f t="shared" si="72"/>
        <v/>
      </c>
    </row>
    <row r="453" spans="2:16" x14ac:dyDescent="0.3">
      <c r="B453" s="5"/>
      <c r="C453" s="5"/>
      <c r="D453" s="5"/>
      <c r="E453" t="str">
        <f t="shared" si="68"/>
        <v/>
      </c>
      <c r="F453" t="str">
        <f t="shared" si="69"/>
        <v/>
      </c>
      <c r="G453" t="e">
        <f>IF($C453="Male",VLOOKUP($F453,'Boys CDC 0-20'!$B$2:$F$243,3,FALSE), VLOOKUP($F453,'Girls CDC 0-20'!$B$2:$F$243,3,FALSE))</f>
        <v>#N/A</v>
      </c>
      <c r="H453" t="e">
        <f>IF($C453="Male",VLOOKUP($F453,'Boys CDC 0-20'!$B$2:$F$243,4,FALSE), VLOOKUP($F453,'Girls CDC 0-20'!$B$2:$F$243,4,FALSE))</f>
        <v>#N/A</v>
      </c>
      <c r="I453" t="e">
        <f>IF($C453="Male",VLOOKUP($F453,'Boys CDC 0-20'!$B$2:$F$243,5,FALSE), VLOOKUP($F453,'Girls CDC 0-20'!$B$2:$F$243,5,FALSE))</f>
        <v>#N/A</v>
      </c>
      <c r="J453" s="9" t="str">
        <f t="shared" si="67"/>
        <v/>
      </c>
      <c r="K453" t="str">
        <f t="shared" si="70"/>
        <v/>
      </c>
      <c r="L453" t="str">
        <f t="shared" si="71"/>
        <v/>
      </c>
      <c r="M453">
        <f>1</f>
        <v>1</v>
      </c>
      <c r="N453" t="e">
        <f>IF(C453="Male",IF($K453&lt;1857,VLOOKUP($K453,'WHO Ht Boys 0-5'!$A$2:$E$1858,4,FALSE), VLOOKUP($L453,'WHO2007HtAgeBoys5-19'!$A$2:$E$169,4,FALSE)),IF($K453&lt;1857,VLOOKUP($K453,'Girls WHO 0-5'!$A$2:$E$1858,4,FALSE), VLOOKUP($L453,'Girls WHO 5-19'!$A$2:$E$169,4,FALSE)))</f>
        <v>#N/A</v>
      </c>
      <c r="O453" t="e">
        <f>IF(C453="Male",IF($K453&lt;1857,VLOOKUP($K453,'WHO Ht Boys 0-5'!$A$2:$E$1858,5,FALSE), VLOOKUP($L453,'WHO2007HtAgeBoys5-19'!$A$2:$E$169,5,FALSE)),IF($K453&lt;1857,VLOOKUP($K453,'Girls WHO 0-5'!$A$2:$E$1858,5,FALSE), VLOOKUP($L453,'Girls WHO 5-19'!$A$2:$E$169,5,FALSE)))</f>
        <v>#N/A</v>
      </c>
      <c r="P453" s="9" t="str">
        <f t="shared" si="72"/>
        <v/>
      </c>
    </row>
    <row r="454" spans="2:16" x14ac:dyDescent="0.3">
      <c r="B454" s="5"/>
      <c r="C454" s="5"/>
      <c r="D454" s="5"/>
      <c r="E454" t="str">
        <f t="shared" si="68"/>
        <v/>
      </c>
      <c r="F454" t="str">
        <f t="shared" si="69"/>
        <v/>
      </c>
      <c r="G454" t="e">
        <f>IF($C454="Male",VLOOKUP($F454,'Boys CDC 0-20'!$B$2:$F$243,3,FALSE), VLOOKUP($F454,'Girls CDC 0-20'!$B$2:$F$243,3,FALSE))</f>
        <v>#N/A</v>
      </c>
      <c r="H454" t="e">
        <f>IF($C454="Male",VLOOKUP($F454,'Boys CDC 0-20'!$B$2:$F$243,4,FALSE), VLOOKUP($F454,'Girls CDC 0-20'!$B$2:$F$243,4,FALSE))</f>
        <v>#N/A</v>
      </c>
      <c r="I454" t="e">
        <f>IF($C454="Male",VLOOKUP($F454,'Boys CDC 0-20'!$B$2:$F$243,5,FALSE), VLOOKUP($F454,'Girls CDC 0-20'!$B$2:$F$243,5,FALSE))</f>
        <v>#N/A</v>
      </c>
      <c r="J454" s="9" t="str">
        <f t="shared" si="67"/>
        <v/>
      </c>
      <c r="K454" t="str">
        <f t="shared" si="70"/>
        <v/>
      </c>
      <c r="L454" t="str">
        <f t="shared" si="71"/>
        <v/>
      </c>
      <c r="M454">
        <f>1</f>
        <v>1</v>
      </c>
      <c r="N454" t="e">
        <f>IF(C454="Male",IF($K454&lt;1857,VLOOKUP($K454,'WHO Ht Boys 0-5'!$A$2:$E$1858,4,FALSE), VLOOKUP($L454,'WHO2007HtAgeBoys5-19'!$A$2:$E$169,4,FALSE)),IF($K454&lt;1857,VLOOKUP($K454,'Girls WHO 0-5'!$A$2:$E$1858,4,FALSE), VLOOKUP($L454,'Girls WHO 5-19'!$A$2:$E$169,4,FALSE)))</f>
        <v>#N/A</v>
      </c>
      <c r="O454" t="e">
        <f>IF(C454="Male",IF($K454&lt;1857,VLOOKUP($K454,'WHO Ht Boys 0-5'!$A$2:$E$1858,5,FALSE), VLOOKUP($L454,'WHO2007HtAgeBoys5-19'!$A$2:$E$169,5,FALSE)),IF($K454&lt;1857,VLOOKUP($K454,'Girls WHO 0-5'!$A$2:$E$1858,5,FALSE), VLOOKUP($L454,'Girls WHO 5-19'!$A$2:$E$169,5,FALSE)))</f>
        <v>#N/A</v>
      </c>
      <c r="P454" s="9" t="str">
        <f t="shared" si="72"/>
        <v/>
      </c>
    </row>
    <row r="455" spans="2:16" x14ac:dyDescent="0.3">
      <c r="B455" s="5"/>
      <c r="C455" s="5"/>
      <c r="D455" s="5"/>
      <c r="E455" t="str">
        <f t="shared" si="68"/>
        <v/>
      </c>
      <c r="F455" t="str">
        <f t="shared" si="69"/>
        <v/>
      </c>
      <c r="G455" t="e">
        <f>IF($C455="Male",VLOOKUP($F455,'Boys CDC 0-20'!$B$2:$F$243,3,FALSE), VLOOKUP($F455,'Girls CDC 0-20'!$B$2:$F$243,3,FALSE))</f>
        <v>#N/A</v>
      </c>
      <c r="H455" t="e">
        <f>IF($C455="Male",VLOOKUP($F455,'Boys CDC 0-20'!$B$2:$F$243,4,FALSE), VLOOKUP($F455,'Girls CDC 0-20'!$B$2:$F$243,4,FALSE))</f>
        <v>#N/A</v>
      </c>
      <c r="I455" t="e">
        <f>IF($C455="Male",VLOOKUP($F455,'Boys CDC 0-20'!$B$2:$F$243,5,FALSE), VLOOKUP($F455,'Girls CDC 0-20'!$B$2:$F$243,5,FALSE))</f>
        <v>#N/A</v>
      </c>
      <c r="J455" s="9" t="str">
        <f t="shared" si="67"/>
        <v/>
      </c>
      <c r="K455" t="str">
        <f t="shared" si="70"/>
        <v/>
      </c>
      <c r="L455" t="str">
        <f t="shared" si="71"/>
        <v/>
      </c>
      <c r="M455">
        <f>1</f>
        <v>1</v>
      </c>
      <c r="N455" t="e">
        <f>IF(C455="Male",IF($K455&lt;1857,VLOOKUP($K455,'WHO Ht Boys 0-5'!$A$2:$E$1858,4,FALSE), VLOOKUP($L455,'WHO2007HtAgeBoys5-19'!$A$2:$E$169,4,FALSE)),IF($K455&lt;1857,VLOOKUP($K455,'Girls WHO 0-5'!$A$2:$E$1858,4,FALSE), VLOOKUP($L455,'Girls WHO 5-19'!$A$2:$E$169,4,FALSE)))</f>
        <v>#N/A</v>
      </c>
      <c r="O455" t="e">
        <f>IF(C455="Male",IF($K455&lt;1857,VLOOKUP($K455,'WHO Ht Boys 0-5'!$A$2:$E$1858,5,FALSE), VLOOKUP($L455,'WHO2007HtAgeBoys5-19'!$A$2:$E$169,5,FALSE)),IF($K455&lt;1857,VLOOKUP($K455,'Girls WHO 0-5'!$A$2:$E$1858,5,FALSE), VLOOKUP($L455,'Girls WHO 5-19'!$A$2:$E$169,5,FALSE)))</f>
        <v>#N/A</v>
      </c>
      <c r="P455" s="9" t="str">
        <f t="shared" si="72"/>
        <v/>
      </c>
    </row>
    <row r="456" spans="2:16" x14ac:dyDescent="0.3">
      <c r="B456" s="5"/>
      <c r="C456" s="5"/>
      <c r="D456" s="5"/>
      <c r="E456" t="str">
        <f t="shared" si="68"/>
        <v/>
      </c>
      <c r="F456" t="str">
        <f t="shared" si="69"/>
        <v/>
      </c>
      <c r="G456" t="e">
        <f>IF($C456="Male",VLOOKUP($F456,'Boys CDC 0-20'!$B$2:$F$243,3,FALSE), VLOOKUP($F456,'Girls CDC 0-20'!$B$2:$F$243,3,FALSE))</f>
        <v>#N/A</v>
      </c>
      <c r="H456" t="e">
        <f>IF($C456="Male",VLOOKUP($F456,'Boys CDC 0-20'!$B$2:$F$243,4,FALSE), VLOOKUP($F456,'Girls CDC 0-20'!$B$2:$F$243,4,FALSE))</f>
        <v>#N/A</v>
      </c>
      <c r="I456" t="e">
        <f>IF($C456="Male",VLOOKUP($F456,'Boys CDC 0-20'!$B$2:$F$243,5,FALSE), VLOOKUP($F456,'Girls CDC 0-20'!$B$2:$F$243,5,FALSE))</f>
        <v>#N/A</v>
      </c>
      <c r="J456" s="9" t="str">
        <f t="shared" si="67"/>
        <v/>
      </c>
      <c r="K456" t="str">
        <f t="shared" si="70"/>
        <v/>
      </c>
      <c r="L456" t="str">
        <f t="shared" si="71"/>
        <v/>
      </c>
      <c r="M456">
        <f>1</f>
        <v>1</v>
      </c>
      <c r="N456" t="e">
        <f>IF(C456="Male",IF($K456&lt;1857,VLOOKUP($K456,'WHO Ht Boys 0-5'!$A$2:$E$1858,4,FALSE), VLOOKUP($L456,'WHO2007HtAgeBoys5-19'!$A$2:$E$169,4,FALSE)),IF($K456&lt;1857,VLOOKUP($K456,'Girls WHO 0-5'!$A$2:$E$1858,4,FALSE), VLOOKUP($L456,'Girls WHO 5-19'!$A$2:$E$169,4,FALSE)))</f>
        <v>#N/A</v>
      </c>
      <c r="O456" t="e">
        <f>IF(C456="Male",IF($K456&lt;1857,VLOOKUP($K456,'WHO Ht Boys 0-5'!$A$2:$E$1858,5,FALSE), VLOOKUP($L456,'WHO2007HtAgeBoys5-19'!$A$2:$E$169,5,FALSE)),IF($K456&lt;1857,VLOOKUP($K456,'Girls WHO 0-5'!$A$2:$E$1858,5,FALSE), VLOOKUP($L456,'Girls WHO 5-19'!$A$2:$E$169,5,FALSE)))</f>
        <v>#N/A</v>
      </c>
      <c r="P456" s="9" t="str">
        <f t="shared" si="72"/>
        <v/>
      </c>
    </row>
    <row r="457" spans="2:16" x14ac:dyDescent="0.3">
      <c r="B457" s="5"/>
      <c r="C457" s="5"/>
      <c r="D457" s="5"/>
      <c r="E457" t="str">
        <f t="shared" si="68"/>
        <v/>
      </c>
      <c r="F457" t="str">
        <f t="shared" si="69"/>
        <v/>
      </c>
      <c r="G457" t="e">
        <f>IF($C457="Male",VLOOKUP($F457,'Boys CDC 0-20'!$B$2:$F$243,3,FALSE), VLOOKUP($F457,'Girls CDC 0-20'!$B$2:$F$243,3,FALSE))</f>
        <v>#N/A</v>
      </c>
      <c r="H457" t="e">
        <f>IF($C457="Male",VLOOKUP($F457,'Boys CDC 0-20'!$B$2:$F$243,4,FALSE), VLOOKUP($F457,'Girls CDC 0-20'!$B$2:$F$243,4,FALSE))</f>
        <v>#N/A</v>
      </c>
      <c r="I457" t="e">
        <f>IF($C457="Male",VLOOKUP($F457,'Boys CDC 0-20'!$B$2:$F$243,5,FALSE), VLOOKUP($F457,'Girls CDC 0-20'!$B$2:$F$243,5,FALSE))</f>
        <v>#N/A</v>
      </c>
      <c r="J457" s="9" t="str">
        <f t="shared" si="67"/>
        <v/>
      </c>
      <c r="K457" t="str">
        <f t="shared" si="70"/>
        <v/>
      </c>
      <c r="L457" t="str">
        <f t="shared" si="71"/>
        <v/>
      </c>
      <c r="M457">
        <f>1</f>
        <v>1</v>
      </c>
      <c r="N457" t="e">
        <f>IF(C457="Male",IF($K457&lt;1857,VLOOKUP($K457,'WHO Ht Boys 0-5'!$A$2:$E$1858,4,FALSE), VLOOKUP($L457,'WHO2007HtAgeBoys5-19'!$A$2:$E$169,4,FALSE)),IF($K457&lt;1857,VLOOKUP($K457,'Girls WHO 0-5'!$A$2:$E$1858,4,FALSE), VLOOKUP($L457,'Girls WHO 5-19'!$A$2:$E$169,4,FALSE)))</f>
        <v>#N/A</v>
      </c>
      <c r="O457" t="e">
        <f>IF(C457="Male",IF($K457&lt;1857,VLOOKUP($K457,'WHO Ht Boys 0-5'!$A$2:$E$1858,5,FALSE), VLOOKUP($L457,'WHO2007HtAgeBoys5-19'!$A$2:$E$169,5,FALSE)),IF($K457&lt;1857,VLOOKUP($K457,'Girls WHO 0-5'!$A$2:$E$1858,5,FALSE), VLOOKUP($L457,'Girls WHO 5-19'!$A$2:$E$169,5,FALSE)))</f>
        <v>#N/A</v>
      </c>
      <c r="P457" s="9" t="str">
        <f t="shared" si="72"/>
        <v/>
      </c>
    </row>
    <row r="458" spans="2:16" x14ac:dyDescent="0.3">
      <c r="B458" s="5"/>
      <c r="C458" s="5"/>
      <c r="D458" s="5"/>
      <c r="E458" t="str">
        <f t="shared" si="68"/>
        <v/>
      </c>
      <c r="F458" t="str">
        <f t="shared" si="69"/>
        <v/>
      </c>
      <c r="G458" t="e">
        <f>IF($C458="Male",VLOOKUP($F458,'Boys CDC 0-20'!$B$2:$F$243,3,FALSE), VLOOKUP($F458,'Girls CDC 0-20'!$B$2:$F$243,3,FALSE))</f>
        <v>#N/A</v>
      </c>
      <c r="H458" t="e">
        <f>IF($C458="Male",VLOOKUP($F458,'Boys CDC 0-20'!$B$2:$F$243,4,FALSE), VLOOKUP($F458,'Girls CDC 0-20'!$B$2:$F$243,4,FALSE))</f>
        <v>#N/A</v>
      </c>
      <c r="I458" t="e">
        <f>IF($C458="Male",VLOOKUP($F458,'Boys CDC 0-20'!$B$2:$F$243,5,FALSE), VLOOKUP($F458,'Girls CDC 0-20'!$B$2:$F$243,5,FALSE))</f>
        <v>#N/A</v>
      </c>
      <c r="J458" s="9" t="str">
        <f t="shared" si="67"/>
        <v/>
      </c>
      <c r="K458" t="str">
        <f t="shared" si="70"/>
        <v/>
      </c>
      <c r="L458" t="str">
        <f t="shared" si="71"/>
        <v/>
      </c>
      <c r="M458">
        <f>1</f>
        <v>1</v>
      </c>
      <c r="N458" t="e">
        <f>IF(C458="Male",IF($K458&lt;1857,VLOOKUP($K458,'WHO Ht Boys 0-5'!$A$2:$E$1858,4,FALSE), VLOOKUP($L458,'WHO2007HtAgeBoys5-19'!$A$2:$E$169,4,FALSE)),IF($K458&lt;1857,VLOOKUP($K458,'Girls WHO 0-5'!$A$2:$E$1858,4,FALSE), VLOOKUP($L458,'Girls WHO 5-19'!$A$2:$E$169,4,FALSE)))</f>
        <v>#N/A</v>
      </c>
      <c r="O458" t="e">
        <f>IF(C458="Male",IF($K458&lt;1857,VLOOKUP($K458,'WHO Ht Boys 0-5'!$A$2:$E$1858,5,FALSE), VLOOKUP($L458,'WHO2007HtAgeBoys5-19'!$A$2:$E$169,5,FALSE)),IF($K458&lt;1857,VLOOKUP($K458,'Girls WHO 0-5'!$A$2:$E$1858,5,FALSE), VLOOKUP($L458,'Girls WHO 5-19'!$A$2:$E$169,5,FALSE)))</f>
        <v>#N/A</v>
      </c>
      <c r="P458" s="9" t="str">
        <f t="shared" si="72"/>
        <v/>
      </c>
    </row>
    <row r="459" spans="2:16" x14ac:dyDescent="0.3">
      <c r="B459" s="5"/>
      <c r="C459" s="5"/>
      <c r="D459" s="5"/>
      <c r="E459" t="str">
        <f t="shared" si="68"/>
        <v/>
      </c>
      <c r="F459" t="str">
        <f t="shared" si="69"/>
        <v/>
      </c>
      <c r="G459" t="e">
        <f>IF($C459="Male",VLOOKUP($F459,'Boys CDC 0-20'!$B$2:$F$243,3,FALSE), VLOOKUP($F459,'Girls CDC 0-20'!$B$2:$F$243,3,FALSE))</f>
        <v>#N/A</v>
      </c>
      <c r="H459" t="e">
        <f>IF($C459="Male",VLOOKUP($F459,'Boys CDC 0-20'!$B$2:$F$243,4,FALSE), VLOOKUP($F459,'Girls CDC 0-20'!$B$2:$F$243,4,FALSE))</f>
        <v>#N/A</v>
      </c>
      <c r="I459" t="e">
        <f>IF($C459="Male",VLOOKUP($F459,'Boys CDC 0-20'!$B$2:$F$243,5,FALSE), VLOOKUP($F459,'Girls CDC 0-20'!$B$2:$F$243,5,FALSE))</f>
        <v>#N/A</v>
      </c>
      <c r="J459" s="9" t="str">
        <f t="shared" si="67"/>
        <v/>
      </c>
      <c r="K459" t="str">
        <f t="shared" si="70"/>
        <v/>
      </c>
      <c r="L459" t="str">
        <f t="shared" si="71"/>
        <v/>
      </c>
      <c r="M459">
        <f>1</f>
        <v>1</v>
      </c>
      <c r="N459" t="e">
        <f>IF(C459="Male",IF($K459&lt;1857,VLOOKUP($K459,'WHO Ht Boys 0-5'!$A$2:$E$1858,4,FALSE), VLOOKUP($L459,'WHO2007HtAgeBoys5-19'!$A$2:$E$169,4,FALSE)),IF($K459&lt;1857,VLOOKUP($K459,'Girls WHO 0-5'!$A$2:$E$1858,4,FALSE), VLOOKUP($L459,'Girls WHO 5-19'!$A$2:$E$169,4,FALSE)))</f>
        <v>#N/A</v>
      </c>
      <c r="O459" t="e">
        <f>IF(C459="Male",IF($K459&lt;1857,VLOOKUP($K459,'WHO Ht Boys 0-5'!$A$2:$E$1858,5,FALSE), VLOOKUP($L459,'WHO2007HtAgeBoys5-19'!$A$2:$E$169,5,FALSE)),IF($K459&lt;1857,VLOOKUP($K459,'Girls WHO 0-5'!$A$2:$E$1858,5,FALSE), VLOOKUP($L459,'Girls WHO 5-19'!$A$2:$E$169,5,FALSE)))</f>
        <v>#N/A</v>
      </c>
      <c r="P459" s="9" t="str">
        <f t="shared" si="72"/>
        <v/>
      </c>
    </row>
    <row r="460" spans="2:16" x14ac:dyDescent="0.3">
      <c r="B460" s="5"/>
      <c r="C460" s="5"/>
      <c r="D460" s="5"/>
      <c r="E460" t="str">
        <f t="shared" si="68"/>
        <v/>
      </c>
      <c r="F460" t="str">
        <f t="shared" si="69"/>
        <v/>
      </c>
      <c r="G460" t="e">
        <f>IF($C460="Male",VLOOKUP($F460,'Boys CDC 0-20'!$B$2:$F$243,3,FALSE), VLOOKUP($F460,'Girls CDC 0-20'!$B$2:$F$243,3,FALSE))</f>
        <v>#N/A</v>
      </c>
      <c r="H460" t="e">
        <f>IF($C460="Male",VLOOKUP($F460,'Boys CDC 0-20'!$B$2:$F$243,4,FALSE), VLOOKUP($F460,'Girls CDC 0-20'!$B$2:$F$243,4,FALSE))</f>
        <v>#N/A</v>
      </c>
      <c r="I460" t="e">
        <f>IF($C460="Male",VLOOKUP($F460,'Boys CDC 0-20'!$B$2:$F$243,5,FALSE), VLOOKUP($F460,'Girls CDC 0-20'!$B$2:$F$243,5,FALSE))</f>
        <v>#N/A</v>
      </c>
      <c r="J460" s="9" t="str">
        <f t="shared" si="67"/>
        <v/>
      </c>
      <c r="K460" t="str">
        <f t="shared" si="70"/>
        <v/>
      </c>
      <c r="L460" t="str">
        <f t="shared" si="71"/>
        <v/>
      </c>
      <c r="M460">
        <f>1</f>
        <v>1</v>
      </c>
      <c r="N460" t="e">
        <f>IF(C460="Male",IF($K460&lt;1857,VLOOKUP($K460,'WHO Ht Boys 0-5'!$A$2:$E$1858,4,FALSE), VLOOKUP($L460,'WHO2007HtAgeBoys5-19'!$A$2:$E$169,4,FALSE)),IF($K460&lt;1857,VLOOKUP($K460,'Girls WHO 0-5'!$A$2:$E$1858,4,FALSE), VLOOKUP($L460,'Girls WHO 5-19'!$A$2:$E$169,4,FALSE)))</f>
        <v>#N/A</v>
      </c>
      <c r="O460" t="e">
        <f>IF(C460="Male",IF($K460&lt;1857,VLOOKUP($K460,'WHO Ht Boys 0-5'!$A$2:$E$1858,5,FALSE), VLOOKUP($L460,'WHO2007HtAgeBoys5-19'!$A$2:$E$169,5,FALSE)),IF($K460&lt;1857,VLOOKUP($K460,'Girls WHO 0-5'!$A$2:$E$1858,5,FALSE), VLOOKUP($L460,'Girls WHO 5-19'!$A$2:$E$169,5,FALSE)))</f>
        <v>#N/A</v>
      </c>
      <c r="P460" s="9" t="str">
        <f t="shared" si="72"/>
        <v/>
      </c>
    </row>
    <row r="461" spans="2:16" x14ac:dyDescent="0.3">
      <c r="B461" s="5"/>
      <c r="C461" s="5"/>
      <c r="D461" s="5"/>
      <c r="E461" t="str">
        <f t="shared" si="68"/>
        <v/>
      </c>
      <c r="F461" t="str">
        <f t="shared" si="69"/>
        <v/>
      </c>
      <c r="G461" t="e">
        <f>IF($C461="Male",VLOOKUP($F461,'Boys CDC 0-20'!$B$2:$F$243,3,FALSE), VLOOKUP($F461,'Girls CDC 0-20'!$B$2:$F$243,3,FALSE))</f>
        <v>#N/A</v>
      </c>
      <c r="H461" t="e">
        <f>IF($C461="Male",VLOOKUP($F461,'Boys CDC 0-20'!$B$2:$F$243,4,FALSE), VLOOKUP($F461,'Girls CDC 0-20'!$B$2:$F$243,4,FALSE))</f>
        <v>#N/A</v>
      </c>
      <c r="I461" t="e">
        <f>IF($C461="Male",VLOOKUP($F461,'Boys CDC 0-20'!$B$2:$F$243,5,FALSE), VLOOKUP($F461,'Girls CDC 0-20'!$B$2:$F$243,5,FALSE))</f>
        <v>#N/A</v>
      </c>
      <c r="J461" s="9" t="str">
        <f t="shared" si="67"/>
        <v/>
      </c>
      <c r="K461" t="str">
        <f t="shared" si="70"/>
        <v/>
      </c>
      <c r="L461" t="str">
        <f t="shared" si="71"/>
        <v/>
      </c>
      <c r="M461">
        <f>1</f>
        <v>1</v>
      </c>
      <c r="N461" t="e">
        <f>IF(C461="Male",IF($K461&lt;1857,VLOOKUP($K461,'WHO Ht Boys 0-5'!$A$2:$E$1858,4,FALSE), VLOOKUP($L461,'WHO2007HtAgeBoys5-19'!$A$2:$E$169,4,FALSE)),IF($K461&lt;1857,VLOOKUP($K461,'Girls WHO 0-5'!$A$2:$E$1858,4,FALSE), VLOOKUP($L461,'Girls WHO 5-19'!$A$2:$E$169,4,FALSE)))</f>
        <v>#N/A</v>
      </c>
      <c r="O461" t="e">
        <f>IF(C461="Male",IF($K461&lt;1857,VLOOKUP($K461,'WHO Ht Boys 0-5'!$A$2:$E$1858,5,FALSE), VLOOKUP($L461,'WHO2007HtAgeBoys5-19'!$A$2:$E$169,5,FALSE)),IF($K461&lt;1857,VLOOKUP($K461,'Girls WHO 0-5'!$A$2:$E$1858,5,FALSE), VLOOKUP($L461,'Girls WHO 5-19'!$A$2:$E$169,5,FALSE)))</f>
        <v>#N/A</v>
      </c>
      <c r="P461" s="9" t="str">
        <f t="shared" si="72"/>
        <v/>
      </c>
    </row>
    <row r="462" spans="2:16" x14ac:dyDescent="0.3">
      <c r="B462" s="5"/>
      <c r="C462" s="5"/>
      <c r="D462" s="5"/>
      <c r="E462" t="str">
        <f t="shared" si="68"/>
        <v/>
      </c>
      <c r="F462" t="str">
        <f t="shared" si="69"/>
        <v/>
      </c>
      <c r="G462" t="e">
        <f>IF($C462="Male",VLOOKUP($F462,'Boys CDC 0-20'!$B$2:$F$243,3,FALSE), VLOOKUP($F462,'Girls CDC 0-20'!$B$2:$F$243,3,FALSE))</f>
        <v>#N/A</v>
      </c>
      <c r="H462" t="e">
        <f>IF($C462="Male",VLOOKUP($F462,'Boys CDC 0-20'!$B$2:$F$243,4,FALSE), VLOOKUP($F462,'Girls CDC 0-20'!$B$2:$F$243,4,FALSE))</f>
        <v>#N/A</v>
      </c>
      <c r="I462" t="e">
        <f>IF($C462="Male",VLOOKUP($F462,'Boys CDC 0-20'!$B$2:$F$243,5,FALSE), VLOOKUP($F462,'Girls CDC 0-20'!$B$2:$F$243,5,FALSE))</f>
        <v>#N/A</v>
      </c>
      <c r="J462" s="9" t="str">
        <f t="shared" si="67"/>
        <v/>
      </c>
      <c r="K462" t="str">
        <f t="shared" si="70"/>
        <v/>
      </c>
      <c r="L462" t="str">
        <f t="shared" si="71"/>
        <v/>
      </c>
      <c r="M462">
        <f>1</f>
        <v>1</v>
      </c>
      <c r="N462" t="e">
        <f>IF(C462="Male",IF($K462&lt;1857,VLOOKUP($K462,'WHO Ht Boys 0-5'!$A$2:$E$1858,4,FALSE), VLOOKUP($L462,'WHO2007HtAgeBoys5-19'!$A$2:$E$169,4,FALSE)),IF($K462&lt;1857,VLOOKUP($K462,'Girls WHO 0-5'!$A$2:$E$1858,4,FALSE), VLOOKUP($L462,'Girls WHO 5-19'!$A$2:$E$169,4,FALSE)))</f>
        <v>#N/A</v>
      </c>
      <c r="O462" t="e">
        <f>IF(C462="Male",IF($K462&lt;1857,VLOOKUP($K462,'WHO Ht Boys 0-5'!$A$2:$E$1858,5,FALSE), VLOOKUP($L462,'WHO2007HtAgeBoys5-19'!$A$2:$E$169,5,FALSE)),IF($K462&lt;1857,VLOOKUP($K462,'Girls WHO 0-5'!$A$2:$E$1858,5,FALSE), VLOOKUP($L462,'Girls WHO 5-19'!$A$2:$E$169,5,FALSE)))</f>
        <v>#N/A</v>
      </c>
      <c r="P462" s="9" t="str">
        <f t="shared" si="72"/>
        <v/>
      </c>
    </row>
    <row r="463" spans="2:16" x14ac:dyDescent="0.3">
      <c r="B463" s="5"/>
      <c r="C463" s="5"/>
      <c r="D463" s="5"/>
      <c r="E463" t="str">
        <f t="shared" si="68"/>
        <v/>
      </c>
      <c r="F463" t="str">
        <f t="shared" si="69"/>
        <v/>
      </c>
      <c r="G463" t="e">
        <f>IF($C463="Male",VLOOKUP($F463,'Boys CDC 0-20'!$B$2:$F$243,3,FALSE), VLOOKUP($F463,'Girls CDC 0-20'!$B$2:$F$243,3,FALSE))</f>
        <v>#N/A</v>
      </c>
      <c r="H463" t="e">
        <f>IF($C463="Male",VLOOKUP($F463,'Boys CDC 0-20'!$B$2:$F$243,4,FALSE), VLOOKUP($F463,'Girls CDC 0-20'!$B$2:$F$243,4,FALSE))</f>
        <v>#N/A</v>
      </c>
      <c r="I463" t="e">
        <f>IF($C463="Male",VLOOKUP($F463,'Boys CDC 0-20'!$B$2:$F$243,5,FALSE), VLOOKUP($F463,'Girls CDC 0-20'!$B$2:$F$243,5,FALSE))</f>
        <v>#N/A</v>
      </c>
      <c r="J463" s="9" t="str">
        <f t="shared" si="67"/>
        <v/>
      </c>
      <c r="K463" t="str">
        <f t="shared" si="70"/>
        <v/>
      </c>
      <c r="L463" t="str">
        <f t="shared" si="71"/>
        <v/>
      </c>
      <c r="M463">
        <f>1</f>
        <v>1</v>
      </c>
      <c r="N463" t="e">
        <f>IF(C463="Male",IF($K463&lt;1857,VLOOKUP($K463,'WHO Ht Boys 0-5'!$A$2:$E$1858,4,FALSE), VLOOKUP($L463,'WHO2007HtAgeBoys5-19'!$A$2:$E$169,4,FALSE)),IF($K463&lt;1857,VLOOKUP($K463,'Girls WHO 0-5'!$A$2:$E$1858,4,FALSE), VLOOKUP($L463,'Girls WHO 5-19'!$A$2:$E$169,4,FALSE)))</f>
        <v>#N/A</v>
      </c>
      <c r="O463" t="e">
        <f>IF(C463="Male",IF($K463&lt;1857,VLOOKUP($K463,'WHO Ht Boys 0-5'!$A$2:$E$1858,5,FALSE), VLOOKUP($L463,'WHO2007HtAgeBoys5-19'!$A$2:$E$169,5,FALSE)),IF($K463&lt;1857,VLOOKUP($K463,'Girls WHO 0-5'!$A$2:$E$1858,5,FALSE), VLOOKUP($L463,'Girls WHO 5-19'!$A$2:$E$169,5,FALSE)))</f>
        <v>#N/A</v>
      </c>
      <c r="P463" s="9" t="str">
        <f t="shared" si="72"/>
        <v/>
      </c>
    </row>
    <row r="464" spans="2:16" x14ac:dyDescent="0.3">
      <c r="B464" s="5"/>
      <c r="C464" s="5"/>
      <c r="D464" s="5"/>
      <c r="E464" t="str">
        <f t="shared" si="68"/>
        <v/>
      </c>
      <c r="F464" t="str">
        <f t="shared" si="69"/>
        <v/>
      </c>
      <c r="G464" t="e">
        <f>IF($C464="Male",VLOOKUP($F464,'Boys CDC 0-20'!$B$2:$F$243,3,FALSE), VLOOKUP($F464,'Girls CDC 0-20'!$B$2:$F$243,3,FALSE))</f>
        <v>#N/A</v>
      </c>
      <c r="H464" t="e">
        <f>IF($C464="Male",VLOOKUP($F464,'Boys CDC 0-20'!$B$2:$F$243,4,FALSE), VLOOKUP($F464,'Girls CDC 0-20'!$B$2:$F$243,4,FALSE))</f>
        <v>#N/A</v>
      </c>
      <c r="I464" t="e">
        <f>IF($C464="Male",VLOOKUP($F464,'Boys CDC 0-20'!$B$2:$F$243,5,FALSE), VLOOKUP($F464,'Girls CDC 0-20'!$B$2:$F$243,5,FALSE))</f>
        <v>#N/A</v>
      </c>
      <c r="J464" s="9" t="str">
        <f t="shared" si="67"/>
        <v/>
      </c>
      <c r="K464" t="str">
        <f t="shared" si="70"/>
        <v/>
      </c>
      <c r="L464" t="str">
        <f t="shared" si="71"/>
        <v/>
      </c>
      <c r="M464">
        <f>1</f>
        <v>1</v>
      </c>
      <c r="N464" t="e">
        <f>IF(C464="Male",IF($K464&lt;1857,VLOOKUP($K464,'WHO Ht Boys 0-5'!$A$2:$E$1858,4,FALSE), VLOOKUP($L464,'WHO2007HtAgeBoys5-19'!$A$2:$E$169,4,FALSE)),IF($K464&lt;1857,VLOOKUP($K464,'Girls WHO 0-5'!$A$2:$E$1858,4,FALSE), VLOOKUP($L464,'Girls WHO 5-19'!$A$2:$E$169,4,FALSE)))</f>
        <v>#N/A</v>
      </c>
      <c r="O464" t="e">
        <f>IF(C464="Male",IF($K464&lt;1857,VLOOKUP($K464,'WHO Ht Boys 0-5'!$A$2:$E$1858,5,FALSE), VLOOKUP($L464,'WHO2007HtAgeBoys5-19'!$A$2:$E$169,5,FALSE)),IF($K464&lt;1857,VLOOKUP($K464,'Girls WHO 0-5'!$A$2:$E$1858,5,FALSE), VLOOKUP($L464,'Girls WHO 5-19'!$A$2:$E$169,5,FALSE)))</f>
        <v>#N/A</v>
      </c>
      <c r="P464" s="9" t="str">
        <f t="shared" si="72"/>
        <v/>
      </c>
    </row>
    <row r="465" spans="2:16" x14ac:dyDescent="0.3">
      <c r="B465" s="5"/>
      <c r="C465" s="5"/>
      <c r="D465" s="5"/>
      <c r="E465" t="str">
        <f t="shared" si="68"/>
        <v/>
      </c>
      <c r="F465" t="str">
        <f t="shared" si="69"/>
        <v/>
      </c>
      <c r="G465" t="e">
        <f>IF($C465="Male",VLOOKUP($F465,'Boys CDC 0-20'!$B$2:$F$243,3,FALSE), VLOOKUP($F465,'Girls CDC 0-20'!$B$2:$F$243,3,FALSE))</f>
        <v>#N/A</v>
      </c>
      <c r="H465" t="e">
        <f>IF($C465="Male",VLOOKUP($F465,'Boys CDC 0-20'!$B$2:$F$243,4,FALSE), VLOOKUP($F465,'Girls CDC 0-20'!$B$2:$F$243,4,FALSE))</f>
        <v>#N/A</v>
      </c>
      <c r="I465" t="e">
        <f>IF($C465="Male",VLOOKUP($F465,'Boys CDC 0-20'!$B$2:$F$243,5,FALSE), VLOOKUP($F465,'Girls CDC 0-20'!$B$2:$F$243,5,FALSE))</f>
        <v>#N/A</v>
      </c>
      <c r="J465" s="9" t="str">
        <f t="shared" si="67"/>
        <v/>
      </c>
      <c r="K465" t="str">
        <f t="shared" si="70"/>
        <v/>
      </c>
      <c r="L465" t="str">
        <f t="shared" si="71"/>
        <v/>
      </c>
      <c r="M465">
        <f>1</f>
        <v>1</v>
      </c>
      <c r="N465" t="e">
        <f>IF(C465="Male",IF($K465&lt;1857,VLOOKUP($K465,'WHO Ht Boys 0-5'!$A$2:$E$1858,4,FALSE), VLOOKUP($L465,'WHO2007HtAgeBoys5-19'!$A$2:$E$169,4,FALSE)),IF($K465&lt;1857,VLOOKUP($K465,'Girls WHO 0-5'!$A$2:$E$1858,4,FALSE), VLOOKUP($L465,'Girls WHO 5-19'!$A$2:$E$169,4,FALSE)))</f>
        <v>#N/A</v>
      </c>
      <c r="O465" t="e">
        <f>IF(C465="Male",IF($K465&lt;1857,VLOOKUP($K465,'WHO Ht Boys 0-5'!$A$2:$E$1858,5,FALSE), VLOOKUP($L465,'WHO2007HtAgeBoys5-19'!$A$2:$E$169,5,FALSE)),IF($K465&lt;1857,VLOOKUP($K465,'Girls WHO 0-5'!$A$2:$E$1858,5,FALSE), VLOOKUP($L465,'Girls WHO 5-19'!$A$2:$E$169,5,FALSE)))</f>
        <v>#N/A</v>
      </c>
      <c r="P465" s="9" t="str">
        <f t="shared" si="72"/>
        <v/>
      </c>
    </row>
    <row r="466" spans="2:16" x14ac:dyDescent="0.3">
      <c r="B466" s="5"/>
      <c r="C466" s="5"/>
      <c r="D466" s="5"/>
      <c r="E466" t="str">
        <f t="shared" si="68"/>
        <v/>
      </c>
      <c r="F466" t="str">
        <f t="shared" si="69"/>
        <v/>
      </c>
      <c r="G466" t="e">
        <f>IF($C466="Male",VLOOKUP($F466,'Boys CDC 0-20'!$B$2:$F$243,3,FALSE), VLOOKUP($F466,'Girls CDC 0-20'!$B$2:$F$243,3,FALSE))</f>
        <v>#N/A</v>
      </c>
      <c r="H466" t="e">
        <f>IF($C466="Male",VLOOKUP($F466,'Boys CDC 0-20'!$B$2:$F$243,4,FALSE), VLOOKUP($F466,'Girls CDC 0-20'!$B$2:$F$243,4,FALSE))</f>
        <v>#N/A</v>
      </c>
      <c r="I466" t="e">
        <f>IF($C466="Male",VLOOKUP($F466,'Boys CDC 0-20'!$B$2:$F$243,5,FALSE), VLOOKUP($F466,'Girls CDC 0-20'!$B$2:$F$243,5,FALSE))</f>
        <v>#N/A</v>
      </c>
      <c r="J466" s="9" t="str">
        <f t="shared" si="67"/>
        <v/>
      </c>
      <c r="K466" t="str">
        <f t="shared" si="70"/>
        <v/>
      </c>
      <c r="L466" t="str">
        <f t="shared" si="71"/>
        <v/>
      </c>
      <c r="M466">
        <f>1</f>
        <v>1</v>
      </c>
      <c r="N466" t="e">
        <f>IF(C466="Male",IF($K466&lt;1857,VLOOKUP($K466,'WHO Ht Boys 0-5'!$A$2:$E$1858,4,FALSE), VLOOKUP($L466,'WHO2007HtAgeBoys5-19'!$A$2:$E$169,4,FALSE)),IF($K466&lt;1857,VLOOKUP($K466,'Girls WHO 0-5'!$A$2:$E$1858,4,FALSE), VLOOKUP($L466,'Girls WHO 5-19'!$A$2:$E$169,4,FALSE)))</f>
        <v>#N/A</v>
      </c>
      <c r="O466" t="e">
        <f>IF(C466="Male",IF($K466&lt;1857,VLOOKUP($K466,'WHO Ht Boys 0-5'!$A$2:$E$1858,5,FALSE), VLOOKUP($L466,'WHO2007HtAgeBoys5-19'!$A$2:$E$169,5,FALSE)),IF($K466&lt;1857,VLOOKUP($K466,'Girls WHO 0-5'!$A$2:$E$1858,5,FALSE), VLOOKUP($L466,'Girls WHO 5-19'!$A$2:$E$169,5,FALSE)))</f>
        <v>#N/A</v>
      </c>
      <c r="P466" s="9" t="str">
        <f t="shared" si="72"/>
        <v/>
      </c>
    </row>
    <row r="467" spans="2:16" x14ac:dyDescent="0.3">
      <c r="B467" s="5"/>
      <c r="C467" s="5"/>
      <c r="D467" s="5"/>
      <c r="E467" t="str">
        <f t="shared" si="68"/>
        <v/>
      </c>
      <c r="F467" t="str">
        <f t="shared" si="69"/>
        <v/>
      </c>
      <c r="G467" t="e">
        <f>IF($C467="Male",VLOOKUP($F467,'Boys CDC 0-20'!$B$2:$F$243,3,FALSE), VLOOKUP($F467,'Girls CDC 0-20'!$B$2:$F$243,3,FALSE))</f>
        <v>#N/A</v>
      </c>
      <c r="H467" t="e">
        <f>IF($C467="Male",VLOOKUP($F467,'Boys CDC 0-20'!$B$2:$F$243,4,FALSE), VLOOKUP($F467,'Girls CDC 0-20'!$B$2:$F$243,4,FALSE))</f>
        <v>#N/A</v>
      </c>
      <c r="I467" t="e">
        <f>IF($C467="Male",VLOOKUP($F467,'Boys CDC 0-20'!$B$2:$F$243,5,FALSE), VLOOKUP($F467,'Girls CDC 0-20'!$B$2:$F$243,5,FALSE))</f>
        <v>#N/A</v>
      </c>
      <c r="J467" s="9" t="str">
        <f t="shared" ref="J467:J530" si="73">IF(OR(B467="",C467="",D467=""),"",(((D467/H467)^G467)-1)/(G467*I467))</f>
        <v/>
      </c>
      <c r="K467" t="str">
        <f t="shared" si="70"/>
        <v/>
      </c>
      <c r="L467" t="str">
        <f t="shared" si="71"/>
        <v/>
      </c>
      <c r="M467">
        <f>1</f>
        <v>1</v>
      </c>
      <c r="N467" t="e">
        <f>IF(C467="Male",IF($K467&lt;1857,VLOOKUP($K467,'WHO Ht Boys 0-5'!$A$2:$E$1858,4,FALSE), VLOOKUP($L467,'WHO2007HtAgeBoys5-19'!$A$2:$E$169,4,FALSE)),IF($K467&lt;1857,VLOOKUP($K467,'Girls WHO 0-5'!$A$2:$E$1858,4,FALSE), VLOOKUP($L467,'Girls WHO 5-19'!$A$2:$E$169,4,FALSE)))</f>
        <v>#N/A</v>
      </c>
      <c r="O467" t="e">
        <f>IF(C467="Male",IF($K467&lt;1857,VLOOKUP($K467,'WHO Ht Boys 0-5'!$A$2:$E$1858,5,FALSE), VLOOKUP($L467,'WHO2007HtAgeBoys5-19'!$A$2:$E$169,5,FALSE)),IF($K467&lt;1857,VLOOKUP($K467,'Girls WHO 0-5'!$A$2:$E$1858,5,FALSE), VLOOKUP($L467,'Girls WHO 5-19'!$A$2:$E$169,5,FALSE)))</f>
        <v>#N/A</v>
      </c>
      <c r="P467" s="9" t="str">
        <f t="shared" si="72"/>
        <v/>
      </c>
    </row>
    <row r="468" spans="2:16" x14ac:dyDescent="0.3">
      <c r="B468" s="5"/>
      <c r="C468" s="5"/>
      <c r="D468" s="5"/>
      <c r="E468" t="str">
        <f t="shared" si="68"/>
        <v/>
      </c>
      <c r="F468" t="str">
        <f t="shared" si="69"/>
        <v/>
      </c>
      <c r="G468" t="e">
        <f>IF($C468="Male",VLOOKUP($F468,'Boys CDC 0-20'!$B$2:$F$243,3,FALSE), VLOOKUP($F468,'Girls CDC 0-20'!$B$2:$F$243,3,FALSE))</f>
        <v>#N/A</v>
      </c>
      <c r="H468" t="e">
        <f>IF($C468="Male",VLOOKUP($F468,'Boys CDC 0-20'!$B$2:$F$243,4,FALSE), VLOOKUP($F468,'Girls CDC 0-20'!$B$2:$F$243,4,FALSE))</f>
        <v>#N/A</v>
      </c>
      <c r="I468" t="e">
        <f>IF($C468="Male",VLOOKUP($F468,'Boys CDC 0-20'!$B$2:$F$243,5,FALSE), VLOOKUP($F468,'Girls CDC 0-20'!$B$2:$F$243,5,FALSE))</f>
        <v>#N/A</v>
      </c>
      <c r="J468" s="9" t="str">
        <f t="shared" si="73"/>
        <v/>
      </c>
      <c r="K468" t="str">
        <f t="shared" si="70"/>
        <v/>
      </c>
      <c r="L468" t="str">
        <f t="shared" si="71"/>
        <v/>
      </c>
      <c r="M468">
        <f>1</f>
        <v>1</v>
      </c>
      <c r="N468" t="e">
        <f>IF(C468="Male",IF($K468&lt;1857,VLOOKUP($K468,'WHO Ht Boys 0-5'!$A$2:$E$1858,4,FALSE), VLOOKUP($L468,'WHO2007HtAgeBoys5-19'!$A$2:$E$169,4,FALSE)),IF($K468&lt;1857,VLOOKUP($K468,'Girls WHO 0-5'!$A$2:$E$1858,4,FALSE), VLOOKUP($L468,'Girls WHO 5-19'!$A$2:$E$169,4,FALSE)))</f>
        <v>#N/A</v>
      </c>
      <c r="O468" t="e">
        <f>IF(C468="Male",IF($K468&lt;1857,VLOOKUP($K468,'WHO Ht Boys 0-5'!$A$2:$E$1858,5,FALSE), VLOOKUP($L468,'WHO2007HtAgeBoys5-19'!$A$2:$E$169,5,FALSE)),IF($K468&lt;1857,VLOOKUP($K468,'Girls WHO 0-5'!$A$2:$E$1858,5,FALSE), VLOOKUP($L468,'Girls WHO 5-19'!$A$2:$E$169,5,FALSE)))</f>
        <v>#N/A</v>
      </c>
      <c r="P468" s="9" t="str">
        <f t="shared" si="72"/>
        <v/>
      </c>
    </row>
    <row r="469" spans="2:16" x14ac:dyDescent="0.3">
      <c r="B469" s="5"/>
      <c r="C469" s="5"/>
      <c r="D469" s="5"/>
      <c r="E469" t="str">
        <f t="shared" si="68"/>
        <v/>
      </c>
      <c r="F469" t="str">
        <f t="shared" si="69"/>
        <v/>
      </c>
      <c r="G469" t="e">
        <f>IF($C469="Male",VLOOKUP($F469,'Boys CDC 0-20'!$B$2:$F$243,3,FALSE), VLOOKUP($F469,'Girls CDC 0-20'!$B$2:$F$243,3,FALSE))</f>
        <v>#N/A</v>
      </c>
      <c r="H469" t="e">
        <f>IF($C469="Male",VLOOKUP($F469,'Boys CDC 0-20'!$B$2:$F$243,4,FALSE), VLOOKUP($F469,'Girls CDC 0-20'!$B$2:$F$243,4,FALSE))</f>
        <v>#N/A</v>
      </c>
      <c r="I469" t="e">
        <f>IF($C469="Male",VLOOKUP($F469,'Boys CDC 0-20'!$B$2:$F$243,5,FALSE), VLOOKUP($F469,'Girls CDC 0-20'!$B$2:$F$243,5,FALSE))</f>
        <v>#N/A</v>
      </c>
      <c r="J469" s="9" t="str">
        <f t="shared" si="73"/>
        <v/>
      </c>
      <c r="K469" t="str">
        <f t="shared" si="70"/>
        <v/>
      </c>
      <c r="L469" t="str">
        <f t="shared" si="71"/>
        <v/>
      </c>
      <c r="M469">
        <f>1</f>
        <v>1</v>
      </c>
      <c r="N469" t="e">
        <f>IF(C469="Male",IF($K469&lt;1857,VLOOKUP($K469,'WHO Ht Boys 0-5'!$A$2:$E$1858,4,FALSE), VLOOKUP($L469,'WHO2007HtAgeBoys5-19'!$A$2:$E$169,4,FALSE)),IF($K469&lt;1857,VLOOKUP($K469,'Girls WHO 0-5'!$A$2:$E$1858,4,FALSE), VLOOKUP($L469,'Girls WHO 5-19'!$A$2:$E$169,4,FALSE)))</f>
        <v>#N/A</v>
      </c>
      <c r="O469" t="e">
        <f>IF(C469="Male",IF($K469&lt;1857,VLOOKUP($K469,'WHO Ht Boys 0-5'!$A$2:$E$1858,5,FALSE), VLOOKUP($L469,'WHO2007HtAgeBoys5-19'!$A$2:$E$169,5,FALSE)),IF($K469&lt;1857,VLOOKUP($K469,'Girls WHO 0-5'!$A$2:$E$1858,5,FALSE), VLOOKUP($L469,'Girls WHO 5-19'!$A$2:$E$169,5,FALSE)))</f>
        <v>#N/A</v>
      </c>
      <c r="P469" s="9" t="str">
        <f t="shared" si="72"/>
        <v/>
      </c>
    </row>
    <row r="470" spans="2:16" x14ac:dyDescent="0.3">
      <c r="B470" s="5"/>
      <c r="C470" s="5"/>
      <c r="D470" s="5"/>
      <c r="E470" t="str">
        <f t="shared" si="68"/>
        <v/>
      </c>
      <c r="F470" t="str">
        <f t="shared" si="69"/>
        <v/>
      </c>
      <c r="G470" t="e">
        <f>IF($C470="Male",VLOOKUP($F470,'Boys CDC 0-20'!$B$2:$F$243,3,FALSE), VLOOKUP($F470,'Girls CDC 0-20'!$B$2:$F$243,3,FALSE))</f>
        <v>#N/A</v>
      </c>
      <c r="H470" t="e">
        <f>IF($C470="Male",VLOOKUP($F470,'Boys CDC 0-20'!$B$2:$F$243,4,FALSE), VLOOKUP($F470,'Girls CDC 0-20'!$B$2:$F$243,4,FALSE))</f>
        <v>#N/A</v>
      </c>
      <c r="I470" t="e">
        <f>IF($C470="Male",VLOOKUP($F470,'Boys CDC 0-20'!$B$2:$F$243,5,FALSE), VLOOKUP($F470,'Girls CDC 0-20'!$B$2:$F$243,5,FALSE))</f>
        <v>#N/A</v>
      </c>
      <c r="J470" s="9" t="str">
        <f t="shared" si="73"/>
        <v/>
      </c>
      <c r="K470" t="str">
        <f t="shared" si="70"/>
        <v/>
      </c>
      <c r="L470" t="str">
        <f t="shared" si="71"/>
        <v/>
      </c>
      <c r="M470">
        <f>1</f>
        <v>1</v>
      </c>
      <c r="N470" t="e">
        <f>IF(C470="Male",IF($K470&lt;1857,VLOOKUP($K470,'WHO Ht Boys 0-5'!$A$2:$E$1858,4,FALSE), VLOOKUP($L470,'WHO2007HtAgeBoys5-19'!$A$2:$E$169,4,FALSE)),IF($K470&lt;1857,VLOOKUP($K470,'Girls WHO 0-5'!$A$2:$E$1858,4,FALSE), VLOOKUP($L470,'Girls WHO 5-19'!$A$2:$E$169,4,FALSE)))</f>
        <v>#N/A</v>
      </c>
      <c r="O470" t="e">
        <f>IF(C470="Male",IF($K470&lt;1857,VLOOKUP($K470,'WHO Ht Boys 0-5'!$A$2:$E$1858,5,FALSE), VLOOKUP($L470,'WHO2007HtAgeBoys5-19'!$A$2:$E$169,5,FALSE)),IF($K470&lt;1857,VLOOKUP($K470,'Girls WHO 0-5'!$A$2:$E$1858,5,FALSE), VLOOKUP($L470,'Girls WHO 5-19'!$A$2:$E$169,5,FALSE)))</f>
        <v>#N/A</v>
      </c>
      <c r="P470" s="9" t="str">
        <f t="shared" si="72"/>
        <v/>
      </c>
    </row>
    <row r="471" spans="2:16" x14ac:dyDescent="0.3">
      <c r="B471" s="5"/>
      <c r="C471" s="5"/>
      <c r="D471" s="5"/>
      <c r="E471" t="str">
        <f t="shared" si="68"/>
        <v/>
      </c>
      <c r="F471" t="str">
        <f t="shared" si="69"/>
        <v/>
      </c>
      <c r="G471" t="e">
        <f>IF($C471="Male",VLOOKUP($F471,'Boys CDC 0-20'!$B$2:$F$243,3,FALSE), VLOOKUP($F471,'Girls CDC 0-20'!$B$2:$F$243,3,FALSE))</f>
        <v>#N/A</v>
      </c>
      <c r="H471" t="e">
        <f>IF($C471="Male",VLOOKUP($F471,'Boys CDC 0-20'!$B$2:$F$243,4,FALSE), VLOOKUP($F471,'Girls CDC 0-20'!$B$2:$F$243,4,FALSE))</f>
        <v>#N/A</v>
      </c>
      <c r="I471" t="e">
        <f>IF($C471="Male",VLOOKUP($F471,'Boys CDC 0-20'!$B$2:$F$243,5,FALSE), VLOOKUP($F471,'Girls CDC 0-20'!$B$2:$F$243,5,FALSE))</f>
        <v>#N/A</v>
      </c>
      <c r="J471" s="9" t="str">
        <f t="shared" si="73"/>
        <v/>
      </c>
      <c r="K471" t="str">
        <f t="shared" si="70"/>
        <v/>
      </c>
      <c r="L471" t="str">
        <f t="shared" si="71"/>
        <v/>
      </c>
      <c r="M471">
        <f>1</f>
        <v>1</v>
      </c>
      <c r="N471" t="e">
        <f>IF(C471="Male",IF($K471&lt;1857,VLOOKUP($K471,'WHO Ht Boys 0-5'!$A$2:$E$1858,4,FALSE), VLOOKUP($L471,'WHO2007HtAgeBoys5-19'!$A$2:$E$169,4,FALSE)),IF($K471&lt;1857,VLOOKUP($K471,'Girls WHO 0-5'!$A$2:$E$1858,4,FALSE), VLOOKUP($L471,'Girls WHO 5-19'!$A$2:$E$169,4,FALSE)))</f>
        <v>#N/A</v>
      </c>
      <c r="O471" t="e">
        <f>IF(C471="Male",IF($K471&lt;1857,VLOOKUP($K471,'WHO Ht Boys 0-5'!$A$2:$E$1858,5,FALSE), VLOOKUP($L471,'WHO2007HtAgeBoys5-19'!$A$2:$E$169,5,FALSE)),IF($K471&lt;1857,VLOOKUP($K471,'Girls WHO 0-5'!$A$2:$E$1858,5,FALSE), VLOOKUP($L471,'Girls WHO 5-19'!$A$2:$E$169,5,FALSE)))</f>
        <v>#N/A</v>
      </c>
      <c r="P471" s="9" t="str">
        <f t="shared" si="72"/>
        <v/>
      </c>
    </row>
    <row r="472" spans="2:16" x14ac:dyDescent="0.3">
      <c r="B472" s="5"/>
      <c r="C472" s="5"/>
      <c r="D472" s="5"/>
      <c r="E472" t="str">
        <f t="shared" si="68"/>
        <v/>
      </c>
      <c r="F472" t="str">
        <f t="shared" si="69"/>
        <v/>
      </c>
      <c r="G472" t="e">
        <f>IF($C472="Male",VLOOKUP($F472,'Boys CDC 0-20'!$B$2:$F$243,3,FALSE), VLOOKUP($F472,'Girls CDC 0-20'!$B$2:$F$243,3,FALSE))</f>
        <v>#N/A</v>
      </c>
      <c r="H472" t="e">
        <f>IF($C472="Male",VLOOKUP($F472,'Boys CDC 0-20'!$B$2:$F$243,4,FALSE), VLOOKUP($F472,'Girls CDC 0-20'!$B$2:$F$243,4,FALSE))</f>
        <v>#N/A</v>
      </c>
      <c r="I472" t="e">
        <f>IF($C472="Male",VLOOKUP($F472,'Boys CDC 0-20'!$B$2:$F$243,5,FALSE), VLOOKUP($F472,'Girls CDC 0-20'!$B$2:$F$243,5,FALSE))</f>
        <v>#N/A</v>
      </c>
      <c r="J472" s="9" t="str">
        <f t="shared" si="73"/>
        <v/>
      </c>
      <c r="K472" t="str">
        <f t="shared" si="70"/>
        <v/>
      </c>
      <c r="L472" t="str">
        <f t="shared" si="71"/>
        <v/>
      </c>
      <c r="M472">
        <f>1</f>
        <v>1</v>
      </c>
      <c r="N472" t="e">
        <f>IF(C472="Male",IF($K472&lt;1857,VLOOKUP($K472,'WHO Ht Boys 0-5'!$A$2:$E$1858,4,FALSE), VLOOKUP($L472,'WHO2007HtAgeBoys5-19'!$A$2:$E$169,4,FALSE)),IF($K472&lt;1857,VLOOKUP($K472,'Girls WHO 0-5'!$A$2:$E$1858,4,FALSE), VLOOKUP($L472,'Girls WHO 5-19'!$A$2:$E$169,4,FALSE)))</f>
        <v>#N/A</v>
      </c>
      <c r="O472" t="e">
        <f>IF(C472="Male",IF($K472&lt;1857,VLOOKUP($K472,'WHO Ht Boys 0-5'!$A$2:$E$1858,5,FALSE), VLOOKUP($L472,'WHO2007HtAgeBoys5-19'!$A$2:$E$169,5,FALSE)),IF($K472&lt;1857,VLOOKUP($K472,'Girls WHO 0-5'!$A$2:$E$1858,5,FALSE), VLOOKUP($L472,'Girls WHO 5-19'!$A$2:$E$169,5,FALSE)))</f>
        <v>#N/A</v>
      </c>
      <c r="P472" s="9" t="str">
        <f t="shared" si="72"/>
        <v/>
      </c>
    </row>
    <row r="473" spans="2:16" x14ac:dyDescent="0.3">
      <c r="B473" s="5"/>
      <c r="C473" s="5"/>
      <c r="D473" s="5"/>
      <c r="E473" t="str">
        <f t="shared" si="68"/>
        <v/>
      </c>
      <c r="F473" t="str">
        <f t="shared" si="69"/>
        <v/>
      </c>
      <c r="G473" t="e">
        <f>IF($C473="Male",VLOOKUP($F473,'Boys CDC 0-20'!$B$2:$F$243,3,FALSE), VLOOKUP($F473,'Girls CDC 0-20'!$B$2:$F$243,3,FALSE))</f>
        <v>#N/A</v>
      </c>
      <c r="H473" t="e">
        <f>IF($C473="Male",VLOOKUP($F473,'Boys CDC 0-20'!$B$2:$F$243,4,FALSE), VLOOKUP($F473,'Girls CDC 0-20'!$B$2:$F$243,4,FALSE))</f>
        <v>#N/A</v>
      </c>
      <c r="I473" t="e">
        <f>IF($C473="Male",VLOOKUP($F473,'Boys CDC 0-20'!$B$2:$F$243,5,FALSE), VLOOKUP($F473,'Girls CDC 0-20'!$B$2:$F$243,5,FALSE))</f>
        <v>#N/A</v>
      </c>
      <c r="J473" s="9" t="str">
        <f t="shared" si="73"/>
        <v/>
      </c>
      <c r="K473" t="str">
        <f t="shared" si="70"/>
        <v/>
      </c>
      <c r="L473" t="str">
        <f t="shared" si="71"/>
        <v/>
      </c>
      <c r="M473">
        <f>1</f>
        <v>1</v>
      </c>
      <c r="N473" t="e">
        <f>IF(C473="Male",IF($K473&lt;1857,VLOOKUP($K473,'WHO Ht Boys 0-5'!$A$2:$E$1858,4,FALSE), VLOOKUP($L473,'WHO2007HtAgeBoys5-19'!$A$2:$E$169,4,FALSE)),IF($K473&lt;1857,VLOOKUP($K473,'Girls WHO 0-5'!$A$2:$E$1858,4,FALSE), VLOOKUP($L473,'Girls WHO 5-19'!$A$2:$E$169,4,FALSE)))</f>
        <v>#N/A</v>
      </c>
      <c r="O473" t="e">
        <f>IF(C473="Male",IF($K473&lt;1857,VLOOKUP($K473,'WHO Ht Boys 0-5'!$A$2:$E$1858,5,FALSE), VLOOKUP($L473,'WHO2007HtAgeBoys5-19'!$A$2:$E$169,5,FALSE)),IF($K473&lt;1857,VLOOKUP($K473,'Girls WHO 0-5'!$A$2:$E$1858,5,FALSE), VLOOKUP($L473,'Girls WHO 5-19'!$A$2:$E$169,5,FALSE)))</f>
        <v>#N/A</v>
      </c>
      <c r="P473" s="9" t="str">
        <f t="shared" si="72"/>
        <v/>
      </c>
    </row>
    <row r="474" spans="2:16" x14ac:dyDescent="0.3">
      <c r="B474" s="5"/>
      <c r="C474" s="5"/>
      <c r="D474" s="5"/>
      <c r="E474" t="str">
        <f t="shared" si="68"/>
        <v/>
      </c>
      <c r="F474" t="str">
        <f t="shared" si="69"/>
        <v/>
      </c>
      <c r="G474" t="e">
        <f>IF($C474="Male",VLOOKUP($F474,'Boys CDC 0-20'!$B$2:$F$243,3,FALSE), VLOOKUP($F474,'Girls CDC 0-20'!$B$2:$F$243,3,FALSE))</f>
        <v>#N/A</v>
      </c>
      <c r="H474" t="e">
        <f>IF($C474="Male",VLOOKUP($F474,'Boys CDC 0-20'!$B$2:$F$243,4,FALSE), VLOOKUP($F474,'Girls CDC 0-20'!$B$2:$F$243,4,FALSE))</f>
        <v>#N/A</v>
      </c>
      <c r="I474" t="e">
        <f>IF($C474="Male",VLOOKUP($F474,'Boys CDC 0-20'!$B$2:$F$243,5,FALSE), VLOOKUP($F474,'Girls CDC 0-20'!$B$2:$F$243,5,FALSE))</f>
        <v>#N/A</v>
      </c>
      <c r="J474" s="9" t="str">
        <f t="shared" si="73"/>
        <v/>
      </c>
      <c r="K474" t="str">
        <f t="shared" si="70"/>
        <v/>
      </c>
      <c r="L474" t="str">
        <f t="shared" si="71"/>
        <v/>
      </c>
      <c r="M474">
        <f>1</f>
        <v>1</v>
      </c>
      <c r="N474" t="e">
        <f>IF(C474="Male",IF($K474&lt;1857,VLOOKUP($K474,'WHO Ht Boys 0-5'!$A$2:$E$1858,4,FALSE), VLOOKUP($L474,'WHO2007HtAgeBoys5-19'!$A$2:$E$169,4,FALSE)),IF($K474&lt;1857,VLOOKUP($K474,'Girls WHO 0-5'!$A$2:$E$1858,4,FALSE), VLOOKUP($L474,'Girls WHO 5-19'!$A$2:$E$169,4,FALSE)))</f>
        <v>#N/A</v>
      </c>
      <c r="O474" t="e">
        <f>IF(C474="Male",IF($K474&lt;1857,VLOOKUP($K474,'WHO Ht Boys 0-5'!$A$2:$E$1858,5,FALSE), VLOOKUP($L474,'WHO2007HtAgeBoys5-19'!$A$2:$E$169,5,FALSE)),IF($K474&lt;1857,VLOOKUP($K474,'Girls WHO 0-5'!$A$2:$E$1858,5,FALSE), VLOOKUP($L474,'Girls WHO 5-19'!$A$2:$E$169,5,FALSE)))</f>
        <v>#N/A</v>
      </c>
      <c r="P474" s="9" t="str">
        <f t="shared" si="72"/>
        <v/>
      </c>
    </row>
    <row r="475" spans="2:16" x14ac:dyDescent="0.3">
      <c r="B475" s="5"/>
      <c r="C475" s="5"/>
      <c r="D475" s="5"/>
      <c r="E475" t="str">
        <f t="shared" si="68"/>
        <v/>
      </c>
      <c r="F475" t="str">
        <f t="shared" si="69"/>
        <v/>
      </c>
      <c r="G475" t="e">
        <f>IF($C475="Male",VLOOKUP($F475,'Boys CDC 0-20'!$B$2:$F$243,3,FALSE), VLOOKUP($F475,'Girls CDC 0-20'!$B$2:$F$243,3,FALSE))</f>
        <v>#N/A</v>
      </c>
      <c r="H475" t="e">
        <f>IF($C475="Male",VLOOKUP($F475,'Boys CDC 0-20'!$B$2:$F$243,4,FALSE), VLOOKUP($F475,'Girls CDC 0-20'!$B$2:$F$243,4,FALSE))</f>
        <v>#N/A</v>
      </c>
      <c r="I475" t="e">
        <f>IF($C475="Male",VLOOKUP($F475,'Boys CDC 0-20'!$B$2:$F$243,5,FALSE), VLOOKUP($F475,'Girls CDC 0-20'!$B$2:$F$243,5,FALSE))</f>
        <v>#N/A</v>
      </c>
      <c r="J475" s="9" t="str">
        <f t="shared" si="73"/>
        <v/>
      </c>
      <c r="K475" t="str">
        <f t="shared" si="70"/>
        <v/>
      </c>
      <c r="L475" t="str">
        <f t="shared" si="71"/>
        <v/>
      </c>
      <c r="M475">
        <f>1</f>
        <v>1</v>
      </c>
      <c r="N475" t="e">
        <f>IF(C475="Male",IF($K475&lt;1857,VLOOKUP($K475,'WHO Ht Boys 0-5'!$A$2:$E$1858,4,FALSE), VLOOKUP($L475,'WHO2007HtAgeBoys5-19'!$A$2:$E$169,4,FALSE)),IF($K475&lt;1857,VLOOKUP($K475,'Girls WHO 0-5'!$A$2:$E$1858,4,FALSE), VLOOKUP($L475,'Girls WHO 5-19'!$A$2:$E$169,4,FALSE)))</f>
        <v>#N/A</v>
      </c>
      <c r="O475" t="e">
        <f>IF(C475="Male",IF($K475&lt;1857,VLOOKUP($K475,'WHO Ht Boys 0-5'!$A$2:$E$1858,5,FALSE), VLOOKUP($L475,'WHO2007HtAgeBoys5-19'!$A$2:$E$169,5,FALSE)),IF($K475&lt;1857,VLOOKUP($K475,'Girls WHO 0-5'!$A$2:$E$1858,5,FALSE), VLOOKUP($L475,'Girls WHO 5-19'!$A$2:$E$169,5,FALSE)))</f>
        <v>#N/A</v>
      </c>
      <c r="P475" s="9" t="str">
        <f t="shared" si="72"/>
        <v/>
      </c>
    </row>
    <row r="476" spans="2:16" x14ac:dyDescent="0.3">
      <c r="B476" s="5"/>
      <c r="C476" s="5"/>
      <c r="D476" s="5"/>
      <c r="E476" t="str">
        <f t="shared" si="68"/>
        <v/>
      </c>
      <c r="F476" t="str">
        <f t="shared" si="69"/>
        <v/>
      </c>
      <c r="G476" t="e">
        <f>IF($C476="Male",VLOOKUP($F476,'Boys CDC 0-20'!$B$2:$F$243,3,FALSE), VLOOKUP($F476,'Girls CDC 0-20'!$B$2:$F$243,3,FALSE))</f>
        <v>#N/A</v>
      </c>
      <c r="H476" t="e">
        <f>IF($C476="Male",VLOOKUP($F476,'Boys CDC 0-20'!$B$2:$F$243,4,FALSE), VLOOKUP($F476,'Girls CDC 0-20'!$B$2:$F$243,4,FALSE))</f>
        <v>#N/A</v>
      </c>
      <c r="I476" t="e">
        <f>IF($C476="Male",VLOOKUP($F476,'Boys CDC 0-20'!$B$2:$F$243,5,FALSE), VLOOKUP($F476,'Girls CDC 0-20'!$B$2:$F$243,5,FALSE))</f>
        <v>#N/A</v>
      </c>
      <c r="J476" s="9" t="str">
        <f t="shared" si="73"/>
        <v/>
      </c>
      <c r="K476" t="str">
        <f t="shared" si="70"/>
        <v/>
      </c>
      <c r="L476" t="str">
        <f t="shared" si="71"/>
        <v/>
      </c>
      <c r="M476">
        <f>1</f>
        <v>1</v>
      </c>
      <c r="N476" t="e">
        <f>IF(C476="Male",IF($K476&lt;1857,VLOOKUP($K476,'WHO Ht Boys 0-5'!$A$2:$E$1858,4,FALSE), VLOOKUP($L476,'WHO2007HtAgeBoys5-19'!$A$2:$E$169,4,FALSE)),IF($K476&lt;1857,VLOOKUP($K476,'Girls WHO 0-5'!$A$2:$E$1858,4,FALSE), VLOOKUP($L476,'Girls WHO 5-19'!$A$2:$E$169,4,FALSE)))</f>
        <v>#N/A</v>
      </c>
      <c r="O476" t="e">
        <f>IF(C476="Male",IF($K476&lt;1857,VLOOKUP($K476,'WHO Ht Boys 0-5'!$A$2:$E$1858,5,FALSE), VLOOKUP($L476,'WHO2007HtAgeBoys5-19'!$A$2:$E$169,5,FALSE)),IF($K476&lt;1857,VLOOKUP($K476,'Girls WHO 0-5'!$A$2:$E$1858,5,FALSE), VLOOKUP($L476,'Girls WHO 5-19'!$A$2:$E$169,5,FALSE)))</f>
        <v>#N/A</v>
      </c>
      <c r="P476" s="9" t="str">
        <f t="shared" si="72"/>
        <v/>
      </c>
    </row>
    <row r="477" spans="2:16" x14ac:dyDescent="0.3">
      <c r="B477" s="5"/>
      <c r="C477" s="5"/>
      <c r="D477" s="5"/>
      <c r="E477" t="str">
        <f t="shared" si="68"/>
        <v/>
      </c>
      <c r="F477" t="str">
        <f t="shared" si="69"/>
        <v/>
      </c>
      <c r="G477" t="e">
        <f>IF($C477="Male",VLOOKUP($F477,'Boys CDC 0-20'!$B$2:$F$243,3,FALSE), VLOOKUP($F477,'Girls CDC 0-20'!$B$2:$F$243,3,FALSE))</f>
        <v>#N/A</v>
      </c>
      <c r="H477" t="e">
        <f>IF($C477="Male",VLOOKUP($F477,'Boys CDC 0-20'!$B$2:$F$243,4,FALSE), VLOOKUP($F477,'Girls CDC 0-20'!$B$2:$F$243,4,FALSE))</f>
        <v>#N/A</v>
      </c>
      <c r="I477" t="e">
        <f>IF($C477="Male",VLOOKUP($F477,'Boys CDC 0-20'!$B$2:$F$243,5,FALSE), VLOOKUP($F477,'Girls CDC 0-20'!$B$2:$F$243,5,FALSE))</f>
        <v>#N/A</v>
      </c>
      <c r="J477" s="9" t="str">
        <f t="shared" si="73"/>
        <v/>
      </c>
      <c r="K477" t="str">
        <f t="shared" si="70"/>
        <v/>
      </c>
      <c r="L477" t="str">
        <f t="shared" si="71"/>
        <v/>
      </c>
      <c r="M477">
        <f>1</f>
        <v>1</v>
      </c>
      <c r="N477" t="e">
        <f>IF(C477="Male",IF($K477&lt;1857,VLOOKUP($K477,'WHO Ht Boys 0-5'!$A$2:$E$1858,4,FALSE), VLOOKUP($L477,'WHO2007HtAgeBoys5-19'!$A$2:$E$169,4,FALSE)),IF($K477&lt;1857,VLOOKUP($K477,'Girls WHO 0-5'!$A$2:$E$1858,4,FALSE), VLOOKUP($L477,'Girls WHO 5-19'!$A$2:$E$169,4,FALSE)))</f>
        <v>#N/A</v>
      </c>
      <c r="O477" t="e">
        <f>IF(C477="Male",IF($K477&lt;1857,VLOOKUP($K477,'WHO Ht Boys 0-5'!$A$2:$E$1858,5,FALSE), VLOOKUP($L477,'WHO2007HtAgeBoys5-19'!$A$2:$E$169,5,FALSE)),IF($K477&lt;1857,VLOOKUP($K477,'Girls WHO 0-5'!$A$2:$E$1858,5,FALSE), VLOOKUP($L477,'Girls WHO 5-19'!$A$2:$E$169,5,FALSE)))</f>
        <v>#N/A</v>
      </c>
      <c r="P477" s="9" t="str">
        <f t="shared" si="72"/>
        <v/>
      </c>
    </row>
    <row r="478" spans="2:16" x14ac:dyDescent="0.3">
      <c r="B478" s="5"/>
      <c r="C478" s="5"/>
      <c r="D478" s="5"/>
      <c r="E478" t="str">
        <f t="shared" si="68"/>
        <v/>
      </c>
      <c r="F478" t="str">
        <f t="shared" si="69"/>
        <v/>
      </c>
      <c r="G478" t="e">
        <f>IF($C478="Male",VLOOKUP($F478,'Boys CDC 0-20'!$B$2:$F$243,3,FALSE), VLOOKUP($F478,'Girls CDC 0-20'!$B$2:$F$243,3,FALSE))</f>
        <v>#N/A</v>
      </c>
      <c r="H478" t="e">
        <f>IF($C478="Male",VLOOKUP($F478,'Boys CDC 0-20'!$B$2:$F$243,4,FALSE), VLOOKUP($F478,'Girls CDC 0-20'!$B$2:$F$243,4,FALSE))</f>
        <v>#N/A</v>
      </c>
      <c r="I478" t="e">
        <f>IF($C478="Male",VLOOKUP($F478,'Boys CDC 0-20'!$B$2:$F$243,5,FALSE), VLOOKUP($F478,'Girls CDC 0-20'!$B$2:$F$243,5,FALSE))</f>
        <v>#N/A</v>
      </c>
      <c r="J478" s="9" t="str">
        <f t="shared" si="73"/>
        <v/>
      </c>
      <c r="K478" t="str">
        <f t="shared" si="70"/>
        <v/>
      </c>
      <c r="L478" t="str">
        <f t="shared" si="71"/>
        <v/>
      </c>
      <c r="M478">
        <f>1</f>
        <v>1</v>
      </c>
      <c r="N478" t="e">
        <f>IF(C478="Male",IF($K478&lt;1857,VLOOKUP($K478,'WHO Ht Boys 0-5'!$A$2:$E$1858,4,FALSE), VLOOKUP($L478,'WHO2007HtAgeBoys5-19'!$A$2:$E$169,4,FALSE)),IF($K478&lt;1857,VLOOKUP($K478,'Girls WHO 0-5'!$A$2:$E$1858,4,FALSE), VLOOKUP($L478,'Girls WHO 5-19'!$A$2:$E$169,4,FALSE)))</f>
        <v>#N/A</v>
      </c>
      <c r="O478" t="e">
        <f>IF(C478="Male",IF($K478&lt;1857,VLOOKUP($K478,'WHO Ht Boys 0-5'!$A$2:$E$1858,5,FALSE), VLOOKUP($L478,'WHO2007HtAgeBoys5-19'!$A$2:$E$169,5,FALSE)),IF($K478&lt;1857,VLOOKUP($K478,'Girls WHO 0-5'!$A$2:$E$1858,5,FALSE), VLOOKUP($L478,'Girls WHO 5-19'!$A$2:$E$169,5,FALSE)))</f>
        <v>#N/A</v>
      </c>
      <c r="P478" s="9" t="str">
        <f t="shared" si="72"/>
        <v/>
      </c>
    </row>
    <row r="479" spans="2:16" x14ac:dyDescent="0.3">
      <c r="B479" s="5"/>
      <c r="C479" s="5"/>
      <c r="D479" s="5"/>
      <c r="E479" t="str">
        <f t="shared" si="68"/>
        <v/>
      </c>
      <c r="F479" t="str">
        <f t="shared" si="69"/>
        <v/>
      </c>
      <c r="G479" t="e">
        <f>IF($C479="Male",VLOOKUP($F479,'Boys CDC 0-20'!$B$2:$F$243,3,FALSE), VLOOKUP($F479,'Girls CDC 0-20'!$B$2:$F$243,3,FALSE))</f>
        <v>#N/A</v>
      </c>
      <c r="H479" t="e">
        <f>IF($C479="Male",VLOOKUP($F479,'Boys CDC 0-20'!$B$2:$F$243,4,FALSE), VLOOKUP($F479,'Girls CDC 0-20'!$B$2:$F$243,4,FALSE))</f>
        <v>#N/A</v>
      </c>
      <c r="I479" t="e">
        <f>IF($C479="Male",VLOOKUP($F479,'Boys CDC 0-20'!$B$2:$F$243,5,FALSE), VLOOKUP($F479,'Girls CDC 0-20'!$B$2:$F$243,5,FALSE))</f>
        <v>#N/A</v>
      </c>
      <c r="J479" s="9" t="str">
        <f t="shared" si="73"/>
        <v/>
      </c>
      <c r="K479" t="str">
        <f t="shared" si="70"/>
        <v/>
      </c>
      <c r="L479" t="str">
        <f t="shared" si="71"/>
        <v/>
      </c>
      <c r="M479">
        <f>1</f>
        <v>1</v>
      </c>
      <c r="N479" t="e">
        <f>IF(C479="Male",IF($K479&lt;1857,VLOOKUP($K479,'WHO Ht Boys 0-5'!$A$2:$E$1858,4,FALSE), VLOOKUP($L479,'WHO2007HtAgeBoys5-19'!$A$2:$E$169,4,FALSE)),IF($K479&lt;1857,VLOOKUP($K479,'Girls WHO 0-5'!$A$2:$E$1858,4,FALSE), VLOOKUP($L479,'Girls WHO 5-19'!$A$2:$E$169,4,FALSE)))</f>
        <v>#N/A</v>
      </c>
      <c r="O479" t="e">
        <f>IF(C479="Male",IF($K479&lt;1857,VLOOKUP($K479,'WHO Ht Boys 0-5'!$A$2:$E$1858,5,FALSE), VLOOKUP($L479,'WHO2007HtAgeBoys5-19'!$A$2:$E$169,5,FALSE)),IF($K479&lt;1857,VLOOKUP($K479,'Girls WHO 0-5'!$A$2:$E$1858,5,FALSE), VLOOKUP($L479,'Girls WHO 5-19'!$A$2:$E$169,5,FALSE)))</f>
        <v>#N/A</v>
      </c>
      <c r="P479" s="9" t="str">
        <f t="shared" si="72"/>
        <v/>
      </c>
    </row>
    <row r="480" spans="2:16" x14ac:dyDescent="0.3">
      <c r="B480" s="5"/>
      <c r="C480" s="5"/>
      <c r="D480" s="5"/>
      <c r="E480" t="str">
        <f t="shared" ref="E480:E543" si="74">IF(B480="","",B480*12)</f>
        <v/>
      </c>
      <c r="F480" t="str">
        <f t="shared" ref="F480:F543" si="75">IF(E480=0,0,IF(E480="","",INT(E480)+0.5))</f>
        <v/>
      </c>
      <c r="G480" t="e">
        <f>IF($C480="Male",VLOOKUP($F480,'Boys CDC 0-20'!$B$2:$F$243,3,FALSE), VLOOKUP($F480,'Girls CDC 0-20'!$B$2:$F$243,3,FALSE))</f>
        <v>#N/A</v>
      </c>
      <c r="H480" t="e">
        <f>IF($C480="Male",VLOOKUP($F480,'Boys CDC 0-20'!$B$2:$F$243,4,FALSE), VLOOKUP($F480,'Girls CDC 0-20'!$B$2:$F$243,4,FALSE))</f>
        <v>#N/A</v>
      </c>
      <c r="I480" t="e">
        <f>IF($C480="Male",VLOOKUP($F480,'Boys CDC 0-20'!$B$2:$F$243,5,FALSE), VLOOKUP($F480,'Girls CDC 0-20'!$B$2:$F$243,5,FALSE))</f>
        <v>#N/A</v>
      </c>
      <c r="J480" s="9" t="str">
        <f t="shared" si="73"/>
        <v/>
      </c>
      <c r="K480" t="str">
        <f t="shared" ref="K480:K543" si="76">IF(B480="","",ROUND(B480*365.25,0))</f>
        <v/>
      </c>
      <c r="L480" t="str">
        <f t="shared" ref="L480:L543" si="77">IF(E480="","",ROUND(E480,0))</f>
        <v/>
      </c>
      <c r="M480">
        <f>1</f>
        <v>1</v>
      </c>
      <c r="N480" t="e">
        <f>IF(C480="Male",IF($K480&lt;1857,VLOOKUP($K480,'WHO Ht Boys 0-5'!$A$2:$E$1858,4,FALSE), VLOOKUP($L480,'WHO2007HtAgeBoys5-19'!$A$2:$E$169,4,FALSE)),IF($K480&lt;1857,VLOOKUP($K480,'Girls WHO 0-5'!$A$2:$E$1858,4,FALSE), VLOOKUP($L480,'Girls WHO 5-19'!$A$2:$E$169,4,FALSE)))</f>
        <v>#N/A</v>
      </c>
      <c r="O480" t="e">
        <f>IF(C480="Male",IF($K480&lt;1857,VLOOKUP($K480,'WHO Ht Boys 0-5'!$A$2:$E$1858,5,FALSE), VLOOKUP($L480,'WHO2007HtAgeBoys5-19'!$A$2:$E$169,5,FALSE)),IF($K480&lt;1857,VLOOKUP($K480,'Girls WHO 0-5'!$A$2:$E$1858,5,FALSE), VLOOKUP($L480,'Girls WHO 5-19'!$A$2:$E$169,5,FALSE)))</f>
        <v>#N/A</v>
      </c>
      <c r="P480" s="9" t="str">
        <f t="shared" si="72"/>
        <v/>
      </c>
    </row>
    <row r="481" spans="2:16" x14ac:dyDescent="0.3">
      <c r="B481" s="5"/>
      <c r="C481" s="5"/>
      <c r="D481" s="5"/>
      <c r="E481" t="str">
        <f t="shared" si="74"/>
        <v/>
      </c>
      <c r="F481" t="str">
        <f t="shared" si="75"/>
        <v/>
      </c>
      <c r="G481" t="e">
        <f>IF($C481="Male",VLOOKUP($F481,'Boys CDC 0-20'!$B$2:$F$243,3,FALSE), VLOOKUP($F481,'Girls CDC 0-20'!$B$2:$F$243,3,FALSE))</f>
        <v>#N/A</v>
      </c>
      <c r="H481" t="e">
        <f>IF($C481="Male",VLOOKUP($F481,'Boys CDC 0-20'!$B$2:$F$243,4,FALSE), VLOOKUP($F481,'Girls CDC 0-20'!$B$2:$F$243,4,FALSE))</f>
        <v>#N/A</v>
      </c>
      <c r="I481" t="e">
        <f>IF($C481="Male",VLOOKUP($F481,'Boys CDC 0-20'!$B$2:$F$243,5,FALSE), VLOOKUP($F481,'Girls CDC 0-20'!$B$2:$F$243,5,FALSE))</f>
        <v>#N/A</v>
      </c>
      <c r="J481" s="9" t="str">
        <f t="shared" si="73"/>
        <v/>
      </c>
      <c r="K481" t="str">
        <f t="shared" si="76"/>
        <v/>
      </c>
      <c r="L481" t="str">
        <f t="shared" si="77"/>
        <v/>
      </c>
      <c r="M481">
        <f>1</f>
        <v>1</v>
      </c>
      <c r="N481" t="e">
        <f>IF(C481="Male",IF($K481&lt;1857,VLOOKUP($K481,'WHO Ht Boys 0-5'!$A$2:$E$1858,4,FALSE), VLOOKUP($L481,'WHO2007HtAgeBoys5-19'!$A$2:$E$169,4,FALSE)),IF($K481&lt;1857,VLOOKUP($K481,'Girls WHO 0-5'!$A$2:$E$1858,4,FALSE), VLOOKUP($L481,'Girls WHO 5-19'!$A$2:$E$169,4,FALSE)))</f>
        <v>#N/A</v>
      </c>
      <c r="O481" t="e">
        <f>IF(C481="Male",IF($K481&lt;1857,VLOOKUP($K481,'WHO Ht Boys 0-5'!$A$2:$E$1858,5,FALSE), VLOOKUP($L481,'WHO2007HtAgeBoys5-19'!$A$2:$E$169,5,FALSE)),IF($K481&lt;1857,VLOOKUP($K481,'Girls WHO 0-5'!$A$2:$E$1858,5,FALSE), VLOOKUP($L481,'Girls WHO 5-19'!$A$2:$E$169,5,FALSE)))</f>
        <v>#N/A</v>
      </c>
      <c r="P481" s="9" t="str">
        <f t="shared" si="72"/>
        <v/>
      </c>
    </row>
    <row r="482" spans="2:16" x14ac:dyDescent="0.3">
      <c r="B482" s="5"/>
      <c r="C482" s="5"/>
      <c r="D482" s="5"/>
      <c r="E482" t="str">
        <f t="shared" si="74"/>
        <v/>
      </c>
      <c r="F482" t="str">
        <f t="shared" si="75"/>
        <v/>
      </c>
      <c r="G482" t="e">
        <f>IF($C482="Male",VLOOKUP($F482,'Boys CDC 0-20'!$B$2:$F$243,3,FALSE), VLOOKUP($F482,'Girls CDC 0-20'!$B$2:$F$243,3,FALSE))</f>
        <v>#N/A</v>
      </c>
      <c r="H482" t="e">
        <f>IF($C482="Male",VLOOKUP($F482,'Boys CDC 0-20'!$B$2:$F$243,4,FALSE), VLOOKUP($F482,'Girls CDC 0-20'!$B$2:$F$243,4,FALSE))</f>
        <v>#N/A</v>
      </c>
      <c r="I482" t="e">
        <f>IF($C482="Male",VLOOKUP($F482,'Boys CDC 0-20'!$B$2:$F$243,5,FALSE), VLOOKUP($F482,'Girls CDC 0-20'!$B$2:$F$243,5,FALSE))</f>
        <v>#N/A</v>
      </c>
      <c r="J482" s="9" t="str">
        <f t="shared" si="73"/>
        <v/>
      </c>
      <c r="K482" t="str">
        <f t="shared" si="76"/>
        <v/>
      </c>
      <c r="L482" t="str">
        <f t="shared" si="77"/>
        <v/>
      </c>
      <c r="M482">
        <f>1</f>
        <v>1</v>
      </c>
      <c r="N482" t="e">
        <f>IF(C482="Male",IF($K482&lt;1857,VLOOKUP($K482,'WHO Ht Boys 0-5'!$A$2:$E$1858,4,FALSE), VLOOKUP($L482,'WHO2007HtAgeBoys5-19'!$A$2:$E$169,4,FALSE)),IF($K482&lt;1857,VLOOKUP($K482,'Girls WHO 0-5'!$A$2:$E$1858,4,FALSE), VLOOKUP($L482,'Girls WHO 5-19'!$A$2:$E$169,4,FALSE)))</f>
        <v>#N/A</v>
      </c>
      <c r="O482" t="e">
        <f>IF(C482="Male",IF($K482&lt;1857,VLOOKUP($K482,'WHO Ht Boys 0-5'!$A$2:$E$1858,5,FALSE), VLOOKUP($L482,'WHO2007HtAgeBoys5-19'!$A$2:$E$169,5,FALSE)),IF($K482&lt;1857,VLOOKUP($K482,'Girls WHO 0-5'!$A$2:$E$1858,5,FALSE), VLOOKUP($L482,'Girls WHO 5-19'!$A$2:$E$169,5,FALSE)))</f>
        <v>#N/A</v>
      </c>
      <c r="P482" s="9" t="str">
        <f t="shared" si="72"/>
        <v/>
      </c>
    </row>
    <row r="483" spans="2:16" x14ac:dyDescent="0.3">
      <c r="B483" s="5"/>
      <c r="C483" s="5"/>
      <c r="D483" s="5"/>
      <c r="E483" t="str">
        <f t="shared" si="74"/>
        <v/>
      </c>
      <c r="F483" t="str">
        <f t="shared" si="75"/>
        <v/>
      </c>
      <c r="G483" t="e">
        <f>IF($C483="Male",VLOOKUP($F483,'Boys CDC 0-20'!$B$2:$F$243,3,FALSE), VLOOKUP($F483,'Girls CDC 0-20'!$B$2:$F$243,3,FALSE))</f>
        <v>#N/A</v>
      </c>
      <c r="H483" t="e">
        <f>IF($C483="Male",VLOOKUP($F483,'Boys CDC 0-20'!$B$2:$F$243,4,FALSE), VLOOKUP($F483,'Girls CDC 0-20'!$B$2:$F$243,4,FALSE))</f>
        <v>#N/A</v>
      </c>
      <c r="I483" t="e">
        <f>IF($C483="Male",VLOOKUP($F483,'Boys CDC 0-20'!$B$2:$F$243,5,FALSE), VLOOKUP($F483,'Girls CDC 0-20'!$B$2:$F$243,5,FALSE))</f>
        <v>#N/A</v>
      </c>
      <c r="J483" s="9" t="str">
        <f t="shared" si="73"/>
        <v/>
      </c>
      <c r="K483" t="str">
        <f t="shared" si="76"/>
        <v/>
      </c>
      <c r="L483" t="str">
        <f t="shared" si="77"/>
        <v/>
      </c>
      <c r="M483">
        <f>1</f>
        <v>1</v>
      </c>
      <c r="N483" t="e">
        <f>IF(C483="Male",IF($K483&lt;1857,VLOOKUP($K483,'WHO Ht Boys 0-5'!$A$2:$E$1858,4,FALSE), VLOOKUP($L483,'WHO2007HtAgeBoys5-19'!$A$2:$E$169,4,FALSE)),IF($K483&lt;1857,VLOOKUP($K483,'Girls WHO 0-5'!$A$2:$E$1858,4,FALSE), VLOOKUP($L483,'Girls WHO 5-19'!$A$2:$E$169,4,FALSE)))</f>
        <v>#N/A</v>
      </c>
      <c r="O483" t="e">
        <f>IF(C483="Male",IF($K483&lt;1857,VLOOKUP($K483,'WHO Ht Boys 0-5'!$A$2:$E$1858,5,FALSE), VLOOKUP($L483,'WHO2007HtAgeBoys5-19'!$A$2:$E$169,5,FALSE)),IF($K483&lt;1857,VLOOKUP($K483,'Girls WHO 0-5'!$A$2:$E$1858,5,FALSE), VLOOKUP($L483,'Girls WHO 5-19'!$A$2:$E$169,5,FALSE)))</f>
        <v>#N/A</v>
      </c>
      <c r="P483" s="9" t="str">
        <f t="shared" si="72"/>
        <v/>
      </c>
    </row>
    <row r="484" spans="2:16" x14ac:dyDescent="0.3">
      <c r="B484" s="5"/>
      <c r="C484" s="5"/>
      <c r="D484" s="5"/>
      <c r="E484" t="str">
        <f t="shared" si="74"/>
        <v/>
      </c>
      <c r="F484" t="str">
        <f t="shared" si="75"/>
        <v/>
      </c>
      <c r="G484" t="e">
        <f>IF($C484="Male",VLOOKUP($F484,'Boys CDC 0-20'!$B$2:$F$243,3,FALSE), VLOOKUP($F484,'Girls CDC 0-20'!$B$2:$F$243,3,FALSE))</f>
        <v>#N/A</v>
      </c>
      <c r="H484" t="e">
        <f>IF($C484="Male",VLOOKUP($F484,'Boys CDC 0-20'!$B$2:$F$243,4,FALSE), VLOOKUP($F484,'Girls CDC 0-20'!$B$2:$F$243,4,FALSE))</f>
        <v>#N/A</v>
      </c>
      <c r="I484" t="e">
        <f>IF($C484="Male",VLOOKUP($F484,'Boys CDC 0-20'!$B$2:$F$243,5,FALSE), VLOOKUP($F484,'Girls CDC 0-20'!$B$2:$F$243,5,FALSE))</f>
        <v>#N/A</v>
      </c>
      <c r="J484" s="9" t="str">
        <f t="shared" si="73"/>
        <v/>
      </c>
      <c r="K484" t="str">
        <f t="shared" si="76"/>
        <v/>
      </c>
      <c r="L484" t="str">
        <f t="shared" si="77"/>
        <v/>
      </c>
      <c r="M484">
        <f>1</f>
        <v>1</v>
      </c>
      <c r="N484" t="e">
        <f>IF(C484="Male",IF($K484&lt;1857,VLOOKUP($K484,'WHO Ht Boys 0-5'!$A$2:$E$1858,4,FALSE), VLOOKUP($L484,'WHO2007HtAgeBoys5-19'!$A$2:$E$169,4,FALSE)),IF($K484&lt;1857,VLOOKUP($K484,'Girls WHO 0-5'!$A$2:$E$1858,4,FALSE), VLOOKUP($L484,'Girls WHO 5-19'!$A$2:$E$169,4,FALSE)))</f>
        <v>#N/A</v>
      </c>
      <c r="O484" t="e">
        <f>IF(C484="Male",IF($K484&lt;1857,VLOOKUP($K484,'WHO Ht Boys 0-5'!$A$2:$E$1858,5,FALSE), VLOOKUP($L484,'WHO2007HtAgeBoys5-19'!$A$2:$E$169,5,FALSE)),IF($K484&lt;1857,VLOOKUP($K484,'Girls WHO 0-5'!$A$2:$E$1858,5,FALSE), VLOOKUP($L484,'Girls WHO 5-19'!$A$2:$E$169,5,FALSE)))</f>
        <v>#N/A</v>
      </c>
      <c r="P484" s="9" t="str">
        <f t="shared" si="72"/>
        <v/>
      </c>
    </row>
    <row r="485" spans="2:16" x14ac:dyDescent="0.3">
      <c r="B485" s="5"/>
      <c r="C485" s="5"/>
      <c r="D485" s="5"/>
      <c r="E485" t="str">
        <f t="shared" si="74"/>
        <v/>
      </c>
      <c r="F485" t="str">
        <f t="shared" si="75"/>
        <v/>
      </c>
      <c r="G485" t="e">
        <f>IF($C485="Male",VLOOKUP($F485,'Boys CDC 0-20'!$B$2:$F$243,3,FALSE), VLOOKUP($F485,'Girls CDC 0-20'!$B$2:$F$243,3,FALSE))</f>
        <v>#N/A</v>
      </c>
      <c r="H485" t="e">
        <f>IF($C485="Male",VLOOKUP($F485,'Boys CDC 0-20'!$B$2:$F$243,4,FALSE), VLOOKUP($F485,'Girls CDC 0-20'!$B$2:$F$243,4,FALSE))</f>
        <v>#N/A</v>
      </c>
      <c r="I485" t="e">
        <f>IF($C485="Male",VLOOKUP($F485,'Boys CDC 0-20'!$B$2:$F$243,5,FALSE), VLOOKUP($F485,'Girls CDC 0-20'!$B$2:$F$243,5,FALSE))</f>
        <v>#N/A</v>
      </c>
      <c r="J485" s="9" t="str">
        <f t="shared" si="73"/>
        <v/>
      </c>
      <c r="K485" t="str">
        <f t="shared" si="76"/>
        <v/>
      </c>
      <c r="L485" t="str">
        <f t="shared" si="77"/>
        <v/>
      </c>
      <c r="M485">
        <f>1</f>
        <v>1</v>
      </c>
      <c r="N485" t="e">
        <f>IF(C485="Male",IF($K485&lt;1857,VLOOKUP($K485,'WHO Ht Boys 0-5'!$A$2:$E$1858,4,FALSE), VLOOKUP($L485,'WHO2007HtAgeBoys5-19'!$A$2:$E$169,4,FALSE)),IF($K485&lt;1857,VLOOKUP($K485,'Girls WHO 0-5'!$A$2:$E$1858,4,FALSE), VLOOKUP($L485,'Girls WHO 5-19'!$A$2:$E$169,4,FALSE)))</f>
        <v>#N/A</v>
      </c>
      <c r="O485" t="e">
        <f>IF(C485="Male",IF($K485&lt;1857,VLOOKUP($K485,'WHO Ht Boys 0-5'!$A$2:$E$1858,5,FALSE), VLOOKUP($L485,'WHO2007HtAgeBoys5-19'!$A$2:$E$169,5,FALSE)),IF($K485&lt;1857,VLOOKUP($K485,'Girls WHO 0-5'!$A$2:$E$1858,5,FALSE), VLOOKUP($L485,'Girls WHO 5-19'!$A$2:$E$169,5,FALSE)))</f>
        <v>#N/A</v>
      </c>
      <c r="P485" s="9" t="str">
        <f t="shared" si="72"/>
        <v/>
      </c>
    </row>
    <row r="486" spans="2:16" x14ac:dyDescent="0.3">
      <c r="B486" s="5"/>
      <c r="C486" s="5"/>
      <c r="D486" s="5"/>
      <c r="E486" t="str">
        <f t="shared" si="74"/>
        <v/>
      </c>
      <c r="F486" t="str">
        <f t="shared" si="75"/>
        <v/>
      </c>
      <c r="G486" t="e">
        <f>IF($C486="Male",VLOOKUP($F486,'Boys CDC 0-20'!$B$2:$F$243,3,FALSE), VLOOKUP($F486,'Girls CDC 0-20'!$B$2:$F$243,3,FALSE))</f>
        <v>#N/A</v>
      </c>
      <c r="H486" t="e">
        <f>IF($C486="Male",VLOOKUP($F486,'Boys CDC 0-20'!$B$2:$F$243,4,FALSE), VLOOKUP($F486,'Girls CDC 0-20'!$B$2:$F$243,4,FALSE))</f>
        <v>#N/A</v>
      </c>
      <c r="I486" t="e">
        <f>IF($C486="Male",VLOOKUP($F486,'Boys CDC 0-20'!$B$2:$F$243,5,FALSE), VLOOKUP($F486,'Girls CDC 0-20'!$B$2:$F$243,5,FALSE))</f>
        <v>#N/A</v>
      </c>
      <c r="J486" s="9" t="str">
        <f t="shared" si="73"/>
        <v/>
      </c>
      <c r="K486" t="str">
        <f t="shared" si="76"/>
        <v/>
      </c>
      <c r="L486" t="str">
        <f t="shared" si="77"/>
        <v/>
      </c>
      <c r="M486">
        <f>1</f>
        <v>1</v>
      </c>
      <c r="N486" t="e">
        <f>IF(C486="Male",IF($K486&lt;1857,VLOOKUP($K486,'WHO Ht Boys 0-5'!$A$2:$E$1858,4,FALSE), VLOOKUP($L486,'WHO2007HtAgeBoys5-19'!$A$2:$E$169,4,FALSE)),IF($K486&lt;1857,VLOOKUP($K486,'Girls WHO 0-5'!$A$2:$E$1858,4,FALSE), VLOOKUP($L486,'Girls WHO 5-19'!$A$2:$E$169,4,FALSE)))</f>
        <v>#N/A</v>
      </c>
      <c r="O486" t="e">
        <f>IF(C486="Male",IF($K486&lt;1857,VLOOKUP($K486,'WHO Ht Boys 0-5'!$A$2:$E$1858,5,FALSE), VLOOKUP($L486,'WHO2007HtAgeBoys5-19'!$A$2:$E$169,5,FALSE)),IF($K486&lt;1857,VLOOKUP($K486,'Girls WHO 0-5'!$A$2:$E$1858,5,FALSE), VLOOKUP($L486,'Girls WHO 5-19'!$A$2:$E$169,5,FALSE)))</f>
        <v>#N/A</v>
      </c>
      <c r="P486" s="9" t="str">
        <f t="shared" si="72"/>
        <v/>
      </c>
    </row>
    <row r="487" spans="2:16" x14ac:dyDescent="0.3">
      <c r="B487" s="5"/>
      <c r="C487" s="5"/>
      <c r="D487" s="5"/>
      <c r="E487" t="str">
        <f t="shared" si="74"/>
        <v/>
      </c>
      <c r="F487" t="str">
        <f t="shared" si="75"/>
        <v/>
      </c>
      <c r="G487" t="e">
        <f>IF($C487="Male",VLOOKUP($F487,'Boys CDC 0-20'!$B$2:$F$243,3,FALSE), VLOOKUP($F487,'Girls CDC 0-20'!$B$2:$F$243,3,FALSE))</f>
        <v>#N/A</v>
      </c>
      <c r="H487" t="e">
        <f>IF($C487="Male",VLOOKUP($F487,'Boys CDC 0-20'!$B$2:$F$243,4,FALSE), VLOOKUP($F487,'Girls CDC 0-20'!$B$2:$F$243,4,FALSE))</f>
        <v>#N/A</v>
      </c>
      <c r="I487" t="e">
        <f>IF($C487="Male",VLOOKUP($F487,'Boys CDC 0-20'!$B$2:$F$243,5,FALSE), VLOOKUP($F487,'Girls CDC 0-20'!$B$2:$F$243,5,FALSE))</f>
        <v>#N/A</v>
      </c>
      <c r="J487" s="9" t="str">
        <f t="shared" si="73"/>
        <v/>
      </c>
      <c r="K487" t="str">
        <f t="shared" si="76"/>
        <v/>
      </c>
      <c r="L487" t="str">
        <f t="shared" si="77"/>
        <v/>
      </c>
      <c r="M487">
        <f>1</f>
        <v>1</v>
      </c>
      <c r="N487" t="e">
        <f>IF(C487="Male",IF($K487&lt;1857,VLOOKUP($K487,'WHO Ht Boys 0-5'!$A$2:$E$1858,4,FALSE), VLOOKUP($L487,'WHO2007HtAgeBoys5-19'!$A$2:$E$169,4,FALSE)),IF($K487&lt;1857,VLOOKUP($K487,'Girls WHO 0-5'!$A$2:$E$1858,4,FALSE), VLOOKUP($L487,'Girls WHO 5-19'!$A$2:$E$169,4,FALSE)))</f>
        <v>#N/A</v>
      </c>
      <c r="O487" t="e">
        <f>IF(C487="Male",IF($K487&lt;1857,VLOOKUP($K487,'WHO Ht Boys 0-5'!$A$2:$E$1858,5,FALSE), VLOOKUP($L487,'WHO2007HtAgeBoys5-19'!$A$2:$E$169,5,FALSE)),IF($K487&lt;1857,VLOOKUP($K487,'Girls WHO 0-5'!$A$2:$E$1858,5,FALSE), VLOOKUP($L487,'Girls WHO 5-19'!$A$2:$E$169,5,FALSE)))</f>
        <v>#N/A</v>
      </c>
      <c r="P487" s="9" t="str">
        <f t="shared" si="72"/>
        <v/>
      </c>
    </row>
    <row r="488" spans="2:16" x14ac:dyDescent="0.3">
      <c r="B488" s="5"/>
      <c r="C488" s="5"/>
      <c r="D488" s="5"/>
      <c r="E488" t="str">
        <f t="shared" si="74"/>
        <v/>
      </c>
      <c r="F488" t="str">
        <f t="shared" si="75"/>
        <v/>
      </c>
      <c r="G488" t="e">
        <f>IF($C488="Male",VLOOKUP($F488,'Boys CDC 0-20'!$B$2:$F$243,3,FALSE), VLOOKUP($F488,'Girls CDC 0-20'!$B$2:$F$243,3,FALSE))</f>
        <v>#N/A</v>
      </c>
      <c r="H488" t="e">
        <f>IF($C488="Male",VLOOKUP($F488,'Boys CDC 0-20'!$B$2:$F$243,4,FALSE), VLOOKUP($F488,'Girls CDC 0-20'!$B$2:$F$243,4,FALSE))</f>
        <v>#N/A</v>
      </c>
      <c r="I488" t="e">
        <f>IF($C488="Male",VLOOKUP($F488,'Boys CDC 0-20'!$B$2:$F$243,5,FALSE), VLOOKUP($F488,'Girls CDC 0-20'!$B$2:$F$243,5,FALSE))</f>
        <v>#N/A</v>
      </c>
      <c r="J488" s="9" t="str">
        <f t="shared" si="73"/>
        <v/>
      </c>
      <c r="K488" t="str">
        <f t="shared" si="76"/>
        <v/>
      </c>
      <c r="L488" t="str">
        <f t="shared" si="77"/>
        <v/>
      </c>
      <c r="M488">
        <f>1</f>
        <v>1</v>
      </c>
      <c r="N488" t="e">
        <f>IF(C488="Male",IF($K488&lt;1857,VLOOKUP($K488,'WHO Ht Boys 0-5'!$A$2:$E$1858,4,FALSE), VLOOKUP($L488,'WHO2007HtAgeBoys5-19'!$A$2:$E$169,4,FALSE)),IF($K488&lt;1857,VLOOKUP($K488,'Girls WHO 0-5'!$A$2:$E$1858,4,FALSE), VLOOKUP($L488,'Girls WHO 5-19'!$A$2:$E$169,4,FALSE)))</f>
        <v>#N/A</v>
      </c>
      <c r="O488" t="e">
        <f>IF(C488="Male",IF($K488&lt;1857,VLOOKUP($K488,'WHO Ht Boys 0-5'!$A$2:$E$1858,5,FALSE), VLOOKUP($L488,'WHO2007HtAgeBoys5-19'!$A$2:$E$169,5,FALSE)),IF($K488&lt;1857,VLOOKUP($K488,'Girls WHO 0-5'!$A$2:$E$1858,5,FALSE), VLOOKUP($L488,'Girls WHO 5-19'!$A$2:$E$169,5,FALSE)))</f>
        <v>#N/A</v>
      </c>
      <c r="P488" s="9" t="str">
        <f t="shared" si="72"/>
        <v/>
      </c>
    </row>
    <row r="489" spans="2:16" x14ac:dyDescent="0.3">
      <c r="B489" s="5"/>
      <c r="C489" s="5"/>
      <c r="D489" s="5"/>
      <c r="E489" t="str">
        <f t="shared" si="74"/>
        <v/>
      </c>
      <c r="F489" t="str">
        <f t="shared" si="75"/>
        <v/>
      </c>
      <c r="G489" t="e">
        <f>IF($C489="Male",VLOOKUP($F489,'Boys CDC 0-20'!$B$2:$F$243,3,FALSE), VLOOKUP($F489,'Girls CDC 0-20'!$B$2:$F$243,3,FALSE))</f>
        <v>#N/A</v>
      </c>
      <c r="H489" t="e">
        <f>IF($C489="Male",VLOOKUP($F489,'Boys CDC 0-20'!$B$2:$F$243,4,FALSE), VLOOKUP($F489,'Girls CDC 0-20'!$B$2:$F$243,4,FALSE))</f>
        <v>#N/A</v>
      </c>
      <c r="I489" t="e">
        <f>IF($C489="Male",VLOOKUP($F489,'Boys CDC 0-20'!$B$2:$F$243,5,FALSE), VLOOKUP($F489,'Girls CDC 0-20'!$B$2:$F$243,5,FALSE))</f>
        <v>#N/A</v>
      </c>
      <c r="J489" s="9" t="str">
        <f t="shared" si="73"/>
        <v/>
      </c>
      <c r="K489" t="str">
        <f t="shared" si="76"/>
        <v/>
      </c>
      <c r="L489" t="str">
        <f t="shared" si="77"/>
        <v/>
      </c>
      <c r="M489">
        <f>1</f>
        <v>1</v>
      </c>
      <c r="N489" t="e">
        <f>IF(C489="Male",IF($K489&lt;1857,VLOOKUP($K489,'WHO Ht Boys 0-5'!$A$2:$E$1858,4,FALSE), VLOOKUP($L489,'WHO2007HtAgeBoys5-19'!$A$2:$E$169,4,FALSE)),IF($K489&lt;1857,VLOOKUP($K489,'Girls WHO 0-5'!$A$2:$E$1858,4,FALSE), VLOOKUP($L489,'Girls WHO 5-19'!$A$2:$E$169,4,FALSE)))</f>
        <v>#N/A</v>
      </c>
      <c r="O489" t="e">
        <f>IF(C489="Male",IF($K489&lt;1857,VLOOKUP($K489,'WHO Ht Boys 0-5'!$A$2:$E$1858,5,FALSE), VLOOKUP($L489,'WHO2007HtAgeBoys5-19'!$A$2:$E$169,5,FALSE)),IF($K489&lt;1857,VLOOKUP($K489,'Girls WHO 0-5'!$A$2:$E$1858,5,FALSE), VLOOKUP($L489,'Girls WHO 5-19'!$A$2:$E$169,5,FALSE)))</f>
        <v>#N/A</v>
      </c>
      <c r="P489" s="9" t="str">
        <f t="shared" si="72"/>
        <v/>
      </c>
    </row>
    <row r="490" spans="2:16" x14ac:dyDescent="0.3">
      <c r="B490" s="5"/>
      <c r="C490" s="5"/>
      <c r="D490" s="5"/>
      <c r="E490" t="str">
        <f t="shared" si="74"/>
        <v/>
      </c>
      <c r="F490" t="str">
        <f t="shared" si="75"/>
        <v/>
      </c>
      <c r="G490" t="e">
        <f>IF($C490="Male",VLOOKUP($F490,'Boys CDC 0-20'!$B$2:$F$243,3,FALSE), VLOOKUP($F490,'Girls CDC 0-20'!$B$2:$F$243,3,FALSE))</f>
        <v>#N/A</v>
      </c>
      <c r="H490" t="e">
        <f>IF($C490="Male",VLOOKUP($F490,'Boys CDC 0-20'!$B$2:$F$243,4,FALSE), VLOOKUP($F490,'Girls CDC 0-20'!$B$2:$F$243,4,FALSE))</f>
        <v>#N/A</v>
      </c>
      <c r="I490" t="e">
        <f>IF($C490="Male",VLOOKUP($F490,'Boys CDC 0-20'!$B$2:$F$243,5,FALSE), VLOOKUP($F490,'Girls CDC 0-20'!$B$2:$F$243,5,FALSE))</f>
        <v>#N/A</v>
      </c>
      <c r="J490" s="9" t="str">
        <f t="shared" si="73"/>
        <v/>
      </c>
      <c r="K490" t="str">
        <f t="shared" si="76"/>
        <v/>
      </c>
      <c r="L490" t="str">
        <f t="shared" si="77"/>
        <v/>
      </c>
      <c r="M490">
        <f>1</f>
        <v>1</v>
      </c>
      <c r="N490" t="e">
        <f>IF(C490="Male",IF($K490&lt;1857,VLOOKUP($K490,'WHO Ht Boys 0-5'!$A$2:$E$1858,4,FALSE), VLOOKUP($L490,'WHO2007HtAgeBoys5-19'!$A$2:$E$169,4,FALSE)),IF($K490&lt;1857,VLOOKUP($K490,'Girls WHO 0-5'!$A$2:$E$1858,4,FALSE), VLOOKUP($L490,'Girls WHO 5-19'!$A$2:$E$169,4,FALSE)))</f>
        <v>#N/A</v>
      </c>
      <c r="O490" t="e">
        <f>IF(C490="Male",IF($K490&lt;1857,VLOOKUP($K490,'WHO Ht Boys 0-5'!$A$2:$E$1858,5,FALSE), VLOOKUP($L490,'WHO2007HtAgeBoys5-19'!$A$2:$E$169,5,FALSE)),IF($K490&lt;1857,VLOOKUP($K490,'Girls WHO 0-5'!$A$2:$E$1858,5,FALSE), VLOOKUP($L490,'Girls WHO 5-19'!$A$2:$E$169,5,FALSE)))</f>
        <v>#N/A</v>
      </c>
      <c r="P490" s="9" t="str">
        <f t="shared" si="72"/>
        <v/>
      </c>
    </row>
    <row r="491" spans="2:16" x14ac:dyDescent="0.3">
      <c r="B491" s="5"/>
      <c r="C491" s="5"/>
      <c r="D491" s="5"/>
      <c r="E491" t="str">
        <f t="shared" si="74"/>
        <v/>
      </c>
      <c r="F491" t="str">
        <f t="shared" si="75"/>
        <v/>
      </c>
      <c r="G491" t="e">
        <f>IF($C491="Male",VLOOKUP($F491,'Boys CDC 0-20'!$B$2:$F$243,3,FALSE), VLOOKUP($F491,'Girls CDC 0-20'!$B$2:$F$243,3,FALSE))</f>
        <v>#N/A</v>
      </c>
      <c r="H491" t="e">
        <f>IF($C491="Male",VLOOKUP($F491,'Boys CDC 0-20'!$B$2:$F$243,4,FALSE), VLOOKUP($F491,'Girls CDC 0-20'!$B$2:$F$243,4,FALSE))</f>
        <v>#N/A</v>
      </c>
      <c r="I491" t="e">
        <f>IF($C491="Male",VLOOKUP($F491,'Boys CDC 0-20'!$B$2:$F$243,5,FALSE), VLOOKUP($F491,'Girls CDC 0-20'!$B$2:$F$243,5,FALSE))</f>
        <v>#N/A</v>
      </c>
      <c r="J491" s="9" t="str">
        <f t="shared" si="73"/>
        <v/>
      </c>
      <c r="K491" t="str">
        <f t="shared" si="76"/>
        <v/>
      </c>
      <c r="L491" t="str">
        <f t="shared" si="77"/>
        <v/>
      </c>
      <c r="M491">
        <f>1</f>
        <v>1</v>
      </c>
      <c r="N491" t="e">
        <f>IF(C491="Male",IF($K491&lt;1857,VLOOKUP($K491,'WHO Ht Boys 0-5'!$A$2:$E$1858,4,FALSE), VLOOKUP($L491,'WHO2007HtAgeBoys5-19'!$A$2:$E$169,4,FALSE)),IF($K491&lt;1857,VLOOKUP($K491,'Girls WHO 0-5'!$A$2:$E$1858,4,FALSE), VLOOKUP($L491,'Girls WHO 5-19'!$A$2:$E$169,4,FALSE)))</f>
        <v>#N/A</v>
      </c>
      <c r="O491" t="e">
        <f>IF(C491="Male",IF($K491&lt;1857,VLOOKUP($K491,'WHO Ht Boys 0-5'!$A$2:$E$1858,5,FALSE), VLOOKUP($L491,'WHO2007HtAgeBoys5-19'!$A$2:$E$169,5,FALSE)),IF($K491&lt;1857,VLOOKUP($K491,'Girls WHO 0-5'!$A$2:$E$1858,5,FALSE), VLOOKUP($L491,'Girls WHO 5-19'!$A$2:$E$169,5,FALSE)))</f>
        <v>#N/A</v>
      </c>
      <c r="P491" s="9" t="str">
        <f t="shared" si="72"/>
        <v/>
      </c>
    </row>
    <row r="492" spans="2:16" x14ac:dyDescent="0.3">
      <c r="B492" s="5"/>
      <c r="C492" s="5"/>
      <c r="D492" s="5"/>
      <c r="E492" t="str">
        <f t="shared" si="74"/>
        <v/>
      </c>
      <c r="F492" t="str">
        <f t="shared" si="75"/>
        <v/>
      </c>
      <c r="G492" t="e">
        <f>IF($C492="Male",VLOOKUP($F492,'Boys CDC 0-20'!$B$2:$F$243,3,FALSE), VLOOKUP($F492,'Girls CDC 0-20'!$B$2:$F$243,3,FALSE))</f>
        <v>#N/A</v>
      </c>
      <c r="H492" t="e">
        <f>IF($C492="Male",VLOOKUP($F492,'Boys CDC 0-20'!$B$2:$F$243,4,FALSE), VLOOKUP($F492,'Girls CDC 0-20'!$B$2:$F$243,4,FALSE))</f>
        <v>#N/A</v>
      </c>
      <c r="I492" t="e">
        <f>IF($C492="Male",VLOOKUP($F492,'Boys CDC 0-20'!$B$2:$F$243,5,FALSE), VLOOKUP($F492,'Girls CDC 0-20'!$B$2:$F$243,5,FALSE))</f>
        <v>#N/A</v>
      </c>
      <c r="J492" s="9" t="str">
        <f t="shared" si="73"/>
        <v/>
      </c>
      <c r="K492" t="str">
        <f t="shared" si="76"/>
        <v/>
      </c>
      <c r="L492" t="str">
        <f t="shared" si="77"/>
        <v/>
      </c>
      <c r="M492">
        <f>1</f>
        <v>1</v>
      </c>
      <c r="N492" t="e">
        <f>IF(C492="Male",IF($K492&lt;1857,VLOOKUP($K492,'WHO Ht Boys 0-5'!$A$2:$E$1858,4,FALSE), VLOOKUP($L492,'WHO2007HtAgeBoys5-19'!$A$2:$E$169,4,FALSE)),IF($K492&lt;1857,VLOOKUP($K492,'Girls WHO 0-5'!$A$2:$E$1858,4,FALSE), VLOOKUP($L492,'Girls WHO 5-19'!$A$2:$E$169,4,FALSE)))</f>
        <v>#N/A</v>
      </c>
      <c r="O492" t="e">
        <f>IF(C492="Male",IF($K492&lt;1857,VLOOKUP($K492,'WHO Ht Boys 0-5'!$A$2:$E$1858,5,FALSE), VLOOKUP($L492,'WHO2007HtAgeBoys5-19'!$A$2:$E$169,5,FALSE)),IF($K492&lt;1857,VLOOKUP($K492,'Girls WHO 0-5'!$A$2:$E$1858,5,FALSE), VLOOKUP($L492,'Girls WHO 5-19'!$A$2:$E$169,5,FALSE)))</f>
        <v>#N/A</v>
      </c>
      <c r="P492" s="9" t="str">
        <f t="shared" si="72"/>
        <v/>
      </c>
    </row>
    <row r="493" spans="2:16" x14ac:dyDescent="0.3">
      <c r="B493" s="5"/>
      <c r="C493" s="5"/>
      <c r="D493" s="5"/>
      <c r="E493" t="str">
        <f t="shared" si="74"/>
        <v/>
      </c>
      <c r="F493" t="str">
        <f t="shared" si="75"/>
        <v/>
      </c>
      <c r="G493" t="e">
        <f>IF($C493="Male",VLOOKUP($F493,'Boys CDC 0-20'!$B$2:$F$243,3,FALSE), VLOOKUP($F493,'Girls CDC 0-20'!$B$2:$F$243,3,FALSE))</f>
        <v>#N/A</v>
      </c>
      <c r="H493" t="e">
        <f>IF($C493="Male",VLOOKUP($F493,'Boys CDC 0-20'!$B$2:$F$243,4,FALSE), VLOOKUP($F493,'Girls CDC 0-20'!$B$2:$F$243,4,FALSE))</f>
        <v>#N/A</v>
      </c>
      <c r="I493" t="e">
        <f>IF($C493="Male",VLOOKUP($F493,'Boys CDC 0-20'!$B$2:$F$243,5,FALSE), VLOOKUP($F493,'Girls CDC 0-20'!$B$2:$F$243,5,FALSE))</f>
        <v>#N/A</v>
      </c>
      <c r="J493" s="9" t="str">
        <f t="shared" si="73"/>
        <v/>
      </c>
      <c r="K493" t="str">
        <f t="shared" si="76"/>
        <v/>
      </c>
      <c r="L493" t="str">
        <f t="shared" si="77"/>
        <v/>
      </c>
      <c r="M493">
        <f>1</f>
        <v>1</v>
      </c>
      <c r="N493" t="e">
        <f>IF(C493="Male",IF($K493&lt;1857,VLOOKUP($K493,'WHO Ht Boys 0-5'!$A$2:$E$1858,4,FALSE), VLOOKUP($L493,'WHO2007HtAgeBoys5-19'!$A$2:$E$169,4,FALSE)),IF($K493&lt;1857,VLOOKUP($K493,'Girls WHO 0-5'!$A$2:$E$1858,4,FALSE), VLOOKUP($L493,'Girls WHO 5-19'!$A$2:$E$169,4,FALSE)))</f>
        <v>#N/A</v>
      </c>
      <c r="O493" t="e">
        <f>IF(C493="Male",IF($K493&lt;1857,VLOOKUP($K493,'WHO Ht Boys 0-5'!$A$2:$E$1858,5,FALSE), VLOOKUP($L493,'WHO2007HtAgeBoys5-19'!$A$2:$E$169,5,FALSE)),IF($K493&lt;1857,VLOOKUP($K493,'Girls WHO 0-5'!$A$2:$E$1858,5,FALSE), VLOOKUP($L493,'Girls WHO 5-19'!$A$2:$E$169,5,FALSE)))</f>
        <v>#N/A</v>
      </c>
      <c r="P493" s="9" t="str">
        <f t="shared" si="72"/>
        <v/>
      </c>
    </row>
    <row r="494" spans="2:16" x14ac:dyDescent="0.3">
      <c r="B494" s="5"/>
      <c r="C494" s="5"/>
      <c r="D494" s="5"/>
      <c r="E494" t="str">
        <f t="shared" si="74"/>
        <v/>
      </c>
      <c r="F494" t="str">
        <f t="shared" si="75"/>
        <v/>
      </c>
      <c r="G494" t="e">
        <f>IF($C494="Male",VLOOKUP($F494,'Boys CDC 0-20'!$B$2:$F$243,3,FALSE), VLOOKUP($F494,'Girls CDC 0-20'!$B$2:$F$243,3,FALSE))</f>
        <v>#N/A</v>
      </c>
      <c r="H494" t="e">
        <f>IF($C494="Male",VLOOKUP($F494,'Boys CDC 0-20'!$B$2:$F$243,4,FALSE), VLOOKUP($F494,'Girls CDC 0-20'!$B$2:$F$243,4,FALSE))</f>
        <v>#N/A</v>
      </c>
      <c r="I494" t="e">
        <f>IF($C494="Male",VLOOKUP($F494,'Boys CDC 0-20'!$B$2:$F$243,5,FALSE), VLOOKUP($F494,'Girls CDC 0-20'!$B$2:$F$243,5,FALSE))</f>
        <v>#N/A</v>
      </c>
      <c r="J494" s="9" t="str">
        <f t="shared" si="73"/>
        <v/>
      </c>
      <c r="K494" t="str">
        <f t="shared" si="76"/>
        <v/>
      </c>
      <c r="L494" t="str">
        <f t="shared" si="77"/>
        <v/>
      </c>
      <c r="M494">
        <f>1</f>
        <v>1</v>
      </c>
      <c r="N494" t="e">
        <f>IF(C494="Male",IF($K494&lt;1857,VLOOKUP($K494,'WHO Ht Boys 0-5'!$A$2:$E$1858,4,FALSE), VLOOKUP($L494,'WHO2007HtAgeBoys5-19'!$A$2:$E$169,4,FALSE)),IF($K494&lt;1857,VLOOKUP($K494,'Girls WHO 0-5'!$A$2:$E$1858,4,FALSE), VLOOKUP($L494,'Girls WHO 5-19'!$A$2:$E$169,4,FALSE)))</f>
        <v>#N/A</v>
      </c>
      <c r="O494" t="e">
        <f>IF(C494="Male",IF($K494&lt;1857,VLOOKUP($K494,'WHO Ht Boys 0-5'!$A$2:$E$1858,5,FALSE), VLOOKUP($L494,'WHO2007HtAgeBoys5-19'!$A$2:$E$169,5,FALSE)),IF($K494&lt;1857,VLOOKUP($K494,'Girls WHO 0-5'!$A$2:$E$1858,5,FALSE), VLOOKUP($L494,'Girls WHO 5-19'!$A$2:$E$169,5,FALSE)))</f>
        <v>#N/A</v>
      </c>
      <c r="P494" s="9" t="str">
        <f t="shared" si="72"/>
        <v/>
      </c>
    </row>
    <row r="495" spans="2:16" x14ac:dyDescent="0.3">
      <c r="B495" s="5"/>
      <c r="C495" s="5"/>
      <c r="D495" s="5"/>
      <c r="E495" t="str">
        <f t="shared" si="74"/>
        <v/>
      </c>
      <c r="F495" t="str">
        <f t="shared" si="75"/>
        <v/>
      </c>
      <c r="G495" t="e">
        <f>IF($C495="Male",VLOOKUP($F495,'Boys CDC 0-20'!$B$2:$F$243,3,FALSE), VLOOKUP($F495,'Girls CDC 0-20'!$B$2:$F$243,3,FALSE))</f>
        <v>#N/A</v>
      </c>
      <c r="H495" t="e">
        <f>IF($C495="Male",VLOOKUP($F495,'Boys CDC 0-20'!$B$2:$F$243,4,FALSE), VLOOKUP($F495,'Girls CDC 0-20'!$B$2:$F$243,4,FALSE))</f>
        <v>#N/A</v>
      </c>
      <c r="I495" t="e">
        <f>IF($C495="Male",VLOOKUP($F495,'Boys CDC 0-20'!$B$2:$F$243,5,FALSE), VLOOKUP($F495,'Girls CDC 0-20'!$B$2:$F$243,5,FALSE))</f>
        <v>#N/A</v>
      </c>
      <c r="J495" s="9" t="str">
        <f t="shared" si="73"/>
        <v/>
      </c>
      <c r="K495" t="str">
        <f t="shared" si="76"/>
        <v/>
      </c>
      <c r="L495" t="str">
        <f t="shared" si="77"/>
        <v/>
      </c>
      <c r="M495">
        <f>1</f>
        <v>1</v>
      </c>
      <c r="N495" t="e">
        <f>IF(C495="Male",IF($K495&lt;1857,VLOOKUP($K495,'WHO Ht Boys 0-5'!$A$2:$E$1858,4,FALSE), VLOOKUP($L495,'WHO2007HtAgeBoys5-19'!$A$2:$E$169,4,FALSE)),IF($K495&lt;1857,VLOOKUP($K495,'Girls WHO 0-5'!$A$2:$E$1858,4,FALSE), VLOOKUP($L495,'Girls WHO 5-19'!$A$2:$E$169,4,FALSE)))</f>
        <v>#N/A</v>
      </c>
      <c r="O495" t="e">
        <f>IF(C495="Male",IF($K495&lt;1857,VLOOKUP($K495,'WHO Ht Boys 0-5'!$A$2:$E$1858,5,FALSE), VLOOKUP($L495,'WHO2007HtAgeBoys5-19'!$A$2:$E$169,5,FALSE)),IF($K495&lt;1857,VLOOKUP($K495,'Girls WHO 0-5'!$A$2:$E$1858,5,FALSE), VLOOKUP($L495,'Girls WHO 5-19'!$A$2:$E$169,5,FALSE)))</f>
        <v>#N/A</v>
      </c>
      <c r="P495" s="9" t="str">
        <f t="shared" si="72"/>
        <v/>
      </c>
    </row>
    <row r="496" spans="2:16" x14ac:dyDescent="0.3">
      <c r="B496" s="5"/>
      <c r="C496" s="5"/>
      <c r="D496" s="5"/>
      <c r="E496" t="str">
        <f t="shared" si="74"/>
        <v/>
      </c>
      <c r="F496" t="str">
        <f t="shared" si="75"/>
        <v/>
      </c>
      <c r="G496" t="e">
        <f>IF($C496="Male",VLOOKUP($F496,'Boys CDC 0-20'!$B$2:$F$243,3,FALSE), VLOOKUP($F496,'Girls CDC 0-20'!$B$2:$F$243,3,FALSE))</f>
        <v>#N/A</v>
      </c>
      <c r="H496" t="e">
        <f>IF($C496="Male",VLOOKUP($F496,'Boys CDC 0-20'!$B$2:$F$243,4,FALSE), VLOOKUP($F496,'Girls CDC 0-20'!$B$2:$F$243,4,FALSE))</f>
        <v>#N/A</v>
      </c>
      <c r="I496" t="e">
        <f>IF($C496="Male",VLOOKUP($F496,'Boys CDC 0-20'!$B$2:$F$243,5,FALSE), VLOOKUP($F496,'Girls CDC 0-20'!$B$2:$F$243,5,FALSE))</f>
        <v>#N/A</v>
      </c>
      <c r="J496" s="9" t="str">
        <f t="shared" si="73"/>
        <v/>
      </c>
      <c r="K496" t="str">
        <f t="shared" si="76"/>
        <v/>
      </c>
      <c r="L496" t="str">
        <f t="shared" si="77"/>
        <v/>
      </c>
      <c r="M496">
        <f>1</f>
        <v>1</v>
      </c>
      <c r="N496" t="e">
        <f>IF(C496="Male",IF($K496&lt;1857,VLOOKUP($K496,'WHO Ht Boys 0-5'!$A$2:$E$1858,4,FALSE), VLOOKUP($L496,'WHO2007HtAgeBoys5-19'!$A$2:$E$169,4,FALSE)),IF($K496&lt;1857,VLOOKUP($K496,'Girls WHO 0-5'!$A$2:$E$1858,4,FALSE), VLOOKUP($L496,'Girls WHO 5-19'!$A$2:$E$169,4,FALSE)))</f>
        <v>#N/A</v>
      </c>
      <c r="O496" t="e">
        <f>IF(C496="Male",IF($K496&lt;1857,VLOOKUP($K496,'WHO Ht Boys 0-5'!$A$2:$E$1858,5,FALSE), VLOOKUP($L496,'WHO2007HtAgeBoys5-19'!$A$2:$E$169,5,FALSE)),IF($K496&lt;1857,VLOOKUP($K496,'Girls WHO 0-5'!$A$2:$E$1858,5,FALSE), VLOOKUP($L496,'Girls WHO 5-19'!$A$2:$E$169,5,FALSE)))</f>
        <v>#N/A</v>
      </c>
      <c r="P496" s="9" t="str">
        <f t="shared" si="72"/>
        <v/>
      </c>
    </row>
    <row r="497" spans="2:16" x14ac:dyDescent="0.3">
      <c r="B497" s="5"/>
      <c r="C497" s="5"/>
      <c r="D497" s="5"/>
      <c r="E497" t="str">
        <f t="shared" si="74"/>
        <v/>
      </c>
      <c r="F497" t="str">
        <f t="shared" si="75"/>
        <v/>
      </c>
      <c r="G497" t="e">
        <f>IF($C497="Male",VLOOKUP($F497,'Boys CDC 0-20'!$B$2:$F$243,3,FALSE), VLOOKUP($F497,'Girls CDC 0-20'!$B$2:$F$243,3,FALSE))</f>
        <v>#N/A</v>
      </c>
      <c r="H497" t="e">
        <f>IF($C497="Male",VLOOKUP($F497,'Boys CDC 0-20'!$B$2:$F$243,4,FALSE), VLOOKUP($F497,'Girls CDC 0-20'!$B$2:$F$243,4,FALSE))</f>
        <v>#N/A</v>
      </c>
      <c r="I497" t="e">
        <f>IF($C497="Male",VLOOKUP($F497,'Boys CDC 0-20'!$B$2:$F$243,5,FALSE), VLOOKUP($F497,'Girls CDC 0-20'!$B$2:$F$243,5,FALSE))</f>
        <v>#N/A</v>
      </c>
      <c r="J497" s="9" t="str">
        <f t="shared" si="73"/>
        <v/>
      </c>
      <c r="K497" t="str">
        <f t="shared" si="76"/>
        <v/>
      </c>
      <c r="L497" t="str">
        <f t="shared" si="77"/>
        <v/>
      </c>
      <c r="M497">
        <f>1</f>
        <v>1</v>
      </c>
      <c r="N497" t="e">
        <f>IF(C497="Male",IF($K497&lt;1857,VLOOKUP($K497,'WHO Ht Boys 0-5'!$A$2:$E$1858,4,FALSE), VLOOKUP($L497,'WHO2007HtAgeBoys5-19'!$A$2:$E$169,4,FALSE)),IF($K497&lt;1857,VLOOKUP($K497,'Girls WHO 0-5'!$A$2:$E$1858,4,FALSE), VLOOKUP($L497,'Girls WHO 5-19'!$A$2:$E$169,4,FALSE)))</f>
        <v>#N/A</v>
      </c>
      <c r="O497" t="e">
        <f>IF(C497="Male",IF($K497&lt;1857,VLOOKUP($K497,'WHO Ht Boys 0-5'!$A$2:$E$1858,5,FALSE), VLOOKUP($L497,'WHO2007HtAgeBoys5-19'!$A$2:$E$169,5,FALSE)),IF($K497&lt;1857,VLOOKUP($K497,'Girls WHO 0-5'!$A$2:$E$1858,5,FALSE), VLOOKUP($L497,'Girls WHO 5-19'!$A$2:$E$169,5,FALSE)))</f>
        <v>#N/A</v>
      </c>
      <c r="P497" s="9" t="str">
        <f t="shared" si="72"/>
        <v/>
      </c>
    </row>
    <row r="498" spans="2:16" x14ac:dyDescent="0.3">
      <c r="B498" s="5"/>
      <c r="C498" s="5"/>
      <c r="D498" s="5"/>
      <c r="E498" t="str">
        <f t="shared" si="74"/>
        <v/>
      </c>
      <c r="F498" t="str">
        <f t="shared" si="75"/>
        <v/>
      </c>
      <c r="G498" t="e">
        <f>IF($C498="Male",VLOOKUP($F498,'Boys CDC 0-20'!$B$2:$F$243,3,FALSE), VLOOKUP($F498,'Girls CDC 0-20'!$B$2:$F$243,3,FALSE))</f>
        <v>#N/A</v>
      </c>
      <c r="H498" t="e">
        <f>IF($C498="Male",VLOOKUP($F498,'Boys CDC 0-20'!$B$2:$F$243,4,FALSE), VLOOKUP($F498,'Girls CDC 0-20'!$B$2:$F$243,4,FALSE))</f>
        <v>#N/A</v>
      </c>
      <c r="I498" t="e">
        <f>IF($C498="Male",VLOOKUP($F498,'Boys CDC 0-20'!$B$2:$F$243,5,FALSE), VLOOKUP($F498,'Girls CDC 0-20'!$B$2:$F$243,5,FALSE))</f>
        <v>#N/A</v>
      </c>
      <c r="J498" s="9" t="str">
        <f t="shared" si="73"/>
        <v/>
      </c>
      <c r="K498" t="str">
        <f t="shared" si="76"/>
        <v/>
      </c>
      <c r="L498" t="str">
        <f t="shared" si="77"/>
        <v/>
      </c>
      <c r="M498">
        <f>1</f>
        <v>1</v>
      </c>
      <c r="N498" t="e">
        <f>IF(C498="Male",IF($K498&lt;1857,VLOOKUP($K498,'WHO Ht Boys 0-5'!$A$2:$E$1858,4,FALSE), VLOOKUP($L498,'WHO2007HtAgeBoys5-19'!$A$2:$E$169,4,FALSE)),IF($K498&lt;1857,VLOOKUP($K498,'Girls WHO 0-5'!$A$2:$E$1858,4,FALSE), VLOOKUP($L498,'Girls WHO 5-19'!$A$2:$E$169,4,FALSE)))</f>
        <v>#N/A</v>
      </c>
      <c r="O498" t="e">
        <f>IF(C498="Male",IF($K498&lt;1857,VLOOKUP($K498,'WHO Ht Boys 0-5'!$A$2:$E$1858,5,FALSE), VLOOKUP($L498,'WHO2007HtAgeBoys5-19'!$A$2:$E$169,5,FALSE)),IF($K498&lt;1857,VLOOKUP($K498,'Girls WHO 0-5'!$A$2:$E$1858,5,FALSE), VLOOKUP($L498,'Girls WHO 5-19'!$A$2:$E$169,5,FALSE)))</f>
        <v>#N/A</v>
      </c>
      <c r="P498" s="9" t="str">
        <f t="shared" si="72"/>
        <v/>
      </c>
    </row>
    <row r="499" spans="2:16" x14ac:dyDescent="0.3">
      <c r="B499" s="5"/>
      <c r="C499" s="5"/>
      <c r="D499" s="5"/>
      <c r="E499" t="str">
        <f t="shared" si="74"/>
        <v/>
      </c>
      <c r="F499" t="str">
        <f t="shared" si="75"/>
        <v/>
      </c>
      <c r="G499" t="e">
        <f>IF($C499="Male",VLOOKUP($F499,'Boys CDC 0-20'!$B$2:$F$243,3,FALSE), VLOOKUP($F499,'Girls CDC 0-20'!$B$2:$F$243,3,FALSE))</f>
        <v>#N/A</v>
      </c>
      <c r="H499" t="e">
        <f>IF($C499="Male",VLOOKUP($F499,'Boys CDC 0-20'!$B$2:$F$243,4,FALSE), VLOOKUP($F499,'Girls CDC 0-20'!$B$2:$F$243,4,FALSE))</f>
        <v>#N/A</v>
      </c>
      <c r="I499" t="e">
        <f>IF($C499="Male",VLOOKUP($F499,'Boys CDC 0-20'!$B$2:$F$243,5,FALSE), VLOOKUP($F499,'Girls CDC 0-20'!$B$2:$F$243,5,FALSE))</f>
        <v>#N/A</v>
      </c>
      <c r="J499" s="9" t="str">
        <f t="shared" si="73"/>
        <v/>
      </c>
      <c r="K499" t="str">
        <f t="shared" si="76"/>
        <v/>
      </c>
      <c r="L499" t="str">
        <f t="shared" si="77"/>
        <v/>
      </c>
      <c r="M499">
        <f>1</f>
        <v>1</v>
      </c>
      <c r="N499" t="e">
        <f>IF(C499="Male",IF($K499&lt;1857,VLOOKUP($K499,'WHO Ht Boys 0-5'!$A$2:$E$1858,4,FALSE), VLOOKUP($L499,'WHO2007HtAgeBoys5-19'!$A$2:$E$169,4,FALSE)),IF($K499&lt;1857,VLOOKUP($K499,'Girls WHO 0-5'!$A$2:$E$1858,4,FALSE), VLOOKUP($L499,'Girls WHO 5-19'!$A$2:$E$169,4,FALSE)))</f>
        <v>#N/A</v>
      </c>
      <c r="O499" t="e">
        <f>IF(C499="Male",IF($K499&lt;1857,VLOOKUP($K499,'WHO Ht Boys 0-5'!$A$2:$E$1858,5,FALSE), VLOOKUP($L499,'WHO2007HtAgeBoys5-19'!$A$2:$E$169,5,FALSE)),IF($K499&lt;1857,VLOOKUP($K499,'Girls WHO 0-5'!$A$2:$E$1858,5,FALSE), VLOOKUP($L499,'Girls WHO 5-19'!$A$2:$E$169,5,FALSE)))</f>
        <v>#N/A</v>
      </c>
      <c r="P499" s="9" t="str">
        <f t="shared" si="72"/>
        <v/>
      </c>
    </row>
    <row r="500" spans="2:16" x14ac:dyDescent="0.3">
      <c r="B500" s="5"/>
      <c r="C500" s="5"/>
      <c r="D500" s="5"/>
      <c r="E500" t="str">
        <f t="shared" si="74"/>
        <v/>
      </c>
      <c r="F500" t="str">
        <f t="shared" si="75"/>
        <v/>
      </c>
      <c r="G500" t="e">
        <f>IF($C500="Male",VLOOKUP($F500,'Boys CDC 0-20'!$B$2:$F$243,3,FALSE), VLOOKUP($F500,'Girls CDC 0-20'!$B$2:$F$243,3,FALSE))</f>
        <v>#N/A</v>
      </c>
      <c r="H500" t="e">
        <f>IF($C500="Male",VLOOKUP($F500,'Boys CDC 0-20'!$B$2:$F$243,4,FALSE), VLOOKUP($F500,'Girls CDC 0-20'!$B$2:$F$243,4,FALSE))</f>
        <v>#N/A</v>
      </c>
      <c r="I500" t="e">
        <f>IF($C500="Male",VLOOKUP($F500,'Boys CDC 0-20'!$B$2:$F$243,5,FALSE), VLOOKUP($F500,'Girls CDC 0-20'!$B$2:$F$243,5,FALSE))</f>
        <v>#N/A</v>
      </c>
      <c r="J500" s="9" t="str">
        <f t="shared" si="73"/>
        <v/>
      </c>
      <c r="K500" t="str">
        <f t="shared" si="76"/>
        <v/>
      </c>
      <c r="L500" t="str">
        <f t="shared" si="77"/>
        <v/>
      </c>
      <c r="M500">
        <f>1</f>
        <v>1</v>
      </c>
      <c r="N500" t="e">
        <f>IF(C500="Male",IF($K500&lt;1857,VLOOKUP($K500,'WHO Ht Boys 0-5'!$A$2:$E$1858,4,FALSE), VLOOKUP($L500,'WHO2007HtAgeBoys5-19'!$A$2:$E$169,4,FALSE)),IF($K500&lt;1857,VLOOKUP($K500,'Girls WHO 0-5'!$A$2:$E$1858,4,FALSE), VLOOKUP($L500,'Girls WHO 5-19'!$A$2:$E$169,4,FALSE)))</f>
        <v>#N/A</v>
      </c>
      <c r="O500" t="e">
        <f>IF(C500="Male",IF($K500&lt;1857,VLOOKUP($K500,'WHO Ht Boys 0-5'!$A$2:$E$1858,5,FALSE), VLOOKUP($L500,'WHO2007HtAgeBoys5-19'!$A$2:$E$169,5,FALSE)),IF($K500&lt;1857,VLOOKUP($K500,'Girls WHO 0-5'!$A$2:$E$1858,5,FALSE), VLOOKUP($L500,'Girls WHO 5-19'!$A$2:$E$169,5,FALSE)))</f>
        <v>#N/A</v>
      </c>
      <c r="P500" s="9" t="str">
        <f t="shared" si="72"/>
        <v/>
      </c>
    </row>
    <row r="501" spans="2:16" x14ac:dyDescent="0.3">
      <c r="B501" s="5"/>
      <c r="C501" s="5"/>
      <c r="D501" s="5"/>
      <c r="E501" t="str">
        <f t="shared" si="74"/>
        <v/>
      </c>
      <c r="F501" t="str">
        <f t="shared" si="75"/>
        <v/>
      </c>
      <c r="G501" t="e">
        <f>IF($C501="Male",VLOOKUP($F501,'Boys CDC 0-20'!$B$2:$F$243,3,FALSE), VLOOKUP($F501,'Girls CDC 0-20'!$B$2:$F$243,3,FALSE))</f>
        <v>#N/A</v>
      </c>
      <c r="H501" t="e">
        <f>IF($C501="Male",VLOOKUP($F501,'Boys CDC 0-20'!$B$2:$F$243,4,FALSE), VLOOKUP($F501,'Girls CDC 0-20'!$B$2:$F$243,4,FALSE))</f>
        <v>#N/A</v>
      </c>
      <c r="I501" t="e">
        <f>IF($C501="Male",VLOOKUP($F501,'Boys CDC 0-20'!$B$2:$F$243,5,FALSE), VLOOKUP($F501,'Girls CDC 0-20'!$B$2:$F$243,5,FALSE))</f>
        <v>#N/A</v>
      </c>
      <c r="J501" s="9" t="str">
        <f t="shared" si="73"/>
        <v/>
      </c>
      <c r="K501" t="str">
        <f t="shared" si="76"/>
        <v/>
      </c>
      <c r="L501" t="str">
        <f t="shared" si="77"/>
        <v/>
      </c>
      <c r="M501">
        <f>1</f>
        <v>1</v>
      </c>
      <c r="N501" t="e">
        <f>IF(C501="Male",IF($K501&lt;1857,VLOOKUP($K501,'WHO Ht Boys 0-5'!$A$2:$E$1858,4,FALSE), VLOOKUP($L501,'WHO2007HtAgeBoys5-19'!$A$2:$E$169,4,FALSE)),IF($K501&lt;1857,VLOOKUP($K501,'Girls WHO 0-5'!$A$2:$E$1858,4,FALSE), VLOOKUP($L501,'Girls WHO 5-19'!$A$2:$E$169,4,FALSE)))</f>
        <v>#N/A</v>
      </c>
      <c r="O501" t="e">
        <f>IF(C501="Male",IF($K501&lt;1857,VLOOKUP($K501,'WHO Ht Boys 0-5'!$A$2:$E$1858,5,FALSE), VLOOKUP($L501,'WHO2007HtAgeBoys5-19'!$A$2:$E$169,5,FALSE)),IF($K501&lt;1857,VLOOKUP($K501,'Girls WHO 0-5'!$A$2:$E$1858,5,FALSE), VLOOKUP($L501,'Girls WHO 5-19'!$A$2:$E$169,5,FALSE)))</f>
        <v>#N/A</v>
      </c>
      <c r="P501" s="9" t="str">
        <f t="shared" si="72"/>
        <v/>
      </c>
    </row>
    <row r="502" spans="2:16" x14ac:dyDescent="0.3">
      <c r="B502" s="5"/>
      <c r="C502" s="5"/>
      <c r="D502" s="5"/>
      <c r="E502" t="str">
        <f t="shared" si="74"/>
        <v/>
      </c>
      <c r="F502" t="str">
        <f t="shared" si="75"/>
        <v/>
      </c>
      <c r="G502" t="e">
        <f>IF($C502="Male",VLOOKUP($F502,'Boys CDC 0-20'!$B$2:$F$243,3,FALSE), VLOOKUP($F502,'Girls CDC 0-20'!$B$2:$F$243,3,FALSE))</f>
        <v>#N/A</v>
      </c>
      <c r="H502" t="e">
        <f>IF($C502="Male",VLOOKUP($F502,'Boys CDC 0-20'!$B$2:$F$243,4,FALSE), VLOOKUP($F502,'Girls CDC 0-20'!$B$2:$F$243,4,FALSE))</f>
        <v>#N/A</v>
      </c>
      <c r="I502" t="e">
        <f>IF($C502="Male",VLOOKUP($F502,'Boys CDC 0-20'!$B$2:$F$243,5,FALSE), VLOOKUP($F502,'Girls CDC 0-20'!$B$2:$F$243,5,FALSE))</f>
        <v>#N/A</v>
      </c>
      <c r="J502" s="9" t="str">
        <f t="shared" si="73"/>
        <v/>
      </c>
      <c r="K502" t="str">
        <f t="shared" si="76"/>
        <v/>
      </c>
      <c r="L502" t="str">
        <f t="shared" si="77"/>
        <v/>
      </c>
      <c r="M502">
        <f>1</f>
        <v>1</v>
      </c>
      <c r="N502" t="e">
        <f>IF(C502="Male",IF($K502&lt;1857,VLOOKUP($K502,'WHO Ht Boys 0-5'!$A$2:$E$1858,4,FALSE), VLOOKUP($L502,'WHO2007HtAgeBoys5-19'!$A$2:$E$169,4,FALSE)),IF($K502&lt;1857,VLOOKUP($K502,'Girls WHO 0-5'!$A$2:$E$1858,4,FALSE), VLOOKUP($L502,'Girls WHO 5-19'!$A$2:$E$169,4,FALSE)))</f>
        <v>#N/A</v>
      </c>
      <c r="O502" t="e">
        <f>IF(C502="Male",IF($K502&lt;1857,VLOOKUP($K502,'WHO Ht Boys 0-5'!$A$2:$E$1858,5,FALSE), VLOOKUP($L502,'WHO2007HtAgeBoys5-19'!$A$2:$E$169,5,FALSE)),IF($K502&lt;1857,VLOOKUP($K502,'Girls WHO 0-5'!$A$2:$E$1858,5,FALSE), VLOOKUP($L502,'Girls WHO 5-19'!$A$2:$E$169,5,FALSE)))</f>
        <v>#N/A</v>
      </c>
      <c r="P502" s="9" t="str">
        <f t="shared" si="72"/>
        <v/>
      </c>
    </row>
    <row r="503" spans="2:16" x14ac:dyDescent="0.3">
      <c r="B503" s="5"/>
      <c r="C503" s="5"/>
      <c r="D503" s="5"/>
      <c r="E503" t="str">
        <f t="shared" si="74"/>
        <v/>
      </c>
      <c r="F503" t="str">
        <f t="shared" si="75"/>
        <v/>
      </c>
      <c r="G503" t="e">
        <f>IF($C503="Male",VLOOKUP($F503,'Boys CDC 0-20'!$B$2:$F$243,3,FALSE), VLOOKUP($F503,'Girls CDC 0-20'!$B$2:$F$243,3,FALSE))</f>
        <v>#N/A</v>
      </c>
      <c r="H503" t="e">
        <f>IF($C503="Male",VLOOKUP($F503,'Boys CDC 0-20'!$B$2:$F$243,4,FALSE), VLOOKUP($F503,'Girls CDC 0-20'!$B$2:$F$243,4,FALSE))</f>
        <v>#N/A</v>
      </c>
      <c r="I503" t="e">
        <f>IF($C503="Male",VLOOKUP($F503,'Boys CDC 0-20'!$B$2:$F$243,5,FALSE), VLOOKUP($F503,'Girls CDC 0-20'!$B$2:$F$243,5,FALSE))</f>
        <v>#N/A</v>
      </c>
      <c r="J503" s="9" t="str">
        <f t="shared" si="73"/>
        <v/>
      </c>
      <c r="K503" t="str">
        <f t="shared" si="76"/>
        <v/>
      </c>
      <c r="L503" t="str">
        <f t="shared" si="77"/>
        <v/>
      </c>
      <c r="M503">
        <f>1</f>
        <v>1</v>
      </c>
      <c r="N503" t="e">
        <f>IF(C503="Male",IF($K503&lt;1857,VLOOKUP($K503,'WHO Ht Boys 0-5'!$A$2:$E$1858,4,FALSE), VLOOKUP($L503,'WHO2007HtAgeBoys5-19'!$A$2:$E$169,4,FALSE)),IF($K503&lt;1857,VLOOKUP($K503,'Girls WHO 0-5'!$A$2:$E$1858,4,FALSE), VLOOKUP($L503,'Girls WHO 5-19'!$A$2:$E$169,4,FALSE)))</f>
        <v>#N/A</v>
      </c>
      <c r="O503" t="e">
        <f>IF(C503="Male",IF($K503&lt;1857,VLOOKUP($K503,'WHO Ht Boys 0-5'!$A$2:$E$1858,5,FALSE), VLOOKUP($L503,'WHO2007HtAgeBoys5-19'!$A$2:$E$169,5,FALSE)),IF($K503&lt;1857,VLOOKUP($K503,'Girls WHO 0-5'!$A$2:$E$1858,5,FALSE), VLOOKUP($L503,'Girls WHO 5-19'!$A$2:$E$169,5,FALSE)))</f>
        <v>#N/A</v>
      </c>
      <c r="P503" s="9" t="str">
        <f t="shared" si="72"/>
        <v/>
      </c>
    </row>
    <row r="504" spans="2:16" x14ac:dyDescent="0.3">
      <c r="B504" s="5"/>
      <c r="C504" s="5"/>
      <c r="D504" s="5"/>
      <c r="E504" t="str">
        <f t="shared" si="74"/>
        <v/>
      </c>
      <c r="F504" t="str">
        <f t="shared" si="75"/>
        <v/>
      </c>
      <c r="G504" t="e">
        <f>IF($C504="Male",VLOOKUP($F504,'Boys CDC 0-20'!$B$2:$F$243,3,FALSE), VLOOKUP($F504,'Girls CDC 0-20'!$B$2:$F$243,3,FALSE))</f>
        <v>#N/A</v>
      </c>
      <c r="H504" t="e">
        <f>IF($C504="Male",VLOOKUP($F504,'Boys CDC 0-20'!$B$2:$F$243,4,FALSE), VLOOKUP($F504,'Girls CDC 0-20'!$B$2:$F$243,4,FALSE))</f>
        <v>#N/A</v>
      </c>
      <c r="I504" t="e">
        <f>IF($C504="Male",VLOOKUP($F504,'Boys CDC 0-20'!$B$2:$F$243,5,FALSE), VLOOKUP($F504,'Girls CDC 0-20'!$B$2:$F$243,5,FALSE))</f>
        <v>#N/A</v>
      </c>
      <c r="J504" s="9" t="str">
        <f t="shared" si="73"/>
        <v/>
      </c>
      <c r="K504" t="str">
        <f t="shared" si="76"/>
        <v/>
      </c>
      <c r="L504" t="str">
        <f t="shared" si="77"/>
        <v/>
      </c>
      <c r="M504">
        <f>1</f>
        <v>1</v>
      </c>
      <c r="N504" t="e">
        <f>IF(C504="Male",IF($K504&lt;1857,VLOOKUP($K504,'WHO Ht Boys 0-5'!$A$2:$E$1858,4,FALSE), VLOOKUP($L504,'WHO2007HtAgeBoys5-19'!$A$2:$E$169,4,FALSE)),IF($K504&lt;1857,VLOOKUP($K504,'Girls WHO 0-5'!$A$2:$E$1858,4,FALSE), VLOOKUP($L504,'Girls WHO 5-19'!$A$2:$E$169,4,FALSE)))</f>
        <v>#N/A</v>
      </c>
      <c r="O504" t="e">
        <f>IF(C504="Male",IF($K504&lt;1857,VLOOKUP($K504,'WHO Ht Boys 0-5'!$A$2:$E$1858,5,FALSE), VLOOKUP($L504,'WHO2007HtAgeBoys5-19'!$A$2:$E$169,5,FALSE)),IF($K504&lt;1857,VLOOKUP($K504,'Girls WHO 0-5'!$A$2:$E$1858,5,FALSE), VLOOKUP($L504,'Girls WHO 5-19'!$A$2:$E$169,5,FALSE)))</f>
        <v>#N/A</v>
      </c>
      <c r="P504" s="9" t="str">
        <f t="shared" si="72"/>
        <v/>
      </c>
    </row>
    <row r="505" spans="2:16" x14ac:dyDescent="0.3">
      <c r="B505" s="5"/>
      <c r="C505" s="5"/>
      <c r="D505" s="5"/>
      <c r="E505" t="str">
        <f t="shared" si="74"/>
        <v/>
      </c>
      <c r="F505" t="str">
        <f t="shared" si="75"/>
        <v/>
      </c>
      <c r="G505" t="e">
        <f>IF($C505="Male",VLOOKUP($F505,'Boys CDC 0-20'!$B$2:$F$243,3,FALSE), VLOOKUP($F505,'Girls CDC 0-20'!$B$2:$F$243,3,FALSE))</f>
        <v>#N/A</v>
      </c>
      <c r="H505" t="e">
        <f>IF($C505="Male",VLOOKUP($F505,'Boys CDC 0-20'!$B$2:$F$243,4,FALSE), VLOOKUP($F505,'Girls CDC 0-20'!$B$2:$F$243,4,FALSE))</f>
        <v>#N/A</v>
      </c>
      <c r="I505" t="e">
        <f>IF($C505="Male",VLOOKUP($F505,'Boys CDC 0-20'!$B$2:$F$243,5,FALSE), VLOOKUP($F505,'Girls CDC 0-20'!$B$2:$F$243,5,FALSE))</f>
        <v>#N/A</v>
      </c>
      <c r="J505" s="9" t="str">
        <f t="shared" si="73"/>
        <v/>
      </c>
      <c r="K505" t="str">
        <f t="shared" si="76"/>
        <v/>
      </c>
      <c r="L505" t="str">
        <f t="shared" si="77"/>
        <v/>
      </c>
      <c r="M505">
        <f>1</f>
        <v>1</v>
      </c>
      <c r="N505" t="e">
        <f>IF(C505="Male",IF($K505&lt;1857,VLOOKUP($K505,'WHO Ht Boys 0-5'!$A$2:$E$1858,4,FALSE), VLOOKUP($L505,'WHO2007HtAgeBoys5-19'!$A$2:$E$169,4,FALSE)),IF($K505&lt;1857,VLOOKUP($K505,'Girls WHO 0-5'!$A$2:$E$1858,4,FALSE), VLOOKUP($L505,'Girls WHO 5-19'!$A$2:$E$169,4,FALSE)))</f>
        <v>#N/A</v>
      </c>
      <c r="O505" t="e">
        <f>IF(C505="Male",IF($K505&lt;1857,VLOOKUP($K505,'WHO Ht Boys 0-5'!$A$2:$E$1858,5,FALSE), VLOOKUP($L505,'WHO2007HtAgeBoys5-19'!$A$2:$E$169,5,FALSE)),IF($K505&lt;1857,VLOOKUP($K505,'Girls WHO 0-5'!$A$2:$E$1858,5,FALSE), VLOOKUP($L505,'Girls WHO 5-19'!$A$2:$E$169,5,FALSE)))</f>
        <v>#N/A</v>
      </c>
      <c r="P505" s="9" t="str">
        <f t="shared" si="72"/>
        <v/>
      </c>
    </row>
    <row r="506" spans="2:16" x14ac:dyDescent="0.3">
      <c r="B506" s="5"/>
      <c r="C506" s="5"/>
      <c r="D506" s="5"/>
      <c r="E506" t="str">
        <f t="shared" si="74"/>
        <v/>
      </c>
      <c r="F506" t="str">
        <f t="shared" si="75"/>
        <v/>
      </c>
      <c r="G506" t="e">
        <f>IF($C506="Male",VLOOKUP($F506,'Boys CDC 0-20'!$B$2:$F$243,3,FALSE), VLOOKUP($F506,'Girls CDC 0-20'!$B$2:$F$243,3,FALSE))</f>
        <v>#N/A</v>
      </c>
      <c r="H506" t="e">
        <f>IF($C506="Male",VLOOKUP($F506,'Boys CDC 0-20'!$B$2:$F$243,4,FALSE), VLOOKUP($F506,'Girls CDC 0-20'!$B$2:$F$243,4,FALSE))</f>
        <v>#N/A</v>
      </c>
      <c r="I506" t="e">
        <f>IF($C506="Male",VLOOKUP($F506,'Boys CDC 0-20'!$B$2:$F$243,5,FALSE), VLOOKUP($F506,'Girls CDC 0-20'!$B$2:$F$243,5,FALSE))</f>
        <v>#N/A</v>
      </c>
      <c r="J506" s="9" t="str">
        <f t="shared" si="73"/>
        <v/>
      </c>
      <c r="K506" t="str">
        <f t="shared" si="76"/>
        <v/>
      </c>
      <c r="L506" t="str">
        <f t="shared" si="77"/>
        <v/>
      </c>
      <c r="M506">
        <f>1</f>
        <v>1</v>
      </c>
      <c r="N506" t="e">
        <f>IF(C506="Male",IF($K506&lt;1857,VLOOKUP($K506,'WHO Ht Boys 0-5'!$A$2:$E$1858,4,FALSE), VLOOKUP($L506,'WHO2007HtAgeBoys5-19'!$A$2:$E$169,4,FALSE)),IF($K506&lt;1857,VLOOKUP($K506,'Girls WHO 0-5'!$A$2:$E$1858,4,FALSE), VLOOKUP($L506,'Girls WHO 5-19'!$A$2:$E$169,4,FALSE)))</f>
        <v>#N/A</v>
      </c>
      <c r="O506" t="e">
        <f>IF(C506="Male",IF($K506&lt;1857,VLOOKUP($K506,'WHO Ht Boys 0-5'!$A$2:$E$1858,5,FALSE), VLOOKUP($L506,'WHO2007HtAgeBoys5-19'!$A$2:$E$169,5,FALSE)),IF($K506&lt;1857,VLOOKUP($K506,'Girls WHO 0-5'!$A$2:$E$1858,5,FALSE), VLOOKUP($L506,'Girls WHO 5-19'!$A$2:$E$169,5,FALSE)))</f>
        <v>#N/A</v>
      </c>
      <c r="P506" s="9" t="str">
        <f t="shared" si="72"/>
        <v/>
      </c>
    </row>
    <row r="507" spans="2:16" x14ac:dyDescent="0.3">
      <c r="B507" s="5"/>
      <c r="C507" s="5"/>
      <c r="D507" s="5"/>
      <c r="E507" t="str">
        <f t="shared" si="74"/>
        <v/>
      </c>
      <c r="F507" t="str">
        <f t="shared" si="75"/>
        <v/>
      </c>
      <c r="G507" t="e">
        <f>IF($C507="Male",VLOOKUP($F507,'Boys CDC 0-20'!$B$2:$F$243,3,FALSE), VLOOKUP($F507,'Girls CDC 0-20'!$B$2:$F$243,3,FALSE))</f>
        <v>#N/A</v>
      </c>
      <c r="H507" t="e">
        <f>IF($C507="Male",VLOOKUP($F507,'Boys CDC 0-20'!$B$2:$F$243,4,FALSE), VLOOKUP($F507,'Girls CDC 0-20'!$B$2:$F$243,4,FALSE))</f>
        <v>#N/A</v>
      </c>
      <c r="I507" t="e">
        <f>IF($C507="Male",VLOOKUP($F507,'Boys CDC 0-20'!$B$2:$F$243,5,FALSE), VLOOKUP($F507,'Girls CDC 0-20'!$B$2:$F$243,5,FALSE))</f>
        <v>#N/A</v>
      </c>
      <c r="J507" s="9" t="str">
        <f t="shared" si="73"/>
        <v/>
      </c>
      <c r="K507" t="str">
        <f t="shared" si="76"/>
        <v/>
      </c>
      <c r="L507" t="str">
        <f t="shared" si="77"/>
        <v/>
      </c>
      <c r="M507">
        <f>1</f>
        <v>1</v>
      </c>
      <c r="N507" t="e">
        <f>IF(C507="Male",IF($K507&lt;1857,VLOOKUP($K507,'WHO Ht Boys 0-5'!$A$2:$E$1858,4,FALSE), VLOOKUP($L507,'WHO2007HtAgeBoys5-19'!$A$2:$E$169,4,FALSE)),IF($K507&lt;1857,VLOOKUP($K507,'Girls WHO 0-5'!$A$2:$E$1858,4,FALSE), VLOOKUP($L507,'Girls WHO 5-19'!$A$2:$E$169,4,FALSE)))</f>
        <v>#N/A</v>
      </c>
      <c r="O507" t="e">
        <f>IF(C507="Male",IF($K507&lt;1857,VLOOKUP($K507,'WHO Ht Boys 0-5'!$A$2:$E$1858,5,FALSE), VLOOKUP($L507,'WHO2007HtAgeBoys5-19'!$A$2:$E$169,5,FALSE)),IF($K507&lt;1857,VLOOKUP($K507,'Girls WHO 0-5'!$A$2:$E$1858,5,FALSE), VLOOKUP($L507,'Girls WHO 5-19'!$A$2:$E$169,5,FALSE)))</f>
        <v>#N/A</v>
      </c>
      <c r="P507" s="9" t="str">
        <f t="shared" si="72"/>
        <v/>
      </c>
    </row>
    <row r="508" spans="2:16" x14ac:dyDescent="0.3">
      <c r="B508" s="5"/>
      <c r="C508" s="5"/>
      <c r="D508" s="5"/>
      <c r="E508" t="str">
        <f t="shared" si="74"/>
        <v/>
      </c>
      <c r="F508" t="str">
        <f t="shared" si="75"/>
        <v/>
      </c>
      <c r="G508" t="e">
        <f>IF($C508="Male",VLOOKUP($F508,'Boys CDC 0-20'!$B$2:$F$243,3,FALSE), VLOOKUP($F508,'Girls CDC 0-20'!$B$2:$F$243,3,FALSE))</f>
        <v>#N/A</v>
      </c>
      <c r="H508" t="e">
        <f>IF($C508="Male",VLOOKUP($F508,'Boys CDC 0-20'!$B$2:$F$243,4,FALSE), VLOOKUP($F508,'Girls CDC 0-20'!$B$2:$F$243,4,FALSE))</f>
        <v>#N/A</v>
      </c>
      <c r="I508" t="e">
        <f>IF($C508="Male",VLOOKUP($F508,'Boys CDC 0-20'!$B$2:$F$243,5,FALSE), VLOOKUP($F508,'Girls CDC 0-20'!$B$2:$F$243,5,FALSE))</f>
        <v>#N/A</v>
      </c>
      <c r="J508" s="9" t="str">
        <f t="shared" si="73"/>
        <v/>
      </c>
      <c r="K508" t="str">
        <f t="shared" si="76"/>
        <v/>
      </c>
      <c r="L508" t="str">
        <f t="shared" si="77"/>
        <v/>
      </c>
      <c r="M508">
        <f>1</f>
        <v>1</v>
      </c>
      <c r="N508" t="e">
        <f>IF(C508="Male",IF($K508&lt;1857,VLOOKUP($K508,'WHO Ht Boys 0-5'!$A$2:$E$1858,4,FALSE), VLOOKUP($L508,'WHO2007HtAgeBoys5-19'!$A$2:$E$169,4,FALSE)),IF($K508&lt;1857,VLOOKUP($K508,'Girls WHO 0-5'!$A$2:$E$1858,4,FALSE), VLOOKUP($L508,'Girls WHO 5-19'!$A$2:$E$169,4,FALSE)))</f>
        <v>#N/A</v>
      </c>
      <c r="O508" t="e">
        <f>IF(C508="Male",IF($K508&lt;1857,VLOOKUP($K508,'WHO Ht Boys 0-5'!$A$2:$E$1858,5,FALSE), VLOOKUP($L508,'WHO2007HtAgeBoys5-19'!$A$2:$E$169,5,FALSE)),IF($K508&lt;1857,VLOOKUP($K508,'Girls WHO 0-5'!$A$2:$E$1858,5,FALSE), VLOOKUP($L508,'Girls WHO 5-19'!$A$2:$E$169,5,FALSE)))</f>
        <v>#N/A</v>
      </c>
      <c r="P508" s="9" t="str">
        <f t="shared" si="72"/>
        <v/>
      </c>
    </row>
    <row r="509" spans="2:16" x14ac:dyDescent="0.3">
      <c r="B509" s="5"/>
      <c r="C509" s="5"/>
      <c r="D509" s="5"/>
      <c r="E509" t="str">
        <f t="shared" si="74"/>
        <v/>
      </c>
      <c r="F509" t="str">
        <f t="shared" si="75"/>
        <v/>
      </c>
      <c r="G509" t="e">
        <f>IF($C509="Male",VLOOKUP($F509,'Boys CDC 0-20'!$B$2:$F$243,3,FALSE), VLOOKUP($F509,'Girls CDC 0-20'!$B$2:$F$243,3,FALSE))</f>
        <v>#N/A</v>
      </c>
      <c r="H509" t="e">
        <f>IF($C509="Male",VLOOKUP($F509,'Boys CDC 0-20'!$B$2:$F$243,4,FALSE), VLOOKUP($F509,'Girls CDC 0-20'!$B$2:$F$243,4,FALSE))</f>
        <v>#N/A</v>
      </c>
      <c r="I509" t="e">
        <f>IF($C509="Male",VLOOKUP($F509,'Boys CDC 0-20'!$B$2:$F$243,5,FALSE), VLOOKUP($F509,'Girls CDC 0-20'!$B$2:$F$243,5,FALSE))</f>
        <v>#N/A</v>
      </c>
      <c r="J509" s="9" t="str">
        <f t="shared" si="73"/>
        <v/>
      </c>
      <c r="K509" t="str">
        <f t="shared" si="76"/>
        <v/>
      </c>
      <c r="L509" t="str">
        <f t="shared" si="77"/>
        <v/>
      </c>
      <c r="M509">
        <f>1</f>
        <v>1</v>
      </c>
      <c r="N509" t="e">
        <f>IF(C509="Male",IF($K509&lt;1857,VLOOKUP($K509,'WHO Ht Boys 0-5'!$A$2:$E$1858,4,FALSE), VLOOKUP($L509,'WHO2007HtAgeBoys5-19'!$A$2:$E$169,4,FALSE)),IF($K509&lt;1857,VLOOKUP($K509,'Girls WHO 0-5'!$A$2:$E$1858,4,FALSE), VLOOKUP($L509,'Girls WHO 5-19'!$A$2:$E$169,4,FALSE)))</f>
        <v>#N/A</v>
      </c>
      <c r="O509" t="e">
        <f>IF(C509="Male",IF($K509&lt;1857,VLOOKUP($K509,'WHO Ht Boys 0-5'!$A$2:$E$1858,5,FALSE), VLOOKUP($L509,'WHO2007HtAgeBoys5-19'!$A$2:$E$169,5,FALSE)),IF($K509&lt;1857,VLOOKUP($K509,'Girls WHO 0-5'!$A$2:$E$1858,5,FALSE), VLOOKUP($L509,'Girls WHO 5-19'!$A$2:$E$169,5,FALSE)))</f>
        <v>#N/A</v>
      </c>
      <c r="P509" s="9" t="str">
        <f t="shared" si="72"/>
        <v/>
      </c>
    </row>
    <row r="510" spans="2:16" x14ac:dyDescent="0.3">
      <c r="B510" s="5"/>
      <c r="C510" s="5"/>
      <c r="D510" s="5"/>
      <c r="E510" t="str">
        <f t="shared" si="74"/>
        <v/>
      </c>
      <c r="F510" t="str">
        <f t="shared" si="75"/>
        <v/>
      </c>
      <c r="G510" t="e">
        <f>IF($C510="Male",VLOOKUP($F510,'Boys CDC 0-20'!$B$2:$F$243,3,FALSE), VLOOKUP($F510,'Girls CDC 0-20'!$B$2:$F$243,3,FALSE))</f>
        <v>#N/A</v>
      </c>
      <c r="H510" t="e">
        <f>IF($C510="Male",VLOOKUP($F510,'Boys CDC 0-20'!$B$2:$F$243,4,FALSE), VLOOKUP($F510,'Girls CDC 0-20'!$B$2:$F$243,4,FALSE))</f>
        <v>#N/A</v>
      </c>
      <c r="I510" t="e">
        <f>IF($C510="Male",VLOOKUP($F510,'Boys CDC 0-20'!$B$2:$F$243,5,FALSE), VLOOKUP($F510,'Girls CDC 0-20'!$B$2:$F$243,5,FALSE))</f>
        <v>#N/A</v>
      </c>
      <c r="J510" s="9" t="str">
        <f t="shared" si="73"/>
        <v/>
      </c>
      <c r="K510" t="str">
        <f t="shared" si="76"/>
        <v/>
      </c>
      <c r="L510" t="str">
        <f t="shared" si="77"/>
        <v/>
      </c>
      <c r="M510">
        <f>1</f>
        <v>1</v>
      </c>
      <c r="N510" t="e">
        <f>IF(C510="Male",IF($K510&lt;1857,VLOOKUP($K510,'WHO Ht Boys 0-5'!$A$2:$E$1858,4,FALSE), VLOOKUP($L510,'WHO2007HtAgeBoys5-19'!$A$2:$E$169,4,FALSE)),IF($K510&lt;1857,VLOOKUP($K510,'Girls WHO 0-5'!$A$2:$E$1858,4,FALSE), VLOOKUP($L510,'Girls WHO 5-19'!$A$2:$E$169,4,FALSE)))</f>
        <v>#N/A</v>
      </c>
      <c r="O510" t="e">
        <f>IF(C510="Male",IF($K510&lt;1857,VLOOKUP($K510,'WHO Ht Boys 0-5'!$A$2:$E$1858,5,FALSE), VLOOKUP($L510,'WHO2007HtAgeBoys5-19'!$A$2:$E$169,5,FALSE)),IF($K510&lt;1857,VLOOKUP($K510,'Girls WHO 0-5'!$A$2:$E$1858,5,FALSE), VLOOKUP($L510,'Girls WHO 5-19'!$A$2:$E$169,5,FALSE)))</f>
        <v>#N/A</v>
      </c>
      <c r="P510" s="9" t="str">
        <f t="shared" si="72"/>
        <v/>
      </c>
    </row>
    <row r="511" spans="2:16" x14ac:dyDescent="0.3">
      <c r="B511" s="5"/>
      <c r="C511" s="5"/>
      <c r="D511" s="5"/>
      <c r="E511" t="str">
        <f t="shared" si="74"/>
        <v/>
      </c>
      <c r="F511" t="str">
        <f t="shared" si="75"/>
        <v/>
      </c>
      <c r="G511" t="e">
        <f>IF($C511="Male",VLOOKUP($F511,'Boys CDC 0-20'!$B$2:$F$243,3,FALSE), VLOOKUP($F511,'Girls CDC 0-20'!$B$2:$F$243,3,FALSE))</f>
        <v>#N/A</v>
      </c>
      <c r="H511" t="e">
        <f>IF($C511="Male",VLOOKUP($F511,'Boys CDC 0-20'!$B$2:$F$243,4,FALSE), VLOOKUP($F511,'Girls CDC 0-20'!$B$2:$F$243,4,FALSE))</f>
        <v>#N/A</v>
      </c>
      <c r="I511" t="e">
        <f>IF($C511="Male",VLOOKUP($F511,'Boys CDC 0-20'!$B$2:$F$243,5,FALSE), VLOOKUP($F511,'Girls CDC 0-20'!$B$2:$F$243,5,FALSE))</f>
        <v>#N/A</v>
      </c>
      <c r="J511" s="9" t="str">
        <f t="shared" si="73"/>
        <v/>
      </c>
      <c r="K511" t="str">
        <f t="shared" si="76"/>
        <v/>
      </c>
      <c r="L511" t="str">
        <f t="shared" si="77"/>
        <v/>
      </c>
      <c r="M511">
        <f>1</f>
        <v>1</v>
      </c>
      <c r="N511" t="e">
        <f>IF(C511="Male",IF($K511&lt;1857,VLOOKUP($K511,'WHO Ht Boys 0-5'!$A$2:$E$1858,4,FALSE), VLOOKUP($L511,'WHO2007HtAgeBoys5-19'!$A$2:$E$169,4,FALSE)),IF($K511&lt;1857,VLOOKUP($K511,'Girls WHO 0-5'!$A$2:$E$1858,4,FALSE), VLOOKUP($L511,'Girls WHO 5-19'!$A$2:$E$169,4,FALSE)))</f>
        <v>#N/A</v>
      </c>
      <c r="O511" t="e">
        <f>IF(C511="Male",IF($K511&lt;1857,VLOOKUP($K511,'WHO Ht Boys 0-5'!$A$2:$E$1858,5,FALSE), VLOOKUP($L511,'WHO2007HtAgeBoys5-19'!$A$2:$E$169,5,FALSE)),IF($K511&lt;1857,VLOOKUP($K511,'Girls WHO 0-5'!$A$2:$E$1858,5,FALSE), VLOOKUP($L511,'Girls WHO 5-19'!$A$2:$E$169,5,FALSE)))</f>
        <v>#N/A</v>
      </c>
      <c r="P511" s="9" t="str">
        <f t="shared" si="72"/>
        <v/>
      </c>
    </row>
    <row r="512" spans="2:16" x14ac:dyDescent="0.3">
      <c r="B512" s="5"/>
      <c r="C512" s="5"/>
      <c r="D512" s="5"/>
      <c r="E512" t="str">
        <f t="shared" si="74"/>
        <v/>
      </c>
      <c r="F512" t="str">
        <f t="shared" si="75"/>
        <v/>
      </c>
      <c r="G512" t="e">
        <f>IF($C512="Male",VLOOKUP($F512,'Boys CDC 0-20'!$B$2:$F$243,3,FALSE), VLOOKUP($F512,'Girls CDC 0-20'!$B$2:$F$243,3,FALSE))</f>
        <v>#N/A</v>
      </c>
      <c r="H512" t="e">
        <f>IF($C512="Male",VLOOKUP($F512,'Boys CDC 0-20'!$B$2:$F$243,4,FALSE), VLOOKUP($F512,'Girls CDC 0-20'!$B$2:$F$243,4,FALSE))</f>
        <v>#N/A</v>
      </c>
      <c r="I512" t="e">
        <f>IF($C512="Male",VLOOKUP($F512,'Boys CDC 0-20'!$B$2:$F$243,5,FALSE), VLOOKUP($F512,'Girls CDC 0-20'!$B$2:$F$243,5,FALSE))</f>
        <v>#N/A</v>
      </c>
      <c r="J512" s="9" t="str">
        <f t="shared" si="73"/>
        <v/>
      </c>
      <c r="K512" t="str">
        <f t="shared" si="76"/>
        <v/>
      </c>
      <c r="L512" t="str">
        <f t="shared" si="77"/>
        <v/>
      </c>
      <c r="M512">
        <f>1</f>
        <v>1</v>
      </c>
      <c r="N512" t="e">
        <f>IF(C512="Male",IF($K512&lt;1857,VLOOKUP($K512,'WHO Ht Boys 0-5'!$A$2:$E$1858,4,FALSE), VLOOKUP($L512,'WHO2007HtAgeBoys5-19'!$A$2:$E$169,4,FALSE)),IF($K512&lt;1857,VLOOKUP($K512,'Girls WHO 0-5'!$A$2:$E$1858,4,FALSE), VLOOKUP($L512,'Girls WHO 5-19'!$A$2:$E$169,4,FALSE)))</f>
        <v>#N/A</v>
      </c>
      <c r="O512" t="e">
        <f>IF(C512="Male",IF($K512&lt;1857,VLOOKUP($K512,'WHO Ht Boys 0-5'!$A$2:$E$1858,5,FALSE), VLOOKUP($L512,'WHO2007HtAgeBoys5-19'!$A$2:$E$169,5,FALSE)),IF($K512&lt;1857,VLOOKUP($K512,'Girls WHO 0-5'!$A$2:$E$1858,5,FALSE), VLOOKUP($L512,'Girls WHO 5-19'!$A$2:$E$169,5,FALSE)))</f>
        <v>#N/A</v>
      </c>
      <c r="P512" s="9" t="str">
        <f t="shared" si="72"/>
        <v/>
      </c>
    </row>
    <row r="513" spans="2:16" x14ac:dyDescent="0.3">
      <c r="B513" s="5"/>
      <c r="C513" s="5"/>
      <c r="D513" s="5"/>
      <c r="E513" t="str">
        <f t="shared" si="74"/>
        <v/>
      </c>
      <c r="F513" t="str">
        <f t="shared" si="75"/>
        <v/>
      </c>
      <c r="G513" t="e">
        <f>IF($C513="Male",VLOOKUP($F513,'Boys CDC 0-20'!$B$2:$F$243,3,FALSE), VLOOKUP($F513,'Girls CDC 0-20'!$B$2:$F$243,3,FALSE))</f>
        <v>#N/A</v>
      </c>
      <c r="H513" t="e">
        <f>IF($C513="Male",VLOOKUP($F513,'Boys CDC 0-20'!$B$2:$F$243,4,FALSE), VLOOKUP($F513,'Girls CDC 0-20'!$B$2:$F$243,4,FALSE))</f>
        <v>#N/A</v>
      </c>
      <c r="I513" t="e">
        <f>IF($C513="Male",VLOOKUP($F513,'Boys CDC 0-20'!$B$2:$F$243,5,FALSE), VLOOKUP($F513,'Girls CDC 0-20'!$B$2:$F$243,5,FALSE))</f>
        <v>#N/A</v>
      </c>
      <c r="J513" s="9" t="str">
        <f t="shared" si="73"/>
        <v/>
      </c>
      <c r="K513" t="str">
        <f t="shared" si="76"/>
        <v/>
      </c>
      <c r="L513" t="str">
        <f t="shared" si="77"/>
        <v/>
      </c>
      <c r="M513">
        <f>1</f>
        <v>1</v>
      </c>
      <c r="N513" t="e">
        <f>IF(C513="Male",IF($K513&lt;1857,VLOOKUP($K513,'WHO Ht Boys 0-5'!$A$2:$E$1858,4,FALSE), VLOOKUP($L513,'WHO2007HtAgeBoys5-19'!$A$2:$E$169,4,FALSE)),IF($K513&lt;1857,VLOOKUP($K513,'Girls WHO 0-5'!$A$2:$E$1858,4,FALSE), VLOOKUP($L513,'Girls WHO 5-19'!$A$2:$E$169,4,FALSE)))</f>
        <v>#N/A</v>
      </c>
      <c r="O513" t="e">
        <f>IF(C513="Male",IF($K513&lt;1857,VLOOKUP($K513,'WHO Ht Boys 0-5'!$A$2:$E$1858,5,FALSE), VLOOKUP($L513,'WHO2007HtAgeBoys5-19'!$A$2:$E$169,5,FALSE)),IF($K513&lt;1857,VLOOKUP($K513,'Girls WHO 0-5'!$A$2:$E$1858,5,FALSE), VLOOKUP($L513,'Girls WHO 5-19'!$A$2:$E$169,5,FALSE)))</f>
        <v>#N/A</v>
      </c>
      <c r="P513" s="9" t="str">
        <f t="shared" si="72"/>
        <v/>
      </c>
    </row>
    <row r="514" spans="2:16" x14ac:dyDescent="0.3">
      <c r="B514" s="5"/>
      <c r="C514" s="5"/>
      <c r="D514" s="5"/>
      <c r="E514" t="str">
        <f t="shared" si="74"/>
        <v/>
      </c>
      <c r="F514" t="str">
        <f t="shared" si="75"/>
        <v/>
      </c>
      <c r="G514" t="e">
        <f>IF($C514="Male",VLOOKUP($F514,'Boys CDC 0-20'!$B$2:$F$243,3,FALSE), VLOOKUP($F514,'Girls CDC 0-20'!$B$2:$F$243,3,FALSE))</f>
        <v>#N/A</v>
      </c>
      <c r="H514" t="e">
        <f>IF($C514="Male",VLOOKUP($F514,'Boys CDC 0-20'!$B$2:$F$243,4,FALSE), VLOOKUP($F514,'Girls CDC 0-20'!$B$2:$F$243,4,FALSE))</f>
        <v>#N/A</v>
      </c>
      <c r="I514" t="e">
        <f>IF($C514="Male",VLOOKUP($F514,'Boys CDC 0-20'!$B$2:$F$243,5,FALSE), VLOOKUP($F514,'Girls CDC 0-20'!$B$2:$F$243,5,FALSE))</f>
        <v>#N/A</v>
      </c>
      <c r="J514" s="9" t="str">
        <f t="shared" si="73"/>
        <v/>
      </c>
      <c r="K514" t="str">
        <f t="shared" si="76"/>
        <v/>
      </c>
      <c r="L514" t="str">
        <f t="shared" si="77"/>
        <v/>
      </c>
      <c r="M514">
        <f>1</f>
        <v>1</v>
      </c>
      <c r="N514" t="e">
        <f>IF(C514="Male",IF($K514&lt;1857,VLOOKUP($K514,'WHO Ht Boys 0-5'!$A$2:$E$1858,4,FALSE), VLOOKUP($L514,'WHO2007HtAgeBoys5-19'!$A$2:$E$169,4,FALSE)),IF($K514&lt;1857,VLOOKUP($K514,'Girls WHO 0-5'!$A$2:$E$1858,4,FALSE), VLOOKUP($L514,'Girls WHO 5-19'!$A$2:$E$169,4,FALSE)))</f>
        <v>#N/A</v>
      </c>
      <c r="O514" t="e">
        <f>IF(C514="Male",IF($K514&lt;1857,VLOOKUP($K514,'WHO Ht Boys 0-5'!$A$2:$E$1858,5,FALSE), VLOOKUP($L514,'WHO2007HtAgeBoys5-19'!$A$2:$E$169,5,FALSE)),IF($K514&lt;1857,VLOOKUP($K514,'Girls WHO 0-5'!$A$2:$E$1858,5,FALSE), VLOOKUP($L514,'Girls WHO 5-19'!$A$2:$E$169,5,FALSE)))</f>
        <v>#N/A</v>
      </c>
      <c r="P514" s="9" t="str">
        <f t="shared" si="72"/>
        <v/>
      </c>
    </row>
    <row r="515" spans="2:16" x14ac:dyDescent="0.3">
      <c r="B515" s="5"/>
      <c r="C515" s="5"/>
      <c r="D515" s="5"/>
      <c r="E515" t="str">
        <f t="shared" si="74"/>
        <v/>
      </c>
      <c r="F515" t="str">
        <f t="shared" si="75"/>
        <v/>
      </c>
      <c r="G515" t="e">
        <f>IF($C515="Male",VLOOKUP($F515,'Boys CDC 0-20'!$B$2:$F$243,3,FALSE), VLOOKUP($F515,'Girls CDC 0-20'!$B$2:$F$243,3,FALSE))</f>
        <v>#N/A</v>
      </c>
      <c r="H515" t="e">
        <f>IF($C515="Male",VLOOKUP($F515,'Boys CDC 0-20'!$B$2:$F$243,4,FALSE), VLOOKUP($F515,'Girls CDC 0-20'!$B$2:$F$243,4,FALSE))</f>
        <v>#N/A</v>
      </c>
      <c r="I515" t="e">
        <f>IF($C515="Male",VLOOKUP($F515,'Boys CDC 0-20'!$B$2:$F$243,5,FALSE), VLOOKUP($F515,'Girls CDC 0-20'!$B$2:$F$243,5,FALSE))</f>
        <v>#N/A</v>
      </c>
      <c r="J515" s="9" t="str">
        <f t="shared" si="73"/>
        <v/>
      </c>
      <c r="K515" t="str">
        <f t="shared" si="76"/>
        <v/>
      </c>
      <c r="L515" t="str">
        <f t="shared" si="77"/>
        <v/>
      </c>
      <c r="M515">
        <f>1</f>
        <v>1</v>
      </c>
      <c r="N515" t="e">
        <f>IF(C515="Male",IF($K515&lt;1857,VLOOKUP($K515,'WHO Ht Boys 0-5'!$A$2:$E$1858,4,FALSE), VLOOKUP($L515,'WHO2007HtAgeBoys5-19'!$A$2:$E$169,4,FALSE)),IF($K515&lt;1857,VLOOKUP($K515,'Girls WHO 0-5'!$A$2:$E$1858,4,FALSE), VLOOKUP($L515,'Girls WHO 5-19'!$A$2:$E$169,4,FALSE)))</f>
        <v>#N/A</v>
      </c>
      <c r="O515" t="e">
        <f>IF(C515="Male",IF($K515&lt;1857,VLOOKUP($K515,'WHO Ht Boys 0-5'!$A$2:$E$1858,5,FALSE), VLOOKUP($L515,'WHO2007HtAgeBoys5-19'!$A$2:$E$169,5,FALSE)),IF($K515&lt;1857,VLOOKUP($K515,'Girls WHO 0-5'!$A$2:$E$1858,5,FALSE), VLOOKUP($L515,'Girls WHO 5-19'!$A$2:$E$169,5,FALSE)))</f>
        <v>#N/A</v>
      </c>
      <c r="P515" s="9" t="str">
        <f t="shared" ref="P515:P578" si="78">IF(OR(B515="",C515="", D515=""),"",(((D515/N515)^M515)-1)/(M515*O515))</f>
        <v/>
      </c>
    </row>
    <row r="516" spans="2:16" x14ac:dyDescent="0.3">
      <c r="B516" s="5"/>
      <c r="C516" s="5"/>
      <c r="D516" s="5"/>
      <c r="E516" t="str">
        <f t="shared" si="74"/>
        <v/>
      </c>
      <c r="F516" t="str">
        <f t="shared" si="75"/>
        <v/>
      </c>
      <c r="G516" t="e">
        <f>IF($C516="Male",VLOOKUP($F516,'Boys CDC 0-20'!$B$2:$F$243,3,FALSE), VLOOKUP($F516,'Girls CDC 0-20'!$B$2:$F$243,3,FALSE))</f>
        <v>#N/A</v>
      </c>
      <c r="H516" t="e">
        <f>IF($C516="Male",VLOOKUP($F516,'Boys CDC 0-20'!$B$2:$F$243,4,FALSE), VLOOKUP($F516,'Girls CDC 0-20'!$B$2:$F$243,4,FALSE))</f>
        <v>#N/A</v>
      </c>
      <c r="I516" t="e">
        <f>IF($C516="Male",VLOOKUP($F516,'Boys CDC 0-20'!$B$2:$F$243,5,FALSE), VLOOKUP($F516,'Girls CDC 0-20'!$B$2:$F$243,5,FALSE))</f>
        <v>#N/A</v>
      </c>
      <c r="J516" s="9" t="str">
        <f t="shared" si="73"/>
        <v/>
      </c>
      <c r="K516" t="str">
        <f t="shared" si="76"/>
        <v/>
      </c>
      <c r="L516" t="str">
        <f t="shared" si="77"/>
        <v/>
      </c>
      <c r="M516">
        <f>1</f>
        <v>1</v>
      </c>
      <c r="N516" t="e">
        <f>IF(C516="Male",IF($K516&lt;1857,VLOOKUP($K516,'WHO Ht Boys 0-5'!$A$2:$E$1858,4,FALSE), VLOOKUP($L516,'WHO2007HtAgeBoys5-19'!$A$2:$E$169,4,FALSE)),IF($K516&lt;1857,VLOOKUP($K516,'Girls WHO 0-5'!$A$2:$E$1858,4,FALSE), VLOOKUP($L516,'Girls WHO 5-19'!$A$2:$E$169,4,FALSE)))</f>
        <v>#N/A</v>
      </c>
      <c r="O516" t="e">
        <f>IF(C516="Male",IF($K516&lt;1857,VLOOKUP($K516,'WHO Ht Boys 0-5'!$A$2:$E$1858,5,FALSE), VLOOKUP($L516,'WHO2007HtAgeBoys5-19'!$A$2:$E$169,5,FALSE)),IF($K516&lt;1857,VLOOKUP($K516,'Girls WHO 0-5'!$A$2:$E$1858,5,FALSE), VLOOKUP($L516,'Girls WHO 5-19'!$A$2:$E$169,5,FALSE)))</f>
        <v>#N/A</v>
      </c>
      <c r="P516" s="9" t="str">
        <f t="shared" si="78"/>
        <v/>
      </c>
    </row>
    <row r="517" spans="2:16" x14ac:dyDescent="0.3">
      <c r="B517" s="5"/>
      <c r="C517" s="5"/>
      <c r="D517" s="5"/>
      <c r="E517" t="str">
        <f t="shared" si="74"/>
        <v/>
      </c>
      <c r="F517" t="str">
        <f t="shared" si="75"/>
        <v/>
      </c>
      <c r="G517" t="e">
        <f>IF($C517="Male",VLOOKUP($F517,'Boys CDC 0-20'!$B$2:$F$243,3,FALSE), VLOOKUP($F517,'Girls CDC 0-20'!$B$2:$F$243,3,FALSE))</f>
        <v>#N/A</v>
      </c>
      <c r="H517" t="e">
        <f>IF($C517="Male",VLOOKUP($F517,'Boys CDC 0-20'!$B$2:$F$243,4,FALSE), VLOOKUP($F517,'Girls CDC 0-20'!$B$2:$F$243,4,FALSE))</f>
        <v>#N/A</v>
      </c>
      <c r="I517" t="e">
        <f>IF($C517="Male",VLOOKUP($F517,'Boys CDC 0-20'!$B$2:$F$243,5,FALSE), VLOOKUP($F517,'Girls CDC 0-20'!$B$2:$F$243,5,FALSE))</f>
        <v>#N/A</v>
      </c>
      <c r="J517" s="9" t="str">
        <f t="shared" si="73"/>
        <v/>
      </c>
      <c r="K517" t="str">
        <f t="shared" si="76"/>
        <v/>
      </c>
      <c r="L517" t="str">
        <f t="shared" si="77"/>
        <v/>
      </c>
      <c r="M517">
        <f>1</f>
        <v>1</v>
      </c>
      <c r="N517" t="e">
        <f>IF(C517="Male",IF($K517&lt;1857,VLOOKUP($K517,'WHO Ht Boys 0-5'!$A$2:$E$1858,4,FALSE), VLOOKUP($L517,'WHO2007HtAgeBoys5-19'!$A$2:$E$169,4,FALSE)),IF($K517&lt;1857,VLOOKUP($K517,'Girls WHO 0-5'!$A$2:$E$1858,4,FALSE), VLOOKUP($L517,'Girls WHO 5-19'!$A$2:$E$169,4,FALSE)))</f>
        <v>#N/A</v>
      </c>
      <c r="O517" t="e">
        <f>IF(C517="Male",IF($K517&lt;1857,VLOOKUP($K517,'WHO Ht Boys 0-5'!$A$2:$E$1858,5,FALSE), VLOOKUP($L517,'WHO2007HtAgeBoys5-19'!$A$2:$E$169,5,FALSE)),IF($K517&lt;1857,VLOOKUP($K517,'Girls WHO 0-5'!$A$2:$E$1858,5,FALSE), VLOOKUP($L517,'Girls WHO 5-19'!$A$2:$E$169,5,FALSE)))</f>
        <v>#N/A</v>
      </c>
      <c r="P517" s="9" t="str">
        <f t="shared" si="78"/>
        <v/>
      </c>
    </row>
    <row r="518" spans="2:16" x14ac:dyDescent="0.3">
      <c r="B518" s="5"/>
      <c r="C518" s="5"/>
      <c r="D518" s="5"/>
      <c r="E518" t="str">
        <f t="shared" si="74"/>
        <v/>
      </c>
      <c r="F518" t="str">
        <f t="shared" si="75"/>
        <v/>
      </c>
      <c r="G518" t="e">
        <f>IF($C518="Male",VLOOKUP($F518,'Boys CDC 0-20'!$B$2:$F$243,3,FALSE), VLOOKUP($F518,'Girls CDC 0-20'!$B$2:$F$243,3,FALSE))</f>
        <v>#N/A</v>
      </c>
      <c r="H518" t="e">
        <f>IF($C518="Male",VLOOKUP($F518,'Boys CDC 0-20'!$B$2:$F$243,4,FALSE), VLOOKUP($F518,'Girls CDC 0-20'!$B$2:$F$243,4,FALSE))</f>
        <v>#N/A</v>
      </c>
      <c r="I518" t="e">
        <f>IF($C518="Male",VLOOKUP($F518,'Boys CDC 0-20'!$B$2:$F$243,5,FALSE), VLOOKUP($F518,'Girls CDC 0-20'!$B$2:$F$243,5,FALSE))</f>
        <v>#N/A</v>
      </c>
      <c r="J518" s="9" t="str">
        <f t="shared" si="73"/>
        <v/>
      </c>
      <c r="K518" t="str">
        <f t="shared" si="76"/>
        <v/>
      </c>
      <c r="L518" t="str">
        <f t="shared" si="77"/>
        <v/>
      </c>
      <c r="M518">
        <f>1</f>
        <v>1</v>
      </c>
      <c r="N518" t="e">
        <f>IF(C518="Male",IF($K518&lt;1857,VLOOKUP($K518,'WHO Ht Boys 0-5'!$A$2:$E$1858,4,FALSE), VLOOKUP($L518,'WHO2007HtAgeBoys5-19'!$A$2:$E$169,4,FALSE)),IF($K518&lt;1857,VLOOKUP($K518,'Girls WHO 0-5'!$A$2:$E$1858,4,FALSE), VLOOKUP($L518,'Girls WHO 5-19'!$A$2:$E$169,4,FALSE)))</f>
        <v>#N/A</v>
      </c>
      <c r="O518" t="e">
        <f>IF(C518="Male",IF($K518&lt;1857,VLOOKUP($K518,'WHO Ht Boys 0-5'!$A$2:$E$1858,5,FALSE), VLOOKUP($L518,'WHO2007HtAgeBoys5-19'!$A$2:$E$169,5,FALSE)),IF($K518&lt;1857,VLOOKUP($K518,'Girls WHO 0-5'!$A$2:$E$1858,5,FALSE), VLOOKUP($L518,'Girls WHO 5-19'!$A$2:$E$169,5,FALSE)))</f>
        <v>#N/A</v>
      </c>
      <c r="P518" s="9" t="str">
        <f t="shared" si="78"/>
        <v/>
      </c>
    </row>
    <row r="519" spans="2:16" x14ac:dyDescent="0.3">
      <c r="B519" s="5"/>
      <c r="C519" s="5"/>
      <c r="D519" s="5"/>
      <c r="E519" t="str">
        <f t="shared" si="74"/>
        <v/>
      </c>
      <c r="F519" t="str">
        <f t="shared" si="75"/>
        <v/>
      </c>
      <c r="G519" t="e">
        <f>IF($C519="Male",VLOOKUP($F519,'Boys CDC 0-20'!$B$2:$F$243,3,FALSE), VLOOKUP($F519,'Girls CDC 0-20'!$B$2:$F$243,3,FALSE))</f>
        <v>#N/A</v>
      </c>
      <c r="H519" t="e">
        <f>IF($C519="Male",VLOOKUP($F519,'Boys CDC 0-20'!$B$2:$F$243,4,FALSE), VLOOKUP($F519,'Girls CDC 0-20'!$B$2:$F$243,4,FALSE))</f>
        <v>#N/A</v>
      </c>
      <c r="I519" t="e">
        <f>IF($C519="Male",VLOOKUP($F519,'Boys CDC 0-20'!$B$2:$F$243,5,FALSE), VLOOKUP($F519,'Girls CDC 0-20'!$B$2:$F$243,5,FALSE))</f>
        <v>#N/A</v>
      </c>
      <c r="J519" s="9" t="str">
        <f t="shared" si="73"/>
        <v/>
      </c>
      <c r="K519" t="str">
        <f t="shared" si="76"/>
        <v/>
      </c>
      <c r="L519" t="str">
        <f t="shared" si="77"/>
        <v/>
      </c>
      <c r="M519">
        <f>1</f>
        <v>1</v>
      </c>
      <c r="N519" t="e">
        <f>IF(C519="Male",IF($K519&lt;1857,VLOOKUP($K519,'WHO Ht Boys 0-5'!$A$2:$E$1858,4,FALSE), VLOOKUP($L519,'WHO2007HtAgeBoys5-19'!$A$2:$E$169,4,FALSE)),IF($K519&lt;1857,VLOOKUP($K519,'Girls WHO 0-5'!$A$2:$E$1858,4,FALSE), VLOOKUP($L519,'Girls WHO 5-19'!$A$2:$E$169,4,FALSE)))</f>
        <v>#N/A</v>
      </c>
      <c r="O519" t="e">
        <f>IF(C519="Male",IF($K519&lt;1857,VLOOKUP($K519,'WHO Ht Boys 0-5'!$A$2:$E$1858,5,FALSE), VLOOKUP($L519,'WHO2007HtAgeBoys5-19'!$A$2:$E$169,5,FALSE)),IF($K519&lt;1857,VLOOKUP($K519,'Girls WHO 0-5'!$A$2:$E$1858,5,FALSE), VLOOKUP($L519,'Girls WHO 5-19'!$A$2:$E$169,5,FALSE)))</f>
        <v>#N/A</v>
      </c>
      <c r="P519" s="9" t="str">
        <f t="shared" si="78"/>
        <v/>
      </c>
    </row>
    <row r="520" spans="2:16" x14ac:dyDescent="0.3">
      <c r="B520" s="5"/>
      <c r="C520" s="5"/>
      <c r="D520" s="5"/>
      <c r="E520" t="str">
        <f t="shared" si="74"/>
        <v/>
      </c>
      <c r="F520" t="str">
        <f t="shared" si="75"/>
        <v/>
      </c>
      <c r="G520" t="e">
        <f>IF($C520="Male",VLOOKUP($F520,'Boys CDC 0-20'!$B$2:$F$243,3,FALSE), VLOOKUP($F520,'Girls CDC 0-20'!$B$2:$F$243,3,FALSE))</f>
        <v>#N/A</v>
      </c>
      <c r="H520" t="e">
        <f>IF($C520="Male",VLOOKUP($F520,'Boys CDC 0-20'!$B$2:$F$243,4,FALSE), VLOOKUP($F520,'Girls CDC 0-20'!$B$2:$F$243,4,FALSE))</f>
        <v>#N/A</v>
      </c>
      <c r="I520" t="e">
        <f>IF($C520="Male",VLOOKUP($F520,'Boys CDC 0-20'!$B$2:$F$243,5,FALSE), VLOOKUP($F520,'Girls CDC 0-20'!$B$2:$F$243,5,FALSE))</f>
        <v>#N/A</v>
      </c>
      <c r="J520" s="9" t="str">
        <f t="shared" si="73"/>
        <v/>
      </c>
      <c r="K520" t="str">
        <f t="shared" si="76"/>
        <v/>
      </c>
      <c r="L520" t="str">
        <f t="shared" si="77"/>
        <v/>
      </c>
      <c r="M520">
        <f>1</f>
        <v>1</v>
      </c>
      <c r="N520" t="e">
        <f>IF(C520="Male",IF($K520&lt;1857,VLOOKUP($K520,'WHO Ht Boys 0-5'!$A$2:$E$1858,4,FALSE), VLOOKUP($L520,'WHO2007HtAgeBoys5-19'!$A$2:$E$169,4,FALSE)),IF($K520&lt;1857,VLOOKUP($K520,'Girls WHO 0-5'!$A$2:$E$1858,4,FALSE), VLOOKUP($L520,'Girls WHO 5-19'!$A$2:$E$169,4,FALSE)))</f>
        <v>#N/A</v>
      </c>
      <c r="O520" t="e">
        <f>IF(C520="Male",IF($K520&lt;1857,VLOOKUP($K520,'WHO Ht Boys 0-5'!$A$2:$E$1858,5,FALSE), VLOOKUP($L520,'WHO2007HtAgeBoys5-19'!$A$2:$E$169,5,FALSE)),IF($K520&lt;1857,VLOOKUP($K520,'Girls WHO 0-5'!$A$2:$E$1858,5,FALSE), VLOOKUP($L520,'Girls WHO 5-19'!$A$2:$E$169,5,FALSE)))</f>
        <v>#N/A</v>
      </c>
      <c r="P520" s="9" t="str">
        <f t="shared" si="78"/>
        <v/>
      </c>
    </row>
    <row r="521" spans="2:16" x14ac:dyDescent="0.3">
      <c r="B521" s="5"/>
      <c r="C521" s="5"/>
      <c r="D521" s="5"/>
      <c r="E521" t="str">
        <f t="shared" si="74"/>
        <v/>
      </c>
      <c r="F521" t="str">
        <f t="shared" si="75"/>
        <v/>
      </c>
      <c r="G521" t="e">
        <f>IF($C521="Male",VLOOKUP($F521,'Boys CDC 0-20'!$B$2:$F$243,3,FALSE), VLOOKUP($F521,'Girls CDC 0-20'!$B$2:$F$243,3,FALSE))</f>
        <v>#N/A</v>
      </c>
      <c r="H521" t="e">
        <f>IF($C521="Male",VLOOKUP($F521,'Boys CDC 0-20'!$B$2:$F$243,4,FALSE), VLOOKUP($F521,'Girls CDC 0-20'!$B$2:$F$243,4,FALSE))</f>
        <v>#N/A</v>
      </c>
      <c r="I521" t="e">
        <f>IF($C521="Male",VLOOKUP($F521,'Boys CDC 0-20'!$B$2:$F$243,5,FALSE), VLOOKUP($F521,'Girls CDC 0-20'!$B$2:$F$243,5,FALSE))</f>
        <v>#N/A</v>
      </c>
      <c r="J521" s="9" t="str">
        <f t="shared" si="73"/>
        <v/>
      </c>
      <c r="K521" t="str">
        <f t="shared" si="76"/>
        <v/>
      </c>
      <c r="L521" t="str">
        <f t="shared" si="77"/>
        <v/>
      </c>
      <c r="M521">
        <f>1</f>
        <v>1</v>
      </c>
      <c r="N521" t="e">
        <f>IF(C521="Male",IF($K521&lt;1857,VLOOKUP($K521,'WHO Ht Boys 0-5'!$A$2:$E$1858,4,FALSE), VLOOKUP($L521,'WHO2007HtAgeBoys5-19'!$A$2:$E$169,4,FALSE)),IF($K521&lt;1857,VLOOKUP($K521,'Girls WHO 0-5'!$A$2:$E$1858,4,FALSE), VLOOKUP($L521,'Girls WHO 5-19'!$A$2:$E$169,4,FALSE)))</f>
        <v>#N/A</v>
      </c>
      <c r="O521" t="e">
        <f>IF(C521="Male",IF($K521&lt;1857,VLOOKUP($K521,'WHO Ht Boys 0-5'!$A$2:$E$1858,5,FALSE), VLOOKUP($L521,'WHO2007HtAgeBoys5-19'!$A$2:$E$169,5,FALSE)),IF($K521&lt;1857,VLOOKUP($K521,'Girls WHO 0-5'!$A$2:$E$1858,5,FALSE), VLOOKUP($L521,'Girls WHO 5-19'!$A$2:$E$169,5,FALSE)))</f>
        <v>#N/A</v>
      </c>
      <c r="P521" s="9" t="str">
        <f t="shared" si="78"/>
        <v/>
      </c>
    </row>
    <row r="522" spans="2:16" x14ac:dyDescent="0.3">
      <c r="B522" s="5"/>
      <c r="C522" s="5"/>
      <c r="D522" s="5"/>
      <c r="E522" t="str">
        <f t="shared" si="74"/>
        <v/>
      </c>
      <c r="F522" t="str">
        <f t="shared" si="75"/>
        <v/>
      </c>
      <c r="G522" t="e">
        <f>IF($C522="Male",VLOOKUP($F522,'Boys CDC 0-20'!$B$2:$F$243,3,FALSE), VLOOKUP($F522,'Girls CDC 0-20'!$B$2:$F$243,3,FALSE))</f>
        <v>#N/A</v>
      </c>
      <c r="H522" t="e">
        <f>IF($C522="Male",VLOOKUP($F522,'Boys CDC 0-20'!$B$2:$F$243,4,FALSE), VLOOKUP($F522,'Girls CDC 0-20'!$B$2:$F$243,4,FALSE))</f>
        <v>#N/A</v>
      </c>
      <c r="I522" t="e">
        <f>IF($C522="Male",VLOOKUP($F522,'Boys CDC 0-20'!$B$2:$F$243,5,FALSE), VLOOKUP($F522,'Girls CDC 0-20'!$B$2:$F$243,5,FALSE))</f>
        <v>#N/A</v>
      </c>
      <c r="J522" s="9" t="str">
        <f t="shared" si="73"/>
        <v/>
      </c>
      <c r="K522" t="str">
        <f t="shared" si="76"/>
        <v/>
      </c>
      <c r="L522" t="str">
        <f t="shared" si="77"/>
        <v/>
      </c>
      <c r="M522">
        <f>1</f>
        <v>1</v>
      </c>
      <c r="N522" t="e">
        <f>IF(C522="Male",IF($K522&lt;1857,VLOOKUP($K522,'WHO Ht Boys 0-5'!$A$2:$E$1858,4,FALSE), VLOOKUP($L522,'WHO2007HtAgeBoys5-19'!$A$2:$E$169,4,FALSE)),IF($K522&lt;1857,VLOOKUP($K522,'Girls WHO 0-5'!$A$2:$E$1858,4,FALSE), VLOOKUP($L522,'Girls WHO 5-19'!$A$2:$E$169,4,FALSE)))</f>
        <v>#N/A</v>
      </c>
      <c r="O522" t="e">
        <f>IF(C522="Male",IF($K522&lt;1857,VLOOKUP($K522,'WHO Ht Boys 0-5'!$A$2:$E$1858,5,FALSE), VLOOKUP($L522,'WHO2007HtAgeBoys5-19'!$A$2:$E$169,5,FALSE)),IF($K522&lt;1857,VLOOKUP($K522,'Girls WHO 0-5'!$A$2:$E$1858,5,FALSE), VLOOKUP($L522,'Girls WHO 5-19'!$A$2:$E$169,5,FALSE)))</f>
        <v>#N/A</v>
      </c>
      <c r="P522" s="9" t="str">
        <f t="shared" si="78"/>
        <v/>
      </c>
    </row>
    <row r="523" spans="2:16" x14ac:dyDescent="0.3">
      <c r="B523" s="5"/>
      <c r="C523" s="5"/>
      <c r="D523" s="5"/>
      <c r="E523" t="str">
        <f t="shared" si="74"/>
        <v/>
      </c>
      <c r="F523" t="str">
        <f t="shared" si="75"/>
        <v/>
      </c>
      <c r="G523" t="e">
        <f>IF($C523="Male",VLOOKUP($F523,'Boys CDC 0-20'!$B$2:$F$243,3,FALSE), VLOOKUP($F523,'Girls CDC 0-20'!$B$2:$F$243,3,FALSE))</f>
        <v>#N/A</v>
      </c>
      <c r="H523" t="e">
        <f>IF($C523="Male",VLOOKUP($F523,'Boys CDC 0-20'!$B$2:$F$243,4,FALSE), VLOOKUP($F523,'Girls CDC 0-20'!$B$2:$F$243,4,FALSE))</f>
        <v>#N/A</v>
      </c>
      <c r="I523" t="e">
        <f>IF($C523="Male",VLOOKUP($F523,'Boys CDC 0-20'!$B$2:$F$243,5,FALSE), VLOOKUP($F523,'Girls CDC 0-20'!$B$2:$F$243,5,FALSE))</f>
        <v>#N/A</v>
      </c>
      <c r="J523" s="9" t="str">
        <f t="shared" si="73"/>
        <v/>
      </c>
      <c r="K523" t="str">
        <f t="shared" si="76"/>
        <v/>
      </c>
      <c r="L523" t="str">
        <f t="shared" si="77"/>
        <v/>
      </c>
      <c r="M523">
        <f>1</f>
        <v>1</v>
      </c>
      <c r="N523" t="e">
        <f>IF(C523="Male",IF($K523&lt;1857,VLOOKUP($K523,'WHO Ht Boys 0-5'!$A$2:$E$1858,4,FALSE), VLOOKUP($L523,'WHO2007HtAgeBoys5-19'!$A$2:$E$169,4,FALSE)),IF($K523&lt;1857,VLOOKUP($K523,'Girls WHO 0-5'!$A$2:$E$1858,4,FALSE), VLOOKUP($L523,'Girls WHO 5-19'!$A$2:$E$169,4,FALSE)))</f>
        <v>#N/A</v>
      </c>
      <c r="O523" t="e">
        <f>IF(C523="Male",IF($K523&lt;1857,VLOOKUP($K523,'WHO Ht Boys 0-5'!$A$2:$E$1858,5,FALSE), VLOOKUP($L523,'WHO2007HtAgeBoys5-19'!$A$2:$E$169,5,FALSE)),IF($K523&lt;1857,VLOOKUP($K523,'Girls WHO 0-5'!$A$2:$E$1858,5,FALSE), VLOOKUP($L523,'Girls WHO 5-19'!$A$2:$E$169,5,FALSE)))</f>
        <v>#N/A</v>
      </c>
      <c r="P523" s="9" t="str">
        <f t="shared" si="78"/>
        <v/>
      </c>
    </row>
    <row r="524" spans="2:16" x14ac:dyDescent="0.3">
      <c r="B524" s="5"/>
      <c r="C524" s="5"/>
      <c r="D524" s="5"/>
      <c r="E524" t="str">
        <f t="shared" si="74"/>
        <v/>
      </c>
      <c r="F524" t="str">
        <f t="shared" si="75"/>
        <v/>
      </c>
      <c r="G524" t="e">
        <f>IF($C524="Male",VLOOKUP($F524,'Boys CDC 0-20'!$B$2:$F$243,3,FALSE), VLOOKUP($F524,'Girls CDC 0-20'!$B$2:$F$243,3,FALSE))</f>
        <v>#N/A</v>
      </c>
      <c r="H524" t="e">
        <f>IF($C524="Male",VLOOKUP($F524,'Boys CDC 0-20'!$B$2:$F$243,4,FALSE), VLOOKUP($F524,'Girls CDC 0-20'!$B$2:$F$243,4,FALSE))</f>
        <v>#N/A</v>
      </c>
      <c r="I524" t="e">
        <f>IF($C524="Male",VLOOKUP($F524,'Boys CDC 0-20'!$B$2:$F$243,5,FALSE), VLOOKUP($F524,'Girls CDC 0-20'!$B$2:$F$243,5,FALSE))</f>
        <v>#N/A</v>
      </c>
      <c r="J524" s="9" t="str">
        <f t="shared" si="73"/>
        <v/>
      </c>
      <c r="K524" t="str">
        <f t="shared" si="76"/>
        <v/>
      </c>
      <c r="L524" t="str">
        <f t="shared" si="77"/>
        <v/>
      </c>
      <c r="M524">
        <f>1</f>
        <v>1</v>
      </c>
      <c r="N524" t="e">
        <f>IF(C524="Male",IF($K524&lt;1857,VLOOKUP($K524,'WHO Ht Boys 0-5'!$A$2:$E$1858,4,FALSE), VLOOKUP($L524,'WHO2007HtAgeBoys5-19'!$A$2:$E$169,4,FALSE)),IF($K524&lt;1857,VLOOKUP($K524,'Girls WHO 0-5'!$A$2:$E$1858,4,FALSE), VLOOKUP($L524,'Girls WHO 5-19'!$A$2:$E$169,4,FALSE)))</f>
        <v>#N/A</v>
      </c>
      <c r="O524" t="e">
        <f>IF(C524="Male",IF($K524&lt;1857,VLOOKUP($K524,'WHO Ht Boys 0-5'!$A$2:$E$1858,5,FALSE), VLOOKUP($L524,'WHO2007HtAgeBoys5-19'!$A$2:$E$169,5,FALSE)),IF($K524&lt;1857,VLOOKUP($K524,'Girls WHO 0-5'!$A$2:$E$1858,5,FALSE), VLOOKUP($L524,'Girls WHO 5-19'!$A$2:$E$169,5,FALSE)))</f>
        <v>#N/A</v>
      </c>
      <c r="P524" s="9" t="str">
        <f t="shared" si="78"/>
        <v/>
      </c>
    </row>
    <row r="525" spans="2:16" x14ac:dyDescent="0.3">
      <c r="B525" s="5"/>
      <c r="C525" s="5"/>
      <c r="D525" s="5"/>
      <c r="E525" t="str">
        <f t="shared" si="74"/>
        <v/>
      </c>
      <c r="F525" t="str">
        <f t="shared" si="75"/>
        <v/>
      </c>
      <c r="G525" t="e">
        <f>IF($C525="Male",VLOOKUP($F525,'Boys CDC 0-20'!$B$2:$F$243,3,FALSE), VLOOKUP($F525,'Girls CDC 0-20'!$B$2:$F$243,3,FALSE))</f>
        <v>#N/A</v>
      </c>
      <c r="H525" t="e">
        <f>IF($C525="Male",VLOOKUP($F525,'Boys CDC 0-20'!$B$2:$F$243,4,FALSE), VLOOKUP($F525,'Girls CDC 0-20'!$B$2:$F$243,4,FALSE))</f>
        <v>#N/A</v>
      </c>
      <c r="I525" t="e">
        <f>IF($C525="Male",VLOOKUP($F525,'Boys CDC 0-20'!$B$2:$F$243,5,FALSE), VLOOKUP($F525,'Girls CDC 0-20'!$B$2:$F$243,5,FALSE))</f>
        <v>#N/A</v>
      </c>
      <c r="J525" s="9" t="str">
        <f t="shared" si="73"/>
        <v/>
      </c>
      <c r="K525" t="str">
        <f t="shared" si="76"/>
        <v/>
      </c>
      <c r="L525" t="str">
        <f t="shared" si="77"/>
        <v/>
      </c>
      <c r="M525">
        <f>1</f>
        <v>1</v>
      </c>
      <c r="N525" t="e">
        <f>IF(C525="Male",IF($K525&lt;1857,VLOOKUP($K525,'WHO Ht Boys 0-5'!$A$2:$E$1858,4,FALSE), VLOOKUP($L525,'WHO2007HtAgeBoys5-19'!$A$2:$E$169,4,FALSE)),IF($K525&lt;1857,VLOOKUP($K525,'Girls WHO 0-5'!$A$2:$E$1858,4,FALSE), VLOOKUP($L525,'Girls WHO 5-19'!$A$2:$E$169,4,FALSE)))</f>
        <v>#N/A</v>
      </c>
      <c r="O525" t="e">
        <f>IF(C525="Male",IF($K525&lt;1857,VLOOKUP($K525,'WHO Ht Boys 0-5'!$A$2:$E$1858,5,FALSE), VLOOKUP($L525,'WHO2007HtAgeBoys5-19'!$A$2:$E$169,5,FALSE)),IF($K525&lt;1857,VLOOKUP($K525,'Girls WHO 0-5'!$A$2:$E$1858,5,FALSE), VLOOKUP($L525,'Girls WHO 5-19'!$A$2:$E$169,5,FALSE)))</f>
        <v>#N/A</v>
      </c>
      <c r="P525" s="9" t="str">
        <f t="shared" si="78"/>
        <v/>
      </c>
    </row>
    <row r="526" spans="2:16" x14ac:dyDescent="0.3">
      <c r="B526" s="5"/>
      <c r="C526" s="5"/>
      <c r="D526" s="5"/>
      <c r="E526" t="str">
        <f t="shared" si="74"/>
        <v/>
      </c>
      <c r="F526" t="str">
        <f t="shared" si="75"/>
        <v/>
      </c>
      <c r="G526" t="e">
        <f>IF($C526="Male",VLOOKUP($F526,'Boys CDC 0-20'!$B$2:$F$243,3,FALSE), VLOOKUP($F526,'Girls CDC 0-20'!$B$2:$F$243,3,FALSE))</f>
        <v>#N/A</v>
      </c>
      <c r="H526" t="e">
        <f>IF($C526="Male",VLOOKUP($F526,'Boys CDC 0-20'!$B$2:$F$243,4,FALSE), VLOOKUP($F526,'Girls CDC 0-20'!$B$2:$F$243,4,FALSE))</f>
        <v>#N/A</v>
      </c>
      <c r="I526" t="e">
        <f>IF($C526="Male",VLOOKUP($F526,'Boys CDC 0-20'!$B$2:$F$243,5,FALSE), VLOOKUP($F526,'Girls CDC 0-20'!$B$2:$F$243,5,FALSE))</f>
        <v>#N/A</v>
      </c>
      <c r="J526" s="9" t="str">
        <f t="shared" si="73"/>
        <v/>
      </c>
      <c r="K526" t="str">
        <f t="shared" si="76"/>
        <v/>
      </c>
      <c r="L526" t="str">
        <f t="shared" si="77"/>
        <v/>
      </c>
      <c r="M526">
        <f>1</f>
        <v>1</v>
      </c>
      <c r="N526" t="e">
        <f>IF(C526="Male",IF($K526&lt;1857,VLOOKUP($K526,'WHO Ht Boys 0-5'!$A$2:$E$1858,4,FALSE), VLOOKUP($L526,'WHO2007HtAgeBoys5-19'!$A$2:$E$169,4,FALSE)),IF($K526&lt;1857,VLOOKUP($K526,'Girls WHO 0-5'!$A$2:$E$1858,4,FALSE), VLOOKUP($L526,'Girls WHO 5-19'!$A$2:$E$169,4,FALSE)))</f>
        <v>#N/A</v>
      </c>
      <c r="O526" t="e">
        <f>IF(C526="Male",IF($K526&lt;1857,VLOOKUP($K526,'WHO Ht Boys 0-5'!$A$2:$E$1858,5,FALSE), VLOOKUP($L526,'WHO2007HtAgeBoys5-19'!$A$2:$E$169,5,FALSE)),IF($K526&lt;1857,VLOOKUP($K526,'Girls WHO 0-5'!$A$2:$E$1858,5,FALSE), VLOOKUP($L526,'Girls WHO 5-19'!$A$2:$E$169,5,FALSE)))</f>
        <v>#N/A</v>
      </c>
      <c r="P526" s="9" t="str">
        <f t="shared" si="78"/>
        <v/>
      </c>
    </row>
    <row r="527" spans="2:16" x14ac:dyDescent="0.3">
      <c r="B527" s="5"/>
      <c r="C527" s="5"/>
      <c r="D527" s="5"/>
      <c r="E527" t="str">
        <f t="shared" si="74"/>
        <v/>
      </c>
      <c r="F527" t="str">
        <f t="shared" si="75"/>
        <v/>
      </c>
      <c r="G527" t="e">
        <f>IF($C527="Male",VLOOKUP($F527,'Boys CDC 0-20'!$B$2:$F$243,3,FALSE), VLOOKUP($F527,'Girls CDC 0-20'!$B$2:$F$243,3,FALSE))</f>
        <v>#N/A</v>
      </c>
      <c r="H527" t="e">
        <f>IF($C527="Male",VLOOKUP($F527,'Boys CDC 0-20'!$B$2:$F$243,4,FALSE), VLOOKUP($F527,'Girls CDC 0-20'!$B$2:$F$243,4,FALSE))</f>
        <v>#N/A</v>
      </c>
      <c r="I527" t="e">
        <f>IF($C527="Male",VLOOKUP($F527,'Boys CDC 0-20'!$B$2:$F$243,5,FALSE), VLOOKUP($F527,'Girls CDC 0-20'!$B$2:$F$243,5,FALSE))</f>
        <v>#N/A</v>
      </c>
      <c r="J527" s="9" t="str">
        <f t="shared" si="73"/>
        <v/>
      </c>
      <c r="K527" t="str">
        <f t="shared" si="76"/>
        <v/>
      </c>
      <c r="L527" t="str">
        <f t="shared" si="77"/>
        <v/>
      </c>
      <c r="M527">
        <f>1</f>
        <v>1</v>
      </c>
      <c r="N527" t="e">
        <f>IF(C527="Male",IF($K527&lt;1857,VLOOKUP($K527,'WHO Ht Boys 0-5'!$A$2:$E$1858,4,FALSE), VLOOKUP($L527,'WHO2007HtAgeBoys5-19'!$A$2:$E$169,4,FALSE)),IF($K527&lt;1857,VLOOKUP($K527,'Girls WHO 0-5'!$A$2:$E$1858,4,FALSE), VLOOKUP($L527,'Girls WHO 5-19'!$A$2:$E$169,4,FALSE)))</f>
        <v>#N/A</v>
      </c>
      <c r="O527" t="e">
        <f>IF(C527="Male",IF($K527&lt;1857,VLOOKUP($K527,'WHO Ht Boys 0-5'!$A$2:$E$1858,5,FALSE), VLOOKUP($L527,'WHO2007HtAgeBoys5-19'!$A$2:$E$169,5,FALSE)),IF($K527&lt;1857,VLOOKUP($K527,'Girls WHO 0-5'!$A$2:$E$1858,5,FALSE), VLOOKUP($L527,'Girls WHO 5-19'!$A$2:$E$169,5,FALSE)))</f>
        <v>#N/A</v>
      </c>
      <c r="P527" s="9" t="str">
        <f t="shared" si="78"/>
        <v/>
      </c>
    </row>
    <row r="528" spans="2:16" x14ac:dyDescent="0.3">
      <c r="B528" s="5"/>
      <c r="C528" s="5"/>
      <c r="D528" s="5"/>
      <c r="E528" t="str">
        <f t="shared" si="74"/>
        <v/>
      </c>
      <c r="F528" t="str">
        <f t="shared" si="75"/>
        <v/>
      </c>
      <c r="G528" t="e">
        <f>IF($C528="Male",VLOOKUP($F528,'Boys CDC 0-20'!$B$2:$F$243,3,FALSE), VLOOKUP($F528,'Girls CDC 0-20'!$B$2:$F$243,3,FALSE))</f>
        <v>#N/A</v>
      </c>
      <c r="H528" t="e">
        <f>IF($C528="Male",VLOOKUP($F528,'Boys CDC 0-20'!$B$2:$F$243,4,FALSE), VLOOKUP($F528,'Girls CDC 0-20'!$B$2:$F$243,4,FALSE))</f>
        <v>#N/A</v>
      </c>
      <c r="I528" t="e">
        <f>IF($C528="Male",VLOOKUP($F528,'Boys CDC 0-20'!$B$2:$F$243,5,FALSE), VLOOKUP($F528,'Girls CDC 0-20'!$B$2:$F$243,5,FALSE))</f>
        <v>#N/A</v>
      </c>
      <c r="J528" s="9" t="str">
        <f t="shared" si="73"/>
        <v/>
      </c>
      <c r="K528" t="str">
        <f t="shared" si="76"/>
        <v/>
      </c>
      <c r="L528" t="str">
        <f t="shared" si="77"/>
        <v/>
      </c>
      <c r="M528">
        <f>1</f>
        <v>1</v>
      </c>
      <c r="N528" t="e">
        <f>IF(C528="Male",IF($K528&lt;1857,VLOOKUP($K528,'WHO Ht Boys 0-5'!$A$2:$E$1858,4,FALSE), VLOOKUP($L528,'WHO2007HtAgeBoys5-19'!$A$2:$E$169,4,FALSE)),IF($K528&lt;1857,VLOOKUP($K528,'Girls WHO 0-5'!$A$2:$E$1858,4,FALSE), VLOOKUP($L528,'Girls WHO 5-19'!$A$2:$E$169,4,FALSE)))</f>
        <v>#N/A</v>
      </c>
      <c r="O528" t="e">
        <f>IF(C528="Male",IF($K528&lt;1857,VLOOKUP($K528,'WHO Ht Boys 0-5'!$A$2:$E$1858,5,FALSE), VLOOKUP($L528,'WHO2007HtAgeBoys5-19'!$A$2:$E$169,5,FALSE)),IF($K528&lt;1857,VLOOKUP($K528,'Girls WHO 0-5'!$A$2:$E$1858,5,FALSE), VLOOKUP($L528,'Girls WHO 5-19'!$A$2:$E$169,5,FALSE)))</f>
        <v>#N/A</v>
      </c>
      <c r="P528" s="9" t="str">
        <f t="shared" si="78"/>
        <v/>
      </c>
    </row>
    <row r="529" spans="2:16" x14ac:dyDescent="0.3">
      <c r="B529" s="5"/>
      <c r="C529" s="5"/>
      <c r="D529" s="5"/>
      <c r="E529" t="str">
        <f t="shared" si="74"/>
        <v/>
      </c>
      <c r="F529" t="str">
        <f t="shared" si="75"/>
        <v/>
      </c>
      <c r="G529" t="e">
        <f>IF($C529="Male",VLOOKUP($F529,'Boys CDC 0-20'!$B$2:$F$243,3,FALSE), VLOOKUP($F529,'Girls CDC 0-20'!$B$2:$F$243,3,FALSE))</f>
        <v>#N/A</v>
      </c>
      <c r="H529" t="e">
        <f>IF($C529="Male",VLOOKUP($F529,'Boys CDC 0-20'!$B$2:$F$243,4,FALSE), VLOOKUP($F529,'Girls CDC 0-20'!$B$2:$F$243,4,FALSE))</f>
        <v>#N/A</v>
      </c>
      <c r="I529" t="e">
        <f>IF($C529="Male",VLOOKUP($F529,'Boys CDC 0-20'!$B$2:$F$243,5,FALSE), VLOOKUP($F529,'Girls CDC 0-20'!$B$2:$F$243,5,FALSE))</f>
        <v>#N/A</v>
      </c>
      <c r="J529" s="9" t="str">
        <f t="shared" si="73"/>
        <v/>
      </c>
      <c r="K529" t="str">
        <f t="shared" si="76"/>
        <v/>
      </c>
      <c r="L529" t="str">
        <f t="shared" si="77"/>
        <v/>
      </c>
      <c r="M529">
        <f>1</f>
        <v>1</v>
      </c>
      <c r="N529" t="e">
        <f>IF(C529="Male",IF($K529&lt;1857,VLOOKUP($K529,'WHO Ht Boys 0-5'!$A$2:$E$1858,4,FALSE), VLOOKUP($L529,'WHO2007HtAgeBoys5-19'!$A$2:$E$169,4,FALSE)),IF($K529&lt;1857,VLOOKUP($K529,'Girls WHO 0-5'!$A$2:$E$1858,4,FALSE), VLOOKUP($L529,'Girls WHO 5-19'!$A$2:$E$169,4,FALSE)))</f>
        <v>#N/A</v>
      </c>
      <c r="O529" t="e">
        <f>IF(C529="Male",IF($K529&lt;1857,VLOOKUP($K529,'WHO Ht Boys 0-5'!$A$2:$E$1858,5,FALSE), VLOOKUP($L529,'WHO2007HtAgeBoys5-19'!$A$2:$E$169,5,FALSE)),IF($K529&lt;1857,VLOOKUP($K529,'Girls WHO 0-5'!$A$2:$E$1858,5,FALSE), VLOOKUP($L529,'Girls WHO 5-19'!$A$2:$E$169,5,FALSE)))</f>
        <v>#N/A</v>
      </c>
      <c r="P529" s="9" t="str">
        <f t="shared" si="78"/>
        <v/>
      </c>
    </row>
    <row r="530" spans="2:16" x14ac:dyDescent="0.3">
      <c r="B530" s="5"/>
      <c r="C530" s="5"/>
      <c r="D530" s="5"/>
      <c r="E530" t="str">
        <f t="shared" si="74"/>
        <v/>
      </c>
      <c r="F530" t="str">
        <f t="shared" si="75"/>
        <v/>
      </c>
      <c r="G530" t="e">
        <f>IF($C530="Male",VLOOKUP($F530,'Boys CDC 0-20'!$B$2:$F$243,3,FALSE), VLOOKUP($F530,'Girls CDC 0-20'!$B$2:$F$243,3,FALSE))</f>
        <v>#N/A</v>
      </c>
      <c r="H530" t="e">
        <f>IF($C530="Male",VLOOKUP($F530,'Boys CDC 0-20'!$B$2:$F$243,4,FALSE), VLOOKUP($F530,'Girls CDC 0-20'!$B$2:$F$243,4,FALSE))</f>
        <v>#N/A</v>
      </c>
      <c r="I530" t="e">
        <f>IF($C530="Male",VLOOKUP($F530,'Boys CDC 0-20'!$B$2:$F$243,5,FALSE), VLOOKUP($F530,'Girls CDC 0-20'!$B$2:$F$243,5,FALSE))</f>
        <v>#N/A</v>
      </c>
      <c r="J530" s="9" t="str">
        <f t="shared" si="73"/>
        <v/>
      </c>
      <c r="K530" t="str">
        <f t="shared" si="76"/>
        <v/>
      </c>
      <c r="L530" t="str">
        <f t="shared" si="77"/>
        <v/>
      </c>
      <c r="M530">
        <f>1</f>
        <v>1</v>
      </c>
      <c r="N530" t="e">
        <f>IF(C530="Male",IF($K530&lt;1857,VLOOKUP($K530,'WHO Ht Boys 0-5'!$A$2:$E$1858,4,FALSE), VLOOKUP($L530,'WHO2007HtAgeBoys5-19'!$A$2:$E$169,4,FALSE)),IF($K530&lt;1857,VLOOKUP($K530,'Girls WHO 0-5'!$A$2:$E$1858,4,FALSE), VLOOKUP($L530,'Girls WHO 5-19'!$A$2:$E$169,4,FALSE)))</f>
        <v>#N/A</v>
      </c>
      <c r="O530" t="e">
        <f>IF(C530="Male",IF($K530&lt;1857,VLOOKUP($K530,'WHO Ht Boys 0-5'!$A$2:$E$1858,5,FALSE), VLOOKUP($L530,'WHO2007HtAgeBoys5-19'!$A$2:$E$169,5,FALSE)),IF($K530&lt;1857,VLOOKUP($K530,'Girls WHO 0-5'!$A$2:$E$1858,5,FALSE), VLOOKUP($L530,'Girls WHO 5-19'!$A$2:$E$169,5,FALSE)))</f>
        <v>#N/A</v>
      </c>
      <c r="P530" s="9" t="str">
        <f t="shared" si="78"/>
        <v/>
      </c>
    </row>
    <row r="531" spans="2:16" x14ac:dyDescent="0.3">
      <c r="B531" s="5"/>
      <c r="C531" s="5"/>
      <c r="D531" s="5"/>
      <c r="E531" t="str">
        <f t="shared" si="74"/>
        <v/>
      </c>
      <c r="F531" t="str">
        <f t="shared" si="75"/>
        <v/>
      </c>
      <c r="G531" t="e">
        <f>IF($C531="Male",VLOOKUP($F531,'Boys CDC 0-20'!$B$2:$F$243,3,FALSE), VLOOKUP($F531,'Girls CDC 0-20'!$B$2:$F$243,3,FALSE))</f>
        <v>#N/A</v>
      </c>
      <c r="H531" t="e">
        <f>IF($C531="Male",VLOOKUP($F531,'Boys CDC 0-20'!$B$2:$F$243,4,FALSE), VLOOKUP($F531,'Girls CDC 0-20'!$B$2:$F$243,4,FALSE))</f>
        <v>#N/A</v>
      </c>
      <c r="I531" t="e">
        <f>IF($C531="Male",VLOOKUP($F531,'Boys CDC 0-20'!$B$2:$F$243,5,FALSE), VLOOKUP($F531,'Girls CDC 0-20'!$B$2:$F$243,5,FALSE))</f>
        <v>#N/A</v>
      </c>
      <c r="J531" s="9" t="str">
        <f t="shared" ref="J531:J594" si="79">IF(OR(B531="",C531="",D531=""),"",(((D531/H531)^G531)-1)/(G531*I531))</f>
        <v/>
      </c>
      <c r="K531" t="str">
        <f t="shared" si="76"/>
        <v/>
      </c>
      <c r="L531" t="str">
        <f t="shared" si="77"/>
        <v/>
      </c>
      <c r="M531">
        <f>1</f>
        <v>1</v>
      </c>
      <c r="N531" t="e">
        <f>IF(C531="Male",IF($K531&lt;1857,VLOOKUP($K531,'WHO Ht Boys 0-5'!$A$2:$E$1858,4,FALSE), VLOOKUP($L531,'WHO2007HtAgeBoys5-19'!$A$2:$E$169,4,FALSE)),IF($K531&lt;1857,VLOOKUP($K531,'Girls WHO 0-5'!$A$2:$E$1858,4,FALSE), VLOOKUP($L531,'Girls WHO 5-19'!$A$2:$E$169,4,FALSE)))</f>
        <v>#N/A</v>
      </c>
      <c r="O531" t="e">
        <f>IF(C531="Male",IF($K531&lt;1857,VLOOKUP($K531,'WHO Ht Boys 0-5'!$A$2:$E$1858,5,FALSE), VLOOKUP($L531,'WHO2007HtAgeBoys5-19'!$A$2:$E$169,5,FALSE)),IF($K531&lt;1857,VLOOKUP($K531,'Girls WHO 0-5'!$A$2:$E$1858,5,FALSE), VLOOKUP($L531,'Girls WHO 5-19'!$A$2:$E$169,5,FALSE)))</f>
        <v>#N/A</v>
      </c>
      <c r="P531" s="9" t="str">
        <f t="shared" si="78"/>
        <v/>
      </c>
    </row>
    <row r="532" spans="2:16" x14ac:dyDescent="0.3">
      <c r="B532" s="5"/>
      <c r="C532" s="5"/>
      <c r="D532" s="5"/>
      <c r="E532" t="str">
        <f t="shared" si="74"/>
        <v/>
      </c>
      <c r="F532" t="str">
        <f t="shared" si="75"/>
        <v/>
      </c>
      <c r="G532" t="e">
        <f>IF($C532="Male",VLOOKUP($F532,'Boys CDC 0-20'!$B$2:$F$243,3,FALSE), VLOOKUP($F532,'Girls CDC 0-20'!$B$2:$F$243,3,FALSE))</f>
        <v>#N/A</v>
      </c>
      <c r="H532" t="e">
        <f>IF($C532="Male",VLOOKUP($F532,'Boys CDC 0-20'!$B$2:$F$243,4,FALSE), VLOOKUP($F532,'Girls CDC 0-20'!$B$2:$F$243,4,FALSE))</f>
        <v>#N/A</v>
      </c>
      <c r="I532" t="e">
        <f>IF($C532="Male",VLOOKUP($F532,'Boys CDC 0-20'!$B$2:$F$243,5,FALSE), VLOOKUP($F532,'Girls CDC 0-20'!$B$2:$F$243,5,FALSE))</f>
        <v>#N/A</v>
      </c>
      <c r="J532" s="9" t="str">
        <f t="shared" si="79"/>
        <v/>
      </c>
      <c r="K532" t="str">
        <f t="shared" si="76"/>
        <v/>
      </c>
      <c r="L532" t="str">
        <f t="shared" si="77"/>
        <v/>
      </c>
      <c r="M532">
        <f>1</f>
        <v>1</v>
      </c>
      <c r="N532" t="e">
        <f>IF(C532="Male",IF($K532&lt;1857,VLOOKUP($K532,'WHO Ht Boys 0-5'!$A$2:$E$1858,4,FALSE), VLOOKUP($L532,'WHO2007HtAgeBoys5-19'!$A$2:$E$169,4,FALSE)),IF($K532&lt;1857,VLOOKUP($K532,'Girls WHO 0-5'!$A$2:$E$1858,4,FALSE), VLOOKUP($L532,'Girls WHO 5-19'!$A$2:$E$169,4,FALSE)))</f>
        <v>#N/A</v>
      </c>
      <c r="O532" t="e">
        <f>IF(C532="Male",IF($K532&lt;1857,VLOOKUP($K532,'WHO Ht Boys 0-5'!$A$2:$E$1858,5,FALSE), VLOOKUP($L532,'WHO2007HtAgeBoys5-19'!$A$2:$E$169,5,FALSE)),IF($K532&lt;1857,VLOOKUP($K532,'Girls WHO 0-5'!$A$2:$E$1858,5,FALSE), VLOOKUP($L532,'Girls WHO 5-19'!$A$2:$E$169,5,FALSE)))</f>
        <v>#N/A</v>
      </c>
      <c r="P532" s="9" t="str">
        <f t="shared" si="78"/>
        <v/>
      </c>
    </row>
    <row r="533" spans="2:16" x14ac:dyDescent="0.3">
      <c r="B533" s="5"/>
      <c r="C533" s="5"/>
      <c r="D533" s="5"/>
      <c r="E533" t="str">
        <f t="shared" si="74"/>
        <v/>
      </c>
      <c r="F533" t="str">
        <f t="shared" si="75"/>
        <v/>
      </c>
      <c r="G533" t="e">
        <f>IF($C533="Male",VLOOKUP($F533,'Boys CDC 0-20'!$B$2:$F$243,3,FALSE), VLOOKUP($F533,'Girls CDC 0-20'!$B$2:$F$243,3,FALSE))</f>
        <v>#N/A</v>
      </c>
      <c r="H533" t="e">
        <f>IF($C533="Male",VLOOKUP($F533,'Boys CDC 0-20'!$B$2:$F$243,4,FALSE), VLOOKUP($F533,'Girls CDC 0-20'!$B$2:$F$243,4,FALSE))</f>
        <v>#N/A</v>
      </c>
      <c r="I533" t="e">
        <f>IF($C533="Male",VLOOKUP($F533,'Boys CDC 0-20'!$B$2:$F$243,5,FALSE), VLOOKUP($F533,'Girls CDC 0-20'!$B$2:$F$243,5,FALSE))</f>
        <v>#N/A</v>
      </c>
      <c r="J533" s="9" t="str">
        <f t="shared" si="79"/>
        <v/>
      </c>
      <c r="K533" t="str">
        <f t="shared" si="76"/>
        <v/>
      </c>
      <c r="L533" t="str">
        <f t="shared" si="77"/>
        <v/>
      </c>
      <c r="M533">
        <f>1</f>
        <v>1</v>
      </c>
      <c r="N533" t="e">
        <f>IF(C533="Male",IF($K533&lt;1857,VLOOKUP($K533,'WHO Ht Boys 0-5'!$A$2:$E$1858,4,FALSE), VLOOKUP($L533,'WHO2007HtAgeBoys5-19'!$A$2:$E$169,4,FALSE)),IF($K533&lt;1857,VLOOKUP($K533,'Girls WHO 0-5'!$A$2:$E$1858,4,FALSE), VLOOKUP($L533,'Girls WHO 5-19'!$A$2:$E$169,4,FALSE)))</f>
        <v>#N/A</v>
      </c>
      <c r="O533" t="e">
        <f>IF(C533="Male",IF($K533&lt;1857,VLOOKUP($K533,'WHO Ht Boys 0-5'!$A$2:$E$1858,5,FALSE), VLOOKUP($L533,'WHO2007HtAgeBoys5-19'!$A$2:$E$169,5,FALSE)),IF($K533&lt;1857,VLOOKUP($K533,'Girls WHO 0-5'!$A$2:$E$1858,5,FALSE), VLOOKUP($L533,'Girls WHO 5-19'!$A$2:$E$169,5,FALSE)))</f>
        <v>#N/A</v>
      </c>
      <c r="P533" s="9" t="str">
        <f t="shared" si="78"/>
        <v/>
      </c>
    </row>
    <row r="534" spans="2:16" x14ac:dyDescent="0.3">
      <c r="B534" s="5"/>
      <c r="C534" s="5"/>
      <c r="D534" s="5"/>
      <c r="E534" t="str">
        <f t="shared" si="74"/>
        <v/>
      </c>
      <c r="F534" t="str">
        <f t="shared" si="75"/>
        <v/>
      </c>
      <c r="G534" t="e">
        <f>IF($C534="Male",VLOOKUP($F534,'Boys CDC 0-20'!$B$2:$F$243,3,FALSE), VLOOKUP($F534,'Girls CDC 0-20'!$B$2:$F$243,3,FALSE))</f>
        <v>#N/A</v>
      </c>
      <c r="H534" t="e">
        <f>IF($C534="Male",VLOOKUP($F534,'Boys CDC 0-20'!$B$2:$F$243,4,FALSE), VLOOKUP($F534,'Girls CDC 0-20'!$B$2:$F$243,4,FALSE))</f>
        <v>#N/A</v>
      </c>
      <c r="I534" t="e">
        <f>IF($C534="Male",VLOOKUP($F534,'Boys CDC 0-20'!$B$2:$F$243,5,FALSE), VLOOKUP($F534,'Girls CDC 0-20'!$B$2:$F$243,5,FALSE))</f>
        <v>#N/A</v>
      </c>
      <c r="J534" s="9" t="str">
        <f t="shared" si="79"/>
        <v/>
      </c>
      <c r="K534" t="str">
        <f t="shared" si="76"/>
        <v/>
      </c>
      <c r="L534" t="str">
        <f t="shared" si="77"/>
        <v/>
      </c>
      <c r="M534">
        <f>1</f>
        <v>1</v>
      </c>
      <c r="N534" t="e">
        <f>IF(C534="Male",IF($K534&lt;1857,VLOOKUP($K534,'WHO Ht Boys 0-5'!$A$2:$E$1858,4,FALSE), VLOOKUP($L534,'WHO2007HtAgeBoys5-19'!$A$2:$E$169,4,FALSE)),IF($K534&lt;1857,VLOOKUP($K534,'Girls WHO 0-5'!$A$2:$E$1858,4,FALSE), VLOOKUP($L534,'Girls WHO 5-19'!$A$2:$E$169,4,FALSE)))</f>
        <v>#N/A</v>
      </c>
      <c r="O534" t="e">
        <f>IF(C534="Male",IF($K534&lt;1857,VLOOKUP($K534,'WHO Ht Boys 0-5'!$A$2:$E$1858,5,FALSE), VLOOKUP($L534,'WHO2007HtAgeBoys5-19'!$A$2:$E$169,5,FALSE)),IF($K534&lt;1857,VLOOKUP($K534,'Girls WHO 0-5'!$A$2:$E$1858,5,FALSE), VLOOKUP($L534,'Girls WHO 5-19'!$A$2:$E$169,5,FALSE)))</f>
        <v>#N/A</v>
      </c>
      <c r="P534" s="9" t="str">
        <f t="shared" si="78"/>
        <v/>
      </c>
    </row>
    <row r="535" spans="2:16" x14ac:dyDescent="0.3">
      <c r="B535" s="5"/>
      <c r="C535" s="5"/>
      <c r="D535" s="5"/>
      <c r="E535" t="str">
        <f t="shared" si="74"/>
        <v/>
      </c>
      <c r="F535" t="str">
        <f t="shared" si="75"/>
        <v/>
      </c>
      <c r="G535" t="e">
        <f>IF($C535="Male",VLOOKUP($F535,'Boys CDC 0-20'!$B$2:$F$243,3,FALSE), VLOOKUP($F535,'Girls CDC 0-20'!$B$2:$F$243,3,FALSE))</f>
        <v>#N/A</v>
      </c>
      <c r="H535" t="e">
        <f>IF($C535="Male",VLOOKUP($F535,'Boys CDC 0-20'!$B$2:$F$243,4,FALSE), VLOOKUP($F535,'Girls CDC 0-20'!$B$2:$F$243,4,FALSE))</f>
        <v>#N/A</v>
      </c>
      <c r="I535" t="e">
        <f>IF($C535="Male",VLOOKUP($F535,'Boys CDC 0-20'!$B$2:$F$243,5,FALSE), VLOOKUP($F535,'Girls CDC 0-20'!$B$2:$F$243,5,FALSE))</f>
        <v>#N/A</v>
      </c>
      <c r="J535" s="9" t="str">
        <f t="shared" si="79"/>
        <v/>
      </c>
      <c r="K535" t="str">
        <f t="shared" si="76"/>
        <v/>
      </c>
      <c r="L535" t="str">
        <f t="shared" si="77"/>
        <v/>
      </c>
      <c r="M535">
        <f>1</f>
        <v>1</v>
      </c>
      <c r="N535" t="e">
        <f>IF(C535="Male",IF($K535&lt;1857,VLOOKUP($K535,'WHO Ht Boys 0-5'!$A$2:$E$1858,4,FALSE), VLOOKUP($L535,'WHO2007HtAgeBoys5-19'!$A$2:$E$169,4,FALSE)),IF($K535&lt;1857,VLOOKUP($K535,'Girls WHO 0-5'!$A$2:$E$1858,4,FALSE), VLOOKUP($L535,'Girls WHO 5-19'!$A$2:$E$169,4,FALSE)))</f>
        <v>#N/A</v>
      </c>
      <c r="O535" t="e">
        <f>IF(C535="Male",IF($K535&lt;1857,VLOOKUP($K535,'WHO Ht Boys 0-5'!$A$2:$E$1858,5,FALSE), VLOOKUP($L535,'WHO2007HtAgeBoys5-19'!$A$2:$E$169,5,FALSE)),IF($K535&lt;1857,VLOOKUP($K535,'Girls WHO 0-5'!$A$2:$E$1858,5,FALSE), VLOOKUP($L535,'Girls WHO 5-19'!$A$2:$E$169,5,FALSE)))</f>
        <v>#N/A</v>
      </c>
      <c r="P535" s="9" t="str">
        <f t="shared" si="78"/>
        <v/>
      </c>
    </row>
    <row r="536" spans="2:16" x14ac:dyDescent="0.3">
      <c r="B536" s="5"/>
      <c r="C536" s="5"/>
      <c r="D536" s="5"/>
      <c r="E536" t="str">
        <f t="shared" si="74"/>
        <v/>
      </c>
      <c r="F536" t="str">
        <f t="shared" si="75"/>
        <v/>
      </c>
      <c r="G536" t="e">
        <f>IF($C536="Male",VLOOKUP($F536,'Boys CDC 0-20'!$B$2:$F$243,3,FALSE), VLOOKUP($F536,'Girls CDC 0-20'!$B$2:$F$243,3,FALSE))</f>
        <v>#N/A</v>
      </c>
      <c r="H536" t="e">
        <f>IF($C536="Male",VLOOKUP($F536,'Boys CDC 0-20'!$B$2:$F$243,4,FALSE), VLOOKUP($F536,'Girls CDC 0-20'!$B$2:$F$243,4,FALSE))</f>
        <v>#N/A</v>
      </c>
      <c r="I536" t="e">
        <f>IF($C536="Male",VLOOKUP($F536,'Boys CDC 0-20'!$B$2:$F$243,5,FALSE), VLOOKUP($F536,'Girls CDC 0-20'!$B$2:$F$243,5,FALSE))</f>
        <v>#N/A</v>
      </c>
      <c r="J536" s="9" t="str">
        <f t="shared" si="79"/>
        <v/>
      </c>
      <c r="K536" t="str">
        <f t="shared" si="76"/>
        <v/>
      </c>
      <c r="L536" t="str">
        <f t="shared" si="77"/>
        <v/>
      </c>
      <c r="M536">
        <f>1</f>
        <v>1</v>
      </c>
      <c r="N536" t="e">
        <f>IF(C536="Male",IF($K536&lt;1857,VLOOKUP($K536,'WHO Ht Boys 0-5'!$A$2:$E$1858,4,FALSE), VLOOKUP($L536,'WHO2007HtAgeBoys5-19'!$A$2:$E$169,4,FALSE)),IF($K536&lt;1857,VLOOKUP($K536,'Girls WHO 0-5'!$A$2:$E$1858,4,FALSE), VLOOKUP($L536,'Girls WHO 5-19'!$A$2:$E$169,4,FALSE)))</f>
        <v>#N/A</v>
      </c>
      <c r="O536" t="e">
        <f>IF(C536="Male",IF($K536&lt;1857,VLOOKUP($K536,'WHO Ht Boys 0-5'!$A$2:$E$1858,5,FALSE), VLOOKUP($L536,'WHO2007HtAgeBoys5-19'!$A$2:$E$169,5,FALSE)),IF($K536&lt;1857,VLOOKUP($K536,'Girls WHO 0-5'!$A$2:$E$1858,5,FALSE), VLOOKUP($L536,'Girls WHO 5-19'!$A$2:$E$169,5,FALSE)))</f>
        <v>#N/A</v>
      </c>
      <c r="P536" s="9" t="str">
        <f t="shared" si="78"/>
        <v/>
      </c>
    </row>
    <row r="537" spans="2:16" x14ac:dyDescent="0.3">
      <c r="B537" s="5"/>
      <c r="C537" s="5"/>
      <c r="D537" s="5"/>
      <c r="E537" t="str">
        <f t="shared" si="74"/>
        <v/>
      </c>
      <c r="F537" t="str">
        <f t="shared" si="75"/>
        <v/>
      </c>
      <c r="G537" t="e">
        <f>IF($C537="Male",VLOOKUP($F537,'Boys CDC 0-20'!$B$2:$F$243,3,FALSE), VLOOKUP($F537,'Girls CDC 0-20'!$B$2:$F$243,3,FALSE))</f>
        <v>#N/A</v>
      </c>
      <c r="H537" t="e">
        <f>IF($C537="Male",VLOOKUP($F537,'Boys CDC 0-20'!$B$2:$F$243,4,FALSE), VLOOKUP($F537,'Girls CDC 0-20'!$B$2:$F$243,4,FALSE))</f>
        <v>#N/A</v>
      </c>
      <c r="I537" t="e">
        <f>IF($C537="Male",VLOOKUP($F537,'Boys CDC 0-20'!$B$2:$F$243,5,FALSE), VLOOKUP($F537,'Girls CDC 0-20'!$B$2:$F$243,5,FALSE))</f>
        <v>#N/A</v>
      </c>
      <c r="J537" s="9" t="str">
        <f t="shared" si="79"/>
        <v/>
      </c>
      <c r="K537" t="str">
        <f t="shared" si="76"/>
        <v/>
      </c>
      <c r="L537" t="str">
        <f t="shared" si="77"/>
        <v/>
      </c>
      <c r="M537">
        <f>1</f>
        <v>1</v>
      </c>
      <c r="N537" t="e">
        <f>IF(C537="Male",IF($K537&lt;1857,VLOOKUP($K537,'WHO Ht Boys 0-5'!$A$2:$E$1858,4,FALSE), VLOOKUP($L537,'WHO2007HtAgeBoys5-19'!$A$2:$E$169,4,FALSE)),IF($K537&lt;1857,VLOOKUP($K537,'Girls WHO 0-5'!$A$2:$E$1858,4,FALSE), VLOOKUP($L537,'Girls WHO 5-19'!$A$2:$E$169,4,FALSE)))</f>
        <v>#N/A</v>
      </c>
      <c r="O537" t="e">
        <f>IF(C537="Male",IF($K537&lt;1857,VLOOKUP($K537,'WHO Ht Boys 0-5'!$A$2:$E$1858,5,FALSE), VLOOKUP($L537,'WHO2007HtAgeBoys5-19'!$A$2:$E$169,5,FALSE)),IF($K537&lt;1857,VLOOKUP($K537,'Girls WHO 0-5'!$A$2:$E$1858,5,FALSE), VLOOKUP($L537,'Girls WHO 5-19'!$A$2:$E$169,5,FALSE)))</f>
        <v>#N/A</v>
      </c>
      <c r="P537" s="9" t="str">
        <f t="shared" si="78"/>
        <v/>
      </c>
    </row>
    <row r="538" spans="2:16" x14ac:dyDescent="0.3">
      <c r="B538" s="5"/>
      <c r="C538" s="5"/>
      <c r="D538" s="5"/>
      <c r="E538" t="str">
        <f t="shared" si="74"/>
        <v/>
      </c>
      <c r="F538" t="str">
        <f t="shared" si="75"/>
        <v/>
      </c>
      <c r="G538" t="e">
        <f>IF($C538="Male",VLOOKUP($F538,'Boys CDC 0-20'!$B$2:$F$243,3,FALSE), VLOOKUP($F538,'Girls CDC 0-20'!$B$2:$F$243,3,FALSE))</f>
        <v>#N/A</v>
      </c>
      <c r="H538" t="e">
        <f>IF($C538="Male",VLOOKUP($F538,'Boys CDC 0-20'!$B$2:$F$243,4,FALSE), VLOOKUP($F538,'Girls CDC 0-20'!$B$2:$F$243,4,FALSE))</f>
        <v>#N/A</v>
      </c>
      <c r="I538" t="e">
        <f>IF($C538="Male",VLOOKUP($F538,'Boys CDC 0-20'!$B$2:$F$243,5,FALSE), VLOOKUP($F538,'Girls CDC 0-20'!$B$2:$F$243,5,FALSE))</f>
        <v>#N/A</v>
      </c>
      <c r="J538" s="9" t="str">
        <f t="shared" si="79"/>
        <v/>
      </c>
      <c r="K538" t="str">
        <f t="shared" si="76"/>
        <v/>
      </c>
      <c r="L538" t="str">
        <f t="shared" si="77"/>
        <v/>
      </c>
      <c r="M538">
        <f>1</f>
        <v>1</v>
      </c>
      <c r="N538" t="e">
        <f>IF(C538="Male",IF($K538&lt;1857,VLOOKUP($K538,'WHO Ht Boys 0-5'!$A$2:$E$1858,4,FALSE), VLOOKUP($L538,'WHO2007HtAgeBoys5-19'!$A$2:$E$169,4,FALSE)),IF($K538&lt;1857,VLOOKUP($K538,'Girls WHO 0-5'!$A$2:$E$1858,4,FALSE), VLOOKUP($L538,'Girls WHO 5-19'!$A$2:$E$169,4,FALSE)))</f>
        <v>#N/A</v>
      </c>
      <c r="O538" t="e">
        <f>IF(C538="Male",IF($K538&lt;1857,VLOOKUP($K538,'WHO Ht Boys 0-5'!$A$2:$E$1858,5,FALSE), VLOOKUP($L538,'WHO2007HtAgeBoys5-19'!$A$2:$E$169,5,FALSE)),IF($K538&lt;1857,VLOOKUP($K538,'Girls WHO 0-5'!$A$2:$E$1858,5,FALSE), VLOOKUP($L538,'Girls WHO 5-19'!$A$2:$E$169,5,FALSE)))</f>
        <v>#N/A</v>
      </c>
      <c r="P538" s="9" t="str">
        <f t="shared" si="78"/>
        <v/>
      </c>
    </row>
    <row r="539" spans="2:16" x14ac:dyDescent="0.3">
      <c r="B539" s="5"/>
      <c r="C539" s="5"/>
      <c r="D539" s="5"/>
      <c r="E539" t="str">
        <f t="shared" si="74"/>
        <v/>
      </c>
      <c r="F539" t="str">
        <f t="shared" si="75"/>
        <v/>
      </c>
      <c r="G539" t="e">
        <f>IF($C539="Male",VLOOKUP($F539,'Boys CDC 0-20'!$B$2:$F$243,3,FALSE), VLOOKUP($F539,'Girls CDC 0-20'!$B$2:$F$243,3,FALSE))</f>
        <v>#N/A</v>
      </c>
      <c r="H539" t="e">
        <f>IF($C539="Male",VLOOKUP($F539,'Boys CDC 0-20'!$B$2:$F$243,4,FALSE), VLOOKUP($F539,'Girls CDC 0-20'!$B$2:$F$243,4,FALSE))</f>
        <v>#N/A</v>
      </c>
      <c r="I539" t="e">
        <f>IF($C539="Male",VLOOKUP($F539,'Boys CDC 0-20'!$B$2:$F$243,5,FALSE), VLOOKUP($F539,'Girls CDC 0-20'!$B$2:$F$243,5,FALSE))</f>
        <v>#N/A</v>
      </c>
      <c r="J539" s="9" t="str">
        <f t="shared" si="79"/>
        <v/>
      </c>
      <c r="K539" t="str">
        <f t="shared" si="76"/>
        <v/>
      </c>
      <c r="L539" t="str">
        <f t="shared" si="77"/>
        <v/>
      </c>
      <c r="M539">
        <f>1</f>
        <v>1</v>
      </c>
      <c r="N539" t="e">
        <f>IF(C539="Male",IF($K539&lt;1857,VLOOKUP($K539,'WHO Ht Boys 0-5'!$A$2:$E$1858,4,FALSE), VLOOKUP($L539,'WHO2007HtAgeBoys5-19'!$A$2:$E$169,4,FALSE)),IF($K539&lt;1857,VLOOKUP($K539,'Girls WHO 0-5'!$A$2:$E$1858,4,FALSE), VLOOKUP($L539,'Girls WHO 5-19'!$A$2:$E$169,4,FALSE)))</f>
        <v>#N/A</v>
      </c>
      <c r="O539" t="e">
        <f>IF(C539="Male",IF($K539&lt;1857,VLOOKUP($K539,'WHO Ht Boys 0-5'!$A$2:$E$1858,5,FALSE), VLOOKUP($L539,'WHO2007HtAgeBoys5-19'!$A$2:$E$169,5,FALSE)),IF($K539&lt;1857,VLOOKUP($K539,'Girls WHO 0-5'!$A$2:$E$1858,5,FALSE), VLOOKUP($L539,'Girls WHO 5-19'!$A$2:$E$169,5,FALSE)))</f>
        <v>#N/A</v>
      </c>
      <c r="P539" s="9" t="str">
        <f t="shared" si="78"/>
        <v/>
      </c>
    </row>
    <row r="540" spans="2:16" x14ac:dyDescent="0.3">
      <c r="B540" s="5"/>
      <c r="C540" s="5"/>
      <c r="D540" s="5"/>
      <c r="E540" t="str">
        <f t="shared" si="74"/>
        <v/>
      </c>
      <c r="F540" t="str">
        <f t="shared" si="75"/>
        <v/>
      </c>
      <c r="G540" t="e">
        <f>IF($C540="Male",VLOOKUP($F540,'Boys CDC 0-20'!$B$2:$F$243,3,FALSE), VLOOKUP($F540,'Girls CDC 0-20'!$B$2:$F$243,3,FALSE))</f>
        <v>#N/A</v>
      </c>
      <c r="H540" t="e">
        <f>IF($C540="Male",VLOOKUP($F540,'Boys CDC 0-20'!$B$2:$F$243,4,FALSE), VLOOKUP($F540,'Girls CDC 0-20'!$B$2:$F$243,4,FALSE))</f>
        <v>#N/A</v>
      </c>
      <c r="I540" t="e">
        <f>IF($C540="Male",VLOOKUP($F540,'Boys CDC 0-20'!$B$2:$F$243,5,FALSE), VLOOKUP($F540,'Girls CDC 0-20'!$B$2:$F$243,5,FALSE))</f>
        <v>#N/A</v>
      </c>
      <c r="J540" s="9" t="str">
        <f t="shared" si="79"/>
        <v/>
      </c>
      <c r="K540" t="str">
        <f t="shared" si="76"/>
        <v/>
      </c>
      <c r="L540" t="str">
        <f t="shared" si="77"/>
        <v/>
      </c>
      <c r="M540">
        <f>1</f>
        <v>1</v>
      </c>
      <c r="N540" t="e">
        <f>IF(C540="Male",IF($K540&lt;1857,VLOOKUP($K540,'WHO Ht Boys 0-5'!$A$2:$E$1858,4,FALSE), VLOOKUP($L540,'WHO2007HtAgeBoys5-19'!$A$2:$E$169,4,FALSE)),IF($K540&lt;1857,VLOOKUP($K540,'Girls WHO 0-5'!$A$2:$E$1858,4,FALSE), VLOOKUP($L540,'Girls WHO 5-19'!$A$2:$E$169,4,FALSE)))</f>
        <v>#N/A</v>
      </c>
      <c r="O540" t="e">
        <f>IF(C540="Male",IF($K540&lt;1857,VLOOKUP($K540,'WHO Ht Boys 0-5'!$A$2:$E$1858,5,FALSE), VLOOKUP($L540,'WHO2007HtAgeBoys5-19'!$A$2:$E$169,5,FALSE)),IF($K540&lt;1857,VLOOKUP($K540,'Girls WHO 0-5'!$A$2:$E$1858,5,FALSE), VLOOKUP($L540,'Girls WHO 5-19'!$A$2:$E$169,5,FALSE)))</f>
        <v>#N/A</v>
      </c>
      <c r="P540" s="9" t="str">
        <f t="shared" si="78"/>
        <v/>
      </c>
    </row>
    <row r="541" spans="2:16" x14ac:dyDescent="0.3">
      <c r="B541" s="5"/>
      <c r="C541" s="5"/>
      <c r="D541" s="5"/>
      <c r="E541" t="str">
        <f t="shared" si="74"/>
        <v/>
      </c>
      <c r="F541" t="str">
        <f t="shared" si="75"/>
        <v/>
      </c>
      <c r="G541" t="e">
        <f>IF($C541="Male",VLOOKUP($F541,'Boys CDC 0-20'!$B$2:$F$243,3,FALSE), VLOOKUP($F541,'Girls CDC 0-20'!$B$2:$F$243,3,FALSE))</f>
        <v>#N/A</v>
      </c>
      <c r="H541" t="e">
        <f>IF($C541="Male",VLOOKUP($F541,'Boys CDC 0-20'!$B$2:$F$243,4,FALSE), VLOOKUP($F541,'Girls CDC 0-20'!$B$2:$F$243,4,FALSE))</f>
        <v>#N/A</v>
      </c>
      <c r="I541" t="e">
        <f>IF($C541="Male",VLOOKUP($F541,'Boys CDC 0-20'!$B$2:$F$243,5,FALSE), VLOOKUP($F541,'Girls CDC 0-20'!$B$2:$F$243,5,FALSE))</f>
        <v>#N/A</v>
      </c>
      <c r="J541" s="9" t="str">
        <f t="shared" si="79"/>
        <v/>
      </c>
      <c r="K541" t="str">
        <f t="shared" si="76"/>
        <v/>
      </c>
      <c r="L541" t="str">
        <f t="shared" si="77"/>
        <v/>
      </c>
      <c r="M541">
        <f>1</f>
        <v>1</v>
      </c>
      <c r="N541" t="e">
        <f>IF(C541="Male",IF($K541&lt;1857,VLOOKUP($K541,'WHO Ht Boys 0-5'!$A$2:$E$1858,4,FALSE), VLOOKUP($L541,'WHO2007HtAgeBoys5-19'!$A$2:$E$169,4,FALSE)),IF($K541&lt;1857,VLOOKUP($K541,'Girls WHO 0-5'!$A$2:$E$1858,4,FALSE), VLOOKUP($L541,'Girls WHO 5-19'!$A$2:$E$169,4,FALSE)))</f>
        <v>#N/A</v>
      </c>
      <c r="O541" t="e">
        <f>IF(C541="Male",IF($K541&lt;1857,VLOOKUP($K541,'WHO Ht Boys 0-5'!$A$2:$E$1858,5,FALSE), VLOOKUP($L541,'WHO2007HtAgeBoys5-19'!$A$2:$E$169,5,FALSE)),IF($K541&lt;1857,VLOOKUP($K541,'Girls WHO 0-5'!$A$2:$E$1858,5,FALSE), VLOOKUP($L541,'Girls WHO 5-19'!$A$2:$E$169,5,FALSE)))</f>
        <v>#N/A</v>
      </c>
      <c r="P541" s="9" t="str">
        <f t="shared" si="78"/>
        <v/>
      </c>
    </row>
    <row r="542" spans="2:16" x14ac:dyDescent="0.3">
      <c r="B542" s="5"/>
      <c r="C542" s="5"/>
      <c r="D542" s="5"/>
      <c r="E542" t="str">
        <f t="shared" si="74"/>
        <v/>
      </c>
      <c r="F542" t="str">
        <f t="shared" si="75"/>
        <v/>
      </c>
      <c r="G542" t="e">
        <f>IF($C542="Male",VLOOKUP($F542,'Boys CDC 0-20'!$B$2:$F$243,3,FALSE), VLOOKUP($F542,'Girls CDC 0-20'!$B$2:$F$243,3,FALSE))</f>
        <v>#N/A</v>
      </c>
      <c r="H542" t="e">
        <f>IF($C542="Male",VLOOKUP($F542,'Boys CDC 0-20'!$B$2:$F$243,4,FALSE), VLOOKUP($F542,'Girls CDC 0-20'!$B$2:$F$243,4,FALSE))</f>
        <v>#N/A</v>
      </c>
      <c r="I542" t="e">
        <f>IF($C542="Male",VLOOKUP($F542,'Boys CDC 0-20'!$B$2:$F$243,5,FALSE), VLOOKUP($F542,'Girls CDC 0-20'!$B$2:$F$243,5,FALSE))</f>
        <v>#N/A</v>
      </c>
      <c r="J542" s="9" t="str">
        <f t="shared" si="79"/>
        <v/>
      </c>
      <c r="K542" t="str">
        <f t="shared" si="76"/>
        <v/>
      </c>
      <c r="L542" t="str">
        <f t="shared" si="77"/>
        <v/>
      </c>
      <c r="M542">
        <f>1</f>
        <v>1</v>
      </c>
      <c r="N542" t="e">
        <f>IF(C542="Male",IF($K542&lt;1857,VLOOKUP($K542,'WHO Ht Boys 0-5'!$A$2:$E$1858,4,FALSE), VLOOKUP($L542,'WHO2007HtAgeBoys5-19'!$A$2:$E$169,4,FALSE)),IF($K542&lt;1857,VLOOKUP($K542,'Girls WHO 0-5'!$A$2:$E$1858,4,FALSE), VLOOKUP($L542,'Girls WHO 5-19'!$A$2:$E$169,4,FALSE)))</f>
        <v>#N/A</v>
      </c>
      <c r="O542" t="e">
        <f>IF(C542="Male",IF($K542&lt;1857,VLOOKUP($K542,'WHO Ht Boys 0-5'!$A$2:$E$1858,5,FALSE), VLOOKUP($L542,'WHO2007HtAgeBoys5-19'!$A$2:$E$169,5,FALSE)),IF($K542&lt;1857,VLOOKUP($K542,'Girls WHO 0-5'!$A$2:$E$1858,5,FALSE), VLOOKUP($L542,'Girls WHO 5-19'!$A$2:$E$169,5,FALSE)))</f>
        <v>#N/A</v>
      </c>
      <c r="P542" s="9" t="str">
        <f t="shared" si="78"/>
        <v/>
      </c>
    </row>
    <row r="543" spans="2:16" x14ac:dyDescent="0.3">
      <c r="B543" s="5"/>
      <c r="C543" s="5"/>
      <c r="D543" s="5"/>
      <c r="E543" t="str">
        <f t="shared" si="74"/>
        <v/>
      </c>
      <c r="F543" t="str">
        <f t="shared" si="75"/>
        <v/>
      </c>
      <c r="G543" t="e">
        <f>IF($C543="Male",VLOOKUP($F543,'Boys CDC 0-20'!$B$2:$F$243,3,FALSE), VLOOKUP($F543,'Girls CDC 0-20'!$B$2:$F$243,3,FALSE))</f>
        <v>#N/A</v>
      </c>
      <c r="H543" t="e">
        <f>IF($C543="Male",VLOOKUP($F543,'Boys CDC 0-20'!$B$2:$F$243,4,FALSE), VLOOKUP($F543,'Girls CDC 0-20'!$B$2:$F$243,4,FALSE))</f>
        <v>#N/A</v>
      </c>
      <c r="I543" t="e">
        <f>IF($C543="Male",VLOOKUP($F543,'Boys CDC 0-20'!$B$2:$F$243,5,FALSE), VLOOKUP($F543,'Girls CDC 0-20'!$B$2:$F$243,5,FALSE))</f>
        <v>#N/A</v>
      </c>
      <c r="J543" s="9" t="str">
        <f t="shared" si="79"/>
        <v/>
      </c>
      <c r="K543" t="str">
        <f t="shared" si="76"/>
        <v/>
      </c>
      <c r="L543" t="str">
        <f t="shared" si="77"/>
        <v/>
      </c>
      <c r="M543">
        <f>1</f>
        <v>1</v>
      </c>
      <c r="N543" t="e">
        <f>IF(C543="Male",IF($K543&lt;1857,VLOOKUP($K543,'WHO Ht Boys 0-5'!$A$2:$E$1858,4,FALSE), VLOOKUP($L543,'WHO2007HtAgeBoys5-19'!$A$2:$E$169,4,FALSE)),IF($K543&lt;1857,VLOOKUP($K543,'Girls WHO 0-5'!$A$2:$E$1858,4,FALSE), VLOOKUP($L543,'Girls WHO 5-19'!$A$2:$E$169,4,FALSE)))</f>
        <v>#N/A</v>
      </c>
      <c r="O543" t="e">
        <f>IF(C543="Male",IF($K543&lt;1857,VLOOKUP($K543,'WHO Ht Boys 0-5'!$A$2:$E$1858,5,FALSE), VLOOKUP($L543,'WHO2007HtAgeBoys5-19'!$A$2:$E$169,5,FALSE)),IF($K543&lt;1857,VLOOKUP($K543,'Girls WHO 0-5'!$A$2:$E$1858,5,FALSE), VLOOKUP($L543,'Girls WHO 5-19'!$A$2:$E$169,5,FALSE)))</f>
        <v>#N/A</v>
      </c>
      <c r="P543" s="9" t="str">
        <f t="shared" si="78"/>
        <v/>
      </c>
    </row>
    <row r="544" spans="2:16" x14ac:dyDescent="0.3">
      <c r="B544" s="5"/>
      <c r="C544" s="5"/>
      <c r="D544" s="5"/>
      <c r="E544" t="str">
        <f t="shared" ref="E544:E607" si="80">IF(B544="","",B544*12)</f>
        <v/>
      </c>
      <c r="F544" t="str">
        <f t="shared" ref="F544:F607" si="81">IF(E544=0,0,IF(E544="","",INT(E544)+0.5))</f>
        <v/>
      </c>
      <c r="G544" t="e">
        <f>IF($C544="Male",VLOOKUP($F544,'Boys CDC 0-20'!$B$2:$F$243,3,FALSE), VLOOKUP($F544,'Girls CDC 0-20'!$B$2:$F$243,3,FALSE))</f>
        <v>#N/A</v>
      </c>
      <c r="H544" t="e">
        <f>IF($C544="Male",VLOOKUP($F544,'Boys CDC 0-20'!$B$2:$F$243,4,FALSE), VLOOKUP($F544,'Girls CDC 0-20'!$B$2:$F$243,4,FALSE))</f>
        <v>#N/A</v>
      </c>
      <c r="I544" t="e">
        <f>IF($C544="Male",VLOOKUP($F544,'Boys CDC 0-20'!$B$2:$F$243,5,FALSE), VLOOKUP($F544,'Girls CDC 0-20'!$B$2:$F$243,5,FALSE))</f>
        <v>#N/A</v>
      </c>
      <c r="J544" s="9" t="str">
        <f t="shared" si="79"/>
        <v/>
      </c>
      <c r="K544" t="str">
        <f t="shared" ref="K544:K607" si="82">IF(B544="","",ROUND(B544*365.25,0))</f>
        <v/>
      </c>
      <c r="L544" t="str">
        <f t="shared" ref="L544:L607" si="83">IF(E544="","",ROUND(E544,0))</f>
        <v/>
      </c>
      <c r="M544">
        <f>1</f>
        <v>1</v>
      </c>
      <c r="N544" t="e">
        <f>IF(C544="Male",IF($K544&lt;1857,VLOOKUP($K544,'WHO Ht Boys 0-5'!$A$2:$E$1858,4,FALSE), VLOOKUP($L544,'WHO2007HtAgeBoys5-19'!$A$2:$E$169,4,FALSE)),IF($K544&lt;1857,VLOOKUP($K544,'Girls WHO 0-5'!$A$2:$E$1858,4,FALSE), VLOOKUP($L544,'Girls WHO 5-19'!$A$2:$E$169,4,FALSE)))</f>
        <v>#N/A</v>
      </c>
      <c r="O544" t="e">
        <f>IF(C544="Male",IF($K544&lt;1857,VLOOKUP($K544,'WHO Ht Boys 0-5'!$A$2:$E$1858,5,FALSE), VLOOKUP($L544,'WHO2007HtAgeBoys5-19'!$A$2:$E$169,5,FALSE)),IF($K544&lt;1857,VLOOKUP($K544,'Girls WHO 0-5'!$A$2:$E$1858,5,FALSE), VLOOKUP($L544,'Girls WHO 5-19'!$A$2:$E$169,5,FALSE)))</f>
        <v>#N/A</v>
      </c>
      <c r="P544" s="9" t="str">
        <f t="shared" si="78"/>
        <v/>
      </c>
    </row>
    <row r="545" spans="2:16" x14ac:dyDescent="0.3">
      <c r="B545" s="5"/>
      <c r="C545" s="5"/>
      <c r="D545" s="5"/>
      <c r="E545" t="str">
        <f t="shared" si="80"/>
        <v/>
      </c>
      <c r="F545" t="str">
        <f t="shared" si="81"/>
        <v/>
      </c>
      <c r="G545" t="e">
        <f>IF($C545="Male",VLOOKUP($F545,'Boys CDC 0-20'!$B$2:$F$243,3,FALSE), VLOOKUP($F545,'Girls CDC 0-20'!$B$2:$F$243,3,FALSE))</f>
        <v>#N/A</v>
      </c>
      <c r="H545" t="e">
        <f>IF($C545="Male",VLOOKUP($F545,'Boys CDC 0-20'!$B$2:$F$243,4,FALSE), VLOOKUP($F545,'Girls CDC 0-20'!$B$2:$F$243,4,FALSE))</f>
        <v>#N/A</v>
      </c>
      <c r="I545" t="e">
        <f>IF($C545="Male",VLOOKUP($F545,'Boys CDC 0-20'!$B$2:$F$243,5,FALSE), VLOOKUP($F545,'Girls CDC 0-20'!$B$2:$F$243,5,FALSE))</f>
        <v>#N/A</v>
      </c>
      <c r="J545" s="9" t="str">
        <f t="shared" si="79"/>
        <v/>
      </c>
      <c r="K545" t="str">
        <f t="shared" si="82"/>
        <v/>
      </c>
      <c r="L545" t="str">
        <f t="shared" si="83"/>
        <v/>
      </c>
      <c r="M545">
        <f>1</f>
        <v>1</v>
      </c>
      <c r="N545" t="e">
        <f>IF(C545="Male",IF($K545&lt;1857,VLOOKUP($K545,'WHO Ht Boys 0-5'!$A$2:$E$1858,4,FALSE), VLOOKUP($L545,'WHO2007HtAgeBoys5-19'!$A$2:$E$169,4,FALSE)),IF($K545&lt;1857,VLOOKUP($K545,'Girls WHO 0-5'!$A$2:$E$1858,4,FALSE), VLOOKUP($L545,'Girls WHO 5-19'!$A$2:$E$169,4,FALSE)))</f>
        <v>#N/A</v>
      </c>
      <c r="O545" t="e">
        <f>IF(C545="Male",IF($K545&lt;1857,VLOOKUP($K545,'WHO Ht Boys 0-5'!$A$2:$E$1858,5,FALSE), VLOOKUP($L545,'WHO2007HtAgeBoys5-19'!$A$2:$E$169,5,FALSE)),IF($K545&lt;1857,VLOOKUP($K545,'Girls WHO 0-5'!$A$2:$E$1858,5,FALSE), VLOOKUP($L545,'Girls WHO 5-19'!$A$2:$E$169,5,FALSE)))</f>
        <v>#N/A</v>
      </c>
      <c r="P545" s="9" t="str">
        <f t="shared" si="78"/>
        <v/>
      </c>
    </row>
    <row r="546" spans="2:16" x14ac:dyDescent="0.3">
      <c r="B546" s="5"/>
      <c r="C546" s="5"/>
      <c r="D546" s="5"/>
      <c r="E546" t="str">
        <f t="shared" si="80"/>
        <v/>
      </c>
      <c r="F546" t="str">
        <f t="shared" si="81"/>
        <v/>
      </c>
      <c r="G546" t="e">
        <f>IF($C546="Male",VLOOKUP($F546,'Boys CDC 0-20'!$B$2:$F$243,3,FALSE), VLOOKUP($F546,'Girls CDC 0-20'!$B$2:$F$243,3,FALSE))</f>
        <v>#N/A</v>
      </c>
      <c r="H546" t="e">
        <f>IF($C546="Male",VLOOKUP($F546,'Boys CDC 0-20'!$B$2:$F$243,4,FALSE), VLOOKUP($F546,'Girls CDC 0-20'!$B$2:$F$243,4,FALSE))</f>
        <v>#N/A</v>
      </c>
      <c r="I546" t="e">
        <f>IF($C546="Male",VLOOKUP($F546,'Boys CDC 0-20'!$B$2:$F$243,5,FALSE), VLOOKUP($F546,'Girls CDC 0-20'!$B$2:$F$243,5,FALSE))</f>
        <v>#N/A</v>
      </c>
      <c r="J546" s="9" t="str">
        <f t="shared" si="79"/>
        <v/>
      </c>
      <c r="K546" t="str">
        <f t="shared" si="82"/>
        <v/>
      </c>
      <c r="L546" t="str">
        <f t="shared" si="83"/>
        <v/>
      </c>
      <c r="M546">
        <f>1</f>
        <v>1</v>
      </c>
      <c r="N546" t="e">
        <f>IF(C546="Male",IF($K546&lt;1857,VLOOKUP($K546,'WHO Ht Boys 0-5'!$A$2:$E$1858,4,FALSE), VLOOKUP($L546,'WHO2007HtAgeBoys5-19'!$A$2:$E$169,4,FALSE)),IF($K546&lt;1857,VLOOKUP($K546,'Girls WHO 0-5'!$A$2:$E$1858,4,FALSE), VLOOKUP($L546,'Girls WHO 5-19'!$A$2:$E$169,4,FALSE)))</f>
        <v>#N/A</v>
      </c>
      <c r="O546" t="e">
        <f>IF(C546="Male",IF($K546&lt;1857,VLOOKUP($K546,'WHO Ht Boys 0-5'!$A$2:$E$1858,5,FALSE), VLOOKUP($L546,'WHO2007HtAgeBoys5-19'!$A$2:$E$169,5,FALSE)),IF($K546&lt;1857,VLOOKUP($K546,'Girls WHO 0-5'!$A$2:$E$1858,5,FALSE), VLOOKUP($L546,'Girls WHO 5-19'!$A$2:$E$169,5,FALSE)))</f>
        <v>#N/A</v>
      </c>
      <c r="P546" s="9" t="str">
        <f t="shared" si="78"/>
        <v/>
      </c>
    </row>
    <row r="547" spans="2:16" x14ac:dyDescent="0.3">
      <c r="B547" s="5"/>
      <c r="C547" s="5"/>
      <c r="D547" s="5"/>
      <c r="E547" t="str">
        <f t="shared" si="80"/>
        <v/>
      </c>
      <c r="F547" t="str">
        <f t="shared" si="81"/>
        <v/>
      </c>
      <c r="G547" t="e">
        <f>IF($C547="Male",VLOOKUP($F547,'Boys CDC 0-20'!$B$2:$F$243,3,FALSE), VLOOKUP($F547,'Girls CDC 0-20'!$B$2:$F$243,3,FALSE))</f>
        <v>#N/A</v>
      </c>
      <c r="H547" t="e">
        <f>IF($C547="Male",VLOOKUP($F547,'Boys CDC 0-20'!$B$2:$F$243,4,FALSE), VLOOKUP($F547,'Girls CDC 0-20'!$B$2:$F$243,4,FALSE))</f>
        <v>#N/A</v>
      </c>
      <c r="I547" t="e">
        <f>IF($C547="Male",VLOOKUP($F547,'Boys CDC 0-20'!$B$2:$F$243,5,FALSE), VLOOKUP($F547,'Girls CDC 0-20'!$B$2:$F$243,5,FALSE))</f>
        <v>#N/A</v>
      </c>
      <c r="J547" s="9" t="str">
        <f t="shared" si="79"/>
        <v/>
      </c>
      <c r="K547" t="str">
        <f t="shared" si="82"/>
        <v/>
      </c>
      <c r="L547" t="str">
        <f t="shared" si="83"/>
        <v/>
      </c>
      <c r="M547">
        <f>1</f>
        <v>1</v>
      </c>
      <c r="N547" t="e">
        <f>IF(C547="Male",IF($K547&lt;1857,VLOOKUP($K547,'WHO Ht Boys 0-5'!$A$2:$E$1858,4,FALSE), VLOOKUP($L547,'WHO2007HtAgeBoys5-19'!$A$2:$E$169,4,FALSE)),IF($K547&lt;1857,VLOOKUP($K547,'Girls WHO 0-5'!$A$2:$E$1858,4,FALSE), VLOOKUP($L547,'Girls WHO 5-19'!$A$2:$E$169,4,FALSE)))</f>
        <v>#N/A</v>
      </c>
      <c r="O547" t="e">
        <f>IF(C547="Male",IF($K547&lt;1857,VLOOKUP($K547,'WHO Ht Boys 0-5'!$A$2:$E$1858,5,FALSE), VLOOKUP($L547,'WHO2007HtAgeBoys5-19'!$A$2:$E$169,5,FALSE)),IF($K547&lt;1857,VLOOKUP($K547,'Girls WHO 0-5'!$A$2:$E$1858,5,FALSE), VLOOKUP($L547,'Girls WHO 5-19'!$A$2:$E$169,5,FALSE)))</f>
        <v>#N/A</v>
      </c>
      <c r="P547" s="9" t="str">
        <f t="shared" si="78"/>
        <v/>
      </c>
    </row>
    <row r="548" spans="2:16" x14ac:dyDescent="0.3">
      <c r="B548" s="5"/>
      <c r="C548" s="5"/>
      <c r="D548" s="5"/>
      <c r="E548" t="str">
        <f t="shared" si="80"/>
        <v/>
      </c>
      <c r="F548" t="str">
        <f t="shared" si="81"/>
        <v/>
      </c>
      <c r="G548" t="e">
        <f>IF($C548="Male",VLOOKUP($F548,'Boys CDC 0-20'!$B$2:$F$243,3,FALSE), VLOOKUP($F548,'Girls CDC 0-20'!$B$2:$F$243,3,FALSE))</f>
        <v>#N/A</v>
      </c>
      <c r="H548" t="e">
        <f>IF($C548="Male",VLOOKUP($F548,'Boys CDC 0-20'!$B$2:$F$243,4,FALSE), VLOOKUP($F548,'Girls CDC 0-20'!$B$2:$F$243,4,FALSE))</f>
        <v>#N/A</v>
      </c>
      <c r="I548" t="e">
        <f>IF($C548="Male",VLOOKUP($F548,'Boys CDC 0-20'!$B$2:$F$243,5,FALSE), VLOOKUP($F548,'Girls CDC 0-20'!$B$2:$F$243,5,FALSE))</f>
        <v>#N/A</v>
      </c>
      <c r="J548" s="9" t="str">
        <f t="shared" si="79"/>
        <v/>
      </c>
      <c r="K548" t="str">
        <f t="shared" si="82"/>
        <v/>
      </c>
      <c r="L548" t="str">
        <f t="shared" si="83"/>
        <v/>
      </c>
      <c r="M548">
        <f>1</f>
        <v>1</v>
      </c>
      <c r="N548" t="e">
        <f>IF(C548="Male",IF($K548&lt;1857,VLOOKUP($K548,'WHO Ht Boys 0-5'!$A$2:$E$1858,4,FALSE), VLOOKUP($L548,'WHO2007HtAgeBoys5-19'!$A$2:$E$169,4,FALSE)),IF($K548&lt;1857,VLOOKUP($K548,'Girls WHO 0-5'!$A$2:$E$1858,4,FALSE), VLOOKUP($L548,'Girls WHO 5-19'!$A$2:$E$169,4,FALSE)))</f>
        <v>#N/A</v>
      </c>
      <c r="O548" t="e">
        <f>IF(C548="Male",IF($K548&lt;1857,VLOOKUP($K548,'WHO Ht Boys 0-5'!$A$2:$E$1858,5,FALSE), VLOOKUP($L548,'WHO2007HtAgeBoys5-19'!$A$2:$E$169,5,FALSE)),IF($K548&lt;1857,VLOOKUP($K548,'Girls WHO 0-5'!$A$2:$E$1858,5,FALSE), VLOOKUP($L548,'Girls WHO 5-19'!$A$2:$E$169,5,FALSE)))</f>
        <v>#N/A</v>
      </c>
      <c r="P548" s="9" t="str">
        <f t="shared" si="78"/>
        <v/>
      </c>
    </row>
    <row r="549" spans="2:16" x14ac:dyDescent="0.3">
      <c r="B549" s="5"/>
      <c r="C549" s="5"/>
      <c r="D549" s="5"/>
      <c r="E549" t="str">
        <f t="shared" si="80"/>
        <v/>
      </c>
      <c r="F549" t="str">
        <f t="shared" si="81"/>
        <v/>
      </c>
      <c r="G549" t="e">
        <f>IF($C549="Male",VLOOKUP($F549,'Boys CDC 0-20'!$B$2:$F$243,3,FALSE), VLOOKUP($F549,'Girls CDC 0-20'!$B$2:$F$243,3,FALSE))</f>
        <v>#N/A</v>
      </c>
      <c r="H549" t="e">
        <f>IF($C549="Male",VLOOKUP($F549,'Boys CDC 0-20'!$B$2:$F$243,4,FALSE), VLOOKUP($F549,'Girls CDC 0-20'!$B$2:$F$243,4,FALSE))</f>
        <v>#N/A</v>
      </c>
      <c r="I549" t="e">
        <f>IF($C549="Male",VLOOKUP($F549,'Boys CDC 0-20'!$B$2:$F$243,5,FALSE), VLOOKUP($F549,'Girls CDC 0-20'!$B$2:$F$243,5,FALSE))</f>
        <v>#N/A</v>
      </c>
      <c r="J549" s="9" t="str">
        <f t="shared" si="79"/>
        <v/>
      </c>
      <c r="K549" t="str">
        <f t="shared" si="82"/>
        <v/>
      </c>
      <c r="L549" t="str">
        <f t="shared" si="83"/>
        <v/>
      </c>
      <c r="M549">
        <f>1</f>
        <v>1</v>
      </c>
      <c r="N549" t="e">
        <f>IF(C549="Male",IF($K549&lt;1857,VLOOKUP($K549,'WHO Ht Boys 0-5'!$A$2:$E$1858,4,FALSE), VLOOKUP($L549,'WHO2007HtAgeBoys5-19'!$A$2:$E$169,4,FALSE)),IF($K549&lt;1857,VLOOKUP($K549,'Girls WHO 0-5'!$A$2:$E$1858,4,FALSE), VLOOKUP($L549,'Girls WHO 5-19'!$A$2:$E$169,4,FALSE)))</f>
        <v>#N/A</v>
      </c>
      <c r="O549" t="e">
        <f>IF(C549="Male",IF($K549&lt;1857,VLOOKUP($K549,'WHO Ht Boys 0-5'!$A$2:$E$1858,5,FALSE), VLOOKUP($L549,'WHO2007HtAgeBoys5-19'!$A$2:$E$169,5,FALSE)),IF($K549&lt;1857,VLOOKUP($K549,'Girls WHO 0-5'!$A$2:$E$1858,5,FALSE), VLOOKUP($L549,'Girls WHO 5-19'!$A$2:$E$169,5,FALSE)))</f>
        <v>#N/A</v>
      </c>
      <c r="P549" s="9" t="str">
        <f t="shared" si="78"/>
        <v/>
      </c>
    </row>
    <row r="550" spans="2:16" x14ac:dyDescent="0.3">
      <c r="B550" s="5"/>
      <c r="C550" s="5"/>
      <c r="D550" s="5"/>
      <c r="E550" t="str">
        <f t="shared" si="80"/>
        <v/>
      </c>
      <c r="F550" t="str">
        <f t="shared" si="81"/>
        <v/>
      </c>
      <c r="G550" t="e">
        <f>IF($C550="Male",VLOOKUP($F550,'Boys CDC 0-20'!$B$2:$F$243,3,FALSE), VLOOKUP($F550,'Girls CDC 0-20'!$B$2:$F$243,3,FALSE))</f>
        <v>#N/A</v>
      </c>
      <c r="H550" t="e">
        <f>IF($C550="Male",VLOOKUP($F550,'Boys CDC 0-20'!$B$2:$F$243,4,FALSE), VLOOKUP($F550,'Girls CDC 0-20'!$B$2:$F$243,4,FALSE))</f>
        <v>#N/A</v>
      </c>
      <c r="I550" t="e">
        <f>IF($C550="Male",VLOOKUP($F550,'Boys CDC 0-20'!$B$2:$F$243,5,FALSE), VLOOKUP($F550,'Girls CDC 0-20'!$B$2:$F$243,5,FALSE))</f>
        <v>#N/A</v>
      </c>
      <c r="J550" s="9" t="str">
        <f t="shared" si="79"/>
        <v/>
      </c>
      <c r="K550" t="str">
        <f t="shared" si="82"/>
        <v/>
      </c>
      <c r="L550" t="str">
        <f t="shared" si="83"/>
        <v/>
      </c>
      <c r="M550">
        <f>1</f>
        <v>1</v>
      </c>
      <c r="N550" t="e">
        <f>IF(C550="Male",IF($K550&lt;1857,VLOOKUP($K550,'WHO Ht Boys 0-5'!$A$2:$E$1858,4,FALSE), VLOOKUP($L550,'WHO2007HtAgeBoys5-19'!$A$2:$E$169,4,FALSE)),IF($K550&lt;1857,VLOOKUP($K550,'Girls WHO 0-5'!$A$2:$E$1858,4,FALSE), VLOOKUP($L550,'Girls WHO 5-19'!$A$2:$E$169,4,FALSE)))</f>
        <v>#N/A</v>
      </c>
      <c r="O550" t="e">
        <f>IF(C550="Male",IF($K550&lt;1857,VLOOKUP($K550,'WHO Ht Boys 0-5'!$A$2:$E$1858,5,FALSE), VLOOKUP($L550,'WHO2007HtAgeBoys5-19'!$A$2:$E$169,5,FALSE)),IF($K550&lt;1857,VLOOKUP($K550,'Girls WHO 0-5'!$A$2:$E$1858,5,FALSE), VLOOKUP($L550,'Girls WHO 5-19'!$A$2:$E$169,5,FALSE)))</f>
        <v>#N/A</v>
      </c>
      <c r="P550" s="9" t="str">
        <f t="shared" si="78"/>
        <v/>
      </c>
    </row>
    <row r="551" spans="2:16" x14ac:dyDescent="0.3">
      <c r="B551" s="5"/>
      <c r="C551" s="5"/>
      <c r="D551" s="5"/>
      <c r="E551" t="str">
        <f t="shared" si="80"/>
        <v/>
      </c>
      <c r="F551" t="str">
        <f t="shared" si="81"/>
        <v/>
      </c>
      <c r="G551" t="e">
        <f>IF($C551="Male",VLOOKUP($F551,'Boys CDC 0-20'!$B$2:$F$243,3,FALSE), VLOOKUP($F551,'Girls CDC 0-20'!$B$2:$F$243,3,FALSE))</f>
        <v>#N/A</v>
      </c>
      <c r="H551" t="e">
        <f>IF($C551="Male",VLOOKUP($F551,'Boys CDC 0-20'!$B$2:$F$243,4,FALSE), VLOOKUP($F551,'Girls CDC 0-20'!$B$2:$F$243,4,FALSE))</f>
        <v>#N/A</v>
      </c>
      <c r="I551" t="e">
        <f>IF($C551="Male",VLOOKUP($F551,'Boys CDC 0-20'!$B$2:$F$243,5,FALSE), VLOOKUP($F551,'Girls CDC 0-20'!$B$2:$F$243,5,FALSE))</f>
        <v>#N/A</v>
      </c>
      <c r="J551" s="9" t="str">
        <f t="shared" si="79"/>
        <v/>
      </c>
      <c r="K551" t="str">
        <f t="shared" si="82"/>
        <v/>
      </c>
      <c r="L551" t="str">
        <f t="shared" si="83"/>
        <v/>
      </c>
      <c r="M551">
        <f>1</f>
        <v>1</v>
      </c>
      <c r="N551" t="e">
        <f>IF(C551="Male",IF($K551&lt;1857,VLOOKUP($K551,'WHO Ht Boys 0-5'!$A$2:$E$1858,4,FALSE), VLOOKUP($L551,'WHO2007HtAgeBoys5-19'!$A$2:$E$169,4,FALSE)),IF($K551&lt;1857,VLOOKUP($K551,'Girls WHO 0-5'!$A$2:$E$1858,4,FALSE), VLOOKUP($L551,'Girls WHO 5-19'!$A$2:$E$169,4,FALSE)))</f>
        <v>#N/A</v>
      </c>
      <c r="O551" t="e">
        <f>IF(C551="Male",IF($K551&lt;1857,VLOOKUP($K551,'WHO Ht Boys 0-5'!$A$2:$E$1858,5,FALSE), VLOOKUP($L551,'WHO2007HtAgeBoys5-19'!$A$2:$E$169,5,FALSE)),IF($K551&lt;1857,VLOOKUP($K551,'Girls WHO 0-5'!$A$2:$E$1858,5,FALSE), VLOOKUP($L551,'Girls WHO 5-19'!$A$2:$E$169,5,FALSE)))</f>
        <v>#N/A</v>
      </c>
      <c r="P551" s="9" t="str">
        <f t="shared" si="78"/>
        <v/>
      </c>
    </row>
    <row r="552" spans="2:16" x14ac:dyDescent="0.3">
      <c r="B552" s="5"/>
      <c r="C552" s="5"/>
      <c r="D552" s="5"/>
      <c r="E552" t="str">
        <f t="shared" si="80"/>
        <v/>
      </c>
      <c r="F552" t="str">
        <f t="shared" si="81"/>
        <v/>
      </c>
      <c r="G552" t="e">
        <f>IF($C552="Male",VLOOKUP($F552,'Boys CDC 0-20'!$B$2:$F$243,3,FALSE), VLOOKUP($F552,'Girls CDC 0-20'!$B$2:$F$243,3,FALSE))</f>
        <v>#N/A</v>
      </c>
      <c r="H552" t="e">
        <f>IF($C552="Male",VLOOKUP($F552,'Boys CDC 0-20'!$B$2:$F$243,4,FALSE), VLOOKUP($F552,'Girls CDC 0-20'!$B$2:$F$243,4,FALSE))</f>
        <v>#N/A</v>
      </c>
      <c r="I552" t="e">
        <f>IF($C552="Male",VLOOKUP($F552,'Boys CDC 0-20'!$B$2:$F$243,5,FALSE), VLOOKUP($F552,'Girls CDC 0-20'!$B$2:$F$243,5,FALSE))</f>
        <v>#N/A</v>
      </c>
      <c r="J552" s="9" t="str">
        <f t="shared" si="79"/>
        <v/>
      </c>
      <c r="K552" t="str">
        <f t="shared" si="82"/>
        <v/>
      </c>
      <c r="L552" t="str">
        <f t="shared" si="83"/>
        <v/>
      </c>
      <c r="M552">
        <f>1</f>
        <v>1</v>
      </c>
      <c r="N552" t="e">
        <f>IF(C552="Male",IF($K552&lt;1857,VLOOKUP($K552,'WHO Ht Boys 0-5'!$A$2:$E$1858,4,FALSE), VLOOKUP($L552,'WHO2007HtAgeBoys5-19'!$A$2:$E$169,4,FALSE)),IF($K552&lt;1857,VLOOKUP($K552,'Girls WHO 0-5'!$A$2:$E$1858,4,FALSE), VLOOKUP($L552,'Girls WHO 5-19'!$A$2:$E$169,4,FALSE)))</f>
        <v>#N/A</v>
      </c>
      <c r="O552" t="e">
        <f>IF(C552="Male",IF($K552&lt;1857,VLOOKUP($K552,'WHO Ht Boys 0-5'!$A$2:$E$1858,5,FALSE), VLOOKUP($L552,'WHO2007HtAgeBoys5-19'!$A$2:$E$169,5,FALSE)),IF($K552&lt;1857,VLOOKUP($K552,'Girls WHO 0-5'!$A$2:$E$1858,5,FALSE), VLOOKUP($L552,'Girls WHO 5-19'!$A$2:$E$169,5,FALSE)))</f>
        <v>#N/A</v>
      </c>
      <c r="P552" s="9" t="str">
        <f t="shared" si="78"/>
        <v/>
      </c>
    </row>
    <row r="553" spans="2:16" x14ac:dyDescent="0.3">
      <c r="B553" s="5"/>
      <c r="C553" s="5"/>
      <c r="D553" s="5"/>
      <c r="E553" t="str">
        <f t="shared" si="80"/>
        <v/>
      </c>
      <c r="F553" t="str">
        <f t="shared" si="81"/>
        <v/>
      </c>
      <c r="G553" t="e">
        <f>IF($C553="Male",VLOOKUP($F553,'Boys CDC 0-20'!$B$2:$F$243,3,FALSE), VLOOKUP($F553,'Girls CDC 0-20'!$B$2:$F$243,3,FALSE))</f>
        <v>#N/A</v>
      </c>
      <c r="H553" t="e">
        <f>IF($C553="Male",VLOOKUP($F553,'Boys CDC 0-20'!$B$2:$F$243,4,FALSE), VLOOKUP($F553,'Girls CDC 0-20'!$B$2:$F$243,4,FALSE))</f>
        <v>#N/A</v>
      </c>
      <c r="I553" t="e">
        <f>IF($C553="Male",VLOOKUP($F553,'Boys CDC 0-20'!$B$2:$F$243,5,FALSE), VLOOKUP($F553,'Girls CDC 0-20'!$B$2:$F$243,5,FALSE))</f>
        <v>#N/A</v>
      </c>
      <c r="J553" s="9" t="str">
        <f t="shared" si="79"/>
        <v/>
      </c>
      <c r="K553" t="str">
        <f t="shared" si="82"/>
        <v/>
      </c>
      <c r="L553" t="str">
        <f t="shared" si="83"/>
        <v/>
      </c>
      <c r="M553">
        <f>1</f>
        <v>1</v>
      </c>
      <c r="N553" t="e">
        <f>IF(C553="Male",IF($K553&lt;1857,VLOOKUP($K553,'WHO Ht Boys 0-5'!$A$2:$E$1858,4,FALSE), VLOOKUP($L553,'WHO2007HtAgeBoys5-19'!$A$2:$E$169,4,FALSE)),IF($K553&lt;1857,VLOOKUP($K553,'Girls WHO 0-5'!$A$2:$E$1858,4,FALSE), VLOOKUP($L553,'Girls WHO 5-19'!$A$2:$E$169,4,FALSE)))</f>
        <v>#N/A</v>
      </c>
      <c r="O553" t="e">
        <f>IF(C553="Male",IF($K553&lt;1857,VLOOKUP($K553,'WHO Ht Boys 0-5'!$A$2:$E$1858,5,FALSE), VLOOKUP($L553,'WHO2007HtAgeBoys5-19'!$A$2:$E$169,5,FALSE)),IF($K553&lt;1857,VLOOKUP($K553,'Girls WHO 0-5'!$A$2:$E$1858,5,FALSE), VLOOKUP($L553,'Girls WHO 5-19'!$A$2:$E$169,5,FALSE)))</f>
        <v>#N/A</v>
      </c>
      <c r="P553" s="9" t="str">
        <f t="shared" si="78"/>
        <v/>
      </c>
    </row>
    <row r="554" spans="2:16" x14ac:dyDescent="0.3">
      <c r="B554" s="5"/>
      <c r="C554" s="5"/>
      <c r="D554" s="5"/>
      <c r="E554" t="str">
        <f t="shared" si="80"/>
        <v/>
      </c>
      <c r="F554" t="str">
        <f t="shared" si="81"/>
        <v/>
      </c>
      <c r="G554" t="e">
        <f>IF($C554="Male",VLOOKUP($F554,'Boys CDC 0-20'!$B$2:$F$243,3,FALSE), VLOOKUP($F554,'Girls CDC 0-20'!$B$2:$F$243,3,FALSE))</f>
        <v>#N/A</v>
      </c>
      <c r="H554" t="e">
        <f>IF($C554="Male",VLOOKUP($F554,'Boys CDC 0-20'!$B$2:$F$243,4,FALSE), VLOOKUP($F554,'Girls CDC 0-20'!$B$2:$F$243,4,FALSE))</f>
        <v>#N/A</v>
      </c>
      <c r="I554" t="e">
        <f>IF($C554="Male",VLOOKUP($F554,'Boys CDC 0-20'!$B$2:$F$243,5,FALSE), VLOOKUP($F554,'Girls CDC 0-20'!$B$2:$F$243,5,FALSE))</f>
        <v>#N/A</v>
      </c>
      <c r="J554" s="9" t="str">
        <f t="shared" si="79"/>
        <v/>
      </c>
      <c r="K554" t="str">
        <f t="shared" si="82"/>
        <v/>
      </c>
      <c r="L554" t="str">
        <f t="shared" si="83"/>
        <v/>
      </c>
      <c r="M554">
        <f>1</f>
        <v>1</v>
      </c>
      <c r="N554" t="e">
        <f>IF(C554="Male",IF($K554&lt;1857,VLOOKUP($K554,'WHO Ht Boys 0-5'!$A$2:$E$1858,4,FALSE), VLOOKUP($L554,'WHO2007HtAgeBoys5-19'!$A$2:$E$169,4,FALSE)),IF($K554&lt;1857,VLOOKUP($K554,'Girls WHO 0-5'!$A$2:$E$1858,4,FALSE), VLOOKUP($L554,'Girls WHO 5-19'!$A$2:$E$169,4,FALSE)))</f>
        <v>#N/A</v>
      </c>
      <c r="O554" t="e">
        <f>IF(C554="Male",IF($K554&lt;1857,VLOOKUP($K554,'WHO Ht Boys 0-5'!$A$2:$E$1858,5,FALSE), VLOOKUP($L554,'WHO2007HtAgeBoys5-19'!$A$2:$E$169,5,FALSE)),IF($K554&lt;1857,VLOOKUP($K554,'Girls WHO 0-5'!$A$2:$E$1858,5,FALSE), VLOOKUP($L554,'Girls WHO 5-19'!$A$2:$E$169,5,FALSE)))</f>
        <v>#N/A</v>
      </c>
      <c r="P554" s="9" t="str">
        <f t="shared" si="78"/>
        <v/>
      </c>
    </row>
    <row r="555" spans="2:16" x14ac:dyDescent="0.3">
      <c r="B555" s="5"/>
      <c r="C555" s="5"/>
      <c r="D555" s="5"/>
      <c r="E555" t="str">
        <f t="shared" si="80"/>
        <v/>
      </c>
      <c r="F555" t="str">
        <f t="shared" si="81"/>
        <v/>
      </c>
      <c r="G555" t="e">
        <f>IF($C555="Male",VLOOKUP($F555,'Boys CDC 0-20'!$B$2:$F$243,3,FALSE), VLOOKUP($F555,'Girls CDC 0-20'!$B$2:$F$243,3,FALSE))</f>
        <v>#N/A</v>
      </c>
      <c r="H555" t="e">
        <f>IF($C555="Male",VLOOKUP($F555,'Boys CDC 0-20'!$B$2:$F$243,4,FALSE), VLOOKUP($F555,'Girls CDC 0-20'!$B$2:$F$243,4,FALSE))</f>
        <v>#N/A</v>
      </c>
      <c r="I555" t="e">
        <f>IF($C555="Male",VLOOKUP($F555,'Boys CDC 0-20'!$B$2:$F$243,5,FALSE), VLOOKUP($F555,'Girls CDC 0-20'!$B$2:$F$243,5,FALSE))</f>
        <v>#N/A</v>
      </c>
      <c r="J555" s="9" t="str">
        <f t="shared" si="79"/>
        <v/>
      </c>
      <c r="K555" t="str">
        <f t="shared" si="82"/>
        <v/>
      </c>
      <c r="L555" t="str">
        <f t="shared" si="83"/>
        <v/>
      </c>
      <c r="M555">
        <f>1</f>
        <v>1</v>
      </c>
      <c r="N555" t="e">
        <f>IF(C555="Male",IF($K555&lt;1857,VLOOKUP($K555,'WHO Ht Boys 0-5'!$A$2:$E$1858,4,FALSE), VLOOKUP($L555,'WHO2007HtAgeBoys5-19'!$A$2:$E$169,4,FALSE)),IF($K555&lt;1857,VLOOKUP($K555,'Girls WHO 0-5'!$A$2:$E$1858,4,FALSE), VLOOKUP($L555,'Girls WHO 5-19'!$A$2:$E$169,4,FALSE)))</f>
        <v>#N/A</v>
      </c>
      <c r="O555" t="e">
        <f>IF(C555="Male",IF($K555&lt;1857,VLOOKUP($K555,'WHO Ht Boys 0-5'!$A$2:$E$1858,5,FALSE), VLOOKUP($L555,'WHO2007HtAgeBoys5-19'!$A$2:$E$169,5,FALSE)),IF($K555&lt;1857,VLOOKUP($K555,'Girls WHO 0-5'!$A$2:$E$1858,5,FALSE), VLOOKUP($L555,'Girls WHO 5-19'!$A$2:$E$169,5,FALSE)))</f>
        <v>#N/A</v>
      </c>
      <c r="P555" s="9" t="str">
        <f t="shared" si="78"/>
        <v/>
      </c>
    </row>
    <row r="556" spans="2:16" x14ac:dyDescent="0.3">
      <c r="B556" s="5"/>
      <c r="C556" s="5"/>
      <c r="D556" s="5"/>
      <c r="E556" t="str">
        <f t="shared" si="80"/>
        <v/>
      </c>
      <c r="F556" t="str">
        <f t="shared" si="81"/>
        <v/>
      </c>
      <c r="G556" t="e">
        <f>IF($C556="Male",VLOOKUP($F556,'Boys CDC 0-20'!$B$2:$F$243,3,FALSE), VLOOKUP($F556,'Girls CDC 0-20'!$B$2:$F$243,3,FALSE))</f>
        <v>#N/A</v>
      </c>
      <c r="H556" t="e">
        <f>IF($C556="Male",VLOOKUP($F556,'Boys CDC 0-20'!$B$2:$F$243,4,FALSE), VLOOKUP($F556,'Girls CDC 0-20'!$B$2:$F$243,4,FALSE))</f>
        <v>#N/A</v>
      </c>
      <c r="I556" t="e">
        <f>IF($C556="Male",VLOOKUP($F556,'Boys CDC 0-20'!$B$2:$F$243,5,FALSE), VLOOKUP($F556,'Girls CDC 0-20'!$B$2:$F$243,5,FALSE))</f>
        <v>#N/A</v>
      </c>
      <c r="J556" s="9" t="str">
        <f t="shared" si="79"/>
        <v/>
      </c>
      <c r="K556" t="str">
        <f t="shared" si="82"/>
        <v/>
      </c>
      <c r="L556" t="str">
        <f t="shared" si="83"/>
        <v/>
      </c>
      <c r="M556">
        <f>1</f>
        <v>1</v>
      </c>
      <c r="N556" t="e">
        <f>IF(C556="Male",IF($K556&lt;1857,VLOOKUP($K556,'WHO Ht Boys 0-5'!$A$2:$E$1858,4,FALSE), VLOOKUP($L556,'WHO2007HtAgeBoys5-19'!$A$2:$E$169,4,FALSE)),IF($K556&lt;1857,VLOOKUP($K556,'Girls WHO 0-5'!$A$2:$E$1858,4,FALSE), VLOOKUP($L556,'Girls WHO 5-19'!$A$2:$E$169,4,FALSE)))</f>
        <v>#N/A</v>
      </c>
      <c r="O556" t="e">
        <f>IF(C556="Male",IF($K556&lt;1857,VLOOKUP($K556,'WHO Ht Boys 0-5'!$A$2:$E$1858,5,FALSE), VLOOKUP($L556,'WHO2007HtAgeBoys5-19'!$A$2:$E$169,5,FALSE)),IF($K556&lt;1857,VLOOKUP($K556,'Girls WHO 0-5'!$A$2:$E$1858,5,FALSE), VLOOKUP($L556,'Girls WHO 5-19'!$A$2:$E$169,5,FALSE)))</f>
        <v>#N/A</v>
      </c>
      <c r="P556" s="9" t="str">
        <f t="shared" si="78"/>
        <v/>
      </c>
    </row>
    <row r="557" spans="2:16" x14ac:dyDescent="0.3">
      <c r="B557" s="5"/>
      <c r="C557" s="5"/>
      <c r="D557" s="5"/>
      <c r="E557" t="str">
        <f t="shared" si="80"/>
        <v/>
      </c>
      <c r="F557" t="str">
        <f t="shared" si="81"/>
        <v/>
      </c>
      <c r="G557" t="e">
        <f>IF($C557="Male",VLOOKUP($F557,'Boys CDC 0-20'!$B$2:$F$243,3,FALSE), VLOOKUP($F557,'Girls CDC 0-20'!$B$2:$F$243,3,FALSE))</f>
        <v>#N/A</v>
      </c>
      <c r="H557" t="e">
        <f>IF($C557="Male",VLOOKUP($F557,'Boys CDC 0-20'!$B$2:$F$243,4,FALSE), VLOOKUP($F557,'Girls CDC 0-20'!$B$2:$F$243,4,FALSE))</f>
        <v>#N/A</v>
      </c>
      <c r="I557" t="e">
        <f>IF($C557="Male",VLOOKUP($F557,'Boys CDC 0-20'!$B$2:$F$243,5,FALSE), VLOOKUP($F557,'Girls CDC 0-20'!$B$2:$F$243,5,FALSE))</f>
        <v>#N/A</v>
      </c>
      <c r="J557" s="9" t="str">
        <f t="shared" si="79"/>
        <v/>
      </c>
      <c r="K557" t="str">
        <f t="shared" si="82"/>
        <v/>
      </c>
      <c r="L557" t="str">
        <f t="shared" si="83"/>
        <v/>
      </c>
      <c r="M557">
        <f>1</f>
        <v>1</v>
      </c>
      <c r="N557" t="e">
        <f>IF(C557="Male",IF($K557&lt;1857,VLOOKUP($K557,'WHO Ht Boys 0-5'!$A$2:$E$1858,4,FALSE), VLOOKUP($L557,'WHO2007HtAgeBoys5-19'!$A$2:$E$169,4,FALSE)),IF($K557&lt;1857,VLOOKUP($K557,'Girls WHO 0-5'!$A$2:$E$1858,4,FALSE), VLOOKUP($L557,'Girls WHO 5-19'!$A$2:$E$169,4,FALSE)))</f>
        <v>#N/A</v>
      </c>
      <c r="O557" t="e">
        <f>IF(C557="Male",IF($K557&lt;1857,VLOOKUP($K557,'WHO Ht Boys 0-5'!$A$2:$E$1858,5,FALSE), VLOOKUP($L557,'WHO2007HtAgeBoys5-19'!$A$2:$E$169,5,FALSE)),IF($K557&lt;1857,VLOOKUP($K557,'Girls WHO 0-5'!$A$2:$E$1858,5,FALSE), VLOOKUP($L557,'Girls WHO 5-19'!$A$2:$E$169,5,FALSE)))</f>
        <v>#N/A</v>
      </c>
      <c r="P557" s="9" t="str">
        <f t="shared" si="78"/>
        <v/>
      </c>
    </row>
    <row r="558" spans="2:16" x14ac:dyDescent="0.3">
      <c r="B558" s="5"/>
      <c r="C558" s="5"/>
      <c r="D558" s="5"/>
      <c r="E558" t="str">
        <f t="shared" si="80"/>
        <v/>
      </c>
      <c r="F558" t="str">
        <f t="shared" si="81"/>
        <v/>
      </c>
      <c r="G558" t="e">
        <f>IF($C558="Male",VLOOKUP($F558,'Boys CDC 0-20'!$B$2:$F$243,3,FALSE), VLOOKUP($F558,'Girls CDC 0-20'!$B$2:$F$243,3,FALSE))</f>
        <v>#N/A</v>
      </c>
      <c r="H558" t="e">
        <f>IF($C558="Male",VLOOKUP($F558,'Boys CDC 0-20'!$B$2:$F$243,4,FALSE), VLOOKUP($F558,'Girls CDC 0-20'!$B$2:$F$243,4,FALSE))</f>
        <v>#N/A</v>
      </c>
      <c r="I558" t="e">
        <f>IF($C558="Male",VLOOKUP($F558,'Boys CDC 0-20'!$B$2:$F$243,5,FALSE), VLOOKUP($F558,'Girls CDC 0-20'!$B$2:$F$243,5,FALSE))</f>
        <v>#N/A</v>
      </c>
      <c r="J558" s="9" t="str">
        <f t="shared" si="79"/>
        <v/>
      </c>
      <c r="K558" t="str">
        <f t="shared" si="82"/>
        <v/>
      </c>
      <c r="L558" t="str">
        <f t="shared" si="83"/>
        <v/>
      </c>
      <c r="M558">
        <f>1</f>
        <v>1</v>
      </c>
      <c r="N558" t="e">
        <f>IF(C558="Male",IF($K558&lt;1857,VLOOKUP($K558,'WHO Ht Boys 0-5'!$A$2:$E$1858,4,FALSE), VLOOKUP($L558,'WHO2007HtAgeBoys5-19'!$A$2:$E$169,4,FALSE)),IF($K558&lt;1857,VLOOKUP($K558,'Girls WHO 0-5'!$A$2:$E$1858,4,FALSE), VLOOKUP($L558,'Girls WHO 5-19'!$A$2:$E$169,4,FALSE)))</f>
        <v>#N/A</v>
      </c>
      <c r="O558" t="e">
        <f>IF(C558="Male",IF($K558&lt;1857,VLOOKUP($K558,'WHO Ht Boys 0-5'!$A$2:$E$1858,5,FALSE), VLOOKUP($L558,'WHO2007HtAgeBoys5-19'!$A$2:$E$169,5,FALSE)),IF($K558&lt;1857,VLOOKUP($K558,'Girls WHO 0-5'!$A$2:$E$1858,5,FALSE), VLOOKUP($L558,'Girls WHO 5-19'!$A$2:$E$169,5,FALSE)))</f>
        <v>#N/A</v>
      </c>
      <c r="P558" s="9" t="str">
        <f t="shared" si="78"/>
        <v/>
      </c>
    </row>
    <row r="559" spans="2:16" x14ac:dyDescent="0.3">
      <c r="B559" s="5"/>
      <c r="C559" s="5"/>
      <c r="D559" s="5"/>
      <c r="E559" t="str">
        <f t="shared" si="80"/>
        <v/>
      </c>
      <c r="F559" t="str">
        <f t="shared" si="81"/>
        <v/>
      </c>
      <c r="G559" t="e">
        <f>IF($C559="Male",VLOOKUP($F559,'Boys CDC 0-20'!$B$2:$F$243,3,FALSE), VLOOKUP($F559,'Girls CDC 0-20'!$B$2:$F$243,3,FALSE))</f>
        <v>#N/A</v>
      </c>
      <c r="H559" t="e">
        <f>IF($C559="Male",VLOOKUP($F559,'Boys CDC 0-20'!$B$2:$F$243,4,FALSE), VLOOKUP($F559,'Girls CDC 0-20'!$B$2:$F$243,4,FALSE))</f>
        <v>#N/A</v>
      </c>
      <c r="I559" t="e">
        <f>IF($C559="Male",VLOOKUP($F559,'Boys CDC 0-20'!$B$2:$F$243,5,FALSE), VLOOKUP($F559,'Girls CDC 0-20'!$B$2:$F$243,5,FALSE))</f>
        <v>#N/A</v>
      </c>
      <c r="J559" s="9" t="str">
        <f t="shared" si="79"/>
        <v/>
      </c>
      <c r="K559" t="str">
        <f t="shared" si="82"/>
        <v/>
      </c>
      <c r="L559" t="str">
        <f t="shared" si="83"/>
        <v/>
      </c>
      <c r="M559">
        <f>1</f>
        <v>1</v>
      </c>
      <c r="N559" t="e">
        <f>IF(C559="Male",IF($K559&lt;1857,VLOOKUP($K559,'WHO Ht Boys 0-5'!$A$2:$E$1858,4,FALSE), VLOOKUP($L559,'WHO2007HtAgeBoys5-19'!$A$2:$E$169,4,FALSE)),IF($K559&lt;1857,VLOOKUP($K559,'Girls WHO 0-5'!$A$2:$E$1858,4,FALSE), VLOOKUP($L559,'Girls WHO 5-19'!$A$2:$E$169,4,FALSE)))</f>
        <v>#N/A</v>
      </c>
      <c r="O559" t="e">
        <f>IF(C559="Male",IF($K559&lt;1857,VLOOKUP($K559,'WHO Ht Boys 0-5'!$A$2:$E$1858,5,FALSE), VLOOKUP($L559,'WHO2007HtAgeBoys5-19'!$A$2:$E$169,5,FALSE)),IF($K559&lt;1857,VLOOKUP($K559,'Girls WHO 0-5'!$A$2:$E$1858,5,FALSE), VLOOKUP($L559,'Girls WHO 5-19'!$A$2:$E$169,5,FALSE)))</f>
        <v>#N/A</v>
      </c>
      <c r="P559" s="9" t="str">
        <f t="shared" si="78"/>
        <v/>
      </c>
    </row>
    <row r="560" spans="2:16" x14ac:dyDescent="0.3">
      <c r="B560" s="5"/>
      <c r="C560" s="5"/>
      <c r="D560" s="5"/>
      <c r="E560" t="str">
        <f t="shared" si="80"/>
        <v/>
      </c>
      <c r="F560" t="str">
        <f t="shared" si="81"/>
        <v/>
      </c>
      <c r="G560" t="e">
        <f>IF($C560="Male",VLOOKUP($F560,'Boys CDC 0-20'!$B$2:$F$243,3,FALSE), VLOOKUP($F560,'Girls CDC 0-20'!$B$2:$F$243,3,FALSE))</f>
        <v>#N/A</v>
      </c>
      <c r="H560" t="e">
        <f>IF($C560="Male",VLOOKUP($F560,'Boys CDC 0-20'!$B$2:$F$243,4,FALSE), VLOOKUP($F560,'Girls CDC 0-20'!$B$2:$F$243,4,FALSE))</f>
        <v>#N/A</v>
      </c>
      <c r="I560" t="e">
        <f>IF($C560="Male",VLOOKUP($F560,'Boys CDC 0-20'!$B$2:$F$243,5,FALSE), VLOOKUP($F560,'Girls CDC 0-20'!$B$2:$F$243,5,FALSE))</f>
        <v>#N/A</v>
      </c>
      <c r="J560" s="9" t="str">
        <f t="shared" si="79"/>
        <v/>
      </c>
      <c r="K560" t="str">
        <f t="shared" si="82"/>
        <v/>
      </c>
      <c r="L560" t="str">
        <f t="shared" si="83"/>
        <v/>
      </c>
      <c r="M560">
        <f>1</f>
        <v>1</v>
      </c>
      <c r="N560" t="e">
        <f>IF(C560="Male",IF($K560&lt;1857,VLOOKUP($K560,'WHO Ht Boys 0-5'!$A$2:$E$1858,4,FALSE), VLOOKUP($L560,'WHO2007HtAgeBoys5-19'!$A$2:$E$169,4,FALSE)),IF($K560&lt;1857,VLOOKUP($K560,'Girls WHO 0-5'!$A$2:$E$1858,4,FALSE), VLOOKUP($L560,'Girls WHO 5-19'!$A$2:$E$169,4,FALSE)))</f>
        <v>#N/A</v>
      </c>
      <c r="O560" t="e">
        <f>IF(C560="Male",IF($K560&lt;1857,VLOOKUP($K560,'WHO Ht Boys 0-5'!$A$2:$E$1858,5,FALSE), VLOOKUP($L560,'WHO2007HtAgeBoys5-19'!$A$2:$E$169,5,FALSE)),IF($K560&lt;1857,VLOOKUP($K560,'Girls WHO 0-5'!$A$2:$E$1858,5,FALSE), VLOOKUP($L560,'Girls WHO 5-19'!$A$2:$E$169,5,FALSE)))</f>
        <v>#N/A</v>
      </c>
      <c r="P560" s="9" t="str">
        <f t="shared" si="78"/>
        <v/>
      </c>
    </row>
    <row r="561" spans="2:16" x14ac:dyDescent="0.3">
      <c r="B561" s="5"/>
      <c r="C561" s="5"/>
      <c r="D561" s="5"/>
      <c r="E561" t="str">
        <f t="shared" si="80"/>
        <v/>
      </c>
      <c r="F561" t="str">
        <f t="shared" si="81"/>
        <v/>
      </c>
      <c r="G561" t="e">
        <f>IF($C561="Male",VLOOKUP($F561,'Boys CDC 0-20'!$B$2:$F$243,3,FALSE), VLOOKUP($F561,'Girls CDC 0-20'!$B$2:$F$243,3,FALSE))</f>
        <v>#N/A</v>
      </c>
      <c r="H561" t="e">
        <f>IF($C561="Male",VLOOKUP($F561,'Boys CDC 0-20'!$B$2:$F$243,4,FALSE), VLOOKUP($F561,'Girls CDC 0-20'!$B$2:$F$243,4,FALSE))</f>
        <v>#N/A</v>
      </c>
      <c r="I561" t="e">
        <f>IF($C561="Male",VLOOKUP($F561,'Boys CDC 0-20'!$B$2:$F$243,5,FALSE), VLOOKUP($F561,'Girls CDC 0-20'!$B$2:$F$243,5,FALSE))</f>
        <v>#N/A</v>
      </c>
      <c r="J561" s="9" t="str">
        <f t="shared" si="79"/>
        <v/>
      </c>
      <c r="K561" t="str">
        <f t="shared" si="82"/>
        <v/>
      </c>
      <c r="L561" t="str">
        <f t="shared" si="83"/>
        <v/>
      </c>
      <c r="M561">
        <f>1</f>
        <v>1</v>
      </c>
      <c r="N561" t="e">
        <f>IF(C561="Male",IF($K561&lt;1857,VLOOKUP($K561,'WHO Ht Boys 0-5'!$A$2:$E$1858,4,FALSE), VLOOKUP($L561,'WHO2007HtAgeBoys5-19'!$A$2:$E$169,4,FALSE)),IF($K561&lt;1857,VLOOKUP($K561,'Girls WHO 0-5'!$A$2:$E$1858,4,FALSE), VLOOKUP($L561,'Girls WHO 5-19'!$A$2:$E$169,4,FALSE)))</f>
        <v>#N/A</v>
      </c>
      <c r="O561" t="e">
        <f>IF(C561="Male",IF($K561&lt;1857,VLOOKUP($K561,'WHO Ht Boys 0-5'!$A$2:$E$1858,5,FALSE), VLOOKUP($L561,'WHO2007HtAgeBoys5-19'!$A$2:$E$169,5,FALSE)),IF($K561&lt;1857,VLOOKUP($K561,'Girls WHO 0-5'!$A$2:$E$1858,5,FALSE), VLOOKUP($L561,'Girls WHO 5-19'!$A$2:$E$169,5,FALSE)))</f>
        <v>#N/A</v>
      </c>
      <c r="P561" s="9" t="str">
        <f t="shared" si="78"/>
        <v/>
      </c>
    </row>
    <row r="562" spans="2:16" x14ac:dyDescent="0.3">
      <c r="B562" s="5"/>
      <c r="C562" s="5"/>
      <c r="D562" s="5"/>
      <c r="E562" t="str">
        <f t="shared" si="80"/>
        <v/>
      </c>
      <c r="F562" t="str">
        <f t="shared" si="81"/>
        <v/>
      </c>
      <c r="G562" t="e">
        <f>IF($C562="Male",VLOOKUP($F562,'Boys CDC 0-20'!$B$2:$F$243,3,FALSE), VLOOKUP($F562,'Girls CDC 0-20'!$B$2:$F$243,3,FALSE))</f>
        <v>#N/A</v>
      </c>
      <c r="H562" t="e">
        <f>IF($C562="Male",VLOOKUP($F562,'Boys CDC 0-20'!$B$2:$F$243,4,FALSE), VLOOKUP($F562,'Girls CDC 0-20'!$B$2:$F$243,4,FALSE))</f>
        <v>#N/A</v>
      </c>
      <c r="I562" t="e">
        <f>IF($C562="Male",VLOOKUP($F562,'Boys CDC 0-20'!$B$2:$F$243,5,FALSE), VLOOKUP($F562,'Girls CDC 0-20'!$B$2:$F$243,5,FALSE))</f>
        <v>#N/A</v>
      </c>
      <c r="J562" s="9" t="str">
        <f t="shared" si="79"/>
        <v/>
      </c>
      <c r="K562" t="str">
        <f t="shared" si="82"/>
        <v/>
      </c>
      <c r="L562" t="str">
        <f t="shared" si="83"/>
        <v/>
      </c>
      <c r="M562">
        <f>1</f>
        <v>1</v>
      </c>
      <c r="N562" t="e">
        <f>IF(C562="Male",IF($K562&lt;1857,VLOOKUP($K562,'WHO Ht Boys 0-5'!$A$2:$E$1858,4,FALSE), VLOOKUP($L562,'WHO2007HtAgeBoys5-19'!$A$2:$E$169,4,FALSE)),IF($K562&lt;1857,VLOOKUP($K562,'Girls WHO 0-5'!$A$2:$E$1858,4,FALSE), VLOOKUP($L562,'Girls WHO 5-19'!$A$2:$E$169,4,FALSE)))</f>
        <v>#N/A</v>
      </c>
      <c r="O562" t="e">
        <f>IF(C562="Male",IF($K562&lt;1857,VLOOKUP($K562,'WHO Ht Boys 0-5'!$A$2:$E$1858,5,FALSE), VLOOKUP($L562,'WHO2007HtAgeBoys5-19'!$A$2:$E$169,5,FALSE)),IF($K562&lt;1857,VLOOKUP($K562,'Girls WHO 0-5'!$A$2:$E$1858,5,FALSE), VLOOKUP($L562,'Girls WHO 5-19'!$A$2:$E$169,5,FALSE)))</f>
        <v>#N/A</v>
      </c>
      <c r="P562" s="9" t="str">
        <f t="shared" si="78"/>
        <v/>
      </c>
    </row>
    <row r="563" spans="2:16" x14ac:dyDescent="0.3">
      <c r="B563" s="5"/>
      <c r="C563" s="5"/>
      <c r="D563" s="5"/>
      <c r="E563" t="str">
        <f t="shared" si="80"/>
        <v/>
      </c>
      <c r="F563" t="str">
        <f t="shared" si="81"/>
        <v/>
      </c>
      <c r="G563" t="e">
        <f>IF($C563="Male",VLOOKUP($F563,'Boys CDC 0-20'!$B$2:$F$243,3,FALSE), VLOOKUP($F563,'Girls CDC 0-20'!$B$2:$F$243,3,FALSE))</f>
        <v>#N/A</v>
      </c>
      <c r="H563" t="e">
        <f>IF($C563="Male",VLOOKUP($F563,'Boys CDC 0-20'!$B$2:$F$243,4,FALSE), VLOOKUP($F563,'Girls CDC 0-20'!$B$2:$F$243,4,FALSE))</f>
        <v>#N/A</v>
      </c>
      <c r="I563" t="e">
        <f>IF($C563="Male",VLOOKUP($F563,'Boys CDC 0-20'!$B$2:$F$243,5,FALSE), VLOOKUP($F563,'Girls CDC 0-20'!$B$2:$F$243,5,FALSE))</f>
        <v>#N/A</v>
      </c>
      <c r="J563" s="9" t="str">
        <f t="shared" si="79"/>
        <v/>
      </c>
      <c r="K563" t="str">
        <f t="shared" si="82"/>
        <v/>
      </c>
      <c r="L563" t="str">
        <f t="shared" si="83"/>
        <v/>
      </c>
      <c r="M563">
        <f>1</f>
        <v>1</v>
      </c>
      <c r="N563" t="e">
        <f>IF(C563="Male",IF($K563&lt;1857,VLOOKUP($K563,'WHO Ht Boys 0-5'!$A$2:$E$1858,4,FALSE), VLOOKUP($L563,'WHO2007HtAgeBoys5-19'!$A$2:$E$169,4,FALSE)),IF($K563&lt;1857,VLOOKUP($K563,'Girls WHO 0-5'!$A$2:$E$1858,4,FALSE), VLOOKUP($L563,'Girls WHO 5-19'!$A$2:$E$169,4,FALSE)))</f>
        <v>#N/A</v>
      </c>
      <c r="O563" t="e">
        <f>IF(C563="Male",IF($K563&lt;1857,VLOOKUP($K563,'WHO Ht Boys 0-5'!$A$2:$E$1858,5,FALSE), VLOOKUP($L563,'WHO2007HtAgeBoys5-19'!$A$2:$E$169,5,FALSE)),IF($K563&lt;1857,VLOOKUP($K563,'Girls WHO 0-5'!$A$2:$E$1858,5,FALSE), VLOOKUP($L563,'Girls WHO 5-19'!$A$2:$E$169,5,FALSE)))</f>
        <v>#N/A</v>
      </c>
      <c r="P563" s="9" t="str">
        <f t="shared" si="78"/>
        <v/>
      </c>
    </row>
    <row r="564" spans="2:16" x14ac:dyDescent="0.3">
      <c r="B564" s="5"/>
      <c r="C564" s="5"/>
      <c r="D564" s="5"/>
      <c r="E564" t="str">
        <f t="shared" si="80"/>
        <v/>
      </c>
      <c r="F564" t="str">
        <f t="shared" si="81"/>
        <v/>
      </c>
      <c r="G564" t="e">
        <f>IF($C564="Male",VLOOKUP($F564,'Boys CDC 0-20'!$B$2:$F$243,3,FALSE), VLOOKUP($F564,'Girls CDC 0-20'!$B$2:$F$243,3,FALSE))</f>
        <v>#N/A</v>
      </c>
      <c r="H564" t="e">
        <f>IF($C564="Male",VLOOKUP($F564,'Boys CDC 0-20'!$B$2:$F$243,4,FALSE), VLOOKUP($F564,'Girls CDC 0-20'!$B$2:$F$243,4,FALSE))</f>
        <v>#N/A</v>
      </c>
      <c r="I564" t="e">
        <f>IF($C564="Male",VLOOKUP($F564,'Boys CDC 0-20'!$B$2:$F$243,5,FALSE), VLOOKUP($F564,'Girls CDC 0-20'!$B$2:$F$243,5,FALSE))</f>
        <v>#N/A</v>
      </c>
      <c r="J564" s="9" t="str">
        <f t="shared" si="79"/>
        <v/>
      </c>
      <c r="K564" t="str">
        <f t="shared" si="82"/>
        <v/>
      </c>
      <c r="L564" t="str">
        <f t="shared" si="83"/>
        <v/>
      </c>
      <c r="M564">
        <f>1</f>
        <v>1</v>
      </c>
      <c r="N564" t="e">
        <f>IF(C564="Male",IF($K564&lt;1857,VLOOKUP($K564,'WHO Ht Boys 0-5'!$A$2:$E$1858,4,FALSE), VLOOKUP($L564,'WHO2007HtAgeBoys5-19'!$A$2:$E$169,4,FALSE)),IF($K564&lt;1857,VLOOKUP($K564,'Girls WHO 0-5'!$A$2:$E$1858,4,FALSE), VLOOKUP($L564,'Girls WHO 5-19'!$A$2:$E$169,4,FALSE)))</f>
        <v>#N/A</v>
      </c>
      <c r="O564" t="e">
        <f>IF(C564="Male",IF($K564&lt;1857,VLOOKUP($K564,'WHO Ht Boys 0-5'!$A$2:$E$1858,5,FALSE), VLOOKUP($L564,'WHO2007HtAgeBoys5-19'!$A$2:$E$169,5,FALSE)),IF($K564&lt;1857,VLOOKUP($K564,'Girls WHO 0-5'!$A$2:$E$1858,5,FALSE), VLOOKUP($L564,'Girls WHO 5-19'!$A$2:$E$169,5,FALSE)))</f>
        <v>#N/A</v>
      </c>
      <c r="P564" s="9" t="str">
        <f t="shared" si="78"/>
        <v/>
      </c>
    </row>
    <row r="565" spans="2:16" x14ac:dyDescent="0.3">
      <c r="B565" s="5"/>
      <c r="C565" s="5"/>
      <c r="D565" s="5"/>
      <c r="E565" t="str">
        <f t="shared" si="80"/>
        <v/>
      </c>
      <c r="F565" t="str">
        <f t="shared" si="81"/>
        <v/>
      </c>
      <c r="G565" t="e">
        <f>IF($C565="Male",VLOOKUP($F565,'Boys CDC 0-20'!$B$2:$F$243,3,FALSE), VLOOKUP($F565,'Girls CDC 0-20'!$B$2:$F$243,3,FALSE))</f>
        <v>#N/A</v>
      </c>
      <c r="H565" t="e">
        <f>IF($C565="Male",VLOOKUP($F565,'Boys CDC 0-20'!$B$2:$F$243,4,FALSE), VLOOKUP($F565,'Girls CDC 0-20'!$B$2:$F$243,4,FALSE))</f>
        <v>#N/A</v>
      </c>
      <c r="I565" t="e">
        <f>IF($C565="Male",VLOOKUP($F565,'Boys CDC 0-20'!$B$2:$F$243,5,FALSE), VLOOKUP($F565,'Girls CDC 0-20'!$B$2:$F$243,5,FALSE))</f>
        <v>#N/A</v>
      </c>
      <c r="J565" s="9" t="str">
        <f t="shared" si="79"/>
        <v/>
      </c>
      <c r="K565" t="str">
        <f t="shared" si="82"/>
        <v/>
      </c>
      <c r="L565" t="str">
        <f t="shared" si="83"/>
        <v/>
      </c>
      <c r="M565">
        <f>1</f>
        <v>1</v>
      </c>
      <c r="N565" t="e">
        <f>IF(C565="Male",IF($K565&lt;1857,VLOOKUP($K565,'WHO Ht Boys 0-5'!$A$2:$E$1858,4,FALSE), VLOOKUP($L565,'WHO2007HtAgeBoys5-19'!$A$2:$E$169,4,FALSE)),IF($K565&lt;1857,VLOOKUP($K565,'Girls WHO 0-5'!$A$2:$E$1858,4,FALSE), VLOOKUP($L565,'Girls WHO 5-19'!$A$2:$E$169,4,FALSE)))</f>
        <v>#N/A</v>
      </c>
      <c r="O565" t="e">
        <f>IF(C565="Male",IF($K565&lt;1857,VLOOKUP($K565,'WHO Ht Boys 0-5'!$A$2:$E$1858,5,FALSE), VLOOKUP($L565,'WHO2007HtAgeBoys5-19'!$A$2:$E$169,5,FALSE)),IF($K565&lt;1857,VLOOKUP($K565,'Girls WHO 0-5'!$A$2:$E$1858,5,FALSE), VLOOKUP($L565,'Girls WHO 5-19'!$A$2:$E$169,5,FALSE)))</f>
        <v>#N/A</v>
      </c>
      <c r="P565" s="9" t="str">
        <f t="shared" si="78"/>
        <v/>
      </c>
    </row>
    <row r="566" spans="2:16" x14ac:dyDescent="0.3">
      <c r="B566" s="5"/>
      <c r="C566" s="5"/>
      <c r="D566" s="5"/>
      <c r="E566" t="str">
        <f t="shared" si="80"/>
        <v/>
      </c>
      <c r="F566" t="str">
        <f t="shared" si="81"/>
        <v/>
      </c>
      <c r="G566" t="e">
        <f>IF($C566="Male",VLOOKUP($F566,'Boys CDC 0-20'!$B$2:$F$243,3,FALSE), VLOOKUP($F566,'Girls CDC 0-20'!$B$2:$F$243,3,FALSE))</f>
        <v>#N/A</v>
      </c>
      <c r="H566" t="e">
        <f>IF($C566="Male",VLOOKUP($F566,'Boys CDC 0-20'!$B$2:$F$243,4,FALSE), VLOOKUP($F566,'Girls CDC 0-20'!$B$2:$F$243,4,FALSE))</f>
        <v>#N/A</v>
      </c>
      <c r="I566" t="e">
        <f>IF($C566="Male",VLOOKUP($F566,'Boys CDC 0-20'!$B$2:$F$243,5,FALSE), VLOOKUP($F566,'Girls CDC 0-20'!$B$2:$F$243,5,FALSE))</f>
        <v>#N/A</v>
      </c>
      <c r="J566" s="9" t="str">
        <f t="shared" si="79"/>
        <v/>
      </c>
      <c r="K566" t="str">
        <f t="shared" si="82"/>
        <v/>
      </c>
      <c r="L566" t="str">
        <f t="shared" si="83"/>
        <v/>
      </c>
      <c r="M566">
        <f>1</f>
        <v>1</v>
      </c>
      <c r="N566" t="e">
        <f>IF(C566="Male",IF($K566&lt;1857,VLOOKUP($K566,'WHO Ht Boys 0-5'!$A$2:$E$1858,4,FALSE), VLOOKUP($L566,'WHO2007HtAgeBoys5-19'!$A$2:$E$169,4,FALSE)),IF($K566&lt;1857,VLOOKUP($K566,'Girls WHO 0-5'!$A$2:$E$1858,4,FALSE), VLOOKUP($L566,'Girls WHO 5-19'!$A$2:$E$169,4,FALSE)))</f>
        <v>#N/A</v>
      </c>
      <c r="O566" t="e">
        <f>IF(C566="Male",IF($K566&lt;1857,VLOOKUP($K566,'WHO Ht Boys 0-5'!$A$2:$E$1858,5,FALSE), VLOOKUP($L566,'WHO2007HtAgeBoys5-19'!$A$2:$E$169,5,FALSE)),IF($K566&lt;1857,VLOOKUP($K566,'Girls WHO 0-5'!$A$2:$E$1858,5,FALSE), VLOOKUP($L566,'Girls WHO 5-19'!$A$2:$E$169,5,FALSE)))</f>
        <v>#N/A</v>
      </c>
      <c r="P566" s="9" t="str">
        <f t="shared" si="78"/>
        <v/>
      </c>
    </row>
    <row r="567" spans="2:16" x14ac:dyDescent="0.3">
      <c r="B567" s="5"/>
      <c r="C567" s="5"/>
      <c r="D567" s="5"/>
      <c r="E567" t="str">
        <f t="shared" si="80"/>
        <v/>
      </c>
      <c r="F567" t="str">
        <f t="shared" si="81"/>
        <v/>
      </c>
      <c r="G567" t="e">
        <f>IF($C567="Male",VLOOKUP($F567,'Boys CDC 0-20'!$B$2:$F$243,3,FALSE), VLOOKUP($F567,'Girls CDC 0-20'!$B$2:$F$243,3,FALSE))</f>
        <v>#N/A</v>
      </c>
      <c r="H567" t="e">
        <f>IF($C567="Male",VLOOKUP($F567,'Boys CDC 0-20'!$B$2:$F$243,4,FALSE), VLOOKUP($F567,'Girls CDC 0-20'!$B$2:$F$243,4,FALSE))</f>
        <v>#N/A</v>
      </c>
      <c r="I567" t="e">
        <f>IF($C567="Male",VLOOKUP($F567,'Boys CDC 0-20'!$B$2:$F$243,5,FALSE), VLOOKUP($F567,'Girls CDC 0-20'!$B$2:$F$243,5,FALSE))</f>
        <v>#N/A</v>
      </c>
      <c r="J567" s="9" t="str">
        <f t="shared" si="79"/>
        <v/>
      </c>
      <c r="K567" t="str">
        <f t="shared" si="82"/>
        <v/>
      </c>
      <c r="L567" t="str">
        <f t="shared" si="83"/>
        <v/>
      </c>
      <c r="M567">
        <f>1</f>
        <v>1</v>
      </c>
      <c r="N567" t="e">
        <f>IF(C567="Male",IF($K567&lt;1857,VLOOKUP($K567,'WHO Ht Boys 0-5'!$A$2:$E$1858,4,FALSE), VLOOKUP($L567,'WHO2007HtAgeBoys5-19'!$A$2:$E$169,4,FALSE)),IF($K567&lt;1857,VLOOKUP($K567,'Girls WHO 0-5'!$A$2:$E$1858,4,FALSE), VLOOKUP($L567,'Girls WHO 5-19'!$A$2:$E$169,4,FALSE)))</f>
        <v>#N/A</v>
      </c>
      <c r="O567" t="e">
        <f>IF(C567="Male",IF($K567&lt;1857,VLOOKUP($K567,'WHO Ht Boys 0-5'!$A$2:$E$1858,5,FALSE), VLOOKUP($L567,'WHO2007HtAgeBoys5-19'!$A$2:$E$169,5,FALSE)),IF($K567&lt;1857,VLOOKUP($K567,'Girls WHO 0-5'!$A$2:$E$1858,5,FALSE), VLOOKUP($L567,'Girls WHO 5-19'!$A$2:$E$169,5,FALSE)))</f>
        <v>#N/A</v>
      </c>
      <c r="P567" s="9" t="str">
        <f t="shared" si="78"/>
        <v/>
      </c>
    </row>
    <row r="568" spans="2:16" x14ac:dyDescent="0.3">
      <c r="B568" s="5"/>
      <c r="C568" s="5"/>
      <c r="D568" s="5"/>
      <c r="E568" t="str">
        <f t="shared" si="80"/>
        <v/>
      </c>
      <c r="F568" t="str">
        <f t="shared" si="81"/>
        <v/>
      </c>
      <c r="G568" t="e">
        <f>IF($C568="Male",VLOOKUP($F568,'Boys CDC 0-20'!$B$2:$F$243,3,FALSE), VLOOKUP($F568,'Girls CDC 0-20'!$B$2:$F$243,3,FALSE))</f>
        <v>#N/A</v>
      </c>
      <c r="H568" t="e">
        <f>IF($C568="Male",VLOOKUP($F568,'Boys CDC 0-20'!$B$2:$F$243,4,FALSE), VLOOKUP($F568,'Girls CDC 0-20'!$B$2:$F$243,4,FALSE))</f>
        <v>#N/A</v>
      </c>
      <c r="I568" t="e">
        <f>IF($C568="Male",VLOOKUP($F568,'Boys CDC 0-20'!$B$2:$F$243,5,FALSE), VLOOKUP($F568,'Girls CDC 0-20'!$B$2:$F$243,5,FALSE))</f>
        <v>#N/A</v>
      </c>
      <c r="J568" s="9" t="str">
        <f t="shared" si="79"/>
        <v/>
      </c>
      <c r="K568" t="str">
        <f t="shared" si="82"/>
        <v/>
      </c>
      <c r="L568" t="str">
        <f t="shared" si="83"/>
        <v/>
      </c>
      <c r="M568">
        <f>1</f>
        <v>1</v>
      </c>
      <c r="N568" t="e">
        <f>IF(C568="Male",IF($K568&lt;1857,VLOOKUP($K568,'WHO Ht Boys 0-5'!$A$2:$E$1858,4,FALSE), VLOOKUP($L568,'WHO2007HtAgeBoys5-19'!$A$2:$E$169,4,FALSE)),IF($K568&lt;1857,VLOOKUP($K568,'Girls WHO 0-5'!$A$2:$E$1858,4,FALSE), VLOOKUP($L568,'Girls WHO 5-19'!$A$2:$E$169,4,FALSE)))</f>
        <v>#N/A</v>
      </c>
      <c r="O568" t="e">
        <f>IF(C568="Male",IF($K568&lt;1857,VLOOKUP($K568,'WHO Ht Boys 0-5'!$A$2:$E$1858,5,FALSE), VLOOKUP($L568,'WHO2007HtAgeBoys5-19'!$A$2:$E$169,5,FALSE)),IF($K568&lt;1857,VLOOKUP($K568,'Girls WHO 0-5'!$A$2:$E$1858,5,FALSE), VLOOKUP($L568,'Girls WHO 5-19'!$A$2:$E$169,5,FALSE)))</f>
        <v>#N/A</v>
      </c>
      <c r="P568" s="9" t="str">
        <f t="shared" si="78"/>
        <v/>
      </c>
    </row>
    <row r="569" spans="2:16" x14ac:dyDescent="0.3">
      <c r="B569" s="5"/>
      <c r="C569" s="5"/>
      <c r="D569" s="5"/>
      <c r="E569" t="str">
        <f t="shared" si="80"/>
        <v/>
      </c>
      <c r="F569" t="str">
        <f t="shared" si="81"/>
        <v/>
      </c>
      <c r="G569" t="e">
        <f>IF($C569="Male",VLOOKUP($F569,'Boys CDC 0-20'!$B$2:$F$243,3,FALSE), VLOOKUP($F569,'Girls CDC 0-20'!$B$2:$F$243,3,FALSE))</f>
        <v>#N/A</v>
      </c>
      <c r="H569" t="e">
        <f>IF($C569="Male",VLOOKUP($F569,'Boys CDC 0-20'!$B$2:$F$243,4,FALSE), VLOOKUP($F569,'Girls CDC 0-20'!$B$2:$F$243,4,FALSE))</f>
        <v>#N/A</v>
      </c>
      <c r="I569" t="e">
        <f>IF($C569="Male",VLOOKUP($F569,'Boys CDC 0-20'!$B$2:$F$243,5,FALSE), VLOOKUP($F569,'Girls CDC 0-20'!$B$2:$F$243,5,FALSE))</f>
        <v>#N/A</v>
      </c>
      <c r="J569" s="9" t="str">
        <f t="shared" si="79"/>
        <v/>
      </c>
      <c r="K569" t="str">
        <f t="shared" si="82"/>
        <v/>
      </c>
      <c r="L569" t="str">
        <f t="shared" si="83"/>
        <v/>
      </c>
      <c r="M569">
        <f>1</f>
        <v>1</v>
      </c>
      <c r="N569" t="e">
        <f>IF(C569="Male",IF($K569&lt;1857,VLOOKUP($K569,'WHO Ht Boys 0-5'!$A$2:$E$1858,4,FALSE), VLOOKUP($L569,'WHO2007HtAgeBoys5-19'!$A$2:$E$169,4,FALSE)),IF($K569&lt;1857,VLOOKUP($K569,'Girls WHO 0-5'!$A$2:$E$1858,4,FALSE), VLOOKUP($L569,'Girls WHO 5-19'!$A$2:$E$169,4,FALSE)))</f>
        <v>#N/A</v>
      </c>
      <c r="O569" t="e">
        <f>IF(C569="Male",IF($K569&lt;1857,VLOOKUP($K569,'WHO Ht Boys 0-5'!$A$2:$E$1858,5,FALSE), VLOOKUP($L569,'WHO2007HtAgeBoys5-19'!$A$2:$E$169,5,FALSE)),IF($K569&lt;1857,VLOOKUP($K569,'Girls WHO 0-5'!$A$2:$E$1858,5,FALSE), VLOOKUP($L569,'Girls WHO 5-19'!$A$2:$E$169,5,FALSE)))</f>
        <v>#N/A</v>
      </c>
      <c r="P569" s="9" t="str">
        <f t="shared" si="78"/>
        <v/>
      </c>
    </row>
    <row r="570" spans="2:16" x14ac:dyDescent="0.3">
      <c r="B570" s="5"/>
      <c r="C570" s="5"/>
      <c r="D570" s="5"/>
      <c r="E570" t="str">
        <f t="shared" si="80"/>
        <v/>
      </c>
      <c r="F570" t="str">
        <f t="shared" si="81"/>
        <v/>
      </c>
      <c r="G570" t="e">
        <f>IF($C570="Male",VLOOKUP($F570,'Boys CDC 0-20'!$B$2:$F$243,3,FALSE), VLOOKUP($F570,'Girls CDC 0-20'!$B$2:$F$243,3,FALSE))</f>
        <v>#N/A</v>
      </c>
      <c r="H570" t="e">
        <f>IF($C570="Male",VLOOKUP($F570,'Boys CDC 0-20'!$B$2:$F$243,4,FALSE), VLOOKUP($F570,'Girls CDC 0-20'!$B$2:$F$243,4,FALSE))</f>
        <v>#N/A</v>
      </c>
      <c r="I570" t="e">
        <f>IF($C570="Male",VLOOKUP($F570,'Boys CDC 0-20'!$B$2:$F$243,5,FALSE), VLOOKUP($F570,'Girls CDC 0-20'!$B$2:$F$243,5,FALSE))</f>
        <v>#N/A</v>
      </c>
      <c r="J570" s="9" t="str">
        <f t="shared" si="79"/>
        <v/>
      </c>
      <c r="K570" t="str">
        <f t="shared" si="82"/>
        <v/>
      </c>
      <c r="L570" t="str">
        <f t="shared" si="83"/>
        <v/>
      </c>
      <c r="M570">
        <f>1</f>
        <v>1</v>
      </c>
      <c r="N570" t="e">
        <f>IF(C570="Male",IF($K570&lt;1857,VLOOKUP($K570,'WHO Ht Boys 0-5'!$A$2:$E$1858,4,FALSE), VLOOKUP($L570,'WHO2007HtAgeBoys5-19'!$A$2:$E$169,4,FALSE)),IF($K570&lt;1857,VLOOKUP($K570,'Girls WHO 0-5'!$A$2:$E$1858,4,FALSE), VLOOKUP($L570,'Girls WHO 5-19'!$A$2:$E$169,4,FALSE)))</f>
        <v>#N/A</v>
      </c>
      <c r="O570" t="e">
        <f>IF(C570="Male",IF($K570&lt;1857,VLOOKUP($K570,'WHO Ht Boys 0-5'!$A$2:$E$1858,5,FALSE), VLOOKUP($L570,'WHO2007HtAgeBoys5-19'!$A$2:$E$169,5,FALSE)),IF($K570&lt;1857,VLOOKUP($K570,'Girls WHO 0-5'!$A$2:$E$1858,5,FALSE), VLOOKUP($L570,'Girls WHO 5-19'!$A$2:$E$169,5,FALSE)))</f>
        <v>#N/A</v>
      </c>
      <c r="P570" s="9" t="str">
        <f t="shared" si="78"/>
        <v/>
      </c>
    </row>
    <row r="571" spans="2:16" x14ac:dyDescent="0.3">
      <c r="B571" s="5"/>
      <c r="C571" s="5"/>
      <c r="D571" s="5"/>
      <c r="E571" t="str">
        <f t="shared" si="80"/>
        <v/>
      </c>
      <c r="F571" t="str">
        <f t="shared" si="81"/>
        <v/>
      </c>
      <c r="G571" t="e">
        <f>IF($C571="Male",VLOOKUP($F571,'Boys CDC 0-20'!$B$2:$F$243,3,FALSE), VLOOKUP($F571,'Girls CDC 0-20'!$B$2:$F$243,3,FALSE))</f>
        <v>#N/A</v>
      </c>
      <c r="H571" t="e">
        <f>IF($C571="Male",VLOOKUP($F571,'Boys CDC 0-20'!$B$2:$F$243,4,FALSE), VLOOKUP($F571,'Girls CDC 0-20'!$B$2:$F$243,4,FALSE))</f>
        <v>#N/A</v>
      </c>
      <c r="I571" t="e">
        <f>IF($C571="Male",VLOOKUP($F571,'Boys CDC 0-20'!$B$2:$F$243,5,FALSE), VLOOKUP($F571,'Girls CDC 0-20'!$B$2:$F$243,5,FALSE))</f>
        <v>#N/A</v>
      </c>
      <c r="J571" s="9" t="str">
        <f t="shared" si="79"/>
        <v/>
      </c>
      <c r="K571" t="str">
        <f t="shared" si="82"/>
        <v/>
      </c>
      <c r="L571" t="str">
        <f t="shared" si="83"/>
        <v/>
      </c>
      <c r="M571">
        <f>1</f>
        <v>1</v>
      </c>
      <c r="N571" t="e">
        <f>IF(C571="Male",IF($K571&lt;1857,VLOOKUP($K571,'WHO Ht Boys 0-5'!$A$2:$E$1858,4,FALSE), VLOOKUP($L571,'WHO2007HtAgeBoys5-19'!$A$2:$E$169,4,FALSE)),IF($K571&lt;1857,VLOOKUP($K571,'Girls WHO 0-5'!$A$2:$E$1858,4,FALSE), VLOOKUP($L571,'Girls WHO 5-19'!$A$2:$E$169,4,FALSE)))</f>
        <v>#N/A</v>
      </c>
      <c r="O571" t="e">
        <f>IF(C571="Male",IF($K571&lt;1857,VLOOKUP($K571,'WHO Ht Boys 0-5'!$A$2:$E$1858,5,FALSE), VLOOKUP($L571,'WHO2007HtAgeBoys5-19'!$A$2:$E$169,5,FALSE)),IF($K571&lt;1857,VLOOKUP($K571,'Girls WHO 0-5'!$A$2:$E$1858,5,FALSE), VLOOKUP($L571,'Girls WHO 5-19'!$A$2:$E$169,5,FALSE)))</f>
        <v>#N/A</v>
      </c>
      <c r="P571" s="9" t="str">
        <f t="shared" si="78"/>
        <v/>
      </c>
    </row>
    <row r="572" spans="2:16" x14ac:dyDescent="0.3">
      <c r="B572" s="5"/>
      <c r="C572" s="5"/>
      <c r="D572" s="5"/>
      <c r="E572" t="str">
        <f t="shared" si="80"/>
        <v/>
      </c>
      <c r="F572" t="str">
        <f t="shared" si="81"/>
        <v/>
      </c>
      <c r="G572" t="e">
        <f>IF($C572="Male",VLOOKUP($F572,'Boys CDC 0-20'!$B$2:$F$243,3,FALSE), VLOOKUP($F572,'Girls CDC 0-20'!$B$2:$F$243,3,FALSE))</f>
        <v>#N/A</v>
      </c>
      <c r="H572" t="e">
        <f>IF($C572="Male",VLOOKUP($F572,'Boys CDC 0-20'!$B$2:$F$243,4,FALSE), VLOOKUP($F572,'Girls CDC 0-20'!$B$2:$F$243,4,FALSE))</f>
        <v>#N/A</v>
      </c>
      <c r="I572" t="e">
        <f>IF($C572="Male",VLOOKUP($F572,'Boys CDC 0-20'!$B$2:$F$243,5,FALSE), VLOOKUP($F572,'Girls CDC 0-20'!$B$2:$F$243,5,FALSE))</f>
        <v>#N/A</v>
      </c>
      <c r="J572" s="9" t="str">
        <f t="shared" si="79"/>
        <v/>
      </c>
      <c r="K572" t="str">
        <f t="shared" si="82"/>
        <v/>
      </c>
      <c r="L572" t="str">
        <f t="shared" si="83"/>
        <v/>
      </c>
      <c r="M572">
        <f>1</f>
        <v>1</v>
      </c>
      <c r="N572" t="e">
        <f>IF(C572="Male",IF($K572&lt;1857,VLOOKUP($K572,'WHO Ht Boys 0-5'!$A$2:$E$1858,4,FALSE), VLOOKUP($L572,'WHO2007HtAgeBoys5-19'!$A$2:$E$169,4,FALSE)),IF($K572&lt;1857,VLOOKUP($K572,'Girls WHO 0-5'!$A$2:$E$1858,4,FALSE), VLOOKUP($L572,'Girls WHO 5-19'!$A$2:$E$169,4,FALSE)))</f>
        <v>#N/A</v>
      </c>
      <c r="O572" t="e">
        <f>IF(C572="Male",IF($K572&lt;1857,VLOOKUP($K572,'WHO Ht Boys 0-5'!$A$2:$E$1858,5,FALSE), VLOOKUP($L572,'WHO2007HtAgeBoys5-19'!$A$2:$E$169,5,FALSE)),IF($K572&lt;1857,VLOOKUP($K572,'Girls WHO 0-5'!$A$2:$E$1858,5,FALSE), VLOOKUP($L572,'Girls WHO 5-19'!$A$2:$E$169,5,FALSE)))</f>
        <v>#N/A</v>
      </c>
      <c r="P572" s="9" t="str">
        <f t="shared" si="78"/>
        <v/>
      </c>
    </row>
    <row r="573" spans="2:16" x14ac:dyDescent="0.3">
      <c r="B573" s="5"/>
      <c r="C573" s="5"/>
      <c r="D573" s="5"/>
      <c r="E573" t="str">
        <f t="shared" si="80"/>
        <v/>
      </c>
      <c r="F573" t="str">
        <f t="shared" si="81"/>
        <v/>
      </c>
      <c r="G573" t="e">
        <f>IF($C573="Male",VLOOKUP($F573,'Boys CDC 0-20'!$B$2:$F$243,3,FALSE), VLOOKUP($F573,'Girls CDC 0-20'!$B$2:$F$243,3,FALSE))</f>
        <v>#N/A</v>
      </c>
      <c r="H573" t="e">
        <f>IF($C573="Male",VLOOKUP($F573,'Boys CDC 0-20'!$B$2:$F$243,4,FALSE), VLOOKUP($F573,'Girls CDC 0-20'!$B$2:$F$243,4,FALSE))</f>
        <v>#N/A</v>
      </c>
      <c r="I573" t="e">
        <f>IF($C573="Male",VLOOKUP($F573,'Boys CDC 0-20'!$B$2:$F$243,5,FALSE), VLOOKUP($F573,'Girls CDC 0-20'!$B$2:$F$243,5,FALSE))</f>
        <v>#N/A</v>
      </c>
      <c r="J573" s="9" t="str">
        <f t="shared" si="79"/>
        <v/>
      </c>
      <c r="K573" t="str">
        <f t="shared" si="82"/>
        <v/>
      </c>
      <c r="L573" t="str">
        <f t="shared" si="83"/>
        <v/>
      </c>
      <c r="M573">
        <f>1</f>
        <v>1</v>
      </c>
      <c r="N573" t="e">
        <f>IF(C573="Male",IF($K573&lt;1857,VLOOKUP($K573,'WHO Ht Boys 0-5'!$A$2:$E$1858,4,FALSE), VLOOKUP($L573,'WHO2007HtAgeBoys5-19'!$A$2:$E$169,4,FALSE)),IF($K573&lt;1857,VLOOKUP($K573,'Girls WHO 0-5'!$A$2:$E$1858,4,FALSE), VLOOKUP($L573,'Girls WHO 5-19'!$A$2:$E$169,4,FALSE)))</f>
        <v>#N/A</v>
      </c>
      <c r="O573" t="e">
        <f>IF(C573="Male",IF($K573&lt;1857,VLOOKUP($K573,'WHO Ht Boys 0-5'!$A$2:$E$1858,5,FALSE), VLOOKUP($L573,'WHO2007HtAgeBoys5-19'!$A$2:$E$169,5,FALSE)),IF($K573&lt;1857,VLOOKUP($K573,'Girls WHO 0-5'!$A$2:$E$1858,5,FALSE), VLOOKUP($L573,'Girls WHO 5-19'!$A$2:$E$169,5,FALSE)))</f>
        <v>#N/A</v>
      </c>
      <c r="P573" s="9" t="str">
        <f t="shared" si="78"/>
        <v/>
      </c>
    </row>
    <row r="574" spans="2:16" x14ac:dyDescent="0.3">
      <c r="B574" s="5"/>
      <c r="C574" s="5"/>
      <c r="D574" s="5"/>
      <c r="E574" t="str">
        <f t="shared" si="80"/>
        <v/>
      </c>
      <c r="F574" t="str">
        <f t="shared" si="81"/>
        <v/>
      </c>
      <c r="G574" t="e">
        <f>IF($C574="Male",VLOOKUP($F574,'Boys CDC 0-20'!$B$2:$F$243,3,FALSE), VLOOKUP($F574,'Girls CDC 0-20'!$B$2:$F$243,3,FALSE))</f>
        <v>#N/A</v>
      </c>
      <c r="H574" t="e">
        <f>IF($C574="Male",VLOOKUP($F574,'Boys CDC 0-20'!$B$2:$F$243,4,FALSE), VLOOKUP($F574,'Girls CDC 0-20'!$B$2:$F$243,4,FALSE))</f>
        <v>#N/A</v>
      </c>
      <c r="I574" t="e">
        <f>IF($C574="Male",VLOOKUP($F574,'Boys CDC 0-20'!$B$2:$F$243,5,FALSE), VLOOKUP($F574,'Girls CDC 0-20'!$B$2:$F$243,5,FALSE))</f>
        <v>#N/A</v>
      </c>
      <c r="J574" s="9" t="str">
        <f t="shared" si="79"/>
        <v/>
      </c>
      <c r="K574" t="str">
        <f t="shared" si="82"/>
        <v/>
      </c>
      <c r="L574" t="str">
        <f t="shared" si="83"/>
        <v/>
      </c>
      <c r="M574">
        <f>1</f>
        <v>1</v>
      </c>
      <c r="N574" t="e">
        <f>IF(C574="Male",IF($K574&lt;1857,VLOOKUP($K574,'WHO Ht Boys 0-5'!$A$2:$E$1858,4,FALSE), VLOOKUP($L574,'WHO2007HtAgeBoys5-19'!$A$2:$E$169,4,FALSE)),IF($K574&lt;1857,VLOOKUP($K574,'Girls WHO 0-5'!$A$2:$E$1858,4,FALSE), VLOOKUP($L574,'Girls WHO 5-19'!$A$2:$E$169,4,FALSE)))</f>
        <v>#N/A</v>
      </c>
      <c r="O574" t="e">
        <f>IF(C574="Male",IF($K574&lt;1857,VLOOKUP($K574,'WHO Ht Boys 0-5'!$A$2:$E$1858,5,FALSE), VLOOKUP($L574,'WHO2007HtAgeBoys5-19'!$A$2:$E$169,5,FALSE)),IF($K574&lt;1857,VLOOKUP($K574,'Girls WHO 0-5'!$A$2:$E$1858,5,FALSE), VLOOKUP($L574,'Girls WHO 5-19'!$A$2:$E$169,5,FALSE)))</f>
        <v>#N/A</v>
      </c>
      <c r="P574" s="9" t="str">
        <f t="shared" si="78"/>
        <v/>
      </c>
    </row>
    <row r="575" spans="2:16" x14ac:dyDescent="0.3">
      <c r="B575" s="5"/>
      <c r="C575" s="5"/>
      <c r="D575" s="5"/>
      <c r="E575" t="str">
        <f t="shared" si="80"/>
        <v/>
      </c>
      <c r="F575" t="str">
        <f t="shared" si="81"/>
        <v/>
      </c>
      <c r="G575" t="e">
        <f>IF($C575="Male",VLOOKUP($F575,'Boys CDC 0-20'!$B$2:$F$243,3,FALSE), VLOOKUP($F575,'Girls CDC 0-20'!$B$2:$F$243,3,FALSE))</f>
        <v>#N/A</v>
      </c>
      <c r="H575" t="e">
        <f>IF($C575="Male",VLOOKUP($F575,'Boys CDC 0-20'!$B$2:$F$243,4,FALSE), VLOOKUP($F575,'Girls CDC 0-20'!$B$2:$F$243,4,FALSE))</f>
        <v>#N/A</v>
      </c>
      <c r="I575" t="e">
        <f>IF($C575="Male",VLOOKUP($F575,'Boys CDC 0-20'!$B$2:$F$243,5,FALSE), VLOOKUP($F575,'Girls CDC 0-20'!$B$2:$F$243,5,FALSE))</f>
        <v>#N/A</v>
      </c>
      <c r="J575" s="9" t="str">
        <f t="shared" si="79"/>
        <v/>
      </c>
      <c r="K575" t="str">
        <f t="shared" si="82"/>
        <v/>
      </c>
      <c r="L575" t="str">
        <f t="shared" si="83"/>
        <v/>
      </c>
      <c r="M575">
        <f>1</f>
        <v>1</v>
      </c>
      <c r="N575" t="e">
        <f>IF(C575="Male",IF($K575&lt;1857,VLOOKUP($K575,'WHO Ht Boys 0-5'!$A$2:$E$1858,4,FALSE), VLOOKUP($L575,'WHO2007HtAgeBoys5-19'!$A$2:$E$169,4,FALSE)),IF($K575&lt;1857,VLOOKUP($K575,'Girls WHO 0-5'!$A$2:$E$1858,4,FALSE), VLOOKUP($L575,'Girls WHO 5-19'!$A$2:$E$169,4,FALSE)))</f>
        <v>#N/A</v>
      </c>
      <c r="O575" t="e">
        <f>IF(C575="Male",IF($K575&lt;1857,VLOOKUP($K575,'WHO Ht Boys 0-5'!$A$2:$E$1858,5,FALSE), VLOOKUP($L575,'WHO2007HtAgeBoys5-19'!$A$2:$E$169,5,FALSE)),IF($K575&lt;1857,VLOOKUP($K575,'Girls WHO 0-5'!$A$2:$E$1858,5,FALSE), VLOOKUP($L575,'Girls WHO 5-19'!$A$2:$E$169,5,FALSE)))</f>
        <v>#N/A</v>
      </c>
      <c r="P575" s="9" t="str">
        <f t="shared" si="78"/>
        <v/>
      </c>
    </row>
    <row r="576" spans="2:16" x14ac:dyDescent="0.3">
      <c r="B576" s="5"/>
      <c r="C576" s="5"/>
      <c r="D576" s="5"/>
      <c r="E576" t="str">
        <f t="shared" si="80"/>
        <v/>
      </c>
      <c r="F576" t="str">
        <f t="shared" si="81"/>
        <v/>
      </c>
      <c r="G576" t="e">
        <f>IF($C576="Male",VLOOKUP($F576,'Boys CDC 0-20'!$B$2:$F$243,3,FALSE), VLOOKUP($F576,'Girls CDC 0-20'!$B$2:$F$243,3,FALSE))</f>
        <v>#N/A</v>
      </c>
      <c r="H576" t="e">
        <f>IF($C576="Male",VLOOKUP($F576,'Boys CDC 0-20'!$B$2:$F$243,4,FALSE), VLOOKUP($F576,'Girls CDC 0-20'!$B$2:$F$243,4,FALSE))</f>
        <v>#N/A</v>
      </c>
      <c r="I576" t="e">
        <f>IF($C576="Male",VLOOKUP($F576,'Boys CDC 0-20'!$B$2:$F$243,5,FALSE), VLOOKUP($F576,'Girls CDC 0-20'!$B$2:$F$243,5,FALSE))</f>
        <v>#N/A</v>
      </c>
      <c r="J576" s="9" t="str">
        <f t="shared" si="79"/>
        <v/>
      </c>
      <c r="K576" t="str">
        <f t="shared" si="82"/>
        <v/>
      </c>
      <c r="L576" t="str">
        <f t="shared" si="83"/>
        <v/>
      </c>
      <c r="M576">
        <f>1</f>
        <v>1</v>
      </c>
      <c r="N576" t="e">
        <f>IF(C576="Male",IF($K576&lt;1857,VLOOKUP($K576,'WHO Ht Boys 0-5'!$A$2:$E$1858,4,FALSE), VLOOKUP($L576,'WHO2007HtAgeBoys5-19'!$A$2:$E$169,4,FALSE)),IF($K576&lt;1857,VLOOKUP($K576,'Girls WHO 0-5'!$A$2:$E$1858,4,FALSE), VLOOKUP($L576,'Girls WHO 5-19'!$A$2:$E$169,4,FALSE)))</f>
        <v>#N/A</v>
      </c>
      <c r="O576" t="e">
        <f>IF(C576="Male",IF($K576&lt;1857,VLOOKUP($K576,'WHO Ht Boys 0-5'!$A$2:$E$1858,5,FALSE), VLOOKUP($L576,'WHO2007HtAgeBoys5-19'!$A$2:$E$169,5,FALSE)),IF($K576&lt;1857,VLOOKUP($K576,'Girls WHO 0-5'!$A$2:$E$1858,5,FALSE), VLOOKUP($L576,'Girls WHO 5-19'!$A$2:$E$169,5,FALSE)))</f>
        <v>#N/A</v>
      </c>
      <c r="P576" s="9" t="str">
        <f t="shared" si="78"/>
        <v/>
      </c>
    </row>
    <row r="577" spans="2:16" x14ac:dyDescent="0.3">
      <c r="B577" s="5"/>
      <c r="C577" s="5"/>
      <c r="D577" s="5"/>
      <c r="E577" t="str">
        <f t="shared" si="80"/>
        <v/>
      </c>
      <c r="F577" t="str">
        <f t="shared" si="81"/>
        <v/>
      </c>
      <c r="G577" t="e">
        <f>IF($C577="Male",VLOOKUP($F577,'Boys CDC 0-20'!$B$2:$F$243,3,FALSE), VLOOKUP($F577,'Girls CDC 0-20'!$B$2:$F$243,3,FALSE))</f>
        <v>#N/A</v>
      </c>
      <c r="H577" t="e">
        <f>IF($C577="Male",VLOOKUP($F577,'Boys CDC 0-20'!$B$2:$F$243,4,FALSE), VLOOKUP($F577,'Girls CDC 0-20'!$B$2:$F$243,4,FALSE))</f>
        <v>#N/A</v>
      </c>
      <c r="I577" t="e">
        <f>IF($C577="Male",VLOOKUP($F577,'Boys CDC 0-20'!$B$2:$F$243,5,FALSE), VLOOKUP($F577,'Girls CDC 0-20'!$B$2:$F$243,5,FALSE))</f>
        <v>#N/A</v>
      </c>
      <c r="J577" s="9" t="str">
        <f t="shared" si="79"/>
        <v/>
      </c>
      <c r="K577" t="str">
        <f t="shared" si="82"/>
        <v/>
      </c>
      <c r="L577" t="str">
        <f t="shared" si="83"/>
        <v/>
      </c>
      <c r="M577">
        <f>1</f>
        <v>1</v>
      </c>
      <c r="N577" t="e">
        <f>IF(C577="Male",IF($K577&lt;1857,VLOOKUP($K577,'WHO Ht Boys 0-5'!$A$2:$E$1858,4,FALSE), VLOOKUP($L577,'WHO2007HtAgeBoys5-19'!$A$2:$E$169,4,FALSE)),IF($K577&lt;1857,VLOOKUP($K577,'Girls WHO 0-5'!$A$2:$E$1858,4,FALSE), VLOOKUP($L577,'Girls WHO 5-19'!$A$2:$E$169,4,FALSE)))</f>
        <v>#N/A</v>
      </c>
      <c r="O577" t="e">
        <f>IF(C577="Male",IF($K577&lt;1857,VLOOKUP($K577,'WHO Ht Boys 0-5'!$A$2:$E$1858,5,FALSE), VLOOKUP($L577,'WHO2007HtAgeBoys5-19'!$A$2:$E$169,5,FALSE)),IF($K577&lt;1857,VLOOKUP($K577,'Girls WHO 0-5'!$A$2:$E$1858,5,FALSE), VLOOKUP($L577,'Girls WHO 5-19'!$A$2:$E$169,5,FALSE)))</f>
        <v>#N/A</v>
      </c>
      <c r="P577" s="9" t="str">
        <f t="shared" si="78"/>
        <v/>
      </c>
    </row>
    <row r="578" spans="2:16" x14ac:dyDescent="0.3">
      <c r="B578" s="5"/>
      <c r="C578" s="5"/>
      <c r="D578" s="5"/>
      <c r="E578" t="str">
        <f t="shared" si="80"/>
        <v/>
      </c>
      <c r="F578" t="str">
        <f t="shared" si="81"/>
        <v/>
      </c>
      <c r="G578" t="e">
        <f>IF($C578="Male",VLOOKUP($F578,'Boys CDC 0-20'!$B$2:$F$243,3,FALSE), VLOOKUP($F578,'Girls CDC 0-20'!$B$2:$F$243,3,FALSE))</f>
        <v>#N/A</v>
      </c>
      <c r="H578" t="e">
        <f>IF($C578="Male",VLOOKUP($F578,'Boys CDC 0-20'!$B$2:$F$243,4,FALSE), VLOOKUP($F578,'Girls CDC 0-20'!$B$2:$F$243,4,FALSE))</f>
        <v>#N/A</v>
      </c>
      <c r="I578" t="e">
        <f>IF($C578="Male",VLOOKUP($F578,'Boys CDC 0-20'!$B$2:$F$243,5,FALSE), VLOOKUP($F578,'Girls CDC 0-20'!$B$2:$F$243,5,FALSE))</f>
        <v>#N/A</v>
      </c>
      <c r="J578" s="9" t="str">
        <f t="shared" si="79"/>
        <v/>
      </c>
      <c r="K578" t="str">
        <f t="shared" si="82"/>
        <v/>
      </c>
      <c r="L578" t="str">
        <f t="shared" si="83"/>
        <v/>
      </c>
      <c r="M578">
        <f>1</f>
        <v>1</v>
      </c>
      <c r="N578" t="e">
        <f>IF(C578="Male",IF($K578&lt;1857,VLOOKUP($K578,'WHO Ht Boys 0-5'!$A$2:$E$1858,4,FALSE), VLOOKUP($L578,'WHO2007HtAgeBoys5-19'!$A$2:$E$169,4,FALSE)),IF($K578&lt;1857,VLOOKUP($K578,'Girls WHO 0-5'!$A$2:$E$1858,4,FALSE), VLOOKUP($L578,'Girls WHO 5-19'!$A$2:$E$169,4,FALSE)))</f>
        <v>#N/A</v>
      </c>
      <c r="O578" t="e">
        <f>IF(C578="Male",IF($K578&lt;1857,VLOOKUP($K578,'WHO Ht Boys 0-5'!$A$2:$E$1858,5,FALSE), VLOOKUP($L578,'WHO2007HtAgeBoys5-19'!$A$2:$E$169,5,FALSE)),IF($K578&lt;1857,VLOOKUP($K578,'Girls WHO 0-5'!$A$2:$E$1858,5,FALSE), VLOOKUP($L578,'Girls WHO 5-19'!$A$2:$E$169,5,FALSE)))</f>
        <v>#N/A</v>
      </c>
      <c r="P578" s="9" t="str">
        <f t="shared" si="78"/>
        <v/>
      </c>
    </row>
    <row r="579" spans="2:16" x14ac:dyDescent="0.3">
      <c r="B579" s="5"/>
      <c r="C579" s="5"/>
      <c r="D579" s="5"/>
      <c r="E579" t="str">
        <f t="shared" si="80"/>
        <v/>
      </c>
      <c r="F579" t="str">
        <f t="shared" si="81"/>
        <v/>
      </c>
      <c r="G579" t="e">
        <f>IF($C579="Male",VLOOKUP($F579,'Boys CDC 0-20'!$B$2:$F$243,3,FALSE), VLOOKUP($F579,'Girls CDC 0-20'!$B$2:$F$243,3,FALSE))</f>
        <v>#N/A</v>
      </c>
      <c r="H579" t="e">
        <f>IF($C579="Male",VLOOKUP($F579,'Boys CDC 0-20'!$B$2:$F$243,4,FALSE), VLOOKUP($F579,'Girls CDC 0-20'!$B$2:$F$243,4,FALSE))</f>
        <v>#N/A</v>
      </c>
      <c r="I579" t="e">
        <f>IF($C579="Male",VLOOKUP($F579,'Boys CDC 0-20'!$B$2:$F$243,5,FALSE), VLOOKUP($F579,'Girls CDC 0-20'!$B$2:$F$243,5,FALSE))</f>
        <v>#N/A</v>
      </c>
      <c r="J579" s="9" t="str">
        <f t="shared" si="79"/>
        <v/>
      </c>
      <c r="K579" t="str">
        <f t="shared" si="82"/>
        <v/>
      </c>
      <c r="L579" t="str">
        <f t="shared" si="83"/>
        <v/>
      </c>
      <c r="M579">
        <f>1</f>
        <v>1</v>
      </c>
      <c r="N579" t="e">
        <f>IF(C579="Male",IF($K579&lt;1857,VLOOKUP($K579,'WHO Ht Boys 0-5'!$A$2:$E$1858,4,FALSE), VLOOKUP($L579,'WHO2007HtAgeBoys5-19'!$A$2:$E$169,4,FALSE)),IF($K579&lt;1857,VLOOKUP($K579,'Girls WHO 0-5'!$A$2:$E$1858,4,FALSE), VLOOKUP($L579,'Girls WHO 5-19'!$A$2:$E$169,4,FALSE)))</f>
        <v>#N/A</v>
      </c>
      <c r="O579" t="e">
        <f>IF(C579="Male",IF($K579&lt;1857,VLOOKUP($K579,'WHO Ht Boys 0-5'!$A$2:$E$1858,5,FALSE), VLOOKUP($L579,'WHO2007HtAgeBoys5-19'!$A$2:$E$169,5,FALSE)),IF($K579&lt;1857,VLOOKUP($K579,'Girls WHO 0-5'!$A$2:$E$1858,5,FALSE), VLOOKUP($L579,'Girls WHO 5-19'!$A$2:$E$169,5,FALSE)))</f>
        <v>#N/A</v>
      </c>
      <c r="P579" s="9" t="str">
        <f t="shared" ref="P579:P642" si="84">IF(OR(B579="",C579="", D579=""),"",(((D579/N579)^M579)-1)/(M579*O579))</f>
        <v/>
      </c>
    </row>
    <row r="580" spans="2:16" x14ac:dyDescent="0.3">
      <c r="B580" s="5"/>
      <c r="C580" s="5"/>
      <c r="D580" s="5"/>
      <c r="E580" t="str">
        <f t="shared" si="80"/>
        <v/>
      </c>
      <c r="F580" t="str">
        <f t="shared" si="81"/>
        <v/>
      </c>
      <c r="G580" t="e">
        <f>IF($C580="Male",VLOOKUP($F580,'Boys CDC 0-20'!$B$2:$F$243,3,FALSE), VLOOKUP($F580,'Girls CDC 0-20'!$B$2:$F$243,3,FALSE))</f>
        <v>#N/A</v>
      </c>
      <c r="H580" t="e">
        <f>IF($C580="Male",VLOOKUP($F580,'Boys CDC 0-20'!$B$2:$F$243,4,FALSE), VLOOKUP($F580,'Girls CDC 0-20'!$B$2:$F$243,4,FALSE))</f>
        <v>#N/A</v>
      </c>
      <c r="I580" t="e">
        <f>IF($C580="Male",VLOOKUP($F580,'Boys CDC 0-20'!$B$2:$F$243,5,FALSE), VLOOKUP($F580,'Girls CDC 0-20'!$B$2:$F$243,5,FALSE))</f>
        <v>#N/A</v>
      </c>
      <c r="J580" s="9" t="str">
        <f t="shared" si="79"/>
        <v/>
      </c>
      <c r="K580" t="str">
        <f t="shared" si="82"/>
        <v/>
      </c>
      <c r="L580" t="str">
        <f t="shared" si="83"/>
        <v/>
      </c>
      <c r="M580">
        <f>1</f>
        <v>1</v>
      </c>
      <c r="N580" t="e">
        <f>IF(C580="Male",IF($K580&lt;1857,VLOOKUP($K580,'WHO Ht Boys 0-5'!$A$2:$E$1858,4,FALSE), VLOOKUP($L580,'WHO2007HtAgeBoys5-19'!$A$2:$E$169,4,FALSE)),IF($K580&lt;1857,VLOOKUP($K580,'Girls WHO 0-5'!$A$2:$E$1858,4,FALSE), VLOOKUP($L580,'Girls WHO 5-19'!$A$2:$E$169,4,FALSE)))</f>
        <v>#N/A</v>
      </c>
      <c r="O580" t="e">
        <f>IF(C580="Male",IF($K580&lt;1857,VLOOKUP($K580,'WHO Ht Boys 0-5'!$A$2:$E$1858,5,FALSE), VLOOKUP($L580,'WHO2007HtAgeBoys5-19'!$A$2:$E$169,5,FALSE)),IF($K580&lt;1857,VLOOKUP($K580,'Girls WHO 0-5'!$A$2:$E$1858,5,FALSE), VLOOKUP($L580,'Girls WHO 5-19'!$A$2:$E$169,5,FALSE)))</f>
        <v>#N/A</v>
      </c>
      <c r="P580" s="9" t="str">
        <f t="shared" si="84"/>
        <v/>
      </c>
    </row>
    <row r="581" spans="2:16" x14ac:dyDescent="0.3">
      <c r="B581" s="5"/>
      <c r="C581" s="5"/>
      <c r="D581" s="5"/>
      <c r="E581" t="str">
        <f t="shared" si="80"/>
        <v/>
      </c>
      <c r="F581" t="str">
        <f t="shared" si="81"/>
        <v/>
      </c>
      <c r="G581" t="e">
        <f>IF($C581="Male",VLOOKUP($F581,'Boys CDC 0-20'!$B$2:$F$243,3,FALSE), VLOOKUP($F581,'Girls CDC 0-20'!$B$2:$F$243,3,FALSE))</f>
        <v>#N/A</v>
      </c>
      <c r="H581" t="e">
        <f>IF($C581="Male",VLOOKUP($F581,'Boys CDC 0-20'!$B$2:$F$243,4,FALSE), VLOOKUP($F581,'Girls CDC 0-20'!$B$2:$F$243,4,FALSE))</f>
        <v>#N/A</v>
      </c>
      <c r="I581" t="e">
        <f>IF($C581="Male",VLOOKUP($F581,'Boys CDC 0-20'!$B$2:$F$243,5,FALSE), VLOOKUP($F581,'Girls CDC 0-20'!$B$2:$F$243,5,FALSE))</f>
        <v>#N/A</v>
      </c>
      <c r="J581" s="9" t="str">
        <f t="shared" si="79"/>
        <v/>
      </c>
      <c r="K581" t="str">
        <f t="shared" si="82"/>
        <v/>
      </c>
      <c r="L581" t="str">
        <f t="shared" si="83"/>
        <v/>
      </c>
      <c r="M581">
        <f>1</f>
        <v>1</v>
      </c>
      <c r="N581" t="e">
        <f>IF(C581="Male",IF($K581&lt;1857,VLOOKUP($K581,'WHO Ht Boys 0-5'!$A$2:$E$1858,4,FALSE), VLOOKUP($L581,'WHO2007HtAgeBoys5-19'!$A$2:$E$169,4,FALSE)),IF($K581&lt;1857,VLOOKUP($K581,'Girls WHO 0-5'!$A$2:$E$1858,4,FALSE), VLOOKUP($L581,'Girls WHO 5-19'!$A$2:$E$169,4,FALSE)))</f>
        <v>#N/A</v>
      </c>
      <c r="O581" t="e">
        <f>IF(C581="Male",IF($K581&lt;1857,VLOOKUP($K581,'WHO Ht Boys 0-5'!$A$2:$E$1858,5,FALSE), VLOOKUP($L581,'WHO2007HtAgeBoys5-19'!$A$2:$E$169,5,FALSE)),IF($K581&lt;1857,VLOOKUP($K581,'Girls WHO 0-5'!$A$2:$E$1858,5,FALSE), VLOOKUP($L581,'Girls WHO 5-19'!$A$2:$E$169,5,FALSE)))</f>
        <v>#N/A</v>
      </c>
      <c r="P581" s="9" t="str">
        <f t="shared" si="84"/>
        <v/>
      </c>
    </row>
    <row r="582" spans="2:16" x14ac:dyDescent="0.3">
      <c r="B582" s="5"/>
      <c r="C582" s="5"/>
      <c r="D582" s="5"/>
      <c r="E582" t="str">
        <f t="shared" si="80"/>
        <v/>
      </c>
      <c r="F582" t="str">
        <f t="shared" si="81"/>
        <v/>
      </c>
      <c r="G582" t="e">
        <f>IF($C582="Male",VLOOKUP($F582,'Boys CDC 0-20'!$B$2:$F$243,3,FALSE), VLOOKUP($F582,'Girls CDC 0-20'!$B$2:$F$243,3,FALSE))</f>
        <v>#N/A</v>
      </c>
      <c r="H582" t="e">
        <f>IF($C582="Male",VLOOKUP($F582,'Boys CDC 0-20'!$B$2:$F$243,4,FALSE), VLOOKUP($F582,'Girls CDC 0-20'!$B$2:$F$243,4,FALSE))</f>
        <v>#N/A</v>
      </c>
      <c r="I582" t="e">
        <f>IF($C582="Male",VLOOKUP($F582,'Boys CDC 0-20'!$B$2:$F$243,5,FALSE), VLOOKUP($F582,'Girls CDC 0-20'!$B$2:$F$243,5,FALSE))</f>
        <v>#N/A</v>
      </c>
      <c r="J582" s="9" t="str">
        <f t="shared" si="79"/>
        <v/>
      </c>
      <c r="K582" t="str">
        <f t="shared" si="82"/>
        <v/>
      </c>
      <c r="L582" t="str">
        <f t="shared" si="83"/>
        <v/>
      </c>
      <c r="M582">
        <f>1</f>
        <v>1</v>
      </c>
      <c r="N582" t="e">
        <f>IF(C582="Male",IF($K582&lt;1857,VLOOKUP($K582,'WHO Ht Boys 0-5'!$A$2:$E$1858,4,FALSE), VLOOKUP($L582,'WHO2007HtAgeBoys5-19'!$A$2:$E$169,4,FALSE)),IF($K582&lt;1857,VLOOKUP($K582,'Girls WHO 0-5'!$A$2:$E$1858,4,FALSE), VLOOKUP($L582,'Girls WHO 5-19'!$A$2:$E$169,4,FALSE)))</f>
        <v>#N/A</v>
      </c>
      <c r="O582" t="e">
        <f>IF(C582="Male",IF($K582&lt;1857,VLOOKUP($K582,'WHO Ht Boys 0-5'!$A$2:$E$1858,5,FALSE), VLOOKUP($L582,'WHO2007HtAgeBoys5-19'!$A$2:$E$169,5,FALSE)),IF($K582&lt;1857,VLOOKUP($K582,'Girls WHO 0-5'!$A$2:$E$1858,5,FALSE), VLOOKUP($L582,'Girls WHO 5-19'!$A$2:$E$169,5,FALSE)))</f>
        <v>#N/A</v>
      </c>
      <c r="P582" s="9" t="str">
        <f t="shared" si="84"/>
        <v/>
      </c>
    </row>
    <row r="583" spans="2:16" x14ac:dyDescent="0.3">
      <c r="B583" s="5"/>
      <c r="C583" s="5"/>
      <c r="D583" s="5"/>
      <c r="E583" t="str">
        <f t="shared" si="80"/>
        <v/>
      </c>
      <c r="F583" t="str">
        <f t="shared" si="81"/>
        <v/>
      </c>
      <c r="G583" t="e">
        <f>IF($C583="Male",VLOOKUP($F583,'Boys CDC 0-20'!$B$2:$F$243,3,FALSE), VLOOKUP($F583,'Girls CDC 0-20'!$B$2:$F$243,3,FALSE))</f>
        <v>#N/A</v>
      </c>
      <c r="H583" t="e">
        <f>IF($C583="Male",VLOOKUP($F583,'Boys CDC 0-20'!$B$2:$F$243,4,FALSE), VLOOKUP($F583,'Girls CDC 0-20'!$B$2:$F$243,4,FALSE))</f>
        <v>#N/A</v>
      </c>
      <c r="I583" t="e">
        <f>IF($C583="Male",VLOOKUP($F583,'Boys CDC 0-20'!$B$2:$F$243,5,FALSE), VLOOKUP($F583,'Girls CDC 0-20'!$B$2:$F$243,5,FALSE))</f>
        <v>#N/A</v>
      </c>
      <c r="J583" s="9" t="str">
        <f t="shared" si="79"/>
        <v/>
      </c>
      <c r="K583" t="str">
        <f t="shared" si="82"/>
        <v/>
      </c>
      <c r="L583" t="str">
        <f t="shared" si="83"/>
        <v/>
      </c>
      <c r="M583">
        <f>1</f>
        <v>1</v>
      </c>
      <c r="N583" t="e">
        <f>IF(C583="Male",IF($K583&lt;1857,VLOOKUP($K583,'WHO Ht Boys 0-5'!$A$2:$E$1858,4,FALSE), VLOOKUP($L583,'WHO2007HtAgeBoys5-19'!$A$2:$E$169,4,FALSE)),IF($K583&lt;1857,VLOOKUP($K583,'Girls WHO 0-5'!$A$2:$E$1858,4,FALSE), VLOOKUP($L583,'Girls WHO 5-19'!$A$2:$E$169,4,FALSE)))</f>
        <v>#N/A</v>
      </c>
      <c r="O583" t="e">
        <f>IF(C583="Male",IF($K583&lt;1857,VLOOKUP($K583,'WHO Ht Boys 0-5'!$A$2:$E$1858,5,FALSE), VLOOKUP($L583,'WHO2007HtAgeBoys5-19'!$A$2:$E$169,5,FALSE)),IF($K583&lt;1857,VLOOKUP($K583,'Girls WHO 0-5'!$A$2:$E$1858,5,FALSE), VLOOKUP($L583,'Girls WHO 5-19'!$A$2:$E$169,5,FALSE)))</f>
        <v>#N/A</v>
      </c>
      <c r="P583" s="9" t="str">
        <f t="shared" si="84"/>
        <v/>
      </c>
    </row>
    <row r="584" spans="2:16" x14ac:dyDescent="0.3">
      <c r="B584" s="5"/>
      <c r="C584" s="5"/>
      <c r="D584" s="5"/>
      <c r="E584" t="str">
        <f t="shared" si="80"/>
        <v/>
      </c>
      <c r="F584" t="str">
        <f t="shared" si="81"/>
        <v/>
      </c>
      <c r="G584" t="e">
        <f>IF($C584="Male",VLOOKUP($F584,'Boys CDC 0-20'!$B$2:$F$243,3,FALSE), VLOOKUP($F584,'Girls CDC 0-20'!$B$2:$F$243,3,FALSE))</f>
        <v>#N/A</v>
      </c>
      <c r="H584" t="e">
        <f>IF($C584="Male",VLOOKUP($F584,'Boys CDC 0-20'!$B$2:$F$243,4,FALSE), VLOOKUP($F584,'Girls CDC 0-20'!$B$2:$F$243,4,FALSE))</f>
        <v>#N/A</v>
      </c>
      <c r="I584" t="e">
        <f>IF($C584="Male",VLOOKUP($F584,'Boys CDC 0-20'!$B$2:$F$243,5,FALSE), VLOOKUP($F584,'Girls CDC 0-20'!$B$2:$F$243,5,FALSE))</f>
        <v>#N/A</v>
      </c>
      <c r="J584" s="9" t="str">
        <f t="shared" si="79"/>
        <v/>
      </c>
      <c r="K584" t="str">
        <f t="shared" si="82"/>
        <v/>
      </c>
      <c r="L584" t="str">
        <f t="shared" si="83"/>
        <v/>
      </c>
      <c r="M584">
        <f>1</f>
        <v>1</v>
      </c>
      <c r="N584" t="e">
        <f>IF(C584="Male",IF($K584&lt;1857,VLOOKUP($K584,'WHO Ht Boys 0-5'!$A$2:$E$1858,4,FALSE), VLOOKUP($L584,'WHO2007HtAgeBoys5-19'!$A$2:$E$169,4,FALSE)),IF($K584&lt;1857,VLOOKUP($K584,'Girls WHO 0-5'!$A$2:$E$1858,4,FALSE), VLOOKUP($L584,'Girls WHO 5-19'!$A$2:$E$169,4,FALSE)))</f>
        <v>#N/A</v>
      </c>
      <c r="O584" t="e">
        <f>IF(C584="Male",IF($K584&lt;1857,VLOOKUP($K584,'WHO Ht Boys 0-5'!$A$2:$E$1858,5,FALSE), VLOOKUP($L584,'WHO2007HtAgeBoys5-19'!$A$2:$E$169,5,FALSE)),IF($K584&lt;1857,VLOOKUP($K584,'Girls WHO 0-5'!$A$2:$E$1858,5,FALSE), VLOOKUP($L584,'Girls WHO 5-19'!$A$2:$E$169,5,FALSE)))</f>
        <v>#N/A</v>
      </c>
      <c r="P584" s="9" t="str">
        <f t="shared" si="84"/>
        <v/>
      </c>
    </row>
    <row r="585" spans="2:16" x14ac:dyDescent="0.3">
      <c r="B585" s="5"/>
      <c r="C585" s="5"/>
      <c r="D585" s="5"/>
      <c r="E585" t="str">
        <f t="shared" si="80"/>
        <v/>
      </c>
      <c r="F585" t="str">
        <f t="shared" si="81"/>
        <v/>
      </c>
      <c r="G585" t="e">
        <f>IF($C585="Male",VLOOKUP($F585,'Boys CDC 0-20'!$B$2:$F$243,3,FALSE), VLOOKUP($F585,'Girls CDC 0-20'!$B$2:$F$243,3,FALSE))</f>
        <v>#N/A</v>
      </c>
      <c r="H585" t="e">
        <f>IF($C585="Male",VLOOKUP($F585,'Boys CDC 0-20'!$B$2:$F$243,4,FALSE), VLOOKUP($F585,'Girls CDC 0-20'!$B$2:$F$243,4,FALSE))</f>
        <v>#N/A</v>
      </c>
      <c r="I585" t="e">
        <f>IF($C585="Male",VLOOKUP($F585,'Boys CDC 0-20'!$B$2:$F$243,5,FALSE), VLOOKUP($F585,'Girls CDC 0-20'!$B$2:$F$243,5,FALSE))</f>
        <v>#N/A</v>
      </c>
      <c r="J585" s="9" t="str">
        <f t="shared" si="79"/>
        <v/>
      </c>
      <c r="K585" t="str">
        <f t="shared" si="82"/>
        <v/>
      </c>
      <c r="L585" t="str">
        <f t="shared" si="83"/>
        <v/>
      </c>
      <c r="M585">
        <f>1</f>
        <v>1</v>
      </c>
      <c r="N585" t="e">
        <f>IF(C585="Male",IF($K585&lt;1857,VLOOKUP($K585,'WHO Ht Boys 0-5'!$A$2:$E$1858,4,FALSE), VLOOKUP($L585,'WHO2007HtAgeBoys5-19'!$A$2:$E$169,4,FALSE)),IF($K585&lt;1857,VLOOKUP($K585,'Girls WHO 0-5'!$A$2:$E$1858,4,FALSE), VLOOKUP($L585,'Girls WHO 5-19'!$A$2:$E$169,4,FALSE)))</f>
        <v>#N/A</v>
      </c>
      <c r="O585" t="e">
        <f>IF(C585="Male",IF($K585&lt;1857,VLOOKUP($K585,'WHO Ht Boys 0-5'!$A$2:$E$1858,5,FALSE), VLOOKUP($L585,'WHO2007HtAgeBoys5-19'!$A$2:$E$169,5,FALSE)),IF($K585&lt;1857,VLOOKUP($K585,'Girls WHO 0-5'!$A$2:$E$1858,5,FALSE), VLOOKUP($L585,'Girls WHO 5-19'!$A$2:$E$169,5,FALSE)))</f>
        <v>#N/A</v>
      </c>
      <c r="P585" s="9" t="str">
        <f t="shared" si="84"/>
        <v/>
      </c>
    </row>
    <row r="586" spans="2:16" x14ac:dyDescent="0.3">
      <c r="B586" s="5"/>
      <c r="C586" s="5"/>
      <c r="D586" s="5"/>
      <c r="E586" t="str">
        <f t="shared" si="80"/>
        <v/>
      </c>
      <c r="F586" t="str">
        <f t="shared" si="81"/>
        <v/>
      </c>
      <c r="G586" t="e">
        <f>IF($C586="Male",VLOOKUP($F586,'Boys CDC 0-20'!$B$2:$F$243,3,FALSE), VLOOKUP($F586,'Girls CDC 0-20'!$B$2:$F$243,3,FALSE))</f>
        <v>#N/A</v>
      </c>
      <c r="H586" t="e">
        <f>IF($C586="Male",VLOOKUP($F586,'Boys CDC 0-20'!$B$2:$F$243,4,FALSE), VLOOKUP($F586,'Girls CDC 0-20'!$B$2:$F$243,4,FALSE))</f>
        <v>#N/A</v>
      </c>
      <c r="I586" t="e">
        <f>IF($C586="Male",VLOOKUP($F586,'Boys CDC 0-20'!$B$2:$F$243,5,FALSE), VLOOKUP($F586,'Girls CDC 0-20'!$B$2:$F$243,5,FALSE))</f>
        <v>#N/A</v>
      </c>
      <c r="J586" s="9" t="str">
        <f t="shared" si="79"/>
        <v/>
      </c>
      <c r="K586" t="str">
        <f t="shared" si="82"/>
        <v/>
      </c>
      <c r="L586" t="str">
        <f t="shared" si="83"/>
        <v/>
      </c>
      <c r="M586">
        <f>1</f>
        <v>1</v>
      </c>
      <c r="N586" t="e">
        <f>IF(C586="Male",IF($K586&lt;1857,VLOOKUP($K586,'WHO Ht Boys 0-5'!$A$2:$E$1858,4,FALSE), VLOOKUP($L586,'WHO2007HtAgeBoys5-19'!$A$2:$E$169,4,FALSE)),IF($K586&lt;1857,VLOOKUP($K586,'Girls WHO 0-5'!$A$2:$E$1858,4,FALSE), VLOOKUP($L586,'Girls WHO 5-19'!$A$2:$E$169,4,FALSE)))</f>
        <v>#N/A</v>
      </c>
      <c r="O586" t="e">
        <f>IF(C586="Male",IF($K586&lt;1857,VLOOKUP($K586,'WHO Ht Boys 0-5'!$A$2:$E$1858,5,FALSE), VLOOKUP($L586,'WHO2007HtAgeBoys5-19'!$A$2:$E$169,5,FALSE)),IF($K586&lt;1857,VLOOKUP($K586,'Girls WHO 0-5'!$A$2:$E$1858,5,FALSE), VLOOKUP($L586,'Girls WHO 5-19'!$A$2:$E$169,5,FALSE)))</f>
        <v>#N/A</v>
      </c>
      <c r="P586" s="9" t="str">
        <f t="shared" si="84"/>
        <v/>
      </c>
    </row>
    <row r="587" spans="2:16" x14ac:dyDescent="0.3">
      <c r="B587" s="5"/>
      <c r="C587" s="5"/>
      <c r="D587" s="5"/>
      <c r="E587" t="str">
        <f t="shared" si="80"/>
        <v/>
      </c>
      <c r="F587" t="str">
        <f t="shared" si="81"/>
        <v/>
      </c>
      <c r="G587" t="e">
        <f>IF($C587="Male",VLOOKUP($F587,'Boys CDC 0-20'!$B$2:$F$243,3,FALSE), VLOOKUP($F587,'Girls CDC 0-20'!$B$2:$F$243,3,FALSE))</f>
        <v>#N/A</v>
      </c>
      <c r="H587" t="e">
        <f>IF($C587="Male",VLOOKUP($F587,'Boys CDC 0-20'!$B$2:$F$243,4,FALSE), VLOOKUP($F587,'Girls CDC 0-20'!$B$2:$F$243,4,FALSE))</f>
        <v>#N/A</v>
      </c>
      <c r="I587" t="e">
        <f>IF($C587="Male",VLOOKUP($F587,'Boys CDC 0-20'!$B$2:$F$243,5,FALSE), VLOOKUP($F587,'Girls CDC 0-20'!$B$2:$F$243,5,FALSE))</f>
        <v>#N/A</v>
      </c>
      <c r="J587" s="9" t="str">
        <f t="shared" si="79"/>
        <v/>
      </c>
      <c r="K587" t="str">
        <f t="shared" si="82"/>
        <v/>
      </c>
      <c r="L587" t="str">
        <f t="shared" si="83"/>
        <v/>
      </c>
      <c r="M587">
        <f>1</f>
        <v>1</v>
      </c>
      <c r="N587" t="e">
        <f>IF(C587="Male",IF($K587&lt;1857,VLOOKUP($K587,'WHO Ht Boys 0-5'!$A$2:$E$1858,4,FALSE), VLOOKUP($L587,'WHO2007HtAgeBoys5-19'!$A$2:$E$169,4,FALSE)),IF($K587&lt;1857,VLOOKUP($K587,'Girls WHO 0-5'!$A$2:$E$1858,4,FALSE), VLOOKUP($L587,'Girls WHO 5-19'!$A$2:$E$169,4,FALSE)))</f>
        <v>#N/A</v>
      </c>
      <c r="O587" t="e">
        <f>IF(C587="Male",IF($K587&lt;1857,VLOOKUP($K587,'WHO Ht Boys 0-5'!$A$2:$E$1858,5,FALSE), VLOOKUP($L587,'WHO2007HtAgeBoys5-19'!$A$2:$E$169,5,FALSE)),IF($K587&lt;1857,VLOOKUP($K587,'Girls WHO 0-5'!$A$2:$E$1858,5,FALSE), VLOOKUP($L587,'Girls WHO 5-19'!$A$2:$E$169,5,FALSE)))</f>
        <v>#N/A</v>
      </c>
      <c r="P587" s="9" t="str">
        <f t="shared" si="84"/>
        <v/>
      </c>
    </row>
    <row r="588" spans="2:16" x14ac:dyDescent="0.3">
      <c r="B588" s="5"/>
      <c r="C588" s="5"/>
      <c r="D588" s="5"/>
      <c r="E588" t="str">
        <f t="shared" si="80"/>
        <v/>
      </c>
      <c r="F588" t="str">
        <f t="shared" si="81"/>
        <v/>
      </c>
      <c r="G588" t="e">
        <f>IF($C588="Male",VLOOKUP($F588,'Boys CDC 0-20'!$B$2:$F$243,3,FALSE), VLOOKUP($F588,'Girls CDC 0-20'!$B$2:$F$243,3,FALSE))</f>
        <v>#N/A</v>
      </c>
      <c r="H588" t="e">
        <f>IF($C588="Male",VLOOKUP($F588,'Boys CDC 0-20'!$B$2:$F$243,4,FALSE), VLOOKUP($F588,'Girls CDC 0-20'!$B$2:$F$243,4,FALSE))</f>
        <v>#N/A</v>
      </c>
      <c r="I588" t="e">
        <f>IF($C588="Male",VLOOKUP($F588,'Boys CDC 0-20'!$B$2:$F$243,5,FALSE), VLOOKUP($F588,'Girls CDC 0-20'!$B$2:$F$243,5,FALSE))</f>
        <v>#N/A</v>
      </c>
      <c r="J588" s="9" t="str">
        <f t="shared" si="79"/>
        <v/>
      </c>
      <c r="K588" t="str">
        <f t="shared" si="82"/>
        <v/>
      </c>
      <c r="L588" t="str">
        <f t="shared" si="83"/>
        <v/>
      </c>
      <c r="M588">
        <f>1</f>
        <v>1</v>
      </c>
      <c r="N588" t="e">
        <f>IF(C588="Male",IF($K588&lt;1857,VLOOKUP($K588,'WHO Ht Boys 0-5'!$A$2:$E$1858,4,FALSE), VLOOKUP($L588,'WHO2007HtAgeBoys5-19'!$A$2:$E$169,4,FALSE)),IF($K588&lt;1857,VLOOKUP($K588,'Girls WHO 0-5'!$A$2:$E$1858,4,FALSE), VLOOKUP($L588,'Girls WHO 5-19'!$A$2:$E$169,4,FALSE)))</f>
        <v>#N/A</v>
      </c>
      <c r="O588" t="e">
        <f>IF(C588="Male",IF($K588&lt;1857,VLOOKUP($K588,'WHO Ht Boys 0-5'!$A$2:$E$1858,5,FALSE), VLOOKUP($L588,'WHO2007HtAgeBoys5-19'!$A$2:$E$169,5,FALSE)),IF($K588&lt;1857,VLOOKUP($K588,'Girls WHO 0-5'!$A$2:$E$1858,5,FALSE), VLOOKUP($L588,'Girls WHO 5-19'!$A$2:$E$169,5,FALSE)))</f>
        <v>#N/A</v>
      </c>
      <c r="P588" s="9" t="str">
        <f t="shared" si="84"/>
        <v/>
      </c>
    </row>
    <row r="589" spans="2:16" x14ac:dyDescent="0.3">
      <c r="B589" s="5"/>
      <c r="C589" s="5"/>
      <c r="D589" s="5"/>
      <c r="E589" t="str">
        <f t="shared" si="80"/>
        <v/>
      </c>
      <c r="F589" t="str">
        <f t="shared" si="81"/>
        <v/>
      </c>
      <c r="G589" t="e">
        <f>IF($C589="Male",VLOOKUP($F589,'Boys CDC 0-20'!$B$2:$F$243,3,FALSE), VLOOKUP($F589,'Girls CDC 0-20'!$B$2:$F$243,3,FALSE))</f>
        <v>#N/A</v>
      </c>
      <c r="H589" t="e">
        <f>IF($C589="Male",VLOOKUP($F589,'Boys CDC 0-20'!$B$2:$F$243,4,FALSE), VLOOKUP($F589,'Girls CDC 0-20'!$B$2:$F$243,4,FALSE))</f>
        <v>#N/A</v>
      </c>
      <c r="I589" t="e">
        <f>IF($C589="Male",VLOOKUP($F589,'Boys CDC 0-20'!$B$2:$F$243,5,FALSE), VLOOKUP($F589,'Girls CDC 0-20'!$B$2:$F$243,5,FALSE))</f>
        <v>#N/A</v>
      </c>
      <c r="J589" s="9" t="str">
        <f t="shared" si="79"/>
        <v/>
      </c>
      <c r="K589" t="str">
        <f t="shared" si="82"/>
        <v/>
      </c>
      <c r="L589" t="str">
        <f t="shared" si="83"/>
        <v/>
      </c>
      <c r="M589">
        <f>1</f>
        <v>1</v>
      </c>
      <c r="N589" t="e">
        <f>IF(C589="Male",IF($K589&lt;1857,VLOOKUP($K589,'WHO Ht Boys 0-5'!$A$2:$E$1858,4,FALSE), VLOOKUP($L589,'WHO2007HtAgeBoys5-19'!$A$2:$E$169,4,FALSE)),IF($K589&lt;1857,VLOOKUP($K589,'Girls WHO 0-5'!$A$2:$E$1858,4,FALSE), VLOOKUP($L589,'Girls WHO 5-19'!$A$2:$E$169,4,FALSE)))</f>
        <v>#N/A</v>
      </c>
      <c r="O589" t="e">
        <f>IF(C589="Male",IF($K589&lt;1857,VLOOKUP($K589,'WHO Ht Boys 0-5'!$A$2:$E$1858,5,FALSE), VLOOKUP($L589,'WHO2007HtAgeBoys5-19'!$A$2:$E$169,5,FALSE)),IF($K589&lt;1857,VLOOKUP($K589,'Girls WHO 0-5'!$A$2:$E$1858,5,FALSE), VLOOKUP($L589,'Girls WHO 5-19'!$A$2:$E$169,5,FALSE)))</f>
        <v>#N/A</v>
      </c>
      <c r="P589" s="9" t="str">
        <f t="shared" si="84"/>
        <v/>
      </c>
    </row>
    <row r="590" spans="2:16" x14ac:dyDescent="0.3">
      <c r="B590" s="5"/>
      <c r="C590" s="5"/>
      <c r="D590" s="5"/>
      <c r="E590" t="str">
        <f t="shared" si="80"/>
        <v/>
      </c>
      <c r="F590" t="str">
        <f t="shared" si="81"/>
        <v/>
      </c>
      <c r="G590" t="e">
        <f>IF($C590="Male",VLOOKUP($F590,'Boys CDC 0-20'!$B$2:$F$243,3,FALSE), VLOOKUP($F590,'Girls CDC 0-20'!$B$2:$F$243,3,FALSE))</f>
        <v>#N/A</v>
      </c>
      <c r="H590" t="e">
        <f>IF($C590="Male",VLOOKUP($F590,'Boys CDC 0-20'!$B$2:$F$243,4,FALSE), VLOOKUP($F590,'Girls CDC 0-20'!$B$2:$F$243,4,FALSE))</f>
        <v>#N/A</v>
      </c>
      <c r="I590" t="e">
        <f>IF($C590="Male",VLOOKUP($F590,'Boys CDC 0-20'!$B$2:$F$243,5,FALSE), VLOOKUP($F590,'Girls CDC 0-20'!$B$2:$F$243,5,FALSE))</f>
        <v>#N/A</v>
      </c>
      <c r="J590" s="9" t="str">
        <f t="shared" si="79"/>
        <v/>
      </c>
      <c r="K590" t="str">
        <f t="shared" si="82"/>
        <v/>
      </c>
      <c r="L590" t="str">
        <f t="shared" si="83"/>
        <v/>
      </c>
      <c r="M590">
        <f>1</f>
        <v>1</v>
      </c>
      <c r="N590" t="e">
        <f>IF(C590="Male",IF($K590&lt;1857,VLOOKUP($K590,'WHO Ht Boys 0-5'!$A$2:$E$1858,4,FALSE), VLOOKUP($L590,'WHO2007HtAgeBoys5-19'!$A$2:$E$169,4,FALSE)),IF($K590&lt;1857,VLOOKUP($K590,'Girls WHO 0-5'!$A$2:$E$1858,4,FALSE), VLOOKUP($L590,'Girls WHO 5-19'!$A$2:$E$169,4,FALSE)))</f>
        <v>#N/A</v>
      </c>
      <c r="O590" t="e">
        <f>IF(C590="Male",IF($K590&lt;1857,VLOOKUP($K590,'WHO Ht Boys 0-5'!$A$2:$E$1858,5,FALSE), VLOOKUP($L590,'WHO2007HtAgeBoys5-19'!$A$2:$E$169,5,FALSE)),IF($K590&lt;1857,VLOOKUP($K590,'Girls WHO 0-5'!$A$2:$E$1858,5,FALSE), VLOOKUP($L590,'Girls WHO 5-19'!$A$2:$E$169,5,FALSE)))</f>
        <v>#N/A</v>
      </c>
      <c r="P590" s="9" t="str">
        <f t="shared" si="84"/>
        <v/>
      </c>
    </row>
    <row r="591" spans="2:16" x14ac:dyDescent="0.3">
      <c r="B591" s="5"/>
      <c r="C591" s="5"/>
      <c r="D591" s="5"/>
      <c r="E591" t="str">
        <f t="shared" si="80"/>
        <v/>
      </c>
      <c r="F591" t="str">
        <f t="shared" si="81"/>
        <v/>
      </c>
      <c r="G591" t="e">
        <f>IF($C591="Male",VLOOKUP($F591,'Boys CDC 0-20'!$B$2:$F$243,3,FALSE), VLOOKUP($F591,'Girls CDC 0-20'!$B$2:$F$243,3,FALSE))</f>
        <v>#N/A</v>
      </c>
      <c r="H591" t="e">
        <f>IF($C591="Male",VLOOKUP($F591,'Boys CDC 0-20'!$B$2:$F$243,4,FALSE), VLOOKUP($F591,'Girls CDC 0-20'!$B$2:$F$243,4,FALSE))</f>
        <v>#N/A</v>
      </c>
      <c r="I591" t="e">
        <f>IF($C591="Male",VLOOKUP($F591,'Boys CDC 0-20'!$B$2:$F$243,5,FALSE), VLOOKUP($F591,'Girls CDC 0-20'!$B$2:$F$243,5,FALSE))</f>
        <v>#N/A</v>
      </c>
      <c r="J591" s="9" t="str">
        <f t="shared" si="79"/>
        <v/>
      </c>
      <c r="K591" t="str">
        <f t="shared" si="82"/>
        <v/>
      </c>
      <c r="L591" t="str">
        <f t="shared" si="83"/>
        <v/>
      </c>
      <c r="M591">
        <f>1</f>
        <v>1</v>
      </c>
      <c r="N591" t="e">
        <f>IF(C591="Male",IF($K591&lt;1857,VLOOKUP($K591,'WHO Ht Boys 0-5'!$A$2:$E$1858,4,FALSE), VLOOKUP($L591,'WHO2007HtAgeBoys5-19'!$A$2:$E$169,4,FALSE)),IF($K591&lt;1857,VLOOKUP($K591,'Girls WHO 0-5'!$A$2:$E$1858,4,FALSE), VLOOKUP($L591,'Girls WHO 5-19'!$A$2:$E$169,4,FALSE)))</f>
        <v>#N/A</v>
      </c>
      <c r="O591" t="e">
        <f>IF(C591="Male",IF($K591&lt;1857,VLOOKUP($K591,'WHO Ht Boys 0-5'!$A$2:$E$1858,5,FALSE), VLOOKUP($L591,'WHO2007HtAgeBoys5-19'!$A$2:$E$169,5,FALSE)),IF($K591&lt;1857,VLOOKUP($K591,'Girls WHO 0-5'!$A$2:$E$1858,5,FALSE), VLOOKUP($L591,'Girls WHO 5-19'!$A$2:$E$169,5,FALSE)))</f>
        <v>#N/A</v>
      </c>
      <c r="P591" s="9" t="str">
        <f t="shared" si="84"/>
        <v/>
      </c>
    </row>
    <row r="592" spans="2:16" x14ac:dyDescent="0.3">
      <c r="B592" s="5"/>
      <c r="C592" s="5"/>
      <c r="D592" s="5"/>
      <c r="E592" t="str">
        <f t="shared" si="80"/>
        <v/>
      </c>
      <c r="F592" t="str">
        <f t="shared" si="81"/>
        <v/>
      </c>
      <c r="G592" t="e">
        <f>IF($C592="Male",VLOOKUP($F592,'Boys CDC 0-20'!$B$2:$F$243,3,FALSE), VLOOKUP($F592,'Girls CDC 0-20'!$B$2:$F$243,3,FALSE))</f>
        <v>#N/A</v>
      </c>
      <c r="H592" t="e">
        <f>IF($C592="Male",VLOOKUP($F592,'Boys CDC 0-20'!$B$2:$F$243,4,FALSE), VLOOKUP($F592,'Girls CDC 0-20'!$B$2:$F$243,4,FALSE))</f>
        <v>#N/A</v>
      </c>
      <c r="I592" t="e">
        <f>IF($C592="Male",VLOOKUP($F592,'Boys CDC 0-20'!$B$2:$F$243,5,FALSE), VLOOKUP($F592,'Girls CDC 0-20'!$B$2:$F$243,5,FALSE))</f>
        <v>#N/A</v>
      </c>
      <c r="J592" s="9" t="str">
        <f t="shared" si="79"/>
        <v/>
      </c>
      <c r="K592" t="str">
        <f t="shared" si="82"/>
        <v/>
      </c>
      <c r="L592" t="str">
        <f t="shared" si="83"/>
        <v/>
      </c>
      <c r="M592">
        <f>1</f>
        <v>1</v>
      </c>
      <c r="N592" t="e">
        <f>IF(C592="Male",IF($K592&lt;1857,VLOOKUP($K592,'WHO Ht Boys 0-5'!$A$2:$E$1858,4,FALSE), VLOOKUP($L592,'WHO2007HtAgeBoys5-19'!$A$2:$E$169,4,FALSE)),IF($K592&lt;1857,VLOOKUP($K592,'Girls WHO 0-5'!$A$2:$E$1858,4,FALSE), VLOOKUP($L592,'Girls WHO 5-19'!$A$2:$E$169,4,FALSE)))</f>
        <v>#N/A</v>
      </c>
      <c r="O592" t="e">
        <f>IF(C592="Male",IF($K592&lt;1857,VLOOKUP($K592,'WHO Ht Boys 0-5'!$A$2:$E$1858,5,FALSE), VLOOKUP($L592,'WHO2007HtAgeBoys5-19'!$A$2:$E$169,5,FALSE)),IF($K592&lt;1857,VLOOKUP($K592,'Girls WHO 0-5'!$A$2:$E$1858,5,FALSE), VLOOKUP($L592,'Girls WHO 5-19'!$A$2:$E$169,5,FALSE)))</f>
        <v>#N/A</v>
      </c>
      <c r="P592" s="9" t="str">
        <f t="shared" si="84"/>
        <v/>
      </c>
    </row>
    <row r="593" spans="2:16" x14ac:dyDescent="0.3">
      <c r="B593" s="5"/>
      <c r="C593" s="5"/>
      <c r="D593" s="5"/>
      <c r="E593" t="str">
        <f t="shared" si="80"/>
        <v/>
      </c>
      <c r="F593" t="str">
        <f t="shared" si="81"/>
        <v/>
      </c>
      <c r="G593" t="e">
        <f>IF($C593="Male",VLOOKUP($F593,'Boys CDC 0-20'!$B$2:$F$243,3,FALSE), VLOOKUP($F593,'Girls CDC 0-20'!$B$2:$F$243,3,FALSE))</f>
        <v>#N/A</v>
      </c>
      <c r="H593" t="e">
        <f>IF($C593="Male",VLOOKUP($F593,'Boys CDC 0-20'!$B$2:$F$243,4,FALSE), VLOOKUP($F593,'Girls CDC 0-20'!$B$2:$F$243,4,FALSE))</f>
        <v>#N/A</v>
      </c>
      <c r="I593" t="e">
        <f>IF($C593="Male",VLOOKUP($F593,'Boys CDC 0-20'!$B$2:$F$243,5,FALSE), VLOOKUP($F593,'Girls CDC 0-20'!$B$2:$F$243,5,FALSE))</f>
        <v>#N/A</v>
      </c>
      <c r="J593" s="9" t="str">
        <f t="shared" si="79"/>
        <v/>
      </c>
      <c r="K593" t="str">
        <f t="shared" si="82"/>
        <v/>
      </c>
      <c r="L593" t="str">
        <f t="shared" si="83"/>
        <v/>
      </c>
      <c r="M593">
        <f>1</f>
        <v>1</v>
      </c>
      <c r="N593" t="e">
        <f>IF(C593="Male",IF($K593&lt;1857,VLOOKUP($K593,'WHO Ht Boys 0-5'!$A$2:$E$1858,4,FALSE), VLOOKUP($L593,'WHO2007HtAgeBoys5-19'!$A$2:$E$169,4,FALSE)),IF($K593&lt;1857,VLOOKUP($K593,'Girls WHO 0-5'!$A$2:$E$1858,4,FALSE), VLOOKUP($L593,'Girls WHO 5-19'!$A$2:$E$169,4,FALSE)))</f>
        <v>#N/A</v>
      </c>
      <c r="O593" t="e">
        <f>IF(C593="Male",IF($K593&lt;1857,VLOOKUP($K593,'WHO Ht Boys 0-5'!$A$2:$E$1858,5,FALSE), VLOOKUP($L593,'WHO2007HtAgeBoys5-19'!$A$2:$E$169,5,FALSE)),IF($K593&lt;1857,VLOOKUP($K593,'Girls WHO 0-5'!$A$2:$E$1858,5,FALSE), VLOOKUP($L593,'Girls WHO 5-19'!$A$2:$E$169,5,FALSE)))</f>
        <v>#N/A</v>
      </c>
      <c r="P593" s="9" t="str">
        <f t="shared" si="84"/>
        <v/>
      </c>
    </row>
    <row r="594" spans="2:16" x14ac:dyDescent="0.3">
      <c r="B594" s="5"/>
      <c r="C594" s="5"/>
      <c r="D594" s="5"/>
      <c r="E594" t="str">
        <f t="shared" si="80"/>
        <v/>
      </c>
      <c r="F594" t="str">
        <f t="shared" si="81"/>
        <v/>
      </c>
      <c r="G594" t="e">
        <f>IF($C594="Male",VLOOKUP($F594,'Boys CDC 0-20'!$B$2:$F$243,3,FALSE), VLOOKUP($F594,'Girls CDC 0-20'!$B$2:$F$243,3,FALSE))</f>
        <v>#N/A</v>
      </c>
      <c r="H594" t="e">
        <f>IF($C594="Male",VLOOKUP($F594,'Boys CDC 0-20'!$B$2:$F$243,4,FALSE), VLOOKUP($F594,'Girls CDC 0-20'!$B$2:$F$243,4,FALSE))</f>
        <v>#N/A</v>
      </c>
      <c r="I594" t="e">
        <f>IF($C594="Male",VLOOKUP($F594,'Boys CDC 0-20'!$B$2:$F$243,5,FALSE), VLOOKUP($F594,'Girls CDC 0-20'!$B$2:$F$243,5,FALSE))</f>
        <v>#N/A</v>
      </c>
      <c r="J594" s="9" t="str">
        <f t="shared" si="79"/>
        <v/>
      </c>
      <c r="K594" t="str">
        <f t="shared" si="82"/>
        <v/>
      </c>
      <c r="L594" t="str">
        <f t="shared" si="83"/>
        <v/>
      </c>
      <c r="M594">
        <f>1</f>
        <v>1</v>
      </c>
      <c r="N594" t="e">
        <f>IF(C594="Male",IF($K594&lt;1857,VLOOKUP($K594,'WHO Ht Boys 0-5'!$A$2:$E$1858,4,FALSE), VLOOKUP($L594,'WHO2007HtAgeBoys5-19'!$A$2:$E$169,4,FALSE)),IF($K594&lt;1857,VLOOKUP($K594,'Girls WHO 0-5'!$A$2:$E$1858,4,FALSE), VLOOKUP($L594,'Girls WHO 5-19'!$A$2:$E$169,4,FALSE)))</f>
        <v>#N/A</v>
      </c>
      <c r="O594" t="e">
        <f>IF(C594="Male",IF($K594&lt;1857,VLOOKUP($K594,'WHO Ht Boys 0-5'!$A$2:$E$1858,5,FALSE), VLOOKUP($L594,'WHO2007HtAgeBoys5-19'!$A$2:$E$169,5,FALSE)),IF($K594&lt;1857,VLOOKUP($K594,'Girls WHO 0-5'!$A$2:$E$1858,5,FALSE), VLOOKUP($L594,'Girls WHO 5-19'!$A$2:$E$169,5,FALSE)))</f>
        <v>#N/A</v>
      </c>
      <c r="P594" s="9" t="str">
        <f t="shared" si="84"/>
        <v/>
      </c>
    </row>
    <row r="595" spans="2:16" x14ac:dyDescent="0.3">
      <c r="B595" s="5"/>
      <c r="C595" s="5"/>
      <c r="D595" s="5"/>
      <c r="E595" t="str">
        <f t="shared" si="80"/>
        <v/>
      </c>
      <c r="F595" t="str">
        <f t="shared" si="81"/>
        <v/>
      </c>
      <c r="G595" t="e">
        <f>IF($C595="Male",VLOOKUP($F595,'Boys CDC 0-20'!$B$2:$F$243,3,FALSE), VLOOKUP($F595,'Girls CDC 0-20'!$B$2:$F$243,3,FALSE))</f>
        <v>#N/A</v>
      </c>
      <c r="H595" t="e">
        <f>IF($C595="Male",VLOOKUP($F595,'Boys CDC 0-20'!$B$2:$F$243,4,FALSE), VLOOKUP($F595,'Girls CDC 0-20'!$B$2:$F$243,4,FALSE))</f>
        <v>#N/A</v>
      </c>
      <c r="I595" t="e">
        <f>IF($C595="Male",VLOOKUP($F595,'Boys CDC 0-20'!$B$2:$F$243,5,FALSE), VLOOKUP($F595,'Girls CDC 0-20'!$B$2:$F$243,5,FALSE))</f>
        <v>#N/A</v>
      </c>
      <c r="J595" s="9" t="str">
        <f t="shared" ref="J595:J658" si="85">IF(OR(B595="",C595="",D595=""),"",(((D595/H595)^G595)-1)/(G595*I595))</f>
        <v/>
      </c>
      <c r="K595" t="str">
        <f t="shared" si="82"/>
        <v/>
      </c>
      <c r="L595" t="str">
        <f t="shared" si="83"/>
        <v/>
      </c>
      <c r="M595">
        <f>1</f>
        <v>1</v>
      </c>
      <c r="N595" t="e">
        <f>IF(C595="Male",IF($K595&lt;1857,VLOOKUP($K595,'WHO Ht Boys 0-5'!$A$2:$E$1858,4,FALSE), VLOOKUP($L595,'WHO2007HtAgeBoys5-19'!$A$2:$E$169,4,FALSE)),IF($K595&lt;1857,VLOOKUP($K595,'Girls WHO 0-5'!$A$2:$E$1858,4,FALSE), VLOOKUP($L595,'Girls WHO 5-19'!$A$2:$E$169,4,FALSE)))</f>
        <v>#N/A</v>
      </c>
      <c r="O595" t="e">
        <f>IF(C595="Male",IF($K595&lt;1857,VLOOKUP($K595,'WHO Ht Boys 0-5'!$A$2:$E$1858,5,FALSE), VLOOKUP($L595,'WHO2007HtAgeBoys5-19'!$A$2:$E$169,5,FALSE)),IF($K595&lt;1857,VLOOKUP($K595,'Girls WHO 0-5'!$A$2:$E$1858,5,FALSE), VLOOKUP($L595,'Girls WHO 5-19'!$A$2:$E$169,5,FALSE)))</f>
        <v>#N/A</v>
      </c>
      <c r="P595" s="9" t="str">
        <f t="shared" si="84"/>
        <v/>
      </c>
    </row>
    <row r="596" spans="2:16" x14ac:dyDescent="0.3">
      <c r="B596" s="5"/>
      <c r="C596" s="5"/>
      <c r="D596" s="5"/>
      <c r="E596" t="str">
        <f t="shared" si="80"/>
        <v/>
      </c>
      <c r="F596" t="str">
        <f t="shared" si="81"/>
        <v/>
      </c>
      <c r="G596" t="e">
        <f>IF($C596="Male",VLOOKUP($F596,'Boys CDC 0-20'!$B$2:$F$243,3,FALSE), VLOOKUP($F596,'Girls CDC 0-20'!$B$2:$F$243,3,FALSE))</f>
        <v>#N/A</v>
      </c>
      <c r="H596" t="e">
        <f>IF($C596="Male",VLOOKUP($F596,'Boys CDC 0-20'!$B$2:$F$243,4,FALSE), VLOOKUP($F596,'Girls CDC 0-20'!$B$2:$F$243,4,FALSE))</f>
        <v>#N/A</v>
      </c>
      <c r="I596" t="e">
        <f>IF($C596="Male",VLOOKUP($F596,'Boys CDC 0-20'!$B$2:$F$243,5,FALSE), VLOOKUP($F596,'Girls CDC 0-20'!$B$2:$F$243,5,FALSE))</f>
        <v>#N/A</v>
      </c>
      <c r="J596" s="9" t="str">
        <f t="shared" si="85"/>
        <v/>
      </c>
      <c r="K596" t="str">
        <f t="shared" si="82"/>
        <v/>
      </c>
      <c r="L596" t="str">
        <f t="shared" si="83"/>
        <v/>
      </c>
      <c r="M596">
        <f>1</f>
        <v>1</v>
      </c>
      <c r="N596" t="e">
        <f>IF(C596="Male",IF($K596&lt;1857,VLOOKUP($K596,'WHO Ht Boys 0-5'!$A$2:$E$1858,4,FALSE), VLOOKUP($L596,'WHO2007HtAgeBoys5-19'!$A$2:$E$169,4,FALSE)),IF($K596&lt;1857,VLOOKUP($K596,'Girls WHO 0-5'!$A$2:$E$1858,4,FALSE), VLOOKUP($L596,'Girls WHO 5-19'!$A$2:$E$169,4,FALSE)))</f>
        <v>#N/A</v>
      </c>
      <c r="O596" t="e">
        <f>IF(C596="Male",IF($K596&lt;1857,VLOOKUP($K596,'WHO Ht Boys 0-5'!$A$2:$E$1858,5,FALSE), VLOOKUP($L596,'WHO2007HtAgeBoys5-19'!$A$2:$E$169,5,FALSE)),IF($K596&lt;1857,VLOOKUP($K596,'Girls WHO 0-5'!$A$2:$E$1858,5,FALSE), VLOOKUP($L596,'Girls WHO 5-19'!$A$2:$E$169,5,FALSE)))</f>
        <v>#N/A</v>
      </c>
      <c r="P596" s="9" t="str">
        <f t="shared" si="84"/>
        <v/>
      </c>
    </row>
    <row r="597" spans="2:16" x14ac:dyDescent="0.3">
      <c r="B597" s="5"/>
      <c r="C597" s="5"/>
      <c r="D597" s="5"/>
      <c r="E597" t="str">
        <f t="shared" si="80"/>
        <v/>
      </c>
      <c r="F597" t="str">
        <f t="shared" si="81"/>
        <v/>
      </c>
      <c r="G597" t="e">
        <f>IF($C597="Male",VLOOKUP($F597,'Boys CDC 0-20'!$B$2:$F$243,3,FALSE), VLOOKUP($F597,'Girls CDC 0-20'!$B$2:$F$243,3,FALSE))</f>
        <v>#N/A</v>
      </c>
      <c r="H597" t="e">
        <f>IF($C597="Male",VLOOKUP($F597,'Boys CDC 0-20'!$B$2:$F$243,4,FALSE), VLOOKUP($F597,'Girls CDC 0-20'!$B$2:$F$243,4,FALSE))</f>
        <v>#N/A</v>
      </c>
      <c r="I597" t="e">
        <f>IF($C597="Male",VLOOKUP($F597,'Boys CDC 0-20'!$B$2:$F$243,5,FALSE), VLOOKUP($F597,'Girls CDC 0-20'!$B$2:$F$243,5,FALSE))</f>
        <v>#N/A</v>
      </c>
      <c r="J597" s="9" t="str">
        <f t="shared" si="85"/>
        <v/>
      </c>
      <c r="K597" t="str">
        <f t="shared" si="82"/>
        <v/>
      </c>
      <c r="L597" t="str">
        <f t="shared" si="83"/>
        <v/>
      </c>
      <c r="M597">
        <f>1</f>
        <v>1</v>
      </c>
      <c r="N597" t="e">
        <f>IF(C597="Male",IF($K597&lt;1857,VLOOKUP($K597,'WHO Ht Boys 0-5'!$A$2:$E$1858,4,FALSE), VLOOKUP($L597,'WHO2007HtAgeBoys5-19'!$A$2:$E$169,4,FALSE)),IF($K597&lt;1857,VLOOKUP($K597,'Girls WHO 0-5'!$A$2:$E$1858,4,FALSE), VLOOKUP($L597,'Girls WHO 5-19'!$A$2:$E$169,4,FALSE)))</f>
        <v>#N/A</v>
      </c>
      <c r="O597" t="e">
        <f>IF(C597="Male",IF($K597&lt;1857,VLOOKUP($K597,'WHO Ht Boys 0-5'!$A$2:$E$1858,5,FALSE), VLOOKUP($L597,'WHO2007HtAgeBoys5-19'!$A$2:$E$169,5,FALSE)),IF($K597&lt;1857,VLOOKUP($K597,'Girls WHO 0-5'!$A$2:$E$1858,5,FALSE), VLOOKUP($L597,'Girls WHO 5-19'!$A$2:$E$169,5,FALSE)))</f>
        <v>#N/A</v>
      </c>
      <c r="P597" s="9" t="str">
        <f t="shared" si="84"/>
        <v/>
      </c>
    </row>
    <row r="598" spans="2:16" x14ac:dyDescent="0.3">
      <c r="B598" s="5"/>
      <c r="C598" s="5"/>
      <c r="D598" s="5"/>
      <c r="E598" t="str">
        <f t="shared" si="80"/>
        <v/>
      </c>
      <c r="F598" t="str">
        <f t="shared" si="81"/>
        <v/>
      </c>
      <c r="G598" t="e">
        <f>IF($C598="Male",VLOOKUP($F598,'Boys CDC 0-20'!$B$2:$F$243,3,FALSE), VLOOKUP($F598,'Girls CDC 0-20'!$B$2:$F$243,3,FALSE))</f>
        <v>#N/A</v>
      </c>
      <c r="H598" t="e">
        <f>IF($C598="Male",VLOOKUP($F598,'Boys CDC 0-20'!$B$2:$F$243,4,FALSE), VLOOKUP($F598,'Girls CDC 0-20'!$B$2:$F$243,4,FALSE))</f>
        <v>#N/A</v>
      </c>
      <c r="I598" t="e">
        <f>IF($C598="Male",VLOOKUP($F598,'Boys CDC 0-20'!$B$2:$F$243,5,FALSE), VLOOKUP($F598,'Girls CDC 0-20'!$B$2:$F$243,5,FALSE))</f>
        <v>#N/A</v>
      </c>
      <c r="J598" s="9" t="str">
        <f t="shared" si="85"/>
        <v/>
      </c>
      <c r="K598" t="str">
        <f t="shared" si="82"/>
        <v/>
      </c>
      <c r="L598" t="str">
        <f t="shared" si="83"/>
        <v/>
      </c>
      <c r="M598">
        <f>1</f>
        <v>1</v>
      </c>
      <c r="N598" t="e">
        <f>IF(C598="Male",IF($K598&lt;1857,VLOOKUP($K598,'WHO Ht Boys 0-5'!$A$2:$E$1858,4,FALSE), VLOOKUP($L598,'WHO2007HtAgeBoys5-19'!$A$2:$E$169,4,FALSE)),IF($K598&lt;1857,VLOOKUP($K598,'Girls WHO 0-5'!$A$2:$E$1858,4,FALSE), VLOOKUP($L598,'Girls WHO 5-19'!$A$2:$E$169,4,FALSE)))</f>
        <v>#N/A</v>
      </c>
      <c r="O598" t="e">
        <f>IF(C598="Male",IF($K598&lt;1857,VLOOKUP($K598,'WHO Ht Boys 0-5'!$A$2:$E$1858,5,FALSE), VLOOKUP($L598,'WHO2007HtAgeBoys5-19'!$A$2:$E$169,5,FALSE)),IF($K598&lt;1857,VLOOKUP($K598,'Girls WHO 0-5'!$A$2:$E$1858,5,FALSE), VLOOKUP($L598,'Girls WHO 5-19'!$A$2:$E$169,5,FALSE)))</f>
        <v>#N/A</v>
      </c>
      <c r="P598" s="9" t="str">
        <f t="shared" si="84"/>
        <v/>
      </c>
    </row>
    <row r="599" spans="2:16" x14ac:dyDescent="0.3">
      <c r="B599" s="5"/>
      <c r="C599" s="5"/>
      <c r="D599" s="5"/>
      <c r="E599" t="str">
        <f t="shared" si="80"/>
        <v/>
      </c>
      <c r="F599" t="str">
        <f t="shared" si="81"/>
        <v/>
      </c>
      <c r="G599" t="e">
        <f>IF($C599="Male",VLOOKUP($F599,'Boys CDC 0-20'!$B$2:$F$243,3,FALSE), VLOOKUP($F599,'Girls CDC 0-20'!$B$2:$F$243,3,FALSE))</f>
        <v>#N/A</v>
      </c>
      <c r="H599" t="e">
        <f>IF($C599="Male",VLOOKUP($F599,'Boys CDC 0-20'!$B$2:$F$243,4,FALSE), VLOOKUP($F599,'Girls CDC 0-20'!$B$2:$F$243,4,FALSE))</f>
        <v>#N/A</v>
      </c>
      <c r="I599" t="e">
        <f>IF($C599="Male",VLOOKUP($F599,'Boys CDC 0-20'!$B$2:$F$243,5,FALSE), VLOOKUP($F599,'Girls CDC 0-20'!$B$2:$F$243,5,FALSE))</f>
        <v>#N/A</v>
      </c>
      <c r="J599" s="9" t="str">
        <f t="shared" si="85"/>
        <v/>
      </c>
      <c r="K599" t="str">
        <f t="shared" si="82"/>
        <v/>
      </c>
      <c r="L599" t="str">
        <f t="shared" si="83"/>
        <v/>
      </c>
      <c r="M599">
        <f>1</f>
        <v>1</v>
      </c>
      <c r="N599" t="e">
        <f>IF(C599="Male",IF($K599&lt;1857,VLOOKUP($K599,'WHO Ht Boys 0-5'!$A$2:$E$1858,4,FALSE), VLOOKUP($L599,'WHO2007HtAgeBoys5-19'!$A$2:$E$169,4,FALSE)),IF($K599&lt;1857,VLOOKUP($K599,'Girls WHO 0-5'!$A$2:$E$1858,4,FALSE), VLOOKUP($L599,'Girls WHO 5-19'!$A$2:$E$169,4,FALSE)))</f>
        <v>#N/A</v>
      </c>
      <c r="O599" t="e">
        <f>IF(C599="Male",IF($K599&lt;1857,VLOOKUP($K599,'WHO Ht Boys 0-5'!$A$2:$E$1858,5,FALSE), VLOOKUP($L599,'WHO2007HtAgeBoys5-19'!$A$2:$E$169,5,FALSE)),IF($K599&lt;1857,VLOOKUP($K599,'Girls WHO 0-5'!$A$2:$E$1858,5,FALSE), VLOOKUP($L599,'Girls WHO 5-19'!$A$2:$E$169,5,FALSE)))</f>
        <v>#N/A</v>
      </c>
      <c r="P599" s="9" t="str">
        <f t="shared" si="84"/>
        <v/>
      </c>
    </row>
    <row r="600" spans="2:16" x14ac:dyDescent="0.3">
      <c r="B600" s="5"/>
      <c r="C600" s="5"/>
      <c r="D600" s="5"/>
      <c r="E600" t="str">
        <f t="shared" si="80"/>
        <v/>
      </c>
      <c r="F600" t="str">
        <f t="shared" si="81"/>
        <v/>
      </c>
      <c r="G600" t="e">
        <f>IF($C600="Male",VLOOKUP($F600,'Boys CDC 0-20'!$B$2:$F$243,3,FALSE), VLOOKUP($F600,'Girls CDC 0-20'!$B$2:$F$243,3,FALSE))</f>
        <v>#N/A</v>
      </c>
      <c r="H600" t="e">
        <f>IF($C600="Male",VLOOKUP($F600,'Boys CDC 0-20'!$B$2:$F$243,4,FALSE), VLOOKUP($F600,'Girls CDC 0-20'!$B$2:$F$243,4,FALSE))</f>
        <v>#N/A</v>
      </c>
      <c r="I600" t="e">
        <f>IF($C600="Male",VLOOKUP($F600,'Boys CDC 0-20'!$B$2:$F$243,5,FALSE), VLOOKUP($F600,'Girls CDC 0-20'!$B$2:$F$243,5,FALSE))</f>
        <v>#N/A</v>
      </c>
      <c r="J600" s="9" t="str">
        <f t="shared" si="85"/>
        <v/>
      </c>
      <c r="K600" t="str">
        <f t="shared" si="82"/>
        <v/>
      </c>
      <c r="L600" t="str">
        <f t="shared" si="83"/>
        <v/>
      </c>
      <c r="M600">
        <f>1</f>
        <v>1</v>
      </c>
      <c r="N600" t="e">
        <f>IF(C600="Male",IF($K600&lt;1857,VLOOKUP($K600,'WHO Ht Boys 0-5'!$A$2:$E$1858,4,FALSE), VLOOKUP($L600,'WHO2007HtAgeBoys5-19'!$A$2:$E$169,4,FALSE)),IF($K600&lt;1857,VLOOKUP($K600,'Girls WHO 0-5'!$A$2:$E$1858,4,FALSE), VLOOKUP($L600,'Girls WHO 5-19'!$A$2:$E$169,4,FALSE)))</f>
        <v>#N/A</v>
      </c>
      <c r="O600" t="e">
        <f>IF(C600="Male",IF($K600&lt;1857,VLOOKUP($K600,'WHO Ht Boys 0-5'!$A$2:$E$1858,5,FALSE), VLOOKUP($L600,'WHO2007HtAgeBoys5-19'!$A$2:$E$169,5,FALSE)),IF($K600&lt;1857,VLOOKUP($K600,'Girls WHO 0-5'!$A$2:$E$1858,5,FALSE), VLOOKUP($L600,'Girls WHO 5-19'!$A$2:$E$169,5,FALSE)))</f>
        <v>#N/A</v>
      </c>
      <c r="P600" s="9" t="str">
        <f t="shared" si="84"/>
        <v/>
      </c>
    </row>
    <row r="601" spans="2:16" x14ac:dyDescent="0.3">
      <c r="B601" s="5"/>
      <c r="C601" s="5"/>
      <c r="D601" s="5"/>
      <c r="E601" t="str">
        <f t="shared" si="80"/>
        <v/>
      </c>
      <c r="F601" t="str">
        <f t="shared" si="81"/>
        <v/>
      </c>
      <c r="G601" t="e">
        <f>IF($C601="Male",VLOOKUP($F601,'Boys CDC 0-20'!$B$2:$F$243,3,FALSE), VLOOKUP($F601,'Girls CDC 0-20'!$B$2:$F$243,3,FALSE))</f>
        <v>#N/A</v>
      </c>
      <c r="H601" t="e">
        <f>IF($C601="Male",VLOOKUP($F601,'Boys CDC 0-20'!$B$2:$F$243,4,FALSE), VLOOKUP($F601,'Girls CDC 0-20'!$B$2:$F$243,4,FALSE))</f>
        <v>#N/A</v>
      </c>
      <c r="I601" t="e">
        <f>IF($C601="Male",VLOOKUP($F601,'Boys CDC 0-20'!$B$2:$F$243,5,FALSE), VLOOKUP($F601,'Girls CDC 0-20'!$B$2:$F$243,5,FALSE))</f>
        <v>#N/A</v>
      </c>
      <c r="J601" s="9" t="str">
        <f t="shared" si="85"/>
        <v/>
      </c>
      <c r="K601" t="str">
        <f t="shared" si="82"/>
        <v/>
      </c>
      <c r="L601" t="str">
        <f t="shared" si="83"/>
        <v/>
      </c>
      <c r="M601">
        <f>1</f>
        <v>1</v>
      </c>
      <c r="N601" t="e">
        <f>IF(C601="Male",IF($K601&lt;1857,VLOOKUP($K601,'WHO Ht Boys 0-5'!$A$2:$E$1858,4,FALSE), VLOOKUP($L601,'WHO2007HtAgeBoys5-19'!$A$2:$E$169,4,FALSE)),IF($K601&lt;1857,VLOOKUP($K601,'Girls WHO 0-5'!$A$2:$E$1858,4,FALSE), VLOOKUP($L601,'Girls WHO 5-19'!$A$2:$E$169,4,FALSE)))</f>
        <v>#N/A</v>
      </c>
      <c r="O601" t="e">
        <f>IF(C601="Male",IF($K601&lt;1857,VLOOKUP($K601,'WHO Ht Boys 0-5'!$A$2:$E$1858,5,FALSE), VLOOKUP($L601,'WHO2007HtAgeBoys5-19'!$A$2:$E$169,5,FALSE)),IF($K601&lt;1857,VLOOKUP($K601,'Girls WHO 0-5'!$A$2:$E$1858,5,FALSE), VLOOKUP($L601,'Girls WHO 5-19'!$A$2:$E$169,5,FALSE)))</f>
        <v>#N/A</v>
      </c>
      <c r="P601" s="9" t="str">
        <f t="shared" si="84"/>
        <v/>
      </c>
    </row>
    <row r="602" spans="2:16" x14ac:dyDescent="0.3">
      <c r="B602" s="5"/>
      <c r="C602" s="5"/>
      <c r="D602" s="5"/>
      <c r="E602" t="str">
        <f t="shared" si="80"/>
        <v/>
      </c>
      <c r="F602" t="str">
        <f t="shared" si="81"/>
        <v/>
      </c>
      <c r="G602" t="e">
        <f>IF($C602="Male",VLOOKUP($F602,'Boys CDC 0-20'!$B$2:$F$243,3,FALSE), VLOOKUP($F602,'Girls CDC 0-20'!$B$2:$F$243,3,FALSE))</f>
        <v>#N/A</v>
      </c>
      <c r="H602" t="e">
        <f>IF($C602="Male",VLOOKUP($F602,'Boys CDC 0-20'!$B$2:$F$243,4,FALSE), VLOOKUP($F602,'Girls CDC 0-20'!$B$2:$F$243,4,FALSE))</f>
        <v>#N/A</v>
      </c>
      <c r="I602" t="e">
        <f>IF($C602="Male",VLOOKUP($F602,'Boys CDC 0-20'!$B$2:$F$243,5,FALSE), VLOOKUP($F602,'Girls CDC 0-20'!$B$2:$F$243,5,FALSE))</f>
        <v>#N/A</v>
      </c>
      <c r="J602" s="9" t="str">
        <f t="shared" si="85"/>
        <v/>
      </c>
      <c r="K602" t="str">
        <f t="shared" si="82"/>
        <v/>
      </c>
      <c r="L602" t="str">
        <f t="shared" si="83"/>
        <v/>
      </c>
      <c r="M602">
        <f>1</f>
        <v>1</v>
      </c>
      <c r="N602" t="e">
        <f>IF(C602="Male",IF($K602&lt;1857,VLOOKUP($K602,'WHO Ht Boys 0-5'!$A$2:$E$1858,4,FALSE), VLOOKUP($L602,'WHO2007HtAgeBoys5-19'!$A$2:$E$169,4,FALSE)),IF($K602&lt;1857,VLOOKUP($K602,'Girls WHO 0-5'!$A$2:$E$1858,4,FALSE), VLOOKUP($L602,'Girls WHO 5-19'!$A$2:$E$169,4,FALSE)))</f>
        <v>#N/A</v>
      </c>
      <c r="O602" t="e">
        <f>IF(C602="Male",IF($K602&lt;1857,VLOOKUP($K602,'WHO Ht Boys 0-5'!$A$2:$E$1858,5,FALSE), VLOOKUP($L602,'WHO2007HtAgeBoys5-19'!$A$2:$E$169,5,FALSE)),IF($K602&lt;1857,VLOOKUP($K602,'Girls WHO 0-5'!$A$2:$E$1858,5,FALSE), VLOOKUP($L602,'Girls WHO 5-19'!$A$2:$E$169,5,FALSE)))</f>
        <v>#N/A</v>
      </c>
      <c r="P602" s="9" t="str">
        <f t="shared" si="84"/>
        <v/>
      </c>
    </row>
    <row r="603" spans="2:16" x14ac:dyDescent="0.3">
      <c r="B603" s="5"/>
      <c r="C603" s="5"/>
      <c r="D603" s="5"/>
      <c r="E603" t="str">
        <f t="shared" si="80"/>
        <v/>
      </c>
      <c r="F603" t="str">
        <f t="shared" si="81"/>
        <v/>
      </c>
      <c r="G603" t="e">
        <f>IF($C603="Male",VLOOKUP($F603,'Boys CDC 0-20'!$B$2:$F$243,3,FALSE), VLOOKUP($F603,'Girls CDC 0-20'!$B$2:$F$243,3,FALSE))</f>
        <v>#N/A</v>
      </c>
      <c r="H603" t="e">
        <f>IF($C603="Male",VLOOKUP($F603,'Boys CDC 0-20'!$B$2:$F$243,4,FALSE), VLOOKUP($F603,'Girls CDC 0-20'!$B$2:$F$243,4,FALSE))</f>
        <v>#N/A</v>
      </c>
      <c r="I603" t="e">
        <f>IF($C603="Male",VLOOKUP($F603,'Boys CDC 0-20'!$B$2:$F$243,5,FALSE), VLOOKUP($F603,'Girls CDC 0-20'!$B$2:$F$243,5,FALSE))</f>
        <v>#N/A</v>
      </c>
      <c r="J603" s="9" t="str">
        <f t="shared" si="85"/>
        <v/>
      </c>
      <c r="K603" t="str">
        <f t="shared" si="82"/>
        <v/>
      </c>
      <c r="L603" t="str">
        <f t="shared" si="83"/>
        <v/>
      </c>
      <c r="M603">
        <f>1</f>
        <v>1</v>
      </c>
      <c r="N603" t="e">
        <f>IF(C603="Male",IF($K603&lt;1857,VLOOKUP($K603,'WHO Ht Boys 0-5'!$A$2:$E$1858,4,FALSE), VLOOKUP($L603,'WHO2007HtAgeBoys5-19'!$A$2:$E$169,4,FALSE)),IF($K603&lt;1857,VLOOKUP($K603,'Girls WHO 0-5'!$A$2:$E$1858,4,FALSE), VLOOKUP($L603,'Girls WHO 5-19'!$A$2:$E$169,4,FALSE)))</f>
        <v>#N/A</v>
      </c>
      <c r="O603" t="e">
        <f>IF(C603="Male",IF($K603&lt;1857,VLOOKUP($K603,'WHO Ht Boys 0-5'!$A$2:$E$1858,5,FALSE), VLOOKUP($L603,'WHO2007HtAgeBoys5-19'!$A$2:$E$169,5,FALSE)),IF($K603&lt;1857,VLOOKUP($K603,'Girls WHO 0-5'!$A$2:$E$1858,5,FALSE), VLOOKUP($L603,'Girls WHO 5-19'!$A$2:$E$169,5,FALSE)))</f>
        <v>#N/A</v>
      </c>
      <c r="P603" s="9" t="str">
        <f t="shared" si="84"/>
        <v/>
      </c>
    </row>
    <row r="604" spans="2:16" x14ac:dyDescent="0.3">
      <c r="B604" s="5"/>
      <c r="C604" s="5"/>
      <c r="D604" s="5"/>
      <c r="E604" t="str">
        <f t="shared" si="80"/>
        <v/>
      </c>
      <c r="F604" t="str">
        <f t="shared" si="81"/>
        <v/>
      </c>
      <c r="G604" t="e">
        <f>IF($C604="Male",VLOOKUP($F604,'Boys CDC 0-20'!$B$2:$F$243,3,FALSE), VLOOKUP($F604,'Girls CDC 0-20'!$B$2:$F$243,3,FALSE))</f>
        <v>#N/A</v>
      </c>
      <c r="H604" t="e">
        <f>IF($C604="Male",VLOOKUP($F604,'Boys CDC 0-20'!$B$2:$F$243,4,FALSE), VLOOKUP($F604,'Girls CDC 0-20'!$B$2:$F$243,4,FALSE))</f>
        <v>#N/A</v>
      </c>
      <c r="I604" t="e">
        <f>IF($C604="Male",VLOOKUP($F604,'Boys CDC 0-20'!$B$2:$F$243,5,FALSE), VLOOKUP($F604,'Girls CDC 0-20'!$B$2:$F$243,5,FALSE))</f>
        <v>#N/A</v>
      </c>
      <c r="J604" s="9" t="str">
        <f t="shared" si="85"/>
        <v/>
      </c>
      <c r="K604" t="str">
        <f t="shared" si="82"/>
        <v/>
      </c>
      <c r="L604" t="str">
        <f t="shared" si="83"/>
        <v/>
      </c>
      <c r="M604">
        <f>1</f>
        <v>1</v>
      </c>
      <c r="N604" t="e">
        <f>IF(C604="Male",IF($K604&lt;1857,VLOOKUP($K604,'WHO Ht Boys 0-5'!$A$2:$E$1858,4,FALSE), VLOOKUP($L604,'WHO2007HtAgeBoys5-19'!$A$2:$E$169,4,FALSE)),IF($K604&lt;1857,VLOOKUP($K604,'Girls WHO 0-5'!$A$2:$E$1858,4,FALSE), VLOOKUP($L604,'Girls WHO 5-19'!$A$2:$E$169,4,FALSE)))</f>
        <v>#N/A</v>
      </c>
      <c r="O604" t="e">
        <f>IF(C604="Male",IF($K604&lt;1857,VLOOKUP($K604,'WHO Ht Boys 0-5'!$A$2:$E$1858,5,FALSE), VLOOKUP($L604,'WHO2007HtAgeBoys5-19'!$A$2:$E$169,5,FALSE)),IF($K604&lt;1857,VLOOKUP($K604,'Girls WHO 0-5'!$A$2:$E$1858,5,FALSE), VLOOKUP($L604,'Girls WHO 5-19'!$A$2:$E$169,5,FALSE)))</f>
        <v>#N/A</v>
      </c>
      <c r="P604" s="9" t="str">
        <f t="shared" si="84"/>
        <v/>
      </c>
    </row>
    <row r="605" spans="2:16" x14ac:dyDescent="0.3">
      <c r="B605" s="5"/>
      <c r="C605" s="5"/>
      <c r="D605" s="5"/>
      <c r="E605" t="str">
        <f t="shared" si="80"/>
        <v/>
      </c>
      <c r="F605" t="str">
        <f t="shared" si="81"/>
        <v/>
      </c>
      <c r="G605" t="e">
        <f>IF($C605="Male",VLOOKUP($F605,'Boys CDC 0-20'!$B$2:$F$243,3,FALSE), VLOOKUP($F605,'Girls CDC 0-20'!$B$2:$F$243,3,FALSE))</f>
        <v>#N/A</v>
      </c>
      <c r="H605" t="e">
        <f>IF($C605="Male",VLOOKUP($F605,'Boys CDC 0-20'!$B$2:$F$243,4,FALSE), VLOOKUP($F605,'Girls CDC 0-20'!$B$2:$F$243,4,FALSE))</f>
        <v>#N/A</v>
      </c>
      <c r="I605" t="e">
        <f>IF($C605="Male",VLOOKUP($F605,'Boys CDC 0-20'!$B$2:$F$243,5,FALSE), VLOOKUP($F605,'Girls CDC 0-20'!$B$2:$F$243,5,FALSE))</f>
        <v>#N/A</v>
      </c>
      <c r="J605" s="9" t="str">
        <f t="shared" si="85"/>
        <v/>
      </c>
      <c r="K605" t="str">
        <f t="shared" si="82"/>
        <v/>
      </c>
      <c r="L605" t="str">
        <f t="shared" si="83"/>
        <v/>
      </c>
      <c r="M605">
        <f>1</f>
        <v>1</v>
      </c>
      <c r="N605" t="e">
        <f>IF(C605="Male",IF($K605&lt;1857,VLOOKUP($K605,'WHO Ht Boys 0-5'!$A$2:$E$1858,4,FALSE), VLOOKUP($L605,'WHO2007HtAgeBoys5-19'!$A$2:$E$169,4,FALSE)),IF($K605&lt;1857,VLOOKUP($K605,'Girls WHO 0-5'!$A$2:$E$1858,4,FALSE), VLOOKUP($L605,'Girls WHO 5-19'!$A$2:$E$169,4,FALSE)))</f>
        <v>#N/A</v>
      </c>
      <c r="O605" t="e">
        <f>IF(C605="Male",IF($K605&lt;1857,VLOOKUP($K605,'WHO Ht Boys 0-5'!$A$2:$E$1858,5,FALSE), VLOOKUP($L605,'WHO2007HtAgeBoys5-19'!$A$2:$E$169,5,FALSE)),IF($K605&lt;1857,VLOOKUP($K605,'Girls WHO 0-5'!$A$2:$E$1858,5,FALSE), VLOOKUP($L605,'Girls WHO 5-19'!$A$2:$E$169,5,FALSE)))</f>
        <v>#N/A</v>
      </c>
      <c r="P605" s="9" t="str">
        <f t="shared" si="84"/>
        <v/>
      </c>
    </row>
    <row r="606" spans="2:16" x14ac:dyDescent="0.3">
      <c r="B606" s="5"/>
      <c r="C606" s="5"/>
      <c r="D606" s="5"/>
      <c r="E606" t="str">
        <f t="shared" si="80"/>
        <v/>
      </c>
      <c r="F606" t="str">
        <f t="shared" si="81"/>
        <v/>
      </c>
      <c r="G606" t="e">
        <f>IF($C606="Male",VLOOKUP($F606,'Boys CDC 0-20'!$B$2:$F$243,3,FALSE), VLOOKUP($F606,'Girls CDC 0-20'!$B$2:$F$243,3,FALSE))</f>
        <v>#N/A</v>
      </c>
      <c r="H606" t="e">
        <f>IF($C606="Male",VLOOKUP($F606,'Boys CDC 0-20'!$B$2:$F$243,4,FALSE), VLOOKUP($F606,'Girls CDC 0-20'!$B$2:$F$243,4,FALSE))</f>
        <v>#N/A</v>
      </c>
      <c r="I606" t="e">
        <f>IF($C606="Male",VLOOKUP($F606,'Boys CDC 0-20'!$B$2:$F$243,5,FALSE), VLOOKUP($F606,'Girls CDC 0-20'!$B$2:$F$243,5,FALSE))</f>
        <v>#N/A</v>
      </c>
      <c r="J606" s="9" t="str">
        <f t="shared" si="85"/>
        <v/>
      </c>
      <c r="K606" t="str">
        <f t="shared" si="82"/>
        <v/>
      </c>
      <c r="L606" t="str">
        <f t="shared" si="83"/>
        <v/>
      </c>
      <c r="M606">
        <f>1</f>
        <v>1</v>
      </c>
      <c r="N606" t="e">
        <f>IF(C606="Male",IF($K606&lt;1857,VLOOKUP($K606,'WHO Ht Boys 0-5'!$A$2:$E$1858,4,FALSE), VLOOKUP($L606,'WHO2007HtAgeBoys5-19'!$A$2:$E$169,4,FALSE)),IF($K606&lt;1857,VLOOKUP($K606,'Girls WHO 0-5'!$A$2:$E$1858,4,FALSE), VLOOKUP($L606,'Girls WHO 5-19'!$A$2:$E$169,4,FALSE)))</f>
        <v>#N/A</v>
      </c>
      <c r="O606" t="e">
        <f>IF(C606="Male",IF($K606&lt;1857,VLOOKUP($K606,'WHO Ht Boys 0-5'!$A$2:$E$1858,5,FALSE), VLOOKUP($L606,'WHO2007HtAgeBoys5-19'!$A$2:$E$169,5,FALSE)),IF($K606&lt;1857,VLOOKUP($K606,'Girls WHO 0-5'!$A$2:$E$1858,5,FALSE), VLOOKUP($L606,'Girls WHO 5-19'!$A$2:$E$169,5,FALSE)))</f>
        <v>#N/A</v>
      </c>
      <c r="P606" s="9" t="str">
        <f t="shared" si="84"/>
        <v/>
      </c>
    </row>
    <row r="607" spans="2:16" x14ac:dyDescent="0.3">
      <c r="B607" s="5"/>
      <c r="C607" s="5"/>
      <c r="D607" s="5"/>
      <c r="E607" t="str">
        <f t="shared" si="80"/>
        <v/>
      </c>
      <c r="F607" t="str">
        <f t="shared" si="81"/>
        <v/>
      </c>
      <c r="G607" t="e">
        <f>IF($C607="Male",VLOOKUP($F607,'Boys CDC 0-20'!$B$2:$F$243,3,FALSE), VLOOKUP($F607,'Girls CDC 0-20'!$B$2:$F$243,3,FALSE))</f>
        <v>#N/A</v>
      </c>
      <c r="H607" t="e">
        <f>IF($C607="Male",VLOOKUP($F607,'Boys CDC 0-20'!$B$2:$F$243,4,FALSE), VLOOKUP($F607,'Girls CDC 0-20'!$B$2:$F$243,4,FALSE))</f>
        <v>#N/A</v>
      </c>
      <c r="I607" t="e">
        <f>IF($C607="Male",VLOOKUP($F607,'Boys CDC 0-20'!$B$2:$F$243,5,FALSE), VLOOKUP($F607,'Girls CDC 0-20'!$B$2:$F$243,5,FALSE))</f>
        <v>#N/A</v>
      </c>
      <c r="J607" s="9" t="str">
        <f t="shared" si="85"/>
        <v/>
      </c>
      <c r="K607" t="str">
        <f t="shared" si="82"/>
        <v/>
      </c>
      <c r="L607" t="str">
        <f t="shared" si="83"/>
        <v/>
      </c>
      <c r="M607">
        <f>1</f>
        <v>1</v>
      </c>
      <c r="N607" t="e">
        <f>IF(C607="Male",IF($K607&lt;1857,VLOOKUP($K607,'WHO Ht Boys 0-5'!$A$2:$E$1858,4,FALSE), VLOOKUP($L607,'WHO2007HtAgeBoys5-19'!$A$2:$E$169,4,FALSE)),IF($K607&lt;1857,VLOOKUP($K607,'Girls WHO 0-5'!$A$2:$E$1858,4,FALSE), VLOOKUP($L607,'Girls WHO 5-19'!$A$2:$E$169,4,FALSE)))</f>
        <v>#N/A</v>
      </c>
      <c r="O607" t="e">
        <f>IF(C607="Male",IF($K607&lt;1857,VLOOKUP($K607,'WHO Ht Boys 0-5'!$A$2:$E$1858,5,FALSE), VLOOKUP($L607,'WHO2007HtAgeBoys5-19'!$A$2:$E$169,5,FALSE)),IF($K607&lt;1857,VLOOKUP($K607,'Girls WHO 0-5'!$A$2:$E$1858,5,FALSE), VLOOKUP($L607,'Girls WHO 5-19'!$A$2:$E$169,5,FALSE)))</f>
        <v>#N/A</v>
      </c>
      <c r="P607" s="9" t="str">
        <f t="shared" si="84"/>
        <v/>
      </c>
    </row>
    <row r="608" spans="2:16" x14ac:dyDescent="0.3">
      <c r="B608" s="5"/>
      <c r="C608" s="5"/>
      <c r="D608" s="5"/>
      <c r="E608" t="str">
        <f t="shared" ref="E608:E671" si="86">IF(B608="","",B608*12)</f>
        <v/>
      </c>
      <c r="F608" t="str">
        <f t="shared" ref="F608:F671" si="87">IF(E608=0,0,IF(E608="","",INT(E608)+0.5))</f>
        <v/>
      </c>
      <c r="G608" t="e">
        <f>IF($C608="Male",VLOOKUP($F608,'Boys CDC 0-20'!$B$2:$F$243,3,FALSE), VLOOKUP($F608,'Girls CDC 0-20'!$B$2:$F$243,3,FALSE))</f>
        <v>#N/A</v>
      </c>
      <c r="H608" t="e">
        <f>IF($C608="Male",VLOOKUP($F608,'Boys CDC 0-20'!$B$2:$F$243,4,FALSE), VLOOKUP($F608,'Girls CDC 0-20'!$B$2:$F$243,4,FALSE))</f>
        <v>#N/A</v>
      </c>
      <c r="I608" t="e">
        <f>IF($C608="Male",VLOOKUP($F608,'Boys CDC 0-20'!$B$2:$F$243,5,FALSE), VLOOKUP($F608,'Girls CDC 0-20'!$B$2:$F$243,5,FALSE))</f>
        <v>#N/A</v>
      </c>
      <c r="J608" s="9" t="str">
        <f t="shared" si="85"/>
        <v/>
      </c>
      <c r="K608" t="str">
        <f t="shared" ref="K608:K671" si="88">IF(B608="","",ROUND(B608*365.25,0))</f>
        <v/>
      </c>
      <c r="L608" t="str">
        <f t="shared" ref="L608:L671" si="89">IF(E608="","",ROUND(E608,0))</f>
        <v/>
      </c>
      <c r="M608">
        <f>1</f>
        <v>1</v>
      </c>
      <c r="N608" t="e">
        <f>IF(C608="Male",IF($K608&lt;1857,VLOOKUP($K608,'WHO Ht Boys 0-5'!$A$2:$E$1858,4,FALSE), VLOOKUP($L608,'WHO2007HtAgeBoys5-19'!$A$2:$E$169,4,FALSE)),IF($K608&lt;1857,VLOOKUP($K608,'Girls WHO 0-5'!$A$2:$E$1858,4,FALSE), VLOOKUP($L608,'Girls WHO 5-19'!$A$2:$E$169,4,FALSE)))</f>
        <v>#N/A</v>
      </c>
      <c r="O608" t="e">
        <f>IF(C608="Male",IF($K608&lt;1857,VLOOKUP($K608,'WHO Ht Boys 0-5'!$A$2:$E$1858,5,FALSE), VLOOKUP($L608,'WHO2007HtAgeBoys5-19'!$A$2:$E$169,5,FALSE)),IF($K608&lt;1857,VLOOKUP($K608,'Girls WHO 0-5'!$A$2:$E$1858,5,FALSE), VLOOKUP($L608,'Girls WHO 5-19'!$A$2:$E$169,5,FALSE)))</f>
        <v>#N/A</v>
      </c>
      <c r="P608" s="9" t="str">
        <f t="shared" si="84"/>
        <v/>
      </c>
    </row>
    <row r="609" spans="2:16" x14ac:dyDescent="0.3">
      <c r="B609" s="5"/>
      <c r="C609" s="5"/>
      <c r="D609" s="5"/>
      <c r="E609" t="str">
        <f t="shared" si="86"/>
        <v/>
      </c>
      <c r="F609" t="str">
        <f t="shared" si="87"/>
        <v/>
      </c>
      <c r="G609" t="e">
        <f>IF($C609="Male",VLOOKUP($F609,'Boys CDC 0-20'!$B$2:$F$243,3,FALSE), VLOOKUP($F609,'Girls CDC 0-20'!$B$2:$F$243,3,FALSE))</f>
        <v>#N/A</v>
      </c>
      <c r="H609" t="e">
        <f>IF($C609="Male",VLOOKUP($F609,'Boys CDC 0-20'!$B$2:$F$243,4,FALSE), VLOOKUP($F609,'Girls CDC 0-20'!$B$2:$F$243,4,FALSE))</f>
        <v>#N/A</v>
      </c>
      <c r="I609" t="e">
        <f>IF($C609="Male",VLOOKUP($F609,'Boys CDC 0-20'!$B$2:$F$243,5,FALSE), VLOOKUP($F609,'Girls CDC 0-20'!$B$2:$F$243,5,FALSE))</f>
        <v>#N/A</v>
      </c>
      <c r="J609" s="9" t="str">
        <f t="shared" si="85"/>
        <v/>
      </c>
      <c r="K609" t="str">
        <f t="shared" si="88"/>
        <v/>
      </c>
      <c r="L609" t="str">
        <f t="shared" si="89"/>
        <v/>
      </c>
      <c r="M609">
        <f>1</f>
        <v>1</v>
      </c>
      <c r="N609" t="e">
        <f>IF(C609="Male",IF($K609&lt;1857,VLOOKUP($K609,'WHO Ht Boys 0-5'!$A$2:$E$1858,4,FALSE), VLOOKUP($L609,'WHO2007HtAgeBoys5-19'!$A$2:$E$169,4,FALSE)),IF($K609&lt;1857,VLOOKUP($K609,'Girls WHO 0-5'!$A$2:$E$1858,4,FALSE), VLOOKUP($L609,'Girls WHO 5-19'!$A$2:$E$169,4,FALSE)))</f>
        <v>#N/A</v>
      </c>
      <c r="O609" t="e">
        <f>IF(C609="Male",IF($K609&lt;1857,VLOOKUP($K609,'WHO Ht Boys 0-5'!$A$2:$E$1858,5,FALSE), VLOOKUP($L609,'WHO2007HtAgeBoys5-19'!$A$2:$E$169,5,FALSE)),IF($K609&lt;1857,VLOOKUP($K609,'Girls WHO 0-5'!$A$2:$E$1858,5,FALSE), VLOOKUP($L609,'Girls WHO 5-19'!$A$2:$E$169,5,FALSE)))</f>
        <v>#N/A</v>
      </c>
      <c r="P609" s="9" t="str">
        <f t="shared" si="84"/>
        <v/>
      </c>
    </row>
    <row r="610" spans="2:16" x14ac:dyDescent="0.3">
      <c r="B610" s="5"/>
      <c r="C610" s="5"/>
      <c r="D610" s="5"/>
      <c r="E610" t="str">
        <f t="shared" si="86"/>
        <v/>
      </c>
      <c r="F610" t="str">
        <f t="shared" si="87"/>
        <v/>
      </c>
      <c r="G610" t="e">
        <f>IF($C610="Male",VLOOKUP($F610,'Boys CDC 0-20'!$B$2:$F$243,3,FALSE), VLOOKUP($F610,'Girls CDC 0-20'!$B$2:$F$243,3,FALSE))</f>
        <v>#N/A</v>
      </c>
      <c r="H610" t="e">
        <f>IF($C610="Male",VLOOKUP($F610,'Boys CDC 0-20'!$B$2:$F$243,4,FALSE), VLOOKUP($F610,'Girls CDC 0-20'!$B$2:$F$243,4,FALSE))</f>
        <v>#N/A</v>
      </c>
      <c r="I610" t="e">
        <f>IF($C610="Male",VLOOKUP($F610,'Boys CDC 0-20'!$B$2:$F$243,5,FALSE), VLOOKUP($F610,'Girls CDC 0-20'!$B$2:$F$243,5,FALSE))</f>
        <v>#N/A</v>
      </c>
      <c r="J610" s="9" t="str">
        <f t="shared" si="85"/>
        <v/>
      </c>
      <c r="K610" t="str">
        <f t="shared" si="88"/>
        <v/>
      </c>
      <c r="L610" t="str">
        <f t="shared" si="89"/>
        <v/>
      </c>
      <c r="M610">
        <f>1</f>
        <v>1</v>
      </c>
      <c r="N610" t="e">
        <f>IF(C610="Male",IF($K610&lt;1857,VLOOKUP($K610,'WHO Ht Boys 0-5'!$A$2:$E$1858,4,FALSE), VLOOKUP($L610,'WHO2007HtAgeBoys5-19'!$A$2:$E$169,4,FALSE)),IF($K610&lt;1857,VLOOKUP($K610,'Girls WHO 0-5'!$A$2:$E$1858,4,FALSE), VLOOKUP($L610,'Girls WHO 5-19'!$A$2:$E$169,4,FALSE)))</f>
        <v>#N/A</v>
      </c>
      <c r="O610" t="e">
        <f>IF(C610="Male",IF($K610&lt;1857,VLOOKUP($K610,'WHO Ht Boys 0-5'!$A$2:$E$1858,5,FALSE), VLOOKUP($L610,'WHO2007HtAgeBoys5-19'!$A$2:$E$169,5,FALSE)),IF($K610&lt;1857,VLOOKUP($K610,'Girls WHO 0-5'!$A$2:$E$1858,5,FALSE), VLOOKUP($L610,'Girls WHO 5-19'!$A$2:$E$169,5,FALSE)))</f>
        <v>#N/A</v>
      </c>
      <c r="P610" s="9" t="str">
        <f t="shared" si="84"/>
        <v/>
      </c>
    </row>
    <row r="611" spans="2:16" x14ac:dyDescent="0.3">
      <c r="B611" s="5"/>
      <c r="C611" s="5"/>
      <c r="D611" s="5"/>
      <c r="E611" t="str">
        <f t="shared" si="86"/>
        <v/>
      </c>
      <c r="F611" t="str">
        <f t="shared" si="87"/>
        <v/>
      </c>
      <c r="G611" t="e">
        <f>IF($C611="Male",VLOOKUP($F611,'Boys CDC 0-20'!$B$2:$F$243,3,FALSE), VLOOKUP($F611,'Girls CDC 0-20'!$B$2:$F$243,3,FALSE))</f>
        <v>#N/A</v>
      </c>
      <c r="H611" t="e">
        <f>IF($C611="Male",VLOOKUP($F611,'Boys CDC 0-20'!$B$2:$F$243,4,FALSE), VLOOKUP($F611,'Girls CDC 0-20'!$B$2:$F$243,4,FALSE))</f>
        <v>#N/A</v>
      </c>
      <c r="I611" t="e">
        <f>IF($C611="Male",VLOOKUP($F611,'Boys CDC 0-20'!$B$2:$F$243,5,FALSE), VLOOKUP($F611,'Girls CDC 0-20'!$B$2:$F$243,5,FALSE))</f>
        <v>#N/A</v>
      </c>
      <c r="J611" s="9" t="str">
        <f t="shared" si="85"/>
        <v/>
      </c>
      <c r="K611" t="str">
        <f t="shared" si="88"/>
        <v/>
      </c>
      <c r="L611" t="str">
        <f t="shared" si="89"/>
        <v/>
      </c>
      <c r="M611">
        <f>1</f>
        <v>1</v>
      </c>
      <c r="N611" t="e">
        <f>IF(C611="Male",IF($K611&lt;1857,VLOOKUP($K611,'WHO Ht Boys 0-5'!$A$2:$E$1858,4,FALSE), VLOOKUP($L611,'WHO2007HtAgeBoys5-19'!$A$2:$E$169,4,FALSE)),IF($K611&lt;1857,VLOOKUP($K611,'Girls WHO 0-5'!$A$2:$E$1858,4,FALSE), VLOOKUP($L611,'Girls WHO 5-19'!$A$2:$E$169,4,FALSE)))</f>
        <v>#N/A</v>
      </c>
      <c r="O611" t="e">
        <f>IF(C611="Male",IF($K611&lt;1857,VLOOKUP($K611,'WHO Ht Boys 0-5'!$A$2:$E$1858,5,FALSE), VLOOKUP($L611,'WHO2007HtAgeBoys5-19'!$A$2:$E$169,5,FALSE)),IF($K611&lt;1857,VLOOKUP($K611,'Girls WHO 0-5'!$A$2:$E$1858,5,FALSE), VLOOKUP($L611,'Girls WHO 5-19'!$A$2:$E$169,5,FALSE)))</f>
        <v>#N/A</v>
      </c>
      <c r="P611" s="9" t="str">
        <f t="shared" si="84"/>
        <v/>
      </c>
    </row>
    <row r="612" spans="2:16" x14ac:dyDescent="0.3">
      <c r="B612" s="5"/>
      <c r="C612" s="5"/>
      <c r="D612" s="5"/>
      <c r="E612" t="str">
        <f t="shared" si="86"/>
        <v/>
      </c>
      <c r="F612" t="str">
        <f t="shared" si="87"/>
        <v/>
      </c>
      <c r="G612" t="e">
        <f>IF($C612="Male",VLOOKUP($F612,'Boys CDC 0-20'!$B$2:$F$243,3,FALSE), VLOOKUP($F612,'Girls CDC 0-20'!$B$2:$F$243,3,FALSE))</f>
        <v>#N/A</v>
      </c>
      <c r="H612" t="e">
        <f>IF($C612="Male",VLOOKUP($F612,'Boys CDC 0-20'!$B$2:$F$243,4,FALSE), VLOOKUP($F612,'Girls CDC 0-20'!$B$2:$F$243,4,FALSE))</f>
        <v>#N/A</v>
      </c>
      <c r="I612" t="e">
        <f>IF($C612="Male",VLOOKUP($F612,'Boys CDC 0-20'!$B$2:$F$243,5,FALSE), VLOOKUP($F612,'Girls CDC 0-20'!$B$2:$F$243,5,FALSE))</f>
        <v>#N/A</v>
      </c>
      <c r="J612" s="9" t="str">
        <f t="shared" si="85"/>
        <v/>
      </c>
      <c r="K612" t="str">
        <f t="shared" si="88"/>
        <v/>
      </c>
      <c r="L612" t="str">
        <f t="shared" si="89"/>
        <v/>
      </c>
      <c r="M612">
        <f>1</f>
        <v>1</v>
      </c>
      <c r="N612" t="e">
        <f>IF(C612="Male",IF($K612&lt;1857,VLOOKUP($K612,'WHO Ht Boys 0-5'!$A$2:$E$1858,4,FALSE), VLOOKUP($L612,'WHO2007HtAgeBoys5-19'!$A$2:$E$169,4,FALSE)),IF($K612&lt;1857,VLOOKUP($K612,'Girls WHO 0-5'!$A$2:$E$1858,4,FALSE), VLOOKUP($L612,'Girls WHO 5-19'!$A$2:$E$169,4,FALSE)))</f>
        <v>#N/A</v>
      </c>
      <c r="O612" t="e">
        <f>IF(C612="Male",IF($K612&lt;1857,VLOOKUP($K612,'WHO Ht Boys 0-5'!$A$2:$E$1858,5,FALSE), VLOOKUP($L612,'WHO2007HtAgeBoys5-19'!$A$2:$E$169,5,FALSE)),IF($K612&lt;1857,VLOOKUP($K612,'Girls WHO 0-5'!$A$2:$E$1858,5,FALSE), VLOOKUP($L612,'Girls WHO 5-19'!$A$2:$E$169,5,FALSE)))</f>
        <v>#N/A</v>
      </c>
      <c r="P612" s="9" t="str">
        <f t="shared" si="84"/>
        <v/>
      </c>
    </row>
    <row r="613" spans="2:16" x14ac:dyDescent="0.3">
      <c r="B613" s="5"/>
      <c r="C613" s="5"/>
      <c r="D613" s="5"/>
      <c r="E613" t="str">
        <f t="shared" si="86"/>
        <v/>
      </c>
      <c r="F613" t="str">
        <f t="shared" si="87"/>
        <v/>
      </c>
      <c r="G613" t="e">
        <f>IF($C613="Male",VLOOKUP($F613,'Boys CDC 0-20'!$B$2:$F$243,3,FALSE), VLOOKUP($F613,'Girls CDC 0-20'!$B$2:$F$243,3,FALSE))</f>
        <v>#N/A</v>
      </c>
      <c r="H613" t="e">
        <f>IF($C613="Male",VLOOKUP($F613,'Boys CDC 0-20'!$B$2:$F$243,4,FALSE), VLOOKUP($F613,'Girls CDC 0-20'!$B$2:$F$243,4,FALSE))</f>
        <v>#N/A</v>
      </c>
      <c r="I613" t="e">
        <f>IF($C613="Male",VLOOKUP($F613,'Boys CDC 0-20'!$B$2:$F$243,5,FALSE), VLOOKUP($F613,'Girls CDC 0-20'!$B$2:$F$243,5,FALSE))</f>
        <v>#N/A</v>
      </c>
      <c r="J613" s="9" t="str">
        <f t="shared" si="85"/>
        <v/>
      </c>
      <c r="K613" t="str">
        <f t="shared" si="88"/>
        <v/>
      </c>
      <c r="L613" t="str">
        <f t="shared" si="89"/>
        <v/>
      </c>
      <c r="M613">
        <f>1</f>
        <v>1</v>
      </c>
      <c r="N613" t="e">
        <f>IF(C613="Male",IF($K613&lt;1857,VLOOKUP($K613,'WHO Ht Boys 0-5'!$A$2:$E$1858,4,FALSE), VLOOKUP($L613,'WHO2007HtAgeBoys5-19'!$A$2:$E$169,4,FALSE)),IF($K613&lt;1857,VLOOKUP($K613,'Girls WHO 0-5'!$A$2:$E$1858,4,FALSE), VLOOKUP($L613,'Girls WHO 5-19'!$A$2:$E$169,4,FALSE)))</f>
        <v>#N/A</v>
      </c>
      <c r="O613" t="e">
        <f>IF(C613="Male",IF($K613&lt;1857,VLOOKUP($K613,'WHO Ht Boys 0-5'!$A$2:$E$1858,5,FALSE), VLOOKUP($L613,'WHO2007HtAgeBoys5-19'!$A$2:$E$169,5,FALSE)),IF($K613&lt;1857,VLOOKUP($K613,'Girls WHO 0-5'!$A$2:$E$1858,5,FALSE), VLOOKUP($L613,'Girls WHO 5-19'!$A$2:$E$169,5,FALSE)))</f>
        <v>#N/A</v>
      </c>
      <c r="P613" s="9" t="str">
        <f t="shared" si="84"/>
        <v/>
      </c>
    </row>
    <row r="614" spans="2:16" x14ac:dyDescent="0.3">
      <c r="B614" s="5"/>
      <c r="C614" s="5"/>
      <c r="D614" s="5"/>
      <c r="E614" t="str">
        <f t="shared" si="86"/>
        <v/>
      </c>
      <c r="F614" t="str">
        <f t="shared" si="87"/>
        <v/>
      </c>
      <c r="G614" t="e">
        <f>IF($C614="Male",VLOOKUP($F614,'Boys CDC 0-20'!$B$2:$F$243,3,FALSE), VLOOKUP($F614,'Girls CDC 0-20'!$B$2:$F$243,3,FALSE))</f>
        <v>#N/A</v>
      </c>
      <c r="H614" t="e">
        <f>IF($C614="Male",VLOOKUP($F614,'Boys CDC 0-20'!$B$2:$F$243,4,FALSE), VLOOKUP($F614,'Girls CDC 0-20'!$B$2:$F$243,4,FALSE))</f>
        <v>#N/A</v>
      </c>
      <c r="I614" t="e">
        <f>IF($C614="Male",VLOOKUP($F614,'Boys CDC 0-20'!$B$2:$F$243,5,FALSE), VLOOKUP($F614,'Girls CDC 0-20'!$B$2:$F$243,5,FALSE))</f>
        <v>#N/A</v>
      </c>
      <c r="J614" s="9" t="str">
        <f t="shared" si="85"/>
        <v/>
      </c>
      <c r="K614" t="str">
        <f t="shared" si="88"/>
        <v/>
      </c>
      <c r="L614" t="str">
        <f t="shared" si="89"/>
        <v/>
      </c>
      <c r="M614">
        <f>1</f>
        <v>1</v>
      </c>
      <c r="N614" t="e">
        <f>IF(C614="Male",IF($K614&lt;1857,VLOOKUP($K614,'WHO Ht Boys 0-5'!$A$2:$E$1858,4,FALSE), VLOOKUP($L614,'WHO2007HtAgeBoys5-19'!$A$2:$E$169,4,FALSE)),IF($K614&lt;1857,VLOOKUP($K614,'Girls WHO 0-5'!$A$2:$E$1858,4,FALSE), VLOOKUP($L614,'Girls WHO 5-19'!$A$2:$E$169,4,FALSE)))</f>
        <v>#N/A</v>
      </c>
      <c r="O614" t="e">
        <f>IF(C614="Male",IF($K614&lt;1857,VLOOKUP($K614,'WHO Ht Boys 0-5'!$A$2:$E$1858,5,FALSE), VLOOKUP($L614,'WHO2007HtAgeBoys5-19'!$A$2:$E$169,5,FALSE)),IF($K614&lt;1857,VLOOKUP($K614,'Girls WHO 0-5'!$A$2:$E$1858,5,FALSE), VLOOKUP($L614,'Girls WHO 5-19'!$A$2:$E$169,5,FALSE)))</f>
        <v>#N/A</v>
      </c>
      <c r="P614" s="9" t="str">
        <f t="shared" si="84"/>
        <v/>
      </c>
    </row>
    <row r="615" spans="2:16" x14ac:dyDescent="0.3">
      <c r="B615" s="5"/>
      <c r="C615" s="5"/>
      <c r="D615" s="5"/>
      <c r="E615" t="str">
        <f t="shared" si="86"/>
        <v/>
      </c>
      <c r="F615" t="str">
        <f t="shared" si="87"/>
        <v/>
      </c>
      <c r="G615" t="e">
        <f>IF($C615="Male",VLOOKUP($F615,'Boys CDC 0-20'!$B$2:$F$243,3,FALSE), VLOOKUP($F615,'Girls CDC 0-20'!$B$2:$F$243,3,FALSE))</f>
        <v>#N/A</v>
      </c>
      <c r="H615" t="e">
        <f>IF($C615="Male",VLOOKUP($F615,'Boys CDC 0-20'!$B$2:$F$243,4,FALSE), VLOOKUP($F615,'Girls CDC 0-20'!$B$2:$F$243,4,FALSE))</f>
        <v>#N/A</v>
      </c>
      <c r="I615" t="e">
        <f>IF($C615="Male",VLOOKUP($F615,'Boys CDC 0-20'!$B$2:$F$243,5,FALSE), VLOOKUP($F615,'Girls CDC 0-20'!$B$2:$F$243,5,FALSE))</f>
        <v>#N/A</v>
      </c>
      <c r="J615" s="9" t="str">
        <f t="shared" si="85"/>
        <v/>
      </c>
      <c r="K615" t="str">
        <f t="shared" si="88"/>
        <v/>
      </c>
      <c r="L615" t="str">
        <f t="shared" si="89"/>
        <v/>
      </c>
      <c r="M615">
        <f>1</f>
        <v>1</v>
      </c>
      <c r="N615" t="e">
        <f>IF(C615="Male",IF($K615&lt;1857,VLOOKUP($K615,'WHO Ht Boys 0-5'!$A$2:$E$1858,4,FALSE), VLOOKUP($L615,'WHO2007HtAgeBoys5-19'!$A$2:$E$169,4,FALSE)),IF($K615&lt;1857,VLOOKUP($K615,'Girls WHO 0-5'!$A$2:$E$1858,4,FALSE), VLOOKUP($L615,'Girls WHO 5-19'!$A$2:$E$169,4,FALSE)))</f>
        <v>#N/A</v>
      </c>
      <c r="O615" t="e">
        <f>IF(C615="Male",IF($K615&lt;1857,VLOOKUP($K615,'WHO Ht Boys 0-5'!$A$2:$E$1858,5,FALSE), VLOOKUP($L615,'WHO2007HtAgeBoys5-19'!$A$2:$E$169,5,FALSE)),IF($K615&lt;1857,VLOOKUP($K615,'Girls WHO 0-5'!$A$2:$E$1858,5,FALSE), VLOOKUP($L615,'Girls WHO 5-19'!$A$2:$E$169,5,FALSE)))</f>
        <v>#N/A</v>
      </c>
      <c r="P615" s="9" t="str">
        <f t="shared" si="84"/>
        <v/>
      </c>
    </row>
    <row r="616" spans="2:16" x14ac:dyDescent="0.3">
      <c r="B616" s="5"/>
      <c r="C616" s="5"/>
      <c r="D616" s="5"/>
      <c r="E616" t="str">
        <f t="shared" si="86"/>
        <v/>
      </c>
      <c r="F616" t="str">
        <f t="shared" si="87"/>
        <v/>
      </c>
      <c r="G616" t="e">
        <f>IF($C616="Male",VLOOKUP($F616,'Boys CDC 0-20'!$B$2:$F$243,3,FALSE), VLOOKUP($F616,'Girls CDC 0-20'!$B$2:$F$243,3,FALSE))</f>
        <v>#N/A</v>
      </c>
      <c r="H616" t="e">
        <f>IF($C616="Male",VLOOKUP($F616,'Boys CDC 0-20'!$B$2:$F$243,4,FALSE), VLOOKUP($F616,'Girls CDC 0-20'!$B$2:$F$243,4,FALSE))</f>
        <v>#N/A</v>
      </c>
      <c r="I616" t="e">
        <f>IF($C616="Male",VLOOKUP($F616,'Boys CDC 0-20'!$B$2:$F$243,5,FALSE), VLOOKUP($F616,'Girls CDC 0-20'!$B$2:$F$243,5,FALSE))</f>
        <v>#N/A</v>
      </c>
      <c r="J616" s="9" t="str">
        <f t="shared" si="85"/>
        <v/>
      </c>
      <c r="K616" t="str">
        <f t="shared" si="88"/>
        <v/>
      </c>
      <c r="L616" t="str">
        <f t="shared" si="89"/>
        <v/>
      </c>
      <c r="M616">
        <f>1</f>
        <v>1</v>
      </c>
      <c r="N616" t="e">
        <f>IF(C616="Male",IF($K616&lt;1857,VLOOKUP($K616,'WHO Ht Boys 0-5'!$A$2:$E$1858,4,FALSE), VLOOKUP($L616,'WHO2007HtAgeBoys5-19'!$A$2:$E$169,4,FALSE)),IF($K616&lt;1857,VLOOKUP($K616,'Girls WHO 0-5'!$A$2:$E$1858,4,FALSE), VLOOKUP($L616,'Girls WHO 5-19'!$A$2:$E$169,4,FALSE)))</f>
        <v>#N/A</v>
      </c>
      <c r="O616" t="e">
        <f>IF(C616="Male",IF($K616&lt;1857,VLOOKUP($K616,'WHO Ht Boys 0-5'!$A$2:$E$1858,5,FALSE), VLOOKUP($L616,'WHO2007HtAgeBoys5-19'!$A$2:$E$169,5,FALSE)),IF($K616&lt;1857,VLOOKUP($K616,'Girls WHO 0-5'!$A$2:$E$1858,5,FALSE), VLOOKUP($L616,'Girls WHO 5-19'!$A$2:$E$169,5,FALSE)))</f>
        <v>#N/A</v>
      </c>
      <c r="P616" s="9" t="str">
        <f t="shared" si="84"/>
        <v/>
      </c>
    </row>
    <row r="617" spans="2:16" x14ac:dyDescent="0.3">
      <c r="B617" s="5"/>
      <c r="C617" s="5"/>
      <c r="D617" s="5"/>
      <c r="E617" t="str">
        <f t="shared" si="86"/>
        <v/>
      </c>
      <c r="F617" t="str">
        <f t="shared" si="87"/>
        <v/>
      </c>
      <c r="G617" t="e">
        <f>IF($C617="Male",VLOOKUP($F617,'Boys CDC 0-20'!$B$2:$F$243,3,FALSE), VLOOKUP($F617,'Girls CDC 0-20'!$B$2:$F$243,3,FALSE))</f>
        <v>#N/A</v>
      </c>
      <c r="H617" t="e">
        <f>IF($C617="Male",VLOOKUP($F617,'Boys CDC 0-20'!$B$2:$F$243,4,FALSE), VLOOKUP($F617,'Girls CDC 0-20'!$B$2:$F$243,4,FALSE))</f>
        <v>#N/A</v>
      </c>
      <c r="I617" t="e">
        <f>IF($C617="Male",VLOOKUP($F617,'Boys CDC 0-20'!$B$2:$F$243,5,FALSE), VLOOKUP($F617,'Girls CDC 0-20'!$B$2:$F$243,5,FALSE))</f>
        <v>#N/A</v>
      </c>
      <c r="J617" s="9" t="str">
        <f t="shared" si="85"/>
        <v/>
      </c>
      <c r="K617" t="str">
        <f t="shared" si="88"/>
        <v/>
      </c>
      <c r="L617" t="str">
        <f t="shared" si="89"/>
        <v/>
      </c>
      <c r="M617">
        <f>1</f>
        <v>1</v>
      </c>
      <c r="N617" t="e">
        <f>IF(C617="Male",IF($K617&lt;1857,VLOOKUP($K617,'WHO Ht Boys 0-5'!$A$2:$E$1858,4,FALSE), VLOOKUP($L617,'WHO2007HtAgeBoys5-19'!$A$2:$E$169,4,FALSE)),IF($K617&lt;1857,VLOOKUP($K617,'Girls WHO 0-5'!$A$2:$E$1858,4,FALSE), VLOOKUP($L617,'Girls WHO 5-19'!$A$2:$E$169,4,FALSE)))</f>
        <v>#N/A</v>
      </c>
      <c r="O617" t="e">
        <f>IF(C617="Male",IF($K617&lt;1857,VLOOKUP($K617,'WHO Ht Boys 0-5'!$A$2:$E$1858,5,FALSE), VLOOKUP($L617,'WHO2007HtAgeBoys5-19'!$A$2:$E$169,5,FALSE)),IF($K617&lt;1857,VLOOKUP($K617,'Girls WHO 0-5'!$A$2:$E$1858,5,FALSE), VLOOKUP($L617,'Girls WHO 5-19'!$A$2:$E$169,5,FALSE)))</f>
        <v>#N/A</v>
      </c>
      <c r="P617" s="9" t="str">
        <f t="shared" si="84"/>
        <v/>
      </c>
    </row>
    <row r="618" spans="2:16" x14ac:dyDescent="0.3">
      <c r="B618" s="5"/>
      <c r="C618" s="5"/>
      <c r="D618" s="5"/>
      <c r="E618" t="str">
        <f t="shared" si="86"/>
        <v/>
      </c>
      <c r="F618" t="str">
        <f t="shared" si="87"/>
        <v/>
      </c>
      <c r="G618" t="e">
        <f>IF($C618="Male",VLOOKUP($F618,'Boys CDC 0-20'!$B$2:$F$243,3,FALSE), VLOOKUP($F618,'Girls CDC 0-20'!$B$2:$F$243,3,FALSE))</f>
        <v>#N/A</v>
      </c>
      <c r="H618" t="e">
        <f>IF($C618="Male",VLOOKUP($F618,'Boys CDC 0-20'!$B$2:$F$243,4,FALSE), VLOOKUP($F618,'Girls CDC 0-20'!$B$2:$F$243,4,FALSE))</f>
        <v>#N/A</v>
      </c>
      <c r="I618" t="e">
        <f>IF($C618="Male",VLOOKUP($F618,'Boys CDC 0-20'!$B$2:$F$243,5,FALSE), VLOOKUP($F618,'Girls CDC 0-20'!$B$2:$F$243,5,FALSE))</f>
        <v>#N/A</v>
      </c>
      <c r="J618" s="9" t="str">
        <f t="shared" si="85"/>
        <v/>
      </c>
      <c r="K618" t="str">
        <f t="shared" si="88"/>
        <v/>
      </c>
      <c r="L618" t="str">
        <f t="shared" si="89"/>
        <v/>
      </c>
      <c r="M618">
        <f>1</f>
        <v>1</v>
      </c>
      <c r="N618" t="e">
        <f>IF(C618="Male",IF($K618&lt;1857,VLOOKUP($K618,'WHO Ht Boys 0-5'!$A$2:$E$1858,4,FALSE), VLOOKUP($L618,'WHO2007HtAgeBoys5-19'!$A$2:$E$169,4,FALSE)),IF($K618&lt;1857,VLOOKUP($K618,'Girls WHO 0-5'!$A$2:$E$1858,4,FALSE), VLOOKUP($L618,'Girls WHO 5-19'!$A$2:$E$169,4,FALSE)))</f>
        <v>#N/A</v>
      </c>
      <c r="O618" t="e">
        <f>IF(C618="Male",IF($K618&lt;1857,VLOOKUP($K618,'WHO Ht Boys 0-5'!$A$2:$E$1858,5,FALSE), VLOOKUP($L618,'WHO2007HtAgeBoys5-19'!$A$2:$E$169,5,FALSE)),IF($K618&lt;1857,VLOOKUP($K618,'Girls WHO 0-5'!$A$2:$E$1858,5,FALSE), VLOOKUP($L618,'Girls WHO 5-19'!$A$2:$E$169,5,FALSE)))</f>
        <v>#N/A</v>
      </c>
      <c r="P618" s="9" t="str">
        <f t="shared" si="84"/>
        <v/>
      </c>
    </row>
    <row r="619" spans="2:16" x14ac:dyDescent="0.3">
      <c r="B619" s="5"/>
      <c r="C619" s="5"/>
      <c r="D619" s="5"/>
      <c r="E619" t="str">
        <f t="shared" si="86"/>
        <v/>
      </c>
      <c r="F619" t="str">
        <f t="shared" si="87"/>
        <v/>
      </c>
      <c r="G619" t="e">
        <f>IF($C619="Male",VLOOKUP($F619,'Boys CDC 0-20'!$B$2:$F$243,3,FALSE), VLOOKUP($F619,'Girls CDC 0-20'!$B$2:$F$243,3,FALSE))</f>
        <v>#N/A</v>
      </c>
      <c r="H619" t="e">
        <f>IF($C619="Male",VLOOKUP($F619,'Boys CDC 0-20'!$B$2:$F$243,4,FALSE), VLOOKUP($F619,'Girls CDC 0-20'!$B$2:$F$243,4,FALSE))</f>
        <v>#N/A</v>
      </c>
      <c r="I619" t="e">
        <f>IF($C619="Male",VLOOKUP($F619,'Boys CDC 0-20'!$B$2:$F$243,5,FALSE), VLOOKUP($F619,'Girls CDC 0-20'!$B$2:$F$243,5,FALSE))</f>
        <v>#N/A</v>
      </c>
      <c r="J619" s="9" t="str">
        <f t="shared" si="85"/>
        <v/>
      </c>
      <c r="K619" t="str">
        <f t="shared" si="88"/>
        <v/>
      </c>
      <c r="L619" t="str">
        <f t="shared" si="89"/>
        <v/>
      </c>
      <c r="M619">
        <f>1</f>
        <v>1</v>
      </c>
      <c r="N619" t="e">
        <f>IF(C619="Male",IF($K619&lt;1857,VLOOKUP($K619,'WHO Ht Boys 0-5'!$A$2:$E$1858,4,FALSE), VLOOKUP($L619,'WHO2007HtAgeBoys5-19'!$A$2:$E$169,4,FALSE)),IF($K619&lt;1857,VLOOKUP($K619,'Girls WHO 0-5'!$A$2:$E$1858,4,FALSE), VLOOKUP($L619,'Girls WHO 5-19'!$A$2:$E$169,4,FALSE)))</f>
        <v>#N/A</v>
      </c>
      <c r="O619" t="e">
        <f>IF(C619="Male",IF($K619&lt;1857,VLOOKUP($K619,'WHO Ht Boys 0-5'!$A$2:$E$1858,5,FALSE), VLOOKUP($L619,'WHO2007HtAgeBoys5-19'!$A$2:$E$169,5,FALSE)),IF($K619&lt;1857,VLOOKUP($K619,'Girls WHO 0-5'!$A$2:$E$1858,5,FALSE), VLOOKUP($L619,'Girls WHO 5-19'!$A$2:$E$169,5,FALSE)))</f>
        <v>#N/A</v>
      </c>
      <c r="P619" s="9" t="str">
        <f t="shared" si="84"/>
        <v/>
      </c>
    </row>
    <row r="620" spans="2:16" x14ac:dyDescent="0.3">
      <c r="B620" s="5"/>
      <c r="C620" s="5"/>
      <c r="D620" s="5"/>
      <c r="E620" t="str">
        <f t="shared" si="86"/>
        <v/>
      </c>
      <c r="F620" t="str">
        <f t="shared" si="87"/>
        <v/>
      </c>
      <c r="G620" t="e">
        <f>IF($C620="Male",VLOOKUP($F620,'Boys CDC 0-20'!$B$2:$F$243,3,FALSE), VLOOKUP($F620,'Girls CDC 0-20'!$B$2:$F$243,3,FALSE))</f>
        <v>#N/A</v>
      </c>
      <c r="H620" t="e">
        <f>IF($C620="Male",VLOOKUP($F620,'Boys CDC 0-20'!$B$2:$F$243,4,FALSE), VLOOKUP($F620,'Girls CDC 0-20'!$B$2:$F$243,4,FALSE))</f>
        <v>#N/A</v>
      </c>
      <c r="I620" t="e">
        <f>IF($C620="Male",VLOOKUP($F620,'Boys CDC 0-20'!$B$2:$F$243,5,FALSE), VLOOKUP($F620,'Girls CDC 0-20'!$B$2:$F$243,5,FALSE))</f>
        <v>#N/A</v>
      </c>
      <c r="J620" s="9" t="str">
        <f t="shared" si="85"/>
        <v/>
      </c>
      <c r="K620" t="str">
        <f t="shared" si="88"/>
        <v/>
      </c>
      <c r="L620" t="str">
        <f t="shared" si="89"/>
        <v/>
      </c>
      <c r="M620">
        <f>1</f>
        <v>1</v>
      </c>
      <c r="N620" t="e">
        <f>IF(C620="Male",IF($K620&lt;1857,VLOOKUP($K620,'WHO Ht Boys 0-5'!$A$2:$E$1858,4,FALSE), VLOOKUP($L620,'WHO2007HtAgeBoys5-19'!$A$2:$E$169,4,FALSE)),IF($K620&lt;1857,VLOOKUP($K620,'Girls WHO 0-5'!$A$2:$E$1858,4,FALSE), VLOOKUP($L620,'Girls WHO 5-19'!$A$2:$E$169,4,FALSE)))</f>
        <v>#N/A</v>
      </c>
      <c r="O620" t="e">
        <f>IF(C620="Male",IF($K620&lt;1857,VLOOKUP($K620,'WHO Ht Boys 0-5'!$A$2:$E$1858,5,FALSE), VLOOKUP($L620,'WHO2007HtAgeBoys5-19'!$A$2:$E$169,5,FALSE)),IF($K620&lt;1857,VLOOKUP($K620,'Girls WHO 0-5'!$A$2:$E$1858,5,FALSE), VLOOKUP($L620,'Girls WHO 5-19'!$A$2:$E$169,5,FALSE)))</f>
        <v>#N/A</v>
      </c>
      <c r="P620" s="9" t="str">
        <f t="shared" si="84"/>
        <v/>
      </c>
    </row>
    <row r="621" spans="2:16" x14ac:dyDescent="0.3">
      <c r="B621" s="5"/>
      <c r="C621" s="5"/>
      <c r="D621" s="5"/>
      <c r="E621" t="str">
        <f t="shared" si="86"/>
        <v/>
      </c>
      <c r="F621" t="str">
        <f t="shared" si="87"/>
        <v/>
      </c>
      <c r="G621" t="e">
        <f>IF($C621="Male",VLOOKUP($F621,'Boys CDC 0-20'!$B$2:$F$243,3,FALSE), VLOOKUP($F621,'Girls CDC 0-20'!$B$2:$F$243,3,FALSE))</f>
        <v>#N/A</v>
      </c>
      <c r="H621" t="e">
        <f>IF($C621="Male",VLOOKUP($F621,'Boys CDC 0-20'!$B$2:$F$243,4,FALSE), VLOOKUP($F621,'Girls CDC 0-20'!$B$2:$F$243,4,FALSE))</f>
        <v>#N/A</v>
      </c>
      <c r="I621" t="e">
        <f>IF($C621="Male",VLOOKUP($F621,'Boys CDC 0-20'!$B$2:$F$243,5,FALSE), VLOOKUP($F621,'Girls CDC 0-20'!$B$2:$F$243,5,FALSE))</f>
        <v>#N/A</v>
      </c>
      <c r="J621" s="9" t="str">
        <f t="shared" si="85"/>
        <v/>
      </c>
      <c r="K621" t="str">
        <f t="shared" si="88"/>
        <v/>
      </c>
      <c r="L621" t="str">
        <f t="shared" si="89"/>
        <v/>
      </c>
      <c r="M621">
        <f>1</f>
        <v>1</v>
      </c>
      <c r="N621" t="e">
        <f>IF(C621="Male",IF($K621&lt;1857,VLOOKUP($K621,'WHO Ht Boys 0-5'!$A$2:$E$1858,4,FALSE), VLOOKUP($L621,'WHO2007HtAgeBoys5-19'!$A$2:$E$169,4,FALSE)),IF($K621&lt;1857,VLOOKUP($K621,'Girls WHO 0-5'!$A$2:$E$1858,4,FALSE), VLOOKUP($L621,'Girls WHO 5-19'!$A$2:$E$169,4,FALSE)))</f>
        <v>#N/A</v>
      </c>
      <c r="O621" t="e">
        <f>IF(C621="Male",IF($K621&lt;1857,VLOOKUP($K621,'WHO Ht Boys 0-5'!$A$2:$E$1858,5,FALSE), VLOOKUP($L621,'WHO2007HtAgeBoys5-19'!$A$2:$E$169,5,FALSE)),IF($K621&lt;1857,VLOOKUP($K621,'Girls WHO 0-5'!$A$2:$E$1858,5,FALSE), VLOOKUP($L621,'Girls WHO 5-19'!$A$2:$E$169,5,FALSE)))</f>
        <v>#N/A</v>
      </c>
      <c r="P621" s="9" t="str">
        <f t="shared" si="84"/>
        <v/>
      </c>
    </row>
    <row r="622" spans="2:16" x14ac:dyDescent="0.3">
      <c r="B622" s="5"/>
      <c r="C622" s="5"/>
      <c r="D622" s="5"/>
      <c r="E622" t="str">
        <f t="shared" si="86"/>
        <v/>
      </c>
      <c r="F622" t="str">
        <f t="shared" si="87"/>
        <v/>
      </c>
      <c r="G622" t="e">
        <f>IF($C622="Male",VLOOKUP($F622,'Boys CDC 0-20'!$B$2:$F$243,3,FALSE), VLOOKUP($F622,'Girls CDC 0-20'!$B$2:$F$243,3,FALSE))</f>
        <v>#N/A</v>
      </c>
      <c r="H622" t="e">
        <f>IF($C622="Male",VLOOKUP($F622,'Boys CDC 0-20'!$B$2:$F$243,4,FALSE), VLOOKUP($F622,'Girls CDC 0-20'!$B$2:$F$243,4,FALSE))</f>
        <v>#N/A</v>
      </c>
      <c r="I622" t="e">
        <f>IF($C622="Male",VLOOKUP($F622,'Boys CDC 0-20'!$B$2:$F$243,5,FALSE), VLOOKUP($F622,'Girls CDC 0-20'!$B$2:$F$243,5,FALSE))</f>
        <v>#N/A</v>
      </c>
      <c r="J622" s="9" t="str">
        <f t="shared" si="85"/>
        <v/>
      </c>
      <c r="K622" t="str">
        <f t="shared" si="88"/>
        <v/>
      </c>
      <c r="L622" t="str">
        <f t="shared" si="89"/>
        <v/>
      </c>
      <c r="M622">
        <f>1</f>
        <v>1</v>
      </c>
      <c r="N622" t="e">
        <f>IF(C622="Male",IF($K622&lt;1857,VLOOKUP($K622,'WHO Ht Boys 0-5'!$A$2:$E$1858,4,FALSE), VLOOKUP($L622,'WHO2007HtAgeBoys5-19'!$A$2:$E$169,4,FALSE)),IF($K622&lt;1857,VLOOKUP($K622,'Girls WHO 0-5'!$A$2:$E$1858,4,FALSE), VLOOKUP($L622,'Girls WHO 5-19'!$A$2:$E$169,4,FALSE)))</f>
        <v>#N/A</v>
      </c>
      <c r="O622" t="e">
        <f>IF(C622="Male",IF($K622&lt;1857,VLOOKUP($K622,'WHO Ht Boys 0-5'!$A$2:$E$1858,5,FALSE), VLOOKUP($L622,'WHO2007HtAgeBoys5-19'!$A$2:$E$169,5,FALSE)),IF($K622&lt;1857,VLOOKUP($K622,'Girls WHO 0-5'!$A$2:$E$1858,5,FALSE), VLOOKUP($L622,'Girls WHO 5-19'!$A$2:$E$169,5,FALSE)))</f>
        <v>#N/A</v>
      </c>
      <c r="P622" s="9" t="str">
        <f t="shared" si="84"/>
        <v/>
      </c>
    </row>
    <row r="623" spans="2:16" x14ac:dyDescent="0.3">
      <c r="B623" s="5"/>
      <c r="C623" s="5"/>
      <c r="D623" s="5"/>
      <c r="E623" t="str">
        <f t="shared" si="86"/>
        <v/>
      </c>
      <c r="F623" t="str">
        <f t="shared" si="87"/>
        <v/>
      </c>
      <c r="G623" t="e">
        <f>IF($C623="Male",VLOOKUP($F623,'Boys CDC 0-20'!$B$2:$F$243,3,FALSE), VLOOKUP($F623,'Girls CDC 0-20'!$B$2:$F$243,3,FALSE))</f>
        <v>#N/A</v>
      </c>
      <c r="H623" t="e">
        <f>IF($C623="Male",VLOOKUP($F623,'Boys CDC 0-20'!$B$2:$F$243,4,FALSE), VLOOKUP($F623,'Girls CDC 0-20'!$B$2:$F$243,4,FALSE))</f>
        <v>#N/A</v>
      </c>
      <c r="I623" t="e">
        <f>IF($C623="Male",VLOOKUP($F623,'Boys CDC 0-20'!$B$2:$F$243,5,FALSE), VLOOKUP($F623,'Girls CDC 0-20'!$B$2:$F$243,5,FALSE))</f>
        <v>#N/A</v>
      </c>
      <c r="J623" s="9" t="str">
        <f t="shared" si="85"/>
        <v/>
      </c>
      <c r="K623" t="str">
        <f t="shared" si="88"/>
        <v/>
      </c>
      <c r="L623" t="str">
        <f t="shared" si="89"/>
        <v/>
      </c>
      <c r="M623">
        <f>1</f>
        <v>1</v>
      </c>
      <c r="N623" t="e">
        <f>IF(C623="Male",IF($K623&lt;1857,VLOOKUP($K623,'WHO Ht Boys 0-5'!$A$2:$E$1858,4,FALSE), VLOOKUP($L623,'WHO2007HtAgeBoys5-19'!$A$2:$E$169,4,FALSE)),IF($K623&lt;1857,VLOOKUP($K623,'Girls WHO 0-5'!$A$2:$E$1858,4,FALSE), VLOOKUP($L623,'Girls WHO 5-19'!$A$2:$E$169,4,FALSE)))</f>
        <v>#N/A</v>
      </c>
      <c r="O623" t="e">
        <f>IF(C623="Male",IF($K623&lt;1857,VLOOKUP($K623,'WHO Ht Boys 0-5'!$A$2:$E$1858,5,FALSE), VLOOKUP($L623,'WHO2007HtAgeBoys5-19'!$A$2:$E$169,5,FALSE)),IF($K623&lt;1857,VLOOKUP($K623,'Girls WHO 0-5'!$A$2:$E$1858,5,FALSE), VLOOKUP($L623,'Girls WHO 5-19'!$A$2:$E$169,5,FALSE)))</f>
        <v>#N/A</v>
      </c>
      <c r="P623" s="9" t="str">
        <f t="shared" si="84"/>
        <v/>
      </c>
    </row>
    <row r="624" spans="2:16" x14ac:dyDescent="0.3">
      <c r="B624" s="5"/>
      <c r="C624" s="5"/>
      <c r="D624" s="5"/>
      <c r="E624" t="str">
        <f t="shared" si="86"/>
        <v/>
      </c>
      <c r="F624" t="str">
        <f t="shared" si="87"/>
        <v/>
      </c>
      <c r="G624" t="e">
        <f>IF($C624="Male",VLOOKUP($F624,'Boys CDC 0-20'!$B$2:$F$243,3,FALSE), VLOOKUP($F624,'Girls CDC 0-20'!$B$2:$F$243,3,FALSE))</f>
        <v>#N/A</v>
      </c>
      <c r="H624" t="e">
        <f>IF($C624="Male",VLOOKUP($F624,'Boys CDC 0-20'!$B$2:$F$243,4,FALSE), VLOOKUP($F624,'Girls CDC 0-20'!$B$2:$F$243,4,FALSE))</f>
        <v>#N/A</v>
      </c>
      <c r="I624" t="e">
        <f>IF($C624="Male",VLOOKUP($F624,'Boys CDC 0-20'!$B$2:$F$243,5,FALSE), VLOOKUP($F624,'Girls CDC 0-20'!$B$2:$F$243,5,FALSE))</f>
        <v>#N/A</v>
      </c>
      <c r="J624" s="9" t="str">
        <f t="shared" si="85"/>
        <v/>
      </c>
      <c r="K624" t="str">
        <f t="shared" si="88"/>
        <v/>
      </c>
      <c r="L624" t="str">
        <f t="shared" si="89"/>
        <v/>
      </c>
      <c r="M624">
        <f>1</f>
        <v>1</v>
      </c>
      <c r="N624" t="e">
        <f>IF(C624="Male",IF($K624&lt;1857,VLOOKUP($K624,'WHO Ht Boys 0-5'!$A$2:$E$1858,4,FALSE), VLOOKUP($L624,'WHO2007HtAgeBoys5-19'!$A$2:$E$169,4,FALSE)),IF($K624&lt;1857,VLOOKUP($K624,'Girls WHO 0-5'!$A$2:$E$1858,4,FALSE), VLOOKUP($L624,'Girls WHO 5-19'!$A$2:$E$169,4,FALSE)))</f>
        <v>#N/A</v>
      </c>
      <c r="O624" t="e">
        <f>IF(C624="Male",IF($K624&lt;1857,VLOOKUP($K624,'WHO Ht Boys 0-5'!$A$2:$E$1858,5,FALSE), VLOOKUP($L624,'WHO2007HtAgeBoys5-19'!$A$2:$E$169,5,FALSE)),IF($K624&lt;1857,VLOOKUP($K624,'Girls WHO 0-5'!$A$2:$E$1858,5,FALSE), VLOOKUP($L624,'Girls WHO 5-19'!$A$2:$E$169,5,FALSE)))</f>
        <v>#N/A</v>
      </c>
      <c r="P624" s="9" t="str">
        <f t="shared" si="84"/>
        <v/>
      </c>
    </row>
    <row r="625" spans="2:16" x14ac:dyDescent="0.3">
      <c r="B625" s="5"/>
      <c r="C625" s="5"/>
      <c r="D625" s="5"/>
      <c r="E625" t="str">
        <f t="shared" si="86"/>
        <v/>
      </c>
      <c r="F625" t="str">
        <f t="shared" si="87"/>
        <v/>
      </c>
      <c r="G625" t="e">
        <f>IF($C625="Male",VLOOKUP($F625,'Boys CDC 0-20'!$B$2:$F$243,3,FALSE), VLOOKUP($F625,'Girls CDC 0-20'!$B$2:$F$243,3,FALSE))</f>
        <v>#N/A</v>
      </c>
      <c r="H625" t="e">
        <f>IF($C625="Male",VLOOKUP($F625,'Boys CDC 0-20'!$B$2:$F$243,4,FALSE), VLOOKUP($F625,'Girls CDC 0-20'!$B$2:$F$243,4,FALSE))</f>
        <v>#N/A</v>
      </c>
      <c r="I625" t="e">
        <f>IF($C625="Male",VLOOKUP($F625,'Boys CDC 0-20'!$B$2:$F$243,5,FALSE), VLOOKUP($F625,'Girls CDC 0-20'!$B$2:$F$243,5,FALSE))</f>
        <v>#N/A</v>
      </c>
      <c r="J625" s="9" t="str">
        <f t="shared" si="85"/>
        <v/>
      </c>
      <c r="K625" t="str">
        <f t="shared" si="88"/>
        <v/>
      </c>
      <c r="L625" t="str">
        <f t="shared" si="89"/>
        <v/>
      </c>
      <c r="M625">
        <f>1</f>
        <v>1</v>
      </c>
      <c r="N625" t="e">
        <f>IF(C625="Male",IF($K625&lt;1857,VLOOKUP($K625,'WHO Ht Boys 0-5'!$A$2:$E$1858,4,FALSE), VLOOKUP($L625,'WHO2007HtAgeBoys5-19'!$A$2:$E$169,4,FALSE)),IF($K625&lt;1857,VLOOKUP($K625,'Girls WHO 0-5'!$A$2:$E$1858,4,FALSE), VLOOKUP($L625,'Girls WHO 5-19'!$A$2:$E$169,4,FALSE)))</f>
        <v>#N/A</v>
      </c>
      <c r="O625" t="e">
        <f>IF(C625="Male",IF($K625&lt;1857,VLOOKUP($K625,'WHO Ht Boys 0-5'!$A$2:$E$1858,5,FALSE), VLOOKUP($L625,'WHO2007HtAgeBoys5-19'!$A$2:$E$169,5,FALSE)),IF($K625&lt;1857,VLOOKUP($K625,'Girls WHO 0-5'!$A$2:$E$1858,5,FALSE), VLOOKUP($L625,'Girls WHO 5-19'!$A$2:$E$169,5,FALSE)))</f>
        <v>#N/A</v>
      </c>
      <c r="P625" s="9" t="str">
        <f t="shared" si="84"/>
        <v/>
      </c>
    </row>
    <row r="626" spans="2:16" x14ac:dyDescent="0.3">
      <c r="B626" s="5"/>
      <c r="C626" s="5"/>
      <c r="D626" s="5"/>
      <c r="E626" t="str">
        <f t="shared" si="86"/>
        <v/>
      </c>
      <c r="F626" t="str">
        <f t="shared" si="87"/>
        <v/>
      </c>
      <c r="G626" t="e">
        <f>IF($C626="Male",VLOOKUP($F626,'Boys CDC 0-20'!$B$2:$F$243,3,FALSE), VLOOKUP($F626,'Girls CDC 0-20'!$B$2:$F$243,3,FALSE))</f>
        <v>#N/A</v>
      </c>
      <c r="H626" t="e">
        <f>IF($C626="Male",VLOOKUP($F626,'Boys CDC 0-20'!$B$2:$F$243,4,FALSE), VLOOKUP($F626,'Girls CDC 0-20'!$B$2:$F$243,4,FALSE))</f>
        <v>#N/A</v>
      </c>
      <c r="I626" t="e">
        <f>IF($C626="Male",VLOOKUP($F626,'Boys CDC 0-20'!$B$2:$F$243,5,FALSE), VLOOKUP($F626,'Girls CDC 0-20'!$B$2:$F$243,5,FALSE))</f>
        <v>#N/A</v>
      </c>
      <c r="J626" s="9" t="str">
        <f t="shared" si="85"/>
        <v/>
      </c>
      <c r="K626" t="str">
        <f t="shared" si="88"/>
        <v/>
      </c>
      <c r="L626" t="str">
        <f t="shared" si="89"/>
        <v/>
      </c>
      <c r="M626">
        <f>1</f>
        <v>1</v>
      </c>
      <c r="N626" t="e">
        <f>IF(C626="Male",IF($K626&lt;1857,VLOOKUP($K626,'WHO Ht Boys 0-5'!$A$2:$E$1858,4,FALSE), VLOOKUP($L626,'WHO2007HtAgeBoys5-19'!$A$2:$E$169,4,FALSE)),IF($K626&lt;1857,VLOOKUP($K626,'Girls WHO 0-5'!$A$2:$E$1858,4,FALSE), VLOOKUP($L626,'Girls WHO 5-19'!$A$2:$E$169,4,FALSE)))</f>
        <v>#N/A</v>
      </c>
      <c r="O626" t="e">
        <f>IF(C626="Male",IF($K626&lt;1857,VLOOKUP($K626,'WHO Ht Boys 0-5'!$A$2:$E$1858,5,FALSE), VLOOKUP($L626,'WHO2007HtAgeBoys5-19'!$A$2:$E$169,5,FALSE)),IF($K626&lt;1857,VLOOKUP($K626,'Girls WHO 0-5'!$A$2:$E$1858,5,FALSE), VLOOKUP($L626,'Girls WHO 5-19'!$A$2:$E$169,5,FALSE)))</f>
        <v>#N/A</v>
      </c>
      <c r="P626" s="9" t="str">
        <f t="shared" si="84"/>
        <v/>
      </c>
    </row>
    <row r="627" spans="2:16" x14ac:dyDescent="0.3">
      <c r="B627" s="5"/>
      <c r="C627" s="5"/>
      <c r="D627" s="5"/>
      <c r="E627" t="str">
        <f t="shared" si="86"/>
        <v/>
      </c>
      <c r="F627" t="str">
        <f t="shared" si="87"/>
        <v/>
      </c>
      <c r="G627" t="e">
        <f>IF($C627="Male",VLOOKUP($F627,'Boys CDC 0-20'!$B$2:$F$243,3,FALSE), VLOOKUP($F627,'Girls CDC 0-20'!$B$2:$F$243,3,FALSE))</f>
        <v>#N/A</v>
      </c>
      <c r="H627" t="e">
        <f>IF($C627="Male",VLOOKUP($F627,'Boys CDC 0-20'!$B$2:$F$243,4,FALSE), VLOOKUP($F627,'Girls CDC 0-20'!$B$2:$F$243,4,FALSE))</f>
        <v>#N/A</v>
      </c>
      <c r="I627" t="e">
        <f>IF($C627="Male",VLOOKUP($F627,'Boys CDC 0-20'!$B$2:$F$243,5,FALSE), VLOOKUP($F627,'Girls CDC 0-20'!$B$2:$F$243,5,FALSE))</f>
        <v>#N/A</v>
      </c>
      <c r="J627" s="9" t="str">
        <f t="shared" si="85"/>
        <v/>
      </c>
      <c r="K627" t="str">
        <f t="shared" si="88"/>
        <v/>
      </c>
      <c r="L627" t="str">
        <f t="shared" si="89"/>
        <v/>
      </c>
      <c r="M627">
        <f>1</f>
        <v>1</v>
      </c>
      <c r="N627" t="e">
        <f>IF(C627="Male",IF($K627&lt;1857,VLOOKUP($K627,'WHO Ht Boys 0-5'!$A$2:$E$1858,4,FALSE), VLOOKUP($L627,'WHO2007HtAgeBoys5-19'!$A$2:$E$169,4,FALSE)),IF($K627&lt;1857,VLOOKUP($K627,'Girls WHO 0-5'!$A$2:$E$1858,4,FALSE), VLOOKUP($L627,'Girls WHO 5-19'!$A$2:$E$169,4,FALSE)))</f>
        <v>#N/A</v>
      </c>
      <c r="O627" t="e">
        <f>IF(C627="Male",IF($K627&lt;1857,VLOOKUP($K627,'WHO Ht Boys 0-5'!$A$2:$E$1858,5,FALSE), VLOOKUP($L627,'WHO2007HtAgeBoys5-19'!$A$2:$E$169,5,FALSE)),IF($K627&lt;1857,VLOOKUP($K627,'Girls WHO 0-5'!$A$2:$E$1858,5,FALSE), VLOOKUP($L627,'Girls WHO 5-19'!$A$2:$E$169,5,FALSE)))</f>
        <v>#N/A</v>
      </c>
      <c r="P627" s="9" t="str">
        <f t="shared" si="84"/>
        <v/>
      </c>
    </row>
    <row r="628" spans="2:16" x14ac:dyDescent="0.3">
      <c r="B628" s="5"/>
      <c r="C628" s="5"/>
      <c r="D628" s="5"/>
      <c r="E628" t="str">
        <f t="shared" si="86"/>
        <v/>
      </c>
      <c r="F628" t="str">
        <f t="shared" si="87"/>
        <v/>
      </c>
      <c r="G628" t="e">
        <f>IF($C628="Male",VLOOKUP($F628,'Boys CDC 0-20'!$B$2:$F$243,3,FALSE), VLOOKUP($F628,'Girls CDC 0-20'!$B$2:$F$243,3,FALSE))</f>
        <v>#N/A</v>
      </c>
      <c r="H628" t="e">
        <f>IF($C628="Male",VLOOKUP($F628,'Boys CDC 0-20'!$B$2:$F$243,4,FALSE), VLOOKUP($F628,'Girls CDC 0-20'!$B$2:$F$243,4,FALSE))</f>
        <v>#N/A</v>
      </c>
      <c r="I628" t="e">
        <f>IF($C628="Male",VLOOKUP($F628,'Boys CDC 0-20'!$B$2:$F$243,5,FALSE), VLOOKUP($F628,'Girls CDC 0-20'!$B$2:$F$243,5,FALSE))</f>
        <v>#N/A</v>
      </c>
      <c r="J628" s="9" t="str">
        <f t="shared" si="85"/>
        <v/>
      </c>
      <c r="K628" t="str">
        <f t="shared" si="88"/>
        <v/>
      </c>
      <c r="L628" t="str">
        <f t="shared" si="89"/>
        <v/>
      </c>
      <c r="M628">
        <f>1</f>
        <v>1</v>
      </c>
      <c r="N628" t="e">
        <f>IF(C628="Male",IF($K628&lt;1857,VLOOKUP($K628,'WHO Ht Boys 0-5'!$A$2:$E$1858,4,FALSE), VLOOKUP($L628,'WHO2007HtAgeBoys5-19'!$A$2:$E$169,4,FALSE)),IF($K628&lt;1857,VLOOKUP($K628,'Girls WHO 0-5'!$A$2:$E$1858,4,FALSE), VLOOKUP($L628,'Girls WHO 5-19'!$A$2:$E$169,4,FALSE)))</f>
        <v>#N/A</v>
      </c>
      <c r="O628" t="e">
        <f>IF(C628="Male",IF($K628&lt;1857,VLOOKUP($K628,'WHO Ht Boys 0-5'!$A$2:$E$1858,5,FALSE), VLOOKUP($L628,'WHO2007HtAgeBoys5-19'!$A$2:$E$169,5,FALSE)),IF($K628&lt;1857,VLOOKUP($K628,'Girls WHO 0-5'!$A$2:$E$1858,5,FALSE), VLOOKUP($L628,'Girls WHO 5-19'!$A$2:$E$169,5,FALSE)))</f>
        <v>#N/A</v>
      </c>
      <c r="P628" s="9" t="str">
        <f t="shared" si="84"/>
        <v/>
      </c>
    </row>
    <row r="629" spans="2:16" x14ac:dyDescent="0.3">
      <c r="B629" s="5"/>
      <c r="C629" s="5"/>
      <c r="D629" s="5"/>
      <c r="E629" t="str">
        <f t="shared" si="86"/>
        <v/>
      </c>
      <c r="F629" t="str">
        <f t="shared" si="87"/>
        <v/>
      </c>
      <c r="G629" t="e">
        <f>IF($C629="Male",VLOOKUP($F629,'Boys CDC 0-20'!$B$2:$F$243,3,FALSE), VLOOKUP($F629,'Girls CDC 0-20'!$B$2:$F$243,3,FALSE))</f>
        <v>#N/A</v>
      </c>
      <c r="H629" t="e">
        <f>IF($C629="Male",VLOOKUP($F629,'Boys CDC 0-20'!$B$2:$F$243,4,FALSE), VLOOKUP($F629,'Girls CDC 0-20'!$B$2:$F$243,4,FALSE))</f>
        <v>#N/A</v>
      </c>
      <c r="I629" t="e">
        <f>IF($C629="Male",VLOOKUP($F629,'Boys CDC 0-20'!$B$2:$F$243,5,FALSE), VLOOKUP($F629,'Girls CDC 0-20'!$B$2:$F$243,5,FALSE))</f>
        <v>#N/A</v>
      </c>
      <c r="J629" s="9" t="str">
        <f t="shared" si="85"/>
        <v/>
      </c>
      <c r="K629" t="str">
        <f t="shared" si="88"/>
        <v/>
      </c>
      <c r="L629" t="str">
        <f t="shared" si="89"/>
        <v/>
      </c>
      <c r="M629">
        <f>1</f>
        <v>1</v>
      </c>
      <c r="N629" t="e">
        <f>IF(C629="Male",IF($K629&lt;1857,VLOOKUP($K629,'WHO Ht Boys 0-5'!$A$2:$E$1858,4,FALSE), VLOOKUP($L629,'WHO2007HtAgeBoys5-19'!$A$2:$E$169,4,FALSE)),IF($K629&lt;1857,VLOOKUP($K629,'Girls WHO 0-5'!$A$2:$E$1858,4,FALSE), VLOOKUP($L629,'Girls WHO 5-19'!$A$2:$E$169,4,FALSE)))</f>
        <v>#N/A</v>
      </c>
      <c r="O629" t="e">
        <f>IF(C629="Male",IF($K629&lt;1857,VLOOKUP($K629,'WHO Ht Boys 0-5'!$A$2:$E$1858,5,FALSE), VLOOKUP($L629,'WHO2007HtAgeBoys5-19'!$A$2:$E$169,5,FALSE)),IF($K629&lt;1857,VLOOKUP($K629,'Girls WHO 0-5'!$A$2:$E$1858,5,FALSE), VLOOKUP($L629,'Girls WHO 5-19'!$A$2:$E$169,5,FALSE)))</f>
        <v>#N/A</v>
      </c>
      <c r="P629" s="9" t="str">
        <f t="shared" si="84"/>
        <v/>
      </c>
    </row>
    <row r="630" spans="2:16" x14ac:dyDescent="0.3">
      <c r="B630" s="5"/>
      <c r="C630" s="5"/>
      <c r="D630" s="5"/>
      <c r="E630" t="str">
        <f t="shared" si="86"/>
        <v/>
      </c>
      <c r="F630" t="str">
        <f t="shared" si="87"/>
        <v/>
      </c>
      <c r="G630" t="e">
        <f>IF($C630="Male",VLOOKUP($F630,'Boys CDC 0-20'!$B$2:$F$243,3,FALSE), VLOOKUP($F630,'Girls CDC 0-20'!$B$2:$F$243,3,FALSE))</f>
        <v>#N/A</v>
      </c>
      <c r="H630" t="e">
        <f>IF($C630="Male",VLOOKUP($F630,'Boys CDC 0-20'!$B$2:$F$243,4,FALSE), VLOOKUP($F630,'Girls CDC 0-20'!$B$2:$F$243,4,FALSE))</f>
        <v>#N/A</v>
      </c>
      <c r="I630" t="e">
        <f>IF($C630="Male",VLOOKUP($F630,'Boys CDC 0-20'!$B$2:$F$243,5,FALSE), VLOOKUP($F630,'Girls CDC 0-20'!$B$2:$F$243,5,FALSE))</f>
        <v>#N/A</v>
      </c>
      <c r="J630" s="9" t="str">
        <f t="shared" si="85"/>
        <v/>
      </c>
      <c r="K630" t="str">
        <f t="shared" si="88"/>
        <v/>
      </c>
      <c r="L630" t="str">
        <f t="shared" si="89"/>
        <v/>
      </c>
      <c r="M630">
        <f>1</f>
        <v>1</v>
      </c>
      <c r="N630" t="e">
        <f>IF(C630="Male",IF($K630&lt;1857,VLOOKUP($K630,'WHO Ht Boys 0-5'!$A$2:$E$1858,4,FALSE), VLOOKUP($L630,'WHO2007HtAgeBoys5-19'!$A$2:$E$169,4,FALSE)),IF($K630&lt;1857,VLOOKUP($K630,'Girls WHO 0-5'!$A$2:$E$1858,4,FALSE), VLOOKUP($L630,'Girls WHO 5-19'!$A$2:$E$169,4,FALSE)))</f>
        <v>#N/A</v>
      </c>
      <c r="O630" t="e">
        <f>IF(C630="Male",IF($K630&lt;1857,VLOOKUP($K630,'WHO Ht Boys 0-5'!$A$2:$E$1858,5,FALSE), VLOOKUP($L630,'WHO2007HtAgeBoys5-19'!$A$2:$E$169,5,FALSE)),IF($K630&lt;1857,VLOOKUP($K630,'Girls WHO 0-5'!$A$2:$E$1858,5,FALSE), VLOOKUP($L630,'Girls WHO 5-19'!$A$2:$E$169,5,FALSE)))</f>
        <v>#N/A</v>
      </c>
      <c r="P630" s="9" t="str">
        <f t="shared" si="84"/>
        <v/>
      </c>
    </row>
    <row r="631" spans="2:16" x14ac:dyDescent="0.3">
      <c r="B631" s="5"/>
      <c r="C631" s="5"/>
      <c r="D631" s="5"/>
      <c r="E631" t="str">
        <f t="shared" si="86"/>
        <v/>
      </c>
      <c r="F631" t="str">
        <f t="shared" si="87"/>
        <v/>
      </c>
      <c r="G631" t="e">
        <f>IF($C631="Male",VLOOKUP($F631,'Boys CDC 0-20'!$B$2:$F$243,3,FALSE), VLOOKUP($F631,'Girls CDC 0-20'!$B$2:$F$243,3,FALSE))</f>
        <v>#N/A</v>
      </c>
      <c r="H631" t="e">
        <f>IF($C631="Male",VLOOKUP($F631,'Boys CDC 0-20'!$B$2:$F$243,4,FALSE), VLOOKUP($F631,'Girls CDC 0-20'!$B$2:$F$243,4,FALSE))</f>
        <v>#N/A</v>
      </c>
      <c r="I631" t="e">
        <f>IF($C631="Male",VLOOKUP($F631,'Boys CDC 0-20'!$B$2:$F$243,5,FALSE), VLOOKUP($F631,'Girls CDC 0-20'!$B$2:$F$243,5,FALSE))</f>
        <v>#N/A</v>
      </c>
      <c r="J631" s="9" t="str">
        <f t="shared" si="85"/>
        <v/>
      </c>
      <c r="K631" t="str">
        <f t="shared" si="88"/>
        <v/>
      </c>
      <c r="L631" t="str">
        <f t="shared" si="89"/>
        <v/>
      </c>
      <c r="M631">
        <f>1</f>
        <v>1</v>
      </c>
      <c r="N631" t="e">
        <f>IF(C631="Male",IF($K631&lt;1857,VLOOKUP($K631,'WHO Ht Boys 0-5'!$A$2:$E$1858,4,FALSE), VLOOKUP($L631,'WHO2007HtAgeBoys5-19'!$A$2:$E$169,4,FALSE)),IF($K631&lt;1857,VLOOKUP($K631,'Girls WHO 0-5'!$A$2:$E$1858,4,FALSE), VLOOKUP($L631,'Girls WHO 5-19'!$A$2:$E$169,4,FALSE)))</f>
        <v>#N/A</v>
      </c>
      <c r="O631" t="e">
        <f>IF(C631="Male",IF($K631&lt;1857,VLOOKUP($K631,'WHO Ht Boys 0-5'!$A$2:$E$1858,5,FALSE), VLOOKUP($L631,'WHO2007HtAgeBoys5-19'!$A$2:$E$169,5,FALSE)),IF($K631&lt;1857,VLOOKUP($K631,'Girls WHO 0-5'!$A$2:$E$1858,5,FALSE), VLOOKUP($L631,'Girls WHO 5-19'!$A$2:$E$169,5,FALSE)))</f>
        <v>#N/A</v>
      </c>
      <c r="P631" s="9" t="str">
        <f t="shared" si="84"/>
        <v/>
      </c>
    </row>
    <row r="632" spans="2:16" x14ac:dyDescent="0.3">
      <c r="B632" s="5"/>
      <c r="C632" s="5"/>
      <c r="D632" s="5"/>
      <c r="E632" t="str">
        <f t="shared" si="86"/>
        <v/>
      </c>
      <c r="F632" t="str">
        <f t="shared" si="87"/>
        <v/>
      </c>
      <c r="G632" t="e">
        <f>IF($C632="Male",VLOOKUP($F632,'Boys CDC 0-20'!$B$2:$F$243,3,FALSE), VLOOKUP($F632,'Girls CDC 0-20'!$B$2:$F$243,3,FALSE))</f>
        <v>#N/A</v>
      </c>
      <c r="H632" t="e">
        <f>IF($C632="Male",VLOOKUP($F632,'Boys CDC 0-20'!$B$2:$F$243,4,FALSE), VLOOKUP($F632,'Girls CDC 0-20'!$B$2:$F$243,4,FALSE))</f>
        <v>#N/A</v>
      </c>
      <c r="I632" t="e">
        <f>IF($C632="Male",VLOOKUP($F632,'Boys CDC 0-20'!$B$2:$F$243,5,FALSE), VLOOKUP($F632,'Girls CDC 0-20'!$B$2:$F$243,5,FALSE))</f>
        <v>#N/A</v>
      </c>
      <c r="J632" s="9" t="str">
        <f t="shared" si="85"/>
        <v/>
      </c>
      <c r="K632" t="str">
        <f t="shared" si="88"/>
        <v/>
      </c>
      <c r="L632" t="str">
        <f t="shared" si="89"/>
        <v/>
      </c>
      <c r="M632">
        <f>1</f>
        <v>1</v>
      </c>
      <c r="N632" t="e">
        <f>IF(C632="Male",IF($K632&lt;1857,VLOOKUP($K632,'WHO Ht Boys 0-5'!$A$2:$E$1858,4,FALSE), VLOOKUP($L632,'WHO2007HtAgeBoys5-19'!$A$2:$E$169,4,FALSE)),IF($K632&lt;1857,VLOOKUP($K632,'Girls WHO 0-5'!$A$2:$E$1858,4,FALSE), VLOOKUP($L632,'Girls WHO 5-19'!$A$2:$E$169,4,FALSE)))</f>
        <v>#N/A</v>
      </c>
      <c r="O632" t="e">
        <f>IF(C632="Male",IF($K632&lt;1857,VLOOKUP($K632,'WHO Ht Boys 0-5'!$A$2:$E$1858,5,FALSE), VLOOKUP($L632,'WHO2007HtAgeBoys5-19'!$A$2:$E$169,5,FALSE)),IF($K632&lt;1857,VLOOKUP($K632,'Girls WHO 0-5'!$A$2:$E$1858,5,FALSE), VLOOKUP($L632,'Girls WHO 5-19'!$A$2:$E$169,5,FALSE)))</f>
        <v>#N/A</v>
      </c>
      <c r="P632" s="9" t="str">
        <f t="shared" si="84"/>
        <v/>
      </c>
    </row>
    <row r="633" spans="2:16" x14ac:dyDescent="0.3">
      <c r="B633" s="5"/>
      <c r="C633" s="5"/>
      <c r="D633" s="5"/>
      <c r="E633" t="str">
        <f t="shared" si="86"/>
        <v/>
      </c>
      <c r="F633" t="str">
        <f t="shared" si="87"/>
        <v/>
      </c>
      <c r="G633" t="e">
        <f>IF($C633="Male",VLOOKUP($F633,'Boys CDC 0-20'!$B$2:$F$243,3,FALSE), VLOOKUP($F633,'Girls CDC 0-20'!$B$2:$F$243,3,FALSE))</f>
        <v>#N/A</v>
      </c>
      <c r="H633" t="e">
        <f>IF($C633="Male",VLOOKUP($F633,'Boys CDC 0-20'!$B$2:$F$243,4,FALSE), VLOOKUP($F633,'Girls CDC 0-20'!$B$2:$F$243,4,FALSE))</f>
        <v>#N/A</v>
      </c>
      <c r="I633" t="e">
        <f>IF($C633="Male",VLOOKUP($F633,'Boys CDC 0-20'!$B$2:$F$243,5,FALSE), VLOOKUP($F633,'Girls CDC 0-20'!$B$2:$F$243,5,FALSE))</f>
        <v>#N/A</v>
      </c>
      <c r="J633" s="9" t="str">
        <f t="shared" si="85"/>
        <v/>
      </c>
      <c r="K633" t="str">
        <f t="shared" si="88"/>
        <v/>
      </c>
      <c r="L633" t="str">
        <f t="shared" si="89"/>
        <v/>
      </c>
      <c r="M633">
        <f>1</f>
        <v>1</v>
      </c>
      <c r="N633" t="e">
        <f>IF(C633="Male",IF($K633&lt;1857,VLOOKUP($K633,'WHO Ht Boys 0-5'!$A$2:$E$1858,4,FALSE), VLOOKUP($L633,'WHO2007HtAgeBoys5-19'!$A$2:$E$169,4,FALSE)),IF($K633&lt;1857,VLOOKUP($K633,'Girls WHO 0-5'!$A$2:$E$1858,4,FALSE), VLOOKUP($L633,'Girls WHO 5-19'!$A$2:$E$169,4,FALSE)))</f>
        <v>#N/A</v>
      </c>
      <c r="O633" t="e">
        <f>IF(C633="Male",IF($K633&lt;1857,VLOOKUP($K633,'WHO Ht Boys 0-5'!$A$2:$E$1858,5,FALSE), VLOOKUP($L633,'WHO2007HtAgeBoys5-19'!$A$2:$E$169,5,FALSE)),IF($K633&lt;1857,VLOOKUP($K633,'Girls WHO 0-5'!$A$2:$E$1858,5,FALSE), VLOOKUP($L633,'Girls WHO 5-19'!$A$2:$E$169,5,FALSE)))</f>
        <v>#N/A</v>
      </c>
      <c r="P633" s="9" t="str">
        <f t="shared" si="84"/>
        <v/>
      </c>
    </row>
    <row r="634" spans="2:16" x14ac:dyDescent="0.3">
      <c r="B634" s="5"/>
      <c r="C634" s="5"/>
      <c r="D634" s="5"/>
      <c r="E634" t="str">
        <f t="shared" si="86"/>
        <v/>
      </c>
      <c r="F634" t="str">
        <f t="shared" si="87"/>
        <v/>
      </c>
      <c r="G634" t="e">
        <f>IF($C634="Male",VLOOKUP($F634,'Boys CDC 0-20'!$B$2:$F$243,3,FALSE), VLOOKUP($F634,'Girls CDC 0-20'!$B$2:$F$243,3,FALSE))</f>
        <v>#N/A</v>
      </c>
      <c r="H634" t="e">
        <f>IF($C634="Male",VLOOKUP($F634,'Boys CDC 0-20'!$B$2:$F$243,4,FALSE), VLOOKUP($F634,'Girls CDC 0-20'!$B$2:$F$243,4,FALSE))</f>
        <v>#N/A</v>
      </c>
      <c r="I634" t="e">
        <f>IF($C634="Male",VLOOKUP($F634,'Boys CDC 0-20'!$B$2:$F$243,5,FALSE), VLOOKUP($F634,'Girls CDC 0-20'!$B$2:$F$243,5,FALSE))</f>
        <v>#N/A</v>
      </c>
      <c r="J634" s="9" t="str">
        <f t="shared" si="85"/>
        <v/>
      </c>
      <c r="K634" t="str">
        <f t="shared" si="88"/>
        <v/>
      </c>
      <c r="L634" t="str">
        <f t="shared" si="89"/>
        <v/>
      </c>
      <c r="M634">
        <f>1</f>
        <v>1</v>
      </c>
      <c r="N634" t="e">
        <f>IF(C634="Male",IF($K634&lt;1857,VLOOKUP($K634,'WHO Ht Boys 0-5'!$A$2:$E$1858,4,FALSE), VLOOKUP($L634,'WHO2007HtAgeBoys5-19'!$A$2:$E$169,4,FALSE)),IF($K634&lt;1857,VLOOKUP($K634,'Girls WHO 0-5'!$A$2:$E$1858,4,FALSE), VLOOKUP($L634,'Girls WHO 5-19'!$A$2:$E$169,4,FALSE)))</f>
        <v>#N/A</v>
      </c>
      <c r="O634" t="e">
        <f>IF(C634="Male",IF($K634&lt;1857,VLOOKUP($K634,'WHO Ht Boys 0-5'!$A$2:$E$1858,5,FALSE), VLOOKUP($L634,'WHO2007HtAgeBoys5-19'!$A$2:$E$169,5,FALSE)),IF($K634&lt;1857,VLOOKUP($K634,'Girls WHO 0-5'!$A$2:$E$1858,5,FALSE), VLOOKUP($L634,'Girls WHO 5-19'!$A$2:$E$169,5,FALSE)))</f>
        <v>#N/A</v>
      </c>
      <c r="P634" s="9" t="str">
        <f t="shared" si="84"/>
        <v/>
      </c>
    </row>
    <row r="635" spans="2:16" x14ac:dyDescent="0.3">
      <c r="B635" s="5"/>
      <c r="C635" s="5"/>
      <c r="D635" s="5"/>
      <c r="E635" t="str">
        <f t="shared" si="86"/>
        <v/>
      </c>
      <c r="F635" t="str">
        <f t="shared" si="87"/>
        <v/>
      </c>
      <c r="G635" t="e">
        <f>IF($C635="Male",VLOOKUP($F635,'Boys CDC 0-20'!$B$2:$F$243,3,FALSE), VLOOKUP($F635,'Girls CDC 0-20'!$B$2:$F$243,3,FALSE))</f>
        <v>#N/A</v>
      </c>
      <c r="H635" t="e">
        <f>IF($C635="Male",VLOOKUP($F635,'Boys CDC 0-20'!$B$2:$F$243,4,FALSE), VLOOKUP($F635,'Girls CDC 0-20'!$B$2:$F$243,4,FALSE))</f>
        <v>#N/A</v>
      </c>
      <c r="I635" t="e">
        <f>IF($C635="Male",VLOOKUP($F635,'Boys CDC 0-20'!$B$2:$F$243,5,FALSE), VLOOKUP($F635,'Girls CDC 0-20'!$B$2:$F$243,5,FALSE))</f>
        <v>#N/A</v>
      </c>
      <c r="J635" s="9" t="str">
        <f t="shared" si="85"/>
        <v/>
      </c>
      <c r="K635" t="str">
        <f t="shared" si="88"/>
        <v/>
      </c>
      <c r="L635" t="str">
        <f t="shared" si="89"/>
        <v/>
      </c>
      <c r="M635">
        <f>1</f>
        <v>1</v>
      </c>
      <c r="N635" t="e">
        <f>IF(C635="Male",IF($K635&lt;1857,VLOOKUP($K635,'WHO Ht Boys 0-5'!$A$2:$E$1858,4,FALSE), VLOOKUP($L635,'WHO2007HtAgeBoys5-19'!$A$2:$E$169,4,FALSE)),IF($K635&lt;1857,VLOOKUP($K635,'Girls WHO 0-5'!$A$2:$E$1858,4,FALSE), VLOOKUP($L635,'Girls WHO 5-19'!$A$2:$E$169,4,FALSE)))</f>
        <v>#N/A</v>
      </c>
      <c r="O635" t="e">
        <f>IF(C635="Male",IF($K635&lt;1857,VLOOKUP($K635,'WHO Ht Boys 0-5'!$A$2:$E$1858,5,FALSE), VLOOKUP($L635,'WHO2007HtAgeBoys5-19'!$A$2:$E$169,5,FALSE)),IF($K635&lt;1857,VLOOKUP($K635,'Girls WHO 0-5'!$A$2:$E$1858,5,FALSE), VLOOKUP($L635,'Girls WHO 5-19'!$A$2:$E$169,5,FALSE)))</f>
        <v>#N/A</v>
      </c>
      <c r="P635" s="9" t="str">
        <f t="shared" si="84"/>
        <v/>
      </c>
    </row>
    <row r="636" spans="2:16" x14ac:dyDescent="0.3">
      <c r="B636" s="5"/>
      <c r="C636" s="5"/>
      <c r="D636" s="5"/>
      <c r="E636" t="str">
        <f t="shared" si="86"/>
        <v/>
      </c>
      <c r="F636" t="str">
        <f t="shared" si="87"/>
        <v/>
      </c>
      <c r="G636" t="e">
        <f>IF($C636="Male",VLOOKUP($F636,'Boys CDC 0-20'!$B$2:$F$243,3,FALSE), VLOOKUP($F636,'Girls CDC 0-20'!$B$2:$F$243,3,FALSE))</f>
        <v>#N/A</v>
      </c>
      <c r="H636" t="e">
        <f>IF($C636="Male",VLOOKUP($F636,'Boys CDC 0-20'!$B$2:$F$243,4,FALSE), VLOOKUP($F636,'Girls CDC 0-20'!$B$2:$F$243,4,FALSE))</f>
        <v>#N/A</v>
      </c>
      <c r="I636" t="e">
        <f>IF($C636="Male",VLOOKUP($F636,'Boys CDC 0-20'!$B$2:$F$243,5,FALSE), VLOOKUP($F636,'Girls CDC 0-20'!$B$2:$F$243,5,FALSE))</f>
        <v>#N/A</v>
      </c>
      <c r="J636" s="9" t="str">
        <f t="shared" si="85"/>
        <v/>
      </c>
      <c r="K636" t="str">
        <f t="shared" si="88"/>
        <v/>
      </c>
      <c r="L636" t="str">
        <f t="shared" si="89"/>
        <v/>
      </c>
      <c r="M636">
        <f>1</f>
        <v>1</v>
      </c>
      <c r="N636" t="e">
        <f>IF(C636="Male",IF($K636&lt;1857,VLOOKUP($K636,'WHO Ht Boys 0-5'!$A$2:$E$1858,4,FALSE), VLOOKUP($L636,'WHO2007HtAgeBoys5-19'!$A$2:$E$169,4,FALSE)),IF($K636&lt;1857,VLOOKUP($K636,'Girls WHO 0-5'!$A$2:$E$1858,4,FALSE), VLOOKUP($L636,'Girls WHO 5-19'!$A$2:$E$169,4,FALSE)))</f>
        <v>#N/A</v>
      </c>
      <c r="O636" t="e">
        <f>IF(C636="Male",IF($K636&lt;1857,VLOOKUP($K636,'WHO Ht Boys 0-5'!$A$2:$E$1858,5,FALSE), VLOOKUP($L636,'WHO2007HtAgeBoys5-19'!$A$2:$E$169,5,FALSE)),IF($K636&lt;1857,VLOOKUP($K636,'Girls WHO 0-5'!$A$2:$E$1858,5,FALSE), VLOOKUP($L636,'Girls WHO 5-19'!$A$2:$E$169,5,FALSE)))</f>
        <v>#N/A</v>
      </c>
      <c r="P636" s="9" t="str">
        <f t="shared" si="84"/>
        <v/>
      </c>
    </row>
    <row r="637" spans="2:16" x14ac:dyDescent="0.3">
      <c r="B637" s="5"/>
      <c r="C637" s="5"/>
      <c r="D637" s="5"/>
      <c r="E637" t="str">
        <f t="shared" si="86"/>
        <v/>
      </c>
      <c r="F637" t="str">
        <f t="shared" si="87"/>
        <v/>
      </c>
      <c r="G637" t="e">
        <f>IF($C637="Male",VLOOKUP($F637,'Boys CDC 0-20'!$B$2:$F$243,3,FALSE), VLOOKUP($F637,'Girls CDC 0-20'!$B$2:$F$243,3,FALSE))</f>
        <v>#N/A</v>
      </c>
      <c r="H637" t="e">
        <f>IF($C637="Male",VLOOKUP($F637,'Boys CDC 0-20'!$B$2:$F$243,4,FALSE), VLOOKUP($F637,'Girls CDC 0-20'!$B$2:$F$243,4,FALSE))</f>
        <v>#N/A</v>
      </c>
      <c r="I637" t="e">
        <f>IF($C637="Male",VLOOKUP($F637,'Boys CDC 0-20'!$B$2:$F$243,5,FALSE), VLOOKUP($F637,'Girls CDC 0-20'!$B$2:$F$243,5,FALSE))</f>
        <v>#N/A</v>
      </c>
      <c r="J637" s="9" t="str">
        <f t="shared" si="85"/>
        <v/>
      </c>
      <c r="K637" t="str">
        <f t="shared" si="88"/>
        <v/>
      </c>
      <c r="L637" t="str">
        <f t="shared" si="89"/>
        <v/>
      </c>
      <c r="M637">
        <f>1</f>
        <v>1</v>
      </c>
      <c r="N637" t="e">
        <f>IF(C637="Male",IF($K637&lt;1857,VLOOKUP($K637,'WHO Ht Boys 0-5'!$A$2:$E$1858,4,FALSE), VLOOKUP($L637,'WHO2007HtAgeBoys5-19'!$A$2:$E$169,4,FALSE)),IF($K637&lt;1857,VLOOKUP($K637,'Girls WHO 0-5'!$A$2:$E$1858,4,FALSE), VLOOKUP($L637,'Girls WHO 5-19'!$A$2:$E$169,4,FALSE)))</f>
        <v>#N/A</v>
      </c>
      <c r="O637" t="e">
        <f>IF(C637="Male",IF($K637&lt;1857,VLOOKUP($K637,'WHO Ht Boys 0-5'!$A$2:$E$1858,5,FALSE), VLOOKUP($L637,'WHO2007HtAgeBoys5-19'!$A$2:$E$169,5,FALSE)),IF($K637&lt;1857,VLOOKUP($K637,'Girls WHO 0-5'!$A$2:$E$1858,5,FALSE), VLOOKUP($L637,'Girls WHO 5-19'!$A$2:$E$169,5,FALSE)))</f>
        <v>#N/A</v>
      </c>
      <c r="P637" s="9" t="str">
        <f t="shared" si="84"/>
        <v/>
      </c>
    </row>
    <row r="638" spans="2:16" x14ac:dyDescent="0.3">
      <c r="B638" s="5"/>
      <c r="C638" s="5"/>
      <c r="D638" s="5"/>
      <c r="E638" t="str">
        <f t="shared" si="86"/>
        <v/>
      </c>
      <c r="F638" t="str">
        <f t="shared" si="87"/>
        <v/>
      </c>
      <c r="G638" t="e">
        <f>IF($C638="Male",VLOOKUP($F638,'Boys CDC 0-20'!$B$2:$F$243,3,FALSE), VLOOKUP($F638,'Girls CDC 0-20'!$B$2:$F$243,3,FALSE))</f>
        <v>#N/A</v>
      </c>
      <c r="H638" t="e">
        <f>IF($C638="Male",VLOOKUP($F638,'Boys CDC 0-20'!$B$2:$F$243,4,FALSE), VLOOKUP($F638,'Girls CDC 0-20'!$B$2:$F$243,4,FALSE))</f>
        <v>#N/A</v>
      </c>
      <c r="I638" t="e">
        <f>IF($C638="Male",VLOOKUP($F638,'Boys CDC 0-20'!$B$2:$F$243,5,FALSE), VLOOKUP($F638,'Girls CDC 0-20'!$B$2:$F$243,5,FALSE))</f>
        <v>#N/A</v>
      </c>
      <c r="J638" s="9" t="str">
        <f t="shared" si="85"/>
        <v/>
      </c>
      <c r="K638" t="str">
        <f t="shared" si="88"/>
        <v/>
      </c>
      <c r="L638" t="str">
        <f t="shared" si="89"/>
        <v/>
      </c>
      <c r="M638">
        <f>1</f>
        <v>1</v>
      </c>
      <c r="N638" t="e">
        <f>IF(C638="Male",IF($K638&lt;1857,VLOOKUP($K638,'WHO Ht Boys 0-5'!$A$2:$E$1858,4,FALSE), VLOOKUP($L638,'WHO2007HtAgeBoys5-19'!$A$2:$E$169,4,FALSE)),IF($K638&lt;1857,VLOOKUP($K638,'Girls WHO 0-5'!$A$2:$E$1858,4,FALSE), VLOOKUP($L638,'Girls WHO 5-19'!$A$2:$E$169,4,FALSE)))</f>
        <v>#N/A</v>
      </c>
      <c r="O638" t="e">
        <f>IF(C638="Male",IF($K638&lt;1857,VLOOKUP($K638,'WHO Ht Boys 0-5'!$A$2:$E$1858,5,FALSE), VLOOKUP($L638,'WHO2007HtAgeBoys5-19'!$A$2:$E$169,5,FALSE)),IF($K638&lt;1857,VLOOKUP($K638,'Girls WHO 0-5'!$A$2:$E$1858,5,FALSE), VLOOKUP($L638,'Girls WHO 5-19'!$A$2:$E$169,5,FALSE)))</f>
        <v>#N/A</v>
      </c>
      <c r="P638" s="9" t="str">
        <f t="shared" si="84"/>
        <v/>
      </c>
    </row>
    <row r="639" spans="2:16" x14ac:dyDescent="0.3">
      <c r="B639" s="5"/>
      <c r="C639" s="5"/>
      <c r="D639" s="5"/>
      <c r="E639" t="str">
        <f t="shared" si="86"/>
        <v/>
      </c>
      <c r="F639" t="str">
        <f t="shared" si="87"/>
        <v/>
      </c>
      <c r="G639" t="e">
        <f>IF($C639="Male",VLOOKUP($F639,'Boys CDC 0-20'!$B$2:$F$243,3,FALSE), VLOOKUP($F639,'Girls CDC 0-20'!$B$2:$F$243,3,FALSE))</f>
        <v>#N/A</v>
      </c>
      <c r="H639" t="e">
        <f>IF($C639="Male",VLOOKUP($F639,'Boys CDC 0-20'!$B$2:$F$243,4,FALSE), VLOOKUP($F639,'Girls CDC 0-20'!$B$2:$F$243,4,FALSE))</f>
        <v>#N/A</v>
      </c>
      <c r="I639" t="e">
        <f>IF($C639="Male",VLOOKUP($F639,'Boys CDC 0-20'!$B$2:$F$243,5,FALSE), VLOOKUP($F639,'Girls CDC 0-20'!$B$2:$F$243,5,FALSE))</f>
        <v>#N/A</v>
      </c>
      <c r="J639" s="9" t="str">
        <f t="shared" si="85"/>
        <v/>
      </c>
      <c r="K639" t="str">
        <f t="shared" si="88"/>
        <v/>
      </c>
      <c r="L639" t="str">
        <f t="shared" si="89"/>
        <v/>
      </c>
      <c r="M639">
        <f>1</f>
        <v>1</v>
      </c>
      <c r="N639" t="e">
        <f>IF(C639="Male",IF($K639&lt;1857,VLOOKUP($K639,'WHO Ht Boys 0-5'!$A$2:$E$1858,4,FALSE), VLOOKUP($L639,'WHO2007HtAgeBoys5-19'!$A$2:$E$169,4,FALSE)),IF($K639&lt;1857,VLOOKUP($K639,'Girls WHO 0-5'!$A$2:$E$1858,4,FALSE), VLOOKUP($L639,'Girls WHO 5-19'!$A$2:$E$169,4,FALSE)))</f>
        <v>#N/A</v>
      </c>
      <c r="O639" t="e">
        <f>IF(C639="Male",IF($K639&lt;1857,VLOOKUP($K639,'WHO Ht Boys 0-5'!$A$2:$E$1858,5,FALSE), VLOOKUP($L639,'WHO2007HtAgeBoys5-19'!$A$2:$E$169,5,FALSE)),IF($K639&lt;1857,VLOOKUP($K639,'Girls WHO 0-5'!$A$2:$E$1858,5,FALSE), VLOOKUP($L639,'Girls WHO 5-19'!$A$2:$E$169,5,FALSE)))</f>
        <v>#N/A</v>
      </c>
      <c r="P639" s="9" t="str">
        <f t="shared" si="84"/>
        <v/>
      </c>
    </row>
    <row r="640" spans="2:16" x14ac:dyDescent="0.3">
      <c r="B640" s="5"/>
      <c r="C640" s="5"/>
      <c r="D640" s="5"/>
      <c r="E640" t="str">
        <f t="shared" si="86"/>
        <v/>
      </c>
      <c r="F640" t="str">
        <f t="shared" si="87"/>
        <v/>
      </c>
      <c r="G640" t="e">
        <f>IF($C640="Male",VLOOKUP($F640,'Boys CDC 0-20'!$B$2:$F$243,3,FALSE), VLOOKUP($F640,'Girls CDC 0-20'!$B$2:$F$243,3,FALSE))</f>
        <v>#N/A</v>
      </c>
      <c r="H640" t="e">
        <f>IF($C640="Male",VLOOKUP($F640,'Boys CDC 0-20'!$B$2:$F$243,4,FALSE), VLOOKUP($F640,'Girls CDC 0-20'!$B$2:$F$243,4,FALSE))</f>
        <v>#N/A</v>
      </c>
      <c r="I640" t="e">
        <f>IF($C640="Male",VLOOKUP($F640,'Boys CDC 0-20'!$B$2:$F$243,5,FALSE), VLOOKUP($F640,'Girls CDC 0-20'!$B$2:$F$243,5,FALSE))</f>
        <v>#N/A</v>
      </c>
      <c r="J640" s="9" t="str">
        <f t="shared" si="85"/>
        <v/>
      </c>
      <c r="K640" t="str">
        <f t="shared" si="88"/>
        <v/>
      </c>
      <c r="L640" t="str">
        <f t="shared" si="89"/>
        <v/>
      </c>
      <c r="M640">
        <f>1</f>
        <v>1</v>
      </c>
      <c r="N640" t="e">
        <f>IF(C640="Male",IF($K640&lt;1857,VLOOKUP($K640,'WHO Ht Boys 0-5'!$A$2:$E$1858,4,FALSE), VLOOKUP($L640,'WHO2007HtAgeBoys5-19'!$A$2:$E$169,4,FALSE)),IF($K640&lt;1857,VLOOKUP($K640,'Girls WHO 0-5'!$A$2:$E$1858,4,FALSE), VLOOKUP($L640,'Girls WHO 5-19'!$A$2:$E$169,4,FALSE)))</f>
        <v>#N/A</v>
      </c>
      <c r="O640" t="e">
        <f>IF(C640="Male",IF($K640&lt;1857,VLOOKUP($K640,'WHO Ht Boys 0-5'!$A$2:$E$1858,5,FALSE), VLOOKUP($L640,'WHO2007HtAgeBoys5-19'!$A$2:$E$169,5,FALSE)),IF($K640&lt;1857,VLOOKUP($K640,'Girls WHO 0-5'!$A$2:$E$1858,5,FALSE), VLOOKUP($L640,'Girls WHO 5-19'!$A$2:$E$169,5,FALSE)))</f>
        <v>#N/A</v>
      </c>
      <c r="P640" s="9" t="str">
        <f t="shared" si="84"/>
        <v/>
      </c>
    </row>
    <row r="641" spans="2:16" x14ac:dyDescent="0.3">
      <c r="B641" s="5"/>
      <c r="C641" s="5"/>
      <c r="D641" s="5"/>
      <c r="E641" t="str">
        <f t="shared" si="86"/>
        <v/>
      </c>
      <c r="F641" t="str">
        <f t="shared" si="87"/>
        <v/>
      </c>
      <c r="G641" t="e">
        <f>IF($C641="Male",VLOOKUP($F641,'Boys CDC 0-20'!$B$2:$F$243,3,FALSE), VLOOKUP($F641,'Girls CDC 0-20'!$B$2:$F$243,3,FALSE))</f>
        <v>#N/A</v>
      </c>
      <c r="H641" t="e">
        <f>IF($C641="Male",VLOOKUP($F641,'Boys CDC 0-20'!$B$2:$F$243,4,FALSE), VLOOKUP($F641,'Girls CDC 0-20'!$B$2:$F$243,4,FALSE))</f>
        <v>#N/A</v>
      </c>
      <c r="I641" t="e">
        <f>IF($C641="Male",VLOOKUP($F641,'Boys CDC 0-20'!$B$2:$F$243,5,FALSE), VLOOKUP($F641,'Girls CDC 0-20'!$B$2:$F$243,5,FALSE))</f>
        <v>#N/A</v>
      </c>
      <c r="J641" s="9" t="str">
        <f t="shared" si="85"/>
        <v/>
      </c>
      <c r="K641" t="str">
        <f t="shared" si="88"/>
        <v/>
      </c>
      <c r="L641" t="str">
        <f t="shared" si="89"/>
        <v/>
      </c>
      <c r="M641">
        <f>1</f>
        <v>1</v>
      </c>
      <c r="N641" t="e">
        <f>IF(C641="Male",IF($K641&lt;1857,VLOOKUP($K641,'WHO Ht Boys 0-5'!$A$2:$E$1858,4,FALSE), VLOOKUP($L641,'WHO2007HtAgeBoys5-19'!$A$2:$E$169,4,FALSE)),IF($K641&lt;1857,VLOOKUP($K641,'Girls WHO 0-5'!$A$2:$E$1858,4,FALSE), VLOOKUP($L641,'Girls WHO 5-19'!$A$2:$E$169,4,FALSE)))</f>
        <v>#N/A</v>
      </c>
      <c r="O641" t="e">
        <f>IF(C641="Male",IF($K641&lt;1857,VLOOKUP($K641,'WHO Ht Boys 0-5'!$A$2:$E$1858,5,FALSE), VLOOKUP($L641,'WHO2007HtAgeBoys5-19'!$A$2:$E$169,5,FALSE)),IF($K641&lt;1857,VLOOKUP($K641,'Girls WHO 0-5'!$A$2:$E$1858,5,FALSE), VLOOKUP($L641,'Girls WHO 5-19'!$A$2:$E$169,5,FALSE)))</f>
        <v>#N/A</v>
      </c>
      <c r="P641" s="9" t="str">
        <f t="shared" si="84"/>
        <v/>
      </c>
    </row>
    <row r="642" spans="2:16" x14ac:dyDescent="0.3">
      <c r="B642" s="5"/>
      <c r="C642" s="5"/>
      <c r="D642" s="5"/>
      <c r="E642" t="str">
        <f t="shared" si="86"/>
        <v/>
      </c>
      <c r="F642" t="str">
        <f t="shared" si="87"/>
        <v/>
      </c>
      <c r="G642" t="e">
        <f>IF($C642="Male",VLOOKUP($F642,'Boys CDC 0-20'!$B$2:$F$243,3,FALSE), VLOOKUP($F642,'Girls CDC 0-20'!$B$2:$F$243,3,FALSE))</f>
        <v>#N/A</v>
      </c>
      <c r="H642" t="e">
        <f>IF($C642="Male",VLOOKUP($F642,'Boys CDC 0-20'!$B$2:$F$243,4,FALSE), VLOOKUP($F642,'Girls CDC 0-20'!$B$2:$F$243,4,FALSE))</f>
        <v>#N/A</v>
      </c>
      <c r="I642" t="e">
        <f>IF($C642="Male",VLOOKUP($F642,'Boys CDC 0-20'!$B$2:$F$243,5,FALSE), VLOOKUP($F642,'Girls CDC 0-20'!$B$2:$F$243,5,FALSE))</f>
        <v>#N/A</v>
      </c>
      <c r="J642" s="9" t="str">
        <f t="shared" si="85"/>
        <v/>
      </c>
      <c r="K642" t="str">
        <f t="shared" si="88"/>
        <v/>
      </c>
      <c r="L642" t="str">
        <f t="shared" si="89"/>
        <v/>
      </c>
      <c r="M642">
        <f>1</f>
        <v>1</v>
      </c>
      <c r="N642" t="e">
        <f>IF(C642="Male",IF($K642&lt;1857,VLOOKUP($K642,'WHO Ht Boys 0-5'!$A$2:$E$1858,4,FALSE), VLOOKUP($L642,'WHO2007HtAgeBoys5-19'!$A$2:$E$169,4,FALSE)),IF($K642&lt;1857,VLOOKUP($K642,'Girls WHO 0-5'!$A$2:$E$1858,4,FALSE), VLOOKUP($L642,'Girls WHO 5-19'!$A$2:$E$169,4,FALSE)))</f>
        <v>#N/A</v>
      </c>
      <c r="O642" t="e">
        <f>IF(C642="Male",IF($K642&lt;1857,VLOOKUP($K642,'WHO Ht Boys 0-5'!$A$2:$E$1858,5,FALSE), VLOOKUP($L642,'WHO2007HtAgeBoys5-19'!$A$2:$E$169,5,FALSE)),IF($K642&lt;1857,VLOOKUP($K642,'Girls WHO 0-5'!$A$2:$E$1858,5,FALSE), VLOOKUP($L642,'Girls WHO 5-19'!$A$2:$E$169,5,FALSE)))</f>
        <v>#N/A</v>
      </c>
      <c r="P642" s="9" t="str">
        <f t="shared" si="84"/>
        <v/>
      </c>
    </row>
    <row r="643" spans="2:16" x14ac:dyDescent="0.3">
      <c r="B643" s="5"/>
      <c r="C643" s="5"/>
      <c r="D643" s="5"/>
      <c r="E643" t="str">
        <f t="shared" si="86"/>
        <v/>
      </c>
      <c r="F643" t="str">
        <f t="shared" si="87"/>
        <v/>
      </c>
      <c r="G643" t="e">
        <f>IF($C643="Male",VLOOKUP($F643,'Boys CDC 0-20'!$B$2:$F$243,3,FALSE), VLOOKUP($F643,'Girls CDC 0-20'!$B$2:$F$243,3,FALSE))</f>
        <v>#N/A</v>
      </c>
      <c r="H643" t="e">
        <f>IF($C643="Male",VLOOKUP($F643,'Boys CDC 0-20'!$B$2:$F$243,4,FALSE), VLOOKUP($F643,'Girls CDC 0-20'!$B$2:$F$243,4,FALSE))</f>
        <v>#N/A</v>
      </c>
      <c r="I643" t="e">
        <f>IF($C643="Male",VLOOKUP($F643,'Boys CDC 0-20'!$B$2:$F$243,5,FALSE), VLOOKUP($F643,'Girls CDC 0-20'!$B$2:$F$243,5,FALSE))</f>
        <v>#N/A</v>
      </c>
      <c r="J643" s="9" t="str">
        <f t="shared" si="85"/>
        <v/>
      </c>
      <c r="K643" t="str">
        <f t="shared" si="88"/>
        <v/>
      </c>
      <c r="L643" t="str">
        <f t="shared" si="89"/>
        <v/>
      </c>
      <c r="M643">
        <f>1</f>
        <v>1</v>
      </c>
      <c r="N643" t="e">
        <f>IF(C643="Male",IF($K643&lt;1857,VLOOKUP($K643,'WHO Ht Boys 0-5'!$A$2:$E$1858,4,FALSE), VLOOKUP($L643,'WHO2007HtAgeBoys5-19'!$A$2:$E$169,4,FALSE)),IF($K643&lt;1857,VLOOKUP($K643,'Girls WHO 0-5'!$A$2:$E$1858,4,FALSE), VLOOKUP($L643,'Girls WHO 5-19'!$A$2:$E$169,4,FALSE)))</f>
        <v>#N/A</v>
      </c>
      <c r="O643" t="e">
        <f>IF(C643="Male",IF($K643&lt;1857,VLOOKUP($K643,'WHO Ht Boys 0-5'!$A$2:$E$1858,5,FALSE), VLOOKUP($L643,'WHO2007HtAgeBoys5-19'!$A$2:$E$169,5,FALSE)),IF($K643&lt;1857,VLOOKUP($K643,'Girls WHO 0-5'!$A$2:$E$1858,5,FALSE), VLOOKUP($L643,'Girls WHO 5-19'!$A$2:$E$169,5,FALSE)))</f>
        <v>#N/A</v>
      </c>
      <c r="P643" s="9" t="str">
        <f t="shared" ref="P643:P706" si="90">IF(OR(B643="",C643="", D643=""),"",(((D643/N643)^M643)-1)/(M643*O643))</f>
        <v/>
      </c>
    </row>
    <row r="644" spans="2:16" x14ac:dyDescent="0.3">
      <c r="B644" s="5"/>
      <c r="C644" s="5"/>
      <c r="D644" s="5"/>
      <c r="E644" t="str">
        <f t="shared" si="86"/>
        <v/>
      </c>
      <c r="F644" t="str">
        <f t="shared" si="87"/>
        <v/>
      </c>
      <c r="G644" t="e">
        <f>IF($C644="Male",VLOOKUP($F644,'Boys CDC 0-20'!$B$2:$F$243,3,FALSE), VLOOKUP($F644,'Girls CDC 0-20'!$B$2:$F$243,3,FALSE))</f>
        <v>#N/A</v>
      </c>
      <c r="H644" t="e">
        <f>IF($C644="Male",VLOOKUP($F644,'Boys CDC 0-20'!$B$2:$F$243,4,FALSE), VLOOKUP($F644,'Girls CDC 0-20'!$B$2:$F$243,4,FALSE))</f>
        <v>#N/A</v>
      </c>
      <c r="I644" t="e">
        <f>IF($C644="Male",VLOOKUP($F644,'Boys CDC 0-20'!$B$2:$F$243,5,FALSE), VLOOKUP($F644,'Girls CDC 0-20'!$B$2:$F$243,5,FALSE))</f>
        <v>#N/A</v>
      </c>
      <c r="J644" s="9" t="str">
        <f t="shared" si="85"/>
        <v/>
      </c>
      <c r="K644" t="str">
        <f t="shared" si="88"/>
        <v/>
      </c>
      <c r="L644" t="str">
        <f t="shared" si="89"/>
        <v/>
      </c>
      <c r="M644">
        <f>1</f>
        <v>1</v>
      </c>
      <c r="N644" t="e">
        <f>IF(C644="Male",IF($K644&lt;1857,VLOOKUP($K644,'WHO Ht Boys 0-5'!$A$2:$E$1858,4,FALSE), VLOOKUP($L644,'WHO2007HtAgeBoys5-19'!$A$2:$E$169,4,FALSE)),IF($K644&lt;1857,VLOOKUP($K644,'Girls WHO 0-5'!$A$2:$E$1858,4,FALSE), VLOOKUP($L644,'Girls WHO 5-19'!$A$2:$E$169,4,FALSE)))</f>
        <v>#N/A</v>
      </c>
      <c r="O644" t="e">
        <f>IF(C644="Male",IF($K644&lt;1857,VLOOKUP($K644,'WHO Ht Boys 0-5'!$A$2:$E$1858,5,FALSE), VLOOKUP($L644,'WHO2007HtAgeBoys5-19'!$A$2:$E$169,5,FALSE)),IF($K644&lt;1857,VLOOKUP($K644,'Girls WHO 0-5'!$A$2:$E$1858,5,FALSE), VLOOKUP($L644,'Girls WHO 5-19'!$A$2:$E$169,5,FALSE)))</f>
        <v>#N/A</v>
      </c>
      <c r="P644" s="9" t="str">
        <f t="shared" si="90"/>
        <v/>
      </c>
    </row>
    <row r="645" spans="2:16" x14ac:dyDescent="0.3">
      <c r="B645" s="5"/>
      <c r="C645" s="5"/>
      <c r="D645" s="5"/>
      <c r="E645" t="str">
        <f t="shared" si="86"/>
        <v/>
      </c>
      <c r="F645" t="str">
        <f t="shared" si="87"/>
        <v/>
      </c>
      <c r="G645" t="e">
        <f>IF($C645="Male",VLOOKUP($F645,'Boys CDC 0-20'!$B$2:$F$243,3,FALSE), VLOOKUP($F645,'Girls CDC 0-20'!$B$2:$F$243,3,FALSE))</f>
        <v>#N/A</v>
      </c>
      <c r="H645" t="e">
        <f>IF($C645="Male",VLOOKUP($F645,'Boys CDC 0-20'!$B$2:$F$243,4,FALSE), VLOOKUP($F645,'Girls CDC 0-20'!$B$2:$F$243,4,FALSE))</f>
        <v>#N/A</v>
      </c>
      <c r="I645" t="e">
        <f>IF($C645="Male",VLOOKUP($F645,'Boys CDC 0-20'!$B$2:$F$243,5,FALSE), VLOOKUP($F645,'Girls CDC 0-20'!$B$2:$F$243,5,FALSE))</f>
        <v>#N/A</v>
      </c>
      <c r="J645" s="9" t="str">
        <f t="shared" si="85"/>
        <v/>
      </c>
      <c r="K645" t="str">
        <f t="shared" si="88"/>
        <v/>
      </c>
      <c r="L645" t="str">
        <f t="shared" si="89"/>
        <v/>
      </c>
      <c r="M645">
        <f>1</f>
        <v>1</v>
      </c>
      <c r="N645" t="e">
        <f>IF(C645="Male",IF($K645&lt;1857,VLOOKUP($K645,'WHO Ht Boys 0-5'!$A$2:$E$1858,4,FALSE), VLOOKUP($L645,'WHO2007HtAgeBoys5-19'!$A$2:$E$169,4,FALSE)),IF($K645&lt;1857,VLOOKUP($K645,'Girls WHO 0-5'!$A$2:$E$1858,4,FALSE), VLOOKUP($L645,'Girls WHO 5-19'!$A$2:$E$169,4,FALSE)))</f>
        <v>#N/A</v>
      </c>
      <c r="O645" t="e">
        <f>IF(C645="Male",IF($K645&lt;1857,VLOOKUP($K645,'WHO Ht Boys 0-5'!$A$2:$E$1858,5,FALSE), VLOOKUP($L645,'WHO2007HtAgeBoys5-19'!$A$2:$E$169,5,FALSE)),IF($K645&lt;1857,VLOOKUP($K645,'Girls WHO 0-5'!$A$2:$E$1858,5,FALSE), VLOOKUP($L645,'Girls WHO 5-19'!$A$2:$E$169,5,FALSE)))</f>
        <v>#N/A</v>
      </c>
      <c r="P645" s="9" t="str">
        <f t="shared" si="90"/>
        <v/>
      </c>
    </row>
    <row r="646" spans="2:16" x14ac:dyDescent="0.3">
      <c r="B646" s="5"/>
      <c r="C646" s="5"/>
      <c r="D646" s="5"/>
      <c r="E646" t="str">
        <f t="shared" si="86"/>
        <v/>
      </c>
      <c r="F646" t="str">
        <f t="shared" si="87"/>
        <v/>
      </c>
      <c r="G646" t="e">
        <f>IF($C646="Male",VLOOKUP($F646,'Boys CDC 0-20'!$B$2:$F$243,3,FALSE), VLOOKUP($F646,'Girls CDC 0-20'!$B$2:$F$243,3,FALSE))</f>
        <v>#N/A</v>
      </c>
      <c r="H646" t="e">
        <f>IF($C646="Male",VLOOKUP($F646,'Boys CDC 0-20'!$B$2:$F$243,4,FALSE), VLOOKUP($F646,'Girls CDC 0-20'!$B$2:$F$243,4,FALSE))</f>
        <v>#N/A</v>
      </c>
      <c r="I646" t="e">
        <f>IF($C646="Male",VLOOKUP($F646,'Boys CDC 0-20'!$B$2:$F$243,5,FALSE), VLOOKUP($F646,'Girls CDC 0-20'!$B$2:$F$243,5,FALSE))</f>
        <v>#N/A</v>
      </c>
      <c r="J646" s="9" t="str">
        <f t="shared" si="85"/>
        <v/>
      </c>
      <c r="K646" t="str">
        <f t="shared" si="88"/>
        <v/>
      </c>
      <c r="L646" t="str">
        <f t="shared" si="89"/>
        <v/>
      </c>
      <c r="M646">
        <f>1</f>
        <v>1</v>
      </c>
      <c r="N646" t="e">
        <f>IF(C646="Male",IF($K646&lt;1857,VLOOKUP($K646,'WHO Ht Boys 0-5'!$A$2:$E$1858,4,FALSE), VLOOKUP($L646,'WHO2007HtAgeBoys5-19'!$A$2:$E$169,4,FALSE)),IF($K646&lt;1857,VLOOKUP($K646,'Girls WHO 0-5'!$A$2:$E$1858,4,FALSE), VLOOKUP($L646,'Girls WHO 5-19'!$A$2:$E$169,4,FALSE)))</f>
        <v>#N/A</v>
      </c>
      <c r="O646" t="e">
        <f>IF(C646="Male",IF($K646&lt;1857,VLOOKUP($K646,'WHO Ht Boys 0-5'!$A$2:$E$1858,5,FALSE), VLOOKUP($L646,'WHO2007HtAgeBoys5-19'!$A$2:$E$169,5,FALSE)),IF($K646&lt;1857,VLOOKUP($K646,'Girls WHO 0-5'!$A$2:$E$1858,5,FALSE), VLOOKUP($L646,'Girls WHO 5-19'!$A$2:$E$169,5,FALSE)))</f>
        <v>#N/A</v>
      </c>
      <c r="P646" s="9" t="str">
        <f t="shared" si="90"/>
        <v/>
      </c>
    </row>
    <row r="647" spans="2:16" x14ac:dyDescent="0.3">
      <c r="B647" s="5"/>
      <c r="C647" s="5"/>
      <c r="D647" s="5"/>
      <c r="E647" t="str">
        <f t="shared" si="86"/>
        <v/>
      </c>
      <c r="F647" t="str">
        <f t="shared" si="87"/>
        <v/>
      </c>
      <c r="G647" t="e">
        <f>IF($C647="Male",VLOOKUP($F647,'Boys CDC 0-20'!$B$2:$F$243,3,FALSE), VLOOKUP($F647,'Girls CDC 0-20'!$B$2:$F$243,3,FALSE))</f>
        <v>#N/A</v>
      </c>
      <c r="H647" t="e">
        <f>IF($C647="Male",VLOOKUP($F647,'Boys CDC 0-20'!$B$2:$F$243,4,FALSE), VLOOKUP($F647,'Girls CDC 0-20'!$B$2:$F$243,4,FALSE))</f>
        <v>#N/A</v>
      </c>
      <c r="I647" t="e">
        <f>IF($C647="Male",VLOOKUP($F647,'Boys CDC 0-20'!$B$2:$F$243,5,FALSE), VLOOKUP($F647,'Girls CDC 0-20'!$B$2:$F$243,5,FALSE))</f>
        <v>#N/A</v>
      </c>
      <c r="J647" s="9" t="str">
        <f t="shared" si="85"/>
        <v/>
      </c>
      <c r="K647" t="str">
        <f t="shared" si="88"/>
        <v/>
      </c>
      <c r="L647" t="str">
        <f t="shared" si="89"/>
        <v/>
      </c>
      <c r="M647">
        <f>1</f>
        <v>1</v>
      </c>
      <c r="N647" t="e">
        <f>IF(C647="Male",IF($K647&lt;1857,VLOOKUP($K647,'WHO Ht Boys 0-5'!$A$2:$E$1858,4,FALSE), VLOOKUP($L647,'WHO2007HtAgeBoys5-19'!$A$2:$E$169,4,FALSE)),IF($K647&lt;1857,VLOOKUP($K647,'Girls WHO 0-5'!$A$2:$E$1858,4,FALSE), VLOOKUP($L647,'Girls WHO 5-19'!$A$2:$E$169,4,FALSE)))</f>
        <v>#N/A</v>
      </c>
      <c r="O647" t="e">
        <f>IF(C647="Male",IF($K647&lt;1857,VLOOKUP($K647,'WHO Ht Boys 0-5'!$A$2:$E$1858,5,FALSE), VLOOKUP($L647,'WHO2007HtAgeBoys5-19'!$A$2:$E$169,5,FALSE)),IF($K647&lt;1857,VLOOKUP($K647,'Girls WHO 0-5'!$A$2:$E$1858,5,FALSE), VLOOKUP($L647,'Girls WHO 5-19'!$A$2:$E$169,5,FALSE)))</f>
        <v>#N/A</v>
      </c>
      <c r="P647" s="9" t="str">
        <f t="shared" si="90"/>
        <v/>
      </c>
    </row>
    <row r="648" spans="2:16" x14ac:dyDescent="0.3">
      <c r="B648" s="5"/>
      <c r="C648" s="5"/>
      <c r="D648" s="5"/>
      <c r="E648" t="str">
        <f t="shared" si="86"/>
        <v/>
      </c>
      <c r="F648" t="str">
        <f t="shared" si="87"/>
        <v/>
      </c>
      <c r="G648" t="e">
        <f>IF($C648="Male",VLOOKUP($F648,'Boys CDC 0-20'!$B$2:$F$243,3,FALSE), VLOOKUP($F648,'Girls CDC 0-20'!$B$2:$F$243,3,FALSE))</f>
        <v>#N/A</v>
      </c>
      <c r="H648" t="e">
        <f>IF($C648="Male",VLOOKUP($F648,'Boys CDC 0-20'!$B$2:$F$243,4,FALSE), VLOOKUP($F648,'Girls CDC 0-20'!$B$2:$F$243,4,FALSE))</f>
        <v>#N/A</v>
      </c>
      <c r="I648" t="e">
        <f>IF($C648="Male",VLOOKUP($F648,'Boys CDC 0-20'!$B$2:$F$243,5,FALSE), VLOOKUP($F648,'Girls CDC 0-20'!$B$2:$F$243,5,FALSE))</f>
        <v>#N/A</v>
      </c>
      <c r="J648" s="9" t="str">
        <f t="shared" si="85"/>
        <v/>
      </c>
      <c r="K648" t="str">
        <f t="shared" si="88"/>
        <v/>
      </c>
      <c r="L648" t="str">
        <f t="shared" si="89"/>
        <v/>
      </c>
      <c r="M648">
        <f>1</f>
        <v>1</v>
      </c>
      <c r="N648" t="e">
        <f>IF(C648="Male",IF($K648&lt;1857,VLOOKUP($K648,'WHO Ht Boys 0-5'!$A$2:$E$1858,4,FALSE), VLOOKUP($L648,'WHO2007HtAgeBoys5-19'!$A$2:$E$169,4,FALSE)),IF($K648&lt;1857,VLOOKUP($K648,'Girls WHO 0-5'!$A$2:$E$1858,4,FALSE), VLOOKUP($L648,'Girls WHO 5-19'!$A$2:$E$169,4,FALSE)))</f>
        <v>#N/A</v>
      </c>
      <c r="O648" t="e">
        <f>IF(C648="Male",IF($K648&lt;1857,VLOOKUP($K648,'WHO Ht Boys 0-5'!$A$2:$E$1858,5,FALSE), VLOOKUP($L648,'WHO2007HtAgeBoys5-19'!$A$2:$E$169,5,FALSE)),IF($K648&lt;1857,VLOOKUP($K648,'Girls WHO 0-5'!$A$2:$E$1858,5,FALSE), VLOOKUP($L648,'Girls WHO 5-19'!$A$2:$E$169,5,FALSE)))</f>
        <v>#N/A</v>
      </c>
      <c r="P648" s="9" t="str">
        <f t="shared" si="90"/>
        <v/>
      </c>
    </row>
    <row r="649" spans="2:16" x14ac:dyDescent="0.3">
      <c r="B649" s="5"/>
      <c r="C649" s="5"/>
      <c r="D649" s="5"/>
      <c r="E649" t="str">
        <f t="shared" si="86"/>
        <v/>
      </c>
      <c r="F649" t="str">
        <f t="shared" si="87"/>
        <v/>
      </c>
      <c r="G649" t="e">
        <f>IF($C649="Male",VLOOKUP($F649,'Boys CDC 0-20'!$B$2:$F$243,3,FALSE), VLOOKUP($F649,'Girls CDC 0-20'!$B$2:$F$243,3,FALSE))</f>
        <v>#N/A</v>
      </c>
      <c r="H649" t="e">
        <f>IF($C649="Male",VLOOKUP($F649,'Boys CDC 0-20'!$B$2:$F$243,4,FALSE), VLOOKUP($F649,'Girls CDC 0-20'!$B$2:$F$243,4,FALSE))</f>
        <v>#N/A</v>
      </c>
      <c r="I649" t="e">
        <f>IF($C649="Male",VLOOKUP($F649,'Boys CDC 0-20'!$B$2:$F$243,5,FALSE), VLOOKUP($F649,'Girls CDC 0-20'!$B$2:$F$243,5,FALSE))</f>
        <v>#N/A</v>
      </c>
      <c r="J649" s="9" t="str">
        <f t="shared" si="85"/>
        <v/>
      </c>
      <c r="K649" t="str">
        <f t="shared" si="88"/>
        <v/>
      </c>
      <c r="L649" t="str">
        <f t="shared" si="89"/>
        <v/>
      </c>
      <c r="M649">
        <f>1</f>
        <v>1</v>
      </c>
      <c r="N649" t="e">
        <f>IF(C649="Male",IF($K649&lt;1857,VLOOKUP($K649,'WHO Ht Boys 0-5'!$A$2:$E$1858,4,FALSE), VLOOKUP($L649,'WHO2007HtAgeBoys5-19'!$A$2:$E$169,4,FALSE)),IF($K649&lt;1857,VLOOKUP($K649,'Girls WHO 0-5'!$A$2:$E$1858,4,FALSE), VLOOKUP($L649,'Girls WHO 5-19'!$A$2:$E$169,4,FALSE)))</f>
        <v>#N/A</v>
      </c>
      <c r="O649" t="e">
        <f>IF(C649="Male",IF($K649&lt;1857,VLOOKUP($K649,'WHO Ht Boys 0-5'!$A$2:$E$1858,5,FALSE), VLOOKUP($L649,'WHO2007HtAgeBoys5-19'!$A$2:$E$169,5,FALSE)),IF($K649&lt;1857,VLOOKUP($K649,'Girls WHO 0-5'!$A$2:$E$1858,5,FALSE), VLOOKUP($L649,'Girls WHO 5-19'!$A$2:$E$169,5,FALSE)))</f>
        <v>#N/A</v>
      </c>
      <c r="P649" s="9" t="str">
        <f t="shared" si="90"/>
        <v/>
      </c>
    </row>
    <row r="650" spans="2:16" x14ac:dyDescent="0.3">
      <c r="B650" s="5"/>
      <c r="C650" s="5"/>
      <c r="D650" s="5"/>
      <c r="E650" t="str">
        <f t="shared" si="86"/>
        <v/>
      </c>
      <c r="F650" t="str">
        <f t="shared" si="87"/>
        <v/>
      </c>
      <c r="G650" t="e">
        <f>IF($C650="Male",VLOOKUP($F650,'Boys CDC 0-20'!$B$2:$F$243,3,FALSE), VLOOKUP($F650,'Girls CDC 0-20'!$B$2:$F$243,3,FALSE))</f>
        <v>#N/A</v>
      </c>
      <c r="H650" t="e">
        <f>IF($C650="Male",VLOOKUP($F650,'Boys CDC 0-20'!$B$2:$F$243,4,FALSE), VLOOKUP($F650,'Girls CDC 0-20'!$B$2:$F$243,4,FALSE))</f>
        <v>#N/A</v>
      </c>
      <c r="I650" t="e">
        <f>IF($C650="Male",VLOOKUP($F650,'Boys CDC 0-20'!$B$2:$F$243,5,FALSE), VLOOKUP($F650,'Girls CDC 0-20'!$B$2:$F$243,5,FALSE))</f>
        <v>#N/A</v>
      </c>
      <c r="J650" s="9" t="str">
        <f t="shared" si="85"/>
        <v/>
      </c>
      <c r="K650" t="str">
        <f t="shared" si="88"/>
        <v/>
      </c>
      <c r="L650" t="str">
        <f t="shared" si="89"/>
        <v/>
      </c>
      <c r="M650">
        <f>1</f>
        <v>1</v>
      </c>
      <c r="N650" t="e">
        <f>IF(C650="Male",IF($K650&lt;1857,VLOOKUP($K650,'WHO Ht Boys 0-5'!$A$2:$E$1858,4,FALSE), VLOOKUP($L650,'WHO2007HtAgeBoys5-19'!$A$2:$E$169,4,FALSE)),IF($K650&lt;1857,VLOOKUP($K650,'Girls WHO 0-5'!$A$2:$E$1858,4,FALSE), VLOOKUP($L650,'Girls WHO 5-19'!$A$2:$E$169,4,FALSE)))</f>
        <v>#N/A</v>
      </c>
      <c r="O650" t="e">
        <f>IF(C650="Male",IF($K650&lt;1857,VLOOKUP($K650,'WHO Ht Boys 0-5'!$A$2:$E$1858,5,FALSE), VLOOKUP($L650,'WHO2007HtAgeBoys5-19'!$A$2:$E$169,5,FALSE)),IF($K650&lt;1857,VLOOKUP($K650,'Girls WHO 0-5'!$A$2:$E$1858,5,FALSE), VLOOKUP($L650,'Girls WHO 5-19'!$A$2:$E$169,5,FALSE)))</f>
        <v>#N/A</v>
      </c>
      <c r="P650" s="9" t="str">
        <f t="shared" si="90"/>
        <v/>
      </c>
    </row>
    <row r="651" spans="2:16" x14ac:dyDescent="0.3">
      <c r="B651" s="5"/>
      <c r="C651" s="5"/>
      <c r="D651" s="5"/>
      <c r="E651" t="str">
        <f t="shared" si="86"/>
        <v/>
      </c>
      <c r="F651" t="str">
        <f t="shared" si="87"/>
        <v/>
      </c>
      <c r="G651" t="e">
        <f>IF($C651="Male",VLOOKUP($F651,'Boys CDC 0-20'!$B$2:$F$243,3,FALSE), VLOOKUP($F651,'Girls CDC 0-20'!$B$2:$F$243,3,FALSE))</f>
        <v>#N/A</v>
      </c>
      <c r="H651" t="e">
        <f>IF($C651="Male",VLOOKUP($F651,'Boys CDC 0-20'!$B$2:$F$243,4,FALSE), VLOOKUP($F651,'Girls CDC 0-20'!$B$2:$F$243,4,FALSE))</f>
        <v>#N/A</v>
      </c>
      <c r="I651" t="e">
        <f>IF($C651="Male",VLOOKUP($F651,'Boys CDC 0-20'!$B$2:$F$243,5,FALSE), VLOOKUP($F651,'Girls CDC 0-20'!$B$2:$F$243,5,FALSE))</f>
        <v>#N/A</v>
      </c>
      <c r="J651" s="9" t="str">
        <f t="shared" si="85"/>
        <v/>
      </c>
      <c r="K651" t="str">
        <f t="shared" si="88"/>
        <v/>
      </c>
      <c r="L651" t="str">
        <f t="shared" si="89"/>
        <v/>
      </c>
      <c r="M651">
        <f>1</f>
        <v>1</v>
      </c>
      <c r="N651" t="e">
        <f>IF(C651="Male",IF($K651&lt;1857,VLOOKUP($K651,'WHO Ht Boys 0-5'!$A$2:$E$1858,4,FALSE), VLOOKUP($L651,'WHO2007HtAgeBoys5-19'!$A$2:$E$169,4,FALSE)),IF($K651&lt;1857,VLOOKUP($K651,'Girls WHO 0-5'!$A$2:$E$1858,4,FALSE), VLOOKUP($L651,'Girls WHO 5-19'!$A$2:$E$169,4,FALSE)))</f>
        <v>#N/A</v>
      </c>
      <c r="O651" t="e">
        <f>IF(C651="Male",IF($K651&lt;1857,VLOOKUP($K651,'WHO Ht Boys 0-5'!$A$2:$E$1858,5,FALSE), VLOOKUP($L651,'WHO2007HtAgeBoys5-19'!$A$2:$E$169,5,FALSE)),IF($K651&lt;1857,VLOOKUP($K651,'Girls WHO 0-5'!$A$2:$E$1858,5,FALSE), VLOOKUP($L651,'Girls WHO 5-19'!$A$2:$E$169,5,FALSE)))</f>
        <v>#N/A</v>
      </c>
      <c r="P651" s="9" t="str">
        <f t="shared" si="90"/>
        <v/>
      </c>
    </row>
    <row r="652" spans="2:16" x14ac:dyDescent="0.3">
      <c r="B652" s="5"/>
      <c r="C652" s="5"/>
      <c r="D652" s="5"/>
      <c r="E652" t="str">
        <f t="shared" si="86"/>
        <v/>
      </c>
      <c r="F652" t="str">
        <f t="shared" si="87"/>
        <v/>
      </c>
      <c r="G652" t="e">
        <f>IF($C652="Male",VLOOKUP($F652,'Boys CDC 0-20'!$B$2:$F$243,3,FALSE), VLOOKUP($F652,'Girls CDC 0-20'!$B$2:$F$243,3,FALSE))</f>
        <v>#N/A</v>
      </c>
      <c r="H652" t="e">
        <f>IF($C652="Male",VLOOKUP($F652,'Boys CDC 0-20'!$B$2:$F$243,4,FALSE), VLOOKUP($F652,'Girls CDC 0-20'!$B$2:$F$243,4,FALSE))</f>
        <v>#N/A</v>
      </c>
      <c r="I652" t="e">
        <f>IF($C652="Male",VLOOKUP($F652,'Boys CDC 0-20'!$B$2:$F$243,5,FALSE), VLOOKUP($F652,'Girls CDC 0-20'!$B$2:$F$243,5,FALSE))</f>
        <v>#N/A</v>
      </c>
      <c r="J652" s="9" t="str">
        <f t="shared" si="85"/>
        <v/>
      </c>
      <c r="K652" t="str">
        <f t="shared" si="88"/>
        <v/>
      </c>
      <c r="L652" t="str">
        <f t="shared" si="89"/>
        <v/>
      </c>
      <c r="M652">
        <f>1</f>
        <v>1</v>
      </c>
      <c r="N652" t="e">
        <f>IF(C652="Male",IF($K652&lt;1857,VLOOKUP($K652,'WHO Ht Boys 0-5'!$A$2:$E$1858,4,FALSE), VLOOKUP($L652,'WHO2007HtAgeBoys5-19'!$A$2:$E$169,4,FALSE)),IF($K652&lt;1857,VLOOKUP($K652,'Girls WHO 0-5'!$A$2:$E$1858,4,FALSE), VLOOKUP($L652,'Girls WHO 5-19'!$A$2:$E$169,4,FALSE)))</f>
        <v>#N/A</v>
      </c>
      <c r="O652" t="e">
        <f>IF(C652="Male",IF($K652&lt;1857,VLOOKUP($K652,'WHO Ht Boys 0-5'!$A$2:$E$1858,5,FALSE), VLOOKUP($L652,'WHO2007HtAgeBoys5-19'!$A$2:$E$169,5,FALSE)),IF($K652&lt;1857,VLOOKUP($K652,'Girls WHO 0-5'!$A$2:$E$1858,5,FALSE), VLOOKUP($L652,'Girls WHO 5-19'!$A$2:$E$169,5,FALSE)))</f>
        <v>#N/A</v>
      </c>
      <c r="P652" s="9" t="str">
        <f t="shared" si="90"/>
        <v/>
      </c>
    </row>
    <row r="653" spans="2:16" x14ac:dyDescent="0.3">
      <c r="B653" s="5"/>
      <c r="C653" s="5"/>
      <c r="D653" s="5"/>
      <c r="E653" t="str">
        <f t="shared" si="86"/>
        <v/>
      </c>
      <c r="F653" t="str">
        <f t="shared" si="87"/>
        <v/>
      </c>
      <c r="G653" t="e">
        <f>IF($C653="Male",VLOOKUP($F653,'Boys CDC 0-20'!$B$2:$F$243,3,FALSE), VLOOKUP($F653,'Girls CDC 0-20'!$B$2:$F$243,3,FALSE))</f>
        <v>#N/A</v>
      </c>
      <c r="H653" t="e">
        <f>IF($C653="Male",VLOOKUP($F653,'Boys CDC 0-20'!$B$2:$F$243,4,FALSE), VLOOKUP($F653,'Girls CDC 0-20'!$B$2:$F$243,4,FALSE))</f>
        <v>#N/A</v>
      </c>
      <c r="I653" t="e">
        <f>IF($C653="Male",VLOOKUP($F653,'Boys CDC 0-20'!$B$2:$F$243,5,FALSE), VLOOKUP($F653,'Girls CDC 0-20'!$B$2:$F$243,5,FALSE))</f>
        <v>#N/A</v>
      </c>
      <c r="J653" s="9" t="str">
        <f t="shared" si="85"/>
        <v/>
      </c>
      <c r="K653" t="str">
        <f t="shared" si="88"/>
        <v/>
      </c>
      <c r="L653" t="str">
        <f t="shared" si="89"/>
        <v/>
      </c>
      <c r="M653">
        <f>1</f>
        <v>1</v>
      </c>
      <c r="N653" t="e">
        <f>IF(C653="Male",IF($K653&lt;1857,VLOOKUP($K653,'WHO Ht Boys 0-5'!$A$2:$E$1858,4,FALSE), VLOOKUP($L653,'WHO2007HtAgeBoys5-19'!$A$2:$E$169,4,FALSE)),IF($K653&lt;1857,VLOOKUP($K653,'Girls WHO 0-5'!$A$2:$E$1858,4,FALSE), VLOOKUP($L653,'Girls WHO 5-19'!$A$2:$E$169,4,FALSE)))</f>
        <v>#N/A</v>
      </c>
      <c r="O653" t="e">
        <f>IF(C653="Male",IF($K653&lt;1857,VLOOKUP($K653,'WHO Ht Boys 0-5'!$A$2:$E$1858,5,FALSE), VLOOKUP($L653,'WHO2007HtAgeBoys5-19'!$A$2:$E$169,5,FALSE)),IF($K653&lt;1857,VLOOKUP($K653,'Girls WHO 0-5'!$A$2:$E$1858,5,FALSE), VLOOKUP($L653,'Girls WHO 5-19'!$A$2:$E$169,5,FALSE)))</f>
        <v>#N/A</v>
      </c>
      <c r="P653" s="9" t="str">
        <f t="shared" si="90"/>
        <v/>
      </c>
    </row>
    <row r="654" spans="2:16" x14ac:dyDescent="0.3">
      <c r="B654" s="5"/>
      <c r="C654" s="5"/>
      <c r="D654" s="5"/>
      <c r="E654" t="str">
        <f t="shared" si="86"/>
        <v/>
      </c>
      <c r="F654" t="str">
        <f t="shared" si="87"/>
        <v/>
      </c>
      <c r="G654" t="e">
        <f>IF($C654="Male",VLOOKUP($F654,'Boys CDC 0-20'!$B$2:$F$243,3,FALSE), VLOOKUP($F654,'Girls CDC 0-20'!$B$2:$F$243,3,FALSE))</f>
        <v>#N/A</v>
      </c>
      <c r="H654" t="e">
        <f>IF($C654="Male",VLOOKUP($F654,'Boys CDC 0-20'!$B$2:$F$243,4,FALSE), VLOOKUP($F654,'Girls CDC 0-20'!$B$2:$F$243,4,FALSE))</f>
        <v>#N/A</v>
      </c>
      <c r="I654" t="e">
        <f>IF($C654="Male",VLOOKUP($F654,'Boys CDC 0-20'!$B$2:$F$243,5,FALSE), VLOOKUP($F654,'Girls CDC 0-20'!$B$2:$F$243,5,FALSE))</f>
        <v>#N/A</v>
      </c>
      <c r="J654" s="9" t="str">
        <f t="shared" si="85"/>
        <v/>
      </c>
      <c r="K654" t="str">
        <f t="shared" si="88"/>
        <v/>
      </c>
      <c r="L654" t="str">
        <f t="shared" si="89"/>
        <v/>
      </c>
      <c r="M654">
        <f>1</f>
        <v>1</v>
      </c>
      <c r="N654" t="e">
        <f>IF(C654="Male",IF($K654&lt;1857,VLOOKUP($K654,'WHO Ht Boys 0-5'!$A$2:$E$1858,4,FALSE), VLOOKUP($L654,'WHO2007HtAgeBoys5-19'!$A$2:$E$169,4,FALSE)),IF($K654&lt;1857,VLOOKUP($K654,'Girls WHO 0-5'!$A$2:$E$1858,4,FALSE), VLOOKUP($L654,'Girls WHO 5-19'!$A$2:$E$169,4,FALSE)))</f>
        <v>#N/A</v>
      </c>
      <c r="O654" t="e">
        <f>IF(C654="Male",IF($K654&lt;1857,VLOOKUP($K654,'WHO Ht Boys 0-5'!$A$2:$E$1858,5,FALSE), VLOOKUP($L654,'WHO2007HtAgeBoys5-19'!$A$2:$E$169,5,FALSE)),IF($K654&lt;1857,VLOOKUP($K654,'Girls WHO 0-5'!$A$2:$E$1858,5,FALSE), VLOOKUP($L654,'Girls WHO 5-19'!$A$2:$E$169,5,FALSE)))</f>
        <v>#N/A</v>
      </c>
      <c r="P654" s="9" t="str">
        <f t="shared" si="90"/>
        <v/>
      </c>
    </row>
    <row r="655" spans="2:16" x14ac:dyDescent="0.3">
      <c r="B655" s="5"/>
      <c r="C655" s="5"/>
      <c r="D655" s="5"/>
      <c r="E655" t="str">
        <f t="shared" si="86"/>
        <v/>
      </c>
      <c r="F655" t="str">
        <f t="shared" si="87"/>
        <v/>
      </c>
      <c r="G655" t="e">
        <f>IF($C655="Male",VLOOKUP($F655,'Boys CDC 0-20'!$B$2:$F$243,3,FALSE), VLOOKUP($F655,'Girls CDC 0-20'!$B$2:$F$243,3,FALSE))</f>
        <v>#N/A</v>
      </c>
      <c r="H655" t="e">
        <f>IF($C655="Male",VLOOKUP($F655,'Boys CDC 0-20'!$B$2:$F$243,4,FALSE), VLOOKUP($F655,'Girls CDC 0-20'!$B$2:$F$243,4,FALSE))</f>
        <v>#N/A</v>
      </c>
      <c r="I655" t="e">
        <f>IF($C655="Male",VLOOKUP($F655,'Boys CDC 0-20'!$B$2:$F$243,5,FALSE), VLOOKUP($F655,'Girls CDC 0-20'!$B$2:$F$243,5,FALSE))</f>
        <v>#N/A</v>
      </c>
      <c r="J655" s="9" t="str">
        <f t="shared" si="85"/>
        <v/>
      </c>
      <c r="K655" t="str">
        <f t="shared" si="88"/>
        <v/>
      </c>
      <c r="L655" t="str">
        <f t="shared" si="89"/>
        <v/>
      </c>
      <c r="M655">
        <f>1</f>
        <v>1</v>
      </c>
      <c r="N655" t="e">
        <f>IF(C655="Male",IF($K655&lt;1857,VLOOKUP($K655,'WHO Ht Boys 0-5'!$A$2:$E$1858,4,FALSE), VLOOKUP($L655,'WHO2007HtAgeBoys5-19'!$A$2:$E$169,4,FALSE)),IF($K655&lt;1857,VLOOKUP($K655,'Girls WHO 0-5'!$A$2:$E$1858,4,FALSE), VLOOKUP($L655,'Girls WHO 5-19'!$A$2:$E$169,4,FALSE)))</f>
        <v>#N/A</v>
      </c>
      <c r="O655" t="e">
        <f>IF(C655="Male",IF($K655&lt;1857,VLOOKUP($K655,'WHO Ht Boys 0-5'!$A$2:$E$1858,5,FALSE), VLOOKUP($L655,'WHO2007HtAgeBoys5-19'!$A$2:$E$169,5,FALSE)),IF($K655&lt;1857,VLOOKUP($K655,'Girls WHO 0-5'!$A$2:$E$1858,5,FALSE), VLOOKUP($L655,'Girls WHO 5-19'!$A$2:$E$169,5,FALSE)))</f>
        <v>#N/A</v>
      </c>
      <c r="P655" s="9" t="str">
        <f t="shared" si="90"/>
        <v/>
      </c>
    </row>
    <row r="656" spans="2:16" x14ac:dyDescent="0.3">
      <c r="B656" s="5"/>
      <c r="C656" s="5"/>
      <c r="D656" s="5"/>
      <c r="E656" t="str">
        <f t="shared" si="86"/>
        <v/>
      </c>
      <c r="F656" t="str">
        <f t="shared" si="87"/>
        <v/>
      </c>
      <c r="G656" t="e">
        <f>IF($C656="Male",VLOOKUP($F656,'Boys CDC 0-20'!$B$2:$F$243,3,FALSE), VLOOKUP($F656,'Girls CDC 0-20'!$B$2:$F$243,3,FALSE))</f>
        <v>#N/A</v>
      </c>
      <c r="H656" t="e">
        <f>IF($C656="Male",VLOOKUP($F656,'Boys CDC 0-20'!$B$2:$F$243,4,FALSE), VLOOKUP($F656,'Girls CDC 0-20'!$B$2:$F$243,4,FALSE))</f>
        <v>#N/A</v>
      </c>
      <c r="I656" t="e">
        <f>IF($C656="Male",VLOOKUP($F656,'Boys CDC 0-20'!$B$2:$F$243,5,FALSE), VLOOKUP($F656,'Girls CDC 0-20'!$B$2:$F$243,5,FALSE))</f>
        <v>#N/A</v>
      </c>
      <c r="J656" s="9" t="str">
        <f t="shared" si="85"/>
        <v/>
      </c>
      <c r="K656" t="str">
        <f t="shared" si="88"/>
        <v/>
      </c>
      <c r="L656" t="str">
        <f t="shared" si="89"/>
        <v/>
      </c>
      <c r="M656">
        <f>1</f>
        <v>1</v>
      </c>
      <c r="N656" t="e">
        <f>IF(C656="Male",IF($K656&lt;1857,VLOOKUP($K656,'WHO Ht Boys 0-5'!$A$2:$E$1858,4,FALSE), VLOOKUP($L656,'WHO2007HtAgeBoys5-19'!$A$2:$E$169,4,FALSE)),IF($K656&lt;1857,VLOOKUP($K656,'Girls WHO 0-5'!$A$2:$E$1858,4,FALSE), VLOOKUP($L656,'Girls WHO 5-19'!$A$2:$E$169,4,FALSE)))</f>
        <v>#N/A</v>
      </c>
      <c r="O656" t="e">
        <f>IF(C656="Male",IF($K656&lt;1857,VLOOKUP($K656,'WHO Ht Boys 0-5'!$A$2:$E$1858,5,FALSE), VLOOKUP($L656,'WHO2007HtAgeBoys5-19'!$A$2:$E$169,5,FALSE)),IF($K656&lt;1857,VLOOKUP($K656,'Girls WHO 0-5'!$A$2:$E$1858,5,FALSE), VLOOKUP($L656,'Girls WHO 5-19'!$A$2:$E$169,5,FALSE)))</f>
        <v>#N/A</v>
      </c>
      <c r="P656" s="9" t="str">
        <f t="shared" si="90"/>
        <v/>
      </c>
    </row>
    <row r="657" spans="2:16" x14ac:dyDescent="0.3">
      <c r="B657" s="5"/>
      <c r="C657" s="5"/>
      <c r="D657" s="5"/>
      <c r="E657" t="str">
        <f t="shared" si="86"/>
        <v/>
      </c>
      <c r="F657" t="str">
        <f t="shared" si="87"/>
        <v/>
      </c>
      <c r="G657" t="e">
        <f>IF($C657="Male",VLOOKUP($F657,'Boys CDC 0-20'!$B$2:$F$243,3,FALSE), VLOOKUP($F657,'Girls CDC 0-20'!$B$2:$F$243,3,FALSE))</f>
        <v>#N/A</v>
      </c>
      <c r="H657" t="e">
        <f>IF($C657="Male",VLOOKUP($F657,'Boys CDC 0-20'!$B$2:$F$243,4,FALSE), VLOOKUP($F657,'Girls CDC 0-20'!$B$2:$F$243,4,FALSE))</f>
        <v>#N/A</v>
      </c>
      <c r="I657" t="e">
        <f>IF($C657="Male",VLOOKUP($F657,'Boys CDC 0-20'!$B$2:$F$243,5,FALSE), VLOOKUP($F657,'Girls CDC 0-20'!$B$2:$F$243,5,FALSE))</f>
        <v>#N/A</v>
      </c>
      <c r="J657" s="9" t="str">
        <f t="shared" si="85"/>
        <v/>
      </c>
      <c r="K657" t="str">
        <f t="shared" si="88"/>
        <v/>
      </c>
      <c r="L657" t="str">
        <f t="shared" si="89"/>
        <v/>
      </c>
      <c r="M657">
        <f>1</f>
        <v>1</v>
      </c>
      <c r="N657" t="e">
        <f>IF(C657="Male",IF($K657&lt;1857,VLOOKUP($K657,'WHO Ht Boys 0-5'!$A$2:$E$1858,4,FALSE), VLOOKUP($L657,'WHO2007HtAgeBoys5-19'!$A$2:$E$169,4,FALSE)),IF($K657&lt;1857,VLOOKUP($K657,'Girls WHO 0-5'!$A$2:$E$1858,4,FALSE), VLOOKUP($L657,'Girls WHO 5-19'!$A$2:$E$169,4,FALSE)))</f>
        <v>#N/A</v>
      </c>
      <c r="O657" t="e">
        <f>IF(C657="Male",IF($K657&lt;1857,VLOOKUP($K657,'WHO Ht Boys 0-5'!$A$2:$E$1858,5,FALSE), VLOOKUP($L657,'WHO2007HtAgeBoys5-19'!$A$2:$E$169,5,FALSE)),IF($K657&lt;1857,VLOOKUP($K657,'Girls WHO 0-5'!$A$2:$E$1858,5,FALSE), VLOOKUP($L657,'Girls WHO 5-19'!$A$2:$E$169,5,FALSE)))</f>
        <v>#N/A</v>
      </c>
      <c r="P657" s="9" t="str">
        <f t="shared" si="90"/>
        <v/>
      </c>
    </row>
    <row r="658" spans="2:16" x14ac:dyDescent="0.3">
      <c r="B658" s="5"/>
      <c r="C658" s="5"/>
      <c r="D658" s="5"/>
      <c r="E658" t="str">
        <f t="shared" si="86"/>
        <v/>
      </c>
      <c r="F658" t="str">
        <f t="shared" si="87"/>
        <v/>
      </c>
      <c r="G658" t="e">
        <f>IF($C658="Male",VLOOKUP($F658,'Boys CDC 0-20'!$B$2:$F$243,3,FALSE), VLOOKUP($F658,'Girls CDC 0-20'!$B$2:$F$243,3,FALSE))</f>
        <v>#N/A</v>
      </c>
      <c r="H658" t="e">
        <f>IF($C658="Male",VLOOKUP($F658,'Boys CDC 0-20'!$B$2:$F$243,4,FALSE), VLOOKUP($F658,'Girls CDC 0-20'!$B$2:$F$243,4,FALSE))</f>
        <v>#N/A</v>
      </c>
      <c r="I658" t="e">
        <f>IF($C658="Male",VLOOKUP($F658,'Boys CDC 0-20'!$B$2:$F$243,5,FALSE), VLOOKUP($F658,'Girls CDC 0-20'!$B$2:$F$243,5,FALSE))</f>
        <v>#N/A</v>
      </c>
      <c r="J658" s="9" t="str">
        <f t="shared" si="85"/>
        <v/>
      </c>
      <c r="K658" t="str">
        <f t="shared" si="88"/>
        <v/>
      </c>
      <c r="L658" t="str">
        <f t="shared" si="89"/>
        <v/>
      </c>
      <c r="M658">
        <f>1</f>
        <v>1</v>
      </c>
      <c r="N658" t="e">
        <f>IF(C658="Male",IF($K658&lt;1857,VLOOKUP($K658,'WHO Ht Boys 0-5'!$A$2:$E$1858,4,FALSE), VLOOKUP($L658,'WHO2007HtAgeBoys5-19'!$A$2:$E$169,4,FALSE)),IF($K658&lt;1857,VLOOKUP($K658,'Girls WHO 0-5'!$A$2:$E$1858,4,FALSE), VLOOKUP($L658,'Girls WHO 5-19'!$A$2:$E$169,4,FALSE)))</f>
        <v>#N/A</v>
      </c>
      <c r="O658" t="e">
        <f>IF(C658="Male",IF($K658&lt;1857,VLOOKUP($K658,'WHO Ht Boys 0-5'!$A$2:$E$1858,5,FALSE), VLOOKUP($L658,'WHO2007HtAgeBoys5-19'!$A$2:$E$169,5,FALSE)),IF($K658&lt;1857,VLOOKUP($K658,'Girls WHO 0-5'!$A$2:$E$1858,5,FALSE), VLOOKUP($L658,'Girls WHO 5-19'!$A$2:$E$169,5,FALSE)))</f>
        <v>#N/A</v>
      </c>
      <c r="P658" s="9" t="str">
        <f t="shared" si="90"/>
        <v/>
      </c>
    </row>
    <row r="659" spans="2:16" x14ac:dyDescent="0.3">
      <c r="B659" s="5"/>
      <c r="C659" s="5"/>
      <c r="D659" s="5"/>
      <c r="E659" t="str">
        <f t="shared" si="86"/>
        <v/>
      </c>
      <c r="F659" t="str">
        <f t="shared" si="87"/>
        <v/>
      </c>
      <c r="G659" t="e">
        <f>IF($C659="Male",VLOOKUP($F659,'Boys CDC 0-20'!$B$2:$F$243,3,FALSE), VLOOKUP($F659,'Girls CDC 0-20'!$B$2:$F$243,3,FALSE))</f>
        <v>#N/A</v>
      </c>
      <c r="H659" t="e">
        <f>IF($C659="Male",VLOOKUP($F659,'Boys CDC 0-20'!$B$2:$F$243,4,FALSE), VLOOKUP($F659,'Girls CDC 0-20'!$B$2:$F$243,4,FALSE))</f>
        <v>#N/A</v>
      </c>
      <c r="I659" t="e">
        <f>IF($C659="Male",VLOOKUP($F659,'Boys CDC 0-20'!$B$2:$F$243,5,FALSE), VLOOKUP($F659,'Girls CDC 0-20'!$B$2:$F$243,5,FALSE))</f>
        <v>#N/A</v>
      </c>
      <c r="J659" s="9" t="str">
        <f t="shared" ref="J659:J722" si="91">IF(OR(B659="",C659="",D659=""),"",(((D659/H659)^G659)-1)/(G659*I659))</f>
        <v/>
      </c>
      <c r="K659" t="str">
        <f t="shared" si="88"/>
        <v/>
      </c>
      <c r="L659" t="str">
        <f t="shared" si="89"/>
        <v/>
      </c>
      <c r="M659">
        <f>1</f>
        <v>1</v>
      </c>
      <c r="N659" t="e">
        <f>IF(C659="Male",IF($K659&lt;1857,VLOOKUP($K659,'WHO Ht Boys 0-5'!$A$2:$E$1858,4,FALSE), VLOOKUP($L659,'WHO2007HtAgeBoys5-19'!$A$2:$E$169,4,FALSE)),IF($K659&lt;1857,VLOOKUP($K659,'Girls WHO 0-5'!$A$2:$E$1858,4,FALSE), VLOOKUP($L659,'Girls WHO 5-19'!$A$2:$E$169,4,FALSE)))</f>
        <v>#N/A</v>
      </c>
      <c r="O659" t="e">
        <f>IF(C659="Male",IF($K659&lt;1857,VLOOKUP($K659,'WHO Ht Boys 0-5'!$A$2:$E$1858,5,FALSE), VLOOKUP($L659,'WHO2007HtAgeBoys5-19'!$A$2:$E$169,5,FALSE)),IF($K659&lt;1857,VLOOKUP($K659,'Girls WHO 0-5'!$A$2:$E$1858,5,FALSE), VLOOKUP($L659,'Girls WHO 5-19'!$A$2:$E$169,5,FALSE)))</f>
        <v>#N/A</v>
      </c>
      <c r="P659" s="9" t="str">
        <f t="shared" si="90"/>
        <v/>
      </c>
    </row>
    <row r="660" spans="2:16" x14ac:dyDescent="0.3">
      <c r="B660" s="5"/>
      <c r="C660" s="5"/>
      <c r="D660" s="5"/>
      <c r="E660" t="str">
        <f t="shared" si="86"/>
        <v/>
      </c>
      <c r="F660" t="str">
        <f t="shared" si="87"/>
        <v/>
      </c>
      <c r="G660" t="e">
        <f>IF($C660="Male",VLOOKUP($F660,'Boys CDC 0-20'!$B$2:$F$243,3,FALSE), VLOOKUP($F660,'Girls CDC 0-20'!$B$2:$F$243,3,FALSE))</f>
        <v>#N/A</v>
      </c>
      <c r="H660" t="e">
        <f>IF($C660="Male",VLOOKUP($F660,'Boys CDC 0-20'!$B$2:$F$243,4,FALSE), VLOOKUP($F660,'Girls CDC 0-20'!$B$2:$F$243,4,FALSE))</f>
        <v>#N/A</v>
      </c>
      <c r="I660" t="e">
        <f>IF($C660="Male",VLOOKUP($F660,'Boys CDC 0-20'!$B$2:$F$243,5,FALSE), VLOOKUP($F660,'Girls CDC 0-20'!$B$2:$F$243,5,FALSE))</f>
        <v>#N/A</v>
      </c>
      <c r="J660" s="9" t="str">
        <f t="shared" si="91"/>
        <v/>
      </c>
      <c r="K660" t="str">
        <f t="shared" si="88"/>
        <v/>
      </c>
      <c r="L660" t="str">
        <f t="shared" si="89"/>
        <v/>
      </c>
      <c r="M660">
        <f>1</f>
        <v>1</v>
      </c>
      <c r="N660" t="e">
        <f>IF(C660="Male",IF($K660&lt;1857,VLOOKUP($K660,'WHO Ht Boys 0-5'!$A$2:$E$1858,4,FALSE), VLOOKUP($L660,'WHO2007HtAgeBoys5-19'!$A$2:$E$169,4,FALSE)),IF($K660&lt;1857,VLOOKUP($K660,'Girls WHO 0-5'!$A$2:$E$1858,4,FALSE), VLOOKUP($L660,'Girls WHO 5-19'!$A$2:$E$169,4,FALSE)))</f>
        <v>#N/A</v>
      </c>
      <c r="O660" t="e">
        <f>IF(C660="Male",IF($K660&lt;1857,VLOOKUP($K660,'WHO Ht Boys 0-5'!$A$2:$E$1858,5,FALSE), VLOOKUP($L660,'WHO2007HtAgeBoys5-19'!$A$2:$E$169,5,FALSE)),IF($K660&lt;1857,VLOOKUP($K660,'Girls WHO 0-5'!$A$2:$E$1858,5,FALSE), VLOOKUP($L660,'Girls WHO 5-19'!$A$2:$E$169,5,FALSE)))</f>
        <v>#N/A</v>
      </c>
      <c r="P660" s="9" t="str">
        <f t="shared" si="90"/>
        <v/>
      </c>
    </row>
    <row r="661" spans="2:16" x14ac:dyDescent="0.3">
      <c r="B661" s="5"/>
      <c r="C661" s="5"/>
      <c r="D661" s="5"/>
      <c r="E661" t="str">
        <f t="shared" si="86"/>
        <v/>
      </c>
      <c r="F661" t="str">
        <f t="shared" si="87"/>
        <v/>
      </c>
      <c r="G661" t="e">
        <f>IF($C661="Male",VLOOKUP($F661,'Boys CDC 0-20'!$B$2:$F$243,3,FALSE), VLOOKUP($F661,'Girls CDC 0-20'!$B$2:$F$243,3,FALSE))</f>
        <v>#N/A</v>
      </c>
      <c r="H661" t="e">
        <f>IF($C661="Male",VLOOKUP($F661,'Boys CDC 0-20'!$B$2:$F$243,4,FALSE), VLOOKUP($F661,'Girls CDC 0-20'!$B$2:$F$243,4,FALSE))</f>
        <v>#N/A</v>
      </c>
      <c r="I661" t="e">
        <f>IF($C661="Male",VLOOKUP($F661,'Boys CDC 0-20'!$B$2:$F$243,5,FALSE), VLOOKUP($F661,'Girls CDC 0-20'!$B$2:$F$243,5,FALSE))</f>
        <v>#N/A</v>
      </c>
      <c r="J661" s="9" t="str">
        <f t="shared" si="91"/>
        <v/>
      </c>
      <c r="K661" t="str">
        <f t="shared" si="88"/>
        <v/>
      </c>
      <c r="L661" t="str">
        <f t="shared" si="89"/>
        <v/>
      </c>
      <c r="M661">
        <f>1</f>
        <v>1</v>
      </c>
      <c r="N661" t="e">
        <f>IF(C661="Male",IF($K661&lt;1857,VLOOKUP($K661,'WHO Ht Boys 0-5'!$A$2:$E$1858,4,FALSE), VLOOKUP($L661,'WHO2007HtAgeBoys5-19'!$A$2:$E$169,4,FALSE)),IF($K661&lt;1857,VLOOKUP($K661,'Girls WHO 0-5'!$A$2:$E$1858,4,FALSE), VLOOKUP($L661,'Girls WHO 5-19'!$A$2:$E$169,4,FALSE)))</f>
        <v>#N/A</v>
      </c>
      <c r="O661" t="e">
        <f>IF(C661="Male",IF($K661&lt;1857,VLOOKUP($K661,'WHO Ht Boys 0-5'!$A$2:$E$1858,5,FALSE), VLOOKUP($L661,'WHO2007HtAgeBoys5-19'!$A$2:$E$169,5,FALSE)),IF($K661&lt;1857,VLOOKUP($K661,'Girls WHO 0-5'!$A$2:$E$1858,5,FALSE), VLOOKUP($L661,'Girls WHO 5-19'!$A$2:$E$169,5,FALSE)))</f>
        <v>#N/A</v>
      </c>
      <c r="P661" s="9" t="str">
        <f t="shared" si="90"/>
        <v/>
      </c>
    </row>
    <row r="662" spans="2:16" x14ac:dyDescent="0.3">
      <c r="B662" s="5"/>
      <c r="C662" s="5"/>
      <c r="D662" s="5"/>
      <c r="E662" t="str">
        <f t="shared" si="86"/>
        <v/>
      </c>
      <c r="F662" t="str">
        <f t="shared" si="87"/>
        <v/>
      </c>
      <c r="G662" t="e">
        <f>IF($C662="Male",VLOOKUP($F662,'Boys CDC 0-20'!$B$2:$F$243,3,FALSE), VLOOKUP($F662,'Girls CDC 0-20'!$B$2:$F$243,3,FALSE))</f>
        <v>#N/A</v>
      </c>
      <c r="H662" t="e">
        <f>IF($C662="Male",VLOOKUP($F662,'Boys CDC 0-20'!$B$2:$F$243,4,FALSE), VLOOKUP($F662,'Girls CDC 0-20'!$B$2:$F$243,4,FALSE))</f>
        <v>#N/A</v>
      </c>
      <c r="I662" t="e">
        <f>IF($C662="Male",VLOOKUP($F662,'Boys CDC 0-20'!$B$2:$F$243,5,FALSE), VLOOKUP($F662,'Girls CDC 0-20'!$B$2:$F$243,5,FALSE))</f>
        <v>#N/A</v>
      </c>
      <c r="J662" s="9" t="str">
        <f t="shared" si="91"/>
        <v/>
      </c>
      <c r="K662" t="str">
        <f t="shared" si="88"/>
        <v/>
      </c>
      <c r="L662" t="str">
        <f t="shared" si="89"/>
        <v/>
      </c>
      <c r="M662">
        <f>1</f>
        <v>1</v>
      </c>
      <c r="N662" t="e">
        <f>IF(C662="Male",IF($K662&lt;1857,VLOOKUP($K662,'WHO Ht Boys 0-5'!$A$2:$E$1858,4,FALSE), VLOOKUP($L662,'WHO2007HtAgeBoys5-19'!$A$2:$E$169,4,FALSE)),IF($K662&lt;1857,VLOOKUP($K662,'Girls WHO 0-5'!$A$2:$E$1858,4,FALSE), VLOOKUP($L662,'Girls WHO 5-19'!$A$2:$E$169,4,FALSE)))</f>
        <v>#N/A</v>
      </c>
      <c r="O662" t="e">
        <f>IF(C662="Male",IF($K662&lt;1857,VLOOKUP($K662,'WHO Ht Boys 0-5'!$A$2:$E$1858,5,FALSE), VLOOKUP($L662,'WHO2007HtAgeBoys5-19'!$A$2:$E$169,5,FALSE)),IF($K662&lt;1857,VLOOKUP($K662,'Girls WHO 0-5'!$A$2:$E$1858,5,FALSE), VLOOKUP($L662,'Girls WHO 5-19'!$A$2:$E$169,5,FALSE)))</f>
        <v>#N/A</v>
      </c>
      <c r="P662" s="9" t="str">
        <f t="shared" si="90"/>
        <v/>
      </c>
    </row>
    <row r="663" spans="2:16" x14ac:dyDescent="0.3">
      <c r="B663" s="5"/>
      <c r="C663" s="5"/>
      <c r="D663" s="5"/>
      <c r="E663" t="str">
        <f t="shared" si="86"/>
        <v/>
      </c>
      <c r="F663" t="str">
        <f t="shared" si="87"/>
        <v/>
      </c>
      <c r="G663" t="e">
        <f>IF($C663="Male",VLOOKUP($F663,'Boys CDC 0-20'!$B$2:$F$243,3,FALSE), VLOOKUP($F663,'Girls CDC 0-20'!$B$2:$F$243,3,FALSE))</f>
        <v>#N/A</v>
      </c>
      <c r="H663" t="e">
        <f>IF($C663="Male",VLOOKUP($F663,'Boys CDC 0-20'!$B$2:$F$243,4,FALSE), VLOOKUP($F663,'Girls CDC 0-20'!$B$2:$F$243,4,FALSE))</f>
        <v>#N/A</v>
      </c>
      <c r="I663" t="e">
        <f>IF($C663="Male",VLOOKUP($F663,'Boys CDC 0-20'!$B$2:$F$243,5,FALSE), VLOOKUP($F663,'Girls CDC 0-20'!$B$2:$F$243,5,FALSE))</f>
        <v>#N/A</v>
      </c>
      <c r="J663" s="9" t="str">
        <f t="shared" si="91"/>
        <v/>
      </c>
      <c r="K663" t="str">
        <f t="shared" si="88"/>
        <v/>
      </c>
      <c r="L663" t="str">
        <f t="shared" si="89"/>
        <v/>
      </c>
      <c r="M663">
        <f>1</f>
        <v>1</v>
      </c>
      <c r="N663" t="e">
        <f>IF(C663="Male",IF($K663&lt;1857,VLOOKUP($K663,'WHO Ht Boys 0-5'!$A$2:$E$1858,4,FALSE), VLOOKUP($L663,'WHO2007HtAgeBoys5-19'!$A$2:$E$169,4,FALSE)),IF($K663&lt;1857,VLOOKUP($K663,'Girls WHO 0-5'!$A$2:$E$1858,4,FALSE), VLOOKUP($L663,'Girls WHO 5-19'!$A$2:$E$169,4,FALSE)))</f>
        <v>#N/A</v>
      </c>
      <c r="O663" t="e">
        <f>IF(C663="Male",IF($K663&lt;1857,VLOOKUP($K663,'WHO Ht Boys 0-5'!$A$2:$E$1858,5,FALSE), VLOOKUP($L663,'WHO2007HtAgeBoys5-19'!$A$2:$E$169,5,FALSE)),IF($K663&lt;1857,VLOOKUP($K663,'Girls WHO 0-5'!$A$2:$E$1858,5,FALSE), VLOOKUP($L663,'Girls WHO 5-19'!$A$2:$E$169,5,FALSE)))</f>
        <v>#N/A</v>
      </c>
      <c r="P663" s="9" t="str">
        <f t="shared" si="90"/>
        <v/>
      </c>
    </row>
    <row r="664" spans="2:16" x14ac:dyDescent="0.3">
      <c r="B664" s="5"/>
      <c r="C664" s="5"/>
      <c r="D664" s="5"/>
      <c r="E664" t="str">
        <f t="shared" si="86"/>
        <v/>
      </c>
      <c r="F664" t="str">
        <f t="shared" si="87"/>
        <v/>
      </c>
      <c r="G664" t="e">
        <f>IF($C664="Male",VLOOKUP($F664,'Boys CDC 0-20'!$B$2:$F$243,3,FALSE), VLOOKUP($F664,'Girls CDC 0-20'!$B$2:$F$243,3,FALSE))</f>
        <v>#N/A</v>
      </c>
      <c r="H664" t="e">
        <f>IF($C664="Male",VLOOKUP($F664,'Boys CDC 0-20'!$B$2:$F$243,4,FALSE), VLOOKUP($F664,'Girls CDC 0-20'!$B$2:$F$243,4,FALSE))</f>
        <v>#N/A</v>
      </c>
      <c r="I664" t="e">
        <f>IF($C664="Male",VLOOKUP($F664,'Boys CDC 0-20'!$B$2:$F$243,5,FALSE), VLOOKUP($F664,'Girls CDC 0-20'!$B$2:$F$243,5,FALSE))</f>
        <v>#N/A</v>
      </c>
      <c r="J664" s="9" t="str">
        <f t="shared" si="91"/>
        <v/>
      </c>
      <c r="K664" t="str">
        <f t="shared" si="88"/>
        <v/>
      </c>
      <c r="L664" t="str">
        <f t="shared" si="89"/>
        <v/>
      </c>
      <c r="M664">
        <f>1</f>
        <v>1</v>
      </c>
      <c r="N664" t="e">
        <f>IF(C664="Male",IF($K664&lt;1857,VLOOKUP($K664,'WHO Ht Boys 0-5'!$A$2:$E$1858,4,FALSE), VLOOKUP($L664,'WHO2007HtAgeBoys5-19'!$A$2:$E$169,4,FALSE)),IF($K664&lt;1857,VLOOKUP($K664,'Girls WHO 0-5'!$A$2:$E$1858,4,FALSE), VLOOKUP($L664,'Girls WHO 5-19'!$A$2:$E$169,4,FALSE)))</f>
        <v>#N/A</v>
      </c>
      <c r="O664" t="e">
        <f>IF(C664="Male",IF($K664&lt;1857,VLOOKUP($K664,'WHO Ht Boys 0-5'!$A$2:$E$1858,5,FALSE), VLOOKUP($L664,'WHO2007HtAgeBoys5-19'!$A$2:$E$169,5,FALSE)),IF($K664&lt;1857,VLOOKUP($K664,'Girls WHO 0-5'!$A$2:$E$1858,5,FALSE), VLOOKUP($L664,'Girls WHO 5-19'!$A$2:$E$169,5,FALSE)))</f>
        <v>#N/A</v>
      </c>
      <c r="P664" s="9" t="str">
        <f t="shared" si="90"/>
        <v/>
      </c>
    </row>
    <row r="665" spans="2:16" x14ac:dyDescent="0.3">
      <c r="B665" s="5"/>
      <c r="C665" s="5"/>
      <c r="D665" s="5"/>
      <c r="E665" t="str">
        <f t="shared" si="86"/>
        <v/>
      </c>
      <c r="F665" t="str">
        <f t="shared" si="87"/>
        <v/>
      </c>
      <c r="G665" t="e">
        <f>IF($C665="Male",VLOOKUP($F665,'Boys CDC 0-20'!$B$2:$F$243,3,FALSE), VLOOKUP($F665,'Girls CDC 0-20'!$B$2:$F$243,3,FALSE))</f>
        <v>#N/A</v>
      </c>
      <c r="H665" t="e">
        <f>IF($C665="Male",VLOOKUP($F665,'Boys CDC 0-20'!$B$2:$F$243,4,FALSE), VLOOKUP($F665,'Girls CDC 0-20'!$B$2:$F$243,4,FALSE))</f>
        <v>#N/A</v>
      </c>
      <c r="I665" t="e">
        <f>IF($C665="Male",VLOOKUP($F665,'Boys CDC 0-20'!$B$2:$F$243,5,FALSE), VLOOKUP($F665,'Girls CDC 0-20'!$B$2:$F$243,5,FALSE))</f>
        <v>#N/A</v>
      </c>
      <c r="J665" s="9" t="str">
        <f t="shared" si="91"/>
        <v/>
      </c>
      <c r="K665" t="str">
        <f t="shared" si="88"/>
        <v/>
      </c>
      <c r="L665" t="str">
        <f t="shared" si="89"/>
        <v/>
      </c>
      <c r="M665">
        <f>1</f>
        <v>1</v>
      </c>
      <c r="N665" t="e">
        <f>IF(C665="Male",IF($K665&lt;1857,VLOOKUP($K665,'WHO Ht Boys 0-5'!$A$2:$E$1858,4,FALSE), VLOOKUP($L665,'WHO2007HtAgeBoys5-19'!$A$2:$E$169,4,FALSE)),IF($K665&lt;1857,VLOOKUP($K665,'Girls WHO 0-5'!$A$2:$E$1858,4,FALSE), VLOOKUP($L665,'Girls WHO 5-19'!$A$2:$E$169,4,FALSE)))</f>
        <v>#N/A</v>
      </c>
      <c r="O665" t="e">
        <f>IF(C665="Male",IF($K665&lt;1857,VLOOKUP($K665,'WHO Ht Boys 0-5'!$A$2:$E$1858,5,FALSE), VLOOKUP($L665,'WHO2007HtAgeBoys5-19'!$A$2:$E$169,5,FALSE)),IF($K665&lt;1857,VLOOKUP($K665,'Girls WHO 0-5'!$A$2:$E$1858,5,FALSE), VLOOKUP($L665,'Girls WHO 5-19'!$A$2:$E$169,5,FALSE)))</f>
        <v>#N/A</v>
      </c>
      <c r="P665" s="9" t="str">
        <f t="shared" si="90"/>
        <v/>
      </c>
    </row>
    <row r="666" spans="2:16" x14ac:dyDescent="0.3">
      <c r="B666" s="5"/>
      <c r="C666" s="5"/>
      <c r="D666" s="5"/>
      <c r="E666" t="str">
        <f t="shared" si="86"/>
        <v/>
      </c>
      <c r="F666" t="str">
        <f t="shared" si="87"/>
        <v/>
      </c>
      <c r="G666" t="e">
        <f>IF($C666="Male",VLOOKUP($F666,'Boys CDC 0-20'!$B$2:$F$243,3,FALSE), VLOOKUP($F666,'Girls CDC 0-20'!$B$2:$F$243,3,FALSE))</f>
        <v>#N/A</v>
      </c>
      <c r="H666" t="e">
        <f>IF($C666="Male",VLOOKUP($F666,'Boys CDC 0-20'!$B$2:$F$243,4,FALSE), VLOOKUP($F666,'Girls CDC 0-20'!$B$2:$F$243,4,FALSE))</f>
        <v>#N/A</v>
      </c>
      <c r="I666" t="e">
        <f>IF($C666="Male",VLOOKUP($F666,'Boys CDC 0-20'!$B$2:$F$243,5,FALSE), VLOOKUP($F666,'Girls CDC 0-20'!$B$2:$F$243,5,FALSE))</f>
        <v>#N/A</v>
      </c>
      <c r="J666" s="9" t="str">
        <f t="shared" si="91"/>
        <v/>
      </c>
      <c r="K666" t="str">
        <f t="shared" si="88"/>
        <v/>
      </c>
      <c r="L666" t="str">
        <f t="shared" si="89"/>
        <v/>
      </c>
      <c r="M666">
        <f>1</f>
        <v>1</v>
      </c>
      <c r="N666" t="e">
        <f>IF(C666="Male",IF($K666&lt;1857,VLOOKUP($K666,'WHO Ht Boys 0-5'!$A$2:$E$1858,4,FALSE), VLOOKUP($L666,'WHO2007HtAgeBoys5-19'!$A$2:$E$169,4,FALSE)),IF($K666&lt;1857,VLOOKUP($K666,'Girls WHO 0-5'!$A$2:$E$1858,4,FALSE), VLOOKUP($L666,'Girls WHO 5-19'!$A$2:$E$169,4,FALSE)))</f>
        <v>#N/A</v>
      </c>
      <c r="O666" t="e">
        <f>IF(C666="Male",IF($K666&lt;1857,VLOOKUP($K666,'WHO Ht Boys 0-5'!$A$2:$E$1858,5,FALSE), VLOOKUP($L666,'WHO2007HtAgeBoys5-19'!$A$2:$E$169,5,FALSE)),IF($K666&lt;1857,VLOOKUP($K666,'Girls WHO 0-5'!$A$2:$E$1858,5,FALSE), VLOOKUP($L666,'Girls WHO 5-19'!$A$2:$E$169,5,FALSE)))</f>
        <v>#N/A</v>
      </c>
      <c r="P666" s="9" t="str">
        <f t="shared" si="90"/>
        <v/>
      </c>
    </row>
    <row r="667" spans="2:16" x14ac:dyDescent="0.3">
      <c r="B667" s="5"/>
      <c r="C667" s="5"/>
      <c r="D667" s="5"/>
      <c r="E667" t="str">
        <f t="shared" si="86"/>
        <v/>
      </c>
      <c r="F667" t="str">
        <f t="shared" si="87"/>
        <v/>
      </c>
      <c r="G667" t="e">
        <f>IF($C667="Male",VLOOKUP($F667,'Boys CDC 0-20'!$B$2:$F$243,3,FALSE), VLOOKUP($F667,'Girls CDC 0-20'!$B$2:$F$243,3,FALSE))</f>
        <v>#N/A</v>
      </c>
      <c r="H667" t="e">
        <f>IF($C667="Male",VLOOKUP($F667,'Boys CDC 0-20'!$B$2:$F$243,4,FALSE), VLOOKUP($F667,'Girls CDC 0-20'!$B$2:$F$243,4,FALSE))</f>
        <v>#N/A</v>
      </c>
      <c r="I667" t="e">
        <f>IF($C667="Male",VLOOKUP($F667,'Boys CDC 0-20'!$B$2:$F$243,5,FALSE), VLOOKUP($F667,'Girls CDC 0-20'!$B$2:$F$243,5,FALSE))</f>
        <v>#N/A</v>
      </c>
      <c r="J667" s="9" t="str">
        <f t="shared" si="91"/>
        <v/>
      </c>
      <c r="K667" t="str">
        <f t="shared" si="88"/>
        <v/>
      </c>
      <c r="L667" t="str">
        <f t="shared" si="89"/>
        <v/>
      </c>
      <c r="M667">
        <f>1</f>
        <v>1</v>
      </c>
      <c r="N667" t="e">
        <f>IF(C667="Male",IF($K667&lt;1857,VLOOKUP($K667,'WHO Ht Boys 0-5'!$A$2:$E$1858,4,FALSE), VLOOKUP($L667,'WHO2007HtAgeBoys5-19'!$A$2:$E$169,4,FALSE)),IF($K667&lt;1857,VLOOKUP($K667,'Girls WHO 0-5'!$A$2:$E$1858,4,FALSE), VLOOKUP($L667,'Girls WHO 5-19'!$A$2:$E$169,4,FALSE)))</f>
        <v>#N/A</v>
      </c>
      <c r="O667" t="e">
        <f>IF(C667="Male",IF($K667&lt;1857,VLOOKUP($K667,'WHO Ht Boys 0-5'!$A$2:$E$1858,5,FALSE), VLOOKUP($L667,'WHO2007HtAgeBoys5-19'!$A$2:$E$169,5,FALSE)),IF($K667&lt;1857,VLOOKUP($K667,'Girls WHO 0-5'!$A$2:$E$1858,5,FALSE), VLOOKUP($L667,'Girls WHO 5-19'!$A$2:$E$169,5,FALSE)))</f>
        <v>#N/A</v>
      </c>
      <c r="P667" s="9" t="str">
        <f t="shared" si="90"/>
        <v/>
      </c>
    </row>
    <row r="668" spans="2:16" x14ac:dyDescent="0.3">
      <c r="B668" s="5"/>
      <c r="C668" s="5"/>
      <c r="D668" s="5"/>
      <c r="E668" t="str">
        <f t="shared" si="86"/>
        <v/>
      </c>
      <c r="F668" t="str">
        <f t="shared" si="87"/>
        <v/>
      </c>
      <c r="G668" t="e">
        <f>IF($C668="Male",VLOOKUP($F668,'Boys CDC 0-20'!$B$2:$F$243,3,FALSE), VLOOKUP($F668,'Girls CDC 0-20'!$B$2:$F$243,3,FALSE))</f>
        <v>#N/A</v>
      </c>
      <c r="H668" t="e">
        <f>IF($C668="Male",VLOOKUP($F668,'Boys CDC 0-20'!$B$2:$F$243,4,FALSE), VLOOKUP($F668,'Girls CDC 0-20'!$B$2:$F$243,4,FALSE))</f>
        <v>#N/A</v>
      </c>
      <c r="I668" t="e">
        <f>IF($C668="Male",VLOOKUP($F668,'Boys CDC 0-20'!$B$2:$F$243,5,FALSE), VLOOKUP($F668,'Girls CDC 0-20'!$B$2:$F$243,5,FALSE))</f>
        <v>#N/A</v>
      </c>
      <c r="J668" s="9" t="str">
        <f t="shared" si="91"/>
        <v/>
      </c>
      <c r="K668" t="str">
        <f t="shared" si="88"/>
        <v/>
      </c>
      <c r="L668" t="str">
        <f t="shared" si="89"/>
        <v/>
      </c>
      <c r="M668">
        <f>1</f>
        <v>1</v>
      </c>
      <c r="N668" t="e">
        <f>IF(C668="Male",IF($K668&lt;1857,VLOOKUP($K668,'WHO Ht Boys 0-5'!$A$2:$E$1858,4,FALSE), VLOOKUP($L668,'WHO2007HtAgeBoys5-19'!$A$2:$E$169,4,FALSE)),IF($K668&lt;1857,VLOOKUP($K668,'Girls WHO 0-5'!$A$2:$E$1858,4,FALSE), VLOOKUP($L668,'Girls WHO 5-19'!$A$2:$E$169,4,FALSE)))</f>
        <v>#N/A</v>
      </c>
      <c r="O668" t="e">
        <f>IF(C668="Male",IF($K668&lt;1857,VLOOKUP($K668,'WHO Ht Boys 0-5'!$A$2:$E$1858,5,FALSE), VLOOKUP($L668,'WHO2007HtAgeBoys5-19'!$A$2:$E$169,5,FALSE)),IF($K668&lt;1857,VLOOKUP($K668,'Girls WHO 0-5'!$A$2:$E$1858,5,FALSE), VLOOKUP($L668,'Girls WHO 5-19'!$A$2:$E$169,5,FALSE)))</f>
        <v>#N/A</v>
      </c>
      <c r="P668" s="9" t="str">
        <f t="shared" si="90"/>
        <v/>
      </c>
    </row>
    <row r="669" spans="2:16" x14ac:dyDescent="0.3">
      <c r="B669" s="5"/>
      <c r="C669" s="5"/>
      <c r="D669" s="5"/>
      <c r="E669" t="str">
        <f t="shared" si="86"/>
        <v/>
      </c>
      <c r="F669" t="str">
        <f t="shared" si="87"/>
        <v/>
      </c>
      <c r="G669" t="e">
        <f>IF($C669="Male",VLOOKUP($F669,'Boys CDC 0-20'!$B$2:$F$243,3,FALSE), VLOOKUP($F669,'Girls CDC 0-20'!$B$2:$F$243,3,FALSE))</f>
        <v>#N/A</v>
      </c>
      <c r="H669" t="e">
        <f>IF($C669="Male",VLOOKUP($F669,'Boys CDC 0-20'!$B$2:$F$243,4,FALSE), VLOOKUP($F669,'Girls CDC 0-20'!$B$2:$F$243,4,FALSE))</f>
        <v>#N/A</v>
      </c>
      <c r="I669" t="e">
        <f>IF($C669="Male",VLOOKUP($F669,'Boys CDC 0-20'!$B$2:$F$243,5,FALSE), VLOOKUP($F669,'Girls CDC 0-20'!$B$2:$F$243,5,FALSE))</f>
        <v>#N/A</v>
      </c>
      <c r="J669" s="9" t="str">
        <f t="shared" si="91"/>
        <v/>
      </c>
      <c r="K669" t="str">
        <f t="shared" si="88"/>
        <v/>
      </c>
      <c r="L669" t="str">
        <f t="shared" si="89"/>
        <v/>
      </c>
      <c r="M669">
        <f>1</f>
        <v>1</v>
      </c>
      <c r="N669" t="e">
        <f>IF(C669="Male",IF($K669&lt;1857,VLOOKUP($K669,'WHO Ht Boys 0-5'!$A$2:$E$1858,4,FALSE), VLOOKUP($L669,'WHO2007HtAgeBoys5-19'!$A$2:$E$169,4,FALSE)),IF($K669&lt;1857,VLOOKUP($K669,'Girls WHO 0-5'!$A$2:$E$1858,4,FALSE), VLOOKUP($L669,'Girls WHO 5-19'!$A$2:$E$169,4,FALSE)))</f>
        <v>#N/A</v>
      </c>
      <c r="O669" t="e">
        <f>IF(C669="Male",IF($K669&lt;1857,VLOOKUP($K669,'WHO Ht Boys 0-5'!$A$2:$E$1858,5,FALSE), VLOOKUP($L669,'WHO2007HtAgeBoys5-19'!$A$2:$E$169,5,FALSE)),IF($K669&lt;1857,VLOOKUP($K669,'Girls WHO 0-5'!$A$2:$E$1858,5,FALSE), VLOOKUP($L669,'Girls WHO 5-19'!$A$2:$E$169,5,FALSE)))</f>
        <v>#N/A</v>
      </c>
      <c r="P669" s="9" t="str">
        <f t="shared" si="90"/>
        <v/>
      </c>
    </row>
    <row r="670" spans="2:16" x14ac:dyDescent="0.3">
      <c r="B670" s="5"/>
      <c r="C670" s="5"/>
      <c r="D670" s="5"/>
      <c r="E670" t="str">
        <f t="shared" si="86"/>
        <v/>
      </c>
      <c r="F670" t="str">
        <f t="shared" si="87"/>
        <v/>
      </c>
      <c r="G670" t="e">
        <f>IF($C670="Male",VLOOKUP($F670,'Boys CDC 0-20'!$B$2:$F$243,3,FALSE), VLOOKUP($F670,'Girls CDC 0-20'!$B$2:$F$243,3,FALSE))</f>
        <v>#N/A</v>
      </c>
      <c r="H670" t="e">
        <f>IF($C670="Male",VLOOKUP($F670,'Boys CDC 0-20'!$B$2:$F$243,4,FALSE), VLOOKUP($F670,'Girls CDC 0-20'!$B$2:$F$243,4,FALSE))</f>
        <v>#N/A</v>
      </c>
      <c r="I670" t="e">
        <f>IF($C670="Male",VLOOKUP($F670,'Boys CDC 0-20'!$B$2:$F$243,5,FALSE), VLOOKUP($F670,'Girls CDC 0-20'!$B$2:$F$243,5,FALSE))</f>
        <v>#N/A</v>
      </c>
      <c r="J670" s="9" t="str">
        <f t="shared" si="91"/>
        <v/>
      </c>
      <c r="K670" t="str">
        <f t="shared" si="88"/>
        <v/>
      </c>
      <c r="L670" t="str">
        <f t="shared" si="89"/>
        <v/>
      </c>
      <c r="M670">
        <f>1</f>
        <v>1</v>
      </c>
      <c r="N670" t="e">
        <f>IF(C670="Male",IF($K670&lt;1857,VLOOKUP($K670,'WHO Ht Boys 0-5'!$A$2:$E$1858,4,FALSE), VLOOKUP($L670,'WHO2007HtAgeBoys5-19'!$A$2:$E$169,4,FALSE)),IF($K670&lt;1857,VLOOKUP($K670,'Girls WHO 0-5'!$A$2:$E$1858,4,FALSE), VLOOKUP($L670,'Girls WHO 5-19'!$A$2:$E$169,4,FALSE)))</f>
        <v>#N/A</v>
      </c>
      <c r="O670" t="e">
        <f>IF(C670="Male",IF($K670&lt;1857,VLOOKUP($K670,'WHO Ht Boys 0-5'!$A$2:$E$1858,5,FALSE), VLOOKUP($L670,'WHO2007HtAgeBoys5-19'!$A$2:$E$169,5,FALSE)),IF($K670&lt;1857,VLOOKUP($K670,'Girls WHO 0-5'!$A$2:$E$1858,5,FALSE), VLOOKUP($L670,'Girls WHO 5-19'!$A$2:$E$169,5,FALSE)))</f>
        <v>#N/A</v>
      </c>
      <c r="P670" s="9" t="str">
        <f t="shared" si="90"/>
        <v/>
      </c>
    </row>
    <row r="671" spans="2:16" x14ac:dyDescent="0.3">
      <c r="B671" s="5"/>
      <c r="C671" s="5"/>
      <c r="D671" s="5"/>
      <c r="E671" t="str">
        <f t="shared" si="86"/>
        <v/>
      </c>
      <c r="F671" t="str">
        <f t="shared" si="87"/>
        <v/>
      </c>
      <c r="G671" t="e">
        <f>IF($C671="Male",VLOOKUP($F671,'Boys CDC 0-20'!$B$2:$F$243,3,FALSE), VLOOKUP($F671,'Girls CDC 0-20'!$B$2:$F$243,3,FALSE))</f>
        <v>#N/A</v>
      </c>
      <c r="H671" t="e">
        <f>IF($C671="Male",VLOOKUP($F671,'Boys CDC 0-20'!$B$2:$F$243,4,FALSE), VLOOKUP($F671,'Girls CDC 0-20'!$B$2:$F$243,4,FALSE))</f>
        <v>#N/A</v>
      </c>
      <c r="I671" t="e">
        <f>IF($C671="Male",VLOOKUP($F671,'Boys CDC 0-20'!$B$2:$F$243,5,FALSE), VLOOKUP($F671,'Girls CDC 0-20'!$B$2:$F$243,5,FALSE))</f>
        <v>#N/A</v>
      </c>
      <c r="J671" s="9" t="str">
        <f t="shared" si="91"/>
        <v/>
      </c>
      <c r="K671" t="str">
        <f t="shared" si="88"/>
        <v/>
      </c>
      <c r="L671" t="str">
        <f t="shared" si="89"/>
        <v/>
      </c>
      <c r="M671">
        <f>1</f>
        <v>1</v>
      </c>
      <c r="N671" t="e">
        <f>IF(C671="Male",IF($K671&lt;1857,VLOOKUP($K671,'WHO Ht Boys 0-5'!$A$2:$E$1858,4,FALSE), VLOOKUP($L671,'WHO2007HtAgeBoys5-19'!$A$2:$E$169,4,FALSE)),IF($K671&lt;1857,VLOOKUP($K671,'Girls WHO 0-5'!$A$2:$E$1858,4,FALSE), VLOOKUP($L671,'Girls WHO 5-19'!$A$2:$E$169,4,FALSE)))</f>
        <v>#N/A</v>
      </c>
      <c r="O671" t="e">
        <f>IF(C671="Male",IF($K671&lt;1857,VLOOKUP($K671,'WHO Ht Boys 0-5'!$A$2:$E$1858,5,FALSE), VLOOKUP($L671,'WHO2007HtAgeBoys5-19'!$A$2:$E$169,5,FALSE)),IF($K671&lt;1857,VLOOKUP($K671,'Girls WHO 0-5'!$A$2:$E$1858,5,FALSE), VLOOKUP($L671,'Girls WHO 5-19'!$A$2:$E$169,5,FALSE)))</f>
        <v>#N/A</v>
      </c>
      <c r="P671" s="9" t="str">
        <f t="shared" si="90"/>
        <v/>
      </c>
    </row>
    <row r="672" spans="2:16" x14ac:dyDescent="0.3">
      <c r="B672" s="5"/>
      <c r="C672" s="5"/>
      <c r="D672" s="5"/>
      <c r="E672" t="str">
        <f t="shared" ref="E672:E735" si="92">IF(B672="","",B672*12)</f>
        <v/>
      </c>
      <c r="F672" t="str">
        <f t="shared" ref="F672:F735" si="93">IF(E672=0,0,IF(E672="","",INT(E672)+0.5))</f>
        <v/>
      </c>
      <c r="G672" t="e">
        <f>IF($C672="Male",VLOOKUP($F672,'Boys CDC 0-20'!$B$2:$F$243,3,FALSE), VLOOKUP($F672,'Girls CDC 0-20'!$B$2:$F$243,3,FALSE))</f>
        <v>#N/A</v>
      </c>
      <c r="H672" t="e">
        <f>IF($C672="Male",VLOOKUP($F672,'Boys CDC 0-20'!$B$2:$F$243,4,FALSE), VLOOKUP($F672,'Girls CDC 0-20'!$B$2:$F$243,4,FALSE))</f>
        <v>#N/A</v>
      </c>
      <c r="I672" t="e">
        <f>IF($C672="Male",VLOOKUP($F672,'Boys CDC 0-20'!$B$2:$F$243,5,FALSE), VLOOKUP($F672,'Girls CDC 0-20'!$B$2:$F$243,5,FALSE))</f>
        <v>#N/A</v>
      </c>
      <c r="J672" s="9" t="str">
        <f t="shared" si="91"/>
        <v/>
      </c>
      <c r="K672" t="str">
        <f t="shared" ref="K672:K735" si="94">IF(B672="","",ROUND(B672*365.25,0))</f>
        <v/>
      </c>
      <c r="L672" t="str">
        <f t="shared" ref="L672:L735" si="95">IF(E672="","",ROUND(E672,0))</f>
        <v/>
      </c>
      <c r="M672">
        <f>1</f>
        <v>1</v>
      </c>
      <c r="N672" t="e">
        <f>IF(C672="Male",IF($K672&lt;1857,VLOOKUP($K672,'WHO Ht Boys 0-5'!$A$2:$E$1858,4,FALSE), VLOOKUP($L672,'WHO2007HtAgeBoys5-19'!$A$2:$E$169,4,FALSE)),IF($K672&lt;1857,VLOOKUP($K672,'Girls WHO 0-5'!$A$2:$E$1858,4,FALSE), VLOOKUP($L672,'Girls WHO 5-19'!$A$2:$E$169,4,FALSE)))</f>
        <v>#N/A</v>
      </c>
      <c r="O672" t="e">
        <f>IF(C672="Male",IF($K672&lt;1857,VLOOKUP($K672,'WHO Ht Boys 0-5'!$A$2:$E$1858,5,FALSE), VLOOKUP($L672,'WHO2007HtAgeBoys5-19'!$A$2:$E$169,5,FALSE)),IF($K672&lt;1857,VLOOKUP($K672,'Girls WHO 0-5'!$A$2:$E$1858,5,FALSE), VLOOKUP($L672,'Girls WHO 5-19'!$A$2:$E$169,5,FALSE)))</f>
        <v>#N/A</v>
      </c>
      <c r="P672" s="9" t="str">
        <f t="shared" si="90"/>
        <v/>
      </c>
    </row>
    <row r="673" spans="2:16" x14ac:dyDescent="0.3">
      <c r="B673" s="5"/>
      <c r="C673" s="5"/>
      <c r="D673" s="5"/>
      <c r="E673" t="str">
        <f t="shared" si="92"/>
        <v/>
      </c>
      <c r="F673" t="str">
        <f t="shared" si="93"/>
        <v/>
      </c>
      <c r="G673" t="e">
        <f>IF($C673="Male",VLOOKUP($F673,'Boys CDC 0-20'!$B$2:$F$243,3,FALSE), VLOOKUP($F673,'Girls CDC 0-20'!$B$2:$F$243,3,FALSE))</f>
        <v>#N/A</v>
      </c>
      <c r="H673" t="e">
        <f>IF($C673="Male",VLOOKUP($F673,'Boys CDC 0-20'!$B$2:$F$243,4,FALSE), VLOOKUP($F673,'Girls CDC 0-20'!$B$2:$F$243,4,FALSE))</f>
        <v>#N/A</v>
      </c>
      <c r="I673" t="e">
        <f>IF($C673="Male",VLOOKUP($F673,'Boys CDC 0-20'!$B$2:$F$243,5,FALSE), VLOOKUP($F673,'Girls CDC 0-20'!$B$2:$F$243,5,FALSE))</f>
        <v>#N/A</v>
      </c>
      <c r="J673" s="9" t="str">
        <f t="shared" si="91"/>
        <v/>
      </c>
      <c r="K673" t="str">
        <f t="shared" si="94"/>
        <v/>
      </c>
      <c r="L673" t="str">
        <f t="shared" si="95"/>
        <v/>
      </c>
      <c r="M673">
        <f>1</f>
        <v>1</v>
      </c>
      <c r="N673" t="e">
        <f>IF(C673="Male",IF($K673&lt;1857,VLOOKUP($K673,'WHO Ht Boys 0-5'!$A$2:$E$1858,4,FALSE), VLOOKUP($L673,'WHO2007HtAgeBoys5-19'!$A$2:$E$169,4,FALSE)),IF($K673&lt;1857,VLOOKUP($K673,'Girls WHO 0-5'!$A$2:$E$1858,4,FALSE), VLOOKUP($L673,'Girls WHO 5-19'!$A$2:$E$169,4,FALSE)))</f>
        <v>#N/A</v>
      </c>
      <c r="O673" t="e">
        <f>IF(C673="Male",IF($K673&lt;1857,VLOOKUP($K673,'WHO Ht Boys 0-5'!$A$2:$E$1858,5,FALSE), VLOOKUP($L673,'WHO2007HtAgeBoys5-19'!$A$2:$E$169,5,FALSE)),IF($K673&lt;1857,VLOOKUP($K673,'Girls WHO 0-5'!$A$2:$E$1858,5,FALSE), VLOOKUP($L673,'Girls WHO 5-19'!$A$2:$E$169,5,FALSE)))</f>
        <v>#N/A</v>
      </c>
      <c r="P673" s="9" t="str">
        <f t="shared" si="90"/>
        <v/>
      </c>
    </row>
    <row r="674" spans="2:16" x14ac:dyDescent="0.3">
      <c r="B674" s="5"/>
      <c r="C674" s="5"/>
      <c r="D674" s="5"/>
      <c r="E674" t="str">
        <f t="shared" si="92"/>
        <v/>
      </c>
      <c r="F674" t="str">
        <f t="shared" si="93"/>
        <v/>
      </c>
      <c r="G674" t="e">
        <f>IF($C674="Male",VLOOKUP($F674,'Boys CDC 0-20'!$B$2:$F$243,3,FALSE), VLOOKUP($F674,'Girls CDC 0-20'!$B$2:$F$243,3,FALSE))</f>
        <v>#N/A</v>
      </c>
      <c r="H674" t="e">
        <f>IF($C674="Male",VLOOKUP($F674,'Boys CDC 0-20'!$B$2:$F$243,4,FALSE), VLOOKUP($F674,'Girls CDC 0-20'!$B$2:$F$243,4,FALSE))</f>
        <v>#N/A</v>
      </c>
      <c r="I674" t="e">
        <f>IF($C674="Male",VLOOKUP($F674,'Boys CDC 0-20'!$B$2:$F$243,5,FALSE), VLOOKUP($F674,'Girls CDC 0-20'!$B$2:$F$243,5,FALSE))</f>
        <v>#N/A</v>
      </c>
      <c r="J674" s="9" t="str">
        <f t="shared" si="91"/>
        <v/>
      </c>
      <c r="K674" t="str">
        <f t="shared" si="94"/>
        <v/>
      </c>
      <c r="L674" t="str">
        <f t="shared" si="95"/>
        <v/>
      </c>
      <c r="M674">
        <f>1</f>
        <v>1</v>
      </c>
      <c r="N674" t="e">
        <f>IF(C674="Male",IF($K674&lt;1857,VLOOKUP($K674,'WHO Ht Boys 0-5'!$A$2:$E$1858,4,FALSE), VLOOKUP($L674,'WHO2007HtAgeBoys5-19'!$A$2:$E$169,4,FALSE)),IF($K674&lt;1857,VLOOKUP($K674,'Girls WHO 0-5'!$A$2:$E$1858,4,FALSE), VLOOKUP($L674,'Girls WHO 5-19'!$A$2:$E$169,4,FALSE)))</f>
        <v>#N/A</v>
      </c>
      <c r="O674" t="e">
        <f>IF(C674="Male",IF($K674&lt;1857,VLOOKUP($K674,'WHO Ht Boys 0-5'!$A$2:$E$1858,5,FALSE), VLOOKUP($L674,'WHO2007HtAgeBoys5-19'!$A$2:$E$169,5,FALSE)),IF($K674&lt;1857,VLOOKUP($K674,'Girls WHO 0-5'!$A$2:$E$1858,5,FALSE), VLOOKUP($L674,'Girls WHO 5-19'!$A$2:$E$169,5,FALSE)))</f>
        <v>#N/A</v>
      </c>
      <c r="P674" s="9" t="str">
        <f t="shared" si="90"/>
        <v/>
      </c>
    </row>
    <row r="675" spans="2:16" x14ac:dyDescent="0.3">
      <c r="B675" s="5"/>
      <c r="C675" s="5"/>
      <c r="D675" s="5"/>
      <c r="E675" t="str">
        <f t="shared" si="92"/>
        <v/>
      </c>
      <c r="F675" t="str">
        <f t="shared" si="93"/>
        <v/>
      </c>
      <c r="G675" t="e">
        <f>IF($C675="Male",VLOOKUP($F675,'Boys CDC 0-20'!$B$2:$F$243,3,FALSE), VLOOKUP($F675,'Girls CDC 0-20'!$B$2:$F$243,3,FALSE))</f>
        <v>#N/A</v>
      </c>
      <c r="H675" t="e">
        <f>IF($C675="Male",VLOOKUP($F675,'Boys CDC 0-20'!$B$2:$F$243,4,FALSE), VLOOKUP($F675,'Girls CDC 0-20'!$B$2:$F$243,4,FALSE))</f>
        <v>#N/A</v>
      </c>
      <c r="I675" t="e">
        <f>IF($C675="Male",VLOOKUP($F675,'Boys CDC 0-20'!$B$2:$F$243,5,FALSE), VLOOKUP($F675,'Girls CDC 0-20'!$B$2:$F$243,5,FALSE))</f>
        <v>#N/A</v>
      </c>
      <c r="J675" s="9" t="str">
        <f t="shared" si="91"/>
        <v/>
      </c>
      <c r="K675" t="str">
        <f t="shared" si="94"/>
        <v/>
      </c>
      <c r="L675" t="str">
        <f t="shared" si="95"/>
        <v/>
      </c>
      <c r="M675">
        <f>1</f>
        <v>1</v>
      </c>
      <c r="N675" t="e">
        <f>IF(C675="Male",IF($K675&lt;1857,VLOOKUP($K675,'WHO Ht Boys 0-5'!$A$2:$E$1858,4,FALSE), VLOOKUP($L675,'WHO2007HtAgeBoys5-19'!$A$2:$E$169,4,FALSE)),IF($K675&lt;1857,VLOOKUP($K675,'Girls WHO 0-5'!$A$2:$E$1858,4,FALSE), VLOOKUP($L675,'Girls WHO 5-19'!$A$2:$E$169,4,FALSE)))</f>
        <v>#N/A</v>
      </c>
      <c r="O675" t="e">
        <f>IF(C675="Male",IF($K675&lt;1857,VLOOKUP($K675,'WHO Ht Boys 0-5'!$A$2:$E$1858,5,FALSE), VLOOKUP($L675,'WHO2007HtAgeBoys5-19'!$A$2:$E$169,5,FALSE)),IF($K675&lt;1857,VLOOKUP($K675,'Girls WHO 0-5'!$A$2:$E$1858,5,FALSE), VLOOKUP($L675,'Girls WHO 5-19'!$A$2:$E$169,5,FALSE)))</f>
        <v>#N/A</v>
      </c>
      <c r="P675" s="9" t="str">
        <f t="shared" si="90"/>
        <v/>
      </c>
    </row>
    <row r="676" spans="2:16" x14ac:dyDescent="0.3">
      <c r="B676" s="5"/>
      <c r="C676" s="5"/>
      <c r="D676" s="5"/>
      <c r="E676" t="str">
        <f t="shared" si="92"/>
        <v/>
      </c>
      <c r="F676" t="str">
        <f t="shared" si="93"/>
        <v/>
      </c>
      <c r="G676" t="e">
        <f>IF($C676="Male",VLOOKUP($F676,'Boys CDC 0-20'!$B$2:$F$243,3,FALSE), VLOOKUP($F676,'Girls CDC 0-20'!$B$2:$F$243,3,FALSE))</f>
        <v>#N/A</v>
      </c>
      <c r="H676" t="e">
        <f>IF($C676="Male",VLOOKUP($F676,'Boys CDC 0-20'!$B$2:$F$243,4,FALSE), VLOOKUP($F676,'Girls CDC 0-20'!$B$2:$F$243,4,FALSE))</f>
        <v>#N/A</v>
      </c>
      <c r="I676" t="e">
        <f>IF($C676="Male",VLOOKUP($F676,'Boys CDC 0-20'!$B$2:$F$243,5,FALSE), VLOOKUP($F676,'Girls CDC 0-20'!$B$2:$F$243,5,FALSE))</f>
        <v>#N/A</v>
      </c>
      <c r="J676" s="9" t="str">
        <f t="shared" si="91"/>
        <v/>
      </c>
      <c r="K676" t="str">
        <f t="shared" si="94"/>
        <v/>
      </c>
      <c r="L676" t="str">
        <f t="shared" si="95"/>
        <v/>
      </c>
      <c r="M676">
        <f>1</f>
        <v>1</v>
      </c>
      <c r="N676" t="e">
        <f>IF(C676="Male",IF($K676&lt;1857,VLOOKUP($K676,'WHO Ht Boys 0-5'!$A$2:$E$1858,4,FALSE), VLOOKUP($L676,'WHO2007HtAgeBoys5-19'!$A$2:$E$169,4,FALSE)),IF($K676&lt;1857,VLOOKUP($K676,'Girls WHO 0-5'!$A$2:$E$1858,4,FALSE), VLOOKUP($L676,'Girls WHO 5-19'!$A$2:$E$169,4,FALSE)))</f>
        <v>#N/A</v>
      </c>
      <c r="O676" t="e">
        <f>IF(C676="Male",IF($K676&lt;1857,VLOOKUP($K676,'WHO Ht Boys 0-5'!$A$2:$E$1858,5,FALSE), VLOOKUP($L676,'WHO2007HtAgeBoys5-19'!$A$2:$E$169,5,FALSE)),IF($K676&lt;1857,VLOOKUP($K676,'Girls WHO 0-5'!$A$2:$E$1858,5,FALSE), VLOOKUP($L676,'Girls WHO 5-19'!$A$2:$E$169,5,FALSE)))</f>
        <v>#N/A</v>
      </c>
      <c r="P676" s="9" t="str">
        <f t="shared" si="90"/>
        <v/>
      </c>
    </row>
    <row r="677" spans="2:16" x14ac:dyDescent="0.3">
      <c r="B677" s="5"/>
      <c r="C677" s="5"/>
      <c r="D677" s="5"/>
      <c r="E677" t="str">
        <f t="shared" si="92"/>
        <v/>
      </c>
      <c r="F677" t="str">
        <f t="shared" si="93"/>
        <v/>
      </c>
      <c r="G677" t="e">
        <f>IF($C677="Male",VLOOKUP($F677,'Boys CDC 0-20'!$B$2:$F$243,3,FALSE), VLOOKUP($F677,'Girls CDC 0-20'!$B$2:$F$243,3,FALSE))</f>
        <v>#N/A</v>
      </c>
      <c r="H677" t="e">
        <f>IF($C677="Male",VLOOKUP($F677,'Boys CDC 0-20'!$B$2:$F$243,4,FALSE), VLOOKUP($F677,'Girls CDC 0-20'!$B$2:$F$243,4,FALSE))</f>
        <v>#N/A</v>
      </c>
      <c r="I677" t="e">
        <f>IF($C677="Male",VLOOKUP($F677,'Boys CDC 0-20'!$B$2:$F$243,5,FALSE), VLOOKUP($F677,'Girls CDC 0-20'!$B$2:$F$243,5,FALSE))</f>
        <v>#N/A</v>
      </c>
      <c r="J677" s="9" t="str">
        <f t="shared" si="91"/>
        <v/>
      </c>
      <c r="K677" t="str">
        <f t="shared" si="94"/>
        <v/>
      </c>
      <c r="L677" t="str">
        <f t="shared" si="95"/>
        <v/>
      </c>
      <c r="M677">
        <f>1</f>
        <v>1</v>
      </c>
      <c r="N677" t="e">
        <f>IF(C677="Male",IF($K677&lt;1857,VLOOKUP($K677,'WHO Ht Boys 0-5'!$A$2:$E$1858,4,FALSE), VLOOKUP($L677,'WHO2007HtAgeBoys5-19'!$A$2:$E$169,4,FALSE)),IF($K677&lt;1857,VLOOKUP($K677,'Girls WHO 0-5'!$A$2:$E$1858,4,FALSE), VLOOKUP($L677,'Girls WHO 5-19'!$A$2:$E$169,4,FALSE)))</f>
        <v>#N/A</v>
      </c>
      <c r="O677" t="e">
        <f>IF(C677="Male",IF($K677&lt;1857,VLOOKUP($K677,'WHO Ht Boys 0-5'!$A$2:$E$1858,5,FALSE), VLOOKUP($L677,'WHO2007HtAgeBoys5-19'!$A$2:$E$169,5,FALSE)),IF($K677&lt;1857,VLOOKUP($K677,'Girls WHO 0-5'!$A$2:$E$1858,5,FALSE), VLOOKUP($L677,'Girls WHO 5-19'!$A$2:$E$169,5,FALSE)))</f>
        <v>#N/A</v>
      </c>
      <c r="P677" s="9" t="str">
        <f t="shared" si="90"/>
        <v/>
      </c>
    </row>
    <row r="678" spans="2:16" x14ac:dyDescent="0.3">
      <c r="B678" s="5"/>
      <c r="C678" s="5"/>
      <c r="D678" s="5"/>
      <c r="E678" t="str">
        <f t="shared" si="92"/>
        <v/>
      </c>
      <c r="F678" t="str">
        <f t="shared" si="93"/>
        <v/>
      </c>
      <c r="G678" t="e">
        <f>IF($C678="Male",VLOOKUP($F678,'Boys CDC 0-20'!$B$2:$F$243,3,FALSE), VLOOKUP($F678,'Girls CDC 0-20'!$B$2:$F$243,3,FALSE))</f>
        <v>#N/A</v>
      </c>
      <c r="H678" t="e">
        <f>IF($C678="Male",VLOOKUP($F678,'Boys CDC 0-20'!$B$2:$F$243,4,FALSE), VLOOKUP($F678,'Girls CDC 0-20'!$B$2:$F$243,4,FALSE))</f>
        <v>#N/A</v>
      </c>
      <c r="I678" t="e">
        <f>IF($C678="Male",VLOOKUP($F678,'Boys CDC 0-20'!$B$2:$F$243,5,FALSE), VLOOKUP($F678,'Girls CDC 0-20'!$B$2:$F$243,5,FALSE))</f>
        <v>#N/A</v>
      </c>
      <c r="J678" s="9" t="str">
        <f t="shared" si="91"/>
        <v/>
      </c>
      <c r="K678" t="str">
        <f t="shared" si="94"/>
        <v/>
      </c>
      <c r="L678" t="str">
        <f t="shared" si="95"/>
        <v/>
      </c>
      <c r="M678">
        <f>1</f>
        <v>1</v>
      </c>
      <c r="N678" t="e">
        <f>IF(C678="Male",IF($K678&lt;1857,VLOOKUP($K678,'WHO Ht Boys 0-5'!$A$2:$E$1858,4,FALSE), VLOOKUP($L678,'WHO2007HtAgeBoys5-19'!$A$2:$E$169,4,FALSE)),IF($K678&lt;1857,VLOOKUP($K678,'Girls WHO 0-5'!$A$2:$E$1858,4,FALSE), VLOOKUP($L678,'Girls WHO 5-19'!$A$2:$E$169,4,FALSE)))</f>
        <v>#N/A</v>
      </c>
      <c r="O678" t="e">
        <f>IF(C678="Male",IF($K678&lt;1857,VLOOKUP($K678,'WHO Ht Boys 0-5'!$A$2:$E$1858,5,FALSE), VLOOKUP($L678,'WHO2007HtAgeBoys5-19'!$A$2:$E$169,5,FALSE)),IF($K678&lt;1857,VLOOKUP($K678,'Girls WHO 0-5'!$A$2:$E$1858,5,FALSE), VLOOKUP($L678,'Girls WHO 5-19'!$A$2:$E$169,5,FALSE)))</f>
        <v>#N/A</v>
      </c>
      <c r="P678" s="9" t="str">
        <f t="shared" si="90"/>
        <v/>
      </c>
    </row>
    <row r="679" spans="2:16" x14ac:dyDescent="0.3">
      <c r="B679" s="5"/>
      <c r="C679" s="5"/>
      <c r="D679" s="5"/>
      <c r="E679" t="str">
        <f t="shared" si="92"/>
        <v/>
      </c>
      <c r="F679" t="str">
        <f t="shared" si="93"/>
        <v/>
      </c>
      <c r="G679" t="e">
        <f>IF($C679="Male",VLOOKUP($F679,'Boys CDC 0-20'!$B$2:$F$243,3,FALSE), VLOOKUP($F679,'Girls CDC 0-20'!$B$2:$F$243,3,FALSE))</f>
        <v>#N/A</v>
      </c>
      <c r="H679" t="e">
        <f>IF($C679="Male",VLOOKUP($F679,'Boys CDC 0-20'!$B$2:$F$243,4,FALSE), VLOOKUP($F679,'Girls CDC 0-20'!$B$2:$F$243,4,FALSE))</f>
        <v>#N/A</v>
      </c>
      <c r="I679" t="e">
        <f>IF($C679="Male",VLOOKUP($F679,'Boys CDC 0-20'!$B$2:$F$243,5,FALSE), VLOOKUP($F679,'Girls CDC 0-20'!$B$2:$F$243,5,FALSE))</f>
        <v>#N/A</v>
      </c>
      <c r="J679" s="9" t="str">
        <f t="shared" si="91"/>
        <v/>
      </c>
      <c r="K679" t="str">
        <f t="shared" si="94"/>
        <v/>
      </c>
      <c r="L679" t="str">
        <f t="shared" si="95"/>
        <v/>
      </c>
      <c r="M679">
        <f>1</f>
        <v>1</v>
      </c>
      <c r="N679" t="e">
        <f>IF(C679="Male",IF($K679&lt;1857,VLOOKUP($K679,'WHO Ht Boys 0-5'!$A$2:$E$1858,4,FALSE), VLOOKUP($L679,'WHO2007HtAgeBoys5-19'!$A$2:$E$169,4,FALSE)),IF($K679&lt;1857,VLOOKUP($K679,'Girls WHO 0-5'!$A$2:$E$1858,4,FALSE), VLOOKUP($L679,'Girls WHO 5-19'!$A$2:$E$169,4,FALSE)))</f>
        <v>#N/A</v>
      </c>
      <c r="O679" t="e">
        <f>IF(C679="Male",IF($K679&lt;1857,VLOOKUP($K679,'WHO Ht Boys 0-5'!$A$2:$E$1858,5,FALSE), VLOOKUP($L679,'WHO2007HtAgeBoys5-19'!$A$2:$E$169,5,FALSE)),IF($K679&lt;1857,VLOOKUP($K679,'Girls WHO 0-5'!$A$2:$E$1858,5,FALSE), VLOOKUP($L679,'Girls WHO 5-19'!$A$2:$E$169,5,FALSE)))</f>
        <v>#N/A</v>
      </c>
      <c r="P679" s="9" t="str">
        <f t="shared" si="90"/>
        <v/>
      </c>
    </row>
    <row r="680" spans="2:16" x14ac:dyDescent="0.3">
      <c r="B680" s="5"/>
      <c r="C680" s="5"/>
      <c r="D680" s="5"/>
      <c r="E680" t="str">
        <f t="shared" si="92"/>
        <v/>
      </c>
      <c r="F680" t="str">
        <f t="shared" si="93"/>
        <v/>
      </c>
      <c r="G680" t="e">
        <f>IF($C680="Male",VLOOKUP($F680,'Boys CDC 0-20'!$B$2:$F$243,3,FALSE), VLOOKUP($F680,'Girls CDC 0-20'!$B$2:$F$243,3,FALSE))</f>
        <v>#N/A</v>
      </c>
      <c r="H680" t="e">
        <f>IF($C680="Male",VLOOKUP($F680,'Boys CDC 0-20'!$B$2:$F$243,4,FALSE), VLOOKUP($F680,'Girls CDC 0-20'!$B$2:$F$243,4,FALSE))</f>
        <v>#N/A</v>
      </c>
      <c r="I680" t="e">
        <f>IF($C680="Male",VLOOKUP($F680,'Boys CDC 0-20'!$B$2:$F$243,5,FALSE), VLOOKUP($F680,'Girls CDC 0-20'!$B$2:$F$243,5,FALSE))</f>
        <v>#N/A</v>
      </c>
      <c r="J680" s="9" t="str">
        <f t="shared" si="91"/>
        <v/>
      </c>
      <c r="K680" t="str">
        <f t="shared" si="94"/>
        <v/>
      </c>
      <c r="L680" t="str">
        <f t="shared" si="95"/>
        <v/>
      </c>
      <c r="M680">
        <f>1</f>
        <v>1</v>
      </c>
      <c r="N680" t="e">
        <f>IF(C680="Male",IF($K680&lt;1857,VLOOKUP($K680,'WHO Ht Boys 0-5'!$A$2:$E$1858,4,FALSE), VLOOKUP($L680,'WHO2007HtAgeBoys5-19'!$A$2:$E$169,4,FALSE)),IF($K680&lt;1857,VLOOKUP($K680,'Girls WHO 0-5'!$A$2:$E$1858,4,FALSE), VLOOKUP($L680,'Girls WHO 5-19'!$A$2:$E$169,4,FALSE)))</f>
        <v>#N/A</v>
      </c>
      <c r="O680" t="e">
        <f>IF(C680="Male",IF($K680&lt;1857,VLOOKUP($K680,'WHO Ht Boys 0-5'!$A$2:$E$1858,5,FALSE), VLOOKUP($L680,'WHO2007HtAgeBoys5-19'!$A$2:$E$169,5,FALSE)),IF($K680&lt;1857,VLOOKUP($K680,'Girls WHO 0-5'!$A$2:$E$1858,5,FALSE), VLOOKUP($L680,'Girls WHO 5-19'!$A$2:$E$169,5,FALSE)))</f>
        <v>#N/A</v>
      </c>
      <c r="P680" s="9" t="str">
        <f t="shared" si="90"/>
        <v/>
      </c>
    </row>
    <row r="681" spans="2:16" x14ac:dyDescent="0.3">
      <c r="B681" s="5"/>
      <c r="C681" s="5"/>
      <c r="D681" s="5"/>
      <c r="E681" t="str">
        <f t="shared" si="92"/>
        <v/>
      </c>
      <c r="F681" t="str">
        <f t="shared" si="93"/>
        <v/>
      </c>
      <c r="G681" t="e">
        <f>IF($C681="Male",VLOOKUP($F681,'Boys CDC 0-20'!$B$2:$F$243,3,FALSE), VLOOKUP($F681,'Girls CDC 0-20'!$B$2:$F$243,3,FALSE))</f>
        <v>#N/A</v>
      </c>
      <c r="H681" t="e">
        <f>IF($C681="Male",VLOOKUP($F681,'Boys CDC 0-20'!$B$2:$F$243,4,FALSE), VLOOKUP($F681,'Girls CDC 0-20'!$B$2:$F$243,4,FALSE))</f>
        <v>#N/A</v>
      </c>
      <c r="I681" t="e">
        <f>IF($C681="Male",VLOOKUP($F681,'Boys CDC 0-20'!$B$2:$F$243,5,FALSE), VLOOKUP($F681,'Girls CDC 0-20'!$B$2:$F$243,5,FALSE))</f>
        <v>#N/A</v>
      </c>
      <c r="J681" s="9" t="str">
        <f t="shared" si="91"/>
        <v/>
      </c>
      <c r="K681" t="str">
        <f t="shared" si="94"/>
        <v/>
      </c>
      <c r="L681" t="str">
        <f t="shared" si="95"/>
        <v/>
      </c>
      <c r="M681">
        <f>1</f>
        <v>1</v>
      </c>
      <c r="N681" t="e">
        <f>IF(C681="Male",IF($K681&lt;1857,VLOOKUP($K681,'WHO Ht Boys 0-5'!$A$2:$E$1858,4,FALSE), VLOOKUP($L681,'WHO2007HtAgeBoys5-19'!$A$2:$E$169,4,FALSE)),IF($K681&lt;1857,VLOOKUP($K681,'Girls WHO 0-5'!$A$2:$E$1858,4,FALSE), VLOOKUP($L681,'Girls WHO 5-19'!$A$2:$E$169,4,FALSE)))</f>
        <v>#N/A</v>
      </c>
      <c r="O681" t="e">
        <f>IF(C681="Male",IF($K681&lt;1857,VLOOKUP($K681,'WHO Ht Boys 0-5'!$A$2:$E$1858,5,FALSE), VLOOKUP($L681,'WHO2007HtAgeBoys5-19'!$A$2:$E$169,5,FALSE)),IF($K681&lt;1857,VLOOKUP($K681,'Girls WHO 0-5'!$A$2:$E$1858,5,FALSE), VLOOKUP($L681,'Girls WHO 5-19'!$A$2:$E$169,5,FALSE)))</f>
        <v>#N/A</v>
      </c>
      <c r="P681" s="9" t="str">
        <f t="shared" si="90"/>
        <v/>
      </c>
    </row>
    <row r="682" spans="2:16" x14ac:dyDescent="0.3">
      <c r="B682" s="5"/>
      <c r="C682" s="5"/>
      <c r="D682" s="5"/>
      <c r="E682" t="str">
        <f t="shared" si="92"/>
        <v/>
      </c>
      <c r="F682" t="str">
        <f t="shared" si="93"/>
        <v/>
      </c>
      <c r="G682" t="e">
        <f>IF($C682="Male",VLOOKUP($F682,'Boys CDC 0-20'!$B$2:$F$243,3,FALSE), VLOOKUP($F682,'Girls CDC 0-20'!$B$2:$F$243,3,FALSE))</f>
        <v>#N/A</v>
      </c>
      <c r="H682" t="e">
        <f>IF($C682="Male",VLOOKUP($F682,'Boys CDC 0-20'!$B$2:$F$243,4,FALSE), VLOOKUP($F682,'Girls CDC 0-20'!$B$2:$F$243,4,FALSE))</f>
        <v>#N/A</v>
      </c>
      <c r="I682" t="e">
        <f>IF($C682="Male",VLOOKUP($F682,'Boys CDC 0-20'!$B$2:$F$243,5,FALSE), VLOOKUP($F682,'Girls CDC 0-20'!$B$2:$F$243,5,FALSE))</f>
        <v>#N/A</v>
      </c>
      <c r="J682" s="9" t="str">
        <f t="shared" si="91"/>
        <v/>
      </c>
      <c r="K682" t="str">
        <f t="shared" si="94"/>
        <v/>
      </c>
      <c r="L682" t="str">
        <f t="shared" si="95"/>
        <v/>
      </c>
      <c r="M682">
        <f>1</f>
        <v>1</v>
      </c>
      <c r="N682" t="e">
        <f>IF(C682="Male",IF($K682&lt;1857,VLOOKUP($K682,'WHO Ht Boys 0-5'!$A$2:$E$1858,4,FALSE), VLOOKUP($L682,'WHO2007HtAgeBoys5-19'!$A$2:$E$169,4,FALSE)),IF($K682&lt;1857,VLOOKUP($K682,'Girls WHO 0-5'!$A$2:$E$1858,4,FALSE), VLOOKUP($L682,'Girls WHO 5-19'!$A$2:$E$169,4,FALSE)))</f>
        <v>#N/A</v>
      </c>
      <c r="O682" t="e">
        <f>IF(C682="Male",IF($K682&lt;1857,VLOOKUP($K682,'WHO Ht Boys 0-5'!$A$2:$E$1858,5,FALSE), VLOOKUP($L682,'WHO2007HtAgeBoys5-19'!$A$2:$E$169,5,FALSE)),IF($K682&lt;1857,VLOOKUP($K682,'Girls WHO 0-5'!$A$2:$E$1858,5,FALSE), VLOOKUP($L682,'Girls WHO 5-19'!$A$2:$E$169,5,FALSE)))</f>
        <v>#N/A</v>
      </c>
      <c r="P682" s="9" t="str">
        <f t="shared" si="90"/>
        <v/>
      </c>
    </row>
    <row r="683" spans="2:16" x14ac:dyDescent="0.3">
      <c r="B683" s="5"/>
      <c r="C683" s="5"/>
      <c r="D683" s="5"/>
      <c r="E683" t="str">
        <f t="shared" si="92"/>
        <v/>
      </c>
      <c r="F683" t="str">
        <f t="shared" si="93"/>
        <v/>
      </c>
      <c r="G683" t="e">
        <f>IF($C683="Male",VLOOKUP($F683,'Boys CDC 0-20'!$B$2:$F$243,3,FALSE), VLOOKUP($F683,'Girls CDC 0-20'!$B$2:$F$243,3,FALSE))</f>
        <v>#N/A</v>
      </c>
      <c r="H683" t="e">
        <f>IF($C683="Male",VLOOKUP($F683,'Boys CDC 0-20'!$B$2:$F$243,4,FALSE), VLOOKUP($F683,'Girls CDC 0-20'!$B$2:$F$243,4,FALSE))</f>
        <v>#N/A</v>
      </c>
      <c r="I683" t="e">
        <f>IF($C683="Male",VLOOKUP($F683,'Boys CDC 0-20'!$B$2:$F$243,5,FALSE), VLOOKUP($F683,'Girls CDC 0-20'!$B$2:$F$243,5,FALSE))</f>
        <v>#N/A</v>
      </c>
      <c r="J683" s="9" t="str">
        <f t="shared" si="91"/>
        <v/>
      </c>
      <c r="K683" t="str">
        <f t="shared" si="94"/>
        <v/>
      </c>
      <c r="L683" t="str">
        <f t="shared" si="95"/>
        <v/>
      </c>
      <c r="M683">
        <f>1</f>
        <v>1</v>
      </c>
      <c r="N683" t="e">
        <f>IF(C683="Male",IF($K683&lt;1857,VLOOKUP($K683,'WHO Ht Boys 0-5'!$A$2:$E$1858,4,FALSE), VLOOKUP($L683,'WHO2007HtAgeBoys5-19'!$A$2:$E$169,4,FALSE)),IF($K683&lt;1857,VLOOKUP($K683,'Girls WHO 0-5'!$A$2:$E$1858,4,FALSE), VLOOKUP($L683,'Girls WHO 5-19'!$A$2:$E$169,4,FALSE)))</f>
        <v>#N/A</v>
      </c>
      <c r="O683" t="e">
        <f>IF(C683="Male",IF($K683&lt;1857,VLOOKUP($K683,'WHO Ht Boys 0-5'!$A$2:$E$1858,5,FALSE), VLOOKUP($L683,'WHO2007HtAgeBoys5-19'!$A$2:$E$169,5,FALSE)),IF($K683&lt;1857,VLOOKUP($K683,'Girls WHO 0-5'!$A$2:$E$1858,5,FALSE), VLOOKUP($L683,'Girls WHO 5-19'!$A$2:$E$169,5,FALSE)))</f>
        <v>#N/A</v>
      </c>
      <c r="P683" s="9" t="str">
        <f t="shared" si="90"/>
        <v/>
      </c>
    </row>
    <row r="684" spans="2:16" x14ac:dyDescent="0.3">
      <c r="B684" s="5"/>
      <c r="C684" s="5"/>
      <c r="D684" s="5"/>
      <c r="E684" t="str">
        <f t="shared" si="92"/>
        <v/>
      </c>
      <c r="F684" t="str">
        <f t="shared" si="93"/>
        <v/>
      </c>
      <c r="G684" t="e">
        <f>IF($C684="Male",VLOOKUP($F684,'Boys CDC 0-20'!$B$2:$F$243,3,FALSE), VLOOKUP($F684,'Girls CDC 0-20'!$B$2:$F$243,3,FALSE))</f>
        <v>#N/A</v>
      </c>
      <c r="H684" t="e">
        <f>IF($C684="Male",VLOOKUP($F684,'Boys CDC 0-20'!$B$2:$F$243,4,FALSE), VLOOKUP($F684,'Girls CDC 0-20'!$B$2:$F$243,4,FALSE))</f>
        <v>#N/A</v>
      </c>
      <c r="I684" t="e">
        <f>IF($C684="Male",VLOOKUP($F684,'Boys CDC 0-20'!$B$2:$F$243,5,FALSE), VLOOKUP($F684,'Girls CDC 0-20'!$B$2:$F$243,5,FALSE))</f>
        <v>#N/A</v>
      </c>
      <c r="J684" s="9" t="str">
        <f t="shared" si="91"/>
        <v/>
      </c>
      <c r="K684" t="str">
        <f t="shared" si="94"/>
        <v/>
      </c>
      <c r="L684" t="str">
        <f t="shared" si="95"/>
        <v/>
      </c>
      <c r="M684">
        <f>1</f>
        <v>1</v>
      </c>
      <c r="N684" t="e">
        <f>IF(C684="Male",IF($K684&lt;1857,VLOOKUP($K684,'WHO Ht Boys 0-5'!$A$2:$E$1858,4,FALSE), VLOOKUP($L684,'WHO2007HtAgeBoys5-19'!$A$2:$E$169,4,FALSE)),IF($K684&lt;1857,VLOOKUP($K684,'Girls WHO 0-5'!$A$2:$E$1858,4,FALSE), VLOOKUP($L684,'Girls WHO 5-19'!$A$2:$E$169,4,FALSE)))</f>
        <v>#N/A</v>
      </c>
      <c r="O684" t="e">
        <f>IF(C684="Male",IF($K684&lt;1857,VLOOKUP($K684,'WHO Ht Boys 0-5'!$A$2:$E$1858,5,FALSE), VLOOKUP($L684,'WHO2007HtAgeBoys5-19'!$A$2:$E$169,5,FALSE)),IF($K684&lt;1857,VLOOKUP($K684,'Girls WHO 0-5'!$A$2:$E$1858,5,FALSE), VLOOKUP($L684,'Girls WHO 5-19'!$A$2:$E$169,5,FALSE)))</f>
        <v>#N/A</v>
      </c>
      <c r="P684" s="9" t="str">
        <f t="shared" si="90"/>
        <v/>
      </c>
    </row>
    <row r="685" spans="2:16" x14ac:dyDescent="0.3">
      <c r="B685" s="5"/>
      <c r="C685" s="5"/>
      <c r="D685" s="5"/>
      <c r="E685" t="str">
        <f t="shared" si="92"/>
        <v/>
      </c>
      <c r="F685" t="str">
        <f t="shared" si="93"/>
        <v/>
      </c>
      <c r="G685" t="e">
        <f>IF($C685="Male",VLOOKUP($F685,'Boys CDC 0-20'!$B$2:$F$243,3,FALSE), VLOOKUP($F685,'Girls CDC 0-20'!$B$2:$F$243,3,FALSE))</f>
        <v>#N/A</v>
      </c>
      <c r="H685" t="e">
        <f>IF($C685="Male",VLOOKUP($F685,'Boys CDC 0-20'!$B$2:$F$243,4,FALSE), VLOOKUP($F685,'Girls CDC 0-20'!$B$2:$F$243,4,FALSE))</f>
        <v>#N/A</v>
      </c>
      <c r="I685" t="e">
        <f>IF($C685="Male",VLOOKUP($F685,'Boys CDC 0-20'!$B$2:$F$243,5,FALSE), VLOOKUP($F685,'Girls CDC 0-20'!$B$2:$F$243,5,FALSE))</f>
        <v>#N/A</v>
      </c>
      <c r="J685" s="9" t="str">
        <f t="shared" si="91"/>
        <v/>
      </c>
      <c r="K685" t="str">
        <f t="shared" si="94"/>
        <v/>
      </c>
      <c r="L685" t="str">
        <f t="shared" si="95"/>
        <v/>
      </c>
      <c r="M685">
        <f>1</f>
        <v>1</v>
      </c>
      <c r="N685" t="e">
        <f>IF(C685="Male",IF($K685&lt;1857,VLOOKUP($K685,'WHO Ht Boys 0-5'!$A$2:$E$1858,4,FALSE), VLOOKUP($L685,'WHO2007HtAgeBoys5-19'!$A$2:$E$169,4,FALSE)),IF($K685&lt;1857,VLOOKUP($K685,'Girls WHO 0-5'!$A$2:$E$1858,4,FALSE), VLOOKUP($L685,'Girls WHO 5-19'!$A$2:$E$169,4,FALSE)))</f>
        <v>#N/A</v>
      </c>
      <c r="O685" t="e">
        <f>IF(C685="Male",IF($K685&lt;1857,VLOOKUP($K685,'WHO Ht Boys 0-5'!$A$2:$E$1858,5,FALSE), VLOOKUP($L685,'WHO2007HtAgeBoys5-19'!$A$2:$E$169,5,FALSE)),IF($K685&lt;1857,VLOOKUP($K685,'Girls WHO 0-5'!$A$2:$E$1858,5,FALSE), VLOOKUP($L685,'Girls WHO 5-19'!$A$2:$E$169,5,FALSE)))</f>
        <v>#N/A</v>
      </c>
      <c r="P685" s="9" t="str">
        <f t="shared" si="90"/>
        <v/>
      </c>
    </row>
    <row r="686" spans="2:16" x14ac:dyDescent="0.3">
      <c r="B686" s="5"/>
      <c r="C686" s="5"/>
      <c r="D686" s="5"/>
      <c r="E686" t="str">
        <f t="shared" si="92"/>
        <v/>
      </c>
      <c r="F686" t="str">
        <f t="shared" si="93"/>
        <v/>
      </c>
      <c r="G686" t="e">
        <f>IF($C686="Male",VLOOKUP($F686,'Boys CDC 0-20'!$B$2:$F$243,3,FALSE), VLOOKUP($F686,'Girls CDC 0-20'!$B$2:$F$243,3,FALSE))</f>
        <v>#N/A</v>
      </c>
      <c r="H686" t="e">
        <f>IF($C686="Male",VLOOKUP($F686,'Boys CDC 0-20'!$B$2:$F$243,4,FALSE), VLOOKUP($F686,'Girls CDC 0-20'!$B$2:$F$243,4,FALSE))</f>
        <v>#N/A</v>
      </c>
      <c r="I686" t="e">
        <f>IF($C686="Male",VLOOKUP($F686,'Boys CDC 0-20'!$B$2:$F$243,5,FALSE), VLOOKUP($F686,'Girls CDC 0-20'!$B$2:$F$243,5,FALSE))</f>
        <v>#N/A</v>
      </c>
      <c r="J686" s="9" t="str">
        <f t="shared" si="91"/>
        <v/>
      </c>
      <c r="K686" t="str">
        <f t="shared" si="94"/>
        <v/>
      </c>
      <c r="L686" t="str">
        <f t="shared" si="95"/>
        <v/>
      </c>
      <c r="M686">
        <f>1</f>
        <v>1</v>
      </c>
      <c r="N686" t="e">
        <f>IF(C686="Male",IF($K686&lt;1857,VLOOKUP($K686,'WHO Ht Boys 0-5'!$A$2:$E$1858,4,FALSE), VLOOKUP($L686,'WHO2007HtAgeBoys5-19'!$A$2:$E$169,4,FALSE)),IF($K686&lt;1857,VLOOKUP($K686,'Girls WHO 0-5'!$A$2:$E$1858,4,FALSE), VLOOKUP($L686,'Girls WHO 5-19'!$A$2:$E$169,4,FALSE)))</f>
        <v>#N/A</v>
      </c>
      <c r="O686" t="e">
        <f>IF(C686="Male",IF($K686&lt;1857,VLOOKUP($K686,'WHO Ht Boys 0-5'!$A$2:$E$1858,5,FALSE), VLOOKUP($L686,'WHO2007HtAgeBoys5-19'!$A$2:$E$169,5,FALSE)),IF($K686&lt;1857,VLOOKUP($K686,'Girls WHO 0-5'!$A$2:$E$1858,5,FALSE), VLOOKUP($L686,'Girls WHO 5-19'!$A$2:$E$169,5,FALSE)))</f>
        <v>#N/A</v>
      </c>
      <c r="P686" s="9" t="str">
        <f t="shared" si="90"/>
        <v/>
      </c>
    </row>
    <row r="687" spans="2:16" x14ac:dyDescent="0.3">
      <c r="B687" s="5"/>
      <c r="C687" s="5"/>
      <c r="D687" s="5"/>
      <c r="E687" t="str">
        <f t="shared" si="92"/>
        <v/>
      </c>
      <c r="F687" t="str">
        <f t="shared" si="93"/>
        <v/>
      </c>
      <c r="G687" t="e">
        <f>IF($C687="Male",VLOOKUP($F687,'Boys CDC 0-20'!$B$2:$F$243,3,FALSE), VLOOKUP($F687,'Girls CDC 0-20'!$B$2:$F$243,3,FALSE))</f>
        <v>#N/A</v>
      </c>
      <c r="H687" t="e">
        <f>IF($C687="Male",VLOOKUP($F687,'Boys CDC 0-20'!$B$2:$F$243,4,FALSE), VLOOKUP($F687,'Girls CDC 0-20'!$B$2:$F$243,4,FALSE))</f>
        <v>#N/A</v>
      </c>
      <c r="I687" t="e">
        <f>IF($C687="Male",VLOOKUP($F687,'Boys CDC 0-20'!$B$2:$F$243,5,FALSE), VLOOKUP($F687,'Girls CDC 0-20'!$B$2:$F$243,5,FALSE))</f>
        <v>#N/A</v>
      </c>
      <c r="J687" s="9" t="str">
        <f t="shared" si="91"/>
        <v/>
      </c>
      <c r="K687" t="str">
        <f t="shared" si="94"/>
        <v/>
      </c>
      <c r="L687" t="str">
        <f t="shared" si="95"/>
        <v/>
      </c>
      <c r="M687">
        <f>1</f>
        <v>1</v>
      </c>
      <c r="N687" t="e">
        <f>IF(C687="Male",IF($K687&lt;1857,VLOOKUP($K687,'WHO Ht Boys 0-5'!$A$2:$E$1858,4,FALSE), VLOOKUP($L687,'WHO2007HtAgeBoys5-19'!$A$2:$E$169,4,FALSE)),IF($K687&lt;1857,VLOOKUP($K687,'Girls WHO 0-5'!$A$2:$E$1858,4,FALSE), VLOOKUP($L687,'Girls WHO 5-19'!$A$2:$E$169,4,FALSE)))</f>
        <v>#N/A</v>
      </c>
      <c r="O687" t="e">
        <f>IF(C687="Male",IF($K687&lt;1857,VLOOKUP($K687,'WHO Ht Boys 0-5'!$A$2:$E$1858,5,FALSE), VLOOKUP($L687,'WHO2007HtAgeBoys5-19'!$A$2:$E$169,5,FALSE)),IF($K687&lt;1857,VLOOKUP($K687,'Girls WHO 0-5'!$A$2:$E$1858,5,FALSE), VLOOKUP($L687,'Girls WHO 5-19'!$A$2:$E$169,5,FALSE)))</f>
        <v>#N/A</v>
      </c>
      <c r="P687" s="9" t="str">
        <f t="shared" si="90"/>
        <v/>
      </c>
    </row>
    <row r="688" spans="2:16" x14ac:dyDescent="0.3">
      <c r="B688" s="5"/>
      <c r="C688" s="5"/>
      <c r="D688" s="5"/>
      <c r="E688" t="str">
        <f t="shared" si="92"/>
        <v/>
      </c>
      <c r="F688" t="str">
        <f t="shared" si="93"/>
        <v/>
      </c>
      <c r="G688" t="e">
        <f>IF($C688="Male",VLOOKUP($F688,'Boys CDC 0-20'!$B$2:$F$243,3,FALSE), VLOOKUP($F688,'Girls CDC 0-20'!$B$2:$F$243,3,FALSE))</f>
        <v>#N/A</v>
      </c>
      <c r="H688" t="e">
        <f>IF($C688="Male",VLOOKUP($F688,'Boys CDC 0-20'!$B$2:$F$243,4,FALSE), VLOOKUP($F688,'Girls CDC 0-20'!$B$2:$F$243,4,FALSE))</f>
        <v>#N/A</v>
      </c>
      <c r="I688" t="e">
        <f>IF($C688="Male",VLOOKUP($F688,'Boys CDC 0-20'!$B$2:$F$243,5,FALSE), VLOOKUP($F688,'Girls CDC 0-20'!$B$2:$F$243,5,FALSE))</f>
        <v>#N/A</v>
      </c>
      <c r="J688" s="9" t="str">
        <f t="shared" si="91"/>
        <v/>
      </c>
      <c r="K688" t="str">
        <f t="shared" si="94"/>
        <v/>
      </c>
      <c r="L688" t="str">
        <f t="shared" si="95"/>
        <v/>
      </c>
      <c r="M688">
        <f>1</f>
        <v>1</v>
      </c>
      <c r="N688" t="e">
        <f>IF(C688="Male",IF($K688&lt;1857,VLOOKUP($K688,'WHO Ht Boys 0-5'!$A$2:$E$1858,4,FALSE), VLOOKUP($L688,'WHO2007HtAgeBoys5-19'!$A$2:$E$169,4,FALSE)),IF($K688&lt;1857,VLOOKUP($K688,'Girls WHO 0-5'!$A$2:$E$1858,4,FALSE), VLOOKUP($L688,'Girls WHO 5-19'!$A$2:$E$169,4,FALSE)))</f>
        <v>#N/A</v>
      </c>
      <c r="O688" t="e">
        <f>IF(C688="Male",IF($K688&lt;1857,VLOOKUP($K688,'WHO Ht Boys 0-5'!$A$2:$E$1858,5,FALSE), VLOOKUP($L688,'WHO2007HtAgeBoys5-19'!$A$2:$E$169,5,FALSE)),IF($K688&lt;1857,VLOOKUP($K688,'Girls WHO 0-5'!$A$2:$E$1858,5,FALSE), VLOOKUP($L688,'Girls WHO 5-19'!$A$2:$E$169,5,FALSE)))</f>
        <v>#N/A</v>
      </c>
      <c r="P688" s="9" t="str">
        <f t="shared" si="90"/>
        <v/>
      </c>
    </row>
    <row r="689" spans="2:16" x14ac:dyDescent="0.3">
      <c r="B689" s="5"/>
      <c r="C689" s="5"/>
      <c r="D689" s="5"/>
      <c r="E689" t="str">
        <f t="shared" si="92"/>
        <v/>
      </c>
      <c r="F689" t="str">
        <f t="shared" si="93"/>
        <v/>
      </c>
      <c r="G689" t="e">
        <f>IF($C689="Male",VLOOKUP($F689,'Boys CDC 0-20'!$B$2:$F$243,3,FALSE), VLOOKUP($F689,'Girls CDC 0-20'!$B$2:$F$243,3,FALSE))</f>
        <v>#N/A</v>
      </c>
      <c r="H689" t="e">
        <f>IF($C689="Male",VLOOKUP($F689,'Boys CDC 0-20'!$B$2:$F$243,4,FALSE), VLOOKUP($F689,'Girls CDC 0-20'!$B$2:$F$243,4,FALSE))</f>
        <v>#N/A</v>
      </c>
      <c r="I689" t="e">
        <f>IF($C689="Male",VLOOKUP($F689,'Boys CDC 0-20'!$B$2:$F$243,5,FALSE), VLOOKUP($F689,'Girls CDC 0-20'!$B$2:$F$243,5,FALSE))</f>
        <v>#N/A</v>
      </c>
      <c r="J689" s="9" t="str">
        <f t="shared" si="91"/>
        <v/>
      </c>
      <c r="K689" t="str">
        <f t="shared" si="94"/>
        <v/>
      </c>
      <c r="L689" t="str">
        <f t="shared" si="95"/>
        <v/>
      </c>
      <c r="M689">
        <f>1</f>
        <v>1</v>
      </c>
      <c r="N689" t="e">
        <f>IF(C689="Male",IF($K689&lt;1857,VLOOKUP($K689,'WHO Ht Boys 0-5'!$A$2:$E$1858,4,FALSE), VLOOKUP($L689,'WHO2007HtAgeBoys5-19'!$A$2:$E$169,4,FALSE)),IF($K689&lt;1857,VLOOKUP($K689,'Girls WHO 0-5'!$A$2:$E$1858,4,FALSE), VLOOKUP($L689,'Girls WHO 5-19'!$A$2:$E$169,4,FALSE)))</f>
        <v>#N/A</v>
      </c>
      <c r="O689" t="e">
        <f>IF(C689="Male",IF($K689&lt;1857,VLOOKUP($K689,'WHO Ht Boys 0-5'!$A$2:$E$1858,5,FALSE), VLOOKUP($L689,'WHO2007HtAgeBoys5-19'!$A$2:$E$169,5,FALSE)),IF($K689&lt;1857,VLOOKUP($K689,'Girls WHO 0-5'!$A$2:$E$1858,5,FALSE), VLOOKUP($L689,'Girls WHO 5-19'!$A$2:$E$169,5,FALSE)))</f>
        <v>#N/A</v>
      </c>
      <c r="P689" s="9" t="str">
        <f t="shared" si="90"/>
        <v/>
      </c>
    </row>
    <row r="690" spans="2:16" x14ac:dyDescent="0.3">
      <c r="B690" s="5"/>
      <c r="C690" s="5"/>
      <c r="D690" s="5"/>
      <c r="E690" t="str">
        <f t="shared" si="92"/>
        <v/>
      </c>
      <c r="F690" t="str">
        <f t="shared" si="93"/>
        <v/>
      </c>
      <c r="G690" t="e">
        <f>IF($C690="Male",VLOOKUP($F690,'Boys CDC 0-20'!$B$2:$F$243,3,FALSE), VLOOKUP($F690,'Girls CDC 0-20'!$B$2:$F$243,3,FALSE))</f>
        <v>#N/A</v>
      </c>
      <c r="H690" t="e">
        <f>IF($C690="Male",VLOOKUP($F690,'Boys CDC 0-20'!$B$2:$F$243,4,FALSE), VLOOKUP($F690,'Girls CDC 0-20'!$B$2:$F$243,4,FALSE))</f>
        <v>#N/A</v>
      </c>
      <c r="I690" t="e">
        <f>IF($C690="Male",VLOOKUP($F690,'Boys CDC 0-20'!$B$2:$F$243,5,FALSE), VLOOKUP($F690,'Girls CDC 0-20'!$B$2:$F$243,5,FALSE))</f>
        <v>#N/A</v>
      </c>
      <c r="J690" s="9" t="str">
        <f t="shared" si="91"/>
        <v/>
      </c>
      <c r="K690" t="str">
        <f t="shared" si="94"/>
        <v/>
      </c>
      <c r="L690" t="str">
        <f t="shared" si="95"/>
        <v/>
      </c>
      <c r="M690">
        <f>1</f>
        <v>1</v>
      </c>
      <c r="N690" t="e">
        <f>IF(C690="Male",IF($K690&lt;1857,VLOOKUP($K690,'WHO Ht Boys 0-5'!$A$2:$E$1858,4,FALSE), VLOOKUP($L690,'WHO2007HtAgeBoys5-19'!$A$2:$E$169,4,FALSE)),IF($K690&lt;1857,VLOOKUP($K690,'Girls WHO 0-5'!$A$2:$E$1858,4,FALSE), VLOOKUP($L690,'Girls WHO 5-19'!$A$2:$E$169,4,FALSE)))</f>
        <v>#N/A</v>
      </c>
      <c r="O690" t="e">
        <f>IF(C690="Male",IF($K690&lt;1857,VLOOKUP($K690,'WHO Ht Boys 0-5'!$A$2:$E$1858,5,FALSE), VLOOKUP($L690,'WHO2007HtAgeBoys5-19'!$A$2:$E$169,5,FALSE)),IF($K690&lt;1857,VLOOKUP($K690,'Girls WHO 0-5'!$A$2:$E$1858,5,FALSE), VLOOKUP($L690,'Girls WHO 5-19'!$A$2:$E$169,5,FALSE)))</f>
        <v>#N/A</v>
      </c>
      <c r="P690" s="9" t="str">
        <f t="shared" si="90"/>
        <v/>
      </c>
    </row>
    <row r="691" spans="2:16" x14ac:dyDescent="0.3">
      <c r="B691" s="5"/>
      <c r="C691" s="5"/>
      <c r="D691" s="5"/>
      <c r="E691" t="str">
        <f t="shared" si="92"/>
        <v/>
      </c>
      <c r="F691" t="str">
        <f t="shared" si="93"/>
        <v/>
      </c>
      <c r="G691" t="e">
        <f>IF($C691="Male",VLOOKUP($F691,'Boys CDC 0-20'!$B$2:$F$243,3,FALSE), VLOOKUP($F691,'Girls CDC 0-20'!$B$2:$F$243,3,FALSE))</f>
        <v>#N/A</v>
      </c>
      <c r="H691" t="e">
        <f>IF($C691="Male",VLOOKUP($F691,'Boys CDC 0-20'!$B$2:$F$243,4,FALSE), VLOOKUP($F691,'Girls CDC 0-20'!$B$2:$F$243,4,FALSE))</f>
        <v>#N/A</v>
      </c>
      <c r="I691" t="e">
        <f>IF($C691="Male",VLOOKUP($F691,'Boys CDC 0-20'!$B$2:$F$243,5,FALSE), VLOOKUP($F691,'Girls CDC 0-20'!$B$2:$F$243,5,FALSE))</f>
        <v>#N/A</v>
      </c>
      <c r="J691" s="9" t="str">
        <f t="shared" si="91"/>
        <v/>
      </c>
      <c r="K691" t="str">
        <f t="shared" si="94"/>
        <v/>
      </c>
      <c r="L691" t="str">
        <f t="shared" si="95"/>
        <v/>
      </c>
      <c r="M691">
        <f>1</f>
        <v>1</v>
      </c>
      <c r="N691" t="e">
        <f>IF(C691="Male",IF($K691&lt;1857,VLOOKUP($K691,'WHO Ht Boys 0-5'!$A$2:$E$1858,4,FALSE), VLOOKUP($L691,'WHO2007HtAgeBoys5-19'!$A$2:$E$169,4,FALSE)),IF($K691&lt;1857,VLOOKUP($K691,'Girls WHO 0-5'!$A$2:$E$1858,4,FALSE), VLOOKUP($L691,'Girls WHO 5-19'!$A$2:$E$169,4,FALSE)))</f>
        <v>#N/A</v>
      </c>
      <c r="O691" t="e">
        <f>IF(C691="Male",IF($K691&lt;1857,VLOOKUP($K691,'WHO Ht Boys 0-5'!$A$2:$E$1858,5,FALSE), VLOOKUP($L691,'WHO2007HtAgeBoys5-19'!$A$2:$E$169,5,FALSE)),IF($K691&lt;1857,VLOOKUP($K691,'Girls WHO 0-5'!$A$2:$E$1858,5,FALSE), VLOOKUP($L691,'Girls WHO 5-19'!$A$2:$E$169,5,FALSE)))</f>
        <v>#N/A</v>
      </c>
      <c r="P691" s="9" t="str">
        <f t="shared" si="90"/>
        <v/>
      </c>
    </row>
    <row r="692" spans="2:16" x14ac:dyDescent="0.3">
      <c r="B692" s="5"/>
      <c r="C692" s="5"/>
      <c r="D692" s="5"/>
      <c r="E692" t="str">
        <f t="shared" si="92"/>
        <v/>
      </c>
      <c r="F692" t="str">
        <f t="shared" si="93"/>
        <v/>
      </c>
      <c r="G692" t="e">
        <f>IF($C692="Male",VLOOKUP($F692,'Boys CDC 0-20'!$B$2:$F$243,3,FALSE), VLOOKUP($F692,'Girls CDC 0-20'!$B$2:$F$243,3,FALSE))</f>
        <v>#N/A</v>
      </c>
      <c r="H692" t="e">
        <f>IF($C692="Male",VLOOKUP($F692,'Boys CDC 0-20'!$B$2:$F$243,4,FALSE), VLOOKUP($F692,'Girls CDC 0-20'!$B$2:$F$243,4,FALSE))</f>
        <v>#N/A</v>
      </c>
      <c r="I692" t="e">
        <f>IF($C692="Male",VLOOKUP($F692,'Boys CDC 0-20'!$B$2:$F$243,5,FALSE), VLOOKUP($F692,'Girls CDC 0-20'!$B$2:$F$243,5,FALSE))</f>
        <v>#N/A</v>
      </c>
      <c r="J692" s="9" t="str">
        <f t="shared" si="91"/>
        <v/>
      </c>
      <c r="K692" t="str">
        <f t="shared" si="94"/>
        <v/>
      </c>
      <c r="L692" t="str">
        <f t="shared" si="95"/>
        <v/>
      </c>
      <c r="M692">
        <f>1</f>
        <v>1</v>
      </c>
      <c r="N692" t="e">
        <f>IF(C692="Male",IF($K692&lt;1857,VLOOKUP($K692,'WHO Ht Boys 0-5'!$A$2:$E$1858,4,FALSE), VLOOKUP($L692,'WHO2007HtAgeBoys5-19'!$A$2:$E$169,4,FALSE)),IF($K692&lt;1857,VLOOKUP($K692,'Girls WHO 0-5'!$A$2:$E$1858,4,FALSE), VLOOKUP($L692,'Girls WHO 5-19'!$A$2:$E$169,4,FALSE)))</f>
        <v>#N/A</v>
      </c>
      <c r="O692" t="e">
        <f>IF(C692="Male",IF($K692&lt;1857,VLOOKUP($K692,'WHO Ht Boys 0-5'!$A$2:$E$1858,5,FALSE), VLOOKUP($L692,'WHO2007HtAgeBoys5-19'!$A$2:$E$169,5,FALSE)),IF($K692&lt;1857,VLOOKUP($K692,'Girls WHO 0-5'!$A$2:$E$1858,5,FALSE), VLOOKUP($L692,'Girls WHO 5-19'!$A$2:$E$169,5,FALSE)))</f>
        <v>#N/A</v>
      </c>
      <c r="P692" s="9" t="str">
        <f t="shared" si="90"/>
        <v/>
      </c>
    </row>
    <row r="693" spans="2:16" x14ac:dyDescent="0.3">
      <c r="B693" s="5"/>
      <c r="C693" s="5"/>
      <c r="D693" s="5"/>
      <c r="E693" t="str">
        <f t="shared" si="92"/>
        <v/>
      </c>
      <c r="F693" t="str">
        <f t="shared" si="93"/>
        <v/>
      </c>
      <c r="G693" t="e">
        <f>IF($C693="Male",VLOOKUP($F693,'Boys CDC 0-20'!$B$2:$F$243,3,FALSE), VLOOKUP($F693,'Girls CDC 0-20'!$B$2:$F$243,3,FALSE))</f>
        <v>#N/A</v>
      </c>
      <c r="H693" t="e">
        <f>IF($C693="Male",VLOOKUP($F693,'Boys CDC 0-20'!$B$2:$F$243,4,FALSE), VLOOKUP($F693,'Girls CDC 0-20'!$B$2:$F$243,4,FALSE))</f>
        <v>#N/A</v>
      </c>
      <c r="I693" t="e">
        <f>IF($C693="Male",VLOOKUP($F693,'Boys CDC 0-20'!$B$2:$F$243,5,FALSE), VLOOKUP($F693,'Girls CDC 0-20'!$B$2:$F$243,5,FALSE))</f>
        <v>#N/A</v>
      </c>
      <c r="J693" s="9" t="str">
        <f t="shared" si="91"/>
        <v/>
      </c>
      <c r="K693" t="str">
        <f t="shared" si="94"/>
        <v/>
      </c>
      <c r="L693" t="str">
        <f t="shared" si="95"/>
        <v/>
      </c>
      <c r="M693">
        <f>1</f>
        <v>1</v>
      </c>
      <c r="N693" t="e">
        <f>IF(C693="Male",IF($K693&lt;1857,VLOOKUP($K693,'WHO Ht Boys 0-5'!$A$2:$E$1858,4,FALSE), VLOOKUP($L693,'WHO2007HtAgeBoys5-19'!$A$2:$E$169,4,FALSE)),IF($K693&lt;1857,VLOOKUP($K693,'Girls WHO 0-5'!$A$2:$E$1858,4,FALSE), VLOOKUP($L693,'Girls WHO 5-19'!$A$2:$E$169,4,FALSE)))</f>
        <v>#N/A</v>
      </c>
      <c r="O693" t="e">
        <f>IF(C693="Male",IF($K693&lt;1857,VLOOKUP($K693,'WHO Ht Boys 0-5'!$A$2:$E$1858,5,FALSE), VLOOKUP($L693,'WHO2007HtAgeBoys5-19'!$A$2:$E$169,5,FALSE)),IF($K693&lt;1857,VLOOKUP($K693,'Girls WHO 0-5'!$A$2:$E$1858,5,FALSE), VLOOKUP($L693,'Girls WHO 5-19'!$A$2:$E$169,5,FALSE)))</f>
        <v>#N/A</v>
      </c>
      <c r="P693" s="9" t="str">
        <f t="shared" si="90"/>
        <v/>
      </c>
    </row>
    <row r="694" spans="2:16" x14ac:dyDescent="0.3">
      <c r="B694" s="5"/>
      <c r="C694" s="5"/>
      <c r="D694" s="5"/>
      <c r="E694" t="str">
        <f t="shared" si="92"/>
        <v/>
      </c>
      <c r="F694" t="str">
        <f t="shared" si="93"/>
        <v/>
      </c>
      <c r="G694" t="e">
        <f>IF($C694="Male",VLOOKUP($F694,'Boys CDC 0-20'!$B$2:$F$243,3,FALSE), VLOOKUP($F694,'Girls CDC 0-20'!$B$2:$F$243,3,FALSE))</f>
        <v>#N/A</v>
      </c>
      <c r="H694" t="e">
        <f>IF($C694="Male",VLOOKUP($F694,'Boys CDC 0-20'!$B$2:$F$243,4,FALSE), VLOOKUP($F694,'Girls CDC 0-20'!$B$2:$F$243,4,FALSE))</f>
        <v>#N/A</v>
      </c>
      <c r="I694" t="e">
        <f>IF($C694="Male",VLOOKUP($F694,'Boys CDC 0-20'!$B$2:$F$243,5,FALSE), VLOOKUP($F694,'Girls CDC 0-20'!$B$2:$F$243,5,FALSE))</f>
        <v>#N/A</v>
      </c>
      <c r="J694" s="9" t="str">
        <f t="shared" si="91"/>
        <v/>
      </c>
      <c r="K694" t="str">
        <f t="shared" si="94"/>
        <v/>
      </c>
      <c r="L694" t="str">
        <f t="shared" si="95"/>
        <v/>
      </c>
      <c r="M694">
        <f>1</f>
        <v>1</v>
      </c>
      <c r="N694" t="e">
        <f>IF(C694="Male",IF($K694&lt;1857,VLOOKUP($K694,'WHO Ht Boys 0-5'!$A$2:$E$1858,4,FALSE), VLOOKUP($L694,'WHO2007HtAgeBoys5-19'!$A$2:$E$169,4,FALSE)),IF($K694&lt;1857,VLOOKUP($K694,'Girls WHO 0-5'!$A$2:$E$1858,4,FALSE), VLOOKUP($L694,'Girls WHO 5-19'!$A$2:$E$169,4,FALSE)))</f>
        <v>#N/A</v>
      </c>
      <c r="O694" t="e">
        <f>IF(C694="Male",IF($K694&lt;1857,VLOOKUP($K694,'WHO Ht Boys 0-5'!$A$2:$E$1858,5,FALSE), VLOOKUP($L694,'WHO2007HtAgeBoys5-19'!$A$2:$E$169,5,FALSE)),IF($K694&lt;1857,VLOOKUP($K694,'Girls WHO 0-5'!$A$2:$E$1858,5,FALSE), VLOOKUP($L694,'Girls WHO 5-19'!$A$2:$E$169,5,FALSE)))</f>
        <v>#N/A</v>
      </c>
      <c r="P694" s="9" t="str">
        <f t="shared" si="90"/>
        <v/>
      </c>
    </row>
    <row r="695" spans="2:16" x14ac:dyDescent="0.3">
      <c r="B695" s="5"/>
      <c r="C695" s="5"/>
      <c r="D695" s="5"/>
      <c r="E695" t="str">
        <f t="shared" si="92"/>
        <v/>
      </c>
      <c r="F695" t="str">
        <f t="shared" si="93"/>
        <v/>
      </c>
      <c r="G695" t="e">
        <f>IF($C695="Male",VLOOKUP($F695,'Boys CDC 0-20'!$B$2:$F$243,3,FALSE), VLOOKUP($F695,'Girls CDC 0-20'!$B$2:$F$243,3,FALSE))</f>
        <v>#N/A</v>
      </c>
      <c r="H695" t="e">
        <f>IF($C695="Male",VLOOKUP($F695,'Boys CDC 0-20'!$B$2:$F$243,4,FALSE), VLOOKUP($F695,'Girls CDC 0-20'!$B$2:$F$243,4,FALSE))</f>
        <v>#N/A</v>
      </c>
      <c r="I695" t="e">
        <f>IF($C695="Male",VLOOKUP($F695,'Boys CDC 0-20'!$B$2:$F$243,5,FALSE), VLOOKUP($F695,'Girls CDC 0-20'!$B$2:$F$243,5,FALSE))</f>
        <v>#N/A</v>
      </c>
      <c r="J695" s="9" t="str">
        <f t="shared" si="91"/>
        <v/>
      </c>
      <c r="K695" t="str">
        <f t="shared" si="94"/>
        <v/>
      </c>
      <c r="L695" t="str">
        <f t="shared" si="95"/>
        <v/>
      </c>
      <c r="M695">
        <f>1</f>
        <v>1</v>
      </c>
      <c r="N695" t="e">
        <f>IF(C695="Male",IF($K695&lt;1857,VLOOKUP($K695,'WHO Ht Boys 0-5'!$A$2:$E$1858,4,FALSE), VLOOKUP($L695,'WHO2007HtAgeBoys5-19'!$A$2:$E$169,4,FALSE)),IF($K695&lt;1857,VLOOKUP($K695,'Girls WHO 0-5'!$A$2:$E$1858,4,FALSE), VLOOKUP($L695,'Girls WHO 5-19'!$A$2:$E$169,4,FALSE)))</f>
        <v>#N/A</v>
      </c>
      <c r="O695" t="e">
        <f>IF(C695="Male",IF($K695&lt;1857,VLOOKUP($K695,'WHO Ht Boys 0-5'!$A$2:$E$1858,5,FALSE), VLOOKUP($L695,'WHO2007HtAgeBoys5-19'!$A$2:$E$169,5,FALSE)),IF($K695&lt;1857,VLOOKUP($K695,'Girls WHO 0-5'!$A$2:$E$1858,5,FALSE), VLOOKUP($L695,'Girls WHO 5-19'!$A$2:$E$169,5,FALSE)))</f>
        <v>#N/A</v>
      </c>
      <c r="P695" s="9" t="str">
        <f t="shared" si="90"/>
        <v/>
      </c>
    </row>
    <row r="696" spans="2:16" x14ac:dyDescent="0.3">
      <c r="B696" s="5"/>
      <c r="C696" s="5"/>
      <c r="D696" s="5"/>
      <c r="E696" t="str">
        <f t="shared" si="92"/>
        <v/>
      </c>
      <c r="F696" t="str">
        <f t="shared" si="93"/>
        <v/>
      </c>
      <c r="G696" t="e">
        <f>IF($C696="Male",VLOOKUP($F696,'Boys CDC 0-20'!$B$2:$F$243,3,FALSE), VLOOKUP($F696,'Girls CDC 0-20'!$B$2:$F$243,3,FALSE))</f>
        <v>#N/A</v>
      </c>
      <c r="H696" t="e">
        <f>IF($C696="Male",VLOOKUP($F696,'Boys CDC 0-20'!$B$2:$F$243,4,FALSE), VLOOKUP($F696,'Girls CDC 0-20'!$B$2:$F$243,4,FALSE))</f>
        <v>#N/A</v>
      </c>
      <c r="I696" t="e">
        <f>IF($C696="Male",VLOOKUP($F696,'Boys CDC 0-20'!$B$2:$F$243,5,FALSE), VLOOKUP($F696,'Girls CDC 0-20'!$B$2:$F$243,5,FALSE))</f>
        <v>#N/A</v>
      </c>
      <c r="J696" s="9" t="str">
        <f t="shared" si="91"/>
        <v/>
      </c>
      <c r="K696" t="str">
        <f t="shared" si="94"/>
        <v/>
      </c>
      <c r="L696" t="str">
        <f t="shared" si="95"/>
        <v/>
      </c>
      <c r="M696">
        <f>1</f>
        <v>1</v>
      </c>
      <c r="N696" t="e">
        <f>IF(C696="Male",IF($K696&lt;1857,VLOOKUP($K696,'WHO Ht Boys 0-5'!$A$2:$E$1858,4,FALSE), VLOOKUP($L696,'WHO2007HtAgeBoys5-19'!$A$2:$E$169,4,FALSE)),IF($K696&lt;1857,VLOOKUP($K696,'Girls WHO 0-5'!$A$2:$E$1858,4,FALSE), VLOOKUP($L696,'Girls WHO 5-19'!$A$2:$E$169,4,FALSE)))</f>
        <v>#N/A</v>
      </c>
      <c r="O696" t="e">
        <f>IF(C696="Male",IF($K696&lt;1857,VLOOKUP($K696,'WHO Ht Boys 0-5'!$A$2:$E$1858,5,FALSE), VLOOKUP($L696,'WHO2007HtAgeBoys5-19'!$A$2:$E$169,5,FALSE)),IF($K696&lt;1857,VLOOKUP($K696,'Girls WHO 0-5'!$A$2:$E$1858,5,FALSE), VLOOKUP($L696,'Girls WHO 5-19'!$A$2:$E$169,5,FALSE)))</f>
        <v>#N/A</v>
      </c>
      <c r="P696" s="9" t="str">
        <f t="shared" si="90"/>
        <v/>
      </c>
    </row>
    <row r="697" spans="2:16" x14ac:dyDescent="0.3">
      <c r="B697" s="5"/>
      <c r="C697" s="5"/>
      <c r="D697" s="5"/>
      <c r="E697" t="str">
        <f t="shared" si="92"/>
        <v/>
      </c>
      <c r="F697" t="str">
        <f t="shared" si="93"/>
        <v/>
      </c>
      <c r="G697" t="e">
        <f>IF($C697="Male",VLOOKUP($F697,'Boys CDC 0-20'!$B$2:$F$243,3,FALSE), VLOOKUP($F697,'Girls CDC 0-20'!$B$2:$F$243,3,FALSE))</f>
        <v>#N/A</v>
      </c>
      <c r="H697" t="e">
        <f>IF($C697="Male",VLOOKUP($F697,'Boys CDC 0-20'!$B$2:$F$243,4,FALSE), VLOOKUP($F697,'Girls CDC 0-20'!$B$2:$F$243,4,FALSE))</f>
        <v>#N/A</v>
      </c>
      <c r="I697" t="e">
        <f>IF($C697="Male",VLOOKUP($F697,'Boys CDC 0-20'!$B$2:$F$243,5,FALSE), VLOOKUP($F697,'Girls CDC 0-20'!$B$2:$F$243,5,FALSE))</f>
        <v>#N/A</v>
      </c>
      <c r="J697" s="9" t="str">
        <f t="shared" si="91"/>
        <v/>
      </c>
      <c r="K697" t="str">
        <f t="shared" si="94"/>
        <v/>
      </c>
      <c r="L697" t="str">
        <f t="shared" si="95"/>
        <v/>
      </c>
      <c r="M697">
        <f>1</f>
        <v>1</v>
      </c>
      <c r="N697" t="e">
        <f>IF(C697="Male",IF($K697&lt;1857,VLOOKUP($K697,'WHO Ht Boys 0-5'!$A$2:$E$1858,4,FALSE), VLOOKUP($L697,'WHO2007HtAgeBoys5-19'!$A$2:$E$169,4,FALSE)),IF($K697&lt;1857,VLOOKUP($K697,'Girls WHO 0-5'!$A$2:$E$1858,4,FALSE), VLOOKUP($L697,'Girls WHO 5-19'!$A$2:$E$169,4,FALSE)))</f>
        <v>#N/A</v>
      </c>
      <c r="O697" t="e">
        <f>IF(C697="Male",IF($K697&lt;1857,VLOOKUP($K697,'WHO Ht Boys 0-5'!$A$2:$E$1858,5,FALSE), VLOOKUP($L697,'WHO2007HtAgeBoys5-19'!$A$2:$E$169,5,FALSE)),IF($K697&lt;1857,VLOOKUP($K697,'Girls WHO 0-5'!$A$2:$E$1858,5,FALSE), VLOOKUP($L697,'Girls WHO 5-19'!$A$2:$E$169,5,FALSE)))</f>
        <v>#N/A</v>
      </c>
      <c r="P697" s="9" t="str">
        <f t="shared" si="90"/>
        <v/>
      </c>
    </row>
    <row r="698" spans="2:16" x14ac:dyDescent="0.3">
      <c r="B698" s="5"/>
      <c r="C698" s="5"/>
      <c r="D698" s="5"/>
      <c r="E698" t="str">
        <f t="shared" si="92"/>
        <v/>
      </c>
      <c r="F698" t="str">
        <f t="shared" si="93"/>
        <v/>
      </c>
      <c r="G698" t="e">
        <f>IF($C698="Male",VLOOKUP($F698,'Boys CDC 0-20'!$B$2:$F$243,3,FALSE), VLOOKUP($F698,'Girls CDC 0-20'!$B$2:$F$243,3,FALSE))</f>
        <v>#N/A</v>
      </c>
      <c r="H698" t="e">
        <f>IF($C698="Male",VLOOKUP($F698,'Boys CDC 0-20'!$B$2:$F$243,4,FALSE), VLOOKUP($F698,'Girls CDC 0-20'!$B$2:$F$243,4,FALSE))</f>
        <v>#N/A</v>
      </c>
      <c r="I698" t="e">
        <f>IF($C698="Male",VLOOKUP($F698,'Boys CDC 0-20'!$B$2:$F$243,5,FALSE), VLOOKUP($F698,'Girls CDC 0-20'!$B$2:$F$243,5,FALSE))</f>
        <v>#N/A</v>
      </c>
      <c r="J698" s="9" t="str">
        <f t="shared" si="91"/>
        <v/>
      </c>
      <c r="K698" t="str">
        <f t="shared" si="94"/>
        <v/>
      </c>
      <c r="L698" t="str">
        <f t="shared" si="95"/>
        <v/>
      </c>
      <c r="M698">
        <f>1</f>
        <v>1</v>
      </c>
      <c r="N698" t="e">
        <f>IF(C698="Male",IF($K698&lt;1857,VLOOKUP($K698,'WHO Ht Boys 0-5'!$A$2:$E$1858,4,FALSE), VLOOKUP($L698,'WHO2007HtAgeBoys5-19'!$A$2:$E$169,4,FALSE)),IF($K698&lt;1857,VLOOKUP($K698,'Girls WHO 0-5'!$A$2:$E$1858,4,FALSE), VLOOKUP($L698,'Girls WHO 5-19'!$A$2:$E$169,4,FALSE)))</f>
        <v>#N/A</v>
      </c>
      <c r="O698" t="e">
        <f>IF(C698="Male",IF($K698&lt;1857,VLOOKUP($K698,'WHO Ht Boys 0-5'!$A$2:$E$1858,5,FALSE), VLOOKUP($L698,'WHO2007HtAgeBoys5-19'!$A$2:$E$169,5,FALSE)),IF($K698&lt;1857,VLOOKUP($K698,'Girls WHO 0-5'!$A$2:$E$1858,5,FALSE), VLOOKUP($L698,'Girls WHO 5-19'!$A$2:$E$169,5,FALSE)))</f>
        <v>#N/A</v>
      </c>
      <c r="P698" s="9" t="str">
        <f t="shared" si="90"/>
        <v/>
      </c>
    </row>
    <row r="699" spans="2:16" x14ac:dyDescent="0.3">
      <c r="B699" s="5"/>
      <c r="C699" s="5"/>
      <c r="D699" s="5"/>
      <c r="E699" t="str">
        <f t="shared" si="92"/>
        <v/>
      </c>
      <c r="F699" t="str">
        <f t="shared" si="93"/>
        <v/>
      </c>
      <c r="G699" t="e">
        <f>IF($C699="Male",VLOOKUP($F699,'Boys CDC 0-20'!$B$2:$F$243,3,FALSE), VLOOKUP($F699,'Girls CDC 0-20'!$B$2:$F$243,3,FALSE))</f>
        <v>#N/A</v>
      </c>
      <c r="H699" t="e">
        <f>IF($C699="Male",VLOOKUP($F699,'Boys CDC 0-20'!$B$2:$F$243,4,FALSE), VLOOKUP($F699,'Girls CDC 0-20'!$B$2:$F$243,4,FALSE))</f>
        <v>#N/A</v>
      </c>
      <c r="I699" t="e">
        <f>IF($C699="Male",VLOOKUP($F699,'Boys CDC 0-20'!$B$2:$F$243,5,FALSE), VLOOKUP($F699,'Girls CDC 0-20'!$B$2:$F$243,5,FALSE))</f>
        <v>#N/A</v>
      </c>
      <c r="J699" s="9" t="str">
        <f t="shared" si="91"/>
        <v/>
      </c>
      <c r="K699" t="str">
        <f t="shared" si="94"/>
        <v/>
      </c>
      <c r="L699" t="str">
        <f t="shared" si="95"/>
        <v/>
      </c>
      <c r="M699">
        <f>1</f>
        <v>1</v>
      </c>
      <c r="N699" t="e">
        <f>IF(C699="Male",IF($K699&lt;1857,VLOOKUP($K699,'WHO Ht Boys 0-5'!$A$2:$E$1858,4,FALSE), VLOOKUP($L699,'WHO2007HtAgeBoys5-19'!$A$2:$E$169,4,FALSE)),IF($K699&lt;1857,VLOOKUP($K699,'Girls WHO 0-5'!$A$2:$E$1858,4,FALSE), VLOOKUP($L699,'Girls WHO 5-19'!$A$2:$E$169,4,FALSE)))</f>
        <v>#N/A</v>
      </c>
      <c r="O699" t="e">
        <f>IF(C699="Male",IF($K699&lt;1857,VLOOKUP($K699,'WHO Ht Boys 0-5'!$A$2:$E$1858,5,FALSE), VLOOKUP($L699,'WHO2007HtAgeBoys5-19'!$A$2:$E$169,5,FALSE)),IF($K699&lt;1857,VLOOKUP($K699,'Girls WHO 0-5'!$A$2:$E$1858,5,FALSE), VLOOKUP($L699,'Girls WHO 5-19'!$A$2:$E$169,5,FALSE)))</f>
        <v>#N/A</v>
      </c>
      <c r="P699" s="9" t="str">
        <f t="shared" si="90"/>
        <v/>
      </c>
    </row>
    <row r="700" spans="2:16" x14ac:dyDescent="0.3">
      <c r="B700" s="5"/>
      <c r="C700" s="5"/>
      <c r="D700" s="5"/>
      <c r="E700" t="str">
        <f t="shared" si="92"/>
        <v/>
      </c>
      <c r="F700" t="str">
        <f t="shared" si="93"/>
        <v/>
      </c>
      <c r="G700" t="e">
        <f>IF($C700="Male",VLOOKUP($F700,'Boys CDC 0-20'!$B$2:$F$243,3,FALSE), VLOOKUP($F700,'Girls CDC 0-20'!$B$2:$F$243,3,FALSE))</f>
        <v>#N/A</v>
      </c>
      <c r="H700" t="e">
        <f>IF($C700="Male",VLOOKUP($F700,'Boys CDC 0-20'!$B$2:$F$243,4,FALSE), VLOOKUP($F700,'Girls CDC 0-20'!$B$2:$F$243,4,FALSE))</f>
        <v>#N/A</v>
      </c>
      <c r="I700" t="e">
        <f>IF($C700="Male",VLOOKUP($F700,'Boys CDC 0-20'!$B$2:$F$243,5,FALSE), VLOOKUP($F700,'Girls CDC 0-20'!$B$2:$F$243,5,FALSE))</f>
        <v>#N/A</v>
      </c>
      <c r="J700" s="9" t="str">
        <f t="shared" si="91"/>
        <v/>
      </c>
      <c r="K700" t="str">
        <f t="shared" si="94"/>
        <v/>
      </c>
      <c r="L700" t="str">
        <f t="shared" si="95"/>
        <v/>
      </c>
      <c r="M700">
        <f>1</f>
        <v>1</v>
      </c>
      <c r="N700" t="e">
        <f>IF(C700="Male",IF($K700&lt;1857,VLOOKUP($K700,'WHO Ht Boys 0-5'!$A$2:$E$1858,4,FALSE), VLOOKUP($L700,'WHO2007HtAgeBoys5-19'!$A$2:$E$169,4,FALSE)),IF($K700&lt;1857,VLOOKUP($K700,'Girls WHO 0-5'!$A$2:$E$1858,4,FALSE), VLOOKUP($L700,'Girls WHO 5-19'!$A$2:$E$169,4,FALSE)))</f>
        <v>#N/A</v>
      </c>
      <c r="O700" t="e">
        <f>IF(C700="Male",IF($K700&lt;1857,VLOOKUP($K700,'WHO Ht Boys 0-5'!$A$2:$E$1858,5,FALSE), VLOOKUP($L700,'WHO2007HtAgeBoys5-19'!$A$2:$E$169,5,FALSE)),IF($K700&lt;1857,VLOOKUP($K700,'Girls WHO 0-5'!$A$2:$E$1858,5,FALSE), VLOOKUP($L700,'Girls WHO 5-19'!$A$2:$E$169,5,FALSE)))</f>
        <v>#N/A</v>
      </c>
      <c r="P700" s="9" t="str">
        <f t="shared" si="90"/>
        <v/>
      </c>
    </row>
    <row r="701" spans="2:16" x14ac:dyDescent="0.3">
      <c r="B701" s="5"/>
      <c r="C701" s="5"/>
      <c r="D701" s="5"/>
      <c r="E701" t="str">
        <f t="shared" si="92"/>
        <v/>
      </c>
      <c r="F701" t="str">
        <f t="shared" si="93"/>
        <v/>
      </c>
      <c r="G701" t="e">
        <f>IF($C701="Male",VLOOKUP($F701,'Boys CDC 0-20'!$B$2:$F$243,3,FALSE), VLOOKUP($F701,'Girls CDC 0-20'!$B$2:$F$243,3,FALSE))</f>
        <v>#N/A</v>
      </c>
      <c r="H701" t="e">
        <f>IF($C701="Male",VLOOKUP($F701,'Boys CDC 0-20'!$B$2:$F$243,4,FALSE), VLOOKUP($F701,'Girls CDC 0-20'!$B$2:$F$243,4,FALSE))</f>
        <v>#N/A</v>
      </c>
      <c r="I701" t="e">
        <f>IF($C701="Male",VLOOKUP($F701,'Boys CDC 0-20'!$B$2:$F$243,5,FALSE), VLOOKUP($F701,'Girls CDC 0-20'!$B$2:$F$243,5,FALSE))</f>
        <v>#N/A</v>
      </c>
      <c r="J701" s="9" t="str">
        <f t="shared" si="91"/>
        <v/>
      </c>
      <c r="K701" t="str">
        <f t="shared" si="94"/>
        <v/>
      </c>
      <c r="L701" t="str">
        <f t="shared" si="95"/>
        <v/>
      </c>
      <c r="M701">
        <f>1</f>
        <v>1</v>
      </c>
      <c r="N701" t="e">
        <f>IF(C701="Male",IF($K701&lt;1857,VLOOKUP($K701,'WHO Ht Boys 0-5'!$A$2:$E$1858,4,FALSE), VLOOKUP($L701,'WHO2007HtAgeBoys5-19'!$A$2:$E$169,4,FALSE)),IF($K701&lt;1857,VLOOKUP($K701,'Girls WHO 0-5'!$A$2:$E$1858,4,FALSE), VLOOKUP($L701,'Girls WHO 5-19'!$A$2:$E$169,4,FALSE)))</f>
        <v>#N/A</v>
      </c>
      <c r="O701" t="e">
        <f>IF(C701="Male",IF($K701&lt;1857,VLOOKUP($K701,'WHO Ht Boys 0-5'!$A$2:$E$1858,5,FALSE), VLOOKUP($L701,'WHO2007HtAgeBoys5-19'!$A$2:$E$169,5,FALSE)),IF($K701&lt;1857,VLOOKUP($K701,'Girls WHO 0-5'!$A$2:$E$1858,5,FALSE), VLOOKUP($L701,'Girls WHO 5-19'!$A$2:$E$169,5,FALSE)))</f>
        <v>#N/A</v>
      </c>
      <c r="P701" s="9" t="str">
        <f t="shared" si="90"/>
        <v/>
      </c>
    </row>
    <row r="702" spans="2:16" x14ac:dyDescent="0.3">
      <c r="B702" s="5"/>
      <c r="C702" s="5"/>
      <c r="D702" s="5"/>
      <c r="E702" t="str">
        <f t="shared" si="92"/>
        <v/>
      </c>
      <c r="F702" t="str">
        <f t="shared" si="93"/>
        <v/>
      </c>
      <c r="G702" t="e">
        <f>IF($C702="Male",VLOOKUP($F702,'Boys CDC 0-20'!$B$2:$F$243,3,FALSE), VLOOKUP($F702,'Girls CDC 0-20'!$B$2:$F$243,3,FALSE))</f>
        <v>#N/A</v>
      </c>
      <c r="H702" t="e">
        <f>IF($C702="Male",VLOOKUP($F702,'Boys CDC 0-20'!$B$2:$F$243,4,FALSE), VLOOKUP($F702,'Girls CDC 0-20'!$B$2:$F$243,4,FALSE))</f>
        <v>#N/A</v>
      </c>
      <c r="I702" t="e">
        <f>IF($C702="Male",VLOOKUP($F702,'Boys CDC 0-20'!$B$2:$F$243,5,FALSE), VLOOKUP($F702,'Girls CDC 0-20'!$B$2:$F$243,5,FALSE))</f>
        <v>#N/A</v>
      </c>
      <c r="J702" s="9" t="str">
        <f t="shared" si="91"/>
        <v/>
      </c>
      <c r="K702" t="str">
        <f t="shared" si="94"/>
        <v/>
      </c>
      <c r="L702" t="str">
        <f t="shared" si="95"/>
        <v/>
      </c>
      <c r="M702">
        <f>1</f>
        <v>1</v>
      </c>
      <c r="N702" t="e">
        <f>IF(C702="Male",IF($K702&lt;1857,VLOOKUP($K702,'WHO Ht Boys 0-5'!$A$2:$E$1858,4,FALSE), VLOOKUP($L702,'WHO2007HtAgeBoys5-19'!$A$2:$E$169,4,FALSE)),IF($K702&lt;1857,VLOOKUP($K702,'Girls WHO 0-5'!$A$2:$E$1858,4,FALSE), VLOOKUP($L702,'Girls WHO 5-19'!$A$2:$E$169,4,FALSE)))</f>
        <v>#N/A</v>
      </c>
      <c r="O702" t="e">
        <f>IF(C702="Male",IF($K702&lt;1857,VLOOKUP($K702,'WHO Ht Boys 0-5'!$A$2:$E$1858,5,FALSE), VLOOKUP($L702,'WHO2007HtAgeBoys5-19'!$A$2:$E$169,5,FALSE)),IF($K702&lt;1857,VLOOKUP($K702,'Girls WHO 0-5'!$A$2:$E$1858,5,FALSE), VLOOKUP($L702,'Girls WHO 5-19'!$A$2:$E$169,5,FALSE)))</f>
        <v>#N/A</v>
      </c>
      <c r="P702" s="9" t="str">
        <f t="shared" si="90"/>
        <v/>
      </c>
    </row>
    <row r="703" spans="2:16" x14ac:dyDescent="0.3">
      <c r="B703" s="5"/>
      <c r="C703" s="5"/>
      <c r="D703" s="5"/>
      <c r="E703" t="str">
        <f t="shared" si="92"/>
        <v/>
      </c>
      <c r="F703" t="str">
        <f t="shared" si="93"/>
        <v/>
      </c>
      <c r="G703" t="e">
        <f>IF($C703="Male",VLOOKUP($F703,'Boys CDC 0-20'!$B$2:$F$243,3,FALSE), VLOOKUP($F703,'Girls CDC 0-20'!$B$2:$F$243,3,FALSE))</f>
        <v>#N/A</v>
      </c>
      <c r="H703" t="e">
        <f>IF($C703="Male",VLOOKUP($F703,'Boys CDC 0-20'!$B$2:$F$243,4,FALSE), VLOOKUP($F703,'Girls CDC 0-20'!$B$2:$F$243,4,FALSE))</f>
        <v>#N/A</v>
      </c>
      <c r="I703" t="e">
        <f>IF($C703="Male",VLOOKUP($F703,'Boys CDC 0-20'!$B$2:$F$243,5,FALSE), VLOOKUP($F703,'Girls CDC 0-20'!$B$2:$F$243,5,FALSE))</f>
        <v>#N/A</v>
      </c>
      <c r="J703" s="9" t="str">
        <f t="shared" si="91"/>
        <v/>
      </c>
      <c r="K703" t="str">
        <f t="shared" si="94"/>
        <v/>
      </c>
      <c r="L703" t="str">
        <f t="shared" si="95"/>
        <v/>
      </c>
      <c r="M703">
        <f>1</f>
        <v>1</v>
      </c>
      <c r="N703" t="e">
        <f>IF(C703="Male",IF($K703&lt;1857,VLOOKUP($K703,'WHO Ht Boys 0-5'!$A$2:$E$1858,4,FALSE), VLOOKUP($L703,'WHO2007HtAgeBoys5-19'!$A$2:$E$169,4,FALSE)),IF($K703&lt;1857,VLOOKUP($K703,'Girls WHO 0-5'!$A$2:$E$1858,4,FALSE), VLOOKUP($L703,'Girls WHO 5-19'!$A$2:$E$169,4,FALSE)))</f>
        <v>#N/A</v>
      </c>
      <c r="O703" t="e">
        <f>IF(C703="Male",IF($K703&lt;1857,VLOOKUP($K703,'WHO Ht Boys 0-5'!$A$2:$E$1858,5,FALSE), VLOOKUP($L703,'WHO2007HtAgeBoys5-19'!$A$2:$E$169,5,FALSE)),IF($K703&lt;1857,VLOOKUP($K703,'Girls WHO 0-5'!$A$2:$E$1858,5,FALSE), VLOOKUP($L703,'Girls WHO 5-19'!$A$2:$E$169,5,FALSE)))</f>
        <v>#N/A</v>
      </c>
      <c r="P703" s="9" t="str">
        <f t="shared" si="90"/>
        <v/>
      </c>
    </row>
    <row r="704" spans="2:16" x14ac:dyDescent="0.3">
      <c r="B704" s="5"/>
      <c r="C704" s="5"/>
      <c r="D704" s="5"/>
      <c r="E704" t="str">
        <f t="shared" si="92"/>
        <v/>
      </c>
      <c r="F704" t="str">
        <f t="shared" si="93"/>
        <v/>
      </c>
      <c r="G704" t="e">
        <f>IF($C704="Male",VLOOKUP($F704,'Boys CDC 0-20'!$B$2:$F$243,3,FALSE), VLOOKUP($F704,'Girls CDC 0-20'!$B$2:$F$243,3,FALSE))</f>
        <v>#N/A</v>
      </c>
      <c r="H704" t="e">
        <f>IF($C704="Male",VLOOKUP($F704,'Boys CDC 0-20'!$B$2:$F$243,4,FALSE), VLOOKUP($F704,'Girls CDC 0-20'!$B$2:$F$243,4,FALSE))</f>
        <v>#N/A</v>
      </c>
      <c r="I704" t="e">
        <f>IF($C704="Male",VLOOKUP($F704,'Boys CDC 0-20'!$B$2:$F$243,5,FALSE), VLOOKUP($F704,'Girls CDC 0-20'!$B$2:$F$243,5,FALSE))</f>
        <v>#N/A</v>
      </c>
      <c r="J704" s="9" t="str">
        <f t="shared" si="91"/>
        <v/>
      </c>
      <c r="K704" t="str">
        <f t="shared" si="94"/>
        <v/>
      </c>
      <c r="L704" t="str">
        <f t="shared" si="95"/>
        <v/>
      </c>
      <c r="M704">
        <f>1</f>
        <v>1</v>
      </c>
      <c r="N704" t="e">
        <f>IF(C704="Male",IF($K704&lt;1857,VLOOKUP($K704,'WHO Ht Boys 0-5'!$A$2:$E$1858,4,FALSE), VLOOKUP($L704,'WHO2007HtAgeBoys5-19'!$A$2:$E$169,4,FALSE)),IF($K704&lt;1857,VLOOKUP($K704,'Girls WHO 0-5'!$A$2:$E$1858,4,FALSE), VLOOKUP($L704,'Girls WHO 5-19'!$A$2:$E$169,4,FALSE)))</f>
        <v>#N/A</v>
      </c>
      <c r="O704" t="e">
        <f>IF(C704="Male",IF($K704&lt;1857,VLOOKUP($K704,'WHO Ht Boys 0-5'!$A$2:$E$1858,5,FALSE), VLOOKUP($L704,'WHO2007HtAgeBoys5-19'!$A$2:$E$169,5,FALSE)),IF($K704&lt;1857,VLOOKUP($K704,'Girls WHO 0-5'!$A$2:$E$1858,5,FALSE), VLOOKUP($L704,'Girls WHO 5-19'!$A$2:$E$169,5,FALSE)))</f>
        <v>#N/A</v>
      </c>
      <c r="P704" s="9" t="str">
        <f t="shared" si="90"/>
        <v/>
      </c>
    </row>
    <row r="705" spans="2:16" x14ac:dyDescent="0.3">
      <c r="B705" s="5"/>
      <c r="C705" s="5"/>
      <c r="D705" s="5"/>
      <c r="E705" t="str">
        <f t="shared" si="92"/>
        <v/>
      </c>
      <c r="F705" t="str">
        <f t="shared" si="93"/>
        <v/>
      </c>
      <c r="G705" t="e">
        <f>IF($C705="Male",VLOOKUP($F705,'Boys CDC 0-20'!$B$2:$F$243,3,FALSE), VLOOKUP($F705,'Girls CDC 0-20'!$B$2:$F$243,3,FALSE))</f>
        <v>#N/A</v>
      </c>
      <c r="H705" t="e">
        <f>IF($C705="Male",VLOOKUP($F705,'Boys CDC 0-20'!$B$2:$F$243,4,FALSE), VLOOKUP($F705,'Girls CDC 0-20'!$B$2:$F$243,4,FALSE))</f>
        <v>#N/A</v>
      </c>
      <c r="I705" t="e">
        <f>IF($C705="Male",VLOOKUP($F705,'Boys CDC 0-20'!$B$2:$F$243,5,FALSE), VLOOKUP($F705,'Girls CDC 0-20'!$B$2:$F$243,5,FALSE))</f>
        <v>#N/A</v>
      </c>
      <c r="J705" s="9" t="str">
        <f t="shared" si="91"/>
        <v/>
      </c>
      <c r="K705" t="str">
        <f t="shared" si="94"/>
        <v/>
      </c>
      <c r="L705" t="str">
        <f t="shared" si="95"/>
        <v/>
      </c>
      <c r="M705">
        <f>1</f>
        <v>1</v>
      </c>
      <c r="N705" t="e">
        <f>IF(C705="Male",IF($K705&lt;1857,VLOOKUP($K705,'WHO Ht Boys 0-5'!$A$2:$E$1858,4,FALSE), VLOOKUP($L705,'WHO2007HtAgeBoys5-19'!$A$2:$E$169,4,FALSE)),IF($K705&lt;1857,VLOOKUP($K705,'Girls WHO 0-5'!$A$2:$E$1858,4,FALSE), VLOOKUP($L705,'Girls WHO 5-19'!$A$2:$E$169,4,FALSE)))</f>
        <v>#N/A</v>
      </c>
      <c r="O705" t="e">
        <f>IF(C705="Male",IF($K705&lt;1857,VLOOKUP($K705,'WHO Ht Boys 0-5'!$A$2:$E$1858,5,FALSE), VLOOKUP($L705,'WHO2007HtAgeBoys5-19'!$A$2:$E$169,5,FALSE)),IF($K705&lt;1857,VLOOKUP($K705,'Girls WHO 0-5'!$A$2:$E$1858,5,FALSE), VLOOKUP($L705,'Girls WHO 5-19'!$A$2:$E$169,5,FALSE)))</f>
        <v>#N/A</v>
      </c>
      <c r="P705" s="9" t="str">
        <f t="shared" si="90"/>
        <v/>
      </c>
    </row>
    <row r="706" spans="2:16" x14ac:dyDescent="0.3">
      <c r="B706" s="5"/>
      <c r="C706" s="5"/>
      <c r="D706" s="5"/>
      <c r="E706" t="str">
        <f t="shared" si="92"/>
        <v/>
      </c>
      <c r="F706" t="str">
        <f t="shared" si="93"/>
        <v/>
      </c>
      <c r="G706" t="e">
        <f>IF($C706="Male",VLOOKUP($F706,'Boys CDC 0-20'!$B$2:$F$243,3,FALSE), VLOOKUP($F706,'Girls CDC 0-20'!$B$2:$F$243,3,FALSE))</f>
        <v>#N/A</v>
      </c>
      <c r="H706" t="e">
        <f>IF($C706="Male",VLOOKUP($F706,'Boys CDC 0-20'!$B$2:$F$243,4,FALSE), VLOOKUP($F706,'Girls CDC 0-20'!$B$2:$F$243,4,FALSE))</f>
        <v>#N/A</v>
      </c>
      <c r="I706" t="e">
        <f>IF($C706="Male",VLOOKUP($F706,'Boys CDC 0-20'!$B$2:$F$243,5,FALSE), VLOOKUP($F706,'Girls CDC 0-20'!$B$2:$F$243,5,FALSE))</f>
        <v>#N/A</v>
      </c>
      <c r="J706" s="9" t="str">
        <f t="shared" si="91"/>
        <v/>
      </c>
      <c r="K706" t="str">
        <f t="shared" si="94"/>
        <v/>
      </c>
      <c r="L706" t="str">
        <f t="shared" si="95"/>
        <v/>
      </c>
      <c r="M706">
        <f>1</f>
        <v>1</v>
      </c>
      <c r="N706" t="e">
        <f>IF(C706="Male",IF($K706&lt;1857,VLOOKUP($K706,'WHO Ht Boys 0-5'!$A$2:$E$1858,4,FALSE), VLOOKUP($L706,'WHO2007HtAgeBoys5-19'!$A$2:$E$169,4,FALSE)),IF($K706&lt;1857,VLOOKUP($K706,'Girls WHO 0-5'!$A$2:$E$1858,4,FALSE), VLOOKUP($L706,'Girls WHO 5-19'!$A$2:$E$169,4,FALSE)))</f>
        <v>#N/A</v>
      </c>
      <c r="O706" t="e">
        <f>IF(C706="Male",IF($K706&lt;1857,VLOOKUP($K706,'WHO Ht Boys 0-5'!$A$2:$E$1858,5,FALSE), VLOOKUP($L706,'WHO2007HtAgeBoys5-19'!$A$2:$E$169,5,FALSE)),IF($K706&lt;1857,VLOOKUP($K706,'Girls WHO 0-5'!$A$2:$E$1858,5,FALSE), VLOOKUP($L706,'Girls WHO 5-19'!$A$2:$E$169,5,FALSE)))</f>
        <v>#N/A</v>
      </c>
      <c r="P706" s="9" t="str">
        <f t="shared" si="90"/>
        <v/>
      </c>
    </row>
    <row r="707" spans="2:16" x14ac:dyDescent="0.3">
      <c r="B707" s="5"/>
      <c r="C707" s="5"/>
      <c r="D707" s="5"/>
      <c r="E707" t="str">
        <f t="shared" si="92"/>
        <v/>
      </c>
      <c r="F707" t="str">
        <f t="shared" si="93"/>
        <v/>
      </c>
      <c r="G707" t="e">
        <f>IF($C707="Male",VLOOKUP($F707,'Boys CDC 0-20'!$B$2:$F$243,3,FALSE), VLOOKUP($F707,'Girls CDC 0-20'!$B$2:$F$243,3,FALSE))</f>
        <v>#N/A</v>
      </c>
      <c r="H707" t="e">
        <f>IF($C707="Male",VLOOKUP($F707,'Boys CDC 0-20'!$B$2:$F$243,4,FALSE), VLOOKUP($F707,'Girls CDC 0-20'!$B$2:$F$243,4,FALSE))</f>
        <v>#N/A</v>
      </c>
      <c r="I707" t="e">
        <f>IF($C707="Male",VLOOKUP($F707,'Boys CDC 0-20'!$B$2:$F$243,5,FALSE), VLOOKUP($F707,'Girls CDC 0-20'!$B$2:$F$243,5,FALSE))</f>
        <v>#N/A</v>
      </c>
      <c r="J707" s="9" t="str">
        <f t="shared" si="91"/>
        <v/>
      </c>
      <c r="K707" t="str">
        <f t="shared" si="94"/>
        <v/>
      </c>
      <c r="L707" t="str">
        <f t="shared" si="95"/>
        <v/>
      </c>
      <c r="M707">
        <f>1</f>
        <v>1</v>
      </c>
      <c r="N707" t="e">
        <f>IF(C707="Male",IF($K707&lt;1857,VLOOKUP($K707,'WHO Ht Boys 0-5'!$A$2:$E$1858,4,FALSE), VLOOKUP($L707,'WHO2007HtAgeBoys5-19'!$A$2:$E$169,4,FALSE)),IF($K707&lt;1857,VLOOKUP($K707,'Girls WHO 0-5'!$A$2:$E$1858,4,FALSE), VLOOKUP($L707,'Girls WHO 5-19'!$A$2:$E$169,4,FALSE)))</f>
        <v>#N/A</v>
      </c>
      <c r="O707" t="e">
        <f>IF(C707="Male",IF($K707&lt;1857,VLOOKUP($K707,'WHO Ht Boys 0-5'!$A$2:$E$1858,5,FALSE), VLOOKUP($L707,'WHO2007HtAgeBoys5-19'!$A$2:$E$169,5,FALSE)),IF($K707&lt;1857,VLOOKUP($K707,'Girls WHO 0-5'!$A$2:$E$1858,5,FALSE), VLOOKUP($L707,'Girls WHO 5-19'!$A$2:$E$169,5,FALSE)))</f>
        <v>#N/A</v>
      </c>
      <c r="P707" s="9" t="str">
        <f t="shared" ref="P707:P770" si="96">IF(OR(B707="",C707="", D707=""),"",(((D707/N707)^M707)-1)/(M707*O707))</f>
        <v/>
      </c>
    </row>
    <row r="708" spans="2:16" x14ac:dyDescent="0.3">
      <c r="B708" s="5"/>
      <c r="C708" s="5"/>
      <c r="D708" s="5"/>
      <c r="E708" t="str">
        <f t="shared" si="92"/>
        <v/>
      </c>
      <c r="F708" t="str">
        <f t="shared" si="93"/>
        <v/>
      </c>
      <c r="G708" t="e">
        <f>IF($C708="Male",VLOOKUP($F708,'Boys CDC 0-20'!$B$2:$F$243,3,FALSE), VLOOKUP($F708,'Girls CDC 0-20'!$B$2:$F$243,3,FALSE))</f>
        <v>#N/A</v>
      </c>
      <c r="H708" t="e">
        <f>IF($C708="Male",VLOOKUP($F708,'Boys CDC 0-20'!$B$2:$F$243,4,FALSE), VLOOKUP($F708,'Girls CDC 0-20'!$B$2:$F$243,4,FALSE))</f>
        <v>#N/A</v>
      </c>
      <c r="I708" t="e">
        <f>IF($C708="Male",VLOOKUP($F708,'Boys CDC 0-20'!$B$2:$F$243,5,FALSE), VLOOKUP($F708,'Girls CDC 0-20'!$B$2:$F$243,5,FALSE))</f>
        <v>#N/A</v>
      </c>
      <c r="J708" s="9" t="str">
        <f t="shared" si="91"/>
        <v/>
      </c>
      <c r="K708" t="str">
        <f t="shared" si="94"/>
        <v/>
      </c>
      <c r="L708" t="str">
        <f t="shared" si="95"/>
        <v/>
      </c>
      <c r="M708">
        <f>1</f>
        <v>1</v>
      </c>
      <c r="N708" t="e">
        <f>IF(C708="Male",IF($K708&lt;1857,VLOOKUP($K708,'WHO Ht Boys 0-5'!$A$2:$E$1858,4,FALSE), VLOOKUP($L708,'WHO2007HtAgeBoys5-19'!$A$2:$E$169,4,FALSE)),IF($K708&lt;1857,VLOOKUP($K708,'Girls WHO 0-5'!$A$2:$E$1858,4,FALSE), VLOOKUP($L708,'Girls WHO 5-19'!$A$2:$E$169,4,FALSE)))</f>
        <v>#N/A</v>
      </c>
      <c r="O708" t="e">
        <f>IF(C708="Male",IF($K708&lt;1857,VLOOKUP($K708,'WHO Ht Boys 0-5'!$A$2:$E$1858,5,FALSE), VLOOKUP($L708,'WHO2007HtAgeBoys5-19'!$A$2:$E$169,5,FALSE)),IF($K708&lt;1857,VLOOKUP($K708,'Girls WHO 0-5'!$A$2:$E$1858,5,FALSE), VLOOKUP($L708,'Girls WHO 5-19'!$A$2:$E$169,5,FALSE)))</f>
        <v>#N/A</v>
      </c>
      <c r="P708" s="9" t="str">
        <f t="shared" si="96"/>
        <v/>
      </c>
    </row>
    <row r="709" spans="2:16" x14ac:dyDescent="0.3">
      <c r="B709" s="5"/>
      <c r="C709" s="5"/>
      <c r="D709" s="5"/>
      <c r="E709" t="str">
        <f t="shared" si="92"/>
        <v/>
      </c>
      <c r="F709" t="str">
        <f t="shared" si="93"/>
        <v/>
      </c>
      <c r="G709" t="e">
        <f>IF($C709="Male",VLOOKUP($F709,'Boys CDC 0-20'!$B$2:$F$243,3,FALSE), VLOOKUP($F709,'Girls CDC 0-20'!$B$2:$F$243,3,FALSE))</f>
        <v>#N/A</v>
      </c>
      <c r="H709" t="e">
        <f>IF($C709="Male",VLOOKUP($F709,'Boys CDC 0-20'!$B$2:$F$243,4,FALSE), VLOOKUP($F709,'Girls CDC 0-20'!$B$2:$F$243,4,FALSE))</f>
        <v>#N/A</v>
      </c>
      <c r="I709" t="e">
        <f>IF($C709="Male",VLOOKUP($F709,'Boys CDC 0-20'!$B$2:$F$243,5,FALSE), VLOOKUP($F709,'Girls CDC 0-20'!$B$2:$F$243,5,FALSE))</f>
        <v>#N/A</v>
      </c>
      <c r="J709" s="9" t="str">
        <f t="shared" si="91"/>
        <v/>
      </c>
      <c r="K709" t="str">
        <f t="shared" si="94"/>
        <v/>
      </c>
      <c r="L709" t="str">
        <f t="shared" si="95"/>
        <v/>
      </c>
      <c r="M709">
        <f>1</f>
        <v>1</v>
      </c>
      <c r="N709" t="e">
        <f>IF(C709="Male",IF($K709&lt;1857,VLOOKUP($K709,'WHO Ht Boys 0-5'!$A$2:$E$1858,4,FALSE), VLOOKUP($L709,'WHO2007HtAgeBoys5-19'!$A$2:$E$169,4,FALSE)),IF($K709&lt;1857,VLOOKUP($K709,'Girls WHO 0-5'!$A$2:$E$1858,4,FALSE), VLOOKUP($L709,'Girls WHO 5-19'!$A$2:$E$169,4,FALSE)))</f>
        <v>#N/A</v>
      </c>
      <c r="O709" t="e">
        <f>IF(C709="Male",IF($K709&lt;1857,VLOOKUP($K709,'WHO Ht Boys 0-5'!$A$2:$E$1858,5,FALSE), VLOOKUP($L709,'WHO2007HtAgeBoys5-19'!$A$2:$E$169,5,FALSE)),IF($K709&lt;1857,VLOOKUP($K709,'Girls WHO 0-5'!$A$2:$E$1858,5,FALSE), VLOOKUP($L709,'Girls WHO 5-19'!$A$2:$E$169,5,FALSE)))</f>
        <v>#N/A</v>
      </c>
      <c r="P709" s="9" t="str">
        <f t="shared" si="96"/>
        <v/>
      </c>
    </row>
    <row r="710" spans="2:16" x14ac:dyDescent="0.3">
      <c r="B710" s="5"/>
      <c r="C710" s="5"/>
      <c r="D710" s="5"/>
      <c r="E710" t="str">
        <f t="shared" si="92"/>
        <v/>
      </c>
      <c r="F710" t="str">
        <f t="shared" si="93"/>
        <v/>
      </c>
      <c r="G710" t="e">
        <f>IF($C710="Male",VLOOKUP($F710,'Boys CDC 0-20'!$B$2:$F$243,3,FALSE), VLOOKUP($F710,'Girls CDC 0-20'!$B$2:$F$243,3,FALSE))</f>
        <v>#N/A</v>
      </c>
      <c r="H710" t="e">
        <f>IF($C710="Male",VLOOKUP($F710,'Boys CDC 0-20'!$B$2:$F$243,4,FALSE), VLOOKUP($F710,'Girls CDC 0-20'!$B$2:$F$243,4,FALSE))</f>
        <v>#N/A</v>
      </c>
      <c r="I710" t="e">
        <f>IF($C710="Male",VLOOKUP($F710,'Boys CDC 0-20'!$B$2:$F$243,5,FALSE), VLOOKUP($F710,'Girls CDC 0-20'!$B$2:$F$243,5,FALSE))</f>
        <v>#N/A</v>
      </c>
      <c r="J710" s="9" t="str">
        <f t="shared" si="91"/>
        <v/>
      </c>
      <c r="K710" t="str">
        <f t="shared" si="94"/>
        <v/>
      </c>
      <c r="L710" t="str">
        <f t="shared" si="95"/>
        <v/>
      </c>
      <c r="M710">
        <f>1</f>
        <v>1</v>
      </c>
      <c r="N710" t="e">
        <f>IF(C710="Male",IF($K710&lt;1857,VLOOKUP($K710,'WHO Ht Boys 0-5'!$A$2:$E$1858,4,FALSE), VLOOKUP($L710,'WHO2007HtAgeBoys5-19'!$A$2:$E$169,4,FALSE)),IF($K710&lt;1857,VLOOKUP($K710,'Girls WHO 0-5'!$A$2:$E$1858,4,FALSE), VLOOKUP($L710,'Girls WHO 5-19'!$A$2:$E$169,4,FALSE)))</f>
        <v>#N/A</v>
      </c>
      <c r="O710" t="e">
        <f>IF(C710="Male",IF($K710&lt;1857,VLOOKUP($K710,'WHO Ht Boys 0-5'!$A$2:$E$1858,5,FALSE), VLOOKUP($L710,'WHO2007HtAgeBoys5-19'!$A$2:$E$169,5,FALSE)),IF($K710&lt;1857,VLOOKUP($K710,'Girls WHO 0-5'!$A$2:$E$1858,5,FALSE), VLOOKUP($L710,'Girls WHO 5-19'!$A$2:$E$169,5,FALSE)))</f>
        <v>#N/A</v>
      </c>
      <c r="P710" s="9" t="str">
        <f t="shared" si="96"/>
        <v/>
      </c>
    </row>
    <row r="711" spans="2:16" x14ac:dyDescent="0.3">
      <c r="B711" s="5"/>
      <c r="C711" s="5"/>
      <c r="D711" s="5"/>
      <c r="E711" t="str">
        <f t="shared" si="92"/>
        <v/>
      </c>
      <c r="F711" t="str">
        <f t="shared" si="93"/>
        <v/>
      </c>
      <c r="G711" t="e">
        <f>IF($C711="Male",VLOOKUP($F711,'Boys CDC 0-20'!$B$2:$F$243,3,FALSE), VLOOKUP($F711,'Girls CDC 0-20'!$B$2:$F$243,3,FALSE))</f>
        <v>#N/A</v>
      </c>
      <c r="H711" t="e">
        <f>IF($C711="Male",VLOOKUP($F711,'Boys CDC 0-20'!$B$2:$F$243,4,FALSE), VLOOKUP($F711,'Girls CDC 0-20'!$B$2:$F$243,4,FALSE))</f>
        <v>#N/A</v>
      </c>
      <c r="I711" t="e">
        <f>IF($C711="Male",VLOOKUP($F711,'Boys CDC 0-20'!$B$2:$F$243,5,FALSE), VLOOKUP($F711,'Girls CDC 0-20'!$B$2:$F$243,5,FALSE))</f>
        <v>#N/A</v>
      </c>
      <c r="J711" s="9" t="str">
        <f t="shared" si="91"/>
        <v/>
      </c>
      <c r="K711" t="str">
        <f t="shared" si="94"/>
        <v/>
      </c>
      <c r="L711" t="str">
        <f t="shared" si="95"/>
        <v/>
      </c>
      <c r="M711">
        <f>1</f>
        <v>1</v>
      </c>
      <c r="N711" t="e">
        <f>IF(C711="Male",IF($K711&lt;1857,VLOOKUP($K711,'WHO Ht Boys 0-5'!$A$2:$E$1858,4,FALSE), VLOOKUP($L711,'WHO2007HtAgeBoys5-19'!$A$2:$E$169,4,FALSE)),IF($K711&lt;1857,VLOOKUP($K711,'Girls WHO 0-5'!$A$2:$E$1858,4,FALSE), VLOOKUP($L711,'Girls WHO 5-19'!$A$2:$E$169,4,FALSE)))</f>
        <v>#N/A</v>
      </c>
      <c r="O711" t="e">
        <f>IF(C711="Male",IF($K711&lt;1857,VLOOKUP($K711,'WHO Ht Boys 0-5'!$A$2:$E$1858,5,FALSE), VLOOKUP($L711,'WHO2007HtAgeBoys5-19'!$A$2:$E$169,5,FALSE)),IF($K711&lt;1857,VLOOKUP($K711,'Girls WHO 0-5'!$A$2:$E$1858,5,FALSE), VLOOKUP($L711,'Girls WHO 5-19'!$A$2:$E$169,5,FALSE)))</f>
        <v>#N/A</v>
      </c>
      <c r="P711" s="9" t="str">
        <f t="shared" si="96"/>
        <v/>
      </c>
    </row>
    <row r="712" spans="2:16" x14ac:dyDescent="0.3">
      <c r="B712" s="5"/>
      <c r="C712" s="5"/>
      <c r="D712" s="5"/>
      <c r="E712" t="str">
        <f t="shared" si="92"/>
        <v/>
      </c>
      <c r="F712" t="str">
        <f t="shared" si="93"/>
        <v/>
      </c>
      <c r="G712" t="e">
        <f>IF($C712="Male",VLOOKUP($F712,'Boys CDC 0-20'!$B$2:$F$243,3,FALSE), VLOOKUP($F712,'Girls CDC 0-20'!$B$2:$F$243,3,FALSE))</f>
        <v>#N/A</v>
      </c>
      <c r="H712" t="e">
        <f>IF($C712="Male",VLOOKUP($F712,'Boys CDC 0-20'!$B$2:$F$243,4,FALSE), VLOOKUP($F712,'Girls CDC 0-20'!$B$2:$F$243,4,FALSE))</f>
        <v>#N/A</v>
      </c>
      <c r="I712" t="e">
        <f>IF($C712="Male",VLOOKUP($F712,'Boys CDC 0-20'!$B$2:$F$243,5,FALSE), VLOOKUP($F712,'Girls CDC 0-20'!$B$2:$F$243,5,FALSE))</f>
        <v>#N/A</v>
      </c>
      <c r="J712" s="9" t="str">
        <f t="shared" si="91"/>
        <v/>
      </c>
      <c r="K712" t="str">
        <f t="shared" si="94"/>
        <v/>
      </c>
      <c r="L712" t="str">
        <f t="shared" si="95"/>
        <v/>
      </c>
      <c r="M712">
        <f>1</f>
        <v>1</v>
      </c>
      <c r="N712" t="e">
        <f>IF(C712="Male",IF($K712&lt;1857,VLOOKUP($K712,'WHO Ht Boys 0-5'!$A$2:$E$1858,4,FALSE), VLOOKUP($L712,'WHO2007HtAgeBoys5-19'!$A$2:$E$169,4,FALSE)),IF($K712&lt;1857,VLOOKUP($K712,'Girls WHO 0-5'!$A$2:$E$1858,4,FALSE), VLOOKUP($L712,'Girls WHO 5-19'!$A$2:$E$169,4,FALSE)))</f>
        <v>#N/A</v>
      </c>
      <c r="O712" t="e">
        <f>IF(C712="Male",IF($K712&lt;1857,VLOOKUP($K712,'WHO Ht Boys 0-5'!$A$2:$E$1858,5,FALSE), VLOOKUP($L712,'WHO2007HtAgeBoys5-19'!$A$2:$E$169,5,FALSE)),IF($K712&lt;1857,VLOOKUP($K712,'Girls WHO 0-5'!$A$2:$E$1858,5,FALSE), VLOOKUP($L712,'Girls WHO 5-19'!$A$2:$E$169,5,FALSE)))</f>
        <v>#N/A</v>
      </c>
      <c r="P712" s="9" t="str">
        <f t="shared" si="96"/>
        <v/>
      </c>
    </row>
    <row r="713" spans="2:16" x14ac:dyDescent="0.3">
      <c r="B713" s="5"/>
      <c r="C713" s="5"/>
      <c r="D713" s="5"/>
      <c r="E713" t="str">
        <f t="shared" si="92"/>
        <v/>
      </c>
      <c r="F713" t="str">
        <f t="shared" si="93"/>
        <v/>
      </c>
      <c r="G713" t="e">
        <f>IF($C713="Male",VLOOKUP($F713,'Boys CDC 0-20'!$B$2:$F$243,3,FALSE), VLOOKUP($F713,'Girls CDC 0-20'!$B$2:$F$243,3,FALSE))</f>
        <v>#N/A</v>
      </c>
      <c r="H713" t="e">
        <f>IF($C713="Male",VLOOKUP($F713,'Boys CDC 0-20'!$B$2:$F$243,4,FALSE), VLOOKUP($F713,'Girls CDC 0-20'!$B$2:$F$243,4,FALSE))</f>
        <v>#N/A</v>
      </c>
      <c r="I713" t="e">
        <f>IF($C713="Male",VLOOKUP($F713,'Boys CDC 0-20'!$B$2:$F$243,5,FALSE), VLOOKUP($F713,'Girls CDC 0-20'!$B$2:$F$243,5,FALSE))</f>
        <v>#N/A</v>
      </c>
      <c r="J713" s="9" t="str">
        <f t="shared" si="91"/>
        <v/>
      </c>
      <c r="K713" t="str">
        <f t="shared" si="94"/>
        <v/>
      </c>
      <c r="L713" t="str">
        <f t="shared" si="95"/>
        <v/>
      </c>
      <c r="M713">
        <f>1</f>
        <v>1</v>
      </c>
      <c r="N713" t="e">
        <f>IF(C713="Male",IF($K713&lt;1857,VLOOKUP($K713,'WHO Ht Boys 0-5'!$A$2:$E$1858,4,FALSE), VLOOKUP($L713,'WHO2007HtAgeBoys5-19'!$A$2:$E$169,4,FALSE)),IF($K713&lt;1857,VLOOKUP($K713,'Girls WHO 0-5'!$A$2:$E$1858,4,FALSE), VLOOKUP($L713,'Girls WHO 5-19'!$A$2:$E$169,4,FALSE)))</f>
        <v>#N/A</v>
      </c>
      <c r="O713" t="e">
        <f>IF(C713="Male",IF($K713&lt;1857,VLOOKUP($K713,'WHO Ht Boys 0-5'!$A$2:$E$1858,5,FALSE), VLOOKUP($L713,'WHO2007HtAgeBoys5-19'!$A$2:$E$169,5,FALSE)),IF($K713&lt;1857,VLOOKUP($K713,'Girls WHO 0-5'!$A$2:$E$1858,5,FALSE), VLOOKUP($L713,'Girls WHO 5-19'!$A$2:$E$169,5,FALSE)))</f>
        <v>#N/A</v>
      </c>
      <c r="P713" s="9" t="str">
        <f t="shared" si="96"/>
        <v/>
      </c>
    </row>
    <row r="714" spans="2:16" x14ac:dyDescent="0.3">
      <c r="B714" s="5"/>
      <c r="C714" s="5"/>
      <c r="D714" s="5"/>
      <c r="E714" t="str">
        <f t="shared" si="92"/>
        <v/>
      </c>
      <c r="F714" t="str">
        <f t="shared" si="93"/>
        <v/>
      </c>
      <c r="G714" t="e">
        <f>IF($C714="Male",VLOOKUP($F714,'Boys CDC 0-20'!$B$2:$F$243,3,FALSE), VLOOKUP($F714,'Girls CDC 0-20'!$B$2:$F$243,3,FALSE))</f>
        <v>#N/A</v>
      </c>
      <c r="H714" t="e">
        <f>IF($C714="Male",VLOOKUP($F714,'Boys CDC 0-20'!$B$2:$F$243,4,FALSE), VLOOKUP($F714,'Girls CDC 0-20'!$B$2:$F$243,4,FALSE))</f>
        <v>#N/A</v>
      </c>
      <c r="I714" t="e">
        <f>IF($C714="Male",VLOOKUP($F714,'Boys CDC 0-20'!$B$2:$F$243,5,FALSE), VLOOKUP($F714,'Girls CDC 0-20'!$B$2:$F$243,5,FALSE))</f>
        <v>#N/A</v>
      </c>
      <c r="J714" s="9" t="str">
        <f t="shared" si="91"/>
        <v/>
      </c>
      <c r="K714" t="str">
        <f t="shared" si="94"/>
        <v/>
      </c>
      <c r="L714" t="str">
        <f t="shared" si="95"/>
        <v/>
      </c>
      <c r="M714">
        <f>1</f>
        <v>1</v>
      </c>
      <c r="N714" t="e">
        <f>IF(C714="Male",IF($K714&lt;1857,VLOOKUP($K714,'WHO Ht Boys 0-5'!$A$2:$E$1858,4,FALSE), VLOOKUP($L714,'WHO2007HtAgeBoys5-19'!$A$2:$E$169,4,FALSE)),IF($K714&lt;1857,VLOOKUP($K714,'Girls WHO 0-5'!$A$2:$E$1858,4,FALSE), VLOOKUP($L714,'Girls WHO 5-19'!$A$2:$E$169,4,FALSE)))</f>
        <v>#N/A</v>
      </c>
      <c r="O714" t="e">
        <f>IF(C714="Male",IF($K714&lt;1857,VLOOKUP($K714,'WHO Ht Boys 0-5'!$A$2:$E$1858,5,FALSE), VLOOKUP($L714,'WHO2007HtAgeBoys5-19'!$A$2:$E$169,5,FALSE)),IF($K714&lt;1857,VLOOKUP($K714,'Girls WHO 0-5'!$A$2:$E$1858,5,FALSE), VLOOKUP($L714,'Girls WHO 5-19'!$A$2:$E$169,5,FALSE)))</f>
        <v>#N/A</v>
      </c>
      <c r="P714" s="9" t="str">
        <f t="shared" si="96"/>
        <v/>
      </c>
    </row>
    <row r="715" spans="2:16" x14ac:dyDescent="0.3">
      <c r="B715" s="5"/>
      <c r="C715" s="5"/>
      <c r="D715" s="5"/>
      <c r="E715" t="str">
        <f t="shared" si="92"/>
        <v/>
      </c>
      <c r="F715" t="str">
        <f t="shared" si="93"/>
        <v/>
      </c>
      <c r="G715" t="e">
        <f>IF($C715="Male",VLOOKUP($F715,'Boys CDC 0-20'!$B$2:$F$243,3,FALSE), VLOOKUP($F715,'Girls CDC 0-20'!$B$2:$F$243,3,FALSE))</f>
        <v>#N/A</v>
      </c>
      <c r="H715" t="e">
        <f>IF($C715="Male",VLOOKUP($F715,'Boys CDC 0-20'!$B$2:$F$243,4,FALSE), VLOOKUP($F715,'Girls CDC 0-20'!$B$2:$F$243,4,FALSE))</f>
        <v>#N/A</v>
      </c>
      <c r="I715" t="e">
        <f>IF($C715="Male",VLOOKUP($F715,'Boys CDC 0-20'!$B$2:$F$243,5,FALSE), VLOOKUP($F715,'Girls CDC 0-20'!$B$2:$F$243,5,FALSE))</f>
        <v>#N/A</v>
      </c>
      <c r="J715" s="9" t="str">
        <f t="shared" si="91"/>
        <v/>
      </c>
      <c r="K715" t="str">
        <f t="shared" si="94"/>
        <v/>
      </c>
      <c r="L715" t="str">
        <f t="shared" si="95"/>
        <v/>
      </c>
      <c r="M715">
        <f>1</f>
        <v>1</v>
      </c>
      <c r="N715" t="e">
        <f>IF(C715="Male",IF($K715&lt;1857,VLOOKUP($K715,'WHO Ht Boys 0-5'!$A$2:$E$1858,4,FALSE), VLOOKUP($L715,'WHO2007HtAgeBoys5-19'!$A$2:$E$169,4,FALSE)),IF($K715&lt;1857,VLOOKUP($K715,'Girls WHO 0-5'!$A$2:$E$1858,4,FALSE), VLOOKUP($L715,'Girls WHO 5-19'!$A$2:$E$169,4,FALSE)))</f>
        <v>#N/A</v>
      </c>
      <c r="O715" t="e">
        <f>IF(C715="Male",IF($K715&lt;1857,VLOOKUP($K715,'WHO Ht Boys 0-5'!$A$2:$E$1858,5,FALSE), VLOOKUP($L715,'WHO2007HtAgeBoys5-19'!$A$2:$E$169,5,FALSE)),IF($K715&lt;1857,VLOOKUP($K715,'Girls WHO 0-5'!$A$2:$E$1858,5,FALSE), VLOOKUP($L715,'Girls WHO 5-19'!$A$2:$E$169,5,FALSE)))</f>
        <v>#N/A</v>
      </c>
      <c r="P715" s="9" t="str">
        <f t="shared" si="96"/>
        <v/>
      </c>
    </row>
    <row r="716" spans="2:16" x14ac:dyDescent="0.3">
      <c r="B716" s="5"/>
      <c r="C716" s="5"/>
      <c r="D716" s="5"/>
      <c r="E716" t="str">
        <f t="shared" si="92"/>
        <v/>
      </c>
      <c r="F716" t="str">
        <f t="shared" si="93"/>
        <v/>
      </c>
      <c r="G716" t="e">
        <f>IF($C716="Male",VLOOKUP($F716,'Boys CDC 0-20'!$B$2:$F$243,3,FALSE), VLOOKUP($F716,'Girls CDC 0-20'!$B$2:$F$243,3,FALSE))</f>
        <v>#N/A</v>
      </c>
      <c r="H716" t="e">
        <f>IF($C716="Male",VLOOKUP($F716,'Boys CDC 0-20'!$B$2:$F$243,4,FALSE), VLOOKUP($F716,'Girls CDC 0-20'!$B$2:$F$243,4,FALSE))</f>
        <v>#N/A</v>
      </c>
      <c r="I716" t="e">
        <f>IF($C716="Male",VLOOKUP($F716,'Boys CDC 0-20'!$B$2:$F$243,5,FALSE), VLOOKUP($F716,'Girls CDC 0-20'!$B$2:$F$243,5,FALSE))</f>
        <v>#N/A</v>
      </c>
      <c r="J716" s="9" t="str">
        <f t="shared" si="91"/>
        <v/>
      </c>
      <c r="K716" t="str">
        <f t="shared" si="94"/>
        <v/>
      </c>
      <c r="L716" t="str">
        <f t="shared" si="95"/>
        <v/>
      </c>
      <c r="M716">
        <f>1</f>
        <v>1</v>
      </c>
      <c r="N716" t="e">
        <f>IF(C716="Male",IF($K716&lt;1857,VLOOKUP($K716,'WHO Ht Boys 0-5'!$A$2:$E$1858,4,FALSE), VLOOKUP($L716,'WHO2007HtAgeBoys5-19'!$A$2:$E$169,4,FALSE)),IF($K716&lt;1857,VLOOKUP($K716,'Girls WHO 0-5'!$A$2:$E$1858,4,FALSE), VLOOKUP($L716,'Girls WHO 5-19'!$A$2:$E$169,4,FALSE)))</f>
        <v>#N/A</v>
      </c>
      <c r="O716" t="e">
        <f>IF(C716="Male",IF($K716&lt;1857,VLOOKUP($K716,'WHO Ht Boys 0-5'!$A$2:$E$1858,5,FALSE), VLOOKUP($L716,'WHO2007HtAgeBoys5-19'!$A$2:$E$169,5,FALSE)),IF($K716&lt;1857,VLOOKUP($K716,'Girls WHO 0-5'!$A$2:$E$1858,5,FALSE), VLOOKUP($L716,'Girls WHO 5-19'!$A$2:$E$169,5,FALSE)))</f>
        <v>#N/A</v>
      </c>
      <c r="P716" s="9" t="str">
        <f t="shared" si="96"/>
        <v/>
      </c>
    </row>
    <row r="717" spans="2:16" x14ac:dyDescent="0.3">
      <c r="B717" s="5"/>
      <c r="C717" s="5"/>
      <c r="D717" s="5"/>
      <c r="E717" t="str">
        <f t="shared" si="92"/>
        <v/>
      </c>
      <c r="F717" t="str">
        <f t="shared" si="93"/>
        <v/>
      </c>
      <c r="G717" t="e">
        <f>IF($C717="Male",VLOOKUP($F717,'Boys CDC 0-20'!$B$2:$F$243,3,FALSE), VLOOKUP($F717,'Girls CDC 0-20'!$B$2:$F$243,3,FALSE))</f>
        <v>#N/A</v>
      </c>
      <c r="H717" t="e">
        <f>IF($C717="Male",VLOOKUP($F717,'Boys CDC 0-20'!$B$2:$F$243,4,FALSE), VLOOKUP($F717,'Girls CDC 0-20'!$B$2:$F$243,4,FALSE))</f>
        <v>#N/A</v>
      </c>
      <c r="I717" t="e">
        <f>IF($C717="Male",VLOOKUP($F717,'Boys CDC 0-20'!$B$2:$F$243,5,FALSE), VLOOKUP($F717,'Girls CDC 0-20'!$B$2:$F$243,5,FALSE))</f>
        <v>#N/A</v>
      </c>
      <c r="J717" s="9" t="str">
        <f t="shared" si="91"/>
        <v/>
      </c>
      <c r="K717" t="str">
        <f t="shared" si="94"/>
        <v/>
      </c>
      <c r="L717" t="str">
        <f t="shared" si="95"/>
        <v/>
      </c>
      <c r="M717">
        <f>1</f>
        <v>1</v>
      </c>
      <c r="N717" t="e">
        <f>IF(C717="Male",IF($K717&lt;1857,VLOOKUP($K717,'WHO Ht Boys 0-5'!$A$2:$E$1858,4,FALSE), VLOOKUP($L717,'WHO2007HtAgeBoys5-19'!$A$2:$E$169,4,FALSE)),IF($K717&lt;1857,VLOOKUP($K717,'Girls WHO 0-5'!$A$2:$E$1858,4,FALSE), VLOOKUP($L717,'Girls WHO 5-19'!$A$2:$E$169,4,FALSE)))</f>
        <v>#N/A</v>
      </c>
      <c r="O717" t="e">
        <f>IF(C717="Male",IF($K717&lt;1857,VLOOKUP($K717,'WHO Ht Boys 0-5'!$A$2:$E$1858,5,FALSE), VLOOKUP($L717,'WHO2007HtAgeBoys5-19'!$A$2:$E$169,5,FALSE)),IF($K717&lt;1857,VLOOKUP($K717,'Girls WHO 0-5'!$A$2:$E$1858,5,FALSE), VLOOKUP($L717,'Girls WHO 5-19'!$A$2:$E$169,5,FALSE)))</f>
        <v>#N/A</v>
      </c>
      <c r="P717" s="9" t="str">
        <f t="shared" si="96"/>
        <v/>
      </c>
    </row>
    <row r="718" spans="2:16" x14ac:dyDescent="0.3">
      <c r="B718" s="5"/>
      <c r="C718" s="5"/>
      <c r="D718" s="5"/>
      <c r="E718" t="str">
        <f t="shared" si="92"/>
        <v/>
      </c>
      <c r="F718" t="str">
        <f t="shared" si="93"/>
        <v/>
      </c>
      <c r="G718" t="e">
        <f>IF($C718="Male",VLOOKUP($F718,'Boys CDC 0-20'!$B$2:$F$243,3,FALSE), VLOOKUP($F718,'Girls CDC 0-20'!$B$2:$F$243,3,FALSE))</f>
        <v>#N/A</v>
      </c>
      <c r="H718" t="e">
        <f>IF($C718="Male",VLOOKUP($F718,'Boys CDC 0-20'!$B$2:$F$243,4,FALSE), VLOOKUP($F718,'Girls CDC 0-20'!$B$2:$F$243,4,FALSE))</f>
        <v>#N/A</v>
      </c>
      <c r="I718" t="e">
        <f>IF($C718="Male",VLOOKUP($F718,'Boys CDC 0-20'!$B$2:$F$243,5,FALSE), VLOOKUP($F718,'Girls CDC 0-20'!$B$2:$F$243,5,FALSE))</f>
        <v>#N/A</v>
      </c>
      <c r="J718" s="9" t="str">
        <f t="shared" si="91"/>
        <v/>
      </c>
      <c r="K718" t="str">
        <f t="shared" si="94"/>
        <v/>
      </c>
      <c r="L718" t="str">
        <f t="shared" si="95"/>
        <v/>
      </c>
      <c r="M718">
        <f>1</f>
        <v>1</v>
      </c>
      <c r="N718" t="e">
        <f>IF(C718="Male",IF($K718&lt;1857,VLOOKUP($K718,'WHO Ht Boys 0-5'!$A$2:$E$1858,4,FALSE), VLOOKUP($L718,'WHO2007HtAgeBoys5-19'!$A$2:$E$169,4,FALSE)),IF($K718&lt;1857,VLOOKUP($K718,'Girls WHO 0-5'!$A$2:$E$1858,4,FALSE), VLOOKUP($L718,'Girls WHO 5-19'!$A$2:$E$169,4,FALSE)))</f>
        <v>#N/A</v>
      </c>
      <c r="O718" t="e">
        <f>IF(C718="Male",IF($K718&lt;1857,VLOOKUP($K718,'WHO Ht Boys 0-5'!$A$2:$E$1858,5,FALSE), VLOOKUP($L718,'WHO2007HtAgeBoys5-19'!$A$2:$E$169,5,FALSE)),IF($K718&lt;1857,VLOOKUP($K718,'Girls WHO 0-5'!$A$2:$E$1858,5,FALSE), VLOOKUP($L718,'Girls WHO 5-19'!$A$2:$E$169,5,FALSE)))</f>
        <v>#N/A</v>
      </c>
      <c r="P718" s="9" t="str">
        <f t="shared" si="96"/>
        <v/>
      </c>
    </row>
    <row r="719" spans="2:16" x14ac:dyDescent="0.3">
      <c r="B719" s="5"/>
      <c r="C719" s="5"/>
      <c r="D719" s="5"/>
      <c r="E719" t="str">
        <f t="shared" si="92"/>
        <v/>
      </c>
      <c r="F719" t="str">
        <f t="shared" si="93"/>
        <v/>
      </c>
      <c r="G719" t="e">
        <f>IF($C719="Male",VLOOKUP($F719,'Boys CDC 0-20'!$B$2:$F$243,3,FALSE), VLOOKUP($F719,'Girls CDC 0-20'!$B$2:$F$243,3,FALSE))</f>
        <v>#N/A</v>
      </c>
      <c r="H719" t="e">
        <f>IF($C719="Male",VLOOKUP($F719,'Boys CDC 0-20'!$B$2:$F$243,4,FALSE), VLOOKUP($F719,'Girls CDC 0-20'!$B$2:$F$243,4,FALSE))</f>
        <v>#N/A</v>
      </c>
      <c r="I719" t="e">
        <f>IF($C719="Male",VLOOKUP($F719,'Boys CDC 0-20'!$B$2:$F$243,5,FALSE), VLOOKUP($F719,'Girls CDC 0-20'!$B$2:$F$243,5,FALSE))</f>
        <v>#N/A</v>
      </c>
      <c r="J719" s="9" t="str">
        <f t="shared" si="91"/>
        <v/>
      </c>
      <c r="K719" t="str">
        <f t="shared" si="94"/>
        <v/>
      </c>
      <c r="L719" t="str">
        <f t="shared" si="95"/>
        <v/>
      </c>
      <c r="M719">
        <f>1</f>
        <v>1</v>
      </c>
      <c r="N719" t="e">
        <f>IF(C719="Male",IF($K719&lt;1857,VLOOKUP($K719,'WHO Ht Boys 0-5'!$A$2:$E$1858,4,FALSE), VLOOKUP($L719,'WHO2007HtAgeBoys5-19'!$A$2:$E$169,4,FALSE)),IF($K719&lt;1857,VLOOKUP($K719,'Girls WHO 0-5'!$A$2:$E$1858,4,FALSE), VLOOKUP($L719,'Girls WHO 5-19'!$A$2:$E$169,4,FALSE)))</f>
        <v>#N/A</v>
      </c>
      <c r="O719" t="e">
        <f>IF(C719="Male",IF($K719&lt;1857,VLOOKUP($K719,'WHO Ht Boys 0-5'!$A$2:$E$1858,5,FALSE), VLOOKUP($L719,'WHO2007HtAgeBoys5-19'!$A$2:$E$169,5,FALSE)),IF($K719&lt;1857,VLOOKUP($K719,'Girls WHO 0-5'!$A$2:$E$1858,5,FALSE), VLOOKUP($L719,'Girls WHO 5-19'!$A$2:$E$169,5,FALSE)))</f>
        <v>#N/A</v>
      </c>
      <c r="P719" s="9" t="str">
        <f t="shared" si="96"/>
        <v/>
      </c>
    </row>
    <row r="720" spans="2:16" x14ac:dyDescent="0.3">
      <c r="B720" s="5"/>
      <c r="C720" s="5"/>
      <c r="D720" s="5"/>
      <c r="E720" t="str">
        <f t="shared" si="92"/>
        <v/>
      </c>
      <c r="F720" t="str">
        <f t="shared" si="93"/>
        <v/>
      </c>
      <c r="G720" t="e">
        <f>IF($C720="Male",VLOOKUP($F720,'Boys CDC 0-20'!$B$2:$F$243,3,FALSE), VLOOKUP($F720,'Girls CDC 0-20'!$B$2:$F$243,3,FALSE))</f>
        <v>#N/A</v>
      </c>
      <c r="H720" t="e">
        <f>IF($C720="Male",VLOOKUP($F720,'Boys CDC 0-20'!$B$2:$F$243,4,FALSE), VLOOKUP($F720,'Girls CDC 0-20'!$B$2:$F$243,4,FALSE))</f>
        <v>#N/A</v>
      </c>
      <c r="I720" t="e">
        <f>IF($C720="Male",VLOOKUP($F720,'Boys CDC 0-20'!$B$2:$F$243,5,FALSE), VLOOKUP($F720,'Girls CDC 0-20'!$B$2:$F$243,5,FALSE))</f>
        <v>#N/A</v>
      </c>
      <c r="J720" s="9" t="str">
        <f t="shared" si="91"/>
        <v/>
      </c>
      <c r="K720" t="str">
        <f t="shared" si="94"/>
        <v/>
      </c>
      <c r="L720" t="str">
        <f t="shared" si="95"/>
        <v/>
      </c>
      <c r="M720">
        <f>1</f>
        <v>1</v>
      </c>
      <c r="N720" t="e">
        <f>IF(C720="Male",IF($K720&lt;1857,VLOOKUP($K720,'WHO Ht Boys 0-5'!$A$2:$E$1858,4,FALSE), VLOOKUP($L720,'WHO2007HtAgeBoys5-19'!$A$2:$E$169,4,FALSE)),IF($K720&lt;1857,VLOOKUP($K720,'Girls WHO 0-5'!$A$2:$E$1858,4,FALSE), VLOOKUP($L720,'Girls WHO 5-19'!$A$2:$E$169,4,FALSE)))</f>
        <v>#N/A</v>
      </c>
      <c r="O720" t="e">
        <f>IF(C720="Male",IF($K720&lt;1857,VLOOKUP($K720,'WHO Ht Boys 0-5'!$A$2:$E$1858,5,FALSE), VLOOKUP($L720,'WHO2007HtAgeBoys5-19'!$A$2:$E$169,5,FALSE)),IF($K720&lt;1857,VLOOKUP($K720,'Girls WHO 0-5'!$A$2:$E$1858,5,FALSE), VLOOKUP($L720,'Girls WHO 5-19'!$A$2:$E$169,5,FALSE)))</f>
        <v>#N/A</v>
      </c>
      <c r="P720" s="9" t="str">
        <f t="shared" si="96"/>
        <v/>
      </c>
    </row>
    <row r="721" spans="2:16" x14ac:dyDescent="0.3">
      <c r="B721" s="5"/>
      <c r="C721" s="5"/>
      <c r="D721" s="5"/>
      <c r="E721" t="str">
        <f t="shared" si="92"/>
        <v/>
      </c>
      <c r="F721" t="str">
        <f t="shared" si="93"/>
        <v/>
      </c>
      <c r="G721" t="e">
        <f>IF($C721="Male",VLOOKUP($F721,'Boys CDC 0-20'!$B$2:$F$243,3,FALSE), VLOOKUP($F721,'Girls CDC 0-20'!$B$2:$F$243,3,FALSE))</f>
        <v>#N/A</v>
      </c>
      <c r="H721" t="e">
        <f>IF($C721="Male",VLOOKUP($F721,'Boys CDC 0-20'!$B$2:$F$243,4,FALSE), VLOOKUP($F721,'Girls CDC 0-20'!$B$2:$F$243,4,FALSE))</f>
        <v>#N/A</v>
      </c>
      <c r="I721" t="e">
        <f>IF($C721="Male",VLOOKUP($F721,'Boys CDC 0-20'!$B$2:$F$243,5,FALSE), VLOOKUP($F721,'Girls CDC 0-20'!$B$2:$F$243,5,FALSE))</f>
        <v>#N/A</v>
      </c>
      <c r="J721" s="9" t="str">
        <f t="shared" si="91"/>
        <v/>
      </c>
      <c r="K721" t="str">
        <f t="shared" si="94"/>
        <v/>
      </c>
      <c r="L721" t="str">
        <f t="shared" si="95"/>
        <v/>
      </c>
      <c r="M721">
        <f>1</f>
        <v>1</v>
      </c>
      <c r="N721" t="e">
        <f>IF(C721="Male",IF($K721&lt;1857,VLOOKUP($K721,'WHO Ht Boys 0-5'!$A$2:$E$1858,4,FALSE), VLOOKUP($L721,'WHO2007HtAgeBoys5-19'!$A$2:$E$169,4,FALSE)),IF($K721&lt;1857,VLOOKUP($K721,'Girls WHO 0-5'!$A$2:$E$1858,4,FALSE), VLOOKUP($L721,'Girls WHO 5-19'!$A$2:$E$169,4,FALSE)))</f>
        <v>#N/A</v>
      </c>
      <c r="O721" t="e">
        <f>IF(C721="Male",IF($K721&lt;1857,VLOOKUP($K721,'WHO Ht Boys 0-5'!$A$2:$E$1858,5,FALSE), VLOOKUP($L721,'WHO2007HtAgeBoys5-19'!$A$2:$E$169,5,FALSE)),IF($K721&lt;1857,VLOOKUP($K721,'Girls WHO 0-5'!$A$2:$E$1858,5,FALSE), VLOOKUP($L721,'Girls WHO 5-19'!$A$2:$E$169,5,FALSE)))</f>
        <v>#N/A</v>
      </c>
      <c r="P721" s="9" t="str">
        <f t="shared" si="96"/>
        <v/>
      </c>
    </row>
    <row r="722" spans="2:16" x14ac:dyDescent="0.3">
      <c r="B722" s="5"/>
      <c r="C722" s="5"/>
      <c r="D722" s="5"/>
      <c r="E722" t="str">
        <f t="shared" si="92"/>
        <v/>
      </c>
      <c r="F722" t="str">
        <f t="shared" si="93"/>
        <v/>
      </c>
      <c r="G722" t="e">
        <f>IF($C722="Male",VLOOKUP($F722,'Boys CDC 0-20'!$B$2:$F$243,3,FALSE), VLOOKUP($F722,'Girls CDC 0-20'!$B$2:$F$243,3,FALSE))</f>
        <v>#N/A</v>
      </c>
      <c r="H722" t="e">
        <f>IF($C722="Male",VLOOKUP($F722,'Boys CDC 0-20'!$B$2:$F$243,4,FALSE), VLOOKUP($F722,'Girls CDC 0-20'!$B$2:$F$243,4,FALSE))</f>
        <v>#N/A</v>
      </c>
      <c r="I722" t="e">
        <f>IF($C722="Male",VLOOKUP($F722,'Boys CDC 0-20'!$B$2:$F$243,5,FALSE), VLOOKUP($F722,'Girls CDC 0-20'!$B$2:$F$243,5,FALSE))</f>
        <v>#N/A</v>
      </c>
      <c r="J722" s="9" t="str">
        <f t="shared" si="91"/>
        <v/>
      </c>
      <c r="K722" t="str">
        <f t="shared" si="94"/>
        <v/>
      </c>
      <c r="L722" t="str">
        <f t="shared" si="95"/>
        <v/>
      </c>
      <c r="M722">
        <f>1</f>
        <v>1</v>
      </c>
      <c r="N722" t="e">
        <f>IF(C722="Male",IF($K722&lt;1857,VLOOKUP($K722,'WHO Ht Boys 0-5'!$A$2:$E$1858,4,FALSE), VLOOKUP($L722,'WHO2007HtAgeBoys5-19'!$A$2:$E$169,4,FALSE)),IF($K722&lt;1857,VLOOKUP($K722,'Girls WHO 0-5'!$A$2:$E$1858,4,FALSE), VLOOKUP($L722,'Girls WHO 5-19'!$A$2:$E$169,4,FALSE)))</f>
        <v>#N/A</v>
      </c>
      <c r="O722" t="e">
        <f>IF(C722="Male",IF($K722&lt;1857,VLOOKUP($K722,'WHO Ht Boys 0-5'!$A$2:$E$1858,5,FALSE), VLOOKUP($L722,'WHO2007HtAgeBoys5-19'!$A$2:$E$169,5,FALSE)),IF($K722&lt;1857,VLOOKUP($K722,'Girls WHO 0-5'!$A$2:$E$1858,5,FALSE), VLOOKUP($L722,'Girls WHO 5-19'!$A$2:$E$169,5,FALSE)))</f>
        <v>#N/A</v>
      </c>
      <c r="P722" s="9" t="str">
        <f t="shared" si="96"/>
        <v/>
      </c>
    </row>
    <row r="723" spans="2:16" x14ac:dyDescent="0.3">
      <c r="B723" s="5"/>
      <c r="C723" s="5"/>
      <c r="D723" s="5"/>
      <c r="E723" t="str">
        <f t="shared" si="92"/>
        <v/>
      </c>
      <c r="F723" t="str">
        <f t="shared" si="93"/>
        <v/>
      </c>
      <c r="G723" t="e">
        <f>IF($C723="Male",VLOOKUP($F723,'Boys CDC 0-20'!$B$2:$F$243,3,FALSE), VLOOKUP($F723,'Girls CDC 0-20'!$B$2:$F$243,3,FALSE))</f>
        <v>#N/A</v>
      </c>
      <c r="H723" t="e">
        <f>IF($C723="Male",VLOOKUP($F723,'Boys CDC 0-20'!$B$2:$F$243,4,FALSE), VLOOKUP($F723,'Girls CDC 0-20'!$B$2:$F$243,4,FALSE))</f>
        <v>#N/A</v>
      </c>
      <c r="I723" t="e">
        <f>IF($C723="Male",VLOOKUP($F723,'Boys CDC 0-20'!$B$2:$F$243,5,FALSE), VLOOKUP($F723,'Girls CDC 0-20'!$B$2:$F$243,5,FALSE))</f>
        <v>#N/A</v>
      </c>
      <c r="J723" s="9" t="str">
        <f t="shared" ref="J723:J786" si="97">IF(OR(B723="",C723="",D723=""),"",(((D723/H723)^G723)-1)/(G723*I723))</f>
        <v/>
      </c>
      <c r="K723" t="str">
        <f t="shared" si="94"/>
        <v/>
      </c>
      <c r="L723" t="str">
        <f t="shared" si="95"/>
        <v/>
      </c>
      <c r="M723">
        <f>1</f>
        <v>1</v>
      </c>
      <c r="N723" t="e">
        <f>IF(C723="Male",IF($K723&lt;1857,VLOOKUP($K723,'WHO Ht Boys 0-5'!$A$2:$E$1858,4,FALSE), VLOOKUP($L723,'WHO2007HtAgeBoys5-19'!$A$2:$E$169,4,FALSE)),IF($K723&lt;1857,VLOOKUP($K723,'Girls WHO 0-5'!$A$2:$E$1858,4,FALSE), VLOOKUP($L723,'Girls WHO 5-19'!$A$2:$E$169,4,FALSE)))</f>
        <v>#N/A</v>
      </c>
      <c r="O723" t="e">
        <f>IF(C723="Male",IF($K723&lt;1857,VLOOKUP($K723,'WHO Ht Boys 0-5'!$A$2:$E$1858,5,FALSE), VLOOKUP($L723,'WHO2007HtAgeBoys5-19'!$A$2:$E$169,5,FALSE)),IF($K723&lt;1857,VLOOKUP($K723,'Girls WHO 0-5'!$A$2:$E$1858,5,FALSE), VLOOKUP($L723,'Girls WHO 5-19'!$A$2:$E$169,5,FALSE)))</f>
        <v>#N/A</v>
      </c>
      <c r="P723" s="9" t="str">
        <f t="shared" si="96"/>
        <v/>
      </c>
    </row>
    <row r="724" spans="2:16" x14ac:dyDescent="0.3">
      <c r="B724" s="5"/>
      <c r="C724" s="5"/>
      <c r="D724" s="5"/>
      <c r="E724" t="str">
        <f t="shared" si="92"/>
        <v/>
      </c>
      <c r="F724" t="str">
        <f t="shared" si="93"/>
        <v/>
      </c>
      <c r="G724" t="e">
        <f>IF($C724="Male",VLOOKUP($F724,'Boys CDC 0-20'!$B$2:$F$243,3,FALSE), VLOOKUP($F724,'Girls CDC 0-20'!$B$2:$F$243,3,FALSE))</f>
        <v>#N/A</v>
      </c>
      <c r="H724" t="e">
        <f>IF($C724="Male",VLOOKUP($F724,'Boys CDC 0-20'!$B$2:$F$243,4,FALSE), VLOOKUP($F724,'Girls CDC 0-20'!$B$2:$F$243,4,FALSE))</f>
        <v>#N/A</v>
      </c>
      <c r="I724" t="e">
        <f>IF($C724="Male",VLOOKUP($F724,'Boys CDC 0-20'!$B$2:$F$243,5,FALSE), VLOOKUP($F724,'Girls CDC 0-20'!$B$2:$F$243,5,FALSE))</f>
        <v>#N/A</v>
      </c>
      <c r="J724" s="9" t="str">
        <f t="shared" si="97"/>
        <v/>
      </c>
      <c r="K724" t="str">
        <f t="shared" si="94"/>
        <v/>
      </c>
      <c r="L724" t="str">
        <f t="shared" si="95"/>
        <v/>
      </c>
      <c r="M724">
        <f>1</f>
        <v>1</v>
      </c>
      <c r="N724" t="e">
        <f>IF(C724="Male",IF($K724&lt;1857,VLOOKUP($K724,'WHO Ht Boys 0-5'!$A$2:$E$1858,4,FALSE), VLOOKUP($L724,'WHO2007HtAgeBoys5-19'!$A$2:$E$169,4,FALSE)),IF($K724&lt;1857,VLOOKUP($K724,'Girls WHO 0-5'!$A$2:$E$1858,4,FALSE), VLOOKUP($L724,'Girls WHO 5-19'!$A$2:$E$169,4,FALSE)))</f>
        <v>#N/A</v>
      </c>
      <c r="O724" t="e">
        <f>IF(C724="Male",IF($K724&lt;1857,VLOOKUP($K724,'WHO Ht Boys 0-5'!$A$2:$E$1858,5,FALSE), VLOOKUP($L724,'WHO2007HtAgeBoys5-19'!$A$2:$E$169,5,FALSE)),IF($K724&lt;1857,VLOOKUP($K724,'Girls WHO 0-5'!$A$2:$E$1858,5,FALSE), VLOOKUP($L724,'Girls WHO 5-19'!$A$2:$E$169,5,FALSE)))</f>
        <v>#N/A</v>
      </c>
      <c r="P724" s="9" t="str">
        <f t="shared" si="96"/>
        <v/>
      </c>
    </row>
    <row r="725" spans="2:16" x14ac:dyDescent="0.3">
      <c r="B725" s="5"/>
      <c r="C725" s="5"/>
      <c r="D725" s="5"/>
      <c r="E725" t="str">
        <f t="shared" si="92"/>
        <v/>
      </c>
      <c r="F725" t="str">
        <f t="shared" si="93"/>
        <v/>
      </c>
      <c r="G725" t="e">
        <f>IF($C725="Male",VLOOKUP($F725,'Boys CDC 0-20'!$B$2:$F$243,3,FALSE), VLOOKUP($F725,'Girls CDC 0-20'!$B$2:$F$243,3,FALSE))</f>
        <v>#N/A</v>
      </c>
      <c r="H725" t="e">
        <f>IF($C725="Male",VLOOKUP($F725,'Boys CDC 0-20'!$B$2:$F$243,4,FALSE), VLOOKUP($F725,'Girls CDC 0-20'!$B$2:$F$243,4,FALSE))</f>
        <v>#N/A</v>
      </c>
      <c r="I725" t="e">
        <f>IF($C725="Male",VLOOKUP($F725,'Boys CDC 0-20'!$B$2:$F$243,5,FALSE), VLOOKUP($F725,'Girls CDC 0-20'!$B$2:$F$243,5,FALSE))</f>
        <v>#N/A</v>
      </c>
      <c r="J725" s="9" t="str">
        <f t="shared" si="97"/>
        <v/>
      </c>
      <c r="K725" t="str">
        <f t="shared" si="94"/>
        <v/>
      </c>
      <c r="L725" t="str">
        <f t="shared" si="95"/>
        <v/>
      </c>
      <c r="M725">
        <f>1</f>
        <v>1</v>
      </c>
      <c r="N725" t="e">
        <f>IF(C725="Male",IF($K725&lt;1857,VLOOKUP($K725,'WHO Ht Boys 0-5'!$A$2:$E$1858,4,FALSE), VLOOKUP($L725,'WHO2007HtAgeBoys5-19'!$A$2:$E$169,4,FALSE)),IF($K725&lt;1857,VLOOKUP($K725,'Girls WHO 0-5'!$A$2:$E$1858,4,FALSE), VLOOKUP($L725,'Girls WHO 5-19'!$A$2:$E$169,4,FALSE)))</f>
        <v>#N/A</v>
      </c>
      <c r="O725" t="e">
        <f>IF(C725="Male",IF($K725&lt;1857,VLOOKUP($K725,'WHO Ht Boys 0-5'!$A$2:$E$1858,5,FALSE), VLOOKUP($L725,'WHO2007HtAgeBoys5-19'!$A$2:$E$169,5,FALSE)),IF($K725&lt;1857,VLOOKUP($K725,'Girls WHO 0-5'!$A$2:$E$1858,5,FALSE), VLOOKUP($L725,'Girls WHO 5-19'!$A$2:$E$169,5,FALSE)))</f>
        <v>#N/A</v>
      </c>
      <c r="P725" s="9" t="str">
        <f t="shared" si="96"/>
        <v/>
      </c>
    </row>
    <row r="726" spans="2:16" x14ac:dyDescent="0.3">
      <c r="B726" s="5"/>
      <c r="C726" s="5"/>
      <c r="D726" s="5"/>
      <c r="E726" t="str">
        <f t="shared" si="92"/>
        <v/>
      </c>
      <c r="F726" t="str">
        <f t="shared" si="93"/>
        <v/>
      </c>
      <c r="G726" t="e">
        <f>IF($C726="Male",VLOOKUP($F726,'Boys CDC 0-20'!$B$2:$F$243,3,FALSE), VLOOKUP($F726,'Girls CDC 0-20'!$B$2:$F$243,3,FALSE))</f>
        <v>#N/A</v>
      </c>
      <c r="H726" t="e">
        <f>IF($C726="Male",VLOOKUP($F726,'Boys CDC 0-20'!$B$2:$F$243,4,FALSE), VLOOKUP($F726,'Girls CDC 0-20'!$B$2:$F$243,4,FALSE))</f>
        <v>#N/A</v>
      </c>
      <c r="I726" t="e">
        <f>IF($C726="Male",VLOOKUP($F726,'Boys CDC 0-20'!$B$2:$F$243,5,FALSE), VLOOKUP($F726,'Girls CDC 0-20'!$B$2:$F$243,5,FALSE))</f>
        <v>#N/A</v>
      </c>
      <c r="J726" s="9" t="str">
        <f t="shared" si="97"/>
        <v/>
      </c>
      <c r="K726" t="str">
        <f t="shared" si="94"/>
        <v/>
      </c>
      <c r="L726" t="str">
        <f t="shared" si="95"/>
        <v/>
      </c>
      <c r="M726">
        <f>1</f>
        <v>1</v>
      </c>
      <c r="N726" t="e">
        <f>IF(C726="Male",IF($K726&lt;1857,VLOOKUP($K726,'WHO Ht Boys 0-5'!$A$2:$E$1858,4,FALSE), VLOOKUP($L726,'WHO2007HtAgeBoys5-19'!$A$2:$E$169,4,FALSE)),IF($K726&lt;1857,VLOOKUP($K726,'Girls WHO 0-5'!$A$2:$E$1858,4,FALSE), VLOOKUP($L726,'Girls WHO 5-19'!$A$2:$E$169,4,FALSE)))</f>
        <v>#N/A</v>
      </c>
      <c r="O726" t="e">
        <f>IF(C726="Male",IF($K726&lt;1857,VLOOKUP($K726,'WHO Ht Boys 0-5'!$A$2:$E$1858,5,FALSE), VLOOKUP($L726,'WHO2007HtAgeBoys5-19'!$A$2:$E$169,5,FALSE)),IF($K726&lt;1857,VLOOKUP($K726,'Girls WHO 0-5'!$A$2:$E$1858,5,FALSE), VLOOKUP($L726,'Girls WHO 5-19'!$A$2:$E$169,5,FALSE)))</f>
        <v>#N/A</v>
      </c>
      <c r="P726" s="9" t="str">
        <f t="shared" si="96"/>
        <v/>
      </c>
    </row>
    <row r="727" spans="2:16" x14ac:dyDescent="0.3">
      <c r="B727" s="5"/>
      <c r="C727" s="5"/>
      <c r="D727" s="5"/>
      <c r="E727" t="str">
        <f t="shared" si="92"/>
        <v/>
      </c>
      <c r="F727" t="str">
        <f t="shared" si="93"/>
        <v/>
      </c>
      <c r="G727" t="e">
        <f>IF($C727="Male",VLOOKUP($F727,'Boys CDC 0-20'!$B$2:$F$243,3,FALSE), VLOOKUP($F727,'Girls CDC 0-20'!$B$2:$F$243,3,FALSE))</f>
        <v>#N/A</v>
      </c>
      <c r="H727" t="e">
        <f>IF($C727="Male",VLOOKUP($F727,'Boys CDC 0-20'!$B$2:$F$243,4,FALSE), VLOOKUP($F727,'Girls CDC 0-20'!$B$2:$F$243,4,FALSE))</f>
        <v>#N/A</v>
      </c>
      <c r="I727" t="e">
        <f>IF($C727="Male",VLOOKUP($F727,'Boys CDC 0-20'!$B$2:$F$243,5,FALSE), VLOOKUP($F727,'Girls CDC 0-20'!$B$2:$F$243,5,FALSE))</f>
        <v>#N/A</v>
      </c>
      <c r="J727" s="9" t="str">
        <f t="shared" si="97"/>
        <v/>
      </c>
      <c r="K727" t="str">
        <f t="shared" si="94"/>
        <v/>
      </c>
      <c r="L727" t="str">
        <f t="shared" si="95"/>
        <v/>
      </c>
      <c r="M727">
        <f>1</f>
        <v>1</v>
      </c>
      <c r="N727" t="e">
        <f>IF(C727="Male",IF($K727&lt;1857,VLOOKUP($K727,'WHO Ht Boys 0-5'!$A$2:$E$1858,4,FALSE), VLOOKUP($L727,'WHO2007HtAgeBoys5-19'!$A$2:$E$169,4,FALSE)),IF($K727&lt;1857,VLOOKUP($K727,'Girls WHO 0-5'!$A$2:$E$1858,4,FALSE), VLOOKUP($L727,'Girls WHO 5-19'!$A$2:$E$169,4,FALSE)))</f>
        <v>#N/A</v>
      </c>
      <c r="O727" t="e">
        <f>IF(C727="Male",IF($K727&lt;1857,VLOOKUP($K727,'WHO Ht Boys 0-5'!$A$2:$E$1858,5,FALSE), VLOOKUP($L727,'WHO2007HtAgeBoys5-19'!$A$2:$E$169,5,FALSE)),IF($K727&lt;1857,VLOOKUP($K727,'Girls WHO 0-5'!$A$2:$E$1858,5,FALSE), VLOOKUP($L727,'Girls WHO 5-19'!$A$2:$E$169,5,FALSE)))</f>
        <v>#N/A</v>
      </c>
      <c r="P727" s="9" t="str">
        <f t="shared" si="96"/>
        <v/>
      </c>
    </row>
    <row r="728" spans="2:16" x14ac:dyDescent="0.3">
      <c r="B728" s="5"/>
      <c r="C728" s="5"/>
      <c r="D728" s="5"/>
      <c r="E728" t="str">
        <f t="shared" si="92"/>
        <v/>
      </c>
      <c r="F728" t="str">
        <f t="shared" si="93"/>
        <v/>
      </c>
      <c r="G728" t="e">
        <f>IF($C728="Male",VLOOKUP($F728,'Boys CDC 0-20'!$B$2:$F$243,3,FALSE), VLOOKUP($F728,'Girls CDC 0-20'!$B$2:$F$243,3,FALSE))</f>
        <v>#N/A</v>
      </c>
      <c r="H728" t="e">
        <f>IF($C728="Male",VLOOKUP($F728,'Boys CDC 0-20'!$B$2:$F$243,4,FALSE), VLOOKUP($F728,'Girls CDC 0-20'!$B$2:$F$243,4,FALSE))</f>
        <v>#N/A</v>
      </c>
      <c r="I728" t="e">
        <f>IF($C728="Male",VLOOKUP($F728,'Boys CDC 0-20'!$B$2:$F$243,5,FALSE), VLOOKUP($F728,'Girls CDC 0-20'!$B$2:$F$243,5,FALSE))</f>
        <v>#N/A</v>
      </c>
      <c r="J728" s="9" t="str">
        <f t="shared" si="97"/>
        <v/>
      </c>
      <c r="K728" t="str">
        <f t="shared" si="94"/>
        <v/>
      </c>
      <c r="L728" t="str">
        <f t="shared" si="95"/>
        <v/>
      </c>
      <c r="M728">
        <f>1</f>
        <v>1</v>
      </c>
      <c r="N728" t="e">
        <f>IF(C728="Male",IF($K728&lt;1857,VLOOKUP($K728,'WHO Ht Boys 0-5'!$A$2:$E$1858,4,FALSE), VLOOKUP($L728,'WHO2007HtAgeBoys5-19'!$A$2:$E$169,4,FALSE)),IF($K728&lt;1857,VLOOKUP($K728,'Girls WHO 0-5'!$A$2:$E$1858,4,FALSE), VLOOKUP($L728,'Girls WHO 5-19'!$A$2:$E$169,4,FALSE)))</f>
        <v>#N/A</v>
      </c>
      <c r="O728" t="e">
        <f>IF(C728="Male",IF($K728&lt;1857,VLOOKUP($K728,'WHO Ht Boys 0-5'!$A$2:$E$1858,5,FALSE), VLOOKUP($L728,'WHO2007HtAgeBoys5-19'!$A$2:$E$169,5,FALSE)),IF($K728&lt;1857,VLOOKUP($K728,'Girls WHO 0-5'!$A$2:$E$1858,5,FALSE), VLOOKUP($L728,'Girls WHO 5-19'!$A$2:$E$169,5,FALSE)))</f>
        <v>#N/A</v>
      </c>
      <c r="P728" s="9" t="str">
        <f t="shared" si="96"/>
        <v/>
      </c>
    </row>
    <row r="729" spans="2:16" x14ac:dyDescent="0.3">
      <c r="B729" s="5"/>
      <c r="C729" s="5"/>
      <c r="D729" s="5"/>
      <c r="E729" t="str">
        <f t="shared" si="92"/>
        <v/>
      </c>
      <c r="F729" t="str">
        <f t="shared" si="93"/>
        <v/>
      </c>
      <c r="G729" t="e">
        <f>IF($C729="Male",VLOOKUP($F729,'Boys CDC 0-20'!$B$2:$F$243,3,FALSE), VLOOKUP($F729,'Girls CDC 0-20'!$B$2:$F$243,3,FALSE))</f>
        <v>#N/A</v>
      </c>
      <c r="H729" t="e">
        <f>IF($C729="Male",VLOOKUP($F729,'Boys CDC 0-20'!$B$2:$F$243,4,FALSE), VLOOKUP($F729,'Girls CDC 0-20'!$B$2:$F$243,4,FALSE))</f>
        <v>#N/A</v>
      </c>
      <c r="I729" t="e">
        <f>IF($C729="Male",VLOOKUP($F729,'Boys CDC 0-20'!$B$2:$F$243,5,FALSE), VLOOKUP($F729,'Girls CDC 0-20'!$B$2:$F$243,5,FALSE))</f>
        <v>#N/A</v>
      </c>
      <c r="J729" s="9" t="str">
        <f t="shared" si="97"/>
        <v/>
      </c>
      <c r="K729" t="str">
        <f t="shared" si="94"/>
        <v/>
      </c>
      <c r="L729" t="str">
        <f t="shared" si="95"/>
        <v/>
      </c>
      <c r="M729">
        <f>1</f>
        <v>1</v>
      </c>
      <c r="N729" t="e">
        <f>IF(C729="Male",IF($K729&lt;1857,VLOOKUP($K729,'WHO Ht Boys 0-5'!$A$2:$E$1858,4,FALSE), VLOOKUP($L729,'WHO2007HtAgeBoys5-19'!$A$2:$E$169,4,FALSE)),IF($K729&lt;1857,VLOOKUP($K729,'Girls WHO 0-5'!$A$2:$E$1858,4,FALSE), VLOOKUP($L729,'Girls WHO 5-19'!$A$2:$E$169,4,FALSE)))</f>
        <v>#N/A</v>
      </c>
      <c r="O729" t="e">
        <f>IF(C729="Male",IF($K729&lt;1857,VLOOKUP($K729,'WHO Ht Boys 0-5'!$A$2:$E$1858,5,FALSE), VLOOKUP($L729,'WHO2007HtAgeBoys5-19'!$A$2:$E$169,5,FALSE)),IF($K729&lt;1857,VLOOKUP($K729,'Girls WHO 0-5'!$A$2:$E$1858,5,FALSE), VLOOKUP($L729,'Girls WHO 5-19'!$A$2:$E$169,5,FALSE)))</f>
        <v>#N/A</v>
      </c>
      <c r="P729" s="9" t="str">
        <f t="shared" si="96"/>
        <v/>
      </c>
    </row>
    <row r="730" spans="2:16" x14ac:dyDescent="0.3">
      <c r="B730" s="5"/>
      <c r="C730" s="5"/>
      <c r="D730" s="5"/>
      <c r="E730" t="str">
        <f t="shared" si="92"/>
        <v/>
      </c>
      <c r="F730" t="str">
        <f t="shared" si="93"/>
        <v/>
      </c>
      <c r="G730" t="e">
        <f>IF($C730="Male",VLOOKUP($F730,'Boys CDC 0-20'!$B$2:$F$243,3,FALSE), VLOOKUP($F730,'Girls CDC 0-20'!$B$2:$F$243,3,FALSE))</f>
        <v>#N/A</v>
      </c>
      <c r="H730" t="e">
        <f>IF($C730="Male",VLOOKUP($F730,'Boys CDC 0-20'!$B$2:$F$243,4,FALSE), VLOOKUP($F730,'Girls CDC 0-20'!$B$2:$F$243,4,FALSE))</f>
        <v>#N/A</v>
      </c>
      <c r="I730" t="e">
        <f>IF($C730="Male",VLOOKUP($F730,'Boys CDC 0-20'!$B$2:$F$243,5,FALSE), VLOOKUP($F730,'Girls CDC 0-20'!$B$2:$F$243,5,FALSE))</f>
        <v>#N/A</v>
      </c>
      <c r="J730" s="9" t="str">
        <f t="shared" si="97"/>
        <v/>
      </c>
      <c r="K730" t="str">
        <f t="shared" si="94"/>
        <v/>
      </c>
      <c r="L730" t="str">
        <f t="shared" si="95"/>
        <v/>
      </c>
      <c r="M730">
        <f>1</f>
        <v>1</v>
      </c>
      <c r="N730" t="e">
        <f>IF(C730="Male",IF($K730&lt;1857,VLOOKUP($K730,'WHO Ht Boys 0-5'!$A$2:$E$1858,4,FALSE), VLOOKUP($L730,'WHO2007HtAgeBoys5-19'!$A$2:$E$169,4,FALSE)),IF($K730&lt;1857,VLOOKUP($K730,'Girls WHO 0-5'!$A$2:$E$1858,4,FALSE), VLOOKUP($L730,'Girls WHO 5-19'!$A$2:$E$169,4,FALSE)))</f>
        <v>#N/A</v>
      </c>
      <c r="O730" t="e">
        <f>IF(C730="Male",IF($K730&lt;1857,VLOOKUP($K730,'WHO Ht Boys 0-5'!$A$2:$E$1858,5,FALSE), VLOOKUP($L730,'WHO2007HtAgeBoys5-19'!$A$2:$E$169,5,FALSE)),IF($K730&lt;1857,VLOOKUP($K730,'Girls WHO 0-5'!$A$2:$E$1858,5,FALSE), VLOOKUP($L730,'Girls WHO 5-19'!$A$2:$E$169,5,FALSE)))</f>
        <v>#N/A</v>
      </c>
      <c r="P730" s="9" t="str">
        <f t="shared" si="96"/>
        <v/>
      </c>
    </row>
    <row r="731" spans="2:16" x14ac:dyDescent="0.3">
      <c r="B731" s="5"/>
      <c r="C731" s="5"/>
      <c r="D731" s="5"/>
      <c r="E731" t="str">
        <f t="shared" si="92"/>
        <v/>
      </c>
      <c r="F731" t="str">
        <f t="shared" si="93"/>
        <v/>
      </c>
      <c r="G731" t="e">
        <f>IF($C731="Male",VLOOKUP($F731,'Boys CDC 0-20'!$B$2:$F$243,3,FALSE), VLOOKUP($F731,'Girls CDC 0-20'!$B$2:$F$243,3,FALSE))</f>
        <v>#N/A</v>
      </c>
      <c r="H731" t="e">
        <f>IF($C731="Male",VLOOKUP($F731,'Boys CDC 0-20'!$B$2:$F$243,4,FALSE), VLOOKUP($F731,'Girls CDC 0-20'!$B$2:$F$243,4,FALSE))</f>
        <v>#N/A</v>
      </c>
      <c r="I731" t="e">
        <f>IF($C731="Male",VLOOKUP($F731,'Boys CDC 0-20'!$B$2:$F$243,5,FALSE), VLOOKUP($F731,'Girls CDC 0-20'!$B$2:$F$243,5,FALSE))</f>
        <v>#N/A</v>
      </c>
      <c r="J731" s="9" t="str">
        <f t="shared" si="97"/>
        <v/>
      </c>
      <c r="K731" t="str">
        <f t="shared" si="94"/>
        <v/>
      </c>
      <c r="L731" t="str">
        <f t="shared" si="95"/>
        <v/>
      </c>
      <c r="M731">
        <f>1</f>
        <v>1</v>
      </c>
      <c r="N731" t="e">
        <f>IF(C731="Male",IF($K731&lt;1857,VLOOKUP($K731,'WHO Ht Boys 0-5'!$A$2:$E$1858,4,FALSE), VLOOKUP($L731,'WHO2007HtAgeBoys5-19'!$A$2:$E$169,4,FALSE)),IF($K731&lt;1857,VLOOKUP($K731,'Girls WHO 0-5'!$A$2:$E$1858,4,FALSE), VLOOKUP($L731,'Girls WHO 5-19'!$A$2:$E$169,4,FALSE)))</f>
        <v>#N/A</v>
      </c>
      <c r="O731" t="e">
        <f>IF(C731="Male",IF($K731&lt;1857,VLOOKUP($K731,'WHO Ht Boys 0-5'!$A$2:$E$1858,5,FALSE), VLOOKUP($L731,'WHO2007HtAgeBoys5-19'!$A$2:$E$169,5,FALSE)),IF($K731&lt;1857,VLOOKUP($K731,'Girls WHO 0-5'!$A$2:$E$1858,5,FALSE), VLOOKUP($L731,'Girls WHO 5-19'!$A$2:$E$169,5,FALSE)))</f>
        <v>#N/A</v>
      </c>
      <c r="P731" s="9" t="str">
        <f t="shared" si="96"/>
        <v/>
      </c>
    </row>
    <row r="732" spans="2:16" x14ac:dyDescent="0.3">
      <c r="B732" s="5"/>
      <c r="C732" s="5"/>
      <c r="D732" s="5"/>
      <c r="E732" t="str">
        <f t="shared" si="92"/>
        <v/>
      </c>
      <c r="F732" t="str">
        <f t="shared" si="93"/>
        <v/>
      </c>
      <c r="G732" t="e">
        <f>IF($C732="Male",VLOOKUP($F732,'Boys CDC 0-20'!$B$2:$F$243,3,FALSE), VLOOKUP($F732,'Girls CDC 0-20'!$B$2:$F$243,3,FALSE))</f>
        <v>#N/A</v>
      </c>
      <c r="H732" t="e">
        <f>IF($C732="Male",VLOOKUP($F732,'Boys CDC 0-20'!$B$2:$F$243,4,FALSE), VLOOKUP($F732,'Girls CDC 0-20'!$B$2:$F$243,4,FALSE))</f>
        <v>#N/A</v>
      </c>
      <c r="I732" t="e">
        <f>IF($C732="Male",VLOOKUP($F732,'Boys CDC 0-20'!$B$2:$F$243,5,FALSE), VLOOKUP($F732,'Girls CDC 0-20'!$B$2:$F$243,5,FALSE))</f>
        <v>#N/A</v>
      </c>
      <c r="J732" s="9" t="str">
        <f t="shared" si="97"/>
        <v/>
      </c>
      <c r="K732" t="str">
        <f t="shared" si="94"/>
        <v/>
      </c>
      <c r="L732" t="str">
        <f t="shared" si="95"/>
        <v/>
      </c>
      <c r="M732">
        <f>1</f>
        <v>1</v>
      </c>
      <c r="N732" t="e">
        <f>IF(C732="Male",IF($K732&lt;1857,VLOOKUP($K732,'WHO Ht Boys 0-5'!$A$2:$E$1858,4,FALSE), VLOOKUP($L732,'WHO2007HtAgeBoys5-19'!$A$2:$E$169,4,FALSE)),IF($K732&lt;1857,VLOOKUP($K732,'Girls WHO 0-5'!$A$2:$E$1858,4,FALSE), VLOOKUP($L732,'Girls WHO 5-19'!$A$2:$E$169,4,FALSE)))</f>
        <v>#N/A</v>
      </c>
      <c r="O732" t="e">
        <f>IF(C732="Male",IF($K732&lt;1857,VLOOKUP($K732,'WHO Ht Boys 0-5'!$A$2:$E$1858,5,FALSE), VLOOKUP($L732,'WHO2007HtAgeBoys5-19'!$A$2:$E$169,5,FALSE)),IF($K732&lt;1857,VLOOKUP($K732,'Girls WHO 0-5'!$A$2:$E$1858,5,FALSE), VLOOKUP($L732,'Girls WHO 5-19'!$A$2:$E$169,5,FALSE)))</f>
        <v>#N/A</v>
      </c>
      <c r="P732" s="9" t="str">
        <f t="shared" si="96"/>
        <v/>
      </c>
    </row>
    <row r="733" spans="2:16" x14ac:dyDescent="0.3">
      <c r="B733" s="5"/>
      <c r="C733" s="5"/>
      <c r="D733" s="5"/>
      <c r="E733" t="str">
        <f t="shared" si="92"/>
        <v/>
      </c>
      <c r="F733" t="str">
        <f t="shared" si="93"/>
        <v/>
      </c>
      <c r="G733" t="e">
        <f>IF($C733="Male",VLOOKUP($F733,'Boys CDC 0-20'!$B$2:$F$243,3,FALSE), VLOOKUP($F733,'Girls CDC 0-20'!$B$2:$F$243,3,FALSE))</f>
        <v>#N/A</v>
      </c>
      <c r="H733" t="e">
        <f>IF($C733="Male",VLOOKUP($F733,'Boys CDC 0-20'!$B$2:$F$243,4,FALSE), VLOOKUP($F733,'Girls CDC 0-20'!$B$2:$F$243,4,FALSE))</f>
        <v>#N/A</v>
      </c>
      <c r="I733" t="e">
        <f>IF($C733="Male",VLOOKUP($F733,'Boys CDC 0-20'!$B$2:$F$243,5,FALSE), VLOOKUP($F733,'Girls CDC 0-20'!$B$2:$F$243,5,FALSE))</f>
        <v>#N/A</v>
      </c>
      <c r="J733" s="9" t="str">
        <f t="shared" si="97"/>
        <v/>
      </c>
      <c r="K733" t="str">
        <f t="shared" si="94"/>
        <v/>
      </c>
      <c r="L733" t="str">
        <f t="shared" si="95"/>
        <v/>
      </c>
      <c r="M733">
        <f>1</f>
        <v>1</v>
      </c>
      <c r="N733" t="e">
        <f>IF(C733="Male",IF($K733&lt;1857,VLOOKUP($K733,'WHO Ht Boys 0-5'!$A$2:$E$1858,4,FALSE), VLOOKUP($L733,'WHO2007HtAgeBoys5-19'!$A$2:$E$169,4,FALSE)),IF($K733&lt;1857,VLOOKUP($K733,'Girls WHO 0-5'!$A$2:$E$1858,4,FALSE), VLOOKUP($L733,'Girls WHO 5-19'!$A$2:$E$169,4,FALSE)))</f>
        <v>#N/A</v>
      </c>
      <c r="O733" t="e">
        <f>IF(C733="Male",IF($K733&lt;1857,VLOOKUP($K733,'WHO Ht Boys 0-5'!$A$2:$E$1858,5,FALSE), VLOOKUP($L733,'WHO2007HtAgeBoys5-19'!$A$2:$E$169,5,FALSE)),IF($K733&lt;1857,VLOOKUP($K733,'Girls WHO 0-5'!$A$2:$E$1858,5,FALSE), VLOOKUP($L733,'Girls WHO 5-19'!$A$2:$E$169,5,FALSE)))</f>
        <v>#N/A</v>
      </c>
      <c r="P733" s="9" t="str">
        <f t="shared" si="96"/>
        <v/>
      </c>
    </row>
    <row r="734" spans="2:16" x14ac:dyDescent="0.3">
      <c r="B734" s="5"/>
      <c r="C734" s="5"/>
      <c r="D734" s="5"/>
      <c r="E734" t="str">
        <f t="shared" si="92"/>
        <v/>
      </c>
      <c r="F734" t="str">
        <f t="shared" si="93"/>
        <v/>
      </c>
      <c r="G734" t="e">
        <f>IF($C734="Male",VLOOKUP($F734,'Boys CDC 0-20'!$B$2:$F$243,3,FALSE), VLOOKUP($F734,'Girls CDC 0-20'!$B$2:$F$243,3,FALSE))</f>
        <v>#N/A</v>
      </c>
      <c r="H734" t="e">
        <f>IF($C734="Male",VLOOKUP($F734,'Boys CDC 0-20'!$B$2:$F$243,4,FALSE), VLOOKUP($F734,'Girls CDC 0-20'!$B$2:$F$243,4,FALSE))</f>
        <v>#N/A</v>
      </c>
      <c r="I734" t="e">
        <f>IF($C734="Male",VLOOKUP($F734,'Boys CDC 0-20'!$B$2:$F$243,5,FALSE), VLOOKUP($F734,'Girls CDC 0-20'!$B$2:$F$243,5,FALSE))</f>
        <v>#N/A</v>
      </c>
      <c r="J734" s="9" t="str">
        <f t="shared" si="97"/>
        <v/>
      </c>
      <c r="K734" t="str">
        <f t="shared" si="94"/>
        <v/>
      </c>
      <c r="L734" t="str">
        <f t="shared" si="95"/>
        <v/>
      </c>
      <c r="M734">
        <f>1</f>
        <v>1</v>
      </c>
      <c r="N734" t="e">
        <f>IF(C734="Male",IF($K734&lt;1857,VLOOKUP($K734,'WHO Ht Boys 0-5'!$A$2:$E$1858,4,FALSE), VLOOKUP($L734,'WHO2007HtAgeBoys5-19'!$A$2:$E$169,4,FALSE)),IF($K734&lt;1857,VLOOKUP($K734,'Girls WHO 0-5'!$A$2:$E$1858,4,FALSE), VLOOKUP($L734,'Girls WHO 5-19'!$A$2:$E$169,4,FALSE)))</f>
        <v>#N/A</v>
      </c>
      <c r="O734" t="e">
        <f>IF(C734="Male",IF($K734&lt;1857,VLOOKUP($K734,'WHO Ht Boys 0-5'!$A$2:$E$1858,5,FALSE), VLOOKUP($L734,'WHO2007HtAgeBoys5-19'!$A$2:$E$169,5,FALSE)),IF($K734&lt;1857,VLOOKUP($K734,'Girls WHO 0-5'!$A$2:$E$1858,5,FALSE), VLOOKUP($L734,'Girls WHO 5-19'!$A$2:$E$169,5,FALSE)))</f>
        <v>#N/A</v>
      </c>
      <c r="P734" s="9" t="str">
        <f t="shared" si="96"/>
        <v/>
      </c>
    </row>
    <row r="735" spans="2:16" x14ac:dyDescent="0.3">
      <c r="B735" s="5"/>
      <c r="C735" s="5"/>
      <c r="D735" s="5"/>
      <c r="E735" t="str">
        <f t="shared" si="92"/>
        <v/>
      </c>
      <c r="F735" t="str">
        <f t="shared" si="93"/>
        <v/>
      </c>
      <c r="G735" t="e">
        <f>IF($C735="Male",VLOOKUP($F735,'Boys CDC 0-20'!$B$2:$F$243,3,FALSE), VLOOKUP($F735,'Girls CDC 0-20'!$B$2:$F$243,3,FALSE))</f>
        <v>#N/A</v>
      </c>
      <c r="H735" t="e">
        <f>IF($C735="Male",VLOOKUP($F735,'Boys CDC 0-20'!$B$2:$F$243,4,FALSE), VLOOKUP($F735,'Girls CDC 0-20'!$B$2:$F$243,4,FALSE))</f>
        <v>#N/A</v>
      </c>
      <c r="I735" t="e">
        <f>IF($C735="Male",VLOOKUP($F735,'Boys CDC 0-20'!$B$2:$F$243,5,FALSE), VLOOKUP($F735,'Girls CDC 0-20'!$B$2:$F$243,5,FALSE))</f>
        <v>#N/A</v>
      </c>
      <c r="J735" s="9" t="str">
        <f t="shared" si="97"/>
        <v/>
      </c>
      <c r="K735" t="str">
        <f t="shared" si="94"/>
        <v/>
      </c>
      <c r="L735" t="str">
        <f t="shared" si="95"/>
        <v/>
      </c>
      <c r="M735">
        <f>1</f>
        <v>1</v>
      </c>
      <c r="N735" t="e">
        <f>IF(C735="Male",IF($K735&lt;1857,VLOOKUP($K735,'WHO Ht Boys 0-5'!$A$2:$E$1858,4,FALSE), VLOOKUP($L735,'WHO2007HtAgeBoys5-19'!$A$2:$E$169,4,FALSE)),IF($K735&lt;1857,VLOOKUP($K735,'Girls WHO 0-5'!$A$2:$E$1858,4,FALSE), VLOOKUP($L735,'Girls WHO 5-19'!$A$2:$E$169,4,FALSE)))</f>
        <v>#N/A</v>
      </c>
      <c r="O735" t="e">
        <f>IF(C735="Male",IF($K735&lt;1857,VLOOKUP($K735,'WHO Ht Boys 0-5'!$A$2:$E$1858,5,FALSE), VLOOKUP($L735,'WHO2007HtAgeBoys5-19'!$A$2:$E$169,5,FALSE)),IF($K735&lt;1857,VLOOKUP($K735,'Girls WHO 0-5'!$A$2:$E$1858,5,FALSE), VLOOKUP($L735,'Girls WHO 5-19'!$A$2:$E$169,5,FALSE)))</f>
        <v>#N/A</v>
      </c>
      <c r="P735" s="9" t="str">
        <f t="shared" si="96"/>
        <v/>
      </c>
    </row>
    <row r="736" spans="2:16" x14ac:dyDescent="0.3">
      <c r="B736" s="5"/>
      <c r="C736" s="5"/>
      <c r="D736" s="5"/>
      <c r="E736" t="str">
        <f t="shared" ref="E736:E799" si="98">IF(B736="","",B736*12)</f>
        <v/>
      </c>
      <c r="F736" t="str">
        <f t="shared" ref="F736:F799" si="99">IF(E736=0,0,IF(E736="","",INT(E736)+0.5))</f>
        <v/>
      </c>
      <c r="G736" t="e">
        <f>IF($C736="Male",VLOOKUP($F736,'Boys CDC 0-20'!$B$2:$F$243,3,FALSE), VLOOKUP($F736,'Girls CDC 0-20'!$B$2:$F$243,3,FALSE))</f>
        <v>#N/A</v>
      </c>
      <c r="H736" t="e">
        <f>IF($C736="Male",VLOOKUP($F736,'Boys CDC 0-20'!$B$2:$F$243,4,FALSE), VLOOKUP($F736,'Girls CDC 0-20'!$B$2:$F$243,4,FALSE))</f>
        <v>#N/A</v>
      </c>
      <c r="I736" t="e">
        <f>IF($C736="Male",VLOOKUP($F736,'Boys CDC 0-20'!$B$2:$F$243,5,FALSE), VLOOKUP($F736,'Girls CDC 0-20'!$B$2:$F$243,5,FALSE))</f>
        <v>#N/A</v>
      </c>
      <c r="J736" s="9" t="str">
        <f t="shared" si="97"/>
        <v/>
      </c>
      <c r="K736" t="str">
        <f t="shared" ref="K736:K799" si="100">IF(B736="","",ROUND(B736*365.25,0))</f>
        <v/>
      </c>
      <c r="L736" t="str">
        <f t="shared" ref="L736:L799" si="101">IF(E736="","",ROUND(E736,0))</f>
        <v/>
      </c>
      <c r="M736">
        <f>1</f>
        <v>1</v>
      </c>
      <c r="N736" t="e">
        <f>IF(C736="Male",IF($K736&lt;1857,VLOOKUP($K736,'WHO Ht Boys 0-5'!$A$2:$E$1858,4,FALSE), VLOOKUP($L736,'WHO2007HtAgeBoys5-19'!$A$2:$E$169,4,FALSE)),IF($K736&lt;1857,VLOOKUP($K736,'Girls WHO 0-5'!$A$2:$E$1858,4,FALSE), VLOOKUP($L736,'Girls WHO 5-19'!$A$2:$E$169,4,FALSE)))</f>
        <v>#N/A</v>
      </c>
      <c r="O736" t="e">
        <f>IF(C736="Male",IF($K736&lt;1857,VLOOKUP($K736,'WHO Ht Boys 0-5'!$A$2:$E$1858,5,FALSE), VLOOKUP($L736,'WHO2007HtAgeBoys5-19'!$A$2:$E$169,5,FALSE)),IF($K736&lt;1857,VLOOKUP($K736,'Girls WHO 0-5'!$A$2:$E$1858,5,FALSE), VLOOKUP($L736,'Girls WHO 5-19'!$A$2:$E$169,5,FALSE)))</f>
        <v>#N/A</v>
      </c>
      <c r="P736" s="9" t="str">
        <f t="shared" si="96"/>
        <v/>
      </c>
    </row>
    <row r="737" spans="2:16" x14ac:dyDescent="0.3">
      <c r="B737" s="5"/>
      <c r="C737" s="5"/>
      <c r="D737" s="5"/>
      <c r="E737" t="str">
        <f t="shared" si="98"/>
        <v/>
      </c>
      <c r="F737" t="str">
        <f t="shared" si="99"/>
        <v/>
      </c>
      <c r="G737" t="e">
        <f>IF($C737="Male",VLOOKUP($F737,'Boys CDC 0-20'!$B$2:$F$243,3,FALSE), VLOOKUP($F737,'Girls CDC 0-20'!$B$2:$F$243,3,FALSE))</f>
        <v>#N/A</v>
      </c>
      <c r="H737" t="e">
        <f>IF($C737="Male",VLOOKUP($F737,'Boys CDC 0-20'!$B$2:$F$243,4,FALSE), VLOOKUP($F737,'Girls CDC 0-20'!$B$2:$F$243,4,FALSE))</f>
        <v>#N/A</v>
      </c>
      <c r="I737" t="e">
        <f>IF($C737="Male",VLOOKUP($F737,'Boys CDC 0-20'!$B$2:$F$243,5,FALSE), VLOOKUP($F737,'Girls CDC 0-20'!$B$2:$F$243,5,FALSE))</f>
        <v>#N/A</v>
      </c>
      <c r="J737" s="9" t="str">
        <f t="shared" si="97"/>
        <v/>
      </c>
      <c r="K737" t="str">
        <f t="shared" si="100"/>
        <v/>
      </c>
      <c r="L737" t="str">
        <f t="shared" si="101"/>
        <v/>
      </c>
      <c r="M737">
        <f>1</f>
        <v>1</v>
      </c>
      <c r="N737" t="e">
        <f>IF(C737="Male",IF($K737&lt;1857,VLOOKUP($K737,'WHO Ht Boys 0-5'!$A$2:$E$1858,4,FALSE), VLOOKUP($L737,'WHO2007HtAgeBoys5-19'!$A$2:$E$169,4,FALSE)),IF($K737&lt;1857,VLOOKUP($K737,'Girls WHO 0-5'!$A$2:$E$1858,4,FALSE), VLOOKUP($L737,'Girls WHO 5-19'!$A$2:$E$169,4,FALSE)))</f>
        <v>#N/A</v>
      </c>
      <c r="O737" t="e">
        <f>IF(C737="Male",IF($K737&lt;1857,VLOOKUP($K737,'WHO Ht Boys 0-5'!$A$2:$E$1858,5,FALSE), VLOOKUP($L737,'WHO2007HtAgeBoys5-19'!$A$2:$E$169,5,FALSE)),IF($K737&lt;1857,VLOOKUP($K737,'Girls WHO 0-5'!$A$2:$E$1858,5,FALSE), VLOOKUP($L737,'Girls WHO 5-19'!$A$2:$E$169,5,FALSE)))</f>
        <v>#N/A</v>
      </c>
      <c r="P737" s="9" t="str">
        <f t="shared" si="96"/>
        <v/>
      </c>
    </row>
    <row r="738" spans="2:16" x14ac:dyDescent="0.3">
      <c r="B738" s="5"/>
      <c r="C738" s="5"/>
      <c r="D738" s="5"/>
      <c r="E738" t="str">
        <f t="shared" si="98"/>
        <v/>
      </c>
      <c r="F738" t="str">
        <f t="shared" si="99"/>
        <v/>
      </c>
      <c r="G738" t="e">
        <f>IF($C738="Male",VLOOKUP($F738,'Boys CDC 0-20'!$B$2:$F$243,3,FALSE), VLOOKUP($F738,'Girls CDC 0-20'!$B$2:$F$243,3,FALSE))</f>
        <v>#N/A</v>
      </c>
      <c r="H738" t="e">
        <f>IF($C738="Male",VLOOKUP($F738,'Boys CDC 0-20'!$B$2:$F$243,4,FALSE), VLOOKUP($F738,'Girls CDC 0-20'!$B$2:$F$243,4,FALSE))</f>
        <v>#N/A</v>
      </c>
      <c r="I738" t="e">
        <f>IF($C738="Male",VLOOKUP($F738,'Boys CDC 0-20'!$B$2:$F$243,5,FALSE), VLOOKUP($F738,'Girls CDC 0-20'!$B$2:$F$243,5,FALSE))</f>
        <v>#N/A</v>
      </c>
      <c r="J738" s="9" t="str">
        <f t="shared" si="97"/>
        <v/>
      </c>
      <c r="K738" t="str">
        <f t="shared" si="100"/>
        <v/>
      </c>
      <c r="L738" t="str">
        <f t="shared" si="101"/>
        <v/>
      </c>
      <c r="M738">
        <f>1</f>
        <v>1</v>
      </c>
      <c r="N738" t="e">
        <f>IF(C738="Male",IF($K738&lt;1857,VLOOKUP($K738,'WHO Ht Boys 0-5'!$A$2:$E$1858,4,FALSE), VLOOKUP($L738,'WHO2007HtAgeBoys5-19'!$A$2:$E$169,4,FALSE)),IF($K738&lt;1857,VLOOKUP($K738,'Girls WHO 0-5'!$A$2:$E$1858,4,FALSE), VLOOKUP($L738,'Girls WHO 5-19'!$A$2:$E$169,4,FALSE)))</f>
        <v>#N/A</v>
      </c>
      <c r="O738" t="e">
        <f>IF(C738="Male",IF($K738&lt;1857,VLOOKUP($K738,'WHO Ht Boys 0-5'!$A$2:$E$1858,5,FALSE), VLOOKUP($L738,'WHO2007HtAgeBoys5-19'!$A$2:$E$169,5,FALSE)),IF($K738&lt;1857,VLOOKUP($K738,'Girls WHO 0-5'!$A$2:$E$1858,5,FALSE), VLOOKUP($L738,'Girls WHO 5-19'!$A$2:$E$169,5,FALSE)))</f>
        <v>#N/A</v>
      </c>
      <c r="P738" s="9" t="str">
        <f t="shared" si="96"/>
        <v/>
      </c>
    </row>
    <row r="739" spans="2:16" x14ac:dyDescent="0.3">
      <c r="B739" s="5"/>
      <c r="C739" s="5"/>
      <c r="D739" s="5"/>
      <c r="E739" t="str">
        <f t="shared" si="98"/>
        <v/>
      </c>
      <c r="F739" t="str">
        <f t="shared" si="99"/>
        <v/>
      </c>
      <c r="G739" t="e">
        <f>IF($C739="Male",VLOOKUP($F739,'Boys CDC 0-20'!$B$2:$F$243,3,FALSE), VLOOKUP($F739,'Girls CDC 0-20'!$B$2:$F$243,3,FALSE))</f>
        <v>#N/A</v>
      </c>
      <c r="H739" t="e">
        <f>IF($C739="Male",VLOOKUP($F739,'Boys CDC 0-20'!$B$2:$F$243,4,FALSE), VLOOKUP($F739,'Girls CDC 0-20'!$B$2:$F$243,4,FALSE))</f>
        <v>#N/A</v>
      </c>
      <c r="I739" t="e">
        <f>IF($C739="Male",VLOOKUP($F739,'Boys CDC 0-20'!$B$2:$F$243,5,FALSE), VLOOKUP($F739,'Girls CDC 0-20'!$B$2:$F$243,5,FALSE))</f>
        <v>#N/A</v>
      </c>
      <c r="J739" s="9" t="str">
        <f t="shared" si="97"/>
        <v/>
      </c>
      <c r="K739" t="str">
        <f t="shared" si="100"/>
        <v/>
      </c>
      <c r="L739" t="str">
        <f t="shared" si="101"/>
        <v/>
      </c>
      <c r="M739">
        <f>1</f>
        <v>1</v>
      </c>
      <c r="N739" t="e">
        <f>IF(C739="Male",IF($K739&lt;1857,VLOOKUP($K739,'WHO Ht Boys 0-5'!$A$2:$E$1858,4,FALSE), VLOOKUP($L739,'WHO2007HtAgeBoys5-19'!$A$2:$E$169,4,FALSE)),IF($K739&lt;1857,VLOOKUP($K739,'Girls WHO 0-5'!$A$2:$E$1858,4,FALSE), VLOOKUP($L739,'Girls WHO 5-19'!$A$2:$E$169,4,FALSE)))</f>
        <v>#N/A</v>
      </c>
      <c r="O739" t="e">
        <f>IF(C739="Male",IF($K739&lt;1857,VLOOKUP($K739,'WHO Ht Boys 0-5'!$A$2:$E$1858,5,FALSE), VLOOKUP($L739,'WHO2007HtAgeBoys5-19'!$A$2:$E$169,5,FALSE)),IF($K739&lt;1857,VLOOKUP($K739,'Girls WHO 0-5'!$A$2:$E$1858,5,FALSE), VLOOKUP($L739,'Girls WHO 5-19'!$A$2:$E$169,5,FALSE)))</f>
        <v>#N/A</v>
      </c>
      <c r="P739" s="9" t="str">
        <f t="shared" si="96"/>
        <v/>
      </c>
    </row>
    <row r="740" spans="2:16" x14ac:dyDescent="0.3">
      <c r="B740" s="5"/>
      <c r="C740" s="5"/>
      <c r="D740" s="5"/>
      <c r="E740" t="str">
        <f t="shared" si="98"/>
        <v/>
      </c>
      <c r="F740" t="str">
        <f t="shared" si="99"/>
        <v/>
      </c>
      <c r="G740" t="e">
        <f>IF($C740="Male",VLOOKUP($F740,'Boys CDC 0-20'!$B$2:$F$243,3,FALSE), VLOOKUP($F740,'Girls CDC 0-20'!$B$2:$F$243,3,FALSE))</f>
        <v>#N/A</v>
      </c>
      <c r="H740" t="e">
        <f>IF($C740="Male",VLOOKUP($F740,'Boys CDC 0-20'!$B$2:$F$243,4,FALSE), VLOOKUP($F740,'Girls CDC 0-20'!$B$2:$F$243,4,FALSE))</f>
        <v>#N/A</v>
      </c>
      <c r="I740" t="e">
        <f>IF($C740="Male",VLOOKUP($F740,'Boys CDC 0-20'!$B$2:$F$243,5,FALSE), VLOOKUP($F740,'Girls CDC 0-20'!$B$2:$F$243,5,FALSE))</f>
        <v>#N/A</v>
      </c>
      <c r="J740" s="9" t="str">
        <f t="shared" si="97"/>
        <v/>
      </c>
      <c r="K740" t="str">
        <f t="shared" si="100"/>
        <v/>
      </c>
      <c r="L740" t="str">
        <f t="shared" si="101"/>
        <v/>
      </c>
      <c r="M740">
        <f>1</f>
        <v>1</v>
      </c>
      <c r="N740" t="e">
        <f>IF(C740="Male",IF($K740&lt;1857,VLOOKUP($K740,'WHO Ht Boys 0-5'!$A$2:$E$1858,4,FALSE), VLOOKUP($L740,'WHO2007HtAgeBoys5-19'!$A$2:$E$169,4,FALSE)),IF($K740&lt;1857,VLOOKUP($K740,'Girls WHO 0-5'!$A$2:$E$1858,4,FALSE), VLOOKUP($L740,'Girls WHO 5-19'!$A$2:$E$169,4,FALSE)))</f>
        <v>#N/A</v>
      </c>
      <c r="O740" t="e">
        <f>IF(C740="Male",IF($K740&lt;1857,VLOOKUP($K740,'WHO Ht Boys 0-5'!$A$2:$E$1858,5,FALSE), VLOOKUP($L740,'WHO2007HtAgeBoys5-19'!$A$2:$E$169,5,FALSE)),IF($K740&lt;1857,VLOOKUP($K740,'Girls WHO 0-5'!$A$2:$E$1858,5,FALSE), VLOOKUP($L740,'Girls WHO 5-19'!$A$2:$E$169,5,FALSE)))</f>
        <v>#N/A</v>
      </c>
      <c r="P740" s="9" t="str">
        <f t="shared" si="96"/>
        <v/>
      </c>
    </row>
    <row r="741" spans="2:16" x14ac:dyDescent="0.3">
      <c r="B741" s="5"/>
      <c r="C741" s="5"/>
      <c r="D741" s="5"/>
      <c r="E741" t="str">
        <f t="shared" si="98"/>
        <v/>
      </c>
      <c r="F741" t="str">
        <f t="shared" si="99"/>
        <v/>
      </c>
      <c r="G741" t="e">
        <f>IF($C741="Male",VLOOKUP($F741,'Boys CDC 0-20'!$B$2:$F$243,3,FALSE), VLOOKUP($F741,'Girls CDC 0-20'!$B$2:$F$243,3,FALSE))</f>
        <v>#N/A</v>
      </c>
      <c r="H741" t="e">
        <f>IF($C741="Male",VLOOKUP($F741,'Boys CDC 0-20'!$B$2:$F$243,4,FALSE), VLOOKUP($F741,'Girls CDC 0-20'!$B$2:$F$243,4,FALSE))</f>
        <v>#N/A</v>
      </c>
      <c r="I741" t="e">
        <f>IF($C741="Male",VLOOKUP($F741,'Boys CDC 0-20'!$B$2:$F$243,5,FALSE), VLOOKUP($F741,'Girls CDC 0-20'!$B$2:$F$243,5,FALSE))</f>
        <v>#N/A</v>
      </c>
      <c r="J741" s="9" t="str">
        <f t="shared" si="97"/>
        <v/>
      </c>
      <c r="K741" t="str">
        <f t="shared" si="100"/>
        <v/>
      </c>
      <c r="L741" t="str">
        <f t="shared" si="101"/>
        <v/>
      </c>
      <c r="M741">
        <f>1</f>
        <v>1</v>
      </c>
      <c r="N741" t="e">
        <f>IF(C741="Male",IF($K741&lt;1857,VLOOKUP($K741,'WHO Ht Boys 0-5'!$A$2:$E$1858,4,FALSE), VLOOKUP($L741,'WHO2007HtAgeBoys5-19'!$A$2:$E$169,4,FALSE)),IF($K741&lt;1857,VLOOKUP($K741,'Girls WHO 0-5'!$A$2:$E$1858,4,FALSE), VLOOKUP($L741,'Girls WHO 5-19'!$A$2:$E$169,4,FALSE)))</f>
        <v>#N/A</v>
      </c>
      <c r="O741" t="e">
        <f>IF(C741="Male",IF($K741&lt;1857,VLOOKUP($K741,'WHO Ht Boys 0-5'!$A$2:$E$1858,5,FALSE), VLOOKUP($L741,'WHO2007HtAgeBoys5-19'!$A$2:$E$169,5,FALSE)),IF($K741&lt;1857,VLOOKUP($K741,'Girls WHO 0-5'!$A$2:$E$1858,5,FALSE), VLOOKUP($L741,'Girls WHO 5-19'!$A$2:$E$169,5,FALSE)))</f>
        <v>#N/A</v>
      </c>
      <c r="P741" s="9" t="str">
        <f t="shared" si="96"/>
        <v/>
      </c>
    </row>
    <row r="742" spans="2:16" x14ac:dyDescent="0.3">
      <c r="B742" s="5"/>
      <c r="C742" s="5"/>
      <c r="D742" s="5"/>
      <c r="E742" t="str">
        <f t="shared" si="98"/>
        <v/>
      </c>
      <c r="F742" t="str">
        <f t="shared" si="99"/>
        <v/>
      </c>
      <c r="G742" t="e">
        <f>IF($C742="Male",VLOOKUP($F742,'Boys CDC 0-20'!$B$2:$F$243,3,FALSE), VLOOKUP($F742,'Girls CDC 0-20'!$B$2:$F$243,3,FALSE))</f>
        <v>#N/A</v>
      </c>
      <c r="H742" t="e">
        <f>IF($C742="Male",VLOOKUP($F742,'Boys CDC 0-20'!$B$2:$F$243,4,FALSE), VLOOKUP($F742,'Girls CDC 0-20'!$B$2:$F$243,4,FALSE))</f>
        <v>#N/A</v>
      </c>
      <c r="I742" t="e">
        <f>IF($C742="Male",VLOOKUP($F742,'Boys CDC 0-20'!$B$2:$F$243,5,FALSE), VLOOKUP($F742,'Girls CDC 0-20'!$B$2:$F$243,5,FALSE))</f>
        <v>#N/A</v>
      </c>
      <c r="J742" s="9" t="str">
        <f t="shared" si="97"/>
        <v/>
      </c>
      <c r="K742" t="str">
        <f t="shared" si="100"/>
        <v/>
      </c>
      <c r="L742" t="str">
        <f t="shared" si="101"/>
        <v/>
      </c>
      <c r="M742">
        <f>1</f>
        <v>1</v>
      </c>
      <c r="N742" t="e">
        <f>IF(C742="Male",IF($K742&lt;1857,VLOOKUP($K742,'WHO Ht Boys 0-5'!$A$2:$E$1858,4,FALSE), VLOOKUP($L742,'WHO2007HtAgeBoys5-19'!$A$2:$E$169,4,FALSE)),IF($K742&lt;1857,VLOOKUP($K742,'Girls WHO 0-5'!$A$2:$E$1858,4,FALSE), VLOOKUP($L742,'Girls WHO 5-19'!$A$2:$E$169,4,FALSE)))</f>
        <v>#N/A</v>
      </c>
      <c r="O742" t="e">
        <f>IF(C742="Male",IF($K742&lt;1857,VLOOKUP($K742,'WHO Ht Boys 0-5'!$A$2:$E$1858,5,FALSE), VLOOKUP($L742,'WHO2007HtAgeBoys5-19'!$A$2:$E$169,5,FALSE)),IF($K742&lt;1857,VLOOKUP($K742,'Girls WHO 0-5'!$A$2:$E$1858,5,FALSE), VLOOKUP($L742,'Girls WHO 5-19'!$A$2:$E$169,5,FALSE)))</f>
        <v>#N/A</v>
      </c>
      <c r="P742" s="9" t="str">
        <f t="shared" si="96"/>
        <v/>
      </c>
    </row>
    <row r="743" spans="2:16" x14ac:dyDescent="0.3">
      <c r="B743" s="5"/>
      <c r="C743" s="5"/>
      <c r="D743" s="5"/>
      <c r="E743" t="str">
        <f t="shared" si="98"/>
        <v/>
      </c>
      <c r="F743" t="str">
        <f t="shared" si="99"/>
        <v/>
      </c>
      <c r="G743" t="e">
        <f>IF($C743="Male",VLOOKUP($F743,'Boys CDC 0-20'!$B$2:$F$243,3,FALSE), VLOOKUP($F743,'Girls CDC 0-20'!$B$2:$F$243,3,FALSE))</f>
        <v>#N/A</v>
      </c>
      <c r="H743" t="e">
        <f>IF($C743="Male",VLOOKUP($F743,'Boys CDC 0-20'!$B$2:$F$243,4,FALSE), VLOOKUP($F743,'Girls CDC 0-20'!$B$2:$F$243,4,FALSE))</f>
        <v>#N/A</v>
      </c>
      <c r="I743" t="e">
        <f>IF($C743="Male",VLOOKUP($F743,'Boys CDC 0-20'!$B$2:$F$243,5,FALSE), VLOOKUP($F743,'Girls CDC 0-20'!$B$2:$F$243,5,FALSE))</f>
        <v>#N/A</v>
      </c>
      <c r="J743" s="9" t="str">
        <f t="shared" si="97"/>
        <v/>
      </c>
      <c r="K743" t="str">
        <f t="shared" si="100"/>
        <v/>
      </c>
      <c r="L743" t="str">
        <f t="shared" si="101"/>
        <v/>
      </c>
      <c r="M743">
        <f>1</f>
        <v>1</v>
      </c>
      <c r="N743" t="e">
        <f>IF(C743="Male",IF($K743&lt;1857,VLOOKUP($K743,'WHO Ht Boys 0-5'!$A$2:$E$1858,4,FALSE), VLOOKUP($L743,'WHO2007HtAgeBoys5-19'!$A$2:$E$169,4,FALSE)),IF($K743&lt;1857,VLOOKUP($K743,'Girls WHO 0-5'!$A$2:$E$1858,4,FALSE), VLOOKUP($L743,'Girls WHO 5-19'!$A$2:$E$169,4,FALSE)))</f>
        <v>#N/A</v>
      </c>
      <c r="O743" t="e">
        <f>IF(C743="Male",IF($K743&lt;1857,VLOOKUP($K743,'WHO Ht Boys 0-5'!$A$2:$E$1858,5,FALSE), VLOOKUP($L743,'WHO2007HtAgeBoys5-19'!$A$2:$E$169,5,FALSE)),IF($K743&lt;1857,VLOOKUP($K743,'Girls WHO 0-5'!$A$2:$E$1858,5,FALSE), VLOOKUP($L743,'Girls WHO 5-19'!$A$2:$E$169,5,FALSE)))</f>
        <v>#N/A</v>
      </c>
      <c r="P743" s="9" t="str">
        <f t="shared" si="96"/>
        <v/>
      </c>
    </row>
    <row r="744" spans="2:16" x14ac:dyDescent="0.3">
      <c r="B744" s="5"/>
      <c r="C744" s="5"/>
      <c r="D744" s="5"/>
      <c r="E744" t="str">
        <f t="shared" si="98"/>
        <v/>
      </c>
      <c r="F744" t="str">
        <f t="shared" si="99"/>
        <v/>
      </c>
      <c r="G744" t="e">
        <f>IF($C744="Male",VLOOKUP($F744,'Boys CDC 0-20'!$B$2:$F$243,3,FALSE), VLOOKUP($F744,'Girls CDC 0-20'!$B$2:$F$243,3,FALSE))</f>
        <v>#N/A</v>
      </c>
      <c r="H744" t="e">
        <f>IF($C744="Male",VLOOKUP($F744,'Boys CDC 0-20'!$B$2:$F$243,4,FALSE), VLOOKUP($F744,'Girls CDC 0-20'!$B$2:$F$243,4,FALSE))</f>
        <v>#N/A</v>
      </c>
      <c r="I744" t="e">
        <f>IF($C744="Male",VLOOKUP($F744,'Boys CDC 0-20'!$B$2:$F$243,5,FALSE), VLOOKUP($F744,'Girls CDC 0-20'!$B$2:$F$243,5,FALSE))</f>
        <v>#N/A</v>
      </c>
      <c r="J744" s="9" t="str">
        <f t="shared" si="97"/>
        <v/>
      </c>
      <c r="K744" t="str">
        <f t="shared" si="100"/>
        <v/>
      </c>
      <c r="L744" t="str">
        <f t="shared" si="101"/>
        <v/>
      </c>
      <c r="M744">
        <f>1</f>
        <v>1</v>
      </c>
      <c r="N744" t="e">
        <f>IF(C744="Male",IF($K744&lt;1857,VLOOKUP($K744,'WHO Ht Boys 0-5'!$A$2:$E$1858,4,FALSE), VLOOKUP($L744,'WHO2007HtAgeBoys5-19'!$A$2:$E$169,4,FALSE)),IF($K744&lt;1857,VLOOKUP($K744,'Girls WHO 0-5'!$A$2:$E$1858,4,FALSE), VLOOKUP($L744,'Girls WHO 5-19'!$A$2:$E$169,4,FALSE)))</f>
        <v>#N/A</v>
      </c>
      <c r="O744" t="e">
        <f>IF(C744="Male",IF($K744&lt;1857,VLOOKUP($K744,'WHO Ht Boys 0-5'!$A$2:$E$1858,5,FALSE), VLOOKUP($L744,'WHO2007HtAgeBoys5-19'!$A$2:$E$169,5,FALSE)),IF($K744&lt;1857,VLOOKUP($K744,'Girls WHO 0-5'!$A$2:$E$1858,5,FALSE), VLOOKUP($L744,'Girls WHO 5-19'!$A$2:$E$169,5,FALSE)))</f>
        <v>#N/A</v>
      </c>
      <c r="P744" s="9" t="str">
        <f t="shared" si="96"/>
        <v/>
      </c>
    </row>
    <row r="745" spans="2:16" x14ac:dyDescent="0.3">
      <c r="B745" s="5"/>
      <c r="C745" s="5"/>
      <c r="D745" s="5"/>
      <c r="E745" t="str">
        <f t="shared" si="98"/>
        <v/>
      </c>
      <c r="F745" t="str">
        <f t="shared" si="99"/>
        <v/>
      </c>
      <c r="G745" t="e">
        <f>IF($C745="Male",VLOOKUP($F745,'Boys CDC 0-20'!$B$2:$F$243,3,FALSE), VLOOKUP($F745,'Girls CDC 0-20'!$B$2:$F$243,3,FALSE))</f>
        <v>#N/A</v>
      </c>
      <c r="H745" t="e">
        <f>IF($C745="Male",VLOOKUP($F745,'Boys CDC 0-20'!$B$2:$F$243,4,FALSE), VLOOKUP($F745,'Girls CDC 0-20'!$B$2:$F$243,4,FALSE))</f>
        <v>#N/A</v>
      </c>
      <c r="I745" t="e">
        <f>IF($C745="Male",VLOOKUP($F745,'Boys CDC 0-20'!$B$2:$F$243,5,FALSE), VLOOKUP($F745,'Girls CDC 0-20'!$B$2:$F$243,5,FALSE))</f>
        <v>#N/A</v>
      </c>
      <c r="J745" s="9" t="str">
        <f t="shared" si="97"/>
        <v/>
      </c>
      <c r="K745" t="str">
        <f t="shared" si="100"/>
        <v/>
      </c>
      <c r="L745" t="str">
        <f t="shared" si="101"/>
        <v/>
      </c>
      <c r="M745">
        <f>1</f>
        <v>1</v>
      </c>
      <c r="N745" t="e">
        <f>IF(C745="Male",IF($K745&lt;1857,VLOOKUP($K745,'WHO Ht Boys 0-5'!$A$2:$E$1858,4,FALSE), VLOOKUP($L745,'WHO2007HtAgeBoys5-19'!$A$2:$E$169,4,FALSE)),IF($K745&lt;1857,VLOOKUP($K745,'Girls WHO 0-5'!$A$2:$E$1858,4,FALSE), VLOOKUP($L745,'Girls WHO 5-19'!$A$2:$E$169,4,FALSE)))</f>
        <v>#N/A</v>
      </c>
      <c r="O745" t="e">
        <f>IF(C745="Male",IF($K745&lt;1857,VLOOKUP($K745,'WHO Ht Boys 0-5'!$A$2:$E$1858,5,FALSE), VLOOKUP($L745,'WHO2007HtAgeBoys5-19'!$A$2:$E$169,5,FALSE)),IF($K745&lt;1857,VLOOKUP($K745,'Girls WHO 0-5'!$A$2:$E$1858,5,FALSE), VLOOKUP($L745,'Girls WHO 5-19'!$A$2:$E$169,5,FALSE)))</f>
        <v>#N/A</v>
      </c>
      <c r="P745" s="9" t="str">
        <f t="shared" si="96"/>
        <v/>
      </c>
    </row>
    <row r="746" spans="2:16" x14ac:dyDescent="0.3">
      <c r="B746" s="5"/>
      <c r="C746" s="5"/>
      <c r="D746" s="5"/>
      <c r="E746" t="str">
        <f t="shared" si="98"/>
        <v/>
      </c>
      <c r="F746" t="str">
        <f t="shared" si="99"/>
        <v/>
      </c>
      <c r="G746" t="e">
        <f>IF($C746="Male",VLOOKUP($F746,'Boys CDC 0-20'!$B$2:$F$243,3,FALSE), VLOOKUP($F746,'Girls CDC 0-20'!$B$2:$F$243,3,FALSE))</f>
        <v>#N/A</v>
      </c>
      <c r="H746" t="e">
        <f>IF($C746="Male",VLOOKUP($F746,'Boys CDC 0-20'!$B$2:$F$243,4,FALSE), VLOOKUP($F746,'Girls CDC 0-20'!$B$2:$F$243,4,FALSE))</f>
        <v>#N/A</v>
      </c>
      <c r="I746" t="e">
        <f>IF($C746="Male",VLOOKUP($F746,'Boys CDC 0-20'!$B$2:$F$243,5,FALSE), VLOOKUP($F746,'Girls CDC 0-20'!$B$2:$F$243,5,FALSE))</f>
        <v>#N/A</v>
      </c>
      <c r="J746" s="9" t="str">
        <f t="shared" si="97"/>
        <v/>
      </c>
      <c r="K746" t="str">
        <f t="shared" si="100"/>
        <v/>
      </c>
      <c r="L746" t="str">
        <f t="shared" si="101"/>
        <v/>
      </c>
      <c r="M746">
        <f>1</f>
        <v>1</v>
      </c>
      <c r="N746" t="e">
        <f>IF(C746="Male",IF($K746&lt;1857,VLOOKUP($K746,'WHO Ht Boys 0-5'!$A$2:$E$1858,4,FALSE), VLOOKUP($L746,'WHO2007HtAgeBoys5-19'!$A$2:$E$169,4,FALSE)),IF($K746&lt;1857,VLOOKUP($K746,'Girls WHO 0-5'!$A$2:$E$1858,4,FALSE), VLOOKUP($L746,'Girls WHO 5-19'!$A$2:$E$169,4,FALSE)))</f>
        <v>#N/A</v>
      </c>
      <c r="O746" t="e">
        <f>IF(C746="Male",IF($K746&lt;1857,VLOOKUP($K746,'WHO Ht Boys 0-5'!$A$2:$E$1858,5,FALSE), VLOOKUP($L746,'WHO2007HtAgeBoys5-19'!$A$2:$E$169,5,FALSE)),IF($K746&lt;1857,VLOOKUP($K746,'Girls WHO 0-5'!$A$2:$E$1858,5,FALSE), VLOOKUP($L746,'Girls WHO 5-19'!$A$2:$E$169,5,FALSE)))</f>
        <v>#N/A</v>
      </c>
      <c r="P746" s="9" t="str">
        <f t="shared" si="96"/>
        <v/>
      </c>
    </row>
    <row r="747" spans="2:16" x14ac:dyDescent="0.3">
      <c r="B747" s="5"/>
      <c r="C747" s="5"/>
      <c r="D747" s="5"/>
      <c r="E747" t="str">
        <f t="shared" si="98"/>
        <v/>
      </c>
      <c r="F747" t="str">
        <f t="shared" si="99"/>
        <v/>
      </c>
      <c r="G747" t="e">
        <f>IF($C747="Male",VLOOKUP($F747,'Boys CDC 0-20'!$B$2:$F$243,3,FALSE), VLOOKUP($F747,'Girls CDC 0-20'!$B$2:$F$243,3,FALSE))</f>
        <v>#N/A</v>
      </c>
      <c r="H747" t="e">
        <f>IF($C747="Male",VLOOKUP($F747,'Boys CDC 0-20'!$B$2:$F$243,4,FALSE), VLOOKUP($F747,'Girls CDC 0-20'!$B$2:$F$243,4,FALSE))</f>
        <v>#N/A</v>
      </c>
      <c r="I747" t="e">
        <f>IF($C747="Male",VLOOKUP($F747,'Boys CDC 0-20'!$B$2:$F$243,5,FALSE), VLOOKUP($F747,'Girls CDC 0-20'!$B$2:$F$243,5,FALSE))</f>
        <v>#N/A</v>
      </c>
      <c r="J747" s="9" t="str">
        <f t="shared" si="97"/>
        <v/>
      </c>
      <c r="K747" t="str">
        <f t="shared" si="100"/>
        <v/>
      </c>
      <c r="L747" t="str">
        <f t="shared" si="101"/>
        <v/>
      </c>
      <c r="M747">
        <f>1</f>
        <v>1</v>
      </c>
      <c r="N747" t="e">
        <f>IF(C747="Male",IF($K747&lt;1857,VLOOKUP($K747,'WHO Ht Boys 0-5'!$A$2:$E$1858,4,FALSE), VLOOKUP($L747,'WHO2007HtAgeBoys5-19'!$A$2:$E$169,4,FALSE)),IF($K747&lt;1857,VLOOKUP($K747,'Girls WHO 0-5'!$A$2:$E$1858,4,FALSE), VLOOKUP($L747,'Girls WHO 5-19'!$A$2:$E$169,4,FALSE)))</f>
        <v>#N/A</v>
      </c>
      <c r="O747" t="e">
        <f>IF(C747="Male",IF($K747&lt;1857,VLOOKUP($K747,'WHO Ht Boys 0-5'!$A$2:$E$1858,5,FALSE), VLOOKUP($L747,'WHO2007HtAgeBoys5-19'!$A$2:$E$169,5,FALSE)),IF($K747&lt;1857,VLOOKUP($K747,'Girls WHO 0-5'!$A$2:$E$1858,5,FALSE), VLOOKUP($L747,'Girls WHO 5-19'!$A$2:$E$169,5,FALSE)))</f>
        <v>#N/A</v>
      </c>
      <c r="P747" s="9" t="str">
        <f t="shared" si="96"/>
        <v/>
      </c>
    </row>
    <row r="748" spans="2:16" x14ac:dyDescent="0.3">
      <c r="B748" s="5"/>
      <c r="C748" s="5"/>
      <c r="D748" s="5"/>
      <c r="E748" t="str">
        <f t="shared" si="98"/>
        <v/>
      </c>
      <c r="F748" t="str">
        <f t="shared" si="99"/>
        <v/>
      </c>
      <c r="G748" t="e">
        <f>IF($C748="Male",VLOOKUP($F748,'Boys CDC 0-20'!$B$2:$F$243,3,FALSE), VLOOKUP($F748,'Girls CDC 0-20'!$B$2:$F$243,3,FALSE))</f>
        <v>#N/A</v>
      </c>
      <c r="H748" t="e">
        <f>IF($C748="Male",VLOOKUP($F748,'Boys CDC 0-20'!$B$2:$F$243,4,FALSE), VLOOKUP($F748,'Girls CDC 0-20'!$B$2:$F$243,4,FALSE))</f>
        <v>#N/A</v>
      </c>
      <c r="I748" t="e">
        <f>IF($C748="Male",VLOOKUP($F748,'Boys CDC 0-20'!$B$2:$F$243,5,FALSE), VLOOKUP($F748,'Girls CDC 0-20'!$B$2:$F$243,5,FALSE))</f>
        <v>#N/A</v>
      </c>
      <c r="J748" s="9" t="str">
        <f t="shared" si="97"/>
        <v/>
      </c>
      <c r="K748" t="str">
        <f t="shared" si="100"/>
        <v/>
      </c>
      <c r="L748" t="str">
        <f t="shared" si="101"/>
        <v/>
      </c>
      <c r="M748">
        <f>1</f>
        <v>1</v>
      </c>
      <c r="N748" t="e">
        <f>IF(C748="Male",IF($K748&lt;1857,VLOOKUP($K748,'WHO Ht Boys 0-5'!$A$2:$E$1858,4,FALSE), VLOOKUP($L748,'WHO2007HtAgeBoys5-19'!$A$2:$E$169,4,FALSE)),IF($K748&lt;1857,VLOOKUP($K748,'Girls WHO 0-5'!$A$2:$E$1858,4,FALSE), VLOOKUP($L748,'Girls WHO 5-19'!$A$2:$E$169,4,FALSE)))</f>
        <v>#N/A</v>
      </c>
      <c r="O748" t="e">
        <f>IF(C748="Male",IF($K748&lt;1857,VLOOKUP($K748,'WHO Ht Boys 0-5'!$A$2:$E$1858,5,FALSE), VLOOKUP($L748,'WHO2007HtAgeBoys5-19'!$A$2:$E$169,5,FALSE)),IF($K748&lt;1857,VLOOKUP($K748,'Girls WHO 0-5'!$A$2:$E$1858,5,FALSE), VLOOKUP($L748,'Girls WHO 5-19'!$A$2:$E$169,5,FALSE)))</f>
        <v>#N/A</v>
      </c>
      <c r="P748" s="9" t="str">
        <f t="shared" si="96"/>
        <v/>
      </c>
    </row>
    <row r="749" spans="2:16" x14ac:dyDescent="0.3">
      <c r="B749" s="5"/>
      <c r="C749" s="5"/>
      <c r="D749" s="5"/>
      <c r="E749" t="str">
        <f t="shared" si="98"/>
        <v/>
      </c>
      <c r="F749" t="str">
        <f t="shared" si="99"/>
        <v/>
      </c>
      <c r="G749" t="e">
        <f>IF($C749="Male",VLOOKUP($F749,'Boys CDC 0-20'!$B$2:$F$243,3,FALSE), VLOOKUP($F749,'Girls CDC 0-20'!$B$2:$F$243,3,FALSE))</f>
        <v>#N/A</v>
      </c>
      <c r="H749" t="e">
        <f>IF($C749="Male",VLOOKUP($F749,'Boys CDC 0-20'!$B$2:$F$243,4,FALSE), VLOOKUP($F749,'Girls CDC 0-20'!$B$2:$F$243,4,FALSE))</f>
        <v>#N/A</v>
      </c>
      <c r="I749" t="e">
        <f>IF($C749="Male",VLOOKUP($F749,'Boys CDC 0-20'!$B$2:$F$243,5,FALSE), VLOOKUP($F749,'Girls CDC 0-20'!$B$2:$F$243,5,FALSE))</f>
        <v>#N/A</v>
      </c>
      <c r="J749" s="9" t="str">
        <f t="shared" si="97"/>
        <v/>
      </c>
      <c r="K749" t="str">
        <f t="shared" si="100"/>
        <v/>
      </c>
      <c r="L749" t="str">
        <f t="shared" si="101"/>
        <v/>
      </c>
      <c r="M749">
        <f>1</f>
        <v>1</v>
      </c>
      <c r="N749" t="e">
        <f>IF(C749="Male",IF($K749&lt;1857,VLOOKUP($K749,'WHO Ht Boys 0-5'!$A$2:$E$1858,4,FALSE), VLOOKUP($L749,'WHO2007HtAgeBoys5-19'!$A$2:$E$169,4,FALSE)),IF($K749&lt;1857,VLOOKUP($K749,'Girls WHO 0-5'!$A$2:$E$1858,4,FALSE), VLOOKUP($L749,'Girls WHO 5-19'!$A$2:$E$169,4,FALSE)))</f>
        <v>#N/A</v>
      </c>
      <c r="O749" t="e">
        <f>IF(C749="Male",IF($K749&lt;1857,VLOOKUP($K749,'WHO Ht Boys 0-5'!$A$2:$E$1858,5,FALSE), VLOOKUP($L749,'WHO2007HtAgeBoys5-19'!$A$2:$E$169,5,FALSE)),IF($K749&lt;1857,VLOOKUP($K749,'Girls WHO 0-5'!$A$2:$E$1858,5,FALSE), VLOOKUP($L749,'Girls WHO 5-19'!$A$2:$E$169,5,FALSE)))</f>
        <v>#N/A</v>
      </c>
      <c r="P749" s="9" t="str">
        <f t="shared" si="96"/>
        <v/>
      </c>
    </row>
    <row r="750" spans="2:16" x14ac:dyDescent="0.3">
      <c r="B750" s="5"/>
      <c r="C750" s="5"/>
      <c r="D750" s="5"/>
      <c r="E750" t="str">
        <f t="shared" si="98"/>
        <v/>
      </c>
      <c r="F750" t="str">
        <f t="shared" si="99"/>
        <v/>
      </c>
      <c r="G750" t="e">
        <f>IF($C750="Male",VLOOKUP($F750,'Boys CDC 0-20'!$B$2:$F$243,3,FALSE), VLOOKUP($F750,'Girls CDC 0-20'!$B$2:$F$243,3,FALSE))</f>
        <v>#N/A</v>
      </c>
      <c r="H750" t="e">
        <f>IF($C750="Male",VLOOKUP($F750,'Boys CDC 0-20'!$B$2:$F$243,4,FALSE), VLOOKUP($F750,'Girls CDC 0-20'!$B$2:$F$243,4,FALSE))</f>
        <v>#N/A</v>
      </c>
      <c r="I750" t="e">
        <f>IF($C750="Male",VLOOKUP($F750,'Boys CDC 0-20'!$B$2:$F$243,5,FALSE), VLOOKUP($F750,'Girls CDC 0-20'!$B$2:$F$243,5,FALSE))</f>
        <v>#N/A</v>
      </c>
      <c r="J750" s="9" t="str">
        <f t="shared" si="97"/>
        <v/>
      </c>
      <c r="K750" t="str">
        <f t="shared" si="100"/>
        <v/>
      </c>
      <c r="L750" t="str">
        <f t="shared" si="101"/>
        <v/>
      </c>
      <c r="M750">
        <f>1</f>
        <v>1</v>
      </c>
      <c r="N750" t="e">
        <f>IF(C750="Male",IF($K750&lt;1857,VLOOKUP($K750,'WHO Ht Boys 0-5'!$A$2:$E$1858,4,FALSE), VLOOKUP($L750,'WHO2007HtAgeBoys5-19'!$A$2:$E$169,4,FALSE)),IF($K750&lt;1857,VLOOKUP($K750,'Girls WHO 0-5'!$A$2:$E$1858,4,FALSE), VLOOKUP($L750,'Girls WHO 5-19'!$A$2:$E$169,4,FALSE)))</f>
        <v>#N/A</v>
      </c>
      <c r="O750" t="e">
        <f>IF(C750="Male",IF($K750&lt;1857,VLOOKUP($K750,'WHO Ht Boys 0-5'!$A$2:$E$1858,5,FALSE), VLOOKUP($L750,'WHO2007HtAgeBoys5-19'!$A$2:$E$169,5,FALSE)),IF($K750&lt;1857,VLOOKUP($K750,'Girls WHO 0-5'!$A$2:$E$1858,5,FALSE), VLOOKUP($L750,'Girls WHO 5-19'!$A$2:$E$169,5,FALSE)))</f>
        <v>#N/A</v>
      </c>
      <c r="P750" s="9" t="str">
        <f t="shared" si="96"/>
        <v/>
      </c>
    </row>
    <row r="751" spans="2:16" x14ac:dyDescent="0.3">
      <c r="B751" s="5"/>
      <c r="C751" s="5"/>
      <c r="D751" s="5"/>
      <c r="E751" t="str">
        <f t="shared" si="98"/>
        <v/>
      </c>
      <c r="F751" t="str">
        <f t="shared" si="99"/>
        <v/>
      </c>
      <c r="G751" t="e">
        <f>IF($C751="Male",VLOOKUP($F751,'Boys CDC 0-20'!$B$2:$F$243,3,FALSE), VLOOKUP($F751,'Girls CDC 0-20'!$B$2:$F$243,3,FALSE))</f>
        <v>#N/A</v>
      </c>
      <c r="H751" t="e">
        <f>IF($C751="Male",VLOOKUP($F751,'Boys CDC 0-20'!$B$2:$F$243,4,FALSE), VLOOKUP($F751,'Girls CDC 0-20'!$B$2:$F$243,4,FALSE))</f>
        <v>#N/A</v>
      </c>
      <c r="I751" t="e">
        <f>IF($C751="Male",VLOOKUP($F751,'Boys CDC 0-20'!$B$2:$F$243,5,FALSE), VLOOKUP($F751,'Girls CDC 0-20'!$B$2:$F$243,5,FALSE))</f>
        <v>#N/A</v>
      </c>
      <c r="J751" s="9" t="str">
        <f t="shared" si="97"/>
        <v/>
      </c>
      <c r="K751" t="str">
        <f t="shared" si="100"/>
        <v/>
      </c>
      <c r="L751" t="str">
        <f t="shared" si="101"/>
        <v/>
      </c>
      <c r="M751">
        <f>1</f>
        <v>1</v>
      </c>
      <c r="N751" t="e">
        <f>IF(C751="Male",IF($K751&lt;1857,VLOOKUP($K751,'WHO Ht Boys 0-5'!$A$2:$E$1858,4,FALSE), VLOOKUP($L751,'WHO2007HtAgeBoys5-19'!$A$2:$E$169,4,FALSE)),IF($K751&lt;1857,VLOOKUP($K751,'Girls WHO 0-5'!$A$2:$E$1858,4,FALSE), VLOOKUP($L751,'Girls WHO 5-19'!$A$2:$E$169,4,FALSE)))</f>
        <v>#N/A</v>
      </c>
      <c r="O751" t="e">
        <f>IF(C751="Male",IF($K751&lt;1857,VLOOKUP($K751,'WHO Ht Boys 0-5'!$A$2:$E$1858,5,FALSE), VLOOKUP($L751,'WHO2007HtAgeBoys5-19'!$A$2:$E$169,5,FALSE)),IF($K751&lt;1857,VLOOKUP($K751,'Girls WHO 0-5'!$A$2:$E$1858,5,FALSE), VLOOKUP($L751,'Girls WHO 5-19'!$A$2:$E$169,5,FALSE)))</f>
        <v>#N/A</v>
      </c>
      <c r="P751" s="9" t="str">
        <f t="shared" si="96"/>
        <v/>
      </c>
    </row>
    <row r="752" spans="2:16" x14ac:dyDescent="0.3">
      <c r="B752" s="5"/>
      <c r="C752" s="5"/>
      <c r="D752" s="5"/>
      <c r="E752" t="str">
        <f t="shared" si="98"/>
        <v/>
      </c>
      <c r="F752" t="str">
        <f t="shared" si="99"/>
        <v/>
      </c>
      <c r="G752" t="e">
        <f>IF($C752="Male",VLOOKUP($F752,'Boys CDC 0-20'!$B$2:$F$243,3,FALSE), VLOOKUP($F752,'Girls CDC 0-20'!$B$2:$F$243,3,FALSE))</f>
        <v>#N/A</v>
      </c>
      <c r="H752" t="e">
        <f>IF($C752="Male",VLOOKUP($F752,'Boys CDC 0-20'!$B$2:$F$243,4,FALSE), VLOOKUP($F752,'Girls CDC 0-20'!$B$2:$F$243,4,FALSE))</f>
        <v>#N/A</v>
      </c>
      <c r="I752" t="e">
        <f>IF($C752="Male",VLOOKUP($F752,'Boys CDC 0-20'!$B$2:$F$243,5,FALSE), VLOOKUP($F752,'Girls CDC 0-20'!$B$2:$F$243,5,FALSE))</f>
        <v>#N/A</v>
      </c>
      <c r="J752" s="9" t="str">
        <f t="shared" si="97"/>
        <v/>
      </c>
      <c r="K752" t="str">
        <f t="shared" si="100"/>
        <v/>
      </c>
      <c r="L752" t="str">
        <f t="shared" si="101"/>
        <v/>
      </c>
      <c r="M752">
        <f>1</f>
        <v>1</v>
      </c>
      <c r="N752" t="e">
        <f>IF(C752="Male",IF($K752&lt;1857,VLOOKUP($K752,'WHO Ht Boys 0-5'!$A$2:$E$1858,4,FALSE), VLOOKUP($L752,'WHO2007HtAgeBoys5-19'!$A$2:$E$169,4,FALSE)),IF($K752&lt;1857,VLOOKUP($K752,'Girls WHO 0-5'!$A$2:$E$1858,4,FALSE), VLOOKUP($L752,'Girls WHO 5-19'!$A$2:$E$169,4,FALSE)))</f>
        <v>#N/A</v>
      </c>
      <c r="O752" t="e">
        <f>IF(C752="Male",IF($K752&lt;1857,VLOOKUP($K752,'WHO Ht Boys 0-5'!$A$2:$E$1858,5,FALSE), VLOOKUP($L752,'WHO2007HtAgeBoys5-19'!$A$2:$E$169,5,FALSE)),IF($K752&lt;1857,VLOOKUP($K752,'Girls WHO 0-5'!$A$2:$E$1858,5,FALSE), VLOOKUP($L752,'Girls WHO 5-19'!$A$2:$E$169,5,FALSE)))</f>
        <v>#N/A</v>
      </c>
      <c r="P752" s="9" t="str">
        <f t="shared" si="96"/>
        <v/>
      </c>
    </row>
    <row r="753" spans="2:16" x14ac:dyDescent="0.3">
      <c r="B753" s="5"/>
      <c r="C753" s="5"/>
      <c r="D753" s="5"/>
      <c r="E753" t="str">
        <f t="shared" si="98"/>
        <v/>
      </c>
      <c r="F753" t="str">
        <f t="shared" si="99"/>
        <v/>
      </c>
      <c r="G753" t="e">
        <f>IF($C753="Male",VLOOKUP($F753,'Boys CDC 0-20'!$B$2:$F$243,3,FALSE), VLOOKUP($F753,'Girls CDC 0-20'!$B$2:$F$243,3,FALSE))</f>
        <v>#N/A</v>
      </c>
      <c r="H753" t="e">
        <f>IF($C753="Male",VLOOKUP($F753,'Boys CDC 0-20'!$B$2:$F$243,4,FALSE), VLOOKUP($F753,'Girls CDC 0-20'!$B$2:$F$243,4,FALSE))</f>
        <v>#N/A</v>
      </c>
      <c r="I753" t="e">
        <f>IF($C753="Male",VLOOKUP($F753,'Boys CDC 0-20'!$B$2:$F$243,5,FALSE), VLOOKUP($F753,'Girls CDC 0-20'!$B$2:$F$243,5,FALSE))</f>
        <v>#N/A</v>
      </c>
      <c r="J753" s="9" t="str">
        <f t="shared" si="97"/>
        <v/>
      </c>
      <c r="K753" t="str">
        <f t="shared" si="100"/>
        <v/>
      </c>
      <c r="L753" t="str">
        <f t="shared" si="101"/>
        <v/>
      </c>
      <c r="M753">
        <f>1</f>
        <v>1</v>
      </c>
      <c r="N753" t="e">
        <f>IF(C753="Male",IF($K753&lt;1857,VLOOKUP($K753,'WHO Ht Boys 0-5'!$A$2:$E$1858,4,FALSE), VLOOKUP($L753,'WHO2007HtAgeBoys5-19'!$A$2:$E$169,4,FALSE)),IF($K753&lt;1857,VLOOKUP($K753,'Girls WHO 0-5'!$A$2:$E$1858,4,FALSE), VLOOKUP($L753,'Girls WHO 5-19'!$A$2:$E$169,4,FALSE)))</f>
        <v>#N/A</v>
      </c>
      <c r="O753" t="e">
        <f>IF(C753="Male",IF($K753&lt;1857,VLOOKUP($K753,'WHO Ht Boys 0-5'!$A$2:$E$1858,5,FALSE), VLOOKUP($L753,'WHO2007HtAgeBoys5-19'!$A$2:$E$169,5,FALSE)),IF($K753&lt;1857,VLOOKUP($K753,'Girls WHO 0-5'!$A$2:$E$1858,5,FALSE), VLOOKUP($L753,'Girls WHO 5-19'!$A$2:$E$169,5,FALSE)))</f>
        <v>#N/A</v>
      </c>
      <c r="P753" s="9" t="str">
        <f t="shared" si="96"/>
        <v/>
      </c>
    </row>
    <row r="754" spans="2:16" x14ac:dyDescent="0.3">
      <c r="B754" s="5"/>
      <c r="C754" s="5"/>
      <c r="D754" s="5"/>
      <c r="E754" t="str">
        <f t="shared" si="98"/>
        <v/>
      </c>
      <c r="F754" t="str">
        <f t="shared" si="99"/>
        <v/>
      </c>
      <c r="G754" t="e">
        <f>IF($C754="Male",VLOOKUP($F754,'Boys CDC 0-20'!$B$2:$F$243,3,FALSE), VLOOKUP($F754,'Girls CDC 0-20'!$B$2:$F$243,3,FALSE))</f>
        <v>#N/A</v>
      </c>
      <c r="H754" t="e">
        <f>IF($C754="Male",VLOOKUP($F754,'Boys CDC 0-20'!$B$2:$F$243,4,FALSE), VLOOKUP($F754,'Girls CDC 0-20'!$B$2:$F$243,4,FALSE))</f>
        <v>#N/A</v>
      </c>
      <c r="I754" t="e">
        <f>IF($C754="Male",VLOOKUP($F754,'Boys CDC 0-20'!$B$2:$F$243,5,FALSE), VLOOKUP($F754,'Girls CDC 0-20'!$B$2:$F$243,5,FALSE))</f>
        <v>#N/A</v>
      </c>
      <c r="J754" s="9" t="str">
        <f t="shared" si="97"/>
        <v/>
      </c>
      <c r="K754" t="str">
        <f t="shared" si="100"/>
        <v/>
      </c>
      <c r="L754" t="str">
        <f t="shared" si="101"/>
        <v/>
      </c>
      <c r="M754">
        <f>1</f>
        <v>1</v>
      </c>
      <c r="N754" t="e">
        <f>IF(C754="Male",IF($K754&lt;1857,VLOOKUP($K754,'WHO Ht Boys 0-5'!$A$2:$E$1858,4,FALSE), VLOOKUP($L754,'WHO2007HtAgeBoys5-19'!$A$2:$E$169,4,FALSE)),IF($K754&lt;1857,VLOOKUP($K754,'Girls WHO 0-5'!$A$2:$E$1858,4,FALSE), VLOOKUP($L754,'Girls WHO 5-19'!$A$2:$E$169,4,FALSE)))</f>
        <v>#N/A</v>
      </c>
      <c r="O754" t="e">
        <f>IF(C754="Male",IF($K754&lt;1857,VLOOKUP($K754,'WHO Ht Boys 0-5'!$A$2:$E$1858,5,FALSE), VLOOKUP($L754,'WHO2007HtAgeBoys5-19'!$A$2:$E$169,5,FALSE)),IF($K754&lt;1857,VLOOKUP($K754,'Girls WHO 0-5'!$A$2:$E$1858,5,FALSE), VLOOKUP($L754,'Girls WHO 5-19'!$A$2:$E$169,5,FALSE)))</f>
        <v>#N/A</v>
      </c>
      <c r="P754" s="9" t="str">
        <f t="shared" si="96"/>
        <v/>
      </c>
    </row>
    <row r="755" spans="2:16" x14ac:dyDescent="0.3">
      <c r="B755" s="5"/>
      <c r="C755" s="5"/>
      <c r="D755" s="5"/>
      <c r="E755" t="str">
        <f t="shared" si="98"/>
        <v/>
      </c>
      <c r="F755" t="str">
        <f t="shared" si="99"/>
        <v/>
      </c>
      <c r="G755" t="e">
        <f>IF($C755="Male",VLOOKUP($F755,'Boys CDC 0-20'!$B$2:$F$243,3,FALSE), VLOOKUP($F755,'Girls CDC 0-20'!$B$2:$F$243,3,FALSE))</f>
        <v>#N/A</v>
      </c>
      <c r="H755" t="e">
        <f>IF($C755="Male",VLOOKUP($F755,'Boys CDC 0-20'!$B$2:$F$243,4,FALSE), VLOOKUP($F755,'Girls CDC 0-20'!$B$2:$F$243,4,FALSE))</f>
        <v>#N/A</v>
      </c>
      <c r="I755" t="e">
        <f>IF($C755="Male",VLOOKUP($F755,'Boys CDC 0-20'!$B$2:$F$243,5,FALSE), VLOOKUP($F755,'Girls CDC 0-20'!$B$2:$F$243,5,FALSE))</f>
        <v>#N/A</v>
      </c>
      <c r="J755" s="9" t="str">
        <f t="shared" si="97"/>
        <v/>
      </c>
      <c r="K755" t="str">
        <f t="shared" si="100"/>
        <v/>
      </c>
      <c r="L755" t="str">
        <f t="shared" si="101"/>
        <v/>
      </c>
      <c r="M755">
        <f>1</f>
        <v>1</v>
      </c>
      <c r="N755" t="e">
        <f>IF(C755="Male",IF($K755&lt;1857,VLOOKUP($K755,'WHO Ht Boys 0-5'!$A$2:$E$1858,4,FALSE), VLOOKUP($L755,'WHO2007HtAgeBoys5-19'!$A$2:$E$169,4,FALSE)),IF($K755&lt;1857,VLOOKUP($K755,'Girls WHO 0-5'!$A$2:$E$1858,4,FALSE), VLOOKUP($L755,'Girls WHO 5-19'!$A$2:$E$169,4,FALSE)))</f>
        <v>#N/A</v>
      </c>
      <c r="O755" t="e">
        <f>IF(C755="Male",IF($K755&lt;1857,VLOOKUP($K755,'WHO Ht Boys 0-5'!$A$2:$E$1858,5,FALSE), VLOOKUP($L755,'WHO2007HtAgeBoys5-19'!$A$2:$E$169,5,FALSE)),IF($K755&lt;1857,VLOOKUP($K755,'Girls WHO 0-5'!$A$2:$E$1858,5,FALSE), VLOOKUP($L755,'Girls WHO 5-19'!$A$2:$E$169,5,FALSE)))</f>
        <v>#N/A</v>
      </c>
      <c r="P755" s="9" t="str">
        <f t="shared" si="96"/>
        <v/>
      </c>
    </row>
    <row r="756" spans="2:16" x14ac:dyDescent="0.3">
      <c r="B756" s="5"/>
      <c r="C756" s="5"/>
      <c r="D756" s="5"/>
      <c r="E756" t="str">
        <f t="shared" si="98"/>
        <v/>
      </c>
      <c r="F756" t="str">
        <f t="shared" si="99"/>
        <v/>
      </c>
      <c r="G756" t="e">
        <f>IF($C756="Male",VLOOKUP($F756,'Boys CDC 0-20'!$B$2:$F$243,3,FALSE), VLOOKUP($F756,'Girls CDC 0-20'!$B$2:$F$243,3,FALSE))</f>
        <v>#N/A</v>
      </c>
      <c r="H756" t="e">
        <f>IF($C756="Male",VLOOKUP($F756,'Boys CDC 0-20'!$B$2:$F$243,4,FALSE), VLOOKUP($F756,'Girls CDC 0-20'!$B$2:$F$243,4,FALSE))</f>
        <v>#N/A</v>
      </c>
      <c r="I756" t="e">
        <f>IF($C756="Male",VLOOKUP($F756,'Boys CDC 0-20'!$B$2:$F$243,5,FALSE), VLOOKUP($F756,'Girls CDC 0-20'!$B$2:$F$243,5,FALSE))</f>
        <v>#N/A</v>
      </c>
      <c r="J756" s="9" t="str">
        <f t="shared" si="97"/>
        <v/>
      </c>
      <c r="K756" t="str">
        <f t="shared" si="100"/>
        <v/>
      </c>
      <c r="L756" t="str">
        <f t="shared" si="101"/>
        <v/>
      </c>
      <c r="M756">
        <f>1</f>
        <v>1</v>
      </c>
      <c r="N756" t="e">
        <f>IF(C756="Male",IF($K756&lt;1857,VLOOKUP($K756,'WHO Ht Boys 0-5'!$A$2:$E$1858,4,FALSE), VLOOKUP($L756,'WHO2007HtAgeBoys5-19'!$A$2:$E$169,4,FALSE)),IF($K756&lt;1857,VLOOKUP($K756,'Girls WHO 0-5'!$A$2:$E$1858,4,FALSE), VLOOKUP($L756,'Girls WHO 5-19'!$A$2:$E$169,4,FALSE)))</f>
        <v>#N/A</v>
      </c>
      <c r="O756" t="e">
        <f>IF(C756="Male",IF($K756&lt;1857,VLOOKUP($K756,'WHO Ht Boys 0-5'!$A$2:$E$1858,5,FALSE), VLOOKUP($L756,'WHO2007HtAgeBoys5-19'!$A$2:$E$169,5,FALSE)),IF($K756&lt;1857,VLOOKUP($K756,'Girls WHO 0-5'!$A$2:$E$1858,5,FALSE), VLOOKUP($L756,'Girls WHO 5-19'!$A$2:$E$169,5,FALSE)))</f>
        <v>#N/A</v>
      </c>
      <c r="P756" s="9" t="str">
        <f t="shared" si="96"/>
        <v/>
      </c>
    </row>
    <row r="757" spans="2:16" x14ac:dyDescent="0.3">
      <c r="B757" s="5"/>
      <c r="C757" s="5"/>
      <c r="D757" s="5"/>
      <c r="E757" t="str">
        <f t="shared" si="98"/>
        <v/>
      </c>
      <c r="F757" t="str">
        <f t="shared" si="99"/>
        <v/>
      </c>
      <c r="G757" t="e">
        <f>IF($C757="Male",VLOOKUP($F757,'Boys CDC 0-20'!$B$2:$F$243,3,FALSE), VLOOKUP($F757,'Girls CDC 0-20'!$B$2:$F$243,3,FALSE))</f>
        <v>#N/A</v>
      </c>
      <c r="H757" t="e">
        <f>IF($C757="Male",VLOOKUP($F757,'Boys CDC 0-20'!$B$2:$F$243,4,FALSE), VLOOKUP($F757,'Girls CDC 0-20'!$B$2:$F$243,4,FALSE))</f>
        <v>#N/A</v>
      </c>
      <c r="I757" t="e">
        <f>IF($C757="Male",VLOOKUP($F757,'Boys CDC 0-20'!$B$2:$F$243,5,FALSE), VLOOKUP($F757,'Girls CDC 0-20'!$B$2:$F$243,5,FALSE))</f>
        <v>#N/A</v>
      </c>
      <c r="J757" s="9" t="str">
        <f t="shared" si="97"/>
        <v/>
      </c>
      <c r="K757" t="str">
        <f t="shared" si="100"/>
        <v/>
      </c>
      <c r="L757" t="str">
        <f t="shared" si="101"/>
        <v/>
      </c>
      <c r="M757">
        <f>1</f>
        <v>1</v>
      </c>
      <c r="N757" t="e">
        <f>IF(C757="Male",IF($K757&lt;1857,VLOOKUP($K757,'WHO Ht Boys 0-5'!$A$2:$E$1858,4,FALSE), VLOOKUP($L757,'WHO2007HtAgeBoys5-19'!$A$2:$E$169,4,FALSE)),IF($K757&lt;1857,VLOOKUP($K757,'Girls WHO 0-5'!$A$2:$E$1858,4,FALSE), VLOOKUP($L757,'Girls WHO 5-19'!$A$2:$E$169,4,FALSE)))</f>
        <v>#N/A</v>
      </c>
      <c r="O757" t="e">
        <f>IF(C757="Male",IF($K757&lt;1857,VLOOKUP($K757,'WHO Ht Boys 0-5'!$A$2:$E$1858,5,FALSE), VLOOKUP($L757,'WHO2007HtAgeBoys5-19'!$A$2:$E$169,5,FALSE)),IF($K757&lt;1857,VLOOKUP($K757,'Girls WHO 0-5'!$A$2:$E$1858,5,FALSE), VLOOKUP($L757,'Girls WHO 5-19'!$A$2:$E$169,5,FALSE)))</f>
        <v>#N/A</v>
      </c>
      <c r="P757" s="9" t="str">
        <f t="shared" si="96"/>
        <v/>
      </c>
    </row>
    <row r="758" spans="2:16" x14ac:dyDescent="0.3">
      <c r="B758" s="5"/>
      <c r="C758" s="5"/>
      <c r="D758" s="5"/>
      <c r="E758" t="str">
        <f t="shared" si="98"/>
        <v/>
      </c>
      <c r="F758" t="str">
        <f t="shared" si="99"/>
        <v/>
      </c>
      <c r="G758" t="e">
        <f>IF($C758="Male",VLOOKUP($F758,'Boys CDC 0-20'!$B$2:$F$243,3,FALSE), VLOOKUP($F758,'Girls CDC 0-20'!$B$2:$F$243,3,FALSE))</f>
        <v>#N/A</v>
      </c>
      <c r="H758" t="e">
        <f>IF($C758="Male",VLOOKUP($F758,'Boys CDC 0-20'!$B$2:$F$243,4,FALSE), VLOOKUP($F758,'Girls CDC 0-20'!$B$2:$F$243,4,FALSE))</f>
        <v>#N/A</v>
      </c>
      <c r="I758" t="e">
        <f>IF($C758="Male",VLOOKUP($F758,'Boys CDC 0-20'!$B$2:$F$243,5,FALSE), VLOOKUP($F758,'Girls CDC 0-20'!$B$2:$F$243,5,FALSE))</f>
        <v>#N/A</v>
      </c>
      <c r="J758" s="9" t="str">
        <f t="shared" si="97"/>
        <v/>
      </c>
      <c r="K758" t="str">
        <f t="shared" si="100"/>
        <v/>
      </c>
      <c r="L758" t="str">
        <f t="shared" si="101"/>
        <v/>
      </c>
      <c r="M758">
        <f>1</f>
        <v>1</v>
      </c>
      <c r="N758" t="e">
        <f>IF(C758="Male",IF($K758&lt;1857,VLOOKUP($K758,'WHO Ht Boys 0-5'!$A$2:$E$1858,4,FALSE), VLOOKUP($L758,'WHO2007HtAgeBoys5-19'!$A$2:$E$169,4,FALSE)),IF($K758&lt;1857,VLOOKUP($K758,'Girls WHO 0-5'!$A$2:$E$1858,4,FALSE), VLOOKUP($L758,'Girls WHO 5-19'!$A$2:$E$169,4,FALSE)))</f>
        <v>#N/A</v>
      </c>
      <c r="O758" t="e">
        <f>IF(C758="Male",IF($K758&lt;1857,VLOOKUP($K758,'WHO Ht Boys 0-5'!$A$2:$E$1858,5,FALSE), VLOOKUP($L758,'WHO2007HtAgeBoys5-19'!$A$2:$E$169,5,FALSE)),IF($K758&lt;1857,VLOOKUP($K758,'Girls WHO 0-5'!$A$2:$E$1858,5,FALSE), VLOOKUP($L758,'Girls WHO 5-19'!$A$2:$E$169,5,FALSE)))</f>
        <v>#N/A</v>
      </c>
      <c r="P758" s="9" t="str">
        <f t="shared" si="96"/>
        <v/>
      </c>
    </row>
    <row r="759" spans="2:16" x14ac:dyDescent="0.3">
      <c r="B759" s="5"/>
      <c r="C759" s="5"/>
      <c r="D759" s="5"/>
      <c r="E759" t="str">
        <f t="shared" si="98"/>
        <v/>
      </c>
      <c r="F759" t="str">
        <f t="shared" si="99"/>
        <v/>
      </c>
      <c r="G759" t="e">
        <f>IF($C759="Male",VLOOKUP($F759,'Boys CDC 0-20'!$B$2:$F$243,3,FALSE), VLOOKUP($F759,'Girls CDC 0-20'!$B$2:$F$243,3,FALSE))</f>
        <v>#N/A</v>
      </c>
      <c r="H759" t="e">
        <f>IF($C759="Male",VLOOKUP($F759,'Boys CDC 0-20'!$B$2:$F$243,4,FALSE), VLOOKUP($F759,'Girls CDC 0-20'!$B$2:$F$243,4,FALSE))</f>
        <v>#N/A</v>
      </c>
      <c r="I759" t="e">
        <f>IF($C759="Male",VLOOKUP($F759,'Boys CDC 0-20'!$B$2:$F$243,5,FALSE), VLOOKUP($F759,'Girls CDC 0-20'!$B$2:$F$243,5,FALSE))</f>
        <v>#N/A</v>
      </c>
      <c r="J759" s="9" t="str">
        <f t="shared" si="97"/>
        <v/>
      </c>
      <c r="K759" t="str">
        <f t="shared" si="100"/>
        <v/>
      </c>
      <c r="L759" t="str">
        <f t="shared" si="101"/>
        <v/>
      </c>
      <c r="M759">
        <f>1</f>
        <v>1</v>
      </c>
      <c r="N759" t="e">
        <f>IF(C759="Male",IF($K759&lt;1857,VLOOKUP($K759,'WHO Ht Boys 0-5'!$A$2:$E$1858,4,FALSE), VLOOKUP($L759,'WHO2007HtAgeBoys5-19'!$A$2:$E$169,4,FALSE)),IF($K759&lt;1857,VLOOKUP($K759,'Girls WHO 0-5'!$A$2:$E$1858,4,FALSE), VLOOKUP($L759,'Girls WHO 5-19'!$A$2:$E$169,4,FALSE)))</f>
        <v>#N/A</v>
      </c>
      <c r="O759" t="e">
        <f>IF(C759="Male",IF($K759&lt;1857,VLOOKUP($K759,'WHO Ht Boys 0-5'!$A$2:$E$1858,5,FALSE), VLOOKUP($L759,'WHO2007HtAgeBoys5-19'!$A$2:$E$169,5,FALSE)),IF($K759&lt;1857,VLOOKUP($K759,'Girls WHO 0-5'!$A$2:$E$1858,5,FALSE), VLOOKUP($L759,'Girls WHO 5-19'!$A$2:$E$169,5,FALSE)))</f>
        <v>#N/A</v>
      </c>
      <c r="P759" s="9" t="str">
        <f t="shared" si="96"/>
        <v/>
      </c>
    </row>
    <row r="760" spans="2:16" x14ac:dyDescent="0.3">
      <c r="B760" s="5"/>
      <c r="C760" s="5"/>
      <c r="D760" s="5"/>
      <c r="E760" t="str">
        <f t="shared" si="98"/>
        <v/>
      </c>
      <c r="F760" t="str">
        <f t="shared" si="99"/>
        <v/>
      </c>
      <c r="G760" t="e">
        <f>IF($C760="Male",VLOOKUP($F760,'Boys CDC 0-20'!$B$2:$F$243,3,FALSE), VLOOKUP($F760,'Girls CDC 0-20'!$B$2:$F$243,3,FALSE))</f>
        <v>#N/A</v>
      </c>
      <c r="H760" t="e">
        <f>IF($C760="Male",VLOOKUP($F760,'Boys CDC 0-20'!$B$2:$F$243,4,FALSE), VLOOKUP($F760,'Girls CDC 0-20'!$B$2:$F$243,4,FALSE))</f>
        <v>#N/A</v>
      </c>
      <c r="I760" t="e">
        <f>IF($C760="Male",VLOOKUP($F760,'Boys CDC 0-20'!$B$2:$F$243,5,FALSE), VLOOKUP($F760,'Girls CDC 0-20'!$B$2:$F$243,5,FALSE))</f>
        <v>#N/A</v>
      </c>
      <c r="J760" s="9" t="str">
        <f t="shared" si="97"/>
        <v/>
      </c>
      <c r="K760" t="str">
        <f t="shared" si="100"/>
        <v/>
      </c>
      <c r="L760" t="str">
        <f t="shared" si="101"/>
        <v/>
      </c>
      <c r="M760">
        <f>1</f>
        <v>1</v>
      </c>
      <c r="N760" t="e">
        <f>IF(C760="Male",IF($K760&lt;1857,VLOOKUP($K760,'WHO Ht Boys 0-5'!$A$2:$E$1858,4,FALSE), VLOOKUP($L760,'WHO2007HtAgeBoys5-19'!$A$2:$E$169,4,FALSE)),IF($K760&lt;1857,VLOOKUP($K760,'Girls WHO 0-5'!$A$2:$E$1858,4,FALSE), VLOOKUP($L760,'Girls WHO 5-19'!$A$2:$E$169,4,FALSE)))</f>
        <v>#N/A</v>
      </c>
      <c r="O760" t="e">
        <f>IF(C760="Male",IF($K760&lt;1857,VLOOKUP($K760,'WHO Ht Boys 0-5'!$A$2:$E$1858,5,FALSE), VLOOKUP($L760,'WHO2007HtAgeBoys5-19'!$A$2:$E$169,5,FALSE)),IF($K760&lt;1857,VLOOKUP($K760,'Girls WHO 0-5'!$A$2:$E$1858,5,FALSE), VLOOKUP($L760,'Girls WHO 5-19'!$A$2:$E$169,5,FALSE)))</f>
        <v>#N/A</v>
      </c>
      <c r="P760" s="9" t="str">
        <f t="shared" si="96"/>
        <v/>
      </c>
    </row>
    <row r="761" spans="2:16" x14ac:dyDescent="0.3">
      <c r="B761" s="5"/>
      <c r="C761" s="5"/>
      <c r="D761" s="5"/>
      <c r="E761" t="str">
        <f t="shared" si="98"/>
        <v/>
      </c>
      <c r="F761" t="str">
        <f t="shared" si="99"/>
        <v/>
      </c>
      <c r="G761" t="e">
        <f>IF($C761="Male",VLOOKUP($F761,'Boys CDC 0-20'!$B$2:$F$243,3,FALSE), VLOOKUP($F761,'Girls CDC 0-20'!$B$2:$F$243,3,FALSE))</f>
        <v>#N/A</v>
      </c>
      <c r="H761" t="e">
        <f>IF($C761="Male",VLOOKUP($F761,'Boys CDC 0-20'!$B$2:$F$243,4,FALSE), VLOOKUP($F761,'Girls CDC 0-20'!$B$2:$F$243,4,FALSE))</f>
        <v>#N/A</v>
      </c>
      <c r="I761" t="e">
        <f>IF($C761="Male",VLOOKUP($F761,'Boys CDC 0-20'!$B$2:$F$243,5,FALSE), VLOOKUP($F761,'Girls CDC 0-20'!$B$2:$F$243,5,FALSE))</f>
        <v>#N/A</v>
      </c>
      <c r="J761" s="9" t="str">
        <f t="shared" si="97"/>
        <v/>
      </c>
      <c r="K761" t="str">
        <f t="shared" si="100"/>
        <v/>
      </c>
      <c r="L761" t="str">
        <f t="shared" si="101"/>
        <v/>
      </c>
      <c r="M761">
        <f>1</f>
        <v>1</v>
      </c>
      <c r="N761" t="e">
        <f>IF(C761="Male",IF($K761&lt;1857,VLOOKUP($K761,'WHO Ht Boys 0-5'!$A$2:$E$1858,4,FALSE), VLOOKUP($L761,'WHO2007HtAgeBoys5-19'!$A$2:$E$169,4,FALSE)),IF($K761&lt;1857,VLOOKUP($K761,'Girls WHO 0-5'!$A$2:$E$1858,4,FALSE), VLOOKUP($L761,'Girls WHO 5-19'!$A$2:$E$169,4,FALSE)))</f>
        <v>#N/A</v>
      </c>
      <c r="O761" t="e">
        <f>IF(C761="Male",IF($K761&lt;1857,VLOOKUP($K761,'WHO Ht Boys 0-5'!$A$2:$E$1858,5,FALSE), VLOOKUP($L761,'WHO2007HtAgeBoys5-19'!$A$2:$E$169,5,FALSE)),IF($K761&lt;1857,VLOOKUP($K761,'Girls WHO 0-5'!$A$2:$E$1858,5,FALSE), VLOOKUP($L761,'Girls WHO 5-19'!$A$2:$E$169,5,FALSE)))</f>
        <v>#N/A</v>
      </c>
      <c r="P761" s="9" t="str">
        <f t="shared" si="96"/>
        <v/>
      </c>
    </row>
    <row r="762" spans="2:16" x14ac:dyDescent="0.3">
      <c r="B762" s="5"/>
      <c r="C762" s="5"/>
      <c r="D762" s="5"/>
      <c r="E762" t="str">
        <f t="shared" si="98"/>
        <v/>
      </c>
      <c r="F762" t="str">
        <f t="shared" si="99"/>
        <v/>
      </c>
      <c r="G762" t="e">
        <f>IF($C762="Male",VLOOKUP($F762,'Boys CDC 0-20'!$B$2:$F$243,3,FALSE), VLOOKUP($F762,'Girls CDC 0-20'!$B$2:$F$243,3,FALSE))</f>
        <v>#N/A</v>
      </c>
      <c r="H762" t="e">
        <f>IF($C762="Male",VLOOKUP($F762,'Boys CDC 0-20'!$B$2:$F$243,4,FALSE), VLOOKUP($F762,'Girls CDC 0-20'!$B$2:$F$243,4,FALSE))</f>
        <v>#N/A</v>
      </c>
      <c r="I762" t="e">
        <f>IF($C762="Male",VLOOKUP($F762,'Boys CDC 0-20'!$B$2:$F$243,5,FALSE), VLOOKUP($F762,'Girls CDC 0-20'!$B$2:$F$243,5,FALSE))</f>
        <v>#N/A</v>
      </c>
      <c r="J762" s="9" t="str">
        <f t="shared" si="97"/>
        <v/>
      </c>
      <c r="K762" t="str">
        <f t="shared" si="100"/>
        <v/>
      </c>
      <c r="L762" t="str">
        <f t="shared" si="101"/>
        <v/>
      </c>
      <c r="M762">
        <f>1</f>
        <v>1</v>
      </c>
      <c r="N762" t="e">
        <f>IF(C762="Male",IF($K762&lt;1857,VLOOKUP($K762,'WHO Ht Boys 0-5'!$A$2:$E$1858,4,FALSE), VLOOKUP($L762,'WHO2007HtAgeBoys5-19'!$A$2:$E$169,4,FALSE)),IF($K762&lt;1857,VLOOKUP($K762,'Girls WHO 0-5'!$A$2:$E$1858,4,FALSE), VLOOKUP($L762,'Girls WHO 5-19'!$A$2:$E$169,4,FALSE)))</f>
        <v>#N/A</v>
      </c>
      <c r="O762" t="e">
        <f>IF(C762="Male",IF($K762&lt;1857,VLOOKUP($K762,'WHO Ht Boys 0-5'!$A$2:$E$1858,5,FALSE), VLOOKUP($L762,'WHO2007HtAgeBoys5-19'!$A$2:$E$169,5,FALSE)),IF($K762&lt;1857,VLOOKUP($K762,'Girls WHO 0-5'!$A$2:$E$1858,5,FALSE), VLOOKUP($L762,'Girls WHO 5-19'!$A$2:$E$169,5,FALSE)))</f>
        <v>#N/A</v>
      </c>
      <c r="P762" s="9" t="str">
        <f t="shared" si="96"/>
        <v/>
      </c>
    </row>
    <row r="763" spans="2:16" x14ac:dyDescent="0.3">
      <c r="B763" s="5"/>
      <c r="C763" s="5"/>
      <c r="D763" s="5"/>
      <c r="E763" t="str">
        <f t="shared" si="98"/>
        <v/>
      </c>
      <c r="F763" t="str">
        <f t="shared" si="99"/>
        <v/>
      </c>
      <c r="G763" t="e">
        <f>IF($C763="Male",VLOOKUP($F763,'Boys CDC 0-20'!$B$2:$F$243,3,FALSE), VLOOKUP($F763,'Girls CDC 0-20'!$B$2:$F$243,3,FALSE))</f>
        <v>#N/A</v>
      </c>
      <c r="H763" t="e">
        <f>IF($C763="Male",VLOOKUP($F763,'Boys CDC 0-20'!$B$2:$F$243,4,FALSE), VLOOKUP($F763,'Girls CDC 0-20'!$B$2:$F$243,4,FALSE))</f>
        <v>#N/A</v>
      </c>
      <c r="I763" t="e">
        <f>IF($C763="Male",VLOOKUP($F763,'Boys CDC 0-20'!$B$2:$F$243,5,FALSE), VLOOKUP($F763,'Girls CDC 0-20'!$B$2:$F$243,5,FALSE))</f>
        <v>#N/A</v>
      </c>
      <c r="J763" s="9" t="str">
        <f t="shared" si="97"/>
        <v/>
      </c>
      <c r="K763" t="str">
        <f t="shared" si="100"/>
        <v/>
      </c>
      <c r="L763" t="str">
        <f t="shared" si="101"/>
        <v/>
      </c>
      <c r="M763">
        <f>1</f>
        <v>1</v>
      </c>
      <c r="N763" t="e">
        <f>IF(C763="Male",IF($K763&lt;1857,VLOOKUP($K763,'WHO Ht Boys 0-5'!$A$2:$E$1858,4,FALSE), VLOOKUP($L763,'WHO2007HtAgeBoys5-19'!$A$2:$E$169,4,FALSE)),IF($K763&lt;1857,VLOOKUP($K763,'Girls WHO 0-5'!$A$2:$E$1858,4,FALSE), VLOOKUP($L763,'Girls WHO 5-19'!$A$2:$E$169,4,FALSE)))</f>
        <v>#N/A</v>
      </c>
      <c r="O763" t="e">
        <f>IF(C763="Male",IF($K763&lt;1857,VLOOKUP($K763,'WHO Ht Boys 0-5'!$A$2:$E$1858,5,FALSE), VLOOKUP($L763,'WHO2007HtAgeBoys5-19'!$A$2:$E$169,5,FALSE)),IF($K763&lt;1857,VLOOKUP($K763,'Girls WHO 0-5'!$A$2:$E$1858,5,FALSE), VLOOKUP($L763,'Girls WHO 5-19'!$A$2:$E$169,5,FALSE)))</f>
        <v>#N/A</v>
      </c>
      <c r="P763" s="9" t="str">
        <f t="shared" si="96"/>
        <v/>
      </c>
    </row>
    <row r="764" spans="2:16" x14ac:dyDescent="0.3">
      <c r="B764" s="5"/>
      <c r="C764" s="5"/>
      <c r="D764" s="5"/>
      <c r="E764" t="str">
        <f t="shared" si="98"/>
        <v/>
      </c>
      <c r="F764" t="str">
        <f t="shared" si="99"/>
        <v/>
      </c>
      <c r="G764" t="e">
        <f>IF($C764="Male",VLOOKUP($F764,'Boys CDC 0-20'!$B$2:$F$243,3,FALSE), VLOOKUP($F764,'Girls CDC 0-20'!$B$2:$F$243,3,FALSE))</f>
        <v>#N/A</v>
      </c>
      <c r="H764" t="e">
        <f>IF($C764="Male",VLOOKUP($F764,'Boys CDC 0-20'!$B$2:$F$243,4,FALSE), VLOOKUP($F764,'Girls CDC 0-20'!$B$2:$F$243,4,FALSE))</f>
        <v>#N/A</v>
      </c>
      <c r="I764" t="e">
        <f>IF($C764="Male",VLOOKUP($F764,'Boys CDC 0-20'!$B$2:$F$243,5,FALSE), VLOOKUP($F764,'Girls CDC 0-20'!$B$2:$F$243,5,FALSE))</f>
        <v>#N/A</v>
      </c>
      <c r="J764" s="9" t="str">
        <f t="shared" si="97"/>
        <v/>
      </c>
      <c r="K764" t="str">
        <f t="shared" si="100"/>
        <v/>
      </c>
      <c r="L764" t="str">
        <f t="shared" si="101"/>
        <v/>
      </c>
      <c r="M764">
        <f>1</f>
        <v>1</v>
      </c>
      <c r="N764" t="e">
        <f>IF(C764="Male",IF($K764&lt;1857,VLOOKUP($K764,'WHO Ht Boys 0-5'!$A$2:$E$1858,4,FALSE), VLOOKUP($L764,'WHO2007HtAgeBoys5-19'!$A$2:$E$169,4,FALSE)),IF($K764&lt;1857,VLOOKUP($K764,'Girls WHO 0-5'!$A$2:$E$1858,4,FALSE), VLOOKUP($L764,'Girls WHO 5-19'!$A$2:$E$169,4,FALSE)))</f>
        <v>#N/A</v>
      </c>
      <c r="O764" t="e">
        <f>IF(C764="Male",IF($K764&lt;1857,VLOOKUP($K764,'WHO Ht Boys 0-5'!$A$2:$E$1858,5,FALSE), VLOOKUP($L764,'WHO2007HtAgeBoys5-19'!$A$2:$E$169,5,FALSE)),IF($K764&lt;1857,VLOOKUP($K764,'Girls WHO 0-5'!$A$2:$E$1858,5,FALSE), VLOOKUP($L764,'Girls WHO 5-19'!$A$2:$E$169,5,FALSE)))</f>
        <v>#N/A</v>
      </c>
      <c r="P764" s="9" t="str">
        <f t="shared" si="96"/>
        <v/>
      </c>
    </row>
    <row r="765" spans="2:16" x14ac:dyDescent="0.3">
      <c r="B765" s="5"/>
      <c r="C765" s="5"/>
      <c r="D765" s="5"/>
      <c r="E765" t="str">
        <f t="shared" si="98"/>
        <v/>
      </c>
      <c r="F765" t="str">
        <f t="shared" si="99"/>
        <v/>
      </c>
      <c r="G765" t="e">
        <f>IF($C765="Male",VLOOKUP($F765,'Boys CDC 0-20'!$B$2:$F$243,3,FALSE), VLOOKUP($F765,'Girls CDC 0-20'!$B$2:$F$243,3,FALSE))</f>
        <v>#N/A</v>
      </c>
      <c r="H765" t="e">
        <f>IF($C765="Male",VLOOKUP($F765,'Boys CDC 0-20'!$B$2:$F$243,4,FALSE), VLOOKUP($F765,'Girls CDC 0-20'!$B$2:$F$243,4,FALSE))</f>
        <v>#N/A</v>
      </c>
      <c r="I765" t="e">
        <f>IF($C765="Male",VLOOKUP($F765,'Boys CDC 0-20'!$B$2:$F$243,5,FALSE), VLOOKUP($F765,'Girls CDC 0-20'!$B$2:$F$243,5,FALSE))</f>
        <v>#N/A</v>
      </c>
      <c r="J765" s="9" t="str">
        <f t="shared" si="97"/>
        <v/>
      </c>
      <c r="K765" t="str">
        <f t="shared" si="100"/>
        <v/>
      </c>
      <c r="L765" t="str">
        <f t="shared" si="101"/>
        <v/>
      </c>
      <c r="M765">
        <f>1</f>
        <v>1</v>
      </c>
      <c r="N765" t="e">
        <f>IF(C765="Male",IF($K765&lt;1857,VLOOKUP($K765,'WHO Ht Boys 0-5'!$A$2:$E$1858,4,FALSE), VLOOKUP($L765,'WHO2007HtAgeBoys5-19'!$A$2:$E$169,4,FALSE)),IF($K765&lt;1857,VLOOKUP($K765,'Girls WHO 0-5'!$A$2:$E$1858,4,FALSE), VLOOKUP($L765,'Girls WHO 5-19'!$A$2:$E$169,4,FALSE)))</f>
        <v>#N/A</v>
      </c>
      <c r="O765" t="e">
        <f>IF(C765="Male",IF($K765&lt;1857,VLOOKUP($K765,'WHO Ht Boys 0-5'!$A$2:$E$1858,5,FALSE), VLOOKUP($L765,'WHO2007HtAgeBoys5-19'!$A$2:$E$169,5,FALSE)),IF($K765&lt;1857,VLOOKUP($K765,'Girls WHO 0-5'!$A$2:$E$1858,5,FALSE), VLOOKUP($L765,'Girls WHO 5-19'!$A$2:$E$169,5,FALSE)))</f>
        <v>#N/A</v>
      </c>
      <c r="P765" s="9" t="str">
        <f t="shared" si="96"/>
        <v/>
      </c>
    </row>
    <row r="766" spans="2:16" x14ac:dyDescent="0.3">
      <c r="B766" s="5"/>
      <c r="C766" s="5"/>
      <c r="D766" s="5"/>
      <c r="E766" t="str">
        <f t="shared" si="98"/>
        <v/>
      </c>
      <c r="F766" t="str">
        <f t="shared" si="99"/>
        <v/>
      </c>
      <c r="G766" t="e">
        <f>IF($C766="Male",VLOOKUP($F766,'Boys CDC 0-20'!$B$2:$F$243,3,FALSE), VLOOKUP($F766,'Girls CDC 0-20'!$B$2:$F$243,3,FALSE))</f>
        <v>#N/A</v>
      </c>
      <c r="H766" t="e">
        <f>IF($C766="Male",VLOOKUP($F766,'Boys CDC 0-20'!$B$2:$F$243,4,FALSE), VLOOKUP($F766,'Girls CDC 0-20'!$B$2:$F$243,4,FALSE))</f>
        <v>#N/A</v>
      </c>
      <c r="I766" t="e">
        <f>IF($C766="Male",VLOOKUP($F766,'Boys CDC 0-20'!$B$2:$F$243,5,FALSE), VLOOKUP($F766,'Girls CDC 0-20'!$B$2:$F$243,5,FALSE))</f>
        <v>#N/A</v>
      </c>
      <c r="J766" s="9" t="str">
        <f t="shared" si="97"/>
        <v/>
      </c>
      <c r="K766" t="str">
        <f t="shared" si="100"/>
        <v/>
      </c>
      <c r="L766" t="str">
        <f t="shared" si="101"/>
        <v/>
      </c>
      <c r="M766">
        <f>1</f>
        <v>1</v>
      </c>
      <c r="N766" t="e">
        <f>IF(C766="Male",IF($K766&lt;1857,VLOOKUP($K766,'WHO Ht Boys 0-5'!$A$2:$E$1858,4,FALSE), VLOOKUP($L766,'WHO2007HtAgeBoys5-19'!$A$2:$E$169,4,FALSE)),IF($K766&lt;1857,VLOOKUP($K766,'Girls WHO 0-5'!$A$2:$E$1858,4,FALSE), VLOOKUP($L766,'Girls WHO 5-19'!$A$2:$E$169,4,FALSE)))</f>
        <v>#N/A</v>
      </c>
      <c r="O766" t="e">
        <f>IF(C766="Male",IF($K766&lt;1857,VLOOKUP($K766,'WHO Ht Boys 0-5'!$A$2:$E$1858,5,FALSE), VLOOKUP($L766,'WHO2007HtAgeBoys5-19'!$A$2:$E$169,5,FALSE)),IF($K766&lt;1857,VLOOKUP($K766,'Girls WHO 0-5'!$A$2:$E$1858,5,FALSE), VLOOKUP($L766,'Girls WHO 5-19'!$A$2:$E$169,5,FALSE)))</f>
        <v>#N/A</v>
      </c>
      <c r="P766" s="9" t="str">
        <f t="shared" si="96"/>
        <v/>
      </c>
    </row>
    <row r="767" spans="2:16" x14ac:dyDescent="0.3">
      <c r="B767" s="5"/>
      <c r="C767" s="5"/>
      <c r="D767" s="5"/>
      <c r="E767" t="str">
        <f t="shared" si="98"/>
        <v/>
      </c>
      <c r="F767" t="str">
        <f t="shared" si="99"/>
        <v/>
      </c>
      <c r="G767" t="e">
        <f>IF($C767="Male",VLOOKUP($F767,'Boys CDC 0-20'!$B$2:$F$243,3,FALSE), VLOOKUP($F767,'Girls CDC 0-20'!$B$2:$F$243,3,FALSE))</f>
        <v>#N/A</v>
      </c>
      <c r="H767" t="e">
        <f>IF($C767="Male",VLOOKUP($F767,'Boys CDC 0-20'!$B$2:$F$243,4,FALSE), VLOOKUP($F767,'Girls CDC 0-20'!$B$2:$F$243,4,FALSE))</f>
        <v>#N/A</v>
      </c>
      <c r="I767" t="e">
        <f>IF($C767="Male",VLOOKUP($F767,'Boys CDC 0-20'!$B$2:$F$243,5,FALSE), VLOOKUP($F767,'Girls CDC 0-20'!$B$2:$F$243,5,FALSE))</f>
        <v>#N/A</v>
      </c>
      <c r="J767" s="9" t="str">
        <f t="shared" si="97"/>
        <v/>
      </c>
      <c r="K767" t="str">
        <f t="shared" si="100"/>
        <v/>
      </c>
      <c r="L767" t="str">
        <f t="shared" si="101"/>
        <v/>
      </c>
      <c r="M767">
        <f>1</f>
        <v>1</v>
      </c>
      <c r="N767" t="e">
        <f>IF(C767="Male",IF($K767&lt;1857,VLOOKUP($K767,'WHO Ht Boys 0-5'!$A$2:$E$1858,4,FALSE), VLOOKUP($L767,'WHO2007HtAgeBoys5-19'!$A$2:$E$169,4,FALSE)),IF($K767&lt;1857,VLOOKUP($K767,'Girls WHO 0-5'!$A$2:$E$1858,4,FALSE), VLOOKUP($L767,'Girls WHO 5-19'!$A$2:$E$169,4,FALSE)))</f>
        <v>#N/A</v>
      </c>
      <c r="O767" t="e">
        <f>IF(C767="Male",IF($K767&lt;1857,VLOOKUP($K767,'WHO Ht Boys 0-5'!$A$2:$E$1858,5,FALSE), VLOOKUP($L767,'WHO2007HtAgeBoys5-19'!$A$2:$E$169,5,FALSE)),IF($K767&lt;1857,VLOOKUP($K767,'Girls WHO 0-5'!$A$2:$E$1858,5,FALSE), VLOOKUP($L767,'Girls WHO 5-19'!$A$2:$E$169,5,FALSE)))</f>
        <v>#N/A</v>
      </c>
      <c r="P767" s="9" t="str">
        <f t="shared" si="96"/>
        <v/>
      </c>
    </row>
    <row r="768" spans="2:16" x14ac:dyDescent="0.3">
      <c r="B768" s="5"/>
      <c r="C768" s="5"/>
      <c r="D768" s="5"/>
      <c r="E768" t="str">
        <f t="shared" si="98"/>
        <v/>
      </c>
      <c r="F768" t="str">
        <f t="shared" si="99"/>
        <v/>
      </c>
      <c r="G768" t="e">
        <f>IF($C768="Male",VLOOKUP($F768,'Boys CDC 0-20'!$B$2:$F$243,3,FALSE), VLOOKUP($F768,'Girls CDC 0-20'!$B$2:$F$243,3,FALSE))</f>
        <v>#N/A</v>
      </c>
      <c r="H768" t="e">
        <f>IF($C768="Male",VLOOKUP($F768,'Boys CDC 0-20'!$B$2:$F$243,4,FALSE), VLOOKUP($F768,'Girls CDC 0-20'!$B$2:$F$243,4,FALSE))</f>
        <v>#N/A</v>
      </c>
      <c r="I768" t="e">
        <f>IF($C768="Male",VLOOKUP($F768,'Boys CDC 0-20'!$B$2:$F$243,5,FALSE), VLOOKUP($F768,'Girls CDC 0-20'!$B$2:$F$243,5,FALSE))</f>
        <v>#N/A</v>
      </c>
      <c r="J768" s="9" t="str">
        <f t="shared" si="97"/>
        <v/>
      </c>
      <c r="K768" t="str">
        <f t="shared" si="100"/>
        <v/>
      </c>
      <c r="L768" t="str">
        <f t="shared" si="101"/>
        <v/>
      </c>
      <c r="M768">
        <f>1</f>
        <v>1</v>
      </c>
      <c r="N768" t="e">
        <f>IF(C768="Male",IF($K768&lt;1857,VLOOKUP($K768,'WHO Ht Boys 0-5'!$A$2:$E$1858,4,FALSE), VLOOKUP($L768,'WHO2007HtAgeBoys5-19'!$A$2:$E$169,4,FALSE)),IF($K768&lt;1857,VLOOKUP($K768,'Girls WHO 0-5'!$A$2:$E$1858,4,FALSE), VLOOKUP($L768,'Girls WHO 5-19'!$A$2:$E$169,4,FALSE)))</f>
        <v>#N/A</v>
      </c>
      <c r="O768" t="e">
        <f>IF(C768="Male",IF($K768&lt;1857,VLOOKUP($K768,'WHO Ht Boys 0-5'!$A$2:$E$1858,5,FALSE), VLOOKUP($L768,'WHO2007HtAgeBoys5-19'!$A$2:$E$169,5,FALSE)),IF($K768&lt;1857,VLOOKUP($K768,'Girls WHO 0-5'!$A$2:$E$1858,5,FALSE), VLOOKUP($L768,'Girls WHO 5-19'!$A$2:$E$169,5,FALSE)))</f>
        <v>#N/A</v>
      </c>
      <c r="P768" s="9" t="str">
        <f t="shared" si="96"/>
        <v/>
      </c>
    </row>
    <row r="769" spans="2:16" x14ac:dyDescent="0.3">
      <c r="B769" s="5"/>
      <c r="C769" s="5"/>
      <c r="D769" s="5"/>
      <c r="E769" t="str">
        <f t="shared" si="98"/>
        <v/>
      </c>
      <c r="F769" t="str">
        <f t="shared" si="99"/>
        <v/>
      </c>
      <c r="G769" t="e">
        <f>IF($C769="Male",VLOOKUP($F769,'Boys CDC 0-20'!$B$2:$F$243,3,FALSE), VLOOKUP($F769,'Girls CDC 0-20'!$B$2:$F$243,3,FALSE))</f>
        <v>#N/A</v>
      </c>
      <c r="H769" t="e">
        <f>IF($C769="Male",VLOOKUP($F769,'Boys CDC 0-20'!$B$2:$F$243,4,FALSE), VLOOKUP($F769,'Girls CDC 0-20'!$B$2:$F$243,4,FALSE))</f>
        <v>#N/A</v>
      </c>
      <c r="I769" t="e">
        <f>IF($C769="Male",VLOOKUP($F769,'Boys CDC 0-20'!$B$2:$F$243,5,FALSE), VLOOKUP($F769,'Girls CDC 0-20'!$B$2:$F$243,5,FALSE))</f>
        <v>#N/A</v>
      </c>
      <c r="J769" s="9" t="str">
        <f t="shared" si="97"/>
        <v/>
      </c>
      <c r="K769" t="str">
        <f t="shared" si="100"/>
        <v/>
      </c>
      <c r="L769" t="str">
        <f t="shared" si="101"/>
        <v/>
      </c>
      <c r="M769">
        <f>1</f>
        <v>1</v>
      </c>
      <c r="N769" t="e">
        <f>IF(C769="Male",IF($K769&lt;1857,VLOOKUP($K769,'WHO Ht Boys 0-5'!$A$2:$E$1858,4,FALSE), VLOOKUP($L769,'WHO2007HtAgeBoys5-19'!$A$2:$E$169,4,FALSE)),IF($K769&lt;1857,VLOOKUP($K769,'Girls WHO 0-5'!$A$2:$E$1858,4,FALSE), VLOOKUP($L769,'Girls WHO 5-19'!$A$2:$E$169,4,FALSE)))</f>
        <v>#N/A</v>
      </c>
      <c r="O769" t="e">
        <f>IF(C769="Male",IF($K769&lt;1857,VLOOKUP($K769,'WHO Ht Boys 0-5'!$A$2:$E$1858,5,FALSE), VLOOKUP($L769,'WHO2007HtAgeBoys5-19'!$A$2:$E$169,5,FALSE)),IF($K769&lt;1857,VLOOKUP($K769,'Girls WHO 0-5'!$A$2:$E$1858,5,FALSE), VLOOKUP($L769,'Girls WHO 5-19'!$A$2:$E$169,5,FALSE)))</f>
        <v>#N/A</v>
      </c>
      <c r="P769" s="9" t="str">
        <f t="shared" si="96"/>
        <v/>
      </c>
    </row>
    <row r="770" spans="2:16" x14ac:dyDescent="0.3">
      <c r="B770" s="5"/>
      <c r="C770" s="5"/>
      <c r="D770" s="5"/>
      <c r="E770" t="str">
        <f t="shared" si="98"/>
        <v/>
      </c>
      <c r="F770" t="str">
        <f t="shared" si="99"/>
        <v/>
      </c>
      <c r="G770" t="e">
        <f>IF($C770="Male",VLOOKUP($F770,'Boys CDC 0-20'!$B$2:$F$243,3,FALSE), VLOOKUP($F770,'Girls CDC 0-20'!$B$2:$F$243,3,FALSE))</f>
        <v>#N/A</v>
      </c>
      <c r="H770" t="e">
        <f>IF($C770="Male",VLOOKUP($F770,'Boys CDC 0-20'!$B$2:$F$243,4,FALSE), VLOOKUP($F770,'Girls CDC 0-20'!$B$2:$F$243,4,FALSE))</f>
        <v>#N/A</v>
      </c>
      <c r="I770" t="e">
        <f>IF($C770="Male",VLOOKUP($F770,'Boys CDC 0-20'!$B$2:$F$243,5,FALSE), VLOOKUP($F770,'Girls CDC 0-20'!$B$2:$F$243,5,FALSE))</f>
        <v>#N/A</v>
      </c>
      <c r="J770" s="9" t="str">
        <f t="shared" si="97"/>
        <v/>
      </c>
      <c r="K770" t="str">
        <f t="shared" si="100"/>
        <v/>
      </c>
      <c r="L770" t="str">
        <f t="shared" si="101"/>
        <v/>
      </c>
      <c r="M770">
        <f>1</f>
        <v>1</v>
      </c>
      <c r="N770" t="e">
        <f>IF(C770="Male",IF($K770&lt;1857,VLOOKUP($K770,'WHO Ht Boys 0-5'!$A$2:$E$1858,4,FALSE), VLOOKUP($L770,'WHO2007HtAgeBoys5-19'!$A$2:$E$169,4,FALSE)),IF($K770&lt;1857,VLOOKUP($K770,'Girls WHO 0-5'!$A$2:$E$1858,4,FALSE), VLOOKUP($L770,'Girls WHO 5-19'!$A$2:$E$169,4,FALSE)))</f>
        <v>#N/A</v>
      </c>
      <c r="O770" t="e">
        <f>IF(C770="Male",IF($K770&lt;1857,VLOOKUP($K770,'WHO Ht Boys 0-5'!$A$2:$E$1858,5,FALSE), VLOOKUP($L770,'WHO2007HtAgeBoys5-19'!$A$2:$E$169,5,FALSE)),IF($K770&lt;1857,VLOOKUP($K770,'Girls WHO 0-5'!$A$2:$E$1858,5,FALSE), VLOOKUP($L770,'Girls WHO 5-19'!$A$2:$E$169,5,FALSE)))</f>
        <v>#N/A</v>
      </c>
      <c r="P770" s="9" t="str">
        <f t="shared" si="96"/>
        <v/>
      </c>
    </row>
    <row r="771" spans="2:16" x14ac:dyDescent="0.3">
      <c r="B771" s="5"/>
      <c r="C771" s="5"/>
      <c r="D771" s="5"/>
      <c r="E771" t="str">
        <f t="shared" si="98"/>
        <v/>
      </c>
      <c r="F771" t="str">
        <f t="shared" si="99"/>
        <v/>
      </c>
      <c r="G771" t="e">
        <f>IF($C771="Male",VLOOKUP($F771,'Boys CDC 0-20'!$B$2:$F$243,3,FALSE), VLOOKUP($F771,'Girls CDC 0-20'!$B$2:$F$243,3,FALSE))</f>
        <v>#N/A</v>
      </c>
      <c r="H771" t="e">
        <f>IF($C771="Male",VLOOKUP($F771,'Boys CDC 0-20'!$B$2:$F$243,4,FALSE), VLOOKUP($F771,'Girls CDC 0-20'!$B$2:$F$243,4,FALSE))</f>
        <v>#N/A</v>
      </c>
      <c r="I771" t="e">
        <f>IF($C771="Male",VLOOKUP($F771,'Boys CDC 0-20'!$B$2:$F$243,5,FALSE), VLOOKUP($F771,'Girls CDC 0-20'!$B$2:$F$243,5,FALSE))</f>
        <v>#N/A</v>
      </c>
      <c r="J771" s="9" t="str">
        <f t="shared" si="97"/>
        <v/>
      </c>
      <c r="K771" t="str">
        <f t="shared" si="100"/>
        <v/>
      </c>
      <c r="L771" t="str">
        <f t="shared" si="101"/>
        <v/>
      </c>
      <c r="M771">
        <f>1</f>
        <v>1</v>
      </c>
      <c r="N771" t="e">
        <f>IF(C771="Male",IF($K771&lt;1857,VLOOKUP($K771,'WHO Ht Boys 0-5'!$A$2:$E$1858,4,FALSE), VLOOKUP($L771,'WHO2007HtAgeBoys5-19'!$A$2:$E$169,4,FALSE)),IF($K771&lt;1857,VLOOKUP($K771,'Girls WHO 0-5'!$A$2:$E$1858,4,FALSE), VLOOKUP($L771,'Girls WHO 5-19'!$A$2:$E$169,4,FALSE)))</f>
        <v>#N/A</v>
      </c>
      <c r="O771" t="e">
        <f>IF(C771="Male",IF($K771&lt;1857,VLOOKUP($K771,'WHO Ht Boys 0-5'!$A$2:$E$1858,5,FALSE), VLOOKUP($L771,'WHO2007HtAgeBoys5-19'!$A$2:$E$169,5,FALSE)),IF($K771&lt;1857,VLOOKUP($K771,'Girls WHO 0-5'!$A$2:$E$1858,5,FALSE), VLOOKUP($L771,'Girls WHO 5-19'!$A$2:$E$169,5,FALSE)))</f>
        <v>#N/A</v>
      </c>
      <c r="P771" s="9" t="str">
        <f t="shared" ref="P771:P834" si="102">IF(OR(B771="",C771="", D771=""),"",(((D771/N771)^M771)-1)/(M771*O771))</f>
        <v/>
      </c>
    </row>
    <row r="772" spans="2:16" x14ac:dyDescent="0.3">
      <c r="B772" s="5"/>
      <c r="C772" s="5"/>
      <c r="D772" s="5"/>
      <c r="E772" t="str">
        <f t="shared" si="98"/>
        <v/>
      </c>
      <c r="F772" t="str">
        <f t="shared" si="99"/>
        <v/>
      </c>
      <c r="G772" t="e">
        <f>IF($C772="Male",VLOOKUP($F772,'Boys CDC 0-20'!$B$2:$F$243,3,FALSE), VLOOKUP($F772,'Girls CDC 0-20'!$B$2:$F$243,3,FALSE))</f>
        <v>#N/A</v>
      </c>
      <c r="H772" t="e">
        <f>IF($C772="Male",VLOOKUP($F772,'Boys CDC 0-20'!$B$2:$F$243,4,FALSE), VLOOKUP($F772,'Girls CDC 0-20'!$B$2:$F$243,4,FALSE))</f>
        <v>#N/A</v>
      </c>
      <c r="I772" t="e">
        <f>IF($C772="Male",VLOOKUP($F772,'Boys CDC 0-20'!$B$2:$F$243,5,FALSE), VLOOKUP($F772,'Girls CDC 0-20'!$B$2:$F$243,5,FALSE))</f>
        <v>#N/A</v>
      </c>
      <c r="J772" s="9" t="str">
        <f t="shared" si="97"/>
        <v/>
      </c>
      <c r="K772" t="str">
        <f t="shared" si="100"/>
        <v/>
      </c>
      <c r="L772" t="str">
        <f t="shared" si="101"/>
        <v/>
      </c>
      <c r="M772">
        <f>1</f>
        <v>1</v>
      </c>
      <c r="N772" t="e">
        <f>IF(C772="Male",IF($K772&lt;1857,VLOOKUP($K772,'WHO Ht Boys 0-5'!$A$2:$E$1858,4,FALSE), VLOOKUP($L772,'WHO2007HtAgeBoys5-19'!$A$2:$E$169,4,FALSE)),IF($K772&lt;1857,VLOOKUP($K772,'Girls WHO 0-5'!$A$2:$E$1858,4,FALSE), VLOOKUP($L772,'Girls WHO 5-19'!$A$2:$E$169,4,FALSE)))</f>
        <v>#N/A</v>
      </c>
      <c r="O772" t="e">
        <f>IF(C772="Male",IF($K772&lt;1857,VLOOKUP($K772,'WHO Ht Boys 0-5'!$A$2:$E$1858,5,FALSE), VLOOKUP($L772,'WHO2007HtAgeBoys5-19'!$A$2:$E$169,5,FALSE)),IF($K772&lt;1857,VLOOKUP($K772,'Girls WHO 0-5'!$A$2:$E$1858,5,FALSE), VLOOKUP($L772,'Girls WHO 5-19'!$A$2:$E$169,5,FALSE)))</f>
        <v>#N/A</v>
      </c>
      <c r="P772" s="9" t="str">
        <f t="shared" si="102"/>
        <v/>
      </c>
    </row>
    <row r="773" spans="2:16" x14ac:dyDescent="0.3">
      <c r="B773" s="5"/>
      <c r="C773" s="5"/>
      <c r="D773" s="5"/>
      <c r="E773" t="str">
        <f t="shared" si="98"/>
        <v/>
      </c>
      <c r="F773" t="str">
        <f t="shared" si="99"/>
        <v/>
      </c>
      <c r="G773" t="e">
        <f>IF($C773="Male",VLOOKUP($F773,'Boys CDC 0-20'!$B$2:$F$243,3,FALSE), VLOOKUP($F773,'Girls CDC 0-20'!$B$2:$F$243,3,FALSE))</f>
        <v>#N/A</v>
      </c>
      <c r="H773" t="e">
        <f>IF($C773="Male",VLOOKUP($F773,'Boys CDC 0-20'!$B$2:$F$243,4,FALSE), VLOOKUP($F773,'Girls CDC 0-20'!$B$2:$F$243,4,FALSE))</f>
        <v>#N/A</v>
      </c>
      <c r="I773" t="e">
        <f>IF($C773="Male",VLOOKUP($F773,'Boys CDC 0-20'!$B$2:$F$243,5,FALSE), VLOOKUP($F773,'Girls CDC 0-20'!$B$2:$F$243,5,FALSE))</f>
        <v>#N/A</v>
      </c>
      <c r="J773" s="9" t="str">
        <f t="shared" si="97"/>
        <v/>
      </c>
      <c r="K773" t="str">
        <f t="shared" si="100"/>
        <v/>
      </c>
      <c r="L773" t="str">
        <f t="shared" si="101"/>
        <v/>
      </c>
      <c r="M773">
        <f>1</f>
        <v>1</v>
      </c>
      <c r="N773" t="e">
        <f>IF(C773="Male",IF($K773&lt;1857,VLOOKUP($K773,'WHO Ht Boys 0-5'!$A$2:$E$1858,4,FALSE), VLOOKUP($L773,'WHO2007HtAgeBoys5-19'!$A$2:$E$169,4,FALSE)),IF($K773&lt;1857,VLOOKUP($K773,'Girls WHO 0-5'!$A$2:$E$1858,4,FALSE), VLOOKUP($L773,'Girls WHO 5-19'!$A$2:$E$169,4,FALSE)))</f>
        <v>#N/A</v>
      </c>
      <c r="O773" t="e">
        <f>IF(C773="Male",IF($K773&lt;1857,VLOOKUP($K773,'WHO Ht Boys 0-5'!$A$2:$E$1858,5,FALSE), VLOOKUP($L773,'WHO2007HtAgeBoys5-19'!$A$2:$E$169,5,FALSE)),IF($K773&lt;1857,VLOOKUP($K773,'Girls WHO 0-5'!$A$2:$E$1858,5,FALSE), VLOOKUP($L773,'Girls WHO 5-19'!$A$2:$E$169,5,FALSE)))</f>
        <v>#N/A</v>
      </c>
      <c r="P773" s="9" t="str">
        <f t="shared" si="102"/>
        <v/>
      </c>
    </row>
    <row r="774" spans="2:16" x14ac:dyDescent="0.3">
      <c r="B774" s="5"/>
      <c r="C774" s="5"/>
      <c r="D774" s="5"/>
      <c r="E774" t="str">
        <f t="shared" si="98"/>
        <v/>
      </c>
      <c r="F774" t="str">
        <f t="shared" si="99"/>
        <v/>
      </c>
      <c r="G774" t="e">
        <f>IF($C774="Male",VLOOKUP($F774,'Boys CDC 0-20'!$B$2:$F$243,3,FALSE), VLOOKUP($F774,'Girls CDC 0-20'!$B$2:$F$243,3,FALSE))</f>
        <v>#N/A</v>
      </c>
      <c r="H774" t="e">
        <f>IF($C774="Male",VLOOKUP($F774,'Boys CDC 0-20'!$B$2:$F$243,4,FALSE), VLOOKUP($F774,'Girls CDC 0-20'!$B$2:$F$243,4,FALSE))</f>
        <v>#N/A</v>
      </c>
      <c r="I774" t="e">
        <f>IF($C774="Male",VLOOKUP($F774,'Boys CDC 0-20'!$B$2:$F$243,5,FALSE), VLOOKUP($F774,'Girls CDC 0-20'!$B$2:$F$243,5,FALSE))</f>
        <v>#N/A</v>
      </c>
      <c r="J774" s="9" t="str">
        <f t="shared" si="97"/>
        <v/>
      </c>
      <c r="K774" t="str">
        <f t="shared" si="100"/>
        <v/>
      </c>
      <c r="L774" t="str">
        <f t="shared" si="101"/>
        <v/>
      </c>
      <c r="M774">
        <f>1</f>
        <v>1</v>
      </c>
      <c r="N774" t="e">
        <f>IF(C774="Male",IF($K774&lt;1857,VLOOKUP($K774,'WHO Ht Boys 0-5'!$A$2:$E$1858,4,FALSE), VLOOKUP($L774,'WHO2007HtAgeBoys5-19'!$A$2:$E$169,4,FALSE)),IF($K774&lt;1857,VLOOKUP($K774,'Girls WHO 0-5'!$A$2:$E$1858,4,FALSE), VLOOKUP($L774,'Girls WHO 5-19'!$A$2:$E$169,4,FALSE)))</f>
        <v>#N/A</v>
      </c>
      <c r="O774" t="e">
        <f>IF(C774="Male",IF($K774&lt;1857,VLOOKUP($K774,'WHO Ht Boys 0-5'!$A$2:$E$1858,5,FALSE), VLOOKUP($L774,'WHO2007HtAgeBoys5-19'!$A$2:$E$169,5,FALSE)),IF($K774&lt;1857,VLOOKUP($K774,'Girls WHO 0-5'!$A$2:$E$1858,5,FALSE), VLOOKUP($L774,'Girls WHO 5-19'!$A$2:$E$169,5,FALSE)))</f>
        <v>#N/A</v>
      </c>
      <c r="P774" s="9" t="str">
        <f t="shared" si="102"/>
        <v/>
      </c>
    </row>
    <row r="775" spans="2:16" x14ac:dyDescent="0.3">
      <c r="B775" s="5"/>
      <c r="C775" s="5"/>
      <c r="D775" s="5"/>
      <c r="E775" t="str">
        <f t="shared" si="98"/>
        <v/>
      </c>
      <c r="F775" t="str">
        <f t="shared" si="99"/>
        <v/>
      </c>
      <c r="G775" t="e">
        <f>IF($C775="Male",VLOOKUP($F775,'Boys CDC 0-20'!$B$2:$F$243,3,FALSE), VLOOKUP($F775,'Girls CDC 0-20'!$B$2:$F$243,3,FALSE))</f>
        <v>#N/A</v>
      </c>
      <c r="H775" t="e">
        <f>IF($C775="Male",VLOOKUP($F775,'Boys CDC 0-20'!$B$2:$F$243,4,FALSE), VLOOKUP($F775,'Girls CDC 0-20'!$B$2:$F$243,4,FALSE))</f>
        <v>#N/A</v>
      </c>
      <c r="I775" t="e">
        <f>IF($C775="Male",VLOOKUP($F775,'Boys CDC 0-20'!$B$2:$F$243,5,FALSE), VLOOKUP($F775,'Girls CDC 0-20'!$B$2:$F$243,5,FALSE))</f>
        <v>#N/A</v>
      </c>
      <c r="J775" s="9" t="str">
        <f t="shared" si="97"/>
        <v/>
      </c>
      <c r="K775" t="str">
        <f t="shared" si="100"/>
        <v/>
      </c>
      <c r="L775" t="str">
        <f t="shared" si="101"/>
        <v/>
      </c>
      <c r="M775">
        <f>1</f>
        <v>1</v>
      </c>
      <c r="N775" t="e">
        <f>IF(C775="Male",IF($K775&lt;1857,VLOOKUP($K775,'WHO Ht Boys 0-5'!$A$2:$E$1858,4,FALSE), VLOOKUP($L775,'WHO2007HtAgeBoys5-19'!$A$2:$E$169,4,FALSE)),IF($K775&lt;1857,VLOOKUP($K775,'Girls WHO 0-5'!$A$2:$E$1858,4,FALSE), VLOOKUP($L775,'Girls WHO 5-19'!$A$2:$E$169,4,FALSE)))</f>
        <v>#N/A</v>
      </c>
      <c r="O775" t="e">
        <f>IF(C775="Male",IF($K775&lt;1857,VLOOKUP($K775,'WHO Ht Boys 0-5'!$A$2:$E$1858,5,FALSE), VLOOKUP($L775,'WHO2007HtAgeBoys5-19'!$A$2:$E$169,5,FALSE)),IF($K775&lt;1857,VLOOKUP($K775,'Girls WHO 0-5'!$A$2:$E$1858,5,FALSE), VLOOKUP($L775,'Girls WHO 5-19'!$A$2:$E$169,5,FALSE)))</f>
        <v>#N/A</v>
      </c>
      <c r="P775" s="9" t="str">
        <f t="shared" si="102"/>
        <v/>
      </c>
    </row>
    <row r="776" spans="2:16" x14ac:dyDescent="0.3">
      <c r="B776" s="5"/>
      <c r="C776" s="5"/>
      <c r="D776" s="5"/>
      <c r="E776" t="str">
        <f t="shared" si="98"/>
        <v/>
      </c>
      <c r="F776" t="str">
        <f t="shared" si="99"/>
        <v/>
      </c>
      <c r="G776" t="e">
        <f>IF($C776="Male",VLOOKUP($F776,'Boys CDC 0-20'!$B$2:$F$243,3,FALSE), VLOOKUP($F776,'Girls CDC 0-20'!$B$2:$F$243,3,FALSE))</f>
        <v>#N/A</v>
      </c>
      <c r="H776" t="e">
        <f>IF($C776="Male",VLOOKUP($F776,'Boys CDC 0-20'!$B$2:$F$243,4,FALSE), VLOOKUP($F776,'Girls CDC 0-20'!$B$2:$F$243,4,FALSE))</f>
        <v>#N/A</v>
      </c>
      <c r="I776" t="e">
        <f>IF($C776="Male",VLOOKUP($F776,'Boys CDC 0-20'!$B$2:$F$243,5,FALSE), VLOOKUP($F776,'Girls CDC 0-20'!$B$2:$F$243,5,FALSE))</f>
        <v>#N/A</v>
      </c>
      <c r="J776" s="9" t="str">
        <f t="shared" si="97"/>
        <v/>
      </c>
      <c r="K776" t="str">
        <f t="shared" si="100"/>
        <v/>
      </c>
      <c r="L776" t="str">
        <f t="shared" si="101"/>
        <v/>
      </c>
      <c r="M776">
        <f>1</f>
        <v>1</v>
      </c>
      <c r="N776" t="e">
        <f>IF(C776="Male",IF($K776&lt;1857,VLOOKUP($K776,'WHO Ht Boys 0-5'!$A$2:$E$1858,4,FALSE), VLOOKUP($L776,'WHO2007HtAgeBoys5-19'!$A$2:$E$169,4,FALSE)),IF($K776&lt;1857,VLOOKUP($K776,'Girls WHO 0-5'!$A$2:$E$1858,4,FALSE), VLOOKUP($L776,'Girls WHO 5-19'!$A$2:$E$169,4,FALSE)))</f>
        <v>#N/A</v>
      </c>
      <c r="O776" t="e">
        <f>IF(C776="Male",IF($K776&lt;1857,VLOOKUP($K776,'WHO Ht Boys 0-5'!$A$2:$E$1858,5,FALSE), VLOOKUP($L776,'WHO2007HtAgeBoys5-19'!$A$2:$E$169,5,FALSE)),IF($K776&lt;1857,VLOOKUP($K776,'Girls WHO 0-5'!$A$2:$E$1858,5,FALSE), VLOOKUP($L776,'Girls WHO 5-19'!$A$2:$E$169,5,FALSE)))</f>
        <v>#N/A</v>
      </c>
      <c r="P776" s="9" t="str">
        <f t="shared" si="102"/>
        <v/>
      </c>
    </row>
    <row r="777" spans="2:16" x14ac:dyDescent="0.3">
      <c r="B777" s="5"/>
      <c r="C777" s="5"/>
      <c r="D777" s="5"/>
      <c r="E777" t="str">
        <f t="shared" si="98"/>
        <v/>
      </c>
      <c r="F777" t="str">
        <f t="shared" si="99"/>
        <v/>
      </c>
      <c r="G777" t="e">
        <f>IF($C777="Male",VLOOKUP($F777,'Boys CDC 0-20'!$B$2:$F$243,3,FALSE), VLOOKUP($F777,'Girls CDC 0-20'!$B$2:$F$243,3,FALSE))</f>
        <v>#N/A</v>
      </c>
      <c r="H777" t="e">
        <f>IF($C777="Male",VLOOKUP($F777,'Boys CDC 0-20'!$B$2:$F$243,4,FALSE), VLOOKUP($F777,'Girls CDC 0-20'!$B$2:$F$243,4,FALSE))</f>
        <v>#N/A</v>
      </c>
      <c r="I777" t="e">
        <f>IF($C777="Male",VLOOKUP($F777,'Boys CDC 0-20'!$B$2:$F$243,5,FALSE), VLOOKUP($F777,'Girls CDC 0-20'!$B$2:$F$243,5,FALSE))</f>
        <v>#N/A</v>
      </c>
      <c r="J777" s="9" t="str">
        <f t="shared" si="97"/>
        <v/>
      </c>
      <c r="K777" t="str">
        <f t="shared" si="100"/>
        <v/>
      </c>
      <c r="L777" t="str">
        <f t="shared" si="101"/>
        <v/>
      </c>
      <c r="M777">
        <f>1</f>
        <v>1</v>
      </c>
      <c r="N777" t="e">
        <f>IF(C777="Male",IF($K777&lt;1857,VLOOKUP($K777,'WHO Ht Boys 0-5'!$A$2:$E$1858,4,FALSE), VLOOKUP($L777,'WHO2007HtAgeBoys5-19'!$A$2:$E$169,4,FALSE)),IF($K777&lt;1857,VLOOKUP($K777,'Girls WHO 0-5'!$A$2:$E$1858,4,FALSE), VLOOKUP($L777,'Girls WHO 5-19'!$A$2:$E$169,4,FALSE)))</f>
        <v>#N/A</v>
      </c>
      <c r="O777" t="e">
        <f>IF(C777="Male",IF($K777&lt;1857,VLOOKUP($K777,'WHO Ht Boys 0-5'!$A$2:$E$1858,5,FALSE), VLOOKUP($L777,'WHO2007HtAgeBoys5-19'!$A$2:$E$169,5,FALSE)),IF($K777&lt;1857,VLOOKUP($K777,'Girls WHO 0-5'!$A$2:$E$1858,5,FALSE), VLOOKUP($L777,'Girls WHO 5-19'!$A$2:$E$169,5,FALSE)))</f>
        <v>#N/A</v>
      </c>
      <c r="P777" s="9" t="str">
        <f t="shared" si="102"/>
        <v/>
      </c>
    </row>
    <row r="778" spans="2:16" x14ac:dyDescent="0.3">
      <c r="B778" s="5"/>
      <c r="C778" s="5"/>
      <c r="D778" s="5"/>
      <c r="E778" t="str">
        <f t="shared" si="98"/>
        <v/>
      </c>
      <c r="F778" t="str">
        <f t="shared" si="99"/>
        <v/>
      </c>
      <c r="G778" t="e">
        <f>IF($C778="Male",VLOOKUP($F778,'Boys CDC 0-20'!$B$2:$F$243,3,FALSE), VLOOKUP($F778,'Girls CDC 0-20'!$B$2:$F$243,3,FALSE))</f>
        <v>#N/A</v>
      </c>
      <c r="H778" t="e">
        <f>IF($C778="Male",VLOOKUP($F778,'Boys CDC 0-20'!$B$2:$F$243,4,FALSE), VLOOKUP($F778,'Girls CDC 0-20'!$B$2:$F$243,4,FALSE))</f>
        <v>#N/A</v>
      </c>
      <c r="I778" t="e">
        <f>IF($C778="Male",VLOOKUP($F778,'Boys CDC 0-20'!$B$2:$F$243,5,FALSE), VLOOKUP($F778,'Girls CDC 0-20'!$B$2:$F$243,5,FALSE))</f>
        <v>#N/A</v>
      </c>
      <c r="J778" s="9" t="str">
        <f t="shared" si="97"/>
        <v/>
      </c>
      <c r="K778" t="str">
        <f t="shared" si="100"/>
        <v/>
      </c>
      <c r="L778" t="str">
        <f t="shared" si="101"/>
        <v/>
      </c>
      <c r="M778">
        <f>1</f>
        <v>1</v>
      </c>
      <c r="N778" t="e">
        <f>IF(C778="Male",IF($K778&lt;1857,VLOOKUP($K778,'WHO Ht Boys 0-5'!$A$2:$E$1858,4,FALSE), VLOOKUP($L778,'WHO2007HtAgeBoys5-19'!$A$2:$E$169,4,FALSE)),IF($K778&lt;1857,VLOOKUP($K778,'Girls WHO 0-5'!$A$2:$E$1858,4,FALSE), VLOOKUP($L778,'Girls WHO 5-19'!$A$2:$E$169,4,FALSE)))</f>
        <v>#N/A</v>
      </c>
      <c r="O778" t="e">
        <f>IF(C778="Male",IF($K778&lt;1857,VLOOKUP($K778,'WHO Ht Boys 0-5'!$A$2:$E$1858,5,FALSE), VLOOKUP($L778,'WHO2007HtAgeBoys5-19'!$A$2:$E$169,5,FALSE)),IF($K778&lt;1857,VLOOKUP($K778,'Girls WHO 0-5'!$A$2:$E$1858,5,FALSE), VLOOKUP($L778,'Girls WHO 5-19'!$A$2:$E$169,5,FALSE)))</f>
        <v>#N/A</v>
      </c>
      <c r="P778" s="9" t="str">
        <f t="shared" si="102"/>
        <v/>
      </c>
    </row>
    <row r="779" spans="2:16" x14ac:dyDescent="0.3">
      <c r="B779" s="5"/>
      <c r="C779" s="5"/>
      <c r="D779" s="5"/>
      <c r="E779" t="str">
        <f t="shared" si="98"/>
        <v/>
      </c>
      <c r="F779" t="str">
        <f t="shared" si="99"/>
        <v/>
      </c>
      <c r="G779" t="e">
        <f>IF($C779="Male",VLOOKUP($F779,'Boys CDC 0-20'!$B$2:$F$243,3,FALSE), VLOOKUP($F779,'Girls CDC 0-20'!$B$2:$F$243,3,FALSE))</f>
        <v>#N/A</v>
      </c>
      <c r="H779" t="e">
        <f>IF($C779="Male",VLOOKUP($F779,'Boys CDC 0-20'!$B$2:$F$243,4,FALSE), VLOOKUP($F779,'Girls CDC 0-20'!$B$2:$F$243,4,FALSE))</f>
        <v>#N/A</v>
      </c>
      <c r="I779" t="e">
        <f>IF($C779="Male",VLOOKUP($F779,'Boys CDC 0-20'!$B$2:$F$243,5,FALSE), VLOOKUP($F779,'Girls CDC 0-20'!$B$2:$F$243,5,FALSE))</f>
        <v>#N/A</v>
      </c>
      <c r="J779" s="9" t="str">
        <f t="shared" si="97"/>
        <v/>
      </c>
      <c r="K779" t="str">
        <f t="shared" si="100"/>
        <v/>
      </c>
      <c r="L779" t="str">
        <f t="shared" si="101"/>
        <v/>
      </c>
      <c r="M779">
        <f>1</f>
        <v>1</v>
      </c>
      <c r="N779" t="e">
        <f>IF(C779="Male",IF($K779&lt;1857,VLOOKUP($K779,'WHO Ht Boys 0-5'!$A$2:$E$1858,4,FALSE), VLOOKUP($L779,'WHO2007HtAgeBoys5-19'!$A$2:$E$169,4,FALSE)),IF($K779&lt;1857,VLOOKUP($K779,'Girls WHO 0-5'!$A$2:$E$1858,4,FALSE), VLOOKUP($L779,'Girls WHO 5-19'!$A$2:$E$169,4,FALSE)))</f>
        <v>#N/A</v>
      </c>
      <c r="O779" t="e">
        <f>IF(C779="Male",IF($K779&lt;1857,VLOOKUP($K779,'WHO Ht Boys 0-5'!$A$2:$E$1858,5,FALSE), VLOOKUP($L779,'WHO2007HtAgeBoys5-19'!$A$2:$E$169,5,FALSE)),IF($K779&lt;1857,VLOOKUP($K779,'Girls WHO 0-5'!$A$2:$E$1858,5,FALSE), VLOOKUP($L779,'Girls WHO 5-19'!$A$2:$E$169,5,FALSE)))</f>
        <v>#N/A</v>
      </c>
      <c r="P779" s="9" t="str">
        <f t="shared" si="102"/>
        <v/>
      </c>
    </row>
    <row r="780" spans="2:16" x14ac:dyDescent="0.3">
      <c r="B780" s="5"/>
      <c r="C780" s="5"/>
      <c r="D780" s="5"/>
      <c r="E780" t="str">
        <f t="shared" si="98"/>
        <v/>
      </c>
      <c r="F780" t="str">
        <f t="shared" si="99"/>
        <v/>
      </c>
      <c r="G780" t="e">
        <f>IF($C780="Male",VLOOKUP($F780,'Boys CDC 0-20'!$B$2:$F$243,3,FALSE), VLOOKUP($F780,'Girls CDC 0-20'!$B$2:$F$243,3,FALSE))</f>
        <v>#N/A</v>
      </c>
      <c r="H780" t="e">
        <f>IF($C780="Male",VLOOKUP($F780,'Boys CDC 0-20'!$B$2:$F$243,4,FALSE), VLOOKUP($F780,'Girls CDC 0-20'!$B$2:$F$243,4,FALSE))</f>
        <v>#N/A</v>
      </c>
      <c r="I780" t="e">
        <f>IF($C780="Male",VLOOKUP($F780,'Boys CDC 0-20'!$B$2:$F$243,5,FALSE), VLOOKUP($F780,'Girls CDC 0-20'!$B$2:$F$243,5,FALSE))</f>
        <v>#N/A</v>
      </c>
      <c r="J780" s="9" t="str">
        <f t="shared" si="97"/>
        <v/>
      </c>
      <c r="K780" t="str">
        <f t="shared" si="100"/>
        <v/>
      </c>
      <c r="L780" t="str">
        <f t="shared" si="101"/>
        <v/>
      </c>
      <c r="M780">
        <f>1</f>
        <v>1</v>
      </c>
      <c r="N780" t="e">
        <f>IF(C780="Male",IF($K780&lt;1857,VLOOKUP($K780,'WHO Ht Boys 0-5'!$A$2:$E$1858,4,FALSE), VLOOKUP($L780,'WHO2007HtAgeBoys5-19'!$A$2:$E$169,4,FALSE)),IF($K780&lt;1857,VLOOKUP($K780,'Girls WHO 0-5'!$A$2:$E$1858,4,FALSE), VLOOKUP($L780,'Girls WHO 5-19'!$A$2:$E$169,4,FALSE)))</f>
        <v>#N/A</v>
      </c>
      <c r="O780" t="e">
        <f>IF(C780="Male",IF($K780&lt;1857,VLOOKUP($K780,'WHO Ht Boys 0-5'!$A$2:$E$1858,5,FALSE), VLOOKUP($L780,'WHO2007HtAgeBoys5-19'!$A$2:$E$169,5,FALSE)),IF($K780&lt;1857,VLOOKUP($K780,'Girls WHO 0-5'!$A$2:$E$1858,5,FALSE), VLOOKUP($L780,'Girls WHO 5-19'!$A$2:$E$169,5,FALSE)))</f>
        <v>#N/A</v>
      </c>
      <c r="P780" s="9" t="str">
        <f t="shared" si="102"/>
        <v/>
      </c>
    </row>
    <row r="781" spans="2:16" x14ac:dyDescent="0.3">
      <c r="B781" s="5"/>
      <c r="C781" s="5"/>
      <c r="D781" s="5"/>
      <c r="E781" t="str">
        <f t="shared" si="98"/>
        <v/>
      </c>
      <c r="F781" t="str">
        <f t="shared" si="99"/>
        <v/>
      </c>
      <c r="G781" t="e">
        <f>IF($C781="Male",VLOOKUP($F781,'Boys CDC 0-20'!$B$2:$F$243,3,FALSE), VLOOKUP($F781,'Girls CDC 0-20'!$B$2:$F$243,3,FALSE))</f>
        <v>#N/A</v>
      </c>
      <c r="H781" t="e">
        <f>IF($C781="Male",VLOOKUP($F781,'Boys CDC 0-20'!$B$2:$F$243,4,FALSE), VLOOKUP($F781,'Girls CDC 0-20'!$B$2:$F$243,4,FALSE))</f>
        <v>#N/A</v>
      </c>
      <c r="I781" t="e">
        <f>IF($C781="Male",VLOOKUP($F781,'Boys CDC 0-20'!$B$2:$F$243,5,FALSE), VLOOKUP($F781,'Girls CDC 0-20'!$B$2:$F$243,5,FALSE))</f>
        <v>#N/A</v>
      </c>
      <c r="J781" s="9" t="str">
        <f t="shared" si="97"/>
        <v/>
      </c>
      <c r="K781" t="str">
        <f t="shared" si="100"/>
        <v/>
      </c>
      <c r="L781" t="str">
        <f t="shared" si="101"/>
        <v/>
      </c>
      <c r="M781">
        <f>1</f>
        <v>1</v>
      </c>
      <c r="N781" t="e">
        <f>IF(C781="Male",IF($K781&lt;1857,VLOOKUP($K781,'WHO Ht Boys 0-5'!$A$2:$E$1858,4,FALSE), VLOOKUP($L781,'WHO2007HtAgeBoys5-19'!$A$2:$E$169,4,FALSE)),IF($K781&lt;1857,VLOOKUP($K781,'Girls WHO 0-5'!$A$2:$E$1858,4,FALSE), VLOOKUP($L781,'Girls WHO 5-19'!$A$2:$E$169,4,FALSE)))</f>
        <v>#N/A</v>
      </c>
      <c r="O781" t="e">
        <f>IF(C781="Male",IF($K781&lt;1857,VLOOKUP($K781,'WHO Ht Boys 0-5'!$A$2:$E$1858,5,FALSE), VLOOKUP($L781,'WHO2007HtAgeBoys5-19'!$A$2:$E$169,5,FALSE)),IF($K781&lt;1857,VLOOKUP($K781,'Girls WHO 0-5'!$A$2:$E$1858,5,FALSE), VLOOKUP($L781,'Girls WHO 5-19'!$A$2:$E$169,5,FALSE)))</f>
        <v>#N/A</v>
      </c>
      <c r="P781" s="9" t="str">
        <f t="shared" si="102"/>
        <v/>
      </c>
    </row>
    <row r="782" spans="2:16" x14ac:dyDescent="0.3">
      <c r="B782" s="5"/>
      <c r="C782" s="5"/>
      <c r="D782" s="5"/>
      <c r="E782" t="str">
        <f t="shared" si="98"/>
        <v/>
      </c>
      <c r="F782" t="str">
        <f t="shared" si="99"/>
        <v/>
      </c>
      <c r="G782" t="e">
        <f>IF($C782="Male",VLOOKUP($F782,'Boys CDC 0-20'!$B$2:$F$243,3,FALSE), VLOOKUP($F782,'Girls CDC 0-20'!$B$2:$F$243,3,FALSE))</f>
        <v>#N/A</v>
      </c>
      <c r="H782" t="e">
        <f>IF($C782="Male",VLOOKUP($F782,'Boys CDC 0-20'!$B$2:$F$243,4,FALSE), VLOOKUP($F782,'Girls CDC 0-20'!$B$2:$F$243,4,FALSE))</f>
        <v>#N/A</v>
      </c>
      <c r="I782" t="e">
        <f>IF($C782="Male",VLOOKUP($F782,'Boys CDC 0-20'!$B$2:$F$243,5,FALSE), VLOOKUP($F782,'Girls CDC 0-20'!$B$2:$F$243,5,FALSE))</f>
        <v>#N/A</v>
      </c>
      <c r="J782" s="9" t="str">
        <f t="shared" si="97"/>
        <v/>
      </c>
      <c r="K782" t="str">
        <f t="shared" si="100"/>
        <v/>
      </c>
      <c r="L782" t="str">
        <f t="shared" si="101"/>
        <v/>
      </c>
      <c r="M782">
        <f>1</f>
        <v>1</v>
      </c>
      <c r="N782" t="e">
        <f>IF(C782="Male",IF($K782&lt;1857,VLOOKUP($K782,'WHO Ht Boys 0-5'!$A$2:$E$1858,4,FALSE), VLOOKUP($L782,'WHO2007HtAgeBoys5-19'!$A$2:$E$169,4,FALSE)),IF($K782&lt;1857,VLOOKUP($K782,'Girls WHO 0-5'!$A$2:$E$1858,4,FALSE), VLOOKUP($L782,'Girls WHO 5-19'!$A$2:$E$169,4,FALSE)))</f>
        <v>#N/A</v>
      </c>
      <c r="O782" t="e">
        <f>IF(C782="Male",IF($K782&lt;1857,VLOOKUP($K782,'WHO Ht Boys 0-5'!$A$2:$E$1858,5,FALSE), VLOOKUP($L782,'WHO2007HtAgeBoys5-19'!$A$2:$E$169,5,FALSE)),IF($K782&lt;1857,VLOOKUP($K782,'Girls WHO 0-5'!$A$2:$E$1858,5,FALSE), VLOOKUP($L782,'Girls WHO 5-19'!$A$2:$E$169,5,FALSE)))</f>
        <v>#N/A</v>
      </c>
      <c r="P782" s="9" t="str">
        <f t="shared" si="102"/>
        <v/>
      </c>
    </row>
    <row r="783" spans="2:16" x14ac:dyDescent="0.3">
      <c r="B783" s="5"/>
      <c r="C783" s="5"/>
      <c r="D783" s="5"/>
      <c r="E783" t="str">
        <f t="shared" si="98"/>
        <v/>
      </c>
      <c r="F783" t="str">
        <f t="shared" si="99"/>
        <v/>
      </c>
      <c r="G783" t="e">
        <f>IF($C783="Male",VLOOKUP($F783,'Boys CDC 0-20'!$B$2:$F$243,3,FALSE), VLOOKUP($F783,'Girls CDC 0-20'!$B$2:$F$243,3,FALSE))</f>
        <v>#N/A</v>
      </c>
      <c r="H783" t="e">
        <f>IF($C783="Male",VLOOKUP($F783,'Boys CDC 0-20'!$B$2:$F$243,4,FALSE), VLOOKUP($F783,'Girls CDC 0-20'!$B$2:$F$243,4,FALSE))</f>
        <v>#N/A</v>
      </c>
      <c r="I783" t="e">
        <f>IF($C783="Male",VLOOKUP($F783,'Boys CDC 0-20'!$B$2:$F$243,5,FALSE), VLOOKUP($F783,'Girls CDC 0-20'!$B$2:$F$243,5,FALSE))</f>
        <v>#N/A</v>
      </c>
      <c r="J783" s="9" t="str">
        <f t="shared" si="97"/>
        <v/>
      </c>
      <c r="K783" t="str">
        <f t="shared" si="100"/>
        <v/>
      </c>
      <c r="L783" t="str">
        <f t="shared" si="101"/>
        <v/>
      </c>
      <c r="M783">
        <f>1</f>
        <v>1</v>
      </c>
      <c r="N783" t="e">
        <f>IF(C783="Male",IF($K783&lt;1857,VLOOKUP($K783,'WHO Ht Boys 0-5'!$A$2:$E$1858,4,FALSE), VLOOKUP($L783,'WHO2007HtAgeBoys5-19'!$A$2:$E$169,4,FALSE)),IF($K783&lt;1857,VLOOKUP($K783,'Girls WHO 0-5'!$A$2:$E$1858,4,FALSE), VLOOKUP($L783,'Girls WHO 5-19'!$A$2:$E$169,4,FALSE)))</f>
        <v>#N/A</v>
      </c>
      <c r="O783" t="e">
        <f>IF(C783="Male",IF($K783&lt;1857,VLOOKUP($K783,'WHO Ht Boys 0-5'!$A$2:$E$1858,5,FALSE), VLOOKUP($L783,'WHO2007HtAgeBoys5-19'!$A$2:$E$169,5,FALSE)),IF($K783&lt;1857,VLOOKUP($K783,'Girls WHO 0-5'!$A$2:$E$1858,5,FALSE), VLOOKUP($L783,'Girls WHO 5-19'!$A$2:$E$169,5,FALSE)))</f>
        <v>#N/A</v>
      </c>
      <c r="P783" s="9" t="str">
        <f t="shared" si="102"/>
        <v/>
      </c>
    </row>
    <row r="784" spans="2:16" x14ac:dyDescent="0.3">
      <c r="B784" s="5"/>
      <c r="C784" s="5"/>
      <c r="D784" s="5"/>
      <c r="E784" t="str">
        <f t="shared" si="98"/>
        <v/>
      </c>
      <c r="F784" t="str">
        <f t="shared" si="99"/>
        <v/>
      </c>
      <c r="G784" t="e">
        <f>IF($C784="Male",VLOOKUP($F784,'Boys CDC 0-20'!$B$2:$F$243,3,FALSE), VLOOKUP($F784,'Girls CDC 0-20'!$B$2:$F$243,3,FALSE))</f>
        <v>#N/A</v>
      </c>
      <c r="H784" t="e">
        <f>IF($C784="Male",VLOOKUP($F784,'Boys CDC 0-20'!$B$2:$F$243,4,FALSE), VLOOKUP($F784,'Girls CDC 0-20'!$B$2:$F$243,4,FALSE))</f>
        <v>#N/A</v>
      </c>
      <c r="I784" t="e">
        <f>IF($C784="Male",VLOOKUP($F784,'Boys CDC 0-20'!$B$2:$F$243,5,FALSE), VLOOKUP($F784,'Girls CDC 0-20'!$B$2:$F$243,5,FALSE))</f>
        <v>#N/A</v>
      </c>
      <c r="J784" s="9" t="str">
        <f t="shared" si="97"/>
        <v/>
      </c>
      <c r="K784" t="str">
        <f t="shared" si="100"/>
        <v/>
      </c>
      <c r="L784" t="str">
        <f t="shared" si="101"/>
        <v/>
      </c>
      <c r="M784">
        <f>1</f>
        <v>1</v>
      </c>
      <c r="N784" t="e">
        <f>IF(C784="Male",IF($K784&lt;1857,VLOOKUP($K784,'WHO Ht Boys 0-5'!$A$2:$E$1858,4,FALSE), VLOOKUP($L784,'WHO2007HtAgeBoys5-19'!$A$2:$E$169,4,FALSE)),IF($K784&lt;1857,VLOOKUP($K784,'Girls WHO 0-5'!$A$2:$E$1858,4,FALSE), VLOOKUP($L784,'Girls WHO 5-19'!$A$2:$E$169,4,FALSE)))</f>
        <v>#N/A</v>
      </c>
      <c r="O784" t="e">
        <f>IF(C784="Male",IF($K784&lt;1857,VLOOKUP($K784,'WHO Ht Boys 0-5'!$A$2:$E$1858,5,FALSE), VLOOKUP($L784,'WHO2007HtAgeBoys5-19'!$A$2:$E$169,5,FALSE)),IF($K784&lt;1857,VLOOKUP($K784,'Girls WHO 0-5'!$A$2:$E$1858,5,FALSE), VLOOKUP($L784,'Girls WHO 5-19'!$A$2:$E$169,5,FALSE)))</f>
        <v>#N/A</v>
      </c>
      <c r="P784" s="9" t="str">
        <f t="shared" si="102"/>
        <v/>
      </c>
    </row>
    <row r="785" spans="2:16" x14ac:dyDescent="0.3">
      <c r="B785" s="5"/>
      <c r="C785" s="5"/>
      <c r="D785" s="5"/>
      <c r="E785" t="str">
        <f t="shared" si="98"/>
        <v/>
      </c>
      <c r="F785" t="str">
        <f t="shared" si="99"/>
        <v/>
      </c>
      <c r="G785" t="e">
        <f>IF($C785="Male",VLOOKUP($F785,'Boys CDC 0-20'!$B$2:$F$243,3,FALSE), VLOOKUP($F785,'Girls CDC 0-20'!$B$2:$F$243,3,FALSE))</f>
        <v>#N/A</v>
      </c>
      <c r="H785" t="e">
        <f>IF($C785="Male",VLOOKUP($F785,'Boys CDC 0-20'!$B$2:$F$243,4,FALSE), VLOOKUP($F785,'Girls CDC 0-20'!$B$2:$F$243,4,FALSE))</f>
        <v>#N/A</v>
      </c>
      <c r="I785" t="e">
        <f>IF($C785="Male",VLOOKUP($F785,'Boys CDC 0-20'!$B$2:$F$243,5,FALSE), VLOOKUP($F785,'Girls CDC 0-20'!$B$2:$F$243,5,FALSE))</f>
        <v>#N/A</v>
      </c>
      <c r="J785" s="9" t="str">
        <f t="shared" si="97"/>
        <v/>
      </c>
      <c r="K785" t="str">
        <f t="shared" si="100"/>
        <v/>
      </c>
      <c r="L785" t="str">
        <f t="shared" si="101"/>
        <v/>
      </c>
      <c r="M785">
        <f>1</f>
        <v>1</v>
      </c>
      <c r="N785" t="e">
        <f>IF(C785="Male",IF($K785&lt;1857,VLOOKUP($K785,'WHO Ht Boys 0-5'!$A$2:$E$1858,4,FALSE), VLOOKUP($L785,'WHO2007HtAgeBoys5-19'!$A$2:$E$169,4,FALSE)),IF($K785&lt;1857,VLOOKUP($K785,'Girls WHO 0-5'!$A$2:$E$1858,4,FALSE), VLOOKUP($L785,'Girls WHO 5-19'!$A$2:$E$169,4,FALSE)))</f>
        <v>#N/A</v>
      </c>
      <c r="O785" t="e">
        <f>IF(C785="Male",IF($K785&lt;1857,VLOOKUP($K785,'WHO Ht Boys 0-5'!$A$2:$E$1858,5,FALSE), VLOOKUP($L785,'WHO2007HtAgeBoys5-19'!$A$2:$E$169,5,FALSE)),IF($K785&lt;1857,VLOOKUP($K785,'Girls WHO 0-5'!$A$2:$E$1858,5,FALSE), VLOOKUP($L785,'Girls WHO 5-19'!$A$2:$E$169,5,FALSE)))</f>
        <v>#N/A</v>
      </c>
      <c r="P785" s="9" t="str">
        <f t="shared" si="102"/>
        <v/>
      </c>
    </row>
    <row r="786" spans="2:16" x14ac:dyDescent="0.3">
      <c r="B786" s="5"/>
      <c r="C786" s="5"/>
      <c r="D786" s="5"/>
      <c r="E786" t="str">
        <f t="shared" si="98"/>
        <v/>
      </c>
      <c r="F786" t="str">
        <f t="shared" si="99"/>
        <v/>
      </c>
      <c r="G786" t="e">
        <f>IF($C786="Male",VLOOKUP($F786,'Boys CDC 0-20'!$B$2:$F$243,3,FALSE), VLOOKUP($F786,'Girls CDC 0-20'!$B$2:$F$243,3,FALSE))</f>
        <v>#N/A</v>
      </c>
      <c r="H786" t="e">
        <f>IF($C786="Male",VLOOKUP($F786,'Boys CDC 0-20'!$B$2:$F$243,4,FALSE), VLOOKUP($F786,'Girls CDC 0-20'!$B$2:$F$243,4,FALSE))</f>
        <v>#N/A</v>
      </c>
      <c r="I786" t="e">
        <f>IF($C786="Male",VLOOKUP($F786,'Boys CDC 0-20'!$B$2:$F$243,5,FALSE), VLOOKUP($F786,'Girls CDC 0-20'!$B$2:$F$243,5,FALSE))</f>
        <v>#N/A</v>
      </c>
      <c r="J786" s="9" t="str">
        <f t="shared" si="97"/>
        <v/>
      </c>
      <c r="K786" t="str">
        <f t="shared" si="100"/>
        <v/>
      </c>
      <c r="L786" t="str">
        <f t="shared" si="101"/>
        <v/>
      </c>
      <c r="M786">
        <f>1</f>
        <v>1</v>
      </c>
      <c r="N786" t="e">
        <f>IF(C786="Male",IF($K786&lt;1857,VLOOKUP($K786,'WHO Ht Boys 0-5'!$A$2:$E$1858,4,FALSE), VLOOKUP($L786,'WHO2007HtAgeBoys5-19'!$A$2:$E$169,4,FALSE)),IF($K786&lt;1857,VLOOKUP($K786,'Girls WHO 0-5'!$A$2:$E$1858,4,FALSE), VLOOKUP($L786,'Girls WHO 5-19'!$A$2:$E$169,4,FALSE)))</f>
        <v>#N/A</v>
      </c>
      <c r="O786" t="e">
        <f>IF(C786="Male",IF($K786&lt;1857,VLOOKUP($K786,'WHO Ht Boys 0-5'!$A$2:$E$1858,5,FALSE), VLOOKUP($L786,'WHO2007HtAgeBoys5-19'!$A$2:$E$169,5,FALSE)),IF($K786&lt;1857,VLOOKUP($K786,'Girls WHO 0-5'!$A$2:$E$1858,5,FALSE), VLOOKUP($L786,'Girls WHO 5-19'!$A$2:$E$169,5,FALSE)))</f>
        <v>#N/A</v>
      </c>
      <c r="P786" s="9" t="str">
        <f t="shared" si="102"/>
        <v/>
      </c>
    </row>
    <row r="787" spans="2:16" x14ac:dyDescent="0.3">
      <c r="B787" s="5"/>
      <c r="C787" s="5"/>
      <c r="D787" s="5"/>
      <c r="E787" t="str">
        <f t="shared" si="98"/>
        <v/>
      </c>
      <c r="F787" t="str">
        <f t="shared" si="99"/>
        <v/>
      </c>
      <c r="G787" t="e">
        <f>IF($C787="Male",VLOOKUP($F787,'Boys CDC 0-20'!$B$2:$F$243,3,FALSE), VLOOKUP($F787,'Girls CDC 0-20'!$B$2:$F$243,3,FALSE))</f>
        <v>#N/A</v>
      </c>
      <c r="H787" t="e">
        <f>IF($C787="Male",VLOOKUP($F787,'Boys CDC 0-20'!$B$2:$F$243,4,FALSE), VLOOKUP($F787,'Girls CDC 0-20'!$B$2:$F$243,4,FALSE))</f>
        <v>#N/A</v>
      </c>
      <c r="I787" t="e">
        <f>IF($C787="Male",VLOOKUP($F787,'Boys CDC 0-20'!$B$2:$F$243,5,FALSE), VLOOKUP($F787,'Girls CDC 0-20'!$B$2:$F$243,5,FALSE))</f>
        <v>#N/A</v>
      </c>
      <c r="J787" s="9" t="str">
        <f t="shared" ref="J787:J850" si="103">IF(OR(B787="",C787="",D787=""),"",(((D787/H787)^G787)-1)/(G787*I787))</f>
        <v/>
      </c>
      <c r="K787" t="str">
        <f t="shared" si="100"/>
        <v/>
      </c>
      <c r="L787" t="str">
        <f t="shared" si="101"/>
        <v/>
      </c>
      <c r="M787">
        <f>1</f>
        <v>1</v>
      </c>
      <c r="N787" t="e">
        <f>IF(C787="Male",IF($K787&lt;1857,VLOOKUP($K787,'WHO Ht Boys 0-5'!$A$2:$E$1858,4,FALSE), VLOOKUP($L787,'WHO2007HtAgeBoys5-19'!$A$2:$E$169,4,FALSE)),IF($K787&lt;1857,VLOOKUP($K787,'Girls WHO 0-5'!$A$2:$E$1858,4,FALSE), VLOOKUP($L787,'Girls WHO 5-19'!$A$2:$E$169,4,FALSE)))</f>
        <v>#N/A</v>
      </c>
      <c r="O787" t="e">
        <f>IF(C787="Male",IF($K787&lt;1857,VLOOKUP($K787,'WHO Ht Boys 0-5'!$A$2:$E$1858,5,FALSE), VLOOKUP($L787,'WHO2007HtAgeBoys5-19'!$A$2:$E$169,5,FALSE)),IF($K787&lt;1857,VLOOKUP($K787,'Girls WHO 0-5'!$A$2:$E$1858,5,FALSE), VLOOKUP($L787,'Girls WHO 5-19'!$A$2:$E$169,5,FALSE)))</f>
        <v>#N/A</v>
      </c>
      <c r="P787" s="9" t="str">
        <f t="shared" si="102"/>
        <v/>
      </c>
    </row>
    <row r="788" spans="2:16" x14ac:dyDescent="0.3">
      <c r="B788" s="5"/>
      <c r="C788" s="5"/>
      <c r="D788" s="5"/>
      <c r="E788" t="str">
        <f t="shared" si="98"/>
        <v/>
      </c>
      <c r="F788" t="str">
        <f t="shared" si="99"/>
        <v/>
      </c>
      <c r="G788" t="e">
        <f>IF($C788="Male",VLOOKUP($F788,'Boys CDC 0-20'!$B$2:$F$243,3,FALSE), VLOOKUP($F788,'Girls CDC 0-20'!$B$2:$F$243,3,FALSE))</f>
        <v>#N/A</v>
      </c>
      <c r="H788" t="e">
        <f>IF($C788="Male",VLOOKUP($F788,'Boys CDC 0-20'!$B$2:$F$243,4,FALSE), VLOOKUP($F788,'Girls CDC 0-20'!$B$2:$F$243,4,FALSE))</f>
        <v>#N/A</v>
      </c>
      <c r="I788" t="e">
        <f>IF($C788="Male",VLOOKUP($F788,'Boys CDC 0-20'!$B$2:$F$243,5,FALSE), VLOOKUP($F788,'Girls CDC 0-20'!$B$2:$F$243,5,FALSE))</f>
        <v>#N/A</v>
      </c>
      <c r="J788" s="9" t="str">
        <f t="shared" si="103"/>
        <v/>
      </c>
      <c r="K788" t="str">
        <f t="shared" si="100"/>
        <v/>
      </c>
      <c r="L788" t="str">
        <f t="shared" si="101"/>
        <v/>
      </c>
      <c r="M788">
        <f>1</f>
        <v>1</v>
      </c>
      <c r="N788" t="e">
        <f>IF(C788="Male",IF($K788&lt;1857,VLOOKUP($K788,'WHO Ht Boys 0-5'!$A$2:$E$1858,4,FALSE), VLOOKUP($L788,'WHO2007HtAgeBoys5-19'!$A$2:$E$169,4,FALSE)),IF($K788&lt;1857,VLOOKUP($K788,'Girls WHO 0-5'!$A$2:$E$1858,4,FALSE), VLOOKUP($L788,'Girls WHO 5-19'!$A$2:$E$169,4,FALSE)))</f>
        <v>#N/A</v>
      </c>
      <c r="O788" t="e">
        <f>IF(C788="Male",IF($K788&lt;1857,VLOOKUP($K788,'WHO Ht Boys 0-5'!$A$2:$E$1858,5,FALSE), VLOOKUP($L788,'WHO2007HtAgeBoys5-19'!$A$2:$E$169,5,FALSE)),IF($K788&lt;1857,VLOOKUP($K788,'Girls WHO 0-5'!$A$2:$E$1858,5,FALSE), VLOOKUP($L788,'Girls WHO 5-19'!$A$2:$E$169,5,FALSE)))</f>
        <v>#N/A</v>
      </c>
      <c r="P788" s="9" t="str">
        <f t="shared" si="102"/>
        <v/>
      </c>
    </row>
    <row r="789" spans="2:16" x14ac:dyDescent="0.3">
      <c r="B789" s="5"/>
      <c r="C789" s="5"/>
      <c r="D789" s="5"/>
      <c r="E789" t="str">
        <f t="shared" si="98"/>
        <v/>
      </c>
      <c r="F789" t="str">
        <f t="shared" si="99"/>
        <v/>
      </c>
      <c r="G789" t="e">
        <f>IF($C789="Male",VLOOKUP($F789,'Boys CDC 0-20'!$B$2:$F$243,3,FALSE), VLOOKUP($F789,'Girls CDC 0-20'!$B$2:$F$243,3,FALSE))</f>
        <v>#N/A</v>
      </c>
      <c r="H789" t="e">
        <f>IF($C789="Male",VLOOKUP($F789,'Boys CDC 0-20'!$B$2:$F$243,4,FALSE), VLOOKUP($F789,'Girls CDC 0-20'!$B$2:$F$243,4,FALSE))</f>
        <v>#N/A</v>
      </c>
      <c r="I789" t="e">
        <f>IF($C789="Male",VLOOKUP($F789,'Boys CDC 0-20'!$B$2:$F$243,5,FALSE), VLOOKUP($F789,'Girls CDC 0-20'!$B$2:$F$243,5,FALSE))</f>
        <v>#N/A</v>
      </c>
      <c r="J789" s="9" t="str">
        <f t="shared" si="103"/>
        <v/>
      </c>
      <c r="K789" t="str">
        <f t="shared" si="100"/>
        <v/>
      </c>
      <c r="L789" t="str">
        <f t="shared" si="101"/>
        <v/>
      </c>
      <c r="M789">
        <f>1</f>
        <v>1</v>
      </c>
      <c r="N789" t="e">
        <f>IF(C789="Male",IF($K789&lt;1857,VLOOKUP($K789,'WHO Ht Boys 0-5'!$A$2:$E$1858,4,FALSE), VLOOKUP($L789,'WHO2007HtAgeBoys5-19'!$A$2:$E$169,4,FALSE)),IF($K789&lt;1857,VLOOKUP($K789,'Girls WHO 0-5'!$A$2:$E$1858,4,FALSE), VLOOKUP($L789,'Girls WHO 5-19'!$A$2:$E$169,4,FALSE)))</f>
        <v>#N/A</v>
      </c>
      <c r="O789" t="e">
        <f>IF(C789="Male",IF($K789&lt;1857,VLOOKUP($K789,'WHO Ht Boys 0-5'!$A$2:$E$1858,5,FALSE), VLOOKUP($L789,'WHO2007HtAgeBoys5-19'!$A$2:$E$169,5,FALSE)),IF($K789&lt;1857,VLOOKUP($K789,'Girls WHO 0-5'!$A$2:$E$1858,5,FALSE), VLOOKUP($L789,'Girls WHO 5-19'!$A$2:$E$169,5,FALSE)))</f>
        <v>#N/A</v>
      </c>
      <c r="P789" s="9" t="str">
        <f t="shared" si="102"/>
        <v/>
      </c>
    </row>
    <row r="790" spans="2:16" x14ac:dyDescent="0.3">
      <c r="B790" s="5"/>
      <c r="C790" s="5"/>
      <c r="D790" s="5"/>
      <c r="E790" t="str">
        <f t="shared" si="98"/>
        <v/>
      </c>
      <c r="F790" t="str">
        <f t="shared" si="99"/>
        <v/>
      </c>
      <c r="G790" t="e">
        <f>IF($C790="Male",VLOOKUP($F790,'Boys CDC 0-20'!$B$2:$F$243,3,FALSE), VLOOKUP($F790,'Girls CDC 0-20'!$B$2:$F$243,3,FALSE))</f>
        <v>#N/A</v>
      </c>
      <c r="H790" t="e">
        <f>IF($C790="Male",VLOOKUP($F790,'Boys CDC 0-20'!$B$2:$F$243,4,FALSE), VLOOKUP($F790,'Girls CDC 0-20'!$B$2:$F$243,4,FALSE))</f>
        <v>#N/A</v>
      </c>
      <c r="I790" t="e">
        <f>IF($C790="Male",VLOOKUP($F790,'Boys CDC 0-20'!$B$2:$F$243,5,FALSE), VLOOKUP($F790,'Girls CDC 0-20'!$B$2:$F$243,5,FALSE))</f>
        <v>#N/A</v>
      </c>
      <c r="J790" s="9" t="str">
        <f t="shared" si="103"/>
        <v/>
      </c>
      <c r="K790" t="str">
        <f t="shared" si="100"/>
        <v/>
      </c>
      <c r="L790" t="str">
        <f t="shared" si="101"/>
        <v/>
      </c>
      <c r="M790">
        <f>1</f>
        <v>1</v>
      </c>
      <c r="N790" t="e">
        <f>IF(C790="Male",IF($K790&lt;1857,VLOOKUP($K790,'WHO Ht Boys 0-5'!$A$2:$E$1858,4,FALSE), VLOOKUP($L790,'WHO2007HtAgeBoys5-19'!$A$2:$E$169,4,FALSE)),IF($K790&lt;1857,VLOOKUP($K790,'Girls WHO 0-5'!$A$2:$E$1858,4,FALSE), VLOOKUP($L790,'Girls WHO 5-19'!$A$2:$E$169,4,FALSE)))</f>
        <v>#N/A</v>
      </c>
      <c r="O790" t="e">
        <f>IF(C790="Male",IF($K790&lt;1857,VLOOKUP($K790,'WHO Ht Boys 0-5'!$A$2:$E$1858,5,FALSE), VLOOKUP($L790,'WHO2007HtAgeBoys5-19'!$A$2:$E$169,5,FALSE)),IF($K790&lt;1857,VLOOKUP($K790,'Girls WHO 0-5'!$A$2:$E$1858,5,FALSE), VLOOKUP($L790,'Girls WHO 5-19'!$A$2:$E$169,5,FALSE)))</f>
        <v>#N/A</v>
      </c>
      <c r="P790" s="9" t="str">
        <f t="shared" si="102"/>
        <v/>
      </c>
    </row>
    <row r="791" spans="2:16" x14ac:dyDescent="0.3">
      <c r="B791" s="5"/>
      <c r="C791" s="5"/>
      <c r="D791" s="5"/>
      <c r="E791" t="str">
        <f t="shared" si="98"/>
        <v/>
      </c>
      <c r="F791" t="str">
        <f t="shared" si="99"/>
        <v/>
      </c>
      <c r="G791" t="e">
        <f>IF($C791="Male",VLOOKUP($F791,'Boys CDC 0-20'!$B$2:$F$243,3,FALSE), VLOOKUP($F791,'Girls CDC 0-20'!$B$2:$F$243,3,FALSE))</f>
        <v>#N/A</v>
      </c>
      <c r="H791" t="e">
        <f>IF($C791="Male",VLOOKUP($F791,'Boys CDC 0-20'!$B$2:$F$243,4,FALSE), VLOOKUP($F791,'Girls CDC 0-20'!$B$2:$F$243,4,FALSE))</f>
        <v>#N/A</v>
      </c>
      <c r="I791" t="e">
        <f>IF($C791="Male",VLOOKUP($F791,'Boys CDC 0-20'!$B$2:$F$243,5,FALSE), VLOOKUP($F791,'Girls CDC 0-20'!$B$2:$F$243,5,FALSE))</f>
        <v>#N/A</v>
      </c>
      <c r="J791" s="9" t="str">
        <f t="shared" si="103"/>
        <v/>
      </c>
      <c r="K791" t="str">
        <f t="shared" si="100"/>
        <v/>
      </c>
      <c r="L791" t="str">
        <f t="shared" si="101"/>
        <v/>
      </c>
      <c r="M791">
        <f>1</f>
        <v>1</v>
      </c>
      <c r="N791" t="e">
        <f>IF(C791="Male",IF($K791&lt;1857,VLOOKUP($K791,'WHO Ht Boys 0-5'!$A$2:$E$1858,4,FALSE), VLOOKUP($L791,'WHO2007HtAgeBoys5-19'!$A$2:$E$169,4,FALSE)),IF($K791&lt;1857,VLOOKUP($K791,'Girls WHO 0-5'!$A$2:$E$1858,4,FALSE), VLOOKUP($L791,'Girls WHO 5-19'!$A$2:$E$169,4,FALSE)))</f>
        <v>#N/A</v>
      </c>
      <c r="O791" t="e">
        <f>IF(C791="Male",IF($K791&lt;1857,VLOOKUP($K791,'WHO Ht Boys 0-5'!$A$2:$E$1858,5,FALSE), VLOOKUP($L791,'WHO2007HtAgeBoys5-19'!$A$2:$E$169,5,FALSE)),IF($K791&lt;1857,VLOOKUP($K791,'Girls WHO 0-5'!$A$2:$E$1858,5,FALSE), VLOOKUP($L791,'Girls WHO 5-19'!$A$2:$E$169,5,FALSE)))</f>
        <v>#N/A</v>
      </c>
      <c r="P791" s="9" t="str">
        <f t="shared" si="102"/>
        <v/>
      </c>
    </row>
    <row r="792" spans="2:16" x14ac:dyDescent="0.3">
      <c r="B792" s="5"/>
      <c r="C792" s="5"/>
      <c r="D792" s="5"/>
      <c r="E792" t="str">
        <f t="shared" si="98"/>
        <v/>
      </c>
      <c r="F792" t="str">
        <f t="shared" si="99"/>
        <v/>
      </c>
      <c r="G792" t="e">
        <f>IF($C792="Male",VLOOKUP($F792,'Boys CDC 0-20'!$B$2:$F$243,3,FALSE), VLOOKUP($F792,'Girls CDC 0-20'!$B$2:$F$243,3,FALSE))</f>
        <v>#N/A</v>
      </c>
      <c r="H792" t="e">
        <f>IF($C792="Male",VLOOKUP($F792,'Boys CDC 0-20'!$B$2:$F$243,4,FALSE), VLOOKUP($F792,'Girls CDC 0-20'!$B$2:$F$243,4,FALSE))</f>
        <v>#N/A</v>
      </c>
      <c r="I792" t="e">
        <f>IF($C792="Male",VLOOKUP($F792,'Boys CDC 0-20'!$B$2:$F$243,5,FALSE), VLOOKUP($F792,'Girls CDC 0-20'!$B$2:$F$243,5,FALSE))</f>
        <v>#N/A</v>
      </c>
      <c r="J792" s="9" t="str">
        <f t="shared" si="103"/>
        <v/>
      </c>
      <c r="K792" t="str">
        <f t="shared" si="100"/>
        <v/>
      </c>
      <c r="L792" t="str">
        <f t="shared" si="101"/>
        <v/>
      </c>
      <c r="M792">
        <f>1</f>
        <v>1</v>
      </c>
      <c r="N792" t="e">
        <f>IF(C792="Male",IF($K792&lt;1857,VLOOKUP($K792,'WHO Ht Boys 0-5'!$A$2:$E$1858,4,FALSE), VLOOKUP($L792,'WHO2007HtAgeBoys5-19'!$A$2:$E$169,4,FALSE)),IF($K792&lt;1857,VLOOKUP($K792,'Girls WHO 0-5'!$A$2:$E$1858,4,FALSE), VLOOKUP($L792,'Girls WHO 5-19'!$A$2:$E$169,4,FALSE)))</f>
        <v>#N/A</v>
      </c>
      <c r="O792" t="e">
        <f>IF(C792="Male",IF($K792&lt;1857,VLOOKUP($K792,'WHO Ht Boys 0-5'!$A$2:$E$1858,5,FALSE), VLOOKUP($L792,'WHO2007HtAgeBoys5-19'!$A$2:$E$169,5,FALSE)),IF($K792&lt;1857,VLOOKUP($K792,'Girls WHO 0-5'!$A$2:$E$1858,5,FALSE), VLOOKUP($L792,'Girls WHO 5-19'!$A$2:$E$169,5,FALSE)))</f>
        <v>#N/A</v>
      </c>
      <c r="P792" s="9" t="str">
        <f t="shared" si="102"/>
        <v/>
      </c>
    </row>
    <row r="793" spans="2:16" x14ac:dyDescent="0.3">
      <c r="B793" s="5"/>
      <c r="C793" s="5"/>
      <c r="D793" s="5"/>
      <c r="E793" t="str">
        <f t="shared" si="98"/>
        <v/>
      </c>
      <c r="F793" t="str">
        <f t="shared" si="99"/>
        <v/>
      </c>
      <c r="G793" t="e">
        <f>IF($C793="Male",VLOOKUP($F793,'Boys CDC 0-20'!$B$2:$F$243,3,FALSE), VLOOKUP($F793,'Girls CDC 0-20'!$B$2:$F$243,3,FALSE))</f>
        <v>#N/A</v>
      </c>
      <c r="H793" t="e">
        <f>IF($C793="Male",VLOOKUP($F793,'Boys CDC 0-20'!$B$2:$F$243,4,FALSE), VLOOKUP($F793,'Girls CDC 0-20'!$B$2:$F$243,4,FALSE))</f>
        <v>#N/A</v>
      </c>
      <c r="I793" t="e">
        <f>IF($C793="Male",VLOOKUP($F793,'Boys CDC 0-20'!$B$2:$F$243,5,FALSE), VLOOKUP($F793,'Girls CDC 0-20'!$B$2:$F$243,5,FALSE))</f>
        <v>#N/A</v>
      </c>
      <c r="J793" s="9" t="str">
        <f t="shared" si="103"/>
        <v/>
      </c>
      <c r="K793" t="str">
        <f t="shared" si="100"/>
        <v/>
      </c>
      <c r="L793" t="str">
        <f t="shared" si="101"/>
        <v/>
      </c>
      <c r="M793">
        <f>1</f>
        <v>1</v>
      </c>
      <c r="N793" t="e">
        <f>IF(C793="Male",IF($K793&lt;1857,VLOOKUP($K793,'WHO Ht Boys 0-5'!$A$2:$E$1858,4,FALSE), VLOOKUP($L793,'WHO2007HtAgeBoys5-19'!$A$2:$E$169,4,FALSE)),IF($K793&lt;1857,VLOOKUP($K793,'Girls WHO 0-5'!$A$2:$E$1858,4,FALSE), VLOOKUP($L793,'Girls WHO 5-19'!$A$2:$E$169,4,FALSE)))</f>
        <v>#N/A</v>
      </c>
      <c r="O793" t="e">
        <f>IF(C793="Male",IF($K793&lt;1857,VLOOKUP($K793,'WHO Ht Boys 0-5'!$A$2:$E$1858,5,FALSE), VLOOKUP($L793,'WHO2007HtAgeBoys5-19'!$A$2:$E$169,5,FALSE)),IF($K793&lt;1857,VLOOKUP($K793,'Girls WHO 0-5'!$A$2:$E$1858,5,FALSE), VLOOKUP($L793,'Girls WHO 5-19'!$A$2:$E$169,5,FALSE)))</f>
        <v>#N/A</v>
      </c>
      <c r="P793" s="9" t="str">
        <f t="shared" si="102"/>
        <v/>
      </c>
    </row>
    <row r="794" spans="2:16" x14ac:dyDescent="0.3">
      <c r="B794" s="5"/>
      <c r="C794" s="5"/>
      <c r="D794" s="5"/>
      <c r="E794" t="str">
        <f t="shared" si="98"/>
        <v/>
      </c>
      <c r="F794" t="str">
        <f t="shared" si="99"/>
        <v/>
      </c>
      <c r="G794" t="e">
        <f>IF($C794="Male",VLOOKUP($F794,'Boys CDC 0-20'!$B$2:$F$243,3,FALSE), VLOOKUP($F794,'Girls CDC 0-20'!$B$2:$F$243,3,FALSE))</f>
        <v>#N/A</v>
      </c>
      <c r="H794" t="e">
        <f>IF($C794="Male",VLOOKUP($F794,'Boys CDC 0-20'!$B$2:$F$243,4,FALSE), VLOOKUP($F794,'Girls CDC 0-20'!$B$2:$F$243,4,FALSE))</f>
        <v>#N/A</v>
      </c>
      <c r="I794" t="e">
        <f>IF($C794="Male",VLOOKUP($F794,'Boys CDC 0-20'!$B$2:$F$243,5,FALSE), VLOOKUP($F794,'Girls CDC 0-20'!$B$2:$F$243,5,FALSE))</f>
        <v>#N/A</v>
      </c>
      <c r="J794" s="9" t="str">
        <f t="shared" si="103"/>
        <v/>
      </c>
      <c r="K794" t="str">
        <f t="shared" si="100"/>
        <v/>
      </c>
      <c r="L794" t="str">
        <f t="shared" si="101"/>
        <v/>
      </c>
      <c r="M794">
        <f>1</f>
        <v>1</v>
      </c>
      <c r="N794" t="e">
        <f>IF(C794="Male",IF($K794&lt;1857,VLOOKUP($K794,'WHO Ht Boys 0-5'!$A$2:$E$1858,4,FALSE), VLOOKUP($L794,'WHO2007HtAgeBoys5-19'!$A$2:$E$169,4,FALSE)),IF($K794&lt;1857,VLOOKUP($K794,'Girls WHO 0-5'!$A$2:$E$1858,4,FALSE), VLOOKUP($L794,'Girls WHO 5-19'!$A$2:$E$169,4,FALSE)))</f>
        <v>#N/A</v>
      </c>
      <c r="O794" t="e">
        <f>IF(C794="Male",IF($K794&lt;1857,VLOOKUP($K794,'WHO Ht Boys 0-5'!$A$2:$E$1858,5,FALSE), VLOOKUP($L794,'WHO2007HtAgeBoys5-19'!$A$2:$E$169,5,FALSE)),IF($K794&lt;1857,VLOOKUP($K794,'Girls WHO 0-5'!$A$2:$E$1858,5,FALSE), VLOOKUP($L794,'Girls WHO 5-19'!$A$2:$E$169,5,FALSE)))</f>
        <v>#N/A</v>
      </c>
      <c r="P794" s="9" t="str">
        <f t="shared" si="102"/>
        <v/>
      </c>
    </row>
    <row r="795" spans="2:16" x14ac:dyDescent="0.3">
      <c r="B795" s="5"/>
      <c r="C795" s="5"/>
      <c r="D795" s="5"/>
      <c r="E795" t="str">
        <f t="shared" si="98"/>
        <v/>
      </c>
      <c r="F795" t="str">
        <f t="shared" si="99"/>
        <v/>
      </c>
      <c r="G795" t="e">
        <f>IF($C795="Male",VLOOKUP($F795,'Boys CDC 0-20'!$B$2:$F$243,3,FALSE), VLOOKUP($F795,'Girls CDC 0-20'!$B$2:$F$243,3,FALSE))</f>
        <v>#N/A</v>
      </c>
      <c r="H795" t="e">
        <f>IF($C795="Male",VLOOKUP($F795,'Boys CDC 0-20'!$B$2:$F$243,4,FALSE), VLOOKUP($F795,'Girls CDC 0-20'!$B$2:$F$243,4,FALSE))</f>
        <v>#N/A</v>
      </c>
      <c r="I795" t="e">
        <f>IF($C795="Male",VLOOKUP($F795,'Boys CDC 0-20'!$B$2:$F$243,5,FALSE), VLOOKUP($F795,'Girls CDC 0-20'!$B$2:$F$243,5,FALSE))</f>
        <v>#N/A</v>
      </c>
      <c r="J795" s="9" t="str">
        <f t="shared" si="103"/>
        <v/>
      </c>
      <c r="K795" t="str">
        <f t="shared" si="100"/>
        <v/>
      </c>
      <c r="L795" t="str">
        <f t="shared" si="101"/>
        <v/>
      </c>
      <c r="M795">
        <f>1</f>
        <v>1</v>
      </c>
      <c r="N795" t="e">
        <f>IF(C795="Male",IF($K795&lt;1857,VLOOKUP($K795,'WHO Ht Boys 0-5'!$A$2:$E$1858,4,FALSE), VLOOKUP($L795,'WHO2007HtAgeBoys5-19'!$A$2:$E$169,4,FALSE)),IF($K795&lt;1857,VLOOKUP($K795,'Girls WHO 0-5'!$A$2:$E$1858,4,FALSE), VLOOKUP($L795,'Girls WHO 5-19'!$A$2:$E$169,4,FALSE)))</f>
        <v>#N/A</v>
      </c>
      <c r="O795" t="e">
        <f>IF(C795="Male",IF($K795&lt;1857,VLOOKUP($K795,'WHO Ht Boys 0-5'!$A$2:$E$1858,5,FALSE), VLOOKUP($L795,'WHO2007HtAgeBoys5-19'!$A$2:$E$169,5,FALSE)),IF($K795&lt;1857,VLOOKUP($K795,'Girls WHO 0-5'!$A$2:$E$1858,5,FALSE), VLOOKUP($L795,'Girls WHO 5-19'!$A$2:$E$169,5,FALSE)))</f>
        <v>#N/A</v>
      </c>
      <c r="P795" s="9" t="str">
        <f t="shared" si="102"/>
        <v/>
      </c>
    </row>
    <row r="796" spans="2:16" x14ac:dyDescent="0.3">
      <c r="B796" s="5"/>
      <c r="C796" s="5"/>
      <c r="D796" s="5"/>
      <c r="E796" t="str">
        <f t="shared" si="98"/>
        <v/>
      </c>
      <c r="F796" t="str">
        <f t="shared" si="99"/>
        <v/>
      </c>
      <c r="G796" t="e">
        <f>IF($C796="Male",VLOOKUP($F796,'Boys CDC 0-20'!$B$2:$F$243,3,FALSE), VLOOKUP($F796,'Girls CDC 0-20'!$B$2:$F$243,3,FALSE))</f>
        <v>#N/A</v>
      </c>
      <c r="H796" t="e">
        <f>IF($C796="Male",VLOOKUP($F796,'Boys CDC 0-20'!$B$2:$F$243,4,FALSE), VLOOKUP($F796,'Girls CDC 0-20'!$B$2:$F$243,4,FALSE))</f>
        <v>#N/A</v>
      </c>
      <c r="I796" t="e">
        <f>IF($C796="Male",VLOOKUP($F796,'Boys CDC 0-20'!$B$2:$F$243,5,FALSE), VLOOKUP($F796,'Girls CDC 0-20'!$B$2:$F$243,5,FALSE))</f>
        <v>#N/A</v>
      </c>
      <c r="J796" s="9" t="str">
        <f t="shared" si="103"/>
        <v/>
      </c>
      <c r="K796" t="str">
        <f t="shared" si="100"/>
        <v/>
      </c>
      <c r="L796" t="str">
        <f t="shared" si="101"/>
        <v/>
      </c>
      <c r="M796">
        <f>1</f>
        <v>1</v>
      </c>
      <c r="N796" t="e">
        <f>IF(C796="Male",IF($K796&lt;1857,VLOOKUP($K796,'WHO Ht Boys 0-5'!$A$2:$E$1858,4,FALSE), VLOOKUP($L796,'WHO2007HtAgeBoys5-19'!$A$2:$E$169,4,FALSE)),IF($K796&lt;1857,VLOOKUP($K796,'Girls WHO 0-5'!$A$2:$E$1858,4,FALSE), VLOOKUP($L796,'Girls WHO 5-19'!$A$2:$E$169,4,FALSE)))</f>
        <v>#N/A</v>
      </c>
      <c r="O796" t="e">
        <f>IF(C796="Male",IF($K796&lt;1857,VLOOKUP($K796,'WHO Ht Boys 0-5'!$A$2:$E$1858,5,FALSE), VLOOKUP($L796,'WHO2007HtAgeBoys5-19'!$A$2:$E$169,5,FALSE)),IF($K796&lt;1857,VLOOKUP($K796,'Girls WHO 0-5'!$A$2:$E$1858,5,FALSE), VLOOKUP($L796,'Girls WHO 5-19'!$A$2:$E$169,5,FALSE)))</f>
        <v>#N/A</v>
      </c>
      <c r="P796" s="9" t="str">
        <f t="shared" si="102"/>
        <v/>
      </c>
    </row>
    <row r="797" spans="2:16" x14ac:dyDescent="0.3">
      <c r="B797" s="5"/>
      <c r="C797" s="5"/>
      <c r="D797" s="5"/>
      <c r="E797" t="str">
        <f t="shared" si="98"/>
        <v/>
      </c>
      <c r="F797" t="str">
        <f t="shared" si="99"/>
        <v/>
      </c>
      <c r="G797" t="e">
        <f>IF($C797="Male",VLOOKUP($F797,'Boys CDC 0-20'!$B$2:$F$243,3,FALSE), VLOOKUP($F797,'Girls CDC 0-20'!$B$2:$F$243,3,FALSE))</f>
        <v>#N/A</v>
      </c>
      <c r="H797" t="e">
        <f>IF($C797="Male",VLOOKUP($F797,'Boys CDC 0-20'!$B$2:$F$243,4,FALSE), VLOOKUP($F797,'Girls CDC 0-20'!$B$2:$F$243,4,FALSE))</f>
        <v>#N/A</v>
      </c>
      <c r="I797" t="e">
        <f>IF($C797="Male",VLOOKUP($F797,'Boys CDC 0-20'!$B$2:$F$243,5,FALSE), VLOOKUP($F797,'Girls CDC 0-20'!$B$2:$F$243,5,FALSE))</f>
        <v>#N/A</v>
      </c>
      <c r="J797" s="9" t="str">
        <f t="shared" si="103"/>
        <v/>
      </c>
      <c r="K797" t="str">
        <f t="shared" si="100"/>
        <v/>
      </c>
      <c r="L797" t="str">
        <f t="shared" si="101"/>
        <v/>
      </c>
      <c r="M797">
        <f>1</f>
        <v>1</v>
      </c>
      <c r="N797" t="e">
        <f>IF(C797="Male",IF($K797&lt;1857,VLOOKUP($K797,'WHO Ht Boys 0-5'!$A$2:$E$1858,4,FALSE), VLOOKUP($L797,'WHO2007HtAgeBoys5-19'!$A$2:$E$169,4,FALSE)),IF($K797&lt;1857,VLOOKUP($K797,'Girls WHO 0-5'!$A$2:$E$1858,4,FALSE), VLOOKUP($L797,'Girls WHO 5-19'!$A$2:$E$169,4,FALSE)))</f>
        <v>#N/A</v>
      </c>
      <c r="O797" t="e">
        <f>IF(C797="Male",IF($K797&lt;1857,VLOOKUP($K797,'WHO Ht Boys 0-5'!$A$2:$E$1858,5,FALSE), VLOOKUP($L797,'WHO2007HtAgeBoys5-19'!$A$2:$E$169,5,FALSE)),IF($K797&lt;1857,VLOOKUP($K797,'Girls WHO 0-5'!$A$2:$E$1858,5,FALSE), VLOOKUP($L797,'Girls WHO 5-19'!$A$2:$E$169,5,FALSE)))</f>
        <v>#N/A</v>
      </c>
      <c r="P797" s="9" t="str">
        <f t="shared" si="102"/>
        <v/>
      </c>
    </row>
    <row r="798" spans="2:16" x14ac:dyDescent="0.3">
      <c r="B798" s="5"/>
      <c r="C798" s="5"/>
      <c r="D798" s="5"/>
      <c r="E798" t="str">
        <f t="shared" si="98"/>
        <v/>
      </c>
      <c r="F798" t="str">
        <f t="shared" si="99"/>
        <v/>
      </c>
      <c r="G798" t="e">
        <f>IF($C798="Male",VLOOKUP($F798,'Boys CDC 0-20'!$B$2:$F$243,3,FALSE), VLOOKUP($F798,'Girls CDC 0-20'!$B$2:$F$243,3,FALSE))</f>
        <v>#N/A</v>
      </c>
      <c r="H798" t="e">
        <f>IF($C798="Male",VLOOKUP($F798,'Boys CDC 0-20'!$B$2:$F$243,4,FALSE), VLOOKUP($F798,'Girls CDC 0-20'!$B$2:$F$243,4,FALSE))</f>
        <v>#N/A</v>
      </c>
      <c r="I798" t="e">
        <f>IF($C798="Male",VLOOKUP($F798,'Boys CDC 0-20'!$B$2:$F$243,5,FALSE), VLOOKUP($F798,'Girls CDC 0-20'!$B$2:$F$243,5,FALSE))</f>
        <v>#N/A</v>
      </c>
      <c r="J798" s="9" t="str">
        <f t="shared" si="103"/>
        <v/>
      </c>
      <c r="K798" t="str">
        <f t="shared" si="100"/>
        <v/>
      </c>
      <c r="L798" t="str">
        <f t="shared" si="101"/>
        <v/>
      </c>
      <c r="M798">
        <f>1</f>
        <v>1</v>
      </c>
      <c r="N798" t="e">
        <f>IF(C798="Male",IF($K798&lt;1857,VLOOKUP($K798,'WHO Ht Boys 0-5'!$A$2:$E$1858,4,FALSE), VLOOKUP($L798,'WHO2007HtAgeBoys5-19'!$A$2:$E$169,4,FALSE)),IF($K798&lt;1857,VLOOKUP($K798,'Girls WHO 0-5'!$A$2:$E$1858,4,FALSE), VLOOKUP($L798,'Girls WHO 5-19'!$A$2:$E$169,4,FALSE)))</f>
        <v>#N/A</v>
      </c>
      <c r="O798" t="e">
        <f>IF(C798="Male",IF($K798&lt;1857,VLOOKUP($K798,'WHO Ht Boys 0-5'!$A$2:$E$1858,5,FALSE), VLOOKUP($L798,'WHO2007HtAgeBoys5-19'!$A$2:$E$169,5,FALSE)),IF($K798&lt;1857,VLOOKUP($K798,'Girls WHO 0-5'!$A$2:$E$1858,5,FALSE), VLOOKUP($L798,'Girls WHO 5-19'!$A$2:$E$169,5,FALSE)))</f>
        <v>#N/A</v>
      </c>
      <c r="P798" s="9" t="str">
        <f t="shared" si="102"/>
        <v/>
      </c>
    </row>
    <row r="799" spans="2:16" x14ac:dyDescent="0.3">
      <c r="B799" s="5"/>
      <c r="C799" s="5"/>
      <c r="D799" s="5"/>
      <c r="E799" t="str">
        <f t="shared" si="98"/>
        <v/>
      </c>
      <c r="F799" t="str">
        <f t="shared" si="99"/>
        <v/>
      </c>
      <c r="G799" t="e">
        <f>IF($C799="Male",VLOOKUP($F799,'Boys CDC 0-20'!$B$2:$F$243,3,FALSE), VLOOKUP($F799,'Girls CDC 0-20'!$B$2:$F$243,3,FALSE))</f>
        <v>#N/A</v>
      </c>
      <c r="H799" t="e">
        <f>IF($C799="Male",VLOOKUP($F799,'Boys CDC 0-20'!$B$2:$F$243,4,FALSE), VLOOKUP($F799,'Girls CDC 0-20'!$B$2:$F$243,4,FALSE))</f>
        <v>#N/A</v>
      </c>
      <c r="I799" t="e">
        <f>IF($C799="Male",VLOOKUP($F799,'Boys CDC 0-20'!$B$2:$F$243,5,FALSE), VLOOKUP($F799,'Girls CDC 0-20'!$B$2:$F$243,5,FALSE))</f>
        <v>#N/A</v>
      </c>
      <c r="J799" s="9" t="str">
        <f t="shared" si="103"/>
        <v/>
      </c>
      <c r="K799" t="str">
        <f t="shared" si="100"/>
        <v/>
      </c>
      <c r="L799" t="str">
        <f t="shared" si="101"/>
        <v/>
      </c>
      <c r="M799">
        <f>1</f>
        <v>1</v>
      </c>
      <c r="N799" t="e">
        <f>IF(C799="Male",IF($K799&lt;1857,VLOOKUP($K799,'WHO Ht Boys 0-5'!$A$2:$E$1858,4,FALSE), VLOOKUP($L799,'WHO2007HtAgeBoys5-19'!$A$2:$E$169,4,FALSE)),IF($K799&lt;1857,VLOOKUP($K799,'Girls WHO 0-5'!$A$2:$E$1858,4,FALSE), VLOOKUP($L799,'Girls WHO 5-19'!$A$2:$E$169,4,FALSE)))</f>
        <v>#N/A</v>
      </c>
      <c r="O799" t="e">
        <f>IF(C799="Male",IF($K799&lt;1857,VLOOKUP($K799,'WHO Ht Boys 0-5'!$A$2:$E$1858,5,FALSE), VLOOKUP($L799,'WHO2007HtAgeBoys5-19'!$A$2:$E$169,5,FALSE)),IF($K799&lt;1857,VLOOKUP($K799,'Girls WHO 0-5'!$A$2:$E$1858,5,FALSE), VLOOKUP($L799,'Girls WHO 5-19'!$A$2:$E$169,5,FALSE)))</f>
        <v>#N/A</v>
      </c>
      <c r="P799" s="9" t="str">
        <f t="shared" si="102"/>
        <v/>
      </c>
    </row>
    <row r="800" spans="2:16" x14ac:dyDescent="0.3">
      <c r="B800" s="5"/>
      <c r="C800" s="5"/>
      <c r="D800" s="5"/>
      <c r="E800" t="str">
        <f t="shared" ref="E800:E863" si="104">IF(B800="","",B800*12)</f>
        <v/>
      </c>
      <c r="F800" t="str">
        <f t="shared" ref="F800:F863" si="105">IF(E800=0,0,IF(E800="","",INT(E800)+0.5))</f>
        <v/>
      </c>
      <c r="G800" t="e">
        <f>IF($C800="Male",VLOOKUP($F800,'Boys CDC 0-20'!$B$2:$F$243,3,FALSE), VLOOKUP($F800,'Girls CDC 0-20'!$B$2:$F$243,3,FALSE))</f>
        <v>#N/A</v>
      </c>
      <c r="H800" t="e">
        <f>IF($C800="Male",VLOOKUP($F800,'Boys CDC 0-20'!$B$2:$F$243,4,FALSE), VLOOKUP($F800,'Girls CDC 0-20'!$B$2:$F$243,4,FALSE))</f>
        <v>#N/A</v>
      </c>
      <c r="I800" t="e">
        <f>IF($C800="Male",VLOOKUP($F800,'Boys CDC 0-20'!$B$2:$F$243,5,FALSE), VLOOKUP($F800,'Girls CDC 0-20'!$B$2:$F$243,5,FALSE))</f>
        <v>#N/A</v>
      </c>
      <c r="J800" s="9" t="str">
        <f t="shared" si="103"/>
        <v/>
      </c>
      <c r="K800" t="str">
        <f t="shared" ref="K800:K863" si="106">IF(B800="","",ROUND(B800*365.25,0))</f>
        <v/>
      </c>
      <c r="L800" t="str">
        <f t="shared" ref="L800:L863" si="107">IF(E800="","",ROUND(E800,0))</f>
        <v/>
      </c>
      <c r="M800">
        <f>1</f>
        <v>1</v>
      </c>
      <c r="N800" t="e">
        <f>IF(C800="Male",IF($K800&lt;1857,VLOOKUP($K800,'WHO Ht Boys 0-5'!$A$2:$E$1858,4,FALSE), VLOOKUP($L800,'WHO2007HtAgeBoys5-19'!$A$2:$E$169,4,FALSE)),IF($K800&lt;1857,VLOOKUP($K800,'Girls WHO 0-5'!$A$2:$E$1858,4,FALSE), VLOOKUP($L800,'Girls WHO 5-19'!$A$2:$E$169,4,FALSE)))</f>
        <v>#N/A</v>
      </c>
      <c r="O800" t="e">
        <f>IF(C800="Male",IF($K800&lt;1857,VLOOKUP($K800,'WHO Ht Boys 0-5'!$A$2:$E$1858,5,FALSE), VLOOKUP($L800,'WHO2007HtAgeBoys5-19'!$A$2:$E$169,5,FALSE)),IF($K800&lt;1857,VLOOKUP($K800,'Girls WHO 0-5'!$A$2:$E$1858,5,FALSE), VLOOKUP($L800,'Girls WHO 5-19'!$A$2:$E$169,5,FALSE)))</f>
        <v>#N/A</v>
      </c>
      <c r="P800" s="9" t="str">
        <f t="shared" si="102"/>
        <v/>
      </c>
    </row>
    <row r="801" spans="2:16" x14ac:dyDescent="0.3">
      <c r="B801" s="5"/>
      <c r="C801" s="5"/>
      <c r="D801" s="5"/>
      <c r="E801" t="str">
        <f t="shared" si="104"/>
        <v/>
      </c>
      <c r="F801" t="str">
        <f t="shared" si="105"/>
        <v/>
      </c>
      <c r="G801" t="e">
        <f>IF($C801="Male",VLOOKUP($F801,'Boys CDC 0-20'!$B$2:$F$243,3,FALSE), VLOOKUP($F801,'Girls CDC 0-20'!$B$2:$F$243,3,FALSE))</f>
        <v>#N/A</v>
      </c>
      <c r="H801" t="e">
        <f>IF($C801="Male",VLOOKUP($F801,'Boys CDC 0-20'!$B$2:$F$243,4,FALSE), VLOOKUP($F801,'Girls CDC 0-20'!$B$2:$F$243,4,FALSE))</f>
        <v>#N/A</v>
      </c>
      <c r="I801" t="e">
        <f>IF($C801="Male",VLOOKUP($F801,'Boys CDC 0-20'!$B$2:$F$243,5,FALSE), VLOOKUP($F801,'Girls CDC 0-20'!$B$2:$F$243,5,FALSE))</f>
        <v>#N/A</v>
      </c>
      <c r="J801" s="9" t="str">
        <f t="shared" si="103"/>
        <v/>
      </c>
      <c r="K801" t="str">
        <f t="shared" si="106"/>
        <v/>
      </c>
      <c r="L801" t="str">
        <f t="shared" si="107"/>
        <v/>
      </c>
      <c r="M801">
        <f>1</f>
        <v>1</v>
      </c>
      <c r="N801" t="e">
        <f>IF(C801="Male",IF($K801&lt;1857,VLOOKUP($K801,'WHO Ht Boys 0-5'!$A$2:$E$1858,4,FALSE), VLOOKUP($L801,'WHO2007HtAgeBoys5-19'!$A$2:$E$169,4,FALSE)),IF($K801&lt;1857,VLOOKUP($K801,'Girls WHO 0-5'!$A$2:$E$1858,4,FALSE), VLOOKUP($L801,'Girls WHO 5-19'!$A$2:$E$169,4,FALSE)))</f>
        <v>#N/A</v>
      </c>
      <c r="O801" t="e">
        <f>IF(C801="Male",IF($K801&lt;1857,VLOOKUP($K801,'WHO Ht Boys 0-5'!$A$2:$E$1858,5,FALSE), VLOOKUP($L801,'WHO2007HtAgeBoys5-19'!$A$2:$E$169,5,FALSE)),IF($K801&lt;1857,VLOOKUP($K801,'Girls WHO 0-5'!$A$2:$E$1858,5,FALSE), VLOOKUP($L801,'Girls WHO 5-19'!$A$2:$E$169,5,FALSE)))</f>
        <v>#N/A</v>
      </c>
      <c r="P801" s="9" t="str">
        <f t="shared" si="102"/>
        <v/>
      </c>
    </row>
    <row r="802" spans="2:16" x14ac:dyDescent="0.3">
      <c r="B802" s="5"/>
      <c r="C802" s="5"/>
      <c r="D802" s="5"/>
      <c r="E802" t="str">
        <f t="shared" si="104"/>
        <v/>
      </c>
      <c r="F802" t="str">
        <f t="shared" si="105"/>
        <v/>
      </c>
      <c r="G802" t="e">
        <f>IF($C802="Male",VLOOKUP($F802,'Boys CDC 0-20'!$B$2:$F$243,3,FALSE), VLOOKUP($F802,'Girls CDC 0-20'!$B$2:$F$243,3,FALSE))</f>
        <v>#N/A</v>
      </c>
      <c r="H802" t="e">
        <f>IF($C802="Male",VLOOKUP($F802,'Boys CDC 0-20'!$B$2:$F$243,4,FALSE), VLOOKUP($F802,'Girls CDC 0-20'!$B$2:$F$243,4,FALSE))</f>
        <v>#N/A</v>
      </c>
      <c r="I802" t="e">
        <f>IF($C802="Male",VLOOKUP($F802,'Boys CDC 0-20'!$B$2:$F$243,5,FALSE), VLOOKUP($F802,'Girls CDC 0-20'!$B$2:$F$243,5,FALSE))</f>
        <v>#N/A</v>
      </c>
      <c r="J802" s="9" t="str">
        <f t="shared" si="103"/>
        <v/>
      </c>
      <c r="K802" t="str">
        <f t="shared" si="106"/>
        <v/>
      </c>
      <c r="L802" t="str">
        <f t="shared" si="107"/>
        <v/>
      </c>
      <c r="M802">
        <f>1</f>
        <v>1</v>
      </c>
      <c r="N802" t="e">
        <f>IF(C802="Male",IF($K802&lt;1857,VLOOKUP($K802,'WHO Ht Boys 0-5'!$A$2:$E$1858,4,FALSE), VLOOKUP($L802,'WHO2007HtAgeBoys5-19'!$A$2:$E$169,4,FALSE)),IF($K802&lt;1857,VLOOKUP($K802,'Girls WHO 0-5'!$A$2:$E$1858,4,FALSE), VLOOKUP($L802,'Girls WHO 5-19'!$A$2:$E$169,4,FALSE)))</f>
        <v>#N/A</v>
      </c>
      <c r="O802" t="e">
        <f>IF(C802="Male",IF($K802&lt;1857,VLOOKUP($K802,'WHO Ht Boys 0-5'!$A$2:$E$1858,5,FALSE), VLOOKUP($L802,'WHO2007HtAgeBoys5-19'!$A$2:$E$169,5,FALSE)),IF($K802&lt;1857,VLOOKUP($K802,'Girls WHO 0-5'!$A$2:$E$1858,5,FALSE), VLOOKUP($L802,'Girls WHO 5-19'!$A$2:$E$169,5,FALSE)))</f>
        <v>#N/A</v>
      </c>
      <c r="P802" s="9" t="str">
        <f t="shared" si="102"/>
        <v/>
      </c>
    </row>
    <row r="803" spans="2:16" x14ac:dyDescent="0.3">
      <c r="B803" s="5"/>
      <c r="C803" s="5"/>
      <c r="D803" s="5"/>
      <c r="E803" t="str">
        <f t="shared" si="104"/>
        <v/>
      </c>
      <c r="F803" t="str">
        <f t="shared" si="105"/>
        <v/>
      </c>
      <c r="G803" t="e">
        <f>IF($C803="Male",VLOOKUP($F803,'Boys CDC 0-20'!$B$2:$F$243,3,FALSE), VLOOKUP($F803,'Girls CDC 0-20'!$B$2:$F$243,3,FALSE))</f>
        <v>#N/A</v>
      </c>
      <c r="H803" t="e">
        <f>IF($C803="Male",VLOOKUP($F803,'Boys CDC 0-20'!$B$2:$F$243,4,FALSE), VLOOKUP($F803,'Girls CDC 0-20'!$B$2:$F$243,4,FALSE))</f>
        <v>#N/A</v>
      </c>
      <c r="I803" t="e">
        <f>IF($C803="Male",VLOOKUP($F803,'Boys CDC 0-20'!$B$2:$F$243,5,FALSE), VLOOKUP($F803,'Girls CDC 0-20'!$B$2:$F$243,5,FALSE))</f>
        <v>#N/A</v>
      </c>
      <c r="J803" s="9" t="str">
        <f t="shared" si="103"/>
        <v/>
      </c>
      <c r="K803" t="str">
        <f t="shared" si="106"/>
        <v/>
      </c>
      <c r="L803" t="str">
        <f t="shared" si="107"/>
        <v/>
      </c>
      <c r="M803">
        <f>1</f>
        <v>1</v>
      </c>
      <c r="N803" t="e">
        <f>IF(C803="Male",IF($K803&lt;1857,VLOOKUP($K803,'WHO Ht Boys 0-5'!$A$2:$E$1858,4,FALSE), VLOOKUP($L803,'WHO2007HtAgeBoys5-19'!$A$2:$E$169,4,FALSE)),IF($K803&lt;1857,VLOOKUP($K803,'Girls WHO 0-5'!$A$2:$E$1858,4,FALSE), VLOOKUP($L803,'Girls WHO 5-19'!$A$2:$E$169,4,FALSE)))</f>
        <v>#N/A</v>
      </c>
      <c r="O803" t="e">
        <f>IF(C803="Male",IF($K803&lt;1857,VLOOKUP($K803,'WHO Ht Boys 0-5'!$A$2:$E$1858,5,FALSE), VLOOKUP($L803,'WHO2007HtAgeBoys5-19'!$A$2:$E$169,5,FALSE)),IF($K803&lt;1857,VLOOKUP($K803,'Girls WHO 0-5'!$A$2:$E$1858,5,FALSE), VLOOKUP($L803,'Girls WHO 5-19'!$A$2:$E$169,5,FALSE)))</f>
        <v>#N/A</v>
      </c>
      <c r="P803" s="9" t="str">
        <f t="shared" si="102"/>
        <v/>
      </c>
    </row>
    <row r="804" spans="2:16" x14ac:dyDescent="0.3">
      <c r="B804" s="5"/>
      <c r="C804" s="5"/>
      <c r="D804" s="5"/>
      <c r="E804" t="str">
        <f t="shared" si="104"/>
        <v/>
      </c>
      <c r="F804" t="str">
        <f t="shared" si="105"/>
        <v/>
      </c>
      <c r="G804" t="e">
        <f>IF($C804="Male",VLOOKUP($F804,'Boys CDC 0-20'!$B$2:$F$243,3,FALSE), VLOOKUP($F804,'Girls CDC 0-20'!$B$2:$F$243,3,FALSE))</f>
        <v>#N/A</v>
      </c>
      <c r="H804" t="e">
        <f>IF($C804="Male",VLOOKUP($F804,'Boys CDC 0-20'!$B$2:$F$243,4,FALSE), VLOOKUP($F804,'Girls CDC 0-20'!$B$2:$F$243,4,FALSE))</f>
        <v>#N/A</v>
      </c>
      <c r="I804" t="e">
        <f>IF($C804="Male",VLOOKUP($F804,'Boys CDC 0-20'!$B$2:$F$243,5,FALSE), VLOOKUP($F804,'Girls CDC 0-20'!$B$2:$F$243,5,FALSE))</f>
        <v>#N/A</v>
      </c>
      <c r="J804" s="9" t="str">
        <f t="shared" si="103"/>
        <v/>
      </c>
      <c r="K804" t="str">
        <f t="shared" si="106"/>
        <v/>
      </c>
      <c r="L804" t="str">
        <f t="shared" si="107"/>
        <v/>
      </c>
      <c r="M804">
        <f>1</f>
        <v>1</v>
      </c>
      <c r="N804" t="e">
        <f>IF(C804="Male",IF($K804&lt;1857,VLOOKUP($K804,'WHO Ht Boys 0-5'!$A$2:$E$1858,4,FALSE), VLOOKUP($L804,'WHO2007HtAgeBoys5-19'!$A$2:$E$169,4,FALSE)),IF($K804&lt;1857,VLOOKUP($K804,'Girls WHO 0-5'!$A$2:$E$1858,4,FALSE), VLOOKUP($L804,'Girls WHO 5-19'!$A$2:$E$169,4,FALSE)))</f>
        <v>#N/A</v>
      </c>
      <c r="O804" t="e">
        <f>IF(C804="Male",IF($K804&lt;1857,VLOOKUP($K804,'WHO Ht Boys 0-5'!$A$2:$E$1858,5,FALSE), VLOOKUP($L804,'WHO2007HtAgeBoys5-19'!$A$2:$E$169,5,FALSE)),IF($K804&lt;1857,VLOOKUP($K804,'Girls WHO 0-5'!$A$2:$E$1858,5,FALSE), VLOOKUP($L804,'Girls WHO 5-19'!$A$2:$E$169,5,FALSE)))</f>
        <v>#N/A</v>
      </c>
      <c r="P804" s="9" t="str">
        <f t="shared" si="102"/>
        <v/>
      </c>
    </row>
    <row r="805" spans="2:16" x14ac:dyDescent="0.3">
      <c r="B805" s="5"/>
      <c r="C805" s="5"/>
      <c r="D805" s="5"/>
      <c r="E805" t="str">
        <f t="shared" si="104"/>
        <v/>
      </c>
      <c r="F805" t="str">
        <f t="shared" si="105"/>
        <v/>
      </c>
      <c r="G805" t="e">
        <f>IF($C805="Male",VLOOKUP($F805,'Boys CDC 0-20'!$B$2:$F$243,3,FALSE), VLOOKUP($F805,'Girls CDC 0-20'!$B$2:$F$243,3,FALSE))</f>
        <v>#N/A</v>
      </c>
      <c r="H805" t="e">
        <f>IF($C805="Male",VLOOKUP($F805,'Boys CDC 0-20'!$B$2:$F$243,4,FALSE), VLOOKUP($F805,'Girls CDC 0-20'!$B$2:$F$243,4,FALSE))</f>
        <v>#N/A</v>
      </c>
      <c r="I805" t="e">
        <f>IF($C805="Male",VLOOKUP($F805,'Boys CDC 0-20'!$B$2:$F$243,5,FALSE), VLOOKUP($F805,'Girls CDC 0-20'!$B$2:$F$243,5,FALSE))</f>
        <v>#N/A</v>
      </c>
      <c r="J805" s="9" t="str">
        <f t="shared" si="103"/>
        <v/>
      </c>
      <c r="K805" t="str">
        <f t="shared" si="106"/>
        <v/>
      </c>
      <c r="L805" t="str">
        <f t="shared" si="107"/>
        <v/>
      </c>
      <c r="M805">
        <f>1</f>
        <v>1</v>
      </c>
      <c r="N805" t="e">
        <f>IF(C805="Male",IF($K805&lt;1857,VLOOKUP($K805,'WHO Ht Boys 0-5'!$A$2:$E$1858,4,FALSE), VLOOKUP($L805,'WHO2007HtAgeBoys5-19'!$A$2:$E$169,4,FALSE)),IF($K805&lt;1857,VLOOKUP($K805,'Girls WHO 0-5'!$A$2:$E$1858,4,FALSE), VLOOKUP($L805,'Girls WHO 5-19'!$A$2:$E$169,4,FALSE)))</f>
        <v>#N/A</v>
      </c>
      <c r="O805" t="e">
        <f>IF(C805="Male",IF($K805&lt;1857,VLOOKUP($K805,'WHO Ht Boys 0-5'!$A$2:$E$1858,5,FALSE), VLOOKUP($L805,'WHO2007HtAgeBoys5-19'!$A$2:$E$169,5,FALSE)),IF($K805&lt;1857,VLOOKUP($K805,'Girls WHO 0-5'!$A$2:$E$1858,5,FALSE), VLOOKUP($L805,'Girls WHO 5-19'!$A$2:$E$169,5,FALSE)))</f>
        <v>#N/A</v>
      </c>
      <c r="P805" s="9" t="str">
        <f t="shared" si="102"/>
        <v/>
      </c>
    </row>
    <row r="806" spans="2:16" x14ac:dyDescent="0.3">
      <c r="B806" s="5"/>
      <c r="C806" s="5"/>
      <c r="D806" s="5"/>
      <c r="E806" t="str">
        <f t="shared" si="104"/>
        <v/>
      </c>
      <c r="F806" t="str">
        <f t="shared" si="105"/>
        <v/>
      </c>
      <c r="G806" t="e">
        <f>IF($C806="Male",VLOOKUP($F806,'Boys CDC 0-20'!$B$2:$F$243,3,FALSE), VLOOKUP($F806,'Girls CDC 0-20'!$B$2:$F$243,3,FALSE))</f>
        <v>#N/A</v>
      </c>
      <c r="H806" t="e">
        <f>IF($C806="Male",VLOOKUP($F806,'Boys CDC 0-20'!$B$2:$F$243,4,FALSE), VLOOKUP($F806,'Girls CDC 0-20'!$B$2:$F$243,4,FALSE))</f>
        <v>#N/A</v>
      </c>
      <c r="I806" t="e">
        <f>IF($C806="Male",VLOOKUP($F806,'Boys CDC 0-20'!$B$2:$F$243,5,FALSE), VLOOKUP($F806,'Girls CDC 0-20'!$B$2:$F$243,5,FALSE))</f>
        <v>#N/A</v>
      </c>
      <c r="J806" s="9" t="str">
        <f t="shared" si="103"/>
        <v/>
      </c>
      <c r="K806" t="str">
        <f t="shared" si="106"/>
        <v/>
      </c>
      <c r="L806" t="str">
        <f t="shared" si="107"/>
        <v/>
      </c>
      <c r="M806">
        <f>1</f>
        <v>1</v>
      </c>
      <c r="N806" t="e">
        <f>IF(C806="Male",IF($K806&lt;1857,VLOOKUP($K806,'WHO Ht Boys 0-5'!$A$2:$E$1858,4,FALSE), VLOOKUP($L806,'WHO2007HtAgeBoys5-19'!$A$2:$E$169,4,FALSE)),IF($K806&lt;1857,VLOOKUP($K806,'Girls WHO 0-5'!$A$2:$E$1858,4,FALSE), VLOOKUP($L806,'Girls WHO 5-19'!$A$2:$E$169,4,FALSE)))</f>
        <v>#N/A</v>
      </c>
      <c r="O806" t="e">
        <f>IF(C806="Male",IF($K806&lt;1857,VLOOKUP($K806,'WHO Ht Boys 0-5'!$A$2:$E$1858,5,FALSE), VLOOKUP($L806,'WHO2007HtAgeBoys5-19'!$A$2:$E$169,5,FALSE)),IF($K806&lt;1857,VLOOKUP($K806,'Girls WHO 0-5'!$A$2:$E$1858,5,FALSE), VLOOKUP($L806,'Girls WHO 5-19'!$A$2:$E$169,5,FALSE)))</f>
        <v>#N/A</v>
      </c>
      <c r="P806" s="9" t="str">
        <f t="shared" si="102"/>
        <v/>
      </c>
    </row>
    <row r="807" spans="2:16" x14ac:dyDescent="0.3">
      <c r="B807" s="5"/>
      <c r="C807" s="5"/>
      <c r="D807" s="5"/>
      <c r="E807" t="str">
        <f t="shared" si="104"/>
        <v/>
      </c>
      <c r="F807" t="str">
        <f t="shared" si="105"/>
        <v/>
      </c>
      <c r="G807" t="e">
        <f>IF($C807="Male",VLOOKUP($F807,'Boys CDC 0-20'!$B$2:$F$243,3,FALSE), VLOOKUP($F807,'Girls CDC 0-20'!$B$2:$F$243,3,FALSE))</f>
        <v>#N/A</v>
      </c>
      <c r="H807" t="e">
        <f>IF($C807="Male",VLOOKUP($F807,'Boys CDC 0-20'!$B$2:$F$243,4,FALSE), VLOOKUP($F807,'Girls CDC 0-20'!$B$2:$F$243,4,FALSE))</f>
        <v>#N/A</v>
      </c>
      <c r="I807" t="e">
        <f>IF($C807="Male",VLOOKUP($F807,'Boys CDC 0-20'!$B$2:$F$243,5,FALSE), VLOOKUP($F807,'Girls CDC 0-20'!$B$2:$F$243,5,FALSE))</f>
        <v>#N/A</v>
      </c>
      <c r="J807" s="9" t="str">
        <f t="shared" si="103"/>
        <v/>
      </c>
      <c r="K807" t="str">
        <f t="shared" si="106"/>
        <v/>
      </c>
      <c r="L807" t="str">
        <f t="shared" si="107"/>
        <v/>
      </c>
      <c r="M807">
        <f>1</f>
        <v>1</v>
      </c>
      <c r="N807" t="e">
        <f>IF(C807="Male",IF($K807&lt;1857,VLOOKUP($K807,'WHO Ht Boys 0-5'!$A$2:$E$1858,4,FALSE), VLOOKUP($L807,'WHO2007HtAgeBoys5-19'!$A$2:$E$169,4,FALSE)),IF($K807&lt;1857,VLOOKUP($K807,'Girls WHO 0-5'!$A$2:$E$1858,4,FALSE), VLOOKUP($L807,'Girls WHO 5-19'!$A$2:$E$169,4,FALSE)))</f>
        <v>#N/A</v>
      </c>
      <c r="O807" t="e">
        <f>IF(C807="Male",IF($K807&lt;1857,VLOOKUP($K807,'WHO Ht Boys 0-5'!$A$2:$E$1858,5,FALSE), VLOOKUP($L807,'WHO2007HtAgeBoys5-19'!$A$2:$E$169,5,FALSE)),IF($K807&lt;1857,VLOOKUP($K807,'Girls WHO 0-5'!$A$2:$E$1858,5,FALSE), VLOOKUP($L807,'Girls WHO 5-19'!$A$2:$E$169,5,FALSE)))</f>
        <v>#N/A</v>
      </c>
      <c r="P807" s="9" t="str">
        <f t="shared" si="102"/>
        <v/>
      </c>
    </row>
    <row r="808" spans="2:16" x14ac:dyDescent="0.3">
      <c r="B808" s="5"/>
      <c r="C808" s="5"/>
      <c r="D808" s="5"/>
      <c r="E808" t="str">
        <f t="shared" si="104"/>
        <v/>
      </c>
      <c r="F808" t="str">
        <f t="shared" si="105"/>
        <v/>
      </c>
      <c r="G808" t="e">
        <f>IF($C808="Male",VLOOKUP($F808,'Boys CDC 0-20'!$B$2:$F$243,3,FALSE), VLOOKUP($F808,'Girls CDC 0-20'!$B$2:$F$243,3,FALSE))</f>
        <v>#N/A</v>
      </c>
      <c r="H808" t="e">
        <f>IF($C808="Male",VLOOKUP($F808,'Boys CDC 0-20'!$B$2:$F$243,4,FALSE), VLOOKUP($F808,'Girls CDC 0-20'!$B$2:$F$243,4,FALSE))</f>
        <v>#N/A</v>
      </c>
      <c r="I808" t="e">
        <f>IF($C808="Male",VLOOKUP($F808,'Boys CDC 0-20'!$B$2:$F$243,5,FALSE), VLOOKUP($F808,'Girls CDC 0-20'!$B$2:$F$243,5,FALSE))</f>
        <v>#N/A</v>
      </c>
      <c r="J808" s="9" t="str">
        <f t="shared" si="103"/>
        <v/>
      </c>
      <c r="K808" t="str">
        <f t="shared" si="106"/>
        <v/>
      </c>
      <c r="L808" t="str">
        <f t="shared" si="107"/>
        <v/>
      </c>
      <c r="M808">
        <f>1</f>
        <v>1</v>
      </c>
      <c r="N808" t="e">
        <f>IF(C808="Male",IF($K808&lt;1857,VLOOKUP($K808,'WHO Ht Boys 0-5'!$A$2:$E$1858,4,FALSE), VLOOKUP($L808,'WHO2007HtAgeBoys5-19'!$A$2:$E$169,4,FALSE)),IF($K808&lt;1857,VLOOKUP($K808,'Girls WHO 0-5'!$A$2:$E$1858,4,FALSE), VLOOKUP($L808,'Girls WHO 5-19'!$A$2:$E$169,4,FALSE)))</f>
        <v>#N/A</v>
      </c>
      <c r="O808" t="e">
        <f>IF(C808="Male",IF($K808&lt;1857,VLOOKUP($K808,'WHO Ht Boys 0-5'!$A$2:$E$1858,5,FALSE), VLOOKUP($L808,'WHO2007HtAgeBoys5-19'!$A$2:$E$169,5,FALSE)),IF($K808&lt;1857,VLOOKUP($K808,'Girls WHO 0-5'!$A$2:$E$1858,5,FALSE), VLOOKUP($L808,'Girls WHO 5-19'!$A$2:$E$169,5,FALSE)))</f>
        <v>#N/A</v>
      </c>
      <c r="P808" s="9" t="str">
        <f t="shared" si="102"/>
        <v/>
      </c>
    </row>
    <row r="809" spans="2:16" x14ac:dyDescent="0.3">
      <c r="B809" s="5"/>
      <c r="C809" s="5"/>
      <c r="D809" s="5"/>
      <c r="E809" t="str">
        <f t="shared" si="104"/>
        <v/>
      </c>
      <c r="F809" t="str">
        <f t="shared" si="105"/>
        <v/>
      </c>
      <c r="G809" t="e">
        <f>IF($C809="Male",VLOOKUP($F809,'Boys CDC 0-20'!$B$2:$F$243,3,FALSE), VLOOKUP($F809,'Girls CDC 0-20'!$B$2:$F$243,3,FALSE))</f>
        <v>#N/A</v>
      </c>
      <c r="H809" t="e">
        <f>IF($C809="Male",VLOOKUP($F809,'Boys CDC 0-20'!$B$2:$F$243,4,FALSE), VLOOKUP($F809,'Girls CDC 0-20'!$B$2:$F$243,4,FALSE))</f>
        <v>#N/A</v>
      </c>
      <c r="I809" t="e">
        <f>IF($C809="Male",VLOOKUP($F809,'Boys CDC 0-20'!$B$2:$F$243,5,FALSE), VLOOKUP($F809,'Girls CDC 0-20'!$B$2:$F$243,5,FALSE))</f>
        <v>#N/A</v>
      </c>
      <c r="J809" s="9" t="str">
        <f t="shared" si="103"/>
        <v/>
      </c>
      <c r="K809" t="str">
        <f t="shared" si="106"/>
        <v/>
      </c>
      <c r="L809" t="str">
        <f t="shared" si="107"/>
        <v/>
      </c>
      <c r="M809">
        <f>1</f>
        <v>1</v>
      </c>
      <c r="N809" t="e">
        <f>IF(C809="Male",IF($K809&lt;1857,VLOOKUP($K809,'WHO Ht Boys 0-5'!$A$2:$E$1858,4,FALSE), VLOOKUP($L809,'WHO2007HtAgeBoys5-19'!$A$2:$E$169,4,FALSE)),IF($K809&lt;1857,VLOOKUP($K809,'Girls WHO 0-5'!$A$2:$E$1858,4,FALSE), VLOOKUP($L809,'Girls WHO 5-19'!$A$2:$E$169,4,FALSE)))</f>
        <v>#N/A</v>
      </c>
      <c r="O809" t="e">
        <f>IF(C809="Male",IF($K809&lt;1857,VLOOKUP($K809,'WHO Ht Boys 0-5'!$A$2:$E$1858,5,FALSE), VLOOKUP($L809,'WHO2007HtAgeBoys5-19'!$A$2:$E$169,5,FALSE)),IF($K809&lt;1857,VLOOKUP($K809,'Girls WHO 0-5'!$A$2:$E$1858,5,FALSE), VLOOKUP($L809,'Girls WHO 5-19'!$A$2:$E$169,5,FALSE)))</f>
        <v>#N/A</v>
      </c>
      <c r="P809" s="9" t="str">
        <f t="shared" si="102"/>
        <v/>
      </c>
    </row>
    <row r="810" spans="2:16" x14ac:dyDescent="0.3">
      <c r="B810" s="5"/>
      <c r="C810" s="5"/>
      <c r="D810" s="5"/>
      <c r="E810" t="str">
        <f t="shared" si="104"/>
        <v/>
      </c>
      <c r="F810" t="str">
        <f t="shared" si="105"/>
        <v/>
      </c>
      <c r="G810" t="e">
        <f>IF($C810="Male",VLOOKUP($F810,'Boys CDC 0-20'!$B$2:$F$243,3,FALSE), VLOOKUP($F810,'Girls CDC 0-20'!$B$2:$F$243,3,FALSE))</f>
        <v>#N/A</v>
      </c>
      <c r="H810" t="e">
        <f>IF($C810="Male",VLOOKUP($F810,'Boys CDC 0-20'!$B$2:$F$243,4,FALSE), VLOOKUP($F810,'Girls CDC 0-20'!$B$2:$F$243,4,FALSE))</f>
        <v>#N/A</v>
      </c>
      <c r="I810" t="e">
        <f>IF($C810="Male",VLOOKUP($F810,'Boys CDC 0-20'!$B$2:$F$243,5,FALSE), VLOOKUP($F810,'Girls CDC 0-20'!$B$2:$F$243,5,FALSE))</f>
        <v>#N/A</v>
      </c>
      <c r="J810" s="9" t="str">
        <f t="shared" si="103"/>
        <v/>
      </c>
      <c r="K810" t="str">
        <f t="shared" si="106"/>
        <v/>
      </c>
      <c r="L810" t="str">
        <f t="shared" si="107"/>
        <v/>
      </c>
      <c r="M810">
        <f>1</f>
        <v>1</v>
      </c>
      <c r="N810" t="e">
        <f>IF(C810="Male",IF($K810&lt;1857,VLOOKUP($K810,'WHO Ht Boys 0-5'!$A$2:$E$1858,4,FALSE), VLOOKUP($L810,'WHO2007HtAgeBoys5-19'!$A$2:$E$169,4,FALSE)),IF($K810&lt;1857,VLOOKUP($K810,'Girls WHO 0-5'!$A$2:$E$1858,4,FALSE), VLOOKUP($L810,'Girls WHO 5-19'!$A$2:$E$169,4,FALSE)))</f>
        <v>#N/A</v>
      </c>
      <c r="O810" t="e">
        <f>IF(C810="Male",IF($K810&lt;1857,VLOOKUP($K810,'WHO Ht Boys 0-5'!$A$2:$E$1858,5,FALSE), VLOOKUP($L810,'WHO2007HtAgeBoys5-19'!$A$2:$E$169,5,FALSE)),IF($K810&lt;1857,VLOOKUP($K810,'Girls WHO 0-5'!$A$2:$E$1858,5,FALSE), VLOOKUP($L810,'Girls WHO 5-19'!$A$2:$E$169,5,FALSE)))</f>
        <v>#N/A</v>
      </c>
      <c r="P810" s="9" t="str">
        <f t="shared" si="102"/>
        <v/>
      </c>
    </row>
    <row r="811" spans="2:16" x14ac:dyDescent="0.3">
      <c r="B811" s="5"/>
      <c r="C811" s="5"/>
      <c r="D811" s="5"/>
      <c r="E811" t="str">
        <f t="shared" si="104"/>
        <v/>
      </c>
      <c r="F811" t="str">
        <f t="shared" si="105"/>
        <v/>
      </c>
      <c r="G811" t="e">
        <f>IF($C811="Male",VLOOKUP($F811,'Boys CDC 0-20'!$B$2:$F$243,3,FALSE), VLOOKUP($F811,'Girls CDC 0-20'!$B$2:$F$243,3,FALSE))</f>
        <v>#N/A</v>
      </c>
      <c r="H811" t="e">
        <f>IF($C811="Male",VLOOKUP($F811,'Boys CDC 0-20'!$B$2:$F$243,4,FALSE), VLOOKUP($F811,'Girls CDC 0-20'!$B$2:$F$243,4,FALSE))</f>
        <v>#N/A</v>
      </c>
      <c r="I811" t="e">
        <f>IF($C811="Male",VLOOKUP($F811,'Boys CDC 0-20'!$B$2:$F$243,5,FALSE), VLOOKUP($F811,'Girls CDC 0-20'!$B$2:$F$243,5,FALSE))</f>
        <v>#N/A</v>
      </c>
      <c r="J811" s="9" t="str">
        <f t="shared" si="103"/>
        <v/>
      </c>
      <c r="K811" t="str">
        <f t="shared" si="106"/>
        <v/>
      </c>
      <c r="L811" t="str">
        <f t="shared" si="107"/>
        <v/>
      </c>
      <c r="M811">
        <f>1</f>
        <v>1</v>
      </c>
      <c r="N811" t="e">
        <f>IF(C811="Male",IF($K811&lt;1857,VLOOKUP($K811,'WHO Ht Boys 0-5'!$A$2:$E$1858,4,FALSE), VLOOKUP($L811,'WHO2007HtAgeBoys5-19'!$A$2:$E$169,4,FALSE)),IF($K811&lt;1857,VLOOKUP($K811,'Girls WHO 0-5'!$A$2:$E$1858,4,FALSE), VLOOKUP($L811,'Girls WHO 5-19'!$A$2:$E$169,4,FALSE)))</f>
        <v>#N/A</v>
      </c>
      <c r="O811" t="e">
        <f>IF(C811="Male",IF($K811&lt;1857,VLOOKUP($K811,'WHO Ht Boys 0-5'!$A$2:$E$1858,5,FALSE), VLOOKUP($L811,'WHO2007HtAgeBoys5-19'!$A$2:$E$169,5,FALSE)),IF($K811&lt;1857,VLOOKUP($K811,'Girls WHO 0-5'!$A$2:$E$1858,5,FALSE), VLOOKUP($L811,'Girls WHO 5-19'!$A$2:$E$169,5,FALSE)))</f>
        <v>#N/A</v>
      </c>
      <c r="P811" s="9" t="str">
        <f t="shared" si="102"/>
        <v/>
      </c>
    </row>
    <row r="812" spans="2:16" x14ac:dyDescent="0.3">
      <c r="B812" s="5"/>
      <c r="C812" s="5"/>
      <c r="D812" s="5"/>
      <c r="E812" t="str">
        <f t="shared" si="104"/>
        <v/>
      </c>
      <c r="F812" t="str">
        <f t="shared" si="105"/>
        <v/>
      </c>
      <c r="G812" t="e">
        <f>IF($C812="Male",VLOOKUP($F812,'Boys CDC 0-20'!$B$2:$F$243,3,FALSE), VLOOKUP($F812,'Girls CDC 0-20'!$B$2:$F$243,3,FALSE))</f>
        <v>#N/A</v>
      </c>
      <c r="H812" t="e">
        <f>IF($C812="Male",VLOOKUP($F812,'Boys CDC 0-20'!$B$2:$F$243,4,FALSE), VLOOKUP($F812,'Girls CDC 0-20'!$B$2:$F$243,4,FALSE))</f>
        <v>#N/A</v>
      </c>
      <c r="I812" t="e">
        <f>IF($C812="Male",VLOOKUP($F812,'Boys CDC 0-20'!$B$2:$F$243,5,FALSE), VLOOKUP($F812,'Girls CDC 0-20'!$B$2:$F$243,5,FALSE))</f>
        <v>#N/A</v>
      </c>
      <c r="J812" s="9" t="str">
        <f t="shared" si="103"/>
        <v/>
      </c>
      <c r="K812" t="str">
        <f t="shared" si="106"/>
        <v/>
      </c>
      <c r="L812" t="str">
        <f t="shared" si="107"/>
        <v/>
      </c>
      <c r="M812">
        <f>1</f>
        <v>1</v>
      </c>
      <c r="N812" t="e">
        <f>IF(C812="Male",IF($K812&lt;1857,VLOOKUP($K812,'WHO Ht Boys 0-5'!$A$2:$E$1858,4,FALSE), VLOOKUP($L812,'WHO2007HtAgeBoys5-19'!$A$2:$E$169,4,FALSE)),IF($K812&lt;1857,VLOOKUP($K812,'Girls WHO 0-5'!$A$2:$E$1858,4,FALSE), VLOOKUP($L812,'Girls WHO 5-19'!$A$2:$E$169,4,FALSE)))</f>
        <v>#N/A</v>
      </c>
      <c r="O812" t="e">
        <f>IF(C812="Male",IF($K812&lt;1857,VLOOKUP($K812,'WHO Ht Boys 0-5'!$A$2:$E$1858,5,FALSE), VLOOKUP($L812,'WHO2007HtAgeBoys5-19'!$A$2:$E$169,5,FALSE)),IF($K812&lt;1857,VLOOKUP($K812,'Girls WHO 0-5'!$A$2:$E$1858,5,FALSE), VLOOKUP($L812,'Girls WHO 5-19'!$A$2:$E$169,5,FALSE)))</f>
        <v>#N/A</v>
      </c>
      <c r="P812" s="9" t="str">
        <f t="shared" si="102"/>
        <v/>
      </c>
    </row>
    <row r="813" spans="2:16" x14ac:dyDescent="0.3">
      <c r="B813" s="5"/>
      <c r="C813" s="5"/>
      <c r="D813" s="5"/>
      <c r="E813" t="str">
        <f t="shared" si="104"/>
        <v/>
      </c>
      <c r="F813" t="str">
        <f t="shared" si="105"/>
        <v/>
      </c>
      <c r="G813" t="e">
        <f>IF($C813="Male",VLOOKUP($F813,'Boys CDC 0-20'!$B$2:$F$243,3,FALSE), VLOOKUP($F813,'Girls CDC 0-20'!$B$2:$F$243,3,FALSE))</f>
        <v>#N/A</v>
      </c>
      <c r="H813" t="e">
        <f>IF($C813="Male",VLOOKUP($F813,'Boys CDC 0-20'!$B$2:$F$243,4,FALSE), VLOOKUP($F813,'Girls CDC 0-20'!$B$2:$F$243,4,FALSE))</f>
        <v>#N/A</v>
      </c>
      <c r="I813" t="e">
        <f>IF($C813="Male",VLOOKUP($F813,'Boys CDC 0-20'!$B$2:$F$243,5,FALSE), VLOOKUP($F813,'Girls CDC 0-20'!$B$2:$F$243,5,FALSE))</f>
        <v>#N/A</v>
      </c>
      <c r="J813" s="9" t="str">
        <f t="shared" si="103"/>
        <v/>
      </c>
      <c r="K813" t="str">
        <f t="shared" si="106"/>
        <v/>
      </c>
      <c r="L813" t="str">
        <f t="shared" si="107"/>
        <v/>
      </c>
      <c r="M813">
        <f>1</f>
        <v>1</v>
      </c>
      <c r="N813" t="e">
        <f>IF(C813="Male",IF($K813&lt;1857,VLOOKUP($K813,'WHO Ht Boys 0-5'!$A$2:$E$1858,4,FALSE), VLOOKUP($L813,'WHO2007HtAgeBoys5-19'!$A$2:$E$169,4,FALSE)),IF($K813&lt;1857,VLOOKUP($K813,'Girls WHO 0-5'!$A$2:$E$1858,4,FALSE), VLOOKUP($L813,'Girls WHO 5-19'!$A$2:$E$169,4,FALSE)))</f>
        <v>#N/A</v>
      </c>
      <c r="O813" t="e">
        <f>IF(C813="Male",IF($K813&lt;1857,VLOOKUP($K813,'WHO Ht Boys 0-5'!$A$2:$E$1858,5,FALSE), VLOOKUP($L813,'WHO2007HtAgeBoys5-19'!$A$2:$E$169,5,FALSE)),IF($K813&lt;1857,VLOOKUP($K813,'Girls WHO 0-5'!$A$2:$E$1858,5,FALSE), VLOOKUP($L813,'Girls WHO 5-19'!$A$2:$E$169,5,FALSE)))</f>
        <v>#N/A</v>
      </c>
      <c r="P813" s="9" t="str">
        <f t="shared" si="102"/>
        <v/>
      </c>
    </row>
    <row r="814" spans="2:16" x14ac:dyDescent="0.3">
      <c r="B814" s="5"/>
      <c r="C814" s="5"/>
      <c r="D814" s="5"/>
      <c r="E814" t="str">
        <f t="shared" si="104"/>
        <v/>
      </c>
      <c r="F814" t="str">
        <f t="shared" si="105"/>
        <v/>
      </c>
      <c r="G814" t="e">
        <f>IF($C814="Male",VLOOKUP($F814,'Boys CDC 0-20'!$B$2:$F$243,3,FALSE), VLOOKUP($F814,'Girls CDC 0-20'!$B$2:$F$243,3,FALSE))</f>
        <v>#N/A</v>
      </c>
      <c r="H814" t="e">
        <f>IF($C814="Male",VLOOKUP($F814,'Boys CDC 0-20'!$B$2:$F$243,4,FALSE), VLOOKUP($F814,'Girls CDC 0-20'!$B$2:$F$243,4,FALSE))</f>
        <v>#N/A</v>
      </c>
      <c r="I814" t="e">
        <f>IF($C814="Male",VLOOKUP($F814,'Boys CDC 0-20'!$B$2:$F$243,5,FALSE), VLOOKUP($F814,'Girls CDC 0-20'!$B$2:$F$243,5,FALSE))</f>
        <v>#N/A</v>
      </c>
      <c r="J814" s="9" t="str">
        <f t="shared" si="103"/>
        <v/>
      </c>
      <c r="K814" t="str">
        <f t="shared" si="106"/>
        <v/>
      </c>
      <c r="L814" t="str">
        <f t="shared" si="107"/>
        <v/>
      </c>
      <c r="M814">
        <f>1</f>
        <v>1</v>
      </c>
      <c r="N814" t="e">
        <f>IF(C814="Male",IF($K814&lt;1857,VLOOKUP($K814,'WHO Ht Boys 0-5'!$A$2:$E$1858,4,FALSE), VLOOKUP($L814,'WHO2007HtAgeBoys5-19'!$A$2:$E$169,4,FALSE)),IF($K814&lt;1857,VLOOKUP($K814,'Girls WHO 0-5'!$A$2:$E$1858,4,FALSE), VLOOKUP($L814,'Girls WHO 5-19'!$A$2:$E$169,4,FALSE)))</f>
        <v>#N/A</v>
      </c>
      <c r="O814" t="e">
        <f>IF(C814="Male",IF($K814&lt;1857,VLOOKUP($K814,'WHO Ht Boys 0-5'!$A$2:$E$1858,5,FALSE), VLOOKUP($L814,'WHO2007HtAgeBoys5-19'!$A$2:$E$169,5,FALSE)),IF($K814&lt;1857,VLOOKUP($K814,'Girls WHO 0-5'!$A$2:$E$1858,5,FALSE), VLOOKUP($L814,'Girls WHO 5-19'!$A$2:$E$169,5,FALSE)))</f>
        <v>#N/A</v>
      </c>
      <c r="P814" s="9" t="str">
        <f t="shared" si="102"/>
        <v/>
      </c>
    </row>
    <row r="815" spans="2:16" x14ac:dyDescent="0.3">
      <c r="B815" s="5"/>
      <c r="C815" s="5"/>
      <c r="D815" s="5"/>
      <c r="E815" t="str">
        <f t="shared" si="104"/>
        <v/>
      </c>
      <c r="F815" t="str">
        <f t="shared" si="105"/>
        <v/>
      </c>
      <c r="G815" t="e">
        <f>IF($C815="Male",VLOOKUP($F815,'Boys CDC 0-20'!$B$2:$F$243,3,FALSE), VLOOKUP($F815,'Girls CDC 0-20'!$B$2:$F$243,3,FALSE))</f>
        <v>#N/A</v>
      </c>
      <c r="H815" t="e">
        <f>IF($C815="Male",VLOOKUP($F815,'Boys CDC 0-20'!$B$2:$F$243,4,FALSE), VLOOKUP($F815,'Girls CDC 0-20'!$B$2:$F$243,4,FALSE))</f>
        <v>#N/A</v>
      </c>
      <c r="I815" t="e">
        <f>IF($C815="Male",VLOOKUP($F815,'Boys CDC 0-20'!$B$2:$F$243,5,FALSE), VLOOKUP($F815,'Girls CDC 0-20'!$B$2:$F$243,5,FALSE))</f>
        <v>#N/A</v>
      </c>
      <c r="J815" s="9" t="str">
        <f t="shared" si="103"/>
        <v/>
      </c>
      <c r="K815" t="str">
        <f t="shared" si="106"/>
        <v/>
      </c>
      <c r="L815" t="str">
        <f t="shared" si="107"/>
        <v/>
      </c>
      <c r="M815">
        <f>1</f>
        <v>1</v>
      </c>
      <c r="N815" t="e">
        <f>IF(C815="Male",IF($K815&lt;1857,VLOOKUP($K815,'WHO Ht Boys 0-5'!$A$2:$E$1858,4,FALSE), VLOOKUP($L815,'WHO2007HtAgeBoys5-19'!$A$2:$E$169,4,FALSE)),IF($K815&lt;1857,VLOOKUP($K815,'Girls WHO 0-5'!$A$2:$E$1858,4,FALSE), VLOOKUP($L815,'Girls WHO 5-19'!$A$2:$E$169,4,FALSE)))</f>
        <v>#N/A</v>
      </c>
      <c r="O815" t="e">
        <f>IF(C815="Male",IF($K815&lt;1857,VLOOKUP($K815,'WHO Ht Boys 0-5'!$A$2:$E$1858,5,FALSE), VLOOKUP($L815,'WHO2007HtAgeBoys5-19'!$A$2:$E$169,5,FALSE)),IF($K815&lt;1857,VLOOKUP($K815,'Girls WHO 0-5'!$A$2:$E$1858,5,FALSE), VLOOKUP($L815,'Girls WHO 5-19'!$A$2:$E$169,5,FALSE)))</f>
        <v>#N/A</v>
      </c>
      <c r="P815" s="9" t="str">
        <f t="shared" si="102"/>
        <v/>
      </c>
    </row>
    <row r="816" spans="2:16" x14ac:dyDescent="0.3">
      <c r="B816" s="5"/>
      <c r="C816" s="5"/>
      <c r="D816" s="5"/>
      <c r="E816" t="str">
        <f t="shared" si="104"/>
        <v/>
      </c>
      <c r="F816" t="str">
        <f t="shared" si="105"/>
        <v/>
      </c>
      <c r="G816" t="e">
        <f>IF($C816="Male",VLOOKUP($F816,'Boys CDC 0-20'!$B$2:$F$243,3,FALSE), VLOOKUP($F816,'Girls CDC 0-20'!$B$2:$F$243,3,FALSE))</f>
        <v>#N/A</v>
      </c>
      <c r="H816" t="e">
        <f>IF($C816="Male",VLOOKUP($F816,'Boys CDC 0-20'!$B$2:$F$243,4,FALSE), VLOOKUP($F816,'Girls CDC 0-20'!$B$2:$F$243,4,FALSE))</f>
        <v>#N/A</v>
      </c>
      <c r="I816" t="e">
        <f>IF($C816="Male",VLOOKUP($F816,'Boys CDC 0-20'!$B$2:$F$243,5,FALSE), VLOOKUP($F816,'Girls CDC 0-20'!$B$2:$F$243,5,FALSE))</f>
        <v>#N/A</v>
      </c>
      <c r="J816" s="9" t="str">
        <f t="shared" si="103"/>
        <v/>
      </c>
      <c r="K816" t="str">
        <f t="shared" si="106"/>
        <v/>
      </c>
      <c r="L816" t="str">
        <f t="shared" si="107"/>
        <v/>
      </c>
      <c r="M816">
        <f>1</f>
        <v>1</v>
      </c>
      <c r="N816" t="e">
        <f>IF(C816="Male",IF($K816&lt;1857,VLOOKUP($K816,'WHO Ht Boys 0-5'!$A$2:$E$1858,4,FALSE), VLOOKUP($L816,'WHO2007HtAgeBoys5-19'!$A$2:$E$169,4,FALSE)),IF($K816&lt;1857,VLOOKUP($K816,'Girls WHO 0-5'!$A$2:$E$1858,4,FALSE), VLOOKUP($L816,'Girls WHO 5-19'!$A$2:$E$169,4,FALSE)))</f>
        <v>#N/A</v>
      </c>
      <c r="O816" t="e">
        <f>IF(C816="Male",IF($K816&lt;1857,VLOOKUP($K816,'WHO Ht Boys 0-5'!$A$2:$E$1858,5,FALSE), VLOOKUP($L816,'WHO2007HtAgeBoys5-19'!$A$2:$E$169,5,FALSE)),IF($K816&lt;1857,VLOOKUP($K816,'Girls WHO 0-5'!$A$2:$E$1858,5,FALSE), VLOOKUP($L816,'Girls WHO 5-19'!$A$2:$E$169,5,FALSE)))</f>
        <v>#N/A</v>
      </c>
      <c r="P816" s="9" t="str">
        <f t="shared" si="102"/>
        <v/>
      </c>
    </row>
    <row r="817" spans="2:16" x14ac:dyDescent="0.3">
      <c r="B817" s="5"/>
      <c r="C817" s="5"/>
      <c r="D817" s="5"/>
      <c r="E817" t="str">
        <f t="shared" si="104"/>
        <v/>
      </c>
      <c r="F817" t="str">
        <f t="shared" si="105"/>
        <v/>
      </c>
      <c r="G817" t="e">
        <f>IF($C817="Male",VLOOKUP($F817,'Boys CDC 0-20'!$B$2:$F$243,3,FALSE), VLOOKUP($F817,'Girls CDC 0-20'!$B$2:$F$243,3,FALSE))</f>
        <v>#N/A</v>
      </c>
      <c r="H817" t="e">
        <f>IF($C817="Male",VLOOKUP($F817,'Boys CDC 0-20'!$B$2:$F$243,4,FALSE), VLOOKUP($F817,'Girls CDC 0-20'!$B$2:$F$243,4,FALSE))</f>
        <v>#N/A</v>
      </c>
      <c r="I817" t="e">
        <f>IF($C817="Male",VLOOKUP($F817,'Boys CDC 0-20'!$B$2:$F$243,5,FALSE), VLOOKUP($F817,'Girls CDC 0-20'!$B$2:$F$243,5,FALSE))</f>
        <v>#N/A</v>
      </c>
      <c r="J817" s="9" t="str">
        <f t="shared" si="103"/>
        <v/>
      </c>
      <c r="K817" t="str">
        <f t="shared" si="106"/>
        <v/>
      </c>
      <c r="L817" t="str">
        <f t="shared" si="107"/>
        <v/>
      </c>
      <c r="M817">
        <f>1</f>
        <v>1</v>
      </c>
      <c r="N817" t="e">
        <f>IF(C817="Male",IF($K817&lt;1857,VLOOKUP($K817,'WHO Ht Boys 0-5'!$A$2:$E$1858,4,FALSE), VLOOKUP($L817,'WHO2007HtAgeBoys5-19'!$A$2:$E$169,4,FALSE)),IF($K817&lt;1857,VLOOKUP($K817,'Girls WHO 0-5'!$A$2:$E$1858,4,FALSE), VLOOKUP($L817,'Girls WHO 5-19'!$A$2:$E$169,4,FALSE)))</f>
        <v>#N/A</v>
      </c>
      <c r="O817" t="e">
        <f>IF(C817="Male",IF($K817&lt;1857,VLOOKUP($K817,'WHO Ht Boys 0-5'!$A$2:$E$1858,5,FALSE), VLOOKUP($L817,'WHO2007HtAgeBoys5-19'!$A$2:$E$169,5,FALSE)),IF($K817&lt;1857,VLOOKUP($K817,'Girls WHO 0-5'!$A$2:$E$1858,5,FALSE), VLOOKUP($L817,'Girls WHO 5-19'!$A$2:$E$169,5,FALSE)))</f>
        <v>#N/A</v>
      </c>
      <c r="P817" s="9" t="str">
        <f t="shared" si="102"/>
        <v/>
      </c>
    </row>
    <row r="818" spans="2:16" x14ac:dyDescent="0.3">
      <c r="B818" s="5"/>
      <c r="C818" s="5"/>
      <c r="D818" s="5"/>
      <c r="E818" t="str">
        <f t="shared" si="104"/>
        <v/>
      </c>
      <c r="F818" t="str">
        <f t="shared" si="105"/>
        <v/>
      </c>
      <c r="G818" t="e">
        <f>IF($C818="Male",VLOOKUP($F818,'Boys CDC 0-20'!$B$2:$F$243,3,FALSE), VLOOKUP($F818,'Girls CDC 0-20'!$B$2:$F$243,3,FALSE))</f>
        <v>#N/A</v>
      </c>
      <c r="H818" t="e">
        <f>IF($C818="Male",VLOOKUP($F818,'Boys CDC 0-20'!$B$2:$F$243,4,FALSE), VLOOKUP($F818,'Girls CDC 0-20'!$B$2:$F$243,4,FALSE))</f>
        <v>#N/A</v>
      </c>
      <c r="I818" t="e">
        <f>IF($C818="Male",VLOOKUP($F818,'Boys CDC 0-20'!$B$2:$F$243,5,FALSE), VLOOKUP($F818,'Girls CDC 0-20'!$B$2:$F$243,5,FALSE))</f>
        <v>#N/A</v>
      </c>
      <c r="J818" s="9" t="str">
        <f t="shared" si="103"/>
        <v/>
      </c>
      <c r="K818" t="str">
        <f t="shared" si="106"/>
        <v/>
      </c>
      <c r="L818" t="str">
        <f t="shared" si="107"/>
        <v/>
      </c>
      <c r="M818">
        <f>1</f>
        <v>1</v>
      </c>
      <c r="N818" t="e">
        <f>IF(C818="Male",IF($K818&lt;1857,VLOOKUP($K818,'WHO Ht Boys 0-5'!$A$2:$E$1858,4,FALSE), VLOOKUP($L818,'WHO2007HtAgeBoys5-19'!$A$2:$E$169,4,FALSE)),IF($K818&lt;1857,VLOOKUP($K818,'Girls WHO 0-5'!$A$2:$E$1858,4,FALSE), VLOOKUP($L818,'Girls WHO 5-19'!$A$2:$E$169,4,FALSE)))</f>
        <v>#N/A</v>
      </c>
      <c r="O818" t="e">
        <f>IF(C818="Male",IF($K818&lt;1857,VLOOKUP($K818,'WHO Ht Boys 0-5'!$A$2:$E$1858,5,FALSE), VLOOKUP($L818,'WHO2007HtAgeBoys5-19'!$A$2:$E$169,5,FALSE)),IF($K818&lt;1857,VLOOKUP($K818,'Girls WHO 0-5'!$A$2:$E$1858,5,FALSE), VLOOKUP($L818,'Girls WHO 5-19'!$A$2:$E$169,5,FALSE)))</f>
        <v>#N/A</v>
      </c>
      <c r="P818" s="9" t="str">
        <f t="shared" si="102"/>
        <v/>
      </c>
    </row>
    <row r="819" spans="2:16" x14ac:dyDescent="0.3">
      <c r="B819" s="5"/>
      <c r="C819" s="5"/>
      <c r="D819" s="5"/>
      <c r="E819" t="str">
        <f t="shared" si="104"/>
        <v/>
      </c>
      <c r="F819" t="str">
        <f t="shared" si="105"/>
        <v/>
      </c>
      <c r="G819" t="e">
        <f>IF($C819="Male",VLOOKUP($F819,'Boys CDC 0-20'!$B$2:$F$243,3,FALSE), VLOOKUP($F819,'Girls CDC 0-20'!$B$2:$F$243,3,FALSE))</f>
        <v>#N/A</v>
      </c>
      <c r="H819" t="e">
        <f>IF($C819="Male",VLOOKUP($F819,'Boys CDC 0-20'!$B$2:$F$243,4,FALSE), VLOOKUP($F819,'Girls CDC 0-20'!$B$2:$F$243,4,FALSE))</f>
        <v>#N/A</v>
      </c>
      <c r="I819" t="e">
        <f>IF($C819="Male",VLOOKUP($F819,'Boys CDC 0-20'!$B$2:$F$243,5,FALSE), VLOOKUP($F819,'Girls CDC 0-20'!$B$2:$F$243,5,FALSE))</f>
        <v>#N/A</v>
      </c>
      <c r="J819" s="9" t="str">
        <f t="shared" si="103"/>
        <v/>
      </c>
      <c r="K819" t="str">
        <f t="shared" si="106"/>
        <v/>
      </c>
      <c r="L819" t="str">
        <f t="shared" si="107"/>
        <v/>
      </c>
      <c r="M819">
        <f>1</f>
        <v>1</v>
      </c>
      <c r="N819" t="e">
        <f>IF(C819="Male",IF($K819&lt;1857,VLOOKUP($K819,'WHO Ht Boys 0-5'!$A$2:$E$1858,4,FALSE), VLOOKUP($L819,'WHO2007HtAgeBoys5-19'!$A$2:$E$169,4,FALSE)),IF($K819&lt;1857,VLOOKUP($K819,'Girls WHO 0-5'!$A$2:$E$1858,4,FALSE), VLOOKUP($L819,'Girls WHO 5-19'!$A$2:$E$169,4,FALSE)))</f>
        <v>#N/A</v>
      </c>
      <c r="O819" t="e">
        <f>IF(C819="Male",IF($K819&lt;1857,VLOOKUP($K819,'WHO Ht Boys 0-5'!$A$2:$E$1858,5,FALSE), VLOOKUP($L819,'WHO2007HtAgeBoys5-19'!$A$2:$E$169,5,FALSE)),IF($K819&lt;1857,VLOOKUP($K819,'Girls WHO 0-5'!$A$2:$E$1858,5,FALSE), VLOOKUP($L819,'Girls WHO 5-19'!$A$2:$E$169,5,FALSE)))</f>
        <v>#N/A</v>
      </c>
      <c r="P819" s="9" t="str">
        <f t="shared" si="102"/>
        <v/>
      </c>
    </row>
    <row r="820" spans="2:16" x14ac:dyDescent="0.3">
      <c r="B820" s="5"/>
      <c r="C820" s="5"/>
      <c r="D820" s="5"/>
      <c r="E820" t="str">
        <f t="shared" si="104"/>
        <v/>
      </c>
      <c r="F820" t="str">
        <f t="shared" si="105"/>
        <v/>
      </c>
      <c r="G820" t="e">
        <f>IF($C820="Male",VLOOKUP($F820,'Boys CDC 0-20'!$B$2:$F$243,3,FALSE), VLOOKUP($F820,'Girls CDC 0-20'!$B$2:$F$243,3,FALSE))</f>
        <v>#N/A</v>
      </c>
      <c r="H820" t="e">
        <f>IF($C820="Male",VLOOKUP($F820,'Boys CDC 0-20'!$B$2:$F$243,4,FALSE), VLOOKUP($F820,'Girls CDC 0-20'!$B$2:$F$243,4,FALSE))</f>
        <v>#N/A</v>
      </c>
      <c r="I820" t="e">
        <f>IF($C820="Male",VLOOKUP($F820,'Boys CDC 0-20'!$B$2:$F$243,5,FALSE), VLOOKUP($F820,'Girls CDC 0-20'!$B$2:$F$243,5,FALSE))</f>
        <v>#N/A</v>
      </c>
      <c r="J820" s="9" t="str">
        <f t="shared" si="103"/>
        <v/>
      </c>
      <c r="K820" t="str">
        <f t="shared" si="106"/>
        <v/>
      </c>
      <c r="L820" t="str">
        <f t="shared" si="107"/>
        <v/>
      </c>
      <c r="M820">
        <f>1</f>
        <v>1</v>
      </c>
      <c r="N820" t="e">
        <f>IF(C820="Male",IF($K820&lt;1857,VLOOKUP($K820,'WHO Ht Boys 0-5'!$A$2:$E$1858,4,FALSE), VLOOKUP($L820,'WHO2007HtAgeBoys5-19'!$A$2:$E$169,4,FALSE)),IF($K820&lt;1857,VLOOKUP($K820,'Girls WHO 0-5'!$A$2:$E$1858,4,FALSE), VLOOKUP($L820,'Girls WHO 5-19'!$A$2:$E$169,4,FALSE)))</f>
        <v>#N/A</v>
      </c>
      <c r="O820" t="e">
        <f>IF(C820="Male",IF($K820&lt;1857,VLOOKUP($K820,'WHO Ht Boys 0-5'!$A$2:$E$1858,5,FALSE), VLOOKUP($L820,'WHO2007HtAgeBoys5-19'!$A$2:$E$169,5,FALSE)),IF($K820&lt;1857,VLOOKUP($K820,'Girls WHO 0-5'!$A$2:$E$1858,5,FALSE), VLOOKUP($L820,'Girls WHO 5-19'!$A$2:$E$169,5,FALSE)))</f>
        <v>#N/A</v>
      </c>
      <c r="P820" s="9" t="str">
        <f t="shared" si="102"/>
        <v/>
      </c>
    </row>
    <row r="821" spans="2:16" x14ac:dyDescent="0.3">
      <c r="B821" s="5"/>
      <c r="C821" s="5"/>
      <c r="D821" s="5"/>
      <c r="E821" t="str">
        <f t="shared" si="104"/>
        <v/>
      </c>
      <c r="F821" t="str">
        <f t="shared" si="105"/>
        <v/>
      </c>
      <c r="G821" t="e">
        <f>IF($C821="Male",VLOOKUP($F821,'Boys CDC 0-20'!$B$2:$F$243,3,FALSE), VLOOKUP($F821,'Girls CDC 0-20'!$B$2:$F$243,3,FALSE))</f>
        <v>#N/A</v>
      </c>
      <c r="H821" t="e">
        <f>IF($C821="Male",VLOOKUP($F821,'Boys CDC 0-20'!$B$2:$F$243,4,FALSE), VLOOKUP($F821,'Girls CDC 0-20'!$B$2:$F$243,4,FALSE))</f>
        <v>#N/A</v>
      </c>
      <c r="I821" t="e">
        <f>IF($C821="Male",VLOOKUP($F821,'Boys CDC 0-20'!$B$2:$F$243,5,FALSE), VLOOKUP($F821,'Girls CDC 0-20'!$B$2:$F$243,5,FALSE))</f>
        <v>#N/A</v>
      </c>
      <c r="J821" s="9" t="str">
        <f t="shared" si="103"/>
        <v/>
      </c>
      <c r="K821" t="str">
        <f t="shared" si="106"/>
        <v/>
      </c>
      <c r="L821" t="str">
        <f t="shared" si="107"/>
        <v/>
      </c>
      <c r="M821">
        <f>1</f>
        <v>1</v>
      </c>
      <c r="N821" t="e">
        <f>IF(C821="Male",IF($K821&lt;1857,VLOOKUP($K821,'WHO Ht Boys 0-5'!$A$2:$E$1858,4,FALSE), VLOOKUP($L821,'WHO2007HtAgeBoys5-19'!$A$2:$E$169,4,FALSE)),IF($K821&lt;1857,VLOOKUP($K821,'Girls WHO 0-5'!$A$2:$E$1858,4,FALSE), VLOOKUP($L821,'Girls WHO 5-19'!$A$2:$E$169,4,FALSE)))</f>
        <v>#N/A</v>
      </c>
      <c r="O821" t="e">
        <f>IF(C821="Male",IF($K821&lt;1857,VLOOKUP($K821,'WHO Ht Boys 0-5'!$A$2:$E$1858,5,FALSE), VLOOKUP($L821,'WHO2007HtAgeBoys5-19'!$A$2:$E$169,5,FALSE)),IF($K821&lt;1857,VLOOKUP($K821,'Girls WHO 0-5'!$A$2:$E$1858,5,FALSE), VLOOKUP($L821,'Girls WHO 5-19'!$A$2:$E$169,5,FALSE)))</f>
        <v>#N/A</v>
      </c>
      <c r="P821" s="9" t="str">
        <f t="shared" si="102"/>
        <v/>
      </c>
    </row>
    <row r="822" spans="2:16" x14ac:dyDescent="0.3">
      <c r="B822" s="5"/>
      <c r="C822" s="5"/>
      <c r="D822" s="5"/>
      <c r="E822" t="str">
        <f t="shared" si="104"/>
        <v/>
      </c>
      <c r="F822" t="str">
        <f t="shared" si="105"/>
        <v/>
      </c>
      <c r="G822" t="e">
        <f>IF($C822="Male",VLOOKUP($F822,'Boys CDC 0-20'!$B$2:$F$243,3,FALSE), VLOOKUP($F822,'Girls CDC 0-20'!$B$2:$F$243,3,FALSE))</f>
        <v>#N/A</v>
      </c>
      <c r="H822" t="e">
        <f>IF($C822="Male",VLOOKUP($F822,'Boys CDC 0-20'!$B$2:$F$243,4,FALSE), VLOOKUP($F822,'Girls CDC 0-20'!$B$2:$F$243,4,FALSE))</f>
        <v>#N/A</v>
      </c>
      <c r="I822" t="e">
        <f>IF($C822="Male",VLOOKUP($F822,'Boys CDC 0-20'!$B$2:$F$243,5,FALSE), VLOOKUP($F822,'Girls CDC 0-20'!$B$2:$F$243,5,FALSE))</f>
        <v>#N/A</v>
      </c>
      <c r="J822" s="9" t="str">
        <f t="shared" si="103"/>
        <v/>
      </c>
      <c r="K822" t="str">
        <f t="shared" si="106"/>
        <v/>
      </c>
      <c r="L822" t="str">
        <f t="shared" si="107"/>
        <v/>
      </c>
      <c r="M822">
        <f>1</f>
        <v>1</v>
      </c>
      <c r="N822" t="e">
        <f>IF(C822="Male",IF($K822&lt;1857,VLOOKUP($K822,'WHO Ht Boys 0-5'!$A$2:$E$1858,4,FALSE), VLOOKUP($L822,'WHO2007HtAgeBoys5-19'!$A$2:$E$169,4,FALSE)),IF($K822&lt;1857,VLOOKUP($K822,'Girls WHO 0-5'!$A$2:$E$1858,4,FALSE), VLOOKUP($L822,'Girls WHO 5-19'!$A$2:$E$169,4,FALSE)))</f>
        <v>#N/A</v>
      </c>
      <c r="O822" t="e">
        <f>IF(C822="Male",IF($K822&lt;1857,VLOOKUP($K822,'WHO Ht Boys 0-5'!$A$2:$E$1858,5,FALSE), VLOOKUP($L822,'WHO2007HtAgeBoys5-19'!$A$2:$E$169,5,FALSE)),IF($K822&lt;1857,VLOOKUP($K822,'Girls WHO 0-5'!$A$2:$E$1858,5,FALSE), VLOOKUP($L822,'Girls WHO 5-19'!$A$2:$E$169,5,FALSE)))</f>
        <v>#N/A</v>
      </c>
      <c r="P822" s="9" t="str">
        <f t="shared" si="102"/>
        <v/>
      </c>
    </row>
    <row r="823" spans="2:16" x14ac:dyDescent="0.3">
      <c r="B823" s="5"/>
      <c r="C823" s="5"/>
      <c r="D823" s="5"/>
      <c r="E823" t="str">
        <f t="shared" si="104"/>
        <v/>
      </c>
      <c r="F823" t="str">
        <f t="shared" si="105"/>
        <v/>
      </c>
      <c r="G823" t="e">
        <f>IF($C823="Male",VLOOKUP($F823,'Boys CDC 0-20'!$B$2:$F$243,3,FALSE), VLOOKUP($F823,'Girls CDC 0-20'!$B$2:$F$243,3,FALSE))</f>
        <v>#N/A</v>
      </c>
      <c r="H823" t="e">
        <f>IF($C823="Male",VLOOKUP($F823,'Boys CDC 0-20'!$B$2:$F$243,4,FALSE), VLOOKUP($F823,'Girls CDC 0-20'!$B$2:$F$243,4,FALSE))</f>
        <v>#N/A</v>
      </c>
      <c r="I823" t="e">
        <f>IF($C823="Male",VLOOKUP($F823,'Boys CDC 0-20'!$B$2:$F$243,5,FALSE), VLOOKUP($F823,'Girls CDC 0-20'!$B$2:$F$243,5,FALSE))</f>
        <v>#N/A</v>
      </c>
      <c r="J823" s="9" t="str">
        <f t="shared" si="103"/>
        <v/>
      </c>
      <c r="K823" t="str">
        <f t="shared" si="106"/>
        <v/>
      </c>
      <c r="L823" t="str">
        <f t="shared" si="107"/>
        <v/>
      </c>
      <c r="M823">
        <f>1</f>
        <v>1</v>
      </c>
      <c r="N823" t="e">
        <f>IF(C823="Male",IF($K823&lt;1857,VLOOKUP($K823,'WHO Ht Boys 0-5'!$A$2:$E$1858,4,FALSE), VLOOKUP($L823,'WHO2007HtAgeBoys5-19'!$A$2:$E$169,4,FALSE)),IF($K823&lt;1857,VLOOKUP($K823,'Girls WHO 0-5'!$A$2:$E$1858,4,FALSE), VLOOKUP($L823,'Girls WHO 5-19'!$A$2:$E$169,4,FALSE)))</f>
        <v>#N/A</v>
      </c>
      <c r="O823" t="e">
        <f>IF(C823="Male",IF($K823&lt;1857,VLOOKUP($K823,'WHO Ht Boys 0-5'!$A$2:$E$1858,5,FALSE), VLOOKUP($L823,'WHO2007HtAgeBoys5-19'!$A$2:$E$169,5,FALSE)),IF($K823&lt;1857,VLOOKUP($K823,'Girls WHO 0-5'!$A$2:$E$1858,5,FALSE), VLOOKUP($L823,'Girls WHO 5-19'!$A$2:$E$169,5,FALSE)))</f>
        <v>#N/A</v>
      </c>
      <c r="P823" s="9" t="str">
        <f t="shared" si="102"/>
        <v/>
      </c>
    </row>
    <row r="824" spans="2:16" x14ac:dyDescent="0.3">
      <c r="B824" s="5"/>
      <c r="C824" s="5"/>
      <c r="D824" s="5"/>
      <c r="E824" t="str">
        <f t="shared" si="104"/>
        <v/>
      </c>
      <c r="F824" t="str">
        <f t="shared" si="105"/>
        <v/>
      </c>
      <c r="G824" t="e">
        <f>IF($C824="Male",VLOOKUP($F824,'Boys CDC 0-20'!$B$2:$F$243,3,FALSE), VLOOKUP($F824,'Girls CDC 0-20'!$B$2:$F$243,3,FALSE))</f>
        <v>#N/A</v>
      </c>
      <c r="H824" t="e">
        <f>IF($C824="Male",VLOOKUP($F824,'Boys CDC 0-20'!$B$2:$F$243,4,FALSE), VLOOKUP($F824,'Girls CDC 0-20'!$B$2:$F$243,4,FALSE))</f>
        <v>#N/A</v>
      </c>
      <c r="I824" t="e">
        <f>IF($C824="Male",VLOOKUP($F824,'Boys CDC 0-20'!$B$2:$F$243,5,FALSE), VLOOKUP($F824,'Girls CDC 0-20'!$B$2:$F$243,5,FALSE))</f>
        <v>#N/A</v>
      </c>
      <c r="J824" s="9" t="str">
        <f t="shared" si="103"/>
        <v/>
      </c>
      <c r="K824" t="str">
        <f t="shared" si="106"/>
        <v/>
      </c>
      <c r="L824" t="str">
        <f t="shared" si="107"/>
        <v/>
      </c>
      <c r="M824">
        <f>1</f>
        <v>1</v>
      </c>
      <c r="N824" t="e">
        <f>IF(C824="Male",IF($K824&lt;1857,VLOOKUP($K824,'WHO Ht Boys 0-5'!$A$2:$E$1858,4,FALSE), VLOOKUP($L824,'WHO2007HtAgeBoys5-19'!$A$2:$E$169,4,FALSE)),IF($K824&lt;1857,VLOOKUP($K824,'Girls WHO 0-5'!$A$2:$E$1858,4,FALSE), VLOOKUP($L824,'Girls WHO 5-19'!$A$2:$E$169,4,FALSE)))</f>
        <v>#N/A</v>
      </c>
      <c r="O824" t="e">
        <f>IF(C824="Male",IF($K824&lt;1857,VLOOKUP($K824,'WHO Ht Boys 0-5'!$A$2:$E$1858,5,FALSE), VLOOKUP($L824,'WHO2007HtAgeBoys5-19'!$A$2:$E$169,5,FALSE)),IF($K824&lt;1857,VLOOKUP($K824,'Girls WHO 0-5'!$A$2:$E$1858,5,FALSE), VLOOKUP($L824,'Girls WHO 5-19'!$A$2:$E$169,5,FALSE)))</f>
        <v>#N/A</v>
      </c>
      <c r="P824" s="9" t="str">
        <f t="shared" si="102"/>
        <v/>
      </c>
    </row>
    <row r="825" spans="2:16" x14ac:dyDescent="0.3">
      <c r="B825" s="5"/>
      <c r="C825" s="5"/>
      <c r="D825" s="5"/>
      <c r="E825" t="str">
        <f t="shared" si="104"/>
        <v/>
      </c>
      <c r="F825" t="str">
        <f t="shared" si="105"/>
        <v/>
      </c>
      <c r="G825" t="e">
        <f>IF($C825="Male",VLOOKUP($F825,'Boys CDC 0-20'!$B$2:$F$243,3,FALSE), VLOOKUP($F825,'Girls CDC 0-20'!$B$2:$F$243,3,FALSE))</f>
        <v>#N/A</v>
      </c>
      <c r="H825" t="e">
        <f>IF($C825="Male",VLOOKUP($F825,'Boys CDC 0-20'!$B$2:$F$243,4,FALSE), VLOOKUP($F825,'Girls CDC 0-20'!$B$2:$F$243,4,FALSE))</f>
        <v>#N/A</v>
      </c>
      <c r="I825" t="e">
        <f>IF($C825="Male",VLOOKUP($F825,'Boys CDC 0-20'!$B$2:$F$243,5,FALSE), VLOOKUP($F825,'Girls CDC 0-20'!$B$2:$F$243,5,FALSE))</f>
        <v>#N/A</v>
      </c>
      <c r="J825" s="9" t="str">
        <f t="shared" si="103"/>
        <v/>
      </c>
      <c r="K825" t="str">
        <f t="shared" si="106"/>
        <v/>
      </c>
      <c r="L825" t="str">
        <f t="shared" si="107"/>
        <v/>
      </c>
      <c r="M825">
        <f>1</f>
        <v>1</v>
      </c>
      <c r="N825" t="e">
        <f>IF(C825="Male",IF($K825&lt;1857,VLOOKUP($K825,'WHO Ht Boys 0-5'!$A$2:$E$1858,4,FALSE), VLOOKUP($L825,'WHO2007HtAgeBoys5-19'!$A$2:$E$169,4,FALSE)),IF($K825&lt;1857,VLOOKUP($K825,'Girls WHO 0-5'!$A$2:$E$1858,4,FALSE), VLOOKUP($L825,'Girls WHO 5-19'!$A$2:$E$169,4,FALSE)))</f>
        <v>#N/A</v>
      </c>
      <c r="O825" t="e">
        <f>IF(C825="Male",IF($K825&lt;1857,VLOOKUP($K825,'WHO Ht Boys 0-5'!$A$2:$E$1858,5,FALSE), VLOOKUP($L825,'WHO2007HtAgeBoys5-19'!$A$2:$E$169,5,FALSE)),IF($K825&lt;1857,VLOOKUP($K825,'Girls WHO 0-5'!$A$2:$E$1858,5,FALSE), VLOOKUP($L825,'Girls WHO 5-19'!$A$2:$E$169,5,FALSE)))</f>
        <v>#N/A</v>
      </c>
      <c r="P825" s="9" t="str">
        <f t="shared" si="102"/>
        <v/>
      </c>
    </row>
    <row r="826" spans="2:16" x14ac:dyDescent="0.3">
      <c r="B826" s="5"/>
      <c r="C826" s="5"/>
      <c r="D826" s="5"/>
      <c r="E826" t="str">
        <f t="shared" si="104"/>
        <v/>
      </c>
      <c r="F826" t="str">
        <f t="shared" si="105"/>
        <v/>
      </c>
      <c r="G826" t="e">
        <f>IF($C826="Male",VLOOKUP($F826,'Boys CDC 0-20'!$B$2:$F$243,3,FALSE), VLOOKUP($F826,'Girls CDC 0-20'!$B$2:$F$243,3,FALSE))</f>
        <v>#N/A</v>
      </c>
      <c r="H826" t="e">
        <f>IF($C826="Male",VLOOKUP($F826,'Boys CDC 0-20'!$B$2:$F$243,4,FALSE), VLOOKUP($F826,'Girls CDC 0-20'!$B$2:$F$243,4,FALSE))</f>
        <v>#N/A</v>
      </c>
      <c r="I826" t="e">
        <f>IF($C826="Male",VLOOKUP($F826,'Boys CDC 0-20'!$B$2:$F$243,5,FALSE), VLOOKUP($F826,'Girls CDC 0-20'!$B$2:$F$243,5,FALSE))</f>
        <v>#N/A</v>
      </c>
      <c r="J826" s="9" t="str">
        <f t="shared" si="103"/>
        <v/>
      </c>
      <c r="K826" t="str">
        <f t="shared" si="106"/>
        <v/>
      </c>
      <c r="L826" t="str">
        <f t="shared" si="107"/>
        <v/>
      </c>
      <c r="M826">
        <f>1</f>
        <v>1</v>
      </c>
      <c r="N826" t="e">
        <f>IF(C826="Male",IF($K826&lt;1857,VLOOKUP($K826,'WHO Ht Boys 0-5'!$A$2:$E$1858,4,FALSE), VLOOKUP($L826,'WHO2007HtAgeBoys5-19'!$A$2:$E$169,4,FALSE)),IF($K826&lt;1857,VLOOKUP($K826,'Girls WHO 0-5'!$A$2:$E$1858,4,FALSE), VLOOKUP($L826,'Girls WHO 5-19'!$A$2:$E$169,4,FALSE)))</f>
        <v>#N/A</v>
      </c>
      <c r="O826" t="e">
        <f>IF(C826="Male",IF($K826&lt;1857,VLOOKUP($K826,'WHO Ht Boys 0-5'!$A$2:$E$1858,5,FALSE), VLOOKUP($L826,'WHO2007HtAgeBoys5-19'!$A$2:$E$169,5,FALSE)),IF($K826&lt;1857,VLOOKUP($K826,'Girls WHO 0-5'!$A$2:$E$1858,5,FALSE), VLOOKUP($L826,'Girls WHO 5-19'!$A$2:$E$169,5,FALSE)))</f>
        <v>#N/A</v>
      </c>
      <c r="P826" s="9" t="str">
        <f t="shared" si="102"/>
        <v/>
      </c>
    </row>
    <row r="827" spans="2:16" x14ac:dyDescent="0.3">
      <c r="B827" s="5"/>
      <c r="C827" s="5"/>
      <c r="D827" s="5"/>
      <c r="E827" t="str">
        <f t="shared" si="104"/>
        <v/>
      </c>
      <c r="F827" t="str">
        <f t="shared" si="105"/>
        <v/>
      </c>
      <c r="G827" t="e">
        <f>IF($C827="Male",VLOOKUP($F827,'Boys CDC 0-20'!$B$2:$F$243,3,FALSE), VLOOKUP($F827,'Girls CDC 0-20'!$B$2:$F$243,3,FALSE))</f>
        <v>#N/A</v>
      </c>
      <c r="H827" t="e">
        <f>IF($C827="Male",VLOOKUP($F827,'Boys CDC 0-20'!$B$2:$F$243,4,FALSE), VLOOKUP($F827,'Girls CDC 0-20'!$B$2:$F$243,4,FALSE))</f>
        <v>#N/A</v>
      </c>
      <c r="I827" t="e">
        <f>IF($C827="Male",VLOOKUP($F827,'Boys CDC 0-20'!$B$2:$F$243,5,FALSE), VLOOKUP($F827,'Girls CDC 0-20'!$B$2:$F$243,5,FALSE))</f>
        <v>#N/A</v>
      </c>
      <c r="J827" s="9" t="str">
        <f t="shared" si="103"/>
        <v/>
      </c>
      <c r="K827" t="str">
        <f t="shared" si="106"/>
        <v/>
      </c>
      <c r="L827" t="str">
        <f t="shared" si="107"/>
        <v/>
      </c>
      <c r="M827">
        <f>1</f>
        <v>1</v>
      </c>
      <c r="N827" t="e">
        <f>IF(C827="Male",IF($K827&lt;1857,VLOOKUP($K827,'WHO Ht Boys 0-5'!$A$2:$E$1858,4,FALSE), VLOOKUP($L827,'WHO2007HtAgeBoys5-19'!$A$2:$E$169,4,FALSE)),IF($K827&lt;1857,VLOOKUP($K827,'Girls WHO 0-5'!$A$2:$E$1858,4,FALSE), VLOOKUP($L827,'Girls WHO 5-19'!$A$2:$E$169,4,FALSE)))</f>
        <v>#N/A</v>
      </c>
      <c r="O827" t="e">
        <f>IF(C827="Male",IF($K827&lt;1857,VLOOKUP($K827,'WHO Ht Boys 0-5'!$A$2:$E$1858,5,FALSE), VLOOKUP($L827,'WHO2007HtAgeBoys5-19'!$A$2:$E$169,5,FALSE)),IF($K827&lt;1857,VLOOKUP($K827,'Girls WHO 0-5'!$A$2:$E$1858,5,FALSE), VLOOKUP($L827,'Girls WHO 5-19'!$A$2:$E$169,5,FALSE)))</f>
        <v>#N/A</v>
      </c>
      <c r="P827" s="9" t="str">
        <f t="shared" si="102"/>
        <v/>
      </c>
    </row>
    <row r="828" spans="2:16" x14ac:dyDescent="0.3">
      <c r="B828" s="5"/>
      <c r="C828" s="5"/>
      <c r="D828" s="5"/>
      <c r="E828" t="str">
        <f t="shared" si="104"/>
        <v/>
      </c>
      <c r="F828" t="str">
        <f t="shared" si="105"/>
        <v/>
      </c>
      <c r="G828" t="e">
        <f>IF($C828="Male",VLOOKUP($F828,'Boys CDC 0-20'!$B$2:$F$243,3,FALSE), VLOOKUP($F828,'Girls CDC 0-20'!$B$2:$F$243,3,FALSE))</f>
        <v>#N/A</v>
      </c>
      <c r="H828" t="e">
        <f>IF($C828="Male",VLOOKUP($F828,'Boys CDC 0-20'!$B$2:$F$243,4,FALSE), VLOOKUP($F828,'Girls CDC 0-20'!$B$2:$F$243,4,FALSE))</f>
        <v>#N/A</v>
      </c>
      <c r="I828" t="e">
        <f>IF($C828="Male",VLOOKUP($F828,'Boys CDC 0-20'!$B$2:$F$243,5,FALSE), VLOOKUP($F828,'Girls CDC 0-20'!$B$2:$F$243,5,FALSE))</f>
        <v>#N/A</v>
      </c>
      <c r="J828" s="9" t="str">
        <f t="shared" si="103"/>
        <v/>
      </c>
      <c r="K828" t="str">
        <f t="shared" si="106"/>
        <v/>
      </c>
      <c r="L828" t="str">
        <f t="shared" si="107"/>
        <v/>
      </c>
      <c r="M828">
        <f>1</f>
        <v>1</v>
      </c>
      <c r="N828" t="e">
        <f>IF(C828="Male",IF($K828&lt;1857,VLOOKUP($K828,'WHO Ht Boys 0-5'!$A$2:$E$1858,4,FALSE), VLOOKUP($L828,'WHO2007HtAgeBoys5-19'!$A$2:$E$169,4,FALSE)),IF($K828&lt;1857,VLOOKUP($K828,'Girls WHO 0-5'!$A$2:$E$1858,4,FALSE), VLOOKUP($L828,'Girls WHO 5-19'!$A$2:$E$169,4,FALSE)))</f>
        <v>#N/A</v>
      </c>
      <c r="O828" t="e">
        <f>IF(C828="Male",IF($K828&lt;1857,VLOOKUP($K828,'WHO Ht Boys 0-5'!$A$2:$E$1858,5,FALSE), VLOOKUP($L828,'WHO2007HtAgeBoys5-19'!$A$2:$E$169,5,FALSE)),IF($K828&lt;1857,VLOOKUP($K828,'Girls WHO 0-5'!$A$2:$E$1858,5,FALSE), VLOOKUP($L828,'Girls WHO 5-19'!$A$2:$E$169,5,FALSE)))</f>
        <v>#N/A</v>
      </c>
      <c r="P828" s="9" t="str">
        <f t="shared" si="102"/>
        <v/>
      </c>
    </row>
    <row r="829" spans="2:16" x14ac:dyDescent="0.3">
      <c r="B829" s="5"/>
      <c r="C829" s="5"/>
      <c r="D829" s="5"/>
      <c r="E829" t="str">
        <f t="shared" si="104"/>
        <v/>
      </c>
      <c r="F829" t="str">
        <f t="shared" si="105"/>
        <v/>
      </c>
      <c r="G829" t="e">
        <f>IF($C829="Male",VLOOKUP($F829,'Boys CDC 0-20'!$B$2:$F$243,3,FALSE), VLOOKUP($F829,'Girls CDC 0-20'!$B$2:$F$243,3,FALSE))</f>
        <v>#N/A</v>
      </c>
      <c r="H829" t="e">
        <f>IF($C829="Male",VLOOKUP($F829,'Boys CDC 0-20'!$B$2:$F$243,4,FALSE), VLOOKUP($F829,'Girls CDC 0-20'!$B$2:$F$243,4,FALSE))</f>
        <v>#N/A</v>
      </c>
      <c r="I829" t="e">
        <f>IF($C829="Male",VLOOKUP($F829,'Boys CDC 0-20'!$B$2:$F$243,5,FALSE), VLOOKUP($F829,'Girls CDC 0-20'!$B$2:$F$243,5,FALSE))</f>
        <v>#N/A</v>
      </c>
      <c r="J829" s="9" t="str">
        <f t="shared" si="103"/>
        <v/>
      </c>
      <c r="K829" t="str">
        <f t="shared" si="106"/>
        <v/>
      </c>
      <c r="L829" t="str">
        <f t="shared" si="107"/>
        <v/>
      </c>
      <c r="M829">
        <f>1</f>
        <v>1</v>
      </c>
      <c r="N829" t="e">
        <f>IF(C829="Male",IF($K829&lt;1857,VLOOKUP($K829,'WHO Ht Boys 0-5'!$A$2:$E$1858,4,FALSE), VLOOKUP($L829,'WHO2007HtAgeBoys5-19'!$A$2:$E$169,4,FALSE)),IF($K829&lt;1857,VLOOKUP($K829,'Girls WHO 0-5'!$A$2:$E$1858,4,FALSE), VLOOKUP($L829,'Girls WHO 5-19'!$A$2:$E$169,4,FALSE)))</f>
        <v>#N/A</v>
      </c>
      <c r="O829" t="e">
        <f>IF(C829="Male",IF($K829&lt;1857,VLOOKUP($K829,'WHO Ht Boys 0-5'!$A$2:$E$1858,5,FALSE), VLOOKUP($L829,'WHO2007HtAgeBoys5-19'!$A$2:$E$169,5,FALSE)),IF($K829&lt;1857,VLOOKUP($K829,'Girls WHO 0-5'!$A$2:$E$1858,5,FALSE), VLOOKUP($L829,'Girls WHO 5-19'!$A$2:$E$169,5,FALSE)))</f>
        <v>#N/A</v>
      </c>
      <c r="P829" s="9" t="str">
        <f t="shared" si="102"/>
        <v/>
      </c>
    </row>
    <row r="830" spans="2:16" x14ac:dyDescent="0.3">
      <c r="B830" s="5"/>
      <c r="C830" s="5"/>
      <c r="D830" s="5"/>
      <c r="E830" t="str">
        <f t="shared" si="104"/>
        <v/>
      </c>
      <c r="F830" t="str">
        <f t="shared" si="105"/>
        <v/>
      </c>
      <c r="G830" t="e">
        <f>IF($C830="Male",VLOOKUP($F830,'Boys CDC 0-20'!$B$2:$F$243,3,FALSE), VLOOKUP($F830,'Girls CDC 0-20'!$B$2:$F$243,3,FALSE))</f>
        <v>#N/A</v>
      </c>
      <c r="H830" t="e">
        <f>IF($C830="Male",VLOOKUP($F830,'Boys CDC 0-20'!$B$2:$F$243,4,FALSE), VLOOKUP($F830,'Girls CDC 0-20'!$B$2:$F$243,4,FALSE))</f>
        <v>#N/A</v>
      </c>
      <c r="I830" t="e">
        <f>IF($C830="Male",VLOOKUP($F830,'Boys CDC 0-20'!$B$2:$F$243,5,FALSE), VLOOKUP($F830,'Girls CDC 0-20'!$B$2:$F$243,5,FALSE))</f>
        <v>#N/A</v>
      </c>
      <c r="J830" s="9" t="str">
        <f t="shared" si="103"/>
        <v/>
      </c>
      <c r="K830" t="str">
        <f t="shared" si="106"/>
        <v/>
      </c>
      <c r="L830" t="str">
        <f t="shared" si="107"/>
        <v/>
      </c>
      <c r="M830">
        <f>1</f>
        <v>1</v>
      </c>
      <c r="N830" t="e">
        <f>IF(C830="Male",IF($K830&lt;1857,VLOOKUP($K830,'WHO Ht Boys 0-5'!$A$2:$E$1858,4,FALSE), VLOOKUP($L830,'WHO2007HtAgeBoys5-19'!$A$2:$E$169,4,FALSE)),IF($K830&lt;1857,VLOOKUP($K830,'Girls WHO 0-5'!$A$2:$E$1858,4,FALSE), VLOOKUP($L830,'Girls WHO 5-19'!$A$2:$E$169,4,FALSE)))</f>
        <v>#N/A</v>
      </c>
      <c r="O830" t="e">
        <f>IF(C830="Male",IF($K830&lt;1857,VLOOKUP($K830,'WHO Ht Boys 0-5'!$A$2:$E$1858,5,FALSE), VLOOKUP($L830,'WHO2007HtAgeBoys5-19'!$A$2:$E$169,5,FALSE)),IF($K830&lt;1857,VLOOKUP($K830,'Girls WHO 0-5'!$A$2:$E$1858,5,FALSE), VLOOKUP($L830,'Girls WHO 5-19'!$A$2:$E$169,5,FALSE)))</f>
        <v>#N/A</v>
      </c>
      <c r="P830" s="9" t="str">
        <f t="shared" si="102"/>
        <v/>
      </c>
    </row>
    <row r="831" spans="2:16" x14ac:dyDescent="0.3">
      <c r="B831" s="5"/>
      <c r="C831" s="5"/>
      <c r="D831" s="5"/>
      <c r="E831" t="str">
        <f t="shared" si="104"/>
        <v/>
      </c>
      <c r="F831" t="str">
        <f t="shared" si="105"/>
        <v/>
      </c>
      <c r="G831" t="e">
        <f>IF($C831="Male",VLOOKUP($F831,'Boys CDC 0-20'!$B$2:$F$243,3,FALSE), VLOOKUP($F831,'Girls CDC 0-20'!$B$2:$F$243,3,FALSE))</f>
        <v>#N/A</v>
      </c>
      <c r="H831" t="e">
        <f>IF($C831="Male",VLOOKUP($F831,'Boys CDC 0-20'!$B$2:$F$243,4,FALSE), VLOOKUP($F831,'Girls CDC 0-20'!$B$2:$F$243,4,FALSE))</f>
        <v>#N/A</v>
      </c>
      <c r="I831" t="e">
        <f>IF($C831="Male",VLOOKUP($F831,'Boys CDC 0-20'!$B$2:$F$243,5,FALSE), VLOOKUP($F831,'Girls CDC 0-20'!$B$2:$F$243,5,FALSE))</f>
        <v>#N/A</v>
      </c>
      <c r="J831" s="9" t="str">
        <f t="shared" si="103"/>
        <v/>
      </c>
      <c r="K831" t="str">
        <f t="shared" si="106"/>
        <v/>
      </c>
      <c r="L831" t="str">
        <f t="shared" si="107"/>
        <v/>
      </c>
      <c r="M831">
        <f>1</f>
        <v>1</v>
      </c>
      <c r="N831" t="e">
        <f>IF(C831="Male",IF($K831&lt;1857,VLOOKUP($K831,'WHO Ht Boys 0-5'!$A$2:$E$1858,4,FALSE), VLOOKUP($L831,'WHO2007HtAgeBoys5-19'!$A$2:$E$169,4,FALSE)),IF($K831&lt;1857,VLOOKUP($K831,'Girls WHO 0-5'!$A$2:$E$1858,4,FALSE), VLOOKUP($L831,'Girls WHO 5-19'!$A$2:$E$169,4,FALSE)))</f>
        <v>#N/A</v>
      </c>
      <c r="O831" t="e">
        <f>IF(C831="Male",IF($K831&lt;1857,VLOOKUP($K831,'WHO Ht Boys 0-5'!$A$2:$E$1858,5,FALSE), VLOOKUP($L831,'WHO2007HtAgeBoys5-19'!$A$2:$E$169,5,FALSE)),IF($K831&lt;1857,VLOOKUP($K831,'Girls WHO 0-5'!$A$2:$E$1858,5,FALSE), VLOOKUP($L831,'Girls WHO 5-19'!$A$2:$E$169,5,FALSE)))</f>
        <v>#N/A</v>
      </c>
      <c r="P831" s="9" t="str">
        <f t="shared" si="102"/>
        <v/>
      </c>
    </row>
    <row r="832" spans="2:16" x14ac:dyDescent="0.3">
      <c r="B832" s="5"/>
      <c r="C832" s="5"/>
      <c r="D832" s="5"/>
      <c r="E832" t="str">
        <f t="shared" si="104"/>
        <v/>
      </c>
      <c r="F832" t="str">
        <f t="shared" si="105"/>
        <v/>
      </c>
      <c r="G832" t="e">
        <f>IF($C832="Male",VLOOKUP($F832,'Boys CDC 0-20'!$B$2:$F$243,3,FALSE), VLOOKUP($F832,'Girls CDC 0-20'!$B$2:$F$243,3,FALSE))</f>
        <v>#N/A</v>
      </c>
      <c r="H832" t="e">
        <f>IF($C832="Male",VLOOKUP($F832,'Boys CDC 0-20'!$B$2:$F$243,4,FALSE), VLOOKUP($F832,'Girls CDC 0-20'!$B$2:$F$243,4,FALSE))</f>
        <v>#N/A</v>
      </c>
      <c r="I832" t="e">
        <f>IF($C832="Male",VLOOKUP($F832,'Boys CDC 0-20'!$B$2:$F$243,5,FALSE), VLOOKUP($F832,'Girls CDC 0-20'!$B$2:$F$243,5,FALSE))</f>
        <v>#N/A</v>
      </c>
      <c r="J832" s="9" t="str">
        <f t="shared" si="103"/>
        <v/>
      </c>
      <c r="K832" t="str">
        <f t="shared" si="106"/>
        <v/>
      </c>
      <c r="L832" t="str">
        <f t="shared" si="107"/>
        <v/>
      </c>
      <c r="M832">
        <f>1</f>
        <v>1</v>
      </c>
      <c r="N832" t="e">
        <f>IF(C832="Male",IF($K832&lt;1857,VLOOKUP($K832,'WHO Ht Boys 0-5'!$A$2:$E$1858,4,FALSE), VLOOKUP($L832,'WHO2007HtAgeBoys5-19'!$A$2:$E$169,4,FALSE)),IF($K832&lt;1857,VLOOKUP($K832,'Girls WHO 0-5'!$A$2:$E$1858,4,FALSE), VLOOKUP($L832,'Girls WHO 5-19'!$A$2:$E$169,4,FALSE)))</f>
        <v>#N/A</v>
      </c>
      <c r="O832" t="e">
        <f>IF(C832="Male",IF($K832&lt;1857,VLOOKUP($K832,'WHO Ht Boys 0-5'!$A$2:$E$1858,5,FALSE), VLOOKUP($L832,'WHO2007HtAgeBoys5-19'!$A$2:$E$169,5,FALSE)),IF($K832&lt;1857,VLOOKUP($K832,'Girls WHO 0-5'!$A$2:$E$1858,5,FALSE), VLOOKUP($L832,'Girls WHO 5-19'!$A$2:$E$169,5,FALSE)))</f>
        <v>#N/A</v>
      </c>
      <c r="P832" s="9" t="str">
        <f t="shared" si="102"/>
        <v/>
      </c>
    </row>
    <row r="833" spans="2:16" x14ac:dyDescent="0.3">
      <c r="B833" s="5"/>
      <c r="C833" s="5"/>
      <c r="D833" s="5"/>
      <c r="E833" t="str">
        <f t="shared" si="104"/>
        <v/>
      </c>
      <c r="F833" t="str">
        <f t="shared" si="105"/>
        <v/>
      </c>
      <c r="G833" t="e">
        <f>IF($C833="Male",VLOOKUP($F833,'Boys CDC 0-20'!$B$2:$F$243,3,FALSE), VLOOKUP($F833,'Girls CDC 0-20'!$B$2:$F$243,3,FALSE))</f>
        <v>#N/A</v>
      </c>
      <c r="H833" t="e">
        <f>IF($C833="Male",VLOOKUP($F833,'Boys CDC 0-20'!$B$2:$F$243,4,FALSE), VLOOKUP($F833,'Girls CDC 0-20'!$B$2:$F$243,4,FALSE))</f>
        <v>#N/A</v>
      </c>
      <c r="I833" t="e">
        <f>IF($C833="Male",VLOOKUP($F833,'Boys CDC 0-20'!$B$2:$F$243,5,FALSE), VLOOKUP($F833,'Girls CDC 0-20'!$B$2:$F$243,5,FALSE))</f>
        <v>#N/A</v>
      </c>
      <c r="J833" s="9" t="str">
        <f t="shared" si="103"/>
        <v/>
      </c>
      <c r="K833" t="str">
        <f t="shared" si="106"/>
        <v/>
      </c>
      <c r="L833" t="str">
        <f t="shared" si="107"/>
        <v/>
      </c>
      <c r="M833">
        <f>1</f>
        <v>1</v>
      </c>
      <c r="N833" t="e">
        <f>IF(C833="Male",IF($K833&lt;1857,VLOOKUP($K833,'WHO Ht Boys 0-5'!$A$2:$E$1858,4,FALSE), VLOOKUP($L833,'WHO2007HtAgeBoys5-19'!$A$2:$E$169,4,FALSE)),IF($K833&lt;1857,VLOOKUP($K833,'Girls WHO 0-5'!$A$2:$E$1858,4,FALSE), VLOOKUP($L833,'Girls WHO 5-19'!$A$2:$E$169,4,FALSE)))</f>
        <v>#N/A</v>
      </c>
      <c r="O833" t="e">
        <f>IF(C833="Male",IF($K833&lt;1857,VLOOKUP($K833,'WHO Ht Boys 0-5'!$A$2:$E$1858,5,FALSE), VLOOKUP($L833,'WHO2007HtAgeBoys5-19'!$A$2:$E$169,5,FALSE)),IF($K833&lt;1857,VLOOKUP($K833,'Girls WHO 0-5'!$A$2:$E$1858,5,FALSE), VLOOKUP($L833,'Girls WHO 5-19'!$A$2:$E$169,5,FALSE)))</f>
        <v>#N/A</v>
      </c>
      <c r="P833" s="9" t="str">
        <f t="shared" si="102"/>
        <v/>
      </c>
    </row>
    <row r="834" spans="2:16" x14ac:dyDescent="0.3">
      <c r="B834" s="5"/>
      <c r="C834" s="5"/>
      <c r="D834" s="5"/>
      <c r="E834" t="str">
        <f t="shared" si="104"/>
        <v/>
      </c>
      <c r="F834" t="str">
        <f t="shared" si="105"/>
        <v/>
      </c>
      <c r="G834" t="e">
        <f>IF($C834="Male",VLOOKUP($F834,'Boys CDC 0-20'!$B$2:$F$243,3,FALSE), VLOOKUP($F834,'Girls CDC 0-20'!$B$2:$F$243,3,FALSE))</f>
        <v>#N/A</v>
      </c>
      <c r="H834" t="e">
        <f>IF($C834="Male",VLOOKUP($F834,'Boys CDC 0-20'!$B$2:$F$243,4,FALSE), VLOOKUP($F834,'Girls CDC 0-20'!$B$2:$F$243,4,FALSE))</f>
        <v>#N/A</v>
      </c>
      <c r="I834" t="e">
        <f>IF($C834="Male",VLOOKUP($F834,'Boys CDC 0-20'!$B$2:$F$243,5,FALSE), VLOOKUP($F834,'Girls CDC 0-20'!$B$2:$F$243,5,FALSE))</f>
        <v>#N/A</v>
      </c>
      <c r="J834" s="9" t="str">
        <f t="shared" si="103"/>
        <v/>
      </c>
      <c r="K834" t="str">
        <f t="shared" si="106"/>
        <v/>
      </c>
      <c r="L834" t="str">
        <f t="shared" si="107"/>
        <v/>
      </c>
      <c r="M834">
        <f>1</f>
        <v>1</v>
      </c>
      <c r="N834" t="e">
        <f>IF(C834="Male",IF($K834&lt;1857,VLOOKUP($K834,'WHO Ht Boys 0-5'!$A$2:$E$1858,4,FALSE), VLOOKUP($L834,'WHO2007HtAgeBoys5-19'!$A$2:$E$169,4,FALSE)),IF($K834&lt;1857,VLOOKUP($K834,'Girls WHO 0-5'!$A$2:$E$1858,4,FALSE), VLOOKUP($L834,'Girls WHO 5-19'!$A$2:$E$169,4,FALSE)))</f>
        <v>#N/A</v>
      </c>
      <c r="O834" t="e">
        <f>IF(C834="Male",IF($K834&lt;1857,VLOOKUP($K834,'WHO Ht Boys 0-5'!$A$2:$E$1858,5,FALSE), VLOOKUP($L834,'WHO2007HtAgeBoys5-19'!$A$2:$E$169,5,FALSE)),IF($K834&lt;1857,VLOOKUP($K834,'Girls WHO 0-5'!$A$2:$E$1858,5,FALSE), VLOOKUP($L834,'Girls WHO 5-19'!$A$2:$E$169,5,FALSE)))</f>
        <v>#N/A</v>
      </c>
      <c r="P834" s="9" t="str">
        <f t="shared" si="102"/>
        <v/>
      </c>
    </row>
    <row r="835" spans="2:16" x14ac:dyDescent="0.3">
      <c r="B835" s="5"/>
      <c r="C835" s="5"/>
      <c r="D835" s="5"/>
      <c r="E835" t="str">
        <f t="shared" si="104"/>
        <v/>
      </c>
      <c r="F835" t="str">
        <f t="shared" si="105"/>
        <v/>
      </c>
      <c r="G835" t="e">
        <f>IF($C835="Male",VLOOKUP($F835,'Boys CDC 0-20'!$B$2:$F$243,3,FALSE), VLOOKUP($F835,'Girls CDC 0-20'!$B$2:$F$243,3,FALSE))</f>
        <v>#N/A</v>
      </c>
      <c r="H835" t="e">
        <f>IF($C835="Male",VLOOKUP($F835,'Boys CDC 0-20'!$B$2:$F$243,4,FALSE), VLOOKUP($F835,'Girls CDC 0-20'!$B$2:$F$243,4,FALSE))</f>
        <v>#N/A</v>
      </c>
      <c r="I835" t="e">
        <f>IF($C835="Male",VLOOKUP($F835,'Boys CDC 0-20'!$B$2:$F$243,5,FALSE), VLOOKUP($F835,'Girls CDC 0-20'!$B$2:$F$243,5,FALSE))</f>
        <v>#N/A</v>
      </c>
      <c r="J835" s="9" t="str">
        <f t="shared" si="103"/>
        <v/>
      </c>
      <c r="K835" t="str">
        <f t="shared" si="106"/>
        <v/>
      </c>
      <c r="L835" t="str">
        <f t="shared" si="107"/>
        <v/>
      </c>
      <c r="M835">
        <f>1</f>
        <v>1</v>
      </c>
      <c r="N835" t="e">
        <f>IF(C835="Male",IF($K835&lt;1857,VLOOKUP($K835,'WHO Ht Boys 0-5'!$A$2:$E$1858,4,FALSE), VLOOKUP($L835,'WHO2007HtAgeBoys5-19'!$A$2:$E$169,4,FALSE)),IF($K835&lt;1857,VLOOKUP($K835,'Girls WHO 0-5'!$A$2:$E$1858,4,FALSE), VLOOKUP($L835,'Girls WHO 5-19'!$A$2:$E$169,4,FALSE)))</f>
        <v>#N/A</v>
      </c>
      <c r="O835" t="e">
        <f>IF(C835="Male",IF($K835&lt;1857,VLOOKUP($K835,'WHO Ht Boys 0-5'!$A$2:$E$1858,5,FALSE), VLOOKUP($L835,'WHO2007HtAgeBoys5-19'!$A$2:$E$169,5,FALSE)),IF($K835&lt;1857,VLOOKUP($K835,'Girls WHO 0-5'!$A$2:$E$1858,5,FALSE), VLOOKUP($L835,'Girls WHO 5-19'!$A$2:$E$169,5,FALSE)))</f>
        <v>#N/A</v>
      </c>
      <c r="P835" s="9" t="str">
        <f t="shared" ref="P835:P898" si="108">IF(OR(B835="",C835="", D835=""),"",(((D835/N835)^M835)-1)/(M835*O835))</f>
        <v/>
      </c>
    </row>
    <row r="836" spans="2:16" x14ac:dyDescent="0.3">
      <c r="B836" s="5"/>
      <c r="C836" s="5"/>
      <c r="D836" s="5"/>
      <c r="E836" t="str">
        <f t="shared" si="104"/>
        <v/>
      </c>
      <c r="F836" t="str">
        <f t="shared" si="105"/>
        <v/>
      </c>
      <c r="G836" t="e">
        <f>IF($C836="Male",VLOOKUP($F836,'Boys CDC 0-20'!$B$2:$F$243,3,FALSE), VLOOKUP($F836,'Girls CDC 0-20'!$B$2:$F$243,3,FALSE))</f>
        <v>#N/A</v>
      </c>
      <c r="H836" t="e">
        <f>IF($C836="Male",VLOOKUP($F836,'Boys CDC 0-20'!$B$2:$F$243,4,FALSE), VLOOKUP($F836,'Girls CDC 0-20'!$B$2:$F$243,4,FALSE))</f>
        <v>#N/A</v>
      </c>
      <c r="I836" t="e">
        <f>IF($C836="Male",VLOOKUP($F836,'Boys CDC 0-20'!$B$2:$F$243,5,FALSE), VLOOKUP($F836,'Girls CDC 0-20'!$B$2:$F$243,5,FALSE))</f>
        <v>#N/A</v>
      </c>
      <c r="J836" s="9" t="str">
        <f t="shared" si="103"/>
        <v/>
      </c>
      <c r="K836" t="str">
        <f t="shared" si="106"/>
        <v/>
      </c>
      <c r="L836" t="str">
        <f t="shared" si="107"/>
        <v/>
      </c>
      <c r="M836">
        <f>1</f>
        <v>1</v>
      </c>
      <c r="N836" t="e">
        <f>IF(C836="Male",IF($K836&lt;1857,VLOOKUP($K836,'WHO Ht Boys 0-5'!$A$2:$E$1858,4,FALSE), VLOOKUP($L836,'WHO2007HtAgeBoys5-19'!$A$2:$E$169,4,FALSE)),IF($K836&lt;1857,VLOOKUP($K836,'Girls WHO 0-5'!$A$2:$E$1858,4,FALSE), VLOOKUP($L836,'Girls WHO 5-19'!$A$2:$E$169,4,FALSE)))</f>
        <v>#N/A</v>
      </c>
      <c r="O836" t="e">
        <f>IF(C836="Male",IF($K836&lt;1857,VLOOKUP($K836,'WHO Ht Boys 0-5'!$A$2:$E$1858,5,FALSE), VLOOKUP($L836,'WHO2007HtAgeBoys5-19'!$A$2:$E$169,5,FALSE)),IF($K836&lt;1857,VLOOKUP($K836,'Girls WHO 0-5'!$A$2:$E$1858,5,FALSE), VLOOKUP($L836,'Girls WHO 5-19'!$A$2:$E$169,5,FALSE)))</f>
        <v>#N/A</v>
      </c>
      <c r="P836" s="9" t="str">
        <f t="shared" si="108"/>
        <v/>
      </c>
    </row>
    <row r="837" spans="2:16" x14ac:dyDescent="0.3">
      <c r="B837" s="5"/>
      <c r="C837" s="5"/>
      <c r="D837" s="5"/>
      <c r="E837" t="str">
        <f t="shared" si="104"/>
        <v/>
      </c>
      <c r="F837" t="str">
        <f t="shared" si="105"/>
        <v/>
      </c>
      <c r="G837" t="e">
        <f>IF($C837="Male",VLOOKUP($F837,'Boys CDC 0-20'!$B$2:$F$243,3,FALSE), VLOOKUP($F837,'Girls CDC 0-20'!$B$2:$F$243,3,FALSE))</f>
        <v>#N/A</v>
      </c>
      <c r="H837" t="e">
        <f>IF($C837="Male",VLOOKUP($F837,'Boys CDC 0-20'!$B$2:$F$243,4,FALSE), VLOOKUP($F837,'Girls CDC 0-20'!$B$2:$F$243,4,FALSE))</f>
        <v>#N/A</v>
      </c>
      <c r="I837" t="e">
        <f>IF($C837="Male",VLOOKUP($F837,'Boys CDC 0-20'!$B$2:$F$243,5,FALSE), VLOOKUP($F837,'Girls CDC 0-20'!$B$2:$F$243,5,FALSE))</f>
        <v>#N/A</v>
      </c>
      <c r="J837" s="9" t="str">
        <f t="shared" si="103"/>
        <v/>
      </c>
      <c r="K837" t="str">
        <f t="shared" si="106"/>
        <v/>
      </c>
      <c r="L837" t="str">
        <f t="shared" si="107"/>
        <v/>
      </c>
      <c r="M837">
        <f>1</f>
        <v>1</v>
      </c>
      <c r="N837" t="e">
        <f>IF(C837="Male",IF($K837&lt;1857,VLOOKUP($K837,'WHO Ht Boys 0-5'!$A$2:$E$1858,4,FALSE), VLOOKUP($L837,'WHO2007HtAgeBoys5-19'!$A$2:$E$169,4,FALSE)),IF($K837&lt;1857,VLOOKUP($K837,'Girls WHO 0-5'!$A$2:$E$1858,4,FALSE), VLOOKUP($L837,'Girls WHO 5-19'!$A$2:$E$169,4,FALSE)))</f>
        <v>#N/A</v>
      </c>
      <c r="O837" t="e">
        <f>IF(C837="Male",IF($K837&lt;1857,VLOOKUP($K837,'WHO Ht Boys 0-5'!$A$2:$E$1858,5,FALSE), VLOOKUP($L837,'WHO2007HtAgeBoys5-19'!$A$2:$E$169,5,FALSE)),IF($K837&lt;1857,VLOOKUP($K837,'Girls WHO 0-5'!$A$2:$E$1858,5,FALSE), VLOOKUP($L837,'Girls WHO 5-19'!$A$2:$E$169,5,FALSE)))</f>
        <v>#N/A</v>
      </c>
      <c r="P837" s="9" t="str">
        <f t="shared" si="108"/>
        <v/>
      </c>
    </row>
    <row r="838" spans="2:16" x14ac:dyDescent="0.3">
      <c r="B838" s="5"/>
      <c r="C838" s="5"/>
      <c r="D838" s="5"/>
      <c r="E838" t="str">
        <f t="shared" si="104"/>
        <v/>
      </c>
      <c r="F838" t="str">
        <f t="shared" si="105"/>
        <v/>
      </c>
      <c r="G838" t="e">
        <f>IF($C838="Male",VLOOKUP($F838,'Boys CDC 0-20'!$B$2:$F$243,3,FALSE), VLOOKUP($F838,'Girls CDC 0-20'!$B$2:$F$243,3,FALSE))</f>
        <v>#N/A</v>
      </c>
      <c r="H838" t="e">
        <f>IF($C838="Male",VLOOKUP($F838,'Boys CDC 0-20'!$B$2:$F$243,4,FALSE), VLOOKUP($F838,'Girls CDC 0-20'!$B$2:$F$243,4,FALSE))</f>
        <v>#N/A</v>
      </c>
      <c r="I838" t="e">
        <f>IF($C838="Male",VLOOKUP($F838,'Boys CDC 0-20'!$B$2:$F$243,5,FALSE), VLOOKUP($F838,'Girls CDC 0-20'!$B$2:$F$243,5,FALSE))</f>
        <v>#N/A</v>
      </c>
      <c r="J838" s="9" t="str">
        <f t="shared" si="103"/>
        <v/>
      </c>
      <c r="K838" t="str">
        <f t="shared" si="106"/>
        <v/>
      </c>
      <c r="L838" t="str">
        <f t="shared" si="107"/>
        <v/>
      </c>
      <c r="M838">
        <f>1</f>
        <v>1</v>
      </c>
      <c r="N838" t="e">
        <f>IF(C838="Male",IF($K838&lt;1857,VLOOKUP($K838,'WHO Ht Boys 0-5'!$A$2:$E$1858,4,FALSE), VLOOKUP($L838,'WHO2007HtAgeBoys5-19'!$A$2:$E$169,4,FALSE)),IF($K838&lt;1857,VLOOKUP($K838,'Girls WHO 0-5'!$A$2:$E$1858,4,FALSE), VLOOKUP($L838,'Girls WHO 5-19'!$A$2:$E$169,4,FALSE)))</f>
        <v>#N/A</v>
      </c>
      <c r="O838" t="e">
        <f>IF(C838="Male",IF($K838&lt;1857,VLOOKUP($K838,'WHO Ht Boys 0-5'!$A$2:$E$1858,5,FALSE), VLOOKUP($L838,'WHO2007HtAgeBoys5-19'!$A$2:$E$169,5,FALSE)),IF($K838&lt;1857,VLOOKUP($K838,'Girls WHO 0-5'!$A$2:$E$1858,5,FALSE), VLOOKUP($L838,'Girls WHO 5-19'!$A$2:$E$169,5,FALSE)))</f>
        <v>#N/A</v>
      </c>
      <c r="P838" s="9" t="str">
        <f t="shared" si="108"/>
        <v/>
      </c>
    </row>
    <row r="839" spans="2:16" x14ac:dyDescent="0.3">
      <c r="B839" s="5"/>
      <c r="C839" s="5"/>
      <c r="D839" s="5"/>
      <c r="E839" t="str">
        <f t="shared" si="104"/>
        <v/>
      </c>
      <c r="F839" t="str">
        <f t="shared" si="105"/>
        <v/>
      </c>
      <c r="G839" t="e">
        <f>IF($C839="Male",VLOOKUP($F839,'Boys CDC 0-20'!$B$2:$F$243,3,FALSE), VLOOKUP($F839,'Girls CDC 0-20'!$B$2:$F$243,3,FALSE))</f>
        <v>#N/A</v>
      </c>
      <c r="H839" t="e">
        <f>IF($C839="Male",VLOOKUP($F839,'Boys CDC 0-20'!$B$2:$F$243,4,FALSE), VLOOKUP($F839,'Girls CDC 0-20'!$B$2:$F$243,4,FALSE))</f>
        <v>#N/A</v>
      </c>
      <c r="I839" t="e">
        <f>IF($C839="Male",VLOOKUP($F839,'Boys CDC 0-20'!$B$2:$F$243,5,FALSE), VLOOKUP($F839,'Girls CDC 0-20'!$B$2:$F$243,5,FALSE))</f>
        <v>#N/A</v>
      </c>
      <c r="J839" s="9" t="str">
        <f t="shared" si="103"/>
        <v/>
      </c>
      <c r="K839" t="str">
        <f t="shared" si="106"/>
        <v/>
      </c>
      <c r="L839" t="str">
        <f t="shared" si="107"/>
        <v/>
      </c>
      <c r="M839">
        <f>1</f>
        <v>1</v>
      </c>
      <c r="N839" t="e">
        <f>IF(C839="Male",IF($K839&lt;1857,VLOOKUP($K839,'WHO Ht Boys 0-5'!$A$2:$E$1858,4,FALSE), VLOOKUP($L839,'WHO2007HtAgeBoys5-19'!$A$2:$E$169,4,FALSE)),IF($K839&lt;1857,VLOOKUP($K839,'Girls WHO 0-5'!$A$2:$E$1858,4,FALSE), VLOOKUP($L839,'Girls WHO 5-19'!$A$2:$E$169,4,FALSE)))</f>
        <v>#N/A</v>
      </c>
      <c r="O839" t="e">
        <f>IF(C839="Male",IF($K839&lt;1857,VLOOKUP($K839,'WHO Ht Boys 0-5'!$A$2:$E$1858,5,FALSE), VLOOKUP($L839,'WHO2007HtAgeBoys5-19'!$A$2:$E$169,5,FALSE)),IF($K839&lt;1857,VLOOKUP($K839,'Girls WHO 0-5'!$A$2:$E$1858,5,FALSE), VLOOKUP($L839,'Girls WHO 5-19'!$A$2:$E$169,5,FALSE)))</f>
        <v>#N/A</v>
      </c>
      <c r="P839" s="9" t="str">
        <f t="shared" si="108"/>
        <v/>
      </c>
    </row>
    <row r="840" spans="2:16" x14ac:dyDescent="0.3">
      <c r="B840" s="5"/>
      <c r="C840" s="5"/>
      <c r="D840" s="5"/>
      <c r="E840" t="str">
        <f t="shared" si="104"/>
        <v/>
      </c>
      <c r="F840" t="str">
        <f t="shared" si="105"/>
        <v/>
      </c>
      <c r="G840" t="e">
        <f>IF($C840="Male",VLOOKUP($F840,'Boys CDC 0-20'!$B$2:$F$243,3,FALSE), VLOOKUP($F840,'Girls CDC 0-20'!$B$2:$F$243,3,FALSE))</f>
        <v>#N/A</v>
      </c>
      <c r="H840" t="e">
        <f>IF($C840="Male",VLOOKUP($F840,'Boys CDC 0-20'!$B$2:$F$243,4,FALSE), VLOOKUP($F840,'Girls CDC 0-20'!$B$2:$F$243,4,FALSE))</f>
        <v>#N/A</v>
      </c>
      <c r="I840" t="e">
        <f>IF($C840="Male",VLOOKUP($F840,'Boys CDC 0-20'!$B$2:$F$243,5,FALSE), VLOOKUP($F840,'Girls CDC 0-20'!$B$2:$F$243,5,FALSE))</f>
        <v>#N/A</v>
      </c>
      <c r="J840" s="9" t="str">
        <f t="shared" si="103"/>
        <v/>
      </c>
      <c r="K840" t="str">
        <f t="shared" si="106"/>
        <v/>
      </c>
      <c r="L840" t="str">
        <f t="shared" si="107"/>
        <v/>
      </c>
      <c r="M840">
        <f>1</f>
        <v>1</v>
      </c>
      <c r="N840" t="e">
        <f>IF(C840="Male",IF($K840&lt;1857,VLOOKUP($K840,'WHO Ht Boys 0-5'!$A$2:$E$1858,4,FALSE), VLOOKUP($L840,'WHO2007HtAgeBoys5-19'!$A$2:$E$169,4,FALSE)),IF($K840&lt;1857,VLOOKUP($K840,'Girls WHO 0-5'!$A$2:$E$1858,4,FALSE), VLOOKUP($L840,'Girls WHO 5-19'!$A$2:$E$169,4,FALSE)))</f>
        <v>#N/A</v>
      </c>
      <c r="O840" t="e">
        <f>IF(C840="Male",IF($K840&lt;1857,VLOOKUP($K840,'WHO Ht Boys 0-5'!$A$2:$E$1858,5,FALSE), VLOOKUP($L840,'WHO2007HtAgeBoys5-19'!$A$2:$E$169,5,FALSE)),IF($K840&lt;1857,VLOOKUP($K840,'Girls WHO 0-5'!$A$2:$E$1858,5,FALSE), VLOOKUP($L840,'Girls WHO 5-19'!$A$2:$E$169,5,FALSE)))</f>
        <v>#N/A</v>
      </c>
      <c r="P840" s="9" t="str">
        <f t="shared" si="108"/>
        <v/>
      </c>
    </row>
    <row r="841" spans="2:16" x14ac:dyDescent="0.3">
      <c r="B841" s="5"/>
      <c r="C841" s="5"/>
      <c r="D841" s="5"/>
      <c r="E841" t="str">
        <f t="shared" si="104"/>
        <v/>
      </c>
      <c r="F841" t="str">
        <f t="shared" si="105"/>
        <v/>
      </c>
      <c r="G841" t="e">
        <f>IF($C841="Male",VLOOKUP($F841,'Boys CDC 0-20'!$B$2:$F$243,3,FALSE), VLOOKUP($F841,'Girls CDC 0-20'!$B$2:$F$243,3,FALSE))</f>
        <v>#N/A</v>
      </c>
      <c r="H841" t="e">
        <f>IF($C841="Male",VLOOKUP($F841,'Boys CDC 0-20'!$B$2:$F$243,4,FALSE), VLOOKUP($F841,'Girls CDC 0-20'!$B$2:$F$243,4,FALSE))</f>
        <v>#N/A</v>
      </c>
      <c r="I841" t="e">
        <f>IF($C841="Male",VLOOKUP($F841,'Boys CDC 0-20'!$B$2:$F$243,5,FALSE), VLOOKUP($F841,'Girls CDC 0-20'!$B$2:$F$243,5,FALSE))</f>
        <v>#N/A</v>
      </c>
      <c r="J841" s="9" t="str">
        <f t="shared" si="103"/>
        <v/>
      </c>
      <c r="K841" t="str">
        <f t="shared" si="106"/>
        <v/>
      </c>
      <c r="L841" t="str">
        <f t="shared" si="107"/>
        <v/>
      </c>
      <c r="M841">
        <f>1</f>
        <v>1</v>
      </c>
      <c r="N841" t="e">
        <f>IF(C841="Male",IF($K841&lt;1857,VLOOKUP($K841,'WHO Ht Boys 0-5'!$A$2:$E$1858,4,FALSE), VLOOKUP($L841,'WHO2007HtAgeBoys5-19'!$A$2:$E$169,4,FALSE)),IF($K841&lt;1857,VLOOKUP($K841,'Girls WHO 0-5'!$A$2:$E$1858,4,FALSE), VLOOKUP($L841,'Girls WHO 5-19'!$A$2:$E$169,4,FALSE)))</f>
        <v>#N/A</v>
      </c>
      <c r="O841" t="e">
        <f>IF(C841="Male",IF($K841&lt;1857,VLOOKUP($K841,'WHO Ht Boys 0-5'!$A$2:$E$1858,5,FALSE), VLOOKUP($L841,'WHO2007HtAgeBoys5-19'!$A$2:$E$169,5,FALSE)),IF($K841&lt;1857,VLOOKUP($K841,'Girls WHO 0-5'!$A$2:$E$1858,5,FALSE), VLOOKUP($L841,'Girls WHO 5-19'!$A$2:$E$169,5,FALSE)))</f>
        <v>#N/A</v>
      </c>
      <c r="P841" s="9" t="str">
        <f t="shared" si="108"/>
        <v/>
      </c>
    </row>
    <row r="842" spans="2:16" x14ac:dyDescent="0.3">
      <c r="B842" s="5"/>
      <c r="C842" s="5"/>
      <c r="D842" s="5"/>
      <c r="E842" t="str">
        <f t="shared" si="104"/>
        <v/>
      </c>
      <c r="F842" t="str">
        <f t="shared" si="105"/>
        <v/>
      </c>
      <c r="G842" t="e">
        <f>IF($C842="Male",VLOOKUP($F842,'Boys CDC 0-20'!$B$2:$F$243,3,FALSE), VLOOKUP($F842,'Girls CDC 0-20'!$B$2:$F$243,3,FALSE))</f>
        <v>#N/A</v>
      </c>
      <c r="H842" t="e">
        <f>IF($C842="Male",VLOOKUP($F842,'Boys CDC 0-20'!$B$2:$F$243,4,FALSE), VLOOKUP($F842,'Girls CDC 0-20'!$B$2:$F$243,4,FALSE))</f>
        <v>#N/A</v>
      </c>
      <c r="I842" t="e">
        <f>IF($C842="Male",VLOOKUP($F842,'Boys CDC 0-20'!$B$2:$F$243,5,FALSE), VLOOKUP($F842,'Girls CDC 0-20'!$B$2:$F$243,5,FALSE))</f>
        <v>#N/A</v>
      </c>
      <c r="J842" s="9" t="str">
        <f t="shared" si="103"/>
        <v/>
      </c>
      <c r="K842" t="str">
        <f t="shared" si="106"/>
        <v/>
      </c>
      <c r="L842" t="str">
        <f t="shared" si="107"/>
        <v/>
      </c>
      <c r="M842">
        <f>1</f>
        <v>1</v>
      </c>
      <c r="N842" t="e">
        <f>IF(C842="Male",IF($K842&lt;1857,VLOOKUP($K842,'WHO Ht Boys 0-5'!$A$2:$E$1858,4,FALSE), VLOOKUP($L842,'WHO2007HtAgeBoys5-19'!$A$2:$E$169,4,FALSE)),IF($K842&lt;1857,VLOOKUP($K842,'Girls WHO 0-5'!$A$2:$E$1858,4,FALSE), VLOOKUP($L842,'Girls WHO 5-19'!$A$2:$E$169,4,FALSE)))</f>
        <v>#N/A</v>
      </c>
      <c r="O842" t="e">
        <f>IF(C842="Male",IF($K842&lt;1857,VLOOKUP($K842,'WHO Ht Boys 0-5'!$A$2:$E$1858,5,FALSE), VLOOKUP($L842,'WHO2007HtAgeBoys5-19'!$A$2:$E$169,5,FALSE)),IF($K842&lt;1857,VLOOKUP($K842,'Girls WHO 0-5'!$A$2:$E$1858,5,FALSE), VLOOKUP($L842,'Girls WHO 5-19'!$A$2:$E$169,5,FALSE)))</f>
        <v>#N/A</v>
      </c>
      <c r="P842" s="9" t="str">
        <f t="shared" si="108"/>
        <v/>
      </c>
    </row>
    <row r="843" spans="2:16" x14ac:dyDescent="0.3">
      <c r="B843" s="5"/>
      <c r="C843" s="5"/>
      <c r="D843" s="5"/>
      <c r="E843" t="str">
        <f t="shared" si="104"/>
        <v/>
      </c>
      <c r="F843" t="str">
        <f t="shared" si="105"/>
        <v/>
      </c>
      <c r="G843" t="e">
        <f>IF($C843="Male",VLOOKUP($F843,'Boys CDC 0-20'!$B$2:$F$243,3,FALSE), VLOOKUP($F843,'Girls CDC 0-20'!$B$2:$F$243,3,FALSE))</f>
        <v>#N/A</v>
      </c>
      <c r="H843" t="e">
        <f>IF($C843="Male",VLOOKUP($F843,'Boys CDC 0-20'!$B$2:$F$243,4,FALSE), VLOOKUP($F843,'Girls CDC 0-20'!$B$2:$F$243,4,FALSE))</f>
        <v>#N/A</v>
      </c>
      <c r="I843" t="e">
        <f>IF($C843="Male",VLOOKUP($F843,'Boys CDC 0-20'!$B$2:$F$243,5,FALSE), VLOOKUP($F843,'Girls CDC 0-20'!$B$2:$F$243,5,FALSE))</f>
        <v>#N/A</v>
      </c>
      <c r="J843" s="9" t="str">
        <f t="shared" si="103"/>
        <v/>
      </c>
      <c r="K843" t="str">
        <f t="shared" si="106"/>
        <v/>
      </c>
      <c r="L843" t="str">
        <f t="shared" si="107"/>
        <v/>
      </c>
      <c r="M843">
        <f>1</f>
        <v>1</v>
      </c>
      <c r="N843" t="e">
        <f>IF(C843="Male",IF($K843&lt;1857,VLOOKUP($K843,'WHO Ht Boys 0-5'!$A$2:$E$1858,4,FALSE), VLOOKUP($L843,'WHO2007HtAgeBoys5-19'!$A$2:$E$169,4,FALSE)),IF($K843&lt;1857,VLOOKUP($K843,'Girls WHO 0-5'!$A$2:$E$1858,4,FALSE), VLOOKUP($L843,'Girls WHO 5-19'!$A$2:$E$169,4,FALSE)))</f>
        <v>#N/A</v>
      </c>
      <c r="O843" t="e">
        <f>IF(C843="Male",IF($K843&lt;1857,VLOOKUP($K843,'WHO Ht Boys 0-5'!$A$2:$E$1858,5,FALSE), VLOOKUP($L843,'WHO2007HtAgeBoys5-19'!$A$2:$E$169,5,FALSE)),IF($K843&lt;1857,VLOOKUP($K843,'Girls WHO 0-5'!$A$2:$E$1858,5,FALSE), VLOOKUP($L843,'Girls WHO 5-19'!$A$2:$E$169,5,FALSE)))</f>
        <v>#N/A</v>
      </c>
      <c r="P843" s="9" t="str">
        <f t="shared" si="108"/>
        <v/>
      </c>
    </row>
    <row r="844" spans="2:16" x14ac:dyDescent="0.3">
      <c r="B844" s="5"/>
      <c r="C844" s="5"/>
      <c r="D844" s="5"/>
      <c r="E844" t="str">
        <f t="shared" si="104"/>
        <v/>
      </c>
      <c r="F844" t="str">
        <f t="shared" si="105"/>
        <v/>
      </c>
      <c r="G844" t="e">
        <f>IF($C844="Male",VLOOKUP($F844,'Boys CDC 0-20'!$B$2:$F$243,3,FALSE), VLOOKUP($F844,'Girls CDC 0-20'!$B$2:$F$243,3,FALSE))</f>
        <v>#N/A</v>
      </c>
      <c r="H844" t="e">
        <f>IF($C844="Male",VLOOKUP($F844,'Boys CDC 0-20'!$B$2:$F$243,4,FALSE), VLOOKUP($F844,'Girls CDC 0-20'!$B$2:$F$243,4,FALSE))</f>
        <v>#N/A</v>
      </c>
      <c r="I844" t="e">
        <f>IF($C844="Male",VLOOKUP($F844,'Boys CDC 0-20'!$B$2:$F$243,5,FALSE), VLOOKUP($F844,'Girls CDC 0-20'!$B$2:$F$243,5,FALSE))</f>
        <v>#N/A</v>
      </c>
      <c r="J844" s="9" t="str">
        <f t="shared" si="103"/>
        <v/>
      </c>
      <c r="K844" t="str">
        <f t="shared" si="106"/>
        <v/>
      </c>
      <c r="L844" t="str">
        <f t="shared" si="107"/>
        <v/>
      </c>
      <c r="M844">
        <f>1</f>
        <v>1</v>
      </c>
      <c r="N844" t="e">
        <f>IF(C844="Male",IF($K844&lt;1857,VLOOKUP($K844,'WHO Ht Boys 0-5'!$A$2:$E$1858,4,FALSE), VLOOKUP($L844,'WHO2007HtAgeBoys5-19'!$A$2:$E$169,4,FALSE)),IF($K844&lt;1857,VLOOKUP($K844,'Girls WHO 0-5'!$A$2:$E$1858,4,FALSE), VLOOKUP($L844,'Girls WHO 5-19'!$A$2:$E$169,4,FALSE)))</f>
        <v>#N/A</v>
      </c>
      <c r="O844" t="e">
        <f>IF(C844="Male",IF($K844&lt;1857,VLOOKUP($K844,'WHO Ht Boys 0-5'!$A$2:$E$1858,5,FALSE), VLOOKUP($L844,'WHO2007HtAgeBoys5-19'!$A$2:$E$169,5,FALSE)),IF($K844&lt;1857,VLOOKUP($K844,'Girls WHO 0-5'!$A$2:$E$1858,5,FALSE), VLOOKUP($L844,'Girls WHO 5-19'!$A$2:$E$169,5,FALSE)))</f>
        <v>#N/A</v>
      </c>
      <c r="P844" s="9" t="str">
        <f t="shared" si="108"/>
        <v/>
      </c>
    </row>
    <row r="845" spans="2:16" x14ac:dyDescent="0.3">
      <c r="B845" s="5"/>
      <c r="C845" s="5"/>
      <c r="D845" s="5"/>
      <c r="E845" t="str">
        <f t="shared" si="104"/>
        <v/>
      </c>
      <c r="F845" t="str">
        <f t="shared" si="105"/>
        <v/>
      </c>
      <c r="G845" t="e">
        <f>IF($C845="Male",VLOOKUP($F845,'Boys CDC 0-20'!$B$2:$F$243,3,FALSE), VLOOKUP($F845,'Girls CDC 0-20'!$B$2:$F$243,3,FALSE))</f>
        <v>#N/A</v>
      </c>
      <c r="H845" t="e">
        <f>IF($C845="Male",VLOOKUP($F845,'Boys CDC 0-20'!$B$2:$F$243,4,FALSE), VLOOKUP($F845,'Girls CDC 0-20'!$B$2:$F$243,4,FALSE))</f>
        <v>#N/A</v>
      </c>
      <c r="I845" t="e">
        <f>IF($C845="Male",VLOOKUP($F845,'Boys CDC 0-20'!$B$2:$F$243,5,FALSE), VLOOKUP($F845,'Girls CDC 0-20'!$B$2:$F$243,5,FALSE))</f>
        <v>#N/A</v>
      </c>
      <c r="J845" s="9" t="str">
        <f t="shared" si="103"/>
        <v/>
      </c>
      <c r="K845" t="str">
        <f t="shared" si="106"/>
        <v/>
      </c>
      <c r="L845" t="str">
        <f t="shared" si="107"/>
        <v/>
      </c>
      <c r="M845">
        <f>1</f>
        <v>1</v>
      </c>
      <c r="N845" t="e">
        <f>IF(C845="Male",IF($K845&lt;1857,VLOOKUP($K845,'WHO Ht Boys 0-5'!$A$2:$E$1858,4,FALSE), VLOOKUP($L845,'WHO2007HtAgeBoys5-19'!$A$2:$E$169,4,FALSE)),IF($K845&lt;1857,VLOOKUP($K845,'Girls WHO 0-5'!$A$2:$E$1858,4,FALSE), VLOOKUP($L845,'Girls WHO 5-19'!$A$2:$E$169,4,FALSE)))</f>
        <v>#N/A</v>
      </c>
      <c r="O845" t="e">
        <f>IF(C845="Male",IF($K845&lt;1857,VLOOKUP($K845,'WHO Ht Boys 0-5'!$A$2:$E$1858,5,FALSE), VLOOKUP($L845,'WHO2007HtAgeBoys5-19'!$A$2:$E$169,5,FALSE)),IF($K845&lt;1857,VLOOKUP($K845,'Girls WHO 0-5'!$A$2:$E$1858,5,FALSE), VLOOKUP($L845,'Girls WHO 5-19'!$A$2:$E$169,5,FALSE)))</f>
        <v>#N/A</v>
      </c>
      <c r="P845" s="9" t="str">
        <f t="shared" si="108"/>
        <v/>
      </c>
    </row>
    <row r="846" spans="2:16" x14ac:dyDescent="0.3">
      <c r="B846" s="5"/>
      <c r="C846" s="5"/>
      <c r="D846" s="5"/>
      <c r="E846" t="str">
        <f t="shared" si="104"/>
        <v/>
      </c>
      <c r="F846" t="str">
        <f t="shared" si="105"/>
        <v/>
      </c>
      <c r="G846" t="e">
        <f>IF($C846="Male",VLOOKUP($F846,'Boys CDC 0-20'!$B$2:$F$243,3,FALSE), VLOOKUP($F846,'Girls CDC 0-20'!$B$2:$F$243,3,FALSE))</f>
        <v>#N/A</v>
      </c>
      <c r="H846" t="e">
        <f>IF($C846="Male",VLOOKUP($F846,'Boys CDC 0-20'!$B$2:$F$243,4,FALSE), VLOOKUP($F846,'Girls CDC 0-20'!$B$2:$F$243,4,FALSE))</f>
        <v>#N/A</v>
      </c>
      <c r="I846" t="e">
        <f>IF($C846="Male",VLOOKUP($F846,'Boys CDC 0-20'!$B$2:$F$243,5,FALSE), VLOOKUP($F846,'Girls CDC 0-20'!$B$2:$F$243,5,FALSE))</f>
        <v>#N/A</v>
      </c>
      <c r="J846" s="9" t="str">
        <f t="shared" si="103"/>
        <v/>
      </c>
      <c r="K846" t="str">
        <f t="shared" si="106"/>
        <v/>
      </c>
      <c r="L846" t="str">
        <f t="shared" si="107"/>
        <v/>
      </c>
      <c r="M846">
        <f>1</f>
        <v>1</v>
      </c>
      <c r="N846" t="e">
        <f>IF(C846="Male",IF($K846&lt;1857,VLOOKUP($K846,'WHO Ht Boys 0-5'!$A$2:$E$1858,4,FALSE), VLOOKUP($L846,'WHO2007HtAgeBoys5-19'!$A$2:$E$169,4,FALSE)),IF($K846&lt;1857,VLOOKUP($K846,'Girls WHO 0-5'!$A$2:$E$1858,4,FALSE), VLOOKUP($L846,'Girls WHO 5-19'!$A$2:$E$169,4,FALSE)))</f>
        <v>#N/A</v>
      </c>
      <c r="O846" t="e">
        <f>IF(C846="Male",IF($K846&lt;1857,VLOOKUP($K846,'WHO Ht Boys 0-5'!$A$2:$E$1858,5,FALSE), VLOOKUP($L846,'WHO2007HtAgeBoys5-19'!$A$2:$E$169,5,FALSE)),IF($K846&lt;1857,VLOOKUP($K846,'Girls WHO 0-5'!$A$2:$E$1858,5,FALSE), VLOOKUP($L846,'Girls WHO 5-19'!$A$2:$E$169,5,FALSE)))</f>
        <v>#N/A</v>
      </c>
      <c r="P846" s="9" t="str">
        <f t="shared" si="108"/>
        <v/>
      </c>
    </row>
    <row r="847" spans="2:16" x14ac:dyDescent="0.3">
      <c r="B847" s="5"/>
      <c r="C847" s="5"/>
      <c r="D847" s="5"/>
      <c r="E847" t="str">
        <f t="shared" si="104"/>
        <v/>
      </c>
      <c r="F847" t="str">
        <f t="shared" si="105"/>
        <v/>
      </c>
      <c r="G847" t="e">
        <f>IF($C847="Male",VLOOKUP($F847,'Boys CDC 0-20'!$B$2:$F$243,3,FALSE), VLOOKUP($F847,'Girls CDC 0-20'!$B$2:$F$243,3,FALSE))</f>
        <v>#N/A</v>
      </c>
      <c r="H847" t="e">
        <f>IF($C847="Male",VLOOKUP($F847,'Boys CDC 0-20'!$B$2:$F$243,4,FALSE), VLOOKUP($F847,'Girls CDC 0-20'!$B$2:$F$243,4,FALSE))</f>
        <v>#N/A</v>
      </c>
      <c r="I847" t="e">
        <f>IF($C847="Male",VLOOKUP($F847,'Boys CDC 0-20'!$B$2:$F$243,5,FALSE), VLOOKUP($F847,'Girls CDC 0-20'!$B$2:$F$243,5,FALSE))</f>
        <v>#N/A</v>
      </c>
      <c r="J847" s="9" t="str">
        <f t="shared" si="103"/>
        <v/>
      </c>
      <c r="K847" t="str">
        <f t="shared" si="106"/>
        <v/>
      </c>
      <c r="L847" t="str">
        <f t="shared" si="107"/>
        <v/>
      </c>
      <c r="M847">
        <f>1</f>
        <v>1</v>
      </c>
      <c r="N847" t="e">
        <f>IF(C847="Male",IF($K847&lt;1857,VLOOKUP($K847,'WHO Ht Boys 0-5'!$A$2:$E$1858,4,FALSE), VLOOKUP($L847,'WHO2007HtAgeBoys5-19'!$A$2:$E$169,4,FALSE)),IF($K847&lt;1857,VLOOKUP($K847,'Girls WHO 0-5'!$A$2:$E$1858,4,FALSE), VLOOKUP($L847,'Girls WHO 5-19'!$A$2:$E$169,4,FALSE)))</f>
        <v>#N/A</v>
      </c>
      <c r="O847" t="e">
        <f>IF(C847="Male",IF($K847&lt;1857,VLOOKUP($K847,'WHO Ht Boys 0-5'!$A$2:$E$1858,5,FALSE), VLOOKUP($L847,'WHO2007HtAgeBoys5-19'!$A$2:$E$169,5,FALSE)),IF($K847&lt;1857,VLOOKUP($K847,'Girls WHO 0-5'!$A$2:$E$1858,5,FALSE), VLOOKUP($L847,'Girls WHO 5-19'!$A$2:$E$169,5,FALSE)))</f>
        <v>#N/A</v>
      </c>
      <c r="P847" s="9" t="str">
        <f t="shared" si="108"/>
        <v/>
      </c>
    </row>
    <row r="848" spans="2:16" x14ac:dyDescent="0.3">
      <c r="B848" s="5"/>
      <c r="C848" s="5"/>
      <c r="D848" s="5"/>
      <c r="E848" t="str">
        <f t="shared" si="104"/>
        <v/>
      </c>
      <c r="F848" t="str">
        <f t="shared" si="105"/>
        <v/>
      </c>
      <c r="G848" t="e">
        <f>IF($C848="Male",VLOOKUP($F848,'Boys CDC 0-20'!$B$2:$F$243,3,FALSE), VLOOKUP($F848,'Girls CDC 0-20'!$B$2:$F$243,3,FALSE))</f>
        <v>#N/A</v>
      </c>
      <c r="H848" t="e">
        <f>IF($C848="Male",VLOOKUP($F848,'Boys CDC 0-20'!$B$2:$F$243,4,FALSE), VLOOKUP($F848,'Girls CDC 0-20'!$B$2:$F$243,4,FALSE))</f>
        <v>#N/A</v>
      </c>
      <c r="I848" t="e">
        <f>IF($C848="Male",VLOOKUP($F848,'Boys CDC 0-20'!$B$2:$F$243,5,FALSE), VLOOKUP($F848,'Girls CDC 0-20'!$B$2:$F$243,5,FALSE))</f>
        <v>#N/A</v>
      </c>
      <c r="J848" s="9" t="str">
        <f t="shared" si="103"/>
        <v/>
      </c>
      <c r="K848" t="str">
        <f t="shared" si="106"/>
        <v/>
      </c>
      <c r="L848" t="str">
        <f t="shared" si="107"/>
        <v/>
      </c>
      <c r="M848">
        <f>1</f>
        <v>1</v>
      </c>
      <c r="N848" t="e">
        <f>IF(C848="Male",IF($K848&lt;1857,VLOOKUP($K848,'WHO Ht Boys 0-5'!$A$2:$E$1858,4,FALSE), VLOOKUP($L848,'WHO2007HtAgeBoys5-19'!$A$2:$E$169,4,FALSE)),IF($K848&lt;1857,VLOOKUP($K848,'Girls WHO 0-5'!$A$2:$E$1858,4,FALSE), VLOOKUP($L848,'Girls WHO 5-19'!$A$2:$E$169,4,FALSE)))</f>
        <v>#N/A</v>
      </c>
      <c r="O848" t="e">
        <f>IF(C848="Male",IF($K848&lt;1857,VLOOKUP($K848,'WHO Ht Boys 0-5'!$A$2:$E$1858,5,FALSE), VLOOKUP($L848,'WHO2007HtAgeBoys5-19'!$A$2:$E$169,5,FALSE)),IF($K848&lt;1857,VLOOKUP($K848,'Girls WHO 0-5'!$A$2:$E$1858,5,FALSE), VLOOKUP($L848,'Girls WHO 5-19'!$A$2:$E$169,5,FALSE)))</f>
        <v>#N/A</v>
      </c>
      <c r="P848" s="9" t="str">
        <f t="shared" si="108"/>
        <v/>
      </c>
    </row>
    <row r="849" spans="2:16" x14ac:dyDescent="0.3">
      <c r="B849" s="5"/>
      <c r="C849" s="5"/>
      <c r="D849" s="5"/>
      <c r="E849" t="str">
        <f t="shared" si="104"/>
        <v/>
      </c>
      <c r="F849" t="str">
        <f t="shared" si="105"/>
        <v/>
      </c>
      <c r="G849" t="e">
        <f>IF($C849="Male",VLOOKUP($F849,'Boys CDC 0-20'!$B$2:$F$243,3,FALSE), VLOOKUP($F849,'Girls CDC 0-20'!$B$2:$F$243,3,FALSE))</f>
        <v>#N/A</v>
      </c>
      <c r="H849" t="e">
        <f>IF($C849="Male",VLOOKUP($F849,'Boys CDC 0-20'!$B$2:$F$243,4,FALSE), VLOOKUP($F849,'Girls CDC 0-20'!$B$2:$F$243,4,FALSE))</f>
        <v>#N/A</v>
      </c>
      <c r="I849" t="e">
        <f>IF($C849="Male",VLOOKUP($F849,'Boys CDC 0-20'!$B$2:$F$243,5,FALSE), VLOOKUP($F849,'Girls CDC 0-20'!$B$2:$F$243,5,FALSE))</f>
        <v>#N/A</v>
      </c>
      <c r="J849" s="9" t="str">
        <f t="shared" si="103"/>
        <v/>
      </c>
      <c r="K849" t="str">
        <f t="shared" si="106"/>
        <v/>
      </c>
      <c r="L849" t="str">
        <f t="shared" si="107"/>
        <v/>
      </c>
      <c r="M849">
        <f>1</f>
        <v>1</v>
      </c>
      <c r="N849" t="e">
        <f>IF(C849="Male",IF($K849&lt;1857,VLOOKUP($K849,'WHO Ht Boys 0-5'!$A$2:$E$1858,4,FALSE), VLOOKUP($L849,'WHO2007HtAgeBoys5-19'!$A$2:$E$169,4,FALSE)),IF($K849&lt;1857,VLOOKUP($K849,'Girls WHO 0-5'!$A$2:$E$1858,4,FALSE), VLOOKUP($L849,'Girls WHO 5-19'!$A$2:$E$169,4,FALSE)))</f>
        <v>#N/A</v>
      </c>
      <c r="O849" t="e">
        <f>IF(C849="Male",IF($K849&lt;1857,VLOOKUP($K849,'WHO Ht Boys 0-5'!$A$2:$E$1858,5,FALSE), VLOOKUP($L849,'WHO2007HtAgeBoys5-19'!$A$2:$E$169,5,FALSE)),IF($K849&lt;1857,VLOOKUP($K849,'Girls WHO 0-5'!$A$2:$E$1858,5,FALSE), VLOOKUP($L849,'Girls WHO 5-19'!$A$2:$E$169,5,FALSE)))</f>
        <v>#N/A</v>
      </c>
      <c r="P849" s="9" t="str">
        <f t="shared" si="108"/>
        <v/>
      </c>
    </row>
    <row r="850" spans="2:16" x14ac:dyDescent="0.3">
      <c r="B850" s="5"/>
      <c r="C850" s="5"/>
      <c r="D850" s="5"/>
      <c r="E850" t="str">
        <f t="shared" si="104"/>
        <v/>
      </c>
      <c r="F850" t="str">
        <f t="shared" si="105"/>
        <v/>
      </c>
      <c r="G850" t="e">
        <f>IF($C850="Male",VLOOKUP($F850,'Boys CDC 0-20'!$B$2:$F$243,3,FALSE), VLOOKUP($F850,'Girls CDC 0-20'!$B$2:$F$243,3,FALSE))</f>
        <v>#N/A</v>
      </c>
      <c r="H850" t="e">
        <f>IF($C850="Male",VLOOKUP($F850,'Boys CDC 0-20'!$B$2:$F$243,4,FALSE), VLOOKUP($F850,'Girls CDC 0-20'!$B$2:$F$243,4,FALSE))</f>
        <v>#N/A</v>
      </c>
      <c r="I850" t="e">
        <f>IF($C850="Male",VLOOKUP($F850,'Boys CDC 0-20'!$B$2:$F$243,5,FALSE), VLOOKUP($F850,'Girls CDC 0-20'!$B$2:$F$243,5,FALSE))</f>
        <v>#N/A</v>
      </c>
      <c r="J850" s="9" t="str">
        <f t="shared" si="103"/>
        <v/>
      </c>
      <c r="K850" t="str">
        <f t="shared" si="106"/>
        <v/>
      </c>
      <c r="L850" t="str">
        <f t="shared" si="107"/>
        <v/>
      </c>
      <c r="M850">
        <f>1</f>
        <v>1</v>
      </c>
      <c r="N850" t="e">
        <f>IF(C850="Male",IF($K850&lt;1857,VLOOKUP($K850,'WHO Ht Boys 0-5'!$A$2:$E$1858,4,FALSE), VLOOKUP($L850,'WHO2007HtAgeBoys5-19'!$A$2:$E$169,4,FALSE)),IF($K850&lt;1857,VLOOKUP($K850,'Girls WHO 0-5'!$A$2:$E$1858,4,FALSE), VLOOKUP($L850,'Girls WHO 5-19'!$A$2:$E$169,4,FALSE)))</f>
        <v>#N/A</v>
      </c>
      <c r="O850" t="e">
        <f>IF(C850="Male",IF($K850&lt;1857,VLOOKUP($K850,'WHO Ht Boys 0-5'!$A$2:$E$1858,5,FALSE), VLOOKUP($L850,'WHO2007HtAgeBoys5-19'!$A$2:$E$169,5,FALSE)),IF($K850&lt;1857,VLOOKUP($K850,'Girls WHO 0-5'!$A$2:$E$1858,5,FALSE), VLOOKUP($L850,'Girls WHO 5-19'!$A$2:$E$169,5,FALSE)))</f>
        <v>#N/A</v>
      </c>
      <c r="P850" s="9" t="str">
        <f t="shared" si="108"/>
        <v/>
      </c>
    </row>
    <row r="851" spans="2:16" x14ac:dyDescent="0.3">
      <c r="B851" s="5"/>
      <c r="C851" s="5"/>
      <c r="D851" s="5"/>
      <c r="E851" t="str">
        <f t="shared" si="104"/>
        <v/>
      </c>
      <c r="F851" t="str">
        <f t="shared" si="105"/>
        <v/>
      </c>
      <c r="G851" t="e">
        <f>IF($C851="Male",VLOOKUP($F851,'Boys CDC 0-20'!$B$2:$F$243,3,FALSE), VLOOKUP($F851,'Girls CDC 0-20'!$B$2:$F$243,3,FALSE))</f>
        <v>#N/A</v>
      </c>
      <c r="H851" t="e">
        <f>IF($C851="Male",VLOOKUP($F851,'Boys CDC 0-20'!$B$2:$F$243,4,FALSE), VLOOKUP($F851,'Girls CDC 0-20'!$B$2:$F$243,4,FALSE))</f>
        <v>#N/A</v>
      </c>
      <c r="I851" t="e">
        <f>IF($C851="Male",VLOOKUP($F851,'Boys CDC 0-20'!$B$2:$F$243,5,FALSE), VLOOKUP($F851,'Girls CDC 0-20'!$B$2:$F$243,5,FALSE))</f>
        <v>#N/A</v>
      </c>
      <c r="J851" s="9" t="str">
        <f t="shared" ref="J851:J914" si="109">IF(OR(B851="",C851="",D851=""),"",(((D851/H851)^G851)-1)/(G851*I851))</f>
        <v/>
      </c>
      <c r="K851" t="str">
        <f t="shared" si="106"/>
        <v/>
      </c>
      <c r="L851" t="str">
        <f t="shared" si="107"/>
        <v/>
      </c>
      <c r="M851">
        <f>1</f>
        <v>1</v>
      </c>
      <c r="N851" t="e">
        <f>IF(C851="Male",IF($K851&lt;1857,VLOOKUP($K851,'WHO Ht Boys 0-5'!$A$2:$E$1858,4,FALSE), VLOOKUP($L851,'WHO2007HtAgeBoys5-19'!$A$2:$E$169,4,FALSE)),IF($K851&lt;1857,VLOOKUP($K851,'Girls WHO 0-5'!$A$2:$E$1858,4,FALSE), VLOOKUP($L851,'Girls WHO 5-19'!$A$2:$E$169,4,FALSE)))</f>
        <v>#N/A</v>
      </c>
      <c r="O851" t="e">
        <f>IF(C851="Male",IF($K851&lt;1857,VLOOKUP($K851,'WHO Ht Boys 0-5'!$A$2:$E$1858,5,FALSE), VLOOKUP($L851,'WHO2007HtAgeBoys5-19'!$A$2:$E$169,5,FALSE)),IF($K851&lt;1857,VLOOKUP($K851,'Girls WHO 0-5'!$A$2:$E$1858,5,FALSE), VLOOKUP($L851,'Girls WHO 5-19'!$A$2:$E$169,5,FALSE)))</f>
        <v>#N/A</v>
      </c>
      <c r="P851" s="9" t="str">
        <f t="shared" si="108"/>
        <v/>
      </c>
    </row>
    <row r="852" spans="2:16" x14ac:dyDescent="0.3">
      <c r="B852" s="5"/>
      <c r="C852" s="5"/>
      <c r="D852" s="5"/>
      <c r="E852" t="str">
        <f t="shared" si="104"/>
        <v/>
      </c>
      <c r="F852" t="str">
        <f t="shared" si="105"/>
        <v/>
      </c>
      <c r="G852" t="e">
        <f>IF($C852="Male",VLOOKUP($F852,'Boys CDC 0-20'!$B$2:$F$243,3,FALSE), VLOOKUP($F852,'Girls CDC 0-20'!$B$2:$F$243,3,FALSE))</f>
        <v>#N/A</v>
      </c>
      <c r="H852" t="e">
        <f>IF($C852="Male",VLOOKUP($F852,'Boys CDC 0-20'!$B$2:$F$243,4,FALSE), VLOOKUP($F852,'Girls CDC 0-20'!$B$2:$F$243,4,FALSE))</f>
        <v>#N/A</v>
      </c>
      <c r="I852" t="e">
        <f>IF($C852="Male",VLOOKUP($F852,'Boys CDC 0-20'!$B$2:$F$243,5,FALSE), VLOOKUP($F852,'Girls CDC 0-20'!$B$2:$F$243,5,FALSE))</f>
        <v>#N/A</v>
      </c>
      <c r="J852" s="9" t="str">
        <f t="shared" si="109"/>
        <v/>
      </c>
      <c r="K852" t="str">
        <f t="shared" si="106"/>
        <v/>
      </c>
      <c r="L852" t="str">
        <f t="shared" si="107"/>
        <v/>
      </c>
      <c r="M852">
        <f>1</f>
        <v>1</v>
      </c>
      <c r="N852" t="e">
        <f>IF(C852="Male",IF($K852&lt;1857,VLOOKUP($K852,'WHO Ht Boys 0-5'!$A$2:$E$1858,4,FALSE), VLOOKUP($L852,'WHO2007HtAgeBoys5-19'!$A$2:$E$169,4,FALSE)),IF($K852&lt;1857,VLOOKUP($K852,'Girls WHO 0-5'!$A$2:$E$1858,4,FALSE), VLOOKUP($L852,'Girls WHO 5-19'!$A$2:$E$169,4,FALSE)))</f>
        <v>#N/A</v>
      </c>
      <c r="O852" t="e">
        <f>IF(C852="Male",IF($K852&lt;1857,VLOOKUP($K852,'WHO Ht Boys 0-5'!$A$2:$E$1858,5,FALSE), VLOOKUP($L852,'WHO2007HtAgeBoys5-19'!$A$2:$E$169,5,FALSE)),IF($K852&lt;1857,VLOOKUP($K852,'Girls WHO 0-5'!$A$2:$E$1858,5,FALSE), VLOOKUP($L852,'Girls WHO 5-19'!$A$2:$E$169,5,FALSE)))</f>
        <v>#N/A</v>
      </c>
      <c r="P852" s="9" t="str">
        <f t="shared" si="108"/>
        <v/>
      </c>
    </row>
    <row r="853" spans="2:16" x14ac:dyDescent="0.3">
      <c r="B853" s="5"/>
      <c r="C853" s="5"/>
      <c r="D853" s="5"/>
      <c r="E853" t="str">
        <f t="shared" si="104"/>
        <v/>
      </c>
      <c r="F853" t="str">
        <f t="shared" si="105"/>
        <v/>
      </c>
      <c r="G853" t="e">
        <f>IF($C853="Male",VLOOKUP($F853,'Boys CDC 0-20'!$B$2:$F$243,3,FALSE), VLOOKUP($F853,'Girls CDC 0-20'!$B$2:$F$243,3,FALSE))</f>
        <v>#N/A</v>
      </c>
      <c r="H853" t="e">
        <f>IF($C853="Male",VLOOKUP($F853,'Boys CDC 0-20'!$B$2:$F$243,4,FALSE), VLOOKUP($F853,'Girls CDC 0-20'!$B$2:$F$243,4,FALSE))</f>
        <v>#N/A</v>
      </c>
      <c r="I853" t="e">
        <f>IF($C853="Male",VLOOKUP($F853,'Boys CDC 0-20'!$B$2:$F$243,5,FALSE), VLOOKUP($F853,'Girls CDC 0-20'!$B$2:$F$243,5,FALSE))</f>
        <v>#N/A</v>
      </c>
      <c r="J853" s="9" t="str">
        <f t="shared" si="109"/>
        <v/>
      </c>
      <c r="K853" t="str">
        <f t="shared" si="106"/>
        <v/>
      </c>
      <c r="L853" t="str">
        <f t="shared" si="107"/>
        <v/>
      </c>
      <c r="M853">
        <f>1</f>
        <v>1</v>
      </c>
      <c r="N853" t="e">
        <f>IF(C853="Male",IF($K853&lt;1857,VLOOKUP($K853,'WHO Ht Boys 0-5'!$A$2:$E$1858,4,FALSE), VLOOKUP($L853,'WHO2007HtAgeBoys5-19'!$A$2:$E$169,4,FALSE)),IF($K853&lt;1857,VLOOKUP($K853,'Girls WHO 0-5'!$A$2:$E$1858,4,FALSE), VLOOKUP($L853,'Girls WHO 5-19'!$A$2:$E$169,4,FALSE)))</f>
        <v>#N/A</v>
      </c>
      <c r="O853" t="e">
        <f>IF(C853="Male",IF($K853&lt;1857,VLOOKUP($K853,'WHO Ht Boys 0-5'!$A$2:$E$1858,5,FALSE), VLOOKUP($L853,'WHO2007HtAgeBoys5-19'!$A$2:$E$169,5,FALSE)),IF($K853&lt;1857,VLOOKUP($K853,'Girls WHO 0-5'!$A$2:$E$1858,5,FALSE), VLOOKUP($L853,'Girls WHO 5-19'!$A$2:$E$169,5,FALSE)))</f>
        <v>#N/A</v>
      </c>
      <c r="P853" s="9" t="str">
        <f t="shared" si="108"/>
        <v/>
      </c>
    </row>
    <row r="854" spans="2:16" x14ac:dyDescent="0.3">
      <c r="B854" s="5"/>
      <c r="C854" s="5"/>
      <c r="D854" s="5"/>
      <c r="E854" t="str">
        <f t="shared" si="104"/>
        <v/>
      </c>
      <c r="F854" t="str">
        <f t="shared" si="105"/>
        <v/>
      </c>
      <c r="G854" t="e">
        <f>IF($C854="Male",VLOOKUP($F854,'Boys CDC 0-20'!$B$2:$F$243,3,FALSE), VLOOKUP($F854,'Girls CDC 0-20'!$B$2:$F$243,3,FALSE))</f>
        <v>#N/A</v>
      </c>
      <c r="H854" t="e">
        <f>IF($C854="Male",VLOOKUP($F854,'Boys CDC 0-20'!$B$2:$F$243,4,FALSE), VLOOKUP($F854,'Girls CDC 0-20'!$B$2:$F$243,4,FALSE))</f>
        <v>#N/A</v>
      </c>
      <c r="I854" t="e">
        <f>IF($C854="Male",VLOOKUP($F854,'Boys CDC 0-20'!$B$2:$F$243,5,FALSE), VLOOKUP($F854,'Girls CDC 0-20'!$B$2:$F$243,5,FALSE))</f>
        <v>#N/A</v>
      </c>
      <c r="J854" s="9" t="str">
        <f t="shared" si="109"/>
        <v/>
      </c>
      <c r="K854" t="str">
        <f t="shared" si="106"/>
        <v/>
      </c>
      <c r="L854" t="str">
        <f t="shared" si="107"/>
        <v/>
      </c>
      <c r="M854">
        <f>1</f>
        <v>1</v>
      </c>
      <c r="N854" t="e">
        <f>IF(C854="Male",IF($K854&lt;1857,VLOOKUP($K854,'WHO Ht Boys 0-5'!$A$2:$E$1858,4,FALSE), VLOOKUP($L854,'WHO2007HtAgeBoys5-19'!$A$2:$E$169,4,FALSE)),IF($K854&lt;1857,VLOOKUP($K854,'Girls WHO 0-5'!$A$2:$E$1858,4,FALSE), VLOOKUP($L854,'Girls WHO 5-19'!$A$2:$E$169,4,FALSE)))</f>
        <v>#N/A</v>
      </c>
      <c r="O854" t="e">
        <f>IF(C854="Male",IF($K854&lt;1857,VLOOKUP($K854,'WHO Ht Boys 0-5'!$A$2:$E$1858,5,FALSE), VLOOKUP($L854,'WHO2007HtAgeBoys5-19'!$A$2:$E$169,5,FALSE)),IF($K854&lt;1857,VLOOKUP($K854,'Girls WHO 0-5'!$A$2:$E$1858,5,FALSE), VLOOKUP($L854,'Girls WHO 5-19'!$A$2:$E$169,5,FALSE)))</f>
        <v>#N/A</v>
      </c>
      <c r="P854" s="9" t="str">
        <f t="shared" si="108"/>
        <v/>
      </c>
    </row>
    <row r="855" spans="2:16" x14ac:dyDescent="0.3">
      <c r="B855" s="5"/>
      <c r="C855" s="5"/>
      <c r="D855" s="5"/>
      <c r="E855" t="str">
        <f t="shared" si="104"/>
        <v/>
      </c>
      <c r="F855" t="str">
        <f t="shared" si="105"/>
        <v/>
      </c>
      <c r="G855" t="e">
        <f>IF($C855="Male",VLOOKUP($F855,'Boys CDC 0-20'!$B$2:$F$243,3,FALSE), VLOOKUP($F855,'Girls CDC 0-20'!$B$2:$F$243,3,FALSE))</f>
        <v>#N/A</v>
      </c>
      <c r="H855" t="e">
        <f>IF($C855="Male",VLOOKUP($F855,'Boys CDC 0-20'!$B$2:$F$243,4,FALSE), VLOOKUP($F855,'Girls CDC 0-20'!$B$2:$F$243,4,FALSE))</f>
        <v>#N/A</v>
      </c>
      <c r="I855" t="e">
        <f>IF($C855="Male",VLOOKUP($F855,'Boys CDC 0-20'!$B$2:$F$243,5,FALSE), VLOOKUP($F855,'Girls CDC 0-20'!$B$2:$F$243,5,FALSE))</f>
        <v>#N/A</v>
      </c>
      <c r="J855" s="9" t="str">
        <f t="shared" si="109"/>
        <v/>
      </c>
      <c r="K855" t="str">
        <f t="shared" si="106"/>
        <v/>
      </c>
      <c r="L855" t="str">
        <f t="shared" si="107"/>
        <v/>
      </c>
      <c r="M855">
        <f>1</f>
        <v>1</v>
      </c>
      <c r="N855" t="e">
        <f>IF(C855="Male",IF($K855&lt;1857,VLOOKUP($K855,'WHO Ht Boys 0-5'!$A$2:$E$1858,4,FALSE), VLOOKUP($L855,'WHO2007HtAgeBoys5-19'!$A$2:$E$169,4,FALSE)),IF($K855&lt;1857,VLOOKUP($K855,'Girls WHO 0-5'!$A$2:$E$1858,4,FALSE), VLOOKUP($L855,'Girls WHO 5-19'!$A$2:$E$169,4,FALSE)))</f>
        <v>#N/A</v>
      </c>
      <c r="O855" t="e">
        <f>IF(C855="Male",IF($K855&lt;1857,VLOOKUP($K855,'WHO Ht Boys 0-5'!$A$2:$E$1858,5,FALSE), VLOOKUP($L855,'WHO2007HtAgeBoys5-19'!$A$2:$E$169,5,FALSE)),IF($K855&lt;1857,VLOOKUP($K855,'Girls WHO 0-5'!$A$2:$E$1858,5,FALSE), VLOOKUP($L855,'Girls WHO 5-19'!$A$2:$E$169,5,FALSE)))</f>
        <v>#N/A</v>
      </c>
      <c r="P855" s="9" t="str">
        <f t="shared" si="108"/>
        <v/>
      </c>
    </row>
    <row r="856" spans="2:16" x14ac:dyDescent="0.3">
      <c r="B856" s="5"/>
      <c r="C856" s="5"/>
      <c r="D856" s="5"/>
      <c r="E856" t="str">
        <f t="shared" si="104"/>
        <v/>
      </c>
      <c r="F856" t="str">
        <f t="shared" si="105"/>
        <v/>
      </c>
      <c r="G856" t="e">
        <f>IF($C856="Male",VLOOKUP($F856,'Boys CDC 0-20'!$B$2:$F$243,3,FALSE), VLOOKUP($F856,'Girls CDC 0-20'!$B$2:$F$243,3,FALSE))</f>
        <v>#N/A</v>
      </c>
      <c r="H856" t="e">
        <f>IF($C856="Male",VLOOKUP($F856,'Boys CDC 0-20'!$B$2:$F$243,4,FALSE), VLOOKUP($F856,'Girls CDC 0-20'!$B$2:$F$243,4,FALSE))</f>
        <v>#N/A</v>
      </c>
      <c r="I856" t="e">
        <f>IF($C856="Male",VLOOKUP($F856,'Boys CDC 0-20'!$B$2:$F$243,5,FALSE), VLOOKUP($F856,'Girls CDC 0-20'!$B$2:$F$243,5,FALSE))</f>
        <v>#N/A</v>
      </c>
      <c r="J856" s="9" t="str">
        <f t="shared" si="109"/>
        <v/>
      </c>
      <c r="K856" t="str">
        <f t="shared" si="106"/>
        <v/>
      </c>
      <c r="L856" t="str">
        <f t="shared" si="107"/>
        <v/>
      </c>
      <c r="M856">
        <f>1</f>
        <v>1</v>
      </c>
      <c r="N856" t="e">
        <f>IF(C856="Male",IF($K856&lt;1857,VLOOKUP($K856,'WHO Ht Boys 0-5'!$A$2:$E$1858,4,FALSE), VLOOKUP($L856,'WHO2007HtAgeBoys5-19'!$A$2:$E$169,4,FALSE)),IF($K856&lt;1857,VLOOKUP($K856,'Girls WHO 0-5'!$A$2:$E$1858,4,FALSE), VLOOKUP($L856,'Girls WHO 5-19'!$A$2:$E$169,4,FALSE)))</f>
        <v>#N/A</v>
      </c>
      <c r="O856" t="e">
        <f>IF(C856="Male",IF($K856&lt;1857,VLOOKUP($K856,'WHO Ht Boys 0-5'!$A$2:$E$1858,5,FALSE), VLOOKUP($L856,'WHO2007HtAgeBoys5-19'!$A$2:$E$169,5,FALSE)),IF($K856&lt;1857,VLOOKUP($K856,'Girls WHO 0-5'!$A$2:$E$1858,5,FALSE), VLOOKUP($L856,'Girls WHO 5-19'!$A$2:$E$169,5,FALSE)))</f>
        <v>#N/A</v>
      </c>
      <c r="P856" s="9" t="str">
        <f t="shared" si="108"/>
        <v/>
      </c>
    </row>
    <row r="857" spans="2:16" x14ac:dyDescent="0.3">
      <c r="B857" s="5"/>
      <c r="C857" s="5"/>
      <c r="D857" s="5"/>
      <c r="E857" t="str">
        <f t="shared" si="104"/>
        <v/>
      </c>
      <c r="F857" t="str">
        <f t="shared" si="105"/>
        <v/>
      </c>
      <c r="G857" t="e">
        <f>IF($C857="Male",VLOOKUP($F857,'Boys CDC 0-20'!$B$2:$F$243,3,FALSE), VLOOKUP($F857,'Girls CDC 0-20'!$B$2:$F$243,3,FALSE))</f>
        <v>#N/A</v>
      </c>
      <c r="H857" t="e">
        <f>IF($C857="Male",VLOOKUP($F857,'Boys CDC 0-20'!$B$2:$F$243,4,FALSE), VLOOKUP($F857,'Girls CDC 0-20'!$B$2:$F$243,4,FALSE))</f>
        <v>#N/A</v>
      </c>
      <c r="I857" t="e">
        <f>IF($C857="Male",VLOOKUP($F857,'Boys CDC 0-20'!$B$2:$F$243,5,FALSE), VLOOKUP($F857,'Girls CDC 0-20'!$B$2:$F$243,5,FALSE))</f>
        <v>#N/A</v>
      </c>
      <c r="J857" s="9" t="str">
        <f t="shared" si="109"/>
        <v/>
      </c>
      <c r="K857" t="str">
        <f t="shared" si="106"/>
        <v/>
      </c>
      <c r="L857" t="str">
        <f t="shared" si="107"/>
        <v/>
      </c>
      <c r="M857">
        <f>1</f>
        <v>1</v>
      </c>
      <c r="N857" t="e">
        <f>IF(C857="Male",IF($K857&lt;1857,VLOOKUP($K857,'WHO Ht Boys 0-5'!$A$2:$E$1858,4,FALSE), VLOOKUP($L857,'WHO2007HtAgeBoys5-19'!$A$2:$E$169,4,FALSE)),IF($K857&lt;1857,VLOOKUP($K857,'Girls WHO 0-5'!$A$2:$E$1858,4,FALSE), VLOOKUP($L857,'Girls WHO 5-19'!$A$2:$E$169,4,FALSE)))</f>
        <v>#N/A</v>
      </c>
      <c r="O857" t="e">
        <f>IF(C857="Male",IF($K857&lt;1857,VLOOKUP($K857,'WHO Ht Boys 0-5'!$A$2:$E$1858,5,FALSE), VLOOKUP($L857,'WHO2007HtAgeBoys5-19'!$A$2:$E$169,5,FALSE)),IF($K857&lt;1857,VLOOKUP($K857,'Girls WHO 0-5'!$A$2:$E$1858,5,FALSE), VLOOKUP($L857,'Girls WHO 5-19'!$A$2:$E$169,5,FALSE)))</f>
        <v>#N/A</v>
      </c>
      <c r="P857" s="9" t="str">
        <f t="shared" si="108"/>
        <v/>
      </c>
    </row>
    <row r="858" spans="2:16" x14ac:dyDescent="0.3">
      <c r="B858" s="5"/>
      <c r="C858" s="5"/>
      <c r="D858" s="5"/>
      <c r="E858" t="str">
        <f t="shared" si="104"/>
        <v/>
      </c>
      <c r="F858" t="str">
        <f t="shared" si="105"/>
        <v/>
      </c>
      <c r="G858" t="e">
        <f>IF($C858="Male",VLOOKUP($F858,'Boys CDC 0-20'!$B$2:$F$243,3,FALSE), VLOOKUP($F858,'Girls CDC 0-20'!$B$2:$F$243,3,FALSE))</f>
        <v>#N/A</v>
      </c>
      <c r="H858" t="e">
        <f>IF($C858="Male",VLOOKUP($F858,'Boys CDC 0-20'!$B$2:$F$243,4,FALSE), VLOOKUP($F858,'Girls CDC 0-20'!$B$2:$F$243,4,FALSE))</f>
        <v>#N/A</v>
      </c>
      <c r="I858" t="e">
        <f>IF($C858="Male",VLOOKUP($F858,'Boys CDC 0-20'!$B$2:$F$243,5,FALSE), VLOOKUP($F858,'Girls CDC 0-20'!$B$2:$F$243,5,FALSE))</f>
        <v>#N/A</v>
      </c>
      <c r="J858" s="9" t="str">
        <f t="shared" si="109"/>
        <v/>
      </c>
      <c r="K858" t="str">
        <f t="shared" si="106"/>
        <v/>
      </c>
      <c r="L858" t="str">
        <f t="shared" si="107"/>
        <v/>
      </c>
      <c r="M858">
        <f>1</f>
        <v>1</v>
      </c>
      <c r="N858" t="e">
        <f>IF(C858="Male",IF($K858&lt;1857,VLOOKUP($K858,'WHO Ht Boys 0-5'!$A$2:$E$1858,4,FALSE), VLOOKUP($L858,'WHO2007HtAgeBoys5-19'!$A$2:$E$169,4,FALSE)),IF($K858&lt;1857,VLOOKUP($K858,'Girls WHO 0-5'!$A$2:$E$1858,4,FALSE), VLOOKUP($L858,'Girls WHO 5-19'!$A$2:$E$169,4,FALSE)))</f>
        <v>#N/A</v>
      </c>
      <c r="O858" t="e">
        <f>IF(C858="Male",IF($K858&lt;1857,VLOOKUP($K858,'WHO Ht Boys 0-5'!$A$2:$E$1858,5,FALSE), VLOOKUP($L858,'WHO2007HtAgeBoys5-19'!$A$2:$E$169,5,FALSE)),IF($K858&lt;1857,VLOOKUP($K858,'Girls WHO 0-5'!$A$2:$E$1858,5,FALSE), VLOOKUP($L858,'Girls WHO 5-19'!$A$2:$E$169,5,FALSE)))</f>
        <v>#N/A</v>
      </c>
      <c r="P858" s="9" t="str">
        <f t="shared" si="108"/>
        <v/>
      </c>
    </row>
    <row r="859" spans="2:16" x14ac:dyDescent="0.3">
      <c r="B859" s="5"/>
      <c r="C859" s="5"/>
      <c r="D859" s="5"/>
      <c r="E859" t="str">
        <f t="shared" si="104"/>
        <v/>
      </c>
      <c r="F859" t="str">
        <f t="shared" si="105"/>
        <v/>
      </c>
      <c r="G859" t="e">
        <f>IF($C859="Male",VLOOKUP($F859,'Boys CDC 0-20'!$B$2:$F$243,3,FALSE), VLOOKUP($F859,'Girls CDC 0-20'!$B$2:$F$243,3,FALSE))</f>
        <v>#N/A</v>
      </c>
      <c r="H859" t="e">
        <f>IF($C859="Male",VLOOKUP($F859,'Boys CDC 0-20'!$B$2:$F$243,4,FALSE), VLOOKUP($F859,'Girls CDC 0-20'!$B$2:$F$243,4,FALSE))</f>
        <v>#N/A</v>
      </c>
      <c r="I859" t="e">
        <f>IF($C859="Male",VLOOKUP($F859,'Boys CDC 0-20'!$B$2:$F$243,5,FALSE), VLOOKUP($F859,'Girls CDC 0-20'!$B$2:$F$243,5,FALSE))</f>
        <v>#N/A</v>
      </c>
      <c r="J859" s="9" t="str">
        <f t="shared" si="109"/>
        <v/>
      </c>
      <c r="K859" t="str">
        <f t="shared" si="106"/>
        <v/>
      </c>
      <c r="L859" t="str">
        <f t="shared" si="107"/>
        <v/>
      </c>
      <c r="M859">
        <f>1</f>
        <v>1</v>
      </c>
      <c r="N859" t="e">
        <f>IF(C859="Male",IF($K859&lt;1857,VLOOKUP($K859,'WHO Ht Boys 0-5'!$A$2:$E$1858,4,FALSE), VLOOKUP($L859,'WHO2007HtAgeBoys5-19'!$A$2:$E$169,4,FALSE)),IF($K859&lt;1857,VLOOKUP($K859,'Girls WHO 0-5'!$A$2:$E$1858,4,FALSE), VLOOKUP($L859,'Girls WHO 5-19'!$A$2:$E$169,4,FALSE)))</f>
        <v>#N/A</v>
      </c>
      <c r="O859" t="e">
        <f>IF(C859="Male",IF($K859&lt;1857,VLOOKUP($K859,'WHO Ht Boys 0-5'!$A$2:$E$1858,5,FALSE), VLOOKUP($L859,'WHO2007HtAgeBoys5-19'!$A$2:$E$169,5,FALSE)),IF($K859&lt;1857,VLOOKUP($K859,'Girls WHO 0-5'!$A$2:$E$1858,5,FALSE), VLOOKUP($L859,'Girls WHO 5-19'!$A$2:$E$169,5,FALSE)))</f>
        <v>#N/A</v>
      </c>
      <c r="P859" s="9" t="str">
        <f t="shared" si="108"/>
        <v/>
      </c>
    </row>
    <row r="860" spans="2:16" x14ac:dyDescent="0.3">
      <c r="B860" s="5"/>
      <c r="C860" s="5"/>
      <c r="D860" s="5"/>
      <c r="E860" t="str">
        <f t="shared" si="104"/>
        <v/>
      </c>
      <c r="F860" t="str">
        <f t="shared" si="105"/>
        <v/>
      </c>
      <c r="G860" t="e">
        <f>IF($C860="Male",VLOOKUP($F860,'Boys CDC 0-20'!$B$2:$F$243,3,FALSE), VLOOKUP($F860,'Girls CDC 0-20'!$B$2:$F$243,3,FALSE))</f>
        <v>#N/A</v>
      </c>
      <c r="H860" t="e">
        <f>IF($C860="Male",VLOOKUP($F860,'Boys CDC 0-20'!$B$2:$F$243,4,FALSE), VLOOKUP($F860,'Girls CDC 0-20'!$B$2:$F$243,4,FALSE))</f>
        <v>#N/A</v>
      </c>
      <c r="I860" t="e">
        <f>IF($C860="Male",VLOOKUP($F860,'Boys CDC 0-20'!$B$2:$F$243,5,FALSE), VLOOKUP($F860,'Girls CDC 0-20'!$B$2:$F$243,5,FALSE))</f>
        <v>#N/A</v>
      </c>
      <c r="J860" s="9" t="str">
        <f t="shared" si="109"/>
        <v/>
      </c>
      <c r="K860" t="str">
        <f t="shared" si="106"/>
        <v/>
      </c>
      <c r="L860" t="str">
        <f t="shared" si="107"/>
        <v/>
      </c>
      <c r="M860">
        <f>1</f>
        <v>1</v>
      </c>
      <c r="N860" t="e">
        <f>IF(C860="Male",IF($K860&lt;1857,VLOOKUP($K860,'WHO Ht Boys 0-5'!$A$2:$E$1858,4,FALSE), VLOOKUP($L860,'WHO2007HtAgeBoys5-19'!$A$2:$E$169,4,FALSE)),IF($K860&lt;1857,VLOOKUP($K860,'Girls WHO 0-5'!$A$2:$E$1858,4,FALSE), VLOOKUP($L860,'Girls WHO 5-19'!$A$2:$E$169,4,FALSE)))</f>
        <v>#N/A</v>
      </c>
      <c r="O860" t="e">
        <f>IF(C860="Male",IF($K860&lt;1857,VLOOKUP($K860,'WHO Ht Boys 0-5'!$A$2:$E$1858,5,FALSE), VLOOKUP($L860,'WHO2007HtAgeBoys5-19'!$A$2:$E$169,5,FALSE)),IF($K860&lt;1857,VLOOKUP($K860,'Girls WHO 0-5'!$A$2:$E$1858,5,FALSE), VLOOKUP($L860,'Girls WHO 5-19'!$A$2:$E$169,5,FALSE)))</f>
        <v>#N/A</v>
      </c>
      <c r="P860" s="9" t="str">
        <f t="shared" si="108"/>
        <v/>
      </c>
    </row>
    <row r="861" spans="2:16" x14ac:dyDescent="0.3">
      <c r="B861" s="5"/>
      <c r="C861" s="5"/>
      <c r="D861" s="5"/>
      <c r="E861" t="str">
        <f t="shared" si="104"/>
        <v/>
      </c>
      <c r="F861" t="str">
        <f t="shared" si="105"/>
        <v/>
      </c>
      <c r="G861" t="e">
        <f>IF($C861="Male",VLOOKUP($F861,'Boys CDC 0-20'!$B$2:$F$243,3,FALSE), VLOOKUP($F861,'Girls CDC 0-20'!$B$2:$F$243,3,FALSE))</f>
        <v>#N/A</v>
      </c>
      <c r="H861" t="e">
        <f>IF($C861="Male",VLOOKUP($F861,'Boys CDC 0-20'!$B$2:$F$243,4,FALSE), VLOOKUP($F861,'Girls CDC 0-20'!$B$2:$F$243,4,FALSE))</f>
        <v>#N/A</v>
      </c>
      <c r="I861" t="e">
        <f>IF($C861="Male",VLOOKUP($F861,'Boys CDC 0-20'!$B$2:$F$243,5,FALSE), VLOOKUP($F861,'Girls CDC 0-20'!$B$2:$F$243,5,FALSE))</f>
        <v>#N/A</v>
      </c>
      <c r="J861" s="9" t="str">
        <f t="shared" si="109"/>
        <v/>
      </c>
      <c r="K861" t="str">
        <f t="shared" si="106"/>
        <v/>
      </c>
      <c r="L861" t="str">
        <f t="shared" si="107"/>
        <v/>
      </c>
      <c r="M861">
        <f>1</f>
        <v>1</v>
      </c>
      <c r="N861" t="e">
        <f>IF(C861="Male",IF($K861&lt;1857,VLOOKUP($K861,'WHO Ht Boys 0-5'!$A$2:$E$1858,4,FALSE), VLOOKUP($L861,'WHO2007HtAgeBoys5-19'!$A$2:$E$169,4,FALSE)),IF($K861&lt;1857,VLOOKUP($K861,'Girls WHO 0-5'!$A$2:$E$1858,4,FALSE), VLOOKUP($L861,'Girls WHO 5-19'!$A$2:$E$169,4,FALSE)))</f>
        <v>#N/A</v>
      </c>
      <c r="O861" t="e">
        <f>IF(C861="Male",IF($K861&lt;1857,VLOOKUP($K861,'WHO Ht Boys 0-5'!$A$2:$E$1858,5,FALSE), VLOOKUP($L861,'WHO2007HtAgeBoys5-19'!$A$2:$E$169,5,FALSE)),IF($K861&lt;1857,VLOOKUP($K861,'Girls WHO 0-5'!$A$2:$E$1858,5,FALSE), VLOOKUP($L861,'Girls WHO 5-19'!$A$2:$E$169,5,FALSE)))</f>
        <v>#N/A</v>
      </c>
      <c r="P861" s="9" t="str">
        <f t="shared" si="108"/>
        <v/>
      </c>
    </row>
    <row r="862" spans="2:16" x14ac:dyDescent="0.3">
      <c r="B862" s="5"/>
      <c r="C862" s="5"/>
      <c r="D862" s="5"/>
      <c r="E862" t="str">
        <f t="shared" si="104"/>
        <v/>
      </c>
      <c r="F862" t="str">
        <f t="shared" si="105"/>
        <v/>
      </c>
      <c r="G862" t="e">
        <f>IF($C862="Male",VLOOKUP($F862,'Boys CDC 0-20'!$B$2:$F$243,3,FALSE), VLOOKUP($F862,'Girls CDC 0-20'!$B$2:$F$243,3,FALSE))</f>
        <v>#N/A</v>
      </c>
      <c r="H862" t="e">
        <f>IF($C862="Male",VLOOKUP($F862,'Boys CDC 0-20'!$B$2:$F$243,4,FALSE), VLOOKUP($F862,'Girls CDC 0-20'!$B$2:$F$243,4,FALSE))</f>
        <v>#N/A</v>
      </c>
      <c r="I862" t="e">
        <f>IF($C862="Male",VLOOKUP($F862,'Boys CDC 0-20'!$B$2:$F$243,5,FALSE), VLOOKUP($F862,'Girls CDC 0-20'!$B$2:$F$243,5,FALSE))</f>
        <v>#N/A</v>
      </c>
      <c r="J862" s="9" t="str">
        <f t="shared" si="109"/>
        <v/>
      </c>
      <c r="K862" t="str">
        <f t="shared" si="106"/>
        <v/>
      </c>
      <c r="L862" t="str">
        <f t="shared" si="107"/>
        <v/>
      </c>
      <c r="M862">
        <f>1</f>
        <v>1</v>
      </c>
      <c r="N862" t="e">
        <f>IF(C862="Male",IF($K862&lt;1857,VLOOKUP($K862,'WHO Ht Boys 0-5'!$A$2:$E$1858,4,FALSE), VLOOKUP($L862,'WHO2007HtAgeBoys5-19'!$A$2:$E$169,4,FALSE)),IF($K862&lt;1857,VLOOKUP($K862,'Girls WHO 0-5'!$A$2:$E$1858,4,FALSE), VLOOKUP($L862,'Girls WHO 5-19'!$A$2:$E$169,4,FALSE)))</f>
        <v>#N/A</v>
      </c>
      <c r="O862" t="e">
        <f>IF(C862="Male",IF($K862&lt;1857,VLOOKUP($K862,'WHO Ht Boys 0-5'!$A$2:$E$1858,5,FALSE), VLOOKUP($L862,'WHO2007HtAgeBoys5-19'!$A$2:$E$169,5,FALSE)),IF($K862&lt;1857,VLOOKUP($K862,'Girls WHO 0-5'!$A$2:$E$1858,5,FALSE), VLOOKUP($L862,'Girls WHO 5-19'!$A$2:$E$169,5,FALSE)))</f>
        <v>#N/A</v>
      </c>
      <c r="P862" s="9" t="str">
        <f t="shared" si="108"/>
        <v/>
      </c>
    </row>
    <row r="863" spans="2:16" x14ac:dyDescent="0.3">
      <c r="B863" s="5"/>
      <c r="C863" s="5"/>
      <c r="D863" s="5"/>
      <c r="E863" t="str">
        <f t="shared" si="104"/>
        <v/>
      </c>
      <c r="F863" t="str">
        <f t="shared" si="105"/>
        <v/>
      </c>
      <c r="G863" t="e">
        <f>IF($C863="Male",VLOOKUP($F863,'Boys CDC 0-20'!$B$2:$F$243,3,FALSE), VLOOKUP($F863,'Girls CDC 0-20'!$B$2:$F$243,3,FALSE))</f>
        <v>#N/A</v>
      </c>
      <c r="H863" t="e">
        <f>IF($C863="Male",VLOOKUP($F863,'Boys CDC 0-20'!$B$2:$F$243,4,FALSE), VLOOKUP($F863,'Girls CDC 0-20'!$B$2:$F$243,4,FALSE))</f>
        <v>#N/A</v>
      </c>
      <c r="I863" t="e">
        <f>IF($C863="Male",VLOOKUP($F863,'Boys CDC 0-20'!$B$2:$F$243,5,FALSE), VLOOKUP($F863,'Girls CDC 0-20'!$B$2:$F$243,5,FALSE))</f>
        <v>#N/A</v>
      </c>
      <c r="J863" s="9" t="str">
        <f t="shared" si="109"/>
        <v/>
      </c>
      <c r="K863" t="str">
        <f t="shared" si="106"/>
        <v/>
      </c>
      <c r="L863" t="str">
        <f t="shared" si="107"/>
        <v/>
      </c>
      <c r="M863">
        <f>1</f>
        <v>1</v>
      </c>
      <c r="N863" t="e">
        <f>IF(C863="Male",IF($K863&lt;1857,VLOOKUP($K863,'WHO Ht Boys 0-5'!$A$2:$E$1858,4,FALSE), VLOOKUP($L863,'WHO2007HtAgeBoys5-19'!$A$2:$E$169,4,FALSE)),IF($K863&lt;1857,VLOOKUP($K863,'Girls WHO 0-5'!$A$2:$E$1858,4,FALSE), VLOOKUP($L863,'Girls WHO 5-19'!$A$2:$E$169,4,FALSE)))</f>
        <v>#N/A</v>
      </c>
      <c r="O863" t="e">
        <f>IF(C863="Male",IF($K863&lt;1857,VLOOKUP($K863,'WHO Ht Boys 0-5'!$A$2:$E$1858,5,FALSE), VLOOKUP($L863,'WHO2007HtAgeBoys5-19'!$A$2:$E$169,5,FALSE)),IF($K863&lt;1857,VLOOKUP($K863,'Girls WHO 0-5'!$A$2:$E$1858,5,FALSE), VLOOKUP($L863,'Girls WHO 5-19'!$A$2:$E$169,5,FALSE)))</f>
        <v>#N/A</v>
      </c>
      <c r="P863" s="9" t="str">
        <f t="shared" si="108"/>
        <v/>
      </c>
    </row>
    <row r="864" spans="2:16" x14ac:dyDescent="0.3">
      <c r="B864" s="5"/>
      <c r="C864" s="5"/>
      <c r="D864" s="5"/>
      <c r="E864" t="str">
        <f t="shared" ref="E864:E927" si="110">IF(B864="","",B864*12)</f>
        <v/>
      </c>
      <c r="F864" t="str">
        <f t="shared" ref="F864:F927" si="111">IF(E864=0,0,IF(E864="","",INT(E864)+0.5))</f>
        <v/>
      </c>
      <c r="G864" t="e">
        <f>IF($C864="Male",VLOOKUP($F864,'Boys CDC 0-20'!$B$2:$F$243,3,FALSE), VLOOKUP($F864,'Girls CDC 0-20'!$B$2:$F$243,3,FALSE))</f>
        <v>#N/A</v>
      </c>
      <c r="H864" t="e">
        <f>IF($C864="Male",VLOOKUP($F864,'Boys CDC 0-20'!$B$2:$F$243,4,FALSE), VLOOKUP($F864,'Girls CDC 0-20'!$B$2:$F$243,4,FALSE))</f>
        <v>#N/A</v>
      </c>
      <c r="I864" t="e">
        <f>IF($C864="Male",VLOOKUP($F864,'Boys CDC 0-20'!$B$2:$F$243,5,FALSE), VLOOKUP($F864,'Girls CDC 0-20'!$B$2:$F$243,5,FALSE))</f>
        <v>#N/A</v>
      </c>
      <c r="J864" s="9" t="str">
        <f t="shared" si="109"/>
        <v/>
      </c>
      <c r="K864" t="str">
        <f t="shared" ref="K864:K927" si="112">IF(B864="","",ROUND(B864*365.25,0))</f>
        <v/>
      </c>
      <c r="L864" t="str">
        <f t="shared" ref="L864:L927" si="113">IF(E864="","",ROUND(E864,0))</f>
        <v/>
      </c>
      <c r="M864">
        <f>1</f>
        <v>1</v>
      </c>
      <c r="N864" t="e">
        <f>IF(C864="Male",IF($K864&lt;1857,VLOOKUP($K864,'WHO Ht Boys 0-5'!$A$2:$E$1858,4,FALSE), VLOOKUP($L864,'WHO2007HtAgeBoys5-19'!$A$2:$E$169,4,FALSE)),IF($K864&lt;1857,VLOOKUP($K864,'Girls WHO 0-5'!$A$2:$E$1858,4,FALSE), VLOOKUP($L864,'Girls WHO 5-19'!$A$2:$E$169,4,FALSE)))</f>
        <v>#N/A</v>
      </c>
      <c r="O864" t="e">
        <f>IF(C864="Male",IF($K864&lt;1857,VLOOKUP($K864,'WHO Ht Boys 0-5'!$A$2:$E$1858,5,FALSE), VLOOKUP($L864,'WHO2007HtAgeBoys5-19'!$A$2:$E$169,5,FALSE)),IF($K864&lt;1857,VLOOKUP($K864,'Girls WHO 0-5'!$A$2:$E$1858,5,FALSE), VLOOKUP($L864,'Girls WHO 5-19'!$A$2:$E$169,5,FALSE)))</f>
        <v>#N/A</v>
      </c>
      <c r="P864" s="9" t="str">
        <f t="shared" si="108"/>
        <v/>
      </c>
    </row>
    <row r="865" spans="2:16" x14ac:dyDescent="0.3">
      <c r="B865" s="5"/>
      <c r="C865" s="5"/>
      <c r="D865" s="5"/>
      <c r="E865" t="str">
        <f t="shared" si="110"/>
        <v/>
      </c>
      <c r="F865" t="str">
        <f t="shared" si="111"/>
        <v/>
      </c>
      <c r="G865" t="e">
        <f>IF($C865="Male",VLOOKUP($F865,'Boys CDC 0-20'!$B$2:$F$243,3,FALSE), VLOOKUP($F865,'Girls CDC 0-20'!$B$2:$F$243,3,FALSE))</f>
        <v>#N/A</v>
      </c>
      <c r="H865" t="e">
        <f>IF($C865="Male",VLOOKUP($F865,'Boys CDC 0-20'!$B$2:$F$243,4,FALSE), VLOOKUP($F865,'Girls CDC 0-20'!$B$2:$F$243,4,FALSE))</f>
        <v>#N/A</v>
      </c>
      <c r="I865" t="e">
        <f>IF($C865="Male",VLOOKUP($F865,'Boys CDC 0-20'!$B$2:$F$243,5,FALSE), VLOOKUP($F865,'Girls CDC 0-20'!$B$2:$F$243,5,FALSE))</f>
        <v>#N/A</v>
      </c>
      <c r="J865" s="9" t="str">
        <f t="shared" si="109"/>
        <v/>
      </c>
      <c r="K865" t="str">
        <f t="shared" si="112"/>
        <v/>
      </c>
      <c r="L865" t="str">
        <f t="shared" si="113"/>
        <v/>
      </c>
      <c r="M865">
        <f>1</f>
        <v>1</v>
      </c>
      <c r="N865" t="e">
        <f>IF(C865="Male",IF($K865&lt;1857,VLOOKUP($K865,'WHO Ht Boys 0-5'!$A$2:$E$1858,4,FALSE), VLOOKUP($L865,'WHO2007HtAgeBoys5-19'!$A$2:$E$169,4,FALSE)),IF($K865&lt;1857,VLOOKUP($K865,'Girls WHO 0-5'!$A$2:$E$1858,4,FALSE), VLOOKUP($L865,'Girls WHO 5-19'!$A$2:$E$169,4,FALSE)))</f>
        <v>#N/A</v>
      </c>
      <c r="O865" t="e">
        <f>IF(C865="Male",IF($K865&lt;1857,VLOOKUP($K865,'WHO Ht Boys 0-5'!$A$2:$E$1858,5,FALSE), VLOOKUP($L865,'WHO2007HtAgeBoys5-19'!$A$2:$E$169,5,FALSE)),IF($K865&lt;1857,VLOOKUP($K865,'Girls WHO 0-5'!$A$2:$E$1858,5,FALSE), VLOOKUP($L865,'Girls WHO 5-19'!$A$2:$E$169,5,FALSE)))</f>
        <v>#N/A</v>
      </c>
      <c r="P865" s="9" t="str">
        <f t="shared" si="108"/>
        <v/>
      </c>
    </row>
    <row r="866" spans="2:16" x14ac:dyDescent="0.3">
      <c r="B866" s="5"/>
      <c r="C866" s="5"/>
      <c r="D866" s="5"/>
      <c r="E866" t="str">
        <f t="shared" si="110"/>
        <v/>
      </c>
      <c r="F866" t="str">
        <f t="shared" si="111"/>
        <v/>
      </c>
      <c r="G866" t="e">
        <f>IF($C866="Male",VLOOKUP($F866,'Boys CDC 0-20'!$B$2:$F$243,3,FALSE), VLOOKUP($F866,'Girls CDC 0-20'!$B$2:$F$243,3,FALSE))</f>
        <v>#N/A</v>
      </c>
      <c r="H866" t="e">
        <f>IF($C866="Male",VLOOKUP($F866,'Boys CDC 0-20'!$B$2:$F$243,4,FALSE), VLOOKUP($F866,'Girls CDC 0-20'!$B$2:$F$243,4,FALSE))</f>
        <v>#N/A</v>
      </c>
      <c r="I866" t="e">
        <f>IF($C866="Male",VLOOKUP($F866,'Boys CDC 0-20'!$B$2:$F$243,5,FALSE), VLOOKUP($F866,'Girls CDC 0-20'!$B$2:$F$243,5,FALSE))</f>
        <v>#N/A</v>
      </c>
      <c r="J866" s="9" t="str">
        <f t="shared" si="109"/>
        <v/>
      </c>
      <c r="K866" t="str">
        <f t="shared" si="112"/>
        <v/>
      </c>
      <c r="L866" t="str">
        <f t="shared" si="113"/>
        <v/>
      </c>
      <c r="M866">
        <f>1</f>
        <v>1</v>
      </c>
      <c r="N866" t="e">
        <f>IF(C866="Male",IF($K866&lt;1857,VLOOKUP($K866,'WHO Ht Boys 0-5'!$A$2:$E$1858,4,FALSE), VLOOKUP($L866,'WHO2007HtAgeBoys5-19'!$A$2:$E$169,4,FALSE)),IF($K866&lt;1857,VLOOKUP($K866,'Girls WHO 0-5'!$A$2:$E$1858,4,FALSE), VLOOKUP($L866,'Girls WHO 5-19'!$A$2:$E$169,4,FALSE)))</f>
        <v>#N/A</v>
      </c>
      <c r="O866" t="e">
        <f>IF(C866="Male",IF($K866&lt;1857,VLOOKUP($K866,'WHO Ht Boys 0-5'!$A$2:$E$1858,5,FALSE), VLOOKUP($L866,'WHO2007HtAgeBoys5-19'!$A$2:$E$169,5,FALSE)),IF($K866&lt;1857,VLOOKUP($K866,'Girls WHO 0-5'!$A$2:$E$1858,5,FALSE), VLOOKUP($L866,'Girls WHO 5-19'!$A$2:$E$169,5,FALSE)))</f>
        <v>#N/A</v>
      </c>
      <c r="P866" s="9" t="str">
        <f t="shared" si="108"/>
        <v/>
      </c>
    </row>
    <row r="867" spans="2:16" x14ac:dyDescent="0.3">
      <c r="B867" s="5"/>
      <c r="C867" s="5"/>
      <c r="D867" s="5"/>
      <c r="E867" t="str">
        <f t="shared" si="110"/>
        <v/>
      </c>
      <c r="F867" t="str">
        <f t="shared" si="111"/>
        <v/>
      </c>
      <c r="G867" t="e">
        <f>IF($C867="Male",VLOOKUP($F867,'Boys CDC 0-20'!$B$2:$F$243,3,FALSE), VLOOKUP($F867,'Girls CDC 0-20'!$B$2:$F$243,3,FALSE))</f>
        <v>#N/A</v>
      </c>
      <c r="H867" t="e">
        <f>IF($C867="Male",VLOOKUP($F867,'Boys CDC 0-20'!$B$2:$F$243,4,FALSE), VLOOKUP($F867,'Girls CDC 0-20'!$B$2:$F$243,4,FALSE))</f>
        <v>#N/A</v>
      </c>
      <c r="I867" t="e">
        <f>IF($C867="Male",VLOOKUP($F867,'Boys CDC 0-20'!$B$2:$F$243,5,FALSE), VLOOKUP($F867,'Girls CDC 0-20'!$B$2:$F$243,5,FALSE))</f>
        <v>#N/A</v>
      </c>
      <c r="J867" s="9" t="str">
        <f t="shared" si="109"/>
        <v/>
      </c>
      <c r="K867" t="str">
        <f t="shared" si="112"/>
        <v/>
      </c>
      <c r="L867" t="str">
        <f t="shared" si="113"/>
        <v/>
      </c>
      <c r="M867">
        <f>1</f>
        <v>1</v>
      </c>
      <c r="N867" t="e">
        <f>IF(C867="Male",IF($K867&lt;1857,VLOOKUP($K867,'WHO Ht Boys 0-5'!$A$2:$E$1858,4,FALSE), VLOOKUP($L867,'WHO2007HtAgeBoys5-19'!$A$2:$E$169,4,FALSE)),IF($K867&lt;1857,VLOOKUP($K867,'Girls WHO 0-5'!$A$2:$E$1858,4,FALSE), VLOOKUP($L867,'Girls WHO 5-19'!$A$2:$E$169,4,FALSE)))</f>
        <v>#N/A</v>
      </c>
      <c r="O867" t="e">
        <f>IF(C867="Male",IF($K867&lt;1857,VLOOKUP($K867,'WHO Ht Boys 0-5'!$A$2:$E$1858,5,FALSE), VLOOKUP($L867,'WHO2007HtAgeBoys5-19'!$A$2:$E$169,5,FALSE)),IF($K867&lt;1857,VLOOKUP($K867,'Girls WHO 0-5'!$A$2:$E$1858,5,FALSE), VLOOKUP($L867,'Girls WHO 5-19'!$A$2:$E$169,5,FALSE)))</f>
        <v>#N/A</v>
      </c>
      <c r="P867" s="9" t="str">
        <f t="shared" si="108"/>
        <v/>
      </c>
    </row>
    <row r="868" spans="2:16" x14ac:dyDescent="0.3">
      <c r="B868" s="5"/>
      <c r="C868" s="5"/>
      <c r="D868" s="5"/>
      <c r="E868" t="str">
        <f t="shared" si="110"/>
        <v/>
      </c>
      <c r="F868" t="str">
        <f t="shared" si="111"/>
        <v/>
      </c>
      <c r="G868" t="e">
        <f>IF($C868="Male",VLOOKUP($F868,'Boys CDC 0-20'!$B$2:$F$243,3,FALSE), VLOOKUP($F868,'Girls CDC 0-20'!$B$2:$F$243,3,FALSE))</f>
        <v>#N/A</v>
      </c>
      <c r="H868" t="e">
        <f>IF($C868="Male",VLOOKUP($F868,'Boys CDC 0-20'!$B$2:$F$243,4,FALSE), VLOOKUP($F868,'Girls CDC 0-20'!$B$2:$F$243,4,FALSE))</f>
        <v>#N/A</v>
      </c>
      <c r="I868" t="e">
        <f>IF($C868="Male",VLOOKUP($F868,'Boys CDC 0-20'!$B$2:$F$243,5,FALSE), VLOOKUP($F868,'Girls CDC 0-20'!$B$2:$F$243,5,FALSE))</f>
        <v>#N/A</v>
      </c>
      <c r="J868" s="9" t="str">
        <f t="shared" si="109"/>
        <v/>
      </c>
      <c r="K868" t="str">
        <f t="shared" si="112"/>
        <v/>
      </c>
      <c r="L868" t="str">
        <f t="shared" si="113"/>
        <v/>
      </c>
      <c r="M868">
        <f>1</f>
        <v>1</v>
      </c>
      <c r="N868" t="e">
        <f>IF(C868="Male",IF($K868&lt;1857,VLOOKUP($K868,'WHO Ht Boys 0-5'!$A$2:$E$1858,4,FALSE), VLOOKUP($L868,'WHO2007HtAgeBoys5-19'!$A$2:$E$169,4,FALSE)),IF($K868&lt;1857,VLOOKUP($K868,'Girls WHO 0-5'!$A$2:$E$1858,4,FALSE), VLOOKUP($L868,'Girls WHO 5-19'!$A$2:$E$169,4,FALSE)))</f>
        <v>#N/A</v>
      </c>
      <c r="O868" t="e">
        <f>IF(C868="Male",IF($K868&lt;1857,VLOOKUP($K868,'WHO Ht Boys 0-5'!$A$2:$E$1858,5,FALSE), VLOOKUP($L868,'WHO2007HtAgeBoys5-19'!$A$2:$E$169,5,FALSE)),IF($K868&lt;1857,VLOOKUP($K868,'Girls WHO 0-5'!$A$2:$E$1858,5,FALSE), VLOOKUP($L868,'Girls WHO 5-19'!$A$2:$E$169,5,FALSE)))</f>
        <v>#N/A</v>
      </c>
      <c r="P868" s="9" t="str">
        <f t="shared" si="108"/>
        <v/>
      </c>
    </row>
    <row r="869" spans="2:16" x14ac:dyDescent="0.3">
      <c r="B869" s="5"/>
      <c r="C869" s="5"/>
      <c r="D869" s="5"/>
      <c r="E869" t="str">
        <f t="shared" si="110"/>
        <v/>
      </c>
      <c r="F869" t="str">
        <f t="shared" si="111"/>
        <v/>
      </c>
      <c r="G869" t="e">
        <f>IF($C869="Male",VLOOKUP($F869,'Boys CDC 0-20'!$B$2:$F$243,3,FALSE), VLOOKUP($F869,'Girls CDC 0-20'!$B$2:$F$243,3,FALSE))</f>
        <v>#N/A</v>
      </c>
      <c r="H869" t="e">
        <f>IF($C869="Male",VLOOKUP($F869,'Boys CDC 0-20'!$B$2:$F$243,4,FALSE), VLOOKUP($F869,'Girls CDC 0-20'!$B$2:$F$243,4,FALSE))</f>
        <v>#N/A</v>
      </c>
      <c r="I869" t="e">
        <f>IF($C869="Male",VLOOKUP($F869,'Boys CDC 0-20'!$B$2:$F$243,5,FALSE), VLOOKUP($F869,'Girls CDC 0-20'!$B$2:$F$243,5,FALSE))</f>
        <v>#N/A</v>
      </c>
      <c r="J869" s="9" t="str">
        <f t="shared" si="109"/>
        <v/>
      </c>
      <c r="K869" t="str">
        <f t="shared" si="112"/>
        <v/>
      </c>
      <c r="L869" t="str">
        <f t="shared" si="113"/>
        <v/>
      </c>
      <c r="M869">
        <f>1</f>
        <v>1</v>
      </c>
      <c r="N869" t="e">
        <f>IF(C869="Male",IF($K869&lt;1857,VLOOKUP($K869,'WHO Ht Boys 0-5'!$A$2:$E$1858,4,FALSE), VLOOKUP($L869,'WHO2007HtAgeBoys5-19'!$A$2:$E$169,4,FALSE)),IF($K869&lt;1857,VLOOKUP($K869,'Girls WHO 0-5'!$A$2:$E$1858,4,FALSE), VLOOKUP($L869,'Girls WHO 5-19'!$A$2:$E$169,4,FALSE)))</f>
        <v>#N/A</v>
      </c>
      <c r="O869" t="e">
        <f>IF(C869="Male",IF($K869&lt;1857,VLOOKUP($K869,'WHO Ht Boys 0-5'!$A$2:$E$1858,5,FALSE), VLOOKUP($L869,'WHO2007HtAgeBoys5-19'!$A$2:$E$169,5,FALSE)),IF($K869&lt;1857,VLOOKUP($K869,'Girls WHO 0-5'!$A$2:$E$1858,5,FALSE), VLOOKUP($L869,'Girls WHO 5-19'!$A$2:$E$169,5,FALSE)))</f>
        <v>#N/A</v>
      </c>
      <c r="P869" s="9" t="str">
        <f t="shared" si="108"/>
        <v/>
      </c>
    </row>
    <row r="870" spans="2:16" x14ac:dyDescent="0.3">
      <c r="B870" s="5"/>
      <c r="C870" s="5"/>
      <c r="D870" s="5"/>
      <c r="E870" t="str">
        <f t="shared" si="110"/>
        <v/>
      </c>
      <c r="F870" t="str">
        <f t="shared" si="111"/>
        <v/>
      </c>
      <c r="G870" t="e">
        <f>IF($C870="Male",VLOOKUP($F870,'Boys CDC 0-20'!$B$2:$F$243,3,FALSE), VLOOKUP($F870,'Girls CDC 0-20'!$B$2:$F$243,3,FALSE))</f>
        <v>#N/A</v>
      </c>
      <c r="H870" t="e">
        <f>IF($C870="Male",VLOOKUP($F870,'Boys CDC 0-20'!$B$2:$F$243,4,FALSE), VLOOKUP($F870,'Girls CDC 0-20'!$B$2:$F$243,4,FALSE))</f>
        <v>#N/A</v>
      </c>
      <c r="I870" t="e">
        <f>IF($C870="Male",VLOOKUP($F870,'Boys CDC 0-20'!$B$2:$F$243,5,FALSE), VLOOKUP($F870,'Girls CDC 0-20'!$B$2:$F$243,5,FALSE))</f>
        <v>#N/A</v>
      </c>
      <c r="J870" s="9" t="str">
        <f t="shared" si="109"/>
        <v/>
      </c>
      <c r="K870" t="str">
        <f t="shared" si="112"/>
        <v/>
      </c>
      <c r="L870" t="str">
        <f t="shared" si="113"/>
        <v/>
      </c>
      <c r="M870">
        <f>1</f>
        <v>1</v>
      </c>
      <c r="N870" t="e">
        <f>IF(C870="Male",IF($K870&lt;1857,VLOOKUP($K870,'WHO Ht Boys 0-5'!$A$2:$E$1858,4,FALSE), VLOOKUP($L870,'WHO2007HtAgeBoys5-19'!$A$2:$E$169,4,FALSE)),IF($K870&lt;1857,VLOOKUP($K870,'Girls WHO 0-5'!$A$2:$E$1858,4,FALSE), VLOOKUP($L870,'Girls WHO 5-19'!$A$2:$E$169,4,FALSE)))</f>
        <v>#N/A</v>
      </c>
      <c r="O870" t="e">
        <f>IF(C870="Male",IF($K870&lt;1857,VLOOKUP($K870,'WHO Ht Boys 0-5'!$A$2:$E$1858,5,FALSE), VLOOKUP($L870,'WHO2007HtAgeBoys5-19'!$A$2:$E$169,5,FALSE)),IF($K870&lt;1857,VLOOKUP($K870,'Girls WHO 0-5'!$A$2:$E$1858,5,FALSE), VLOOKUP($L870,'Girls WHO 5-19'!$A$2:$E$169,5,FALSE)))</f>
        <v>#N/A</v>
      </c>
      <c r="P870" s="9" t="str">
        <f t="shared" si="108"/>
        <v/>
      </c>
    </row>
    <row r="871" spans="2:16" x14ac:dyDescent="0.3">
      <c r="B871" s="5"/>
      <c r="C871" s="5"/>
      <c r="D871" s="5"/>
      <c r="E871" t="str">
        <f t="shared" si="110"/>
        <v/>
      </c>
      <c r="F871" t="str">
        <f t="shared" si="111"/>
        <v/>
      </c>
      <c r="G871" t="e">
        <f>IF($C871="Male",VLOOKUP($F871,'Boys CDC 0-20'!$B$2:$F$243,3,FALSE), VLOOKUP($F871,'Girls CDC 0-20'!$B$2:$F$243,3,FALSE))</f>
        <v>#N/A</v>
      </c>
      <c r="H871" t="e">
        <f>IF($C871="Male",VLOOKUP($F871,'Boys CDC 0-20'!$B$2:$F$243,4,FALSE), VLOOKUP($F871,'Girls CDC 0-20'!$B$2:$F$243,4,FALSE))</f>
        <v>#N/A</v>
      </c>
      <c r="I871" t="e">
        <f>IF($C871="Male",VLOOKUP($F871,'Boys CDC 0-20'!$B$2:$F$243,5,FALSE), VLOOKUP($F871,'Girls CDC 0-20'!$B$2:$F$243,5,FALSE))</f>
        <v>#N/A</v>
      </c>
      <c r="J871" s="9" t="str">
        <f t="shared" si="109"/>
        <v/>
      </c>
      <c r="K871" t="str">
        <f t="shared" si="112"/>
        <v/>
      </c>
      <c r="L871" t="str">
        <f t="shared" si="113"/>
        <v/>
      </c>
      <c r="M871">
        <f>1</f>
        <v>1</v>
      </c>
      <c r="N871" t="e">
        <f>IF(C871="Male",IF($K871&lt;1857,VLOOKUP($K871,'WHO Ht Boys 0-5'!$A$2:$E$1858,4,FALSE), VLOOKUP($L871,'WHO2007HtAgeBoys5-19'!$A$2:$E$169,4,FALSE)),IF($K871&lt;1857,VLOOKUP($K871,'Girls WHO 0-5'!$A$2:$E$1858,4,FALSE), VLOOKUP($L871,'Girls WHO 5-19'!$A$2:$E$169,4,FALSE)))</f>
        <v>#N/A</v>
      </c>
      <c r="O871" t="e">
        <f>IF(C871="Male",IF($K871&lt;1857,VLOOKUP($K871,'WHO Ht Boys 0-5'!$A$2:$E$1858,5,FALSE), VLOOKUP($L871,'WHO2007HtAgeBoys5-19'!$A$2:$E$169,5,FALSE)),IF($K871&lt;1857,VLOOKUP($K871,'Girls WHO 0-5'!$A$2:$E$1858,5,FALSE), VLOOKUP($L871,'Girls WHO 5-19'!$A$2:$E$169,5,FALSE)))</f>
        <v>#N/A</v>
      </c>
      <c r="P871" s="9" t="str">
        <f t="shared" si="108"/>
        <v/>
      </c>
    </row>
    <row r="872" spans="2:16" x14ac:dyDescent="0.3">
      <c r="B872" s="5"/>
      <c r="C872" s="5"/>
      <c r="D872" s="5"/>
      <c r="E872" t="str">
        <f t="shared" si="110"/>
        <v/>
      </c>
      <c r="F872" t="str">
        <f t="shared" si="111"/>
        <v/>
      </c>
      <c r="G872" t="e">
        <f>IF($C872="Male",VLOOKUP($F872,'Boys CDC 0-20'!$B$2:$F$243,3,FALSE), VLOOKUP($F872,'Girls CDC 0-20'!$B$2:$F$243,3,FALSE))</f>
        <v>#N/A</v>
      </c>
      <c r="H872" t="e">
        <f>IF($C872="Male",VLOOKUP($F872,'Boys CDC 0-20'!$B$2:$F$243,4,FALSE), VLOOKUP($F872,'Girls CDC 0-20'!$B$2:$F$243,4,FALSE))</f>
        <v>#N/A</v>
      </c>
      <c r="I872" t="e">
        <f>IF($C872="Male",VLOOKUP($F872,'Boys CDC 0-20'!$B$2:$F$243,5,FALSE), VLOOKUP($F872,'Girls CDC 0-20'!$B$2:$F$243,5,FALSE))</f>
        <v>#N/A</v>
      </c>
      <c r="J872" s="9" t="str">
        <f t="shared" si="109"/>
        <v/>
      </c>
      <c r="K872" t="str">
        <f t="shared" si="112"/>
        <v/>
      </c>
      <c r="L872" t="str">
        <f t="shared" si="113"/>
        <v/>
      </c>
      <c r="M872">
        <f>1</f>
        <v>1</v>
      </c>
      <c r="N872" t="e">
        <f>IF(C872="Male",IF($K872&lt;1857,VLOOKUP($K872,'WHO Ht Boys 0-5'!$A$2:$E$1858,4,FALSE), VLOOKUP($L872,'WHO2007HtAgeBoys5-19'!$A$2:$E$169,4,FALSE)),IF($K872&lt;1857,VLOOKUP($K872,'Girls WHO 0-5'!$A$2:$E$1858,4,FALSE), VLOOKUP($L872,'Girls WHO 5-19'!$A$2:$E$169,4,FALSE)))</f>
        <v>#N/A</v>
      </c>
      <c r="O872" t="e">
        <f>IF(C872="Male",IF($K872&lt;1857,VLOOKUP($K872,'WHO Ht Boys 0-5'!$A$2:$E$1858,5,FALSE), VLOOKUP($L872,'WHO2007HtAgeBoys5-19'!$A$2:$E$169,5,FALSE)),IF($K872&lt;1857,VLOOKUP($K872,'Girls WHO 0-5'!$A$2:$E$1858,5,FALSE), VLOOKUP($L872,'Girls WHO 5-19'!$A$2:$E$169,5,FALSE)))</f>
        <v>#N/A</v>
      </c>
      <c r="P872" s="9" t="str">
        <f t="shared" si="108"/>
        <v/>
      </c>
    </row>
    <row r="873" spans="2:16" x14ac:dyDescent="0.3">
      <c r="B873" s="5"/>
      <c r="C873" s="5"/>
      <c r="D873" s="5"/>
      <c r="E873" t="str">
        <f t="shared" si="110"/>
        <v/>
      </c>
      <c r="F873" t="str">
        <f t="shared" si="111"/>
        <v/>
      </c>
      <c r="G873" t="e">
        <f>IF($C873="Male",VLOOKUP($F873,'Boys CDC 0-20'!$B$2:$F$243,3,FALSE), VLOOKUP($F873,'Girls CDC 0-20'!$B$2:$F$243,3,FALSE))</f>
        <v>#N/A</v>
      </c>
      <c r="H873" t="e">
        <f>IF($C873="Male",VLOOKUP($F873,'Boys CDC 0-20'!$B$2:$F$243,4,FALSE), VLOOKUP($F873,'Girls CDC 0-20'!$B$2:$F$243,4,FALSE))</f>
        <v>#N/A</v>
      </c>
      <c r="I873" t="e">
        <f>IF($C873="Male",VLOOKUP($F873,'Boys CDC 0-20'!$B$2:$F$243,5,FALSE), VLOOKUP($F873,'Girls CDC 0-20'!$B$2:$F$243,5,FALSE))</f>
        <v>#N/A</v>
      </c>
      <c r="J873" s="9" t="str">
        <f t="shared" si="109"/>
        <v/>
      </c>
      <c r="K873" t="str">
        <f t="shared" si="112"/>
        <v/>
      </c>
      <c r="L873" t="str">
        <f t="shared" si="113"/>
        <v/>
      </c>
      <c r="M873">
        <f>1</f>
        <v>1</v>
      </c>
      <c r="N873" t="e">
        <f>IF(C873="Male",IF($K873&lt;1857,VLOOKUP($K873,'WHO Ht Boys 0-5'!$A$2:$E$1858,4,FALSE), VLOOKUP($L873,'WHO2007HtAgeBoys5-19'!$A$2:$E$169,4,FALSE)),IF($K873&lt;1857,VLOOKUP($K873,'Girls WHO 0-5'!$A$2:$E$1858,4,FALSE), VLOOKUP($L873,'Girls WHO 5-19'!$A$2:$E$169,4,FALSE)))</f>
        <v>#N/A</v>
      </c>
      <c r="O873" t="e">
        <f>IF(C873="Male",IF($K873&lt;1857,VLOOKUP($K873,'WHO Ht Boys 0-5'!$A$2:$E$1858,5,FALSE), VLOOKUP($L873,'WHO2007HtAgeBoys5-19'!$A$2:$E$169,5,FALSE)),IF($K873&lt;1857,VLOOKUP($K873,'Girls WHO 0-5'!$A$2:$E$1858,5,FALSE), VLOOKUP($L873,'Girls WHO 5-19'!$A$2:$E$169,5,FALSE)))</f>
        <v>#N/A</v>
      </c>
      <c r="P873" s="9" t="str">
        <f t="shared" si="108"/>
        <v/>
      </c>
    </row>
    <row r="874" spans="2:16" x14ac:dyDescent="0.3">
      <c r="B874" s="5"/>
      <c r="C874" s="5"/>
      <c r="D874" s="5"/>
      <c r="E874" t="str">
        <f t="shared" si="110"/>
        <v/>
      </c>
      <c r="F874" t="str">
        <f t="shared" si="111"/>
        <v/>
      </c>
      <c r="G874" t="e">
        <f>IF($C874="Male",VLOOKUP($F874,'Boys CDC 0-20'!$B$2:$F$243,3,FALSE), VLOOKUP($F874,'Girls CDC 0-20'!$B$2:$F$243,3,FALSE))</f>
        <v>#N/A</v>
      </c>
      <c r="H874" t="e">
        <f>IF($C874="Male",VLOOKUP($F874,'Boys CDC 0-20'!$B$2:$F$243,4,FALSE), VLOOKUP($F874,'Girls CDC 0-20'!$B$2:$F$243,4,FALSE))</f>
        <v>#N/A</v>
      </c>
      <c r="I874" t="e">
        <f>IF($C874="Male",VLOOKUP($F874,'Boys CDC 0-20'!$B$2:$F$243,5,FALSE), VLOOKUP($F874,'Girls CDC 0-20'!$B$2:$F$243,5,FALSE))</f>
        <v>#N/A</v>
      </c>
      <c r="J874" s="9" t="str">
        <f t="shared" si="109"/>
        <v/>
      </c>
      <c r="K874" t="str">
        <f t="shared" si="112"/>
        <v/>
      </c>
      <c r="L874" t="str">
        <f t="shared" si="113"/>
        <v/>
      </c>
      <c r="M874">
        <f>1</f>
        <v>1</v>
      </c>
      <c r="N874" t="e">
        <f>IF(C874="Male",IF($K874&lt;1857,VLOOKUP($K874,'WHO Ht Boys 0-5'!$A$2:$E$1858,4,FALSE), VLOOKUP($L874,'WHO2007HtAgeBoys5-19'!$A$2:$E$169,4,FALSE)),IF($K874&lt;1857,VLOOKUP($K874,'Girls WHO 0-5'!$A$2:$E$1858,4,FALSE), VLOOKUP($L874,'Girls WHO 5-19'!$A$2:$E$169,4,FALSE)))</f>
        <v>#N/A</v>
      </c>
      <c r="O874" t="e">
        <f>IF(C874="Male",IF($K874&lt;1857,VLOOKUP($K874,'WHO Ht Boys 0-5'!$A$2:$E$1858,5,FALSE), VLOOKUP($L874,'WHO2007HtAgeBoys5-19'!$A$2:$E$169,5,FALSE)),IF($K874&lt;1857,VLOOKUP($K874,'Girls WHO 0-5'!$A$2:$E$1858,5,FALSE), VLOOKUP($L874,'Girls WHO 5-19'!$A$2:$E$169,5,FALSE)))</f>
        <v>#N/A</v>
      </c>
      <c r="P874" s="9" t="str">
        <f t="shared" si="108"/>
        <v/>
      </c>
    </row>
    <row r="875" spans="2:16" x14ac:dyDescent="0.3">
      <c r="B875" s="5"/>
      <c r="C875" s="5"/>
      <c r="D875" s="5"/>
      <c r="E875" t="str">
        <f t="shared" si="110"/>
        <v/>
      </c>
      <c r="F875" t="str">
        <f t="shared" si="111"/>
        <v/>
      </c>
      <c r="G875" t="e">
        <f>IF($C875="Male",VLOOKUP($F875,'Boys CDC 0-20'!$B$2:$F$243,3,FALSE), VLOOKUP($F875,'Girls CDC 0-20'!$B$2:$F$243,3,FALSE))</f>
        <v>#N/A</v>
      </c>
      <c r="H875" t="e">
        <f>IF($C875="Male",VLOOKUP($F875,'Boys CDC 0-20'!$B$2:$F$243,4,FALSE), VLOOKUP($F875,'Girls CDC 0-20'!$B$2:$F$243,4,FALSE))</f>
        <v>#N/A</v>
      </c>
      <c r="I875" t="e">
        <f>IF($C875="Male",VLOOKUP($F875,'Boys CDC 0-20'!$B$2:$F$243,5,FALSE), VLOOKUP($F875,'Girls CDC 0-20'!$B$2:$F$243,5,FALSE))</f>
        <v>#N/A</v>
      </c>
      <c r="J875" s="9" t="str">
        <f t="shared" si="109"/>
        <v/>
      </c>
      <c r="K875" t="str">
        <f t="shared" si="112"/>
        <v/>
      </c>
      <c r="L875" t="str">
        <f t="shared" si="113"/>
        <v/>
      </c>
      <c r="M875">
        <f>1</f>
        <v>1</v>
      </c>
      <c r="N875" t="e">
        <f>IF(C875="Male",IF($K875&lt;1857,VLOOKUP($K875,'WHO Ht Boys 0-5'!$A$2:$E$1858,4,FALSE), VLOOKUP($L875,'WHO2007HtAgeBoys5-19'!$A$2:$E$169,4,FALSE)),IF($K875&lt;1857,VLOOKUP($K875,'Girls WHO 0-5'!$A$2:$E$1858,4,FALSE), VLOOKUP($L875,'Girls WHO 5-19'!$A$2:$E$169,4,FALSE)))</f>
        <v>#N/A</v>
      </c>
      <c r="O875" t="e">
        <f>IF(C875="Male",IF($K875&lt;1857,VLOOKUP($K875,'WHO Ht Boys 0-5'!$A$2:$E$1858,5,FALSE), VLOOKUP($L875,'WHO2007HtAgeBoys5-19'!$A$2:$E$169,5,FALSE)),IF($K875&lt;1857,VLOOKUP($K875,'Girls WHO 0-5'!$A$2:$E$1858,5,FALSE), VLOOKUP($L875,'Girls WHO 5-19'!$A$2:$E$169,5,FALSE)))</f>
        <v>#N/A</v>
      </c>
      <c r="P875" s="9" t="str">
        <f t="shared" si="108"/>
        <v/>
      </c>
    </row>
    <row r="876" spans="2:16" x14ac:dyDescent="0.3">
      <c r="B876" s="5"/>
      <c r="C876" s="5"/>
      <c r="D876" s="5"/>
      <c r="E876" t="str">
        <f t="shared" si="110"/>
        <v/>
      </c>
      <c r="F876" t="str">
        <f t="shared" si="111"/>
        <v/>
      </c>
      <c r="G876" t="e">
        <f>IF($C876="Male",VLOOKUP($F876,'Boys CDC 0-20'!$B$2:$F$243,3,FALSE), VLOOKUP($F876,'Girls CDC 0-20'!$B$2:$F$243,3,FALSE))</f>
        <v>#N/A</v>
      </c>
      <c r="H876" t="e">
        <f>IF($C876="Male",VLOOKUP($F876,'Boys CDC 0-20'!$B$2:$F$243,4,FALSE), VLOOKUP($F876,'Girls CDC 0-20'!$B$2:$F$243,4,FALSE))</f>
        <v>#N/A</v>
      </c>
      <c r="I876" t="e">
        <f>IF($C876="Male",VLOOKUP($F876,'Boys CDC 0-20'!$B$2:$F$243,5,FALSE), VLOOKUP($F876,'Girls CDC 0-20'!$B$2:$F$243,5,FALSE))</f>
        <v>#N/A</v>
      </c>
      <c r="J876" s="9" t="str">
        <f t="shared" si="109"/>
        <v/>
      </c>
      <c r="K876" t="str">
        <f t="shared" si="112"/>
        <v/>
      </c>
      <c r="L876" t="str">
        <f t="shared" si="113"/>
        <v/>
      </c>
      <c r="M876">
        <f>1</f>
        <v>1</v>
      </c>
      <c r="N876" t="e">
        <f>IF(C876="Male",IF($K876&lt;1857,VLOOKUP($K876,'WHO Ht Boys 0-5'!$A$2:$E$1858,4,FALSE), VLOOKUP($L876,'WHO2007HtAgeBoys5-19'!$A$2:$E$169,4,FALSE)),IF($K876&lt;1857,VLOOKUP($K876,'Girls WHO 0-5'!$A$2:$E$1858,4,FALSE), VLOOKUP($L876,'Girls WHO 5-19'!$A$2:$E$169,4,FALSE)))</f>
        <v>#N/A</v>
      </c>
      <c r="O876" t="e">
        <f>IF(C876="Male",IF($K876&lt;1857,VLOOKUP($K876,'WHO Ht Boys 0-5'!$A$2:$E$1858,5,FALSE), VLOOKUP($L876,'WHO2007HtAgeBoys5-19'!$A$2:$E$169,5,FALSE)),IF($K876&lt;1857,VLOOKUP($K876,'Girls WHO 0-5'!$A$2:$E$1858,5,FALSE), VLOOKUP($L876,'Girls WHO 5-19'!$A$2:$E$169,5,FALSE)))</f>
        <v>#N/A</v>
      </c>
      <c r="P876" s="9" t="str">
        <f t="shared" si="108"/>
        <v/>
      </c>
    </row>
    <row r="877" spans="2:16" x14ac:dyDescent="0.3">
      <c r="B877" s="5"/>
      <c r="C877" s="5"/>
      <c r="D877" s="5"/>
      <c r="E877" t="str">
        <f t="shared" si="110"/>
        <v/>
      </c>
      <c r="F877" t="str">
        <f t="shared" si="111"/>
        <v/>
      </c>
      <c r="G877" t="e">
        <f>IF($C877="Male",VLOOKUP($F877,'Boys CDC 0-20'!$B$2:$F$243,3,FALSE), VLOOKUP($F877,'Girls CDC 0-20'!$B$2:$F$243,3,FALSE))</f>
        <v>#N/A</v>
      </c>
      <c r="H877" t="e">
        <f>IF($C877="Male",VLOOKUP($F877,'Boys CDC 0-20'!$B$2:$F$243,4,FALSE), VLOOKUP($F877,'Girls CDC 0-20'!$B$2:$F$243,4,FALSE))</f>
        <v>#N/A</v>
      </c>
      <c r="I877" t="e">
        <f>IF($C877="Male",VLOOKUP($F877,'Boys CDC 0-20'!$B$2:$F$243,5,FALSE), VLOOKUP($F877,'Girls CDC 0-20'!$B$2:$F$243,5,FALSE))</f>
        <v>#N/A</v>
      </c>
      <c r="J877" s="9" t="str">
        <f t="shared" si="109"/>
        <v/>
      </c>
      <c r="K877" t="str">
        <f t="shared" si="112"/>
        <v/>
      </c>
      <c r="L877" t="str">
        <f t="shared" si="113"/>
        <v/>
      </c>
      <c r="M877">
        <f>1</f>
        <v>1</v>
      </c>
      <c r="N877" t="e">
        <f>IF(C877="Male",IF($K877&lt;1857,VLOOKUP($K877,'WHO Ht Boys 0-5'!$A$2:$E$1858,4,FALSE), VLOOKUP($L877,'WHO2007HtAgeBoys5-19'!$A$2:$E$169,4,FALSE)),IF($K877&lt;1857,VLOOKUP($K877,'Girls WHO 0-5'!$A$2:$E$1858,4,FALSE), VLOOKUP($L877,'Girls WHO 5-19'!$A$2:$E$169,4,FALSE)))</f>
        <v>#N/A</v>
      </c>
      <c r="O877" t="e">
        <f>IF(C877="Male",IF($K877&lt;1857,VLOOKUP($K877,'WHO Ht Boys 0-5'!$A$2:$E$1858,5,FALSE), VLOOKUP($L877,'WHO2007HtAgeBoys5-19'!$A$2:$E$169,5,FALSE)),IF($K877&lt;1857,VLOOKUP($K877,'Girls WHO 0-5'!$A$2:$E$1858,5,FALSE), VLOOKUP($L877,'Girls WHO 5-19'!$A$2:$E$169,5,FALSE)))</f>
        <v>#N/A</v>
      </c>
      <c r="P877" s="9" t="str">
        <f t="shared" si="108"/>
        <v/>
      </c>
    </row>
    <row r="878" spans="2:16" x14ac:dyDescent="0.3">
      <c r="B878" s="5"/>
      <c r="C878" s="5"/>
      <c r="D878" s="5"/>
      <c r="E878" t="str">
        <f t="shared" si="110"/>
        <v/>
      </c>
      <c r="F878" t="str">
        <f t="shared" si="111"/>
        <v/>
      </c>
      <c r="G878" t="e">
        <f>IF($C878="Male",VLOOKUP($F878,'Boys CDC 0-20'!$B$2:$F$243,3,FALSE), VLOOKUP($F878,'Girls CDC 0-20'!$B$2:$F$243,3,FALSE))</f>
        <v>#N/A</v>
      </c>
      <c r="H878" t="e">
        <f>IF($C878="Male",VLOOKUP($F878,'Boys CDC 0-20'!$B$2:$F$243,4,FALSE), VLOOKUP($F878,'Girls CDC 0-20'!$B$2:$F$243,4,FALSE))</f>
        <v>#N/A</v>
      </c>
      <c r="I878" t="e">
        <f>IF($C878="Male",VLOOKUP($F878,'Boys CDC 0-20'!$B$2:$F$243,5,FALSE), VLOOKUP($F878,'Girls CDC 0-20'!$B$2:$F$243,5,FALSE))</f>
        <v>#N/A</v>
      </c>
      <c r="J878" s="9" t="str">
        <f t="shared" si="109"/>
        <v/>
      </c>
      <c r="K878" t="str">
        <f t="shared" si="112"/>
        <v/>
      </c>
      <c r="L878" t="str">
        <f t="shared" si="113"/>
        <v/>
      </c>
      <c r="M878">
        <f>1</f>
        <v>1</v>
      </c>
      <c r="N878" t="e">
        <f>IF(C878="Male",IF($K878&lt;1857,VLOOKUP($K878,'WHO Ht Boys 0-5'!$A$2:$E$1858,4,FALSE), VLOOKUP($L878,'WHO2007HtAgeBoys5-19'!$A$2:$E$169,4,FALSE)),IF($K878&lt;1857,VLOOKUP($K878,'Girls WHO 0-5'!$A$2:$E$1858,4,FALSE), VLOOKUP($L878,'Girls WHO 5-19'!$A$2:$E$169,4,FALSE)))</f>
        <v>#N/A</v>
      </c>
      <c r="O878" t="e">
        <f>IF(C878="Male",IF($K878&lt;1857,VLOOKUP($K878,'WHO Ht Boys 0-5'!$A$2:$E$1858,5,FALSE), VLOOKUP($L878,'WHO2007HtAgeBoys5-19'!$A$2:$E$169,5,FALSE)),IF($K878&lt;1857,VLOOKUP($K878,'Girls WHO 0-5'!$A$2:$E$1858,5,FALSE), VLOOKUP($L878,'Girls WHO 5-19'!$A$2:$E$169,5,FALSE)))</f>
        <v>#N/A</v>
      </c>
      <c r="P878" s="9" t="str">
        <f t="shared" si="108"/>
        <v/>
      </c>
    </row>
    <row r="879" spans="2:16" x14ac:dyDescent="0.3">
      <c r="B879" s="5"/>
      <c r="C879" s="5"/>
      <c r="D879" s="5"/>
      <c r="E879" t="str">
        <f t="shared" si="110"/>
        <v/>
      </c>
      <c r="F879" t="str">
        <f t="shared" si="111"/>
        <v/>
      </c>
      <c r="G879" t="e">
        <f>IF($C879="Male",VLOOKUP($F879,'Boys CDC 0-20'!$B$2:$F$243,3,FALSE), VLOOKUP($F879,'Girls CDC 0-20'!$B$2:$F$243,3,FALSE))</f>
        <v>#N/A</v>
      </c>
      <c r="H879" t="e">
        <f>IF($C879="Male",VLOOKUP($F879,'Boys CDC 0-20'!$B$2:$F$243,4,FALSE), VLOOKUP($F879,'Girls CDC 0-20'!$B$2:$F$243,4,FALSE))</f>
        <v>#N/A</v>
      </c>
      <c r="I879" t="e">
        <f>IF($C879="Male",VLOOKUP($F879,'Boys CDC 0-20'!$B$2:$F$243,5,FALSE), VLOOKUP($F879,'Girls CDC 0-20'!$B$2:$F$243,5,FALSE))</f>
        <v>#N/A</v>
      </c>
      <c r="J879" s="9" t="str">
        <f t="shared" si="109"/>
        <v/>
      </c>
      <c r="K879" t="str">
        <f t="shared" si="112"/>
        <v/>
      </c>
      <c r="L879" t="str">
        <f t="shared" si="113"/>
        <v/>
      </c>
      <c r="M879">
        <f>1</f>
        <v>1</v>
      </c>
      <c r="N879" t="e">
        <f>IF(C879="Male",IF($K879&lt;1857,VLOOKUP($K879,'WHO Ht Boys 0-5'!$A$2:$E$1858,4,FALSE), VLOOKUP($L879,'WHO2007HtAgeBoys5-19'!$A$2:$E$169,4,FALSE)),IF($K879&lt;1857,VLOOKUP($K879,'Girls WHO 0-5'!$A$2:$E$1858,4,FALSE), VLOOKUP($L879,'Girls WHO 5-19'!$A$2:$E$169,4,FALSE)))</f>
        <v>#N/A</v>
      </c>
      <c r="O879" t="e">
        <f>IF(C879="Male",IF($K879&lt;1857,VLOOKUP($K879,'WHO Ht Boys 0-5'!$A$2:$E$1858,5,FALSE), VLOOKUP($L879,'WHO2007HtAgeBoys5-19'!$A$2:$E$169,5,FALSE)),IF($K879&lt;1857,VLOOKUP($K879,'Girls WHO 0-5'!$A$2:$E$1858,5,FALSE), VLOOKUP($L879,'Girls WHO 5-19'!$A$2:$E$169,5,FALSE)))</f>
        <v>#N/A</v>
      </c>
      <c r="P879" s="9" t="str">
        <f t="shared" si="108"/>
        <v/>
      </c>
    </row>
    <row r="880" spans="2:16" x14ac:dyDescent="0.3">
      <c r="B880" s="5"/>
      <c r="C880" s="5"/>
      <c r="D880" s="5"/>
      <c r="E880" t="str">
        <f t="shared" si="110"/>
        <v/>
      </c>
      <c r="F880" t="str">
        <f t="shared" si="111"/>
        <v/>
      </c>
      <c r="G880" t="e">
        <f>IF($C880="Male",VLOOKUP($F880,'Boys CDC 0-20'!$B$2:$F$243,3,FALSE), VLOOKUP($F880,'Girls CDC 0-20'!$B$2:$F$243,3,FALSE))</f>
        <v>#N/A</v>
      </c>
      <c r="H880" t="e">
        <f>IF($C880="Male",VLOOKUP($F880,'Boys CDC 0-20'!$B$2:$F$243,4,FALSE), VLOOKUP($F880,'Girls CDC 0-20'!$B$2:$F$243,4,FALSE))</f>
        <v>#N/A</v>
      </c>
      <c r="I880" t="e">
        <f>IF($C880="Male",VLOOKUP($F880,'Boys CDC 0-20'!$B$2:$F$243,5,FALSE), VLOOKUP($F880,'Girls CDC 0-20'!$B$2:$F$243,5,FALSE))</f>
        <v>#N/A</v>
      </c>
      <c r="J880" s="9" t="str">
        <f t="shared" si="109"/>
        <v/>
      </c>
      <c r="K880" t="str">
        <f t="shared" si="112"/>
        <v/>
      </c>
      <c r="L880" t="str">
        <f t="shared" si="113"/>
        <v/>
      </c>
      <c r="M880">
        <f>1</f>
        <v>1</v>
      </c>
      <c r="N880" t="e">
        <f>IF(C880="Male",IF($K880&lt;1857,VLOOKUP($K880,'WHO Ht Boys 0-5'!$A$2:$E$1858,4,FALSE), VLOOKUP($L880,'WHO2007HtAgeBoys5-19'!$A$2:$E$169,4,FALSE)),IF($K880&lt;1857,VLOOKUP($K880,'Girls WHO 0-5'!$A$2:$E$1858,4,FALSE), VLOOKUP($L880,'Girls WHO 5-19'!$A$2:$E$169,4,FALSE)))</f>
        <v>#N/A</v>
      </c>
      <c r="O880" t="e">
        <f>IF(C880="Male",IF($K880&lt;1857,VLOOKUP($K880,'WHO Ht Boys 0-5'!$A$2:$E$1858,5,FALSE), VLOOKUP($L880,'WHO2007HtAgeBoys5-19'!$A$2:$E$169,5,FALSE)),IF($K880&lt;1857,VLOOKUP($K880,'Girls WHO 0-5'!$A$2:$E$1858,5,FALSE), VLOOKUP($L880,'Girls WHO 5-19'!$A$2:$E$169,5,FALSE)))</f>
        <v>#N/A</v>
      </c>
      <c r="P880" s="9" t="str">
        <f t="shared" si="108"/>
        <v/>
      </c>
    </row>
    <row r="881" spans="2:16" x14ac:dyDescent="0.3">
      <c r="B881" s="5"/>
      <c r="C881" s="5"/>
      <c r="D881" s="5"/>
      <c r="E881" t="str">
        <f t="shared" si="110"/>
        <v/>
      </c>
      <c r="F881" t="str">
        <f t="shared" si="111"/>
        <v/>
      </c>
      <c r="G881" t="e">
        <f>IF($C881="Male",VLOOKUP($F881,'Boys CDC 0-20'!$B$2:$F$243,3,FALSE), VLOOKUP($F881,'Girls CDC 0-20'!$B$2:$F$243,3,FALSE))</f>
        <v>#N/A</v>
      </c>
      <c r="H881" t="e">
        <f>IF($C881="Male",VLOOKUP($F881,'Boys CDC 0-20'!$B$2:$F$243,4,FALSE), VLOOKUP($F881,'Girls CDC 0-20'!$B$2:$F$243,4,FALSE))</f>
        <v>#N/A</v>
      </c>
      <c r="I881" t="e">
        <f>IF($C881="Male",VLOOKUP($F881,'Boys CDC 0-20'!$B$2:$F$243,5,FALSE), VLOOKUP($F881,'Girls CDC 0-20'!$B$2:$F$243,5,FALSE))</f>
        <v>#N/A</v>
      </c>
      <c r="J881" s="9" t="str">
        <f t="shared" si="109"/>
        <v/>
      </c>
      <c r="K881" t="str">
        <f t="shared" si="112"/>
        <v/>
      </c>
      <c r="L881" t="str">
        <f t="shared" si="113"/>
        <v/>
      </c>
      <c r="M881">
        <f>1</f>
        <v>1</v>
      </c>
      <c r="N881" t="e">
        <f>IF(C881="Male",IF($K881&lt;1857,VLOOKUP($K881,'WHO Ht Boys 0-5'!$A$2:$E$1858,4,FALSE), VLOOKUP($L881,'WHO2007HtAgeBoys5-19'!$A$2:$E$169,4,FALSE)),IF($K881&lt;1857,VLOOKUP($K881,'Girls WHO 0-5'!$A$2:$E$1858,4,FALSE), VLOOKUP($L881,'Girls WHO 5-19'!$A$2:$E$169,4,FALSE)))</f>
        <v>#N/A</v>
      </c>
      <c r="O881" t="e">
        <f>IF(C881="Male",IF($K881&lt;1857,VLOOKUP($K881,'WHO Ht Boys 0-5'!$A$2:$E$1858,5,FALSE), VLOOKUP($L881,'WHO2007HtAgeBoys5-19'!$A$2:$E$169,5,FALSE)),IF($K881&lt;1857,VLOOKUP($K881,'Girls WHO 0-5'!$A$2:$E$1858,5,FALSE), VLOOKUP($L881,'Girls WHO 5-19'!$A$2:$E$169,5,FALSE)))</f>
        <v>#N/A</v>
      </c>
      <c r="P881" s="9" t="str">
        <f t="shared" si="108"/>
        <v/>
      </c>
    </row>
    <row r="882" spans="2:16" x14ac:dyDescent="0.3">
      <c r="B882" s="5"/>
      <c r="C882" s="5"/>
      <c r="D882" s="5"/>
      <c r="E882" t="str">
        <f t="shared" si="110"/>
        <v/>
      </c>
      <c r="F882" t="str">
        <f t="shared" si="111"/>
        <v/>
      </c>
      <c r="G882" t="e">
        <f>IF($C882="Male",VLOOKUP($F882,'Boys CDC 0-20'!$B$2:$F$243,3,FALSE), VLOOKUP($F882,'Girls CDC 0-20'!$B$2:$F$243,3,FALSE))</f>
        <v>#N/A</v>
      </c>
      <c r="H882" t="e">
        <f>IF($C882="Male",VLOOKUP($F882,'Boys CDC 0-20'!$B$2:$F$243,4,FALSE), VLOOKUP($F882,'Girls CDC 0-20'!$B$2:$F$243,4,FALSE))</f>
        <v>#N/A</v>
      </c>
      <c r="I882" t="e">
        <f>IF($C882="Male",VLOOKUP($F882,'Boys CDC 0-20'!$B$2:$F$243,5,FALSE), VLOOKUP($F882,'Girls CDC 0-20'!$B$2:$F$243,5,FALSE))</f>
        <v>#N/A</v>
      </c>
      <c r="J882" s="9" t="str">
        <f t="shared" si="109"/>
        <v/>
      </c>
      <c r="K882" t="str">
        <f t="shared" si="112"/>
        <v/>
      </c>
      <c r="L882" t="str">
        <f t="shared" si="113"/>
        <v/>
      </c>
      <c r="M882">
        <f>1</f>
        <v>1</v>
      </c>
      <c r="N882" t="e">
        <f>IF(C882="Male",IF($K882&lt;1857,VLOOKUP($K882,'WHO Ht Boys 0-5'!$A$2:$E$1858,4,FALSE), VLOOKUP($L882,'WHO2007HtAgeBoys5-19'!$A$2:$E$169,4,FALSE)),IF($K882&lt;1857,VLOOKUP($K882,'Girls WHO 0-5'!$A$2:$E$1858,4,FALSE), VLOOKUP($L882,'Girls WHO 5-19'!$A$2:$E$169,4,FALSE)))</f>
        <v>#N/A</v>
      </c>
      <c r="O882" t="e">
        <f>IF(C882="Male",IF($K882&lt;1857,VLOOKUP($K882,'WHO Ht Boys 0-5'!$A$2:$E$1858,5,FALSE), VLOOKUP($L882,'WHO2007HtAgeBoys5-19'!$A$2:$E$169,5,FALSE)),IF($K882&lt;1857,VLOOKUP($K882,'Girls WHO 0-5'!$A$2:$E$1858,5,FALSE), VLOOKUP($L882,'Girls WHO 5-19'!$A$2:$E$169,5,FALSE)))</f>
        <v>#N/A</v>
      </c>
      <c r="P882" s="9" t="str">
        <f t="shared" si="108"/>
        <v/>
      </c>
    </row>
    <row r="883" spans="2:16" x14ac:dyDescent="0.3">
      <c r="B883" s="5"/>
      <c r="C883" s="5"/>
      <c r="D883" s="5"/>
      <c r="E883" t="str">
        <f t="shared" si="110"/>
        <v/>
      </c>
      <c r="F883" t="str">
        <f t="shared" si="111"/>
        <v/>
      </c>
      <c r="G883" t="e">
        <f>IF($C883="Male",VLOOKUP($F883,'Boys CDC 0-20'!$B$2:$F$243,3,FALSE), VLOOKUP($F883,'Girls CDC 0-20'!$B$2:$F$243,3,FALSE))</f>
        <v>#N/A</v>
      </c>
      <c r="H883" t="e">
        <f>IF($C883="Male",VLOOKUP($F883,'Boys CDC 0-20'!$B$2:$F$243,4,FALSE), VLOOKUP($F883,'Girls CDC 0-20'!$B$2:$F$243,4,FALSE))</f>
        <v>#N/A</v>
      </c>
      <c r="I883" t="e">
        <f>IF($C883="Male",VLOOKUP($F883,'Boys CDC 0-20'!$B$2:$F$243,5,FALSE), VLOOKUP($F883,'Girls CDC 0-20'!$B$2:$F$243,5,FALSE))</f>
        <v>#N/A</v>
      </c>
      <c r="J883" s="9" t="str">
        <f t="shared" si="109"/>
        <v/>
      </c>
      <c r="K883" t="str">
        <f t="shared" si="112"/>
        <v/>
      </c>
      <c r="L883" t="str">
        <f t="shared" si="113"/>
        <v/>
      </c>
      <c r="M883">
        <f>1</f>
        <v>1</v>
      </c>
      <c r="N883" t="e">
        <f>IF(C883="Male",IF($K883&lt;1857,VLOOKUP($K883,'WHO Ht Boys 0-5'!$A$2:$E$1858,4,FALSE), VLOOKUP($L883,'WHO2007HtAgeBoys5-19'!$A$2:$E$169,4,FALSE)),IF($K883&lt;1857,VLOOKUP($K883,'Girls WHO 0-5'!$A$2:$E$1858,4,FALSE), VLOOKUP($L883,'Girls WHO 5-19'!$A$2:$E$169,4,FALSE)))</f>
        <v>#N/A</v>
      </c>
      <c r="O883" t="e">
        <f>IF(C883="Male",IF($K883&lt;1857,VLOOKUP($K883,'WHO Ht Boys 0-5'!$A$2:$E$1858,5,FALSE), VLOOKUP($L883,'WHO2007HtAgeBoys5-19'!$A$2:$E$169,5,FALSE)),IF($K883&lt;1857,VLOOKUP($K883,'Girls WHO 0-5'!$A$2:$E$1858,5,FALSE), VLOOKUP($L883,'Girls WHO 5-19'!$A$2:$E$169,5,FALSE)))</f>
        <v>#N/A</v>
      </c>
      <c r="P883" s="9" t="str">
        <f t="shared" si="108"/>
        <v/>
      </c>
    </row>
    <row r="884" spans="2:16" x14ac:dyDescent="0.3">
      <c r="B884" s="5"/>
      <c r="C884" s="5"/>
      <c r="D884" s="5"/>
      <c r="E884" t="str">
        <f t="shared" si="110"/>
        <v/>
      </c>
      <c r="F884" t="str">
        <f t="shared" si="111"/>
        <v/>
      </c>
      <c r="G884" t="e">
        <f>IF($C884="Male",VLOOKUP($F884,'Boys CDC 0-20'!$B$2:$F$243,3,FALSE), VLOOKUP($F884,'Girls CDC 0-20'!$B$2:$F$243,3,FALSE))</f>
        <v>#N/A</v>
      </c>
      <c r="H884" t="e">
        <f>IF($C884="Male",VLOOKUP($F884,'Boys CDC 0-20'!$B$2:$F$243,4,FALSE), VLOOKUP($F884,'Girls CDC 0-20'!$B$2:$F$243,4,FALSE))</f>
        <v>#N/A</v>
      </c>
      <c r="I884" t="e">
        <f>IF($C884="Male",VLOOKUP($F884,'Boys CDC 0-20'!$B$2:$F$243,5,FALSE), VLOOKUP($F884,'Girls CDC 0-20'!$B$2:$F$243,5,FALSE))</f>
        <v>#N/A</v>
      </c>
      <c r="J884" s="9" t="str">
        <f t="shared" si="109"/>
        <v/>
      </c>
      <c r="K884" t="str">
        <f t="shared" si="112"/>
        <v/>
      </c>
      <c r="L884" t="str">
        <f t="shared" si="113"/>
        <v/>
      </c>
      <c r="M884">
        <f>1</f>
        <v>1</v>
      </c>
      <c r="N884" t="e">
        <f>IF(C884="Male",IF($K884&lt;1857,VLOOKUP($K884,'WHO Ht Boys 0-5'!$A$2:$E$1858,4,FALSE), VLOOKUP($L884,'WHO2007HtAgeBoys5-19'!$A$2:$E$169,4,FALSE)),IF($K884&lt;1857,VLOOKUP($K884,'Girls WHO 0-5'!$A$2:$E$1858,4,FALSE), VLOOKUP($L884,'Girls WHO 5-19'!$A$2:$E$169,4,FALSE)))</f>
        <v>#N/A</v>
      </c>
      <c r="O884" t="e">
        <f>IF(C884="Male",IF($K884&lt;1857,VLOOKUP($K884,'WHO Ht Boys 0-5'!$A$2:$E$1858,5,FALSE), VLOOKUP($L884,'WHO2007HtAgeBoys5-19'!$A$2:$E$169,5,FALSE)),IF($K884&lt;1857,VLOOKUP($K884,'Girls WHO 0-5'!$A$2:$E$1858,5,FALSE), VLOOKUP($L884,'Girls WHO 5-19'!$A$2:$E$169,5,FALSE)))</f>
        <v>#N/A</v>
      </c>
      <c r="P884" s="9" t="str">
        <f t="shared" si="108"/>
        <v/>
      </c>
    </row>
    <row r="885" spans="2:16" x14ac:dyDescent="0.3">
      <c r="B885" s="5"/>
      <c r="C885" s="5"/>
      <c r="D885" s="5"/>
      <c r="E885" t="str">
        <f t="shared" si="110"/>
        <v/>
      </c>
      <c r="F885" t="str">
        <f t="shared" si="111"/>
        <v/>
      </c>
      <c r="G885" t="e">
        <f>IF($C885="Male",VLOOKUP($F885,'Boys CDC 0-20'!$B$2:$F$243,3,FALSE), VLOOKUP($F885,'Girls CDC 0-20'!$B$2:$F$243,3,FALSE))</f>
        <v>#N/A</v>
      </c>
      <c r="H885" t="e">
        <f>IF($C885="Male",VLOOKUP($F885,'Boys CDC 0-20'!$B$2:$F$243,4,FALSE), VLOOKUP($F885,'Girls CDC 0-20'!$B$2:$F$243,4,FALSE))</f>
        <v>#N/A</v>
      </c>
      <c r="I885" t="e">
        <f>IF($C885="Male",VLOOKUP($F885,'Boys CDC 0-20'!$B$2:$F$243,5,FALSE), VLOOKUP($F885,'Girls CDC 0-20'!$B$2:$F$243,5,FALSE))</f>
        <v>#N/A</v>
      </c>
      <c r="J885" s="9" t="str">
        <f t="shared" si="109"/>
        <v/>
      </c>
      <c r="K885" t="str">
        <f t="shared" si="112"/>
        <v/>
      </c>
      <c r="L885" t="str">
        <f t="shared" si="113"/>
        <v/>
      </c>
      <c r="M885">
        <f>1</f>
        <v>1</v>
      </c>
      <c r="N885" t="e">
        <f>IF(C885="Male",IF($K885&lt;1857,VLOOKUP($K885,'WHO Ht Boys 0-5'!$A$2:$E$1858,4,FALSE), VLOOKUP($L885,'WHO2007HtAgeBoys5-19'!$A$2:$E$169,4,FALSE)),IF($K885&lt;1857,VLOOKUP($K885,'Girls WHO 0-5'!$A$2:$E$1858,4,FALSE), VLOOKUP($L885,'Girls WHO 5-19'!$A$2:$E$169,4,FALSE)))</f>
        <v>#N/A</v>
      </c>
      <c r="O885" t="e">
        <f>IF(C885="Male",IF($K885&lt;1857,VLOOKUP($K885,'WHO Ht Boys 0-5'!$A$2:$E$1858,5,FALSE), VLOOKUP($L885,'WHO2007HtAgeBoys5-19'!$A$2:$E$169,5,FALSE)),IF($K885&lt;1857,VLOOKUP($K885,'Girls WHO 0-5'!$A$2:$E$1858,5,FALSE), VLOOKUP($L885,'Girls WHO 5-19'!$A$2:$E$169,5,FALSE)))</f>
        <v>#N/A</v>
      </c>
      <c r="P885" s="9" t="str">
        <f t="shared" si="108"/>
        <v/>
      </c>
    </row>
    <row r="886" spans="2:16" x14ac:dyDescent="0.3">
      <c r="B886" s="5"/>
      <c r="C886" s="5"/>
      <c r="D886" s="5"/>
      <c r="E886" t="str">
        <f t="shared" si="110"/>
        <v/>
      </c>
      <c r="F886" t="str">
        <f t="shared" si="111"/>
        <v/>
      </c>
      <c r="G886" t="e">
        <f>IF($C886="Male",VLOOKUP($F886,'Boys CDC 0-20'!$B$2:$F$243,3,FALSE), VLOOKUP($F886,'Girls CDC 0-20'!$B$2:$F$243,3,FALSE))</f>
        <v>#N/A</v>
      </c>
      <c r="H886" t="e">
        <f>IF($C886="Male",VLOOKUP($F886,'Boys CDC 0-20'!$B$2:$F$243,4,FALSE), VLOOKUP($F886,'Girls CDC 0-20'!$B$2:$F$243,4,FALSE))</f>
        <v>#N/A</v>
      </c>
      <c r="I886" t="e">
        <f>IF($C886="Male",VLOOKUP($F886,'Boys CDC 0-20'!$B$2:$F$243,5,FALSE), VLOOKUP($F886,'Girls CDC 0-20'!$B$2:$F$243,5,FALSE))</f>
        <v>#N/A</v>
      </c>
      <c r="J886" s="9" t="str">
        <f t="shared" si="109"/>
        <v/>
      </c>
      <c r="K886" t="str">
        <f t="shared" si="112"/>
        <v/>
      </c>
      <c r="L886" t="str">
        <f t="shared" si="113"/>
        <v/>
      </c>
      <c r="M886">
        <f>1</f>
        <v>1</v>
      </c>
      <c r="N886" t="e">
        <f>IF(C886="Male",IF($K886&lt;1857,VLOOKUP($K886,'WHO Ht Boys 0-5'!$A$2:$E$1858,4,FALSE), VLOOKUP($L886,'WHO2007HtAgeBoys5-19'!$A$2:$E$169,4,FALSE)),IF($K886&lt;1857,VLOOKUP($K886,'Girls WHO 0-5'!$A$2:$E$1858,4,FALSE), VLOOKUP($L886,'Girls WHO 5-19'!$A$2:$E$169,4,FALSE)))</f>
        <v>#N/A</v>
      </c>
      <c r="O886" t="e">
        <f>IF(C886="Male",IF($K886&lt;1857,VLOOKUP($K886,'WHO Ht Boys 0-5'!$A$2:$E$1858,5,FALSE), VLOOKUP($L886,'WHO2007HtAgeBoys5-19'!$A$2:$E$169,5,FALSE)),IF($K886&lt;1857,VLOOKUP($K886,'Girls WHO 0-5'!$A$2:$E$1858,5,FALSE), VLOOKUP($L886,'Girls WHO 5-19'!$A$2:$E$169,5,FALSE)))</f>
        <v>#N/A</v>
      </c>
      <c r="P886" s="9" t="str">
        <f t="shared" si="108"/>
        <v/>
      </c>
    </row>
    <row r="887" spans="2:16" x14ac:dyDescent="0.3">
      <c r="B887" s="5"/>
      <c r="C887" s="5"/>
      <c r="D887" s="5"/>
      <c r="E887" t="str">
        <f t="shared" si="110"/>
        <v/>
      </c>
      <c r="F887" t="str">
        <f t="shared" si="111"/>
        <v/>
      </c>
      <c r="G887" t="e">
        <f>IF($C887="Male",VLOOKUP($F887,'Boys CDC 0-20'!$B$2:$F$243,3,FALSE), VLOOKUP($F887,'Girls CDC 0-20'!$B$2:$F$243,3,FALSE))</f>
        <v>#N/A</v>
      </c>
      <c r="H887" t="e">
        <f>IF($C887="Male",VLOOKUP($F887,'Boys CDC 0-20'!$B$2:$F$243,4,FALSE), VLOOKUP($F887,'Girls CDC 0-20'!$B$2:$F$243,4,FALSE))</f>
        <v>#N/A</v>
      </c>
      <c r="I887" t="e">
        <f>IF($C887="Male",VLOOKUP($F887,'Boys CDC 0-20'!$B$2:$F$243,5,FALSE), VLOOKUP($F887,'Girls CDC 0-20'!$B$2:$F$243,5,FALSE))</f>
        <v>#N/A</v>
      </c>
      <c r="J887" s="9" t="str">
        <f t="shared" si="109"/>
        <v/>
      </c>
      <c r="K887" t="str">
        <f t="shared" si="112"/>
        <v/>
      </c>
      <c r="L887" t="str">
        <f t="shared" si="113"/>
        <v/>
      </c>
      <c r="M887">
        <f>1</f>
        <v>1</v>
      </c>
      <c r="N887" t="e">
        <f>IF(C887="Male",IF($K887&lt;1857,VLOOKUP($K887,'WHO Ht Boys 0-5'!$A$2:$E$1858,4,FALSE), VLOOKUP($L887,'WHO2007HtAgeBoys5-19'!$A$2:$E$169,4,FALSE)),IF($K887&lt;1857,VLOOKUP($K887,'Girls WHO 0-5'!$A$2:$E$1858,4,FALSE), VLOOKUP($L887,'Girls WHO 5-19'!$A$2:$E$169,4,FALSE)))</f>
        <v>#N/A</v>
      </c>
      <c r="O887" t="e">
        <f>IF(C887="Male",IF($K887&lt;1857,VLOOKUP($K887,'WHO Ht Boys 0-5'!$A$2:$E$1858,5,FALSE), VLOOKUP($L887,'WHO2007HtAgeBoys5-19'!$A$2:$E$169,5,FALSE)),IF($K887&lt;1857,VLOOKUP($K887,'Girls WHO 0-5'!$A$2:$E$1858,5,FALSE), VLOOKUP($L887,'Girls WHO 5-19'!$A$2:$E$169,5,FALSE)))</f>
        <v>#N/A</v>
      </c>
      <c r="P887" s="9" t="str">
        <f t="shared" si="108"/>
        <v/>
      </c>
    </row>
    <row r="888" spans="2:16" x14ac:dyDescent="0.3">
      <c r="B888" s="5"/>
      <c r="C888" s="5"/>
      <c r="D888" s="5"/>
      <c r="E888" t="str">
        <f t="shared" si="110"/>
        <v/>
      </c>
      <c r="F888" t="str">
        <f t="shared" si="111"/>
        <v/>
      </c>
      <c r="G888" t="e">
        <f>IF($C888="Male",VLOOKUP($F888,'Boys CDC 0-20'!$B$2:$F$243,3,FALSE), VLOOKUP($F888,'Girls CDC 0-20'!$B$2:$F$243,3,FALSE))</f>
        <v>#N/A</v>
      </c>
      <c r="H888" t="e">
        <f>IF($C888="Male",VLOOKUP($F888,'Boys CDC 0-20'!$B$2:$F$243,4,FALSE), VLOOKUP($F888,'Girls CDC 0-20'!$B$2:$F$243,4,FALSE))</f>
        <v>#N/A</v>
      </c>
      <c r="I888" t="e">
        <f>IF($C888="Male",VLOOKUP($F888,'Boys CDC 0-20'!$B$2:$F$243,5,FALSE), VLOOKUP($F888,'Girls CDC 0-20'!$B$2:$F$243,5,FALSE))</f>
        <v>#N/A</v>
      </c>
      <c r="J888" s="9" t="str">
        <f t="shared" si="109"/>
        <v/>
      </c>
      <c r="K888" t="str">
        <f t="shared" si="112"/>
        <v/>
      </c>
      <c r="L888" t="str">
        <f t="shared" si="113"/>
        <v/>
      </c>
      <c r="M888">
        <f>1</f>
        <v>1</v>
      </c>
      <c r="N888" t="e">
        <f>IF(C888="Male",IF($K888&lt;1857,VLOOKUP($K888,'WHO Ht Boys 0-5'!$A$2:$E$1858,4,FALSE), VLOOKUP($L888,'WHO2007HtAgeBoys5-19'!$A$2:$E$169,4,FALSE)),IF($K888&lt;1857,VLOOKUP($K888,'Girls WHO 0-5'!$A$2:$E$1858,4,FALSE), VLOOKUP($L888,'Girls WHO 5-19'!$A$2:$E$169,4,FALSE)))</f>
        <v>#N/A</v>
      </c>
      <c r="O888" t="e">
        <f>IF(C888="Male",IF($K888&lt;1857,VLOOKUP($K888,'WHO Ht Boys 0-5'!$A$2:$E$1858,5,FALSE), VLOOKUP($L888,'WHO2007HtAgeBoys5-19'!$A$2:$E$169,5,FALSE)),IF($K888&lt;1857,VLOOKUP($K888,'Girls WHO 0-5'!$A$2:$E$1858,5,FALSE), VLOOKUP($L888,'Girls WHO 5-19'!$A$2:$E$169,5,FALSE)))</f>
        <v>#N/A</v>
      </c>
      <c r="P888" s="9" t="str">
        <f t="shared" si="108"/>
        <v/>
      </c>
    </row>
    <row r="889" spans="2:16" x14ac:dyDescent="0.3">
      <c r="B889" s="5"/>
      <c r="C889" s="5"/>
      <c r="D889" s="5"/>
      <c r="E889" t="str">
        <f t="shared" si="110"/>
        <v/>
      </c>
      <c r="F889" t="str">
        <f t="shared" si="111"/>
        <v/>
      </c>
      <c r="G889" t="e">
        <f>IF($C889="Male",VLOOKUP($F889,'Boys CDC 0-20'!$B$2:$F$243,3,FALSE), VLOOKUP($F889,'Girls CDC 0-20'!$B$2:$F$243,3,FALSE))</f>
        <v>#N/A</v>
      </c>
      <c r="H889" t="e">
        <f>IF($C889="Male",VLOOKUP($F889,'Boys CDC 0-20'!$B$2:$F$243,4,FALSE), VLOOKUP($F889,'Girls CDC 0-20'!$B$2:$F$243,4,FALSE))</f>
        <v>#N/A</v>
      </c>
      <c r="I889" t="e">
        <f>IF($C889="Male",VLOOKUP($F889,'Boys CDC 0-20'!$B$2:$F$243,5,FALSE), VLOOKUP($F889,'Girls CDC 0-20'!$B$2:$F$243,5,FALSE))</f>
        <v>#N/A</v>
      </c>
      <c r="J889" s="9" t="str">
        <f t="shared" si="109"/>
        <v/>
      </c>
      <c r="K889" t="str">
        <f t="shared" si="112"/>
        <v/>
      </c>
      <c r="L889" t="str">
        <f t="shared" si="113"/>
        <v/>
      </c>
      <c r="M889">
        <f>1</f>
        <v>1</v>
      </c>
      <c r="N889" t="e">
        <f>IF(C889="Male",IF($K889&lt;1857,VLOOKUP($K889,'WHO Ht Boys 0-5'!$A$2:$E$1858,4,FALSE), VLOOKUP($L889,'WHO2007HtAgeBoys5-19'!$A$2:$E$169,4,FALSE)),IF($K889&lt;1857,VLOOKUP($K889,'Girls WHO 0-5'!$A$2:$E$1858,4,FALSE), VLOOKUP($L889,'Girls WHO 5-19'!$A$2:$E$169,4,FALSE)))</f>
        <v>#N/A</v>
      </c>
      <c r="O889" t="e">
        <f>IF(C889="Male",IF($K889&lt;1857,VLOOKUP($K889,'WHO Ht Boys 0-5'!$A$2:$E$1858,5,FALSE), VLOOKUP($L889,'WHO2007HtAgeBoys5-19'!$A$2:$E$169,5,FALSE)),IF($K889&lt;1857,VLOOKUP($K889,'Girls WHO 0-5'!$A$2:$E$1858,5,FALSE), VLOOKUP($L889,'Girls WHO 5-19'!$A$2:$E$169,5,FALSE)))</f>
        <v>#N/A</v>
      </c>
      <c r="P889" s="9" t="str">
        <f t="shared" si="108"/>
        <v/>
      </c>
    </row>
    <row r="890" spans="2:16" x14ac:dyDescent="0.3">
      <c r="B890" s="5"/>
      <c r="C890" s="5"/>
      <c r="D890" s="5"/>
      <c r="E890" t="str">
        <f t="shared" si="110"/>
        <v/>
      </c>
      <c r="F890" t="str">
        <f t="shared" si="111"/>
        <v/>
      </c>
      <c r="G890" t="e">
        <f>IF($C890="Male",VLOOKUP($F890,'Boys CDC 0-20'!$B$2:$F$243,3,FALSE), VLOOKUP($F890,'Girls CDC 0-20'!$B$2:$F$243,3,FALSE))</f>
        <v>#N/A</v>
      </c>
      <c r="H890" t="e">
        <f>IF($C890="Male",VLOOKUP($F890,'Boys CDC 0-20'!$B$2:$F$243,4,FALSE), VLOOKUP($F890,'Girls CDC 0-20'!$B$2:$F$243,4,FALSE))</f>
        <v>#N/A</v>
      </c>
      <c r="I890" t="e">
        <f>IF($C890="Male",VLOOKUP($F890,'Boys CDC 0-20'!$B$2:$F$243,5,FALSE), VLOOKUP($F890,'Girls CDC 0-20'!$B$2:$F$243,5,FALSE))</f>
        <v>#N/A</v>
      </c>
      <c r="J890" s="9" t="str">
        <f t="shared" si="109"/>
        <v/>
      </c>
      <c r="K890" t="str">
        <f t="shared" si="112"/>
        <v/>
      </c>
      <c r="L890" t="str">
        <f t="shared" si="113"/>
        <v/>
      </c>
      <c r="M890">
        <f>1</f>
        <v>1</v>
      </c>
      <c r="N890" t="e">
        <f>IF(C890="Male",IF($K890&lt;1857,VLOOKUP($K890,'WHO Ht Boys 0-5'!$A$2:$E$1858,4,FALSE), VLOOKUP($L890,'WHO2007HtAgeBoys5-19'!$A$2:$E$169,4,FALSE)),IF($K890&lt;1857,VLOOKUP($K890,'Girls WHO 0-5'!$A$2:$E$1858,4,FALSE), VLOOKUP($L890,'Girls WHO 5-19'!$A$2:$E$169,4,FALSE)))</f>
        <v>#N/A</v>
      </c>
      <c r="O890" t="e">
        <f>IF(C890="Male",IF($K890&lt;1857,VLOOKUP($K890,'WHO Ht Boys 0-5'!$A$2:$E$1858,5,FALSE), VLOOKUP($L890,'WHO2007HtAgeBoys5-19'!$A$2:$E$169,5,FALSE)),IF($K890&lt;1857,VLOOKUP($K890,'Girls WHO 0-5'!$A$2:$E$1858,5,FALSE), VLOOKUP($L890,'Girls WHO 5-19'!$A$2:$E$169,5,FALSE)))</f>
        <v>#N/A</v>
      </c>
      <c r="P890" s="9" t="str">
        <f t="shared" si="108"/>
        <v/>
      </c>
    </row>
    <row r="891" spans="2:16" x14ac:dyDescent="0.3">
      <c r="B891" s="5"/>
      <c r="C891" s="5"/>
      <c r="D891" s="5"/>
      <c r="E891" t="str">
        <f t="shared" si="110"/>
        <v/>
      </c>
      <c r="F891" t="str">
        <f t="shared" si="111"/>
        <v/>
      </c>
      <c r="G891" t="e">
        <f>IF($C891="Male",VLOOKUP($F891,'Boys CDC 0-20'!$B$2:$F$243,3,FALSE), VLOOKUP($F891,'Girls CDC 0-20'!$B$2:$F$243,3,FALSE))</f>
        <v>#N/A</v>
      </c>
      <c r="H891" t="e">
        <f>IF($C891="Male",VLOOKUP($F891,'Boys CDC 0-20'!$B$2:$F$243,4,FALSE), VLOOKUP($F891,'Girls CDC 0-20'!$B$2:$F$243,4,FALSE))</f>
        <v>#N/A</v>
      </c>
      <c r="I891" t="e">
        <f>IF($C891="Male",VLOOKUP($F891,'Boys CDC 0-20'!$B$2:$F$243,5,FALSE), VLOOKUP($F891,'Girls CDC 0-20'!$B$2:$F$243,5,FALSE))</f>
        <v>#N/A</v>
      </c>
      <c r="J891" s="9" t="str">
        <f t="shared" si="109"/>
        <v/>
      </c>
      <c r="K891" t="str">
        <f t="shared" si="112"/>
        <v/>
      </c>
      <c r="L891" t="str">
        <f t="shared" si="113"/>
        <v/>
      </c>
      <c r="M891">
        <f>1</f>
        <v>1</v>
      </c>
      <c r="N891" t="e">
        <f>IF(C891="Male",IF($K891&lt;1857,VLOOKUP($K891,'WHO Ht Boys 0-5'!$A$2:$E$1858,4,FALSE), VLOOKUP($L891,'WHO2007HtAgeBoys5-19'!$A$2:$E$169,4,FALSE)),IF($K891&lt;1857,VLOOKUP($K891,'Girls WHO 0-5'!$A$2:$E$1858,4,FALSE), VLOOKUP($L891,'Girls WHO 5-19'!$A$2:$E$169,4,FALSE)))</f>
        <v>#N/A</v>
      </c>
      <c r="O891" t="e">
        <f>IF(C891="Male",IF($K891&lt;1857,VLOOKUP($K891,'WHO Ht Boys 0-5'!$A$2:$E$1858,5,FALSE), VLOOKUP($L891,'WHO2007HtAgeBoys5-19'!$A$2:$E$169,5,FALSE)),IF($K891&lt;1857,VLOOKUP($K891,'Girls WHO 0-5'!$A$2:$E$1858,5,FALSE), VLOOKUP($L891,'Girls WHO 5-19'!$A$2:$E$169,5,FALSE)))</f>
        <v>#N/A</v>
      </c>
      <c r="P891" s="9" t="str">
        <f t="shared" si="108"/>
        <v/>
      </c>
    </row>
    <row r="892" spans="2:16" x14ac:dyDescent="0.3">
      <c r="B892" s="5"/>
      <c r="C892" s="5"/>
      <c r="D892" s="5"/>
      <c r="E892" t="str">
        <f t="shared" si="110"/>
        <v/>
      </c>
      <c r="F892" t="str">
        <f t="shared" si="111"/>
        <v/>
      </c>
      <c r="G892" t="e">
        <f>IF($C892="Male",VLOOKUP($F892,'Boys CDC 0-20'!$B$2:$F$243,3,FALSE), VLOOKUP($F892,'Girls CDC 0-20'!$B$2:$F$243,3,FALSE))</f>
        <v>#N/A</v>
      </c>
      <c r="H892" t="e">
        <f>IF($C892="Male",VLOOKUP($F892,'Boys CDC 0-20'!$B$2:$F$243,4,FALSE), VLOOKUP($F892,'Girls CDC 0-20'!$B$2:$F$243,4,FALSE))</f>
        <v>#N/A</v>
      </c>
      <c r="I892" t="e">
        <f>IF($C892="Male",VLOOKUP($F892,'Boys CDC 0-20'!$B$2:$F$243,5,FALSE), VLOOKUP($F892,'Girls CDC 0-20'!$B$2:$F$243,5,FALSE))</f>
        <v>#N/A</v>
      </c>
      <c r="J892" s="9" t="str">
        <f t="shared" si="109"/>
        <v/>
      </c>
      <c r="K892" t="str">
        <f t="shared" si="112"/>
        <v/>
      </c>
      <c r="L892" t="str">
        <f t="shared" si="113"/>
        <v/>
      </c>
      <c r="M892">
        <f>1</f>
        <v>1</v>
      </c>
      <c r="N892" t="e">
        <f>IF(C892="Male",IF($K892&lt;1857,VLOOKUP($K892,'WHO Ht Boys 0-5'!$A$2:$E$1858,4,FALSE), VLOOKUP($L892,'WHO2007HtAgeBoys5-19'!$A$2:$E$169,4,FALSE)),IF($K892&lt;1857,VLOOKUP($K892,'Girls WHO 0-5'!$A$2:$E$1858,4,FALSE), VLOOKUP($L892,'Girls WHO 5-19'!$A$2:$E$169,4,FALSE)))</f>
        <v>#N/A</v>
      </c>
      <c r="O892" t="e">
        <f>IF(C892="Male",IF($K892&lt;1857,VLOOKUP($K892,'WHO Ht Boys 0-5'!$A$2:$E$1858,5,FALSE), VLOOKUP($L892,'WHO2007HtAgeBoys5-19'!$A$2:$E$169,5,FALSE)),IF($K892&lt;1857,VLOOKUP($K892,'Girls WHO 0-5'!$A$2:$E$1858,5,FALSE), VLOOKUP($L892,'Girls WHO 5-19'!$A$2:$E$169,5,FALSE)))</f>
        <v>#N/A</v>
      </c>
      <c r="P892" s="9" t="str">
        <f t="shared" si="108"/>
        <v/>
      </c>
    </row>
    <row r="893" spans="2:16" x14ac:dyDescent="0.3">
      <c r="B893" s="5"/>
      <c r="C893" s="5"/>
      <c r="D893" s="5"/>
      <c r="E893" t="str">
        <f t="shared" si="110"/>
        <v/>
      </c>
      <c r="F893" t="str">
        <f t="shared" si="111"/>
        <v/>
      </c>
      <c r="G893" t="e">
        <f>IF($C893="Male",VLOOKUP($F893,'Boys CDC 0-20'!$B$2:$F$243,3,FALSE), VLOOKUP($F893,'Girls CDC 0-20'!$B$2:$F$243,3,FALSE))</f>
        <v>#N/A</v>
      </c>
      <c r="H893" t="e">
        <f>IF($C893="Male",VLOOKUP($F893,'Boys CDC 0-20'!$B$2:$F$243,4,FALSE), VLOOKUP($F893,'Girls CDC 0-20'!$B$2:$F$243,4,FALSE))</f>
        <v>#N/A</v>
      </c>
      <c r="I893" t="e">
        <f>IF($C893="Male",VLOOKUP($F893,'Boys CDC 0-20'!$B$2:$F$243,5,FALSE), VLOOKUP($F893,'Girls CDC 0-20'!$B$2:$F$243,5,FALSE))</f>
        <v>#N/A</v>
      </c>
      <c r="J893" s="9" t="str">
        <f t="shared" si="109"/>
        <v/>
      </c>
      <c r="K893" t="str">
        <f t="shared" si="112"/>
        <v/>
      </c>
      <c r="L893" t="str">
        <f t="shared" si="113"/>
        <v/>
      </c>
      <c r="M893">
        <f>1</f>
        <v>1</v>
      </c>
      <c r="N893" t="e">
        <f>IF(C893="Male",IF($K893&lt;1857,VLOOKUP($K893,'WHO Ht Boys 0-5'!$A$2:$E$1858,4,FALSE), VLOOKUP($L893,'WHO2007HtAgeBoys5-19'!$A$2:$E$169,4,FALSE)),IF($K893&lt;1857,VLOOKUP($K893,'Girls WHO 0-5'!$A$2:$E$1858,4,FALSE), VLOOKUP($L893,'Girls WHO 5-19'!$A$2:$E$169,4,FALSE)))</f>
        <v>#N/A</v>
      </c>
      <c r="O893" t="e">
        <f>IF(C893="Male",IF($K893&lt;1857,VLOOKUP($K893,'WHO Ht Boys 0-5'!$A$2:$E$1858,5,FALSE), VLOOKUP($L893,'WHO2007HtAgeBoys5-19'!$A$2:$E$169,5,FALSE)),IF($K893&lt;1857,VLOOKUP($K893,'Girls WHO 0-5'!$A$2:$E$1858,5,FALSE), VLOOKUP($L893,'Girls WHO 5-19'!$A$2:$E$169,5,FALSE)))</f>
        <v>#N/A</v>
      </c>
      <c r="P893" s="9" t="str">
        <f t="shared" si="108"/>
        <v/>
      </c>
    </row>
    <row r="894" spans="2:16" x14ac:dyDescent="0.3">
      <c r="B894" s="5"/>
      <c r="C894" s="5"/>
      <c r="D894" s="5"/>
      <c r="E894" t="str">
        <f t="shared" si="110"/>
        <v/>
      </c>
      <c r="F894" t="str">
        <f t="shared" si="111"/>
        <v/>
      </c>
      <c r="G894" t="e">
        <f>IF($C894="Male",VLOOKUP($F894,'Boys CDC 0-20'!$B$2:$F$243,3,FALSE), VLOOKUP($F894,'Girls CDC 0-20'!$B$2:$F$243,3,FALSE))</f>
        <v>#N/A</v>
      </c>
      <c r="H894" t="e">
        <f>IF($C894="Male",VLOOKUP($F894,'Boys CDC 0-20'!$B$2:$F$243,4,FALSE), VLOOKUP($F894,'Girls CDC 0-20'!$B$2:$F$243,4,FALSE))</f>
        <v>#N/A</v>
      </c>
      <c r="I894" t="e">
        <f>IF($C894="Male",VLOOKUP($F894,'Boys CDC 0-20'!$B$2:$F$243,5,FALSE), VLOOKUP($F894,'Girls CDC 0-20'!$B$2:$F$243,5,FALSE))</f>
        <v>#N/A</v>
      </c>
      <c r="J894" s="9" t="str">
        <f t="shared" si="109"/>
        <v/>
      </c>
      <c r="K894" t="str">
        <f t="shared" si="112"/>
        <v/>
      </c>
      <c r="L894" t="str">
        <f t="shared" si="113"/>
        <v/>
      </c>
      <c r="M894">
        <f>1</f>
        <v>1</v>
      </c>
      <c r="N894" t="e">
        <f>IF(C894="Male",IF($K894&lt;1857,VLOOKUP($K894,'WHO Ht Boys 0-5'!$A$2:$E$1858,4,FALSE), VLOOKUP($L894,'WHO2007HtAgeBoys5-19'!$A$2:$E$169,4,FALSE)),IF($K894&lt;1857,VLOOKUP($K894,'Girls WHO 0-5'!$A$2:$E$1858,4,FALSE), VLOOKUP($L894,'Girls WHO 5-19'!$A$2:$E$169,4,FALSE)))</f>
        <v>#N/A</v>
      </c>
      <c r="O894" t="e">
        <f>IF(C894="Male",IF($K894&lt;1857,VLOOKUP($K894,'WHO Ht Boys 0-5'!$A$2:$E$1858,5,FALSE), VLOOKUP($L894,'WHO2007HtAgeBoys5-19'!$A$2:$E$169,5,FALSE)),IF($K894&lt;1857,VLOOKUP($K894,'Girls WHO 0-5'!$A$2:$E$1858,5,FALSE), VLOOKUP($L894,'Girls WHO 5-19'!$A$2:$E$169,5,FALSE)))</f>
        <v>#N/A</v>
      </c>
      <c r="P894" s="9" t="str">
        <f t="shared" si="108"/>
        <v/>
      </c>
    </row>
    <row r="895" spans="2:16" x14ac:dyDescent="0.3">
      <c r="B895" s="5"/>
      <c r="C895" s="5"/>
      <c r="D895" s="5"/>
      <c r="E895" t="str">
        <f t="shared" si="110"/>
        <v/>
      </c>
      <c r="F895" t="str">
        <f t="shared" si="111"/>
        <v/>
      </c>
      <c r="G895" t="e">
        <f>IF($C895="Male",VLOOKUP($F895,'Boys CDC 0-20'!$B$2:$F$243,3,FALSE), VLOOKUP($F895,'Girls CDC 0-20'!$B$2:$F$243,3,FALSE))</f>
        <v>#N/A</v>
      </c>
      <c r="H895" t="e">
        <f>IF($C895="Male",VLOOKUP($F895,'Boys CDC 0-20'!$B$2:$F$243,4,FALSE), VLOOKUP($F895,'Girls CDC 0-20'!$B$2:$F$243,4,FALSE))</f>
        <v>#N/A</v>
      </c>
      <c r="I895" t="e">
        <f>IF($C895="Male",VLOOKUP($F895,'Boys CDC 0-20'!$B$2:$F$243,5,FALSE), VLOOKUP($F895,'Girls CDC 0-20'!$B$2:$F$243,5,FALSE))</f>
        <v>#N/A</v>
      </c>
      <c r="J895" s="9" t="str">
        <f t="shared" si="109"/>
        <v/>
      </c>
      <c r="K895" t="str">
        <f t="shared" si="112"/>
        <v/>
      </c>
      <c r="L895" t="str">
        <f t="shared" si="113"/>
        <v/>
      </c>
      <c r="M895">
        <f>1</f>
        <v>1</v>
      </c>
      <c r="N895" t="e">
        <f>IF(C895="Male",IF($K895&lt;1857,VLOOKUP($K895,'WHO Ht Boys 0-5'!$A$2:$E$1858,4,FALSE), VLOOKUP($L895,'WHO2007HtAgeBoys5-19'!$A$2:$E$169,4,FALSE)),IF($K895&lt;1857,VLOOKUP($K895,'Girls WHO 0-5'!$A$2:$E$1858,4,FALSE), VLOOKUP($L895,'Girls WHO 5-19'!$A$2:$E$169,4,FALSE)))</f>
        <v>#N/A</v>
      </c>
      <c r="O895" t="e">
        <f>IF(C895="Male",IF($K895&lt;1857,VLOOKUP($K895,'WHO Ht Boys 0-5'!$A$2:$E$1858,5,FALSE), VLOOKUP($L895,'WHO2007HtAgeBoys5-19'!$A$2:$E$169,5,FALSE)),IF($K895&lt;1857,VLOOKUP($K895,'Girls WHO 0-5'!$A$2:$E$1858,5,FALSE), VLOOKUP($L895,'Girls WHO 5-19'!$A$2:$E$169,5,FALSE)))</f>
        <v>#N/A</v>
      </c>
      <c r="P895" s="9" t="str">
        <f t="shared" si="108"/>
        <v/>
      </c>
    </row>
    <row r="896" spans="2:16" x14ac:dyDescent="0.3">
      <c r="B896" s="5"/>
      <c r="C896" s="5"/>
      <c r="D896" s="5"/>
      <c r="E896" t="str">
        <f t="shared" si="110"/>
        <v/>
      </c>
      <c r="F896" t="str">
        <f t="shared" si="111"/>
        <v/>
      </c>
      <c r="G896" t="e">
        <f>IF($C896="Male",VLOOKUP($F896,'Boys CDC 0-20'!$B$2:$F$243,3,FALSE), VLOOKUP($F896,'Girls CDC 0-20'!$B$2:$F$243,3,FALSE))</f>
        <v>#N/A</v>
      </c>
      <c r="H896" t="e">
        <f>IF($C896="Male",VLOOKUP($F896,'Boys CDC 0-20'!$B$2:$F$243,4,FALSE), VLOOKUP($F896,'Girls CDC 0-20'!$B$2:$F$243,4,FALSE))</f>
        <v>#N/A</v>
      </c>
      <c r="I896" t="e">
        <f>IF($C896="Male",VLOOKUP($F896,'Boys CDC 0-20'!$B$2:$F$243,5,FALSE), VLOOKUP($F896,'Girls CDC 0-20'!$B$2:$F$243,5,FALSE))</f>
        <v>#N/A</v>
      </c>
      <c r="J896" s="9" t="str">
        <f t="shared" si="109"/>
        <v/>
      </c>
      <c r="K896" t="str">
        <f t="shared" si="112"/>
        <v/>
      </c>
      <c r="L896" t="str">
        <f t="shared" si="113"/>
        <v/>
      </c>
      <c r="M896">
        <f>1</f>
        <v>1</v>
      </c>
      <c r="N896" t="e">
        <f>IF(C896="Male",IF($K896&lt;1857,VLOOKUP($K896,'WHO Ht Boys 0-5'!$A$2:$E$1858,4,FALSE), VLOOKUP($L896,'WHO2007HtAgeBoys5-19'!$A$2:$E$169,4,FALSE)),IF($K896&lt;1857,VLOOKUP($K896,'Girls WHO 0-5'!$A$2:$E$1858,4,FALSE), VLOOKUP($L896,'Girls WHO 5-19'!$A$2:$E$169,4,FALSE)))</f>
        <v>#N/A</v>
      </c>
      <c r="O896" t="e">
        <f>IF(C896="Male",IF($K896&lt;1857,VLOOKUP($K896,'WHO Ht Boys 0-5'!$A$2:$E$1858,5,FALSE), VLOOKUP($L896,'WHO2007HtAgeBoys5-19'!$A$2:$E$169,5,FALSE)),IF($K896&lt;1857,VLOOKUP($K896,'Girls WHO 0-5'!$A$2:$E$1858,5,FALSE), VLOOKUP($L896,'Girls WHO 5-19'!$A$2:$E$169,5,FALSE)))</f>
        <v>#N/A</v>
      </c>
      <c r="P896" s="9" t="str">
        <f t="shared" si="108"/>
        <v/>
      </c>
    </row>
    <row r="897" spans="2:16" x14ac:dyDescent="0.3">
      <c r="B897" s="5"/>
      <c r="C897" s="5"/>
      <c r="D897" s="5"/>
      <c r="E897" t="str">
        <f t="shared" si="110"/>
        <v/>
      </c>
      <c r="F897" t="str">
        <f t="shared" si="111"/>
        <v/>
      </c>
      <c r="G897" t="e">
        <f>IF($C897="Male",VLOOKUP($F897,'Boys CDC 0-20'!$B$2:$F$243,3,FALSE), VLOOKUP($F897,'Girls CDC 0-20'!$B$2:$F$243,3,FALSE))</f>
        <v>#N/A</v>
      </c>
      <c r="H897" t="e">
        <f>IF($C897="Male",VLOOKUP($F897,'Boys CDC 0-20'!$B$2:$F$243,4,FALSE), VLOOKUP($F897,'Girls CDC 0-20'!$B$2:$F$243,4,FALSE))</f>
        <v>#N/A</v>
      </c>
      <c r="I897" t="e">
        <f>IF($C897="Male",VLOOKUP($F897,'Boys CDC 0-20'!$B$2:$F$243,5,FALSE), VLOOKUP($F897,'Girls CDC 0-20'!$B$2:$F$243,5,FALSE))</f>
        <v>#N/A</v>
      </c>
      <c r="J897" s="9" t="str">
        <f t="shared" si="109"/>
        <v/>
      </c>
      <c r="K897" t="str">
        <f t="shared" si="112"/>
        <v/>
      </c>
      <c r="L897" t="str">
        <f t="shared" si="113"/>
        <v/>
      </c>
      <c r="M897">
        <f>1</f>
        <v>1</v>
      </c>
      <c r="N897" t="e">
        <f>IF(C897="Male",IF($K897&lt;1857,VLOOKUP($K897,'WHO Ht Boys 0-5'!$A$2:$E$1858,4,FALSE), VLOOKUP($L897,'WHO2007HtAgeBoys5-19'!$A$2:$E$169,4,FALSE)),IF($K897&lt;1857,VLOOKUP($K897,'Girls WHO 0-5'!$A$2:$E$1858,4,FALSE), VLOOKUP($L897,'Girls WHO 5-19'!$A$2:$E$169,4,FALSE)))</f>
        <v>#N/A</v>
      </c>
      <c r="O897" t="e">
        <f>IF(C897="Male",IF($K897&lt;1857,VLOOKUP($K897,'WHO Ht Boys 0-5'!$A$2:$E$1858,5,FALSE), VLOOKUP($L897,'WHO2007HtAgeBoys5-19'!$A$2:$E$169,5,FALSE)),IF($K897&lt;1857,VLOOKUP($K897,'Girls WHO 0-5'!$A$2:$E$1858,5,FALSE), VLOOKUP($L897,'Girls WHO 5-19'!$A$2:$E$169,5,FALSE)))</f>
        <v>#N/A</v>
      </c>
      <c r="P897" s="9" t="str">
        <f t="shared" si="108"/>
        <v/>
      </c>
    </row>
    <row r="898" spans="2:16" x14ac:dyDescent="0.3">
      <c r="B898" s="5"/>
      <c r="C898" s="5"/>
      <c r="D898" s="5"/>
      <c r="E898" t="str">
        <f t="shared" si="110"/>
        <v/>
      </c>
      <c r="F898" t="str">
        <f t="shared" si="111"/>
        <v/>
      </c>
      <c r="G898" t="e">
        <f>IF($C898="Male",VLOOKUP($F898,'Boys CDC 0-20'!$B$2:$F$243,3,FALSE), VLOOKUP($F898,'Girls CDC 0-20'!$B$2:$F$243,3,FALSE))</f>
        <v>#N/A</v>
      </c>
      <c r="H898" t="e">
        <f>IF($C898="Male",VLOOKUP($F898,'Boys CDC 0-20'!$B$2:$F$243,4,FALSE), VLOOKUP($F898,'Girls CDC 0-20'!$B$2:$F$243,4,FALSE))</f>
        <v>#N/A</v>
      </c>
      <c r="I898" t="e">
        <f>IF($C898="Male",VLOOKUP($F898,'Boys CDC 0-20'!$B$2:$F$243,5,FALSE), VLOOKUP($F898,'Girls CDC 0-20'!$B$2:$F$243,5,FALSE))</f>
        <v>#N/A</v>
      </c>
      <c r="J898" s="9" t="str">
        <f t="shared" si="109"/>
        <v/>
      </c>
      <c r="K898" t="str">
        <f t="shared" si="112"/>
        <v/>
      </c>
      <c r="L898" t="str">
        <f t="shared" si="113"/>
        <v/>
      </c>
      <c r="M898">
        <f>1</f>
        <v>1</v>
      </c>
      <c r="N898" t="e">
        <f>IF(C898="Male",IF($K898&lt;1857,VLOOKUP($K898,'WHO Ht Boys 0-5'!$A$2:$E$1858,4,FALSE), VLOOKUP($L898,'WHO2007HtAgeBoys5-19'!$A$2:$E$169,4,FALSE)),IF($K898&lt;1857,VLOOKUP($K898,'Girls WHO 0-5'!$A$2:$E$1858,4,FALSE), VLOOKUP($L898,'Girls WHO 5-19'!$A$2:$E$169,4,FALSE)))</f>
        <v>#N/A</v>
      </c>
      <c r="O898" t="e">
        <f>IF(C898="Male",IF($K898&lt;1857,VLOOKUP($K898,'WHO Ht Boys 0-5'!$A$2:$E$1858,5,FALSE), VLOOKUP($L898,'WHO2007HtAgeBoys5-19'!$A$2:$E$169,5,FALSE)),IF($K898&lt;1857,VLOOKUP($K898,'Girls WHO 0-5'!$A$2:$E$1858,5,FALSE), VLOOKUP($L898,'Girls WHO 5-19'!$A$2:$E$169,5,FALSE)))</f>
        <v>#N/A</v>
      </c>
      <c r="P898" s="9" t="str">
        <f t="shared" si="108"/>
        <v/>
      </c>
    </row>
    <row r="899" spans="2:16" x14ac:dyDescent="0.3">
      <c r="B899" s="5"/>
      <c r="C899" s="5"/>
      <c r="D899" s="5"/>
      <c r="E899" t="str">
        <f t="shared" si="110"/>
        <v/>
      </c>
      <c r="F899" t="str">
        <f t="shared" si="111"/>
        <v/>
      </c>
      <c r="G899" t="e">
        <f>IF($C899="Male",VLOOKUP($F899,'Boys CDC 0-20'!$B$2:$F$243,3,FALSE), VLOOKUP($F899,'Girls CDC 0-20'!$B$2:$F$243,3,FALSE))</f>
        <v>#N/A</v>
      </c>
      <c r="H899" t="e">
        <f>IF($C899="Male",VLOOKUP($F899,'Boys CDC 0-20'!$B$2:$F$243,4,FALSE), VLOOKUP($F899,'Girls CDC 0-20'!$B$2:$F$243,4,FALSE))</f>
        <v>#N/A</v>
      </c>
      <c r="I899" t="e">
        <f>IF($C899="Male",VLOOKUP($F899,'Boys CDC 0-20'!$B$2:$F$243,5,FALSE), VLOOKUP($F899,'Girls CDC 0-20'!$B$2:$F$243,5,FALSE))</f>
        <v>#N/A</v>
      </c>
      <c r="J899" s="9" t="str">
        <f t="shared" si="109"/>
        <v/>
      </c>
      <c r="K899" t="str">
        <f t="shared" si="112"/>
        <v/>
      </c>
      <c r="L899" t="str">
        <f t="shared" si="113"/>
        <v/>
      </c>
      <c r="M899">
        <f>1</f>
        <v>1</v>
      </c>
      <c r="N899" t="e">
        <f>IF(C899="Male",IF($K899&lt;1857,VLOOKUP($K899,'WHO Ht Boys 0-5'!$A$2:$E$1858,4,FALSE), VLOOKUP($L899,'WHO2007HtAgeBoys5-19'!$A$2:$E$169,4,FALSE)),IF($K899&lt;1857,VLOOKUP($K899,'Girls WHO 0-5'!$A$2:$E$1858,4,FALSE), VLOOKUP($L899,'Girls WHO 5-19'!$A$2:$E$169,4,FALSE)))</f>
        <v>#N/A</v>
      </c>
      <c r="O899" t="e">
        <f>IF(C899="Male",IF($K899&lt;1857,VLOOKUP($K899,'WHO Ht Boys 0-5'!$A$2:$E$1858,5,FALSE), VLOOKUP($L899,'WHO2007HtAgeBoys5-19'!$A$2:$E$169,5,FALSE)),IF($K899&lt;1857,VLOOKUP($K899,'Girls WHO 0-5'!$A$2:$E$1858,5,FALSE), VLOOKUP($L899,'Girls WHO 5-19'!$A$2:$E$169,5,FALSE)))</f>
        <v>#N/A</v>
      </c>
      <c r="P899" s="9" t="str">
        <f t="shared" ref="P899:P962" si="114">IF(OR(B899="",C899="", D899=""),"",(((D899/N899)^M899)-1)/(M899*O899))</f>
        <v/>
      </c>
    </row>
    <row r="900" spans="2:16" x14ac:dyDescent="0.3">
      <c r="B900" s="5"/>
      <c r="C900" s="5"/>
      <c r="D900" s="5"/>
      <c r="E900" t="str">
        <f t="shared" si="110"/>
        <v/>
      </c>
      <c r="F900" t="str">
        <f t="shared" si="111"/>
        <v/>
      </c>
      <c r="G900" t="e">
        <f>IF($C900="Male",VLOOKUP($F900,'Boys CDC 0-20'!$B$2:$F$243,3,FALSE), VLOOKUP($F900,'Girls CDC 0-20'!$B$2:$F$243,3,FALSE))</f>
        <v>#N/A</v>
      </c>
      <c r="H900" t="e">
        <f>IF($C900="Male",VLOOKUP($F900,'Boys CDC 0-20'!$B$2:$F$243,4,FALSE), VLOOKUP($F900,'Girls CDC 0-20'!$B$2:$F$243,4,FALSE))</f>
        <v>#N/A</v>
      </c>
      <c r="I900" t="e">
        <f>IF($C900="Male",VLOOKUP($F900,'Boys CDC 0-20'!$B$2:$F$243,5,FALSE), VLOOKUP($F900,'Girls CDC 0-20'!$B$2:$F$243,5,FALSE))</f>
        <v>#N/A</v>
      </c>
      <c r="J900" s="9" t="str">
        <f t="shared" si="109"/>
        <v/>
      </c>
      <c r="K900" t="str">
        <f t="shared" si="112"/>
        <v/>
      </c>
      <c r="L900" t="str">
        <f t="shared" si="113"/>
        <v/>
      </c>
      <c r="M900">
        <f>1</f>
        <v>1</v>
      </c>
      <c r="N900" t="e">
        <f>IF(C900="Male",IF($K900&lt;1857,VLOOKUP($K900,'WHO Ht Boys 0-5'!$A$2:$E$1858,4,FALSE), VLOOKUP($L900,'WHO2007HtAgeBoys5-19'!$A$2:$E$169,4,FALSE)),IF($K900&lt;1857,VLOOKUP($K900,'Girls WHO 0-5'!$A$2:$E$1858,4,FALSE), VLOOKUP($L900,'Girls WHO 5-19'!$A$2:$E$169,4,FALSE)))</f>
        <v>#N/A</v>
      </c>
      <c r="O900" t="e">
        <f>IF(C900="Male",IF($K900&lt;1857,VLOOKUP($K900,'WHO Ht Boys 0-5'!$A$2:$E$1858,5,FALSE), VLOOKUP($L900,'WHO2007HtAgeBoys5-19'!$A$2:$E$169,5,FALSE)),IF($K900&lt;1857,VLOOKUP($K900,'Girls WHO 0-5'!$A$2:$E$1858,5,FALSE), VLOOKUP($L900,'Girls WHO 5-19'!$A$2:$E$169,5,FALSE)))</f>
        <v>#N/A</v>
      </c>
      <c r="P900" s="9" t="str">
        <f t="shared" si="114"/>
        <v/>
      </c>
    </row>
    <row r="901" spans="2:16" x14ac:dyDescent="0.3">
      <c r="B901" s="5"/>
      <c r="C901" s="5"/>
      <c r="D901" s="5"/>
      <c r="E901" t="str">
        <f t="shared" si="110"/>
        <v/>
      </c>
      <c r="F901" t="str">
        <f t="shared" si="111"/>
        <v/>
      </c>
      <c r="G901" t="e">
        <f>IF($C901="Male",VLOOKUP($F901,'Boys CDC 0-20'!$B$2:$F$243,3,FALSE), VLOOKUP($F901,'Girls CDC 0-20'!$B$2:$F$243,3,FALSE))</f>
        <v>#N/A</v>
      </c>
      <c r="H901" t="e">
        <f>IF($C901="Male",VLOOKUP($F901,'Boys CDC 0-20'!$B$2:$F$243,4,FALSE), VLOOKUP($F901,'Girls CDC 0-20'!$B$2:$F$243,4,FALSE))</f>
        <v>#N/A</v>
      </c>
      <c r="I901" t="e">
        <f>IF($C901="Male",VLOOKUP($F901,'Boys CDC 0-20'!$B$2:$F$243,5,FALSE), VLOOKUP($F901,'Girls CDC 0-20'!$B$2:$F$243,5,FALSE))</f>
        <v>#N/A</v>
      </c>
      <c r="J901" s="9" t="str">
        <f t="shared" si="109"/>
        <v/>
      </c>
      <c r="K901" t="str">
        <f t="shared" si="112"/>
        <v/>
      </c>
      <c r="L901" t="str">
        <f t="shared" si="113"/>
        <v/>
      </c>
      <c r="M901">
        <f>1</f>
        <v>1</v>
      </c>
      <c r="N901" t="e">
        <f>IF(C901="Male",IF($K901&lt;1857,VLOOKUP($K901,'WHO Ht Boys 0-5'!$A$2:$E$1858,4,FALSE), VLOOKUP($L901,'WHO2007HtAgeBoys5-19'!$A$2:$E$169,4,FALSE)),IF($K901&lt;1857,VLOOKUP($K901,'Girls WHO 0-5'!$A$2:$E$1858,4,FALSE), VLOOKUP($L901,'Girls WHO 5-19'!$A$2:$E$169,4,FALSE)))</f>
        <v>#N/A</v>
      </c>
      <c r="O901" t="e">
        <f>IF(C901="Male",IF($K901&lt;1857,VLOOKUP($K901,'WHO Ht Boys 0-5'!$A$2:$E$1858,5,FALSE), VLOOKUP($L901,'WHO2007HtAgeBoys5-19'!$A$2:$E$169,5,FALSE)),IF($K901&lt;1857,VLOOKUP($K901,'Girls WHO 0-5'!$A$2:$E$1858,5,FALSE), VLOOKUP($L901,'Girls WHO 5-19'!$A$2:$E$169,5,FALSE)))</f>
        <v>#N/A</v>
      </c>
      <c r="P901" s="9" t="str">
        <f t="shared" si="114"/>
        <v/>
      </c>
    </row>
    <row r="902" spans="2:16" x14ac:dyDescent="0.3">
      <c r="B902" s="5"/>
      <c r="C902" s="5"/>
      <c r="D902" s="5"/>
      <c r="E902" t="str">
        <f t="shared" si="110"/>
        <v/>
      </c>
      <c r="F902" t="str">
        <f t="shared" si="111"/>
        <v/>
      </c>
      <c r="G902" t="e">
        <f>IF($C902="Male",VLOOKUP($F902,'Boys CDC 0-20'!$B$2:$F$243,3,FALSE), VLOOKUP($F902,'Girls CDC 0-20'!$B$2:$F$243,3,FALSE))</f>
        <v>#N/A</v>
      </c>
      <c r="H902" t="e">
        <f>IF($C902="Male",VLOOKUP($F902,'Boys CDC 0-20'!$B$2:$F$243,4,FALSE), VLOOKUP($F902,'Girls CDC 0-20'!$B$2:$F$243,4,FALSE))</f>
        <v>#N/A</v>
      </c>
      <c r="I902" t="e">
        <f>IF($C902="Male",VLOOKUP($F902,'Boys CDC 0-20'!$B$2:$F$243,5,FALSE), VLOOKUP($F902,'Girls CDC 0-20'!$B$2:$F$243,5,FALSE))</f>
        <v>#N/A</v>
      </c>
      <c r="J902" s="9" t="str">
        <f t="shared" si="109"/>
        <v/>
      </c>
      <c r="K902" t="str">
        <f t="shared" si="112"/>
        <v/>
      </c>
      <c r="L902" t="str">
        <f t="shared" si="113"/>
        <v/>
      </c>
      <c r="M902">
        <f>1</f>
        <v>1</v>
      </c>
      <c r="N902" t="e">
        <f>IF(C902="Male",IF($K902&lt;1857,VLOOKUP($K902,'WHO Ht Boys 0-5'!$A$2:$E$1858,4,FALSE), VLOOKUP($L902,'WHO2007HtAgeBoys5-19'!$A$2:$E$169,4,FALSE)),IF($K902&lt;1857,VLOOKUP($K902,'Girls WHO 0-5'!$A$2:$E$1858,4,FALSE), VLOOKUP($L902,'Girls WHO 5-19'!$A$2:$E$169,4,FALSE)))</f>
        <v>#N/A</v>
      </c>
      <c r="O902" t="e">
        <f>IF(C902="Male",IF($K902&lt;1857,VLOOKUP($K902,'WHO Ht Boys 0-5'!$A$2:$E$1858,5,FALSE), VLOOKUP($L902,'WHO2007HtAgeBoys5-19'!$A$2:$E$169,5,FALSE)),IF($K902&lt;1857,VLOOKUP($K902,'Girls WHO 0-5'!$A$2:$E$1858,5,FALSE), VLOOKUP($L902,'Girls WHO 5-19'!$A$2:$E$169,5,FALSE)))</f>
        <v>#N/A</v>
      </c>
      <c r="P902" s="9" t="str">
        <f t="shared" si="114"/>
        <v/>
      </c>
    </row>
    <row r="903" spans="2:16" x14ac:dyDescent="0.3">
      <c r="B903" s="5"/>
      <c r="C903" s="5"/>
      <c r="D903" s="5"/>
      <c r="E903" t="str">
        <f t="shared" si="110"/>
        <v/>
      </c>
      <c r="F903" t="str">
        <f t="shared" si="111"/>
        <v/>
      </c>
      <c r="G903" t="e">
        <f>IF($C903="Male",VLOOKUP($F903,'Boys CDC 0-20'!$B$2:$F$243,3,FALSE), VLOOKUP($F903,'Girls CDC 0-20'!$B$2:$F$243,3,FALSE))</f>
        <v>#N/A</v>
      </c>
      <c r="H903" t="e">
        <f>IF($C903="Male",VLOOKUP($F903,'Boys CDC 0-20'!$B$2:$F$243,4,FALSE), VLOOKUP($F903,'Girls CDC 0-20'!$B$2:$F$243,4,FALSE))</f>
        <v>#N/A</v>
      </c>
      <c r="I903" t="e">
        <f>IF($C903="Male",VLOOKUP($F903,'Boys CDC 0-20'!$B$2:$F$243,5,FALSE), VLOOKUP($F903,'Girls CDC 0-20'!$B$2:$F$243,5,FALSE))</f>
        <v>#N/A</v>
      </c>
      <c r="J903" s="9" t="str">
        <f t="shared" si="109"/>
        <v/>
      </c>
      <c r="K903" t="str">
        <f t="shared" si="112"/>
        <v/>
      </c>
      <c r="L903" t="str">
        <f t="shared" si="113"/>
        <v/>
      </c>
      <c r="M903">
        <f>1</f>
        <v>1</v>
      </c>
      <c r="N903" t="e">
        <f>IF(C903="Male",IF($K903&lt;1857,VLOOKUP($K903,'WHO Ht Boys 0-5'!$A$2:$E$1858,4,FALSE), VLOOKUP($L903,'WHO2007HtAgeBoys5-19'!$A$2:$E$169,4,FALSE)),IF($K903&lt;1857,VLOOKUP($K903,'Girls WHO 0-5'!$A$2:$E$1858,4,FALSE), VLOOKUP($L903,'Girls WHO 5-19'!$A$2:$E$169,4,FALSE)))</f>
        <v>#N/A</v>
      </c>
      <c r="O903" t="e">
        <f>IF(C903="Male",IF($K903&lt;1857,VLOOKUP($K903,'WHO Ht Boys 0-5'!$A$2:$E$1858,5,FALSE), VLOOKUP($L903,'WHO2007HtAgeBoys5-19'!$A$2:$E$169,5,FALSE)),IF($K903&lt;1857,VLOOKUP($K903,'Girls WHO 0-5'!$A$2:$E$1858,5,FALSE), VLOOKUP($L903,'Girls WHO 5-19'!$A$2:$E$169,5,FALSE)))</f>
        <v>#N/A</v>
      </c>
      <c r="P903" s="9" t="str">
        <f t="shared" si="114"/>
        <v/>
      </c>
    </row>
    <row r="904" spans="2:16" x14ac:dyDescent="0.3">
      <c r="B904" s="5"/>
      <c r="C904" s="5"/>
      <c r="D904" s="5"/>
      <c r="E904" t="str">
        <f t="shared" si="110"/>
        <v/>
      </c>
      <c r="F904" t="str">
        <f t="shared" si="111"/>
        <v/>
      </c>
      <c r="G904" t="e">
        <f>IF($C904="Male",VLOOKUP($F904,'Boys CDC 0-20'!$B$2:$F$243,3,FALSE), VLOOKUP($F904,'Girls CDC 0-20'!$B$2:$F$243,3,FALSE))</f>
        <v>#N/A</v>
      </c>
      <c r="H904" t="e">
        <f>IF($C904="Male",VLOOKUP($F904,'Boys CDC 0-20'!$B$2:$F$243,4,FALSE), VLOOKUP($F904,'Girls CDC 0-20'!$B$2:$F$243,4,FALSE))</f>
        <v>#N/A</v>
      </c>
      <c r="I904" t="e">
        <f>IF($C904="Male",VLOOKUP($F904,'Boys CDC 0-20'!$B$2:$F$243,5,FALSE), VLOOKUP($F904,'Girls CDC 0-20'!$B$2:$F$243,5,FALSE))</f>
        <v>#N/A</v>
      </c>
      <c r="J904" s="9" t="str">
        <f t="shared" si="109"/>
        <v/>
      </c>
      <c r="K904" t="str">
        <f t="shared" si="112"/>
        <v/>
      </c>
      <c r="L904" t="str">
        <f t="shared" si="113"/>
        <v/>
      </c>
      <c r="M904">
        <f>1</f>
        <v>1</v>
      </c>
      <c r="N904" t="e">
        <f>IF(C904="Male",IF($K904&lt;1857,VLOOKUP($K904,'WHO Ht Boys 0-5'!$A$2:$E$1858,4,FALSE), VLOOKUP($L904,'WHO2007HtAgeBoys5-19'!$A$2:$E$169,4,FALSE)),IF($K904&lt;1857,VLOOKUP($K904,'Girls WHO 0-5'!$A$2:$E$1858,4,FALSE), VLOOKUP($L904,'Girls WHO 5-19'!$A$2:$E$169,4,FALSE)))</f>
        <v>#N/A</v>
      </c>
      <c r="O904" t="e">
        <f>IF(C904="Male",IF($K904&lt;1857,VLOOKUP($K904,'WHO Ht Boys 0-5'!$A$2:$E$1858,5,FALSE), VLOOKUP($L904,'WHO2007HtAgeBoys5-19'!$A$2:$E$169,5,FALSE)),IF($K904&lt;1857,VLOOKUP($K904,'Girls WHO 0-5'!$A$2:$E$1858,5,FALSE), VLOOKUP($L904,'Girls WHO 5-19'!$A$2:$E$169,5,FALSE)))</f>
        <v>#N/A</v>
      </c>
      <c r="P904" s="9" t="str">
        <f t="shared" si="114"/>
        <v/>
      </c>
    </row>
    <row r="905" spans="2:16" x14ac:dyDescent="0.3">
      <c r="B905" s="5"/>
      <c r="C905" s="5"/>
      <c r="D905" s="5"/>
      <c r="E905" t="str">
        <f t="shared" si="110"/>
        <v/>
      </c>
      <c r="F905" t="str">
        <f t="shared" si="111"/>
        <v/>
      </c>
      <c r="G905" t="e">
        <f>IF($C905="Male",VLOOKUP($F905,'Boys CDC 0-20'!$B$2:$F$243,3,FALSE), VLOOKUP($F905,'Girls CDC 0-20'!$B$2:$F$243,3,FALSE))</f>
        <v>#N/A</v>
      </c>
      <c r="H905" t="e">
        <f>IF($C905="Male",VLOOKUP($F905,'Boys CDC 0-20'!$B$2:$F$243,4,FALSE), VLOOKUP($F905,'Girls CDC 0-20'!$B$2:$F$243,4,FALSE))</f>
        <v>#N/A</v>
      </c>
      <c r="I905" t="e">
        <f>IF($C905="Male",VLOOKUP($F905,'Boys CDC 0-20'!$B$2:$F$243,5,FALSE), VLOOKUP($F905,'Girls CDC 0-20'!$B$2:$F$243,5,FALSE))</f>
        <v>#N/A</v>
      </c>
      <c r="J905" s="9" t="str">
        <f t="shared" si="109"/>
        <v/>
      </c>
      <c r="K905" t="str">
        <f t="shared" si="112"/>
        <v/>
      </c>
      <c r="L905" t="str">
        <f t="shared" si="113"/>
        <v/>
      </c>
      <c r="M905">
        <f>1</f>
        <v>1</v>
      </c>
      <c r="N905" t="e">
        <f>IF(C905="Male",IF($K905&lt;1857,VLOOKUP($K905,'WHO Ht Boys 0-5'!$A$2:$E$1858,4,FALSE), VLOOKUP($L905,'WHO2007HtAgeBoys5-19'!$A$2:$E$169,4,FALSE)),IF($K905&lt;1857,VLOOKUP($K905,'Girls WHO 0-5'!$A$2:$E$1858,4,FALSE), VLOOKUP($L905,'Girls WHO 5-19'!$A$2:$E$169,4,FALSE)))</f>
        <v>#N/A</v>
      </c>
      <c r="O905" t="e">
        <f>IF(C905="Male",IF($K905&lt;1857,VLOOKUP($K905,'WHO Ht Boys 0-5'!$A$2:$E$1858,5,FALSE), VLOOKUP($L905,'WHO2007HtAgeBoys5-19'!$A$2:$E$169,5,FALSE)),IF($K905&lt;1857,VLOOKUP($K905,'Girls WHO 0-5'!$A$2:$E$1858,5,FALSE), VLOOKUP($L905,'Girls WHO 5-19'!$A$2:$E$169,5,FALSE)))</f>
        <v>#N/A</v>
      </c>
      <c r="P905" s="9" t="str">
        <f t="shared" si="114"/>
        <v/>
      </c>
    </row>
    <row r="906" spans="2:16" x14ac:dyDescent="0.3">
      <c r="B906" s="5"/>
      <c r="C906" s="5"/>
      <c r="D906" s="5"/>
      <c r="E906" t="str">
        <f t="shared" si="110"/>
        <v/>
      </c>
      <c r="F906" t="str">
        <f t="shared" si="111"/>
        <v/>
      </c>
      <c r="G906" t="e">
        <f>IF($C906="Male",VLOOKUP($F906,'Boys CDC 0-20'!$B$2:$F$243,3,FALSE), VLOOKUP($F906,'Girls CDC 0-20'!$B$2:$F$243,3,FALSE))</f>
        <v>#N/A</v>
      </c>
      <c r="H906" t="e">
        <f>IF($C906="Male",VLOOKUP($F906,'Boys CDC 0-20'!$B$2:$F$243,4,FALSE), VLOOKUP($F906,'Girls CDC 0-20'!$B$2:$F$243,4,FALSE))</f>
        <v>#N/A</v>
      </c>
      <c r="I906" t="e">
        <f>IF($C906="Male",VLOOKUP($F906,'Boys CDC 0-20'!$B$2:$F$243,5,FALSE), VLOOKUP($F906,'Girls CDC 0-20'!$B$2:$F$243,5,FALSE))</f>
        <v>#N/A</v>
      </c>
      <c r="J906" s="9" t="str">
        <f t="shared" si="109"/>
        <v/>
      </c>
      <c r="K906" t="str">
        <f t="shared" si="112"/>
        <v/>
      </c>
      <c r="L906" t="str">
        <f t="shared" si="113"/>
        <v/>
      </c>
      <c r="M906">
        <f>1</f>
        <v>1</v>
      </c>
      <c r="N906" t="e">
        <f>IF(C906="Male",IF($K906&lt;1857,VLOOKUP($K906,'WHO Ht Boys 0-5'!$A$2:$E$1858,4,FALSE), VLOOKUP($L906,'WHO2007HtAgeBoys5-19'!$A$2:$E$169,4,FALSE)),IF($K906&lt;1857,VLOOKUP($K906,'Girls WHO 0-5'!$A$2:$E$1858,4,FALSE), VLOOKUP($L906,'Girls WHO 5-19'!$A$2:$E$169,4,FALSE)))</f>
        <v>#N/A</v>
      </c>
      <c r="O906" t="e">
        <f>IF(C906="Male",IF($K906&lt;1857,VLOOKUP($K906,'WHO Ht Boys 0-5'!$A$2:$E$1858,5,FALSE), VLOOKUP($L906,'WHO2007HtAgeBoys5-19'!$A$2:$E$169,5,FALSE)),IF($K906&lt;1857,VLOOKUP($K906,'Girls WHO 0-5'!$A$2:$E$1858,5,FALSE), VLOOKUP($L906,'Girls WHO 5-19'!$A$2:$E$169,5,FALSE)))</f>
        <v>#N/A</v>
      </c>
      <c r="P906" s="9" t="str">
        <f t="shared" si="114"/>
        <v/>
      </c>
    </row>
    <row r="907" spans="2:16" x14ac:dyDescent="0.3">
      <c r="B907" s="5"/>
      <c r="C907" s="5"/>
      <c r="D907" s="5"/>
      <c r="E907" t="str">
        <f t="shared" si="110"/>
        <v/>
      </c>
      <c r="F907" t="str">
        <f t="shared" si="111"/>
        <v/>
      </c>
      <c r="G907" t="e">
        <f>IF($C907="Male",VLOOKUP($F907,'Boys CDC 0-20'!$B$2:$F$243,3,FALSE), VLOOKUP($F907,'Girls CDC 0-20'!$B$2:$F$243,3,FALSE))</f>
        <v>#N/A</v>
      </c>
      <c r="H907" t="e">
        <f>IF($C907="Male",VLOOKUP($F907,'Boys CDC 0-20'!$B$2:$F$243,4,FALSE), VLOOKUP($F907,'Girls CDC 0-20'!$B$2:$F$243,4,FALSE))</f>
        <v>#N/A</v>
      </c>
      <c r="I907" t="e">
        <f>IF($C907="Male",VLOOKUP($F907,'Boys CDC 0-20'!$B$2:$F$243,5,FALSE), VLOOKUP($F907,'Girls CDC 0-20'!$B$2:$F$243,5,FALSE))</f>
        <v>#N/A</v>
      </c>
      <c r="J907" s="9" t="str">
        <f t="shared" si="109"/>
        <v/>
      </c>
      <c r="K907" t="str">
        <f t="shared" si="112"/>
        <v/>
      </c>
      <c r="L907" t="str">
        <f t="shared" si="113"/>
        <v/>
      </c>
      <c r="M907">
        <f>1</f>
        <v>1</v>
      </c>
      <c r="N907" t="e">
        <f>IF(C907="Male",IF($K907&lt;1857,VLOOKUP($K907,'WHO Ht Boys 0-5'!$A$2:$E$1858,4,FALSE), VLOOKUP($L907,'WHO2007HtAgeBoys5-19'!$A$2:$E$169,4,FALSE)),IF($K907&lt;1857,VLOOKUP($K907,'Girls WHO 0-5'!$A$2:$E$1858,4,FALSE), VLOOKUP($L907,'Girls WHO 5-19'!$A$2:$E$169,4,FALSE)))</f>
        <v>#N/A</v>
      </c>
      <c r="O907" t="e">
        <f>IF(C907="Male",IF($K907&lt;1857,VLOOKUP($K907,'WHO Ht Boys 0-5'!$A$2:$E$1858,5,FALSE), VLOOKUP($L907,'WHO2007HtAgeBoys5-19'!$A$2:$E$169,5,FALSE)),IF($K907&lt;1857,VLOOKUP($K907,'Girls WHO 0-5'!$A$2:$E$1858,5,FALSE), VLOOKUP($L907,'Girls WHO 5-19'!$A$2:$E$169,5,FALSE)))</f>
        <v>#N/A</v>
      </c>
      <c r="P907" s="9" t="str">
        <f t="shared" si="114"/>
        <v/>
      </c>
    </row>
    <row r="908" spans="2:16" x14ac:dyDescent="0.3">
      <c r="B908" s="5"/>
      <c r="C908" s="5"/>
      <c r="D908" s="5"/>
      <c r="E908" t="str">
        <f t="shared" si="110"/>
        <v/>
      </c>
      <c r="F908" t="str">
        <f t="shared" si="111"/>
        <v/>
      </c>
      <c r="G908" t="e">
        <f>IF($C908="Male",VLOOKUP($F908,'Boys CDC 0-20'!$B$2:$F$243,3,FALSE), VLOOKUP($F908,'Girls CDC 0-20'!$B$2:$F$243,3,FALSE))</f>
        <v>#N/A</v>
      </c>
      <c r="H908" t="e">
        <f>IF($C908="Male",VLOOKUP($F908,'Boys CDC 0-20'!$B$2:$F$243,4,FALSE), VLOOKUP($F908,'Girls CDC 0-20'!$B$2:$F$243,4,FALSE))</f>
        <v>#N/A</v>
      </c>
      <c r="I908" t="e">
        <f>IF($C908="Male",VLOOKUP($F908,'Boys CDC 0-20'!$B$2:$F$243,5,FALSE), VLOOKUP($F908,'Girls CDC 0-20'!$B$2:$F$243,5,FALSE))</f>
        <v>#N/A</v>
      </c>
      <c r="J908" s="9" t="str">
        <f t="shared" si="109"/>
        <v/>
      </c>
      <c r="K908" t="str">
        <f t="shared" si="112"/>
        <v/>
      </c>
      <c r="L908" t="str">
        <f t="shared" si="113"/>
        <v/>
      </c>
      <c r="M908">
        <f>1</f>
        <v>1</v>
      </c>
      <c r="N908" t="e">
        <f>IF(C908="Male",IF($K908&lt;1857,VLOOKUP($K908,'WHO Ht Boys 0-5'!$A$2:$E$1858,4,FALSE), VLOOKUP($L908,'WHO2007HtAgeBoys5-19'!$A$2:$E$169,4,FALSE)),IF($K908&lt;1857,VLOOKUP($K908,'Girls WHO 0-5'!$A$2:$E$1858,4,FALSE), VLOOKUP($L908,'Girls WHO 5-19'!$A$2:$E$169,4,FALSE)))</f>
        <v>#N/A</v>
      </c>
      <c r="O908" t="e">
        <f>IF(C908="Male",IF($K908&lt;1857,VLOOKUP($K908,'WHO Ht Boys 0-5'!$A$2:$E$1858,5,FALSE), VLOOKUP($L908,'WHO2007HtAgeBoys5-19'!$A$2:$E$169,5,FALSE)),IF($K908&lt;1857,VLOOKUP($K908,'Girls WHO 0-5'!$A$2:$E$1858,5,FALSE), VLOOKUP($L908,'Girls WHO 5-19'!$A$2:$E$169,5,FALSE)))</f>
        <v>#N/A</v>
      </c>
      <c r="P908" s="9" t="str">
        <f t="shared" si="114"/>
        <v/>
      </c>
    </row>
    <row r="909" spans="2:16" x14ac:dyDescent="0.3">
      <c r="B909" s="5"/>
      <c r="C909" s="5"/>
      <c r="D909" s="5"/>
      <c r="E909" t="str">
        <f t="shared" si="110"/>
        <v/>
      </c>
      <c r="F909" t="str">
        <f t="shared" si="111"/>
        <v/>
      </c>
      <c r="G909" t="e">
        <f>IF($C909="Male",VLOOKUP($F909,'Boys CDC 0-20'!$B$2:$F$243,3,FALSE), VLOOKUP($F909,'Girls CDC 0-20'!$B$2:$F$243,3,FALSE))</f>
        <v>#N/A</v>
      </c>
      <c r="H909" t="e">
        <f>IF($C909="Male",VLOOKUP($F909,'Boys CDC 0-20'!$B$2:$F$243,4,FALSE), VLOOKUP($F909,'Girls CDC 0-20'!$B$2:$F$243,4,FALSE))</f>
        <v>#N/A</v>
      </c>
      <c r="I909" t="e">
        <f>IF($C909="Male",VLOOKUP($F909,'Boys CDC 0-20'!$B$2:$F$243,5,FALSE), VLOOKUP($F909,'Girls CDC 0-20'!$B$2:$F$243,5,FALSE))</f>
        <v>#N/A</v>
      </c>
      <c r="J909" s="9" t="str">
        <f t="shared" si="109"/>
        <v/>
      </c>
      <c r="K909" t="str">
        <f t="shared" si="112"/>
        <v/>
      </c>
      <c r="L909" t="str">
        <f t="shared" si="113"/>
        <v/>
      </c>
      <c r="M909">
        <f>1</f>
        <v>1</v>
      </c>
      <c r="N909" t="e">
        <f>IF(C909="Male",IF($K909&lt;1857,VLOOKUP($K909,'WHO Ht Boys 0-5'!$A$2:$E$1858,4,FALSE), VLOOKUP($L909,'WHO2007HtAgeBoys5-19'!$A$2:$E$169,4,FALSE)),IF($K909&lt;1857,VLOOKUP($K909,'Girls WHO 0-5'!$A$2:$E$1858,4,FALSE), VLOOKUP($L909,'Girls WHO 5-19'!$A$2:$E$169,4,FALSE)))</f>
        <v>#N/A</v>
      </c>
      <c r="O909" t="e">
        <f>IF(C909="Male",IF($K909&lt;1857,VLOOKUP($K909,'WHO Ht Boys 0-5'!$A$2:$E$1858,5,FALSE), VLOOKUP($L909,'WHO2007HtAgeBoys5-19'!$A$2:$E$169,5,FALSE)),IF($K909&lt;1857,VLOOKUP($K909,'Girls WHO 0-5'!$A$2:$E$1858,5,FALSE), VLOOKUP($L909,'Girls WHO 5-19'!$A$2:$E$169,5,FALSE)))</f>
        <v>#N/A</v>
      </c>
      <c r="P909" s="9" t="str">
        <f t="shared" si="114"/>
        <v/>
      </c>
    </row>
    <row r="910" spans="2:16" x14ac:dyDescent="0.3">
      <c r="B910" s="5"/>
      <c r="C910" s="5"/>
      <c r="D910" s="5"/>
      <c r="E910" t="str">
        <f t="shared" si="110"/>
        <v/>
      </c>
      <c r="F910" t="str">
        <f t="shared" si="111"/>
        <v/>
      </c>
      <c r="G910" t="e">
        <f>IF($C910="Male",VLOOKUP($F910,'Boys CDC 0-20'!$B$2:$F$243,3,FALSE), VLOOKUP($F910,'Girls CDC 0-20'!$B$2:$F$243,3,FALSE))</f>
        <v>#N/A</v>
      </c>
      <c r="H910" t="e">
        <f>IF($C910="Male",VLOOKUP($F910,'Boys CDC 0-20'!$B$2:$F$243,4,FALSE), VLOOKUP($F910,'Girls CDC 0-20'!$B$2:$F$243,4,FALSE))</f>
        <v>#N/A</v>
      </c>
      <c r="I910" t="e">
        <f>IF($C910="Male",VLOOKUP($F910,'Boys CDC 0-20'!$B$2:$F$243,5,FALSE), VLOOKUP($F910,'Girls CDC 0-20'!$B$2:$F$243,5,FALSE))</f>
        <v>#N/A</v>
      </c>
      <c r="J910" s="9" t="str">
        <f t="shared" si="109"/>
        <v/>
      </c>
      <c r="K910" t="str">
        <f t="shared" si="112"/>
        <v/>
      </c>
      <c r="L910" t="str">
        <f t="shared" si="113"/>
        <v/>
      </c>
      <c r="M910">
        <f>1</f>
        <v>1</v>
      </c>
      <c r="N910" t="e">
        <f>IF(C910="Male",IF($K910&lt;1857,VLOOKUP($K910,'WHO Ht Boys 0-5'!$A$2:$E$1858,4,FALSE), VLOOKUP($L910,'WHO2007HtAgeBoys5-19'!$A$2:$E$169,4,FALSE)),IF($K910&lt;1857,VLOOKUP($K910,'Girls WHO 0-5'!$A$2:$E$1858,4,FALSE), VLOOKUP($L910,'Girls WHO 5-19'!$A$2:$E$169,4,FALSE)))</f>
        <v>#N/A</v>
      </c>
      <c r="O910" t="e">
        <f>IF(C910="Male",IF($K910&lt;1857,VLOOKUP($K910,'WHO Ht Boys 0-5'!$A$2:$E$1858,5,FALSE), VLOOKUP($L910,'WHO2007HtAgeBoys5-19'!$A$2:$E$169,5,FALSE)),IF($K910&lt;1857,VLOOKUP($K910,'Girls WHO 0-5'!$A$2:$E$1858,5,FALSE), VLOOKUP($L910,'Girls WHO 5-19'!$A$2:$E$169,5,FALSE)))</f>
        <v>#N/A</v>
      </c>
      <c r="P910" s="9" t="str">
        <f t="shared" si="114"/>
        <v/>
      </c>
    </row>
    <row r="911" spans="2:16" x14ac:dyDescent="0.3">
      <c r="B911" s="5"/>
      <c r="C911" s="5"/>
      <c r="D911" s="5"/>
      <c r="E911" t="str">
        <f t="shared" si="110"/>
        <v/>
      </c>
      <c r="F911" t="str">
        <f t="shared" si="111"/>
        <v/>
      </c>
      <c r="G911" t="e">
        <f>IF($C911="Male",VLOOKUP($F911,'Boys CDC 0-20'!$B$2:$F$243,3,FALSE), VLOOKUP($F911,'Girls CDC 0-20'!$B$2:$F$243,3,FALSE))</f>
        <v>#N/A</v>
      </c>
      <c r="H911" t="e">
        <f>IF($C911="Male",VLOOKUP($F911,'Boys CDC 0-20'!$B$2:$F$243,4,FALSE), VLOOKUP($F911,'Girls CDC 0-20'!$B$2:$F$243,4,FALSE))</f>
        <v>#N/A</v>
      </c>
      <c r="I911" t="e">
        <f>IF($C911="Male",VLOOKUP($F911,'Boys CDC 0-20'!$B$2:$F$243,5,FALSE), VLOOKUP($F911,'Girls CDC 0-20'!$B$2:$F$243,5,FALSE))</f>
        <v>#N/A</v>
      </c>
      <c r="J911" s="9" t="str">
        <f t="shared" si="109"/>
        <v/>
      </c>
      <c r="K911" t="str">
        <f t="shared" si="112"/>
        <v/>
      </c>
      <c r="L911" t="str">
        <f t="shared" si="113"/>
        <v/>
      </c>
      <c r="M911">
        <f>1</f>
        <v>1</v>
      </c>
      <c r="N911" t="e">
        <f>IF(C911="Male",IF($K911&lt;1857,VLOOKUP($K911,'WHO Ht Boys 0-5'!$A$2:$E$1858,4,FALSE), VLOOKUP($L911,'WHO2007HtAgeBoys5-19'!$A$2:$E$169,4,FALSE)),IF($K911&lt;1857,VLOOKUP($K911,'Girls WHO 0-5'!$A$2:$E$1858,4,FALSE), VLOOKUP($L911,'Girls WHO 5-19'!$A$2:$E$169,4,FALSE)))</f>
        <v>#N/A</v>
      </c>
      <c r="O911" t="e">
        <f>IF(C911="Male",IF($K911&lt;1857,VLOOKUP($K911,'WHO Ht Boys 0-5'!$A$2:$E$1858,5,FALSE), VLOOKUP($L911,'WHO2007HtAgeBoys5-19'!$A$2:$E$169,5,FALSE)),IF($K911&lt;1857,VLOOKUP($K911,'Girls WHO 0-5'!$A$2:$E$1858,5,FALSE), VLOOKUP($L911,'Girls WHO 5-19'!$A$2:$E$169,5,FALSE)))</f>
        <v>#N/A</v>
      </c>
      <c r="P911" s="9" t="str">
        <f t="shared" si="114"/>
        <v/>
      </c>
    </row>
    <row r="912" spans="2:16" x14ac:dyDescent="0.3">
      <c r="B912" s="5"/>
      <c r="C912" s="5"/>
      <c r="D912" s="5"/>
      <c r="E912" t="str">
        <f t="shared" si="110"/>
        <v/>
      </c>
      <c r="F912" t="str">
        <f t="shared" si="111"/>
        <v/>
      </c>
      <c r="G912" t="e">
        <f>IF($C912="Male",VLOOKUP($F912,'Boys CDC 0-20'!$B$2:$F$243,3,FALSE), VLOOKUP($F912,'Girls CDC 0-20'!$B$2:$F$243,3,FALSE))</f>
        <v>#N/A</v>
      </c>
      <c r="H912" t="e">
        <f>IF($C912="Male",VLOOKUP($F912,'Boys CDC 0-20'!$B$2:$F$243,4,FALSE), VLOOKUP($F912,'Girls CDC 0-20'!$B$2:$F$243,4,FALSE))</f>
        <v>#N/A</v>
      </c>
      <c r="I912" t="e">
        <f>IF($C912="Male",VLOOKUP($F912,'Boys CDC 0-20'!$B$2:$F$243,5,FALSE), VLOOKUP($F912,'Girls CDC 0-20'!$B$2:$F$243,5,FALSE))</f>
        <v>#N/A</v>
      </c>
      <c r="J912" s="9" t="str">
        <f t="shared" si="109"/>
        <v/>
      </c>
      <c r="K912" t="str">
        <f t="shared" si="112"/>
        <v/>
      </c>
      <c r="L912" t="str">
        <f t="shared" si="113"/>
        <v/>
      </c>
      <c r="M912">
        <f>1</f>
        <v>1</v>
      </c>
      <c r="N912" t="e">
        <f>IF(C912="Male",IF($K912&lt;1857,VLOOKUP($K912,'WHO Ht Boys 0-5'!$A$2:$E$1858,4,FALSE), VLOOKUP($L912,'WHO2007HtAgeBoys5-19'!$A$2:$E$169,4,FALSE)),IF($K912&lt;1857,VLOOKUP($K912,'Girls WHO 0-5'!$A$2:$E$1858,4,FALSE), VLOOKUP($L912,'Girls WHO 5-19'!$A$2:$E$169,4,FALSE)))</f>
        <v>#N/A</v>
      </c>
      <c r="O912" t="e">
        <f>IF(C912="Male",IF($K912&lt;1857,VLOOKUP($K912,'WHO Ht Boys 0-5'!$A$2:$E$1858,5,FALSE), VLOOKUP($L912,'WHO2007HtAgeBoys5-19'!$A$2:$E$169,5,FALSE)),IF($K912&lt;1857,VLOOKUP($K912,'Girls WHO 0-5'!$A$2:$E$1858,5,FALSE), VLOOKUP($L912,'Girls WHO 5-19'!$A$2:$E$169,5,FALSE)))</f>
        <v>#N/A</v>
      </c>
      <c r="P912" s="9" t="str">
        <f t="shared" si="114"/>
        <v/>
      </c>
    </row>
    <row r="913" spans="2:16" x14ac:dyDescent="0.3">
      <c r="B913" s="5"/>
      <c r="C913" s="5"/>
      <c r="D913" s="5"/>
      <c r="E913" t="str">
        <f t="shared" si="110"/>
        <v/>
      </c>
      <c r="F913" t="str">
        <f t="shared" si="111"/>
        <v/>
      </c>
      <c r="G913" t="e">
        <f>IF($C913="Male",VLOOKUP($F913,'Boys CDC 0-20'!$B$2:$F$243,3,FALSE), VLOOKUP($F913,'Girls CDC 0-20'!$B$2:$F$243,3,FALSE))</f>
        <v>#N/A</v>
      </c>
      <c r="H913" t="e">
        <f>IF($C913="Male",VLOOKUP($F913,'Boys CDC 0-20'!$B$2:$F$243,4,FALSE), VLOOKUP($F913,'Girls CDC 0-20'!$B$2:$F$243,4,FALSE))</f>
        <v>#N/A</v>
      </c>
      <c r="I913" t="e">
        <f>IF($C913="Male",VLOOKUP($F913,'Boys CDC 0-20'!$B$2:$F$243,5,FALSE), VLOOKUP($F913,'Girls CDC 0-20'!$B$2:$F$243,5,FALSE))</f>
        <v>#N/A</v>
      </c>
      <c r="J913" s="9" t="str">
        <f t="shared" si="109"/>
        <v/>
      </c>
      <c r="K913" t="str">
        <f t="shared" si="112"/>
        <v/>
      </c>
      <c r="L913" t="str">
        <f t="shared" si="113"/>
        <v/>
      </c>
      <c r="M913">
        <f>1</f>
        <v>1</v>
      </c>
      <c r="N913" t="e">
        <f>IF(C913="Male",IF($K913&lt;1857,VLOOKUP($K913,'WHO Ht Boys 0-5'!$A$2:$E$1858,4,FALSE), VLOOKUP($L913,'WHO2007HtAgeBoys5-19'!$A$2:$E$169,4,FALSE)),IF($K913&lt;1857,VLOOKUP($K913,'Girls WHO 0-5'!$A$2:$E$1858,4,FALSE), VLOOKUP($L913,'Girls WHO 5-19'!$A$2:$E$169,4,FALSE)))</f>
        <v>#N/A</v>
      </c>
      <c r="O913" t="e">
        <f>IF(C913="Male",IF($K913&lt;1857,VLOOKUP($K913,'WHO Ht Boys 0-5'!$A$2:$E$1858,5,FALSE), VLOOKUP($L913,'WHO2007HtAgeBoys5-19'!$A$2:$E$169,5,FALSE)),IF($K913&lt;1857,VLOOKUP($K913,'Girls WHO 0-5'!$A$2:$E$1858,5,FALSE), VLOOKUP($L913,'Girls WHO 5-19'!$A$2:$E$169,5,FALSE)))</f>
        <v>#N/A</v>
      </c>
      <c r="P913" s="9" t="str">
        <f t="shared" si="114"/>
        <v/>
      </c>
    </row>
    <row r="914" spans="2:16" x14ac:dyDescent="0.3">
      <c r="B914" s="5"/>
      <c r="C914" s="5"/>
      <c r="D914" s="5"/>
      <c r="E914" t="str">
        <f t="shared" si="110"/>
        <v/>
      </c>
      <c r="F914" t="str">
        <f t="shared" si="111"/>
        <v/>
      </c>
      <c r="G914" t="e">
        <f>IF($C914="Male",VLOOKUP($F914,'Boys CDC 0-20'!$B$2:$F$243,3,FALSE), VLOOKUP($F914,'Girls CDC 0-20'!$B$2:$F$243,3,FALSE))</f>
        <v>#N/A</v>
      </c>
      <c r="H914" t="e">
        <f>IF($C914="Male",VLOOKUP($F914,'Boys CDC 0-20'!$B$2:$F$243,4,FALSE), VLOOKUP($F914,'Girls CDC 0-20'!$B$2:$F$243,4,FALSE))</f>
        <v>#N/A</v>
      </c>
      <c r="I914" t="e">
        <f>IF($C914="Male",VLOOKUP($F914,'Boys CDC 0-20'!$B$2:$F$243,5,FALSE), VLOOKUP($F914,'Girls CDC 0-20'!$B$2:$F$243,5,FALSE))</f>
        <v>#N/A</v>
      </c>
      <c r="J914" s="9" t="str">
        <f t="shared" si="109"/>
        <v/>
      </c>
      <c r="K914" t="str">
        <f t="shared" si="112"/>
        <v/>
      </c>
      <c r="L914" t="str">
        <f t="shared" si="113"/>
        <v/>
      </c>
      <c r="M914">
        <f>1</f>
        <v>1</v>
      </c>
      <c r="N914" t="e">
        <f>IF(C914="Male",IF($K914&lt;1857,VLOOKUP($K914,'WHO Ht Boys 0-5'!$A$2:$E$1858,4,FALSE), VLOOKUP($L914,'WHO2007HtAgeBoys5-19'!$A$2:$E$169,4,FALSE)),IF($K914&lt;1857,VLOOKUP($K914,'Girls WHO 0-5'!$A$2:$E$1858,4,FALSE), VLOOKUP($L914,'Girls WHO 5-19'!$A$2:$E$169,4,FALSE)))</f>
        <v>#N/A</v>
      </c>
      <c r="O914" t="e">
        <f>IF(C914="Male",IF($K914&lt;1857,VLOOKUP($K914,'WHO Ht Boys 0-5'!$A$2:$E$1858,5,FALSE), VLOOKUP($L914,'WHO2007HtAgeBoys5-19'!$A$2:$E$169,5,FALSE)),IF($K914&lt;1857,VLOOKUP($K914,'Girls WHO 0-5'!$A$2:$E$1858,5,FALSE), VLOOKUP($L914,'Girls WHO 5-19'!$A$2:$E$169,5,FALSE)))</f>
        <v>#N/A</v>
      </c>
      <c r="P914" s="9" t="str">
        <f t="shared" si="114"/>
        <v/>
      </c>
    </row>
    <row r="915" spans="2:16" x14ac:dyDescent="0.3">
      <c r="B915" s="5"/>
      <c r="C915" s="5"/>
      <c r="D915" s="5"/>
      <c r="E915" t="str">
        <f t="shared" si="110"/>
        <v/>
      </c>
      <c r="F915" t="str">
        <f t="shared" si="111"/>
        <v/>
      </c>
      <c r="G915" t="e">
        <f>IF($C915="Male",VLOOKUP($F915,'Boys CDC 0-20'!$B$2:$F$243,3,FALSE), VLOOKUP($F915,'Girls CDC 0-20'!$B$2:$F$243,3,FALSE))</f>
        <v>#N/A</v>
      </c>
      <c r="H915" t="e">
        <f>IF($C915="Male",VLOOKUP($F915,'Boys CDC 0-20'!$B$2:$F$243,4,FALSE), VLOOKUP($F915,'Girls CDC 0-20'!$B$2:$F$243,4,FALSE))</f>
        <v>#N/A</v>
      </c>
      <c r="I915" t="e">
        <f>IF($C915="Male",VLOOKUP($F915,'Boys CDC 0-20'!$B$2:$F$243,5,FALSE), VLOOKUP($F915,'Girls CDC 0-20'!$B$2:$F$243,5,FALSE))</f>
        <v>#N/A</v>
      </c>
      <c r="J915" s="9" t="str">
        <f t="shared" ref="J915:J978" si="115">IF(OR(B915="",C915="",D915=""),"",(((D915/H915)^G915)-1)/(G915*I915))</f>
        <v/>
      </c>
      <c r="K915" t="str">
        <f t="shared" si="112"/>
        <v/>
      </c>
      <c r="L915" t="str">
        <f t="shared" si="113"/>
        <v/>
      </c>
      <c r="M915">
        <f>1</f>
        <v>1</v>
      </c>
      <c r="N915" t="e">
        <f>IF(C915="Male",IF($K915&lt;1857,VLOOKUP($K915,'WHO Ht Boys 0-5'!$A$2:$E$1858,4,FALSE), VLOOKUP($L915,'WHO2007HtAgeBoys5-19'!$A$2:$E$169,4,FALSE)),IF($K915&lt;1857,VLOOKUP($K915,'Girls WHO 0-5'!$A$2:$E$1858,4,FALSE), VLOOKUP($L915,'Girls WHO 5-19'!$A$2:$E$169,4,FALSE)))</f>
        <v>#N/A</v>
      </c>
      <c r="O915" t="e">
        <f>IF(C915="Male",IF($K915&lt;1857,VLOOKUP($K915,'WHO Ht Boys 0-5'!$A$2:$E$1858,5,FALSE), VLOOKUP($L915,'WHO2007HtAgeBoys5-19'!$A$2:$E$169,5,FALSE)),IF($K915&lt;1857,VLOOKUP($K915,'Girls WHO 0-5'!$A$2:$E$1858,5,FALSE), VLOOKUP($L915,'Girls WHO 5-19'!$A$2:$E$169,5,FALSE)))</f>
        <v>#N/A</v>
      </c>
      <c r="P915" s="9" t="str">
        <f t="shared" si="114"/>
        <v/>
      </c>
    </row>
    <row r="916" spans="2:16" x14ac:dyDescent="0.3">
      <c r="B916" s="5"/>
      <c r="C916" s="5"/>
      <c r="D916" s="5"/>
      <c r="E916" t="str">
        <f t="shared" si="110"/>
        <v/>
      </c>
      <c r="F916" t="str">
        <f t="shared" si="111"/>
        <v/>
      </c>
      <c r="G916" t="e">
        <f>IF($C916="Male",VLOOKUP($F916,'Boys CDC 0-20'!$B$2:$F$243,3,FALSE), VLOOKUP($F916,'Girls CDC 0-20'!$B$2:$F$243,3,FALSE))</f>
        <v>#N/A</v>
      </c>
      <c r="H916" t="e">
        <f>IF($C916="Male",VLOOKUP($F916,'Boys CDC 0-20'!$B$2:$F$243,4,FALSE), VLOOKUP($F916,'Girls CDC 0-20'!$B$2:$F$243,4,FALSE))</f>
        <v>#N/A</v>
      </c>
      <c r="I916" t="e">
        <f>IF($C916="Male",VLOOKUP($F916,'Boys CDC 0-20'!$B$2:$F$243,5,FALSE), VLOOKUP($F916,'Girls CDC 0-20'!$B$2:$F$243,5,FALSE))</f>
        <v>#N/A</v>
      </c>
      <c r="J916" s="9" t="str">
        <f t="shared" si="115"/>
        <v/>
      </c>
      <c r="K916" t="str">
        <f t="shared" si="112"/>
        <v/>
      </c>
      <c r="L916" t="str">
        <f t="shared" si="113"/>
        <v/>
      </c>
      <c r="M916">
        <f>1</f>
        <v>1</v>
      </c>
      <c r="N916" t="e">
        <f>IF(C916="Male",IF($K916&lt;1857,VLOOKUP($K916,'WHO Ht Boys 0-5'!$A$2:$E$1858,4,FALSE), VLOOKUP($L916,'WHO2007HtAgeBoys5-19'!$A$2:$E$169,4,FALSE)),IF($K916&lt;1857,VLOOKUP($K916,'Girls WHO 0-5'!$A$2:$E$1858,4,FALSE), VLOOKUP($L916,'Girls WHO 5-19'!$A$2:$E$169,4,FALSE)))</f>
        <v>#N/A</v>
      </c>
      <c r="O916" t="e">
        <f>IF(C916="Male",IF($K916&lt;1857,VLOOKUP($K916,'WHO Ht Boys 0-5'!$A$2:$E$1858,5,FALSE), VLOOKUP($L916,'WHO2007HtAgeBoys5-19'!$A$2:$E$169,5,FALSE)),IF($K916&lt;1857,VLOOKUP($K916,'Girls WHO 0-5'!$A$2:$E$1858,5,FALSE), VLOOKUP($L916,'Girls WHO 5-19'!$A$2:$E$169,5,FALSE)))</f>
        <v>#N/A</v>
      </c>
      <c r="P916" s="9" t="str">
        <f t="shared" si="114"/>
        <v/>
      </c>
    </row>
    <row r="917" spans="2:16" x14ac:dyDescent="0.3">
      <c r="B917" s="5"/>
      <c r="C917" s="5"/>
      <c r="D917" s="5"/>
      <c r="E917" t="str">
        <f t="shared" si="110"/>
        <v/>
      </c>
      <c r="F917" t="str">
        <f t="shared" si="111"/>
        <v/>
      </c>
      <c r="G917" t="e">
        <f>IF($C917="Male",VLOOKUP($F917,'Boys CDC 0-20'!$B$2:$F$243,3,FALSE), VLOOKUP($F917,'Girls CDC 0-20'!$B$2:$F$243,3,FALSE))</f>
        <v>#N/A</v>
      </c>
      <c r="H917" t="e">
        <f>IF($C917="Male",VLOOKUP($F917,'Boys CDC 0-20'!$B$2:$F$243,4,FALSE), VLOOKUP($F917,'Girls CDC 0-20'!$B$2:$F$243,4,FALSE))</f>
        <v>#N/A</v>
      </c>
      <c r="I917" t="e">
        <f>IF($C917="Male",VLOOKUP($F917,'Boys CDC 0-20'!$B$2:$F$243,5,FALSE), VLOOKUP($F917,'Girls CDC 0-20'!$B$2:$F$243,5,FALSE))</f>
        <v>#N/A</v>
      </c>
      <c r="J917" s="9" t="str">
        <f t="shared" si="115"/>
        <v/>
      </c>
      <c r="K917" t="str">
        <f t="shared" si="112"/>
        <v/>
      </c>
      <c r="L917" t="str">
        <f t="shared" si="113"/>
        <v/>
      </c>
      <c r="M917">
        <f>1</f>
        <v>1</v>
      </c>
      <c r="N917" t="e">
        <f>IF(C917="Male",IF($K917&lt;1857,VLOOKUP($K917,'WHO Ht Boys 0-5'!$A$2:$E$1858,4,FALSE), VLOOKUP($L917,'WHO2007HtAgeBoys5-19'!$A$2:$E$169,4,FALSE)),IF($K917&lt;1857,VLOOKUP($K917,'Girls WHO 0-5'!$A$2:$E$1858,4,FALSE), VLOOKUP($L917,'Girls WHO 5-19'!$A$2:$E$169,4,FALSE)))</f>
        <v>#N/A</v>
      </c>
      <c r="O917" t="e">
        <f>IF(C917="Male",IF($K917&lt;1857,VLOOKUP($K917,'WHO Ht Boys 0-5'!$A$2:$E$1858,5,FALSE), VLOOKUP($L917,'WHO2007HtAgeBoys5-19'!$A$2:$E$169,5,FALSE)),IF($K917&lt;1857,VLOOKUP($K917,'Girls WHO 0-5'!$A$2:$E$1858,5,FALSE), VLOOKUP($L917,'Girls WHO 5-19'!$A$2:$E$169,5,FALSE)))</f>
        <v>#N/A</v>
      </c>
      <c r="P917" s="9" t="str">
        <f t="shared" si="114"/>
        <v/>
      </c>
    </row>
    <row r="918" spans="2:16" x14ac:dyDescent="0.3">
      <c r="B918" s="5"/>
      <c r="C918" s="5"/>
      <c r="D918" s="5"/>
      <c r="E918" t="str">
        <f t="shared" si="110"/>
        <v/>
      </c>
      <c r="F918" t="str">
        <f t="shared" si="111"/>
        <v/>
      </c>
      <c r="G918" t="e">
        <f>IF($C918="Male",VLOOKUP($F918,'Boys CDC 0-20'!$B$2:$F$243,3,FALSE), VLOOKUP($F918,'Girls CDC 0-20'!$B$2:$F$243,3,FALSE))</f>
        <v>#N/A</v>
      </c>
      <c r="H918" t="e">
        <f>IF($C918="Male",VLOOKUP($F918,'Boys CDC 0-20'!$B$2:$F$243,4,FALSE), VLOOKUP($F918,'Girls CDC 0-20'!$B$2:$F$243,4,FALSE))</f>
        <v>#N/A</v>
      </c>
      <c r="I918" t="e">
        <f>IF($C918="Male",VLOOKUP($F918,'Boys CDC 0-20'!$B$2:$F$243,5,FALSE), VLOOKUP($F918,'Girls CDC 0-20'!$B$2:$F$243,5,FALSE))</f>
        <v>#N/A</v>
      </c>
      <c r="J918" s="9" t="str">
        <f t="shared" si="115"/>
        <v/>
      </c>
      <c r="K918" t="str">
        <f t="shared" si="112"/>
        <v/>
      </c>
      <c r="L918" t="str">
        <f t="shared" si="113"/>
        <v/>
      </c>
      <c r="M918">
        <f>1</f>
        <v>1</v>
      </c>
      <c r="N918" t="e">
        <f>IF(C918="Male",IF($K918&lt;1857,VLOOKUP($K918,'WHO Ht Boys 0-5'!$A$2:$E$1858,4,FALSE), VLOOKUP($L918,'WHO2007HtAgeBoys5-19'!$A$2:$E$169,4,FALSE)),IF($K918&lt;1857,VLOOKUP($K918,'Girls WHO 0-5'!$A$2:$E$1858,4,FALSE), VLOOKUP($L918,'Girls WHO 5-19'!$A$2:$E$169,4,FALSE)))</f>
        <v>#N/A</v>
      </c>
      <c r="O918" t="e">
        <f>IF(C918="Male",IF($K918&lt;1857,VLOOKUP($K918,'WHO Ht Boys 0-5'!$A$2:$E$1858,5,FALSE), VLOOKUP($L918,'WHO2007HtAgeBoys5-19'!$A$2:$E$169,5,FALSE)),IF($K918&lt;1857,VLOOKUP($K918,'Girls WHO 0-5'!$A$2:$E$1858,5,FALSE), VLOOKUP($L918,'Girls WHO 5-19'!$A$2:$E$169,5,FALSE)))</f>
        <v>#N/A</v>
      </c>
      <c r="P918" s="9" t="str">
        <f t="shared" si="114"/>
        <v/>
      </c>
    </row>
    <row r="919" spans="2:16" x14ac:dyDescent="0.3">
      <c r="B919" s="5"/>
      <c r="C919" s="5"/>
      <c r="D919" s="5"/>
      <c r="E919" t="str">
        <f t="shared" si="110"/>
        <v/>
      </c>
      <c r="F919" t="str">
        <f t="shared" si="111"/>
        <v/>
      </c>
      <c r="G919" t="e">
        <f>IF($C919="Male",VLOOKUP($F919,'Boys CDC 0-20'!$B$2:$F$243,3,FALSE), VLOOKUP($F919,'Girls CDC 0-20'!$B$2:$F$243,3,FALSE))</f>
        <v>#N/A</v>
      </c>
      <c r="H919" t="e">
        <f>IF($C919="Male",VLOOKUP($F919,'Boys CDC 0-20'!$B$2:$F$243,4,FALSE), VLOOKUP($F919,'Girls CDC 0-20'!$B$2:$F$243,4,FALSE))</f>
        <v>#N/A</v>
      </c>
      <c r="I919" t="e">
        <f>IF($C919="Male",VLOOKUP($F919,'Boys CDC 0-20'!$B$2:$F$243,5,FALSE), VLOOKUP($F919,'Girls CDC 0-20'!$B$2:$F$243,5,FALSE))</f>
        <v>#N/A</v>
      </c>
      <c r="J919" s="9" t="str">
        <f t="shared" si="115"/>
        <v/>
      </c>
      <c r="K919" t="str">
        <f t="shared" si="112"/>
        <v/>
      </c>
      <c r="L919" t="str">
        <f t="shared" si="113"/>
        <v/>
      </c>
      <c r="M919">
        <f>1</f>
        <v>1</v>
      </c>
      <c r="N919" t="e">
        <f>IF(C919="Male",IF($K919&lt;1857,VLOOKUP($K919,'WHO Ht Boys 0-5'!$A$2:$E$1858,4,FALSE), VLOOKUP($L919,'WHO2007HtAgeBoys5-19'!$A$2:$E$169,4,FALSE)),IF($K919&lt;1857,VLOOKUP($K919,'Girls WHO 0-5'!$A$2:$E$1858,4,FALSE), VLOOKUP($L919,'Girls WHO 5-19'!$A$2:$E$169,4,FALSE)))</f>
        <v>#N/A</v>
      </c>
      <c r="O919" t="e">
        <f>IF(C919="Male",IF($K919&lt;1857,VLOOKUP($K919,'WHO Ht Boys 0-5'!$A$2:$E$1858,5,FALSE), VLOOKUP($L919,'WHO2007HtAgeBoys5-19'!$A$2:$E$169,5,FALSE)),IF($K919&lt;1857,VLOOKUP($K919,'Girls WHO 0-5'!$A$2:$E$1858,5,FALSE), VLOOKUP($L919,'Girls WHO 5-19'!$A$2:$E$169,5,FALSE)))</f>
        <v>#N/A</v>
      </c>
      <c r="P919" s="9" t="str">
        <f t="shared" si="114"/>
        <v/>
      </c>
    </row>
    <row r="920" spans="2:16" x14ac:dyDescent="0.3">
      <c r="B920" s="5"/>
      <c r="C920" s="5"/>
      <c r="D920" s="5"/>
      <c r="E920" t="str">
        <f t="shared" si="110"/>
        <v/>
      </c>
      <c r="F920" t="str">
        <f t="shared" si="111"/>
        <v/>
      </c>
      <c r="G920" t="e">
        <f>IF($C920="Male",VLOOKUP($F920,'Boys CDC 0-20'!$B$2:$F$243,3,FALSE), VLOOKUP($F920,'Girls CDC 0-20'!$B$2:$F$243,3,FALSE))</f>
        <v>#N/A</v>
      </c>
      <c r="H920" t="e">
        <f>IF($C920="Male",VLOOKUP($F920,'Boys CDC 0-20'!$B$2:$F$243,4,FALSE), VLOOKUP($F920,'Girls CDC 0-20'!$B$2:$F$243,4,FALSE))</f>
        <v>#N/A</v>
      </c>
      <c r="I920" t="e">
        <f>IF($C920="Male",VLOOKUP($F920,'Boys CDC 0-20'!$B$2:$F$243,5,FALSE), VLOOKUP($F920,'Girls CDC 0-20'!$B$2:$F$243,5,FALSE))</f>
        <v>#N/A</v>
      </c>
      <c r="J920" s="9" t="str">
        <f t="shared" si="115"/>
        <v/>
      </c>
      <c r="K920" t="str">
        <f t="shared" si="112"/>
        <v/>
      </c>
      <c r="L920" t="str">
        <f t="shared" si="113"/>
        <v/>
      </c>
      <c r="M920">
        <f>1</f>
        <v>1</v>
      </c>
      <c r="N920" t="e">
        <f>IF(C920="Male",IF($K920&lt;1857,VLOOKUP($K920,'WHO Ht Boys 0-5'!$A$2:$E$1858,4,FALSE), VLOOKUP($L920,'WHO2007HtAgeBoys5-19'!$A$2:$E$169,4,FALSE)),IF($K920&lt;1857,VLOOKUP($K920,'Girls WHO 0-5'!$A$2:$E$1858,4,FALSE), VLOOKUP($L920,'Girls WHO 5-19'!$A$2:$E$169,4,FALSE)))</f>
        <v>#N/A</v>
      </c>
      <c r="O920" t="e">
        <f>IF(C920="Male",IF($K920&lt;1857,VLOOKUP($K920,'WHO Ht Boys 0-5'!$A$2:$E$1858,5,FALSE), VLOOKUP($L920,'WHO2007HtAgeBoys5-19'!$A$2:$E$169,5,FALSE)),IF($K920&lt;1857,VLOOKUP($K920,'Girls WHO 0-5'!$A$2:$E$1858,5,FALSE), VLOOKUP($L920,'Girls WHO 5-19'!$A$2:$E$169,5,FALSE)))</f>
        <v>#N/A</v>
      </c>
      <c r="P920" s="9" t="str">
        <f t="shared" si="114"/>
        <v/>
      </c>
    </row>
    <row r="921" spans="2:16" x14ac:dyDescent="0.3">
      <c r="B921" s="5"/>
      <c r="C921" s="5"/>
      <c r="D921" s="5"/>
      <c r="E921" t="str">
        <f t="shared" si="110"/>
        <v/>
      </c>
      <c r="F921" t="str">
        <f t="shared" si="111"/>
        <v/>
      </c>
      <c r="G921" t="e">
        <f>IF($C921="Male",VLOOKUP($F921,'Boys CDC 0-20'!$B$2:$F$243,3,FALSE), VLOOKUP($F921,'Girls CDC 0-20'!$B$2:$F$243,3,FALSE))</f>
        <v>#N/A</v>
      </c>
      <c r="H921" t="e">
        <f>IF($C921="Male",VLOOKUP($F921,'Boys CDC 0-20'!$B$2:$F$243,4,FALSE), VLOOKUP($F921,'Girls CDC 0-20'!$B$2:$F$243,4,FALSE))</f>
        <v>#N/A</v>
      </c>
      <c r="I921" t="e">
        <f>IF($C921="Male",VLOOKUP($F921,'Boys CDC 0-20'!$B$2:$F$243,5,FALSE), VLOOKUP($F921,'Girls CDC 0-20'!$B$2:$F$243,5,FALSE))</f>
        <v>#N/A</v>
      </c>
      <c r="J921" s="9" t="str">
        <f t="shared" si="115"/>
        <v/>
      </c>
      <c r="K921" t="str">
        <f t="shared" si="112"/>
        <v/>
      </c>
      <c r="L921" t="str">
        <f t="shared" si="113"/>
        <v/>
      </c>
      <c r="M921">
        <f>1</f>
        <v>1</v>
      </c>
      <c r="N921" t="e">
        <f>IF(C921="Male",IF($K921&lt;1857,VLOOKUP($K921,'WHO Ht Boys 0-5'!$A$2:$E$1858,4,FALSE), VLOOKUP($L921,'WHO2007HtAgeBoys5-19'!$A$2:$E$169,4,FALSE)),IF($K921&lt;1857,VLOOKUP($K921,'Girls WHO 0-5'!$A$2:$E$1858,4,FALSE), VLOOKUP($L921,'Girls WHO 5-19'!$A$2:$E$169,4,FALSE)))</f>
        <v>#N/A</v>
      </c>
      <c r="O921" t="e">
        <f>IF(C921="Male",IF($K921&lt;1857,VLOOKUP($K921,'WHO Ht Boys 0-5'!$A$2:$E$1858,5,FALSE), VLOOKUP($L921,'WHO2007HtAgeBoys5-19'!$A$2:$E$169,5,FALSE)),IF($K921&lt;1857,VLOOKUP($K921,'Girls WHO 0-5'!$A$2:$E$1858,5,FALSE), VLOOKUP($L921,'Girls WHO 5-19'!$A$2:$E$169,5,FALSE)))</f>
        <v>#N/A</v>
      </c>
      <c r="P921" s="9" t="str">
        <f t="shared" si="114"/>
        <v/>
      </c>
    </row>
    <row r="922" spans="2:16" x14ac:dyDescent="0.3">
      <c r="B922" s="5"/>
      <c r="C922" s="5"/>
      <c r="D922" s="5"/>
      <c r="E922" t="str">
        <f t="shared" si="110"/>
        <v/>
      </c>
      <c r="F922" t="str">
        <f t="shared" si="111"/>
        <v/>
      </c>
      <c r="G922" t="e">
        <f>IF($C922="Male",VLOOKUP($F922,'Boys CDC 0-20'!$B$2:$F$243,3,FALSE), VLOOKUP($F922,'Girls CDC 0-20'!$B$2:$F$243,3,FALSE))</f>
        <v>#N/A</v>
      </c>
      <c r="H922" t="e">
        <f>IF($C922="Male",VLOOKUP($F922,'Boys CDC 0-20'!$B$2:$F$243,4,FALSE), VLOOKUP($F922,'Girls CDC 0-20'!$B$2:$F$243,4,FALSE))</f>
        <v>#N/A</v>
      </c>
      <c r="I922" t="e">
        <f>IF($C922="Male",VLOOKUP($F922,'Boys CDC 0-20'!$B$2:$F$243,5,FALSE), VLOOKUP($F922,'Girls CDC 0-20'!$B$2:$F$243,5,FALSE))</f>
        <v>#N/A</v>
      </c>
      <c r="J922" s="9" t="str">
        <f t="shared" si="115"/>
        <v/>
      </c>
      <c r="K922" t="str">
        <f t="shared" si="112"/>
        <v/>
      </c>
      <c r="L922" t="str">
        <f t="shared" si="113"/>
        <v/>
      </c>
      <c r="M922">
        <f>1</f>
        <v>1</v>
      </c>
      <c r="N922" t="e">
        <f>IF(C922="Male",IF($K922&lt;1857,VLOOKUP($K922,'WHO Ht Boys 0-5'!$A$2:$E$1858,4,FALSE), VLOOKUP($L922,'WHO2007HtAgeBoys5-19'!$A$2:$E$169,4,FALSE)),IF($K922&lt;1857,VLOOKUP($K922,'Girls WHO 0-5'!$A$2:$E$1858,4,FALSE), VLOOKUP($L922,'Girls WHO 5-19'!$A$2:$E$169,4,FALSE)))</f>
        <v>#N/A</v>
      </c>
      <c r="O922" t="e">
        <f>IF(C922="Male",IF($K922&lt;1857,VLOOKUP($K922,'WHO Ht Boys 0-5'!$A$2:$E$1858,5,FALSE), VLOOKUP($L922,'WHO2007HtAgeBoys5-19'!$A$2:$E$169,5,FALSE)),IF($K922&lt;1857,VLOOKUP($K922,'Girls WHO 0-5'!$A$2:$E$1858,5,FALSE), VLOOKUP($L922,'Girls WHO 5-19'!$A$2:$E$169,5,FALSE)))</f>
        <v>#N/A</v>
      </c>
      <c r="P922" s="9" t="str">
        <f t="shared" si="114"/>
        <v/>
      </c>
    </row>
    <row r="923" spans="2:16" x14ac:dyDescent="0.3">
      <c r="B923" s="5"/>
      <c r="C923" s="5"/>
      <c r="D923" s="5"/>
      <c r="E923" t="str">
        <f t="shared" si="110"/>
        <v/>
      </c>
      <c r="F923" t="str">
        <f t="shared" si="111"/>
        <v/>
      </c>
      <c r="G923" t="e">
        <f>IF($C923="Male",VLOOKUP($F923,'Boys CDC 0-20'!$B$2:$F$243,3,FALSE), VLOOKUP($F923,'Girls CDC 0-20'!$B$2:$F$243,3,FALSE))</f>
        <v>#N/A</v>
      </c>
      <c r="H923" t="e">
        <f>IF($C923="Male",VLOOKUP($F923,'Boys CDC 0-20'!$B$2:$F$243,4,FALSE), VLOOKUP($F923,'Girls CDC 0-20'!$B$2:$F$243,4,FALSE))</f>
        <v>#N/A</v>
      </c>
      <c r="I923" t="e">
        <f>IF($C923="Male",VLOOKUP($F923,'Boys CDC 0-20'!$B$2:$F$243,5,FALSE), VLOOKUP($F923,'Girls CDC 0-20'!$B$2:$F$243,5,FALSE))</f>
        <v>#N/A</v>
      </c>
      <c r="J923" s="9" t="str">
        <f t="shared" si="115"/>
        <v/>
      </c>
      <c r="K923" t="str">
        <f t="shared" si="112"/>
        <v/>
      </c>
      <c r="L923" t="str">
        <f t="shared" si="113"/>
        <v/>
      </c>
      <c r="M923">
        <f>1</f>
        <v>1</v>
      </c>
      <c r="N923" t="e">
        <f>IF(C923="Male",IF($K923&lt;1857,VLOOKUP($K923,'WHO Ht Boys 0-5'!$A$2:$E$1858,4,FALSE), VLOOKUP($L923,'WHO2007HtAgeBoys5-19'!$A$2:$E$169,4,FALSE)),IF($K923&lt;1857,VLOOKUP($K923,'Girls WHO 0-5'!$A$2:$E$1858,4,FALSE), VLOOKUP($L923,'Girls WHO 5-19'!$A$2:$E$169,4,FALSE)))</f>
        <v>#N/A</v>
      </c>
      <c r="O923" t="e">
        <f>IF(C923="Male",IF($K923&lt;1857,VLOOKUP($K923,'WHO Ht Boys 0-5'!$A$2:$E$1858,5,FALSE), VLOOKUP($L923,'WHO2007HtAgeBoys5-19'!$A$2:$E$169,5,FALSE)),IF($K923&lt;1857,VLOOKUP($K923,'Girls WHO 0-5'!$A$2:$E$1858,5,FALSE), VLOOKUP($L923,'Girls WHO 5-19'!$A$2:$E$169,5,FALSE)))</f>
        <v>#N/A</v>
      </c>
      <c r="P923" s="9" t="str">
        <f t="shared" si="114"/>
        <v/>
      </c>
    </row>
    <row r="924" spans="2:16" x14ac:dyDescent="0.3">
      <c r="B924" s="5"/>
      <c r="C924" s="5"/>
      <c r="D924" s="5"/>
      <c r="E924" t="str">
        <f t="shared" si="110"/>
        <v/>
      </c>
      <c r="F924" t="str">
        <f t="shared" si="111"/>
        <v/>
      </c>
      <c r="G924" t="e">
        <f>IF($C924="Male",VLOOKUP($F924,'Boys CDC 0-20'!$B$2:$F$243,3,FALSE), VLOOKUP($F924,'Girls CDC 0-20'!$B$2:$F$243,3,FALSE))</f>
        <v>#N/A</v>
      </c>
      <c r="H924" t="e">
        <f>IF($C924="Male",VLOOKUP($F924,'Boys CDC 0-20'!$B$2:$F$243,4,FALSE), VLOOKUP($F924,'Girls CDC 0-20'!$B$2:$F$243,4,FALSE))</f>
        <v>#N/A</v>
      </c>
      <c r="I924" t="e">
        <f>IF($C924="Male",VLOOKUP($F924,'Boys CDC 0-20'!$B$2:$F$243,5,FALSE), VLOOKUP($F924,'Girls CDC 0-20'!$B$2:$F$243,5,FALSE))</f>
        <v>#N/A</v>
      </c>
      <c r="J924" s="9" t="str">
        <f t="shared" si="115"/>
        <v/>
      </c>
      <c r="K924" t="str">
        <f t="shared" si="112"/>
        <v/>
      </c>
      <c r="L924" t="str">
        <f t="shared" si="113"/>
        <v/>
      </c>
      <c r="M924">
        <f>1</f>
        <v>1</v>
      </c>
      <c r="N924" t="e">
        <f>IF(C924="Male",IF($K924&lt;1857,VLOOKUP($K924,'WHO Ht Boys 0-5'!$A$2:$E$1858,4,FALSE), VLOOKUP($L924,'WHO2007HtAgeBoys5-19'!$A$2:$E$169,4,FALSE)),IF($K924&lt;1857,VLOOKUP($K924,'Girls WHO 0-5'!$A$2:$E$1858,4,FALSE), VLOOKUP($L924,'Girls WHO 5-19'!$A$2:$E$169,4,FALSE)))</f>
        <v>#N/A</v>
      </c>
      <c r="O924" t="e">
        <f>IF(C924="Male",IF($K924&lt;1857,VLOOKUP($K924,'WHO Ht Boys 0-5'!$A$2:$E$1858,5,FALSE), VLOOKUP($L924,'WHO2007HtAgeBoys5-19'!$A$2:$E$169,5,FALSE)),IF($K924&lt;1857,VLOOKUP($K924,'Girls WHO 0-5'!$A$2:$E$1858,5,FALSE), VLOOKUP($L924,'Girls WHO 5-19'!$A$2:$E$169,5,FALSE)))</f>
        <v>#N/A</v>
      </c>
      <c r="P924" s="9" t="str">
        <f t="shared" si="114"/>
        <v/>
      </c>
    </row>
    <row r="925" spans="2:16" x14ac:dyDescent="0.3">
      <c r="B925" s="5"/>
      <c r="C925" s="5"/>
      <c r="D925" s="5"/>
      <c r="E925" t="str">
        <f t="shared" si="110"/>
        <v/>
      </c>
      <c r="F925" t="str">
        <f t="shared" si="111"/>
        <v/>
      </c>
      <c r="G925" t="e">
        <f>IF($C925="Male",VLOOKUP($F925,'Boys CDC 0-20'!$B$2:$F$243,3,FALSE), VLOOKUP($F925,'Girls CDC 0-20'!$B$2:$F$243,3,FALSE))</f>
        <v>#N/A</v>
      </c>
      <c r="H925" t="e">
        <f>IF($C925="Male",VLOOKUP($F925,'Boys CDC 0-20'!$B$2:$F$243,4,FALSE), VLOOKUP($F925,'Girls CDC 0-20'!$B$2:$F$243,4,FALSE))</f>
        <v>#N/A</v>
      </c>
      <c r="I925" t="e">
        <f>IF($C925="Male",VLOOKUP($F925,'Boys CDC 0-20'!$B$2:$F$243,5,FALSE), VLOOKUP($F925,'Girls CDC 0-20'!$B$2:$F$243,5,FALSE))</f>
        <v>#N/A</v>
      </c>
      <c r="J925" s="9" t="str">
        <f t="shared" si="115"/>
        <v/>
      </c>
      <c r="K925" t="str">
        <f t="shared" si="112"/>
        <v/>
      </c>
      <c r="L925" t="str">
        <f t="shared" si="113"/>
        <v/>
      </c>
      <c r="M925">
        <f>1</f>
        <v>1</v>
      </c>
      <c r="N925" t="e">
        <f>IF(C925="Male",IF($K925&lt;1857,VLOOKUP($K925,'WHO Ht Boys 0-5'!$A$2:$E$1858,4,FALSE), VLOOKUP($L925,'WHO2007HtAgeBoys5-19'!$A$2:$E$169,4,FALSE)),IF($K925&lt;1857,VLOOKUP($K925,'Girls WHO 0-5'!$A$2:$E$1858,4,FALSE), VLOOKUP($L925,'Girls WHO 5-19'!$A$2:$E$169,4,FALSE)))</f>
        <v>#N/A</v>
      </c>
      <c r="O925" t="e">
        <f>IF(C925="Male",IF($K925&lt;1857,VLOOKUP($K925,'WHO Ht Boys 0-5'!$A$2:$E$1858,5,FALSE), VLOOKUP($L925,'WHO2007HtAgeBoys5-19'!$A$2:$E$169,5,FALSE)),IF($K925&lt;1857,VLOOKUP($K925,'Girls WHO 0-5'!$A$2:$E$1858,5,FALSE), VLOOKUP($L925,'Girls WHO 5-19'!$A$2:$E$169,5,FALSE)))</f>
        <v>#N/A</v>
      </c>
      <c r="P925" s="9" t="str">
        <f t="shared" si="114"/>
        <v/>
      </c>
    </row>
    <row r="926" spans="2:16" x14ac:dyDescent="0.3">
      <c r="B926" s="5"/>
      <c r="C926" s="5"/>
      <c r="D926" s="5"/>
      <c r="E926" t="str">
        <f t="shared" si="110"/>
        <v/>
      </c>
      <c r="F926" t="str">
        <f t="shared" si="111"/>
        <v/>
      </c>
      <c r="G926" t="e">
        <f>IF($C926="Male",VLOOKUP($F926,'Boys CDC 0-20'!$B$2:$F$243,3,FALSE), VLOOKUP($F926,'Girls CDC 0-20'!$B$2:$F$243,3,FALSE))</f>
        <v>#N/A</v>
      </c>
      <c r="H926" t="e">
        <f>IF($C926="Male",VLOOKUP($F926,'Boys CDC 0-20'!$B$2:$F$243,4,FALSE), VLOOKUP($F926,'Girls CDC 0-20'!$B$2:$F$243,4,FALSE))</f>
        <v>#N/A</v>
      </c>
      <c r="I926" t="e">
        <f>IF($C926="Male",VLOOKUP($F926,'Boys CDC 0-20'!$B$2:$F$243,5,FALSE), VLOOKUP($F926,'Girls CDC 0-20'!$B$2:$F$243,5,FALSE))</f>
        <v>#N/A</v>
      </c>
      <c r="J926" s="9" t="str">
        <f t="shared" si="115"/>
        <v/>
      </c>
      <c r="K926" t="str">
        <f t="shared" si="112"/>
        <v/>
      </c>
      <c r="L926" t="str">
        <f t="shared" si="113"/>
        <v/>
      </c>
      <c r="M926">
        <f>1</f>
        <v>1</v>
      </c>
      <c r="N926" t="e">
        <f>IF(C926="Male",IF($K926&lt;1857,VLOOKUP($K926,'WHO Ht Boys 0-5'!$A$2:$E$1858,4,FALSE), VLOOKUP($L926,'WHO2007HtAgeBoys5-19'!$A$2:$E$169,4,FALSE)),IF($K926&lt;1857,VLOOKUP($K926,'Girls WHO 0-5'!$A$2:$E$1858,4,FALSE), VLOOKUP($L926,'Girls WHO 5-19'!$A$2:$E$169,4,FALSE)))</f>
        <v>#N/A</v>
      </c>
      <c r="O926" t="e">
        <f>IF(C926="Male",IF($K926&lt;1857,VLOOKUP($K926,'WHO Ht Boys 0-5'!$A$2:$E$1858,5,FALSE), VLOOKUP($L926,'WHO2007HtAgeBoys5-19'!$A$2:$E$169,5,FALSE)),IF($K926&lt;1857,VLOOKUP($K926,'Girls WHO 0-5'!$A$2:$E$1858,5,FALSE), VLOOKUP($L926,'Girls WHO 5-19'!$A$2:$E$169,5,FALSE)))</f>
        <v>#N/A</v>
      </c>
      <c r="P926" s="9" t="str">
        <f t="shared" si="114"/>
        <v/>
      </c>
    </row>
    <row r="927" spans="2:16" x14ac:dyDescent="0.3">
      <c r="B927" s="5"/>
      <c r="C927" s="5"/>
      <c r="D927" s="5"/>
      <c r="E927" t="str">
        <f t="shared" si="110"/>
        <v/>
      </c>
      <c r="F927" t="str">
        <f t="shared" si="111"/>
        <v/>
      </c>
      <c r="G927" t="e">
        <f>IF($C927="Male",VLOOKUP($F927,'Boys CDC 0-20'!$B$2:$F$243,3,FALSE), VLOOKUP($F927,'Girls CDC 0-20'!$B$2:$F$243,3,FALSE))</f>
        <v>#N/A</v>
      </c>
      <c r="H927" t="e">
        <f>IF($C927="Male",VLOOKUP($F927,'Boys CDC 0-20'!$B$2:$F$243,4,FALSE), VLOOKUP($F927,'Girls CDC 0-20'!$B$2:$F$243,4,FALSE))</f>
        <v>#N/A</v>
      </c>
      <c r="I927" t="e">
        <f>IF($C927="Male",VLOOKUP($F927,'Boys CDC 0-20'!$B$2:$F$243,5,FALSE), VLOOKUP($F927,'Girls CDC 0-20'!$B$2:$F$243,5,FALSE))</f>
        <v>#N/A</v>
      </c>
      <c r="J927" s="9" t="str">
        <f t="shared" si="115"/>
        <v/>
      </c>
      <c r="K927" t="str">
        <f t="shared" si="112"/>
        <v/>
      </c>
      <c r="L927" t="str">
        <f t="shared" si="113"/>
        <v/>
      </c>
      <c r="M927">
        <f>1</f>
        <v>1</v>
      </c>
      <c r="N927" t="e">
        <f>IF(C927="Male",IF($K927&lt;1857,VLOOKUP($K927,'WHO Ht Boys 0-5'!$A$2:$E$1858,4,FALSE), VLOOKUP($L927,'WHO2007HtAgeBoys5-19'!$A$2:$E$169,4,FALSE)),IF($K927&lt;1857,VLOOKUP($K927,'Girls WHO 0-5'!$A$2:$E$1858,4,FALSE), VLOOKUP($L927,'Girls WHO 5-19'!$A$2:$E$169,4,FALSE)))</f>
        <v>#N/A</v>
      </c>
      <c r="O927" t="e">
        <f>IF(C927="Male",IF($K927&lt;1857,VLOOKUP($K927,'WHO Ht Boys 0-5'!$A$2:$E$1858,5,FALSE), VLOOKUP($L927,'WHO2007HtAgeBoys5-19'!$A$2:$E$169,5,FALSE)),IF($K927&lt;1857,VLOOKUP($K927,'Girls WHO 0-5'!$A$2:$E$1858,5,FALSE), VLOOKUP($L927,'Girls WHO 5-19'!$A$2:$E$169,5,FALSE)))</f>
        <v>#N/A</v>
      </c>
      <c r="P927" s="9" t="str">
        <f t="shared" si="114"/>
        <v/>
      </c>
    </row>
    <row r="928" spans="2:16" x14ac:dyDescent="0.3">
      <c r="B928" s="5"/>
      <c r="C928" s="5"/>
      <c r="D928" s="5"/>
      <c r="E928" t="str">
        <f t="shared" ref="E928:E991" si="116">IF(B928="","",B928*12)</f>
        <v/>
      </c>
      <c r="F928" t="str">
        <f t="shared" ref="F928:F991" si="117">IF(E928=0,0,IF(E928="","",INT(E928)+0.5))</f>
        <v/>
      </c>
      <c r="G928" t="e">
        <f>IF($C928="Male",VLOOKUP($F928,'Boys CDC 0-20'!$B$2:$F$243,3,FALSE), VLOOKUP($F928,'Girls CDC 0-20'!$B$2:$F$243,3,FALSE))</f>
        <v>#N/A</v>
      </c>
      <c r="H928" t="e">
        <f>IF($C928="Male",VLOOKUP($F928,'Boys CDC 0-20'!$B$2:$F$243,4,FALSE), VLOOKUP($F928,'Girls CDC 0-20'!$B$2:$F$243,4,FALSE))</f>
        <v>#N/A</v>
      </c>
      <c r="I928" t="e">
        <f>IF($C928="Male",VLOOKUP($F928,'Boys CDC 0-20'!$B$2:$F$243,5,FALSE), VLOOKUP($F928,'Girls CDC 0-20'!$B$2:$F$243,5,FALSE))</f>
        <v>#N/A</v>
      </c>
      <c r="J928" s="9" t="str">
        <f t="shared" si="115"/>
        <v/>
      </c>
      <c r="K928" t="str">
        <f t="shared" ref="K928:K991" si="118">IF(B928="","",ROUND(B928*365.25,0))</f>
        <v/>
      </c>
      <c r="L928" t="str">
        <f t="shared" ref="L928:L991" si="119">IF(E928="","",ROUND(E928,0))</f>
        <v/>
      </c>
      <c r="M928">
        <f>1</f>
        <v>1</v>
      </c>
      <c r="N928" t="e">
        <f>IF(C928="Male",IF($K928&lt;1857,VLOOKUP($K928,'WHO Ht Boys 0-5'!$A$2:$E$1858,4,FALSE), VLOOKUP($L928,'WHO2007HtAgeBoys5-19'!$A$2:$E$169,4,FALSE)),IF($K928&lt;1857,VLOOKUP($K928,'Girls WHO 0-5'!$A$2:$E$1858,4,FALSE), VLOOKUP($L928,'Girls WHO 5-19'!$A$2:$E$169,4,FALSE)))</f>
        <v>#N/A</v>
      </c>
      <c r="O928" t="e">
        <f>IF(C928="Male",IF($K928&lt;1857,VLOOKUP($K928,'WHO Ht Boys 0-5'!$A$2:$E$1858,5,FALSE), VLOOKUP($L928,'WHO2007HtAgeBoys5-19'!$A$2:$E$169,5,FALSE)),IF($K928&lt;1857,VLOOKUP($K928,'Girls WHO 0-5'!$A$2:$E$1858,5,FALSE), VLOOKUP($L928,'Girls WHO 5-19'!$A$2:$E$169,5,FALSE)))</f>
        <v>#N/A</v>
      </c>
      <c r="P928" s="9" t="str">
        <f t="shared" si="114"/>
        <v/>
      </c>
    </row>
    <row r="929" spans="2:16" x14ac:dyDescent="0.3">
      <c r="B929" s="5"/>
      <c r="C929" s="5"/>
      <c r="D929" s="5"/>
      <c r="E929" t="str">
        <f t="shared" si="116"/>
        <v/>
      </c>
      <c r="F929" t="str">
        <f t="shared" si="117"/>
        <v/>
      </c>
      <c r="G929" t="e">
        <f>IF($C929="Male",VLOOKUP($F929,'Boys CDC 0-20'!$B$2:$F$243,3,FALSE), VLOOKUP($F929,'Girls CDC 0-20'!$B$2:$F$243,3,FALSE))</f>
        <v>#N/A</v>
      </c>
      <c r="H929" t="e">
        <f>IF($C929="Male",VLOOKUP($F929,'Boys CDC 0-20'!$B$2:$F$243,4,FALSE), VLOOKUP($F929,'Girls CDC 0-20'!$B$2:$F$243,4,FALSE))</f>
        <v>#N/A</v>
      </c>
      <c r="I929" t="e">
        <f>IF($C929="Male",VLOOKUP($F929,'Boys CDC 0-20'!$B$2:$F$243,5,FALSE), VLOOKUP($F929,'Girls CDC 0-20'!$B$2:$F$243,5,FALSE))</f>
        <v>#N/A</v>
      </c>
      <c r="J929" s="9" t="str">
        <f t="shared" si="115"/>
        <v/>
      </c>
      <c r="K929" t="str">
        <f t="shared" si="118"/>
        <v/>
      </c>
      <c r="L929" t="str">
        <f t="shared" si="119"/>
        <v/>
      </c>
      <c r="M929">
        <f>1</f>
        <v>1</v>
      </c>
      <c r="N929" t="e">
        <f>IF(C929="Male",IF($K929&lt;1857,VLOOKUP($K929,'WHO Ht Boys 0-5'!$A$2:$E$1858,4,FALSE), VLOOKUP($L929,'WHO2007HtAgeBoys5-19'!$A$2:$E$169,4,FALSE)),IF($K929&lt;1857,VLOOKUP($K929,'Girls WHO 0-5'!$A$2:$E$1858,4,FALSE), VLOOKUP($L929,'Girls WHO 5-19'!$A$2:$E$169,4,FALSE)))</f>
        <v>#N/A</v>
      </c>
      <c r="O929" t="e">
        <f>IF(C929="Male",IF($K929&lt;1857,VLOOKUP($K929,'WHO Ht Boys 0-5'!$A$2:$E$1858,5,FALSE), VLOOKUP($L929,'WHO2007HtAgeBoys5-19'!$A$2:$E$169,5,FALSE)),IF($K929&lt;1857,VLOOKUP($K929,'Girls WHO 0-5'!$A$2:$E$1858,5,FALSE), VLOOKUP($L929,'Girls WHO 5-19'!$A$2:$E$169,5,FALSE)))</f>
        <v>#N/A</v>
      </c>
      <c r="P929" s="9" t="str">
        <f t="shared" si="114"/>
        <v/>
      </c>
    </row>
    <row r="930" spans="2:16" x14ac:dyDescent="0.3">
      <c r="B930" s="5"/>
      <c r="C930" s="5"/>
      <c r="D930" s="5"/>
      <c r="E930" t="str">
        <f t="shared" si="116"/>
        <v/>
      </c>
      <c r="F930" t="str">
        <f t="shared" si="117"/>
        <v/>
      </c>
      <c r="G930" t="e">
        <f>IF($C930="Male",VLOOKUP($F930,'Boys CDC 0-20'!$B$2:$F$243,3,FALSE), VLOOKUP($F930,'Girls CDC 0-20'!$B$2:$F$243,3,FALSE))</f>
        <v>#N/A</v>
      </c>
      <c r="H930" t="e">
        <f>IF($C930="Male",VLOOKUP($F930,'Boys CDC 0-20'!$B$2:$F$243,4,FALSE), VLOOKUP($F930,'Girls CDC 0-20'!$B$2:$F$243,4,FALSE))</f>
        <v>#N/A</v>
      </c>
      <c r="I930" t="e">
        <f>IF($C930="Male",VLOOKUP($F930,'Boys CDC 0-20'!$B$2:$F$243,5,FALSE), VLOOKUP($F930,'Girls CDC 0-20'!$B$2:$F$243,5,FALSE))</f>
        <v>#N/A</v>
      </c>
      <c r="J930" s="9" t="str">
        <f t="shared" si="115"/>
        <v/>
      </c>
      <c r="K930" t="str">
        <f t="shared" si="118"/>
        <v/>
      </c>
      <c r="L930" t="str">
        <f t="shared" si="119"/>
        <v/>
      </c>
      <c r="M930">
        <f>1</f>
        <v>1</v>
      </c>
      <c r="N930" t="e">
        <f>IF(C930="Male",IF($K930&lt;1857,VLOOKUP($K930,'WHO Ht Boys 0-5'!$A$2:$E$1858,4,FALSE), VLOOKUP($L930,'WHO2007HtAgeBoys5-19'!$A$2:$E$169,4,FALSE)),IF($K930&lt;1857,VLOOKUP($K930,'Girls WHO 0-5'!$A$2:$E$1858,4,FALSE), VLOOKUP($L930,'Girls WHO 5-19'!$A$2:$E$169,4,FALSE)))</f>
        <v>#N/A</v>
      </c>
      <c r="O930" t="e">
        <f>IF(C930="Male",IF($K930&lt;1857,VLOOKUP($K930,'WHO Ht Boys 0-5'!$A$2:$E$1858,5,FALSE), VLOOKUP($L930,'WHO2007HtAgeBoys5-19'!$A$2:$E$169,5,FALSE)),IF($K930&lt;1857,VLOOKUP($K930,'Girls WHO 0-5'!$A$2:$E$1858,5,FALSE), VLOOKUP($L930,'Girls WHO 5-19'!$A$2:$E$169,5,FALSE)))</f>
        <v>#N/A</v>
      </c>
      <c r="P930" s="9" t="str">
        <f t="shared" si="114"/>
        <v/>
      </c>
    </row>
    <row r="931" spans="2:16" x14ac:dyDescent="0.3">
      <c r="B931" s="5"/>
      <c r="C931" s="5"/>
      <c r="D931" s="5"/>
      <c r="E931" t="str">
        <f t="shared" si="116"/>
        <v/>
      </c>
      <c r="F931" t="str">
        <f t="shared" si="117"/>
        <v/>
      </c>
      <c r="G931" t="e">
        <f>IF($C931="Male",VLOOKUP($F931,'Boys CDC 0-20'!$B$2:$F$243,3,FALSE), VLOOKUP($F931,'Girls CDC 0-20'!$B$2:$F$243,3,FALSE))</f>
        <v>#N/A</v>
      </c>
      <c r="H931" t="e">
        <f>IF($C931="Male",VLOOKUP($F931,'Boys CDC 0-20'!$B$2:$F$243,4,FALSE), VLOOKUP($F931,'Girls CDC 0-20'!$B$2:$F$243,4,FALSE))</f>
        <v>#N/A</v>
      </c>
      <c r="I931" t="e">
        <f>IF($C931="Male",VLOOKUP($F931,'Boys CDC 0-20'!$B$2:$F$243,5,FALSE), VLOOKUP($F931,'Girls CDC 0-20'!$B$2:$F$243,5,FALSE))</f>
        <v>#N/A</v>
      </c>
      <c r="J931" s="9" t="str">
        <f t="shared" si="115"/>
        <v/>
      </c>
      <c r="K931" t="str">
        <f t="shared" si="118"/>
        <v/>
      </c>
      <c r="L931" t="str">
        <f t="shared" si="119"/>
        <v/>
      </c>
      <c r="M931">
        <f>1</f>
        <v>1</v>
      </c>
      <c r="N931" t="e">
        <f>IF(C931="Male",IF($K931&lt;1857,VLOOKUP($K931,'WHO Ht Boys 0-5'!$A$2:$E$1858,4,FALSE), VLOOKUP($L931,'WHO2007HtAgeBoys5-19'!$A$2:$E$169,4,FALSE)),IF($K931&lt;1857,VLOOKUP($K931,'Girls WHO 0-5'!$A$2:$E$1858,4,FALSE), VLOOKUP($L931,'Girls WHO 5-19'!$A$2:$E$169,4,FALSE)))</f>
        <v>#N/A</v>
      </c>
      <c r="O931" t="e">
        <f>IF(C931="Male",IF($K931&lt;1857,VLOOKUP($K931,'WHO Ht Boys 0-5'!$A$2:$E$1858,5,FALSE), VLOOKUP($L931,'WHO2007HtAgeBoys5-19'!$A$2:$E$169,5,FALSE)),IF($K931&lt;1857,VLOOKUP($K931,'Girls WHO 0-5'!$A$2:$E$1858,5,FALSE), VLOOKUP($L931,'Girls WHO 5-19'!$A$2:$E$169,5,FALSE)))</f>
        <v>#N/A</v>
      </c>
      <c r="P931" s="9" t="str">
        <f t="shared" si="114"/>
        <v/>
      </c>
    </row>
    <row r="932" spans="2:16" x14ac:dyDescent="0.3">
      <c r="B932" s="5"/>
      <c r="C932" s="5"/>
      <c r="D932" s="5"/>
      <c r="E932" t="str">
        <f t="shared" si="116"/>
        <v/>
      </c>
      <c r="F932" t="str">
        <f t="shared" si="117"/>
        <v/>
      </c>
      <c r="G932" t="e">
        <f>IF($C932="Male",VLOOKUP($F932,'Boys CDC 0-20'!$B$2:$F$243,3,FALSE), VLOOKUP($F932,'Girls CDC 0-20'!$B$2:$F$243,3,FALSE))</f>
        <v>#N/A</v>
      </c>
      <c r="H932" t="e">
        <f>IF($C932="Male",VLOOKUP($F932,'Boys CDC 0-20'!$B$2:$F$243,4,FALSE), VLOOKUP($F932,'Girls CDC 0-20'!$B$2:$F$243,4,FALSE))</f>
        <v>#N/A</v>
      </c>
      <c r="I932" t="e">
        <f>IF($C932="Male",VLOOKUP($F932,'Boys CDC 0-20'!$B$2:$F$243,5,FALSE), VLOOKUP($F932,'Girls CDC 0-20'!$B$2:$F$243,5,FALSE))</f>
        <v>#N/A</v>
      </c>
      <c r="J932" s="9" t="str">
        <f t="shared" si="115"/>
        <v/>
      </c>
      <c r="K932" t="str">
        <f t="shared" si="118"/>
        <v/>
      </c>
      <c r="L932" t="str">
        <f t="shared" si="119"/>
        <v/>
      </c>
      <c r="M932">
        <f>1</f>
        <v>1</v>
      </c>
      <c r="N932" t="e">
        <f>IF(C932="Male",IF($K932&lt;1857,VLOOKUP($K932,'WHO Ht Boys 0-5'!$A$2:$E$1858,4,FALSE), VLOOKUP($L932,'WHO2007HtAgeBoys5-19'!$A$2:$E$169,4,FALSE)),IF($K932&lt;1857,VLOOKUP($K932,'Girls WHO 0-5'!$A$2:$E$1858,4,FALSE), VLOOKUP($L932,'Girls WHO 5-19'!$A$2:$E$169,4,FALSE)))</f>
        <v>#N/A</v>
      </c>
      <c r="O932" t="e">
        <f>IF(C932="Male",IF($K932&lt;1857,VLOOKUP($K932,'WHO Ht Boys 0-5'!$A$2:$E$1858,5,FALSE), VLOOKUP($L932,'WHO2007HtAgeBoys5-19'!$A$2:$E$169,5,FALSE)),IF($K932&lt;1857,VLOOKUP($K932,'Girls WHO 0-5'!$A$2:$E$1858,5,FALSE), VLOOKUP($L932,'Girls WHO 5-19'!$A$2:$E$169,5,FALSE)))</f>
        <v>#N/A</v>
      </c>
      <c r="P932" s="9" t="str">
        <f t="shared" si="114"/>
        <v/>
      </c>
    </row>
    <row r="933" spans="2:16" x14ac:dyDescent="0.3">
      <c r="B933" s="5"/>
      <c r="C933" s="5"/>
      <c r="D933" s="5"/>
      <c r="E933" t="str">
        <f t="shared" si="116"/>
        <v/>
      </c>
      <c r="F933" t="str">
        <f t="shared" si="117"/>
        <v/>
      </c>
      <c r="G933" t="e">
        <f>IF($C933="Male",VLOOKUP($F933,'Boys CDC 0-20'!$B$2:$F$243,3,FALSE), VLOOKUP($F933,'Girls CDC 0-20'!$B$2:$F$243,3,FALSE))</f>
        <v>#N/A</v>
      </c>
      <c r="H933" t="e">
        <f>IF($C933="Male",VLOOKUP($F933,'Boys CDC 0-20'!$B$2:$F$243,4,FALSE), VLOOKUP($F933,'Girls CDC 0-20'!$B$2:$F$243,4,FALSE))</f>
        <v>#N/A</v>
      </c>
      <c r="I933" t="e">
        <f>IF($C933="Male",VLOOKUP($F933,'Boys CDC 0-20'!$B$2:$F$243,5,FALSE), VLOOKUP($F933,'Girls CDC 0-20'!$B$2:$F$243,5,FALSE))</f>
        <v>#N/A</v>
      </c>
      <c r="J933" s="9" t="str">
        <f t="shared" si="115"/>
        <v/>
      </c>
      <c r="K933" t="str">
        <f t="shared" si="118"/>
        <v/>
      </c>
      <c r="L933" t="str">
        <f t="shared" si="119"/>
        <v/>
      </c>
      <c r="M933">
        <f>1</f>
        <v>1</v>
      </c>
      <c r="N933" t="e">
        <f>IF(C933="Male",IF($K933&lt;1857,VLOOKUP($K933,'WHO Ht Boys 0-5'!$A$2:$E$1858,4,FALSE), VLOOKUP($L933,'WHO2007HtAgeBoys5-19'!$A$2:$E$169,4,FALSE)),IF($K933&lt;1857,VLOOKUP($K933,'Girls WHO 0-5'!$A$2:$E$1858,4,FALSE), VLOOKUP($L933,'Girls WHO 5-19'!$A$2:$E$169,4,FALSE)))</f>
        <v>#N/A</v>
      </c>
      <c r="O933" t="e">
        <f>IF(C933="Male",IF($K933&lt;1857,VLOOKUP($K933,'WHO Ht Boys 0-5'!$A$2:$E$1858,5,FALSE), VLOOKUP($L933,'WHO2007HtAgeBoys5-19'!$A$2:$E$169,5,FALSE)),IF($K933&lt;1857,VLOOKUP($K933,'Girls WHO 0-5'!$A$2:$E$1858,5,FALSE), VLOOKUP($L933,'Girls WHO 5-19'!$A$2:$E$169,5,FALSE)))</f>
        <v>#N/A</v>
      </c>
      <c r="P933" s="9" t="str">
        <f t="shared" si="114"/>
        <v/>
      </c>
    </row>
    <row r="934" spans="2:16" x14ac:dyDescent="0.3">
      <c r="B934" s="5"/>
      <c r="C934" s="5"/>
      <c r="D934" s="5"/>
      <c r="E934" t="str">
        <f t="shared" si="116"/>
        <v/>
      </c>
      <c r="F934" t="str">
        <f t="shared" si="117"/>
        <v/>
      </c>
      <c r="G934" t="e">
        <f>IF($C934="Male",VLOOKUP($F934,'Boys CDC 0-20'!$B$2:$F$243,3,FALSE), VLOOKUP($F934,'Girls CDC 0-20'!$B$2:$F$243,3,FALSE))</f>
        <v>#N/A</v>
      </c>
      <c r="H934" t="e">
        <f>IF($C934="Male",VLOOKUP($F934,'Boys CDC 0-20'!$B$2:$F$243,4,FALSE), VLOOKUP($F934,'Girls CDC 0-20'!$B$2:$F$243,4,FALSE))</f>
        <v>#N/A</v>
      </c>
      <c r="I934" t="e">
        <f>IF($C934="Male",VLOOKUP($F934,'Boys CDC 0-20'!$B$2:$F$243,5,FALSE), VLOOKUP($F934,'Girls CDC 0-20'!$B$2:$F$243,5,FALSE))</f>
        <v>#N/A</v>
      </c>
      <c r="J934" s="9" t="str">
        <f t="shared" si="115"/>
        <v/>
      </c>
      <c r="K934" t="str">
        <f t="shared" si="118"/>
        <v/>
      </c>
      <c r="L934" t="str">
        <f t="shared" si="119"/>
        <v/>
      </c>
      <c r="M934">
        <f>1</f>
        <v>1</v>
      </c>
      <c r="N934" t="e">
        <f>IF(C934="Male",IF($K934&lt;1857,VLOOKUP($K934,'WHO Ht Boys 0-5'!$A$2:$E$1858,4,FALSE), VLOOKUP($L934,'WHO2007HtAgeBoys5-19'!$A$2:$E$169,4,FALSE)),IF($K934&lt;1857,VLOOKUP($K934,'Girls WHO 0-5'!$A$2:$E$1858,4,FALSE), VLOOKUP($L934,'Girls WHO 5-19'!$A$2:$E$169,4,FALSE)))</f>
        <v>#N/A</v>
      </c>
      <c r="O934" t="e">
        <f>IF(C934="Male",IF($K934&lt;1857,VLOOKUP($K934,'WHO Ht Boys 0-5'!$A$2:$E$1858,5,FALSE), VLOOKUP($L934,'WHO2007HtAgeBoys5-19'!$A$2:$E$169,5,FALSE)),IF($K934&lt;1857,VLOOKUP($K934,'Girls WHO 0-5'!$A$2:$E$1858,5,FALSE), VLOOKUP($L934,'Girls WHO 5-19'!$A$2:$E$169,5,FALSE)))</f>
        <v>#N/A</v>
      </c>
      <c r="P934" s="9" t="str">
        <f t="shared" si="114"/>
        <v/>
      </c>
    </row>
    <row r="935" spans="2:16" x14ac:dyDescent="0.3">
      <c r="B935" s="5"/>
      <c r="C935" s="5"/>
      <c r="D935" s="5"/>
      <c r="E935" t="str">
        <f t="shared" si="116"/>
        <v/>
      </c>
      <c r="F935" t="str">
        <f t="shared" si="117"/>
        <v/>
      </c>
      <c r="G935" t="e">
        <f>IF($C935="Male",VLOOKUP($F935,'Boys CDC 0-20'!$B$2:$F$243,3,FALSE), VLOOKUP($F935,'Girls CDC 0-20'!$B$2:$F$243,3,FALSE))</f>
        <v>#N/A</v>
      </c>
      <c r="H935" t="e">
        <f>IF($C935="Male",VLOOKUP($F935,'Boys CDC 0-20'!$B$2:$F$243,4,FALSE), VLOOKUP($F935,'Girls CDC 0-20'!$B$2:$F$243,4,FALSE))</f>
        <v>#N/A</v>
      </c>
      <c r="I935" t="e">
        <f>IF($C935="Male",VLOOKUP($F935,'Boys CDC 0-20'!$B$2:$F$243,5,FALSE), VLOOKUP($F935,'Girls CDC 0-20'!$B$2:$F$243,5,FALSE))</f>
        <v>#N/A</v>
      </c>
      <c r="J935" s="9" t="str">
        <f t="shared" si="115"/>
        <v/>
      </c>
      <c r="K935" t="str">
        <f t="shared" si="118"/>
        <v/>
      </c>
      <c r="L935" t="str">
        <f t="shared" si="119"/>
        <v/>
      </c>
      <c r="M935">
        <f>1</f>
        <v>1</v>
      </c>
      <c r="N935" t="e">
        <f>IF(C935="Male",IF($K935&lt;1857,VLOOKUP($K935,'WHO Ht Boys 0-5'!$A$2:$E$1858,4,FALSE), VLOOKUP($L935,'WHO2007HtAgeBoys5-19'!$A$2:$E$169,4,FALSE)),IF($K935&lt;1857,VLOOKUP($K935,'Girls WHO 0-5'!$A$2:$E$1858,4,FALSE), VLOOKUP($L935,'Girls WHO 5-19'!$A$2:$E$169,4,FALSE)))</f>
        <v>#N/A</v>
      </c>
      <c r="O935" t="e">
        <f>IF(C935="Male",IF($K935&lt;1857,VLOOKUP($K935,'WHO Ht Boys 0-5'!$A$2:$E$1858,5,FALSE), VLOOKUP($L935,'WHO2007HtAgeBoys5-19'!$A$2:$E$169,5,FALSE)),IF($K935&lt;1857,VLOOKUP($K935,'Girls WHO 0-5'!$A$2:$E$1858,5,FALSE), VLOOKUP($L935,'Girls WHO 5-19'!$A$2:$E$169,5,FALSE)))</f>
        <v>#N/A</v>
      </c>
      <c r="P935" s="9" t="str">
        <f t="shared" si="114"/>
        <v/>
      </c>
    </row>
    <row r="936" spans="2:16" x14ac:dyDescent="0.3">
      <c r="B936" s="5"/>
      <c r="C936" s="5"/>
      <c r="D936" s="5"/>
      <c r="E936" t="str">
        <f t="shared" si="116"/>
        <v/>
      </c>
      <c r="F936" t="str">
        <f t="shared" si="117"/>
        <v/>
      </c>
      <c r="G936" t="e">
        <f>IF($C936="Male",VLOOKUP($F936,'Boys CDC 0-20'!$B$2:$F$243,3,FALSE), VLOOKUP($F936,'Girls CDC 0-20'!$B$2:$F$243,3,FALSE))</f>
        <v>#N/A</v>
      </c>
      <c r="H936" t="e">
        <f>IF($C936="Male",VLOOKUP($F936,'Boys CDC 0-20'!$B$2:$F$243,4,FALSE), VLOOKUP($F936,'Girls CDC 0-20'!$B$2:$F$243,4,FALSE))</f>
        <v>#N/A</v>
      </c>
      <c r="I936" t="e">
        <f>IF($C936="Male",VLOOKUP($F936,'Boys CDC 0-20'!$B$2:$F$243,5,FALSE), VLOOKUP($F936,'Girls CDC 0-20'!$B$2:$F$243,5,FALSE))</f>
        <v>#N/A</v>
      </c>
      <c r="J936" s="9" t="str">
        <f t="shared" si="115"/>
        <v/>
      </c>
      <c r="K936" t="str">
        <f t="shared" si="118"/>
        <v/>
      </c>
      <c r="L936" t="str">
        <f t="shared" si="119"/>
        <v/>
      </c>
      <c r="M936">
        <f>1</f>
        <v>1</v>
      </c>
      <c r="N936" t="e">
        <f>IF(C936="Male",IF($K936&lt;1857,VLOOKUP($K936,'WHO Ht Boys 0-5'!$A$2:$E$1858,4,FALSE), VLOOKUP($L936,'WHO2007HtAgeBoys5-19'!$A$2:$E$169,4,FALSE)),IF($K936&lt;1857,VLOOKUP($K936,'Girls WHO 0-5'!$A$2:$E$1858,4,FALSE), VLOOKUP($L936,'Girls WHO 5-19'!$A$2:$E$169,4,FALSE)))</f>
        <v>#N/A</v>
      </c>
      <c r="O936" t="e">
        <f>IF(C936="Male",IF($K936&lt;1857,VLOOKUP($K936,'WHO Ht Boys 0-5'!$A$2:$E$1858,5,FALSE), VLOOKUP($L936,'WHO2007HtAgeBoys5-19'!$A$2:$E$169,5,FALSE)),IF($K936&lt;1857,VLOOKUP($K936,'Girls WHO 0-5'!$A$2:$E$1858,5,FALSE), VLOOKUP($L936,'Girls WHO 5-19'!$A$2:$E$169,5,FALSE)))</f>
        <v>#N/A</v>
      </c>
      <c r="P936" s="9" t="str">
        <f t="shared" si="114"/>
        <v/>
      </c>
    </row>
    <row r="937" spans="2:16" x14ac:dyDescent="0.3">
      <c r="B937" s="5"/>
      <c r="C937" s="5"/>
      <c r="D937" s="5"/>
      <c r="E937" t="str">
        <f t="shared" si="116"/>
        <v/>
      </c>
      <c r="F937" t="str">
        <f t="shared" si="117"/>
        <v/>
      </c>
      <c r="G937" t="e">
        <f>IF($C937="Male",VLOOKUP($F937,'Boys CDC 0-20'!$B$2:$F$243,3,FALSE), VLOOKUP($F937,'Girls CDC 0-20'!$B$2:$F$243,3,FALSE))</f>
        <v>#N/A</v>
      </c>
      <c r="H937" t="e">
        <f>IF($C937="Male",VLOOKUP($F937,'Boys CDC 0-20'!$B$2:$F$243,4,FALSE), VLOOKUP($F937,'Girls CDC 0-20'!$B$2:$F$243,4,FALSE))</f>
        <v>#N/A</v>
      </c>
      <c r="I937" t="e">
        <f>IF($C937="Male",VLOOKUP($F937,'Boys CDC 0-20'!$B$2:$F$243,5,FALSE), VLOOKUP($F937,'Girls CDC 0-20'!$B$2:$F$243,5,FALSE))</f>
        <v>#N/A</v>
      </c>
      <c r="J937" s="9" t="str">
        <f t="shared" si="115"/>
        <v/>
      </c>
      <c r="K937" t="str">
        <f t="shared" si="118"/>
        <v/>
      </c>
      <c r="L937" t="str">
        <f t="shared" si="119"/>
        <v/>
      </c>
      <c r="M937">
        <f>1</f>
        <v>1</v>
      </c>
      <c r="N937" t="e">
        <f>IF(C937="Male",IF($K937&lt;1857,VLOOKUP($K937,'WHO Ht Boys 0-5'!$A$2:$E$1858,4,FALSE), VLOOKUP($L937,'WHO2007HtAgeBoys5-19'!$A$2:$E$169,4,FALSE)),IF($K937&lt;1857,VLOOKUP($K937,'Girls WHO 0-5'!$A$2:$E$1858,4,FALSE), VLOOKUP($L937,'Girls WHO 5-19'!$A$2:$E$169,4,FALSE)))</f>
        <v>#N/A</v>
      </c>
      <c r="O937" t="e">
        <f>IF(C937="Male",IF($K937&lt;1857,VLOOKUP($K937,'WHO Ht Boys 0-5'!$A$2:$E$1858,5,FALSE), VLOOKUP($L937,'WHO2007HtAgeBoys5-19'!$A$2:$E$169,5,FALSE)),IF($K937&lt;1857,VLOOKUP($K937,'Girls WHO 0-5'!$A$2:$E$1858,5,FALSE), VLOOKUP($L937,'Girls WHO 5-19'!$A$2:$E$169,5,FALSE)))</f>
        <v>#N/A</v>
      </c>
      <c r="P937" s="9" t="str">
        <f t="shared" si="114"/>
        <v/>
      </c>
    </row>
    <row r="938" spans="2:16" x14ac:dyDescent="0.3">
      <c r="B938" s="5"/>
      <c r="C938" s="5"/>
      <c r="D938" s="5"/>
      <c r="E938" t="str">
        <f t="shared" si="116"/>
        <v/>
      </c>
      <c r="F938" t="str">
        <f t="shared" si="117"/>
        <v/>
      </c>
      <c r="G938" t="e">
        <f>IF($C938="Male",VLOOKUP($F938,'Boys CDC 0-20'!$B$2:$F$243,3,FALSE), VLOOKUP($F938,'Girls CDC 0-20'!$B$2:$F$243,3,FALSE))</f>
        <v>#N/A</v>
      </c>
      <c r="H938" t="e">
        <f>IF($C938="Male",VLOOKUP($F938,'Boys CDC 0-20'!$B$2:$F$243,4,FALSE), VLOOKUP($F938,'Girls CDC 0-20'!$B$2:$F$243,4,FALSE))</f>
        <v>#N/A</v>
      </c>
      <c r="I938" t="e">
        <f>IF($C938="Male",VLOOKUP($F938,'Boys CDC 0-20'!$B$2:$F$243,5,FALSE), VLOOKUP($F938,'Girls CDC 0-20'!$B$2:$F$243,5,FALSE))</f>
        <v>#N/A</v>
      </c>
      <c r="J938" s="9" t="str">
        <f t="shared" si="115"/>
        <v/>
      </c>
      <c r="K938" t="str">
        <f t="shared" si="118"/>
        <v/>
      </c>
      <c r="L938" t="str">
        <f t="shared" si="119"/>
        <v/>
      </c>
      <c r="M938">
        <f>1</f>
        <v>1</v>
      </c>
      <c r="N938" t="e">
        <f>IF(C938="Male",IF($K938&lt;1857,VLOOKUP($K938,'WHO Ht Boys 0-5'!$A$2:$E$1858,4,FALSE), VLOOKUP($L938,'WHO2007HtAgeBoys5-19'!$A$2:$E$169,4,FALSE)),IF($K938&lt;1857,VLOOKUP($K938,'Girls WHO 0-5'!$A$2:$E$1858,4,FALSE), VLOOKUP($L938,'Girls WHO 5-19'!$A$2:$E$169,4,FALSE)))</f>
        <v>#N/A</v>
      </c>
      <c r="O938" t="e">
        <f>IF(C938="Male",IF($K938&lt;1857,VLOOKUP($K938,'WHO Ht Boys 0-5'!$A$2:$E$1858,5,FALSE), VLOOKUP($L938,'WHO2007HtAgeBoys5-19'!$A$2:$E$169,5,FALSE)),IF($K938&lt;1857,VLOOKUP($K938,'Girls WHO 0-5'!$A$2:$E$1858,5,FALSE), VLOOKUP($L938,'Girls WHO 5-19'!$A$2:$E$169,5,FALSE)))</f>
        <v>#N/A</v>
      </c>
      <c r="P938" s="9" t="str">
        <f t="shared" si="114"/>
        <v/>
      </c>
    </row>
    <row r="939" spans="2:16" x14ac:dyDescent="0.3">
      <c r="B939" s="5"/>
      <c r="C939" s="5"/>
      <c r="D939" s="5"/>
      <c r="E939" t="str">
        <f t="shared" si="116"/>
        <v/>
      </c>
      <c r="F939" t="str">
        <f t="shared" si="117"/>
        <v/>
      </c>
      <c r="G939" t="e">
        <f>IF($C939="Male",VLOOKUP($F939,'Boys CDC 0-20'!$B$2:$F$243,3,FALSE), VLOOKUP($F939,'Girls CDC 0-20'!$B$2:$F$243,3,FALSE))</f>
        <v>#N/A</v>
      </c>
      <c r="H939" t="e">
        <f>IF($C939="Male",VLOOKUP($F939,'Boys CDC 0-20'!$B$2:$F$243,4,FALSE), VLOOKUP($F939,'Girls CDC 0-20'!$B$2:$F$243,4,FALSE))</f>
        <v>#N/A</v>
      </c>
      <c r="I939" t="e">
        <f>IF($C939="Male",VLOOKUP($F939,'Boys CDC 0-20'!$B$2:$F$243,5,FALSE), VLOOKUP($F939,'Girls CDC 0-20'!$B$2:$F$243,5,FALSE))</f>
        <v>#N/A</v>
      </c>
      <c r="J939" s="9" t="str">
        <f t="shared" si="115"/>
        <v/>
      </c>
      <c r="K939" t="str">
        <f t="shared" si="118"/>
        <v/>
      </c>
      <c r="L939" t="str">
        <f t="shared" si="119"/>
        <v/>
      </c>
      <c r="M939">
        <f>1</f>
        <v>1</v>
      </c>
      <c r="N939" t="e">
        <f>IF(C939="Male",IF($K939&lt;1857,VLOOKUP($K939,'WHO Ht Boys 0-5'!$A$2:$E$1858,4,FALSE), VLOOKUP($L939,'WHO2007HtAgeBoys5-19'!$A$2:$E$169,4,FALSE)),IF($K939&lt;1857,VLOOKUP($K939,'Girls WHO 0-5'!$A$2:$E$1858,4,FALSE), VLOOKUP($L939,'Girls WHO 5-19'!$A$2:$E$169,4,FALSE)))</f>
        <v>#N/A</v>
      </c>
      <c r="O939" t="e">
        <f>IF(C939="Male",IF($K939&lt;1857,VLOOKUP($K939,'WHO Ht Boys 0-5'!$A$2:$E$1858,5,FALSE), VLOOKUP($L939,'WHO2007HtAgeBoys5-19'!$A$2:$E$169,5,FALSE)),IF($K939&lt;1857,VLOOKUP($K939,'Girls WHO 0-5'!$A$2:$E$1858,5,FALSE), VLOOKUP($L939,'Girls WHO 5-19'!$A$2:$E$169,5,FALSE)))</f>
        <v>#N/A</v>
      </c>
      <c r="P939" s="9" t="str">
        <f t="shared" si="114"/>
        <v/>
      </c>
    </row>
    <row r="940" spans="2:16" x14ac:dyDescent="0.3">
      <c r="B940" s="5"/>
      <c r="C940" s="5"/>
      <c r="D940" s="5"/>
      <c r="E940" t="str">
        <f t="shared" si="116"/>
        <v/>
      </c>
      <c r="F940" t="str">
        <f t="shared" si="117"/>
        <v/>
      </c>
      <c r="G940" t="e">
        <f>IF($C940="Male",VLOOKUP($F940,'Boys CDC 0-20'!$B$2:$F$243,3,FALSE), VLOOKUP($F940,'Girls CDC 0-20'!$B$2:$F$243,3,FALSE))</f>
        <v>#N/A</v>
      </c>
      <c r="H940" t="e">
        <f>IF($C940="Male",VLOOKUP($F940,'Boys CDC 0-20'!$B$2:$F$243,4,FALSE), VLOOKUP($F940,'Girls CDC 0-20'!$B$2:$F$243,4,FALSE))</f>
        <v>#N/A</v>
      </c>
      <c r="I940" t="e">
        <f>IF($C940="Male",VLOOKUP($F940,'Boys CDC 0-20'!$B$2:$F$243,5,FALSE), VLOOKUP($F940,'Girls CDC 0-20'!$B$2:$F$243,5,FALSE))</f>
        <v>#N/A</v>
      </c>
      <c r="J940" s="9" t="str">
        <f t="shared" si="115"/>
        <v/>
      </c>
      <c r="K940" t="str">
        <f t="shared" si="118"/>
        <v/>
      </c>
      <c r="L940" t="str">
        <f t="shared" si="119"/>
        <v/>
      </c>
      <c r="M940">
        <f>1</f>
        <v>1</v>
      </c>
      <c r="N940" t="e">
        <f>IF(C940="Male",IF($K940&lt;1857,VLOOKUP($K940,'WHO Ht Boys 0-5'!$A$2:$E$1858,4,FALSE), VLOOKUP($L940,'WHO2007HtAgeBoys5-19'!$A$2:$E$169,4,FALSE)),IF($K940&lt;1857,VLOOKUP($K940,'Girls WHO 0-5'!$A$2:$E$1858,4,FALSE), VLOOKUP($L940,'Girls WHO 5-19'!$A$2:$E$169,4,FALSE)))</f>
        <v>#N/A</v>
      </c>
      <c r="O940" t="e">
        <f>IF(C940="Male",IF($K940&lt;1857,VLOOKUP($K940,'WHO Ht Boys 0-5'!$A$2:$E$1858,5,FALSE), VLOOKUP($L940,'WHO2007HtAgeBoys5-19'!$A$2:$E$169,5,FALSE)),IF($K940&lt;1857,VLOOKUP($K940,'Girls WHO 0-5'!$A$2:$E$1858,5,FALSE), VLOOKUP($L940,'Girls WHO 5-19'!$A$2:$E$169,5,FALSE)))</f>
        <v>#N/A</v>
      </c>
      <c r="P940" s="9" t="str">
        <f t="shared" si="114"/>
        <v/>
      </c>
    </row>
    <row r="941" spans="2:16" x14ac:dyDescent="0.3">
      <c r="B941" s="5"/>
      <c r="C941" s="5"/>
      <c r="D941" s="5"/>
      <c r="E941" t="str">
        <f t="shared" si="116"/>
        <v/>
      </c>
      <c r="F941" t="str">
        <f t="shared" si="117"/>
        <v/>
      </c>
      <c r="G941" t="e">
        <f>IF($C941="Male",VLOOKUP($F941,'Boys CDC 0-20'!$B$2:$F$243,3,FALSE), VLOOKUP($F941,'Girls CDC 0-20'!$B$2:$F$243,3,FALSE))</f>
        <v>#N/A</v>
      </c>
      <c r="H941" t="e">
        <f>IF($C941="Male",VLOOKUP($F941,'Boys CDC 0-20'!$B$2:$F$243,4,FALSE), VLOOKUP($F941,'Girls CDC 0-20'!$B$2:$F$243,4,FALSE))</f>
        <v>#N/A</v>
      </c>
      <c r="I941" t="e">
        <f>IF($C941="Male",VLOOKUP($F941,'Boys CDC 0-20'!$B$2:$F$243,5,FALSE), VLOOKUP($F941,'Girls CDC 0-20'!$B$2:$F$243,5,FALSE))</f>
        <v>#N/A</v>
      </c>
      <c r="J941" s="9" t="str">
        <f t="shared" si="115"/>
        <v/>
      </c>
      <c r="K941" t="str">
        <f t="shared" si="118"/>
        <v/>
      </c>
      <c r="L941" t="str">
        <f t="shared" si="119"/>
        <v/>
      </c>
      <c r="M941">
        <f>1</f>
        <v>1</v>
      </c>
      <c r="N941" t="e">
        <f>IF(C941="Male",IF($K941&lt;1857,VLOOKUP($K941,'WHO Ht Boys 0-5'!$A$2:$E$1858,4,FALSE), VLOOKUP($L941,'WHO2007HtAgeBoys5-19'!$A$2:$E$169,4,FALSE)),IF($K941&lt;1857,VLOOKUP($K941,'Girls WHO 0-5'!$A$2:$E$1858,4,FALSE), VLOOKUP($L941,'Girls WHO 5-19'!$A$2:$E$169,4,FALSE)))</f>
        <v>#N/A</v>
      </c>
      <c r="O941" t="e">
        <f>IF(C941="Male",IF($K941&lt;1857,VLOOKUP($K941,'WHO Ht Boys 0-5'!$A$2:$E$1858,5,FALSE), VLOOKUP($L941,'WHO2007HtAgeBoys5-19'!$A$2:$E$169,5,FALSE)),IF($K941&lt;1857,VLOOKUP($K941,'Girls WHO 0-5'!$A$2:$E$1858,5,FALSE), VLOOKUP($L941,'Girls WHO 5-19'!$A$2:$E$169,5,FALSE)))</f>
        <v>#N/A</v>
      </c>
      <c r="P941" s="9" t="str">
        <f t="shared" si="114"/>
        <v/>
      </c>
    </row>
    <row r="942" spans="2:16" x14ac:dyDescent="0.3">
      <c r="B942" s="5"/>
      <c r="C942" s="5"/>
      <c r="D942" s="5"/>
      <c r="E942" t="str">
        <f t="shared" si="116"/>
        <v/>
      </c>
      <c r="F942" t="str">
        <f t="shared" si="117"/>
        <v/>
      </c>
      <c r="G942" t="e">
        <f>IF($C942="Male",VLOOKUP($F942,'Boys CDC 0-20'!$B$2:$F$243,3,FALSE), VLOOKUP($F942,'Girls CDC 0-20'!$B$2:$F$243,3,FALSE))</f>
        <v>#N/A</v>
      </c>
      <c r="H942" t="e">
        <f>IF($C942="Male",VLOOKUP($F942,'Boys CDC 0-20'!$B$2:$F$243,4,FALSE), VLOOKUP($F942,'Girls CDC 0-20'!$B$2:$F$243,4,FALSE))</f>
        <v>#N/A</v>
      </c>
      <c r="I942" t="e">
        <f>IF($C942="Male",VLOOKUP($F942,'Boys CDC 0-20'!$B$2:$F$243,5,FALSE), VLOOKUP($F942,'Girls CDC 0-20'!$B$2:$F$243,5,FALSE))</f>
        <v>#N/A</v>
      </c>
      <c r="J942" s="9" t="str">
        <f t="shared" si="115"/>
        <v/>
      </c>
      <c r="K942" t="str">
        <f t="shared" si="118"/>
        <v/>
      </c>
      <c r="L942" t="str">
        <f t="shared" si="119"/>
        <v/>
      </c>
      <c r="M942">
        <f>1</f>
        <v>1</v>
      </c>
      <c r="N942" t="e">
        <f>IF(C942="Male",IF($K942&lt;1857,VLOOKUP($K942,'WHO Ht Boys 0-5'!$A$2:$E$1858,4,FALSE), VLOOKUP($L942,'WHO2007HtAgeBoys5-19'!$A$2:$E$169,4,FALSE)),IF($K942&lt;1857,VLOOKUP($K942,'Girls WHO 0-5'!$A$2:$E$1858,4,FALSE), VLOOKUP($L942,'Girls WHO 5-19'!$A$2:$E$169,4,FALSE)))</f>
        <v>#N/A</v>
      </c>
      <c r="O942" t="e">
        <f>IF(C942="Male",IF($K942&lt;1857,VLOOKUP($K942,'WHO Ht Boys 0-5'!$A$2:$E$1858,5,FALSE), VLOOKUP($L942,'WHO2007HtAgeBoys5-19'!$A$2:$E$169,5,FALSE)),IF($K942&lt;1857,VLOOKUP($K942,'Girls WHO 0-5'!$A$2:$E$1858,5,FALSE), VLOOKUP($L942,'Girls WHO 5-19'!$A$2:$E$169,5,FALSE)))</f>
        <v>#N/A</v>
      </c>
      <c r="P942" s="9" t="str">
        <f t="shared" si="114"/>
        <v/>
      </c>
    </row>
    <row r="943" spans="2:16" x14ac:dyDescent="0.3">
      <c r="B943" s="5"/>
      <c r="C943" s="5"/>
      <c r="D943" s="5"/>
      <c r="E943" t="str">
        <f t="shared" si="116"/>
        <v/>
      </c>
      <c r="F943" t="str">
        <f t="shared" si="117"/>
        <v/>
      </c>
      <c r="G943" t="e">
        <f>IF($C943="Male",VLOOKUP($F943,'Boys CDC 0-20'!$B$2:$F$243,3,FALSE), VLOOKUP($F943,'Girls CDC 0-20'!$B$2:$F$243,3,FALSE))</f>
        <v>#N/A</v>
      </c>
      <c r="H943" t="e">
        <f>IF($C943="Male",VLOOKUP($F943,'Boys CDC 0-20'!$B$2:$F$243,4,FALSE), VLOOKUP($F943,'Girls CDC 0-20'!$B$2:$F$243,4,FALSE))</f>
        <v>#N/A</v>
      </c>
      <c r="I943" t="e">
        <f>IF($C943="Male",VLOOKUP($F943,'Boys CDC 0-20'!$B$2:$F$243,5,FALSE), VLOOKUP($F943,'Girls CDC 0-20'!$B$2:$F$243,5,FALSE))</f>
        <v>#N/A</v>
      </c>
      <c r="J943" s="9" t="str">
        <f t="shared" si="115"/>
        <v/>
      </c>
      <c r="K943" t="str">
        <f t="shared" si="118"/>
        <v/>
      </c>
      <c r="L943" t="str">
        <f t="shared" si="119"/>
        <v/>
      </c>
      <c r="M943">
        <f>1</f>
        <v>1</v>
      </c>
      <c r="N943" t="e">
        <f>IF(C943="Male",IF($K943&lt;1857,VLOOKUP($K943,'WHO Ht Boys 0-5'!$A$2:$E$1858,4,FALSE), VLOOKUP($L943,'WHO2007HtAgeBoys5-19'!$A$2:$E$169,4,FALSE)),IF($K943&lt;1857,VLOOKUP($K943,'Girls WHO 0-5'!$A$2:$E$1858,4,FALSE), VLOOKUP($L943,'Girls WHO 5-19'!$A$2:$E$169,4,FALSE)))</f>
        <v>#N/A</v>
      </c>
      <c r="O943" t="e">
        <f>IF(C943="Male",IF($K943&lt;1857,VLOOKUP($K943,'WHO Ht Boys 0-5'!$A$2:$E$1858,5,FALSE), VLOOKUP($L943,'WHO2007HtAgeBoys5-19'!$A$2:$E$169,5,FALSE)),IF($K943&lt;1857,VLOOKUP($K943,'Girls WHO 0-5'!$A$2:$E$1858,5,FALSE), VLOOKUP($L943,'Girls WHO 5-19'!$A$2:$E$169,5,FALSE)))</f>
        <v>#N/A</v>
      </c>
      <c r="P943" s="9" t="str">
        <f t="shared" si="114"/>
        <v/>
      </c>
    </row>
    <row r="944" spans="2:16" x14ac:dyDescent="0.3">
      <c r="B944" s="5"/>
      <c r="C944" s="5"/>
      <c r="D944" s="5"/>
      <c r="E944" t="str">
        <f t="shared" si="116"/>
        <v/>
      </c>
      <c r="F944" t="str">
        <f t="shared" si="117"/>
        <v/>
      </c>
      <c r="G944" t="e">
        <f>IF($C944="Male",VLOOKUP($F944,'Boys CDC 0-20'!$B$2:$F$243,3,FALSE), VLOOKUP($F944,'Girls CDC 0-20'!$B$2:$F$243,3,FALSE))</f>
        <v>#N/A</v>
      </c>
      <c r="H944" t="e">
        <f>IF($C944="Male",VLOOKUP($F944,'Boys CDC 0-20'!$B$2:$F$243,4,FALSE), VLOOKUP($F944,'Girls CDC 0-20'!$B$2:$F$243,4,FALSE))</f>
        <v>#N/A</v>
      </c>
      <c r="I944" t="e">
        <f>IF($C944="Male",VLOOKUP($F944,'Boys CDC 0-20'!$B$2:$F$243,5,FALSE), VLOOKUP($F944,'Girls CDC 0-20'!$B$2:$F$243,5,FALSE))</f>
        <v>#N/A</v>
      </c>
      <c r="J944" s="9" t="str">
        <f t="shared" si="115"/>
        <v/>
      </c>
      <c r="K944" t="str">
        <f t="shared" si="118"/>
        <v/>
      </c>
      <c r="L944" t="str">
        <f t="shared" si="119"/>
        <v/>
      </c>
      <c r="M944">
        <f>1</f>
        <v>1</v>
      </c>
      <c r="N944" t="e">
        <f>IF(C944="Male",IF($K944&lt;1857,VLOOKUP($K944,'WHO Ht Boys 0-5'!$A$2:$E$1858,4,FALSE), VLOOKUP($L944,'WHO2007HtAgeBoys5-19'!$A$2:$E$169,4,FALSE)),IF($K944&lt;1857,VLOOKUP($K944,'Girls WHO 0-5'!$A$2:$E$1858,4,FALSE), VLOOKUP($L944,'Girls WHO 5-19'!$A$2:$E$169,4,FALSE)))</f>
        <v>#N/A</v>
      </c>
      <c r="O944" t="e">
        <f>IF(C944="Male",IF($K944&lt;1857,VLOOKUP($K944,'WHO Ht Boys 0-5'!$A$2:$E$1858,5,FALSE), VLOOKUP($L944,'WHO2007HtAgeBoys5-19'!$A$2:$E$169,5,FALSE)),IF($K944&lt;1857,VLOOKUP($K944,'Girls WHO 0-5'!$A$2:$E$1858,5,FALSE), VLOOKUP($L944,'Girls WHO 5-19'!$A$2:$E$169,5,FALSE)))</f>
        <v>#N/A</v>
      </c>
      <c r="P944" s="9" t="str">
        <f t="shared" si="114"/>
        <v/>
      </c>
    </row>
    <row r="945" spans="2:16" x14ac:dyDescent="0.3">
      <c r="B945" s="5"/>
      <c r="C945" s="5"/>
      <c r="D945" s="5"/>
      <c r="E945" t="str">
        <f t="shared" si="116"/>
        <v/>
      </c>
      <c r="F945" t="str">
        <f t="shared" si="117"/>
        <v/>
      </c>
      <c r="G945" t="e">
        <f>IF($C945="Male",VLOOKUP($F945,'Boys CDC 0-20'!$B$2:$F$243,3,FALSE), VLOOKUP($F945,'Girls CDC 0-20'!$B$2:$F$243,3,FALSE))</f>
        <v>#N/A</v>
      </c>
      <c r="H945" t="e">
        <f>IF($C945="Male",VLOOKUP($F945,'Boys CDC 0-20'!$B$2:$F$243,4,FALSE), VLOOKUP($F945,'Girls CDC 0-20'!$B$2:$F$243,4,FALSE))</f>
        <v>#N/A</v>
      </c>
      <c r="I945" t="e">
        <f>IF($C945="Male",VLOOKUP($F945,'Boys CDC 0-20'!$B$2:$F$243,5,FALSE), VLOOKUP($F945,'Girls CDC 0-20'!$B$2:$F$243,5,FALSE))</f>
        <v>#N/A</v>
      </c>
      <c r="J945" s="9" t="str">
        <f t="shared" si="115"/>
        <v/>
      </c>
      <c r="K945" t="str">
        <f t="shared" si="118"/>
        <v/>
      </c>
      <c r="L945" t="str">
        <f t="shared" si="119"/>
        <v/>
      </c>
      <c r="M945">
        <f>1</f>
        <v>1</v>
      </c>
      <c r="N945" t="e">
        <f>IF(C945="Male",IF($K945&lt;1857,VLOOKUP($K945,'WHO Ht Boys 0-5'!$A$2:$E$1858,4,FALSE), VLOOKUP($L945,'WHO2007HtAgeBoys5-19'!$A$2:$E$169,4,FALSE)),IF($K945&lt;1857,VLOOKUP($K945,'Girls WHO 0-5'!$A$2:$E$1858,4,FALSE), VLOOKUP($L945,'Girls WHO 5-19'!$A$2:$E$169,4,FALSE)))</f>
        <v>#N/A</v>
      </c>
      <c r="O945" t="e">
        <f>IF(C945="Male",IF($K945&lt;1857,VLOOKUP($K945,'WHO Ht Boys 0-5'!$A$2:$E$1858,5,FALSE), VLOOKUP($L945,'WHO2007HtAgeBoys5-19'!$A$2:$E$169,5,FALSE)),IF($K945&lt;1857,VLOOKUP($K945,'Girls WHO 0-5'!$A$2:$E$1858,5,FALSE), VLOOKUP($L945,'Girls WHO 5-19'!$A$2:$E$169,5,FALSE)))</f>
        <v>#N/A</v>
      </c>
      <c r="P945" s="9" t="str">
        <f t="shared" si="114"/>
        <v/>
      </c>
    </row>
    <row r="946" spans="2:16" x14ac:dyDescent="0.3">
      <c r="B946" s="5"/>
      <c r="C946" s="5"/>
      <c r="D946" s="5"/>
      <c r="E946" t="str">
        <f t="shared" si="116"/>
        <v/>
      </c>
      <c r="F946" t="str">
        <f t="shared" si="117"/>
        <v/>
      </c>
      <c r="G946" t="e">
        <f>IF($C946="Male",VLOOKUP($F946,'Boys CDC 0-20'!$B$2:$F$243,3,FALSE), VLOOKUP($F946,'Girls CDC 0-20'!$B$2:$F$243,3,FALSE))</f>
        <v>#N/A</v>
      </c>
      <c r="H946" t="e">
        <f>IF($C946="Male",VLOOKUP($F946,'Boys CDC 0-20'!$B$2:$F$243,4,FALSE), VLOOKUP($F946,'Girls CDC 0-20'!$B$2:$F$243,4,FALSE))</f>
        <v>#N/A</v>
      </c>
      <c r="I946" t="e">
        <f>IF($C946="Male",VLOOKUP($F946,'Boys CDC 0-20'!$B$2:$F$243,5,FALSE), VLOOKUP($F946,'Girls CDC 0-20'!$B$2:$F$243,5,FALSE))</f>
        <v>#N/A</v>
      </c>
      <c r="J946" s="9" t="str">
        <f t="shared" si="115"/>
        <v/>
      </c>
      <c r="K946" t="str">
        <f t="shared" si="118"/>
        <v/>
      </c>
      <c r="L946" t="str">
        <f t="shared" si="119"/>
        <v/>
      </c>
      <c r="M946">
        <f>1</f>
        <v>1</v>
      </c>
      <c r="N946" t="e">
        <f>IF(C946="Male",IF($K946&lt;1857,VLOOKUP($K946,'WHO Ht Boys 0-5'!$A$2:$E$1858,4,FALSE), VLOOKUP($L946,'WHO2007HtAgeBoys5-19'!$A$2:$E$169,4,FALSE)),IF($K946&lt;1857,VLOOKUP($K946,'Girls WHO 0-5'!$A$2:$E$1858,4,FALSE), VLOOKUP($L946,'Girls WHO 5-19'!$A$2:$E$169,4,FALSE)))</f>
        <v>#N/A</v>
      </c>
      <c r="O946" t="e">
        <f>IF(C946="Male",IF($K946&lt;1857,VLOOKUP($K946,'WHO Ht Boys 0-5'!$A$2:$E$1858,5,FALSE), VLOOKUP($L946,'WHO2007HtAgeBoys5-19'!$A$2:$E$169,5,FALSE)),IF($K946&lt;1857,VLOOKUP($K946,'Girls WHO 0-5'!$A$2:$E$1858,5,FALSE), VLOOKUP($L946,'Girls WHO 5-19'!$A$2:$E$169,5,FALSE)))</f>
        <v>#N/A</v>
      </c>
      <c r="P946" s="9" t="str">
        <f t="shared" si="114"/>
        <v/>
      </c>
    </row>
    <row r="947" spans="2:16" x14ac:dyDescent="0.3">
      <c r="B947" s="5"/>
      <c r="C947" s="5"/>
      <c r="D947" s="5"/>
      <c r="E947" t="str">
        <f t="shared" si="116"/>
        <v/>
      </c>
      <c r="F947" t="str">
        <f t="shared" si="117"/>
        <v/>
      </c>
      <c r="G947" t="e">
        <f>IF($C947="Male",VLOOKUP($F947,'Boys CDC 0-20'!$B$2:$F$243,3,FALSE), VLOOKUP($F947,'Girls CDC 0-20'!$B$2:$F$243,3,FALSE))</f>
        <v>#N/A</v>
      </c>
      <c r="H947" t="e">
        <f>IF($C947="Male",VLOOKUP($F947,'Boys CDC 0-20'!$B$2:$F$243,4,FALSE), VLOOKUP($F947,'Girls CDC 0-20'!$B$2:$F$243,4,FALSE))</f>
        <v>#N/A</v>
      </c>
      <c r="I947" t="e">
        <f>IF($C947="Male",VLOOKUP($F947,'Boys CDC 0-20'!$B$2:$F$243,5,FALSE), VLOOKUP($F947,'Girls CDC 0-20'!$B$2:$F$243,5,FALSE))</f>
        <v>#N/A</v>
      </c>
      <c r="J947" s="9" t="str">
        <f t="shared" si="115"/>
        <v/>
      </c>
      <c r="K947" t="str">
        <f t="shared" si="118"/>
        <v/>
      </c>
      <c r="L947" t="str">
        <f t="shared" si="119"/>
        <v/>
      </c>
      <c r="M947">
        <f>1</f>
        <v>1</v>
      </c>
      <c r="N947" t="e">
        <f>IF(C947="Male",IF($K947&lt;1857,VLOOKUP($K947,'WHO Ht Boys 0-5'!$A$2:$E$1858,4,FALSE), VLOOKUP($L947,'WHO2007HtAgeBoys5-19'!$A$2:$E$169,4,FALSE)),IF($K947&lt;1857,VLOOKUP($K947,'Girls WHO 0-5'!$A$2:$E$1858,4,FALSE), VLOOKUP($L947,'Girls WHO 5-19'!$A$2:$E$169,4,FALSE)))</f>
        <v>#N/A</v>
      </c>
      <c r="O947" t="e">
        <f>IF(C947="Male",IF($K947&lt;1857,VLOOKUP($K947,'WHO Ht Boys 0-5'!$A$2:$E$1858,5,FALSE), VLOOKUP($L947,'WHO2007HtAgeBoys5-19'!$A$2:$E$169,5,FALSE)),IF($K947&lt;1857,VLOOKUP($K947,'Girls WHO 0-5'!$A$2:$E$1858,5,FALSE), VLOOKUP($L947,'Girls WHO 5-19'!$A$2:$E$169,5,FALSE)))</f>
        <v>#N/A</v>
      </c>
      <c r="P947" s="9" t="str">
        <f t="shared" si="114"/>
        <v/>
      </c>
    </row>
    <row r="948" spans="2:16" x14ac:dyDescent="0.3">
      <c r="B948" s="5"/>
      <c r="C948" s="5"/>
      <c r="D948" s="5"/>
      <c r="E948" t="str">
        <f t="shared" si="116"/>
        <v/>
      </c>
      <c r="F948" t="str">
        <f t="shared" si="117"/>
        <v/>
      </c>
      <c r="G948" t="e">
        <f>IF($C948="Male",VLOOKUP($F948,'Boys CDC 0-20'!$B$2:$F$243,3,FALSE), VLOOKUP($F948,'Girls CDC 0-20'!$B$2:$F$243,3,FALSE))</f>
        <v>#N/A</v>
      </c>
      <c r="H948" t="e">
        <f>IF($C948="Male",VLOOKUP($F948,'Boys CDC 0-20'!$B$2:$F$243,4,FALSE), VLOOKUP($F948,'Girls CDC 0-20'!$B$2:$F$243,4,FALSE))</f>
        <v>#N/A</v>
      </c>
      <c r="I948" t="e">
        <f>IF($C948="Male",VLOOKUP($F948,'Boys CDC 0-20'!$B$2:$F$243,5,FALSE), VLOOKUP($F948,'Girls CDC 0-20'!$B$2:$F$243,5,FALSE))</f>
        <v>#N/A</v>
      </c>
      <c r="J948" s="9" t="str">
        <f t="shared" si="115"/>
        <v/>
      </c>
      <c r="K948" t="str">
        <f t="shared" si="118"/>
        <v/>
      </c>
      <c r="L948" t="str">
        <f t="shared" si="119"/>
        <v/>
      </c>
      <c r="M948">
        <f>1</f>
        <v>1</v>
      </c>
      <c r="N948" t="e">
        <f>IF(C948="Male",IF($K948&lt;1857,VLOOKUP($K948,'WHO Ht Boys 0-5'!$A$2:$E$1858,4,FALSE), VLOOKUP($L948,'WHO2007HtAgeBoys5-19'!$A$2:$E$169,4,FALSE)),IF($K948&lt;1857,VLOOKUP($K948,'Girls WHO 0-5'!$A$2:$E$1858,4,FALSE), VLOOKUP($L948,'Girls WHO 5-19'!$A$2:$E$169,4,FALSE)))</f>
        <v>#N/A</v>
      </c>
      <c r="O948" t="e">
        <f>IF(C948="Male",IF($K948&lt;1857,VLOOKUP($K948,'WHO Ht Boys 0-5'!$A$2:$E$1858,5,FALSE), VLOOKUP($L948,'WHO2007HtAgeBoys5-19'!$A$2:$E$169,5,FALSE)),IF($K948&lt;1857,VLOOKUP($K948,'Girls WHO 0-5'!$A$2:$E$1858,5,FALSE), VLOOKUP($L948,'Girls WHO 5-19'!$A$2:$E$169,5,FALSE)))</f>
        <v>#N/A</v>
      </c>
      <c r="P948" s="9" t="str">
        <f t="shared" si="114"/>
        <v/>
      </c>
    </row>
    <row r="949" spans="2:16" x14ac:dyDescent="0.3">
      <c r="B949" s="5"/>
      <c r="C949" s="5"/>
      <c r="D949" s="5"/>
      <c r="E949" t="str">
        <f t="shared" si="116"/>
        <v/>
      </c>
      <c r="F949" t="str">
        <f t="shared" si="117"/>
        <v/>
      </c>
      <c r="G949" t="e">
        <f>IF($C949="Male",VLOOKUP($F949,'Boys CDC 0-20'!$B$2:$F$243,3,FALSE), VLOOKUP($F949,'Girls CDC 0-20'!$B$2:$F$243,3,FALSE))</f>
        <v>#N/A</v>
      </c>
      <c r="H949" t="e">
        <f>IF($C949="Male",VLOOKUP($F949,'Boys CDC 0-20'!$B$2:$F$243,4,FALSE), VLOOKUP($F949,'Girls CDC 0-20'!$B$2:$F$243,4,FALSE))</f>
        <v>#N/A</v>
      </c>
      <c r="I949" t="e">
        <f>IF($C949="Male",VLOOKUP($F949,'Boys CDC 0-20'!$B$2:$F$243,5,FALSE), VLOOKUP($F949,'Girls CDC 0-20'!$B$2:$F$243,5,FALSE))</f>
        <v>#N/A</v>
      </c>
      <c r="J949" s="9" t="str">
        <f t="shared" si="115"/>
        <v/>
      </c>
      <c r="K949" t="str">
        <f t="shared" si="118"/>
        <v/>
      </c>
      <c r="L949" t="str">
        <f t="shared" si="119"/>
        <v/>
      </c>
      <c r="M949">
        <f>1</f>
        <v>1</v>
      </c>
      <c r="N949" t="e">
        <f>IF(C949="Male",IF($K949&lt;1857,VLOOKUP($K949,'WHO Ht Boys 0-5'!$A$2:$E$1858,4,FALSE), VLOOKUP($L949,'WHO2007HtAgeBoys5-19'!$A$2:$E$169,4,FALSE)),IF($K949&lt;1857,VLOOKUP($K949,'Girls WHO 0-5'!$A$2:$E$1858,4,FALSE), VLOOKUP($L949,'Girls WHO 5-19'!$A$2:$E$169,4,FALSE)))</f>
        <v>#N/A</v>
      </c>
      <c r="O949" t="e">
        <f>IF(C949="Male",IF($K949&lt;1857,VLOOKUP($K949,'WHO Ht Boys 0-5'!$A$2:$E$1858,5,FALSE), VLOOKUP($L949,'WHO2007HtAgeBoys5-19'!$A$2:$E$169,5,FALSE)),IF($K949&lt;1857,VLOOKUP($K949,'Girls WHO 0-5'!$A$2:$E$1858,5,FALSE), VLOOKUP($L949,'Girls WHO 5-19'!$A$2:$E$169,5,FALSE)))</f>
        <v>#N/A</v>
      </c>
      <c r="P949" s="9" t="str">
        <f t="shared" si="114"/>
        <v/>
      </c>
    </row>
    <row r="950" spans="2:16" x14ac:dyDescent="0.3">
      <c r="B950" s="5"/>
      <c r="C950" s="5"/>
      <c r="D950" s="5"/>
      <c r="E950" t="str">
        <f t="shared" si="116"/>
        <v/>
      </c>
      <c r="F950" t="str">
        <f t="shared" si="117"/>
        <v/>
      </c>
      <c r="G950" t="e">
        <f>IF($C950="Male",VLOOKUP($F950,'Boys CDC 0-20'!$B$2:$F$243,3,FALSE), VLOOKUP($F950,'Girls CDC 0-20'!$B$2:$F$243,3,FALSE))</f>
        <v>#N/A</v>
      </c>
      <c r="H950" t="e">
        <f>IF($C950="Male",VLOOKUP($F950,'Boys CDC 0-20'!$B$2:$F$243,4,FALSE), VLOOKUP($F950,'Girls CDC 0-20'!$B$2:$F$243,4,FALSE))</f>
        <v>#N/A</v>
      </c>
      <c r="I950" t="e">
        <f>IF($C950="Male",VLOOKUP($F950,'Boys CDC 0-20'!$B$2:$F$243,5,FALSE), VLOOKUP($F950,'Girls CDC 0-20'!$B$2:$F$243,5,FALSE))</f>
        <v>#N/A</v>
      </c>
      <c r="J950" s="9" t="str">
        <f t="shared" si="115"/>
        <v/>
      </c>
      <c r="K950" t="str">
        <f t="shared" si="118"/>
        <v/>
      </c>
      <c r="L950" t="str">
        <f t="shared" si="119"/>
        <v/>
      </c>
      <c r="M950">
        <f>1</f>
        <v>1</v>
      </c>
      <c r="N950" t="e">
        <f>IF(C950="Male",IF($K950&lt;1857,VLOOKUP($K950,'WHO Ht Boys 0-5'!$A$2:$E$1858,4,FALSE), VLOOKUP($L950,'WHO2007HtAgeBoys5-19'!$A$2:$E$169,4,FALSE)),IF($K950&lt;1857,VLOOKUP($K950,'Girls WHO 0-5'!$A$2:$E$1858,4,FALSE), VLOOKUP($L950,'Girls WHO 5-19'!$A$2:$E$169,4,FALSE)))</f>
        <v>#N/A</v>
      </c>
      <c r="O950" t="e">
        <f>IF(C950="Male",IF($K950&lt;1857,VLOOKUP($K950,'WHO Ht Boys 0-5'!$A$2:$E$1858,5,FALSE), VLOOKUP($L950,'WHO2007HtAgeBoys5-19'!$A$2:$E$169,5,FALSE)),IF($K950&lt;1857,VLOOKUP($K950,'Girls WHO 0-5'!$A$2:$E$1858,5,FALSE), VLOOKUP($L950,'Girls WHO 5-19'!$A$2:$E$169,5,FALSE)))</f>
        <v>#N/A</v>
      </c>
      <c r="P950" s="9" t="str">
        <f t="shared" si="114"/>
        <v/>
      </c>
    </row>
    <row r="951" spans="2:16" x14ac:dyDescent="0.3">
      <c r="B951" s="5"/>
      <c r="C951" s="5"/>
      <c r="D951" s="5"/>
      <c r="E951" t="str">
        <f t="shared" si="116"/>
        <v/>
      </c>
      <c r="F951" t="str">
        <f t="shared" si="117"/>
        <v/>
      </c>
      <c r="G951" t="e">
        <f>IF($C951="Male",VLOOKUP($F951,'Boys CDC 0-20'!$B$2:$F$243,3,FALSE), VLOOKUP($F951,'Girls CDC 0-20'!$B$2:$F$243,3,FALSE))</f>
        <v>#N/A</v>
      </c>
      <c r="H951" t="e">
        <f>IF($C951="Male",VLOOKUP($F951,'Boys CDC 0-20'!$B$2:$F$243,4,FALSE), VLOOKUP($F951,'Girls CDC 0-20'!$B$2:$F$243,4,FALSE))</f>
        <v>#N/A</v>
      </c>
      <c r="I951" t="e">
        <f>IF($C951="Male",VLOOKUP($F951,'Boys CDC 0-20'!$B$2:$F$243,5,FALSE), VLOOKUP($F951,'Girls CDC 0-20'!$B$2:$F$243,5,FALSE))</f>
        <v>#N/A</v>
      </c>
      <c r="J951" s="9" t="str">
        <f t="shared" si="115"/>
        <v/>
      </c>
      <c r="K951" t="str">
        <f t="shared" si="118"/>
        <v/>
      </c>
      <c r="L951" t="str">
        <f t="shared" si="119"/>
        <v/>
      </c>
      <c r="M951">
        <f>1</f>
        <v>1</v>
      </c>
      <c r="N951" t="e">
        <f>IF(C951="Male",IF($K951&lt;1857,VLOOKUP($K951,'WHO Ht Boys 0-5'!$A$2:$E$1858,4,FALSE), VLOOKUP($L951,'WHO2007HtAgeBoys5-19'!$A$2:$E$169,4,FALSE)),IF($K951&lt;1857,VLOOKUP($K951,'Girls WHO 0-5'!$A$2:$E$1858,4,FALSE), VLOOKUP($L951,'Girls WHO 5-19'!$A$2:$E$169,4,FALSE)))</f>
        <v>#N/A</v>
      </c>
      <c r="O951" t="e">
        <f>IF(C951="Male",IF($K951&lt;1857,VLOOKUP($K951,'WHO Ht Boys 0-5'!$A$2:$E$1858,5,FALSE), VLOOKUP($L951,'WHO2007HtAgeBoys5-19'!$A$2:$E$169,5,FALSE)),IF($K951&lt;1857,VLOOKUP($K951,'Girls WHO 0-5'!$A$2:$E$1858,5,FALSE), VLOOKUP($L951,'Girls WHO 5-19'!$A$2:$E$169,5,FALSE)))</f>
        <v>#N/A</v>
      </c>
      <c r="P951" s="9" t="str">
        <f t="shared" si="114"/>
        <v/>
      </c>
    </row>
    <row r="952" spans="2:16" x14ac:dyDescent="0.3">
      <c r="B952" s="5"/>
      <c r="C952" s="5"/>
      <c r="D952" s="5"/>
      <c r="E952" t="str">
        <f t="shared" si="116"/>
        <v/>
      </c>
      <c r="F952" t="str">
        <f t="shared" si="117"/>
        <v/>
      </c>
      <c r="G952" t="e">
        <f>IF($C952="Male",VLOOKUP($F952,'Boys CDC 0-20'!$B$2:$F$243,3,FALSE), VLOOKUP($F952,'Girls CDC 0-20'!$B$2:$F$243,3,FALSE))</f>
        <v>#N/A</v>
      </c>
      <c r="H952" t="e">
        <f>IF($C952="Male",VLOOKUP($F952,'Boys CDC 0-20'!$B$2:$F$243,4,FALSE), VLOOKUP($F952,'Girls CDC 0-20'!$B$2:$F$243,4,FALSE))</f>
        <v>#N/A</v>
      </c>
      <c r="I952" t="e">
        <f>IF($C952="Male",VLOOKUP($F952,'Boys CDC 0-20'!$B$2:$F$243,5,FALSE), VLOOKUP($F952,'Girls CDC 0-20'!$B$2:$F$243,5,FALSE))</f>
        <v>#N/A</v>
      </c>
      <c r="J952" s="9" t="str">
        <f t="shared" si="115"/>
        <v/>
      </c>
      <c r="K952" t="str">
        <f t="shared" si="118"/>
        <v/>
      </c>
      <c r="L952" t="str">
        <f t="shared" si="119"/>
        <v/>
      </c>
      <c r="M952">
        <f>1</f>
        <v>1</v>
      </c>
      <c r="N952" t="e">
        <f>IF(C952="Male",IF($K952&lt;1857,VLOOKUP($K952,'WHO Ht Boys 0-5'!$A$2:$E$1858,4,FALSE), VLOOKUP($L952,'WHO2007HtAgeBoys5-19'!$A$2:$E$169,4,FALSE)),IF($K952&lt;1857,VLOOKUP($K952,'Girls WHO 0-5'!$A$2:$E$1858,4,FALSE), VLOOKUP($L952,'Girls WHO 5-19'!$A$2:$E$169,4,FALSE)))</f>
        <v>#N/A</v>
      </c>
      <c r="O952" t="e">
        <f>IF(C952="Male",IF($K952&lt;1857,VLOOKUP($K952,'WHO Ht Boys 0-5'!$A$2:$E$1858,5,FALSE), VLOOKUP($L952,'WHO2007HtAgeBoys5-19'!$A$2:$E$169,5,FALSE)),IF($K952&lt;1857,VLOOKUP($K952,'Girls WHO 0-5'!$A$2:$E$1858,5,FALSE), VLOOKUP($L952,'Girls WHO 5-19'!$A$2:$E$169,5,FALSE)))</f>
        <v>#N/A</v>
      </c>
      <c r="P952" s="9" t="str">
        <f t="shared" si="114"/>
        <v/>
      </c>
    </row>
    <row r="953" spans="2:16" x14ac:dyDescent="0.3">
      <c r="B953" s="5"/>
      <c r="C953" s="5"/>
      <c r="D953" s="5"/>
      <c r="E953" t="str">
        <f t="shared" si="116"/>
        <v/>
      </c>
      <c r="F953" t="str">
        <f t="shared" si="117"/>
        <v/>
      </c>
      <c r="G953" t="e">
        <f>IF($C953="Male",VLOOKUP($F953,'Boys CDC 0-20'!$B$2:$F$243,3,FALSE), VLOOKUP($F953,'Girls CDC 0-20'!$B$2:$F$243,3,FALSE))</f>
        <v>#N/A</v>
      </c>
      <c r="H953" t="e">
        <f>IF($C953="Male",VLOOKUP($F953,'Boys CDC 0-20'!$B$2:$F$243,4,FALSE), VLOOKUP($F953,'Girls CDC 0-20'!$B$2:$F$243,4,FALSE))</f>
        <v>#N/A</v>
      </c>
      <c r="I953" t="e">
        <f>IF($C953="Male",VLOOKUP($F953,'Boys CDC 0-20'!$B$2:$F$243,5,FALSE), VLOOKUP($F953,'Girls CDC 0-20'!$B$2:$F$243,5,FALSE))</f>
        <v>#N/A</v>
      </c>
      <c r="J953" s="9" t="str">
        <f t="shared" si="115"/>
        <v/>
      </c>
      <c r="K953" t="str">
        <f t="shared" si="118"/>
        <v/>
      </c>
      <c r="L953" t="str">
        <f t="shared" si="119"/>
        <v/>
      </c>
      <c r="M953">
        <f>1</f>
        <v>1</v>
      </c>
      <c r="N953" t="e">
        <f>IF(C953="Male",IF($K953&lt;1857,VLOOKUP($K953,'WHO Ht Boys 0-5'!$A$2:$E$1858,4,FALSE), VLOOKUP($L953,'WHO2007HtAgeBoys5-19'!$A$2:$E$169,4,FALSE)),IF($K953&lt;1857,VLOOKUP($K953,'Girls WHO 0-5'!$A$2:$E$1858,4,FALSE), VLOOKUP($L953,'Girls WHO 5-19'!$A$2:$E$169,4,FALSE)))</f>
        <v>#N/A</v>
      </c>
      <c r="O953" t="e">
        <f>IF(C953="Male",IF($K953&lt;1857,VLOOKUP($K953,'WHO Ht Boys 0-5'!$A$2:$E$1858,5,FALSE), VLOOKUP($L953,'WHO2007HtAgeBoys5-19'!$A$2:$E$169,5,FALSE)),IF($K953&lt;1857,VLOOKUP($K953,'Girls WHO 0-5'!$A$2:$E$1858,5,FALSE), VLOOKUP($L953,'Girls WHO 5-19'!$A$2:$E$169,5,FALSE)))</f>
        <v>#N/A</v>
      </c>
      <c r="P953" s="9" t="str">
        <f t="shared" si="114"/>
        <v/>
      </c>
    </row>
    <row r="954" spans="2:16" x14ac:dyDescent="0.3">
      <c r="B954" s="5"/>
      <c r="C954" s="5"/>
      <c r="D954" s="5"/>
      <c r="E954" t="str">
        <f t="shared" si="116"/>
        <v/>
      </c>
      <c r="F954" t="str">
        <f t="shared" si="117"/>
        <v/>
      </c>
      <c r="G954" t="e">
        <f>IF($C954="Male",VLOOKUP($F954,'Boys CDC 0-20'!$B$2:$F$243,3,FALSE), VLOOKUP($F954,'Girls CDC 0-20'!$B$2:$F$243,3,FALSE))</f>
        <v>#N/A</v>
      </c>
      <c r="H954" t="e">
        <f>IF($C954="Male",VLOOKUP($F954,'Boys CDC 0-20'!$B$2:$F$243,4,FALSE), VLOOKUP($F954,'Girls CDC 0-20'!$B$2:$F$243,4,FALSE))</f>
        <v>#N/A</v>
      </c>
      <c r="I954" t="e">
        <f>IF($C954="Male",VLOOKUP($F954,'Boys CDC 0-20'!$B$2:$F$243,5,FALSE), VLOOKUP($F954,'Girls CDC 0-20'!$B$2:$F$243,5,FALSE))</f>
        <v>#N/A</v>
      </c>
      <c r="J954" s="9" t="str">
        <f t="shared" si="115"/>
        <v/>
      </c>
      <c r="K954" t="str">
        <f t="shared" si="118"/>
        <v/>
      </c>
      <c r="L954" t="str">
        <f t="shared" si="119"/>
        <v/>
      </c>
      <c r="M954">
        <f>1</f>
        <v>1</v>
      </c>
      <c r="N954" t="e">
        <f>IF(C954="Male",IF($K954&lt;1857,VLOOKUP($K954,'WHO Ht Boys 0-5'!$A$2:$E$1858,4,FALSE), VLOOKUP($L954,'WHO2007HtAgeBoys5-19'!$A$2:$E$169,4,FALSE)),IF($K954&lt;1857,VLOOKUP($K954,'Girls WHO 0-5'!$A$2:$E$1858,4,FALSE), VLOOKUP($L954,'Girls WHO 5-19'!$A$2:$E$169,4,FALSE)))</f>
        <v>#N/A</v>
      </c>
      <c r="O954" t="e">
        <f>IF(C954="Male",IF($K954&lt;1857,VLOOKUP($K954,'WHO Ht Boys 0-5'!$A$2:$E$1858,5,FALSE), VLOOKUP($L954,'WHO2007HtAgeBoys5-19'!$A$2:$E$169,5,FALSE)),IF($K954&lt;1857,VLOOKUP($K954,'Girls WHO 0-5'!$A$2:$E$1858,5,FALSE), VLOOKUP($L954,'Girls WHO 5-19'!$A$2:$E$169,5,FALSE)))</f>
        <v>#N/A</v>
      </c>
      <c r="P954" s="9" t="str">
        <f t="shared" si="114"/>
        <v/>
      </c>
    </row>
    <row r="955" spans="2:16" x14ac:dyDescent="0.3">
      <c r="B955" s="5"/>
      <c r="C955" s="5"/>
      <c r="D955" s="5"/>
      <c r="E955" t="str">
        <f t="shared" si="116"/>
        <v/>
      </c>
      <c r="F955" t="str">
        <f t="shared" si="117"/>
        <v/>
      </c>
      <c r="G955" t="e">
        <f>IF($C955="Male",VLOOKUP($F955,'Boys CDC 0-20'!$B$2:$F$243,3,FALSE), VLOOKUP($F955,'Girls CDC 0-20'!$B$2:$F$243,3,FALSE))</f>
        <v>#N/A</v>
      </c>
      <c r="H955" t="e">
        <f>IF($C955="Male",VLOOKUP($F955,'Boys CDC 0-20'!$B$2:$F$243,4,FALSE), VLOOKUP($F955,'Girls CDC 0-20'!$B$2:$F$243,4,FALSE))</f>
        <v>#N/A</v>
      </c>
      <c r="I955" t="e">
        <f>IF($C955="Male",VLOOKUP($F955,'Boys CDC 0-20'!$B$2:$F$243,5,FALSE), VLOOKUP($F955,'Girls CDC 0-20'!$B$2:$F$243,5,FALSE))</f>
        <v>#N/A</v>
      </c>
      <c r="J955" s="9" t="str">
        <f t="shared" si="115"/>
        <v/>
      </c>
      <c r="K955" t="str">
        <f t="shared" si="118"/>
        <v/>
      </c>
      <c r="L955" t="str">
        <f t="shared" si="119"/>
        <v/>
      </c>
      <c r="M955">
        <f>1</f>
        <v>1</v>
      </c>
      <c r="N955" t="e">
        <f>IF(C955="Male",IF($K955&lt;1857,VLOOKUP($K955,'WHO Ht Boys 0-5'!$A$2:$E$1858,4,FALSE), VLOOKUP($L955,'WHO2007HtAgeBoys5-19'!$A$2:$E$169,4,FALSE)),IF($K955&lt;1857,VLOOKUP($K955,'Girls WHO 0-5'!$A$2:$E$1858,4,FALSE), VLOOKUP($L955,'Girls WHO 5-19'!$A$2:$E$169,4,FALSE)))</f>
        <v>#N/A</v>
      </c>
      <c r="O955" t="e">
        <f>IF(C955="Male",IF($K955&lt;1857,VLOOKUP($K955,'WHO Ht Boys 0-5'!$A$2:$E$1858,5,FALSE), VLOOKUP($L955,'WHO2007HtAgeBoys5-19'!$A$2:$E$169,5,FALSE)),IF($K955&lt;1857,VLOOKUP($K955,'Girls WHO 0-5'!$A$2:$E$1858,5,FALSE), VLOOKUP($L955,'Girls WHO 5-19'!$A$2:$E$169,5,FALSE)))</f>
        <v>#N/A</v>
      </c>
      <c r="P955" s="9" t="str">
        <f t="shared" si="114"/>
        <v/>
      </c>
    </row>
    <row r="956" spans="2:16" x14ac:dyDescent="0.3">
      <c r="B956" s="5"/>
      <c r="C956" s="5"/>
      <c r="D956" s="5"/>
      <c r="E956" t="str">
        <f t="shared" si="116"/>
        <v/>
      </c>
      <c r="F956" t="str">
        <f t="shared" si="117"/>
        <v/>
      </c>
      <c r="G956" t="e">
        <f>IF($C956="Male",VLOOKUP($F956,'Boys CDC 0-20'!$B$2:$F$243,3,FALSE), VLOOKUP($F956,'Girls CDC 0-20'!$B$2:$F$243,3,FALSE))</f>
        <v>#N/A</v>
      </c>
      <c r="H956" t="e">
        <f>IF($C956="Male",VLOOKUP($F956,'Boys CDC 0-20'!$B$2:$F$243,4,FALSE), VLOOKUP($F956,'Girls CDC 0-20'!$B$2:$F$243,4,FALSE))</f>
        <v>#N/A</v>
      </c>
      <c r="I956" t="e">
        <f>IF($C956="Male",VLOOKUP($F956,'Boys CDC 0-20'!$B$2:$F$243,5,FALSE), VLOOKUP($F956,'Girls CDC 0-20'!$B$2:$F$243,5,FALSE))</f>
        <v>#N/A</v>
      </c>
      <c r="J956" s="9" t="str">
        <f t="shared" si="115"/>
        <v/>
      </c>
      <c r="K956" t="str">
        <f t="shared" si="118"/>
        <v/>
      </c>
      <c r="L956" t="str">
        <f t="shared" si="119"/>
        <v/>
      </c>
      <c r="M956">
        <f>1</f>
        <v>1</v>
      </c>
      <c r="N956" t="e">
        <f>IF(C956="Male",IF($K956&lt;1857,VLOOKUP($K956,'WHO Ht Boys 0-5'!$A$2:$E$1858,4,FALSE), VLOOKUP($L956,'WHO2007HtAgeBoys5-19'!$A$2:$E$169,4,FALSE)),IF($K956&lt;1857,VLOOKUP($K956,'Girls WHO 0-5'!$A$2:$E$1858,4,FALSE), VLOOKUP($L956,'Girls WHO 5-19'!$A$2:$E$169,4,FALSE)))</f>
        <v>#N/A</v>
      </c>
      <c r="O956" t="e">
        <f>IF(C956="Male",IF($K956&lt;1857,VLOOKUP($K956,'WHO Ht Boys 0-5'!$A$2:$E$1858,5,FALSE), VLOOKUP($L956,'WHO2007HtAgeBoys5-19'!$A$2:$E$169,5,FALSE)),IF($K956&lt;1857,VLOOKUP($K956,'Girls WHO 0-5'!$A$2:$E$1858,5,FALSE), VLOOKUP($L956,'Girls WHO 5-19'!$A$2:$E$169,5,FALSE)))</f>
        <v>#N/A</v>
      </c>
      <c r="P956" s="9" t="str">
        <f t="shared" si="114"/>
        <v/>
      </c>
    </row>
    <row r="957" spans="2:16" x14ac:dyDescent="0.3">
      <c r="B957" s="5"/>
      <c r="C957" s="5"/>
      <c r="D957" s="5"/>
      <c r="E957" t="str">
        <f t="shared" si="116"/>
        <v/>
      </c>
      <c r="F957" t="str">
        <f t="shared" si="117"/>
        <v/>
      </c>
      <c r="G957" t="e">
        <f>IF($C957="Male",VLOOKUP($F957,'Boys CDC 0-20'!$B$2:$F$243,3,FALSE), VLOOKUP($F957,'Girls CDC 0-20'!$B$2:$F$243,3,FALSE))</f>
        <v>#N/A</v>
      </c>
      <c r="H957" t="e">
        <f>IF($C957="Male",VLOOKUP($F957,'Boys CDC 0-20'!$B$2:$F$243,4,FALSE), VLOOKUP($F957,'Girls CDC 0-20'!$B$2:$F$243,4,FALSE))</f>
        <v>#N/A</v>
      </c>
      <c r="I957" t="e">
        <f>IF($C957="Male",VLOOKUP($F957,'Boys CDC 0-20'!$B$2:$F$243,5,FALSE), VLOOKUP($F957,'Girls CDC 0-20'!$B$2:$F$243,5,FALSE))</f>
        <v>#N/A</v>
      </c>
      <c r="J957" s="9" t="str">
        <f t="shared" si="115"/>
        <v/>
      </c>
      <c r="K957" t="str">
        <f t="shared" si="118"/>
        <v/>
      </c>
      <c r="L957" t="str">
        <f t="shared" si="119"/>
        <v/>
      </c>
      <c r="M957">
        <f>1</f>
        <v>1</v>
      </c>
      <c r="N957" t="e">
        <f>IF(C957="Male",IF($K957&lt;1857,VLOOKUP($K957,'WHO Ht Boys 0-5'!$A$2:$E$1858,4,FALSE), VLOOKUP($L957,'WHO2007HtAgeBoys5-19'!$A$2:$E$169,4,FALSE)),IF($K957&lt;1857,VLOOKUP($K957,'Girls WHO 0-5'!$A$2:$E$1858,4,FALSE), VLOOKUP($L957,'Girls WHO 5-19'!$A$2:$E$169,4,FALSE)))</f>
        <v>#N/A</v>
      </c>
      <c r="O957" t="e">
        <f>IF(C957="Male",IF($K957&lt;1857,VLOOKUP($K957,'WHO Ht Boys 0-5'!$A$2:$E$1858,5,FALSE), VLOOKUP($L957,'WHO2007HtAgeBoys5-19'!$A$2:$E$169,5,FALSE)),IF($K957&lt;1857,VLOOKUP($K957,'Girls WHO 0-5'!$A$2:$E$1858,5,FALSE), VLOOKUP($L957,'Girls WHO 5-19'!$A$2:$E$169,5,FALSE)))</f>
        <v>#N/A</v>
      </c>
      <c r="P957" s="9" t="str">
        <f t="shared" si="114"/>
        <v/>
      </c>
    </row>
    <row r="958" spans="2:16" x14ac:dyDescent="0.3">
      <c r="B958" s="5"/>
      <c r="C958" s="5"/>
      <c r="D958" s="5"/>
      <c r="E958" t="str">
        <f t="shared" si="116"/>
        <v/>
      </c>
      <c r="F958" t="str">
        <f t="shared" si="117"/>
        <v/>
      </c>
      <c r="G958" t="e">
        <f>IF($C958="Male",VLOOKUP($F958,'Boys CDC 0-20'!$B$2:$F$243,3,FALSE), VLOOKUP($F958,'Girls CDC 0-20'!$B$2:$F$243,3,FALSE))</f>
        <v>#N/A</v>
      </c>
      <c r="H958" t="e">
        <f>IF($C958="Male",VLOOKUP($F958,'Boys CDC 0-20'!$B$2:$F$243,4,FALSE), VLOOKUP($F958,'Girls CDC 0-20'!$B$2:$F$243,4,FALSE))</f>
        <v>#N/A</v>
      </c>
      <c r="I958" t="e">
        <f>IF($C958="Male",VLOOKUP($F958,'Boys CDC 0-20'!$B$2:$F$243,5,FALSE), VLOOKUP($F958,'Girls CDC 0-20'!$B$2:$F$243,5,FALSE))</f>
        <v>#N/A</v>
      </c>
      <c r="J958" s="9" t="str">
        <f t="shared" si="115"/>
        <v/>
      </c>
      <c r="K958" t="str">
        <f t="shared" si="118"/>
        <v/>
      </c>
      <c r="L958" t="str">
        <f t="shared" si="119"/>
        <v/>
      </c>
      <c r="M958">
        <f>1</f>
        <v>1</v>
      </c>
      <c r="N958" t="e">
        <f>IF(C958="Male",IF($K958&lt;1857,VLOOKUP($K958,'WHO Ht Boys 0-5'!$A$2:$E$1858,4,FALSE), VLOOKUP($L958,'WHO2007HtAgeBoys5-19'!$A$2:$E$169,4,FALSE)),IF($K958&lt;1857,VLOOKUP($K958,'Girls WHO 0-5'!$A$2:$E$1858,4,FALSE), VLOOKUP($L958,'Girls WHO 5-19'!$A$2:$E$169,4,FALSE)))</f>
        <v>#N/A</v>
      </c>
      <c r="O958" t="e">
        <f>IF(C958="Male",IF($K958&lt;1857,VLOOKUP($K958,'WHO Ht Boys 0-5'!$A$2:$E$1858,5,FALSE), VLOOKUP($L958,'WHO2007HtAgeBoys5-19'!$A$2:$E$169,5,FALSE)),IF($K958&lt;1857,VLOOKUP($K958,'Girls WHO 0-5'!$A$2:$E$1858,5,FALSE), VLOOKUP($L958,'Girls WHO 5-19'!$A$2:$E$169,5,FALSE)))</f>
        <v>#N/A</v>
      </c>
      <c r="P958" s="9" t="str">
        <f t="shared" si="114"/>
        <v/>
      </c>
    </row>
    <row r="959" spans="2:16" x14ac:dyDescent="0.3">
      <c r="B959" s="5"/>
      <c r="C959" s="5"/>
      <c r="D959" s="5"/>
      <c r="E959" t="str">
        <f t="shared" si="116"/>
        <v/>
      </c>
      <c r="F959" t="str">
        <f t="shared" si="117"/>
        <v/>
      </c>
      <c r="G959" t="e">
        <f>IF($C959="Male",VLOOKUP($F959,'Boys CDC 0-20'!$B$2:$F$243,3,FALSE), VLOOKUP($F959,'Girls CDC 0-20'!$B$2:$F$243,3,FALSE))</f>
        <v>#N/A</v>
      </c>
      <c r="H959" t="e">
        <f>IF($C959="Male",VLOOKUP($F959,'Boys CDC 0-20'!$B$2:$F$243,4,FALSE), VLOOKUP($F959,'Girls CDC 0-20'!$B$2:$F$243,4,FALSE))</f>
        <v>#N/A</v>
      </c>
      <c r="I959" t="e">
        <f>IF($C959="Male",VLOOKUP($F959,'Boys CDC 0-20'!$B$2:$F$243,5,FALSE), VLOOKUP($F959,'Girls CDC 0-20'!$B$2:$F$243,5,FALSE))</f>
        <v>#N/A</v>
      </c>
      <c r="J959" s="9" t="str">
        <f t="shared" si="115"/>
        <v/>
      </c>
      <c r="K959" t="str">
        <f t="shared" si="118"/>
        <v/>
      </c>
      <c r="L959" t="str">
        <f t="shared" si="119"/>
        <v/>
      </c>
      <c r="M959">
        <f>1</f>
        <v>1</v>
      </c>
      <c r="N959" t="e">
        <f>IF(C959="Male",IF($K959&lt;1857,VLOOKUP($K959,'WHO Ht Boys 0-5'!$A$2:$E$1858,4,FALSE), VLOOKUP($L959,'WHO2007HtAgeBoys5-19'!$A$2:$E$169,4,FALSE)),IF($K959&lt;1857,VLOOKUP($K959,'Girls WHO 0-5'!$A$2:$E$1858,4,FALSE), VLOOKUP($L959,'Girls WHO 5-19'!$A$2:$E$169,4,FALSE)))</f>
        <v>#N/A</v>
      </c>
      <c r="O959" t="e">
        <f>IF(C959="Male",IF($K959&lt;1857,VLOOKUP($K959,'WHO Ht Boys 0-5'!$A$2:$E$1858,5,FALSE), VLOOKUP($L959,'WHO2007HtAgeBoys5-19'!$A$2:$E$169,5,FALSE)),IF($K959&lt;1857,VLOOKUP($K959,'Girls WHO 0-5'!$A$2:$E$1858,5,FALSE), VLOOKUP($L959,'Girls WHO 5-19'!$A$2:$E$169,5,FALSE)))</f>
        <v>#N/A</v>
      </c>
      <c r="P959" s="9" t="str">
        <f t="shared" si="114"/>
        <v/>
      </c>
    </row>
    <row r="960" spans="2:16" x14ac:dyDescent="0.3">
      <c r="B960" s="5"/>
      <c r="C960" s="5"/>
      <c r="D960" s="5"/>
      <c r="E960" t="str">
        <f t="shared" si="116"/>
        <v/>
      </c>
      <c r="F960" t="str">
        <f t="shared" si="117"/>
        <v/>
      </c>
      <c r="G960" t="e">
        <f>IF($C960="Male",VLOOKUP($F960,'Boys CDC 0-20'!$B$2:$F$243,3,FALSE), VLOOKUP($F960,'Girls CDC 0-20'!$B$2:$F$243,3,FALSE))</f>
        <v>#N/A</v>
      </c>
      <c r="H960" t="e">
        <f>IF($C960="Male",VLOOKUP($F960,'Boys CDC 0-20'!$B$2:$F$243,4,FALSE), VLOOKUP($F960,'Girls CDC 0-20'!$B$2:$F$243,4,FALSE))</f>
        <v>#N/A</v>
      </c>
      <c r="I960" t="e">
        <f>IF($C960="Male",VLOOKUP($F960,'Boys CDC 0-20'!$B$2:$F$243,5,FALSE), VLOOKUP($F960,'Girls CDC 0-20'!$B$2:$F$243,5,FALSE))</f>
        <v>#N/A</v>
      </c>
      <c r="J960" s="9" t="str">
        <f t="shared" si="115"/>
        <v/>
      </c>
      <c r="K960" t="str">
        <f t="shared" si="118"/>
        <v/>
      </c>
      <c r="L960" t="str">
        <f t="shared" si="119"/>
        <v/>
      </c>
      <c r="M960">
        <f>1</f>
        <v>1</v>
      </c>
      <c r="N960" t="e">
        <f>IF(C960="Male",IF($K960&lt;1857,VLOOKUP($K960,'WHO Ht Boys 0-5'!$A$2:$E$1858,4,FALSE), VLOOKUP($L960,'WHO2007HtAgeBoys5-19'!$A$2:$E$169,4,FALSE)),IF($K960&lt;1857,VLOOKUP($K960,'Girls WHO 0-5'!$A$2:$E$1858,4,FALSE), VLOOKUP($L960,'Girls WHO 5-19'!$A$2:$E$169,4,FALSE)))</f>
        <v>#N/A</v>
      </c>
      <c r="O960" t="e">
        <f>IF(C960="Male",IF($K960&lt;1857,VLOOKUP($K960,'WHO Ht Boys 0-5'!$A$2:$E$1858,5,FALSE), VLOOKUP($L960,'WHO2007HtAgeBoys5-19'!$A$2:$E$169,5,FALSE)),IF($K960&lt;1857,VLOOKUP($K960,'Girls WHO 0-5'!$A$2:$E$1858,5,FALSE), VLOOKUP($L960,'Girls WHO 5-19'!$A$2:$E$169,5,FALSE)))</f>
        <v>#N/A</v>
      </c>
      <c r="P960" s="9" t="str">
        <f t="shared" si="114"/>
        <v/>
      </c>
    </row>
    <row r="961" spans="2:16" x14ac:dyDescent="0.3">
      <c r="B961" s="5"/>
      <c r="C961" s="5"/>
      <c r="D961" s="5"/>
      <c r="E961" t="str">
        <f t="shared" si="116"/>
        <v/>
      </c>
      <c r="F961" t="str">
        <f t="shared" si="117"/>
        <v/>
      </c>
      <c r="G961" t="e">
        <f>IF($C961="Male",VLOOKUP($F961,'Boys CDC 0-20'!$B$2:$F$243,3,FALSE), VLOOKUP($F961,'Girls CDC 0-20'!$B$2:$F$243,3,FALSE))</f>
        <v>#N/A</v>
      </c>
      <c r="H961" t="e">
        <f>IF($C961="Male",VLOOKUP($F961,'Boys CDC 0-20'!$B$2:$F$243,4,FALSE), VLOOKUP($F961,'Girls CDC 0-20'!$B$2:$F$243,4,FALSE))</f>
        <v>#N/A</v>
      </c>
      <c r="I961" t="e">
        <f>IF($C961="Male",VLOOKUP($F961,'Boys CDC 0-20'!$B$2:$F$243,5,FALSE), VLOOKUP($F961,'Girls CDC 0-20'!$B$2:$F$243,5,FALSE))</f>
        <v>#N/A</v>
      </c>
      <c r="J961" s="9" t="str">
        <f t="shared" si="115"/>
        <v/>
      </c>
      <c r="K961" t="str">
        <f t="shared" si="118"/>
        <v/>
      </c>
      <c r="L961" t="str">
        <f t="shared" si="119"/>
        <v/>
      </c>
      <c r="M961">
        <f>1</f>
        <v>1</v>
      </c>
      <c r="N961" t="e">
        <f>IF(C961="Male",IF($K961&lt;1857,VLOOKUP($K961,'WHO Ht Boys 0-5'!$A$2:$E$1858,4,FALSE), VLOOKUP($L961,'WHO2007HtAgeBoys5-19'!$A$2:$E$169,4,FALSE)),IF($K961&lt;1857,VLOOKUP($K961,'Girls WHO 0-5'!$A$2:$E$1858,4,FALSE), VLOOKUP($L961,'Girls WHO 5-19'!$A$2:$E$169,4,FALSE)))</f>
        <v>#N/A</v>
      </c>
      <c r="O961" t="e">
        <f>IF(C961="Male",IF($K961&lt;1857,VLOOKUP($K961,'WHO Ht Boys 0-5'!$A$2:$E$1858,5,FALSE), VLOOKUP($L961,'WHO2007HtAgeBoys5-19'!$A$2:$E$169,5,FALSE)),IF($K961&lt;1857,VLOOKUP($K961,'Girls WHO 0-5'!$A$2:$E$1858,5,FALSE), VLOOKUP($L961,'Girls WHO 5-19'!$A$2:$E$169,5,FALSE)))</f>
        <v>#N/A</v>
      </c>
      <c r="P961" s="9" t="str">
        <f t="shared" si="114"/>
        <v/>
      </c>
    </row>
    <row r="962" spans="2:16" x14ac:dyDescent="0.3">
      <c r="B962" s="5"/>
      <c r="C962" s="5"/>
      <c r="D962" s="5"/>
      <c r="E962" t="str">
        <f t="shared" si="116"/>
        <v/>
      </c>
      <c r="F962" t="str">
        <f t="shared" si="117"/>
        <v/>
      </c>
      <c r="G962" t="e">
        <f>IF($C962="Male",VLOOKUP($F962,'Boys CDC 0-20'!$B$2:$F$243,3,FALSE), VLOOKUP($F962,'Girls CDC 0-20'!$B$2:$F$243,3,FALSE))</f>
        <v>#N/A</v>
      </c>
      <c r="H962" t="e">
        <f>IF($C962="Male",VLOOKUP($F962,'Boys CDC 0-20'!$B$2:$F$243,4,FALSE), VLOOKUP($F962,'Girls CDC 0-20'!$B$2:$F$243,4,FALSE))</f>
        <v>#N/A</v>
      </c>
      <c r="I962" t="e">
        <f>IF($C962="Male",VLOOKUP($F962,'Boys CDC 0-20'!$B$2:$F$243,5,FALSE), VLOOKUP($F962,'Girls CDC 0-20'!$B$2:$F$243,5,FALSE))</f>
        <v>#N/A</v>
      </c>
      <c r="J962" s="9" t="str">
        <f t="shared" si="115"/>
        <v/>
      </c>
      <c r="K962" t="str">
        <f t="shared" si="118"/>
        <v/>
      </c>
      <c r="L962" t="str">
        <f t="shared" si="119"/>
        <v/>
      </c>
      <c r="M962">
        <f>1</f>
        <v>1</v>
      </c>
      <c r="N962" t="e">
        <f>IF(C962="Male",IF($K962&lt;1857,VLOOKUP($K962,'WHO Ht Boys 0-5'!$A$2:$E$1858,4,FALSE), VLOOKUP($L962,'WHO2007HtAgeBoys5-19'!$A$2:$E$169,4,FALSE)),IF($K962&lt;1857,VLOOKUP($K962,'Girls WHO 0-5'!$A$2:$E$1858,4,FALSE), VLOOKUP($L962,'Girls WHO 5-19'!$A$2:$E$169,4,FALSE)))</f>
        <v>#N/A</v>
      </c>
      <c r="O962" t="e">
        <f>IF(C962="Male",IF($K962&lt;1857,VLOOKUP($K962,'WHO Ht Boys 0-5'!$A$2:$E$1858,5,FALSE), VLOOKUP($L962,'WHO2007HtAgeBoys5-19'!$A$2:$E$169,5,FALSE)),IF($K962&lt;1857,VLOOKUP($K962,'Girls WHO 0-5'!$A$2:$E$1858,5,FALSE), VLOOKUP($L962,'Girls WHO 5-19'!$A$2:$E$169,5,FALSE)))</f>
        <v>#N/A</v>
      </c>
      <c r="P962" s="9" t="str">
        <f t="shared" si="114"/>
        <v/>
      </c>
    </row>
    <row r="963" spans="2:16" x14ac:dyDescent="0.3">
      <c r="B963" s="5"/>
      <c r="C963" s="5"/>
      <c r="D963" s="5"/>
      <c r="E963" t="str">
        <f t="shared" si="116"/>
        <v/>
      </c>
      <c r="F963" t="str">
        <f t="shared" si="117"/>
        <v/>
      </c>
      <c r="G963" t="e">
        <f>IF($C963="Male",VLOOKUP($F963,'Boys CDC 0-20'!$B$2:$F$243,3,FALSE), VLOOKUP($F963,'Girls CDC 0-20'!$B$2:$F$243,3,FALSE))</f>
        <v>#N/A</v>
      </c>
      <c r="H963" t="e">
        <f>IF($C963="Male",VLOOKUP($F963,'Boys CDC 0-20'!$B$2:$F$243,4,FALSE), VLOOKUP($F963,'Girls CDC 0-20'!$B$2:$F$243,4,FALSE))</f>
        <v>#N/A</v>
      </c>
      <c r="I963" t="e">
        <f>IF($C963="Male",VLOOKUP($F963,'Boys CDC 0-20'!$B$2:$F$243,5,FALSE), VLOOKUP($F963,'Girls CDC 0-20'!$B$2:$F$243,5,FALSE))</f>
        <v>#N/A</v>
      </c>
      <c r="J963" s="9" t="str">
        <f t="shared" si="115"/>
        <v/>
      </c>
      <c r="K963" t="str">
        <f t="shared" si="118"/>
        <v/>
      </c>
      <c r="L963" t="str">
        <f t="shared" si="119"/>
        <v/>
      </c>
      <c r="M963">
        <f>1</f>
        <v>1</v>
      </c>
      <c r="N963" t="e">
        <f>IF(C963="Male",IF($K963&lt;1857,VLOOKUP($K963,'WHO Ht Boys 0-5'!$A$2:$E$1858,4,FALSE), VLOOKUP($L963,'WHO2007HtAgeBoys5-19'!$A$2:$E$169,4,FALSE)),IF($K963&lt;1857,VLOOKUP($K963,'Girls WHO 0-5'!$A$2:$E$1858,4,FALSE), VLOOKUP($L963,'Girls WHO 5-19'!$A$2:$E$169,4,FALSE)))</f>
        <v>#N/A</v>
      </c>
      <c r="O963" t="e">
        <f>IF(C963="Male",IF($K963&lt;1857,VLOOKUP($K963,'WHO Ht Boys 0-5'!$A$2:$E$1858,5,FALSE), VLOOKUP($L963,'WHO2007HtAgeBoys5-19'!$A$2:$E$169,5,FALSE)),IF($K963&lt;1857,VLOOKUP($K963,'Girls WHO 0-5'!$A$2:$E$1858,5,FALSE), VLOOKUP($L963,'Girls WHO 5-19'!$A$2:$E$169,5,FALSE)))</f>
        <v>#N/A</v>
      </c>
      <c r="P963" s="9" t="str">
        <f t="shared" ref="P963:P1013" si="120">IF(OR(B963="",C963="", D963=""),"",(((D963/N963)^M963)-1)/(M963*O963))</f>
        <v/>
      </c>
    </row>
    <row r="964" spans="2:16" x14ac:dyDescent="0.3">
      <c r="B964" s="5"/>
      <c r="C964" s="5"/>
      <c r="D964" s="5"/>
      <c r="E964" t="str">
        <f t="shared" si="116"/>
        <v/>
      </c>
      <c r="F964" t="str">
        <f t="shared" si="117"/>
        <v/>
      </c>
      <c r="G964" t="e">
        <f>IF($C964="Male",VLOOKUP($F964,'Boys CDC 0-20'!$B$2:$F$243,3,FALSE), VLOOKUP($F964,'Girls CDC 0-20'!$B$2:$F$243,3,FALSE))</f>
        <v>#N/A</v>
      </c>
      <c r="H964" t="e">
        <f>IF($C964="Male",VLOOKUP($F964,'Boys CDC 0-20'!$B$2:$F$243,4,FALSE), VLOOKUP($F964,'Girls CDC 0-20'!$B$2:$F$243,4,FALSE))</f>
        <v>#N/A</v>
      </c>
      <c r="I964" t="e">
        <f>IF($C964="Male",VLOOKUP($F964,'Boys CDC 0-20'!$B$2:$F$243,5,FALSE), VLOOKUP($F964,'Girls CDC 0-20'!$B$2:$F$243,5,FALSE))</f>
        <v>#N/A</v>
      </c>
      <c r="J964" s="9" t="str">
        <f t="shared" si="115"/>
        <v/>
      </c>
      <c r="K964" t="str">
        <f t="shared" si="118"/>
        <v/>
      </c>
      <c r="L964" t="str">
        <f t="shared" si="119"/>
        <v/>
      </c>
      <c r="M964">
        <f>1</f>
        <v>1</v>
      </c>
      <c r="N964" t="e">
        <f>IF(C964="Male",IF($K964&lt;1857,VLOOKUP($K964,'WHO Ht Boys 0-5'!$A$2:$E$1858,4,FALSE), VLOOKUP($L964,'WHO2007HtAgeBoys5-19'!$A$2:$E$169,4,FALSE)),IF($K964&lt;1857,VLOOKUP($K964,'Girls WHO 0-5'!$A$2:$E$1858,4,FALSE), VLOOKUP($L964,'Girls WHO 5-19'!$A$2:$E$169,4,FALSE)))</f>
        <v>#N/A</v>
      </c>
      <c r="O964" t="e">
        <f>IF(C964="Male",IF($K964&lt;1857,VLOOKUP($K964,'WHO Ht Boys 0-5'!$A$2:$E$1858,5,FALSE), VLOOKUP($L964,'WHO2007HtAgeBoys5-19'!$A$2:$E$169,5,FALSE)),IF($K964&lt;1857,VLOOKUP($K964,'Girls WHO 0-5'!$A$2:$E$1858,5,FALSE), VLOOKUP($L964,'Girls WHO 5-19'!$A$2:$E$169,5,FALSE)))</f>
        <v>#N/A</v>
      </c>
      <c r="P964" s="9" t="str">
        <f t="shared" si="120"/>
        <v/>
      </c>
    </row>
    <row r="965" spans="2:16" x14ac:dyDescent="0.3">
      <c r="B965" s="5"/>
      <c r="C965" s="5"/>
      <c r="D965" s="5"/>
      <c r="E965" t="str">
        <f t="shared" si="116"/>
        <v/>
      </c>
      <c r="F965" t="str">
        <f t="shared" si="117"/>
        <v/>
      </c>
      <c r="G965" t="e">
        <f>IF($C965="Male",VLOOKUP($F965,'Boys CDC 0-20'!$B$2:$F$243,3,FALSE), VLOOKUP($F965,'Girls CDC 0-20'!$B$2:$F$243,3,FALSE))</f>
        <v>#N/A</v>
      </c>
      <c r="H965" t="e">
        <f>IF($C965="Male",VLOOKUP($F965,'Boys CDC 0-20'!$B$2:$F$243,4,FALSE), VLOOKUP($F965,'Girls CDC 0-20'!$B$2:$F$243,4,FALSE))</f>
        <v>#N/A</v>
      </c>
      <c r="I965" t="e">
        <f>IF($C965="Male",VLOOKUP($F965,'Boys CDC 0-20'!$B$2:$F$243,5,FALSE), VLOOKUP($F965,'Girls CDC 0-20'!$B$2:$F$243,5,FALSE))</f>
        <v>#N/A</v>
      </c>
      <c r="J965" s="9" t="str">
        <f t="shared" si="115"/>
        <v/>
      </c>
      <c r="K965" t="str">
        <f t="shared" si="118"/>
        <v/>
      </c>
      <c r="L965" t="str">
        <f t="shared" si="119"/>
        <v/>
      </c>
      <c r="M965">
        <f>1</f>
        <v>1</v>
      </c>
      <c r="N965" t="e">
        <f>IF(C965="Male",IF($K965&lt;1857,VLOOKUP($K965,'WHO Ht Boys 0-5'!$A$2:$E$1858,4,FALSE), VLOOKUP($L965,'WHO2007HtAgeBoys5-19'!$A$2:$E$169,4,FALSE)),IF($K965&lt;1857,VLOOKUP($K965,'Girls WHO 0-5'!$A$2:$E$1858,4,FALSE), VLOOKUP($L965,'Girls WHO 5-19'!$A$2:$E$169,4,FALSE)))</f>
        <v>#N/A</v>
      </c>
      <c r="O965" t="e">
        <f>IF(C965="Male",IF($K965&lt;1857,VLOOKUP($K965,'WHO Ht Boys 0-5'!$A$2:$E$1858,5,FALSE), VLOOKUP($L965,'WHO2007HtAgeBoys5-19'!$A$2:$E$169,5,FALSE)),IF($K965&lt;1857,VLOOKUP($K965,'Girls WHO 0-5'!$A$2:$E$1858,5,FALSE), VLOOKUP($L965,'Girls WHO 5-19'!$A$2:$E$169,5,FALSE)))</f>
        <v>#N/A</v>
      </c>
      <c r="P965" s="9" t="str">
        <f t="shared" si="120"/>
        <v/>
      </c>
    </row>
    <row r="966" spans="2:16" x14ac:dyDescent="0.3">
      <c r="B966" s="5"/>
      <c r="C966" s="5"/>
      <c r="D966" s="5"/>
      <c r="E966" t="str">
        <f t="shared" si="116"/>
        <v/>
      </c>
      <c r="F966" t="str">
        <f t="shared" si="117"/>
        <v/>
      </c>
      <c r="G966" t="e">
        <f>IF($C966="Male",VLOOKUP($F966,'Boys CDC 0-20'!$B$2:$F$243,3,FALSE), VLOOKUP($F966,'Girls CDC 0-20'!$B$2:$F$243,3,FALSE))</f>
        <v>#N/A</v>
      </c>
      <c r="H966" t="e">
        <f>IF($C966="Male",VLOOKUP($F966,'Boys CDC 0-20'!$B$2:$F$243,4,FALSE), VLOOKUP($F966,'Girls CDC 0-20'!$B$2:$F$243,4,FALSE))</f>
        <v>#N/A</v>
      </c>
      <c r="I966" t="e">
        <f>IF($C966="Male",VLOOKUP($F966,'Boys CDC 0-20'!$B$2:$F$243,5,FALSE), VLOOKUP($F966,'Girls CDC 0-20'!$B$2:$F$243,5,FALSE))</f>
        <v>#N/A</v>
      </c>
      <c r="J966" s="9" t="str">
        <f t="shared" si="115"/>
        <v/>
      </c>
      <c r="K966" t="str">
        <f t="shared" si="118"/>
        <v/>
      </c>
      <c r="L966" t="str">
        <f t="shared" si="119"/>
        <v/>
      </c>
      <c r="M966">
        <f>1</f>
        <v>1</v>
      </c>
      <c r="N966" t="e">
        <f>IF(C966="Male",IF($K966&lt;1857,VLOOKUP($K966,'WHO Ht Boys 0-5'!$A$2:$E$1858,4,FALSE), VLOOKUP($L966,'WHO2007HtAgeBoys5-19'!$A$2:$E$169,4,FALSE)),IF($K966&lt;1857,VLOOKUP($K966,'Girls WHO 0-5'!$A$2:$E$1858,4,FALSE), VLOOKUP($L966,'Girls WHO 5-19'!$A$2:$E$169,4,FALSE)))</f>
        <v>#N/A</v>
      </c>
      <c r="O966" t="e">
        <f>IF(C966="Male",IF($K966&lt;1857,VLOOKUP($K966,'WHO Ht Boys 0-5'!$A$2:$E$1858,5,FALSE), VLOOKUP($L966,'WHO2007HtAgeBoys5-19'!$A$2:$E$169,5,FALSE)),IF($K966&lt;1857,VLOOKUP($K966,'Girls WHO 0-5'!$A$2:$E$1858,5,FALSE), VLOOKUP($L966,'Girls WHO 5-19'!$A$2:$E$169,5,FALSE)))</f>
        <v>#N/A</v>
      </c>
      <c r="P966" s="9" t="str">
        <f t="shared" si="120"/>
        <v/>
      </c>
    </row>
    <row r="967" spans="2:16" x14ac:dyDescent="0.3">
      <c r="B967" s="5"/>
      <c r="C967" s="5"/>
      <c r="D967" s="5"/>
      <c r="E967" t="str">
        <f t="shared" si="116"/>
        <v/>
      </c>
      <c r="F967" t="str">
        <f t="shared" si="117"/>
        <v/>
      </c>
      <c r="G967" t="e">
        <f>IF($C967="Male",VLOOKUP($F967,'Boys CDC 0-20'!$B$2:$F$243,3,FALSE), VLOOKUP($F967,'Girls CDC 0-20'!$B$2:$F$243,3,FALSE))</f>
        <v>#N/A</v>
      </c>
      <c r="H967" t="e">
        <f>IF($C967="Male",VLOOKUP($F967,'Boys CDC 0-20'!$B$2:$F$243,4,FALSE), VLOOKUP($F967,'Girls CDC 0-20'!$B$2:$F$243,4,FALSE))</f>
        <v>#N/A</v>
      </c>
      <c r="I967" t="e">
        <f>IF($C967="Male",VLOOKUP($F967,'Boys CDC 0-20'!$B$2:$F$243,5,FALSE), VLOOKUP($F967,'Girls CDC 0-20'!$B$2:$F$243,5,FALSE))</f>
        <v>#N/A</v>
      </c>
      <c r="J967" s="9" t="str">
        <f t="shared" si="115"/>
        <v/>
      </c>
      <c r="K967" t="str">
        <f t="shared" si="118"/>
        <v/>
      </c>
      <c r="L967" t="str">
        <f t="shared" si="119"/>
        <v/>
      </c>
      <c r="M967">
        <f>1</f>
        <v>1</v>
      </c>
      <c r="N967" t="e">
        <f>IF(C967="Male",IF($K967&lt;1857,VLOOKUP($K967,'WHO Ht Boys 0-5'!$A$2:$E$1858,4,FALSE), VLOOKUP($L967,'WHO2007HtAgeBoys5-19'!$A$2:$E$169,4,FALSE)),IF($K967&lt;1857,VLOOKUP($K967,'Girls WHO 0-5'!$A$2:$E$1858,4,FALSE), VLOOKUP($L967,'Girls WHO 5-19'!$A$2:$E$169,4,FALSE)))</f>
        <v>#N/A</v>
      </c>
      <c r="O967" t="e">
        <f>IF(C967="Male",IF($K967&lt;1857,VLOOKUP($K967,'WHO Ht Boys 0-5'!$A$2:$E$1858,5,FALSE), VLOOKUP($L967,'WHO2007HtAgeBoys5-19'!$A$2:$E$169,5,FALSE)),IF($K967&lt;1857,VLOOKUP($K967,'Girls WHO 0-5'!$A$2:$E$1858,5,FALSE), VLOOKUP($L967,'Girls WHO 5-19'!$A$2:$E$169,5,FALSE)))</f>
        <v>#N/A</v>
      </c>
      <c r="P967" s="9" t="str">
        <f t="shared" si="120"/>
        <v/>
      </c>
    </row>
    <row r="968" spans="2:16" x14ac:dyDescent="0.3">
      <c r="B968" s="5"/>
      <c r="C968" s="5"/>
      <c r="D968" s="5"/>
      <c r="E968" t="str">
        <f t="shared" si="116"/>
        <v/>
      </c>
      <c r="F968" t="str">
        <f t="shared" si="117"/>
        <v/>
      </c>
      <c r="G968" t="e">
        <f>IF($C968="Male",VLOOKUP($F968,'Boys CDC 0-20'!$B$2:$F$243,3,FALSE), VLOOKUP($F968,'Girls CDC 0-20'!$B$2:$F$243,3,FALSE))</f>
        <v>#N/A</v>
      </c>
      <c r="H968" t="e">
        <f>IF($C968="Male",VLOOKUP($F968,'Boys CDC 0-20'!$B$2:$F$243,4,FALSE), VLOOKUP($F968,'Girls CDC 0-20'!$B$2:$F$243,4,FALSE))</f>
        <v>#N/A</v>
      </c>
      <c r="I968" t="e">
        <f>IF($C968="Male",VLOOKUP($F968,'Boys CDC 0-20'!$B$2:$F$243,5,FALSE), VLOOKUP($F968,'Girls CDC 0-20'!$B$2:$F$243,5,FALSE))</f>
        <v>#N/A</v>
      </c>
      <c r="J968" s="9" t="str">
        <f t="shared" si="115"/>
        <v/>
      </c>
      <c r="K968" t="str">
        <f t="shared" si="118"/>
        <v/>
      </c>
      <c r="L968" t="str">
        <f t="shared" si="119"/>
        <v/>
      </c>
      <c r="M968">
        <f>1</f>
        <v>1</v>
      </c>
      <c r="N968" t="e">
        <f>IF(C968="Male",IF($K968&lt;1857,VLOOKUP($K968,'WHO Ht Boys 0-5'!$A$2:$E$1858,4,FALSE), VLOOKUP($L968,'WHO2007HtAgeBoys5-19'!$A$2:$E$169,4,FALSE)),IF($K968&lt;1857,VLOOKUP($K968,'Girls WHO 0-5'!$A$2:$E$1858,4,FALSE), VLOOKUP($L968,'Girls WHO 5-19'!$A$2:$E$169,4,FALSE)))</f>
        <v>#N/A</v>
      </c>
      <c r="O968" t="e">
        <f>IF(C968="Male",IF($K968&lt;1857,VLOOKUP($K968,'WHO Ht Boys 0-5'!$A$2:$E$1858,5,FALSE), VLOOKUP($L968,'WHO2007HtAgeBoys5-19'!$A$2:$E$169,5,FALSE)),IF($K968&lt;1857,VLOOKUP($K968,'Girls WHO 0-5'!$A$2:$E$1858,5,FALSE), VLOOKUP($L968,'Girls WHO 5-19'!$A$2:$E$169,5,FALSE)))</f>
        <v>#N/A</v>
      </c>
      <c r="P968" s="9" t="str">
        <f t="shared" si="120"/>
        <v/>
      </c>
    </row>
    <row r="969" spans="2:16" x14ac:dyDescent="0.3">
      <c r="B969" s="5"/>
      <c r="C969" s="5"/>
      <c r="D969" s="5"/>
      <c r="E969" t="str">
        <f t="shared" si="116"/>
        <v/>
      </c>
      <c r="F969" t="str">
        <f t="shared" si="117"/>
        <v/>
      </c>
      <c r="G969" t="e">
        <f>IF($C969="Male",VLOOKUP($F969,'Boys CDC 0-20'!$B$2:$F$243,3,FALSE), VLOOKUP($F969,'Girls CDC 0-20'!$B$2:$F$243,3,FALSE))</f>
        <v>#N/A</v>
      </c>
      <c r="H969" t="e">
        <f>IF($C969="Male",VLOOKUP($F969,'Boys CDC 0-20'!$B$2:$F$243,4,FALSE), VLOOKUP($F969,'Girls CDC 0-20'!$B$2:$F$243,4,FALSE))</f>
        <v>#N/A</v>
      </c>
      <c r="I969" t="e">
        <f>IF($C969="Male",VLOOKUP($F969,'Boys CDC 0-20'!$B$2:$F$243,5,FALSE), VLOOKUP($F969,'Girls CDC 0-20'!$B$2:$F$243,5,FALSE))</f>
        <v>#N/A</v>
      </c>
      <c r="J969" s="9" t="str">
        <f t="shared" si="115"/>
        <v/>
      </c>
      <c r="K969" t="str">
        <f t="shared" si="118"/>
        <v/>
      </c>
      <c r="L969" t="str">
        <f t="shared" si="119"/>
        <v/>
      </c>
      <c r="M969">
        <f>1</f>
        <v>1</v>
      </c>
      <c r="N969" t="e">
        <f>IF(C969="Male",IF($K969&lt;1857,VLOOKUP($K969,'WHO Ht Boys 0-5'!$A$2:$E$1858,4,FALSE), VLOOKUP($L969,'WHO2007HtAgeBoys5-19'!$A$2:$E$169,4,FALSE)),IF($K969&lt;1857,VLOOKUP($K969,'Girls WHO 0-5'!$A$2:$E$1858,4,FALSE), VLOOKUP($L969,'Girls WHO 5-19'!$A$2:$E$169,4,FALSE)))</f>
        <v>#N/A</v>
      </c>
      <c r="O969" t="e">
        <f>IF(C969="Male",IF($K969&lt;1857,VLOOKUP($K969,'WHO Ht Boys 0-5'!$A$2:$E$1858,5,FALSE), VLOOKUP($L969,'WHO2007HtAgeBoys5-19'!$A$2:$E$169,5,FALSE)),IF($K969&lt;1857,VLOOKUP($K969,'Girls WHO 0-5'!$A$2:$E$1858,5,FALSE), VLOOKUP($L969,'Girls WHO 5-19'!$A$2:$E$169,5,FALSE)))</f>
        <v>#N/A</v>
      </c>
      <c r="P969" s="9" t="str">
        <f t="shared" si="120"/>
        <v/>
      </c>
    </row>
    <row r="970" spans="2:16" x14ac:dyDescent="0.3">
      <c r="B970" s="5"/>
      <c r="C970" s="5"/>
      <c r="D970" s="5"/>
      <c r="E970" t="str">
        <f t="shared" si="116"/>
        <v/>
      </c>
      <c r="F970" t="str">
        <f t="shared" si="117"/>
        <v/>
      </c>
      <c r="G970" t="e">
        <f>IF($C970="Male",VLOOKUP($F970,'Boys CDC 0-20'!$B$2:$F$243,3,FALSE), VLOOKUP($F970,'Girls CDC 0-20'!$B$2:$F$243,3,FALSE))</f>
        <v>#N/A</v>
      </c>
      <c r="H970" t="e">
        <f>IF($C970="Male",VLOOKUP($F970,'Boys CDC 0-20'!$B$2:$F$243,4,FALSE), VLOOKUP($F970,'Girls CDC 0-20'!$B$2:$F$243,4,FALSE))</f>
        <v>#N/A</v>
      </c>
      <c r="I970" t="e">
        <f>IF($C970="Male",VLOOKUP($F970,'Boys CDC 0-20'!$B$2:$F$243,5,FALSE), VLOOKUP($F970,'Girls CDC 0-20'!$B$2:$F$243,5,FALSE))</f>
        <v>#N/A</v>
      </c>
      <c r="J970" s="9" t="str">
        <f t="shared" si="115"/>
        <v/>
      </c>
      <c r="K970" t="str">
        <f t="shared" si="118"/>
        <v/>
      </c>
      <c r="L970" t="str">
        <f t="shared" si="119"/>
        <v/>
      </c>
      <c r="M970">
        <f>1</f>
        <v>1</v>
      </c>
      <c r="N970" t="e">
        <f>IF(C970="Male",IF($K970&lt;1857,VLOOKUP($K970,'WHO Ht Boys 0-5'!$A$2:$E$1858,4,FALSE), VLOOKUP($L970,'WHO2007HtAgeBoys5-19'!$A$2:$E$169,4,FALSE)),IF($K970&lt;1857,VLOOKUP($K970,'Girls WHO 0-5'!$A$2:$E$1858,4,FALSE), VLOOKUP($L970,'Girls WHO 5-19'!$A$2:$E$169,4,FALSE)))</f>
        <v>#N/A</v>
      </c>
      <c r="O970" t="e">
        <f>IF(C970="Male",IF($K970&lt;1857,VLOOKUP($K970,'WHO Ht Boys 0-5'!$A$2:$E$1858,5,FALSE), VLOOKUP($L970,'WHO2007HtAgeBoys5-19'!$A$2:$E$169,5,FALSE)),IF($K970&lt;1857,VLOOKUP($K970,'Girls WHO 0-5'!$A$2:$E$1858,5,FALSE), VLOOKUP($L970,'Girls WHO 5-19'!$A$2:$E$169,5,FALSE)))</f>
        <v>#N/A</v>
      </c>
      <c r="P970" s="9" t="str">
        <f t="shared" si="120"/>
        <v/>
      </c>
    </row>
    <row r="971" spans="2:16" x14ac:dyDescent="0.3">
      <c r="B971" s="5"/>
      <c r="C971" s="5"/>
      <c r="D971" s="5"/>
      <c r="E971" t="str">
        <f t="shared" si="116"/>
        <v/>
      </c>
      <c r="F971" t="str">
        <f t="shared" si="117"/>
        <v/>
      </c>
      <c r="G971" t="e">
        <f>IF($C971="Male",VLOOKUP($F971,'Boys CDC 0-20'!$B$2:$F$243,3,FALSE), VLOOKUP($F971,'Girls CDC 0-20'!$B$2:$F$243,3,FALSE))</f>
        <v>#N/A</v>
      </c>
      <c r="H971" t="e">
        <f>IF($C971="Male",VLOOKUP($F971,'Boys CDC 0-20'!$B$2:$F$243,4,FALSE), VLOOKUP($F971,'Girls CDC 0-20'!$B$2:$F$243,4,FALSE))</f>
        <v>#N/A</v>
      </c>
      <c r="I971" t="e">
        <f>IF($C971="Male",VLOOKUP($F971,'Boys CDC 0-20'!$B$2:$F$243,5,FALSE), VLOOKUP($F971,'Girls CDC 0-20'!$B$2:$F$243,5,FALSE))</f>
        <v>#N/A</v>
      </c>
      <c r="J971" s="9" t="str">
        <f t="shared" si="115"/>
        <v/>
      </c>
      <c r="K971" t="str">
        <f t="shared" si="118"/>
        <v/>
      </c>
      <c r="L971" t="str">
        <f t="shared" si="119"/>
        <v/>
      </c>
      <c r="M971">
        <f>1</f>
        <v>1</v>
      </c>
      <c r="N971" t="e">
        <f>IF(C971="Male",IF($K971&lt;1857,VLOOKUP($K971,'WHO Ht Boys 0-5'!$A$2:$E$1858,4,FALSE), VLOOKUP($L971,'WHO2007HtAgeBoys5-19'!$A$2:$E$169,4,FALSE)),IF($K971&lt;1857,VLOOKUP($K971,'Girls WHO 0-5'!$A$2:$E$1858,4,FALSE), VLOOKUP($L971,'Girls WHO 5-19'!$A$2:$E$169,4,FALSE)))</f>
        <v>#N/A</v>
      </c>
      <c r="O971" t="e">
        <f>IF(C971="Male",IF($K971&lt;1857,VLOOKUP($K971,'WHO Ht Boys 0-5'!$A$2:$E$1858,5,FALSE), VLOOKUP($L971,'WHO2007HtAgeBoys5-19'!$A$2:$E$169,5,FALSE)),IF($K971&lt;1857,VLOOKUP($K971,'Girls WHO 0-5'!$A$2:$E$1858,5,FALSE), VLOOKUP($L971,'Girls WHO 5-19'!$A$2:$E$169,5,FALSE)))</f>
        <v>#N/A</v>
      </c>
      <c r="P971" s="9" t="str">
        <f t="shared" si="120"/>
        <v/>
      </c>
    </row>
    <row r="972" spans="2:16" x14ac:dyDescent="0.3">
      <c r="B972" s="5"/>
      <c r="C972" s="5"/>
      <c r="D972" s="5"/>
      <c r="E972" t="str">
        <f t="shared" si="116"/>
        <v/>
      </c>
      <c r="F972" t="str">
        <f t="shared" si="117"/>
        <v/>
      </c>
      <c r="G972" t="e">
        <f>IF($C972="Male",VLOOKUP($F972,'Boys CDC 0-20'!$B$2:$F$243,3,FALSE), VLOOKUP($F972,'Girls CDC 0-20'!$B$2:$F$243,3,FALSE))</f>
        <v>#N/A</v>
      </c>
      <c r="H972" t="e">
        <f>IF($C972="Male",VLOOKUP($F972,'Boys CDC 0-20'!$B$2:$F$243,4,FALSE), VLOOKUP($F972,'Girls CDC 0-20'!$B$2:$F$243,4,FALSE))</f>
        <v>#N/A</v>
      </c>
      <c r="I972" t="e">
        <f>IF($C972="Male",VLOOKUP($F972,'Boys CDC 0-20'!$B$2:$F$243,5,FALSE), VLOOKUP($F972,'Girls CDC 0-20'!$B$2:$F$243,5,FALSE))</f>
        <v>#N/A</v>
      </c>
      <c r="J972" s="9" t="str">
        <f t="shared" si="115"/>
        <v/>
      </c>
      <c r="K972" t="str">
        <f t="shared" si="118"/>
        <v/>
      </c>
      <c r="L972" t="str">
        <f t="shared" si="119"/>
        <v/>
      </c>
      <c r="M972">
        <f>1</f>
        <v>1</v>
      </c>
      <c r="N972" t="e">
        <f>IF(C972="Male",IF($K972&lt;1857,VLOOKUP($K972,'WHO Ht Boys 0-5'!$A$2:$E$1858,4,FALSE), VLOOKUP($L972,'WHO2007HtAgeBoys5-19'!$A$2:$E$169,4,FALSE)),IF($K972&lt;1857,VLOOKUP($K972,'Girls WHO 0-5'!$A$2:$E$1858,4,FALSE), VLOOKUP($L972,'Girls WHO 5-19'!$A$2:$E$169,4,FALSE)))</f>
        <v>#N/A</v>
      </c>
      <c r="O972" t="e">
        <f>IF(C972="Male",IF($K972&lt;1857,VLOOKUP($K972,'WHO Ht Boys 0-5'!$A$2:$E$1858,5,FALSE), VLOOKUP($L972,'WHO2007HtAgeBoys5-19'!$A$2:$E$169,5,FALSE)),IF($K972&lt;1857,VLOOKUP($K972,'Girls WHO 0-5'!$A$2:$E$1858,5,FALSE), VLOOKUP($L972,'Girls WHO 5-19'!$A$2:$E$169,5,FALSE)))</f>
        <v>#N/A</v>
      </c>
      <c r="P972" s="9" t="str">
        <f t="shared" si="120"/>
        <v/>
      </c>
    </row>
    <row r="973" spans="2:16" x14ac:dyDescent="0.3">
      <c r="B973" s="5"/>
      <c r="C973" s="5"/>
      <c r="D973" s="5"/>
      <c r="E973" t="str">
        <f t="shared" si="116"/>
        <v/>
      </c>
      <c r="F973" t="str">
        <f t="shared" si="117"/>
        <v/>
      </c>
      <c r="G973" t="e">
        <f>IF($C973="Male",VLOOKUP($F973,'Boys CDC 0-20'!$B$2:$F$243,3,FALSE), VLOOKUP($F973,'Girls CDC 0-20'!$B$2:$F$243,3,FALSE))</f>
        <v>#N/A</v>
      </c>
      <c r="H973" t="e">
        <f>IF($C973="Male",VLOOKUP($F973,'Boys CDC 0-20'!$B$2:$F$243,4,FALSE), VLOOKUP($F973,'Girls CDC 0-20'!$B$2:$F$243,4,FALSE))</f>
        <v>#N/A</v>
      </c>
      <c r="I973" t="e">
        <f>IF($C973="Male",VLOOKUP($F973,'Boys CDC 0-20'!$B$2:$F$243,5,FALSE), VLOOKUP($F973,'Girls CDC 0-20'!$B$2:$F$243,5,FALSE))</f>
        <v>#N/A</v>
      </c>
      <c r="J973" s="9" t="str">
        <f t="shared" si="115"/>
        <v/>
      </c>
      <c r="K973" t="str">
        <f t="shared" si="118"/>
        <v/>
      </c>
      <c r="L973" t="str">
        <f t="shared" si="119"/>
        <v/>
      </c>
      <c r="M973">
        <f>1</f>
        <v>1</v>
      </c>
      <c r="N973" t="e">
        <f>IF(C973="Male",IF($K973&lt;1857,VLOOKUP($K973,'WHO Ht Boys 0-5'!$A$2:$E$1858,4,FALSE), VLOOKUP($L973,'WHO2007HtAgeBoys5-19'!$A$2:$E$169,4,FALSE)),IF($K973&lt;1857,VLOOKUP($K973,'Girls WHO 0-5'!$A$2:$E$1858,4,FALSE), VLOOKUP($L973,'Girls WHO 5-19'!$A$2:$E$169,4,FALSE)))</f>
        <v>#N/A</v>
      </c>
      <c r="O973" t="e">
        <f>IF(C973="Male",IF($K973&lt;1857,VLOOKUP($K973,'WHO Ht Boys 0-5'!$A$2:$E$1858,5,FALSE), VLOOKUP($L973,'WHO2007HtAgeBoys5-19'!$A$2:$E$169,5,FALSE)),IF($K973&lt;1857,VLOOKUP($K973,'Girls WHO 0-5'!$A$2:$E$1858,5,FALSE), VLOOKUP($L973,'Girls WHO 5-19'!$A$2:$E$169,5,FALSE)))</f>
        <v>#N/A</v>
      </c>
      <c r="P973" s="9" t="str">
        <f t="shared" si="120"/>
        <v/>
      </c>
    </row>
    <row r="974" spans="2:16" x14ac:dyDescent="0.3">
      <c r="B974" s="5"/>
      <c r="C974" s="5"/>
      <c r="D974" s="5"/>
      <c r="E974" t="str">
        <f t="shared" si="116"/>
        <v/>
      </c>
      <c r="F974" t="str">
        <f t="shared" si="117"/>
        <v/>
      </c>
      <c r="G974" t="e">
        <f>IF($C974="Male",VLOOKUP($F974,'Boys CDC 0-20'!$B$2:$F$243,3,FALSE), VLOOKUP($F974,'Girls CDC 0-20'!$B$2:$F$243,3,FALSE))</f>
        <v>#N/A</v>
      </c>
      <c r="H974" t="e">
        <f>IF($C974="Male",VLOOKUP($F974,'Boys CDC 0-20'!$B$2:$F$243,4,FALSE), VLOOKUP($F974,'Girls CDC 0-20'!$B$2:$F$243,4,FALSE))</f>
        <v>#N/A</v>
      </c>
      <c r="I974" t="e">
        <f>IF($C974="Male",VLOOKUP($F974,'Boys CDC 0-20'!$B$2:$F$243,5,FALSE), VLOOKUP($F974,'Girls CDC 0-20'!$B$2:$F$243,5,FALSE))</f>
        <v>#N/A</v>
      </c>
      <c r="J974" s="9" t="str">
        <f t="shared" si="115"/>
        <v/>
      </c>
      <c r="K974" t="str">
        <f t="shared" si="118"/>
        <v/>
      </c>
      <c r="L974" t="str">
        <f t="shared" si="119"/>
        <v/>
      </c>
      <c r="M974">
        <f>1</f>
        <v>1</v>
      </c>
      <c r="N974" t="e">
        <f>IF(C974="Male",IF($K974&lt;1857,VLOOKUP($K974,'WHO Ht Boys 0-5'!$A$2:$E$1858,4,FALSE), VLOOKUP($L974,'WHO2007HtAgeBoys5-19'!$A$2:$E$169,4,FALSE)),IF($K974&lt;1857,VLOOKUP($K974,'Girls WHO 0-5'!$A$2:$E$1858,4,FALSE), VLOOKUP($L974,'Girls WHO 5-19'!$A$2:$E$169,4,FALSE)))</f>
        <v>#N/A</v>
      </c>
      <c r="O974" t="e">
        <f>IF(C974="Male",IF($K974&lt;1857,VLOOKUP($K974,'WHO Ht Boys 0-5'!$A$2:$E$1858,5,FALSE), VLOOKUP($L974,'WHO2007HtAgeBoys5-19'!$A$2:$E$169,5,FALSE)),IF($K974&lt;1857,VLOOKUP($K974,'Girls WHO 0-5'!$A$2:$E$1858,5,FALSE), VLOOKUP($L974,'Girls WHO 5-19'!$A$2:$E$169,5,FALSE)))</f>
        <v>#N/A</v>
      </c>
      <c r="P974" s="9" t="str">
        <f t="shared" si="120"/>
        <v/>
      </c>
    </row>
    <row r="975" spans="2:16" x14ac:dyDescent="0.3">
      <c r="B975" s="5"/>
      <c r="C975" s="5"/>
      <c r="D975" s="5"/>
      <c r="E975" t="str">
        <f t="shared" si="116"/>
        <v/>
      </c>
      <c r="F975" t="str">
        <f t="shared" si="117"/>
        <v/>
      </c>
      <c r="G975" t="e">
        <f>IF($C975="Male",VLOOKUP($F975,'Boys CDC 0-20'!$B$2:$F$243,3,FALSE), VLOOKUP($F975,'Girls CDC 0-20'!$B$2:$F$243,3,FALSE))</f>
        <v>#N/A</v>
      </c>
      <c r="H975" t="e">
        <f>IF($C975="Male",VLOOKUP($F975,'Boys CDC 0-20'!$B$2:$F$243,4,FALSE), VLOOKUP($F975,'Girls CDC 0-20'!$B$2:$F$243,4,FALSE))</f>
        <v>#N/A</v>
      </c>
      <c r="I975" t="e">
        <f>IF($C975="Male",VLOOKUP($F975,'Boys CDC 0-20'!$B$2:$F$243,5,FALSE), VLOOKUP($F975,'Girls CDC 0-20'!$B$2:$F$243,5,FALSE))</f>
        <v>#N/A</v>
      </c>
      <c r="J975" s="9" t="str">
        <f t="shared" si="115"/>
        <v/>
      </c>
      <c r="K975" t="str">
        <f t="shared" si="118"/>
        <v/>
      </c>
      <c r="L975" t="str">
        <f t="shared" si="119"/>
        <v/>
      </c>
      <c r="M975">
        <f>1</f>
        <v>1</v>
      </c>
      <c r="N975" t="e">
        <f>IF(C975="Male",IF($K975&lt;1857,VLOOKUP($K975,'WHO Ht Boys 0-5'!$A$2:$E$1858,4,FALSE), VLOOKUP($L975,'WHO2007HtAgeBoys5-19'!$A$2:$E$169,4,FALSE)),IF($K975&lt;1857,VLOOKUP($K975,'Girls WHO 0-5'!$A$2:$E$1858,4,FALSE), VLOOKUP($L975,'Girls WHO 5-19'!$A$2:$E$169,4,FALSE)))</f>
        <v>#N/A</v>
      </c>
      <c r="O975" t="e">
        <f>IF(C975="Male",IF($K975&lt;1857,VLOOKUP($K975,'WHO Ht Boys 0-5'!$A$2:$E$1858,5,FALSE), VLOOKUP($L975,'WHO2007HtAgeBoys5-19'!$A$2:$E$169,5,FALSE)),IF($K975&lt;1857,VLOOKUP($K975,'Girls WHO 0-5'!$A$2:$E$1858,5,FALSE), VLOOKUP($L975,'Girls WHO 5-19'!$A$2:$E$169,5,FALSE)))</f>
        <v>#N/A</v>
      </c>
      <c r="P975" s="9" t="str">
        <f t="shared" si="120"/>
        <v/>
      </c>
    </row>
    <row r="976" spans="2:16" x14ac:dyDescent="0.3">
      <c r="B976" s="5"/>
      <c r="C976" s="5"/>
      <c r="D976" s="5"/>
      <c r="E976" t="str">
        <f t="shared" si="116"/>
        <v/>
      </c>
      <c r="F976" t="str">
        <f t="shared" si="117"/>
        <v/>
      </c>
      <c r="G976" t="e">
        <f>IF($C976="Male",VLOOKUP($F976,'Boys CDC 0-20'!$B$2:$F$243,3,FALSE), VLOOKUP($F976,'Girls CDC 0-20'!$B$2:$F$243,3,FALSE))</f>
        <v>#N/A</v>
      </c>
      <c r="H976" t="e">
        <f>IF($C976="Male",VLOOKUP($F976,'Boys CDC 0-20'!$B$2:$F$243,4,FALSE), VLOOKUP($F976,'Girls CDC 0-20'!$B$2:$F$243,4,FALSE))</f>
        <v>#N/A</v>
      </c>
      <c r="I976" t="e">
        <f>IF($C976="Male",VLOOKUP($F976,'Boys CDC 0-20'!$B$2:$F$243,5,FALSE), VLOOKUP($F976,'Girls CDC 0-20'!$B$2:$F$243,5,FALSE))</f>
        <v>#N/A</v>
      </c>
      <c r="J976" s="9" t="str">
        <f t="shared" si="115"/>
        <v/>
      </c>
      <c r="K976" t="str">
        <f t="shared" si="118"/>
        <v/>
      </c>
      <c r="L976" t="str">
        <f t="shared" si="119"/>
        <v/>
      </c>
      <c r="M976">
        <f>1</f>
        <v>1</v>
      </c>
      <c r="N976" t="e">
        <f>IF(C976="Male",IF($K976&lt;1857,VLOOKUP($K976,'WHO Ht Boys 0-5'!$A$2:$E$1858,4,FALSE), VLOOKUP($L976,'WHO2007HtAgeBoys5-19'!$A$2:$E$169,4,FALSE)),IF($K976&lt;1857,VLOOKUP($K976,'Girls WHO 0-5'!$A$2:$E$1858,4,FALSE), VLOOKUP($L976,'Girls WHO 5-19'!$A$2:$E$169,4,FALSE)))</f>
        <v>#N/A</v>
      </c>
      <c r="O976" t="e">
        <f>IF(C976="Male",IF($K976&lt;1857,VLOOKUP($K976,'WHO Ht Boys 0-5'!$A$2:$E$1858,5,FALSE), VLOOKUP($L976,'WHO2007HtAgeBoys5-19'!$A$2:$E$169,5,FALSE)),IF($K976&lt;1857,VLOOKUP($K976,'Girls WHO 0-5'!$A$2:$E$1858,5,FALSE), VLOOKUP($L976,'Girls WHO 5-19'!$A$2:$E$169,5,FALSE)))</f>
        <v>#N/A</v>
      </c>
      <c r="P976" s="9" t="str">
        <f t="shared" si="120"/>
        <v/>
      </c>
    </row>
    <row r="977" spans="2:16" x14ac:dyDescent="0.3">
      <c r="B977" s="5"/>
      <c r="C977" s="5"/>
      <c r="D977" s="5"/>
      <c r="E977" t="str">
        <f t="shared" si="116"/>
        <v/>
      </c>
      <c r="F977" t="str">
        <f t="shared" si="117"/>
        <v/>
      </c>
      <c r="G977" t="e">
        <f>IF($C977="Male",VLOOKUP($F977,'Boys CDC 0-20'!$B$2:$F$243,3,FALSE), VLOOKUP($F977,'Girls CDC 0-20'!$B$2:$F$243,3,FALSE))</f>
        <v>#N/A</v>
      </c>
      <c r="H977" t="e">
        <f>IF($C977="Male",VLOOKUP($F977,'Boys CDC 0-20'!$B$2:$F$243,4,FALSE), VLOOKUP($F977,'Girls CDC 0-20'!$B$2:$F$243,4,FALSE))</f>
        <v>#N/A</v>
      </c>
      <c r="I977" t="e">
        <f>IF($C977="Male",VLOOKUP($F977,'Boys CDC 0-20'!$B$2:$F$243,5,FALSE), VLOOKUP($F977,'Girls CDC 0-20'!$B$2:$F$243,5,FALSE))</f>
        <v>#N/A</v>
      </c>
      <c r="J977" s="9" t="str">
        <f t="shared" si="115"/>
        <v/>
      </c>
      <c r="K977" t="str">
        <f t="shared" si="118"/>
        <v/>
      </c>
      <c r="L977" t="str">
        <f t="shared" si="119"/>
        <v/>
      </c>
      <c r="M977">
        <f>1</f>
        <v>1</v>
      </c>
      <c r="N977" t="e">
        <f>IF(C977="Male",IF($K977&lt;1857,VLOOKUP($K977,'WHO Ht Boys 0-5'!$A$2:$E$1858,4,FALSE), VLOOKUP($L977,'WHO2007HtAgeBoys5-19'!$A$2:$E$169,4,FALSE)),IF($K977&lt;1857,VLOOKUP($K977,'Girls WHO 0-5'!$A$2:$E$1858,4,FALSE), VLOOKUP($L977,'Girls WHO 5-19'!$A$2:$E$169,4,FALSE)))</f>
        <v>#N/A</v>
      </c>
      <c r="O977" t="e">
        <f>IF(C977="Male",IF($K977&lt;1857,VLOOKUP($K977,'WHO Ht Boys 0-5'!$A$2:$E$1858,5,FALSE), VLOOKUP($L977,'WHO2007HtAgeBoys5-19'!$A$2:$E$169,5,FALSE)),IF($K977&lt;1857,VLOOKUP($K977,'Girls WHO 0-5'!$A$2:$E$1858,5,FALSE), VLOOKUP($L977,'Girls WHO 5-19'!$A$2:$E$169,5,FALSE)))</f>
        <v>#N/A</v>
      </c>
      <c r="P977" s="9" t="str">
        <f t="shared" si="120"/>
        <v/>
      </c>
    </row>
    <row r="978" spans="2:16" x14ac:dyDescent="0.3">
      <c r="B978" s="5"/>
      <c r="C978" s="5"/>
      <c r="D978" s="5"/>
      <c r="E978" t="str">
        <f t="shared" si="116"/>
        <v/>
      </c>
      <c r="F978" t="str">
        <f t="shared" si="117"/>
        <v/>
      </c>
      <c r="G978" t="e">
        <f>IF($C978="Male",VLOOKUP($F978,'Boys CDC 0-20'!$B$2:$F$243,3,FALSE), VLOOKUP($F978,'Girls CDC 0-20'!$B$2:$F$243,3,FALSE))</f>
        <v>#N/A</v>
      </c>
      <c r="H978" t="e">
        <f>IF($C978="Male",VLOOKUP($F978,'Boys CDC 0-20'!$B$2:$F$243,4,FALSE), VLOOKUP($F978,'Girls CDC 0-20'!$B$2:$F$243,4,FALSE))</f>
        <v>#N/A</v>
      </c>
      <c r="I978" t="e">
        <f>IF($C978="Male",VLOOKUP($F978,'Boys CDC 0-20'!$B$2:$F$243,5,FALSE), VLOOKUP($F978,'Girls CDC 0-20'!$B$2:$F$243,5,FALSE))</f>
        <v>#N/A</v>
      </c>
      <c r="J978" s="9" t="str">
        <f t="shared" si="115"/>
        <v/>
      </c>
      <c r="K978" t="str">
        <f t="shared" si="118"/>
        <v/>
      </c>
      <c r="L978" t="str">
        <f t="shared" si="119"/>
        <v/>
      </c>
      <c r="M978">
        <f>1</f>
        <v>1</v>
      </c>
      <c r="N978" t="e">
        <f>IF(C978="Male",IF($K978&lt;1857,VLOOKUP($K978,'WHO Ht Boys 0-5'!$A$2:$E$1858,4,FALSE), VLOOKUP($L978,'WHO2007HtAgeBoys5-19'!$A$2:$E$169,4,FALSE)),IF($K978&lt;1857,VLOOKUP($K978,'Girls WHO 0-5'!$A$2:$E$1858,4,FALSE), VLOOKUP($L978,'Girls WHO 5-19'!$A$2:$E$169,4,FALSE)))</f>
        <v>#N/A</v>
      </c>
      <c r="O978" t="e">
        <f>IF(C978="Male",IF($K978&lt;1857,VLOOKUP($K978,'WHO Ht Boys 0-5'!$A$2:$E$1858,5,FALSE), VLOOKUP($L978,'WHO2007HtAgeBoys5-19'!$A$2:$E$169,5,FALSE)),IF($K978&lt;1857,VLOOKUP($K978,'Girls WHO 0-5'!$A$2:$E$1858,5,FALSE), VLOOKUP($L978,'Girls WHO 5-19'!$A$2:$E$169,5,FALSE)))</f>
        <v>#N/A</v>
      </c>
      <c r="P978" s="9" t="str">
        <f t="shared" si="120"/>
        <v/>
      </c>
    </row>
    <row r="979" spans="2:16" x14ac:dyDescent="0.3">
      <c r="B979" s="5"/>
      <c r="C979" s="5"/>
      <c r="D979" s="5"/>
      <c r="E979" t="str">
        <f t="shared" si="116"/>
        <v/>
      </c>
      <c r="F979" t="str">
        <f t="shared" si="117"/>
        <v/>
      </c>
      <c r="G979" t="e">
        <f>IF($C979="Male",VLOOKUP($F979,'Boys CDC 0-20'!$B$2:$F$243,3,FALSE), VLOOKUP($F979,'Girls CDC 0-20'!$B$2:$F$243,3,FALSE))</f>
        <v>#N/A</v>
      </c>
      <c r="H979" t="e">
        <f>IF($C979="Male",VLOOKUP($F979,'Boys CDC 0-20'!$B$2:$F$243,4,FALSE), VLOOKUP($F979,'Girls CDC 0-20'!$B$2:$F$243,4,FALSE))</f>
        <v>#N/A</v>
      </c>
      <c r="I979" t="e">
        <f>IF($C979="Male",VLOOKUP($F979,'Boys CDC 0-20'!$B$2:$F$243,5,FALSE), VLOOKUP($F979,'Girls CDC 0-20'!$B$2:$F$243,5,FALSE))</f>
        <v>#N/A</v>
      </c>
      <c r="J979" s="9" t="str">
        <f t="shared" ref="J979:J1013" si="121">IF(OR(B979="",C979="",D979=""),"",(((D979/H979)^G979)-1)/(G979*I979))</f>
        <v/>
      </c>
      <c r="K979" t="str">
        <f t="shared" si="118"/>
        <v/>
      </c>
      <c r="L979" t="str">
        <f t="shared" si="119"/>
        <v/>
      </c>
      <c r="M979">
        <f>1</f>
        <v>1</v>
      </c>
      <c r="N979" t="e">
        <f>IF(C979="Male",IF($K979&lt;1857,VLOOKUP($K979,'WHO Ht Boys 0-5'!$A$2:$E$1858,4,FALSE), VLOOKUP($L979,'WHO2007HtAgeBoys5-19'!$A$2:$E$169,4,FALSE)),IF($K979&lt;1857,VLOOKUP($K979,'Girls WHO 0-5'!$A$2:$E$1858,4,FALSE), VLOOKUP($L979,'Girls WHO 5-19'!$A$2:$E$169,4,FALSE)))</f>
        <v>#N/A</v>
      </c>
      <c r="O979" t="e">
        <f>IF(C979="Male",IF($K979&lt;1857,VLOOKUP($K979,'WHO Ht Boys 0-5'!$A$2:$E$1858,5,FALSE), VLOOKUP($L979,'WHO2007HtAgeBoys5-19'!$A$2:$E$169,5,FALSE)),IF($K979&lt;1857,VLOOKUP($K979,'Girls WHO 0-5'!$A$2:$E$1858,5,FALSE), VLOOKUP($L979,'Girls WHO 5-19'!$A$2:$E$169,5,FALSE)))</f>
        <v>#N/A</v>
      </c>
      <c r="P979" s="9" t="str">
        <f t="shared" si="120"/>
        <v/>
      </c>
    </row>
    <row r="980" spans="2:16" x14ac:dyDescent="0.3">
      <c r="B980" s="5"/>
      <c r="C980" s="5"/>
      <c r="D980" s="5"/>
      <c r="E980" t="str">
        <f t="shared" si="116"/>
        <v/>
      </c>
      <c r="F980" t="str">
        <f t="shared" si="117"/>
        <v/>
      </c>
      <c r="G980" t="e">
        <f>IF($C980="Male",VLOOKUP($F980,'Boys CDC 0-20'!$B$2:$F$243,3,FALSE), VLOOKUP($F980,'Girls CDC 0-20'!$B$2:$F$243,3,FALSE))</f>
        <v>#N/A</v>
      </c>
      <c r="H980" t="e">
        <f>IF($C980="Male",VLOOKUP($F980,'Boys CDC 0-20'!$B$2:$F$243,4,FALSE), VLOOKUP($F980,'Girls CDC 0-20'!$B$2:$F$243,4,FALSE))</f>
        <v>#N/A</v>
      </c>
      <c r="I980" t="e">
        <f>IF($C980="Male",VLOOKUP($F980,'Boys CDC 0-20'!$B$2:$F$243,5,FALSE), VLOOKUP($F980,'Girls CDC 0-20'!$B$2:$F$243,5,FALSE))</f>
        <v>#N/A</v>
      </c>
      <c r="J980" s="9" t="str">
        <f t="shared" si="121"/>
        <v/>
      </c>
      <c r="K980" t="str">
        <f t="shared" si="118"/>
        <v/>
      </c>
      <c r="L980" t="str">
        <f t="shared" si="119"/>
        <v/>
      </c>
      <c r="M980">
        <f>1</f>
        <v>1</v>
      </c>
      <c r="N980" t="e">
        <f>IF(C980="Male",IF($K980&lt;1857,VLOOKUP($K980,'WHO Ht Boys 0-5'!$A$2:$E$1858,4,FALSE), VLOOKUP($L980,'WHO2007HtAgeBoys5-19'!$A$2:$E$169,4,FALSE)),IF($K980&lt;1857,VLOOKUP($K980,'Girls WHO 0-5'!$A$2:$E$1858,4,FALSE), VLOOKUP($L980,'Girls WHO 5-19'!$A$2:$E$169,4,FALSE)))</f>
        <v>#N/A</v>
      </c>
      <c r="O980" t="e">
        <f>IF(C980="Male",IF($K980&lt;1857,VLOOKUP($K980,'WHO Ht Boys 0-5'!$A$2:$E$1858,5,FALSE), VLOOKUP($L980,'WHO2007HtAgeBoys5-19'!$A$2:$E$169,5,FALSE)),IF($K980&lt;1857,VLOOKUP($K980,'Girls WHO 0-5'!$A$2:$E$1858,5,FALSE), VLOOKUP($L980,'Girls WHO 5-19'!$A$2:$E$169,5,FALSE)))</f>
        <v>#N/A</v>
      </c>
      <c r="P980" s="9" t="str">
        <f t="shared" si="120"/>
        <v/>
      </c>
    </row>
    <row r="981" spans="2:16" x14ac:dyDescent="0.3">
      <c r="B981" s="5"/>
      <c r="C981" s="5"/>
      <c r="D981" s="5"/>
      <c r="E981" t="str">
        <f t="shared" si="116"/>
        <v/>
      </c>
      <c r="F981" t="str">
        <f t="shared" si="117"/>
        <v/>
      </c>
      <c r="G981" t="e">
        <f>IF($C981="Male",VLOOKUP($F981,'Boys CDC 0-20'!$B$2:$F$243,3,FALSE), VLOOKUP($F981,'Girls CDC 0-20'!$B$2:$F$243,3,FALSE))</f>
        <v>#N/A</v>
      </c>
      <c r="H981" t="e">
        <f>IF($C981="Male",VLOOKUP($F981,'Boys CDC 0-20'!$B$2:$F$243,4,FALSE), VLOOKUP($F981,'Girls CDC 0-20'!$B$2:$F$243,4,FALSE))</f>
        <v>#N/A</v>
      </c>
      <c r="I981" t="e">
        <f>IF($C981="Male",VLOOKUP($F981,'Boys CDC 0-20'!$B$2:$F$243,5,FALSE), VLOOKUP($F981,'Girls CDC 0-20'!$B$2:$F$243,5,FALSE))</f>
        <v>#N/A</v>
      </c>
      <c r="J981" s="9" t="str">
        <f t="shared" si="121"/>
        <v/>
      </c>
      <c r="K981" t="str">
        <f t="shared" si="118"/>
        <v/>
      </c>
      <c r="L981" t="str">
        <f t="shared" si="119"/>
        <v/>
      </c>
      <c r="M981">
        <f>1</f>
        <v>1</v>
      </c>
      <c r="N981" t="e">
        <f>IF(C981="Male",IF($K981&lt;1857,VLOOKUP($K981,'WHO Ht Boys 0-5'!$A$2:$E$1858,4,FALSE), VLOOKUP($L981,'WHO2007HtAgeBoys5-19'!$A$2:$E$169,4,FALSE)),IF($K981&lt;1857,VLOOKUP($K981,'Girls WHO 0-5'!$A$2:$E$1858,4,FALSE), VLOOKUP($L981,'Girls WHO 5-19'!$A$2:$E$169,4,FALSE)))</f>
        <v>#N/A</v>
      </c>
      <c r="O981" t="e">
        <f>IF(C981="Male",IF($K981&lt;1857,VLOOKUP($K981,'WHO Ht Boys 0-5'!$A$2:$E$1858,5,FALSE), VLOOKUP($L981,'WHO2007HtAgeBoys5-19'!$A$2:$E$169,5,FALSE)),IF($K981&lt;1857,VLOOKUP($K981,'Girls WHO 0-5'!$A$2:$E$1858,5,FALSE), VLOOKUP($L981,'Girls WHO 5-19'!$A$2:$E$169,5,FALSE)))</f>
        <v>#N/A</v>
      </c>
      <c r="P981" s="9" t="str">
        <f t="shared" si="120"/>
        <v/>
      </c>
    </row>
    <row r="982" spans="2:16" x14ac:dyDescent="0.3">
      <c r="B982" s="5"/>
      <c r="C982" s="5"/>
      <c r="D982" s="5"/>
      <c r="E982" t="str">
        <f t="shared" si="116"/>
        <v/>
      </c>
      <c r="F982" t="str">
        <f t="shared" si="117"/>
        <v/>
      </c>
      <c r="G982" t="e">
        <f>IF($C982="Male",VLOOKUP($F982,'Boys CDC 0-20'!$B$2:$F$243,3,FALSE), VLOOKUP($F982,'Girls CDC 0-20'!$B$2:$F$243,3,FALSE))</f>
        <v>#N/A</v>
      </c>
      <c r="H982" t="e">
        <f>IF($C982="Male",VLOOKUP($F982,'Boys CDC 0-20'!$B$2:$F$243,4,FALSE), VLOOKUP($F982,'Girls CDC 0-20'!$B$2:$F$243,4,FALSE))</f>
        <v>#N/A</v>
      </c>
      <c r="I982" t="e">
        <f>IF($C982="Male",VLOOKUP($F982,'Boys CDC 0-20'!$B$2:$F$243,5,FALSE), VLOOKUP($F982,'Girls CDC 0-20'!$B$2:$F$243,5,FALSE))</f>
        <v>#N/A</v>
      </c>
      <c r="J982" s="9" t="str">
        <f t="shared" si="121"/>
        <v/>
      </c>
      <c r="K982" t="str">
        <f t="shared" si="118"/>
        <v/>
      </c>
      <c r="L982" t="str">
        <f t="shared" si="119"/>
        <v/>
      </c>
      <c r="M982">
        <f>1</f>
        <v>1</v>
      </c>
      <c r="N982" t="e">
        <f>IF(C982="Male",IF($K982&lt;1857,VLOOKUP($K982,'WHO Ht Boys 0-5'!$A$2:$E$1858,4,FALSE), VLOOKUP($L982,'WHO2007HtAgeBoys5-19'!$A$2:$E$169,4,FALSE)),IF($K982&lt;1857,VLOOKUP($K982,'Girls WHO 0-5'!$A$2:$E$1858,4,FALSE), VLOOKUP($L982,'Girls WHO 5-19'!$A$2:$E$169,4,FALSE)))</f>
        <v>#N/A</v>
      </c>
      <c r="O982" t="e">
        <f>IF(C982="Male",IF($K982&lt;1857,VLOOKUP($K982,'WHO Ht Boys 0-5'!$A$2:$E$1858,5,FALSE), VLOOKUP($L982,'WHO2007HtAgeBoys5-19'!$A$2:$E$169,5,FALSE)),IF($K982&lt;1857,VLOOKUP($K982,'Girls WHO 0-5'!$A$2:$E$1858,5,FALSE), VLOOKUP($L982,'Girls WHO 5-19'!$A$2:$E$169,5,FALSE)))</f>
        <v>#N/A</v>
      </c>
      <c r="P982" s="9" t="str">
        <f t="shared" si="120"/>
        <v/>
      </c>
    </row>
    <row r="983" spans="2:16" x14ac:dyDescent="0.3">
      <c r="B983" s="5"/>
      <c r="C983" s="5"/>
      <c r="D983" s="5"/>
      <c r="E983" t="str">
        <f t="shared" si="116"/>
        <v/>
      </c>
      <c r="F983" t="str">
        <f t="shared" si="117"/>
        <v/>
      </c>
      <c r="G983" t="e">
        <f>IF($C983="Male",VLOOKUP($F983,'Boys CDC 0-20'!$B$2:$F$243,3,FALSE), VLOOKUP($F983,'Girls CDC 0-20'!$B$2:$F$243,3,FALSE))</f>
        <v>#N/A</v>
      </c>
      <c r="H983" t="e">
        <f>IF($C983="Male",VLOOKUP($F983,'Boys CDC 0-20'!$B$2:$F$243,4,FALSE), VLOOKUP($F983,'Girls CDC 0-20'!$B$2:$F$243,4,FALSE))</f>
        <v>#N/A</v>
      </c>
      <c r="I983" t="e">
        <f>IF($C983="Male",VLOOKUP($F983,'Boys CDC 0-20'!$B$2:$F$243,5,FALSE), VLOOKUP($F983,'Girls CDC 0-20'!$B$2:$F$243,5,FALSE))</f>
        <v>#N/A</v>
      </c>
      <c r="J983" s="9" t="str">
        <f t="shared" si="121"/>
        <v/>
      </c>
      <c r="K983" t="str">
        <f t="shared" si="118"/>
        <v/>
      </c>
      <c r="L983" t="str">
        <f t="shared" si="119"/>
        <v/>
      </c>
      <c r="M983">
        <f>1</f>
        <v>1</v>
      </c>
      <c r="N983" t="e">
        <f>IF(C983="Male",IF($K983&lt;1857,VLOOKUP($K983,'WHO Ht Boys 0-5'!$A$2:$E$1858,4,FALSE), VLOOKUP($L983,'WHO2007HtAgeBoys5-19'!$A$2:$E$169,4,FALSE)),IF($K983&lt;1857,VLOOKUP($K983,'Girls WHO 0-5'!$A$2:$E$1858,4,FALSE), VLOOKUP($L983,'Girls WHO 5-19'!$A$2:$E$169,4,FALSE)))</f>
        <v>#N/A</v>
      </c>
      <c r="O983" t="e">
        <f>IF(C983="Male",IF($K983&lt;1857,VLOOKUP($K983,'WHO Ht Boys 0-5'!$A$2:$E$1858,5,FALSE), VLOOKUP($L983,'WHO2007HtAgeBoys5-19'!$A$2:$E$169,5,FALSE)),IF($K983&lt;1857,VLOOKUP($K983,'Girls WHO 0-5'!$A$2:$E$1858,5,FALSE), VLOOKUP($L983,'Girls WHO 5-19'!$A$2:$E$169,5,FALSE)))</f>
        <v>#N/A</v>
      </c>
      <c r="P983" s="9" t="str">
        <f t="shared" si="120"/>
        <v/>
      </c>
    </row>
    <row r="984" spans="2:16" x14ac:dyDescent="0.3">
      <c r="B984" s="5"/>
      <c r="C984" s="5"/>
      <c r="D984" s="5"/>
      <c r="E984" t="str">
        <f t="shared" si="116"/>
        <v/>
      </c>
      <c r="F984" t="str">
        <f t="shared" si="117"/>
        <v/>
      </c>
      <c r="G984" t="e">
        <f>IF($C984="Male",VLOOKUP($F984,'Boys CDC 0-20'!$B$2:$F$243,3,FALSE), VLOOKUP($F984,'Girls CDC 0-20'!$B$2:$F$243,3,FALSE))</f>
        <v>#N/A</v>
      </c>
      <c r="H984" t="e">
        <f>IF($C984="Male",VLOOKUP($F984,'Boys CDC 0-20'!$B$2:$F$243,4,FALSE), VLOOKUP($F984,'Girls CDC 0-20'!$B$2:$F$243,4,FALSE))</f>
        <v>#N/A</v>
      </c>
      <c r="I984" t="e">
        <f>IF($C984="Male",VLOOKUP($F984,'Boys CDC 0-20'!$B$2:$F$243,5,FALSE), VLOOKUP($F984,'Girls CDC 0-20'!$B$2:$F$243,5,FALSE))</f>
        <v>#N/A</v>
      </c>
      <c r="J984" s="9" t="str">
        <f t="shared" si="121"/>
        <v/>
      </c>
      <c r="K984" t="str">
        <f t="shared" si="118"/>
        <v/>
      </c>
      <c r="L984" t="str">
        <f t="shared" si="119"/>
        <v/>
      </c>
      <c r="M984">
        <f>1</f>
        <v>1</v>
      </c>
      <c r="N984" t="e">
        <f>IF(C984="Male",IF($K984&lt;1857,VLOOKUP($K984,'WHO Ht Boys 0-5'!$A$2:$E$1858,4,FALSE), VLOOKUP($L984,'WHO2007HtAgeBoys5-19'!$A$2:$E$169,4,FALSE)),IF($K984&lt;1857,VLOOKUP($K984,'Girls WHO 0-5'!$A$2:$E$1858,4,FALSE), VLOOKUP($L984,'Girls WHO 5-19'!$A$2:$E$169,4,FALSE)))</f>
        <v>#N/A</v>
      </c>
      <c r="O984" t="e">
        <f>IF(C984="Male",IF($K984&lt;1857,VLOOKUP($K984,'WHO Ht Boys 0-5'!$A$2:$E$1858,5,FALSE), VLOOKUP($L984,'WHO2007HtAgeBoys5-19'!$A$2:$E$169,5,FALSE)),IF($K984&lt;1857,VLOOKUP($K984,'Girls WHO 0-5'!$A$2:$E$1858,5,FALSE), VLOOKUP($L984,'Girls WHO 5-19'!$A$2:$E$169,5,FALSE)))</f>
        <v>#N/A</v>
      </c>
      <c r="P984" s="9" t="str">
        <f t="shared" si="120"/>
        <v/>
      </c>
    </row>
    <row r="985" spans="2:16" x14ac:dyDescent="0.3">
      <c r="B985" s="5"/>
      <c r="C985" s="5"/>
      <c r="D985" s="5"/>
      <c r="E985" t="str">
        <f t="shared" si="116"/>
        <v/>
      </c>
      <c r="F985" t="str">
        <f t="shared" si="117"/>
        <v/>
      </c>
      <c r="G985" t="e">
        <f>IF($C985="Male",VLOOKUP($F985,'Boys CDC 0-20'!$B$2:$F$243,3,FALSE), VLOOKUP($F985,'Girls CDC 0-20'!$B$2:$F$243,3,FALSE))</f>
        <v>#N/A</v>
      </c>
      <c r="H985" t="e">
        <f>IF($C985="Male",VLOOKUP($F985,'Boys CDC 0-20'!$B$2:$F$243,4,FALSE), VLOOKUP($F985,'Girls CDC 0-20'!$B$2:$F$243,4,FALSE))</f>
        <v>#N/A</v>
      </c>
      <c r="I985" t="e">
        <f>IF($C985="Male",VLOOKUP($F985,'Boys CDC 0-20'!$B$2:$F$243,5,FALSE), VLOOKUP($F985,'Girls CDC 0-20'!$B$2:$F$243,5,FALSE))</f>
        <v>#N/A</v>
      </c>
      <c r="J985" s="9" t="str">
        <f t="shared" si="121"/>
        <v/>
      </c>
      <c r="K985" t="str">
        <f t="shared" si="118"/>
        <v/>
      </c>
      <c r="L985" t="str">
        <f t="shared" si="119"/>
        <v/>
      </c>
      <c r="M985">
        <f>1</f>
        <v>1</v>
      </c>
      <c r="N985" t="e">
        <f>IF(C985="Male",IF($K985&lt;1857,VLOOKUP($K985,'WHO Ht Boys 0-5'!$A$2:$E$1858,4,FALSE), VLOOKUP($L985,'WHO2007HtAgeBoys5-19'!$A$2:$E$169,4,FALSE)),IF($K985&lt;1857,VLOOKUP($K985,'Girls WHO 0-5'!$A$2:$E$1858,4,FALSE), VLOOKUP($L985,'Girls WHO 5-19'!$A$2:$E$169,4,FALSE)))</f>
        <v>#N/A</v>
      </c>
      <c r="O985" t="e">
        <f>IF(C985="Male",IF($K985&lt;1857,VLOOKUP($K985,'WHO Ht Boys 0-5'!$A$2:$E$1858,5,FALSE), VLOOKUP($L985,'WHO2007HtAgeBoys5-19'!$A$2:$E$169,5,FALSE)),IF($K985&lt;1857,VLOOKUP($K985,'Girls WHO 0-5'!$A$2:$E$1858,5,FALSE), VLOOKUP($L985,'Girls WHO 5-19'!$A$2:$E$169,5,FALSE)))</f>
        <v>#N/A</v>
      </c>
      <c r="P985" s="9" t="str">
        <f t="shared" si="120"/>
        <v/>
      </c>
    </row>
    <row r="986" spans="2:16" x14ac:dyDescent="0.3">
      <c r="B986" s="5"/>
      <c r="C986" s="5"/>
      <c r="D986" s="5"/>
      <c r="E986" t="str">
        <f t="shared" si="116"/>
        <v/>
      </c>
      <c r="F986" t="str">
        <f t="shared" si="117"/>
        <v/>
      </c>
      <c r="G986" t="e">
        <f>IF($C986="Male",VLOOKUP($F986,'Boys CDC 0-20'!$B$2:$F$243,3,FALSE), VLOOKUP($F986,'Girls CDC 0-20'!$B$2:$F$243,3,FALSE))</f>
        <v>#N/A</v>
      </c>
      <c r="H986" t="e">
        <f>IF($C986="Male",VLOOKUP($F986,'Boys CDC 0-20'!$B$2:$F$243,4,FALSE), VLOOKUP($F986,'Girls CDC 0-20'!$B$2:$F$243,4,FALSE))</f>
        <v>#N/A</v>
      </c>
      <c r="I986" t="e">
        <f>IF($C986="Male",VLOOKUP($F986,'Boys CDC 0-20'!$B$2:$F$243,5,FALSE), VLOOKUP($F986,'Girls CDC 0-20'!$B$2:$F$243,5,FALSE))</f>
        <v>#N/A</v>
      </c>
      <c r="J986" s="9" t="str">
        <f t="shared" si="121"/>
        <v/>
      </c>
      <c r="K986" t="str">
        <f t="shared" si="118"/>
        <v/>
      </c>
      <c r="L986" t="str">
        <f t="shared" si="119"/>
        <v/>
      </c>
      <c r="M986">
        <f>1</f>
        <v>1</v>
      </c>
      <c r="N986" t="e">
        <f>IF(C986="Male",IF($K986&lt;1857,VLOOKUP($K986,'WHO Ht Boys 0-5'!$A$2:$E$1858,4,FALSE), VLOOKUP($L986,'WHO2007HtAgeBoys5-19'!$A$2:$E$169,4,FALSE)),IF($K986&lt;1857,VLOOKUP($K986,'Girls WHO 0-5'!$A$2:$E$1858,4,FALSE), VLOOKUP($L986,'Girls WHO 5-19'!$A$2:$E$169,4,FALSE)))</f>
        <v>#N/A</v>
      </c>
      <c r="O986" t="e">
        <f>IF(C986="Male",IF($K986&lt;1857,VLOOKUP($K986,'WHO Ht Boys 0-5'!$A$2:$E$1858,5,FALSE), VLOOKUP($L986,'WHO2007HtAgeBoys5-19'!$A$2:$E$169,5,FALSE)),IF($K986&lt;1857,VLOOKUP($K986,'Girls WHO 0-5'!$A$2:$E$1858,5,FALSE), VLOOKUP($L986,'Girls WHO 5-19'!$A$2:$E$169,5,FALSE)))</f>
        <v>#N/A</v>
      </c>
      <c r="P986" s="9" t="str">
        <f t="shared" si="120"/>
        <v/>
      </c>
    </row>
    <row r="987" spans="2:16" x14ac:dyDescent="0.3">
      <c r="B987" s="5"/>
      <c r="C987" s="5"/>
      <c r="D987" s="5"/>
      <c r="E987" t="str">
        <f t="shared" si="116"/>
        <v/>
      </c>
      <c r="F987" t="str">
        <f t="shared" si="117"/>
        <v/>
      </c>
      <c r="G987" t="e">
        <f>IF($C987="Male",VLOOKUP($F987,'Boys CDC 0-20'!$B$2:$F$243,3,FALSE), VLOOKUP($F987,'Girls CDC 0-20'!$B$2:$F$243,3,FALSE))</f>
        <v>#N/A</v>
      </c>
      <c r="H987" t="e">
        <f>IF($C987="Male",VLOOKUP($F987,'Boys CDC 0-20'!$B$2:$F$243,4,FALSE), VLOOKUP($F987,'Girls CDC 0-20'!$B$2:$F$243,4,FALSE))</f>
        <v>#N/A</v>
      </c>
      <c r="I987" t="e">
        <f>IF($C987="Male",VLOOKUP($F987,'Boys CDC 0-20'!$B$2:$F$243,5,FALSE), VLOOKUP($F987,'Girls CDC 0-20'!$B$2:$F$243,5,FALSE))</f>
        <v>#N/A</v>
      </c>
      <c r="J987" s="9" t="str">
        <f t="shared" si="121"/>
        <v/>
      </c>
      <c r="K987" t="str">
        <f t="shared" si="118"/>
        <v/>
      </c>
      <c r="L987" t="str">
        <f t="shared" si="119"/>
        <v/>
      </c>
      <c r="M987">
        <f>1</f>
        <v>1</v>
      </c>
      <c r="N987" t="e">
        <f>IF(C987="Male",IF($K987&lt;1857,VLOOKUP($K987,'WHO Ht Boys 0-5'!$A$2:$E$1858,4,FALSE), VLOOKUP($L987,'WHO2007HtAgeBoys5-19'!$A$2:$E$169,4,FALSE)),IF($K987&lt;1857,VLOOKUP($K987,'Girls WHO 0-5'!$A$2:$E$1858,4,FALSE), VLOOKUP($L987,'Girls WHO 5-19'!$A$2:$E$169,4,FALSE)))</f>
        <v>#N/A</v>
      </c>
      <c r="O987" t="e">
        <f>IF(C987="Male",IF($K987&lt;1857,VLOOKUP($K987,'WHO Ht Boys 0-5'!$A$2:$E$1858,5,FALSE), VLOOKUP($L987,'WHO2007HtAgeBoys5-19'!$A$2:$E$169,5,FALSE)),IF($K987&lt;1857,VLOOKUP($K987,'Girls WHO 0-5'!$A$2:$E$1858,5,FALSE), VLOOKUP($L987,'Girls WHO 5-19'!$A$2:$E$169,5,FALSE)))</f>
        <v>#N/A</v>
      </c>
      <c r="P987" s="9" t="str">
        <f t="shared" si="120"/>
        <v/>
      </c>
    </row>
    <row r="988" spans="2:16" x14ac:dyDescent="0.3">
      <c r="B988" s="5"/>
      <c r="C988" s="5"/>
      <c r="D988" s="5"/>
      <c r="E988" t="str">
        <f t="shared" si="116"/>
        <v/>
      </c>
      <c r="F988" t="str">
        <f t="shared" si="117"/>
        <v/>
      </c>
      <c r="G988" t="e">
        <f>IF($C988="Male",VLOOKUP($F988,'Boys CDC 0-20'!$B$2:$F$243,3,FALSE), VLOOKUP($F988,'Girls CDC 0-20'!$B$2:$F$243,3,FALSE))</f>
        <v>#N/A</v>
      </c>
      <c r="H988" t="e">
        <f>IF($C988="Male",VLOOKUP($F988,'Boys CDC 0-20'!$B$2:$F$243,4,FALSE), VLOOKUP($F988,'Girls CDC 0-20'!$B$2:$F$243,4,FALSE))</f>
        <v>#N/A</v>
      </c>
      <c r="I988" t="e">
        <f>IF($C988="Male",VLOOKUP($F988,'Boys CDC 0-20'!$B$2:$F$243,5,FALSE), VLOOKUP($F988,'Girls CDC 0-20'!$B$2:$F$243,5,FALSE))</f>
        <v>#N/A</v>
      </c>
      <c r="J988" s="9" t="str">
        <f t="shared" si="121"/>
        <v/>
      </c>
      <c r="K988" t="str">
        <f t="shared" si="118"/>
        <v/>
      </c>
      <c r="L988" t="str">
        <f t="shared" si="119"/>
        <v/>
      </c>
      <c r="M988">
        <f>1</f>
        <v>1</v>
      </c>
      <c r="N988" t="e">
        <f>IF(C988="Male",IF($K988&lt;1857,VLOOKUP($K988,'WHO Ht Boys 0-5'!$A$2:$E$1858,4,FALSE), VLOOKUP($L988,'WHO2007HtAgeBoys5-19'!$A$2:$E$169,4,FALSE)),IF($K988&lt;1857,VLOOKUP($K988,'Girls WHO 0-5'!$A$2:$E$1858,4,FALSE), VLOOKUP($L988,'Girls WHO 5-19'!$A$2:$E$169,4,FALSE)))</f>
        <v>#N/A</v>
      </c>
      <c r="O988" t="e">
        <f>IF(C988="Male",IF($K988&lt;1857,VLOOKUP($K988,'WHO Ht Boys 0-5'!$A$2:$E$1858,5,FALSE), VLOOKUP($L988,'WHO2007HtAgeBoys5-19'!$A$2:$E$169,5,FALSE)),IF($K988&lt;1857,VLOOKUP($K988,'Girls WHO 0-5'!$A$2:$E$1858,5,FALSE), VLOOKUP($L988,'Girls WHO 5-19'!$A$2:$E$169,5,FALSE)))</f>
        <v>#N/A</v>
      </c>
      <c r="P988" s="9" t="str">
        <f t="shared" si="120"/>
        <v/>
      </c>
    </row>
    <row r="989" spans="2:16" x14ac:dyDescent="0.3">
      <c r="B989" s="5"/>
      <c r="C989" s="5"/>
      <c r="D989" s="5"/>
      <c r="E989" t="str">
        <f t="shared" si="116"/>
        <v/>
      </c>
      <c r="F989" t="str">
        <f t="shared" si="117"/>
        <v/>
      </c>
      <c r="G989" t="e">
        <f>IF($C989="Male",VLOOKUP($F989,'Boys CDC 0-20'!$B$2:$F$243,3,FALSE), VLOOKUP($F989,'Girls CDC 0-20'!$B$2:$F$243,3,FALSE))</f>
        <v>#N/A</v>
      </c>
      <c r="H989" t="e">
        <f>IF($C989="Male",VLOOKUP($F989,'Boys CDC 0-20'!$B$2:$F$243,4,FALSE), VLOOKUP($F989,'Girls CDC 0-20'!$B$2:$F$243,4,FALSE))</f>
        <v>#N/A</v>
      </c>
      <c r="I989" t="e">
        <f>IF($C989="Male",VLOOKUP($F989,'Boys CDC 0-20'!$B$2:$F$243,5,FALSE), VLOOKUP($F989,'Girls CDC 0-20'!$B$2:$F$243,5,FALSE))</f>
        <v>#N/A</v>
      </c>
      <c r="J989" s="9" t="str">
        <f t="shared" si="121"/>
        <v/>
      </c>
      <c r="K989" t="str">
        <f t="shared" si="118"/>
        <v/>
      </c>
      <c r="L989" t="str">
        <f t="shared" si="119"/>
        <v/>
      </c>
      <c r="M989">
        <f>1</f>
        <v>1</v>
      </c>
      <c r="N989" t="e">
        <f>IF(C989="Male",IF($K989&lt;1857,VLOOKUP($K989,'WHO Ht Boys 0-5'!$A$2:$E$1858,4,FALSE), VLOOKUP($L989,'WHO2007HtAgeBoys5-19'!$A$2:$E$169,4,FALSE)),IF($K989&lt;1857,VLOOKUP($K989,'Girls WHO 0-5'!$A$2:$E$1858,4,FALSE), VLOOKUP($L989,'Girls WHO 5-19'!$A$2:$E$169,4,FALSE)))</f>
        <v>#N/A</v>
      </c>
      <c r="O989" t="e">
        <f>IF(C989="Male",IF($K989&lt;1857,VLOOKUP($K989,'WHO Ht Boys 0-5'!$A$2:$E$1858,5,FALSE), VLOOKUP($L989,'WHO2007HtAgeBoys5-19'!$A$2:$E$169,5,FALSE)),IF($K989&lt;1857,VLOOKUP($K989,'Girls WHO 0-5'!$A$2:$E$1858,5,FALSE), VLOOKUP($L989,'Girls WHO 5-19'!$A$2:$E$169,5,FALSE)))</f>
        <v>#N/A</v>
      </c>
      <c r="P989" s="9" t="str">
        <f t="shared" si="120"/>
        <v/>
      </c>
    </row>
    <row r="990" spans="2:16" x14ac:dyDescent="0.3">
      <c r="B990" s="5"/>
      <c r="C990" s="5"/>
      <c r="D990" s="5"/>
      <c r="E990" t="str">
        <f t="shared" si="116"/>
        <v/>
      </c>
      <c r="F990" t="str">
        <f t="shared" si="117"/>
        <v/>
      </c>
      <c r="G990" t="e">
        <f>IF($C990="Male",VLOOKUP($F990,'Boys CDC 0-20'!$B$2:$F$243,3,FALSE), VLOOKUP($F990,'Girls CDC 0-20'!$B$2:$F$243,3,FALSE))</f>
        <v>#N/A</v>
      </c>
      <c r="H990" t="e">
        <f>IF($C990="Male",VLOOKUP($F990,'Boys CDC 0-20'!$B$2:$F$243,4,FALSE), VLOOKUP($F990,'Girls CDC 0-20'!$B$2:$F$243,4,FALSE))</f>
        <v>#N/A</v>
      </c>
      <c r="I990" t="e">
        <f>IF($C990="Male",VLOOKUP($F990,'Boys CDC 0-20'!$B$2:$F$243,5,FALSE), VLOOKUP($F990,'Girls CDC 0-20'!$B$2:$F$243,5,FALSE))</f>
        <v>#N/A</v>
      </c>
      <c r="J990" s="9" t="str">
        <f t="shared" si="121"/>
        <v/>
      </c>
      <c r="K990" t="str">
        <f t="shared" si="118"/>
        <v/>
      </c>
      <c r="L990" t="str">
        <f t="shared" si="119"/>
        <v/>
      </c>
      <c r="M990">
        <f>1</f>
        <v>1</v>
      </c>
      <c r="N990" t="e">
        <f>IF(C990="Male",IF($K990&lt;1857,VLOOKUP($K990,'WHO Ht Boys 0-5'!$A$2:$E$1858,4,FALSE), VLOOKUP($L990,'WHO2007HtAgeBoys5-19'!$A$2:$E$169,4,FALSE)),IF($K990&lt;1857,VLOOKUP($K990,'Girls WHO 0-5'!$A$2:$E$1858,4,FALSE), VLOOKUP($L990,'Girls WHO 5-19'!$A$2:$E$169,4,FALSE)))</f>
        <v>#N/A</v>
      </c>
      <c r="O990" t="e">
        <f>IF(C990="Male",IF($K990&lt;1857,VLOOKUP($K990,'WHO Ht Boys 0-5'!$A$2:$E$1858,5,FALSE), VLOOKUP($L990,'WHO2007HtAgeBoys5-19'!$A$2:$E$169,5,FALSE)),IF($K990&lt;1857,VLOOKUP($K990,'Girls WHO 0-5'!$A$2:$E$1858,5,FALSE), VLOOKUP($L990,'Girls WHO 5-19'!$A$2:$E$169,5,FALSE)))</f>
        <v>#N/A</v>
      </c>
      <c r="P990" s="9" t="str">
        <f t="shared" si="120"/>
        <v/>
      </c>
    </row>
    <row r="991" spans="2:16" x14ac:dyDescent="0.3">
      <c r="B991" s="5"/>
      <c r="C991" s="5"/>
      <c r="D991" s="5"/>
      <c r="E991" t="str">
        <f t="shared" si="116"/>
        <v/>
      </c>
      <c r="F991" t="str">
        <f t="shared" si="117"/>
        <v/>
      </c>
      <c r="G991" t="e">
        <f>IF($C991="Male",VLOOKUP($F991,'Boys CDC 0-20'!$B$2:$F$243,3,FALSE), VLOOKUP($F991,'Girls CDC 0-20'!$B$2:$F$243,3,FALSE))</f>
        <v>#N/A</v>
      </c>
      <c r="H991" t="e">
        <f>IF($C991="Male",VLOOKUP($F991,'Boys CDC 0-20'!$B$2:$F$243,4,FALSE), VLOOKUP($F991,'Girls CDC 0-20'!$B$2:$F$243,4,FALSE))</f>
        <v>#N/A</v>
      </c>
      <c r="I991" t="e">
        <f>IF($C991="Male",VLOOKUP($F991,'Boys CDC 0-20'!$B$2:$F$243,5,FALSE), VLOOKUP($F991,'Girls CDC 0-20'!$B$2:$F$243,5,FALSE))</f>
        <v>#N/A</v>
      </c>
      <c r="J991" s="9" t="str">
        <f t="shared" si="121"/>
        <v/>
      </c>
      <c r="K991" t="str">
        <f t="shared" si="118"/>
        <v/>
      </c>
      <c r="L991" t="str">
        <f t="shared" si="119"/>
        <v/>
      </c>
      <c r="M991">
        <f>1</f>
        <v>1</v>
      </c>
      <c r="N991" t="e">
        <f>IF(C991="Male",IF($K991&lt;1857,VLOOKUP($K991,'WHO Ht Boys 0-5'!$A$2:$E$1858,4,FALSE), VLOOKUP($L991,'WHO2007HtAgeBoys5-19'!$A$2:$E$169,4,FALSE)),IF($K991&lt;1857,VLOOKUP($K991,'Girls WHO 0-5'!$A$2:$E$1858,4,FALSE), VLOOKUP($L991,'Girls WHO 5-19'!$A$2:$E$169,4,FALSE)))</f>
        <v>#N/A</v>
      </c>
      <c r="O991" t="e">
        <f>IF(C991="Male",IF($K991&lt;1857,VLOOKUP($K991,'WHO Ht Boys 0-5'!$A$2:$E$1858,5,FALSE), VLOOKUP($L991,'WHO2007HtAgeBoys5-19'!$A$2:$E$169,5,FALSE)),IF($K991&lt;1857,VLOOKUP($K991,'Girls WHO 0-5'!$A$2:$E$1858,5,FALSE), VLOOKUP($L991,'Girls WHO 5-19'!$A$2:$E$169,5,FALSE)))</f>
        <v>#N/A</v>
      </c>
      <c r="P991" s="9" t="str">
        <f t="shared" si="120"/>
        <v/>
      </c>
    </row>
    <row r="992" spans="2:16" x14ac:dyDescent="0.3">
      <c r="B992" s="5"/>
      <c r="C992" s="5"/>
      <c r="D992" s="5"/>
      <c r="E992" t="str">
        <f t="shared" ref="E992:E1013" si="122">IF(B992="","",B992*12)</f>
        <v/>
      </c>
      <c r="F992" t="str">
        <f t="shared" ref="F992:F1013" si="123">IF(E992=0,0,IF(E992="","",INT(E992)+0.5))</f>
        <v/>
      </c>
      <c r="G992" t="e">
        <f>IF($C992="Male",VLOOKUP($F992,'Boys CDC 0-20'!$B$2:$F$243,3,FALSE), VLOOKUP($F992,'Girls CDC 0-20'!$B$2:$F$243,3,FALSE))</f>
        <v>#N/A</v>
      </c>
      <c r="H992" t="e">
        <f>IF($C992="Male",VLOOKUP($F992,'Boys CDC 0-20'!$B$2:$F$243,4,FALSE), VLOOKUP($F992,'Girls CDC 0-20'!$B$2:$F$243,4,FALSE))</f>
        <v>#N/A</v>
      </c>
      <c r="I992" t="e">
        <f>IF($C992="Male",VLOOKUP($F992,'Boys CDC 0-20'!$B$2:$F$243,5,FALSE), VLOOKUP($F992,'Girls CDC 0-20'!$B$2:$F$243,5,FALSE))</f>
        <v>#N/A</v>
      </c>
      <c r="J992" s="9" t="str">
        <f t="shared" si="121"/>
        <v/>
      </c>
      <c r="K992" t="str">
        <f t="shared" ref="K992:K1013" si="124">IF(B992="","",ROUND(B992*365.25,0))</f>
        <v/>
      </c>
      <c r="L992" t="str">
        <f t="shared" ref="L992:L1013" si="125">IF(E992="","",ROUND(E992,0))</f>
        <v/>
      </c>
      <c r="M992">
        <f>1</f>
        <v>1</v>
      </c>
      <c r="N992" t="e">
        <f>IF(C992="Male",IF($K992&lt;1857,VLOOKUP($K992,'WHO Ht Boys 0-5'!$A$2:$E$1858,4,FALSE), VLOOKUP($L992,'WHO2007HtAgeBoys5-19'!$A$2:$E$169,4,FALSE)),IF($K992&lt;1857,VLOOKUP($K992,'Girls WHO 0-5'!$A$2:$E$1858,4,FALSE), VLOOKUP($L992,'Girls WHO 5-19'!$A$2:$E$169,4,FALSE)))</f>
        <v>#N/A</v>
      </c>
      <c r="O992" t="e">
        <f>IF(C992="Male",IF($K992&lt;1857,VLOOKUP($K992,'WHO Ht Boys 0-5'!$A$2:$E$1858,5,FALSE), VLOOKUP($L992,'WHO2007HtAgeBoys5-19'!$A$2:$E$169,5,FALSE)),IF($K992&lt;1857,VLOOKUP($K992,'Girls WHO 0-5'!$A$2:$E$1858,5,FALSE), VLOOKUP($L992,'Girls WHO 5-19'!$A$2:$E$169,5,FALSE)))</f>
        <v>#N/A</v>
      </c>
      <c r="P992" s="9" t="str">
        <f t="shared" si="120"/>
        <v/>
      </c>
    </row>
    <row r="993" spans="2:16" x14ac:dyDescent="0.3">
      <c r="B993" s="5"/>
      <c r="C993" s="5"/>
      <c r="D993" s="5"/>
      <c r="E993" t="str">
        <f t="shared" si="122"/>
        <v/>
      </c>
      <c r="F993" t="str">
        <f t="shared" si="123"/>
        <v/>
      </c>
      <c r="G993" t="e">
        <f>IF($C993="Male",VLOOKUP($F993,'Boys CDC 0-20'!$B$2:$F$243,3,FALSE), VLOOKUP($F993,'Girls CDC 0-20'!$B$2:$F$243,3,FALSE))</f>
        <v>#N/A</v>
      </c>
      <c r="H993" t="e">
        <f>IF($C993="Male",VLOOKUP($F993,'Boys CDC 0-20'!$B$2:$F$243,4,FALSE), VLOOKUP($F993,'Girls CDC 0-20'!$B$2:$F$243,4,FALSE))</f>
        <v>#N/A</v>
      </c>
      <c r="I993" t="e">
        <f>IF($C993="Male",VLOOKUP($F993,'Boys CDC 0-20'!$B$2:$F$243,5,FALSE), VLOOKUP($F993,'Girls CDC 0-20'!$B$2:$F$243,5,FALSE))</f>
        <v>#N/A</v>
      </c>
      <c r="J993" s="9" t="str">
        <f t="shared" si="121"/>
        <v/>
      </c>
      <c r="K993" t="str">
        <f t="shared" si="124"/>
        <v/>
      </c>
      <c r="L993" t="str">
        <f t="shared" si="125"/>
        <v/>
      </c>
      <c r="M993">
        <f>1</f>
        <v>1</v>
      </c>
      <c r="N993" t="e">
        <f>IF(C993="Male",IF($K993&lt;1857,VLOOKUP($K993,'WHO Ht Boys 0-5'!$A$2:$E$1858,4,FALSE), VLOOKUP($L993,'WHO2007HtAgeBoys5-19'!$A$2:$E$169,4,FALSE)),IF($K993&lt;1857,VLOOKUP($K993,'Girls WHO 0-5'!$A$2:$E$1858,4,FALSE), VLOOKUP($L993,'Girls WHO 5-19'!$A$2:$E$169,4,FALSE)))</f>
        <v>#N/A</v>
      </c>
      <c r="O993" t="e">
        <f>IF(C993="Male",IF($K993&lt;1857,VLOOKUP($K993,'WHO Ht Boys 0-5'!$A$2:$E$1858,5,FALSE), VLOOKUP($L993,'WHO2007HtAgeBoys5-19'!$A$2:$E$169,5,FALSE)),IF($K993&lt;1857,VLOOKUP($K993,'Girls WHO 0-5'!$A$2:$E$1858,5,FALSE), VLOOKUP($L993,'Girls WHO 5-19'!$A$2:$E$169,5,FALSE)))</f>
        <v>#N/A</v>
      </c>
      <c r="P993" s="9" t="str">
        <f t="shared" si="120"/>
        <v/>
      </c>
    </row>
    <row r="994" spans="2:16" x14ac:dyDescent="0.3">
      <c r="B994" s="5"/>
      <c r="C994" s="5"/>
      <c r="D994" s="5"/>
      <c r="E994" t="str">
        <f t="shared" si="122"/>
        <v/>
      </c>
      <c r="F994" t="str">
        <f t="shared" si="123"/>
        <v/>
      </c>
      <c r="G994" t="e">
        <f>IF($C994="Male",VLOOKUP($F994,'Boys CDC 0-20'!$B$2:$F$243,3,FALSE), VLOOKUP($F994,'Girls CDC 0-20'!$B$2:$F$243,3,FALSE))</f>
        <v>#N/A</v>
      </c>
      <c r="H994" t="e">
        <f>IF($C994="Male",VLOOKUP($F994,'Boys CDC 0-20'!$B$2:$F$243,4,FALSE), VLOOKUP($F994,'Girls CDC 0-20'!$B$2:$F$243,4,FALSE))</f>
        <v>#N/A</v>
      </c>
      <c r="I994" t="e">
        <f>IF($C994="Male",VLOOKUP($F994,'Boys CDC 0-20'!$B$2:$F$243,5,FALSE), VLOOKUP($F994,'Girls CDC 0-20'!$B$2:$F$243,5,FALSE))</f>
        <v>#N/A</v>
      </c>
      <c r="J994" s="9" t="str">
        <f t="shared" si="121"/>
        <v/>
      </c>
      <c r="K994" t="str">
        <f t="shared" si="124"/>
        <v/>
      </c>
      <c r="L994" t="str">
        <f t="shared" si="125"/>
        <v/>
      </c>
      <c r="M994">
        <f>1</f>
        <v>1</v>
      </c>
      <c r="N994" t="e">
        <f>IF(C994="Male",IF($K994&lt;1857,VLOOKUP($K994,'WHO Ht Boys 0-5'!$A$2:$E$1858,4,FALSE), VLOOKUP($L994,'WHO2007HtAgeBoys5-19'!$A$2:$E$169,4,FALSE)),IF($K994&lt;1857,VLOOKUP($K994,'Girls WHO 0-5'!$A$2:$E$1858,4,FALSE), VLOOKUP($L994,'Girls WHO 5-19'!$A$2:$E$169,4,FALSE)))</f>
        <v>#N/A</v>
      </c>
      <c r="O994" t="e">
        <f>IF(C994="Male",IF($K994&lt;1857,VLOOKUP($K994,'WHO Ht Boys 0-5'!$A$2:$E$1858,5,FALSE), VLOOKUP($L994,'WHO2007HtAgeBoys5-19'!$A$2:$E$169,5,FALSE)),IF($K994&lt;1857,VLOOKUP($K994,'Girls WHO 0-5'!$A$2:$E$1858,5,FALSE), VLOOKUP($L994,'Girls WHO 5-19'!$A$2:$E$169,5,FALSE)))</f>
        <v>#N/A</v>
      </c>
      <c r="P994" s="9" t="str">
        <f t="shared" si="120"/>
        <v/>
      </c>
    </row>
    <row r="995" spans="2:16" x14ac:dyDescent="0.3">
      <c r="B995" s="5"/>
      <c r="C995" s="5"/>
      <c r="D995" s="5"/>
      <c r="E995" t="str">
        <f t="shared" si="122"/>
        <v/>
      </c>
      <c r="F995" t="str">
        <f t="shared" si="123"/>
        <v/>
      </c>
      <c r="G995" t="e">
        <f>IF($C995="Male",VLOOKUP($F995,'Boys CDC 0-20'!$B$2:$F$243,3,FALSE), VLOOKUP($F995,'Girls CDC 0-20'!$B$2:$F$243,3,FALSE))</f>
        <v>#N/A</v>
      </c>
      <c r="H995" t="e">
        <f>IF($C995="Male",VLOOKUP($F995,'Boys CDC 0-20'!$B$2:$F$243,4,FALSE), VLOOKUP($F995,'Girls CDC 0-20'!$B$2:$F$243,4,FALSE))</f>
        <v>#N/A</v>
      </c>
      <c r="I995" t="e">
        <f>IF($C995="Male",VLOOKUP($F995,'Boys CDC 0-20'!$B$2:$F$243,5,FALSE), VLOOKUP($F995,'Girls CDC 0-20'!$B$2:$F$243,5,FALSE))</f>
        <v>#N/A</v>
      </c>
      <c r="J995" s="9" t="str">
        <f t="shared" si="121"/>
        <v/>
      </c>
      <c r="K995" t="str">
        <f t="shared" si="124"/>
        <v/>
      </c>
      <c r="L995" t="str">
        <f t="shared" si="125"/>
        <v/>
      </c>
      <c r="M995">
        <f>1</f>
        <v>1</v>
      </c>
      <c r="N995" t="e">
        <f>IF(C995="Male",IF($K995&lt;1857,VLOOKUP($K995,'WHO Ht Boys 0-5'!$A$2:$E$1858,4,FALSE), VLOOKUP($L995,'WHO2007HtAgeBoys5-19'!$A$2:$E$169,4,FALSE)),IF($K995&lt;1857,VLOOKUP($K995,'Girls WHO 0-5'!$A$2:$E$1858,4,FALSE), VLOOKUP($L995,'Girls WHO 5-19'!$A$2:$E$169,4,FALSE)))</f>
        <v>#N/A</v>
      </c>
      <c r="O995" t="e">
        <f>IF(C995="Male",IF($K995&lt;1857,VLOOKUP($K995,'WHO Ht Boys 0-5'!$A$2:$E$1858,5,FALSE), VLOOKUP($L995,'WHO2007HtAgeBoys5-19'!$A$2:$E$169,5,FALSE)),IF($K995&lt;1857,VLOOKUP($K995,'Girls WHO 0-5'!$A$2:$E$1858,5,FALSE), VLOOKUP($L995,'Girls WHO 5-19'!$A$2:$E$169,5,FALSE)))</f>
        <v>#N/A</v>
      </c>
      <c r="P995" s="9" t="str">
        <f t="shared" si="120"/>
        <v/>
      </c>
    </row>
    <row r="996" spans="2:16" x14ac:dyDescent="0.3">
      <c r="B996" s="5"/>
      <c r="C996" s="5"/>
      <c r="D996" s="5"/>
      <c r="E996" t="str">
        <f t="shared" si="122"/>
        <v/>
      </c>
      <c r="F996" t="str">
        <f t="shared" si="123"/>
        <v/>
      </c>
      <c r="G996" t="e">
        <f>IF($C996="Male",VLOOKUP($F996,'Boys CDC 0-20'!$B$2:$F$243,3,FALSE), VLOOKUP($F996,'Girls CDC 0-20'!$B$2:$F$243,3,FALSE))</f>
        <v>#N/A</v>
      </c>
      <c r="H996" t="e">
        <f>IF($C996="Male",VLOOKUP($F996,'Boys CDC 0-20'!$B$2:$F$243,4,FALSE), VLOOKUP($F996,'Girls CDC 0-20'!$B$2:$F$243,4,FALSE))</f>
        <v>#N/A</v>
      </c>
      <c r="I996" t="e">
        <f>IF($C996="Male",VLOOKUP($F996,'Boys CDC 0-20'!$B$2:$F$243,5,FALSE), VLOOKUP($F996,'Girls CDC 0-20'!$B$2:$F$243,5,FALSE))</f>
        <v>#N/A</v>
      </c>
      <c r="J996" s="9" t="str">
        <f t="shared" si="121"/>
        <v/>
      </c>
      <c r="K996" t="str">
        <f t="shared" si="124"/>
        <v/>
      </c>
      <c r="L996" t="str">
        <f t="shared" si="125"/>
        <v/>
      </c>
      <c r="M996">
        <f>1</f>
        <v>1</v>
      </c>
      <c r="N996" t="e">
        <f>IF(C996="Male",IF($K996&lt;1857,VLOOKUP($K996,'WHO Ht Boys 0-5'!$A$2:$E$1858,4,FALSE), VLOOKUP($L996,'WHO2007HtAgeBoys5-19'!$A$2:$E$169,4,FALSE)),IF($K996&lt;1857,VLOOKUP($K996,'Girls WHO 0-5'!$A$2:$E$1858,4,FALSE), VLOOKUP($L996,'Girls WHO 5-19'!$A$2:$E$169,4,FALSE)))</f>
        <v>#N/A</v>
      </c>
      <c r="O996" t="e">
        <f>IF(C996="Male",IF($K996&lt;1857,VLOOKUP($K996,'WHO Ht Boys 0-5'!$A$2:$E$1858,5,FALSE), VLOOKUP($L996,'WHO2007HtAgeBoys5-19'!$A$2:$E$169,5,FALSE)),IF($K996&lt;1857,VLOOKUP($K996,'Girls WHO 0-5'!$A$2:$E$1858,5,FALSE), VLOOKUP($L996,'Girls WHO 5-19'!$A$2:$E$169,5,FALSE)))</f>
        <v>#N/A</v>
      </c>
      <c r="P996" s="9" t="str">
        <f t="shared" si="120"/>
        <v/>
      </c>
    </row>
    <row r="997" spans="2:16" x14ac:dyDescent="0.3">
      <c r="B997" s="5"/>
      <c r="C997" s="5"/>
      <c r="D997" s="5"/>
      <c r="E997" t="str">
        <f t="shared" si="122"/>
        <v/>
      </c>
      <c r="F997" t="str">
        <f t="shared" si="123"/>
        <v/>
      </c>
      <c r="G997" t="e">
        <f>IF($C997="Male",VLOOKUP($F997,'Boys CDC 0-20'!$B$2:$F$243,3,FALSE), VLOOKUP($F997,'Girls CDC 0-20'!$B$2:$F$243,3,FALSE))</f>
        <v>#N/A</v>
      </c>
      <c r="H997" t="e">
        <f>IF($C997="Male",VLOOKUP($F997,'Boys CDC 0-20'!$B$2:$F$243,4,FALSE), VLOOKUP($F997,'Girls CDC 0-20'!$B$2:$F$243,4,FALSE))</f>
        <v>#N/A</v>
      </c>
      <c r="I997" t="e">
        <f>IF($C997="Male",VLOOKUP($F997,'Boys CDC 0-20'!$B$2:$F$243,5,FALSE), VLOOKUP($F997,'Girls CDC 0-20'!$B$2:$F$243,5,FALSE))</f>
        <v>#N/A</v>
      </c>
      <c r="J997" s="9" t="str">
        <f t="shared" si="121"/>
        <v/>
      </c>
      <c r="K997" t="str">
        <f t="shared" si="124"/>
        <v/>
      </c>
      <c r="L997" t="str">
        <f t="shared" si="125"/>
        <v/>
      </c>
      <c r="M997">
        <f>1</f>
        <v>1</v>
      </c>
      <c r="N997" t="e">
        <f>IF(C997="Male",IF($K997&lt;1857,VLOOKUP($K997,'WHO Ht Boys 0-5'!$A$2:$E$1858,4,FALSE), VLOOKUP($L997,'WHO2007HtAgeBoys5-19'!$A$2:$E$169,4,FALSE)),IF($K997&lt;1857,VLOOKUP($K997,'Girls WHO 0-5'!$A$2:$E$1858,4,FALSE), VLOOKUP($L997,'Girls WHO 5-19'!$A$2:$E$169,4,FALSE)))</f>
        <v>#N/A</v>
      </c>
      <c r="O997" t="e">
        <f>IF(C997="Male",IF($K997&lt;1857,VLOOKUP($K997,'WHO Ht Boys 0-5'!$A$2:$E$1858,5,FALSE), VLOOKUP($L997,'WHO2007HtAgeBoys5-19'!$A$2:$E$169,5,FALSE)),IF($K997&lt;1857,VLOOKUP($K997,'Girls WHO 0-5'!$A$2:$E$1858,5,FALSE), VLOOKUP($L997,'Girls WHO 5-19'!$A$2:$E$169,5,FALSE)))</f>
        <v>#N/A</v>
      </c>
      <c r="P997" s="9" t="str">
        <f t="shared" si="120"/>
        <v/>
      </c>
    </row>
    <row r="998" spans="2:16" x14ac:dyDescent="0.3">
      <c r="B998" s="5"/>
      <c r="C998" s="5"/>
      <c r="D998" s="5"/>
      <c r="E998" t="str">
        <f t="shared" si="122"/>
        <v/>
      </c>
      <c r="F998" t="str">
        <f t="shared" si="123"/>
        <v/>
      </c>
      <c r="G998" t="e">
        <f>IF($C998="Male",VLOOKUP($F998,'Boys CDC 0-20'!$B$2:$F$243,3,FALSE), VLOOKUP($F998,'Girls CDC 0-20'!$B$2:$F$243,3,FALSE))</f>
        <v>#N/A</v>
      </c>
      <c r="H998" t="e">
        <f>IF($C998="Male",VLOOKUP($F998,'Boys CDC 0-20'!$B$2:$F$243,4,FALSE), VLOOKUP($F998,'Girls CDC 0-20'!$B$2:$F$243,4,FALSE))</f>
        <v>#N/A</v>
      </c>
      <c r="I998" t="e">
        <f>IF($C998="Male",VLOOKUP($F998,'Boys CDC 0-20'!$B$2:$F$243,5,FALSE), VLOOKUP($F998,'Girls CDC 0-20'!$B$2:$F$243,5,FALSE))</f>
        <v>#N/A</v>
      </c>
      <c r="J998" s="9" t="str">
        <f t="shared" si="121"/>
        <v/>
      </c>
      <c r="K998" t="str">
        <f t="shared" si="124"/>
        <v/>
      </c>
      <c r="L998" t="str">
        <f t="shared" si="125"/>
        <v/>
      </c>
      <c r="M998">
        <f>1</f>
        <v>1</v>
      </c>
      <c r="N998" t="e">
        <f>IF(C998="Male",IF($K998&lt;1857,VLOOKUP($K998,'WHO Ht Boys 0-5'!$A$2:$E$1858,4,FALSE), VLOOKUP($L998,'WHO2007HtAgeBoys5-19'!$A$2:$E$169,4,FALSE)),IF($K998&lt;1857,VLOOKUP($K998,'Girls WHO 0-5'!$A$2:$E$1858,4,FALSE), VLOOKUP($L998,'Girls WHO 5-19'!$A$2:$E$169,4,FALSE)))</f>
        <v>#N/A</v>
      </c>
      <c r="O998" t="e">
        <f>IF(C998="Male",IF($K998&lt;1857,VLOOKUP($K998,'WHO Ht Boys 0-5'!$A$2:$E$1858,5,FALSE), VLOOKUP($L998,'WHO2007HtAgeBoys5-19'!$A$2:$E$169,5,FALSE)),IF($K998&lt;1857,VLOOKUP($K998,'Girls WHO 0-5'!$A$2:$E$1858,5,FALSE), VLOOKUP($L998,'Girls WHO 5-19'!$A$2:$E$169,5,FALSE)))</f>
        <v>#N/A</v>
      </c>
      <c r="P998" s="9" t="str">
        <f t="shared" si="120"/>
        <v/>
      </c>
    </row>
    <row r="999" spans="2:16" x14ac:dyDescent="0.3">
      <c r="B999" s="5"/>
      <c r="C999" s="5"/>
      <c r="D999" s="5"/>
      <c r="E999" t="str">
        <f t="shared" si="122"/>
        <v/>
      </c>
      <c r="F999" t="str">
        <f t="shared" si="123"/>
        <v/>
      </c>
      <c r="G999" t="e">
        <f>IF($C999="Male",VLOOKUP($F999,'Boys CDC 0-20'!$B$2:$F$243,3,FALSE), VLOOKUP($F999,'Girls CDC 0-20'!$B$2:$F$243,3,FALSE))</f>
        <v>#N/A</v>
      </c>
      <c r="H999" t="e">
        <f>IF($C999="Male",VLOOKUP($F999,'Boys CDC 0-20'!$B$2:$F$243,4,FALSE), VLOOKUP($F999,'Girls CDC 0-20'!$B$2:$F$243,4,FALSE))</f>
        <v>#N/A</v>
      </c>
      <c r="I999" t="e">
        <f>IF($C999="Male",VLOOKUP($F999,'Boys CDC 0-20'!$B$2:$F$243,5,FALSE), VLOOKUP($F999,'Girls CDC 0-20'!$B$2:$F$243,5,FALSE))</f>
        <v>#N/A</v>
      </c>
      <c r="J999" s="9" t="str">
        <f t="shared" si="121"/>
        <v/>
      </c>
      <c r="K999" t="str">
        <f t="shared" si="124"/>
        <v/>
      </c>
      <c r="L999" t="str">
        <f t="shared" si="125"/>
        <v/>
      </c>
      <c r="M999">
        <f>1</f>
        <v>1</v>
      </c>
      <c r="N999" t="e">
        <f>IF(C999="Male",IF($K999&lt;1857,VLOOKUP($K999,'WHO Ht Boys 0-5'!$A$2:$E$1858,4,FALSE), VLOOKUP($L999,'WHO2007HtAgeBoys5-19'!$A$2:$E$169,4,FALSE)),IF($K999&lt;1857,VLOOKUP($K999,'Girls WHO 0-5'!$A$2:$E$1858,4,FALSE), VLOOKUP($L999,'Girls WHO 5-19'!$A$2:$E$169,4,FALSE)))</f>
        <v>#N/A</v>
      </c>
      <c r="O999" t="e">
        <f>IF(C999="Male",IF($K999&lt;1857,VLOOKUP($K999,'WHO Ht Boys 0-5'!$A$2:$E$1858,5,FALSE), VLOOKUP($L999,'WHO2007HtAgeBoys5-19'!$A$2:$E$169,5,FALSE)),IF($K999&lt;1857,VLOOKUP($K999,'Girls WHO 0-5'!$A$2:$E$1858,5,FALSE), VLOOKUP($L999,'Girls WHO 5-19'!$A$2:$E$169,5,FALSE)))</f>
        <v>#N/A</v>
      </c>
      <c r="P999" s="9" t="str">
        <f t="shared" si="120"/>
        <v/>
      </c>
    </row>
    <row r="1000" spans="2:16" x14ac:dyDescent="0.3">
      <c r="B1000" s="5"/>
      <c r="C1000" s="5"/>
      <c r="D1000" s="5"/>
      <c r="E1000" t="str">
        <f t="shared" si="122"/>
        <v/>
      </c>
      <c r="F1000" t="str">
        <f t="shared" si="123"/>
        <v/>
      </c>
      <c r="G1000" t="e">
        <f>IF($C1000="Male",VLOOKUP($F1000,'Boys CDC 0-20'!$B$2:$F$243,3,FALSE), VLOOKUP($F1000,'Girls CDC 0-20'!$B$2:$F$243,3,FALSE))</f>
        <v>#N/A</v>
      </c>
      <c r="H1000" t="e">
        <f>IF($C1000="Male",VLOOKUP($F1000,'Boys CDC 0-20'!$B$2:$F$243,4,FALSE), VLOOKUP($F1000,'Girls CDC 0-20'!$B$2:$F$243,4,FALSE))</f>
        <v>#N/A</v>
      </c>
      <c r="I1000" t="e">
        <f>IF($C1000="Male",VLOOKUP($F1000,'Boys CDC 0-20'!$B$2:$F$243,5,FALSE), VLOOKUP($F1000,'Girls CDC 0-20'!$B$2:$F$243,5,FALSE))</f>
        <v>#N/A</v>
      </c>
      <c r="J1000" s="9" t="str">
        <f t="shared" si="121"/>
        <v/>
      </c>
      <c r="K1000" t="str">
        <f t="shared" si="124"/>
        <v/>
      </c>
      <c r="L1000" t="str">
        <f t="shared" si="125"/>
        <v/>
      </c>
      <c r="M1000">
        <f>1</f>
        <v>1</v>
      </c>
      <c r="N1000" t="e">
        <f>IF(C1000="Male",IF($K1000&lt;1857,VLOOKUP($K1000,'WHO Ht Boys 0-5'!$A$2:$E$1858,4,FALSE), VLOOKUP($L1000,'WHO2007HtAgeBoys5-19'!$A$2:$E$169,4,FALSE)),IF($K1000&lt;1857,VLOOKUP($K1000,'Girls WHO 0-5'!$A$2:$E$1858,4,FALSE), VLOOKUP($L1000,'Girls WHO 5-19'!$A$2:$E$169,4,FALSE)))</f>
        <v>#N/A</v>
      </c>
      <c r="O1000" t="e">
        <f>IF(C1000="Male",IF($K1000&lt;1857,VLOOKUP($K1000,'WHO Ht Boys 0-5'!$A$2:$E$1858,5,FALSE), VLOOKUP($L1000,'WHO2007HtAgeBoys5-19'!$A$2:$E$169,5,FALSE)),IF($K1000&lt;1857,VLOOKUP($K1000,'Girls WHO 0-5'!$A$2:$E$1858,5,FALSE), VLOOKUP($L1000,'Girls WHO 5-19'!$A$2:$E$169,5,FALSE)))</f>
        <v>#N/A</v>
      </c>
      <c r="P1000" s="9" t="str">
        <f t="shared" si="120"/>
        <v/>
      </c>
    </row>
    <row r="1001" spans="2:16" x14ac:dyDescent="0.3">
      <c r="B1001" s="5"/>
      <c r="C1001" s="5"/>
      <c r="D1001" s="5"/>
      <c r="E1001" t="str">
        <f t="shared" si="122"/>
        <v/>
      </c>
      <c r="F1001" t="str">
        <f t="shared" si="123"/>
        <v/>
      </c>
      <c r="G1001" t="e">
        <f>IF($C1001="Male",VLOOKUP($F1001,'Boys CDC 0-20'!$B$2:$F$243,3,FALSE), VLOOKUP($F1001,'Girls CDC 0-20'!$B$2:$F$243,3,FALSE))</f>
        <v>#N/A</v>
      </c>
      <c r="H1001" t="e">
        <f>IF($C1001="Male",VLOOKUP($F1001,'Boys CDC 0-20'!$B$2:$F$243,4,FALSE), VLOOKUP($F1001,'Girls CDC 0-20'!$B$2:$F$243,4,FALSE))</f>
        <v>#N/A</v>
      </c>
      <c r="I1001" t="e">
        <f>IF($C1001="Male",VLOOKUP($F1001,'Boys CDC 0-20'!$B$2:$F$243,5,FALSE), VLOOKUP($F1001,'Girls CDC 0-20'!$B$2:$F$243,5,FALSE))</f>
        <v>#N/A</v>
      </c>
      <c r="J1001" s="9" t="str">
        <f t="shared" si="121"/>
        <v/>
      </c>
      <c r="K1001" t="str">
        <f t="shared" si="124"/>
        <v/>
      </c>
      <c r="L1001" t="str">
        <f t="shared" si="125"/>
        <v/>
      </c>
      <c r="M1001">
        <f>1</f>
        <v>1</v>
      </c>
      <c r="N1001" t="e">
        <f>IF(C1001="Male",IF($K1001&lt;1857,VLOOKUP($K1001,'WHO Ht Boys 0-5'!$A$2:$E$1858,4,FALSE), VLOOKUP($L1001,'WHO2007HtAgeBoys5-19'!$A$2:$E$169,4,FALSE)),IF($K1001&lt;1857,VLOOKUP($K1001,'Girls WHO 0-5'!$A$2:$E$1858,4,FALSE), VLOOKUP($L1001,'Girls WHO 5-19'!$A$2:$E$169,4,FALSE)))</f>
        <v>#N/A</v>
      </c>
      <c r="O1001" t="e">
        <f>IF(C1001="Male",IF($K1001&lt;1857,VLOOKUP($K1001,'WHO Ht Boys 0-5'!$A$2:$E$1858,5,FALSE), VLOOKUP($L1001,'WHO2007HtAgeBoys5-19'!$A$2:$E$169,5,FALSE)),IF($K1001&lt;1857,VLOOKUP($K1001,'Girls WHO 0-5'!$A$2:$E$1858,5,FALSE), VLOOKUP($L1001,'Girls WHO 5-19'!$A$2:$E$169,5,FALSE)))</f>
        <v>#N/A</v>
      </c>
      <c r="P1001" s="9" t="str">
        <f t="shared" si="120"/>
        <v/>
      </c>
    </row>
    <row r="1002" spans="2:16" x14ac:dyDescent="0.3">
      <c r="B1002" s="5"/>
      <c r="C1002" s="5"/>
      <c r="D1002" s="5"/>
      <c r="E1002" t="str">
        <f t="shared" si="122"/>
        <v/>
      </c>
      <c r="F1002" t="str">
        <f t="shared" si="123"/>
        <v/>
      </c>
      <c r="G1002" t="e">
        <f>IF($C1002="Male",VLOOKUP($F1002,'Boys CDC 0-20'!$B$2:$F$243,3,FALSE), VLOOKUP($F1002,'Girls CDC 0-20'!$B$2:$F$243,3,FALSE))</f>
        <v>#N/A</v>
      </c>
      <c r="H1002" t="e">
        <f>IF($C1002="Male",VLOOKUP($F1002,'Boys CDC 0-20'!$B$2:$F$243,4,FALSE), VLOOKUP($F1002,'Girls CDC 0-20'!$B$2:$F$243,4,FALSE))</f>
        <v>#N/A</v>
      </c>
      <c r="I1002" t="e">
        <f>IF($C1002="Male",VLOOKUP($F1002,'Boys CDC 0-20'!$B$2:$F$243,5,FALSE), VLOOKUP($F1002,'Girls CDC 0-20'!$B$2:$F$243,5,FALSE))</f>
        <v>#N/A</v>
      </c>
      <c r="J1002" s="9" t="str">
        <f t="shared" si="121"/>
        <v/>
      </c>
      <c r="K1002" t="str">
        <f t="shared" si="124"/>
        <v/>
      </c>
      <c r="L1002" t="str">
        <f t="shared" si="125"/>
        <v/>
      </c>
      <c r="M1002">
        <f>1</f>
        <v>1</v>
      </c>
      <c r="N1002" t="e">
        <f>IF(C1002="Male",IF($K1002&lt;1857,VLOOKUP($K1002,'WHO Ht Boys 0-5'!$A$2:$E$1858,4,FALSE), VLOOKUP($L1002,'WHO2007HtAgeBoys5-19'!$A$2:$E$169,4,FALSE)),IF($K1002&lt;1857,VLOOKUP($K1002,'Girls WHO 0-5'!$A$2:$E$1858,4,FALSE), VLOOKUP($L1002,'Girls WHO 5-19'!$A$2:$E$169,4,FALSE)))</f>
        <v>#N/A</v>
      </c>
      <c r="O1002" t="e">
        <f>IF(C1002="Male",IF($K1002&lt;1857,VLOOKUP($K1002,'WHO Ht Boys 0-5'!$A$2:$E$1858,5,FALSE), VLOOKUP($L1002,'WHO2007HtAgeBoys5-19'!$A$2:$E$169,5,FALSE)),IF($K1002&lt;1857,VLOOKUP($K1002,'Girls WHO 0-5'!$A$2:$E$1858,5,FALSE), VLOOKUP($L1002,'Girls WHO 5-19'!$A$2:$E$169,5,FALSE)))</f>
        <v>#N/A</v>
      </c>
      <c r="P1002" s="9" t="str">
        <f t="shared" si="120"/>
        <v/>
      </c>
    </row>
    <row r="1003" spans="2:16" x14ac:dyDescent="0.3">
      <c r="B1003" s="5"/>
      <c r="C1003" s="5"/>
      <c r="D1003" s="5"/>
      <c r="E1003" t="str">
        <f t="shared" si="122"/>
        <v/>
      </c>
      <c r="F1003" t="str">
        <f t="shared" si="123"/>
        <v/>
      </c>
      <c r="G1003" t="e">
        <f>IF($C1003="Male",VLOOKUP($F1003,'Boys CDC 0-20'!$B$2:$F$243,3,FALSE), VLOOKUP($F1003,'Girls CDC 0-20'!$B$2:$F$243,3,FALSE))</f>
        <v>#N/A</v>
      </c>
      <c r="H1003" t="e">
        <f>IF($C1003="Male",VLOOKUP($F1003,'Boys CDC 0-20'!$B$2:$F$243,4,FALSE), VLOOKUP($F1003,'Girls CDC 0-20'!$B$2:$F$243,4,FALSE))</f>
        <v>#N/A</v>
      </c>
      <c r="I1003" t="e">
        <f>IF($C1003="Male",VLOOKUP($F1003,'Boys CDC 0-20'!$B$2:$F$243,5,FALSE), VLOOKUP($F1003,'Girls CDC 0-20'!$B$2:$F$243,5,FALSE))</f>
        <v>#N/A</v>
      </c>
      <c r="J1003" s="9" t="str">
        <f t="shared" si="121"/>
        <v/>
      </c>
      <c r="K1003" t="str">
        <f t="shared" si="124"/>
        <v/>
      </c>
      <c r="L1003" t="str">
        <f t="shared" si="125"/>
        <v/>
      </c>
      <c r="M1003">
        <f>1</f>
        <v>1</v>
      </c>
      <c r="N1003" t="e">
        <f>IF(C1003="Male",IF($K1003&lt;1857,VLOOKUP($K1003,'WHO Ht Boys 0-5'!$A$2:$E$1858,4,FALSE), VLOOKUP($L1003,'WHO2007HtAgeBoys5-19'!$A$2:$E$169,4,FALSE)),IF($K1003&lt;1857,VLOOKUP($K1003,'Girls WHO 0-5'!$A$2:$E$1858,4,FALSE), VLOOKUP($L1003,'Girls WHO 5-19'!$A$2:$E$169,4,FALSE)))</f>
        <v>#N/A</v>
      </c>
      <c r="O1003" t="e">
        <f>IF(C1003="Male",IF($K1003&lt;1857,VLOOKUP($K1003,'WHO Ht Boys 0-5'!$A$2:$E$1858,5,FALSE), VLOOKUP($L1003,'WHO2007HtAgeBoys5-19'!$A$2:$E$169,5,FALSE)),IF($K1003&lt;1857,VLOOKUP($K1003,'Girls WHO 0-5'!$A$2:$E$1858,5,FALSE), VLOOKUP($L1003,'Girls WHO 5-19'!$A$2:$E$169,5,FALSE)))</f>
        <v>#N/A</v>
      </c>
      <c r="P1003" s="9" t="str">
        <f t="shared" si="120"/>
        <v/>
      </c>
    </row>
    <row r="1004" spans="2:16" x14ac:dyDescent="0.3">
      <c r="B1004" s="5"/>
      <c r="C1004" s="5"/>
      <c r="D1004" s="5"/>
      <c r="E1004" t="str">
        <f t="shared" si="122"/>
        <v/>
      </c>
      <c r="F1004" t="str">
        <f t="shared" si="123"/>
        <v/>
      </c>
      <c r="G1004" t="e">
        <f>IF($C1004="Male",VLOOKUP($F1004,'Boys CDC 0-20'!$B$2:$F$243,3,FALSE), VLOOKUP($F1004,'Girls CDC 0-20'!$B$2:$F$243,3,FALSE))</f>
        <v>#N/A</v>
      </c>
      <c r="H1004" t="e">
        <f>IF($C1004="Male",VLOOKUP($F1004,'Boys CDC 0-20'!$B$2:$F$243,4,FALSE), VLOOKUP($F1004,'Girls CDC 0-20'!$B$2:$F$243,4,FALSE))</f>
        <v>#N/A</v>
      </c>
      <c r="I1004" t="e">
        <f>IF($C1004="Male",VLOOKUP($F1004,'Boys CDC 0-20'!$B$2:$F$243,5,FALSE), VLOOKUP($F1004,'Girls CDC 0-20'!$B$2:$F$243,5,FALSE))</f>
        <v>#N/A</v>
      </c>
      <c r="J1004" s="9" t="str">
        <f t="shared" si="121"/>
        <v/>
      </c>
      <c r="K1004" t="str">
        <f t="shared" si="124"/>
        <v/>
      </c>
      <c r="L1004" t="str">
        <f t="shared" si="125"/>
        <v/>
      </c>
      <c r="M1004">
        <f>1</f>
        <v>1</v>
      </c>
      <c r="N1004" t="e">
        <f>IF(C1004="Male",IF($K1004&lt;1857,VLOOKUP($K1004,'WHO Ht Boys 0-5'!$A$2:$E$1858,4,FALSE), VLOOKUP($L1004,'WHO2007HtAgeBoys5-19'!$A$2:$E$169,4,FALSE)),IF($K1004&lt;1857,VLOOKUP($K1004,'Girls WHO 0-5'!$A$2:$E$1858,4,FALSE), VLOOKUP($L1004,'Girls WHO 5-19'!$A$2:$E$169,4,FALSE)))</f>
        <v>#N/A</v>
      </c>
      <c r="O1004" t="e">
        <f>IF(C1004="Male",IF($K1004&lt;1857,VLOOKUP($K1004,'WHO Ht Boys 0-5'!$A$2:$E$1858,5,FALSE), VLOOKUP($L1004,'WHO2007HtAgeBoys5-19'!$A$2:$E$169,5,FALSE)),IF($K1004&lt;1857,VLOOKUP($K1004,'Girls WHO 0-5'!$A$2:$E$1858,5,FALSE), VLOOKUP($L1004,'Girls WHO 5-19'!$A$2:$E$169,5,FALSE)))</f>
        <v>#N/A</v>
      </c>
      <c r="P1004" s="9" t="str">
        <f t="shared" si="120"/>
        <v/>
      </c>
    </row>
    <row r="1005" spans="2:16" x14ac:dyDescent="0.3">
      <c r="B1005" s="5"/>
      <c r="C1005" s="5"/>
      <c r="D1005" s="5"/>
      <c r="E1005" t="str">
        <f t="shared" si="122"/>
        <v/>
      </c>
      <c r="F1005" t="str">
        <f t="shared" si="123"/>
        <v/>
      </c>
      <c r="G1005" t="e">
        <f>IF($C1005="Male",VLOOKUP($F1005,'Boys CDC 0-20'!$B$2:$F$243,3,FALSE), VLOOKUP($F1005,'Girls CDC 0-20'!$B$2:$F$243,3,FALSE))</f>
        <v>#N/A</v>
      </c>
      <c r="H1005" t="e">
        <f>IF($C1005="Male",VLOOKUP($F1005,'Boys CDC 0-20'!$B$2:$F$243,4,FALSE), VLOOKUP($F1005,'Girls CDC 0-20'!$B$2:$F$243,4,FALSE))</f>
        <v>#N/A</v>
      </c>
      <c r="I1005" t="e">
        <f>IF($C1005="Male",VLOOKUP($F1005,'Boys CDC 0-20'!$B$2:$F$243,5,FALSE), VLOOKUP($F1005,'Girls CDC 0-20'!$B$2:$F$243,5,FALSE))</f>
        <v>#N/A</v>
      </c>
      <c r="J1005" s="9" t="str">
        <f t="shared" si="121"/>
        <v/>
      </c>
      <c r="K1005" t="str">
        <f t="shared" si="124"/>
        <v/>
      </c>
      <c r="L1005" t="str">
        <f t="shared" si="125"/>
        <v/>
      </c>
      <c r="M1005">
        <f>1</f>
        <v>1</v>
      </c>
      <c r="N1005" t="e">
        <f>IF(C1005="Male",IF($K1005&lt;1857,VLOOKUP($K1005,'WHO Ht Boys 0-5'!$A$2:$E$1858,4,FALSE), VLOOKUP($L1005,'WHO2007HtAgeBoys5-19'!$A$2:$E$169,4,FALSE)),IF($K1005&lt;1857,VLOOKUP($K1005,'Girls WHO 0-5'!$A$2:$E$1858,4,FALSE), VLOOKUP($L1005,'Girls WHO 5-19'!$A$2:$E$169,4,FALSE)))</f>
        <v>#N/A</v>
      </c>
      <c r="O1005" t="e">
        <f>IF(C1005="Male",IF($K1005&lt;1857,VLOOKUP($K1005,'WHO Ht Boys 0-5'!$A$2:$E$1858,5,FALSE), VLOOKUP($L1005,'WHO2007HtAgeBoys5-19'!$A$2:$E$169,5,FALSE)),IF($K1005&lt;1857,VLOOKUP($K1005,'Girls WHO 0-5'!$A$2:$E$1858,5,FALSE), VLOOKUP($L1005,'Girls WHO 5-19'!$A$2:$E$169,5,FALSE)))</f>
        <v>#N/A</v>
      </c>
      <c r="P1005" s="9" t="str">
        <f t="shared" si="120"/>
        <v/>
      </c>
    </row>
    <row r="1006" spans="2:16" x14ac:dyDescent="0.3">
      <c r="B1006" s="5"/>
      <c r="C1006" s="5"/>
      <c r="D1006" s="5"/>
      <c r="E1006" t="str">
        <f t="shared" si="122"/>
        <v/>
      </c>
      <c r="F1006" t="str">
        <f t="shared" si="123"/>
        <v/>
      </c>
      <c r="G1006" t="e">
        <f>IF($C1006="Male",VLOOKUP($F1006,'Boys CDC 0-20'!$B$2:$F$243,3,FALSE), VLOOKUP($F1006,'Girls CDC 0-20'!$B$2:$F$243,3,FALSE))</f>
        <v>#N/A</v>
      </c>
      <c r="H1006" t="e">
        <f>IF($C1006="Male",VLOOKUP($F1006,'Boys CDC 0-20'!$B$2:$F$243,4,FALSE), VLOOKUP($F1006,'Girls CDC 0-20'!$B$2:$F$243,4,FALSE))</f>
        <v>#N/A</v>
      </c>
      <c r="I1006" t="e">
        <f>IF($C1006="Male",VLOOKUP($F1006,'Boys CDC 0-20'!$B$2:$F$243,5,FALSE), VLOOKUP($F1006,'Girls CDC 0-20'!$B$2:$F$243,5,FALSE))</f>
        <v>#N/A</v>
      </c>
      <c r="J1006" s="9" t="str">
        <f t="shared" si="121"/>
        <v/>
      </c>
      <c r="K1006" t="str">
        <f t="shared" si="124"/>
        <v/>
      </c>
      <c r="L1006" t="str">
        <f t="shared" si="125"/>
        <v/>
      </c>
      <c r="M1006">
        <f>1</f>
        <v>1</v>
      </c>
      <c r="N1006" t="e">
        <f>IF(C1006="Male",IF($K1006&lt;1857,VLOOKUP($K1006,'WHO Ht Boys 0-5'!$A$2:$E$1858,4,FALSE), VLOOKUP($L1006,'WHO2007HtAgeBoys5-19'!$A$2:$E$169,4,FALSE)),IF($K1006&lt;1857,VLOOKUP($K1006,'Girls WHO 0-5'!$A$2:$E$1858,4,FALSE), VLOOKUP($L1006,'Girls WHO 5-19'!$A$2:$E$169,4,FALSE)))</f>
        <v>#N/A</v>
      </c>
      <c r="O1006" t="e">
        <f>IF(C1006="Male",IF($K1006&lt;1857,VLOOKUP($K1006,'WHO Ht Boys 0-5'!$A$2:$E$1858,5,FALSE), VLOOKUP($L1006,'WHO2007HtAgeBoys5-19'!$A$2:$E$169,5,FALSE)),IF($K1006&lt;1857,VLOOKUP($K1006,'Girls WHO 0-5'!$A$2:$E$1858,5,FALSE), VLOOKUP($L1006,'Girls WHO 5-19'!$A$2:$E$169,5,FALSE)))</f>
        <v>#N/A</v>
      </c>
      <c r="P1006" s="9" t="str">
        <f t="shared" si="120"/>
        <v/>
      </c>
    </row>
    <row r="1007" spans="2:16" x14ac:dyDescent="0.3">
      <c r="B1007" s="5"/>
      <c r="C1007" s="5"/>
      <c r="D1007" s="5"/>
      <c r="E1007" t="str">
        <f t="shared" si="122"/>
        <v/>
      </c>
      <c r="F1007" t="str">
        <f t="shared" si="123"/>
        <v/>
      </c>
      <c r="G1007" t="e">
        <f>IF($C1007="Male",VLOOKUP($F1007,'Boys CDC 0-20'!$B$2:$F$243,3,FALSE), VLOOKUP($F1007,'Girls CDC 0-20'!$B$2:$F$243,3,FALSE))</f>
        <v>#N/A</v>
      </c>
      <c r="H1007" t="e">
        <f>IF($C1007="Male",VLOOKUP($F1007,'Boys CDC 0-20'!$B$2:$F$243,4,FALSE), VLOOKUP($F1007,'Girls CDC 0-20'!$B$2:$F$243,4,FALSE))</f>
        <v>#N/A</v>
      </c>
      <c r="I1007" t="e">
        <f>IF($C1007="Male",VLOOKUP($F1007,'Boys CDC 0-20'!$B$2:$F$243,5,FALSE), VLOOKUP($F1007,'Girls CDC 0-20'!$B$2:$F$243,5,FALSE))</f>
        <v>#N/A</v>
      </c>
      <c r="J1007" s="9" t="str">
        <f t="shared" si="121"/>
        <v/>
      </c>
      <c r="K1007" t="str">
        <f t="shared" si="124"/>
        <v/>
      </c>
      <c r="L1007" t="str">
        <f t="shared" si="125"/>
        <v/>
      </c>
      <c r="M1007">
        <f>1</f>
        <v>1</v>
      </c>
      <c r="N1007" t="e">
        <f>IF(C1007="Male",IF($K1007&lt;1857,VLOOKUP($K1007,'WHO Ht Boys 0-5'!$A$2:$E$1858,4,FALSE), VLOOKUP($L1007,'WHO2007HtAgeBoys5-19'!$A$2:$E$169,4,FALSE)),IF($K1007&lt;1857,VLOOKUP($K1007,'Girls WHO 0-5'!$A$2:$E$1858,4,FALSE), VLOOKUP($L1007,'Girls WHO 5-19'!$A$2:$E$169,4,FALSE)))</f>
        <v>#N/A</v>
      </c>
      <c r="O1007" t="e">
        <f>IF(C1007="Male",IF($K1007&lt;1857,VLOOKUP($K1007,'WHO Ht Boys 0-5'!$A$2:$E$1858,5,FALSE), VLOOKUP($L1007,'WHO2007HtAgeBoys5-19'!$A$2:$E$169,5,FALSE)),IF($K1007&lt;1857,VLOOKUP($K1007,'Girls WHO 0-5'!$A$2:$E$1858,5,FALSE), VLOOKUP($L1007,'Girls WHO 5-19'!$A$2:$E$169,5,FALSE)))</f>
        <v>#N/A</v>
      </c>
      <c r="P1007" s="9" t="str">
        <f t="shared" si="120"/>
        <v/>
      </c>
    </row>
    <row r="1008" spans="2:16" x14ac:dyDescent="0.3">
      <c r="B1008" s="5"/>
      <c r="C1008" s="5"/>
      <c r="D1008" s="5"/>
      <c r="E1008" t="str">
        <f t="shared" si="122"/>
        <v/>
      </c>
      <c r="F1008" t="str">
        <f t="shared" si="123"/>
        <v/>
      </c>
      <c r="G1008" t="e">
        <f>IF($C1008="Male",VLOOKUP($F1008,'Boys CDC 0-20'!$B$2:$F$243,3,FALSE), VLOOKUP($F1008,'Girls CDC 0-20'!$B$2:$F$243,3,FALSE))</f>
        <v>#N/A</v>
      </c>
      <c r="H1008" t="e">
        <f>IF($C1008="Male",VLOOKUP($F1008,'Boys CDC 0-20'!$B$2:$F$243,4,FALSE), VLOOKUP($F1008,'Girls CDC 0-20'!$B$2:$F$243,4,FALSE))</f>
        <v>#N/A</v>
      </c>
      <c r="I1008" t="e">
        <f>IF($C1008="Male",VLOOKUP($F1008,'Boys CDC 0-20'!$B$2:$F$243,5,FALSE), VLOOKUP($F1008,'Girls CDC 0-20'!$B$2:$F$243,5,FALSE))</f>
        <v>#N/A</v>
      </c>
      <c r="J1008" s="9" t="str">
        <f t="shared" si="121"/>
        <v/>
      </c>
      <c r="K1008" t="str">
        <f t="shared" si="124"/>
        <v/>
      </c>
      <c r="L1008" t="str">
        <f t="shared" si="125"/>
        <v/>
      </c>
      <c r="M1008">
        <f>1</f>
        <v>1</v>
      </c>
      <c r="N1008" t="e">
        <f>IF(C1008="Male",IF($K1008&lt;1857,VLOOKUP($K1008,'WHO Ht Boys 0-5'!$A$2:$E$1858,4,FALSE), VLOOKUP($L1008,'WHO2007HtAgeBoys5-19'!$A$2:$E$169,4,FALSE)),IF($K1008&lt;1857,VLOOKUP($K1008,'Girls WHO 0-5'!$A$2:$E$1858,4,FALSE), VLOOKUP($L1008,'Girls WHO 5-19'!$A$2:$E$169,4,FALSE)))</f>
        <v>#N/A</v>
      </c>
      <c r="O1008" t="e">
        <f>IF(C1008="Male",IF($K1008&lt;1857,VLOOKUP($K1008,'WHO Ht Boys 0-5'!$A$2:$E$1858,5,FALSE), VLOOKUP($L1008,'WHO2007HtAgeBoys5-19'!$A$2:$E$169,5,FALSE)),IF($K1008&lt;1857,VLOOKUP($K1008,'Girls WHO 0-5'!$A$2:$E$1858,5,FALSE), VLOOKUP($L1008,'Girls WHO 5-19'!$A$2:$E$169,5,FALSE)))</f>
        <v>#N/A</v>
      </c>
      <c r="P1008" s="9" t="str">
        <f t="shared" si="120"/>
        <v/>
      </c>
    </row>
    <row r="1009" spans="2:16" x14ac:dyDescent="0.3">
      <c r="B1009" s="5"/>
      <c r="C1009" s="5"/>
      <c r="D1009" s="5"/>
      <c r="E1009" t="str">
        <f t="shared" si="122"/>
        <v/>
      </c>
      <c r="F1009" t="str">
        <f t="shared" si="123"/>
        <v/>
      </c>
      <c r="G1009" t="e">
        <f>IF($C1009="Male",VLOOKUP($F1009,'Boys CDC 0-20'!$B$2:$F$243,3,FALSE), VLOOKUP($F1009,'Girls CDC 0-20'!$B$2:$F$243,3,FALSE))</f>
        <v>#N/A</v>
      </c>
      <c r="H1009" t="e">
        <f>IF($C1009="Male",VLOOKUP($F1009,'Boys CDC 0-20'!$B$2:$F$243,4,FALSE), VLOOKUP($F1009,'Girls CDC 0-20'!$B$2:$F$243,4,FALSE))</f>
        <v>#N/A</v>
      </c>
      <c r="I1009" t="e">
        <f>IF($C1009="Male",VLOOKUP($F1009,'Boys CDC 0-20'!$B$2:$F$243,5,FALSE), VLOOKUP($F1009,'Girls CDC 0-20'!$B$2:$F$243,5,FALSE))</f>
        <v>#N/A</v>
      </c>
      <c r="J1009" s="9" t="str">
        <f t="shared" si="121"/>
        <v/>
      </c>
      <c r="K1009" t="str">
        <f t="shared" si="124"/>
        <v/>
      </c>
      <c r="L1009" t="str">
        <f t="shared" si="125"/>
        <v/>
      </c>
      <c r="M1009">
        <f>1</f>
        <v>1</v>
      </c>
      <c r="N1009" t="e">
        <f>IF(C1009="Male",IF($K1009&lt;1857,VLOOKUP($K1009,'WHO Ht Boys 0-5'!$A$2:$E$1858,4,FALSE), VLOOKUP($L1009,'WHO2007HtAgeBoys5-19'!$A$2:$E$169,4,FALSE)),IF($K1009&lt;1857,VLOOKUP($K1009,'Girls WHO 0-5'!$A$2:$E$1858,4,FALSE), VLOOKUP($L1009,'Girls WHO 5-19'!$A$2:$E$169,4,FALSE)))</f>
        <v>#N/A</v>
      </c>
      <c r="O1009" t="e">
        <f>IF(C1009="Male",IF($K1009&lt;1857,VLOOKUP($K1009,'WHO Ht Boys 0-5'!$A$2:$E$1858,5,FALSE), VLOOKUP($L1009,'WHO2007HtAgeBoys5-19'!$A$2:$E$169,5,FALSE)),IF($K1009&lt;1857,VLOOKUP($K1009,'Girls WHO 0-5'!$A$2:$E$1858,5,FALSE), VLOOKUP($L1009,'Girls WHO 5-19'!$A$2:$E$169,5,FALSE)))</f>
        <v>#N/A</v>
      </c>
      <c r="P1009" s="9" t="str">
        <f t="shared" si="120"/>
        <v/>
      </c>
    </row>
    <row r="1010" spans="2:16" x14ac:dyDescent="0.3">
      <c r="B1010" s="5"/>
      <c r="C1010" s="5"/>
      <c r="D1010" s="5"/>
      <c r="E1010" t="str">
        <f t="shared" si="122"/>
        <v/>
      </c>
      <c r="F1010" t="str">
        <f t="shared" si="123"/>
        <v/>
      </c>
      <c r="G1010" t="e">
        <f>IF($C1010="Male",VLOOKUP($F1010,'Boys CDC 0-20'!$B$2:$F$243,3,FALSE), VLOOKUP($F1010,'Girls CDC 0-20'!$B$2:$F$243,3,FALSE))</f>
        <v>#N/A</v>
      </c>
      <c r="H1010" t="e">
        <f>IF($C1010="Male",VLOOKUP($F1010,'Boys CDC 0-20'!$B$2:$F$243,4,FALSE), VLOOKUP($F1010,'Girls CDC 0-20'!$B$2:$F$243,4,FALSE))</f>
        <v>#N/A</v>
      </c>
      <c r="I1010" t="e">
        <f>IF($C1010="Male",VLOOKUP($F1010,'Boys CDC 0-20'!$B$2:$F$243,5,FALSE), VLOOKUP($F1010,'Girls CDC 0-20'!$B$2:$F$243,5,FALSE))</f>
        <v>#N/A</v>
      </c>
      <c r="J1010" s="9" t="str">
        <f t="shared" si="121"/>
        <v/>
      </c>
      <c r="K1010" t="str">
        <f t="shared" si="124"/>
        <v/>
      </c>
      <c r="L1010" t="str">
        <f t="shared" si="125"/>
        <v/>
      </c>
      <c r="M1010">
        <f>1</f>
        <v>1</v>
      </c>
      <c r="N1010" t="e">
        <f>IF(C1010="Male",IF($K1010&lt;1857,VLOOKUP($K1010,'WHO Ht Boys 0-5'!$A$2:$E$1858,4,FALSE), VLOOKUP($L1010,'WHO2007HtAgeBoys5-19'!$A$2:$E$169,4,FALSE)),IF($K1010&lt;1857,VLOOKUP($K1010,'Girls WHO 0-5'!$A$2:$E$1858,4,FALSE), VLOOKUP($L1010,'Girls WHO 5-19'!$A$2:$E$169,4,FALSE)))</f>
        <v>#N/A</v>
      </c>
      <c r="O1010" t="e">
        <f>IF(C1010="Male",IF($K1010&lt;1857,VLOOKUP($K1010,'WHO Ht Boys 0-5'!$A$2:$E$1858,5,FALSE), VLOOKUP($L1010,'WHO2007HtAgeBoys5-19'!$A$2:$E$169,5,FALSE)),IF($K1010&lt;1857,VLOOKUP($K1010,'Girls WHO 0-5'!$A$2:$E$1858,5,FALSE), VLOOKUP($L1010,'Girls WHO 5-19'!$A$2:$E$169,5,FALSE)))</f>
        <v>#N/A</v>
      </c>
      <c r="P1010" s="9" t="str">
        <f t="shared" si="120"/>
        <v/>
      </c>
    </row>
    <row r="1011" spans="2:16" x14ac:dyDescent="0.3">
      <c r="B1011" s="5"/>
      <c r="C1011" s="5"/>
      <c r="D1011" s="5"/>
      <c r="E1011" t="str">
        <f t="shared" si="122"/>
        <v/>
      </c>
      <c r="F1011" t="str">
        <f t="shared" si="123"/>
        <v/>
      </c>
      <c r="G1011" t="e">
        <f>IF($C1011="Male",VLOOKUP($F1011,'Boys CDC 0-20'!$B$2:$F$243,3,FALSE), VLOOKUP($F1011,'Girls CDC 0-20'!$B$2:$F$243,3,FALSE))</f>
        <v>#N/A</v>
      </c>
      <c r="H1011" t="e">
        <f>IF($C1011="Male",VLOOKUP($F1011,'Boys CDC 0-20'!$B$2:$F$243,4,FALSE), VLOOKUP($F1011,'Girls CDC 0-20'!$B$2:$F$243,4,FALSE))</f>
        <v>#N/A</v>
      </c>
      <c r="I1011" t="e">
        <f>IF($C1011="Male",VLOOKUP($F1011,'Boys CDC 0-20'!$B$2:$F$243,5,FALSE), VLOOKUP($F1011,'Girls CDC 0-20'!$B$2:$F$243,5,FALSE))</f>
        <v>#N/A</v>
      </c>
      <c r="J1011" s="9" t="str">
        <f t="shared" si="121"/>
        <v/>
      </c>
      <c r="K1011" t="str">
        <f t="shared" si="124"/>
        <v/>
      </c>
      <c r="L1011" t="str">
        <f t="shared" si="125"/>
        <v/>
      </c>
      <c r="M1011">
        <f>1</f>
        <v>1</v>
      </c>
      <c r="N1011" t="e">
        <f>IF(C1011="Male",IF($K1011&lt;1857,VLOOKUP($K1011,'WHO Ht Boys 0-5'!$A$2:$E$1858,4,FALSE), VLOOKUP($L1011,'WHO2007HtAgeBoys5-19'!$A$2:$E$169,4,FALSE)),IF($K1011&lt;1857,VLOOKUP($K1011,'Girls WHO 0-5'!$A$2:$E$1858,4,FALSE), VLOOKUP($L1011,'Girls WHO 5-19'!$A$2:$E$169,4,FALSE)))</f>
        <v>#N/A</v>
      </c>
      <c r="O1011" t="e">
        <f>IF(C1011="Male",IF($K1011&lt;1857,VLOOKUP($K1011,'WHO Ht Boys 0-5'!$A$2:$E$1858,5,FALSE), VLOOKUP($L1011,'WHO2007HtAgeBoys5-19'!$A$2:$E$169,5,FALSE)),IF($K1011&lt;1857,VLOOKUP($K1011,'Girls WHO 0-5'!$A$2:$E$1858,5,FALSE), VLOOKUP($L1011,'Girls WHO 5-19'!$A$2:$E$169,5,FALSE)))</f>
        <v>#N/A</v>
      </c>
      <c r="P1011" s="9" t="str">
        <f t="shared" si="120"/>
        <v/>
      </c>
    </row>
    <row r="1012" spans="2:16" x14ac:dyDescent="0.3">
      <c r="B1012" s="5"/>
      <c r="C1012" s="5"/>
      <c r="D1012" s="5"/>
      <c r="E1012" t="str">
        <f t="shared" si="122"/>
        <v/>
      </c>
      <c r="F1012" t="str">
        <f t="shared" si="123"/>
        <v/>
      </c>
      <c r="G1012" t="e">
        <f>IF($C1012="Male",VLOOKUP($F1012,'Boys CDC 0-20'!$B$2:$F$243,3,FALSE), VLOOKUP($F1012,'Girls CDC 0-20'!$B$2:$F$243,3,FALSE))</f>
        <v>#N/A</v>
      </c>
      <c r="H1012" t="e">
        <f>IF($C1012="Male",VLOOKUP($F1012,'Boys CDC 0-20'!$B$2:$F$243,4,FALSE), VLOOKUP($F1012,'Girls CDC 0-20'!$B$2:$F$243,4,FALSE))</f>
        <v>#N/A</v>
      </c>
      <c r="I1012" t="e">
        <f>IF($C1012="Male",VLOOKUP($F1012,'Boys CDC 0-20'!$B$2:$F$243,5,FALSE), VLOOKUP($F1012,'Girls CDC 0-20'!$B$2:$F$243,5,FALSE))</f>
        <v>#N/A</v>
      </c>
      <c r="J1012" s="9" t="str">
        <f t="shared" si="121"/>
        <v/>
      </c>
      <c r="K1012" t="str">
        <f t="shared" si="124"/>
        <v/>
      </c>
      <c r="L1012" t="str">
        <f t="shared" si="125"/>
        <v/>
      </c>
      <c r="M1012">
        <f>1</f>
        <v>1</v>
      </c>
      <c r="N1012" t="e">
        <f>IF(C1012="Male",IF($K1012&lt;1857,VLOOKUP($K1012,'WHO Ht Boys 0-5'!$A$2:$E$1858,4,FALSE), VLOOKUP($L1012,'WHO2007HtAgeBoys5-19'!$A$2:$E$169,4,FALSE)),IF($K1012&lt;1857,VLOOKUP($K1012,'Girls WHO 0-5'!$A$2:$E$1858,4,FALSE), VLOOKUP($L1012,'Girls WHO 5-19'!$A$2:$E$169,4,FALSE)))</f>
        <v>#N/A</v>
      </c>
      <c r="O1012" t="e">
        <f>IF(C1012="Male",IF($K1012&lt;1857,VLOOKUP($K1012,'WHO Ht Boys 0-5'!$A$2:$E$1858,5,FALSE), VLOOKUP($L1012,'WHO2007HtAgeBoys5-19'!$A$2:$E$169,5,FALSE)),IF($K1012&lt;1857,VLOOKUP($K1012,'Girls WHO 0-5'!$A$2:$E$1858,5,FALSE), VLOOKUP($L1012,'Girls WHO 5-19'!$A$2:$E$169,5,FALSE)))</f>
        <v>#N/A</v>
      </c>
      <c r="P1012" s="9" t="str">
        <f t="shared" si="120"/>
        <v/>
      </c>
    </row>
    <row r="1013" spans="2:16" x14ac:dyDescent="0.3">
      <c r="B1013" s="5"/>
      <c r="C1013" s="5"/>
      <c r="D1013" s="5"/>
      <c r="E1013" t="str">
        <f t="shared" si="122"/>
        <v/>
      </c>
      <c r="F1013" t="str">
        <f t="shared" si="123"/>
        <v/>
      </c>
      <c r="G1013" t="e">
        <f>IF($C1013="Male",VLOOKUP($F1013,'Boys CDC 0-20'!$B$2:$F$243,3,FALSE), VLOOKUP($F1013,'Girls CDC 0-20'!$B$2:$F$243,3,FALSE))</f>
        <v>#N/A</v>
      </c>
      <c r="H1013" t="e">
        <f>IF($C1013="Male",VLOOKUP($F1013,'Boys CDC 0-20'!$B$2:$F$243,4,FALSE), VLOOKUP($F1013,'Girls CDC 0-20'!$B$2:$F$243,4,FALSE))</f>
        <v>#N/A</v>
      </c>
      <c r="I1013" t="e">
        <f>IF($C1013="Male",VLOOKUP($F1013,'Boys CDC 0-20'!$B$2:$F$243,5,FALSE), VLOOKUP($F1013,'Girls CDC 0-20'!$B$2:$F$243,5,FALSE))</f>
        <v>#N/A</v>
      </c>
      <c r="J1013" s="9" t="str">
        <f t="shared" si="121"/>
        <v/>
      </c>
      <c r="K1013" t="str">
        <f t="shared" si="124"/>
        <v/>
      </c>
      <c r="L1013" t="str">
        <f t="shared" si="125"/>
        <v/>
      </c>
      <c r="M1013">
        <f>1</f>
        <v>1</v>
      </c>
      <c r="N1013" t="e">
        <f>IF(C1013="Male",IF($K1013&lt;1857,VLOOKUP($K1013,'WHO Ht Boys 0-5'!$A$2:$E$1858,4,FALSE), VLOOKUP($L1013,'WHO2007HtAgeBoys5-19'!$A$2:$E$169,4,FALSE)),IF($K1013&lt;1857,VLOOKUP($K1013,'Girls WHO 0-5'!$A$2:$E$1858,4,FALSE), VLOOKUP($L1013,'Girls WHO 5-19'!$A$2:$E$169,4,FALSE)))</f>
        <v>#N/A</v>
      </c>
      <c r="O1013" t="e">
        <f>IF(C1013="Male",IF($K1013&lt;1857,VLOOKUP($K1013,'WHO Ht Boys 0-5'!$A$2:$E$1858,5,FALSE), VLOOKUP($L1013,'WHO2007HtAgeBoys5-19'!$A$2:$E$169,5,FALSE)),IF($K1013&lt;1857,VLOOKUP($K1013,'Girls WHO 0-5'!$A$2:$E$1858,5,FALSE), VLOOKUP($L1013,'Girls WHO 5-19'!$A$2:$E$169,5,FALSE)))</f>
        <v>#N/A</v>
      </c>
      <c r="P1013" s="9" t="str">
        <f t="shared" si="120"/>
        <v/>
      </c>
    </row>
    <row r="1349" spans="17:17" x14ac:dyDescent="0.3">
      <c r="Q1349" t="e">
        <f>VLOOKUP(A6,$A$2:$B$5,2,FALSE)</f>
        <v>#N/A</v>
      </c>
    </row>
    <row r="1350" spans="17:17" x14ac:dyDescent="0.3">
      <c r="Q1350" t="e">
        <f>VLOOKUP(A7,$A$2:$B$5,2,FALSE)</f>
        <v>#N/A</v>
      </c>
    </row>
    <row r="1351" spans="17:17" x14ac:dyDescent="0.3">
      <c r="Q1351" t="e">
        <f>VLOOKUP(A8,$A$2:$B$5,2,FALSE)</f>
        <v>#N/A</v>
      </c>
    </row>
    <row r="1352" spans="17:17" x14ac:dyDescent="0.3">
      <c r="Q1352" t="e">
        <f>VLOOKUP(#REF!,$A$2:$B$5,2,FALSE)</f>
        <v>#REF!</v>
      </c>
    </row>
    <row r="1353" spans="17:17" x14ac:dyDescent="0.3">
      <c r="Q1353" t="e">
        <f>VLOOKUP(#REF!,$A$2:$B$5,2,FALSE)</f>
        <v>#REF!</v>
      </c>
    </row>
    <row r="1354" spans="17:17" x14ac:dyDescent="0.3">
      <c r="Q1354" t="e">
        <f>VLOOKUP(#REF!,$A$2:$B$5,2,FALSE)</f>
        <v>#REF!</v>
      </c>
    </row>
    <row r="1355" spans="17:17" x14ac:dyDescent="0.3">
      <c r="Q1355" t="e">
        <f>VLOOKUP(#REF!,$A$2:$B$5,2,FALSE)</f>
        <v>#REF!</v>
      </c>
    </row>
    <row r="1356" spans="17:17" x14ac:dyDescent="0.3">
      <c r="Q1356" t="e">
        <f>VLOOKUP(#REF!,$A$2:$B$5,2,FALSE)</f>
        <v>#REF!</v>
      </c>
    </row>
    <row r="1357" spans="17:17" x14ac:dyDescent="0.3">
      <c r="Q1357" t="e">
        <f>VLOOKUP(#REF!,$A$2:$B$5,2,FALSE)</f>
        <v>#REF!</v>
      </c>
    </row>
    <row r="1358" spans="17:17" x14ac:dyDescent="0.3">
      <c r="Q1358" t="e">
        <f>VLOOKUP(#REF!,$A$2:$B$5,2,FALSE)</f>
        <v>#REF!</v>
      </c>
    </row>
    <row r="1359" spans="17:17" x14ac:dyDescent="0.3">
      <c r="Q1359" t="e">
        <f>VLOOKUP(#REF!,$A$2:$B$5,2,FALSE)</f>
        <v>#REF!</v>
      </c>
    </row>
    <row r="1360" spans="17:17" x14ac:dyDescent="0.3">
      <c r="Q1360" t="e">
        <f>VLOOKUP(#REF!,$A$2:$B$5,2,FALSE)</f>
        <v>#REF!</v>
      </c>
    </row>
    <row r="1361" spans="17:17" x14ac:dyDescent="0.3">
      <c r="Q1361" t="e">
        <f>VLOOKUP(#REF!,$A$2:$B$5,2,FALSE)</f>
        <v>#REF!</v>
      </c>
    </row>
    <row r="1362" spans="17:17" x14ac:dyDescent="0.3">
      <c r="Q1362" t="e">
        <f>VLOOKUP(#REF!,$A$2:$B$5,2,FALSE)</f>
        <v>#REF!</v>
      </c>
    </row>
    <row r="1363" spans="17:17" x14ac:dyDescent="0.3">
      <c r="Q1363" t="e">
        <f>VLOOKUP(#REF!,$A$2:$B$5,2,FALSE)</f>
        <v>#REF!</v>
      </c>
    </row>
    <row r="1364" spans="17:17" x14ac:dyDescent="0.3">
      <c r="Q1364" t="e">
        <f>VLOOKUP(#REF!,$A$2:$B$5,2,FALSE)</f>
        <v>#REF!</v>
      </c>
    </row>
    <row r="1365" spans="17:17" x14ac:dyDescent="0.3">
      <c r="Q1365" t="e">
        <f>VLOOKUP(#REF!,$A$2:$B$5,2,FALSE)</f>
        <v>#REF!</v>
      </c>
    </row>
    <row r="1366" spans="17:17" x14ac:dyDescent="0.3">
      <c r="Q1366" t="e">
        <f>VLOOKUP(#REF!,$A$2:$B$5,2,FALSE)</f>
        <v>#REF!</v>
      </c>
    </row>
    <row r="1367" spans="17:17" x14ac:dyDescent="0.3">
      <c r="Q1367" t="e">
        <f>VLOOKUP(#REF!,$A$2:$B$5,2,FALSE)</f>
        <v>#REF!</v>
      </c>
    </row>
    <row r="1368" spans="17:17" x14ac:dyDescent="0.3">
      <c r="Q1368" t="e">
        <f>VLOOKUP(#REF!,$A$2:$B$5,2,FALSE)</f>
        <v>#REF!</v>
      </c>
    </row>
    <row r="1369" spans="17:17" x14ac:dyDescent="0.3">
      <c r="Q1369" t="e">
        <f>VLOOKUP(#REF!,$A$2:$B$5,2,FALSE)</f>
        <v>#REF!</v>
      </c>
    </row>
    <row r="1370" spans="17:17" x14ac:dyDescent="0.3">
      <c r="Q1370" t="e">
        <f>VLOOKUP(#REF!,$A$2:$B$5,2,FALSE)</f>
        <v>#REF!</v>
      </c>
    </row>
    <row r="1371" spans="17:17" x14ac:dyDescent="0.3">
      <c r="Q1371" t="e">
        <f>VLOOKUP(#REF!,$A$2:$B$5,2,FALSE)</f>
        <v>#REF!</v>
      </c>
    </row>
    <row r="1372" spans="17:17" x14ac:dyDescent="0.3">
      <c r="Q1372" t="e">
        <f>VLOOKUP(#REF!,$A$2:$B$5,2,FALSE)</f>
        <v>#REF!</v>
      </c>
    </row>
    <row r="1373" spans="17:17" x14ac:dyDescent="0.3">
      <c r="Q1373" t="e">
        <f>VLOOKUP(#REF!,$A$2:$B$5,2,FALSE)</f>
        <v>#REF!</v>
      </c>
    </row>
    <row r="1374" spans="17:17" x14ac:dyDescent="0.3">
      <c r="Q1374" t="e">
        <f>VLOOKUP(#REF!,$A$2:$B$5,2,FALSE)</f>
        <v>#REF!</v>
      </c>
    </row>
    <row r="1375" spans="17:17" x14ac:dyDescent="0.3">
      <c r="Q1375" t="e">
        <f>VLOOKUP(#REF!,$A$2:$B$5,2,FALSE)</f>
        <v>#REF!</v>
      </c>
    </row>
    <row r="1376" spans="17:17" x14ac:dyDescent="0.3">
      <c r="Q1376" t="e">
        <f>VLOOKUP(#REF!,$A$2:$B$5,2,FALSE)</f>
        <v>#REF!</v>
      </c>
    </row>
    <row r="1377" spans="17:17" x14ac:dyDescent="0.3">
      <c r="Q1377" t="e">
        <f>VLOOKUP(#REF!,$A$2:$B$5,2,FALSE)</f>
        <v>#REF!</v>
      </c>
    </row>
    <row r="1378" spans="17:17" x14ac:dyDescent="0.3">
      <c r="Q1378" t="e">
        <f>VLOOKUP(#REF!,$A$2:$B$5,2,FALSE)</f>
        <v>#REF!</v>
      </c>
    </row>
    <row r="1379" spans="17:17" x14ac:dyDescent="0.3">
      <c r="Q1379" t="e">
        <f>VLOOKUP(#REF!,$A$2:$B$5,2,FALSE)</f>
        <v>#REF!</v>
      </c>
    </row>
    <row r="1380" spans="17:17" x14ac:dyDescent="0.3">
      <c r="Q1380" t="e">
        <f>VLOOKUP(#REF!,$A$2:$B$5,2,FALSE)</f>
        <v>#REF!</v>
      </c>
    </row>
    <row r="1381" spans="17:17" x14ac:dyDescent="0.3">
      <c r="Q1381" t="e">
        <f>VLOOKUP(#REF!,$A$2:$B$5,2,FALSE)</f>
        <v>#REF!</v>
      </c>
    </row>
    <row r="1382" spans="17:17" x14ac:dyDescent="0.3">
      <c r="Q1382" t="e">
        <f>VLOOKUP(#REF!,$A$2:$B$5,2,FALSE)</f>
        <v>#REF!</v>
      </c>
    </row>
    <row r="1383" spans="17:17" x14ac:dyDescent="0.3">
      <c r="Q1383" t="e">
        <f>VLOOKUP(#REF!,$A$2:$B$5,2,FALSE)</f>
        <v>#REF!</v>
      </c>
    </row>
    <row r="1384" spans="17:17" x14ac:dyDescent="0.3">
      <c r="Q1384" t="e">
        <f>VLOOKUP(#REF!,$A$2:$B$5,2,FALSE)</f>
        <v>#REF!</v>
      </c>
    </row>
    <row r="1385" spans="17:17" x14ac:dyDescent="0.3">
      <c r="Q1385" t="e">
        <f>VLOOKUP(#REF!,$A$2:$B$5,2,FALSE)</f>
        <v>#REF!</v>
      </c>
    </row>
    <row r="1386" spans="17:17" x14ac:dyDescent="0.3">
      <c r="Q1386" t="e">
        <f>VLOOKUP(#REF!,$A$2:$B$5,2,FALSE)</f>
        <v>#REF!</v>
      </c>
    </row>
    <row r="1387" spans="17:17" x14ac:dyDescent="0.3">
      <c r="Q1387" t="e">
        <f>VLOOKUP(#REF!,$A$2:$B$5,2,FALSE)</f>
        <v>#REF!</v>
      </c>
    </row>
    <row r="1388" spans="17:17" x14ac:dyDescent="0.3">
      <c r="Q1388" t="e">
        <f>VLOOKUP(#REF!,$A$2:$B$5,2,FALSE)</f>
        <v>#REF!</v>
      </c>
    </row>
    <row r="1389" spans="17:17" x14ac:dyDescent="0.3">
      <c r="Q1389" t="e">
        <f>VLOOKUP(#REF!,$A$2:$B$5,2,FALSE)</f>
        <v>#REF!</v>
      </c>
    </row>
    <row r="1390" spans="17:17" x14ac:dyDescent="0.3">
      <c r="Q1390" t="e">
        <f>VLOOKUP(#REF!,$A$2:$B$5,2,FALSE)</f>
        <v>#REF!</v>
      </c>
    </row>
    <row r="1391" spans="17:17" x14ac:dyDescent="0.3">
      <c r="Q1391" t="e">
        <f>VLOOKUP(#REF!,$A$2:$B$5,2,FALSE)</f>
        <v>#REF!</v>
      </c>
    </row>
    <row r="1392" spans="17:17" x14ac:dyDescent="0.3">
      <c r="Q1392" t="e">
        <f>VLOOKUP(#REF!,$A$2:$B$5,2,FALSE)</f>
        <v>#REF!</v>
      </c>
    </row>
    <row r="1393" spans="17:17" x14ac:dyDescent="0.3">
      <c r="Q1393" t="e">
        <f>VLOOKUP(#REF!,$A$2:$B$5,2,FALSE)</f>
        <v>#REF!</v>
      </c>
    </row>
    <row r="1394" spans="17:17" x14ac:dyDescent="0.3">
      <c r="Q1394" t="e">
        <f>VLOOKUP(#REF!,$A$2:$B$5,2,FALSE)</f>
        <v>#REF!</v>
      </c>
    </row>
    <row r="1395" spans="17:17" x14ac:dyDescent="0.3">
      <c r="Q1395" t="e">
        <f>VLOOKUP(#REF!,$A$2:$B$5,2,FALSE)</f>
        <v>#REF!</v>
      </c>
    </row>
    <row r="1396" spans="17:17" x14ac:dyDescent="0.3">
      <c r="Q1396" t="e">
        <f>VLOOKUP(#REF!,$A$2:$B$5,2,FALSE)</f>
        <v>#REF!</v>
      </c>
    </row>
    <row r="1397" spans="17:17" x14ac:dyDescent="0.3">
      <c r="Q1397" t="e">
        <f>VLOOKUP(#REF!,$A$2:$B$5,2,FALSE)</f>
        <v>#REF!</v>
      </c>
    </row>
    <row r="1398" spans="17:17" x14ac:dyDescent="0.3">
      <c r="Q1398" t="e">
        <f>VLOOKUP(#REF!,$A$2:$B$5,2,FALSE)</f>
        <v>#REF!</v>
      </c>
    </row>
    <row r="1399" spans="17:17" x14ac:dyDescent="0.3">
      <c r="Q1399" t="e">
        <f>VLOOKUP(#REF!,$A$2:$B$5,2,FALSE)</f>
        <v>#REF!</v>
      </c>
    </row>
    <row r="1400" spans="17:17" x14ac:dyDescent="0.3">
      <c r="Q1400" t="e">
        <f>VLOOKUP(#REF!,$A$2:$B$5,2,FALSE)</f>
        <v>#REF!</v>
      </c>
    </row>
    <row r="1401" spans="17:17" x14ac:dyDescent="0.3">
      <c r="Q1401" t="e">
        <f>VLOOKUP(#REF!,$A$2:$B$5,2,FALSE)</f>
        <v>#REF!</v>
      </c>
    </row>
    <row r="1402" spans="17:17" x14ac:dyDescent="0.3">
      <c r="Q1402" t="e">
        <f>VLOOKUP(#REF!,$A$2:$B$5,2,FALSE)</f>
        <v>#REF!</v>
      </c>
    </row>
    <row r="1403" spans="17:17" x14ac:dyDescent="0.3">
      <c r="Q1403" t="e">
        <f>VLOOKUP(#REF!,$A$2:$B$5,2,FALSE)</f>
        <v>#REF!</v>
      </c>
    </row>
    <row r="1404" spans="17:17" x14ac:dyDescent="0.3">
      <c r="Q1404" t="e">
        <f>VLOOKUP(#REF!,$A$2:$B$5,2,FALSE)</f>
        <v>#REF!</v>
      </c>
    </row>
    <row r="1405" spans="17:17" x14ac:dyDescent="0.3">
      <c r="Q1405" t="e">
        <f>VLOOKUP(#REF!,$A$2:$B$5,2,FALSE)</f>
        <v>#REF!</v>
      </c>
    </row>
    <row r="1406" spans="17:17" x14ac:dyDescent="0.3">
      <c r="Q1406" t="e">
        <f>VLOOKUP(#REF!,$A$2:$B$5,2,FALSE)</f>
        <v>#REF!</v>
      </c>
    </row>
    <row r="1407" spans="17:17" x14ac:dyDescent="0.3">
      <c r="Q1407" t="e">
        <f>VLOOKUP(#REF!,$A$2:$B$5,2,FALSE)</f>
        <v>#REF!</v>
      </c>
    </row>
    <row r="1408" spans="17:17" x14ac:dyDescent="0.3">
      <c r="Q1408" t="e">
        <f>VLOOKUP(#REF!,$A$2:$B$5,2,FALSE)</f>
        <v>#REF!</v>
      </c>
    </row>
    <row r="1409" spans="17:17" x14ac:dyDescent="0.3">
      <c r="Q1409" t="e">
        <f>VLOOKUP(#REF!,$A$2:$B$5,2,FALSE)</f>
        <v>#REF!</v>
      </c>
    </row>
    <row r="1410" spans="17:17" x14ac:dyDescent="0.3">
      <c r="Q1410" t="e">
        <f>VLOOKUP(#REF!,$A$2:$B$5,2,FALSE)</f>
        <v>#REF!</v>
      </c>
    </row>
    <row r="1411" spans="17:17" x14ac:dyDescent="0.3">
      <c r="Q1411" t="e">
        <f>VLOOKUP(#REF!,$A$2:$B$5,2,FALSE)</f>
        <v>#REF!</v>
      </c>
    </row>
    <row r="1412" spans="17:17" x14ac:dyDescent="0.3">
      <c r="Q1412" t="e">
        <f>VLOOKUP(#REF!,$A$2:$B$5,2,FALSE)</f>
        <v>#REF!</v>
      </c>
    </row>
    <row r="1413" spans="17:17" x14ac:dyDescent="0.3">
      <c r="Q1413" t="e">
        <f>VLOOKUP(#REF!,$A$2:$B$5,2,FALSE)</f>
        <v>#REF!</v>
      </c>
    </row>
    <row r="1414" spans="17:17" x14ac:dyDescent="0.3">
      <c r="Q1414" t="e">
        <f>VLOOKUP(#REF!,$A$2:$B$5,2,FALSE)</f>
        <v>#REF!</v>
      </c>
    </row>
    <row r="1415" spans="17:17" x14ac:dyDescent="0.3">
      <c r="Q1415" t="e">
        <f>VLOOKUP(#REF!,$A$2:$B$5,2,FALSE)</f>
        <v>#REF!</v>
      </c>
    </row>
    <row r="1416" spans="17:17" x14ac:dyDescent="0.3">
      <c r="Q1416" t="e">
        <f>VLOOKUP(#REF!,$A$2:$B$5,2,FALSE)</f>
        <v>#REF!</v>
      </c>
    </row>
    <row r="1417" spans="17:17" x14ac:dyDescent="0.3">
      <c r="Q1417" t="e">
        <f>VLOOKUP(#REF!,$A$2:$B$5,2,FALSE)</f>
        <v>#REF!</v>
      </c>
    </row>
    <row r="1418" spans="17:17" x14ac:dyDescent="0.3">
      <c r="Q1418" t="e">
        <f>VLOOKUP(#REF!,$A$2:$B$5,2,FALSE)</f>
        <v>#REF!</v>
      </c>
    </row>
    <row r="1419" spans="17:17" x14ac:dyDescent="0.3">
      <c r="Q1419" t="e">
        <f>VLOOKUP(#REF!,$A$2:$B$5,2,FALSE)</f>
        <v>#REF!</v>
      </c>
    </row>
    <row r="1420" spans="17:17" x14ac:dyDescent="0.3">
      <c r="Q1420" t="e">
        <f>VLOOKUP(#REF!,$A$2:$B$5,2,FALSE)</f>
        <v>#REF!</v>
      </c>
    </row>
    <row r="1421" spans="17:17" x14ac:dyDescent="0.3">
      <c r="Q1421" t="e">
        <f>VLOOKUP(#REF!,$A$2:$B$5,2,FALSE)</f>
        <v>#REF!</v>
      </c>
    </row>
    <row r="1422" spans="17:17" x14ac:dyDescent="0.3">
      <c r="Q1422" t="e">
        <f>VLOOKUP(#REF!,$A$2:$B$5,2,FALSE)</f>
        <v>#REF!</v>
      </c>
    </row>
    <row r="1423" spans="17:17" x14ac:dyDescent="0.3">
      <c r="Q1423" t="e">
        <f>VLOOKUP(#REF!,$A$2:$B$5,2,FALSE)</f>
        <v>#REF!</v>
      </c>
    </row>
    <row r="1424" spans="17:17" x14ac:dyDescent="0.3">
      <c r="Q1424" t="e">
        <f>VLOOKUP(#REF!,$A$2:$B$5,2,FALSE)</f>
        <v>#REF!</v>
      </c>
    </row>
    <row r="1425" spans="17:17" x14ac:dyDescent="0.3">
      <c r="Q1425" t="e">
        <f>VLOOKUP(#REF!,$A$2:$B$5,2,FALSE)</f>
        <v>#REF!</v>
      </c>
    </row>
    <row r="1426" spans="17:17" x14ac:dyDescent="0.3">
      <c r="Q1426" t="e">
        <f>VLOOKUP(#REF!,$A$2:$B$5,2,FALSE)</f>
        <v>#REF!</v>
      </c>
    </row>
    <row r="1427" spans="17:17" x14ac:dyDescent="0.3">
      <c r="Q1427" t="e">
        <f>VLOOKUP(#REF!,$A$2:$B$5,2,FALSE)</f>
        <v>#REF!</v>
      </c>
    </row>
    <row r="1428" spans="17:17" x14ac:dyDescent="0.3">
      <c r="Q1428" t="e">
        <f>VLOOKUP(#REF!,$A$2:$B$5,2,FALSE)</f>
        <v>#REF!</v>
      </c>
    </row>
    <row r="1429" spans="17:17" x14ac:dyDescent="0.3">
      <c r="Q1429" t="e">
        <f>VLOOKUP(#REF!,$A$2:$B$5,2,FALSE)</f>
        <v>#REF!</v>
      </c>
    </row>
    <row r="1430" spans="17:17" x14ac:dyDescent="0.3">
      <c r="Q1430" t="e">
        <f>VLOOKUP(#REF!,$A$2:$B$5,2,FALSE)</f>
        <v>#REF!</v>
      </c>
    </row>
    <row r="1431" spans="17:17" x14ac:dyDescent="0.3">
      <c r="Q1431" t="e">
        <f>VLOOKUP(#REF!,$A$2:$B$5,2,FALSE)</f>
        <v>#REF!</v>
      </c>
    </row>
    <row r="1432" spans="17:17" x14ac:dyDescent="0.3">
      <c r="Q1432" t="e">
        <f>VLOOKUP(#REF!,$A$2:$B$5,2,FALSE)</f>
        <v>#REF!</v>
      </c>
    </row>
    <row r="1433" spans="17:17" x14ac:dyDescent="0.3">
      <c r="Q1433" t="e">
        <f>VLOOKUP(#REF!,$A$2:$B$5,2,FALSE)</f>
        <v>#REF!</v>
      </c>
    </row>
    <row r="1434" spans="17:17" x14ac:dyDescent="0.3">
      <c r="Q1434" t="e">
        <f>VLOOKUP(#REF!,$A$2:$B$5,2,FALSE)</f>
        <v>#REF!</v>
      </c>
    </row>
    <row r="1435" spans="17:17" x14ac:dyDescent="0.3">
      <c r="Q1435" t="e">
        <f>VLOOKUP(#REF!,$A$2:$B$5,2,FALSE)</f>
        <v>#REF!</v>
      </c>
    </row>
    <row r="1436" spans="17:17" x14ac:dyDescent="0.3">
      <c r="Q1436" t="e">
        <f>VLOOKUP(#REF!,$A$2:$B$5,2,FALSE)</f>
        <v>#REF!</v>
      </c>
    </row>
    <row r="1437" spans="17:17" x14ac:dyDescent="0.3">
      <c r="Q1437" t="e">
        <f>VLOOKUP(#REF!,$A$2:$B$5,2,FALSE)</f>
        <v>#REF!</v>
      </c>
    </row>
    <row r="1438" spans="17:17" x14ac:dyDescent="0.3">
      <c r="Q1438" t="e">
        <f>VLOOKUP(#REF!,$A$2:$B$5,2,FALSE)</f>
        <v>#REF!</v>
      </c>
    </row>
    <row r="1439" spans="17:17" x14ac:dyDescent="0.3">
      <c r="Q1439" t="e">
        <f>VLOOKUP(#REF!,$A$2:$B$5,2,FALSE)</f>
        <v>#REF!</v>
      </c>
    </row>
    <row r="1440" spans="17:17" x14ac:dyDescent="0.3">
      <c r="Q1440" t="e">
        <f>VLOOKUP(#REF!,$A$2:$B$5,2,FALSE)</f>
        <v>#REF!</v>
      </c>
    </row>
    <row r="1441" spans="17:17" x14ac:dyDescent="0.3">
      <c r="Q1441" t="e">
        <f>VLOOKUP(#REF!,$A$2:$B$5,2,FALSE)</f>
        <v>#REF!</v>
      </c>
    </row>
    <row r="1442" spans="17:17" x14ac:dyDescent="0.3">
      <c r="Q1442" t="e">
        <f>VLOOKUP(#REF!,$A$2:$B$5,2,FALSE)</f>
        <v>#REF!</v>
      </c>
    </row>
    <row r="1443" spans="17:17" x14ac:dyDescent="0.3">
      <c r="Q1443" t="e">
        <f>VLOOKUP(#REF!,$A$2:$B$5,2,FALSE)</f>
        <v>#REF!</v>
      </c>
    </row>
    <row r="1444" spans="17:17" x14ac:dyDescent="0.3">
      <c r="Q1444" t="e">
        <f>VLOOKUP(#REF!,$A$2:$B$5,2,FALSE)</f>
        <v>#REF!</v>
      </c>
    </row>
    <row r="1445" spans="17:17" x14ac:dyDescent="0.3">
      <c r="Q1445" t="e">
        <f>VLOOKUP(#REF!,$A$2:$B$5,2,FALSE)</f>
        <v>#REF!</v>
      </c>
    </row>
    <row r="1446" spans="17:17" x14ac:dyDescent="0.3">
      <c r="Q1446" t="e">
        <f>VLOOKUP(#REF!,$A$2:$B$5,2,FALSE)</f>
        <v>#REF!</v>
      </c>
    </row>
    <row r="1447" spans="17:17" x14ac:dyDescent="0.3">
      <c r="Q1447" t="e">
        <f>VLOOKUP(#REF!,$A$2:$B$5,2,FALSE)</f>
        <v>#REF!</v>
      </c>
    </row>
    <row r="1448" spans="17:17" x14ac:dyDescent="0.3">
      <c r="Q1448" t="e">
        <f>VLOOKUP(#REF!,$A$2:$B$5,2,FALSE)</f>
        <v>#REF!</v>
      </c>
    </row>
    <row r="1449" spans="17:17" x14ac:dyDescent="0.3">
      <c r="Q1449" t="e">
        <f>VLOOKUP(#REF!,$A$2:$B$5,2,FALSE)</f>
        <v>#REF!</v>
      </c>
    </row>
    <row r="1450" spans="17:17" x14ac:dyDescent="0.3">
      <c r="Q1450" t="e">
        <f>VLOOKUP(#REF!,$A$2:$B$5,2,FALSE)</f>
        <v>#REF!</v>
      </c>
    </row>
    <row r="1451" spans="17:17" x14ac:dyDescent="0.3">
      <c r="Q1451" t="e">
        <f>VLOOKUP(#REF!,$A$2:$B$5,2,FALSE)</f>
        <v>#REF!</v>
      </c>
    </row>
    <row r="1452" spans="17:17" x14ac:dyDescent="0.3">
      <c r="Q1452" t="e">
        <f>VLOOKUP(#REF!,$A$2:$B$5,2,FALSE)</f>
        <v>#REF!</v>
      </c>
    </row>
    <row r="1453" spans="17:17" x14ac:dyDescent="0.3">
      <c r="Q1453" t="e">
        <f>VLOOKUP(#REF!,$A$2:$B$5,2,FALSE)</f>
        <v>#REF!</v>
      </c>
    </row>
    <row r="1454" spans="17:17" x14ac:dyDescent="0.3">
      <c r="Q1454" t="e">
        <f>VLOOKUP(#REF!,$A$2:$B$5,2,FALSE)</f>
        <v>#REF!</v>
      </c>
    </row>
    <row r="1455" spans="17:17" x14ac:dyDescent="0.3">
      <c r="Q1455" t="e">
        <f>VLOOKUP(#REF!,$A$2:$B$5,2,FALSE)</f>
        <v>#REF!</v>
      </c>
    </row>
    <row r="1456" spans="17:17" x14ac:dyDescent="0.3">
      <c r="Q1456" t="e">
        <f>VLOOKUP(#REF!,$A$2:$B$5,2,FALSE)</f>
        <v>#REF!</v>
      </c>
    </row>
    <row r="1457" spans="17:17" x14ac:dyDescent="0.3">
      <c r="Q1457" t="e">
        <f>VLOOKUP(#REF!,$A$2:$B$5,2,FALSE)</f>
        <v>#REF!</v>
      </c>
    </row>
    <row r="1458" spans="17:17" x14ac:dyDescent="0.3">
      <c r="Q1458" t="e">
        <f>VLOOKUP(#REF!,$A$2:$B$5,2,FALSE)</f>
        <v>#REF!</v>
      </c>
    </row>
    <row r="1459" spans="17:17" x14ac:dyDescent="0.3">
      <c r="Q1459" t="e">
        <f>VLOOKUP(#REF!,$A$2:$B$5,2,FALSE)</f>
        <v>#REF!</v>
      </c>
    </row>
    <row r="1460" spans="17:17" x14ac:dyDescent="0.3">
      <c r="Q1460" t="e">
        <f>VLOOKUP(#REF!,$A$2:$B$5,2,FALSE)</f>
        <v>#REF!</v>
      </c>
    </row>
    <row r="1461" spans="17:17" x14ac:dyDescent="0.3">
      <c r="Q1461" t="e">
        <f>VLOOKUP(#REF!,$A$2:$B$5,2,FALSE)</f>
        <v>#REF!</v>
      </c>
    </row>
    <row r="1462" spans="17:17" x14ac:dyDescent="0.3">
      <c r="Q1462" t="e">
        <f>VLOOKUP(#REF!,$A$2:$B$5,2,FALSE)</f>
        <v>#REF!</v>
      </c>
    </row>
    <row r="1463" spans="17:17" x14ac:dyDescent="0.3">
      <c r="Q1463" t="e">
        <f>VLOOKUP(#REF!,$A$2:$B$5,2,FALSE)</f>
        <v>#REF!</v>
      </c>
    </row>
    <row r="1464" spans="17:17" x14ac:dyDescent="0.3">
      <c r="Q1464" t="e">
        <f>VLOOKUP(#REF!,$A$2:$B$5,2,FALSE)</f>
        <v>#REF!</v>
      </c>
    </row>
    <row r="1465" spans="17:17" x14ac:dyDescent="0.3">
      <c r="Q1465" t="e">
        <f>VLOOKUP(#REF!,$A$2:$B$5,2,FALSE)</f>
        <v>#REF!</v>
      </c>
    </row>
    <row r="1466" spans="17:17" x14ac:dyDescent="0.3">
      <c r="Q1466" t="e">
        <f>VLOOKUP(#REF!,$A$2:$B$5,2,FALSE)</f>
        <v>#REF!</v>
      </c>
    </row>
    <row r="1467" spans="17:17" x14ac:dyDescent="0.3">
      <c r="Q1467" t="e">
        <f>VLOOKUP(#REF!,$A$2:$B$5,2,FALSE)</f>
        <v>#REF!</v>
      </c>
    </row>
    <row r="1468" spans="17:17" x14ac:dyDescent="0.3">
      <c r="Q1468" t="e">
        <f>VLOOKUP(#REF!,$A$2:$B$5,2,FALSE)</f>
        <v>#REF!</v>
      </c>
    </row>
    <row r="1469" spans="17:17" x14ac:dyDescent="0.3">
      <c r="Q1469" t="e">
        <f>VLOOKUP(#REF!,$A$2:$B$5,2,FALSE)</f>
        <v>#REF!</v>
      </c>
    </row>
    <row r="1470" spans="17:17" x14ac:dyDescent="0.3">
      <c r="Q1470" t="e">
        <f>VLOOKUP(#REF!,$A$2:$B$5,2,FALSE)</f>
        <v>#REF!</v>
      </c>
    </row>
    <row r="1471" spans="17:17" x14ac:dyDescent="0.3">
      <c r="Q1471" t="e">
        <f>VLOOKUP(#REF!,$A$2:$B$5,2,FALSE)</f>
        <v>#REF!</v>
      </c>
    </row>
    <row r="1472" spans="17:17" x14ac:dyDescent="0.3">
      <c r="Q1472" t="e">
        <f>VLOOKUP(#REF!,$A$2:$B$5,2,FALSE)</f>
        <v>#REF!</v>
      </c>
    </row>
    <row r="1473" spans="17:17" x14ac:dyDescent="0.3">
      <c r="Q1473" t="e">
        <f>VLOOKUP(#REF!,$A$2:$B$5,2,FALSE)</f>
        <v>#REF!</v>
      </c>
    </row>
    <row r="1474" spans="17:17" x14ac:dyDescent="0.3">
      <c r="Q1474" t="e">
        <f>VLOOKUP(#REF!,$A$2:$B$5,2,FALSE)</f>
        <v>#REF!</v>
      </c>
    </row>
    <row r="1475" spans="17:17" x14ac:dyDescent="0.3">
      <c r="Q1475" t="e">
        <f>VLOOKUP(#REF!,$A$2:$B$5,2,FALSE)</f>
        <v>#REF!</v>
      </c>
    </row>
    <row r="1476" spans="17:17" x14ac:dyDescent="0.3">
      <c r="Q1476" t="e">
        <f>VLOOKUP(#REF!,$A$2:$B$5,2,FALSE)</f>
        <v>#REF!</v>
      </c>
    </row>
    <row r="1477" spans="17:17" x14ac:dyDescent="0.3">
      <c r="Q1477" t="e">
        <f>VLOOKUP(#REF!,$A$2:$B$5,2,FALSE)</f>
        <v>#REF!</v>
      </c>
    </row>
    <row r="1478" spans="17:17" x14ac:dyDescent="0.3">
      <c r="Q1478" t="e">
        <f>VLOOKUP(#REF!,$A$2:$B$5,2,FALSE)</f>
        <v>#REF!</v>
      </c>
    </row>
    <row r="1479" spans="17:17" x14ac:dyDescent="0.3">
      <c r="Q1479" t="e">
        <f>VLOOKUP(#REF!,$A$2:$B$5,2,FALSE)</f>
        <v>#REF!</v>
      </c>
    </row>
    <row r="1480" spans="17:17" x14ac:dyDescent="0.3">
      <c r="Q1480" t="e">
        <f>VLOOKUP(#REF!,$A$2:$B$5,2,FALSE)</f>
        <v>#REF!</v>
      </c>
    </row>
    <row r="1481" spans="17:17" x14ac:dyDescent="0.3">
      <c r="Q1481" t="e">
        <f>VLOOKUP(#REF!,$A$2:$B$5,2,FALSE)</f>
        <v>#REF!</v>
      </c>
    </row>
    <row r="1482" spans="17:17" x14ac:dyDescent="0.3">
      <c r="Q1482" t="e">
        <f>VLOOKUP(#REF!,$A$2:$B$5,2,FALSE)</f>
        <v>#REF!</v>
      </c>
    </row>
    <row r="1483" spans="17:17" x14ac:dyDescent="0.3">
      <c r="Q1483" t="e">
        <f>VLOOKUP(#REF!,$A$2:$B$5,2,FALSE)</f>
        <v>#REF!</v>
      </c>
    </row>
    <row r="1484" spans="17:17" x14ac:dyDescent="0.3">
      <c r="Q1484" t="e">
        <f>VLOOKUP(#REF!,$A$2:$B$5,2,FALSE)</f>
        <v>#REF!</v>
      </c>
    </row>
    <row r="1485" spans="17:17" x14ac:dyDescent="0.3">
      <c r="Q1485" t="e">
        <f>VLOOKUP(#REF!,$A$2:$B$5,2,FALSE)</f>
        <v>#REF!</v>
      </c>
    </row>
    <row r="1486" spans="17:17" x14ac:dyDescent="0.3">
      <c r="Q1486" t="e">
        <f>VLOOKUP(#REF!,$A$2:$B$5,2,FALSE)</f>
        <v>#REF!</v>
      </c>
    </row>
    <row r="1487" spans="17:17" x14ac:dyDescent="0.3">
      <c r="Q1487" t="e">
        <f>VLOOKUP(#REF!,$A$2:$B$5,2,FALSE)</f>
        <v>#REF!</v>
      </c>
    </row>
    <row r="1488" spans="17:17" x14ac:dyDescent="0.3">
      <c r="Q1488" t="e">
        <f>VLOOKUP(#REF!,$A$2:$B$5,2,FALSE)</f>
        <v>#REF!</v>
      </c>
    </row>
    <row r="1489" spans="17:17" x14ac:dyDescent="0.3">
      <c r="Q1489" t="e">
        <f>VLOOKUP(#REF!,$A$2:$B$5,2,FALSE)</f>
        <v>#REF!</v>
      </c>
    </row>
    <row r="1490" spans="17:17" x14ac:dyDescent="0.3">
      <c r="Q1490" t="e">
        <f>VLOOKUP(#REF!,$A$2:$B$5,2,FALSE)</f>
        <v>#REF!</v>
      </c>
    </row>
    <row r="1491" spans="17:17" x14ac:dyDescent="0.3">
      <c r="Q1491" t="e">
        <f>VLOOKUP(#REF!,$A$2:$B$5,2,FALSE)</f>
        <v>#REF!</v>
      </c>
    </row>
    <row r="1492" spans="17:17" x14ac:dyDescent="0.3">
      <c r="Q1492" t="e">
        <f>VLOOKUP(#REF!,$A$2:$B$5,2,FALSE)</f>
        <v>#REF!</v>
      </c>
    </row>
    <row r="1493" spans="17:17" x14ac:dyDescent="0.3">
      <c r="Q1493" t="e">
        <f>VLOOKUP(#REF!,$A$2:$B$5,2,FALSE)</f>
        <v>#REF!</v>
      </c>
    </row>
    <row r="1494" spans="17:17" x14ac:dyDescent="0.3">
      <c r="Q1494" t="e">
        <f>VLOOKUP(#REF!,$A$2:$B$5,2,FALSE)</f>
        <v>#REF!</v>
      </c>
    </row>
    <row r="1495" spans="17:17" x14ac:dyDescent="0.3">
      <c r="Q1495" t="e">
        <f>VLOOKUP(#REF!,$A$2:$B$5,2,FALSE)</f>
        <v>#REF!</v>
      </c>
    </row>
    <row r="1496" spans="17:17" x14ac:dyDescent="0.3">
      <c r="Q1496" t="e">
        <f>VLOOKUP(#REF!,$A$2:$B$5,2,FALSE)</f>
        <v>#REF!</v>
      </c>
    </row>
    <row r="1497" spans="17:17" x14ac:dyDescent="0.3">
      <c r="Q1497" t="e">
        <f>VLOOKUP(#REF!,$A$2:$B$5,2,FALSE)</f>
        <v>#REF!</v>
      </c>
    </row>
    <row r="1498" spans="17:17" x14ac:dyDescent="0.3">
      <c r="Q1498" t="e">
        <f>VLOOKUP(#REF!,$A$2:$B$5,2,FALSE)</f>
        <v>#REF!</v>
      </c>
    </row>
    <row r="1499" spans="17:17" x14ac:dyDescent="0.3">
      <c r="Q1499" t="e">
        <f>VLOOKUP(#REF!,$A$2:$B$5,2,FALSE)</f>
        <v>#REF!</v>
      </c>
    </row>
    <row r="1500" spans="17:17" x14ac:dyDescent="0.3">
      <c r="Q1500" t="e">
        <f>VLOOKUP(#REF!,$A$2:$B$5,2,FALSE)</f>
        <v>#REF!</v>
      </c>
    </row>
    <row r="1501" spans="17:17" x14ac:dyDescent="0.3">
      <c r="Q1501" t="e">
        <f>VLOOKUP(#REF!,$A$2:$B$5,2,FALSE)</f>
        <v>#REF!</v>
      </c>
    </row>
    <row r="1502" spans="17:17" x14ac:dyDescent="0.3">
      <c r="Q1502" t="e">
        <f>VLOOKUP(#REF!,$A$2:$B$5,2,FALSE)</f>
        <v>#REF!</v>
      </c>
    </row>
    <row r="1503" spans="17:17" x14ac:dyDescent="0.3">
      <c r="Q1503" t="e">
        <f>VLOOKUP(#REF!,$A$2:$B$5,2,FALSE)</f>
        <v>#REF!</v>
      </c>
    </row>
    <row r="1504" spans="17:17" x14ac:dyDescent="0.3">
      <c r="Q1504" t="e">
        <f>VLOOKUP(#REF!,$A$2:$B$5,2,FALSE)</f>
        <v>#REF!</v>
      </c>
    </row>
    <row r="1505" spans="17:17" x14ac:dyDescent="0.3">
      <c r="Q1505" t="e">
        <f>VLOOKUP(#REF!,$A$2:$B$5,2,FALSE)</f>
        <v>#REF!</v>
      </c>
    </row>
    <row r="1506" spans="17:17" x14ac:dyDescent="0.3">
      <c r="Q1506" t="e">
        <f>VLOOKUP(#REF!,$A$2:$B$5,2,FALSE)</f>
        <v>#REF!</v>
      </c>
    </row>
    <row r="1507" spans="17:17" x14ac:dyDescent="0.3">
      <c r="Q1507" t="e">
        <f>VLOOKUP(#REF!,$A$2:$B$5,2,FALSE)</f>
        <v>#REF!</v>
      </c>
    </row>
    <row r="1508" spans="17:17" x14ac:dyDescent="0.3">
      <c r="Q1508" t="e">
        <f>VLOOKUP(#REF!,$A$2:$B$5,2,FALSE)</f>
        <v>#REF!</v>
      </c>
    </row>
    <row r="1509" spans="17:17" x14ac:dyDescent="0.3">
      <c r="Q1509" t="e">
        <f>VLOOKUP(#REF!,$A$2:$B$5,2,FALSE)</f>
        <v>#REF!</v>
      </c>
    </row>
    <row r="1510" spans="17:17" x14ac:dyDescent="0.3">
      <c r="Q1510" t="e">
        <f>VLOOKUP(#REF!,$A$2:$B$5,2,FALSE)</f>
        <v>#REF!</v>
      </c>
    </row>
    <row r="1511" spans="17:17" x14ac:dyDescent="0.3">
      <c r="Q1511" t="e">
        <f>VLOOKUP(#REF!,$A$2:$B$5,2,FALSE)</f>
        <v>#REF!</v>
      </c>
    </row>
    <row r="1512" spans="17:17" x14ac:dyDescent="0.3">
      <c r="Q1512" t="e">
        <f>VLOOKUP(#REF!,$A$2:$B$5,2,FALSE)</f>
        <v>#REF!</v>
      </c>
    </row>
    <row r="1513" spans="17:17" x14ac:dyDescent="0.3">
      <c r="Q1513" t="e">
        <f>VLOOKUP(#REF!,$A$2:$B$5,2,FALSE)</f>
        <v>#REF!</v>
      </c>
    </row>
    <row r="1514" spans="17:17" x14ac:dyDescent="0.3">
      <c r="Q1514" t="e">
        <f>VLOOKUP(#REF!,$A$2:$B$5,2,FALSE)</f>
        <v>#REF!</v>
      </c>
    </row>
    <row r="1515" spans="17:17" x14ac:dyDescent="0.3">
      <c r="Q1515" t="e">
        <f>VLOOKUP(#REF!,$A$2:$B$5,2,FALSE)</f>
        <v>#REF!</v>
      </c>
    </row>
    <row r="1516" spans="17:17" x14ac:dyDescent="0.3">
      <c r="Q1516" t="e">
        <f>VLOOKUP(#REF!,$A$2:$B$5,2,FALSE)</f>
        <v>#REF!</v>
      </c>
    </row>
    <row r="1517" spans="17:17" x14ac:dyDescent="0.3">
      <c r="Q1517" t="e">
        <f>VLOOKUP(#REF!,$A$2:$B$5,2,FALSE)</f>
        <v>#REF!</v>
      </c>
    </row>
    <row r="1518" spans="17:17" x14ac:dyDescent="0.3">
      <c r="Q1518" t="e">
        <f>VLOOKUP(#REF!,$A$2:$B$5,2,FALSE)</f>
        <v>#REF!</v>
      </c>
    </row>
    <row r="1519" spans="17:17" x14ac:dyDescent="0.3">
      <c r="Q1519" t="e">
        <f>VLOOKUP(#REF!,$A$2:$B$5,2,FALSE)</f>
        <v>#REF!</v>
      </c>
    </row>
    <row r="1520" spans="17:17" x14ac:dyDescent="0.3">
      <c r="Q1520" t="e">
        <f>VLOOKUP(#REF!,$A$2:$B$5,2,FALSE)</f>
        <v>#REF!</v>
      </c>
    </row>
    <row r="1521" spans="17:17" x14ac:dyDescent="0.3">
      <c r="Q1521" t="e">
        <f>VLOOKUP(#REF!,$A$2:$B$5,2,FALSE)</f>
        <v>#REF!</v>
      </c>
    </row>
    <row r="1522" spans="17:17" x14ac:dyDescent="0.3">
      <c r="Q1522" t="e">
        <f>VLOOKUP(#REF!,$A$2:$B$5,2,FALSE)</f>
        <v>#REF!</v>
      </c>
    </row>
    <row r="1523" spans="17:17" x14ac:dyDescent="0.3">
      <c r="Q1523" t="e">
        <f>VLOOKUP(A9,$A$2:$B$5,2,FALSE)</f>
        <v>#N/A</v>
      </c>
    </row>
    <row r="1524" spans="17:17" x14ac:dyDescent="0.3">
      <c r="Q1524" t="e">
        <f>VLOOKUP(A10,$A$2:$B$5,2,FALSE)</f>
        <v>#N/A</v>
      </c>
    </row>
    <row r="1525" spans="17:17" x14ac:dyDescent="0.3">
      <c r="Q1525" t="e">
        <f>VLOOKUP(A11,$A$2:$B$5,2,FALSE)</f>
        <v>#N/A</v>
      </c>
    </row>
    <row r="1526" spans="17:17" x14ac:dyDescent="0.3">
      <c r="Q1526" t="e">
        <f>VLOOKUP(#REF!,$A$2:$B$5,2,FALSE)</f>
        <v>#REF!</v>
      </c>
    </row>
    <row r="1527" spans="17:17" x14ac:dyDescent="0.3">
      <c r="Q1527" t="e">
        <f>VLOOKUP(#REF!,$A$2:$B$5,2,FALSE)</f>
        <v>#REF!</v>
      </c>
    </row>
    <row r="1528" spans="17:17" x14ac:dyDescent="0.3">
      <c r="Q1528" t="e">
        <f>VLOOKUP(#REF!,$A$2:$B$5,2,FALSE)</f>
        <v>#REF!</v>
      </c>
    </row>
    <row r="1529" spans="17:17" x14ac:dyDescent="0.3">
      <c r="Q1529" t="e">
        <f>VLOOKUP(#REF!,$A$2:$B$5,2,FALSE)</f>
        <v>#REF!</v>
      </c>
    </row>
    <row r="1530" spans="17:17" x14ac:dyDescent="0.3">
      <c r="Q1530" t="e">
        <f>VLOOKUP(#REF!,$A$2:$B$5,2,FALSE)</f>
        <v>#REF!</v>
      </c>
    </row>
    <row r="1531" spans="17:17" x14ac:dyDescent="0.3">
      <c r="Q1531" t="e">
        <f>VLOOKUP(#REF!,$A$2:$B$5,2,FALSE)</f>
        <v>#REF!</v>
      </c>
    </row>
    <row r="1532" spans="17:17" x14ac:dyDescent="0.3">
      <c r="Q1532" t="e">
        <f>VLOOKUP(#REF!,$A$2:$B$5,2,FALSE)</f>
        <v>#REF!</v>
      </c>
    </row>
    <row r="1533" spans="17:17" x14ac:dyDescent="0.3">
      <c r="Q1533" t="e">
        <f>VLOOKUP(#REF!,$A$2:$B$5,2,FALSE)</f>
        <v>#REF!</v>
      </c>
    </row>
    <row r="1534" spans="17:17" x14ac:dyDescent="0.3">
      <c r="Q1534" t="e">
        <f>VLOOKUP(#REF!,$A$2:$B$5,2,FALSE)</f>
        <v>#REF!</v>
      </c>
    </row>
    <row r="1535" spans="17:17" x14ac:dyDescent="0.3">
      <c r="Q1535" t="e">
        <f>VLOOKUP(#REF!,$A$2:$B$5,2,FALSE)</f>
        <v>#REF!</v>
      </c>
    </row>
    <row r="1536" spans="17:17" x14ac:dyDescent="0.3">
      <c r="Q1536" t="e">
        <f>VLOOKUP(#REF!,$A$2:$B$5,2,FALSE)</f>
        <v>#REF!</v>
      </c>
    </row>
    <row r="1537" spans="17:17" x14ac:dyDescent="0.3">
      <c r="Q1537" t="e">
        <f>VLOOKUP(#REF!,$A$2:$B$5,2,FALSE)</f>
        <v>#REF!</v>
      </c>
    </row>
    <row r="1538" spans="17:17" x14ac:dyDescent="0.3">
      <c r="Q1538" t="e">
        <f>VLOOKUP(#REF!,$A$2:$B$5,2,FALSE)</f>
        <v>#REF!</v>
      </c>
    </row>
    <row r="1539" spans="17:17" x14ac:dyDescent="0.3">
      <c r="Q1539" t="e">
        <f>VLOOKUP(#REF!,$A$2:$B$5,2,FALSE)</f>
        <v>#REF!</v>
      </c>
    </row>
    <row r="1540" spans="17:17" x14ac:dyDescent="0.3">
      <c r="Q1540" t="e">
        <f>VLOOKUP(#REF!,$A$2:$B$5,2,FALSE)</f>
        <v>#REF!</v>
      </c>
    </row>
    <row r="1541" spans="17:17" x14ac:dyDescent="0.3">
      <c r="Q1541" t="e">
        <f>VLOOKUP(#REF!,$A$2:$B$5,2,FALSE)</f>
        <v>#REF!</v>
      </c>
    </row>
    <row r="1542" spans="17:17" x14ac:dyDescent="0.3">
      <c r="Q1542" t="e">
        <f>VLOOKUP(#REF!,$A$2:$B$5,2,FALSE)</f>
        <v>#REF!</v>
      </c>
    </row>
    <row r="1543" spans="17:17" x14ac:dyDescent="0.3">
      <c r="Q1543" t="e">
        <f>VLOOKUP(#REF!,$A$2:$B$5,2,FALSE)</f>
        <v>#REF!</v>
      </c>
    </row>
    <row r="1544" spans="17:17" x14ac:dyDescent="0.3">
      <c r="Q1544" t="e">
        <f>VLOOKUP(#REF!,$A$2:$B$5,2,FALSE)</f>
        <v>#REF!</v>
      </c>
    </row>
    <row r="1545" spans="17:17" x14ac:dyDescent="0.3">
      <c r="Q1545" t="e">
        <f>VLOOKUP(#REF!,$A$2:$B$5,2,FALSE)</f>
        <v>#REF!</v>
      </c>
    </row>
    <row r="1546" spans="17:17" x14ac:dyDescent="0.3">
      <c r="Q1546" t="e">
        <f>VLOOKUP(#REF!,$A$2:$B$5,2,FALSE)</f>
        <v>#REF!</v>
      </c>
    </row>
    <row r="1547" spans="17:17" x14ac:dyDescent="0.3">
      <c r="Q1547" t="e">
        <f>VLOOKUP(#REF!,$A$2:$B$5,2,FALSE)</f>
        <v>#REF!</v>
      </c>
    </row>
    <row r="1548" spans="17:17" x14ac:dyDescent="0.3">
      <c r="Q1548" t="e">
        <f>VLOOKUP(#REF!,$A$2:$B$5,2,FALSE)</f>
        <v>#REF!</v>
      </c>
    </row>
    <row r="1549" spans="17:17" x14ac:dyDescent="0.3">
      <c r="Q1549" t="e">
        <f>VLOOKUP(#REF!,$A$2:$B$5,2,FALSE)</f>
        <v>#REF!</v>
      </c>
    </row>
    <row r="1550" spans="17:17" x14ac:dyDescent="0.3">
      <c r="Q1550" t="e">
        <f>VLOOKUP(#REF!,$A$2:$B$5,2,FALSE)</f>
        <v>#REF!</v>
      </c>
    </row>
    <row r="1551" spans="17:17" x14ac:dyDescent="0.3">
      <c r="Q1551" t="e">
        <f>VLOOKUP(#REF!,$A$2:$B$5,2,FALSE)</f>
        <v>#REF!</v>
      </c>
    </row>
    <row r="1552" spans="17:17" x14ac:dyDescent="0.3">
      <c r="Q1552" t="e">
        <f>VLOOKUP(#REF!,$A$2:$B$5,2,FALSE)</f>
        <v>#REF!</v>
      </c>
    </row>
    <row r="1553" spans="17:17" x14ac:dyDescent="0.3">
      <c r="Q1553" t="e">
        <f>VLOOKUP(#REF!,$A$2:$B$5,2,FALSE)</f>
        <v>#REF!</v>
      </c>
    </row>
    <row r="1554" spans="17:17" x14ac:dyDescent="0.3">
      <c r="Q1554" t="e">
        <f>VLOOKUP(#REF!,$A$2:$B$5,2,FALSE)</f>
        <v>#REF!</v>
      </c>
    </row>
    <row r="1555" spans="17:17" x14ac:dyDescent="0.3">
      <c r="Q1555" t="e">
        <f>VLOOKUP(#REF!,$A$2:$B$5,2,FALSE)</f>
        <v>#REF!</v>
      </c>
    </row>
    <row r="1556" spans="17:17" x14ac:dyDescent="0.3">
      <c r="Q1556" t="e">
        <f>VLOOKUP(#REF!,$A$2:$B$5,2,FALSE)</f>
        <v>#REF!</v>
      </c>
    </row>
    <row r="1557" spans="17:17" x14ac:dyDescent="0.3">
      <c r="Q1557" t="e">
        <f>VLOOKUP(#REF!,$A$2:$B$5,2,FALSE)</f>
        <v>#REF!</v>
      </c>
    </row>
    <row r="1558" spans="17:17" x14ac:dyDescent="0.3">
      <c r="Q1558" t="e">
        <f>VLOOKUP(#REF!,$A$2:$B$5,2,FALSE)</f>
        <v>#REF!</v>
      </c>
    </row>
    <row r="1559" spans="17:17" x14ac:dyDescent="0.3">
      <c r="Q1559" t="e">
        <f>VLOOKUP(#REF!,$A$2:$B$5,2,FALSE)</f>
        <v>#REF!</v>
      </c>
    </row>
    <row r="1560" spans="17:17" x14ac:dyDescent="0.3">
      <c r="Q1560" t="e">
        <f>VLOOKUP(#REF!,$A$2:$B$5,2,FALSE)</f>
        <v>#REF!</v>
      </c>
    </row>
    <row r="1561" spans="17:17" x14ac:dyDescent="0.3">
      <c r="Q1561" t="e">
        <f>VLOOKUP(#REF!,$A$2:$B$5,2,FALSE)</f>
        <v>#REF!</v>
      </c>
    </row>
    <row r="1562" spans="17:17" x14ac:dyDescent="0.3">
      <c r="Q1562" t="e">
        <f>VLOOKUP(#REF!,$A$2:$B$5,2,FALSE)</f>
        <v>#REF!</v>
      </c>
    </row>
    <row r="1563" spans="17:17" x14ac:dyDescent="0.3">
      <c r="Q1563" t="e">
        <f>VLOOKUP(#REF!,$A$2:$B$5,2,FALSE)</f>
        <v>#REF!</v>
      </c>
    </row>
    <row r="1564" spans="17:17" x14ac:dyDescent="0.3">
      <c r="Q1564" t="e">
        <f>VLOOKUP(#REF!,$A$2:$B$5,2,FALSE)</f>
        <v>#REF!</v>
      </c>
    </row>
    <row r="1565" spans="17:17" x14ac:dyDescent="0.3">
      <c r="Q1565" t="e">
        <f>VLOOKUP(#REF!,$A$2:$B$5,2,FALSE)</f>
        <v>#REF!</v>
      </c>
    </row>
    <row r="1566" spans="17:17" x14ac:dyDescent="0.3">
      <c r="Q1566" t="e">
        <f>VLOOKUP(#REF!,$A$2:$B$5,2,FALSE)</f>
        <v>#REF!</v>
      </c>
    </row>
    <row r="1567" spans="17:17" x14ac:dyDescent="0.3">
      <c r="Q1567" t="e">
        <f>VLOOKUP(#REF!,$A$2:$B$5,2,FALSE)</f>
        <v>#REF!</v>
      </c>
    </row>
    <row r="1568" spans="17:17" x14ac:dyDescent="0.3">
      <c r="Q1568" t="e">
        <f>VLOOKUP(#REF!,$A$2:$B$5,2,FALSE)</f>
        <v>#REF!</v>
      </c>
    </row>
    <row r="1569" spans="17:17" x14ac:dyDescent="0.3">
      <c r="Q1569" t="e">
        <f>VLOOKUP(#REF!,$A$2:$B$5,2,FALSE)</f>
        <v>#REF!</v>
      </c>
    </row>
    <row r="1570" spans="17:17" x14ac:dyDescent="0.3">
      <c r="Q1570" t="e">
        <f>VLOOKUP(#REF!,$A$2:$B$5,2,FALSE)</f>
        <v>#REF!</v>
      </c>
    </row>
    <row r="1571" spans="17:17" x14ac:dyDescent="0.3">
      <c r="Q1571" t="e">
        <f>VLOOKUP(#REF!,$A$2:$B$5,2,FALSE)</f>
        <v>#REF!</v>
      </c>
    </row>
    <row r="1572" spans="17:17" x14ac:dyDescent="0.3">
      <c r="Q1572" t="e">
        <f>VLOOKUP(#REF!,$A$2:$B$5,2,FALSE)</f>
        <v>#REF!</v>
      </c>
    </row>
    <row r="1573" spans="17:17" x14ac:dyDescent="0.3">
      <c r="Q1573" t="e">
        <f>VLOOKUP(#REF!,$A$2:$B$5,2,FALSE)</f>
        <v>#REF!</v>
      </c>
    </row>
    <row r="1574" spans="17:17" x14ac:dyDescent="0.3">
      <c r="Q1574" t="e">
        <f>VLOOKUP(#REF!,$A$2:$B$5,2,FALSE)</f>
        <v>#REF!</v>
      </c>
    </row>
    <row r="1575" spans="17:17" x14ac:dyDescent="0.3">
      <c r="Q1575" t="e">
        <f>VLOOKUP(#REF!,$A$2:$B$5,2,FALSE)</f>
        <v>#REF!</v>
      </c>
    </row>
    <row r="1576" spans="17:17" x14ac:dyDescent="0.3">
      <c r="Q1576" t="e">
        <f>VLOOKUP(#REF!,$A$2:$B$5,2,FALSE)</f>
        <v>#REF!</v>
      </c>
    </row>
    <row r="1577" spans="17:17" x14ac:dyDescent="0.3">
      <c r="Q1577" t="e">
        <f>VLOOKUP(#REF!,$A$2:$B$5,2,FALSE)</f>
        <v>#REF!</v>
      </c>
    </row>
    <row r="1578" spans="17:17" x14ac:dyDescent="0.3">
      <c r="Q1578" t="e">
        <f>VLOOKUP(#REF!,$A$2:$B$5,2,FALSE)</f>
        <v>#REF!</v>
      </c>
    </row>
    <row r="1579" spans="17:17" x14ac:dyDescent="0.3">
      <c r="Q1579" t="e">
        <f>VLOOKUP(#REF!,$A$2:$B$5,2,FALSE)</f>
        <v>#REF!</v>
      </c>
    </row>
    <row r="1580" spans="17:17" x14ac:dyDescent="0.3">
      <c r="Q1580" t="e">
        <f>VLOOKUP(#REF!,$A$2:$B$5,2,FALSE)</f>
        <v>#REF!</v>
      </c>
    </row>
    <row r="1581" spans="17:17" x14ac:dyDescent="0.3">
      <c r="Q1581" t="e">
        <f>VLOOKUP(#REF!,$A$2:$B$5,2,FALSE)</f>
        <v>#REF!</v>
      </c>
    </row>
    <row r="1582" spans="17:17" x14ac:dyDescent="0.3">
      <c r="Q1582" t="e">
        <f>VLOOKUP(#REF!,$A$2:$B$5,2,FALSE)</f>
        <v>#REF!</v>
      </c>
    </row>
    <row r="1583" spans="17:17" x14ac:dyDescent="0.3">
      <c r="Q1583" t="e">
        <f>VLOOKUP(#REF!,$A$2:$B$5,2,FALSE)</f>
        <v>#REF!</v>
      </c>
    </row>
    <row r="1584" spans="17:17" x14ac:dyDescent="0.3">
      <c r="Q1584" t="e">
        <f>VLOOKUP(#REF!,$A$2:$B$5,2,FALSE)</f>
        <v>#REF!</v>
      </c>
    </row>
    <row r="1585" spans="17:17" x14ac:dyDescent="0.3">
      <c r="Q1585" t="e">
        <f>VLOOKUP(#REF!,$A$2:$B$5,2,FALSE)</f>
        <v>#REF!</v>
      </c>
    </row>
    <row r="1586" spans="17:17" x14ac:dyDescent="0.3">
      <c r="Q1586" t="e">
        <f>VLOOKUP(#REF!,$A$2:$B$5,2,FALSE)</f>
        <v>#REF!</v>
      </c>
    </row>
    <row r="1587" spans="17:17" x14ac:dyDescent="0.3">
      <c r="Q1587" t="e">
        <f>VLOOKUP(#REF!,$A$2:$B$5,2,FALSE)</f>
        <v>#REF!</v>
      </c>
    </row>
    <row r="1588" spans="17:17" x14ac:dyDescent="0.3">
      <c r="Q1588" t="e">
        <f>VLOOKUP(#REF!,$A$2:$B$5,2,FALSE)</f>
        <v>#REF!</v>
      </c>
    </row>
    <row r="1589" spans="17:17" x14ac:dyDescent="0.3">
      <c r="Q1589" t="e">
        <f>VLOOKUP(#REF!,$A$2:$B$5,2,FALSE)</f>
        <v>#REF!</v>
      </c>
    </row>
    <row r="1590" spans="17:17" x14ac:dyDescent="0.3">
      <c r="Q1590" t="e">
        <f>VLOOKUP(#REF!,$A$2:$B$5,2,FALSE)</f>
        <v>#REF!</v>
      </c>
    </row>
    <row r="1591" spans="17:17" x14ac:dyDescent="0.3">
      <c r="Q1591" t="e">
        <f>VLOOKUP(#REF!,$A$2:$B$5,2,FALSE)</f>
        <v>#REF!</v>
      </c>
    </row>
    <row r="1592" spans="17:17" x14ac:dyDescent="0.3">
      <c r="Q1592" t="e">
        <f>VLOOKUP(#REF!,$A$2:$B$5,2,FALSE)</f>
        <v>#REF!</v>
      </c>
    </row>
    <row r="1593" spans="17:17" x14ac:dyDescent="0.3">
      <c r="Q1593" t="e">
        <f>VLOOKUP(#REF!,$A$2:$B$5,2,FALSE)</f>
        <v>#REF!</v>
      </c>
    </row>
    <row r="1594" spans="17:17" x14ac:dyDescent="0.3">
      <c r="Q1594" t="e">
        <f>VLOOKUP(#REF!,$A$2:$B$5,2,FALSE)</f>
        <v>#REF!</v>
      </c>
    </row>
    <row r="1595" spans="17:17" x14ac:dyDescent="0.3">
      <c r="Q1595" t="e">
        <f>VLOOKUP(#REF!,$A$2:$B$5,2,FALSE)</f>
        <v>#REF!</v>
      </c>
    </row>
    <row r="1596" spans="17:17" x14ac:dyDescent="0.3">
      <c r="Q1596" t="e">
        <f>VLOOKUP(#REF!,$A$2:$B$5,2,FALSE)</f>
        <v>#REF!</v>
      </c>
    </row>
    <row r="1597" spans="17:17" x14ac:dyDescent="0.3">
      <c r="Q1597" t="e">
        <f>VLOOKUP(#REF!,$A$2:$B$5,2,FALSE)</f>
        <v>#REF!</v>
      </c>
    </row>
    <row r="1598" spans="17:17" x14ac:dyDescent="0.3">
      <c r="Q1598" t="e">
        <f>VLOOKUP(#REF!,$A$2:$B$5,2,FALSE)</f>
        <v>#REF!</v>
      </c>
    </row>
    <row r="1599" spans="17:17" x14ac:dyDescent="0.3">
      <c r="Q1599" t="e">
        <f>VLOOKUP(#REF!,$A$2:$B$5,2,FALSE)</f>
        <v>#REF!</v>
      </c>
    </row>
    <row r="1600" spans="17:17" x14ac:dyDescent="0.3">
      <c r="Q1600" t="e">
        <f>VLOOKUP(#REF!,$A$2:$B$5,2,FALSE)</f>
        <v>#REF!</v>
      </c>
    </row>
    <row r="1601" spans="17:17" x14ac:dyDescent="0.3">
      <c r="Q1601" t="e">
        <f>VLOOKUP(#REF!,$A$2:$B$5,2,FALSE)</f>
        <v>#REF!</v>
      </c>
    </row>
    <row r="1602" spans="17:17" x14ac:dyDescent="0.3">
      <c r="Q1602" t="e">
        <f>VLOOKUP(#REF!,$A$2:$B$5,2,FALSE)</f>
        <v>#REF!</v>
      </c>
    </row>
    <row r="1603" spans="17:17" x14ac:dyDescent="0.3">
      <c r="Q1603" t="e">
        <f>VLOOKUP(#REF!,$A$2:$B$5,2,FALSE)</f>
        <v>#REF!</v>
      </c>
    </row>
    <row r="1604" spans="17:17" x14ac:dyDescent="0.3">
      <c r="Q1604" t="e">
        <f>VLOOKUP(#REF!,$A$2:$B$5,2,FALSE)</f>
        <v>#REF!</v>
      </c>
    </row>
    <row r="1605" spans="17:17" x14ac:dyDescent="0.3">
      <c r="Q1605" t="e">
        <f>VLOOKUP(#REF!,$A$2:$B$5,2,FALSE)</f>
        <v>#REF!</v>
      </c>
    </row>
    <row r="1606" spans="17:17" x14ac:dyDescent="0.3">
      <c r="Q1606" t="e">
        <f>VLOOKUP(#REF!,$A$2:$B$5,2,FALSE)</f>
        <v>#REF!</v>
      </c>
    </row>
    <row r="1607" spans="17:17" x14ac:dyDescent="0.3">
      <c r="Q1607" t="e">
        <f>VLOOKUP(#REF!,$A$2:$B$5,2,FALSE)</f>
        <v>#REF!</v>
      </c>
    </row>
    <row r="1608" spans="17:17" x14ac:dyDescent="0.3">
      <c r="Q1608" t="e">
        <f>VLOOKUP(#REF!,$A$2:$B$5,2,FALSE)</f>
        <v>#REF!</v>
      </c>
    </row>
    <row r="1609" spans="17:17" x14ac:dyDescent="0.3">
      <c r="Q1609" t="e">
        <f>VLOOKUP(#REF!,$A$2:$B$5,2,FALSE)</f>
        <v>#REF!</v>
      </c>
    </row>
    <row r="1610" spans="17:17" x14ac:dyDescent="0.3">
      <c r="Q1610" t="e">
        <f>VLOOKUP(#REF!,$A$2:$B$5,2,FALSE)</f>
        <v>#REF!</v>
      </c>
    </row>
    <row r="1611" spans="17:17" x14ac:dyDescent="0.3">
      <c r="Q1611" t="e">
        <f>VLOOKUP(#REF!,$A$2:$B$5,2,FALSE)</f>
        <v>#REF!</v>
      </c>
    </row>
    <row r="1612" spans="17:17" x14ac:dyDescent="0.3">
      <c r="Q1612" t="e">
        <f>VLOOKUP(#REF!,$A$2:$B$5,2,FALSE)</f>
        <v>#REF!</v>
      </c>
    </row>
    <row r="1613" spans="17:17" x14ac:dyDescent="0.3">
      <c r="Q1613" t="e">
        <f>VLOOKUP(#REF!,$A$2:$B$5,2,FALSE)</f>
        <v>#REF!</v>
      </c>
    </row>
    <row r="1614" spans="17:17" x14ac:dyDescent="0.3">
      <c r="Q1614" t="e">
        <f>VLOOKUP(#REF!,$A$2:$B$5,2,FALSE)</f>
        <v>#REF!</v>
      </c>
    </row>
    <row r="1615" spans="17:17" x14ac:dyDescent="0.3">
      <c r="Q1615" t="e">
        <f>VLOOKUP(#REF!,$A$2:$B$5,2,FALSE)</f>
        <v>#REF!</v>
      </c>
    </row>
    <row r="1616" spans="17:17" x14ac:dyDescent="0.3">
      <c r="Q1616" t="e">
        <f>VLOOKUP(#REF!,$A$2:$B$5,2,FALSE)</f>
        <v>#REF!</v>
      </c>
    </row>
    <row r="1617" spans="17:17" x14ac:dyDescent="0.3">
      <c r="Q1617" t="e">
        <f>VLOOKUP(#REF!,$A$2:$B$5,2,FALSE)</f>
        <v>#REF!</v>
      </c>
    </row>
    <row r="1618" spans="17:17" x14ac:dyDescent="0.3">
      <c r="Q1618" t="e">
        <f>VLOOKUP(#REF!,$A$2:$B$5,2,FALSE)</f>
        <v>#REF!</v>
      </c>
    </row>
    <row r="1619" spans="17:17" x14ac:dyDescent="0.3">
      <c r="Q1619" t="e">
        <f>VLOOKUP(#REF!,$A$2:$B$5,2,FALSE)</f>
        <v>#REF!</v>
      </c>
    </row>
    <row r="1620" spans="17:17" x14ac:dyDescent="0.3">
      <c r="Q1620" t="e">
        <f>VLOOKUP(#REF!,$A$2:$B$5,2,FALSE)</f>
        <v>#REF!</v>
      </c>
    </row>
    <row r="1621" spans="17:17" x14ac:dyDescent="0.3">
      <c r="Q1621" t="e">
        <f>VLOOKUP(#REF!,$A$2:$B$5,2,FALSE)</f>
        <v>#REF!</v>
      </c>
    </row>
    <row r="1622" spans="17:17" x14ac:dyDescent="0.3">
      <c r="Q1622" t="e">
        <f>VLOOKUP(#REF!,$A$2:$B$5,2,FALSE)</f>
        <v>#REF!</v>
      </c>
    </row>
    <row r="1623" spans="17:17" x14ac:dyDescent="0.3">
      <c r="Q1623" t="e">
        <f>VLOOKUP(#REF!,$A$2:$B$5,2,FALSE)</f>
        <v>#REF!</v>
      </c>
    </row>
    <row r="1624" spans="17:17" x14ac:dyDescent="0.3">
      <c r="Q1624" t="e">
        <f>VLOOKUP(#REF!,$A$2:$B$5,2,FALSE)</f>
        <v>#REF!</v>
      </c>
    </row>
    <row r="1625" spans="17:17" x14ac:dyDescent="0.3">
      <c r="Q1625" t="e">
        <f>VLOOKUP(#REF!,$A$2:$B$5,2,FALSE)</f>
        <v>#REF!</v>
      </c>
    </row>
    <row r="1626" spans="17:17" x14ac:dyDescent="0.3">
      <c r="Q1626" t="e">
        <f>VLOOKUP(#REF!,$A$2:$B$5,2,FALSE)</f>
        <v>#REF!</v>
      </c>
    </row>
    <row r="1627" spans="17:17" x14ac:dyDescent="0.3">
      <c r="Q1627" t="e">
        <f>VLOOKUP(#REF!,$A$2:$B$5,2,FALSE)</f>
        <v>#REF!</v>
      </c>
    </row>
    <row r="1628" spans="17:17" x14ac:dyDescent="0.3">
      <c r="Q1628" t="e">
        <f>VLOOKUP(#REF!,$A$2:$B$5,2,FALSE)</f>
        <v>#REF!</v>
      </c>
    </row>
    <row r="1629" spans="17:17" x14ac:dyDescent="0.3">
      <c r="Q1629" t="e">
        <f>VLOOKUP(#REF!,$A$2:$B$5,2,FALSE)</f>
        <v>#REF!</v>
      </c>
    </row>
    <row r="1630" spans="17:17" x14ac:dyDescent="0.3">
      <c r="Q1630" t="e">
        <f>VLOOKUP(#REF!,$A$2:$B$5,2,FALSE)</f>
        <v>#REF!</v>
      </c>
    </row>
    <row r="1631" spans="17:17" x14ac:dyDescent="0.3">
      <c r="Q1631" t="e">
        <f>VLOOKUP(#REF!,$A$2:$B$5,2,FALSE)</f>
        <v>#REF!</v>
      </c>
    </row>
    <row r="1632" spans="17:17" x14ac:dyDescent="0.3">
      <c r="Q1632" t="e">
        <f>VLOOKUP(#REF!,$A$2:$B$5,2,FALSE)</f>
        <v>#REF!</v>
      </c>
    </row>
    <row r="1633" spans="17:17" x14ac:dyDescent="0.3">
      <c r="Q1633" t="e">
        <f>VLOOKUP(#REF!,$A$2:$B$5,2,FALSE)</f>
        <v>#REF!</v>
      </c>
    </row>
    <row r="1634" spans="17:17" x14ac:dyDescent="0.3">
      <c r="Q1634" t="e">
        <f>VLOOKUP(#REF!,$A$2:$B$5,2,FALSE)</f>
        <v>#REF!</v>
      </c>
    </row>
    <row r="1635" spans="17:17" x14ac:dyDescent="0.3">
      <c r="Q1635" t="e">
        <f>VLOOKUP(#REF!,$A$2:$B$5,2,FALSE)</f>
        <v>#REF!</v>
      </c>
    </row>
    <row r="1636" spans="17:17" x14ac:dyDescent="0.3">
      <c r="Q1636" t="e">
        <f>VLOOKUP(#REF!,$A$2:$B$5,2,FALSE)</f>
        <v>#REF!</v>
      </c>
    </row>
    <row r="1637" spans="17:17" x14ac:dyDescent="0.3">
      <c r="Q1637" t="e">
        <f>VLOOKUP(#REF!,$A$2:$B$5,2,FALSE)</f>
        <v>#REF!</v>
      </c>
    </row>
    <row r="1638" spans="17:17" x14ac:dyDescent="0.3">
      <c r="Q1638" t="e">
        <f>VLOOKUP(#REF!,$A$2:$B$5,2,FALSE)</f>
        <v>#REF!</v>
      </c>
    </row>
    <row r="1639" spans="17:17" x14ac:dyDescent="0.3">
      <c r="Q1639" t="e">
        <f>VLOOKUP(#REF!,$A$2:$B$5,2,FALSE)</f>
        <v>#REF!</v>
      </c>
    </row>
    <row r="1640" spans="17:17" x14ac:dyDescent="0.3">
      <c r="Q1640" t="e">
        <f>VLOOKUP(#REF!,$A$2:$B$5,2,FALSE)</f>
        <v>#REF!</v>
      </c>
    </row>
    <row r="1641" spans="17:17" x14ac:dyDescent="0.3">
      <c r="Q1641" t="e">
        <f>VLOOKUP(#REF!,$A$2:$B$5,2,FALSE)</f>
        <v>#REF!</v>
      </c>
    </row>
    <row r="1642" spans="17:17" x14ac:dyDescent="0.3">
      <c r="Q1642" t="e">
        <f>VLOOKUP(#REF!,$A$2:$B$5,2,FALSE)</f>
        <v>#REF!</v>
      </c>
    </row>
    <row r="1643" spans="17:17" x14ac:dyDescent="0.3">
      <c r="Q1643" t="e">
        <f>VLOOKUP(#REF!,$A$2:$B$5,2,FALSE)</f>
        <v>#REF!</v>
      </c>
    </row>
    <row r="1644" spans="17:17" x14ac:dyDescent="0.3">
      <c r="Q1644" t="e">
        <f>VLOOKUP(#REF!,$A$2:$B$5,2,FALSE)</f>
        <v>#REF!</v>
      </c>
    </row>
    <row r="1645" spans="17:17" x14ac:dyDescent="0.3">
      <c r="Q1645" t="e">
        <f>VLOOKUP(#REF!,$A$2:$B$5,2,FALSE)</f>
        <v>#REF!</v>
      </c>
    </row>
    <row r="1646" spans="17:17" x14ac:dyDescent="0.3">
      <c r="Q1646" t="e">
        <f>VLOOKUP(#REF!,$A$2:$B$5,2,FALSE)</f>
        <v>#REF!</v>
      </c>
    </row>
    <row r="1647" spans="17:17" x14ac:dyDescent="0.3">
      <c r="Q1647" t="e">
        <f>VLOOKUP(#REF!,$A$2:$B$5,2,FALSE)</f>
        <v>#REF!</v>
      </c>
    </row>
    <row r="1648" spans="17:17" x14ac:dyDescent="0.3">
      <c r="Q1648" t="e">
        <f>VLOOKUP(#REF!,$A$2:$B$5,2,FALSE)</f>
        <v>#REF!</v>
      </c>
    </row>
    <row r="1649" spans="17:17" x14ac:dyDescent="0.3">
      <c r="Q1649" t="e">
        <f>VLOOKUP(#REF!,$A$2:$B$5,2,FALSE)</f>
        <v>#REF!</v>
      </c>
    </row>
    <row r="1650" spans="17:17" x14ac:dyDescent="0.3">
      <c r="Q1650" t="e">
        <f>VLOOKUP(#REF!,$A$2:$B$5,2,FALSE)</f>
        <v>#REF!</v>
      </c>
    </row>
    <row r="1651" spans="17:17" x14ac:dyDescent="0.3">
      <c r="Q1651" t="e">
        <f>VLOOKUP(#REF!,$A$2:$B$5,2,FALSE)</f>
        <v>#REF!</v>
      </c>
    </row>
    <row r="1652" spans="17:17" x14ac:dyDescent="0.3">
      <c r="Q1652" t="e">
        <f>VLOOKUP(#REF!,$A$2:$B$5,2,FALSE)</f>
        <v>#REF!</v>
      </c>
    </row>
    <row r="1653" spans="17:17" x14ac:dyDescent="0.3">
      <c r="Q1653" t="e">
        <f>VLOOKUP(#REF!,$A$2:$B$5,2,FALSE)</f>
        <v>#REF!</v>
      </c>
    </row>
    <row r="1654" spans="17:17" x14ac:dyDescent="0.3">
      <c r="Q1654" t="e">
        <f>VLOOKUP(#REF!,$A$2:$B$5,2,FALSE)</f>
        <v>#REF!</v>
      </c>
    </row>
    <row r="1655" spans="17:17" x14ac:dyDescent="0.3">
      <c r="Q1655" t="e">
        <f>VLOOKUP(#REF!,$A$2:$B$5,2,FALSE)</f>
        <v>#REF!</v>
      </c>
    </row>
    <row r="1656" spans="17:17" x14ac:dyDescent="0.3">
      <c r="Q1656" t="e">
        <f>VLOOKUP(#REF!,$A$2:$B$5,2,FALSE)</f>
        <v>#REF!</v>
      </c>
    </row>
    <row r="1657" spans="17:17" x14ac:dyDescent="0.3">
      <c r="Q1657" t="e">
        <f>VLOOKUP(#REF!,$A$2:$B$5,2,FALSE)</f>
        <v>#REF!</v>
      </c>
    </row>
    <row r="1658" spans="17:17" x14ac:dyDescent="0.3">
      <c r="Q1658" t="e">
        <f>VLOOKUP(#REF!,$A$2:$B$5,2,FALSE)</f>
        <v>#REF!</v>
      </c>
    </row>
    <row r="1659" spans="17:17" x14ac:dyDescent="0.3">
      <c r="Q1659" t="e">
        <f>VLOOKUP(#REF!,$A$2:$B$5,2,FALSE)</f>
        <v>#REF!</v>
      </c>
    </row>
    <row r="1660" spans="17:17" x14ac:dyDescent="0.3">
      <c r="Q1660" t="e">
        <f>VLOOKUP(#REF!,$A$2:$B$5,2,FALSE)</f>
        <v>#REF!</v>
      </c>
    </row>
    <row r="1661" spans="17:17" x14ac:dyDescent="0.3">
      <c r="Q1661" t="e">
        <f>VLOOKUP(#REF!,$A$2:$B$5,2,FALSE)</f>
        <v>#REF!</v>
      </c>
    </row>
    <row r="1662" spans="17:17" x14ac:dyDescent="0.3">
      <c r="Q1662" t="e">
        <f>VLOOKUP(#REF!,$A$2:$B$5,2,FALSE)</f>
        <v>#REF!</v>
      </c>
    </row>
    <row r="1663" spans="17:17" x14ac:dyDescent="0.3">
      <c r="Q1663" t="e">
        <f>VLOOKUP(#REF!,$A$2:$B$5,2,FALSE)</f>
        <v>#REF!</v>
      </c>
    </row>
    <row r="1664" spans="17:17" x14ac:dyDescent="0.3">
      <c r="Q1664" t="e">
        <f>VLOOKUP(#REF!,$A$2:$B$5,2,FALSE)</f>
        <v>#REF!</v>
      </c>
    </row>
    <row r="1665" spans="17:17" x14ac:dyDescent="0.3">
      <c r="Q1665" t="e">
        <f>VLOOKUP(#REF!,$A$2:$B$5,2,FALSE)</f>
        <v>#REF!</v>
      </c>
    </row>
    <row r="1666" spans="17:17" x14ac:dyDescent="0.3">
      <c r="Q1666" t="e">
        <f>VLOOKUP(#REF!,$A$2:$B$5,2,FALSE)</f>
        <v>#REF!</v>
      </c>
    </row>
    <row r="1667" spans="17:17" x14ac:dyDescent="0.3">
      <c r="Q1667" t="e">
        <f>VLOOKUP(#REF!,$A$2:$B$5,2,FALSE)</f>
        <v>#REF!</v>
      </c>
    </row>
    <row r="1668" spans="17:17" x14ac:dyDescent="0.3">
      <c r="Q1668" t="e">
        <f>VLOOKUP(#REF!,$A$2:$B$5,2,FALSE)</f>
        <v>#REF!</v>
      </c>
    </row>
    <row r="1669" spans="17:17" x14ac:dyDescent="0.3">
      <c r="Q1669" t="e">
        <f>VLOOKUP(#REF!,$A$2:$B$5,2,FALSE)</f>
        <v>#REF!</v>
      </c>
    </row>
    <row r="1670" spans="17:17" x14ac:dyDescent="0.3">
      <c r="Q1670" t="e">
        <f>VLOOKUP(#REF!,$A$2:$B$5,2,FALSE)</f>
        <v>#REF!</v>
      </c>
    </row>
    <row r="1671" spans="17:17" x14ac:dyDescent="0.3">
      <c r="Q1671" t="e">
        <f>VLOOKUP(#REF!,$A$2:$B$5,2,FALSE)</f>
        <v>#REF!</v>
      </c>
    </row>
    <row r="1672" spans="17:17" x14ac:dyDescent="0.3">
      <c r="Q1672" t="e">
        <f>VLOOKUP(#REF!,$A$2:$B$5,2,FALSE)</f>
        <v>#REF!</v>
      </c>
    </row>
    <row r="1673" spans="17:17" x14ac:dyDescent="0.3">
      <c r="Q1673" t="e">
        <f>VLOOKUP(#REF!,$A$2:$B$5,2,FALSE)</f>
        <v>#REF!</v>
      </c>
    </row>
    <row r="1674" spans="17:17" x14ac:dyDescent="0.3">
      <c r="Q1674" t="e">
        <f>VLOOKUP(#REF!,$A$2:$B$5,2,FALSE)</f>
        <v>#REF!</v>
      </c>
    </row>
    <row r="1675" spans="17:17" x14ac:dyDescent="0.3">
      <c r="Q1675" t="e">
        <f>VLOOKUP(#REF!,$A$2:$B$5,2,FALSE)</f>
        <v>#REF!</v>
      </c>
    </row>
    <row r="1676" spans="17:17" x14ac:dyDescent="0.3">
      <c r="Q1676" t="e">
        <f>VLOOKUP(#REF!,$A$2:$B$5,2,FALSE)</f>
        <v>#REF!</v>
      </c>
    </row>
    <row r="1677" spans="17:17" x14ac:dyDescent="0.3">
      <c r="Q1677" t="e">
        <f>VLOOKUP(#REF!,$A$2:$B$5,2,FALSE)</f>
        <v>#REF!</v>
      </c>
    </row>
    <row r="1678" spans="17:17" x14ac:dyDescent="0.3">
      <c r="Q1678" t="e">
        <f>VLOOKUP(#REF!,$A$2:$B$5,2,FALSE)</f>
        <v>#REF!</v>
      </c>
    </row>
    <row r="1679" spans="17:17" x14ac:dyDescent="0.3">
      <c r="Q1679" t="e">
        <f>VLOOKUP(#REF!,$A$2:$B$5,2,FALSE)</f>
        <v>#REF!</v>
      </c>
    </row>
    <row r="1680" spans="17:17" x14ac:dyDescent="0.3">
      <c r="Q1680" t="e">
        <f>VLOOKUP(#REF!,$A$2:$B$5,2,FALSE)</f>
        <v>#REF!</v>
      </c>
    </row>
    <row r="1681" spans="17:17" x14ac:dyDescent="0.3">
      <c r="Q1681" t="e">
        <f>VLOOKUP(#REF!,$A$2:$B$5,2,FALSE)</f>
        <v>#REF!</v>
      </c>
    </row>
    <row r="1682" spans="17:17" x14ac:dyDescent="0.3">
      <c r="Q1682" t="e">
        <f>VLOOKUP(#REF!,$A$2:$B$5,2,FALSE)</f>
        <v>#REF!</v>
      </c>
    </row>
    <row r="1683" spans="17:17" x14ac:dyDescent="0.3">
      <c r="Q1683" t="e">
        <f>VLOOKUP(#REF!,$A$2:$B$5,2,FALSE)</f>
        <v>#REF!</v>
      </c>
    </row>
    <row r="1684" spans="17:17" x14ac:dyDescent="0.3">
      <c r="Q1684" t="e">
        <f>VLOOKUP(#REF!,$A$2:$B$5,2,FALSE)</f>
        <v>#REF!</v>
      </c>
    </row>
    <row r="1685" spans="17:17" x14ac:dyDescent="0.3">
      <c r="Q1685" t="e">
        <f>VLOOKUP(#REF!,$A$2:$B$5,2,FALSE)</f>
        <v>#REF!</v>
      </c>
    </row>
    <row r="1686" spans="17:17" x14ac:dyDescent="0.3">
      <c r="Q1686" t="e">
        <f>VLOOKUP(#REF!,$A$2:$B$5,2,FALSE)</f>
        <v>#REF!</v>
      </c>
    </row>
    <row r="1687" spans="17:17" x14ac:dyDescent="0.3">
      <c r="Q1687" t="e">
        <f>VLOOKUP(#REF!,$A$2:$B$5,2,FALSE)</f>
        <v>#REF!</v>
      </c>
    </row>
    <row r="1688" spans="17:17" x14ac:dyDescent="0.3">
      <c r="Q1688" t="e">
        <f>VLOOKUP(#REF!,$A$2:$B$5,2,FALSE)</f>
        <v>#REF!</v>
      </c>
    </row>
    <row r="1689" spans="17:17" x14ac:dyDescent="0.3">
      <c r="Q1689" t="e">
        <f>VLOOKUP(#REF!,$A$2:$B$5,2,FALSE)</f>
        <v>#REF!</v>
      </c>
    </row>
    <row r="1690" spans="17:17" x14ac:dyDescent="0.3">
      <c r="Q1690" t="e">
        <f>VLOOKUP(#REF!,$A$2:$B$5,2,FALSE)</f>
        <v>#REF!</v>
      </c>
    </row>
    <row r="1691" spans="17:17" x14ac:dyDescent="0.3">
      <c r="Q1691" t="e">
        <f>VLOOKUP(#REF!,$A$2:$B$5,2,FALSE)</f>
        <v>#REF!</v>
      </c>
    </row>
    <row r="1692" spans="17:17" x14ac:dyDescent="0.3">
      <c r="Q1692" t="e">
        <f>VLOOKUP(#REF!,$A$2:$B$5,2,FALSE)</f>
        <v>#REF!</v>
      </c>
    </row>
    <row r="1693" spans="17:17" x14ac:dyDescent="0.3">
      <c r="Q1693" t="e">
        <f>VLOOKUP(#REF!,$A$2:$B$5,2,FALSE)</f>
        <v>#REF!</v>
      </c>
    </row>
    <row r="1694" spans="17:17" x14ac:dyDescent="0.3">
      <c r="Q1694" t="e">
        <f>VLOOKUP(#REF!,$A$2:$B$5,2,FALSE)</f>
        <v>#REF!</v>
      </c>
    </row>
    <row r="1695" spans="17:17" x14ac:dyDescent="0.3">
      <c r="Q1695" t="e">
        <f>VLOOKUP(#REF!,$A$2:$B$5,2,FALSE)</f>
        <v>#REF!</v>
      </c>
    </row>
    <row r="1696" spans="17:17" x14ac:dyDescent="0.3">
      <c r="Q1696" t="e">
        <f>VLOOKUP(#REF!,$A$2:$B$5,2,FALSE)</f>
        <v>#REF!</v>
      </c>
    </row>
    <row r="1697" spans="17:17" x14ac:dyDescent="0.3">
      <c r="Q1697" t="e">
        <f>VLOOKUP(#REF!,$A$2:$B$5,2,FALSE)</f>
        <v>#REF!</v>
      </c>
    </row>
    <row r="1698" spans="17:17" x14ac:dyDescent="0.3">
      <c r="Q1698" t="e">
        <f>VLOOKUP(#REF!,$A$2:$B$5,2,FALSE)</f>
        <v>#REF!</v>
      </c>
    </row>
    <row r="1699" spans="17:17" x14ac:dyDescent="0.3">
      <c r="Q1699" t="e">
        <f>VLOOKUP(#REF!,$A$2:$B$5,2,FALSE)</f>
        <v>#REF!</v>
      </c>
    </row>
    <row r="1700" spans="17:17" x14ac:dyDescent="0.3">
      <c r="Q1700" t="e">
        <f>VLOOKUP(#REF!,$A$2:$B$5,2,FALSE)</f>
        <v>#REF!</v>
      </c>
    </row>
    <row r="1701" spans="17:17" x14ac:dyDescent="0.3">
      <c r="Q1701" t="e">
        <f>VLOOKUP(#REF!,$A$2:$B$5,2,FALSE)</f>
        <v>#REF!</v>
      </c>
    </row>
    <row r="1702" spans="17:17" x14ac:dyDescent="0.3">
      <c r="Q1702" t="e">
        <f>VLOOKUP(#REF!,$A$2:$B$5,2,FALSE)</f>
        <v>#REF!</v>
      </c>
    </row>
    <row r="1703" spans="17:17" x14ac:dyDescent="0.3">
      <c r="Q1703" t="e">
        <f>VLOOKUP(#REF!,$A$2:$B$5,2,FALSE)</f>
        <v>#REF!</v>
      </c>
    </row>
    <row r="1704" spans="17:17" x14ac:dyDescent="0.3">
      <c r="Q1704" t="e">
        <f>VLOOKUP(#REF!,$A$2:$B$5,2,FALSE)</f>
        <v>#REF!</v>
      </c>
    </row>
    <row r="1705" spans="17:17" x14ac:dyDescent="0.3">
      <c r="Q1705" t="e">
        <f>VLOOKUP(#REF!,$A$2:$B$5,2,FALSE)</f>
        <v>#REF!</v>
      </c>
    </row>
    <row r="1706" spans="17:17" x14ac:dyDescent="0.3">
      <c r="Q1706" t="e">
        <f>VLOOKUP(#REF!,$A$2:$B$5,2,FALSE)</f>
        <v>#REF!</v>
      </c>
    </row>
    <row r="1707" spans="17:17" x14ac:dyDescent="0.3">
      <c r="Q1707" t="e">
        <f>VLOOKUP(#REF!,$A$2:$B$5,2,FALSE)</f>
        <v>#REF!</v>
      </c>
    </row>
    <row r="1708" spans="17:17" x14ac:dyDescent="0.3">
      <c r="Q1708" t="e">
        <f>VLOOKUP(#REF!,$A$2:$B$5,2,FALSE)</f>
        <v>#REF!</v>
      </c>
    </row>
    <row r="1709" spans="17:17" x14ac:dyDescent="0.3">
      <c r="Q1709" t="e">
        <f>VLOOKUP(#REF!,$A$2:$B$5,2,FALSE)</f>
        <v>#REF!</v>
      </c>
    </row>
    <row r="1710" spans="17:17" x14ac:dyDescent="0.3">
      <c r="Q1710" t="e">
        <f>VLOOKUP(#REF!,$A$2:$B$5,2,FALSE)</f>
        <v>#REF!</v>
      </c>
    </row>
    <row r="1711" spans="17:17" x14ac:dyDescent="0.3">
      <c r="Q1711" t="e">
        <f>VLOOKUP(#REF!,$A$2:$B$5,2,FALSE)</f>
        <v>#REF!</v>
      </c>
    </row>
    <row r="1712" spans="17:17" x14ac:dyDescent="0.3">
      <c r="Q1712" t="e">
        <f>VLOOKUP(#REF!,$A$2:$B$5,2,FALSE)</f>
        <v>#REF!</v>
      </c>
    </row>
    <row r="1713" spans="17:17" x14ac:dyDescent="0.3">
      <c r="Q1713" t="e">
        <f>VLOOKUP(#REF!,$A$2:$B$5,2,FALSE)</f>
        <v>#REF!</v>
      </c>
    </row>
    <row r="1714" spans="17:17" x14ac:dyDescent="0.3">
      <c r="Q1714" t="e">
        <f>VLOOKUP(#REF!,$A$2:$B$5,2,FALSE)</f>
        <v>#REF!</v>
      </c>
    </row>
    <row r="1715" spans="17:17" x14ac:dyDescent="0.3">
      <c r="Q1715" t="e">
        <f>VLOOKUP(#REF!,$A$2:$B$5,2,FALSE)</f>
        <v>#REF!</v>
      </c>
    </row>
    <row r="1716" spans="17:17" x14ac:dyDescent="0.3">
      <c r="Q1716" t="e">
        <f>VLOOKUP(#REF!,$A$2:$B$5,2,FALSE)</f>
        <v>#REF!</v>
      </c>
    </row>
    <row r="1717" spans="17:17" x14ac:dyDescent="0.3">
      <c r="Q1717" t="e">
        <f>VLOOKUP(#REF!,$A$2:$B$5,2,FALSE)</f>
        <v>#REF!</v>
      </c>
    </row>
    <row r="1718" spans="17:17" x14ac:dyDescent="0.3">
      <c r="Q1718" t="e">
        <f>VLOOKUP(#REF!,$A$2:$B$5,2,FALSE)</f>
        <v>#REF!</v>
      </c>
    </row>
    <row r="1719" spans="17:17" x14ac:dyDescent="0.3">
      <c r="Q1719" t="e">
        <f>VLOOKUP(#REF!,$A$2:$B$5,2,FALSE)</f>
        <v>#REF!</v>
      </c>
    </row>
    <row r="1720" spans="17:17" x14ac:dyDescent="0.3">
      <c r="Q1720" t="e">
        <f>VLOOKUP(#REF!,$A$2:$B$5,2,FALSE)</f>
        <v>#REF!</v>
      </c>
    </row>
    <row r="1721" spans="17:17" x14ac:dyDescent="0.3">
      <c r="Q1721" t="e">
        <f>VLOOKUP(#REF!,$A$2:$B$5,2,FALSE)</f>
        <v>#REF!</v>
      </c>
    </row>
    <row r="1722" spans="17:17" x14ac:dyDescent="0.3">
      <c r="Q1722" t="e">
        <f>VLOOKUP(#REF!,$A$2:$B$5,2,FALSE)</f>
        <v>#REF!</v>
      </c>
    </row>
    <row r="1723" spans="17:17" x14ac:dyDescent="0.3">
      <c r="Q1723" t="e">
        <f>VLOOKUP(#REF!,$A$2:$B$5,2,FALSE)</f>
        <v>#REF!</v>
      </c>
    </row>
    <row r="1724" spans="17:17" x14ac:dyDescent="0.3">
      <c r="Q1724" t="e">
        <f>VLOOKUP(#REF!,$A$2:$B$5,2,FALSE)</f>
        <v>#REF!</v>
      </c>
    </row>
    <row r="1725" spans="17:17" x14ac:dyDescent="0.3">
      <c r="Q1725" t="e">
        <f>VLOOKUP(#REF!,$A$2:$B$5,2,FALSE)</f>
        <v>#REF!</v>
      </c>
    </row>
    <row r="1726" spans="17:17" x14ac:dyDescent="0.3">
      <c r="Q1726" t="e">
        <f>VLOOKUP(#REF!,$A$2:$B$5,2,FALSE)</f>
        <v>#REF!</v>
      </c>
    </row>
    <row r="1727" spans="17:17" x14ac:dyDescent="0.3">
      <c r="Q1727" t="e">
        <f>VLOOKUP(#REF!,$A$2:$B$5,2,FALSE)</f>
        <v>#REF!</v>
      </c>
    </row>
    <row r="1728" spans="17:17" x14ac:dyDescent="0.3">
      <c r="Q1728" t="e">
        <f>VLOOKUP(#REF!,$A$2:$B$5,2,FALSE)</f>
        <v>#REF!</v>
      </c>
    </row>
    <row r="1729" spans="17:17" x14ac:dyDescent="0.3">
      <c r="Q1729" t="e">
        <f>VLOOKUP(#REF!,$A$2:$B$5,2,FALSE)</f>
        <v>#REF!</v>
      </c>
    </row>
    <row r="1730" spans="17:17" x14ac:dyDescent="0.3">
      <c r="Q1730" t="e">
        <f>VLOOKUP(#REF!,$A$2:$B$5,2,FALSE)</f>
        <v>#REF!</v>
      </c>
    </row>
    <row r="1731" spans="17:17" x14ac:dyDescent="0.3">
      <c r="Q1731" t="e">
        <f>VLOOKUP(#REF!,$A$2:$B$5,2,FALSE)</f>
        <v>#REF!</v>
      </c>
    </row>
    <row r="1732" spans="17:17" x14ac:dyDescent="0.3">
      <c r="Q1732" t="e">
        <f>VLOOKUP(#REF!,$A$2:$B$5,2,FALSE)</f>
        <v>#REF!</v>
      </c>
    </row>
    <row r="1733" spans="17:17" x14ac:dyDescent="0.3">
      <c r="Q1733" t="e">
        <f>VLOOKUP(#REF!,$A$2:$B$5,2,FALSE)</f>
        <v>#REF!</v>
      </c>
    </row>
    <row r="1734" spans="17:17" x14ac:dyDescent="0.3">
      <c r="Q1734" t="e">
        <f>VLOOKUP(#REF!,$A$2:$B$5,2,FALSE)</f>
        <v>#REF!</v>
      </c>
    </row>
    <row r="1735" spans="17:17" x14ac:dyDescent="0.3">
      <c r="Q1735" t="e">
        <f>VLOOKUP(#REF!,$A$2:$B$5,2,FALSE)</f>
        <v>#REF!</v>
      </c>
    </row>
    <row r="1736" spans="17:17" x14ac:dyDescent="0.3">
      <c r="Q1736" t="e">
        <f>VLOOKUP(#REF!,$A$2:$B$5,2,FALSE)</f>
        <v>#REF!</v>
      </c>
    </row>
    <row r="1737" spans="17:17" x14ac:dyDescent="0.3">
      <c r="Q1737" t="e">
        <f>VLOOKUP(#REF!,$A$2:$B$5,2,FALSE)</f>
        <v>#REF!</v>
      </c>
    </row>
    <row r="1738" spans="17:17" x14ac:dyDescent="0.3">
      <c r="Q1738" t="e">
        <f>VLOOKUP(#REF!,$A$2:$B$5,2,FALSE)</f>
        <v>#REF!</v>
      </c>
    </row>
    <row r="1739" spans="17:17" x14ac:dyDescent="0.3">
      <c r="Q1739" t="e">
        <f>VLOOKUP(#REF!,$A$2:$B$5,2,FALSE)</f>
        <v>#REF!</v>
      </c>
    </row>
    <row r="1740" spans="17:17" x14ac:dyDescent="0.3">
      <c r="Q1740" t="e">
        <f>VLOOKUP(#REF!,$A$2:$B$5,2,FALSE)</f>
        <v>#REF!</v>
      </c>
    </row>
    <row r="1741" spans="17:17" x14ac:dyDescent="0.3">
      <c r="Q1741" t="e">
        <f>VLOOKUP(#REF!,$A$2:$B$5,2,FALSE)</f>
        <v>#REF!</v>
      </c>
    </row>
    <row r="1742" spans="17:17" x14ac:dyDescent="0.3">
      <c r="Q1742" t="e">
        <f>VLOOKUP(#REF!,$A$2:$B$5,2,FALSE)</f>
        <v>#REF!</v>
      </c>
    </row>
    <row r="1743" spans="17:17" x14ac:dyDescent="0.3">
      <c r="Q1743" t="e">
        <f>VLOOKUP(#REF!,$A$2:$B$5,2,FALSE)</f>
        <v>#REF!</v>
      </c>
    </row>
    <row r="1744" spans="17:17" x14ac:dyDescent="0.3">
      <c r="Q1744" t="e">
        <f>VLOOKUP(#REF!,$A$2:$B$5,2,FALSE)</f>
        <v>#REF!</v>
      </c>
    </row>
    <row r="1745" spans="17:17" x14ac:dyDescent="0.3">
      <c r="Q1745" t="e">
        <f>VLOOKUP(#REF!,$A$2:$B$5,2,FALSE)</f>
        <v>#REF!</v>
      </c>
    </row>
    <row r="1746" spans="17:17" x14ac:dyDescent="0.3">
      <c r="Q1746" t="e">
        <f>VLOOKUP(#REF!,$A$2:$B$5,2,FALSE)</f>
        <v>#REF!</v>
      </c>
    </row>
    <row r="1747" spans="17:17" x14ac:dyDescent="0.3">
      <c r="Q1747" t="e">
        <f>VLOOKUP(#REF!,$A$2:$B$5,2,FALSE)</f>
        <v>#REF!</v>
      </c>
    </row>
    <row r="1748" spans="17:17" x14ac:dyDescent="0.3">
      <c r="Q1748" t="e">
        <f>VLOOKUP(#REF!,$A$2:$B$5,2,FALSE)</f>
        <v>#REF!</v>
      </c>
    </row>
    <row r="1749" spans="17:17" x14ac:dyDescent="0.3">
      <c r="Q1749" t="e">
        <f>VLOOKUP(#REF!,$A$2:$B$5,2,FALSE)</f>
        <v>#REF!</v>
      </c>
    </row>
    <row r="1750" spans="17:17" x14ac:dyDescent="0.3">
      <c r="Q1750" t="e">
        <f>VLOOKUP(#REF!,$A$2:$B$5,2,FALSE)</f>
        <v>#REF!</v>
      </c>
    </row>
    <row r="1751" spans="17:17" x14ac:dyDescent="0.3">
      <c r="Q1751" t="e">
        <f>VLOOKUP(#REF!,$A$2:$B$5,2,FALSE)</f>
        <v>#REF!</v>
      </c>
    </row>
    <row r="1752" spans="17:17" x14ac:dyDescent="0.3">
      <c r="Q1752" t="e">
        <f>VLOOKUP(#REF!,$A$2:$B$5,2,FALSE)</f>
        <v>#REF!</v>
      </c>
    </row>
    <row r="1753" spans="17:17" x14ac:dyDescent="0.3">
      <c r="Q1753" t="e">
        <f>VLOOKUP(#REF!,$A$2:$B$5,2,FALSE)</f>
        <v>#REF!</v>
      </c>
    </row>
    <row r="1754" spans="17:17" x14ac:dyDescent="0.3">
      <c r="Q1754" t="e">
        <f>VLOOKUP(#REF!,$A$2:$B$5,2,FALSE)</f>
        <v>#REF!</v>
      </c>
    </row>
    <row r="1755" spans="17:17" x14ac:dyDescent="0.3">
      <c r="Q1755" t="e">
        <f>VLOOKUP(#REF!,$A$2:$B$5,2,FALSE)</f>
        <v>#REF!</v>
      </c>
    </row>
    <row r="1756" spans="17:17" x14ac:dyDescent="0.3">
      <c r="Q1756" t="e">
        <f>VLOOKUP(#REF!,$A$2:$B$5,2,FALSE)</f>
        <v>#REF!</v>
      </c>
    </row>
    <row r="1757" spans="17:17" x14ac:dyDescent="0.3">
      <c r="Q1757" t="e">
        <f>VLOOKUP(#REF!,$A$2:$B$5,2,FALSE)</f>
        <v>#REF!</v>
      </c>
    </row>
    <row r="1758" spans="17:17" x14ac:dyDescent="0.3">
      <c r="Q1758" t="e">
        <f>VLOOKUP(#REF!,$A$2:$B$5,2,FALSE)</f>
        <v>#REF!</v>
      </c>
    </row>
    <row r="1759" spans="17:17" x14ac:dyDescent="0.3">
      <c r="Q1759" t="e">
        <f>VLOOKUP(#REF!,$A$2:$B$5,2,FALSE)</f>
        <v>#REF!</v>
      </c>
    </row>
    <row r="1760" spans="17:17" x14ac:dyDescent="0.3">
      <c r="Q1760" t="e">
        <f>VLOOKUP(#REF!,$A$2:$B$5,2,FALSE)</f>
        <v>#REF!</v>
      </c>
    </row>
    <row r="1761" spans="17:17" x14ac:dyDescent="0.3">
      <c r="Q1761" t="e">
        <f>VLOOKUP(#REF!,$A$2:$B$5,2,FALSE)</f>
        <v>#REF!</v>
      </c>
    </row>
    <row r="1762" spans="17:17" x14ac:dyDescent="0.3">
      <c r="Q1762" t="e">
        <f>VLOOKUP(#REF!,$A$2:$B$5,2,FALSE)</f>
        <v>#REF!</v>
      </c>
    </row>
    <row r="1763" spans="17:17" x14ac:dyDescent="0.3">
      <c r="Q1763" t="e">
        <f>VLOOKUP(#REF!,$A$2:$B$5,2,FALSE)</f>
        <v>#REF!</v>
      </c>
    </row>
    <row r="1764" spans="17:17" x14ac:dyDescent="0.3">
      <c r="Q1764" t="e">
        <f>VLOOKUP(#REF!,$A$2:$B$5,2,FALSE)</f>
        <v>#REF!</v>
      </c>
    </row>
    <row r="1765" spans="17:17" x14ac:dyDescent="0.3">
      <c r="Q1765" t="e">
        <f>VLOOKUP(#REF!,$A$2:$B$5,2,FALSE)</f>
        <v>#REF!</v>
      </c>
    </row>
    <row r="1766" spans="17:17" x14ac:dyDescent="0.3">
      <c r="Q1766" t="e">
        <f>VLOOKUP(#REF!,$A$2:$B$5,2,FALSE)</f>
        <v>#REF!</v>
      </c>
    </row>
    <row r="1767" spans="17:17" x14ac:dyDescent="0.3">
      <c r="Q1767" t="e">
        <f>VLOOKUP(#REF!,$A$2:$B$5,2,FALSE)</f>
        <v>#REF!</v>
      </c>
    </row>
    <row r="1768" spans="17:17" x14ac:dyDescent="0.3">
      <c r="Q1768" t="e">
        <f>VLOOKUP(#REF!,$A$2:$B$5,2,FALSE)</f>
        <v>#REF!</v>
      </c>
    </row>
    <row r="1769" spans="17:17" x14ac:dyDescent="0.3">
      <c r="Q1769" t="e">
        <f>VLOOKUP(#REF!,$A$2:$B$5,2,FALSE)</f>
        <v>#REF!</v>
      </c>
    </row>
    <row r="1770" spans="17:17" x14ac:dyDescent="0.3">
      <c r="Q1770" t="e">
        <f>VLOOKUP(#REF!,$A$2:$B$5,2,FALSE)</f>
        <v>#REF!</v>
      </c>
    </row>
    <row r="1771" spans="17:17" x14ac:dyDescent="0.3">
      <c r="Q1771" t="e">
        <f>VLOOKUP(#REF!,$A$2:$B$5,2,FALSE)</f>
        <v>#REF!</v>
      </c>
    </row>
    <row r="1772" spans="17:17" x14ac:dyDescent="0.3">
      <c r="Q1772" t="e">
        <f>VLOOKUP(#REF!,$A$2:$B$5,2,FALSE)</f>
        <v>#REF!</v>
      </c>
    </row>
    <row r="1773" spans="17:17" x14ac:dyDescent="0.3">
      <c r="Q1773" t="e">
        <f>VLOOKUP(#REF!,$A$2:$B$5,2,FALSE)</f>
        <v>#REF!</v>
      </c>
    </row>
    <row r="1774" spans="17:17" x14ac:dyDescent="0.3">
      <c r="Q1774" t="e">
        <f>VLOOKUP(#REF!,$A$2:$B$5,2,FALSE)</f>
        <v>#REF!</v>
      </c>
    </row>
    <row r="1775" spans="17:17" x14ac:dyDescent="0.3">
      <c r="Q1775" t="e">
        <f>VLOOKUP(#REF!,$A$2:$B$5,2,FALSE)</f>
        <v>#REF!</v>
      </c>
    </row>
    <row r="1776" spans="17:17" x14ac:dyDescent="0.3">
      <c r="Q1776" t="e">
        <f>VLOOKUP(#REF!,$A$2:$B$5,2,FALSE)</f>
        <v>#REF!</v>
      </c>
    </row>
    <row r="1777" spans="17:17" x14ac:dyDescent="0.3">
      <c r="Q1777" t="e">
        <f>VLOOKUP(#REF!,$A$2:$B$5,2,FALSE)</f>
        <v>#REF!</v>
      </c>
    </row>
    <row r="1778" spans="17:17" x14ac:dyDescent="0.3">
      <c r="Q1778" t="e">
        <f>VLOOKUP(#REF!,$A$2:$B$5,2,FALSE)</f>
        <v>#REF!</v>
      </c>
    </row>
    <row r="1779" spans="17:17" x14ac:dyDescent="0.3">
      <c r="Q1779" t="e">
        <f>VLOOKUP(#REF!,$A$2:$B$5,2,FALSE)</f>
        <v>#REF!</v>
      </c>
    </row>
    <row r="1780" spans="17:17" x14ac:dyDescent="0.3">
      <c r="Q1780" t="e">
        <f>VLOOKUP(#REF!,$A$2:$B$5,2,FALSE)</f>
        <v>#REF!</v>
      </c>
    </row>
    <row r="1781" spans="17:17" x14ac:dyDescent="0.3">
      <c r="Q1781" t="e">
        <f>VLOOKUP(#REF!,$A$2:$B$5,2,FALSE)</f>
        <v>#REF!</v>
      </c>
    </row>
    <row r="1782" spans="17:17" x14ac:dyDescent="0.3">
      <c r="Q1782" t="e">
        <f>VLOOKUP(#REF!,$A$2:$B$5,2,FALSE)</f>
        <v>#REF!</v>
      </c>
    </row>
    <row r="1783" spans="17:17" x14ac:dyDescent="0.3">
      <c r="Q1783" t="e">
        <f>VLOOKUP(#REF!,$A$2:$B$5,2,FALSE)</f>
        <v>#REF!</v>
      </c>
    </row>
    <row r="1784" spans="17:17" x14ac:dyDescent="0.3">
      <c r="Q1784" t="e">
        <f>VLOOKUP(#REF!,$A$2:$B$5,2,FALSE)</f>
        <v>#REF!</v>
      </c>
    </row>
    <row r="1785" spans="17:17" x14ac:dyDescent="0.3">
      <c r="Q1785" t="e">
        <f>VLOOKUP(#REF!,$A$2:$B$5,2,FALSE)</f>
        <v>#REF!</v>
      </c>
    </row>
    <row r="1786" spans="17:17" x14ac:dyDescent="0.3">
      <c r="Q1786" t="e">
        <f>VLOOKUP(#REF!,$A$2:$B$5,2,FALSE)</f>
        <v>#REF!</v>
      </c>
    </row>
    <row r="1787" spans="17:17" x14ac:dyDescent="0.3">
      <c r="Q1787" t="e">
        <f>VLOOKUP(#REF!,$A$2:$B$5,2,FALSE)</f>
        <v>#REF!</v>
      </c>
    </row>
    <row r="1788" spans="17:17" x14ac:dyDescent="0.3">
      <c r="Q1788" t="e">
        <f>VLOOKUP(#REF!,$A$2:$B$5,2,FALSE)</f>
        <v>#REF!</v>
      </c>
    </row>
    <row r="1789" spans="17:17" x14ac:dyDescent="0.3">
      <c r="Q1789" t="e">
        <f>VLOOKUP(#REF!,$A$2:$B$5,2,FALSE)</f>
        <v>#REF!</v>
      </c>
    </row>
    <row r="1790" spans="17:17" x14ac:dyDescent="0.3">
      <c r="Q1790" t="e">
        <f>VLOOKUP(#REF!,$A$2:$B$5,2,FALSE)</f>
        <v>#REF!</v>
      </c>
    </row>
    <row r="1791" spans="17:17" x14ac:dyDescent="0.3">
      <c r="Q1791" t="e">
        <f>VLOOKUP(#REF!,$A$2:$B$5,2,FALSE)</f>
        <v>#REF!</v>
      </c>
    </row>
    <row r="1792" spans="17:17" x14ac:dyDescent="0.3">
      <c r="Q1792" t="e">
        <f>VLOOKUP(#REF!,$A$2:$B$5,2,FALSE)</f>
        <v>#REF!</v>
      </c>
    </row>
    <row r="1793" spans="17:17" x14ac:dyDescent="0.3">
      <c r="Q1793" t="e">
        <f>VLOOKUP(#REF!,$A$2:$B$5,2,FALSE)</f>
        <v>#REF!</v>
      </c>
    </row>
    <row r="1794" spans="17:17" x14ac:dyDescent="0.3">
      <c r="Q1794" t="e">
        <f>VLOOKUP(#REF!,$A$2:$B$5,2,FALSE)</f>
        <v>#REF!</v>
      </c>
    </row>
    <row r="1795" spans="17:17" x14ac:dyDescent="0.3">
      <c r="Q1795" t="e">
        <f>VLOOKUP(#REF!,$A$2:$B$5,2,FALSE)</f>
        <v>#REF!</v>
      </c>
    </row>
    <row r="1796" spans="17:17" x14ac:dyDescent="0.3">
      <c r="Q1796" t="e">
        <f>VLOOKUP(#REF!,$A$2:$B$5,2,FALSE)</f>
        <v>#REF!</v>
      </c>
    </row>
    <row r="1797" spans="17:17" x14ac:dyDescent="0.3">
      <c r="Q1797" t="e">
        <f>VLOOKUP(#REF!,$A$2:$B$5,2,FALSE)</f>
        <v>#REF!</v>
      </c>
    </row>
    <row r="1798" spans="17:17" x14ac:dyDescent="0.3">
      <c r="Q1798" t="e">
        <f>VLOOKUP(#REF!,$A$2:$B$5,2,FALSE)</f>
        <v>#REF!</v>
      </c>
    </row>
    <row r="1799" spans="17:17" x14ac:dyDescent="0.3">
      <c r="Q1799" t="e">
        <f>VLOOKUP(#REF!,$A$2:$B$5,2,FALSE)</f>
        <v>#REF!</v>
      </c>
    </row>
    <row r="1800" spans="17:17" x14ac:dyDescent="0.3">
      <c r="Q1800" t="e">
        <f>VLOOKUP(#REF!,$A$2:$B$5,2,FALSE)</f>
        <v>#REF!</v>
      </c>
    </row>
    <row r="1801" spans="17:17" x14ac:dyDescent="0.3">
      <c r="Q1801" t="e">
        <f>VLOOKUP(#REF!,$A$2:$B$5,2,FALSE)</f>
        <v>#REF!</v>
      </c>
    </row>
    <row r="1802" spans="17:17" x14ac:dyDescent="0.3">
      <c r="Q1802" t="e">
        <f>VLOOKUP(#REF!,$A$2:$B$5,2,FALSE)</f>
        <v>#REF!</v>
      </c>
    </row>
    <row r="1803" spans="17:17" x14ac:dyDescent="0.3">
      <c r="Q1803" t="e">
        <f>VLOOKUP(#REF!,$A$2:$B$5,2,FALSE)</f>
        <v>#REF!</v>
      </c>
    </row>
    <row r="1804" spans="17:17" x14ac:dyDescent="0.3">
      <c r="Q1804" t="e">
        <f>VLOOKUP(#REF!,$A$2:$B$5,2,FALSE)</f>
        <v>#REF!</v>
      </c>
    </row>
    <row r="1805" spans="17:17" x14ac:dyDescent="0.3">
      <c r="Q1805" t="e">
        <f>VLOOKUP(#REF!,$A$2:$B$5,2,FALSE)</f>
        <v>#REF!</v>
      </c>
    </row>
    <row r="1806" spans="17:17" x14ac:dyDescent="0.3">
      <c r="Q1806" t="e">
        <f>VLOOKUP(#REF!,$A$2:$B$5,2,FALSE)</f>
        <v>#REF!</v>
      </c>
    </row>
    <row r="1807" spans="17:17" x14ac:dyDescent="0.3">
      <c r="Q1807" t="e">
        <f>VLOOKUP(#REF!,$A$2:$B$5,2,FALSE)</f>
        <v>#REF!</v>
      </c>
    </row>
    <row r="1808" spans="17:17" x14ac:dyDescent="0.3">
      <c r="Q1808" t="e">
        <f>VLOOKUP(#REF!,$A$2:$B$5,2,FALSE)</f>
        <v>#REF!</v>
      </c>
    </row>
    <row r="1809" spans="17:17" x14ac:dyDescent="0.3">
      <c r="Q1809" t="e">
        <f>VLOOKUP(#REF!,$A$2:$B$5,2,FALSE)</f>
        <v>#REF!</v>
      </c>
    </row>
    <row r="1810" spans="17:17" x14ac:dyDescent="0.3">
      <c r="Q1810" t="e">
        <f>VLOOKUP(#REF!,$A$2:$B$5,2,FALSE)</f>
        <v>#REF!</v>
      </c>
    </row>
    <row r="1811" spans="17:17" x14ac:dyDescent="0.3">
      <c r="Q1811" t="e">
        <f>VLOOKUP(#REF!,$A$2:$B$5,2,FALSE)</f>
        <v>#REF!</v>
      </c>
    </row>
    <row r="1812" spans="17:17" x14ac:dyDescent="0.3">
      <c r="Q1812" t="e">
        <f>VLOOKUP(#REF!,$A$2:$B$5,2,FALSE)</f>
        <v>#REF!</v>
      </c>
    </row>
    <row r="1813" spans="17:17" x14ac:dyDescent="0.3">
      <c r="Q1813" t="e">
        <f>VLOOKUP(#REF!,$A$2:$B$5,2,FALSE)</f>
        <v>#REF!</v>
      </c>
    </row>
    <row r="1814" spans="17:17" x14ac:dyDescent="0.3">
      <c r="Q1814" t="e">
        <f>VLOOKUP(#REF!,$A$2:$B$5,2,FALSE)</f>
        <v>#REF!</v>
      </c>
    </row>
    <row r="1815" spans="17:17" x14ac:dyDescent="0.3">
      <c r="Q1815" t="e">
        <f>VLOOKUP(#REF!,$A$2:$B$5,2,FALSE)</f>
        <v>#REF!</v>
      </c>
    </row>
    <row r="1816" spans="17:17" x14ac:dyDescent="0.3">
      <c r="Q1816" t="e">
        <f>VLOOKUP(#REF!,$A$2:$B$5,2,FALSE)</f>
        <v>#REF!</v>
      </c>
    </row>
    <row r="1817" spans="17:17" x14ac:dyDescent="0.3">
      <c r="Q1817" t="e">
        <f>VLOOKUP(#REF!,$A$2:$B$5,2,FALSE)</f>
        <v>#REF!</v>
      </c>
    </row>
    <row r="1818" spans="17:17" x14ac:dyDescent="0.3">
      <c r="Q1818" t="e">
        <f>VLOOKUP(#REF!,$A$2:$B$5,2,FALSE)</f>
        <v>#REF!</v>
      </c>
    </row>
    <row r="1819" spans="17:17" x14ac:dyDescent="0.3">
      <c r="Q1819" t="e">
        <f>VLOOKUP(#REF!,$A$2:$B$5,2,FALSE)</f>
        <v>#REF!</v>
      </c>
    </row>
    <row r="1820" spans="17:17" x14ac:dyDescent="0.3">
      <c r="Q1820" t="e">
        <f>VLOOKUP(#REF!,$A$2:$B$5,2,FALSE)</f>
        <v>#REF!</v>
      </c>
    </row>
    <row r="1821" spans="17:17" x14ac:dyDescent="0.3">
      <c r="Q1821" t="e">
        <f>VLOOKUP(#REF!,$A$2:$B$5,2,FALSE)</f>
        <v>#REF!</v>
      </c>
    </row>
    <row r="1822" spans="17:17" x14ac:dyDescent="0.3">
      <c r="Q1822" t="e">
        <f>VLOOKUP(#REF!,$A$2:$B$5,2,FALSE)</f>
        <v>#REF!</v>
      </c>
    </row>
    <row r="1823" spans="17:17" x14ac:dyDescent="0.3">
      <c r="Q1823" t="e">
        <f>VLOOKUP(#REF!,$A$2:$B$5,2,FALSE)</f>
        <v>#REF!</v>
      </c>
    </row>
    <row r="1824" spans="17:17" x14ac:dyDescent="0.3">
      <c r="Q1824" t="e">
        <f>VLOOKUP(#REF!,$A$2:$B$5,2,FALSE)</f>
        <v>#REF!</v>
      </c>
    </row>
    <row r="1825" spans="17:17" x14ac:dyDescent="0.3">
      <c r="Q1825" t="e">
        <f>VLOOKUP(#REF!,$A$2:$B$5,2,FALSE)</f>
        <v>#REF!</v>
      </c>
    </row>
    <row r="1826" spans="17:17" x14ac:dyDescent="0.3">
      <c r="Q1826" t="e">
        <f>VLOOKUP(#REF!,$A$2:$B$5,2,FALSE)</f>
        <v>#REF!</v>
      </c>
    </row>
    <row r="1827" spans="17:17" x14ac:dyDescent="0.3">
      <c r="Q1827" t="e">
        <f>VLOOKUP(#REF!,$A$2:$B$5,2,FALSE)</f>
        <v>#REF!</v>
      </c>
    </row>
    <row r="1828" spans="17:17" x14ac:dyDescent="0.3">
      <c r="Q1828" t="e">
        <f>VLOOKUP(#REF!,$A$2:$B$5,2,FALSE)</f>
        <v>#REF!</v>
      </c>
    </row>
    <row r="1829" spans="17:17" x14ac:dyDescent="0.3">
      <c r="Q1829" t="e">
        <f>VLOOKUP(#REF!,$A$2:$B$5,2,FALSE)</f>
        <v>#REF!</v>
      </c>
    </row>
    <row r="1830" spans="17:17" x14ac:dyDescent="0.3">
      <c r="Q1830" t="e">
        <f>VLOOKUP(#REF!,$A$2:$B$5,2,FALSE)</f>
        <v>#REF!</v>
      </c>
    </row>
    <row r="1831" spans="17:17" x14ac:dyDescent="0.3">
      <c r="Q1831" t="e">
        <f>VLOOKUP(#REF!,$A$2:$B$5,2,FALSE)</f>
        <v>#REF!</v>
      </c>
    </row>
    <row r="1832" spans="17:17" x14ac:dyDescent="0.3">
      <c r="Q1832" t="e">
        <f>VLOOKUP(#REF!,$A$2:$B$5,2,FALSE)</f>
        <v>#REF!</v>
      </c>
    </row>
    <row r="1833" spans="17:17" x14ac:dyDescent="0.3">
      <c r="Q1833" t="e">
        <f>VLOOKUP(#REF!,$A$2:$B$5,2,FALSE)</f>
        <v>#REF!</v>
      </c>
    </row>
    <row r="1834" spans="17:17" x14ac:dyDescent="0.3">
      <c r="Q1834" t="e">
        <f>VLOOKUP(#REF!,$A$2:$B$5,2,FALSE)</f>
        <v>#REF!</v>
      </c>
    </row>
    <row r="1835" spans="17:17" x14ac:dyDescent="0.3">
      <c r="Q1835" t="e">
        <f>VLOOKUP(#REF!,$A$2:$B$5,2,FALSE)</f>
        <v>#REF!</v>
      </c>
    </row>
    <row r="1836" spans="17:17" x14ac:dyDescent="0.3">
      <c r="Q1836" t="e">
        <f>VLOOKUP(#REF!,$A$2:$B$5,2,FALSE)</f>
        <v>#REF!</v>
      </c>
    </row>
    <row r="1837" spans="17:17" x14ac:dyDescent="0.3">
      <c r="Q1837" t="e">
        <f>VLOOKUP(#REF!,$A$2:$B$5,2,FALSE)</f>
        <v>#REF!</v>
      </c>
    </row>
    <row r="1838" spans="17:17" x14ac:dyDescent="0.3">
      <c r="Q1838" t="e">
        <f>VLOOKUP(#REF!,$A$2:$B$5,2,FALSE)</f>
        <v>#REF!</v>
      </c>
    </row>
    <row r="1839" spans="17:17" x14ac:dyDescent="0.3">
      <c r="Q1839" t="e">
        <f>VLOOKUP(#REF!,$A$2:$B$5,2,FALSE)</f>
        <v>#REF!</v>
      </c>
    </row>
    <row r="1840" spans="17:17" x14ac:dyDescent="0.3">
      <c r="Q1840" t="e">
        <f>VLOOKUP(#REF!,$A$2:$B$5,2,FALSE)</f>
        <v>#REF!</v>
      </c>
    </row>
    <row r="1841" spans="17:17" x14ac:dyDescent="0.3">
      <c r="Q1841" t="e">
        <f>VLOOKUP(#REF!,$A$2:$B$5,2,FALSE)</f>
        <v>#REF!</v>
      </c>
    </row>
    <row r="1842" spans="17:17" x14ac:dyDescent="0.3">
      <c r="Q1842" t="e">
        <f>VLOOKUP(#REF!,$A$2:$B$5,2,FALSE)</f>
        <v>#REF!</v>
      </c>
    </row>
    <row r="1843" spans="17:17" x14ac:dyDescent="0.3">
      <c r="Q1843" t="e">
        <f>VLOOKUP(#REF!,$A$2:$B$5,2,FALSE)</f>
        <v>#REF!</v>
      </c>
    </row>
    <row r="1844" spans="17:17" x14ac:dyDescent="0.3">
      <c r="Q1844" t="e">
        <f>VLOOKUP(#REF!,$A$2:$B$5,2,FALSE)</f>
        <v>#REF!</v>
      </c>
    </row>
    <row r="1845" spans="17:17" x14ac:dyDescent="0.3">
      <c r="Q1845" t="e">
        <f>VLOOKUP(#REF!,$A$2:$B$5,2,FALSE)</f>
        <v>#REF!</v>
      </c>
    </row>
    <row r="1846" spans="17:17" x14ac:dyDescent="0.3">
      <c r="Q1846" t="e">
        <f>VLOOKUP(#REF!,$A$2:$B$5,2,FALSE)</f>
        <v>#REF!</v>
      </c>
    </row>
    <row r="1847" spans="17:17" x14ac:dyDescent="0.3">
      <c r="Q1847" t="e">
        <f>VLOOKUP(#REF!,$A$2:$B$5,2,FALSE)</f>
        <v>#REF!</v>
      </c>
    </row>
    <row r="1848" spans="17:17" x14ac:dyDescent="0.3">
      <c r="Q1848" t="e">
        <f>VLOOKUP(#REF!,$A$2:$B$5,2,FALSE)</f>
        <v>#REF!</v>
      </c>
    </row>
    <row r="1849" spans="17:17" x14ac:dyDescent="0.3">
      <c r="Q1849" t="e">
        <f>VLOOKUP(#REF!,$A$2:$B$5,2,FALSE)</f>
        <v>#REF!</v>
      </c>
    </row>
    <row r="1850" spans="17:17" x14ac:dyDescent="0.3">
      <c r="Q1850" t="e">
        <f>VLOOKUP(#REF!,$A$2:$B$5,2,FALSE)</f>
        <v>#REF!</v>
      </c>
    </row>
    <row r="1851" spans="17:17" x14ac:dyDescent="0.3">
      <c r="Q1851" t="e">
        <f>VLOOKUP(#REF!,$A$2:$B$5,2,FALSE)</f>
        <v>#REF!</v>
      </c>
    </row>
    <row r="1852" spans="17:17" x14ac:dyDescent="0.3">
      <c r="Q1852" t="e">
        <f>VLOOKUP(#REF!,$A$2:$B$5,2,FALSE)</f>
        <v>#REF!</v>
      </c>
    </row>
    <row r="1853" spans="17:17" x14ac:dyDescent="0.3">
      <c r="Q1853" t="e">
        <f>VLOOKUP(#REF!,$A$2:$B$5,2,FALSE)</f>
        <v>#REF!</v>
      </c>
    </row>
    <row r="1854" spans="17:17" x14ac:dyDescent="0.3">
      <c r="Q1854" t="e">
        <f>VLOOKUP(#REF!,$A$2:$B$5,2,FALSE)</f>
        <v>#REF!</v>
      </c>
    </row>
    <row r="1855" spans="17:17" x14ac:dyDescent="0.3">
      <c r="Q1855" t="e">
        <f>VLOOKUP(#REF!,$A$2:$B$5,2,FALSE)</f>
        <v>#REF!</v>
      </c>
    </row>
    <row r="1856" spans="17:17" x14ac:dyDescent="0.3">
      <c r="Q1856" t="e">
        <f>VLOOKUP(#REF!,$A$2:$B$5,2,FALSE)</f>
        <v>#REF!</v>
      </c>
    </row>
    <row r="1857" spans="17:17" x14ac:dyDescent="0.3">
      <c r="Q1857" t="e">
        <f>VLOOKUP(#REF!,$A$2:$B$5,2,FALSE)</f>
        <v>#REF!</v>
      </c>
    </row>
    <row r="1858" spans="17:17" x14ac:dyDescent="0.3">
      <c r="Q1858" t="e">
        <f>VLOOKUP(#REF!,$A$2:$B$5,2,FALSE)</f>
        <v>#REF!</v>
      </c>
    </row>
    <row r="1859" spans="17:17" x14ac:dyDescent="0.3">
      <c r="Q1859" t="e">
        <f>VLOOKUP(#REF!,$A$2:$B$5,2,FALSE)</f>
        <v>#REF!</v>
      </c>
    </row>
    <row r="1860" spans="17:17" x14ac:dyDescent="0.3">
      <c r="Q1860" t="e">
        <f>VLOOKUP(#REF!,$A$2:$B$5,2,FALSE)</f>
        <v>#REF!</v>
      </c>
    </row>
    <row r="1861" spans="17:17" x14ac:dyDescent="0.3">
      <c r="Q1861" t="e">
        <f>VLOOKUP(#REF!,$A$2:$B$5,2,FALSE)</f>
        <v>#REF!</v>
      </c>
    </row>
    <row r="1862" spans="17:17" x14ac:dyDescent="0.3">
      <c r="Q1862" t="e">
        <f>VLOOKUP(#REF!,$A$2:$B$5,2,FALSE)</f>
        <v>#REF!</v>
      </c>
    </row>
    <row r="1863" spans="17:17" x14ac:dyDescent="0.3">
      <c r="Q1863" t="e">
        <f>VLOOKUP(#REF!,$A$2:$B$5,2,FALSE)</f>
        <v>#REF!</v>
      </c>
    </row>
    <row r="1864" spans="17:17" x14ac:dyDescent="0.3">
      <c r="Q1864" t="e">
        <f>VLOOKUP(#REF!,$A$2:$B$5,2,FALSE)</f>
        <v>#REF!</v>
      </c>
    </row>
    <row r="1865" spans="17:17" x14ac:dyDescent="0.3">
      <c r="Q1865" t="e">
        <f>VLOOKUP(#REF!,$A$2:$B$5,2,FALSE)</f>
        <v>#REF!</v>
      </c>
    </row>
    <row r="1866" spans="17:17" x14ac:dyDescent="0.3">
      <c r="Q1866" t="e">
        <f>VLOOKUP(#REF!,$A$2:$B$5,2,FALSE)</f>
        <v>#REF!</v>
      </c>
    </row>
    <row r="1867" spans="17:17" x14ac:dyDescent="0.3">
      <c r="Q1867" t="e">
        <f>VLOOKUP(#REF!,$A$2:$B$5,2,FALSE)</f>
        <v>#REF!</v>
      </c>
    </row>
    <row r="1868" spans="17:17" x14ac:dyDescent="0.3">
      <c r="Q1868" t="e">
        <f>VLOOKUP(#REF!,$A$2:$B$5,2,FALSE)</f>
        <v>#REF!</v>
      </c>
    </row>
    <row r="1869" spans="17:17" x14ac:dyDescent="0.3">
      <c r="Q1869" t="e">
        <f>VLOOKUP(#REF!,$A$2:$B$5,2,FALSE)</f>
        <v>#REF!</v>
      </c>
    </row>
    <row r="1870" spans="17:17" x14ac:dyDescent="0.3">
      <c r="Q1870" t="e">
        <f>VLOOKUP(#REF!,$A$2:$B$5,2,FALSE)</f>
        <v>#REF!</v>
      </c>
    </row>
    <row r="1871" spans="17:17" x14ac:dyDescent="0.3">
      <c r="Q1871" t="e">
        <f>VLOOKUP(#REF!,$A$2:$B$5,2,FALSE)</f>
        <v>#REF!</v>
      </c>
    </row>
    <row r="1872" spans="17:17" x14ac:dyDescent="0.3">
      <c r="Q1872" t="e">
        <f>VLOOKUP(#REF!,$A$2:$B$5,2,FALSE)</f>
        <v>#REF!</v>
      </c>
    </row>
    <row r="1873" spans="17:17" x14ac:dyDescent="0.3">
      <c r="Q1873" t="e">
        <f>VLOOKUP(#REF!,$A$2:$B$5,2,FALSE)</f>
        <v>#REF!</v>
      </c>
    </row>
    <row r="1874" spans="17:17" x14ac:dyDescent="0.3">
      <c r="Q1874" t="e">
        <f>VLOOKUP(#REF!,$A$2:$B$5,2,FALSE)</f>
        <v>#REF!</v>
      </c>
    </row>
    <row r="1875" spans="17:17" x14ac:dyDescent="0.3">
      <c r="Q1875" t="e">
        <f>VLOOKUP(#REF!,$A$2:$B$5,2,FALSE)</f>
        <v>#REF!</v>
      </c>
    </row>
    <row r="1876" spans="17:17" x14ac:dyDescent="0.3">
      <c r="Q1876" t="e">
        <f>VLOOKUP(#REF!,$A$2:$B$5,2,FALSE)</f>
        <v>#REF!</v>
      </c>
    </row>
    <row r="1877" spans="17:17" x14ac:dyDescent="0.3">
      <c r="Q1877" t="e">
        <f>VLOOKUP(#REF!,$A$2:$B$5,2,FALSE)</f>
        <v>#REF!</v>
      </c>
    </row>
    <row r="1878" spans="17:17" x14ac:dyDescent="0.3">
      <c r="Q1878" t="e">
        <f>VLOOKUP(#REF!,$A$2:$B$5,2,FALSE)</f>
        <v>#REF!</v>
      </c>
    </row>
    <row r="1879" spans="17:17" x14ac:dyDescent="0.3">
      <c r="Q1879" t="e">
        <f>VLOOKUP(#REF!,$A$2:$B$5,2,FALSE)</f>
        <v>#REF!</v>
      </c>
    </row>
    <row r="1880" spans="17:17" x14ac:dyDescent="0.3">
      <c r="Q1880" t="e">
        <f>VLOOKUP(#REF!,$A$2:$B$5,2,FALSE)</f>
        <v>#REF!</v>
      </c>
    </row>
    <row r="1881" spans="17:17" x14ac:dyDescent="0.3">
      <c r="Q1881" t="e">
        <f>VLOOKUP(#REF!,$A$2:$B$5,2,FALSE)</f>
        <v>#REF!</v>
      </c>
    </row>
    <row r="1882" spans="17:17" x14ac:dyDescent="0.3">
      <c r="Q1882" t="e">
        <f>VLOOKUP(#REF!,$A$2:$B$5,2,FALSE)</f>
        <v>#REF!</v>
      </c>
    </row>
    <row r="1883" spans="17:17" x14ac:dyDescent="0.3">
      <c r="Q1883" t="e">
        <f>VLOOKUP(#REF!,$A$2:$B$5,2,FALSE)</f>
        <v>#REF!</v>
      </c>
    </row>
    <row r="1884" spans="17:17" x14ac:dyDescent="0.3">
      <c r="Q1884" t="e">
        <f>VLOOKUP(#REF!,$A$2:$B$5,2,FALSE)</f>
        <v>#REF!</v>
      </c>
    </row>
    <row r="1885" spans="17:17" x14ac:dyDescent="0.3">
      <c r="Q1885" t="e">
        <f>VLOOKUP(#REF!,$A$2:$B$5,2,FALSE)</f>
        <v>#REF!</v>
      </c>
    </row>
    <row r="1886" spans="17:17" x14ac:dyDescent="0.3">
      <c r="Q1886" t="e">
        <f>VLOOKUP(#REF!,$A$2:$B$5,2,FALSE)</f>
        <v>#REF!</v>
      </c>
    </row>
    <row r="1887" spans="17:17" x14ac:dyDescent="0.3">
      <c r="Q1887" t="e">
        <f>VLOOKUP(#REF!,$A$2:$B$5,2,FALSE)</f>
        <v>#REF!</v>
      </c>
    </row>
    <row r="1888" spans="17:17" x14ac:dyDescent="0.3">
      <c r="Q1888" t="e">
        <f>VLOOKUP(#REF!,$A$2:$B$5,2,FALSE)</f>
        <v>#REF!</v>
      </c>
    </row>
    <row r="1889" spans="17:17" x14ac:dyDescent="0.3">
      <c r="Q1889" t="e">
        <f>VLOOKUP(#REF!,$A$2:$B$5,2,FALSE)</f>
        <v>#REF!</v>
      </c>
    </row>
    <row r="1890" spans="17:17" x14ac:dyDescent="0.3">
      <c r="Q1890" t="e">
        <f>VLOOKUP(#REF!,$A$2:$B$5,2,FALSE)</f>
        <v>#REF!</v>
      </c>
    </row>
    <row r="1891" spans="17:17" x14ac:dyDescent="0.3">
      <c r="Q1891" t="e">
        <f>VLOOKUP(#REF!,$A$2:$B$5,2,FALSE)</f>
        <v>#REF!</v>
      </c>
    </row>
    <row r="1892" spans="17:17" x14ac:dyDescent="0.3">
      <c r="Q1892" t="e">
        <f>VLOOKUP(#REF!,$A$2:$B$5,2,FALSE)</f>
        <v>#REF!</v>
      </c>
    </row>
    <row r="1893" spans="17:17" x14ac:dyDescent="0.3">
      <c r="Q1893" t="e">
        <f>VLOOKUP(#REF!,$A$2:$B$5,2,FALSE)</f>
        <v>#REF!</v>
      </c>
    </row>
    <row r="1894" spans="17:17" x14ac:dyDescent="0.3">
      <c r="Q1894" t="e">
        <f>VLOOKUP(#REF!,$A$2:$B$5,2,FALSE)</f>
        <v>#REF!</v>
      </c>
    </row>
    <row r="1895" spans="17:17" x14ac:dyDescent="0.3">
      <c r="Q1895" t="e">
        <f>VLOOKUP(#REF!,$A$2:$B$5,2,FALSE)</f>
        <v>#REF!</v>
      </c>
    </row>
    <row r="1896" spans="17:17" x14ac:dyDescent="0.3">
      <c r="Q1896" t="e">
        <f>VLOOKUP(#REF!,$A$2:$B$5,2,FALSE)</f>
        <v>#REF!</v>
      </c>
    </row>
    <row r="1897" spans="17:17" x14ac:dyDescent="0.3">
      <c r="Q1897" t="e">
        <f>VLOOKUP(#REF!,$A$2:$B$5,2,FALSE)</f>
        <v>#REF!</v>
      </c>
    </row>
    <row r="1898" spans="17:17" x14ac:dyDescent="0.3">
      <c r="Q1898" t="e">
        <f>VLOOKUP(#REF!,$A$2:$B$5,2,FALSE)</f>
        <v>#REF!</v>
      </c>
    </row>
    <row r="1899" spans="17:17" x14ac:dyDescent="0.3">
      <c r="Q1899" t="e">
        <f>VLOOKUP(#REF!,$A$2:$B$5,2,FALSE)</f>
        <v>#REF!</v>
      </c>
    </row>
    <row r="1900" spans="17:17" x14ac:dyDescent="0.3">
      <c r="Q1900" t="e">
        <f>VLOOKUP(#REF!,$A$2:$B$5,2,FALSE)</f>
        <v>#REF!</v>
      </c>
    </row>
    <row r="1901" spans="17:17" x14ac:dyDescent="0.3">
      <c r="Q1901" t="e">
        <f>VLOOKUP(#REF!,$A$2:$B$5,2,FALSE)</f>
        <v>#REF!</v>
      </c>
    </row>
    <row r="1902" spans="17:17" x14ac:dyDescent="0.3">
      <c r="Q1902" t="e">
        <f>VLOOKUP(#REF!,$A$2:$B$5,2,FALSE)</f>
        <v>#REF!</v>
      </c>
    </row>
    <row r="1903" spans="17:17" x14ac:dyDescent="0.3">
      <c r="Q1903" t="e">
        <f>VLOOKUP(#REF!,$A$2:$B$5,2,FALSE)</f>
        <v>#REF!</v>
      </c>
    </row>
    <row r="1904" spans="17:17" x14ac:dyDescent="0.3">
      <c r="Q1904" t="e">
        <f>VLOOKUP(#REF!,$A$2:$B$5,2,FALSE)</f>
        <v>#REF!</v>
      </c>
    </row>
    <row r="1905" spans="17:17" x14ac:dyDescent="0.3">
      <c r="Q1905" t="e">
        <f>VLOOKUP(#REF!,$A$2:$B$5,2,FALSE)</f>
        <v>#REF!</v>
      </c>
    </row>
    <row r="1906" spans="17:17" x14ac:dyDescent="0.3">
      <c r="Q1906" t="e">
        <f>VLOOKUP(#REF!,$A$2:$B$5,2,FALSE)</f>
        <v>#REF!</v>
      </c>
    </row>
    <row r="1907" spans="17:17" x14ac:dyDescent="0.3">
      <c r="Q1907" t="e">
        <f>VLOOKUP(#REF!,$A$2:$B$5,2,FALSE)</f>
        <v>#REF!</v>
      </c>
    </row>
    <row r="1908" spans="17:17" x14ac:dyDescent="0.3">
      <c r="Q1908" t="e">
        <f>VLOOKUP(#REF!,$A$2:$B$5,2,FALSE)</f>
        <v>#REF!</v>
      </c>
    </row>
    <row r="1909" spans="17:17" x14ac:dyDescent="0.3">
      <c r="Q1909" t="e">
        <f>VLOOKUP(#REF!,$A$2:$B$5,2,FALSE)</f>
        <v>#REF!</v>
      </c>
    </row>
    <row r="1910" spans="17:17" x14ac:dyDescent="0.3">
      <c r="Q1910" t="e">
        <f>VLOOKUP(#REF!,$A$2:$B$5,2,FALSE)</f>
        <v>#REF!</v>
      </c>
    </row>
    <row r="1911" spans="17:17" x14ac:dyDescent="0.3">
      <c r="Q1911" t="e">
        <f>VLOOKUP(#REF!,$A$2:$B$5,2,FALSE)</f>
        <v>#REF!</v>
      </c>
    </row>
    <row r="1912" spans="17:17" x14ac:dyDescent="0.3">
      <c r="Q1912" t="e">
        <f>VLOOKUP(#REF!,$A$2:$B$5,2,FALSE)</f>
        <v>#REF!</v>
      </c>
    </row>
    <row r="1913" spans="17:17" x14ac:dyDescent="0.3">
      <c r="Q1913" t="e">
        <f>VLOOKUP(#REF!,$A$2:$B$5,2,FALSE)</f>
        <v>#REF!</v>
      </c>
    </row>
    <row r="1914" spans="17:17" x14ac:dyDescent="0.3">
      <c r="Q1914" t="e">
        <f>VLOOKUP(#REF!,$A$2:$B$5,2,FALSE)</f>
        <v>#REF!</v>
      </c>
    </row>
    <row r="1915" spans="17:17" x14ac:dyDescent="0.3">
      <c r="Q1915" t="e">
        <f>VLOOKUP(#REF!,$A$2:$B$5,2,FALSE)</f>
        <v>#REF!</v>
      </c>
    </row>
    <row r="1916" spans="17:17" x14ac:dyDescent="0.3">
      <c r="Q1916" t="e">
        <f>VLOOKUP(#REF!,$A$2:$B$5,2,FALSE)</f>
        <v>#REF!</v>
      </c>
    </row>
    <row r="1917" spans="17:17" x14ac:dyDescent="0.3">
      <c r="Q1917" t="e">
        <f>VLOOKUP(#REF!,$A$2:$B$5,2,FALSE)</f>
        <v>#REF!</v>
      </c>
    </row>
    <row r="1918" spans="17:17" x14ac:dyDescent="0.3">
      <c r="Q1918" t="e">
        <f>VLOOKUP(#REF!,$A$2:$B$5,2,FALSE)</f>
        <v>#REF!</v>
      </c>
    </row>
    <row r="1919" spans="17:17" x14ac:dyDescent="0.3">
      <c r="Q1919" t="e">
        <f>VLOOKUP(#REF!,$A$2:$B$5,2,FALSE)</f>
        <v>#REF!</v>
      </c>
    </row>
    <row r="1920" spans="17:17" x14ac:dyDescent="0.3">
      <c r="Q1920" t="e">
        <f>VLOOKUP(#REF!,$A$2:$B$5,2,FALSE)</f>
        <v>#REF!</v>
      </c>
    </row>
    <row r="1921" spans="17:17" x14ac:dyDescent="0.3">
      <c r="Q1921" t="e">
        <f>VLOOKUP(#REF!,$A$2:$B$5,2,FALSE)</f>
        <v>#REF!</v>
      </c>
    </row>
    <row r="1922" spans="17:17" x14ac:dyDescent="0.3">
      <c r="Q1922" t="e">
        <f>VLOOKUP(#REF!,$A$2:$B$5,2,FALSE)</f>
        <v>#REF!</v>
      </c>
    </row>
    <row r="1923" spans="17:17" x14ac:dyDescent="0.3">
      <c r="Q1923" t="e">
        <f>VLOOKUP(#REF!,$A$2:$B$5,2,FALSE)</f>
        <v>#REF!</v>
      </c>
    </row>
    <row r="1924" spans="17:17" x14ac:dyDescent="0.3">
      <c r="Q1924" t="e">
        <f>VLOOKUP(#REF!,$A$2:$B$5,2,FALSE)</f>
        <v>#REF!</v>
      </c>
    </row>
    <row r="1925" spans="17:17" x14ac:dyDescent="0.3">
      <c r="Q1925" t="e">
        <f>VLOOKUP(#REF!,$A$2:$B$5,2,FALSE)</f>
        <v>#REF!</v>
      </c>
    </row>
    <row r="1926" spans="17:17" x14ac:dyDescent="0.3">
      <c r="Q1926" t="e">
        <f>VLOOKUP(#REF!,$A$2:$B$5,2,FALSE)</f>
        <v>#REF!</v>
      </c>
    </row>
    <row r="1927" spans="17:17" x14ac:dyDescent="0.3">
      <c r="Q1927" t="e">
        <f>VLOOKUP(#REF!,$A$2:$B$5,2,FALSE)</f>
        <v>#REF!</v>
      </c>
    </row>
    <row r="1928" spans="17:17" x14ac:dyDescent="0.3">
      <c r="Q1928" t="e">
        <f>VLOOKUP(#REF!,$A$2:$B$5,2,FALSE)</f>
        <v>#REF!</v>
      </c>
    </row>
    <row r="1929" spans="17:17" x14ac:dyDescent="0.3">
      <c r="Q1929" t="e">
        <f>VLOOKUP(#REF!,$A$2:$B$5,2,FALSE)</f>
        <v>#REF!</v>
      </c>
    </row>
    <row r="1930" spans="17:17" x14ac:dyDescent="0.3">
      <c r="Q1930" t="e">
        <f>VLOOKUP(#REF!,$A$2:$B$5,2,FALSE)</f>
        <v>#REF!</v>
      </c>
    </row>
    <row r="1931" spans="17:17" x14ac:dyDescent="0.3">
      <c r="Q1931" t="e">
        <f>VLOOKUP(#REF!,$A$2:$B$5,2,FALSE)</f>
        <v>#REF!</v>
      </c>
    </row>
    <row r="1932" spans="17:17" x14ac:dyDescent="0.3">
      <c r="Q1932" t="e">
        <f>VLOOKUP(#REF!,$A$2:$B$5,2,FALSE)</f>
        <v>#REF!</v>
      </c>
    </row>
    <row r="1933" spans="17:17" x14ac:dyDescent="0.3">
      <c r="Q1933" t="e">
        <f>VLOOKUP(#REF!,$A$2:$B$5,2,FALSE)</f>
        <v>#REF!</v>
      </c>
    </row>
    <row r="1934" spans="17:17" x14ac:dyDescent="0.3">
      <c r="Q1934" t="e">
        <f>VLOOKUP(#REF!,$A$2:$B$5,2,FALSE)</f>
        <v>#REF!</v>
      </c>
    </row>
    <row r="1935" spans="17:17" x14ac:dyDescent="0.3">
      <c r="Q1935" t="e">
        <f>VLOOKUP(#REF!,$A$2:$B$5,2,FALSE)</f>
        <v>#REF!</v>
      </c>
    </row>
    <row r="1936" spans="17:17" x14ac:dyDescent="0.3">
      <c r="Q1936" t="e">
        <f>VLOOKUP(#REF!,$A$2:$B$5,2,FALSE)</f>
        <v>#REF!</v>
      </c>
    </row>
    <row r="1937" spans="17:17" x14ac:dyDescent="0.3">
      <c r="Q1937" t="e">
        <f>VLOOKUP(#REF!,$A$2:$B$5,2,FALSE)</f>
        <v>#REF!</v>
      </c>
    </row>
    <row r="1938" spans="17:17" x14ac:dyDescent="0.3">
      <c r="Q1938" t="e">
        <f>VLOOKUP(#REF!,$A$2:$B$5,2,FALSE)</f>
        <v>#REF!</v>
      </c>
    </row>
    <row r="1939" spans="17:17" x14ac:dyDescent="0.3">
      <c r="Q1939" t="e">
        <f>VLOOKUP(#REF!,$A$2:$B$5,2,FALSE)</f>
        <v>#REF!</v>
      </c>
    </row>
    <row r="1940" spans="17:17" x14ac:dyDescent="0.3">
      <c r="Q1940" t="e">
        <f>VLOOKUP(#REF!,$A$2:$B$5,2,FALSE)</f>
        <v>#REF!</v>
      </c>
    </row>
    <row r="1941" spans="17:17" x14ac:dyDescent="0.3">
      <c r="Q1941" t="e">
        <f>VLOOKUP(#REF!,$A$2:$B$5,2,FALSE)</f>
        <v>#REF!</v>
      </c>
    </row>
    <row r="1942" spans="17:17" x14ac:dyDescent="0.3">
      <c r="Q1942" t="e">
        <f>VLOOKUP(#REF!,$A$2:$B$5,2,FALSE)</f>
        <v>#REF!</v>
      </c>
    </row>
    <row r="1943" spans="17:17" x14ac:dyDescent="0.3">
      <c r="Q1943" t="e">
        <f>VLOOKUP(#REF!,$A$2:$B$5,2,FALSE)</f>
        <v>#REF!</v>
      </c>
    </row>
    <row r="1944" spans="17:17" x14ac:dyDescent="0.3">
      <c r="Q1944" t="e">
        <f>VLOOKUP(#REF!,$A$2:$B$5,2,FALSE)</f>
        <v>#REF!</v>
      </c>
    </row>
    <row r="1945" spans="17:17" x14ac:dyDescent="0.3">
      <c r="Q1945" t="e">
        <f>VLOOKUP(#REF!,$A$2:$B$5,2,FALSE)</f>
        <v>#REF!</v>
      </c>
    </row>
    <row r="1946" spans="17:17" x14ac:dyDescent="0.3">
      <c r="Q1946" t="e">
        <f>VLOOKUP(#REF!,$A$2:$B$5,2,FALSE)</f>
        <v>#REF!</v>
      </c>
    </row>
    <row r="1947" spans="17:17" x14ac:dyDescent="0.3">
      <c r="Q1947" t="e">
        <f>VLOOKUP(#REF!,$A$2:$B$5,2,FALSE)</f>
        <v>#REF!</v>
      </c>
    </row>
    <row r="1948" spans="17:17" x14ac:dyDescent="0.3">
      <c r="Q1948" t="e">
        <f>VLOOKUP(#REF!,$A$2:$B$5,2,FALSE)</f>
        <v>#REF!</v>
      </c>
    </row>
    <row r="1949" spans="17:17" x14ac:dyDescent="0.3">
      <c r="Q1949" t="e">
        <f>VLOOKUP(#REF!,$A$2:$B$5,2,FALSE)</f>
        <v>#REF!</v>
      </c>
    </row>
    <row r="1950" spans="17:17" x14ac:dyDescent="0.3">
      <c r="Q1950" t="e">
        <f>VLOOKUP(#REF!,$A$2:$B$5,2,FALSE)</f>
        <v>#REF!</v>
      </c>
    </row>
    <row r="1951" spans="17:17" x14ac:dyDescent="0.3">
      <c r="Q1951" t="e">
        <f>VLOOKUP(#REF!,$A$2:$B$5,2,FALSE)</f>
        <v>#REF!</v>
      </c>
    </row>
    <row r="1952" spans="17:17" x14ac:dyDescent="0.3">
      <c r="Q1952" t="e">
        <f>VLOOKUP(#REF!,$A$2:$B$5,2,FALSE)</f>
        <v>#REF!</v>
      </c>
    </row>
    <row r="1953" spans="17:17" x14ac:dyDescent="0.3">
      <c r="Q1953" t="e">
        <f>VLOOKUP(#REF!,$A$2:$B$5,2,FALSE)</f>
        <v>#REF!</v>
      </c>
    </row>
    <row r="1954" spans="17:17" x14ac:dyDescent="0.3">
      <c r="Q1954" t="e">
        <f>VLOOKUP(#REF!,$A$2:$B$5,2,FALSE)</f>
        <v>#REF!</v>
      </c>
    </row>
    <row r="1955" spans="17:17" x14ac:dyDescent="0.3">
      <c r="Q1955" t="e">
        <f>VLOOKUP(#REF!,$A$2:$B$5,2,FALSE)</f>
        <v>#REF!</v>
      </c>
    </row>
    <row r="1956" spans="17:17" x14ac:dyDescent="0.3">
      <c r="Q1956" t="e">
        <f>VLOOKUP(#REF!,$A$2:$B$5,2,FALSE)</f>
        <v>#REF!</v>
      </c>
    </row>
    <row r="1957" spans="17:17" x14ac:dyDescent="0.3">
      <c r="Q1957" t="e">
        <f>VLOOKUP(#REF!,$A$2:$B$5,2,FALSE)</f>
        <v>#REF!</v>
      </c>
    </row>
    <row r="1958" spans="17:17" x14ac:dyDescent="0.3">
      <c r="Q1958" t="e">
        <f>VLOOKUP(#REF!,$A$2:$B$5,2,FALSE)</f>
        <v>#REF!</v>
      </c>
    </row>
    <row r="1959" spans="17:17" x14ac:dyDescent="0.3">
      <c r="Q1959" t="e">
        <f>VLOOKUP(#REF!,$A$2:$B$5,2,FALSE)</f>
        <v>#REF!</v>
      </c>
    </row>
    <row r="1960" spans="17:17" x14ac:dyDescent="0.3">
      <c r="Q1960" t="e">
        <f>VLOOKUP(#REF!,$A$2:$B$5,2,FALSE)</f>
        <v>#REF!</v>
      </c>
    </row>
    <row r="1961" spans="17:17" x14ac:dyDescent="0.3">
      <c r="Q1961" t="e">
        <f>VLOOKUP(#REF!,$A$2:$B$5,2,FALSE)</f>
        <v>#REF!</v>
      </c>
    </row>
    <row r="1962" spans="17:17" x14ac:dyDescent="0.3">
      <c r="Q1962" t="e">
        <f>VLOOKUP(#REF!,$A$2:$B$5,2,FALSE)</f>
        <v>#REF!</v>
      </c>
    </row>
    <row r="1963" spans="17:17" x14ac:dyDescent="0.3">
      <c r="Q1963" t="e">
        <f>VLOOKUP(#REF!,$A$2:$B$5,2,FALSE)</f>
        <v>#REF!</v>
      </c>
    </row>
    <row r="1964" spans="17:17" x14ac:dyDescent="0.3">
      <c r="Q1964" t="e">
        <f>VLOOKUP(#REF!,$A$2:$B$5,2,FALSE)</f>
        <v>#REF!</v>
      </c>
    </row>
    <row r="1965" spans="17:17" x14ac:dyDescent="0.3">
      <c r="Q1965" t="e">
        <f>VLOOKUP(#REF!,$A$2:$B$5,2,FALSE)</f>
        <v>#REF!</v>
      </c>
    </row>
    <row r="1966" spans="17:17" x14ac:dyDescent="0.3">
      <c r="Q1966" t="e">
        <f>VLOOKUP(#REF!,$A$2:$B$5,2,FALSE)</f>
        <v>#REF!</v>
      </c>
    </row>
    <row r="1967" spans="17:17" x14ac:dyDescent="0.3">
      <c r="Q1967" t="e">
        <f>VLOOKUP(#REF!,$A$2:$B$5,2,FALSE)</f>
        <v>#REF!</v>
      </c>
    </row>
    <row r="1968" spans="17:17" x14ac:dyDescent="0.3">
      <c r="Q1968" t="e">
        <f>VLOOKUP(#REF!,$A$2:$B$5,2,FALSE)</f>
        <v>#REF!</v>
      </c>
    </row>
    <row r="1969" spans="17:17" x14ac:dyDescent="0.3">
      <c r="Q1969" t="e">
        <f>VLOOKUP(#REF!,$A$2:$B$5,2,FALSE)</f>
        <v>#REF!</v>
      </c>
    </row>
    <row r="1970" spans="17:17" x14ac:dyDescent="0.3">
      <c r="Q1970" t="e">
        <f>VLOOKUP(#REF!,$A$2:$B$5,2,FALSE)</f>
        <v>#REF!</v>
      </c>
    </row>
    <row r="1971" spans="17:17" x14ac:dyDescent="0.3">
      <c r="Q1971" t="e">
        <f>VLOOKUP(#REF!,$A$2:$B$5,2,FALSE)</f>
        <v>#REF!</v>
      </c>
    </row>
    <row r="1972" spans="17:17" x14ac:dyDescent="0.3">
      <c r="Q1972" t="e">
        <f>VLOOKUP(#REF!,$A$2:$B$5,2,FALSE)</f>
        <v>#REF!</v>
      </c>
    </row>
    <row r="1973" spans="17:17" x14ac:dyDescent="0.3">
      <c r="Q1973" t="e">
        <f>VLOOKUP(#REF!,$A$2:$B$5,2,FALSE)</f>
        <v>#REF!</v>
      </c>
    </row>
    <row r="1974" spans="17:17" x14ac:dyDescent="0.3">
      <c r="Q1974" t="e">
        <f>VLOOKUP(#REF!,$A$2:$B$5,2,FALSE)</f>
        <v>#REF!</v>
      </c>
    </row>
    <row r="1975" spans="17:17" x14ac:dyDescent="0.3">
      <c r="Q1975" t="e">
        <f>VLOOKUP(#REF!,$A$2:$B$5,2,FALSE)</f>
        <v>#REF!</v>
      </c>
    </row>
    <row r="1976" spans="17:17" x14ac:dyDescent="0.3">
      <c r="Q1976" t="e">
        <f>VLOOKUP(#REF!,$A$2:$B$5,2,FALSE)</f>
        <v>#REF!</v>
      </c>
    </row>
    <row r="1977" spans="17:17" x14ac:dyDescent="0.3">
      <c r="Q1977" t="e">
        <f>VLOOKUP(#REF!,$A$2:$B$5,2,FALSE)</f>
        <v>#REF!</v>
      </c>
    </row>
    <row r="1978" spans="17:17" x14ac:dyDescent="0.3">
      <c r="Q1978" t="e">
        <f>VLOOKUP(#REF!,$A$2:$B$5,2,FALSE)</f>
        <v>#REF!</v>
      </c>
    </row>
    <row r="1979" spans="17:17" x14ac:dyDescent="0.3">
      <c r="Q1979" t="e">
        <f>VLOOKUP(#REF!,$A$2:$B$5,2,FALSE)</f>
        <v>#REF!</v>
      </c>
    </row>
    <row r="1980" spans="17:17" x14ac:dyDescent="0.3">
      <c r="Q1980" t="e">
        <f>VLOOKUP(#REF!,$A$2:$B$5,2,FALSE)</f>
        <v>#REF!</v>
      </c>
    </row>
    <row r="1981" spans="17:17" x14ac:dyDescent="0.3">
      <c r="Q1981" t="e">
        <f>VLOOKUP(#REF!,$A$2:$B$5,2,FALSE)</f>
        <v>#REF!</v>
      </c>
    </row>
    <row r="1982" spans="17:17" x14ac:dyDescent="0.3">
      <c r="Q1982" t="e">
        <f>VLOOKUP(#REF!,$A$2:$B$5,2,FALSE)</f>
        <v>#REF!</v>
      </c>
    </row>
    <row r="1983" spans="17:17" x14ac:dyDescent="0.3">
      <c r="Q1983" t="e">
        <f>VLOOKUP(#REF!,$A$2:$B$5,2,FALSE)</f>
        <v>#REF!</v>
      </c>
    </row>
    <row r="1984" spans="17:17" x14ac:dyDescent="0.3">
      <c r="Q1984" t="e">
        <f>VLOOKUP(#REF!,$A$2:$B$5,2,FALSE)</f>
        <v>#REF!</v>
      </c>
    </row>
    <row r="1985" spans="17:17" x14ac:dyDescent="0.3">
      <c r="Q1985" t="e">
        <f>VLOOKUP(#REF!,$A$2:$B$5,2,FALSE)</f>
        <v>#REF!</v>
      </c>
    </row>
    <row r="1986" spans="17:17" x14ac:dyDescent="0.3">
      <c r="Q1986" t="e">
        <f>VLOOKUP(#REF!,$A$2:$B$5,2,FALSE)</f>
        <v>#REF!</v>
      </c>
    </row>
    <row r="1987" spans="17:17" x14ac:dyDescent="0.3">
      <c r="Q1987" t="e">
        <f>VLOOKUP(#REF!,$A$2:$B$5,2,FALSE)</f>
        <v>#REF!</v>
      </c>
    </row>
    <row r="1988" spans="17:17" x14ac:dyDescent="0.3">
      <c r="Q1988" t="e">
        <f>VLOOKUP(#REF!,$A$2:$B$5,2,FALSE)</f>
        <v>#REF!</v>
      </c>
    </row>
    <row r="1989" spans="17:17" x14ac:dyDescent="0.3">
      <c r="Q1989" t="e">
        <f>VLOOKUP(#REF!,$A$2:$B$5,2,FALSE)</f>
        <v>#REF!</v>
      </c>
    </row>
    <row r="1990" spans="17:17" x14ac:dyDescent="0.3">
      <c r="Q1990" t="e">
        <f>VLOOKUP(#REF!,$A$2:$B$5,2,FALSE)</f>
        <v>#REF!</v>
      </c>
    </row>
    <row r="1991" spans="17:17" x14ac:dyDescent="0.3">
      <c r="Q1991" t="e">
        <f>VLOOKUP(#REF!,$A$2:$B$5,2,FALSE)</f>
        <v>#REF!</v>
      </c>
    </row>
    <row r="1992" spans="17:17" x14ac:dyDescent="0.3">
      <c r="Q1992" t="e">
        <f>VLOOKUP(#REF!,$A$2:$B$5,2,FALSE)</f>
        <v>#REF!</v>
      </c>
    </row>
    <row r="1993" spans="17:17" x14ac:dyDescent="0.3">
      <c r="Q1993" t="e">
        <f>VLOOKUP(#REF!,$A$2:$B$5,2,FALSE)</f>
        <v>#REF!</v>
      </c>
    </row>
    <row r="1994" spans="17:17" x14ac:dyDescent="0.3">
      <c r="Q1994" t="e">
        <f>VLOOKUP(#REF!,$A$2:$B$5,2,FALSE)</f>
        <v>#REF!</v>
      </c>
    </row>
    <row r="1995" spans="17:17" x14ac:dyDescent="0.3">
      <c r="Q1995" t="e">
        <f>VLOOKUP(#REF!,$A$2:$B$5,2,FALSE)</f>
        <v>#REF!</v>
      </c>
    </row>
    <row r="1996" spans="17:17" x14ac:dyDescent="0.3">
      <c r="Q1996" t="e">
        <f>VLOOKUP(#REF!,$A$2:$B$5,2,FALSE)</f>
        <v>#REF!</v>
      </c>
    </row>
    <row r="1997" spans="17:17" x14ac:dyDescent="0.3">
      <c r="Q1997" t="e">
        <f>VLOOKUP(#REF!,$A$2:$B$5,2,FALSE)</f>
        <v>#REF!</v>
      </c>
    </row>
    <row r="1998" spans="17:17" x14ac:dyDescent="0.3">
      <c r="Q1998" t="e">
        <f>VLOOKUP(#REF!,$A$2:$B$5,2,FALSE)</f>
        <v>#REF!</v>
      </c>
    </row>
    <row r="1999" spans="17:17" x14ac:dyDescent="0.3">
      <c r="Q1999" t="e">
        <f>VLOOKUP(#REF!,$A$2:$B$5,2,FALSE)</f>
        <v>#REF!</v>
      </c>
    </row>
    <row r="2000" spans="17:17" x14ac:dyDescent="0.3">
      <c r="Q2000" t="e">
        <f>VLOOKUP(#REF!,$A$2:$B$5,2,FALSE)</f>
        <v>#REF!</v>
      </c>
    </row>
    <row r="2001" spans="17:17" x14ac:dyDescent="0.3">
      <c r="Q2001" t="e">
        <f>VLOOKUP(#REF!,$A$2:$B$5,2,FALSE)</f>
        <v>#REF!</v>
      </c>
    </row>
    <row r="2002" spans="17:17" x14ac:dyDescent="0.3">
      <c r="Q2002" t="e">
        <f>VLOOKUP(#REF!,$A$2:$B$5,2,FALSE)</f>
        <v>#REF!</v>
      </c>
    </row>
    <row r="2003" spans="17:17" x14ac:dyDescent="0.3">
      <c r="Q2003" t="e">
        <f>VLOOKUP(#REF!,$A$2:$B$5,2,FALSE)</f>
        <v>#REF!</v>
      </c>
    </row>
    <row r="2004" spans="17:17" x14ac:dyDescent="0.3">
      <c r="Q2004" t="e">
        <f>VLOOKUP(#REF!,$A$2:$B$5,2,FALSE)</f>
        <v>#REF!</v>
      </c>
    </row>
    <row r="2005" spans="17:17" x14ac:dyDescent="0.3">
      <c r="Q2005" t="e">
        <f>VLOOKUP(#REF!,$A$2:$B$5,2,FALSE)</f>
        <v>#REF!</v>
      </c>
    </row>
    <row r="2006" spans="17:17" x14ac:dyDescent="0.3">
      <c r="Q2006" t="e">
        <f>VLOOKUP(#REF!,$A$2:$B$5,2,FALSE)</f>
        <v>#REF!</v>
      </c>
    </row>
    <row r="2007" spans="17:17" x14ac:dyDescent="0.3">
      <c r="Q2007" t="e">
        <f>VLOOKUP(#REF!,$A$2:$B$5,2,FALSE)</f>
        <v>#REF!</v>
      </c>
    </row>
    <row r="2008" spans="17:17" x14ac:dyDescent="0.3">
      <c r="Q2008" t="e">
        <f>VLOOKUP(#REF!,$A$2:$B$5,2,FALSE)</f>
        <v>#REF!</v>
      </c>
    </row>
    <row r="2009" spans="17:17" x14ac:dyDescent="0.3">
      <c r="Q2009" t="e">
        <f>VLOOKUP(#REF!,$A$2:$B$5,2,FALSE)</f>
        <v>#REF!</v>
      </c>
    </row>
    <row r="2010" spans="17:17" x14ac:dyDescent="0.3">
      <c r="Q2010" t="e">
        <f>VLOOKUP(#REF!,$A$2:$B$5,2,FALSE)</f>
        <v>#REF!</v>
      </c>
    </row>
    <row r="2011" spans="17:17" x14ac:dyDescent="0.3">
      <c r="Q2011" t="e">
        <f>VLOOKUP(#REF!,$A$2:$B$5,2,FALSE)</f>
        <v>#REF!</v>
      </c>
    </row>
    <row r="2012" spans="17:17" x14ac:dyDescent="0.3">
      <c r="Q2012" t="e">
        <f>VLOOKUP(#REF!,$A$2:$B$5,2,FALSE)</f>
        <v>#REF!</v>
      </c>
    </row>
    <row r="2013" spans="17:17" x14ac:dyDescent="0.3">
      <c r="Q2013" t="e">
        <f>VLOOKUP(#REF!,$A$2:$B$5,2,FALSE)</f>
        <v>#REF!</v>
      </c>
    </row>
    <row r="2014" spans="17:17" x14ac:dyDescent="0.3">
      <c r="Q2014" t="e">
        <f>VLOOKUP(#REF!,$A$2:$B$5,2,FALSE)</f>
        <v>#REF!</v>
      </c>
    </row>
    <row r="2015" spans="17:17" x14ac:dyDescent="0.3">
      <c r="Q2015" t="e">
        <f>VLOOKUP(#REF!,$A$2:$B$5,2,FALSE)</f>
        <v>#REF!</v>
      </c>
    </row>
    <row r="2016" spans="17:17" x14ac:dyDescent="0.3">
      <c r="Q2016" t="e">
        <f>VLOOKUP(#REF!,$A$2:$B$5,2,FALSE)</f>
        <v>#REF!</v>
      </c>
    </row>
    <row r="2017" spans="17:17" x14ac:dyDescent="0.3">
      <c r="Q2017" t="e">
        <f>VLOOKUP(#REF!,$A$2:$B$5,2,FALSE)</f>
        <v>#REF!</v>
      </c>
    </row>
    <row r="2018" spans="17:17" x14ac:dyDescent="0.3">
      <c r="Q2018" t="e">
        <f>VLOOKUP(#REF!,$A$2:$B$5,2,FALSE)</f>
        <v>#REF!</v>
      </c>
    </row>
    <row r="2019" spans="17:17" x14ac:dyDescent="0.3">
      <c r="Q2019" t="e">
        <f>VLOOKUP(#REF!,$A$2:$B$5,2,FALSE)</f>
        <v>#REF!</v>
      </c>
    </row>
    <row r="2020" spans="17:17" x14ac:dyDescent="0.3">
      <c r="Q2020" t="e">
        <f>VLOOKUP(#REF!,$A$2:$B$5,2,FALSE)</f>
        <v>#REF!</v>
      </c>
    </row>
    <row r="2021" spans="17:17" x14ac:dyDescent="0.3">
      <c r="Q2021" t="e">
        <f>VLOOKUP(#REF!,$A$2:$B$5,2,FALSE)</f>
        <v>#REF!</v>
      </c>
    </row>
    <row r="2022" spans="17:17" x14ac:dyDescent="0.3">
      <c r="Q2022" t="e">
        <f>VLOOKUP(#REF!,$A$2:$B$5,2,FALSE)</f>
        <v>#REF!</v>
      </c>
    </row>
    <row r="2023" spans="17:17" x14ac:dyDescent="0.3">
      <c r="Q2023" t="e">
        <f>VLOOKUP(#REF!,$A$2:$B$5,2,FALSE)</f>
        <v>#REF!</v>
      </c>
    </row>
    <row r="2024" spans="17:17" x14ac:dyDescent="0.3">
      <c r="Q2024" t="e">
        <f>VLOOKUP(#REF!,$A$2:$B$5,2,FALSE)</f>
        <v>#REF!</v>
      </c>
    </row>
    <row r="2025" spans="17:17" x14ac:dyDescent="0.3">
      <c r="Q2025" t="e">
        <f>VLOOKUP(#REF!,$A$2:$B$5,2,FALSE)</f>
        <v>#REF!</v>
      </c>
    </row>
    <row r="2026" spans="17:17" x14ac:dyDescent="0.3">
      <c r="Q2026" t="e">
        <f>VLOOKUP(#REF!,$A$2:$B$5,2,FALSE)</f>
        <v>#REF!</v>
      </c>
    </row>
    <row r="2027" spans="17:17" x14ac:dyDescent="0.3">
      <c r="Q2027" t="e">
        <f>VLOOKUP(#REF!,$A$2:$B$5,2,FALSE)</f>
        <v>#REF!</v>
      </c>
    </row>
    <row r="2028" spans="17:17" x14ac:dyDescent="0.3">
      <c r="Q2028" t="e">
        <f>VLOOKUP(#REF!,$A$2:$B$5,2,FALSE)</f>
        <v>#REF!</v>
      </c>
    </row>
    <row r="2029" spans="17:17" x14ac:dyDescent="0.3">
      <c r="Q2029" t="e">
        <f>VLOOKUP(#REF!,$A$2:$B$5,2,FALSE)</f>
        <v>#REF!</v>
      </c>
    </row>
    <row r="2030" spans="17:17" x14ac:dyDescent="0.3">
      <c r="Q2030" t="e">
        <f>VLOOKUP(#REF!,$A$2:$B$5,2,FALSE)</f>
        <v>#REF!</v>
      </c>
    </row>
    <row r="2031" spans="17:17" x14ac:dyDescent="0.3">
      <c r="Q2031" t="e">
        <f>VLOOKUP(#REF!,$A$2:$B$5,2,FALSE)</f>
        <v>#REF!</v>
      </c>
    </row>
    <row r="2032" spans="17:17" x14ac:dyDescent="0.3">
      <c r="Q2032" t="e">
        <f>VLOOKUP(#REF!,$A$2:$B$5,2,FALSE)</f>
        <v>#REF!</v>
      </c>
    </row>
    <row r="2033" spans="17:17" x14ac:dyDescent="0.3">
      <c r="Q2033" t="e">
        <f>VLOOKUP(#REF!,$A$2:$B$5,2,FALSE)</f>
        <v>#REF!</v>
      </c>
    </row>
    <row r="2034" spans="17:17" x14ac:dyDescent="0.3">
      <c r="Q2034" t="e">
        <f>VLOOKUP(#REF!,$A$2:$B$5,2,FALSE)</f>
        <v>#REF!</v>
      </c>
    </row>
    <row r="2035" spans="17:17" x14ac:dyDescent="0.3">
      <c r="Q2035" t="e">
        <f>VLOOKUP(#REF!,$A$2:$B$5,2,FALSE)</f>
        <v>#REF!</v>
      </c>
    </row>
    <row r="2036" spans="17:17" x14ac:dyDescent="0.3">
      <c r="Q2036" t="e">
        <f>VLOOKUP(#REF!,$A$2:$B$5,2,FALSE)</f>
        <v>#REF!</v>
      </c>
    </row>
    <row r="2037" spans="17:17" x14ac:dyDescent="0.3">
      <c r="Q2037" t="e">
        <f>VLOOKUP(#REF!,$A$2:$B$5,2,FALSE)</f>
        <v>#REF!</v>
      </c>
    </row>
    <row r="2038" spans="17:17" x14ac:dyDescent="0.3">
      <c r="Q2038" t="e">
        <f>VLOOKUP(#REF!,$A$2:$B$5,2,FALSE)</f>
        <v>#REF!</v>
      </c>
    </row>
    <row r="2039" spans="17:17" x14ac:dyDescent="0.3">
      <c r="Q2039" t="e">
        <f>VLOOKUP(#REF!,$A$2:$B$5,2,FALSE)</f>
        <v>#REF!</v>
      </c>
    </row>
    <row r="2040" spans="17:17" x14ac:dyDescent="0.3">
      <c r="Q2040" t="e">
        <f>VLOOKUP(#REF!,$A$2:$B$5,2,FALSE)</f>
        <v>#REF!</v>
      </c>
    </row>
    <row r="2041" spans="17:17" x14ac:dyDescent="0.3">
      <c r="Q2041" t="e">
        <f>VLOOKUP(#REF!,$A$2:$B$5,2,FALSE)</f>
        <v>#REF!</v>
      </c>
    </row>
    <row r="2042" spans="17:17" x14ac:dyDescent="0.3">
      <c r="Q2042" t="e">
        <f>VLOOKUP(#REF!,$A$2:$B$5,2,FALSE)</f>
        <v>#REF!</v>
      </c>
    </row>
    <row r="2043" spans="17:17" x14ac:dyDescent="0.3">
      <c r="Q2043" t="e">
        <f>VLOOKUP(#REF!,$A$2:$B$5,2,FALSE)</f>
        <v>#REF!</v>
      </c>
    </row>
    <row r="2044" spans="17:17" x14ac:dyDescent="0.3">
      <c r="Q2044" t="e">
        <f>VLOOKUP(#REF!,$A$2:$B$5,2,FALSE)</f>
        <v>#REF!</v>
      </c>
    </row>
    <row r="2045" spans="17:17" x14ac:dyDescent="0.3">
      <c r="Q2045" t="e">
        <f>VLOOKUP(#REF!,$A$2:$B$5,2,FALSE)</f>
        <v>#REF!</v>
      </c>
    </row>
    <row r="2046" spans="17:17" x14ac:dyDescent="0.3">
      <c r="Q2046" t="e">
        <f>VLOOKUP(#REF!,$A$2:$B$5,2,FALSE)</f>
        <v>#REF!</v>
      </c>
    </row>
    <row r="2047" spans="17:17" x14ac:dyDescent="0.3">
      <c r="Q2047" t="e">
        <f>VLOOKUP(#REF!,$A$2:$B$5,2,FALSE)</f>
        <v>#REF!</v>
      </c>
    </row>
    <row r="2048" spans="17:17" x14ac:dyDescent="0.3">
      <c r="Q2048" t="e">
        <f>VLOOKUP(#REF!,$A$2:$B$5,2,FALSE)</f>
        <v>#REF!</v>
      </c>
    </row>
    <row r="2049" spans="17:17" x14ac:dyDescent="0.3">
      <c r="Q2049" t="e">
        <f>VLOOKUP(#REF!,$A$2:$B$5,2,FALSE)</f>
        <v>#REF!</v>
      </c>
    </row>
    <row r="2050" spans="17:17" x14ac:dyDescent="0.3">
      <c r="Q2050" t="e">
        <f>VLOOKUP(#REF!,$A$2:$B$5,2,FALSE)</f>
        <v>#REF!</v>
      </c>
    </row>
    <row r="2051" spans="17:17" x14ac:dyDescent="0.3">
      <c r="Q2051" t="e">
        <f>VLOOKUP(#REF!,$A$2:$B$5,2,FALSE)</f>
        <v>#REF!</v>
      </c>
    </row>
    <row r="2052" spans="17:17" x14ac:dyDescent="0.3">
      <c r="Q2052" t="e">
        <f>VLOOKUP(#REF!,$A$2:$B$5,2,FALSE)</f>
        <v>#REF!</v>
      </c>
    </row>
    <row r="2053" spans="17:17" x14ac:dyDescent="0.3">
      <c r="Q2053" t="e">
        <f>VLOOKUP(#REF!,$A$2:$B$5,2,FALSE)</f>
        <v>#REF!</v>
      </c>
    </row>
    <row r="2054" spans="17:17" x14ac:dyDescent="0.3">
      <c r="Q2054" t="e">
        <f>VLOOKUP(#REF!,$A$2:$B$5,2,FALSE)</f>
        <v>#REF!</v>
      </c>
    </row>
    <row r="2055" spans="17:17" x14ac:dyDescent="0.3">
      <c r="Q2055" t="e">
        <f>VLOOKUP(#REF!,$A$2:$B$5,2,FALSE)</f>
        <v>#REF!</v>
      </c>
    </row>
    <row r="2056" spans="17:17" x14ac:dyDescent="0.3">
      <c r="Q2056" t="e">
        <f>VLOOKUP(#REF!,$A$2:$B$5,2,FALSE)</f>
        <v>#REF!</v>
      </c>
    </row>
    <row r="2057" spans="17:17" x14ac:dyDescent="0.3">
      <c r="Q2057" t="e">
        <f>VLOOKUP(#REF!,$A$2:$B$5,2,FALSE)</f>
        <v>#REF!</v>
      </c>
    </row>
    <row r="2058" spans="17:17" x14ac:dyDescent="0.3">
      <c r="Q2058" t="e">
        <f>VLOOKUP(#REF!,$A$2:$B$5,2,FALSE)</f>
        <v>#REF!</v>
      </c>
    </row>
    <row r="2059" spans="17:17" x14ac:dyDescent="0.3">
      <c r="Q2059" t="e">
        <f>VLOOKUP(#REF!,$A$2:$B$5,2,FALSE)</f>
        <v>#REF!</v>
      </c>
    </row>
    <row r="2060" spans="17:17" x14ac:dyDescent="0.3">
      <c r="Q2060" t="e">
        <f>VLOOKUP(#REF!,$A$2:$B$5,2,FALSE)</f>
        <v>#REF!</v>
      </c>
    </row>
    <row r="2061" spans="17:17" x14ac:dyDescent="0.3">
      <c r="Q2061" t="e">
        <f>VLOOKUP(#REF!,$A$2:$B$5,2,FALSE)</f>
        <v>#REF!</v>
      </c>
    </row>
    <row r="2062" spans="17:17" x14ac:dyDescent="0.3">
      <c r="Q2062" t="e">
        <f>VLOOKUP(#REF!,$A$2:$B$5,2,FALSE)</f>
        <v>#REF!</v>
      </c>
    </row>
    <row r="2063" spans="17:17" x14ac:dyDescent="0.3">
      <c r="Q2063" t="e">
        <f>VLOOKUP(#REF!,$A$2:$B$5,2,FALSE)</f>
        <v>#REF!</v>
      </c>
    </row>
    <row r="2064" spans="17:17" x14ac:dyDescent="0.3">
      <c r="Q2064" t="e">
        <f>VLOOKUP(#REF!,$A$2:$B$5,2,FALSE)</f>
        <v>#REF!</v>
      </c>
    </row>
    <row r="2065" spans="17:17" x14ac:dyDescent="0.3">
      <c r="Q2065" t="e">
        <f>VLOOKUP(#REF!,$A$2:$B$5,2,FALSE)</f>
        <v>#REF!</v>
      </c>
    </row>
    <row r="2066" spans="17:17" x14ac:dyDescent="0.3">
      <c r="Q2066" t="e">
        <f>VLOOKUP(#REF!,$A$2:$B$5,2,FALSE)</f>
        <v>#REF!</v>
      </c>
    </row>
    <row r="2067" spans="17:17" x14ac:dyDescent="0.3">
      <c r="Q2067" t="e">
        <f>VLOOKUP(#REF!,$A$2:$B$5,2,FALSE)</f>
        <v>#REF!</v>
      </c>
    </row>
    <row r="2068" spans="17:17" x14ac:dyDescent="0.3">
      <c r="Q2068" t="e">
        <f>VLOOKUP(#REF!,$A$2:$B$5,2,FALSE)</f>
        <v>#REF!</v>
      </c>
    </row>
    <row r="2069" spans="17:17" x14ac:dyDescent="0.3">
      <c r="Q2069" t="e">
        <f>VLOOKUP(#REF!,$A$2:$B$5,2,FALSE)</f>
        <v>#REF!</v>
      </c>
    </row>
    <row r="2070" spans="17:17" x14ac:dyDescent="0.3">
      <c r="Q2070" t="e">
        <f>VLOOKUP(#REF!,$A$2:$B$5,2,FALSE)</f>
        <v>#REF!</v>
      </c>
    </row>
    <row r="2071" spans="17:17" x14ac:dyDescent="0.3">
      <c r="Q2071" t="e">
        <f>VLOOKUP(#REF!,$A$2:$B$5,2,FALSE)</f>
        <v>#REF!</v>
      </c>
    </row>
    <row r="2072" spans="17:17" x14ac:dyDescent="0.3">
      <c r="Q2072" t="e">
        <f>VLOOKUP(#REF!,$A$2:$B$5,2,FALSE)</f>
        <v>#REF!</v>
      </c>
    </row>
    <row r="2073" spans="17:17" x14ac:dyDescent="0.3">
      <c r="Q2073" t="e">
        <f>VLOOKUP(#REF!,$A$2:$B$5,2,FALSE)</f>
        <v>#REF!</v>
      </c>
    </row>
    <row r="2074" spans="17:17" x14ac:dyDescent="0.3">
      <c r="Q2074" t="e">
        <f>VLOOKUP(#REF!,$A$2:$B$5,2,FALSE)</f>
        <v>#REF!</v>
      </c>
    </row>
    <row r="2075" spans="17:17" x14ac:dyDescent="0.3">
      <c r="Q2075" t="e">
        <f>VLOOKUP(#REF!,$A$2:$B$5,2,FALSE)</f>
        <v>#REF!</v>
      </c>
    </row>
    <row r="2076" spans="17:17" x14ac:dyDescent="0.3">
      <c r="Q2076" t="e">
        <f>VLOOKUP(#REF!,$A$2:$B$5,2,FALSE)</f>
        <v>#REF!</v>
      </c>
    </row>
    <row r="2077" spans="17:17" x14ac:dyDescent="0.3">
      <c r="Q2077" t="e">
        <f>VLOOKUP(#REF!,$A$2:$B$5,2,FALSE)</f>
        <v>#REF!</v>
      </c>
    </row>
    <row r="2078" spans="17:17" x14ac:dyDescent="0.3">
      <c r="Q2078" t="e">
        <f>VLOOKUP(#REF!,$A$2:$B$5,2,FALSE)</f>
        <v>#REF!</v>
      </c>
    </row>
    <row r="2079" spans="17:17" x14ac:dyDescent="0.3">
      <c r="Q2079" t="e">
        <f>VLOOKUP(#REF!,$A$2:$B$5,2,FALSE)</f>
        <v>#REF!</v>
      </c>
    </row>
    <row r="2080" spans="17:17" x14ac:dyDescent="0.3">
      <c r="Q2080" t="e">
        <f>VLOOKUP(#REF!,$A$2:$B$5,2,FALSE)</f>
        <v>#REF!</v>
      </c>
    </row>
    <row r="2081" spans="17:17" x14ac:dyDescent="0.3">
      <c r="Q2081" t="e">
        <f>VLOOKUP(#REF!,$A$2:$B$5,2,FALSE)</f>
        <v>#REF!</v>
      </c>
    </row>
    <row r="2082" spans="17:17" x14ac:dyDescent="0.3">
      <c r="Q2082" t="e">
        <f>VLOOKUP(#REF!,$A$2:$B$5,2,FALSE)</f>
        <v>#REF!</v>
      </c>
    </row>
    <row r="2083" spans="17:17" x14ac:dyDescent="0.3">
      <c r="Q2083" t="e">
        <f>VLOOKUP(#REF!,$A$2:$B$5,2,FALSE)</f>
        <v>#REF!</v>
      </c>
    </row>
    <row r="2084" spans="17:17" x14ac:dyDescent="0.3">
      <c r="Q2084" t="e">
        <f>VLOOKUP(#REF!,$A$2:$B$5,2,FALSE)</f>
        <v>#REF!</v>
      </c>
    </row>
    <row r="2085" spans="17:17" x14ac:dyDescent="0.3">
      <c r="Q2085" t="e">
        <f>VLOOKUP(#REF!,$A$2:$B$5,2,FALSE)</f>
        <v>#REF!</v>
      </c>
    </row>
    <row r="2086" spans="17:17" x14ac:dyDescent="0.3">
      <c r="Q2086" t="e">
        <f>VLOOKUP(#REF!,$A$2:$B$5,2,FALSE)</f>
        <v>#REF!</v>
      </c>
    </row>
    <row r="2087" spans="17:17" x14ac:dyDescent="0.3">
      <c r="Q2087" t="e">
        <f>VLOOKUP(#REF!,$A$2:$B$5,2,FALSE)</f>
        <v>#REF!</v>
      </c>
    </row>
    <row r="2088" spans="17:17" x14ac:dyDescent="0.3">
      <c r="Q2088" t="e">
        <f>VLOOKUP(#REF!,$A$2:$B$5,2,FALSE)</f>
        <v>#REF!</v>
      </c>
    </row>
    <row r="2089" spans="17:17" x14ac:dyDescent="0.3">
      <c r="Q2089" t="e">
        <f>VLOOKUP(#REF!,$A$2:$B$5,2,FALSE)</f>
        <v>#REF!</v>
      </c>
    </row>
    <row r="2090" spans="17:17" x14ac:dyDescent="0.3">
      <c r="Q2090" t="e">
        <f>VLOOKUP(#REF!,$A$2:$B$5,2,FALSE)</f>
        <v>#REF!</v>
      </c>
    </row>
    <row r="2091" spans="17:17" x14ac:dyDescent="0.3">
      <c r="Q2091" t="e">
        <f>VLOOKUP(#REF!,$A$2:$B$5,2,FALSE)</f>
        <v>#REF!</v>
      </c>
    </row>
    <row r="2092" spans="17:17" x14ac:dyDescent="0.3">
      <c r="Q2092" t="e">
        <f>VLOOKUP(#REF!,$A$2:$B$5,2,FALSE)</f>
        <v>#REF!</v>
      </c>
    </row>
    <row r="2093" spans="17:17" x14ac:dyDescent="0.3">
      <c r="Q2093" t="e">
        <f>VLOOKUP(#REF!,$A$2:$B$5,2,FALSE)</f>
        <v>#REF!</v>
      </c>
    </row>
    <row r="2094" spans="17:17" x14ac:dyDescent="0.3">
      <c r="Q2094" t="e">
        <f>VLOOKUP(#REF!,$A$2:$B$5,2,FALSE)</f>
        <v>#REF!</v>
      </c>
    </row>
    <row r="2095" spans="17:17" x14ac:dyDescent="0.3">
      <c r="Q2095" t="e">
        <f>VLOOKUP(#REF!,$A$2:$B$5,2,FALSE)</f>
        <v>#REF!</v>
      </c>
    </row>
    <row r="2096" spans="17:17" x14ac:dyDescent="0.3">
      <c r="Q2096" t="e">
        <f>VLOOKUP(#REF!,$A$2:$B$5,2,FALSE)</f>
        <v>#REF!</v>
      </c>
    </row>
    <row r="2097" spans="17:17" x14ac:dyDescent="0.3">
      <c r="Q2097" t="e">
        <f>VLOOKUP(#REF!,$A$2:$B$5,2,FALSE)</f>
        <v>#REF!</v>
      </c>
    </row>
    <row r="2098" spans="17:17" x14ac:dyDescent="0.3">
      <c r="Q2098" t="e">
        <f>VLOOKUP(#REF!,$A$2:$B$5,2,FALSE)</f>
        <v>#REF!</v>
      </c>
    </row>
    <row r="2099" spans="17:17" x14ac:dyDescent="0.3">
      <c r="Q2099" t="e">
        <f>VLOOKUP(#REF!,$A$2:$B$5,2,FALSE)</f>
        <v>#REF!</v>
      </c>
    </row>
    <row r="2100" spans="17:17" x14ac:dyDescent="0.3">
      <c r="Q2100" t="e">
        <f>VLOOKUP(#REF!,$A$2:$B$5,2,FALSE)</f>
        <v>#REF!</v>
      </c>
    </row>
    <row r="2101" spans="17:17" x14ac:dyDescent="0.3">
      <c r="Q2101" t="e">
        <f>VLOOKUP(#REF!,$A$2:$B$5,2,FALSE)</f>
        <v>#REF!</v>
      </c>
    </row>
    <row r="2102" spans="17:17" x14ac:dyDescent="0.3">
      <c r="Q2102" t="e">
        <f>VLOOKUP(#REF!,$A$2:$B$5,2,FALSE)</f>
        <v>#REF!</v>
      </c>
    </row>
    <row r="2103" spans="17:17" x14ac:dyDescent="0.3">
      <c r="Q2103" t="e">
        <f>VLOOKUP(#REF!,$A$2:$B$5,2,FALSE)</f>
        <v>#REF!</v>
      </c>
    </row>
    <row r="2104" spans="17:17" x14ac:dyDescent="0.3">
      <c r="Q2104" t="e">
        <f>VLOOKUP(#REF!,$A$2:$B$5,2,FALSE)</f>
        <v>#REF!</v>
      </c>
    </row>
    <row r="2105" spans="17:17" x14ac:dyDescent="0.3">
      <c r="Q2105" t="e">
        <f>VLOOKUP(#REF!,$A$2:$B$5,2,FALSE)</f>
        <v>#REF!</v>
      </c>
    </row>
    <row r="2106" spans="17:17" x14ac:dyDescent="0.3">
      <c r="Q2106" t="e">
        <f>VLOOKUP(#REF!,$A$2:$B$5,2,FALSE)</f>
        <v>#REF!</v>
      </c>
    </row>
    <row r="2107" spans="17:17" x14ac:dyDescent="0.3">
      <c r="Q2107" t="e">
        <f>VLOOKUP(#REF!,$A$2:$B$5,2,FALSE)</f>
        <v>#REF!</v>
      </c>
    </row>
    <row r="2108" spans="17:17" x14ac:dyDescent="0.3">
      <c r="Q2108" t="e">
        <f>VLOOKUP(#REF!,$A$2:$B$5,2,FALSE)</f>
        <v>#REF!</v>
      </c>
    </row>
    <row r="2109" spans="17:17" x14ac:dyDescent="0.3">
      <c r="Q2109" t="e">
        <f>VLOOKUP(#REF!,$A$2:$B$5,2,FALSE)</f>
        <v>#REF!</v>
      </c>
    </row>
    <row r="2110" spans="17:17" x14ac:dyDescent="0.3">
      <c r="Q2110" t="e">
        <f>VLOOKUP(#REF!,$A$2:$B$5,2,FALSE)</f>
        <v>#REF!</v>
      </c>
    </row>
    <row r="2111" spans="17:17" x14ac:dyDescent="0.3">
      <c r="Q2111" t="e">
        <f>VLOOKUP(#REF!,$A$2:$B$5,2,FALSE)</f>
        <v>#REF!</v>
      </c>
    </row>
    <row r="2112" spans="17:17" x14ac:dyDescent="0.3">
      <c r="Q2112" t="e">
        <f>VLOOKUP(#REF!,$A$2:$B$5,2,FALSE)</f>
        <v>#REF!</v>
      </c>
    </row>
    <row r="2113" spans="17:17" x14ac:dyDescent="0.3">
      <c r="Q2113" t="e">
        <f>VLOOKUP(#REF!,$A$2:$B$5,2,FALSE)</f>
        <v>#REF!</v>
      </c>
    </row>
    <row r="2114" spans="17:17" x14ac:dyDescent="0.3">
      <c r="Q2114" t="e">
        <f>VLOOKUP(#REF!,$A$2:$B$5,2,FALSE)</f>
        <v>#REF!</v>
      </c>
    </row>
    <row r="2115" spans="17:17" x14ac:dyDescent="0.3">
      <c r="Q2115" t="e">
        <f>VLOOKUP(#REF!,$A$2:$B$5,2,FALSE)</f>
        <v>#REF!</v>
      </c>
    </row>
    <row r="2116" spans="17:17" x14ac:dyDescent="0.3">
      <c r="Q2116" t="e">
        <f>VLOOKUP(#REF!,$A$2:$B$5,2,FALSE)</f>
        <v>#REF!</v>
      </c>
    </row>
    <row r="2117" spans="17:17" x14ac:dyDescent="0.3">
      <c r="Q2117" t="e">
        <f>VLOOKUP(#REF!,$A$2:$B$5,2,FALSE)</f>
        <v>#REF!</v>
      </c>
    </row>
    <row r="2118" spans="17:17" x14ac:dyDescent="0.3">
      <c r="Q2118" t="e">
        <f>VLOOKUP(#REF!,$A$2:$B$5,2,FALSE)</f>
        <v>#REF!</v>
      </c>
    </row>
    <row r="2119" spans="17:17" x14ac:dyDescent="0.3">
      <c r="Q2119" t="e">
        <f>VLOOKUP(#REF!,$A$2:$B$5,2,FALSE)</f>
        <v>#REF!</v>
      </c>
    </row>
    <row r="2120" spans="17:17" x14ac:dyDescent="0.3">
      <c r="Q2120" t="e">
        <f>VLOOKUP(#REF!,$A$2:$B$5,2,FALSE)</f>
        <v>#REF!</v>
      </c>
    </row>
    <row r="2121" spans="17:17" x14ac:dyDescent="0.3">
      <c r="Q2121" t="e">
        <f>VLOOKUP(#REF!,$A$2:$B$5,2,FALSE)</f>
        <v>#REF!</v>
      </c>
    </row>
    <row r="2122" spans="17:17" x14ac:dyDescent="0.3">
      <c r="Q2122" t="e">
        <f>VLOOKUP(#REF!,$A$2:$B$5,2,FALSE)</f>
        <v>#REF!</v>
      </c>
    </row>
    <row r="2123" spans="17:17" x14ac:dyDescent="0.3">
      <c r="Q2123" t="e">
        <f>VLOOKUP(#REF!,$A$2:$B$5,2,FALSE)</f>
        <v>#REF!</v>
      </c>
    </row>
    <row r="2124" spans="17:17" x14ac:dyDescent="0.3">
      <c r="Q2124" t="e">
        <f>VLOOKUP(#REF!,$A$2:$B$5,2,FALSE)</f>
        <v>#REF!</v>
      </c>
    </row>
    <row r="2125" spans="17:17" x14ac:dyDescent="0.3">
      <c r="Q2125" t="e">
        <f>VLOOKUP(#REF!,$A$2:$B$5,2,FALSE)</f>
        <v>#REF!</v>
      </c>
    </row>
    <row r="2126" spans="17:17" x14ac:dyDescent="0.3">
      <c r="Q2126" t="e">
        <f>VLOOKUP(#REF!,$A$2:$B$5,2,FALSE)</f>
        <v>#REF!</v>
      </c>
    </row>
    <row r="2127" spans="17:17" x14ac:dyDescent="0.3">
      <c r="Q2127" t="e">
        <f>VLOOKUP(#REF!,$A$2:$B$5,2,FALSE)</f>
        <v>#REF!</v>
      </c>
    </row>
    <row r="2128" spans="17:17" x14ac:dyDescent="0.3">
      <c r="Q2128" t="e">
        <f>VLOOKUP(#REF!,$A$2:$B$5,2,FALSE)</f>
        <v>#REF!</v>
      </c>
    </row>
    <row r="2129" spans="17:17" x14ac:dyDescent="0.3">
      <c r="Q2129" t="e">
        <f>VLOOKUP(#REF!,$A$2:$B$5,2,FALSE)</f>
        <v>#REF!</v>
      </c>
    </row>
    <row r="2130" spans="17:17" x14ac:dyDescent="0.3">
      <c r="Q2130" t="e">
        <f>VLOOKUP(#REF!,$A$2:$B$5,2,FALSE)</f>
        <v>#REF!</v>
      </c>
    </row>
    <row r="2131" spans="17:17" x14ac:dyDescent="0.3">
      <c r="Q2131" t="e">
        <f>VLOOKUP(#REF!,$A$2:$B$5,2,FALSE)</f>
        <v>#REF!</v>
      </c>
    </row>
    <row r="2132" spans="17:17" x14ac:dyDescent="0.3">
      <c r="Q2132" t="e">
        <f>VLOOKUP(#REF!,$A$2:$B$5,2,FALSE)</f>
        <v>#REF!</v>
      </c>
    </row>
    <row r="2133" spans="17:17" x14ac:dyDescent="0.3">
      <c r="Q2133" t="e">
        <f>VLOOKUP(#REF!,$A$2:$B$5,2,FALSE)</f>
        <v>#REF!</v>
      </c>
    </row>
    <row r="2134" spans="17:17" x14ac:dyDescent="0.3">
      <c r="Q2134" t="e">
        <f>VLOOKUP(#REF!,$A$2:$B$5,2,FALSE)</f>
        <v>#REF!</v>
      </c>
    </row>
    <row r="2135" spans="17:17" x14ac:dyDescent="0.3">
      <c r="Q2135" t="e">
        <f>VLOOKUP(#REF!,$A$2:$B$5,2,FALSE)</f>
        <v>#REF!</v>
      </c>
    </row>
    <row r="2136" spans="17:17" x14ac:dyDescent="0.3">
      <c r="Q2136" t="e">
        <f>VLOOKUP(#REF!,$A$2:$B$5,2,FALSE)</f>
        <v>#REF!</v>
      </c>
    </row>
    <row r="2137" spans="17:17" x14ac:dyDescent="0.3">
      <c r="Q2137" t="e">
        <f>VLOOKUP(#REF!,$A$2:$B$5,2,FALSE)</f>
        <v>#REF!</v>
      </c>
    </row>
    <row r="2138" spans="17:17" x14ac:dyDescent="0.3">
      <c r="Q2138" t="e">
        <f>VLOOKUP(#REF!,$A$2:$B$5,2,FALSE)</f>
        <v>#REF!</v>
      </c>
    </row>
    <row r="2139" spans="17:17" x14ac:dyDescent="0.3">
      <c r="Q2139" t="e">
        <f>VLOOKUP(#REF!,$A$2:$B$5,2,FALSE)</f>
        <v>#REF!</v>
      </c>
    </row>
    <row r="2140" spans="17:17" x14ac:dyDescent="0.3">
      <c r="Q2140" t="e">
        <f>VLOOKUP(#REF!,$A$2:$B$5,2,FALSE)</f>
        <v>#REF!</v>
      </c>
    </row>
    <row r="2141" spans="17:17" x14ac:dyDescent="0.3">
      <c r="Q2141" t="e">
        <f>VLOOKUP(#REF!,$A$2:$B$5,2,FALSE)</f>
        <v>#REF!</v>
      </c>
    </row>
    <row r="2142" spans="17:17" x14ac:dyDescent="0.3">
      <c r="Q2142" t="e">
        <f>VLOOKUP(#REF!,$A$2:$B$5,2,FALSE)</f>
        <v>#REF!</v>
      </c>
    </row>
    <row r="2143" spans="17:17" x14ac:dyDescent="0.3">
      <c r="Q2143" t="e">
        <f>VLOOKUP(#REF!,$A$2:$B$5,2,FALSE)</f>
        <v>#REF!</v>
      </c>
    </row>
    <row r="2144" spans="17:17" x14ac:dyDescent="0.3">
      <c r="Q2144" t="e">
        <f>VLOOKUP(#REF!,$A$2:$B$5,2,FALSE)</f>
        <v>#REF!</v>
      </c>
    </row>
    <row r="2145" spans="17:17" x14ac:dyDescent="0.3">
      <c r="Q2145" t="e">
        <f>VLOOKUP(#REF!,$A$2:$B$5,2,FALSE)</f>
        <v>#REF!</v>
      </c>
    </row>
    <row r="2146" spans="17:17" x14ac:dyDescent="0.3">
      <c r="Q2146" t="e">
        <f>VLOOKUP(#REF!,$A$2:$B$5,2,FALSE)</f>
        <v>#REF!</v>
      </c>
    </row>
    <row r="2147" spans="17:17" x14ac:dyDescent="0.3">
      <c r="Q2147" t="e">
        <f>VLOOKUP(#REF!,$A$2:$B$5,2,FALSE)</f>
        <v>#REF!</v>
      </c>
    </row>
    <row r="2148" spans="17:17" x14ac:dyDescent="0.3">
      <c r="Q2148" t="e">
        <f>VLOOKUP(#REF!,$A$2:$B$5,2,FALSE)</f>
        <v>#REF!</v>
      </c>
    </row>
    <row r="2149" spans="17:17" x14ac:dyDescent="0.3">
      <c r="Q2149" t="e">
        <f>VLOOKUP(#REF!,$A$2:$B$5,2,FALSE)</f>
        <v>#REF!</v>
      </c>
    </row>
    <row r="2150" spans="17:17" x14ac:dyDescent="0.3">
      <c r="Q2150" t="e">
        <f>VLOOKUP(#REF!,$A$2:$B$5,2,FALSE)</f>
        <v>#REF!</v>
      </c>
    </row>
    <row r="2151" spans="17:17" x14ac:dyDescent="0.3">
      <c r="Q2151" t="e">
        <f>VLOOKUP(#REF!,$A$2:$B$5,2,FALSE)</f>
        <v>#REF!</v>
      </c>
    </row>
    <row r="2152" spans="17:17" x14ac:dyDescent="0.3">
      <c r="Q2152" t="e">
        <f>VLOOKUP(#REF!,$A$2:$B$5,2,FALSE)</f>
        <v>#REF!</v>
      </c>
    </row>
    <row r="2153" spans="17:17" x14ac:dyDescent="0.3">
      <c r="Q2153" t="e">
        <f>VLOOKUP(#REF!,$A$2:$B$5,2,FALSE)</f>
        <v>#REF!</v>
      </c>
    </row>
    <row r="2154" spans="17:17" x14ac:dyDescent="0.3">
      <c r="Q2154" t="e">
        <f>VLOOKUP(#REF!,$A$2:$B$5,2,FALSE)</f>
        <v>#REF!</v>
      </c>
    </row>
    <row r="2155" spans="17:17" x14ac:dyDescent="0.3">
      <c r="Q2155" t="e">
        <f>VLOOKUP(#REF!,$A$2:$B$5,2,FALSE)</f>
        <v>#REF!</v>
      </c>
    </row>
    <row r="2156" spans="17:17" x14ac:dyDescent="0.3">
      <c r="Q2156" t="e">
        <f>VLOOKUP(#REF!,$A$2:$B$5,2,FALSE)</f>
        <v>#REF!</v>
      </c>
    </row>
    <row r="2157" spans="17:17" x14ac:dyDescent="0.3">
      <c r="Q2157" t="e">
        <f>VLOOKUP(#REF!,$A$2:$B$5,2,FALSE)</f>
        <v>#REF!</v>
      </c>
    </row>
    <row r="2158" spans="17:17" x14ac:dyDescent="0.3">
      <c r="Q2158" t="e">
        <f>VLOOKUP(#REF!,$A$2:$B$5,2,FALSE)</f>
        <v>#REF!</v>
      </c>
    </row>
    <row r="2159" spans="17:17" x14ac:dyDescent="0.3">
      <c r="Q2159" t="e">
        <f>VLOOKUP(#REF!,$A$2:$B$5,2,FALSE)</f>
        <v>#REF!</v>
      </c>
    </row>
    <row r="2160" spans="17:17" x14ac:dyDescent="0.3">
      <c r="Q2160" t="e">
        <f>VLOOKUP(#REF!,$A$2:$B$5,2,FALSE)</f>
        <v>#REF!</v>
      </c>
    </row>
    <row r="2161" spans="17:17" x14ac:dyDescent="0.3">
      <c r="Q2161" t="e">
        <f>VLOOKUP(#REF!,$A$2:$B$5,2,FALSE)</f>
        <v>#REF!</v>
      </c>
    </row>
    <row r="2162" spans="17:17" x14ac:dyDescent="0.3">
      <c r="Q2162" t="e">
        <f>VLOOKUP(#REF!,$A$2:$B$5,2,FALSE)</f>
        <v>#REF!</v>
      </c>
    </row>
    <row r="2163" spans="17:17" x14ac:dyDescent="0.3">
      <c r="Q2163" t="e">
        <f>VLOOKUP(#REF!,$A$2:$B$5,2,FALSE)</f>
        <v>#REF!</v>
      </c>
    </row>
    <row r="2164" spans="17:17" x14ac:dyDescent="0.3">
      <c r="Q2164" t="e">
        <f>VLOOKUP(#REF!,$A$2:$B$5,2,FALSE)</f>
        <v>#REF!</v>
      </c>
    </row>
    <row r="2165" spans="17:17" x14ac:dyDescent="0.3">
      <c r="Q2165" t="e">
        <f>VLOOKUP(#REF!,$A$2:$B$5,2,FALSE)</f>
        <v>#REF!</v>
      </c>
    </row>
    <row r="2166" spans="17:17" x14ac:dyDescent="0.3">
      <c r="Q2166" t="e">
        <f>VLOOKUP(#REF!,$A$2:$B$5,2,FALSE)</f>
        <v>#REF!</v>
      </c>
    </row>
    <row r="2167" spans="17:17" x14ac:dyDescent="0.3">
      <c r="Q2167" t="e">
        <f>VLOOKUP(#REF!,$A$2:$B$5,2,FALSE)</f>
        <v>#REF!</v>
      </c>
    </row>
    <row r="2168" spans="17:17" x14ac:dyDescent="0.3">
      <c r="Q2168" t="e">
        <f>VLOOKUP(#REF!,$A$2:$B$5,2,FALSE)</f>
        <v>#REF!</v>
      </c>
    </row>
    <row r="2169" spans="17:17" x14ac:dyDescent="0.3">
      <c r="Q2169" t="e">
        <f>VLOOKUP(#REF!,$A$2:$B$5,2,FALSE)</f>
        <v>#REF!</v>
      </c>
    </row>
    <row r="2170" spans="17:17" x14ac:dyDescent="0.3">
      <c r="Q2170" t="e">
        <f>VLOOKUP(#REF!,$A$2:$B$5,2,FALSE)</f>
        <v>#REF!</v>
      </c>
    </row>
    <row r="2171" spans="17:17" x14ac:dyDescent="0.3">
      <c r="Q2171" t="e">
        <f>VLOOKUP(#REF!,$A$2:$B$5,2,FALSE)</f>
        <v>#REF!</v>
      </c>
    </row>
    <row r="2172" spans="17:17" x14ac:dyDescent="0.3">
      <c r="Q2172" t="e">
        <f>VLOOKUP(#REF!,$A$2:$B$5,2,FALSE)</f>
        <v>#REF!</v>
      </c>
    </row>
    <row r="2173" spans="17:17" x14ac:dyDescent="0.3">
      <c r="Q2173" t="e">
        <f>VLOOKUP(#REF!,$A$2:$B$5,2,FALSE)</f>
        <v>#REF!</v>
      </c>
    </row>
    <row r="2174" spans="17:17" x14ac:dyDescent="0.3">
      <c r="Q2174" t="e">
        <f>VLOOKUP(#REF!,$A$2:$B$5,2,FALSE)</f>
        <v>#REF!</v>
      </c>
    </row>
    <row r="2175" spans="17:17" x14ac:dyDescent="0.3">
      <c r="Q2175" t="e">
        <f>VLOOKUP(#REF!,$A$2:$B$5,2,FALSE)</f>
        <v>#REF!</v>
      </c>
    </row>
    <row r="2176" spans="17:17" x14ac:dyDescent="0.3">
      <c r="Q2176" t="e">
        <f>VLOOKUP(#REF!,$A$2:$B$5,2,FALSE)</f>
        <v>#REF!</v>
      </c>
    </row>
    <row r="2177" spans="17:17" x14ac:dyDescent="0.3">
      <c r="Q2177" t="e">
        <f>VLOOKUP(#REF!,$A$2:$B$5,2,FALSE)</f>
        <v>#REF!</v>
      </c>
    </row>
    <row r="2178" spans="17:17" x14ac:dyDescent="0.3">
      <c r="Q2178" t="e">
        <f>VLOOKUP(#REF!,$A$2:$B$5,2,FALSE)</f>
        <v>#REF!</v>
      </c>
    </row>
    <row r="2179" spans="17:17" x14ac:dyDescent="0.3">
      <c r="Q2179" t="e">
        <f>VLOOKUP(#REF!,$A$2:$B$5,2,FALSE)</f>
        <v>#REF!</v>
      </c>
    </row>
    <row r="2180" spans="17:17" x14ac:dyDescent="0.3">
      <c r="Q2180" t="e">
        <f>VLOOKUP(#REF!,$A$2:$B$5,2,FALSE)</f>
        <v>#REF!</v>
      </c>
    </row>
    <row r="2181" spans="17:17" x14ac:dyDescent="0.3">
      <c r="Q2181" t="e">
        <f>VLOOKUP(#REF!,$A$2:$B$5,2,FALSE)</f>
        <v>#REF!</v>
      </c>
    </row>
    <row r="2182" spans="17:17" x14ac:dyDescent="0.3">
      <c r="Q2182" t="e">
        <f>VLOOKUP(#REF!,$A$2:$B$5,2,FALSE)</f>
        <v>#REF!</v>
      </c>
    </row>
    <row r="2183" spans="17:17" x14ac:dyDescent="0.3">
      <c r="Q2183" t="e">
        <f>VLOOKUP(#REF!,$A$2:$B$5,2,FALSE)</f>
        <v>#REF!</v>
      </c>
    </row>
    <row r="2184" spans="17:17" x14ac:dyDescent="0.3">
      <c r="Q2184" t="e">
        <f>VLOOKUP(#REF!,$A$2:$B$5,2,FALSE)</f>
        <v>#REF!</v>
      </c>
    </row>
    <row r="2185" spans="17:17" x14ac:dyDescent="0.3">
      <c r="Q2185" t="e">
        <f>VLOOKUP(#REF!,$A$2:$B$5,2,FALSE)</f>
        <v>#REF!</v>
      </c>
    </row>
    <row r="2186" spans="17:17" x14ac:dyDescent="0.3">
      <c r="Q2186" t="e">
        <f>VLOOKUP(#REF!,$A$2:$B$5,2,FALSE)</f>
        <v>#REF!</v>
      </c>
    </row>
    <row r="2187" spans="17:17" x14ac:dyDescent="0.3">
      <c r="Q2187" t="e">
        <f>VLOOKUP(#REF!,$A$2:$B$5,2,FALSE)</f>
        <v>#REF!</v>
      </c>
    </row>
    <row r="2188" spans="17:17" x14ac:dyDescent="0.3">
      <c r="Q2188" t="e">
        <f>VLOOKUP(#REF!,$A$2:$B$5,2,FALSE)</f>
        <v>#REF!</v>
      </c>
    </row>
    <row r="2189" spans="17:17" x14ac:dyDescent="0.3">
      <c r="Q2189" t="e">
        <f>VLOOKUP(#REF!,$A$2:$B$5,2,FALSE)</f>
        <v>#REF!</v>
      </c>
    </row>
    <row r="2190" spans="17:17" x14ac:dyDescent="0.3">
      <c r="Q2190" t="e">
        <f>VLOOKUP(#REF!,$A$2:$B$5,2,FALSE)</f>
        <v>#REF!</v>
      </c>
    </row>
    <row r="2191" spans="17:17" x14ac:dyDescent="0.3">
      <c r="Q2191" t="e">
        <f>VLOOKUP(#REF!,$A$2:$B$5,2,FALSE)</f>
        <v>#REF!</v>
      </c>
    </row>
    <row r="2192" spans="17:17" x14ac:dyDescent="0.3">
      <c r="Q2192" t="e">
        <f>VLOOKUP(#REF!,$A$2:$B$5,2,FALSE)</f>
        <v>#REF!</v>
      </c>
    </row>
    <row r="2193" spans="17:17" x14ac:dyDescent="0.3">
      <c r="Q2193" t="e">
        <f>VLOOKUP(#REF!,$A$2:$B$5,2,FALSE)</f>
        <v>#REF!</v>
      </c>
    </row>
    <row r="2194" spans="17:17" x14ac:dyDescent="0.3">
      <c r="Q2194" t="e">
        <f>VLOOKUP(#REF!,$A$2:$B$5,2,FALSE)</f>
        <v>#REF!</v>
      </c>
    </row>
    <row r="2195" spans="17:17" x14ac:dyDescent="0.3">
      <c r="Q2195" t="e">
        <f>VLOOKUP(#REF!,$A$2:$B$5,2,FALSE)</f>
        <v>#REF!</v>
      </c>
    </row>
    <row r="2196" spans="17:17" x14ac:dyDescent="0.3">
      <c r="Q2196" t="e">
        <f>VLOOKUP(#REF!,$A$2:$B$5,2,FALSE)</f>
        <v>#REF!</v>
      </c>
    </row>
    <row r="2197" spans="17:17" x14ac:dyDescent="0.3">
      <c r="Q2197" t="e">
        <f>VLOOKUP(#REF!,$A$2:$B$5,2,FALSE)</f>
        <v>#REF!</v>
      </c>
    </row>
    <row r="2198" spans="17:17" x14ac:dyDescent="0.3">
      <c r="Q2198" t="e">
        <f>VLOOKUP(#REF!,$A$2:$B$5,2,FALSE)</f>
        <v>#REF!</v>
      </c>
    </row>
    <row r="2199" spans="17:17" x14ac:dyDescent="0.3">
      <c r="Q2199" t="e">
        <f>VLOOKUP(#REF!,$A$2:$B$5,2,FALSE)</f>
        <v>#REF!</v>
      </c>
    </row>
    <row r="2200" spans="17:17" x14ac:dyDescent="0.3">
      <c r="Q2200" t="e">
        <f>VLOOKUP(#REF!,$A$2:$B$5,2,FALSE)</f>
        <v>#REF!</v>
      </c>
    </row>
    <row r="2201" spans="17:17" x14ac:dyDescent="0.3">
      <c r="Q2201" t="e">
        <f>VLOOKUP(#REF!,$A$2:$B$5,2,FALSE)</f>
        <v>#REF!</v>
      </c>
    </row>
    <row r="2202" spans="17:17" x14ac:dyDescent="0.3">
      <c r="Q2202" t="e">
        <f>VLOOKUP(#REF!,$A$2:$B$5,2,FALSE)</f>
        <v>#REF!</v>
      </c>
    </row>
    <row r="2203" spans="17:17" x14ac:dyDescent="0.3">
      <c r="Q2203" t="e">
        <f>VLOOKUP(#REF!,$A$2:$B$5,2,FALSE)</f>
        <v>#REF!</v>
      </c>
    </row>
    <row r="2204" spans="17:17" x14ac:dyDescent="0.3">
      <c r="Q2204" t="e">
        <f>VLOOKUP(#REF!,$A$2:$B$5,2,FALSE)</f>
        <v>#REF!</v>
      </c>
    </row>
    <row r="2205" spans="17:17" x14ac:dyDescent="0.3">
      <c r="Q2205" t="e">
        <f>VLOOKUP(#REF!,$A$2:$B$5,2,FALSE)</f>
        <v>#REF!</v>
      </c>
    </row>
    <row r="2206" spans="17:17" x14ac:dyDescent="0.3">
      <c r="Q2206" t="e">
        <f>VLOOKUP(#REF!,$A$2:$B$5,2,FALSE)</f>
        <v>#REF!</v>
      </c>
    </row>
    <row r="2207" spans="17:17" x14ac:dyDescent="0.3">
      <c r="Q2207" t="e">
        <f>VLOOKUP(#REF!,$A$2:$B$5,2,FALSE)</f>
        <v>#REF!</v>
      </c>
    </row>
    <row r="2208" spans="17:17" x14ac:dyDescent="0.3">
      <c r="Q2208" t="e">
        <f>VLOOKUP(#REF!,$A$2:$B$5,2,FALSE)</f>
        <v>#REF!</v>
      </c>
    </row>
    <row r="2209" spans="17:17" x14ac:dyDescent="0.3">
      <c r="Q2209" t="e">
        <f>VLOOKUP(#REF!,$A$2:$B$5,2,FALSE)</f>
        <v>#REF!</v>
      </c>
    </row>
    <row r="2210" spans="17:17" x14ac:dyDescent="0.3">
      <c r="Q2210" t="e">
        <f>VLOOKUP(#REF!,$A$2:$B$5,2,FALSE)</f>
        <v>#REF!</v>
      </c>
    </row>
    <row r="2211" spans="17:17" x14ac:dyDescent="0.3">
      <c r="Q2211" t="e">
        <f>VLOOKUP(#REF!,$A$2:$B$5,2,FALSE)</f>
        <v>#REF!</v>
      </c>
    </row>
    <row r="2212" spans="17:17" x14ac:dyDescent="0.3">
      <c r="Q2212" t="e">
        <f>VLOOKUP(#REF!,$A$2:$B$5,2,FALSE)</f>
        <v>#REF!</v>
      </c>
    </row>
    <row r="2213" spans="17:17" x14ac:dyDescent="0.3">
      <c r="Q2213" t="e">
        <f>VLOOKUP(#REF!,$A$2:$B$5,2,FALSE)</f>
        <v>#REF!</v>
      </c>
    </row>
    <row r="2214" spans="17:17" x14ac:dyDescent="0.3">
      <c r="Q2214" t="e">
        <f>VLOOKUP(#REF!,$A$2:$B$5,2,FALSE)</f>
        <v>#REF!</v>
      </c>
    </row>
    <row r="2215" spans="17:17" x14ac:dyDescent="0.3">
      <c r="Q2215" t="e">
        <f>VLOOKUP(#REF!,$A$2:$B$5,2,FALSE)</f>
        <v>#REF!</v>
      </c>
    </row>
    <row r="2216" spans="17:17" x14ac:dyDescent="0.3">
      <c r="Q2216" t="e">
        <f>VLOOKUP(#REF!,$A$2:$B$5,2,FALSE)</f>
        <v>#REF!</v>
      </c>
    </row>
    <row r="2217" spans="17:17" x14ac:dyDescent="0.3">
      <c r="Q2217" t="e">
        <f>VLOOKUP(#REF!,$A$2:$B$5,2,FALSE)</f>
        <v>#REF!</v>
      </c>
    </row>
    <row r="2218" spans="17:17" x14ac:dyDescent="0.3">
      <c r="Q2218" t="e">
        <f>VLOOKUP(#REF!,$A$2:$B$5,2,FALSE)</f>
        <v>#REF!</v>
      </c>
    </row>
    <row r="2219" spans="17:17" x14ac:dyDescent="0.3">
      <c r="Q2219" t="e">
        <f>VLOOKUP(#REF!,$A$2:$B$5,2,FALSE)</f>
        <v>#REF!</v>
      </c>
    </row>
    <row r="2220" spans="17:17" x14ac:dyDescent="0.3">
      <c r="Q2220" t="e">
        <f>VLOOKUP(#REF!,$A$2:$B$5,2,FALSE)</f>
        <v>#REF!</v>
      </c>
    </row>
    <row r="2221" spans="17:17" x14ac:dyDescent="0.3">
      <c r="Q2221" t="e">
        <f>VLOOKUP(#REF!,$A$2:$B$5,2,FALSE)</f>
        <v>#REF!</v>
      </c>
    </row>
    <row r="2222" spans="17:17" x14ac:dyDescent="0.3">
      <c r="Q2222" t="e">
        <f>VLOOKUP(#REF!,$A$2:$B$5,2,FALSE)</f>
        <v>#REF!</v>
      </c>
    </row>
    <row r="2223" spans="17:17" x14ac:dyDescent="0.3">
      <c r="Q2223" t="e">
        <f>VLOOKUP(#REF!,$A$2:$B$5,2,FALSE)</f>
        <v>#REF!</v>
      </c>
    </row>
    <row r="2224" spans="17:17" x14ac:dyDescent="0.3">
      <c r="Q2224" t="e">
        <f>VLOOKUP(#REF!,$A$2:$B$5,2,FALSE)</f>
        <v>#REF!</v>
      </c>
    </row>
    <row r="2225" spans="17:17" x14ac:dyDescent="0.3">
      <c r="Q2225" t="e">
        <f>VLOOKUP(#REF!,$A$2:$B$5,2,FALSE)</f>
        <v>#REF!</v>
      </c>
    </row>
    <row r="2226" spans="17:17" x14ac:dyDescent="0.3">
      <c r="Q2226" t="e">
        <f>VLOOKUP(#REF!,$A$2:$B$5,2,FALSE)</f>
        <v>#REF!</v>
      </c>
    </row>
    <row r="2227" spans="17:17" x14ac:dyDescent="0.3">
      <c r="Q2227" t="e">
        <f>VLOOKUP(#REF!,$A$2:$B$5,2,FALSE)</f>
        <v>#REF!</v>
      </c>
    </row>
    <row r="2228" spans="17:17" x14ac:dyDescent="0.3">
      <c r="Q2228" t="e">
        <f>VLOOKUP(#REF!,$A$2:$B$5,2,FALSE)</f>
        <v>#REF!</v>
      </c>
    </row>
    <row r="2229" spans="17:17" x14ac:dyDescent="0.3">
      <c r="Q2229" t="e">
        <f>VLOOKUP(#REF!,$A$2:$B$5,2,FALSE)</f>
        <v>#REF!</v>
      </c>
    </row>
    <row r="2230" spans="17:17" x14ac:dyDescent="0.3">
      <c r="Q2230" t="e">
        <f>VLOOKUP(#REF!,$A$2:$B$5,2,FALSE)</f>
        <v>#REF!</v>
      </c>
    </row>
    <row r="2231" spans="17:17" x14ac:dyDescent="0.3">
      <c r="Q2231" t="e">
        <f>VLOOKUP(#REF!,$A$2:$B$5,2,FALSE)</f>
        <v>#REF!</v>
      </c>
    </row>
    <row r="2232" spans="17:17" x14ac:dyDescent="0.3">
      <c r="Q2232" t="e">
        <f>VLOOKUP(#REF!,$A$2:$B$5,2,FALSE)</f>
        <v>#REF!</v>
      </c>
    </row>
    <row r="2233" spans="17:17" x14ac:dyDescent="0.3">
      <c r="Q2233" t="e">
        <f>VLOOKUP(#REF!,$A$2:$B$5,2,FALSE)</f>
        <v>#REF!</v>
      </c>
    </row>
    <row r="2234" spans="17:17" x14ac:dyDescent="0.3">
      <c r="Q2234" t="e">
        <f>VLOOKUP(#REF!,$A$2:$B$5,2,FALSE)</f>
        <v>#REF!</v>
      </c>
    </row>
    <row r="2235" spans="17:17" x14ac:dyDescent="0.3">
      <c r="Q2235" t="e">
        <f>VLOOKUP(#REF!,$A$2:$B$5,2,FALSE)</f>
        <v>#REF!</v>
      </c>
    </row>
    <row r="2236" spans="17:17" x14ac:dyDescent="0.3">
      <c r="Q2236" t="e">
        <f>VLOOKUP(#REF!,$A$2:$B$5,2,FALSE)</f>
        <v>#REF!</v>
      </c>
    </row>
    <row r="2237" spans="17:17" x14ac:dyDescent="0.3">
      <c r="Q2237" t="e">
        <f>VLOOKUP(#REF!,$A$2:$B$5,2,FALSE)</f>
        <v>#REF!</v>
      </c>
    </row>
    <row r="2238" spans="17:17" x14ac:dyDescent="0.3">
      <c r="Q2238" t="e">
        <f>VLOOKUP(#REF!,$A$2:$B$5,2,FALSE)</f>
        <v>#REF!</v>
      </c>
    </row>
    <row r="2239" spans="17:17" x14ac:dyDescent="0.3">
      <c r="Q2239" t="e">
        <f>VLOOKUP(#REF!,$A$2:$B$5,2,FALSE)</f>
        <v>#REF!</v>
      </c>
    </row>
    <row r="2240" spans="17:17" x14ac:dyDescent="0.3">
      <c r="Q2240" t="e">
        <f>VLOOKUP(#REF!,$A$2:$B$5,2,FALSE)</f>
        <v>#REF!</v>
      </c>
    </row>
    <row r="2241" spans="17:17" x14ac:dyDescent="0.3">
      <c r="Q2241" t="e">
        <f>VLOOKUP(#REF!,$A$2:$B$5,2,FALSE)</f>
        <v>#REF!</v>
      </c>
    </row>
    <row r="2242" spans="17:17" x14ac:dyDescent="0.3">
      <c r="Q2242" t="e">
        <f>VLOOKUP(#REF!,$A$2:$B$5,2,FALSE)</f>
        <v>#REF!</v>
      </c>
    </row>
    <row r="2243" spans="17:17" x14ac:dyDescent="0.3">
      <c r="Q2243" t="e">
        <f>VLOOKUP(#REF!,$A$2:$B$5,2,FALSE)</f>
        <v>#REF!</v>
      </c>
    </row>
    <row r="2244" spans="17:17" x14ac:dyDescent="0.3">
      <c r="Q2244" t="e">
        <f>VLOOKUP(#REF!,$A$2:$B$5,2,FALSE)</f>
        <v>#REF!</v>
      </c>
    </row>
    <row r="2245" spans="17:17" x14ac:dyDescent="0.3">
      <c r="Q2245" t="e">
        <f>VLOOKUP(#REF!,$A$2:$B$5,2,FALSE)</f>
        <v>#REF!</v>
      </c>
    </row>
    <row r="2246" spans="17:17" x14ac:dyDescent="0.3">
      <c r="Q2246" t="e">
        <f>VLOOKUP(#REF!,$A$2:$B$5,2,FALSE)</f>
        <v>#REF!</v>
      </c>
    </row>
    <row r="2247" spans="17:17" x14ac:dyDescent="0.3">
      <c r="Q2247" t="e">
        <f>VLOOKUP(#REF!,$A$2:$B$5,2,FALSE)</f>
        <v>#REF!</v>
      </c>
    </row>
    <row r="2248" spans="17:17" x14ac:dyDescent="0.3">
      <c r="Q2248" t="e">
        <f>VLOOKUP(#REF!,$A$2:$B$5,2,FALSE)</f>
        <v>#REF!</v>
      </c>
    </row>
    <row r="2249" spans="17:17" x14ac:dyDescent="0.3">
      <c r="Q2249" t="e">
        <f>VLOOKUP(#REF!,$A$2:$B$5,2,FALSE)</f>
        <v>#REF!</v>
      </c>
    </row>
    <row r="2250" spans="17:17" x14ac:dyDescent="0.3">
      <c r="Q2250" t="e">
        <f>VLOOKUP(#REF!,$A$2:$B$5,2,FALSE)</f>
        <v>#REF!</v>
      </c>
    </row>
    <row r="2251" spans="17:17" x14ac:dyDescent="0.3">
      <c r="Q2251" t="e">
        <f>VLOOKUP(#REF!,$A$2:$B$5,2,FALSE)</f>
        <v>#REF!</v>
      </c>
    </row>
    <row r="2252" spans="17:17" x14ac:dyDescent="0.3">
      <c r="Q2252" t="e">
        <f>VLOOKUP(#REF!,$A$2:$B$5,2,FALSE)</f>
        <v>#REF!</v>
      </c>
    </row>
    <row r="2253" spans="17:17" x14ac:dyDescent="0.3">
      <c r="Q2253" t="e">
        <f>VLOOKUP(#REF!,$A$2:$B$5,2,FALSE)</f>
        <v>#REF!</v>
      </c>
    </row>
    <row r="2254" spans="17:17" x14ac:dyDescent="0.3">
      <c r="Q2254" t="e">
        <f>VLOOKUP(#REF!,$A$2:$B$5,2,FALSE)</f>
        <v>#REF!</v>
      </c>
    </row>
    <row r="2255" spans="17:17" x14ac:dyDescent="0.3">
      <c r="Q2255" t="e">
        <f>VLOOKUP(#REF!,$A$2:$B$5,2,FALSE)</f>
        <v>#REF!</v>
      </c>
    </row>
    <row r="2256" spans="17:17" x14ac:dyDescent="0.3">
      <c r="Q2256" t="e">
        <f>VLOOKUP(#REF!,$A$2:$B$5,2,FALSE)</f>
        <v>#REF!</v>
      </c>
    </row>
    <row r="2257" spans="17:17" x14ac:dyDescent="0.3">
      <c r="Q2257" t="e">
        <f>VLOOKUP(#REF!,$A$2:$B$5,2,FALSE)</f>
        <v>#REF!</v>
      </c>
    </row>
    <row r="2258" spans="17:17" x14ac:dyDescent="0.3">
      <c r="Q2258" t="e">
        <f>VLOOKUP(#REF!,$A$2:$B$5,2,FALSE)</f>
        <v>#REF!</v>
      </c>
    </row>
    <row r="2259" spans="17:17" x14ac:dyDescent="0.3">
      <c r="Q2259" t="e">
        <f>VLOOKUP(#REF!,$A$2:$B$5,2,FALSE)</f>
        <v>#REF!</v>
      </c>
    </row>
    <row r="2260" spans="17:17" x14ac:dyDescent="0.3">
      <c r="Q2260" t="e">
        <f>VLOOKUP(#REF!,$A$2:$B$5,2,FALSE)</f>
        <v>#REF!</v>
      </c>
    </row>
    <row r="2261" spans="17:17" x14ac:dyDescent="0.3">
      <c r="Q2261" t="e">
        <f>VLOOKUP(#REF!,$A$2:$B$5,2,FALSE)</f>
        <v>#REF!</v>
      </c>
    </row>
    <row r="2262" spans="17:17" x14ac:dyDescent="0.3">
      <c r="Q2262" t="e">
        <f>VLOOKUP(#REF!,$A$2:$B$5,2,FALSE)</f>
        <v>#REF!</v>
      </c>
    </row>
    <row r="2263" spans="17:17" x14ac:dyDescent="0.3">
      <c r="Q2263" t="e">
        <f>VLOOKUP(#REF!,$A$2:$B$5,2,FALSE)</f>
        <v>#REF!</v>
      </c>
    </row>
    <row r="2264" spans="17:17" x14ac:dyDescent="0.3">
      <c r="Q2264" t="e">
        <f>VLOOKUP(#REF!,$A$2:$B$5,2,FALSE)</f>
        <v>#REF!</v>
      </c>
    </row>
    <row r="2265" spans="17:17" x14ac:dyDescent="0.3">
      <c r="Q2265" t="e">
        <f>VLOOKUP(#REF!,$A$2:$B$5,2,FALSE)</f>
        <v>#REF!</v>
      </c>
    </row>
    <row r="2266" spans="17:17" x14ac:dyDescent="0.3">
      <c r="Q2266" t="e">
        <f>VLOOKUP(#REF!,$A$2:$B$5,2,FALSE)</f>
        <v>#REF!</v>
      </c>
    </row>
    <row r="2267" spans="17:17" x14ac:dyDescent="0.3">
      <c r="Q2267" t="e">
        <f>VLOOKUP(#REF!,$A$2:$B$5,2,FALSE)</f>
        <v>#REF!</v>
      </c>
    </row>
    <row r="2268" spans="17:17" x14ac:dyDescent="0.3">
      <c r="Q2268" t="e">
        <f>VLOOKUP(#REF!,$A$2:$B$5,2,FALSE)</f>
        <v>#REF!</v>
      </c>
    </row>
    <row r="2269" spans="17:17" x14ac:dyDescent="0.3">
      <c r="Q2269" t="e">
        <f>VLOOKUP(#REF!,$A$2:$B$5,2,FALSE)</f>
        <v>#REF!</v>
      </c>
    </row>
    <row r="2270" spans="17:17" x14ac:dyDescent="0.3">
      <c r="Q2270" t="e">
        <f>VLOOKUP(#REF!,$A$2:$B$5,2,FALSE)</f>
        <v>#REF!</v>
      </c>
    </row>
    <row r="2271" spans="17:17" x14ac:dyDescent="0.3">
      <c r="Q2271" t="e">
        <f>VLOOKUP(#REF!,$A$2:$B$5,2,FALSE)</f>
        <v>#REF!</v>
      </c>
    </row>
    <row r="2272" spans="17:17" x14ac:dyDescent="0.3">
      <c r="Q2272" t="e">
        <f>VLOOKUP(#REF!,$A$2:$B$5,2,FALSE)</f>
        <v>#REF!</v>
      </c>
    </row>
    <row r="2273" spans="17:17" x14ac:dyDescent="0.3">
      <c r="Q2273" t="e">
        <f>VLOOKUP(#REF!,$A$2:$B$5,2,FALSE)</f>
        <v>#REF!</v>
      </c>
    </row>
    <row r="2274" spans="17:17" x14ac:dyDescent="0.3">
      <c r="Q2274" t="e">
        <f>VLOOKUP(#REF!,$A$2:$B$5,2,FALSE)</f>
        <v>#REF!</v>
      </c>
    </row>
    <row r="2275" spans="17:17" x14ac:dyDescent="0.3">
      <c r="Q2275" t="e">
        <f>VLOOKUP(#REF!,$A$2:$B$5,2,FALSE)</f>
        <v>#REF!</v>
      </c>
    </row>
    <row r="2276" spans="17:17" x14ac:dyDescent="0.3">
      <c r="Q2276" t="e">
        <f>VLOOKUP(#REF!,$A$2:$B$5,2,FALSE)</f>
        <v>#REF!</v>
      </c>
    </row>
    <row r="2277" spans="17:17" x14ac:dyDescent="0.3">
      <c r="Q2277" t="e">
        <f>VLOOKUP(#REF!,$A$2:$B$5,2,FALSE)</f>
        <v>#REF!</v>
      </c>
    </row>
    <row r="2278" spans="17:17" x14ac:dyDescent="0.3">
      <c r="Q2278" t="e">
        <f>VLOOKUP(#REF!,$A$2:$B$5,2,FALSE)</f>
        <v>#REF!</v>
      </c>
    </row>
    <row r="2279" spans="17:17" x14ac:dyDescent="0.3">
      <c r="Q2279" t="e">
        <f>VLOOKUP(#REF!,$A$2:$B$5,2,FALSE)</f>
        <v>#REF!</v>
      </c>
    </row>
    <row r="2280" spans="17:17" x14ac:dyDescent="0.3">
      <c r="Q2280" t="e">
        <f>VLOOKUP(#REF!,$A$2:$B$5,2,FALSE)</f>
        <v>#REF!</v>
      </c>
    </row>
    <row r="2281" spans="17:17" x14ac:dyDescent="0.3">
      <c r="Q2281" t="e">
        <f>VLOOKUP(#REF!,$A$2:$B$5,2,FALSE)</f>
        <v>#REF!</v>
      </c>
    </row>
    <row r="2282" spans="17:17" x14ac:dyDescent="0.3">
      <c r="Q2282" t="e">
        <f>VLOOKUP(#REF!,$A$2:$B$5,2,FALSE)</f>
        <v>#REF!</v>
      </c>
    </row>
    <row r="2283" spans="17:17" x14ac:dyDescent="0.3">
      <c r="Q2283" t="e">
        <f>VLOOKUP(#REF!,$A$2:$B$5,2,FALSE)</f>
        <v>#REF!</v>
      </c>
    </row>
    <row r="2284" spans="17:17" x14ac:dyDescent="0.3">
      <c r="Q2284" t="e">
        <f>VLOOKUP(#REF!,$A$2:$B$5,2,FALSE)</f>
        <v>#REF!</v>
      </c>
    </row>
    <row r="2285" spans="17:17" x14ac:dyDescent="0.3">
      <c r="Q2285" t="e">
        <f>VLOOKUP(#REF!,$A$2:$B$5,2,FALSE)</f>
        <v>#REF!</v>
      </c>
    </row>
    <row r="2286" spans="17:17" x14ac:dyDescent="0.3">
      <c r="Q2286" t="e">
        <f>VLOOKUP(#REF!,$A$2:$B$5,2,FALSE)</f>
        <v>#REF!</v>
      </c>
    </row>
    <row r="2287" spans="17:17" x14ac:dyDescent="0.3">
      <c r="Q2287" t="e">
        <f>VLOOKUP(#REF!,$A$2:$B$5,2,FALSE)</f>
        <v>#REF!</v>
      </c>
    </row>
    <row r="2288" spans="17:17" x14ac:dyDescent="0.3">
      <c r="Q2288" t="e">
        <f>VLOOKUP(#REF!,$A$2:$B$5,2,FALSE)</f>
        <v>#REF!</v>
      </c>
    </row>
    <row r="2289" spans="17:17" x14ac:dyDescent="0.3">
      <c r="Q2289" t="e">
        <f>VLOOKUP(#REF!,$A$2:$B$5,2,FALSE)</f>
        <v>#REF!</v>
      </c>
    </row>
    <row r="2290" spans="17:17" x14ac:dyDescent="0.3">
      <c r="Q2290" t="e">
        <f>VLOOKUP(#REF!,$A$2:$B$5,2,FALSE)</f>
        <v>#REF!</v>
      </c>
    </row>
    <row r="2291" spans="17:17" x14ac:dyDescent="0.3">
      <c r="Q2291" t="e">
        <f>VLOOKUP(#REF!,$A$2:$B$5,2,FALSE)</f>
        <v>#REF!</v>
      </c>
    </row>
    <row r="2292" spans="17:17" x14ac:dyDescent="0.3">
      <c r="Q2292" t="e">
        <f>VLOOKUP(#REF!,$A$2:$B$5,2,FALSE)</f>
        <v>#REF!</v>
      </c>
    </row>
    <row r="2293" spans="17:17" x14ac:dyDescent="0.3">
      <c r="Q2293" t="e">
        <f>VLOOKUP(#REF!,$A$2:$B$5,2,FALSE)</f>
        <v>#REF!</v>
      </c>
    </row>
    <row r="2294" spans="17:17" x14ac:dyDescent="0.3">
      <c r="Q2294" t="e">
        <f>VLOOKUP(#REF!,$A$2:$B$5,2,FALSE)</f>
        <v>#REF!</v>
      </c>
    </row>
    <row r="2295" spans="17:17" x14ac:dyDescent="0.3">
      <c r="Q2295" t="e">
        <f>VLOOKUP(#REF!,$A$2:$B$5,2,FALSE)</f>
        <v>#REF!</v>
      </c>
    </row>
    <row r="2296" spans="17:17" x14ac:dyDescent="0.3">
      <c r="Q2296" t="e">
        <f>VLOOKUP(#REF!,$A$2:$B$5,2,FALSE)</f>
        <v>#REF!</v>
      </c>
    </row>
    <row r="2297" spans="17:17" x14ac:dyDescent="0.3">
      <c r="Q2297" t="e">
        <f>VLOOKUP(#REF!,$A$2:$B$5,2,FALSE)</f>
        <v>#REF!</v>
      </c>
    </row>
    <row r="2298" spans="17:17" x14ac:dyDescent="0.3">
      <c r="Q2298" t="e">
        <f>VLOOKUP(#REF!,$A$2:$B$5,2,FALSE)</f>
        <v>#REF!</v>
      </c>
    </row>
    <row r="2299" spans="17:17" x14ac:dyDescent="0.3">
      <c r="Q2299" t="e">
        <f>VLOOKUP(#REF!,$A$2:$B$5,2,FALSE)</f>
        <v>#REF!</v>
      </c>
    </row>
    <row r="2300" spans="17:17" x14ac:dyDescent="0.3">
      <c r="Q2300" t="e">
        <f>VLOOKUP(#REF!,$A$2:$B$5,2,FALSE)</f>
        <v>#REF!</v>
      </c>
    </row>
    <row r="2301" spans="17:17" x14ac:dyDescent="0.3">
      <c r="Q2301" t="e">
        <f>VLOOKUP(#REF!,$A$2:$B$5,2,FALSE)</f>
        <v>#REF!</v>
      </c>
    </row>
    <row r="2302" spans="17:17" x14ac:dyDescent="0.3">
      <c r="Q2302" t="e">
        <f>VLOOKUP(#REF!,$A$2:$B$5,2,FALSE)</f>
        <v>#REF!</v>
      </c>
    </row>
    <row r="2303" spans="17:17" x14ac:dyDescent="0.3">
      <c r="Q2303" t="e">
        <f>VLOOKUP(#REF!,$A$2:$B$5,2,FALSE)</f>
        <v>#REF!</v>
      </c>
    </row>
    <row r="2304" spans="17:17" x14ac:dyDescent="0.3">
      <c r="Q2304" t="e">
        <f>VLOOKUP(#REF!,$A$2:$B$5,2,FALSE)</f>
        <v>#REF!</v>
      </c>
    </row>
    <row r="2305" spans="17:17" x14ac:dyDescent="0.3">
      <c r="Q2305" t="e">
        <f>VLOOKUP(#REF!,$A$2:$B$5,2,FALSE)</f>
        <v>#REF!</v>
      </c>
    </row>
    <row r="2306" spans="17:17" x14ac:dyDescent="0.3">
      <c r="Q2306" t="e">
        <f>VLOOKUP(#REF!,$A$2:$B$5,2,FALSE)</f>
        <v>#REF!</v>
      </c>
    </row>
    <row r="2307" spans="17:17" x14ac:dyDescent="0.3">
      <c r="Q2307" t="e">
        <f>VLOOKUP(#REF!,$A$2:$B$5,2,FALSE)</f>
        <v>#REF!</v>
      </c>
    </row>
    <row r="2308" spans="17:17" x14ac:dyDescent="0.3">
      <c r="Q2308" t="e">
        <f>VLOOKUP(#REF!,$A$2:$B$5,2,FALSE)</f>
        <v>#REF!</v>
      </c>
    </row>
    <row r="2309" spans="17:17" x14ac:dyDescent="0.3">
      <c r="Q2309" t="e">
        <f>VLOOKUP(#REF!,$A$2:$B$5,2,FALSE)</f>
        <v>#REF!</v>
      </c>
    </row>
    <row r="2310" spans="17:17" x14ac:dyDescent="0.3">
      <c r="Q2310" t="e">
        <f>VLOOKUP(#REF!,$A$2:$B$5,2,FALSE)</f>
        <v>#REF!</v>
      </c>
    </row>
    <row r="2311" spans="17:17" x14ac:dyDescent="0.3">
      <c r="Q2311" t="e">
        <f>VLOOKUP(#REF!,$A$2:$B$5,2,FALSE)</f>
        <v>#REF!</v>
      </c>
    </row>
    <row r="2312" spans="17:17" x14ac:dyDescent="0.3">
      <c r="Q2312" t="e">
        <f>VLOOKUP(#REF!,$A$2:$B$5,2,FALSE)</f>
        <v>#REF!</v>
      </c>
    </row>
    <row r="2313" spans="17:17" x14ac:dyDescent="0.3">
      <c r="Q2313" t="e">
        <f>VLOOKUP(#REF!,$A$2:$B$5,2,FALSE)</f>
        <v>#REF!</v>
      </c>
    </row>
    <row r="2314" spans="17:17" x14ac:dyDescent="0.3">
      <c r="Q2314" t="e">
        <f>VLOOKUP(#REF!,$A$2:$B$5,2,FALSE)</f>
        <v>#REF!</v>
      </c>
    </row>
    <row r="2315" spans="17:17" x14ac:dyDescent="0.3">
      <c r="Q2315" t="e">
        <f>VLOOKUP(#REF!,$A$2:$B$5,2,FALSE)</f>
        <v>#REF!</v>
      </c>
    </row>
    <row r="2316" spans="17:17" x14ac:dyDescent="0.3">
      <c r="Q2316" t="e">
        <f>VLOOKUP(#REF!,$A$2:$B$5,2,FALSE)</f>
        <v>#REF!</v>
      </c>
    </row>
    <row r="2317" spans="17:17" x14ac:dyDescent="0.3">
      <c r="Q2317" t="e">
        <f>VLOOKUP(#REF!,$A$2:$B$5,2,FALSE)</f>
        <v>#REF!</v>
      </c>
    </row>
    <row r="2318" spans="17:17" x14ac:dyDescent="0.3">
      <c r="Q2318" t="e">
        <f>VLOOKUP(#REF!,$A$2:$B$5,2,FALSE)</f>
        <v>#REF!</v>
      </c>
    </row>
    <row r="2319" spans="17:17" x14ac:dyDescent="0.3">
      <c r="Q2319" t="e">
        <f>VLOOKUP(#REF!,$A$2:$B$5,2,FALSE)</f>
        <v>#REF!</v>
      </c>
    </row>
    <row r="2320" spans="17:17" x14ac:dyDescent="0.3">
      <c r="Q2320" t="e">
        <f>VLOOKUP(#REF!,$A$2:$B$5,2,FALSE)</f>
        <v>#REF!</v>
      </c>
    </row>
    <row r="2321" spans="17:17" x14ac:dyDescent="0.3">
      <c r="Q2321" t="e">
        <f>VLOOKUP(#REF!,$A$2:$B$5,2,FALSE)</f>
        <v>#REF!</v>
      </c>
    </row>
    <row r="2322" spans="17:17" x14ac:dyDescent="0.3">
      <c r="Q2322" t="e">
        <f>VLOOKUP(#REF!,$A$2:$B$5,2,FALSE)</f>
        <v>#REF!</v>
      </c>
    </row>
    <row r="2323" spans="17:17" x14ac:dyDescent="0.3">
      <c r="Q2323" t="e">
        <f>VLOOKUP(#REF!,$A$2:$B$5,2,FALSE)</f>
        <v>#REF!</v>
      </c>
    </row>
    <row r="2324" spans="17:17" x14ac:dyDescent="0.3">
      <c r="Q2324" t="e">
        <f>VLOOKUP(#REF!,$A$2:$B$5,2,FALSE)</f>
        <v>#REF!</v>
      </c>
    </row>
    <row r="2325" spans="17:17" x14ac:dyDescent="0.3">
      <c r="Q2325" t="e">
        <f>VLOOKUP(#REF!,$A$2:$B$5,2,FALSE)</f>
        <v>#REF!</v>
      </c>
    </row>
    <row r="2326" spans="17:17" x14ac:dyDescent="0.3">
      <c r="Q2326" t="e">
        <f>VLOOKUP(#REF!,$A$2:$B$5,2,FALSE)</f>
        <v>#REF!</v>
      </c>
    </row>
    <row r="2327" spans="17:17" x14ac:dyDescent="0.3">
      <c r="Q2327" t="e">
        <f>VLOOKUP(#REF!,$A$2:$B$5,2,FALSE)</f>
        <v>#REF!</v>
      </c>
    </row>
    <row r="2328" spans="17:17" x14ac:dyDescent="0.3">
      <c r="Q2328" t="e">
        <f>VLOOKUP(#REF!,$A$2:$B$5,2,FALSE)</f>
        <v>#REF!</v>
      </c>
    </row>
    <row r="2329" spans="17:17" x14ac:dyDescent="0.3">
      <c r="Q2329" t="e">
        <f>VLOOKUP(#REF!,$A$2:$B$5,2,FALSE)</f>
        <v>#REF!</v>
      </c>
    </row>
    <row r="2330" spans="17:17" x14ac:dyDescent="0.3">
      <c r="Q2330" t="e">
        <f>VLOOKUP(#REF!,$A$2:$B$5,2,FALSE)</f>
        <v>#REF!</v>
      </c>
    </row>
    <row r="2331" spans="17:17" x14ac:dyDescent="0.3">
      <c r="Q2331" t="e">
        <f>VLOOKUP(#REF!,$A$2:$B$5,2,FALSE)</f>
        <v>#REF!</v>
      </c>
    </row>
    <row r="2332" spans="17:17" x14ac:dyDescent="0.3">
      <c r="Q2332" t="e">
        <f>VLOOKUP(#REF!,$A$2:$B$5,2,FALSE)</f>
        <v>#REF!</v>
      </c>
    </row>
    <row r="2333" spans="17:17" x14ac:dyDescent="0.3">
      <c r="Q2333" t="e">
        <f>VLOOKUP(#REF!,$A$2:$B$5,2,FALSE)</f>
        <v>#REF!</v>
      </c>
    </row>
    <row r="2334" spans="17:17" x14ac:dyDescent="0.3">
      <c r="Q2334" t="e">
        <f>VLOOKUP(#REF!,$A$2:$B$5,2,FALSE)</f>
        <v>#REF!</v>
      </c>
    </row>
    <row r="2335" spans="17:17" x14ac:dyDescent="0.3">
      <c r="Q2335" t="e">
        <f>VLOOKUP(#REF!,$A$2:$B$5,2,FALSE)</f>
        <v>#REF!</v>
      </c>
    </row>
    <row r="2336" spans="17:17" x14ac:dyDescent="0.3">
      <c r="Q2336" t="e">
        <f>VLOOKUP(#REF!,$A$2:$B$5,2,FALSE)</f>
        <v>#REF!</v>
      </c>
    </row>
    <row r="2337" spans="17:17" x14ac:dyDescent="0.3">
      <c r="Q2337" t="e">
        <f>VLOOKUP(#REF!,$A$2:$B$5,2,FALSE)</f>
        <v>#REF!</v>
      </c>
    </row>
    <row r="2338" spans="17:17" x14ac:dyDescent="0.3">
      <c r="Q2338" t="e">
        <f>VLOOKUP(#REF!,$A$2:$B$5,2,FALSE)</f>
        <v>#REF!</v>
      </c>
    </row>
    <row r="2339" spans="17:17" x14ac:dyDescent="0.3">
      <c r="Q2339" t="e">
        <f>VLOOKUP(#REF!,$A$2:$B$5,2,FALSE)</f>
        <v>#REF!</v>
      </c>
    </row>
    <row r="2340" spans="17:17" x14ac:dyDescent="0.3">
      <c r="Q2340" t="e">
        <f>VLOOKUP(#REF!,$A$2:$B$5,2,FALSE)</f>
        <v>#REF!</v>
      </c>
    </row>
    <row r="2341" spans="17:17" x14ac:dyDescent="0.3">
      <c r="Q2341" t="e">
        <f>VLOOKUP(#REF!,$A$2:$B$5,2,FALSE)</f>
        <v>#REF!</v>
      </c>
    </row>
    <row r="2342" spans="17:17" x14ac:dyDescent="0.3">
      <c r="Q2342" t="e">
        <f>VLOOKUP(#REF!,$A$2:$B$5,2,FALSE)</f>
        <v>#REF!</v>
      </c>
    </row>
    <row r="2343" spans="17:17" x14ac:dyDescent="0.3">
      <c r="Q2343" t="e">
        <f>VLOOKUP(#REF!,$A$2:$B$5,2,FALSE)</f>
        <v>#REF!</v>
      </c>
    </row>
    <row r="2344" spans="17:17" x14ac:dyDescent="0.3">
      <c r="Q2344" t="e">
        <f>VLOOKUP(#REF!,$A$2:$B$5,2,FALSE)</f>
        <v>#REF!</v>
      </c>
    </row>
    <row r="2345" spans="17:17" x14ac:dyDescent="0.3">
      <c r="Q2345" t="e">
        <f>VLOOKUP(#REF!,$A$2:$B$5,2,FALSE)</f>
        <v>#REF!</v>
      </c>
    </row>
    <row r="2346" spans="17:17" x14ac:dyDescent="0.3">
      <c r="Q2346" t="e">
        <f>VLOOKUP(#REF!,$A$2:$B$5,2,FALSE)</f>
        <v>#REF!</v>
      </c>
    </row>
    <row r="2347" spans="17:17" x14ac:dyDescent="0.3">
      <c r="Q2347" t="e">
        <f>VLOOKUP(#REF!,$A$2:$B$5,2,FALSE)</f>
        <v>#REF!</v>
      </c>
    </row>
    <row r="2348" spans="17:17" x14ac:dyDescent="0.3">
      <c r="Q2348" t="e">
        <f>VLOOKUP(#REF!,$A$2:$B$5,2,FALSE)</f>
        <v>#REF!</v>
      </c>
    </row>
    <row r="2349" spans="17:17" x14ac:dyDescent="0.3">
      <c r="Q2349" t="e">
        <f>VLOOKUP(#REF!,$A$2:$B$5,2,FALSE)</f>
        <v>#REF!</v>
      </c>
    </row>
    <row r="2350" spans="17:17" x14ac:dyDescent="0.3">
      <c r="Q2350" t="e">
        <f>VLOOKUP(#REF!,$A$2:$B$5,2,FALSE)</f>
        <v>#REF!</v>
      </c>
    </row>
    <row r="2351" spans="17:17" x14ac:dyDescent="0.3">
      <c r="Q2351" t="e">
        <f>VLOOKUP(#REF!,$A$2:$B$5,2,FALSE)</f>
        <v>#REF!</v>
      </c>
    </row>
    <row r="2352" spans="17:17" x14ac:dyDescent="0.3">
      <c r="Q2352" t="e">
        <f>VLOOKUP(#REF!,$A$2:$B$5,2,FALSE)</f>
        <v>#REF!</v>
      </c>
    </row>
    <row r="2353" spans="17:17" x14ac:dyDescent="0.3">
      <c r="Q2353" t="e">
        <f>VLOOKUP(#REF!,$A$2:$B$5,2,FALSE)</f>
        <v>#REF!</v>
      </c>
    </row>
    <row r="2354" spans="17:17" x14ac:dyDescent="0.3">
      <c r="Q2354" t="e">
        <f>VLOOKUP(#REF!,$A$2:$B$5,2,FALSE)</f>
        <v>#REF!</v>
      </c>
    </row>
    <row r="2355" spans="17:17" x14ac:dyDescent="0.3">
      <c r="Q2355" t="e">
        <f>VLOOKUP(#REF!,$A$2:$B$5,2,FALSE)</f>
        <v>#REF!</v>
      </c>
    </row>
    <row r="2356" spans="17:17" x14ac:dyDescent="0.3">
      <c r="Q2356" t="e">
        <f>VLOOKUP(#REF!,$A$2:$B$5,2,FALSE)</f>
        <v>#REF!</v>
      </c>
    </row>
    <row r="2357" spans="17:17" x14ac:dyDescent="0.3">
      <c r="Q2357" t="e">
        <f>VLOOKUP(#REF!,$A$2:$B$5,2,FALSE)</f>
        <v>#REF!</v>
      </c>
    </row>
    <row r="2358" spans="17:17" x14ac:dyDescent="0.3">
      <c r="Q2358" t="e">
        <f>VLOOKUP(#REF!,$A$2:$B$5,2,FALSE)</f>
        <v>#REF!</v>
      </c>
    </row>
    <row r="2359" spans="17:17" x14ac:dyDescent="0.3">
      <c r="Q2359" t="e">
        <f>VLOOKUP(#REF!,$A$2:$B$5,2,FALSE)</f>
        <v>#REF!</v>
      </c>
    </row>
    <row r="2360" spans="17:17" x14ac:dyDescent="0.3">
      <c r="Q2360" t="e">
        <f>VLOOKUP(#REF!,$A$2:$B$5,2,FALSE)</f>
        <v>#REF!</v>
      </c>
    </row>
    <row r="2361" spans="17:17" x14ac:dyDescent="0.3">
      <c r="Q2361" t="e">
        <f>VLOOKUP(#REF!,$A$2:$B$5,2,FALSE)</f>
        <v>#REF!</v>
      </c>
    </row>
    <row r="2362" spans="17:17" x14ac:dyDescent="0.3">
      <c r="Q2362" t="e">
        <f>VLOOKUP(#REF!,$A$2:$B$5,2,FALSE)</f>
        <v>#REF!</v>
      </c>
    </row>
    <row r="2363" spans="17:17" x14ac:dyDescent="0.3">
      <c r="Q2363" t="e">
        <f>VLOOKUP(#REF!,$A$2:$B$5,2,FALSE)</f>
        <v>#REF!</v>
      </c>
    </row>
    <row r="2364" spans="17:17" x14ac:dyDescent="0.3">
      <c r="Q2364" t="e">
        <f>VLOOKUP(#REF!,$A$2:$B$5,2,FALSE)</f>
        <v>#REF!</v>
      </c>
    </row>
    <row r="2365" spans="17:17" x14ac:dyDescent="0.3">
      <c r="Q2365" t="e">
        <f>VLOOKUP(#REF!,$A$2:$B$5,2,FALSE)</f>
        <v>#REF!</v>
      </c>
    </row>
    <row r="2366" spans="17:17" x14ac:dyDescent="0.3">
      <c r="Q2366" t="e">
        <f>VLOOKUP(#REF!,$A$2:$B$5,2,FALSE)</f>
        <v>#REF!</v>
      </c>
    </row>
    <row r="2367" spans="17:17" x14ac:dyDescent="0.3">
      <c r="Q2367" t="e">
        <f>VLOOKUP(#REF!,$A$2:$B$5,2,FALSE)</f>
        <v>#REF!</v>
      </c>
    </row>
    <row r="2368" spans="17:17" x14ac:dyDescent="0.3">
      <c r="Q2368" t="e">
        <f>VLOOKUP(#REF!,$A$2:$B$5,2,FALSE)</f>
        <v>#REF!</v>
      </c>
    </row>
    <row r="2369" spans="17:17" x14ac:dyDescent="0.3">
      <c r="Q2369" t="e">
        <f>VLOOKUP(#REF!,$A$2:$B$5,2,FALSE)</f>
        <v>#REF!</v>
      </c>
    </row>
    <row r="2370" spans="17:17" x14ac:dyDescent="0.3">
      <c r="Q2370" t="e">
        <f>VLOOKUP(#REF!,$A$2:$B$5,2,FALSE)</f>
        <v>#REF!</v>
      </c>
    </row>
    <row r="2371" spans="17:17" x14ac:dyDescent="0.3">
      <c r="Q2371" t="e">
        <f>VLOOKUP(#REF!,$A$2:$B$5,2,FALSE)</f>
        <v>#REF!</v>
      </c>
    </row>
    <row r="2372" spans="17:17" x14ac:dyDescent="0.3">
      <c r="Q2372" t="e">
        <f>VLOOKUP(#REF!,$A$2:$B$5,2,FALSE)</f>
        <v>#REF!</v>
      </c>
    </row>
    <row r="2373" spans="17:17" x14ac:dyDescent="0.3">
      <c r="Q2373" t="e">
        <f>VLOOKUP(#REF!,$A$2:$B$5,2,FALSE)</f>
        <v>#REF!</v>
      </c>
    </row>
    <row r="2374" spans="17:17" x14ac:dyDescent="0.3">
      <c r="Q2374" t="e">
        <f>VLOOKUP(#REF!,$A$2:$B$5,2,FALSE)</f>
        <v>#REF!</v>
      </c>
    </row>
    <row r="2375" spans="17:17" x14ac:dyDescent="0.3">
      <c r="Q2375" t="e">
        <f>VLOOKUP(#REF!,$A$2:$B$5,2,FALSE)</f>
        <v>#REF!</v>
      </c>
    </row>
    <row r="2376" spans="17:17" x14ac:dyDescent="0.3">
      <c r="Q2376" t="e">
        <f>VLOOKUP(#REF!,$A$2:$B$5,2,FALSE)</f>
        <v>#REF!</v>
      </c>
    </row>
    <row r="2377" spans="17:17" x14ac:dyDescent="0.3">
      <c r="Q2377" t="e">
        <f>VLOOKUP(#REF!,$A$2:$B$5,2,FALSE)</f>
        <v>#REF!</v>
      </c>
    </row>
    <row r="2378" spans="17:17" x14ac:dyDescent="0.3">
      <c r="Q2378" t="e">
        <f>VLOOKUP(#REF!,$A$2:$B$5,2,FALSE)</f>
        <v>#REF!</v>
      </c>
    </row>
    <row r="2379" spans="17:17" x14ac:dyDescent="0.3">
      <c r="Q2379" t="e">
        <f>VLOOKUP(#REF!,$A$2:$B$5,2,FALSE)</f>
        <v>#REF!</v>
      </c>
    </row>
    <row r="2380" spans="17:17" x14ac:dyDescent="0.3">
      <c r="Q2380" t="e">
        <f>VLOOKUP(#REF!,$A$2:$B$5,2,FALSE)</f>
        <v>#REF!</v>
      </c>
    </row>
    <row r="2381" spans="17:17" x14ac:dyDescent="0.3">
      <c r="Q2381" t="e">
        <f>VLOOKUP(#REF!,$A$2:$B$5,2,FALSE)</f>
        <v>#REF!</v>
      </c>
    </row>
    <row r="2382" spans="17:17" x14ac:dyDescent="0.3">
      <c r="Q2382" t="e">
        <f>VLOOKUP(#REF!,$A$2:$B$5,2,FALSE)</f>
        <v>#REF!</v>
      </c>
    </row>
    <row r="2383" spans="17:17" x14ac:dyDescent="0.3">
      <c r="Q2383" t="e">
        <f>VLOOKUP(#REF!,$A$2:$B$5,2,FALSE)</f>
        <v>#REF!</v>
      </c>
    </row>
    <row r="2384" spans="17:17" x14ac:dyDescent="0.3">
      <c r="Q2384" t="e">
        <f>VLOOKUP(#REF!,$A$2:$B$5,2,FALSE)</f>
        <v>#REF!</v>
      </c>
    </row>
    <row r="2385" spans="17:17" x14ac:dyDescent="0.3">
      <c r="Q2385" t="e">
        <f>VLOOKUP(#REF!,$A$2:$B$5,2,FALSE)</f>
        <v>#REF!</v>
      </c>
    </row>
    <row r="2386" spans="17:17" x14ac:dyDescent="0.3">
      <c r="Q2386" t="e">
        <f>VLOOKUP(#REF!,$A$2:$B$5,2,FALSE)</f>
        <v>#REF!</v>
      </c>
    </row>
    <row r="2387" spans="17:17" x14ac:dyDescent="0.3">
      <c r="Q2387" t="e">
        <f>VLOOKUP(#REF!,$A$2:$B$5,2,FALSE)</f>
        <v>#REF!</v>
      </c>
    </row>
    <row r="2388" spans="17:17" x14ac:dyDescent="0.3">
      <c r="Q2388" t="e">
        <f>VLOOKUP(#REF!,$A$2:$B$5,2,FALSE)</f>
        <v>#REF!</v>
      </c>
    </row>
    <row r="2389" spans="17:17" x14ac:dyDescent="0.3">
      <c r="Q2389" t="e">
        <f>VLOOKUP(#REF!,$A$2:$B$5,2,FALSE)</f>
        <v>#REF!</v>
      </c>
    </row>
    <row r="2390" spans="17:17" x14ac:dyDescent="0.3">
      <c r="Q2390" t="e">
        <f>VLOOKUP(#REF!,$A$2:$B$5,2,FALSE)</f>
        <v>#REF!</v>
      </c>
    </row>
    <row r="2391" spans="17:17" x14ac:dyDescent="0.3">
      <c r="Q2391" t="e">
        <f>VLOOKUP(#REF!,$A$2:$B$5,2,FALSE)</f>
        <v>#REF!</v>
      </c>
    </row>
    <row r="2392" spans="17:17" x14ac:dyDescent="0.3">
      <c r="Q2392" t="e">
        <f>VLOOKUP(#REF!,$A$2:$B$5,2,FALSE)</f>
        <v>#REF!</v>
      </c>
    </row>
    <row r="2393" spans="17:17" x14ac:dyDescent="0.3">
      <c r="Q2393" t="e">
        <f>VLOOKUP(#REF!,$A$2:$B$5,2,FALSE)</f>
        <v>#REF!</v>
      </c>
    </row>
    <row r="2394" spans="17:17" x14ac:dyDescent="0.3">
      <c r="Q2394" t="e">
        <f>VLOOKUP(#REF!,$A$2:$B$5,2,FALSE)</f>
        <v>#REF!</v>
      </c>
    </row>
    <row r="2395" spans="17:17" x14ac:dyDescent="0.3">
      <c r="Q2395" t="e">
        <f>VLOOKUP(#REF!,$A$2:$B$5,2,FALSE)</f>
        <v>#REF!</v>
      </c>
    </row>
    <row r="2396" spans="17:17" x14ac:dyDescent="0.3">
      <c r="Q2396" t="e">
        <f>VLOOKUP(#REF!,$A$2:$B$5,2,FALSE)</f>
        <v>#REF!</v>
      </c>
    </row>
    <row r="2397" spans="17:17" x14ac:dyDescent="0.3">
      <c r="Q2397" t="e">
        <f>VLOOKUP(#REF!,$A$2:$B$5,2,FALSE)</f>
        <v>#REF!</v>
      </c>
    </row>
    <row r="2398" spans="17:17" x14ac:dyDescent="0.3">
      <c r="Q2398" t="e">
        <f>VLOOKUP(#REF!,$A$2:$B$5,2,FALSE)</f>
        <v>#REF!</v>
      </c>
    </row>
    <row r="2399" spans="17:17" x14ac:dyDescent="0.3">
      <c r="Q2399" t="e">
        <f>VLOOKUP(#REF!,$A$2:$B$5,2,FALSE)</f>
        <v>#REF!</v>
      </c>
    </row>
    <row r="2400" spans="17:17" x14ac:dyDescent="0.3">
      <c r="Q2400" t="e">
        <f>VLOOKUP(#REF!,$A$2:$B$5,2,FALSE)</f>
        <v>#REF!</v>
      </c>
    </row>
    <row r="2401" spans="17:17" x14ac:dyDescent="0.3">
      <c r="Q2401" t="e">
        <f>VLOOKUP(#REF!,$A$2:$B$5,2,FALSE)</f>
        <v>#REF!</v>
      </c>
    </row>
    <row r="2402" spans="17:17" x14ac:dyDescent="0.3">
      <c r="Q2402" t="e">
        <f>VLOOKUP(#REF!,$A$2:$B$5,2,FALSE)</f>
        <v>#REF!</v>
      </c>
    </row>
    <row r="2403" spans="17:17" x14ac:dyDescent="0.3">
      <c r="Q2403" t="e">
        <f>VLOOKUP(#REF!,$A$2:$B$5,2,FALSE)</f>
        <v>#REF!</v>
      </c>
    </row>
    <row r="2404" spans="17:17" x14ac:dyDescent="0.3">
      <c r="Q2404" t="e">
        <f>VLOOKUP(#REF!,$A$2:$B$5,2,FALSE)</f>
        <v>#REF!</v>
      </c>
    </row>
    <row r="2405" spans="17:17" x14ac:dyDescent="0.3">
      <c r="Q2405" t="e">
        <f>VLOOKUP(#REF!,$A$2:$B$5,2,FALSE)</f>
        <v>#REF!</v>
      </c>
    </row>
    <row r="2406" spans="17:17" x14ac:dyDescent="0.3">
      <c r="Q2406" t="e">
        <f>VLOOKUP(#REF!,$A$2:$B$5,2,FALSE)</f>
        <v>#REF!</v>
      </c>
    </row>
    <row r="2407" spans="17:17" x14ac:dyDescent="0.3">
      <c r="Q2407" t="e">
        <f>VLOOKUP(#REF!,$A$2:$B$5,2,FALSE)</f>
        <v>#REF!</v>
      </c>
    </row>
    <row r="2408" spans="17:17" x14ac:dyDescent="0.3">
      <c r="Q2408" t="e">
        <f>VLOOKUP(#REF!,$A$2:$B$5,2,FALSE)</f>
        <v>#REF!</v>
      </c>
    </row>
    <row r="2409" spans="17:17" x14ac:dyDescent="0.3">
      <c r="Q2409" t="e">
        <f>VLOOKUP(#REF!,$A$2:$B$5,2,FALSE)</f>
        <v>#REF!</v>
      </c>
    </row>
    <row r="2410" spans="17:17" x14ac:dyDescent="0.3">
      <c r="Q2410" t="e">
        <f>VLOOKUP(#REF!,$A$2:$B$5,2,FALSE)</f>
        <v>#REF!</v>
      </c>
    </row>
    <row r="2411" spans="17:17" x14ac:dyDescent="0.3">
      <c r="Q2411" t="e">
        <f>VLOOKUP(#REF!,$A$2:$B$5,2,FALSE)</f>
        <v>#REF!</v>
      </c>
    </row>
    <row r="2412" spans="17:17" x14ac:dyDescent="0.3">
      <c r="Q2412" t="e">
        <f>VLOOKUP(#REF!,$A$2:$B$5,2,FALSE)</f>
        <v>#REF!</v>
      </c>
    </row>
    <row r="2413" spans="17:17" x14ac:dyDescent="0.3">
      <c r="Q2413" t="e">
        <f>VLOOKUP(#REF!,$A$2:$B$5,2,FALSE)</f>
        <v>#REF!</v>
      </c>
    </row>
    <row r="2414" spans="17:17" x14ac:dyDescent="0.3">
      <c r="Q2414" t="e">
        <f>VLOOKUP(#REF!,$A$2:$B$5,2,FALSE)</f>
        <v>#REF!</v>
      </c>
    </row>
    <row r="2415" spans="17:17" x14ac:dyDescent="0.3">
      <c r="Q2415" t="e">
        <f>VLOOKUP(#REF!,$A$2:$B$5,2,FALSE)</f>
        <v>#REF!</v>
      </c>
    </row>
    <row r="2416" spans="17:17" x14ac:dyDescent="0.3">
      <c r="Q2416" t="e">
        <f>VLOOKUP(#REF!,$A$2:$B$5,2,FALSE)</f>
        <v>#REF!</v>
      </c>
    </row>
    <row r="2417" spans="17:17" x14ac:dyDescent="0.3">
      <c r="Q2417" t="e">
        <f>VLOOKUP(#REF!,$A$2:$B$5,2,FALSE)</f>
        <v>#REF!</v>
      </c>
    </row>
    <row r="2418" spans="17:17" x14ac:dyDescent="0.3">
      <c r="Q2418" t="e">
        <f>VLOOKUP(#REF!,$A$2:$B$5,2,FALSE)</f>
        <v>#REF!</v>
      </c>
    </row>
    <row r="2419" spans="17:17" x14ac:dyDescent="0.3">
      <c r="Q2419" t="e">
        <f>VLOOKUP(#REF!,$A$2:$B$5,2,FALSE)</f>
        <v>#REF!</v>
      </c>
    </row>
    <row r="2420" spans="17:17" x14ac:dyDescent="0.3">
      <c r="Q2420" t="e">
        <f>VLOOKUP(#REF!,$A$2:$B$5,2,FALSE)</f>
        <v>#REF!</v>
      </c>
    </row>
    <row r="2421" spans="17:17" x14ac:dyDescent="0.3">
      <c r="Q2421" t="e">
        <f>VLOOKUP(#REF!,$A$2:$B$5,2,FALSE)</f>
        <v>#REF!</v>
      </c>
    </row>
    <row r="2422" spans="17:17" x14ac:dyDescent="0.3">
      <c r="Q2422" t="e">
        <f>VLOOKUP(#REF!,$A$2:$B$5,2,FALSE)</f>
        <v>#REF!</v>
      </c>
    </row>
    <row r="2423" spans="17:17" x14ac:dyDescent="0.3">
      <c r="Q2423" t="e">
        <f>VLOOKUP(#REF!,$A$2:$B$5,2,FALSE)</f>
        <v>#REF!</v>
      </c>
    </row>
    <row r="2424" spans="17:17" x14ac:dyDescent="0.3">
      <c r="Q2424" t="e">
        <f>VLOOKUP(#REF!,$A$2:$B$5,2,FALSE)</f>
        <v>#REF!</v>
      </c>
    </row>
    <row r="2425" spans="17:17" x14ac:dyDescent="0.3">
      <c r="Q2425" t="e">
        <f>VLOOKUP(#REF!,$A$2:$B$5,2,FALSE)</f>
        <v>#REF!</v>
      </c>
    </row>
    <row r="2426" spans="17:17" x14ac:dyDescent="0.3">
      <c r="Q2426" t="e">
        <f>VLOOKUP(#REF!,$A$2:$B$5,2,FALSE)</f>
        <v>#REF!</v>
      </c>
    </row>
    <row r="2427" spans="17:17" x14ac:dyDescent="0.3">
      <c r="Q2427" t="e">
        <f>VLOOKUP(#REF!,$A$2:$B$5,2,FALSE)</f>
        <v>#REF!</v>
      </c>
    </row>
    <row r="2428" spans="17:17" x14ac:dyDescent="0.3">
      <c r="Q2428" t="e">
        <f>VLOOKUP(#REF!,$A$2:$B$5,2,FALSE)</f>
        <v>#REF!</v>
      </c>
    </row>
    <row r="2429" spans="17:17" x14ac:dyDescent="0.3">
      <c r="Q2429" t="e">
        <f>VLOOKUP(#REF!,$A$2:$B$5,2,FALSE)</f>
        <v>#REF!</v>
      </c>
    </row>
    <row r="2430" spans="17:17" x14ac:dyDescent="0.3">
      <c r="Q2430" t="e">
        <f>VLOOKUP(#REF!,$A$2:$B$5,2,FALSE)</f>
        <v>#REF!</v>
      </c>
    </row>
    <row r="2431" spans="17:17" x14ac:dyDescent="0.3">
      <c r="Q2431" t="e">
        <f>VLOOKUP(#REF!,$A$2:$B$5,2,FALSE)</f>
        <v>#REF!</v>
      </c>
    </row>
    <row r="2432" spans="17:17" x14ac:dyDescent="0.3">
      <c r="Q2432" t="e">
        <f>VLOOKUP(#REF!,$A$2:$B$5,2,FALSE)</f>
        <v>#REF!</v>
      </c>
    </row>
    <row r="2433" spans="17:17" x14ac:dyDescent="0.3">
      <c r="Q2433" t="e">
        <f>VLOOKUP(#REF!,$A$2:$B$5,2,FALSE)</f>
        <v>#REF!</v>
      </c>
    </row>
    <row r="2434" spans="17:17" x14ac:dyDescent="0.3">
      <c r="Q2434" t="e">
        <f>VLOOKUP(#REF!,$A$2:$B$5,2,FALSE)</f>
        <v>#REF!</v>
      </c>
    </row>
    <row r="2435" spans="17:17" x14ac:dyDescent="0.3">
      <c r="Q2435" t="e">
        <f>VLOOKUP(#REF!,$A$2:$B$5,2,FALSE)</f>
        <v>#REF!</v>
      </c>
    </row>
    <row r="2436" spans="17:17" x14ac:dyDescent="0.3">
      <c r="Q2436" t="e">
        <f>VLOOKUP(#REF!,$A$2:$B$5,2,FALSE)</f>
        <v>#REF!</v>
      </c>
    </row>
    <row r="2437" spans="17:17" x14ac:dyDescent="0.3">
      <c r="Q2437" t="e">
        <f>VLOOKUP(#REF!,$A$2:$B$5,2,FALSE)</f>
        <v>#REF!</v>
      </c>
    </row>
    <row r="2438" spans="17:17" x14ac:dyDescent="0.3">
      <c r="Q2438" t="e">
        <f>VLOOKUP(#REF!,$A$2:$B$5,2,FALSE)</f>
        <v>#REF!</v>
      </c>
    </row>
    <row r="2439" spans="17:17" x14ac:dyDescent="0.3">
      <c r="Q2439" t="e">
        <f>VLOOKUP(#REF!,$A$2:$B$5,2,FALSE)</f>
        <v>#REF!</v>
      </c>
    </row>
    <row r="2440" spans="17:17" x14ac:dyDescent="0.3">
      <c r="Q2440" t="e">
        <f>VLOOKUP(#REF!,$A$2:$B$5,2,FALSE)</f>
        <v>#REF!</v>
      </c>
    </row>
    <row r="2441" spans="17:17" x14ac:dyDescent="0.3">
      <c r="Q2441" t="e">
        <f>VLOOKUP(#REF!,$A$2:$B$5,2,FALSE)</f>
        <v>#REF!</v>
      </c>
    </row>
    <row r="2442" spans="17:17" x14ac:dyDescent="0.3">
      <c r="Q2442" t="e">
        <f>VLOOKUP(#REF!,$A$2:$B$5,2,FALSE)</f>
        <v>#REF!</v>
      </c>
    </row>
    <row r="2443" spans="17:17" x14ac:dyDescent="0.3">
      <c r="Q2443" t="e">
        <f>VLOOKUP(#REF!,$A$2:$B$5,2,FALSE)</f>
        <v>#REF!</v>
      </c>
    </row>
    <row r="2444" spans="17:17" x14ac:dyDescent="0.3">
      <c r="Q2444" t="e">
        <f>VLOOKUP(#REF!,$A$2:$B$5,2,FALSE)</f>
        <v>#REF!</v>
      </c>
    </row>
    <row r="2445" spans="17:17" x14ac:dyDescent="0.3">
      <c r="Q2445" t="e">
        <f>VLOOKUP(#REF!,$A$2:$B$5,2,FALSE)</f>
        <v>#REF!</v>
      </c>
    </row>
    <row r="2446" spans="17:17" x14ac:dyDescent="0.3">
      <c r="Q2446" t="e">
        <f>VLOOKUP(#REF!,$A$2:$B$5,2,FALSE)</f>
        <v>#REF!</v>
      </c>
    </row>
    <row r="2447" spans="17:17" x14ac:dyDescent="0.3">
      <c r="Q2447" t="e">
        <f>VLOOKUP(#REF!,$A$2:$B$5,2,FALSE)</f>
        <v>#REF!</v>
      </c>
    </row>
    <row r="2448" spans="17:17" x14ac:dyDescent="0.3">
      <c r="Q2448" t="e">
        <f>VLOOKUP(#REF!,$A$2:$B$5,2,FALSE)</f>
        <v>#REF!</v>
      </c>
    </row>
    <row r="2449" spans="17:17" x14ac:dyDescent="0.3">
      <c r="Q2449" t="e">
        <f>VLOOKUP(#REF!,$A$2:$B$5,2,FALSE)</f>
        <v>#REF!</v>
      </c>
    </row>
    <row r="2450" spans="17:17" x14ac:dyDescent="0.3">
      <c r="Q2450" t="e">
        <f>VLOOKUP(#REF!,$A$2:$B$5,2,FALSE)</f>
        <v>#REF!</v>
      </c>
    </row>
    <row r="2451" spans="17:17" x14ac:dyDescent="0.3">
      <c r="Q2451" t="e">
        <f>VLOOKUP(#REF!,$A$2:$B$5,2,FALSE)</f>
        <v>#REF!</v>
      </c>
    </row>
    <row r="2452" spans="17:17" x14ac:dyDescent="0.3">
      <c r="Q2452" t="e">
        <f>VLOOKUP(#REF!,$A$2:$B$5,2,FALSE)</f>
        <v>#REF!</v>
      </c>
    </row>
    <row r="2453" spans="17:17" x14ac:dyDescent="0.3">
      <c r="Q2453" t="e">
        <f>VLOOKUP(#REF!,$A$2:$B$5,2,FALSE)</f>
        <v>#REF!</v>
      </c>
    </row>
    <row r="2454" spans="17:17" x14ac:dyDescent="0.3">
      <c r="Q2454" t="e">
        <f>VLOOKUP(#REF!,$A$2:$B$5,2,FALSE)</f>
        <v>#REF!</v>
      </c>
    </row>
    <row r="2455" spans="17:17" x14ac:dyDescent="0.3">
      <c r="Q2455" t="e">
        <f>VLOOKUP(#REF!,$A$2:$B$5,2,FALSE)</f>
        <v>#REF!</v>
      </c>
    </row>
    <row r="2456" spans="17:17" x14ac:dyDescent="0.3">
      <c r="Q2456" t="e">
        <f>VLOOKUP(#REF!,$A$2:$B$5,2,FALSE)</f>
        <v>#REF!</v>
      </c>
    </row>
    <row r="2457" spans="17:17" x14ac:dyDescent="0.3">
      <c r="Q2457" t="e">
        <f>VLOOKUP(#REF!,$A$2:$B$5,2,FALSE)</f>
        <v>#REF!</v>
      </c>
    </row>
    <row r="2458" spans="17:17" x14ac:dyDescent="0.3">
      <c r="Q2458" t="e">
        <f>VLOOKUP(#REF!,$A$2:$B$5,2,FALSE)</f>
        <v>#REF!</v>
      </c>
    </row>
    <row r="2459" spans="17:17" x14ac:dyDescent="0.3">
      <c r="Q2459" t="e">
        <f>VLOOKUP(#REF!,$A$2:$B$5,2,FALSE)</f>
        <v>#REF!</v>
      </c>
    </row>
    <row r="2460" spans="17:17" x14ac:dyDescent="0.3">
      <c r="Q2460" t="e">
        <f>VLOOKUP(#REF!,$A$2:$B$5,2,FALSE)</f>
        <v>#REF!</v>
      </c>
    </row>
    <row r="2461" spans="17:17" x14ac:dyDescent="0.3">
      <c r="Q2461" t="e">
        <f>VLOOKUP(#REF!,$A$2:$B$5,2,FALSE)</f>
        <v>#REF!</v>
      </c>
    </row>
    <row r="2462" spans="17:17" x14ac:dyDescent="0.3">
      <c r="Q2462" t="e">
        <f>VLOOKUP(#REF!,$A$2:$B$5,2,FALSE)</f>
        <v>#REF!</v>
      </c>
    </row>
    <row r="2463" spans="17:17" x14ac:dyDescent="0.3">
      <c r="Q2463" t="e">
        <f>VLOOKUP(#REF!,$A$2:$B$5,2,FALSE)</f>
        <v>#REF!</v>
      </c>
    </row>
    <row r="2464" spans="17:17" x14ac:dyDescent="0.3">
      <c r="Q2464" t="e">
        <f>VLOOKUP(#REF!,$A$2:$B$5,2,FALSE)</f>
        <v>#REF!</v>
      </c>
    </row>
    <row r="2465" spans="17:17" x14ac:dyDescent="0.3">
      <c r="Q2465" t="e">
        <f>VLOOKUP(#REF!,$A$2:$B$5,2,FALSE)</f>
        <v>#REF!</v>
      </c>
    </row>
    <row r="2466" spans="17:17" x14ac:dyDescent="0.3">
      <c r="Q2466" t="e">
        <f>VLOOKUP(#REF!,$A$2:$B$5,2,FALSE)</f>
        <v>#REF!</v>
      </c>
    </row>
    <row r="2467" spans="17:17" x14ac:dyDescent="0.3">
      <c r="Q2467" t="e">
        <f>VLOOKUP(#REF!,$A$2:$B$5,2,FALSE)</f>
        <v>#REF!</v>
      </c>
    </row>
    <row r="2468" spans="17:17" x14ac:dyDescent="0.3">
      <c r="Q2468" t="e">
        <f>VLOOKUP(#REF!,$A$2:$B$5,2,FALSE)</f>
        <v>#REF!</v>
      </c>
    </row>
    <row r="2469" spans="17:17" x14ac:dyDescent="0.3">
      <c r="Q2469" t="e">
        <f>VLOOKUP(#REF!,$A$2:$B$5,2,FALSE)</f>
        <v>#REF!</v>
      </c>
    </row>
    <row r="2470" spans="17:17" x14ac:dyDescent="0.3">
      <c r="Q2470" t="e">
        <f>VLOOKUP(#REF!,$A$2:$B$5,2,FALSE)</f>
        <v>#REF!</v>
      </c>
    </row>
    <row r="2471" spans="17:17" x14ac:dyDescent="0.3">
      <c r="Q2471" t="e">
        <f>VLOOKUP(#REF!,$A$2:$B$5,2,FALSE)</f>
        <v>#REF!</v>
      </c>
    </row>
    <row r="2472" spans="17:17" x14ac:dyDescent="0.3">
      <c r="Q2472" t="e">
        <f>VLOOKUP(#REF!,$A$2:$B$5,2,FALSE)</f>
        <v>#REF!</v>
      </c>
    </row>
    <row r="2473" spans="17:17" x14ac:dyDescent="0.3">
      <c r="Q2473" t="e">
        <f>VLOOKUP(#REF!,$A$2:$B$5,2,FALSE)</f>
        <v>#REF!</v>
      </c>
    </row>
    <row r="2474" spans="17:17" x14ac:dyDescent="0.3">
      <c r="Q2474" t="e">
        <f>VLOOKUP(#REF!,$A$2:$B$5,2,FALSE)</f>
        <v>#REF!</v>
      </c>
    </row>
    <row r="2475" spans="17:17" x14ac:dyDescent="0.3">
      <c r="Q2475" t="e">
        <f>VLOOKUP(#REF!,$A$2:$B$5,2,FALSE)</f>
        <v>#REF!</v>
      </c>
    </row>
    <row r="2476" spans="17:17" x14ac:dyDescent="0.3">
      <c r="Q2476" t="e">
        <f>VLOOKUP(#REF!,$A$2:$B$5,2,FALSE)</f>
        <v>#REF!</v>
      </c>
    </row>
    <row r="2477" spans="17:17" x14ac:dyDescent="0.3">
      <c r="Q2477" t="e">
        <f>VLOOKUP(#REF!,$A$2:$B$5,2,FALSE)</f>
        <v>#REF!</v>
      </c>
    </row>
    <row r="2478" spans="17:17" x14ac:dyDescent="0.3">
      <c r="Q2478" t="e">
        <f>VLOOKUP(#REF!,$A$2:$B$5,2,FALSE)</f>
        <v>#REF!</v>
      </c>
    </row>
    <row r="2479" spans="17:17" x14ac:dyDescent="0.3">
      <c r="Q2479" t="e">
        <f>VLOOKUP(#REF!,$A$2:$B$5,2,FALSE)</f>
        <v>#REF!</v>
      </c>
    </row>
    <row r="2480" spans="17:17" x14ac:dyDescent="0.3">
      <c r="Q2480" t="e">
        <f>VLOOKUP(#REF!,$A$2:$B$5,2,FALSE)</f>
        <v>#REF!</v>
      </c>
    </row>
    <row r="2481" spans="17:17" x14ac:dyDescent="0.3">
      <c r="Q2481" t="e">
        <f>VLOOKUP(#REF!,$A$2:$B$5,2,FALSE)</f>
        <v>#REF!</v>
      </c>
    </row>
    <row r="2482" spans="17:17" x14ac:dyDescent="0.3">
      <c r="Q2482" t="e">
        <f>VLOOKUP(#REF!,$A$2:$B$5,2,FALSE)</f>
        <v>#REF!</v>
      </c>
    </row>
    <row r="2483" spans="17:17" x14ac:dyDescent="0.3">
      <c r="Q2483" t="e">
        <f>VLOOKUP(#REF!,$A$2:$B$5,2,FALSE)</f>
        <v>#REF!</v>
      </c>
    </row>
    <row r="2484" spans="17:17" x14ac:dyDescent="0.3">
      <c r="Q2484" t="e">
        <f>VLOOKUP(#REF!,$A$2:$B$5,2,FALSE)</f>
        <v>#REF!</v>
      </c>
    </row>
    <row r="2485" spans="17:17" x14ac:dyDescent="0.3">
      <c r="Q2485" t="e">
        <f>VLOOKUP(#REF!,$A$2:$B$5,2,FALSE)</f>
        <v>#REF!</v>
      </c>
    </row>
    <row r="2486" spans="17:17" x14ac:dyDescent="0.3">
      <c r="Q2486" t="e">
        <f>VLOOKUP(#REF!,$A$2:$B$5,2,FALSE)</f>
        <v>#REF!</v>
      </c>
    </row>
    <row r="2487" spans="17:17" x14ac:dyDescent="0.3">
      <c r="Q2487" t="e">
        <f>VLOOKUP(#REF!,$A$2:$B$5,2,FALSE)</f>
        <v>#REF!</v>
      </c>
    </row>
    <row r="2488" spans="17:17" x14ac:dyDescent="0.3">
      <c r="Q2488" t="e">
        <f>VLOOKUP(#REF!,$A$2:$B$5,2,FALSE)</f>
        <v>#REF!</v>
      </c>
    </row>
    <row r="2489" spans="17:17" x14ac:dyDescent="0.3">
      <c r="Q2489" t="e">
        <f>VLOOKUP(#REF!,$A$2:$B$5,2,FALSE)</f>
        <v>#REF!</v>
      </c>
    </row>
    <row r="2490" spans="17:17" x14ac:dyDescent="0.3">
      <c r="Q2490" t="e">
        <f>VLOOKUP(#REF!,$A$2:$B$5,2,FALSE)</f>
        <v>#REF!</v>
      </c>
    </row>
    <row r="2491" spans="17:17" x14ac:dyDescent="0.3">
      <c r="Q2491" t="e">
        <f>VLOOKUP(#REF!,$A$2:$B$5,2,FALSE)</f>
        <v>#REF!</v>
      </c>
    </row>
    <row r="2492" spans="17:17" x14ac:dyDescent="0.3">
      <c r="Q2492" t="e">
        <f>VLOOKUP(#REF!,$A$2:$B$5,2,FALSE)</f>
        <v>#REF!</v>
      </c>
    </row>
    <row r="2493" spans="17:17" x14ac:dyDescent="0.3">
      <c r="Q2493" t="e">
        <f>VLOOKUP(#REF!,$A$2:$B$5,2,FALSE)</f>
        <v>#REF!</v>
      </c>
    </row>
    <row r="2494" spans="17:17" x14ac:dyDescent="0.3">
      <c r="Q2494" t="e">
        <f>VLOOKUP(#REF!,$A$2:$B$5,2,FALSE)</f>
        <v>#REF!</v>
      </c>
    </row>
    <row r="2495" spans="17:17" x14ac:dyDescent="0.3">
      <c r="Q2495" t="e">
        <f>VLOOKUP(#REF!,$A$2:$B$5,2,FALSE)</f>
        <v>#REF!</v>
      </c>
    </row>
    <row r="2496" spans="17:17" x14ac:dyDescent="0.3">
      <c r="Q2496" t="e">
        <f>VLOOKUP(#REF!,$A$2:$B$5,2,FALSE)</f>
        <v>#REF!</v>
      </c>
    </row>
    <row r="2497" spans="17:17" x14ac:dyDescent="0.3">
      <c r="Q2497" t="e">
        <f>VLOOKUP(#REF!,$A$2:$B$5,2,FALSE)</f>
        <v>#REF!</v>
      </c>
    </row>
    <row r="2498" spans="17:17" x14ac:dyDescent="0.3">
      <c r="Q2498" t="e">
        <f>VLOOKUP(#REF!,$A$2:$B$5,2,FALSE)</f>
        <v>#REF!</v>
      </c>
    </row>
    <row r="2499" spans="17:17" x14ac:dyDescent="0.3">
      <c r="Q2499" t="e">
        <f>VLOOKUP(#REF!,$A$2:$B$5,2,FALSE)</f>
        <v>#REF!</v>
      </c>
    </row>
    <row r="2500" spans="17:17" x14ac:dyDescent="0.3">
      <c r="Q2500" t="e">
        <f>VLOOKUP(#REF!,$A$2:$B$5,2,FALSE)</f>
        <v>#REF!</v>
      </c>
    </row>
    <row r="2501" spans="17:17" x14ac:dyDescent="0.3">
      <c r="Q2501" t="e">
        <f>VLOOKUP(#REF!,$A$2:$B$5,2,FALSE)</f>
        <v>#REF!</v>
      </c>
    </row>
    <row r="2502" spans="17:17" x14ac:dyDescent="0.3">
      <c r="Q2502" t="e">
        <f>VLOOKUP(#REF!,$A$2:$B$5,2,FALSE)</f>
        <v>#REF!</v>
      </c>
    </row>
    <row r="2503" spans="17:17" x14ac:dyDescent="0.3">
      <c r="Q2503" t="e">
        <f>VLOOKUP(#REF!,$A$2:$B$5,2,FALSE)</f>
        <v>#REF!</v>
      </c>
    </row>
    <row r="2504" spans="17:17" x14ac:dyDescent="0.3">
      <c r="Q2504" t="e">
        <f>VLOOKUP(#REF!,$A$2:$B$5,2,FALSE)</f>
        <v>#REF!</v>
      </c>
    </row>
    <row r="2505" spans="17:17" x14ac:dyDescent="0.3">
      <c r="Q2505" t="e">
        <f>VLOOKUP(#REF!,$A$2:$B$5,2,FALSE)</f>
        <v>#REF!</v>
      </c>
    </row>
    <row r="2506" spans="17:17" x14ac:dyDescent="0.3">
      <c r="Q2506" t="e">
        <f>VLOOKUP(#REF!,$A$2:$B$5,2,FALSE)</f>
        <v>#REF!</v>
      </c>
    </row>
    <row r="2507" spans="17:17" x14ac:dyDescent="0.3">
      <c r="Q2507" t="e">
        <f>VLOOKUP(#REF!,$A$2:$B$5,2,FALSE)</f>
        <v>#REF!</v>
      </c>
    </row>
    <row r="2508" spans="17:17" x14ac:dyDescent="0.3">
      <c r="Q2508" t="e">
        <f>VLOOKUP(#REF!,$A$2:$B$5,2,FALSE)</f>
        <v>#REF!</v>
      </c>
    </row>
    <row r="2509" spans="17:17" x14ac:dyDescent="0.3">
      <c r="Q2509" t="e">
        <f>VLOOKUP(#REF!,$A$2:$B$5,2,FALSE)</f>
        <v>#REF!</v>
      </c>
    </row>
    <row r="2510" spans="17:17" x14ac:dyDescent="0.3">
      <c r="Q2510" t="e">
        <f>VLOOKUP(#REF!,$A$2:$B$5,2,FALSE)</f>
        <v>#REF!</v>
      </c>
    </row>
    <row r="2511" spans="17:17" x14ac:dyDescent="0.3">
      <c r="Q2511" t="e">
        <f>VLOOKUP(#REF!,$A$2:$B$5,2,FALSE)</f>
        <v>#REF!</v>
      </c>
    </row>
    <row r="2512" spans="17:17" x14ac:dyDescent="0.3">
      <c r="Q2512" t="e">
        <f>VLOOKUP(#REF!,$A$2:$B$5,2,FALSE)</f>
        <v>#REF!</v>
      </c>
    </row>
    <row r="2513" spans="17:17" x14ac:dyDescent="0.3">
      <c r="Q2513" t="e">
        <f>VLOOKUP(#REF!,$A$2:$B$5,2,FALSE)</f>
        <v>#REF!</v>
      </c>
    </row>
    <row r="2514" spans="17:17" x14ac:dyDescent="0.3">
      <c r="Q2514" t="e">
        <f>VLOOKUP(#REF!,$A$2:$B$5,2,FALSE)</f>
        <v>#REF!</v>
      </c>
    </row>
    <row r="2515" spans="17:17" x14ac:dyDescent="0.3">
      <c r="Q2515" t="e">
        <f>VLOOKUP(#REF!,$A$2:$B$5,2,FALSE)</f>
        <v>#REF!</v>
      </c>
    </row>
    <row r="2516" spans="17:17" x14ac:dyDescent="0.3">
      <c r="Q2516" t="e">
        <f>VLOOKUP(#REF!,$A$2:$B$5,2,FALSE)</f>
        <v>#REF!</v>
      </c>
    </row>
    <row r="2517" spans="17:17" x14ac:dyDescent="0.3">
      <c r="Q2517" t="e">
        <f>VLOOKUP(#REF!,$A$2:$B$5,2,FALSE)</f>
        <v>#REF!</v>
      </c>
    </row>
    <row r="2518" spans="17:17" x14ac:dyDescent="0.3">
      <c r="Q2518" t="e">
        <f>VLOOKUP(#REF!,$A$2:$B$5,2,FALSE)</f>
        <v>#REF!</v>
      </c>
    </row>
    <row r="2519" spans="17:17" x14ac:dyDescent="0.3">
      <c r="Q2519" t="e">
        <f>VLOOKUP(#REF!,$A$2:$B$5,2,FALSE)</f>
        <v>#REF!</v>
      </c>
    </row>
    <row r="2520" spans="17:17" x14ac:dyDescent="0.3">
      <c r="Q2520" t="e">
        <f>VLOOKUP(#REF!,$A$2:$B$5,2,FALSE)</f>
        <v>#REF!</v>
      </c>
    </row>
    <row r="2521" spans="17:17" x14ac:dyDescent="0.3">
      <c r="Q2521" t="e">
        <f>VLOOKUP(#REF!,$A$2:$B$5,2,FALSE)</f>
        <v>#REF!</v>
      </c>
    </row>
    <row r="2522" spans="17:17" x14ac:dyDescent="0.3">
      <c r="Q2522" t="e">
        <f>VLOOKUP(#REF!,$A$2:$B$5,2,FALSE)</f>
        <v>#REF!</v>
      </c>
    </row>
    <row r="2523" spans="17:17" x14ac:dyDescent="0.3">
      <c r="Q2523" t="e">
        <f>VLOOKUP(#REF!,$A$2:$B$5,2,FALSE)</f>
        <v>#REF!</v>
      </c>
    </row>
    <row r="2524" spans="17:17" x14ac:dyDescent="0.3">
      <c r="Q2524" t="e">
        <f>VLOOKUP(#REF!,$A$2:$B$5,2,FALSE)</f>
        <v>#REF!</v>
      </c>
    </row>
    <row r="2525" spans="17:17" x14ac:dyDescent="0.3">
      <c r="Q2525" t="e">
        <f>VLOOKUP(#REF!,$A$2:$B$5,2,FALSE)</f>
        <v>#REF!</v>
      </c>
    </row>
    <row r="2526" spans="17:17" x14ac:dyDescent="0.3">
      <c r="Q2526" t="e">
        <f>VLOOKUP(#REF!,$A$2:$B$5,2,FALSE)</f>
        <v>#REF!</v>
      </c>
    </row>
    <row r="2527" spans="17:17" x14ac:dyDescent="0.3">
      <c r="Q2527" t="e">
        <f>VLOOKUP(#REF!,$A$2:$B$5,2,FALSE)</f>
        <v>#REF!</v>
      </c>
    </row>
    <row r="2528" spans="17:17" x14ac:dyDescent="0.3">
      <c r="Q2528" t="e">
        <f>VLOOKUP(#REF!,$A$2:$B$5,2,FALSE)</f>
        <v>#REF!</v>
      </c>
    </row>
    <row r="2529" spans="17:17" x14ac:dyDescent="0.3">
      <c r="Q2529" t="e">
        <f>VLOOKUP(#REF!,$A$2:$B$5,2,FALSE)</f>
        <v>#REF!</v>
      </c>
    </row>
    <row r="2530" spans="17:17" x14ac:dyDescent="0.3">
      <c r="Q2530" t="e">
        <f>VLOOKUP(#REF!,$A$2:$B$5,2,FALSE)</f>
        <v>#REF!</v>
      </c>
    </row>
    <row r="2531" spans="17:17" x14ac:dyDescent="0.3">
      <c r="Q2531" t="e">
        <f>VLOOKUP(#REF!,$A$2:$B$5,2,FALSE)</f>
        <v>#REF!</v>
      </c>
    </row>
    <row r="2532" spans="17:17" x14ac:dyDescent="0.3">
      <c r="Q2532" t="e">
        <f>VLOOKUP(#REF!,$A$2:$B$5,2,FALSE)</f>
        <v>#REF!</v>
      </c>
    </row>
    <row r="2533" spans="17:17" x14ac:dyDescent="0.3">
      <c r="Q2533" t="e">
        <f>VLOOKUP(#REF!,$A$2:$B$5,2,FALSE)</f>
        <v>#REF!</v>
      </c>
    </row>
    <row r="2534" spans="17:17" x14ac:dyDescent="0.3">
      <c r="Q2534" t="e">
        <f>VLOOKUP(#REF!,$A$2:$B$5,2,FALSE)</f>
        <v>#REF!</v>
      </c>
    </row>
    <row r="2535" spans="17:17" x14ac:dyDescent="0.3">
      <c r="Q2535" t="e">
        <f>VLOOKUP(#REF!,$A$2:$B$5,2,FALSE)</f>
        <v>#REF!</v>
      </c>
    </row>
    <row r="2536" spans="17:17" x14ac:dyDescent="0.3">
      <c r="Q2536" t="e">
        <f>VLOOKUP(#REF!,$A$2:$B$5,2,FALSE)</f>
        <v>#REF!</v>
      </c>
    </row>
    <row r="2537" spans="17:17" x14ac:dyDescent="0.3">
      <c r="Q2537" t="e">
        <f>VLOOKUP(#REF!,$A$2:$B$5,2,FALSE)</f>
        <v>#REF!</v>
      </c>
    </row>
    <row r="2538" spans="17:17" x14ac:dyDescent="0.3">
      <c r="Q2538" t="e">
        <f>VLOOKUP(#REF!,$A$2:$B$5,2,FALSE)</f>
        <v>#REF!</v>
      </c>
    </row>
    <row r="2539" spans="17:17" x14ac:dyDescent="0.3">
      <c r="Q2539" t="e">
        <f>VLOOKUP(#REF!,$A$2:$B$5,2,FALSE)</f>
        <v>#REF!</v>
      </c>
    </row>
    <row r="2540" spans="17:17" x14ac:dyDescent="0.3">
      <c r="Q2540" t="e">
        <f>VLOOKUP(#REF!,$A$2:$B$5,2,FALSE)</f>
        <v>#REF!</v>
      </c>
    </row>
    <row r="2541" spans="17:17" x14ac:dyDescent="0.3">
      <c r="Q2541" t="e">
        <f>VLOOKUP(#REF!,$A$2:$B$5,2,FALSE)</f>
        <v>#REF!</v>
      </c>
    </row>
    <row r="2542" spans="17:17" x14ac:dyDescent="0.3">
      <c r="Q2542" t="e">
        <f>VLOOKUP(#REF!,$A$2:$B$5,2,FALSE)</f>
        <v>#REF!</v>
      </c>
    </row>
    <row r="2543" spans="17:17" x14ac:dyDescent="0.3">
      <c r="Q2543" t="e">
        <f>VLOOKUP(#REF!,$A$2:$B$5,2,FALSE)</f>
        <v>#REF!</v>
      </c>
    </row>
    <row r="2544" spans="17:17" x14ac:dyDescent="0.3">
      <c r="Q2544" t="e">
        <f>VLOOKUP(#REF!,$A$2:$B$5,2,FALSE)</f>
        <v>#REF!</v>
      </c>
    </row>
    <row r="2545" spans="17:17" x14ac:dyDescent="0.3">
      <c r="Q2545" t="e">
        <f>VLOOKUP(#REF!,$A$2:$B$5,2,FALSE)</f>
        <v>#REF!</v>
      </c>
    </row>
    <row r="2546" spans="17:17" x14ac:dyDescent="0.3">
      <c r="Q2546" t="e">
        <f>VLOOKUP(#REF!,$A$2:$B$5,2,FALSE)</f>
        <v>#REF!</v>
      </c>
    </row>
    <row r="2547" spans="17:17" x14ac:dyDescent="0.3">
      <c r="Q2547" t="e">
        <f>VLOOKUP(#REF!,$A$2:$B$5,2,FALSE)</f>
        <v>#REF!</v>
      </c>
    </row>
    <row r="2548" spans="17:17" x14ac:dyDescent="0.3">
      <c r="Q2548" t="e">
        <f>VLOOKUP(#REF!,$A$2:$B$5,2,FALSE)</f>
        <v>#REF!</v>
      </c>
    </row>
    <row r="2549" spans="17:17" x14ac:dyDescent="0.3">
      <c r="Q2549" t="e">
        <f>VLOOKUP(#REF!,$A$2:$B$5,2,FALSE)</f>
        <v>#REF!</v>
      </c>
    </row>
    <row r="2550" spans="17:17" x14ac:dyDescent="0.3">
      <c r="Q2550" t="e">
        <f>VLOOKUP(#REF!,$A$2:$B$5,2,FALSE)</f>
        <v>#REF!</v>
      </c>
    </row>
    <row r="2551" spans="17:17" x14ac:dyDescent="0.3">
      <c r="Q2551" t="e">
        <f>VLOOKUP(#REF!,$A$2:$B$5,2,FALSE)</f>
        <v>#REF!</v>
      </c>
    </row>
    <row r="2552" spans="17:17" x14ac:dyDescent="0.3">
      <c r="Q2552" t="e">
        <f>VLOOKUP(#REF!,$A$2:$B$5,2,FALSE)</f>
        <v>#REF!</v>
      </c>
    </row>
    <row r="2553" spans="17:17" x14ac:dyDescent="0.3">
      <c r="Q2553" t="e">
        <f>VLOOKUP(#REF!,$A$2:$B$5,2,FALSE)</f>
        <v>#REF!</v>
      </c>
    </row>
    <row r="2554" spans="17:17" x14ac:dyDescent="0.3">
      <c r="Q2554" t="e">
        <f>VLOOKUP(#REF!,$A$2:$B$5,2,FALSE)</f>
        <v>#REF!</v>
      </c>
    </row>
    <row r="2555" spans="17:17" x14ac:dyDescent="0.3">
      <c r="Q2555" t="e">
        <f>VLOOKUP(#REF!,$A$2:$B$5,2,FALSE)</f>
        <v>#REF!</v>
      </c>
    </row>
    <row r="2556" spans="17:17" x14ac:dyDescent="0.3">
      <c r="Q2556" t="e">
        <f>VLOOKUP(#REF!,$A$2:$B$5,2,FALSE)</f>
        <v>#REF!</v>
      </c>
    </row>
    <row r="2557" spans="17:17" x14ac:dyDescent="0.3">
      <c r="Q2557" t="e">
        <f>VLOOKUP(#REF!,$A$2:$B$5,2,FALSE)</f>
        <v>#REF!</v>
      </c>
    </row>
    <row r="2558" spans="17:17" x14ac:dyDescent="0.3">
      <c r="Q2558" t="e">
        <f>VLOOKUP(#REF!,$A$2:$B$5,2,FALSE)</f>
        <v>#REF!</v>
      </c>
    </row>
    <row r="2559" spans="17:17" x14ac:dyDescent="0.3">
      <c r="Q2559" t="e">
        <f>VLOOKUP(#REF!,$A$2:$B$5,2,FALSE)</f>
        <v>#REF!</v>
      </c>
    </row>
    <row r="2560" spans="17:17" x14ac:dyDescent="0.3">
      <c r="Q2560" t="e">
        <f>VLOOKUP(#REF!,$A$2:$B$5,2,FALSE)</f>
        <v>#REF!</v>
      </c>
    </row>
    <row r="2561" spans="17:17" x14ac:dyDescent="0.3">
      <c r="Q2561" t="e">
        <f>VLOOKUP(#REF!,$A$2:$B$5,2,FALSE)</f>
        <v>#REF!</v>
      </c>
    </row>
    <row r="2562" spans="17:17" x14ac:dyDescent="0.3">
      <c r="Q2562" t="e">
        <f>VLOOKUP(#REF!,$A$2:$B$5,2,FALSE)</f>
        <v>#REF!</v>
      </c>
    </row>
    <row r="2563" spans="17:17" x14ac:dyDescent="0.3">
      <c r="Q2563" t="e">
        <f>VLOOKUP(#REF!,$A$2:$B$5,2,FALSE)</f>
        <v>#REF!</v>
      </c>
    </row>
    <row r="2564" spans="17:17" x14ac:dyDescent="0.3">
      <c r="Q2564" t="e">
        <f>VLOOKUP(#REF!,$A$2:$B$5,2,FALSE)</f>
        <v>#REF!</v>
      </c>
    </row>
    <row r="2565" spans="17:17" x14ac:dyDescent="0.3">
      <c r="Q2565" t="e">
        <f>VLOOKUP(#REF!,$A$2:$B$5,2,FALSE)</f>
        <v>#REF!</v>
      </c>
    </row>
    <row r="2566" spans="17:17" x14ac:dyDescent="0.3">
      <c r="Q2566" t="e">
        <f>VLOOKUP(#REF!,$A$2:$B$5,2,FALSE)</f>
        <v>#REF!</v>
      </c>
    </row>
    <row r="2567" spans="17:17" x14ac:dyDescent="0.3">
      <c r="Q2567" t="e">
        <f>VLOOKUP(#REF!,$A$2:$B$5,2,FALSE)</f>
        <v>#REF!</v>
      </c>
    </row>
    <row r="2568" spans="17:17" x14ac:dyDescent="0.3">
      <c r="Q2568" t="e">
        <f>VLOOKUP(#REF!,$A$2:$B$5,2,FALSE)</f>
        <v>#REF!</v>
      </c>
    </row>
    <row r="2569" spans="17:17" x14ac:dyDescent="0.3">
      <c r="Q2569" t="e">
        <f>VLOOKUP(#REF!,$A$2:$B$5,2,FALSE)</f>
        <v>#REF!</v>
      </c>
    </row>
    <row r="2570" spans="17:17" x14ac:dyDescent="0.3">
      <c r="Q2570" t="e">
        <f>VLOOKUP(#REF!,$A$2:$B$5,2,FALSE)</f>
        <v>#REF!</v>
      </c>
    </row>
    <row r="2571" spans="17:17" x14ac:dyDescent="0.3">
      <c r="Q2571" t="e">
        <f>VLOOKUP(#REF!,$A$2:$B$5,2,FALSE)</f>
        <v>#REF!</v>
      </c>
    </row>
    <row r="2572" spans="17:17" x14ac:dyDescent="0.3">
      <c r="Q2572" t="e">
        <f>VLOOKUP(#REF!,$A$2:$B$5,2,FALSE)</f>
        <v>#REF!</v>
      </c>
    </row>
    <row r="2573" spans="17:17" x14ac:dyDescent="0.3">
      <c r="Q2573" t="e">
        <f>VLOOKUP(#REF!,$A$2:$B$5,2,FALSE)</f>
        <v>#REF!</v>
      </c>
    </row>
    <row r="2574" spans="17:17" x14ac:dyDescent="0.3">
      <c r="Q2574" t="e">
        <f>VLOOKUP(#REF!,$A$2:$B$5,2,FALSE)</f>
        <v>#REF!</v>
      </c>
    </row>
    <row r="2575" spans="17:17" x14ac:dyDescent="0.3">
      <c r="Q2575" t="e">
        <f>VLOOKUP(#REF!,$A$2:$B$5,2,FALSE)</f>
        <v>#REF!</v>
      </c>
    </row>
    <row r="2576" spans="17:17" x14ac:dyDescent="0.3">
      <c r="Q2576" t="e">
        <f>VLOOKUP(#REF!,$A$2:$B$5,2,FALSE)</f>
        <v>#REF!</v>
      </c>
    </row>
    <row r="2577" spans="17:17" x14ac:dyDescent="0.3">
      <c r="Q2577" t="e">
        <f>VLOOKUP(#REF!,$A$2:$B$5,2,FALSE)</f>
        <v>#REF!</v>
      </c>
    </row>
    <row r="2578" spans="17:17" x14ac:dyDescent="0.3">
      <c r="Q2578" t="e">
        <f>VLOOKUP(#REF!,$A$2:$B$5,2,FALSE)</f>
        <v>#REF!</v>
      </c>
    </row>
    <row r="2579" spans="17:17" x14ac:dyDescent="0.3">
      <c r="Q2579" t="e">
        <f>VLOOKUP(#REF!,$A$2:$B$5,2,FALSE)</f>
        <v>#REF!</v>
      </c>
    </row>
    <row r="2580" spans="17:17" x14ac:dyDescent="0.3">
      <c r="Q2580" t="e">
        <f>VLOOKUP(#REF!,$A$2:$B$5,2,FALSE)</f>
        <v>#REF!</v>
      </c>
    </row>
    <row r="2581" spans="17:17" x14ac:dyDescent="0.3">
      <c r="Q2581" t="e">
        <f>VLOOKUP(#REF!,$A$2:$B$5,2,FALSE)</f>
        <v>#REF!</v>
      </c>
    </row>
    <row r="2582" spans="17:17" x14ac:dyDescent="0.3">
      <c r="Q2582" t="e">
        <f>VLOOKUP(#REF!,$A$2:$B$5,2,FALSE)</f>
        <v>#REF!</v>
      </c>
    </row>
    <row r="2583" spans="17:17" x14ac:dyDescent="0.3">
      <c r="Q2583" t="e">
        <f>VLOOKUP(#REF!,$A$2:$B$5,2,FALSE)</f>
        <v>#REF!</v>
      </c>
    </row>
    <row r="2584" spans="17:17" x14ac:dyDescent="0.3">
      <c r="Q2584" t="e">
        <f>VLOOKUP(#REF!,$A$2:$B$5,2,FALSE)</f>
        <v>#REF!</v>
      </c>
    </row>
    <row r="2585" spans="17:17" x14ac:dyDescent="0.3">
      <c r="Q2585" t="e">
        <f>VLOOKUP(#REF!,$A$2:$B$5,2,FALSE)</f>
        <v>#REF!</v>
      </c>
    </row>
    <row r="2586" spans="17:17" x14ac:dyDescent="0.3">
      <c r="Q2586" t="e">
        <f>VLOOKUP(#REF!,$A$2:$B$5,2,FALSE)</f>
        <v>#REF!</v>
      </c>
    </row>
    <row r="2587" spans="17:17" x14ac:dyDescent="0.3">
      <c r="Q2587" t="e">
        <f>VLOOKUP(#REF!,$A$2:$B$5,2,FALSE)</f>
        <v>#REF!</v>
      </c>
    </row>
    <row r="2588" spans="17:17" x14ac:dyDescent="0.3">
      <c r="Q2588" t="e">
        <f>VLOOKUP(#REF!,$A$2:$B$5,2,FALSE)</f>
        <v>#REF!</v>
      </c>
    </row>
    <row r="2589" spans="17:17" x14ac:dyDescent="0.3">
      <c r="Q2589" t="e">
        <f>VLOOKUP(#REF!,$A$2:$B$5,2,FALSE)</f>
        <v>#REF!</v>
      </c>
    </row>
    <row r="2590" spans="17:17" x14ac:dyDescent="0.3">
      <c r="Q2590" t="e">
        <f>VLOOKUP(#REF!,$A$2:$B$5,2,FALSE)</f>
        <v>#REF!</v>
      </c>
    </row>
    <row r="2591" spans="17:17" x14ac:dyDescent="0.3">
      <c r="Q2591" t="e">
        <f>VLOOKUP(#REF!,$A$2:$B$5,2,FALSE)</f>
        <v>#REF!</v>
      </c>
    </row>
    <row r="2592" spans="17:17" x14ac:dyDescent="0.3">
      <c r="Q2592" t="e">
        <f>VLOOKUP(#REF!,$A$2:$B$5,2,FALSE)</f>
        <v>#REF!</v>
      </c>
    </row>
    <row r="2593" spans="17:17" x14ac:dyDescent="0.3">
      <c r="Q2593" t="e">
        <f>VLOOKUP(#REF!,$A$2:$B$5,2,FALSE)</f>
        <v>#REF!</v>
      </c>
    </row>
    <row r="2594" spans="17:17" x14ac:dyDescent="0.3">
      <c r="Q2594" t="e">
        <f>VLOOKUP(#REF!,$A$2:$B$5,2,FALSE)</f>
        <v>#REF!</v>
      </c>
    </row>
    <row r="2595" spans="17:17" x14ac:dyDescent="0.3">
      <c r="Q2595" t="e">
        <f>VLOOKUP(#REF!,$A$2:$B$5,2,FALSE)</f>
        <v>#REF!</v>
      </c>
    </row>
    <row r="2596" spans="17:17" x14ac:dyDescent="0.3">
      <c r="Q2596" t="e">
        <f>VLOOKUP(#REF!,$A$2:$B$5,2,FALSE)</f>
        <v>#REF!</v>
      </c>
    </row>
    <row r="2597" spans="17:17" x14ac:dyDescent="0.3">
      <c r="Q2597" t="e">
        <f>VLOOKUP(#REF!,$A$2:$B$5,2,FALSE)</f>
        <v>#REF!</v>
      </c>
    </row>
    <row r="2598" spans="17:17" x14ac:dyDescent="0.3">
      <c r="Q2598" t="e">
        <f>VLOOKUP(#REF!,$A$2:$B$5,2,FALSE)</f>
        <v>#REF!</v>
      </c>
    </row>
    <row r="2599" spans="17:17" x14ac:dyDescent="0.3">
      <c r="Q2599" t="e">
        <f>VLOOKUP(#REF!,$A$2:$B$5,2,FALSE)</f>
        <v>#REF!</v>
      </c>
    </row>
    <row r="2600" spans="17:17" x14ac:dyDescent="0.3">
      <c r="Q2600" t="e">
        <f>VLOOKUP(#REF!,$A$2:$B$5,2,FALSE)</f>
        <v>#REF!</v>
      </c>
    </row>
    <row r="2601" spans="17:17" x14ac:dyDescent="0.3">
      <c r="Q2601" t="e">
        <f>VLOOKUP(#REF!,$A$2:$B$5,2,FALSE)</f>
        <v>#REF!</v>
      </c>
    </row>
    <row r="2602" spans="17:17" x14ac:dyDescent="0.3">
      <c r="Q2602" t="e">
        <f>VLOOKUP(#REF!,$A$2:$B$5,2,FALSE)</f>
        <v>#REF!</v>
      </c>
    </row>
    <row r="2603" spans="17:17" x14ac:dyDescent="0.3">
      <c r="Q2603" t="e">
        <f>VLOOKUP(#REF!,$A$2:$B$5,2,FALSE)</f>
        <v>#REF!</v>
      </c>
    </row>
    <row r="2604" spans="17:17" x14ac:dyDescent="0.3">
      <c r="Q2604" t="e">
        <f>VLOOKUP(#REF!,$A$2:$B$5,2,FALSE)</f>
        <v>#REF!</v>
      </c>
    </row>
    <row r="2605" spans="17:17" x14ac:dyDescent="0.3">
      <c r="Q2605" t="e">
        <f>VLOOKUP(#REF!,$A$2:$B$5,2,FALSE)</f>
        <v>#REF!</v>
      </c>
    </row>
    <row r="2606" spans="17:17" x14ac:dyDescent="0.3">
      <c r="Q2606" t="e">
        <f>VLOOKUP(#REF!,$A$2:$B$5,2,FALSE)</f>
        <v>#REF!</v>
      </c>
    </row>
    <row r="2607" spans="17:17" x14ac:dyDescent="0.3">
      <c r="Q2607" t="e">
        <f>VLOOKUP(#REF!,$A$2:$B$5,2,FALSE)</f>
        <v>#REF!</v>
      </c>
    </row>
    <row r="2608" spans="17:17" x14ac:dyDescent="0.3">
      <c r="Q2608" t="e">
        <f>VLOOKUP(#REF!,$A$2:$B$5,2,FALSE)</f>
        <v>#REF!</v>
      </c>
    </row>
    <row r="2609" spans="17:17" x14ac:dyDescent="0.3">
      <c r="Q2609" t="e">
        <f>VLOOKUP(#REF!,$A$2:$B$5,2,FALSE)</f>
        <v>#REF!</v>
      </c>
    </row>
    <row r="2610" spans="17:17" x14ac:dyDescent="0.3">
      <c r="Q2610" t="e">
        <f>VLOOKUP(#REF!,$A$2:$B$5,2,FALSE)</f>
        <v>#REF!</v>
      </c>
    </row>
    <row r="2611" spans="17:17" x14ac:dyDescent="0.3">
      <c r="Q2611" t="e">
        <f>VLOOKUP(#REF!,$A$2:$B$5,2,FALSE)</f>
        <v>#REF!</v>
      </c>
    </row>
    <row r="2612" spans="17:17" x14ac:dyDescent="0.3">
      <c r="Q2612" t="e">
        <f>VLOOKUP(#REF!,$A$2:$B$5,2,FALSE)</f>
        <v>#REF!</v>
      </c>
    </row>
    <row r="2613" spans="17:17" x14ac:dyDescent="0.3">
      <c r="Q2613" t="e">
        <f>VLOOKUP(#REF!,$A$2:$B$5,2,FALSE)</f>
        <v>#REF!</v>
      </c>
    </row>
    <row r="2614" spans="17:17" x14ac:dyDescent="0.3">
      <c r="Q2614" t="e">
        <f>VLOOKUP(#REF!,$A$2:$B$5,2,FALSE)</f>
        <v>#REF!</v>
      </c>
    </row>
    <row r="2615" spans="17:17" x14ac:dyDescent="0.3">
      <c r="Q2615" t="e">
        <f>VLOOKUP(#REF!,$A$2:$B$5,2,FALSE)</f>
        <v>#REF!</v>
      </c>
    </row>
    <row r="2616" spans="17:17" x14ac:dyDescent="0.3">
      <c r="Q2616" t="e">
        <f>VLOOKUP(#REF!,$A$2:$B$5,2,FALSE)</f>
        <v>#REF!</v>
      </c>
    </row>
    <row r="2617" spans="17:17" x14ac:dyDescent="0.3">
      <c r="Q2617" t="e">
        <f>VLOOKUP(#REF!,$A$2:$B$5,2,FALSE)</f>
        <v>#REF!</v>
      </c>
    </row>
    <row r="2618" spans="17:17" x14ac:dyDescent="0.3">
      <c r="Q2618" t="e">
        <f>VLOOKUP(#REF!,$A$2:$B$5,2,FALSE)</f>
        <v>#REF!</v>
      </c>
    </row>
    <row r="2619" spans="17:17" x14ac:dyDescent="0.3">
      <c r="Q2619" t="e">
        <f>VLOOKUP(#REF!,$A$2:$B$5,2,FALSE)</f>
        <v>#REF!</v>
      </c>
    </row>
    <row r="2620" spans="17:17" x14ac:dyDescent="0.3">
      <c r="Q2620" t="e">
        <f>VLOOKUP(#REF!,$A$2:$B$5,2,FALSE)</f>
        <v>#REF!</v>
      </c>
    </row>
    <row r="2621" spans="17:17" x14ac:dyDescent="0.3">
      <c r="Q2621" t="e">
        <f>VLOOKUP(#REF!,$A$2:$B$5,2,FALSE)</f>
        <v>#REF!</v>
      </c>
    </row>
    <row r="2622" spans="17:17" x14ac:dyDescent="0.3">
      <c r="Q2622" t="e">
        <f>VLOOKUP(#REF!,$A$2:$B$5,2,FALSE)</f>
        <v>#REF!</v>
      </c>
    </row>
    <row r="2623" spans="17:17" x14ac:dyDescent="0.3">
      <c r="Q2623" t="e">
        <f>VLOOKUP(#REF!,$A$2:$B$5,2,FALSE)</f>
        <v>#REF!</v>
      </c>
    </row>
    <row r="2624" spans="17:17" x14ac:dyDescent="0.3">
      <c r="Q2624" t="e">
        <f>VLOOKUP(#REF!,$A$2:$B$5,2,FALSE)</f>
        <v>#REF!</v>
      </c>
    </row>
    <row r="2625" spans="17:17" x14ac:dyDescent="0.3">
      <c r="Q2625" t="e">
        <f>VLOOKUP(#REF!,$A$2:$B$5,2,FALSE)</f>
        <v>#REF!</v>
      </c>
    </row>
    <row r="2626" spans="17:17" x14ac:dyDescent="0.3">
      <c r="Q2626" t="e">
        <f>VLOOKUP(#REF!,$A$2:$B$5,2,FALSE)</f>
        <v>#REF!</v>
      </c>
    </row>
    <row r="2627" spans="17:17" x14ac:dyDescent="0.3">
      <c r="Q2627" t="e">
        <f>VLOOKUP(#REF!,$A$2:$B$5,2,FALSE)</f>
        <v>#REF!</v>
      </c>
    </row>
    <row r="2628" spans="17:17" x14ac:dyDescent="0.3">
      <c r="Q2628" t="e">
        <f>VLOOKUP(#REF!,$A$2:$B$5,2,FALSE)</f>
        <v>#REF!</v>
      </c>
    </row>
    <row r="2629" spans="17:17" x14ac:dyDescent="0.3">
      <c r="Q2629" t="e">
        <f>VLOOKUP(#REF!,$A$2:$B$5,2,FALSE)</f>
        <v>#REF!</v>
      </c>
    </row>
    <row r="2630" spans="17:17" x14ac:dyDescent="0.3">
      <c r="Q2630" t="e">
        <f>VLOOKUP(#REF!,$A$2:$B$5,2,FALSE)</f>
        <v>#REF!</v>
      </c>
    </row>
    <row r="2631" spans="17:17" x14ac:dyDescent="0.3">
      <c r="Q2631" t="e">
        <f>VLOOKUP(#REF!,$A$2:$B$5,2,FALSE)</f>
        <v>#REF!</v>
      </c>
    </row>
    <row r="2632" spans="17:17" x14ac:dyDescent="0.3">
      <c r="Q2632" t="e">
        <f>VLOOKUP(#REF!,$A$2:$B$5,2,FALSE)</f>
        <v>#REF!</v>
      </c>
    </row>
    <row r="2633" spans="17:17" x14ac:dyDescent="0.3">
      <c r="Q2633" t="e">
        <f>VLOOKUP(#REF!,$A$2:$B$5,2,FALSE)</f>
        <v>#REF!</v>
      </c>
    </row>
    <row r="2634" spans="17:17" x14ac:dyDescent="0.3">
      <c r="Q2634" t="e">
        <f>VLOOKUP(#REF!,$A$2:$B$5,2,FALSE)</f>
        <v>#REF!</v>
      </c>
    </row>
    <row r="2635" spans="17:17" x14ac:dyDescent="0.3">
      <c r="Q2635" t="e">
        <f>VLOOKUP(#REF!,$A$2:$B$5,2,FALSE)</f>
        <v>#REF!</v>
      </c>
    </row>
    <row r="2636" spans="17:17" x14ac:dyDescent="0.3">
      <c r="Q2636" t="e">
        <f>VLOOKUP(#REF!,$A$2:$B$5,2,FALSE)</f>
        <v>#REF!</v>
      </c>
    </row>
    <row r="2637" spans="17:17" x14ac:dyDescent="0.3">
      <c r="Q2637" t="e">
        <f>VLOOKUP(#REF!,$A$2:$B$5,2,FALSE)</f>
        <v>#REF!</v>
      </c>
    </row>
    <row r="2638" spans="17:17" x14ac:dyDescent="0.3">
      <c r="Q2638" t="e">
        <f>VLOOKUP(#REF!,$A$2:$B$5,2,FALSE)</f>
        <v>#REF!</v>
      </c>
    </row>
    <row r="2639" spans="17:17" x14ac:dyDescent="0.3">
      <c r="Q2639" t="e">
        <f>VLOOKUP(#REF!,$A$2:$B$5,2,FALSE)</f>
        <v>#REF!</v>
      </c>
    </row>
    <row r="2640" spans="17:17" x14ac:dyDescent="0.3">
      <c r="Q2640" t="e">
        <f>VLOOKUP(#REF!,$A$2:$B$5,2,FALSE)</f>
        <v>#REF!</v>
      </c>
    </row>
    <row r="2641" spans="17:17" x14ac:dyDescent="0.3">
      <c r="Q2641" t="e">
        <f>VLOOKUP(#REF!,$A$2:$B$5,2,FALSE)</f>
        <v>#REF!</v>
      </c>
    </row>
    <row r="2642" spans="17:17" x14ac:dyDescent="0.3">
      <c r="Q2642" t="e">
        <f>VLOOKUP(#REF!,$A$2:$B$5,2,FALSE)</f>
        <v>#REF!</v>
      </c>
    </row>
    <row r="2643" spans="17:17" x14ac:dyDescent="0.3">
      <c r="Q2643" t="e">
        <f>VLOOKUP(#REF!,$A$2:$B$5,2,FALSE)</f>
        <v>#REF!</v>
      </c>
    </row>
    <row r="2644" spans="17:17" x14ac:dyDescent="0.3">
      <c r="Q2644" t="e">
        <f>VLOOKUP(#REF!,$A$2:$B$5,2,FALSE)</f>
        <v>#REF!</v>
      </c>
    </row>
    <row r="2645" spans="17:17" x14ac:dyDescent="0.3">
      <c r="Q2645" t="e">
        <f>VLOOKUP(#REF!,$A$2:$B$5,2,FALSE)</f>
        <v>#REF!</v>
      </c>
    </row>
    <row r="2646" spans="17:17" x14ac:dyDescent="0.3">
      <c r="Q2646" t="e">
        <f>VLOOKUP(#REF!,$A$2:$B$5,2,FALSE)</f>
        <v>#REF!</v>
      </c>
    </row>
    <row r="2647" spans="17:17" x14ac:dyDescent="0.3">
      <c r="Q2647" t="e">
        <f>VLOOKUP(#REF!,$A$2:$B$5,2,FALSE)</f>
        <v>#REF!</v>
      </c>
    </row>
    <row r="2648" spans="17:17" x14ac:dyDescent="0.3">
      <c r="Q2648" t="e">
        <f>VLOOKUP(#REF!,$A$2:$B$5,2,FALSE)</f>
        <v>#REF!</v>
      </c>
    </row>
    <row r="2649" spans="17:17" x14ac:dyDescent="0.3">
      <c r="Q2649" t="e">
        <f>VLOOKUP(#REF!,$A$2:$B$5,2,FALSE)</f>
        <v>#REF!</v>
      </c>
    </row>
    <row r="2650" spans="17:17" x14ac:dyDescent="0.3">
      <c r="Q2650" t="e">
        <f>VLOOKUP(#REF!,$A$2:$B$5,2,FALSE)</f>
        <v>#REF!</v>
      </c>
    </row>
    <row r="2651" spans="17:17" x14ac:dyDescent="0.3">
      <c r="Q2651" t="e">
        <f>VLOOKUP(#REF!,$A$2:$B$5,2,FALSE)</f>
        <v>#REF!</v>
      </c>
    </row>
    <row r="2652" spans="17:17" x14ac:dyDescent="0.3">
      <c r="Q2652" t="e">
        <f>VLOOKUP(#REF!,$A$2:$B$5,2,FALSE)</f>
        <v>#REF!</v>
      </c>
    </row>
    <row r="2653" spans="17:17" x14ac:dyDescent="0.3">
      <c r="Q2653" t="e">
        <f>VLOOKUP(#REF!,$A$2:$B$5,2,FALSE)</f>
        <v>#REF!</v>
      </c>
    </row>
    <row r="2654" spans="17:17" x14ac:dyDescent="0.3">
      <c r="Q2654" t="e">
        <f>VLOOKUP(#REF!,$A$2:$B$5,2,FALSE)</f>
        <v>#REF!</v>
      </c>
    </row>
    <row r="2655" spans="17:17" x14ac:dyDescent="0.3">
      <c r="Q2655" t="e">
        <f>VLOOKUP(#REF!,$A$2:$B$5,2,FALSE)</f>
        <v>#REF!</v>
      </c>
    </row>
    <row r="2656" spans="17:17" x14ac:dyDescent="0.3">
      <c r="Q2656" t="e">
        <f>VLOOKUP(#REF!,$A$2:$B$5,2,FALSE)</f>
        <v>#REF!</v>
      </c>
    </row>
    <row r="2657" spans="17:17" x14ac:dyDescent="0.3">
      <c r="Q2657" t="e">
        <f>VLOOKUP(#REF!,$A$2:$B$5,2,FALSE)</f>
        <v>#REF!</v>
      </c>
    </row>
    <row r="2658" spans="17:17" x14ac:dyDescent="0.3">
      <c r="Q2658" t="e">
        <f>VLOOKUP(#REF!,$A$2:$B$5,2,FALSE)</f>
        <v>#REF!</v>
      </c>
    </row>
    <row r="2659" spans="17:17" x14ac:dyDescent="0.3">
      <c r="Q2659" t="e">
        <f>VLOOKUP(#REF!,$A$2:$B$5,2,FALSE)</f>
        <v>#REF!</v>
      </c>
    </row>
    <row r="2660" spans="17:17" x14ac:dyDescent="0.3">
      <c r="Q2660" t="e">
        <f>VLOOKUP(#REF!,$A$2:$B$5,2,FALSE)</f>
        <v>#REF!</v>
      </c>
    </row>
    <row r="2661" spans="17:17" x14ac:dyDescent="0.3">
      <c r="Q2661" t="e">
        <f>VLOOKUP(#REF!,$A$2:$B$5,2,FALSE)</f>
        <v>#REF!</v>
      </c>
    </row>
    <row r="2662" spans="17:17" x14ac:dyDescent="0.3">
      <c r="Q2662" t="e">
        <f>VLOOKUP(#REF!,$A$2:$B$5,2,FALSE)</f>
        <v>#REF!</v>
      </c>
    </row>
    <row r="2663" spans="17:17" x14ac:dyDescent="0.3">
      <c r="Q2663" t="e">
        <f>VLOOKUP(#REF!,$A$2:$B$5,2,FALSE)</f>
        <v>#REF!</v>
      </c>
    </row>
    <row r="2664" spans="17:17" x14ac:dyDescent="0.3">
      <c r="Q2664" t="e">
        <f>VLOOKUP(#REF!,$A$2:$B$5,2,FALSE)</f>
        <v>#REF!</v>
      </c>
    </row>
    <row r="2665" spans="17:17" x14ac:dyDescent="0.3">
      <c r="Q2665" t="e">
        <f>VLOOKUP(#REF!,$A$2:$B$5,2,FALSE)</f>
        <v>#REF!</v>
      </c>
    </row>
    <row r="2666" spans="17:17" x14ac:dyDescent="0.3">
      <c r="Q2666" t="e">
        <f>VLOOKUP(#REF!,$A$2:$B$5,2,FALSE)</f>
        <v>#REF!</v>
      </c>
    </row>
    <row r="2667" spans="17:17" x14ac:dyDescent="0.3">
      <c r="Q2667" t="e">
        <f>VLOOKUP(#REF!,$A$2:$B$5,2,FALSE)</f>
        <v>#REF!</v>
      </c>
    </row>
    <row r="2668" spans="17:17" x14ac:dyDescent="0.3">
      <c r="Q2668" t="e">
        <f>VLOOKUP(#REF!,$A$2:$B$5,2,FALSE)</f>
        <v>#REF!</v>
      </c>
    </row>
    <row r="2669" spans="17:17" x14ac:dyDescent="0.3">
      <c r="Q2669" t="e">
        <f>VLOOKUP(#REF!,$A$2:$B$5,2,FALSE)</f>
        <v>#REF!</v>
      </c>
    </row>
    <row r="2670" spans="17:17" x14ac:dyDescent="0.3">
      <c r="Q2670" t="e">
        <f>VLOOKUP(#REF!,$A$2:$B$5,2,FALSE)</f>
        <v>#REF!</v>
      </c>
    </row>
    <row r="2671" spans="17:17" x14ac:dyDescent="0.3">
      <c r="Q2671" t="e">
        <f>VLOOKUP(#REF!,$A$2:$B$5,2,FALSE)</f>
        <v>#REF!</v>
      </c>
    </row>
    <row r="2672" spans="17:17" x14ac:dyDescent="0.3">
      <c r="Q2672" t="e">
        <f>VLOOKUP(#REF!,$A$2:$B$5,2,FALSE)</f>
        <v>#REF!</v>
      </c>
    </row>
    <row r="2673" spans="17:17" x14ac:dyDescent="0.3">
      <c r="Q2673" t="e">
        <f>VLOOKUP(#REF!,$A$2:$B$5,2,FALSE)</f>
        <v>#REF!</v>
      </c>
    </row>
    <row r="2674" spans="17:17" x14ac:dyDescent="0.3">
      <c r="Q2674" t="e">
        <f>VLOOKUP(#REF!,$A$2:$B$5,2,FALSE)</f>
        <v>#REF!</v>
      </c>
    </row>
    <row r="2675" spans="17:17" x14ac:dyDescent="0.3">
      <c r="Q2675" t="e">
        <f>VLOOKUP(#REF!,$A$2:$B$5,2,FALSE)</f>
        <v>#REF!</v>
      </c>
    </row>
    <row r="2676" spans="17:17" x14ac:dyDescent="0.3">
      <c r="Q2676" t="e">
        <f>VLOOKUP(#REF!,$A$2:$B$5,2,FALSE)</f>
        <v>#REF!</v>
      </c>
    </row>
    <row r="2677" spans="17:17" x14ac:dyDescent="0.3">
      <c r="Q2677" t="e">
        <f>VLOOKUP(#REF!,$A$2:$B$5,2,FALSE)</f>
        <v>#REF!</v>
      </c>
    </row>
    <row r="2678" spans="17:17" x14ac:dyDescent="0.3">
      <c r="Q2678" t="e">
        <f>VLOOKUP(#REF!,$A$2:$B$5,2,FALSE)</f>
        <v>#REF!</v>
      </c>
    </row>
    <row r="2679" spans="17:17" x14ac:dyDescent="0.3">
      <c r="Q2679" t="e">
        <f>VLOOKUP(#REF!,$A$2:$B$5,2,FALSE)</f>
        <v>#REF!</v>
      </c>
    </row>
    <row r="2680" spans="17:17" x14ac:dyDescent="0.3">
      <c r="Q2680" t="e">
        <f>VLOOKUP(#REF!,$A$2:$B$5,2,FALSE)</f>
        <v>#REF!</v>
      </c>
    </row>
    <row r="2681" spans="17:17" x14ac:dyDescent="0.3">
      <c r="Q2681" t="e">
        <f>VLOOKUP(#REF!,$A$2:$B$5,2,FALSE)</f>
        <v>#REF!</v>
      </c>
    </row>
    <row r="2682" spans="17:17" x14ac:dyDescent="0.3">
      <c r="Q2682" t="e">
        <f>VLOOKUP(#REF!,$A$2:$B$5,2,FALSE)</f>
        <v>#REF!</v>
      </c>
    </row>
    <row r="2683" spans="17:17" x14ac:dyDescent="0.3">
      <c r="Q2683" t="e">
        <f>VLOOKUP(#REF!,$A$2:$B$5,2,FALSE)</f>
        <v>#REF!</v>
      </c>
    </row>
    <row r="2684" spans="17:17" x14ac:dyDescent="0.3">
      <c r="Q2684" t="e">
        <f>VLOOKUP(#REF!,$A$2:$B$5,2,FALSE)</f>
        <v>#REF!</v>
      </c>
    </row>
    <row r="2685" spans="17:17" x14ac:dyDescent="0.3">
      <c r="Q2685" t="e">
        <f>VLOOKUP(#REF!,$A$2:$B$5,2,FALSE)</f>
        <v>#REF!</v>
      </c>
    </row>
    <row r="2686" spans="17:17" x14ac:dyDescent="0.3">
      <c r="Q2686" t="e">
        <f>VLOOKUP(#REF!,$A$2:$B$5,2,FALSE)</f>
        <v>#REF!</v>
      </c>
    </row>
    <row r="2687" spans="17:17" x14ac:dyDescent="0.3">
      <c r="Q2687" t="e">
        <f>VLOOKUP(#REF!,$A$2:$B$5,2,FALSE)</f>
        <v>#REF!</v>
      </c>
    </row>
    <row r="2688" spans="17:17" x14ac:dyDescent="0.3">
      <c r="Q2688" t="e">
        <f>VLOOKUP(#REF!,$A$2:$B$5,2,FALSE)</f>
        <v>#REF!</v>
      </c>
    </row>
    <row r="2689" spans="17:17" x14ac:dyDescent="0.3">
      <c r="Q2689" t="e">
        <f>VLOOKUP(#REF!,$A$2:$B$5,2,FALSE)</f>
        <v>#REF!</v>
      </c>
    </row>
    <row r="2690" spans="17:17" x14ac:dyDescent="0.3">
      <c r="Q2690" t="e">
        <f>VLOOKUP(#REF!,$A$2:$B$5,2,FALSE)</f>
        <v>#REF!</v>
      </c>
    </row>
    <row r="2691" spans="17:17" x14ac:dyDescent="0.3">
      <c r="Q2691" t="e">
        <f>VLOOKUP(#REF!,$A$2:$B$5,2,FALSE)</f>
        <v>#REF!</v>
      </c>
    </row>
    <row r="2692" spans="17:17" x14ac:dyDescent="0.3">
      <c r="Q2692" t="e">
        <f>VLOOKUP(#REF!,$A$2:$B$5,2,FALSE)</f>
        <v>#REF!</v>
      </c>
    </row>
    <row r="2693" spans="17:17" x14ac:dyDescent="0.3">
      <c r="Q2693" t="e">
        <f>VLOOKUP(#REF!,$A$2:$B$5,2,FALSE)</f>
        <v>#REF!</v>
      </c>
    </row>
    <row r="2694" spans="17:17" x14ac:dyDescent="0.3">
      <c r="Q2694" t="e">
        <f>VLOOKUP(#REF!,$A$2:$B$5,2,FALSE)</f>
        <v>#REF!</v>
      </c>
    </row>
    <row r="2695" spans="17:17" x14ac:dyDescent="0.3">
      <c r="Q2695" t="e">
        <f>VLOOKUP(#REF!,$A$2:$B$5,2,FALSE)</f>
        <v>#REF!</v>
      </c>
    </row>
    <row r="2696" spans="17:17" x14ac:dyDescent="0.3">
      <c r="Q2696" t="e">
        <f>VLOOKUP(#REF!,$A$2:$B$5,2,FALSE)</f>
        <v>#REF!</v>
      </c>
    </row>
    <row r="2697" spans="17:17" x14ac:dyDescent="0.3">
      <c r="Q2697" t="e">
        <f>VLOOKUP(#REF!,$A$2:$B$5,2,FALSE)</f>
        <v>#REF!</v>
      </c>
    </row>
    <row r="2698" spans="17:17" x14ac:dyDescent="0.3">
      <c r="Q2698" t="e">
        <f>VLOOKUP(#REF!,$A$2:$B$5,2,FALSE)</f>
        <v>#REF!</v>
      </c>
    </row>
    <row r="2699" spans="17:17" x14ac:dyDescent="0.3">
      <c r="Q2699" t="e">
        <f>VLOOKUP(#REF!,$A$2:$B$5,2,FALSE)</f>
        <v>#REF!</v>
      </c>
    </row>
    <row r="2700" spans="17:17" x14ac:dyDescent="0.3">
      <c r="Q2700" t="e">
        <f>VLOOKUP(#REF!,$A$2:$B$5,2,FALSE)</f>
        <v>#REF!</v>
      </c>
    </row>
    <row r="2701" spans="17:17" x14ac:dyDescent="0.3">
      <c r="Q2701" t="e">
        <f>VLOOKUP(#REF!,$A$2:$B$5,2,FALSE)</f>
        <v>#REF!</v>
      </c>
    </row>
    <row r="2702" spans="17:17" x14ac:dyDescent="0.3">
      <c r="Q2702" t="e">
        <f>VLOOKUP(#REF!,$A$2:$B$5,2,FALSE)</f>
        <v>#REF!</v>
      </c>
    </row>
    <row r="2703" spans="17:17" x14ac:dyDescent="0.3">
      <c r="Q2703" t="e">
        <f>VLOOKUP(#REF!,$A$2:$B$5,2,FALSE)</f>
        <v>#REF!</v>
      </c>
    </row>
    <row r="2704" spans="17:17" x14ac:dyDescent="0.3">
      <c r="Q2704" t="e">
        <f>VLOOKUP(#REF!,$A$2:$B$5,2,FALSE)</f>
        <v>#REF!</v>
      </c>
    </row>
    <row r="2705" spans="17:17" x14ac:dyDescent="0.3">
      <c r="Q2705" t="e">
        <f>VLOOKUP(#REF!,$A$2:$B$5,2,FALSE)</f>
        <v>#REF!</v>
      </c>
    </row>
    <row r="2706" spans="17:17" x14ac:dyDescent="0.3">
      <c r="Q2706" t="e">
        <f>VLOOKUP(#REF!,$A$2:$B$5,2,FALSE)</f>
        <v>#REF!</v>
      </c>
    </row>
    <row r="2707" spans="17:17" x14ac:dyDescent="0.3">
      <c r="Q2707" t="e">
        <f>VLOOKUP(#REF!,$A$2:$B$5,2,FALSE)</f>
        <v>#REF!</v>
      </c>
    </row>
    <row r="2708" spans="17:17" x14ac:dyDescent="0.3">
      <c r="Q2708" t="e">
        <f>VLOOKUP(#REF!,$A$2:$B$5,2,FALSE)</f>
        <v>#REF!</v>
      </c>
    </row>
    <row r="2709" spans="17:17" x14ac:dyDescent="0.3">
      <c r="Q2709" t="e">
        <f>VLOOKUP(#REF!,$A$2:$B$5,2,FALSE)</f>
        <v>#REF!</v>
      </c>
    </row>
    <row r="2710" spans="17:17" x14ac:dyDescent="0.3">
      <c r="Q2710" t="e">
        <f>VLOOKUP(#REF!,$A$2:$B$5,2,FALSE)</f>
        <v>#REF!</v>
      </c>
    </row>
    <row r="2711" spans="17:17" x14ac:dyDescent="0.3">
      <c r="Q2711" t="e">
        <f>VLOOKUP(#REF!,$A$2:$B$5,2,FALSE)</f>
        <v>#REF!</v>
      </c>
    </row>
    <row r="2712" spans="17:17" x14ac:dyDescent="0.3">
      <c r="Q2712" t="e">
        <f>VLOOKUP(#REF!,$A$2:$B$5,2,FALSE)</f>
        <v>#REF!</v>
      </c>
    </row>
    <row r="2713" spans="17:17" x14ac:dyDescent="0.3">
      <c r="Q2713" t="e">
        <f>VLOOKUP(#REF!,$A$2:$B$5,2,FALSE)</f>
        <v>#REF!</v>
      </c>
    </row>
    <row r="2714" spans="17:17" x14ac:dyDescent="0.3">
      <c r="Q2714" t="e">
        <f>VLOOKUP(#REF!,$A$2:$B$5,2,FALSE)</f>
        <v>#REF!</v>
      </c>
    </row>
    <row r="2715" spans="17:17" x14ac:dyDescent="0.3">
      <c r="Q2715" t="e">
        <f>VLOOKUP(#REF!,$A$2:$B$5,2,FALSE)</f>
        <v>#REF!</v>
      </c>
    </row>
    <row r="2716" spans="17:17" x14ac:dyDescent="0.3">
      <c r="Q2716" t="e">
        <f>VLOOKUP(#REF!,$A$2:$B$5,2,FALSE)</f>
        <v>#REF!</v>
      </c>
    </row>
    <row r="2717" spans="17:17" x14ac:dyDescent="0.3">
      <c r="Q2717" t="e">
        <f>VLOOKUP(#REF!,$A$2:$B$5,2,FALSE)</f>
        <v>#REF!</v>
      </c>
    </row>
    <row r="2718" spans="17:17" x14ac:dyDescent="0.3">
      <c r="Q2718" t="e">
        <f>VLOOKUP(#REF!,$A$2:$B$5,2,FALSE)</f>
        <v>#REF!</v>
      </c>
    </row>
    <row r="2719" spans="17:17" x14ac:dyDescent="0.3">
      <c r="Q2719" t="e">
        <f>VLOOKUP(#REF!,$A$2:$B$5,2,FALSE)</f>
        <v>#REF!</v>
      </c>
    </row>
    <row r="2720" spans="17:17" x14ac:dyDescent="0.3">
      <c r="Q2720" t="e">
        <f>VLOOKUP(#REF!,$A$2:$B$5,2,FALSE)</f>
        <v>#REF!</v>
      </c>
    </row>
    <row r="2721" spans="17:17" x14ac:dyDescent="0.3">
      <c r="Q2721" t="e">
        <f>VLOOKUP(#REF!,$A$2:$B$5,2,FALSE)</f>
        <v>#REF!</v>
      </c>
    </row>
    <row r="2722" spans="17:17" x14ac:dyDescent="0.3">
      <c r="Q2722" t="e">
        <f>VLOOKUP(#REF!,$A$2:$B$5,2,FALSE)</f>
        <v>#REF!</v>
      </c>
    </row>
    <row r="2723" spans="17:17" x14ac:dyDescent="0.3">
      <c r="Q2723" t="e">
        <f>VLOOKUP(#REF!,$A$2:$B$5,2,FALSE)</f>
        <v>#REF!</v>
      </c>
    </row>
    <row r="2724" spans="17:17" x14ac:dyDescent="0.3">
      <c r="Q2724" t="e">
        <f>VLOOKUP(#REF!,$A$2:$B$5,2,FALSE)</f>
        <v>#REF!</v>
      </c>
    </row>
    <row r="2725" spans="17:17" x14ac:dyDescent="0.3">
      <c r="Q2725" t="e">
        <f>VLOOKUP(#REF!,$A$2:$B$5,2,FALSE)</f>
        <v>#REF!</v>
      </c>
    </row>
    <row r="2726" spans="17:17" x14ac:dyDescent="0.3">
      <c r="Q2726" t="e">
        <f>VLOOKUP(#REF!,$A$2:$B$5,2,FALSE)</f>
        <v>#REF!</v>
      </c>
    </row>
    <row r="2727" spans="17:17" x14ac:dyDescent="0.3">
      <c r="Q2727" t="e">
        <f>VLOOKUP(#REF!,$A$2:$B$5,2,FALSE)</f>
        <v>#REF!</v>
      </c>
    </row>
    <row r="2728" spans="17:17" x14ac:dyDescent="0.3">
      <c r="Q2728" t="e">
        <f>VLOOKUP(#REF!,$A$2:$B$5,2,FALSE)</f>
        <v>#REF!</v>
      </c>
    </row>
    <row r="2729" spans="17:17" x14ac:dyDescent="0.3">
      <c r="Q2729" t="e">
        <f>VLOOKUP(#REF!,$A$2:$B$5,2,FALSE)</f>
        <v>#REF!</v>
      </c>
    </row>
    <row r="2730" spans="17:17" x14ac:dyDescent="0.3">
      <c r="Q2730" t="e">
        <f>VLOOKUP(#REF!,$A$2:$B$5,2,FALSE)</f>
        <v>#REF!</v>
      </c>
    </row>
    <row r="2731" spans="17:17" x14ac:dyDescent="0.3">
      <c r="Q2731" t="e">
        <f>VLOOKUP(#REF!,$A$2:$B$5,2,FALSE)</f>
        <v>#REF!</v>
      </c>
    </row>
    <row r="2732" spans="17:17" x14ac:dyDescent="0.3">
      <c r="Q2732" t="e">
        <f>VLOOKUP(#REF!,$A$2:$B$5,2,FALSE)</f>
        <v>#REF!</v>
      </c>
    </row>
    <row r="2733" spans="17:17" x14ac:dyDescent="0.3">
      <c r="Q2733" t="e">
        <f>VLOOKUP(#REF!,$A$2:$B$5,2,FALSE)</f>
        <v>#REF!</v>
      </c>
    </row>
    <row r="2734" spans="17:17" x14ac:dyDescent="0.3">
      <c r="Q2734" t="e">
        <f>VLOOKUP(#REF!,$A$2:$B$5,2,FALSE)</f>
        <v>#REF!</v>
      </c>
    </row>
    <row r="2735" spans="17:17" x14ac:dyDescent="0.3">
      <c r="Q2735" t="e">
        <f>VLOOKUP(#REF!,$A$2:$B$5,2,FALSE)</f>
        <v>#REF!</v>
      </c>
    </row>
    <row r="2736" spans="17:17" x14ac:dyDescent="0.3">
      <c r="Q2736" t="e">
        <f>VLOOKUP(#REF!,$A$2:$B$5,2,FALSE)</f>
        <v>#REF!</v>
      </c>
    </row>
    <row r="2737" spans="17:17" x14ac:dyDescent="0.3">
      <c r="Q2737" t="e">
        <f>VLOOKUP(#REF!,$A$2:$B$5,2,FALSE)</f>
        <v>#REF!</v>
      </c>
    </row>
    <row r="2738" spans="17:17" x14ac:dyDescent="0.3">
      <c r="Q2738" t="e">
        <f>VLOOKUP(#REF!,$A$2:$B$5,2,FALSE)</f>
        <v>#REF!</v>
      </c>
    </row>
    <row r="2739" spans="17:17" x14ac:dyDescent="0.3">
      <c r="Q2739" t="e">
        <f>VLOOKUP(#REF!,$A$2:$B$5,2,FALSE)</f>
        <v>#REF!</v>
      </c>
    </row>
    <row r="2740" spans="17:17" x14ac:dyDescent="0.3">
      <c r="Q2740" t="e">
        <f>VLOOKUP(#REF!,$A$2:$B$5,2,FALSE)</f>
        <v>#REF!</v>
      </c>
    </row>
    <row r="2741" spans="17:17" x14ac:dyDescent="0.3">
      <c r="Q2741" t="e">
        <f>VLOOKUP(#REF!,$A$2:$B$5,2,FALSE)</f>
        <v>#REF!</v>
      </c>
    </row>
    <row r="2742" spans="17:17" x14ac:dyDescent="0.3">
      <c r="Q2742" t="e">
        <f>VLOOKUP(#REF!,$A$2:$B$5,2,FALSE)</f>
        <v>#REF!</v>
      </c>
    </row>
    <row r="2743" spans="17:17" x14ac:dyDescent="0.3">
      <c r="Q2743" t="e">
        <f>VLOOKUP(#REF!,$A$2:$B$5,2,FALSE)</f>
        <v>#REF!</v>
      </c>
    </row>
    <row r="2744" spans="17:17" x14ac:dyDescent="0.3">
      <c r="Q2744" t="e">
        <f>VLOOKUP(#REF!,$A$2:$B$5,2,FALSE)</f>
        <v>#REF!</v>
      </c>
    </row>
    <row r="2745" spans="17:17" x14ac:dyDescent="0.3">
      <c r="Q2745" t="e">
        <f>VLOOKUP(#REF!,$A$2:$B$5,2,FALSE)</f>
        <v>#REF!</v>
      </c>
    </row>
    <row r="2746" spans="17:17" x14ac:dyDescent="0.3">
      <c r="Q2746" t="e">
        <f>VLOOKUP(#REF!,$A$2:$B$5,2,FALSE)</f>
        <v>#REF!</v>
      </c>
    </row>
    <row r="2747" spans="17:17" x14ac:dyDescent="0.3">
      <c r="Q2747" t="e">
        <f>VLOOKUP(#REF!,$A$2:$B$5,2,FALSE)</f>
        <v>#REF!</v>
      </c>
    </row>
    <row r="2748" spans="17:17" x14ac:dyDescent="0.3">
      <c r="Q2748" t="e">
        <f>VLOOKUP(#REF!,$A$2:$B$5,2,FALSE)</f>
        <v>#REF!</v>
      </c>
    </row>
    <row r="2749" spans="17:17" x14ac:dyDescent="0.3">
      <c r="Q2749" t="e">
        <f>VLOOKUP(#REF!,$A$2:$B$5,2,FALSE)</f>
        <v>#REF!</v>
      </c>
    </row>
    <row r="2750" spans="17:17" x14ac:dyDescent="0.3">
      <c r="Q2750" t="e">
        <f>VLOOKUP(#REF!,$A$2:$B$5,2,FALSE)</f>
        <v>#REF!</v>
      </c>
    </row>
    <row r="2751" spans="17:17" x14ac:dyDescent="0.3">
      <c r="Q2751" t="e">
        <f>VLOOKUP(#REF!,$A$2:$B$5,2,FALSE)</f>
        <v>#REF!</v>
      </c>
    </row>
    <row r="2752" spans="17:17" x14ac:dyDescent="0.3">
      <c r="Q2752" t="e">
        <f>VLOOKUP(#REF!,$A$2:$B$5,2,FALSE)</f>
        <v>#REF!</v>
      </c>
    </row>
    <row r="2753" spans="17:17" x14ac:dyDescent="0.3">
      <c r="Q2753" t="e">
        <f>VLOOKUP(#REF!,$A$2:$B$5,2,FALSE)</f>
        <v>#REF!</v>
      </c>
    </row>
    <row r="2754" spans="17:17" x14ac:dyDescent="0.3">
      <c r="Q2754" t="e">
        <f>VLOOKUP(#REF!,$A$2:$B$5,2,FALSE)</f>
        <v>#REF!</v>
      </c>
    </row>
    <row r="2755" spans="17:17" x14ac:dyDescent="0.3">
      <c r="Q2755" t="e">
        <f>VLOOKUP(#REF!,$A$2:$B$5,2,FALSE)</f>
        <v>#REF!</v>
      </c>
    </row>
    <row r="2756" spans="17:17" x14ac:dyDescent="0.3">
      <c r="Q2756" t="e">
        <f>VLOOKUP(#REF!,$A$2:$B$5,2,FALSE)</f>
        <v>#REF!</v>
      </c>
    </row>
    <row r="2757" spans="17:17" x14ac:dyDescent="0.3">
      <c r="Q2757" t="e">
        <f>VLOOKUP(#REF!,$A$2:$B$5,2,FALSE)</f>
        <v>#REF!</v>
      </c>
    </row>
    <row r="2758" spans="17:17" x14ac:dyDescent="0.3">
      <c r="Q2758" t="e">
        <f>VLOOKUP(#REF!,$A$2:$B$5,2,FALSE)</f>
        <v>#REF!</v>
      </c>
    </row>
    <row r="2759" spans="17:17" x14ac:dyDescent="0.3">
      <c r="Q2759" t="e">
        <f>VLOOKUP(#REF!,$A$2:$B$5,2,FALSE)</f>
        <v>#REF!</v>
      </c>
    </row>
    <row r="2760" spans="17:17" x14ac:dyDescent="0.3">
      <c r="Q2760" t="e">
        <f>VLOOKUP(#REF!,$A$2:$B$5,2,FALSE)</f>
        <v>#REF!</v>
      </c>
    </row>
    <row r="2761" spans="17:17" x14ac:dyDescent="0.3">
      <c r="Q2761" t="e">
        <f>VLOOKUP(#REF!,$A$2:$B$5,2,FALSE)</f>
        <v>#REF!</v>
      </c>
    </row>
    <row r="2762" spans="17:17" x14ac:dyDescent="0.3">
      <c r="Q2762" t="e">
        <f>VLOOKUP(#REF!,$A$2:$B$5,2,FALSE)</f>
        <v>#REF!</v>
      </c>
    </row>
    <row r="2763" spans="17:17" x14ac:dyDescent="0.3">
      <c r="Q2763" t="e">
        <f>VLOOKUP(#REF!,$A$2:$B$5,2,FALSE)</f>
        <v>#REF!</v>
      </c>
    </row>
    <row r="2764" spans="17:17" x14ac:dyDescent="0.3">
      <c r="Q2764" t="e">
        <f>VLOOKUP(#REF!,$A$2:$B$5,2,FALSE)</f>
        <v>#REF!</v>
      </c>
    </row>
    <row r="2765" spans="17:17" x14ac:dyDescent="0.3">
      <c r="Q2765" t="e">
        <f>VLOOKUP(#REF!,$A$2:$B$5,2,FALSE)</f>
        <v>#REF!</v>
      </c>
    </row>
    <row r="2766" spans="17:17" x14ac:dyDescent="0.3">
      <c r="Q2766" t="e">
        <f>VLOOKUP(#REF!,$A$2:$B$5,2,FALSE)</f>
        <v>#REF!</v>
      </c>
    </row>
    <row r="2767" spans="17:17" x14ac:dyDescent="0.3">
      <c r="Q2767" t="e">
        <f>VLOOKUP(#REF!,$A$2:$B$5,2,FALSE)</f>
        <v>#REF!</v>
      </c>
    </row>
    <row r="2768" spans="17:17" x14ac:dyDescent="0.3">
      <c r="Q2768" t="e">
        <f>VLOOKUP(#REF!,$A$2:$B$5,2,FALSE)</f>
        <v>#REF!</v>
      </c>
    </row>
    <row r="2769" spans="17:17" x14ac:dyDescent="0.3">
      <c r="Q2769" t="e">
        <f>VLOOKUP(#REF!,$A$2:$B$5,2,FALSE)</f>
        <v>#REF!</v>
      </c>
    </row>
    <row r="2770" spans="17:17" x14ac:dyDescent="0.3">
      <c r="Q2770" t="e">
        <f>VLOOKUP(#REF!,$A$2:$B$5,2,FALSE)</f>
        <v>#REF!</v>
      </c>
    </row>
    <row r="2771" spans="17:17" x14ac:dyDescent="0.3">
      <c r="Q2771" t="e">
        <f>VLOOKUP(#REF!,$A$2:$B$5,2,FALSE)</f>
        <v>#REF!</v>
      </c>
    </row>
    <row r="2772" spans="17:17" x14ac:dyDescent="0.3">
      <c r="Q2772" t="e">
        <f>VLOOKUP(#REF!,$A$2:$B$5,2,FALSE)</f>
        <v>#REF!</v>
      </c>
    </row>
    <row r="2773" spans="17:17" x14ac:dyDescent="0.3">
      <c r="Q2773" t="e">
        <f>VLOOKUP(#REF!,$A$2:$B$5,2,FALSE)</f>
        <v>#REF!</v>
      </c>
    </row>
    <row r="2774" spans="17:17" x14ac:dyDescent="0.3">
      <c r="Q2774" t="e">
        <f>VLOOKUP(#REF!,$A$2:$B$5,2,FALSE)</f>
        <v>#REF!</v>
      </c>
    </row>
    <row r="2775" spans="17:17" x14ac:dyDescent="0.3">
      <c r="Q2775" t="e">
        <f>VLOOKUP(#REF!,$A$2:$B$5,2,FALSE)</f>
        <v>#REF!</v>
      </c>
    </row>
    <row r="2776" spans="17:17" x14ac:dyDescent="0.3">
      <c r="Q2776" t="e">
        <f>VLOOKUP(#REF!,$A$2:$B$5,2,FALSE)</f>
        <v>#REF!</v>
      </c>
    </row>
    <row r="2777" spans="17:17" x14ac:dyDescent="0.3">
      <c r="Q2777" t="e">
        <f>VLOOKUP(#REF!,$A$2:$B$5,2,FALSE)</f>
        <v>#REF!</v>
      </c>
    </row>
    <row r="2778" spans="17:17" x14ac:dyDescent="0.3">
      <c r="Q2778" t="e">
        <f>VLOOKUP(#REF!,$A$2:$B$5,2,FALSE)</f>
        <v>#REF!</v>
      </c>
    </row>
    <row r="2779" spans="17:17" x14ac:dyDescent="0.3">
      <c r="Q2779" t="e">
        <f>VLOOKUP(#REF!,$A$2:$B$5,2,FALSE)</f>
        <v>#REF!</v>
      </c>
    </row>
    <row r="2780" spans="17:17" x14ac:dyDescent="0.3">
      <c r="Q2780" t="e">
        <f>VLOOKUP(#REF!,$A$2:$B$5,2,FALSE)</f>
        <v>#REF!</v>
      </c>
    </row>
    <row r="2781" spans="17:17" x14ac:dyDescent="0.3">
      <c r="Q2781" t="e">
        <f>VLOOKUP(#REF!,$A$2:$B$5,2,FALSE)</f>
        <v>#REF!</v>
      </c>
    </row>
    <row r="2782" spans="17:17" x14ac:dyDescent="0.3">
      <c r="Q2782" t="e">
        <f>VLOOKUP(#REF!,$A$2:$B$5,2,FALSE)</f>
        <v>#REF!</v>
      </c>
    </row>
    <row r="2783" spans="17:17" x14ac:dyDescent="0.3">
      <c r="Q2783" t="e">
        <f>VLOOKUP(#REF!,$A$2:$B$5,2,FALSE)</f>
        <v>#REF!</v>
      </c>
    </row>
    <row r="2784" spans="17:17" x14ac:dyDescent="0.3">
      <c r="Q2784" t="e">
        <f>VLOOKUP(#REF!,$A$2:$B$5,2,FALSE)</f>
        <v>#REF!</v>
      </c>
    </row>
    <row r="2785" spans="17:17" x14ac:dyDescent="0.3">
      <c r="Q2785" t="e">
        <f>VLOOKUP(#REF!,$A$2:$B$5,2,FALSE)</f>
        <v>#REF!</v>
      </c>
    </row>
    <row r="2786" spans="17:17" x14ac:dyDescent="0.3">
      <c r="Q2786" t="e">
        <f>VLOOKUP(#REF!,$A$2:$B$5,2,FALSE)</f>
        <v>#REF!</v>
      </c>
    </row>
    <row r="2787" spans="17:17" x14ac:dyDescent="0.3">
      <c r="Q2787" t="e">
        <f>VLOOKUP(#REF!,$A$2:$B$5,2,FALSE)</f>
        <v>#REF!</v>
      </c>
    </row>
    <row r="2788" spans="17:17" x14ac:dyDescent="0.3">
      <c r="Q2788" t="e">
        <f>VLOOKUP(#REF!,$A$2:$B$5,2,FALSE)</f>
        <v>#REF!</v>
      </c>
    </row>
    <row r="2789" spans="17:17" x14ac:dyDescent="0.3">
      <c r="Q2789" t="e">
        <f>VLOOKUP(#REF!,$A$2:$B$5,2,FALSE)</f>
        <v>#REF!</v>
      </c>
    </row>
    <row r="2790" spans="17:17" x14ac:dyDescent="0.3">
      <c r="Q2790" t="e">
        <f>VLOOKUP(#REF!,$A$2:$B$5,2,FALSE)</f>
        <v>#REF!</v>
      </c>
    </row>
    <row r="2791" spans="17:17" x14ac:dyDescent="0.3">
      <c r="Q2791" t="e">
        <f>VLOOKUP(#REF!,$A$2:$B$5,2,FALSE)</f>
        <v>#REF!</v>
      </c>
    </row>
    <row r="2792" spans="17:17" x14ac:dyDescent="0.3">
      <c r="Q2792" t="e">
        <f>VLOOKUP(#REF!,$A$2:$B$5,2,FALSE)</f>
        <v>#REF!</v>
      </c>
    </row>
    <row r="2793" spans="17:17" x14ac:dyDescent="0.3">
      <c r="Q2793" t="e">
        <f>VLOOKUP(#REF!,$A$2:$B$5,2,FALSE)</f>
        <v>#REF!</v>
      </c>
    </row>
    <row r="2794" spans="17:17" x14ac:dyDescent="0.3">
      <c r="Q2794" t="e">
        <f>VLOOKUP(#REF!,$A$2:$B$5,2,FALSE)</f>
        <v>#REF!</v>
      </c>
    </row>
    <row r="2795" spans="17:17" x14ac:dyDescent="0.3">
      <c r="Q2795" t="e">
        <f>VLOOKUP(#REF!,$A$2:$B$5,2,FALSE)</f>
        <v>#REF!</v>
      </c>
    </row>
    <row r="2796" spans="17:17" x14ac:dyDescent="0.3">
      <c r="Q2796" t="e">
        <f>VLOOKUP(#REF!,$A$2:$B$5,2,FALSE)</f>
        <v>#REF!</v>
      </c>
    </row>
    <row r="2797" spans="17:17" x14ac:dyDescent="0.3">
      <c r="Q2797" t="e">
        <f>VLOOKUP(#REF!,$A$2:$B$5,2,FALSE)</f>
        <v>#REF!</v>
      </c>
    </row>
    <row r="2798" spans="17:17" x14ac:dyDescent="0.3">
      <c r="Q2798" t="e">
        <f>VLOOKUP(#REF!,$A$2:$B$5,2,FALSE)</f>
        <v>#REF!</v>
      </c>
    </row>
    <row r="2799" spans="17:17" x14ac:dyDescent="0.3">
      <c r="Q2799" t="e">
        <f>VLOOKUP(#REF!,$A$2:$B$5,2,FALSE)</f>
        <v>#REF!</v>
      </c>
    </row>
    <row r="2800" spans="17:17" x14ac:dyDescent="0.3">
      <c r="Q2800" t="e">
        <f>VLOOKUP(#REF!,$A$2:$B$5,2,FALSE)</f>
        <v>#REF!</v>
      </c>
    </row>
    <row r="2801" spans="17:17" x14ac:dyDescent="0.3">
      <c r="Q2801" t="e">
        <f>VLOOKUP(#REF!,$A$2:$B$5,2,FALSE)</f>
        <v>#REF!</v>
      </c>
    </row>
    <row r="2802" spans="17:17" x14ac:dyDescent="0.3">
      <c r="Q2802" t="e">
        <f>VLOOKUP(#REF!,$A$2:$B$5,2,FALSE)</f>
        <v>#REF!</v>
      </c>
    </row>
    <row r="2803" spans="17:17" x14ac:dyDescent="0.3">
      <c r="Q2803" t="e">
        <f>VLOOKUP(#REF!,$A$2:$B$5,2,FALSE)</f>
        <v>#REF!</v>
      </c>
    </row>
    <row r="2804" spans="17:17" x14ac:dyDescent="0.3">
      <c r="Q2804" t="e">
        <f>VLOOKUP(#REF!,$A$2:$B$5,2,FALSE)</f>
        <v>#REF!</v>
      </c>
    </row>
    <row r="2805" spans="17:17" x14ac:dyDescent="0.3">
      <c r="Q2805" t="e">
        <f>VLOOKUP(#REF!,$A$2:$B$5,2,FALSE)</f>
        <v>#REF!</v>
      </c>
    </row>
    <row r="2806" spans="17:17" x14ac:dyDescent="0.3">
      <c r="Q2806" t="e">
        <f>VLOOKUP(#REF!,$A$2:$B$5,2,FALSE)</f>
        <v>#REF!</v>
      </c>
    </row>
    <row r="2807" spans="17:17" x14ac:dyDescent="0.3">
      <c r="Q2807" t="e">
        <f>VLOOKUP(#REF!,$A$2:$B$5,2,FALSE)</f>
        <v>#REF!</v>
      </c>
    </row>
    <row r="2808" spans="17:17" x14ac:dyDescent="0.3">
      <c r="Q2808" t="e">
        <f>VLOOKUP(#REF!,$A$2:$B$5,2,FALSE)</f>
        <v>#REF!</v>
      </c>
    </row>
    <row r="2809" spans="17:17" x14ac:dyDescent="0.3">
      <c r="Q2809" t="e">
        <f>VLOOKUP(#REF!,$A$2:$B$5,2,FALSE)</f>
        <v>#REF!</v>
      </c>
    </row>
    <row r="2810" spans="17:17" x14ac:dyDescent="0.3">
      <c r="Q2810" t="e">
        <f>VLOOKUP(#REF!,$A$2:$B$5,2,FALSE)</f>
        <v>#REF!</v>
      </c>
    </row>
    <row r="2811" spans="17:17" x14ac:dyDescent="0.3">
      <c r="Q2811" t="e">
        <f>VLOOKUP(#REF!,$A$2:$B$5,2,FALSE)</f>
        <v>#REF!</v>
      </c>
    </row>
    <row r="2812" spans="17:17" x14ac:dyDescent="0.3">
      <c r="Q2812" t="e">
        <f>VLOOKUP(#REF!,$A$2:$B$5,2,FALSE)</f>
        <v>#REF!</v>
      </c>
    </row>
    <row r="2813" spans="17:17" x14ac:dyDescent="0.3">
      <c r="Q2813" t="e">
        <f>VLOOKUP(#REF!,$A$2:$B$5,2,FALSE)</f>
        <v>#REF!</v>
      </c>
    </row>
    <row r="2814" spans="17:17" x14ac:dyDescent="0.3">
      <c r="Q2814" t="e">
        <f>VLOOKUP(#REF!,$A$2:$B$5,2,FALSE)</f>
        <v>#REF!</v>
      </c>
    </row>
    <row r="2815" spans="17:17" x14ac:dyDescent="0.3">
      <c r="Q2815" t="e">
        <f>VLOOKUP(#REF!,$A$2:$B$5,2,FALSE)</f>
        <v>#REF!</v>
      </c>
    </row>
    <row r="2816" spans="17:17" x14ac:dyDescent="0.3">
      <c r="Q2816" t="e">
        <f>VLOOKUP(#REF!,$A$2:$B$5,2,FALSE)</f>
        <v>#REF!</v>
      </c>
    </row>
    <row r="2817" spans="17:17" x14ac:dyDescent="0.3">
      <c r="Q2817" t="e">
        <f>VLOOKUP(#REF!,$A$2:$B$5,2,FALSE)</f>
        <v>#REF!</v>
      </c>
    </row>
    <row r="2818" spans="17:17" x14ac:dyDescent="0.3">
      <c r="Q2818" t="e">
        <f>VLOOKUP(#REF!,$A$2:$B$5,2,FALSE)</f>
        <v>#REF!</v>
      </c>
    </row>
    <row r="2819" spans="17:17" x14ac:dyDescent="0.3">
      <c r="Q2819" t="e">
        <f>VLOOKUP(#REF!,$A$2:$B$5,2,FALSE)</f>
        <v>#REF!</v>
      </c>
    </row>
    <row r="2820" spans="17:17" x14ac:dyDescent="0.3">
      <c r="Q2820" t="e">
        <f>VLOOKUP(#REF!,$A$2:$B$5,2,FALSE)</f>
        <v>#REF!</v>
      </c>
    </row>
    <row r="2821" spans="17:17" x14ac:dyDescent="0.3">
      <c r="Q2821" t="e">
        <f>VLOOKUP(#REF!,$A$2:$B$5,2,FALSE)</f>
        <v>#REF!</v>
      </c>
    </row>
    <row r="2822" spans="17:17" x14ac:dyDescent="0.3">
      <c r="Q2822" t="e">
        <f>VLOOKUP(#REF!,$A$2:$B$5,2,FALSE)</f>
        <v>#REF!</v>
      </c>
    </row>
    <row r="2823" spans="17:17" x14ac:dyDescent="0.3">
      <c r="Q2823" t="e">
        <f>VLOOKUP(#REF!,$A$2:$B$5,2,FALSE)</f>
        <v>#REF!</v>
      </c>
    </row>
    <row r="2824" spans="17:17" x14ac:dyDescent="0.3">
      <c r="Q2824" t="e">
        <f>VLOOKUP(#REF!,$A$2:$B$5,2,FALSE)</f>
        <v>#REF!</v>
      </c>
    </row>
    <row r="2825" spans="17:17" x14ac:dyDescent="0.3">
      <c r="Q2825" t="e">
        <f>VLOOKUP(#REF!,$A$2:$B$5,2,FALSE)</f>
        <v>#REF!</v>
      </c>
    </row>
    <row r="2826" spans="17:17" x14ac:dyDescent="0.3">
      <c r="Q2826" t="e">
        <f>VLOOKUP(#REF!,$A$2:$B$5,2,FALSE)</f>
        <v>#REF!</v>
      </c>
    </row>
    <row r="2827" spans="17:17" x14ac:dyDescent="0.3">
      <c r="Q2827" t="e">
        <f>VLOOKUP(#REF!,$A$2:$B$5,2,FALSE)</f>
        <v>#REF!</v>
      </c>
    </row>
    <row r="2828" spans="17:17" x14ac:dyDescent="0.3">
      <c r="Q2828" t="e">
        <f>VLOOKUP(#REF!,$A$2:$B$5,2,FALSE)</f>
        <v>#REF!</v>
      </c>
    </row>
    <row r="2829" spans="17:17" x14ac:dyDescent="0.3">
      <c r="Q2829" t="e">
        <f>VLOOKUP(#REF!,$A$2:$B$5,2,FALSE)</f>
        <v>#REF!</v>
      </c>
    </row>
    <row r="2830" spans="17:17" x14ac:dyDescent="0.3">
      <c r="Q2830" t="e">
        <f>VLOOKUP(#REF!,$A$2:$B$5,2,FALSE)</f>
        <v>#REF!</v>
      </c>
    </row>
    <row r="2831" spans="17:17" x14ac:dyDescent="0.3">
      <c r="Q2831" t="e">
        <f>VLOOKUP(#REF!,$A$2:$B$5,2,FALSE)</f>
        <v>#REF!</v>
      </c>
    </row>
    <row r="2832" spans="17:17" x14ac:dyDescent="0.3">
      <c r="Q2832" t="e">
        <f>VLOOKUP(#REF!,$A$2:$B$5,2,FALSE)</f>
        <v>#REF!</v>
      </c>
    </row>
    <row r="2833" spans="17:17" x14ac:dyDescent="0.3">
      <c r="Q2833" t="e">
        <f>VLOOKUP(#REF!,$A$2:$B$5,2,FALSE)</f>
        <v>#REF!</v>
      </c>
    </row>
    <row r="2834" spans="17:17" x14ac:dyDescent="0.3">
      <c r="Q2834" t="e">
        <f>VLOOKUP(#REF!,$A$2:$B$5,2,FALSE)</f>
        <v>#REF!</v>
      </c>
    </row>
    <row r="2835" spans="17:17" x14ac:dyDescent="0.3">
      <c r="Q2835" t="e">
        <f>VLOOKUP(#REF!,$A$2:$B$5,2,FALSE)</f>
        <v>#REF!</v>
      </c>
    </row>
    <row r="2836" spans="17:17" x14ac:dyDescent="0.3">
      <c r="Q2836" t="e">
        <f>VLOOKUP(#REF!,$A$2:$B$5,2,FALSE)</f>
        <v>#REF!</v>
      </c>
    </row>
    <row r="2837" spans="17:17" x14ac:dyDescent="0.3">
      <c r="Q2837" t="e">
        <f>VLOOKUP(#REF!,$A$2:$B$5,2,FALSE)</f>
        <v>#REF!</v>
      </c>
    </row>
    <row r="2838" spans="17:17" x14ac:dyDescent="0.3">
      <c r="Q2838" t="e">
        <f>VLOOKUP(#REF!,$A$2:$B$5,2,FALSE)</f>
        <v>#REF!</v>
      </c>
    </row>
    <row r="2839" spans="17:17" x14ac:dyDescent="0.3">
      <c r="Q2839" t="e">
        <f>VLOOKUP(#REF!,$A$2:$B$5,2,FALSE)</f>
        <v>#REF!</v>
      </c>
    </row>
    <row r="2840" spans="17:17" x14ac:dyDescent="0.3">
      <c r="Q2840" t="e">
        <f>VLOOKUP(#REF!,$A$2:$B$5,2,FALSE)</f>
        <v>#REF!</v>
      </c>
    </row>
    <row r="2841" spans="17:17" x14ac:dyDescent="0.3">
      <c r="Q2841" t="e">
        <f>VLOOKUP(#REF!,$A$2:$B$5,2,FALSE)</f>
        <v>#REF!</v>
      </c>
    </row>
    <row r="2842" spans="17:17" x14ac:dyDescent="0.3">
      <c r="Q2842" t="e">
        <f>VLOOKUP(#REF!,$A$2:$B$5,2,FALSE)</f>
        <v>#REF!</v>
      </c>
    </row>
    <row r="2843" spans="17:17" x14ac:dyDescent="0.3">
      <c r="Q2843" t="e">
        <f>VLOOKUP(#REF!,$A$2:$B$5,2,FALSE)</f>
        <v>#REF!</v>
      </c>
    </row>
    <row r="2844" spans="17:17" x14ac:dyDescent="0.3">
      <c r="Q2844" t="e">
        <f>VLOOKUP(#REF!,$A$2:$B$5,2,FALSE)</f>
        <v>#REF!</v>
      </c>
    </row>
    <row r="2845" spans="17:17" x14ac:dyDescent="0.3">
      <c r="Q2845" t="e">
        <f>VLOOKUP(#REF!,$A$2:$B$5,2,FALSE)</f>
        <v>#REF!</v>
      </c>
    </row>
    <row r="2846" spans="17:17" x14ac:dyDescent="0.3">
      <c r="Q2846" t="e">
        <f>VLOOKUP(#REF!,$A$2:$B$5,2,FALSE)</f>
        <v>#REF!</v>
      </c>
    </row>
    <row r="2847" spans="17:17" x14ac:dyDescent="0.3">
      <c r="Q2847" t="e">
        <f>VLOOKUP(#REF!,$A$2:$B$5,2,FALSE)</f>
        <v>#REF!</v>
      </c>
    </row>
    <row r="2848" spans="17:17" x14ac:dyDescent="0.3">
      <c r="Q2848" t="e">
        <f>VLOOKUP(#REF!,$A$2:$B$5,2,FALSE)</f>
        <v>#REF!</v>
      </c>
    </row>
    <row r="2849" spans="17:17" x14ac:dyDescent="0.3">
      <c r="Q2849" t="e">
        <f>VLOOKUP(#REF!,$A$2:$B$5,2,FALSE)</f>
        <v>#REF!</v>
      </c>
    </row>
    <row r="2850" spans="17:17" x14ac:dyDescent="0.3">
      <c r="Q2850" t="e">
        <f>VLOOKUP(#REF!,$A$2:$B$5,2,FALSE)</f>
        <v>#REF!</v>
      </c>
    </row>
    <row r="2851" spans="17:17" x14ac:dyDescent="0.3">
      <c r="Q2851" t="e">
        <f>VLOOKUP(#REF!,$A$2:$B$5,2,FALSE)</f>
        <v>#REF!</v>
      </c>
    </row>
    <row r="2852" spans="17:17" x14ac:dyDescent="0.3">
      <c r="Q2852" t="e">
        <f>VLOOKUP(#REF!,$A$2:$B$5,2,FALSE)</f>
        <v>#REF!</v>
      </c>
    </row>
    <row r="2853" spans="17:17" x14ac:dyDescent="0.3">
      <c r="Q2853" t="e">
        <f>VLOOKUP(#REF!,$A$2:$B$5,2,FALSE)</f>
        <v>#REF!</v>
      </c>
    </row>
    <row r="2854" spans="17:17" x14ac:dyDescent="0.3">
      <c r="Q2854" t="e">
        <f>VLOOKUP(#REF!,$A$2:$B$5,2,FALSE)</f>
        <v>#REF!</v>
      </c>
    </row>
    <row r="2855" spans="17:17" x14ac:dyDescent="0.3">
      <c r="Q2855" t="e">
        <f>VLOOKUP(#REF!,$A$2:$B$5,2,FALSE)</f>
        <v>#REF!</v>
      </c>
    </row>
    <row r="2856" spans="17:17" x14ac:dyDescent="0.3">
      <c r="Q2856" t="e">
        <f>VLOOKUP(#REF!,$A$2:$B$5,2,FALSE)</f>
        <v>#REF!</v>
      </c>
    </row>
    <row r="2857" spans="17:17" x14ac:dyDescent="0.3">
      <c r="Q2857" t="e">
        <f>VLOOKUP(#REF!,$A$2:$B$5,2,FALSE)</f>
        <v>#REF!</v>
      </c>
    </row>
    <row r="2858" spans="17:17" x14ac:dyDescent="0.3">
      <c r="Q2858" t="e">
        <f>VLOOKUP(#REF!,$A$2:$B$5,2,FALSE)</f>
        <v>#REF!</v>
      </c>
    </row>
    <row r="2859" spans="17:17" x14ac:dyDescent="0.3">
      <c r="Q2859" t="e">
        <f>VLOOKUP(#REF!,$A$2:$B$5,2,FALSE)</f>
        <v>#REF!</v>
      </c>
    </row>
    <row r="2860" spans="17:17" x14ac:dyDescent="0.3">
      <c r="Q2860" t="e">
        <f>VLOOKUP(#REF!,$A$2:$B$5,2,FALSE)</f>
        <v>#REF!</v>
      </c>
    </row>
    <row r="2861" spans="17:17" x14ac:dyDescent="0.3">
      <c r="Q2861" t="e">
        <f>VLOOKUP(#REF!,$A$2:$B$5,2,FALSE)</f>
        <v>#REF!</v>
      </c>
    </row>
    <row r="2862" spans="17:17" x14ac:dyDescent="0.3">
      <c r="Q2862" t="e">
        <f>VLOOKUP(#REF!,$A$2:$B$5,2,FALSE)</f>
        <v>#REF!</v>
      </c>
    </row>
    <row r="2863" spans="17:17" x14ac:dyDescent="0.3">
      <c r="Q2863" t="e">
        <f>VLOOKUP(#REF!,$A$2:$B$5,2,FALSE)</f>
        <v>#REF!</v>
      </c>
    </row>
    <row r="2864" spans="17:17" x14ac:dyDescent="0.3">
      <c r="Q2864" t="e">
        <f>VLOOKUP(#REF!,$A$2:$B$5,2,FALSE)</f>
        <v>#REF!</v>
      </c>
    </row>
    <row r="2865" spans="17:17" x14ac:dyDescent="0.3">
      <c r="Q2865" t="e">
        <f>VLOOKUP(#REF!,$A$2:$B$5,2,FALSE)</f>
        <v>#REF!</v>
      </c>
    </row>
    <row r="2866" spans="17:17" x14ac:dyDescent="0.3">
      <c r="Q2866" t="e">
        <f>VLOOKUP(#REF!,$A$2:$B$5,2,FALSE)</f>
        <v>#REF!</v>
      </c>
    </row>
    <row r="2867" spans="17:17" x14ac:dyDescent="0.3">
      <c r="Q2867" t="e">
        <f>VLOOKUP(#REF!,$A$2:$B$5,2,FALSE)</f>
        <v>#REF!</v>
      </c>
    </row>
    <row r="2868" spans="17:17" x14ac:dyDescent="0.3">
      <c r="Q2868" t="e">
        <f>VLOOKUP(#REF!,$A$2:$B$5,2,FALSE)</f>
        <v>#REF!</v>
      </c>
    </row>
    <row r="2869" spans="17:17" x14ac:dyDescent="0.3">
      <c r="Q2869" t="e">
        <f>VLOOKUP(#REF!,$A$2:$B$5,2,FALSE)</f>
        <v>#REF!</v>
      </c>
    </row>
    <row r="2870" spans="17:17" x14ac:dyDescent="0.3">
      <c r="Q2870" t="e">
        <f>VLOOKUP(#REF!,$A$2:$B$5,2,FALSE)</f>
        <v>#REF!</v>
      </c>
    </row>
    <row r="2871" spans="17:17" x14ac:dyDescent="0.3">
      <c r="Q2871" t="e">
        <f>VLOOKUP(#REF!,$A$2:$B$5,2,FALSE)</f>
        <v>#REF!</v>
      </c>
    </row>
    <row r="2872" spans="17:17" x14ac:dyDescent="0.3">
      <c r="Q2872" t="e">
        <f>VLOOKUP(#REF!,$A$2:$B$5,2,FALSE)</f>
        <v>#REF!</v>
      </c>
    </row>
    <row r="2873" spans="17:17" x14ac:dyDescent="0.3">
      <c r="Q2873" t="e">
        <f>VLOOKUP(#REF!,$A$2:$B$5,2,FALSE)</f>
        <v>#REF!</v>
      </c>
    </row>
    <row r="2874" spans="17:17" x14ac:dyDescent="0.3">
      <c r="Q2874" t="e">
        <f>VLOOKUP(#REF!,$A$2:$B$5,2,FALSE)</f>
        <v>#REF!</v>
      </c>
    </row>
    <row r="2875" spans="17:17" x14ac:dyDescent="0.3">
      <c r="Q2875" t="e">
        <f>VLOOKUP(#REF!,$A$2:$B$5,2,FALSE)</f>
        <v>#REF!</v>
      </c>
    </row>
    <row r="2876" spans="17:17" x14ac:dyDescent="0.3">
      <c r="Q2876" t="e">
        <f>VLOOKUP(#REF!,$A$2:$B$5,2,FALSE)</f>
        <v>#REF!</v>
      </c>
    </row>
    <row r="2877" spans="17:17" x14ac:dyDescent="0.3">
      <c r="Q2877" t="e">
        <f>VLOOKUP(#REF!,$A$2:$B$5,2,FALSE)</f>
        <v>#REF!</v>
      </c>
    </row>
    <row r="2878" spans="17:17" x14ac:dyDescent="0.3">
      <c r="Q2878" t="e">
        <f>VLOOKUP(#REF!,$A$2:$B$5,2,FALSE)</f>
        <v>#REF!</v>
      </c>
    </row>
    <row r="2879" spans="17:17" x14ac:dyDescent="0.3">
      <c r="Q2879" t="e">
        <f>VLOOKUP(#REF!,$A$2:$B$5,2,FALSE)</f>
        <v>#REF!</v>
      </c>
    </row>
    <row r="2880" spans="17:17" x14ac:dyDescent="0.3">
      <c r="Q2880" t="e">
        <f>VLOOKUP(#REF!,$A$2:$B$5,2,FALSE)</f>
        <v>#REF!</v>
      </c>
    </row>
    <row r="2881" spans="17:17" x14ac:dyDescent="0.3">
      <c r="Q2881" t="e">
        <f>VLOOKUP(#REF!,$A$2:$B$5,2,FALSE)</f>
        <v>#REF!</v>
      </c>
    </row>
    <row r="2882" spans="17:17" x14ac:dyDescent="0.3">
      <c r="Q2882" t="e">
        <f>VLOOKUP(#REF!,$A$2:$B$5,2,FALSE)</f>
        <v>#REF!</v>
      </c>
    </row>
    <row r="2883" spans="17:17" x14ac:dyDescent="0.3">
      <c r="Q2883" t="e">
        <f>VLOOKUP(#REF!,$A$2:$B$5,2,FALSE)</f>
        <v>#REF!</v>
      </c>
    </row>
    <row r="2884" spans="17:17" x14ac:dyDescent="0.3">
      <c r="Q2884" t="e">
        <f>VLOOKUP(#REF!,$A$2:$B$5,2,FALSE)</f>
        <v>#REF!</v>
      </c>
    </row>
    <row r="2885" spans="17:17" x14ac:dyDescent="0.3">
      <c r="Q2885" t="e">
        <f>VLOOKUP(#REF!,$A$2:$B$5,2,FALSE)</f>
        <v>#REF!</v>
      </c>
    </row>
    <row r="2886" spans="17:17" x14ac:dyDescent="0.3">
      <c r="Q2886" t="e">
        <f>VLOOKUP(#REF!,$A$2:$B$5,2,FALSE)</f>
        <v>#REF!</v>
      </c>
    </row>
    <row r="2887" spans="17:17" x14ac:dyDescent="0.3">
      <c r="Q2887" t="e">
        <f>VLOOKUP(#REF!,$A$2:$B$5,2,FALSE)</f>
        <v>#REF!</v>
      </c>
    </row>
    <row r="2888" spans="17:17" x14ac:dyDescent="0.3">
      <c r="Q2888" t="e">
        <f>VLOOKUP(#REF!,$A$2:$B$5,2,FALSE)</f>
        <v>#REF!</v>
      </c>
    </row>
    <row r="2889" spans="17:17" x14ac:dyDescent="0.3">
      <c r="Q2889" t="e">
        <f>VLOOKUP(#REF!,$A$2:$B$5,2,FALSE)</f>
        <v>#REF!</v>
      </c>
    </row>
    <row r="2890" spans="17:17" x14ac:dyDescent="0.3">
      <c r="Q2890" t="e">
        <f>VLOOKUP(#REF!,$A$2:$B$5,2,FALSE)</f>
        <v>#REF!</v>
      </c>
    </row>
    <row r="2891" spans="17:17" x14ac:dyDescent="0.3">
      <c r="Q2891" t="e">
        <f>VLOOKUP(#REF!,$A$2:$B$5,2,FALSE)</f>
        <v>#REF!</v>
      </c>
    </row>
    <row r="2892" spans="17:17" x14ac:dyDescent="0.3">
      <c r="Q2892" t="e">
        <f>VLOOKUP(#REF!,$A$2:$B$5,2,FALSE)</f>
        <v>#REF!</v>
      </c>
    </row>
    <row r="2893" spans="17:17" x14ac:dyDescent="0.3">
      <c r="Q2893" t="e">
        <f>VLOOKUP(#REF!,$A$2:$B$5,2,FALSE)</f>
        <v>#REF!</v>
      </c>
    </row>
    <row r="2894" spans="17:17" x14ac:dyDescent="0.3">
      <c r="Q2894" t="e">
        <f>VLOOKUP(#REF!,$A$2:$B$5,2,FALSE)</f>
        <v>#REF!</v>
      </c>
    </row>
    <row r="2895" spans="17:17" x14ac:dyDescent="0.3">
      <c r="Q2895" t="e">
        <f>VLOOKUP(#REF!,$A$2:$B$5,2,FALSE)</f>
        <v>#REF!</v>
      </c>
    </row>
    <row r="2896" spans="17:17" x14ac:dyDescent="0.3">
      <c r="Q2896" t="e">
        <f>VLOOKUP(#REF!,$A$2:$B$5,2,FALSE)</f>
        <v>#REF!</v>
      </c>
    </row>
    <row r="2897" spans="17:17" x14ac:dyDescent="0.3">
      <c r="Q2897" t="e">
        <f>VLOOKUP(#REF!,$A$2:$B$5,2,FALSE)</f>
        <v>#REF!</v>
      </c>
    </row>
    <row r="2898" spans="17:17" x14ac:dyDescent="0.3">
      <c r="Q2898" t="e">
        <f>VLOOKUP(#REF!,$A$2:$B$5,2,FALSE)</f>
        <v>#REF!</v>
      </c>
    </row>
    <row r="2899" spans="17:17" x14ac:dyDescent="0.3">
      <c r="Q2899" t="e">
        <f>VLOOKUP(#REF!,$A$2:$B$5,2,FALSE)</f>
        <v>#REF!</v>
      </c>
    </row>
    <row r="2900" spans="17:17" x14ac:dyDescent="0.3">
      <c r="Q2900" t="e">
        <f>VLOOKUP(#REF!,$A$2:$B$5,2,FALSE)</f>
        <v>#REF!</v>
      </c>
    </row>
    <row r="2901" spans="17:17" x14ac:dyDescent="0.3">
      <c r="Q2901" t="e">
        <f>VLOOKUP(#REF!,$A$2:$B$5,2,FALSE)</f>
        <v>#REF!</v>
      </c>
    </row>
    <row r="2902" spans="17:17" x14ac:dyDescent="0.3">
      <c r="Q2902" t="e">
        <f>VLOOKUP(#REF!,$A$2:$B$5,2,FALSE)</f>
        <v>#REF!</v>
      </c>
    </row>
    <row r="2903" spans="17:17" x14ac:dyDescent="0.3">
      <c r="Q2903" t="e">
        <f>VLOOKUP(#REF!,$A$2:$B$5,2,FALSE)</f>
        <v>#REF!</v>
      </c>
    </row>
    <row r="2904" spans="17:17" x14ac:dyDescent="0.3">
      <c r="Q2904" t="e">
        <f>VLOOKUP(#REF!,$A$2:$B$5,2,FALSE)</f>
        <v>#REF!</v>
      </c>
    </row>
    <row r="2905" spans="17:17" x14ac:dyDescent="0.3">
      <c r="Q2905" t="e">
        <f>VLOOKUP(#REF!,$A$2:$B$5,2,FALSE)</f>
        <v>#REF!</v>
      </c>
    </row>
    <row r="2906" spans="17:17" x14ac:dyDescent="0.3">
      <c r="Q2906" t="e">
        <f>VLOOKUP(#REF!,$A$2:$B$5,2,FALSE)</f>
        <v>#REF!</v>
      </c>
    </row>
    <row r="2907" spans="17:17" x14ac:dyDescent="0.3">
      <c r="Q2907" t="e">
        <f>VLOOKUP(#REF!,$A$2:$B$5,2,FALSE)</f>
        <v>#REF!</v>
      </c>
    </row>
    <row r="2908" spans="17:17" x14ac:dyDescent="0.3">
      <c r="Q2908" t="e">
        <f>VLOOKUP(#REF!,$A$2:$B$5,2,FALSE)</f>
        <v>#REF!</v>
      </c>
    </row>
    <row r="2909" spans="17:17" x14ac:dyDescent="0.3">
      <c r="Q2909" t="e">
        <f>VLOOKUP(#REF!,$A$2:$B$5,2,FALSE)</f>
        <v>#REF!</v>
      </c>
    </row>
    <row r="2910" spans="17:17" x14ac:dyDescent="0.3">
      <c r="Q2910" t="e">
        <f>VLOOKUP(#REF!,$A$2:$B$5,2,FALSE)</f>
        <v>#REF!</v>
      </c>
    </row>
    <row r="2911" spans="17:17" x14ac:dyDescent="0.3">
      <c r="Q2911" t="e">
        <f>VLOOKUP(#REF!,$A$2:$B$5,2,FALSE)</f>
        <v>#REF!</v>
      </c>
    </row>
    <row r="2912" spans="17:17" x14ac:dyDescent="0.3">
      <c r="Q2912" t="e">
        <f>VLOOKUP(#REF!,$A$2:$B$5,2,FALSE)</f>
        <v>#REF!</v>
      </c>
    </row>
    <row r="2913" spans="17:17" x14ac:dyDescent="0.3">
      <c r="Q2913" t="e">
        <f>VLOOKUP(#REF!,$A$2:$B$5,2,FALSE)</f>
        <v>#REF!</v>
      </c>
    </row>
    <row r="2914" spans="17:17" x14ac:dyDescent="0.3">
      <c r="Q2914" t="e">
        <f>VLOOKUP(#REF!,$A$2:$B$5,2,FALSE)</f>
        <v>#REF!</v>
      </c>
    </row>
    <row r="2915" spans="17:17" x14ac:dyDescent="0.3">
      <c r="Q2915" t="e">
        <f>VLOOKUP(#REF!,$A$2:$B$5,2,FALSE)</f>
        <v>#REF!</v>
      </c>
    </row>
    <row r="2916" spans="17:17" x14ac:dyDescent="0.3">
      <c r="Q2916" t="e">
        <f>VLOOKUP(#REF!,$A$2:$B$5,2,FALSE)</f>
        <v>#REF!</v>
      </c>
    </row>
    <row r="2917" spans="17:17" x14ac:dyDescent="0.3">
      <c r="Q2917" t="e">
        <f>VLOOKUP(#REF!,$A$2:$B$5,2,FALSE)</f>
        <v>#REF!</v>
      </c>
    </row>
    <row r="2918" spans="17:17" x14ac:dyDescent="0.3">
      <c r="Q2918" t="e">
        <f>VLOOKUP(#REF!,$A$2:$B$5,2,FALSE)</f>
        <v>#REF!</v>
      </c>
    </row>
    <row r="2919" spans="17:17" x14ac:dyDescent="0.3">
      <c r="Q2919" t="e">
        <f>VLOOKUP(#REF!,$A$2:$B$5,2,FALSE)</f>
        <v>#REF!</v>
      </c>
    </row>
    <row r="2920" spans="17:17" x14ac:dyDescent="0.3">
      <c r="Q2920" t="e">
        <f>VLOOKUP(#REF!,$A$2:$B$5,2,FALSE)</f>
        <v>#REF!</v>
      </c>
    </row>
    <row r="2921" spans="17:17" x14ac:dyDescent="0.3">
      <c r="Q2921" t="e">
        <f>VLOOKUP(#REF!,$A$2:$B$5,2,FALSE)</f>
        <v>#REF!</v>
      </c>
    </row>
    <row r="2922" spans="17:17" x14ac:dyDescent="0.3">
      <c r="Q2922" t="e">
        <f>VLOOKUP(#REF!,$A$2:$B$5,2,FALSE)</f>
        <v>#REF!</v>
      </c>
    </row>
    <row r="2923" spans="17:17" x14ac:dyDescent="0.3">
      <c r="Q2923" t="e">
        <f>VLOOKUP(#REF!,$A$2:$B$5,2,FALSE)</f>
        <v>#REF!</v>
      </c>
    </row>
    <row r="2924" spans="17:17" x14ac:dyDescent="0.3">
      <c r="Q2924" t="e">
        <f>VLOOKUP(#REF!,$A$2:$B$5,2,FALSE)</f>
        <v>#REF!</v>
      </c>
    </row>
    <row r="2925" spans="17:17" x14ac:dyDescent="0.3">
      <c r="Q2925" t="e">
        <f>VLOOKUP(#REF!,$A$2:$B$5,2,FALSE)</f>
        <v>#REF!</v>
      </c>
    </row>
    <row r="2926" spans="17:17" x14ac:dyDescent="0.3">
      <c r="Q2926" t="e">
        <f>VLOOKUP(#REF!,$A$2:$B$5,2,FALSE)</f>
        <v>#REF!</v>
      </c>
    </row>
    <row r="2927" spans="17:17" x14ac:dyDescent="0.3">
      <c r="Q2927" t="e">
        <f>VLOOKUP(#REF!,$A$2:$B$5,2,FALSE)</f>
        <v>#REF!</v>
      </c>
    </row>
    <row r="2928" spans="17:17" x14ac:dyDescent="0.3">
      <c r="Q2928" t="e">
        <f>VLOOKUP(#REF!,$A$2:$B$5,2,FALSE)</f>
        <v>#REF!</v>
      </c>
    </row>
    <row r="2929" spans="17:17" x14ac:dyDescent="0.3">
      <c r="Q2929" t="e">
        <f>VLOOKUP(#REF!,$A$2:$B$5,2,FALSE)</f>
        <v>#REF!</v>
      </c>
    </row>
    <row r="2930" spans="17:17" x14ac:dyDescent="0.3">
      <c r="Q2930" t="e">
        <f>VLOOKUP(#REF!,$A$2:$B$5,2,FALSE)</f>
        <v>#REF!</v>
      </c>
    </row>
    <row r="2931" spans="17:17" x14ac:dyDescent="0.3">
      <c r="Q2931" t="e">
        <f>VLOOKUP(#REF!,$A$2:$B$5,2,FALSE)</f>
        <v>#REF!</v>
      </c>
    </row>
    <row r="2932" spans="17:17" x14ac:dyDescent="0.3">
      <c r="Q2932" t="e">
        <f>VLOOKUP(#REF!,$A$2:$B$5,2,FALSE)</f>
        <v>#REF!</v>
      </c>
    </row>
    <row r="2933" spans="17:17" x14ac:dyDescent="0.3">
      <c r="Q2933" t="e">
        <f>VLOOKUP(#REF!,$A$2:$B$5,2,FALSE)</f>
        <v>#REF!</v>
      </c>
    </row>
    <row r="2934" spans="17:17" x14ac:dyDescent="0.3">
      <c r="Q2934" t="e">
        <f>VLOOKUP(#REF!,$A$2:$B$5,2,FALSE)</f>
        <v>#REF!</v>
      </c>
    </row>
    <row r="2935" spans="17:17" x14ac:dyDescent="0.3">
      <c r="Q2935" t="e">
        <f>VLOOKUP(#REF!,$A$2:$B$5,2,FALSE)</f>
        <v>#REF!</v>
      </c>
    </row>
    <row r="2936" spans="17:17" x14ac:dyDescent="0.3">
      <c r="Q2936" t="e">
        <f>VLOOKUP(#REF!,$A$2:$B$5,2,FALSE)</f>
        <v>#REF!</v>
      </c>
    </row>
    <row r="2937" spans="17:17" x14ac:dyDescent="0.3">
      <c r="Q2937" t="e">
        <f>VLOOKUP(#REF!,$A$2:$B$5,2,FALSE)</f>
        <v>#REF!</v>
      </c>
    </row>
    <row r="2938" spans="17:17" x14ac:dyDescent="0.3">
      <c r="Q2938" t="e">
        <f>VLOOKUP(#REF!,$A$2:$B$5,2,FALSE)</f>
        <v>#REF!</v>
      </c>
    </row>
    <row r="2939" spans="17:17" x14ac:dyDescent="0.3">
      <c r="Q2939" t="e">
        <f>VLOOKUP(#REF!,$A$2:$B$5,2,FALSE)</f>
        <v>#REF!</v>
      </c>
    </row>
    <row r="2940" spans="17:17" x14ac:dyDescent="0.3">
      <c r="Q2940" t="e">
        <f>VLOOKUP(#REF!,$A$2:$B$5,2,FALSE)</f>
        <v>#REF!</v>
      </c>
    </row>
    <row r="2941" spans="17:17" x14ac:dyDescent="0.3">
      <c r="Q2941" t="e">
        <f>VLOOKUP(#REF!,$A$2:$B$5,2,FALSE)</f>
        <v>#REF!</v>
      </c>
    </row>
    <row r="2942" spans="17:17" x14ac:dyDescent="0.3">
      <c r="Q2942" t="e">
        <f>VLOOKUP(#REF!,$A$2:$B$5,2,FALSE)</f>
        <v>#REF!</v>
      </c>
    </row>
    <row r="2943" spans="17:17" x14ac:dyDescent="0.3">
      <c r="Q2943" t="e">
        <f>VLOOKUP(#REF!,$A$2:$B$5,2,FALSE)</f>
        <v>#REF!</v>
      </c>
    </row>
    <row r="2944" spans="17:17" x14ac:dyDescent="0.3">
      <c r="Q2944" t="e">
        <f>VLOOKUP(#REF!,$A$2:$B$5,2,FALSE)</f>
        <v>#REF!</v>
      </c>
    </row>
    <row r="2945" spans="17:17" x14ac:dyDescent="0.3">
      <c r="Q2945" t="e">
        <f>VLOOKUP(#REF!,$A$2:$B$5,2,FALSE)</f>
        <v>#REF!</v>
      </c>
    </row>
    <row r="2946" spans="17:17" x14ac:dyDescent="0.3">
      <c r="Q2946" t="e">
        <f>VLOOKUP(#REF!,$A$2:$B$5,2,FALSE)</f>
        <v>#REF!</v>
      </c>
    </row>
    <row r="2947" spans="17:17" x14ac:dyDescent="0.3">
      <c r="Q2947" t="e">
        <f>VLOOKUP(#REF!,$A$2:$B$5,2,FALSE)</f>
        <v>#REF!</v>
      </c>
    </row>
    <row r="2948" spans="17:17" x14ac:dyDescent="0.3">
      <c r="Q2948" t="e">
        <f>VLOOKUP(#REF!,$A$2:$B$5,2,FALSE)</f>
        <v>#REF!</v>
      </c>
    </row>
    <row r="2949" spans="17:17" x14ac:dyDescent="0.3">
      <c r="Q2949" t="e">
        <f>VLOOKUP(#REF!,$A$2:$B$5,2,FALSE)</f>
        <v>#REF!</v>
      </c>
    </row>
    <row r="2950" spans="17:17" x14ac:dyDescent="0.3">
      <c r="Q2950" t="e">
        <f>VLOOKUP(#REF!,$A$2:$B$5,2,FALSE)</f>
        <v>#REF!</v>
      </c>
    </row>
    <row r="2951" spans="17:17" x14ac:dyDescent="0.3">
      <c r="Q2951" t="e">
        <f>VLOOKUP(#REF!,$A$2:$B$5,2,FALSE)</f>
        <v>#REF!</v>
      </c>
    </row>
    <row r="2952" spans="17:17" x14ac:dyDescent="0.3">
      <c r="Q2952" t="e">
        <f>VLOOKUP(#REF!,$A$2:$B$5,2,FALSE)</f>
        <v>#REF!</v>
      </c>
    </row>
    <row r="2953" spans="17:17" x14ac:dyDescent="0.3">
      <c r="Q2953" t="e">
        <f>VLOOKUP(#REF!,$A$2:$B$5,2,FALSE)</f>
        <v>#REF!</v>
      </c>
    </row>
    <row r="2954" spans="17:17" x14ac:dyDescent="0.3">
      <c r="Q2954" t="e">
        <f>VLOOKUP(#REF!,$A$2:$B$5,2,FALSE)</f>
        <v>#REF!</v>
      </c>
    </row>
    <row r="2955" spans="17:17" x14ac:dyDescent="0.3">
      <c r="Q2955" t="e">
        <f>VLOOKUP(#REF!,$A$2:$B$5,2,FALSE)</f>
        <v>#REF!</v>
      </c>
    </row>
    <row r="2956" spans="17:17" x14ac:dyDescent="0.3">
      <c r="Q2956" t="e">
        <f>VLOOKUP(#REF!,$A$2:$B$5,2,FALSE)</f>
        <v>#REF!</v>
      </c>
    </row>
    <row r="2957" spans="17:17" x14ac:dyDescent="0.3">
      <c r="Q2957" t="e">
        <f>VLOOKUP(#REF!,$A$2:$B$5,2,FALSE)</f>
        <v>#REF!</v>
      </c>
    </row>
    <row r="2958" spans="17:17" x14ac:dyDescent="0.3">
      <c r="Q2958" t="e">
        <f>VLOOKUP(#REF!,$A$2:$B$5,2,FALSE)</f>
        <v>#REF!</v>
      </c>
    </row>
    <row r="2959" spans="17:17" x14ac:dyDescent="0.3">
      <c r="Q2959" t="e">
        <f>VLOOKUP(#REF!,$A$2:$B$5,2,FALSE)</f>
        <v>#REF!</v>
      </c>
    </row>
    <row r="2960" spans="17:17" x14ac:dyDescent="0.3">
      <c r="Q2960" t="e">
        <f>VLOOKUP(#REF!,$A$2:$B$5,2,FALSE)</f>
        <v>#REF!</v>
      </c>
    </row>
    <row r="2961" spans="17:17" x14ac:dyDescent="0.3">
      <c r="Q2961" t="e">
        <f>VLOOKUP(#REF!,$A$2:$B$5,2,FALSE)</f>
        <v>#REF!</v>
      </c>
    </row>
    <row r="2962" spans="17:17" x14ac:dyDescent="0.3">
      <c r="Q2962" t="e">
        <f>VLOOKUP(#REF!,$A$2:$B$5,2,FALSE)</f>
        <v>#REF!</v>
      </c>
    </row>
    <row r="2963" spans="17:17" x14ac:dyDescent="0.3">
      <c r="Q2963" t="e">
        <f>VLOOKUP(#REF!,$A$2:$B$5,2,FALSE)</f>
        <v>#REF!</v>
      </c>
    </row>
    <row r="2964" spans="17:17" x14ac:dyDescent="0.3">
      <c r="Q2964" t="e">
        <f>VLOOKUP(#REF!,$A$2:$B$5,2,FALSE)</f>
        <v>#REF!</v>
      </c>
    </row>
    <row r="2965" spans="17:17" x14ac:dyDescent="0.3">
      <c r="Q2965" t="e">
        <f>VLOOKUP(#REF!,$A$2:$B$5,2,FALSE)</f>
        <v>#REF!</v>
      </c>
    </row>
    <row r="2966" spans="17:17" x14ac:dyDescent="0.3">
      <c r="Q2966" t="e">
        <f>VLOOKUP(#REF!,$A$2:$B$5,2,FALSE)</f>
        <v>#REF!</v>
      </c>
    </row>
    <row r="2967" spans="17:17" x14ac:dyDescent="0.3">
      <c r="Q2967" t="e">
        <f>VLOOKUP(#REF!,$A$2:$B$5,2,FALSE)</f>
        <v>#REF!</v>
      </c>
    </row>
    <row r="2968" spans="17:17" x14ac:dyDescent="0.3">
      <c r="Q2968" t="e">
        <f>VLOOKUP(#REF!,$A$2:$B$5,2,FALSE)</f>
        <v>#REF!</v>
      </c>
    </row>
    <row r="2969" spans="17:17" x14ac:dyDescent="0.3">
      <c r="Q2969" t="e">
        <f>VLOOKUP(#REF!,$A$2:$B$5,2,FALSE)</f>
        <v>#REF!</v>
      </c>
    </row>
    <row r="2970" spans="17:17" x14ac:dyDescent="0.3">
      <c r="Q2970" t="e">
        <f>VLOOKUP(#REF!,$A$2:$B$5,2,FALSE)</f>
        <v>#REF!</v>
      </c>
    </row>
    <row r="2971" spans="17:17" x14ac:dyDescent="0.3">
      <c r="Q2971" t="e">
        <f>VLOOKUP(#REF!,$A$2:$B$5,2,FALSE)</f>
        <v>#REF!</v>
      </c>
    </row>
    <row r="2972" spans="17:17" x14ac:dyDescent="0.3">
      <c r="Q2972" t="e">
        <f>VLOOKUP(#REF!,$A$2:$B$5,2,FALSE)</f>
        <v>#REF!</v>
      </c>
    </row>
    <row r="2973" spans="17:17" x14ac:dyDescent="0.3">
      <c r="Q2973" t="e">
        <f>VLOOKUP(#REF!,$A$2:$B$5,2,FALSE)</f>
        <v>#REF!</v>
      </c>
    </row>
    <row r="2974" spans="17:17" x14ac:dyDescent="0.3">
      <c r="Q2974" t="e">
        <f>VLOOKUP(#REF!,$A$2:$B$5,2,FALSE)</f>
        <v>#REF!</v>
      </c>
    </row>
    <row r="2975" spans="17:17" x14ac:dyDescent="0.3">
      <c r="Q2975" t="e">
        <f>VLOOKUP(#REF!,$A$2:$B$5,2,FALSE)</f>
        <v>#REF!</v>
      </c>
    </row>
    <row r="2976" spans="17:17" x14ac:dyDescent="0.3">
      <c r="Q2976" t="e">
        <f>VLOOKUP(#REF!,$A$2:$B$5,2,FALSE)</f>
        <v>#REF!</v>
      </c>
    </row>
    <row r="2977" spans="17:17" x14ac:dyDescent="0.3">
      <c r="Q2977" t="e">
        <f>VLOOKUP(#REF!,$A$2:$B$5,2,FALSE)</f>
        <v>#REF!</v>
      </c>
    </row>
    <row r="2978" spans="17:17" x14ac:dyDescent="0.3">
      <c r="Q2978" t="e">
        <f>VLOOKUP(#REF!,$A$2:$B$5,2,FALSE)</f>
        <v>#REF!</v>
      </c>
    </row>
    <row r="2979" spans="17:17" x14ac:dyDescent="0.3">
      <c r="Q2979" t="e">
        <f>VLOOKUP(#REF!,$A$2:$B$5,2,FALSE)</f>
        <v>#REF!</v>
      </c>
    </row>
    <row r="2980" spans="17:17" x14ac:dyDescent="0.3">
      <c r="Q2980" t="e">
        <f>VLOOKUP(#REF!,$A$2:$B$5,2,FALSE)</f>
        <v>#REF!</v>
      </c>
    </row>
    <row r="2981" spans="17:17" x14ac:dyDescent="0.3">
      <c r="Q2981" t="e">
        <f>VLOOKUP(#REF!,$A$2:$B$5,2,FALSE)</f>
        <v>#REF!</v>
      </c>
    </row>
    <row r="2982" spans="17:17" x14ac:dyDescent="0.3">
      <c r="Q2982" t="e">
        <f>VLOOKUP(#REF!,$A$2:$B$5,2,FALSE)</f>
        <v>#REF!</v>
      </c>
    </row>
    <row r="2983" spans="17:17" x14ac:dyDescent="0.3">
      <c r="Q2983" t="e">
        <f>VLOOKUP(#REF!,$A$2:$B$5,2,FALSE)</f>
        <v>#REF!</v>
      </c>
    </row>
    <row r="2984" spans="17:17" x14ac:dyDescent="0.3">
      <c r="Q2984" t="e">
        <f>VLOOKUP(#REF!,$A$2:$B$5,2,FALSE)</f>
        <v>#REF!</v>
      </c>
    </row>
    <row r="2985" spans="17:17" x14ac:dyDescent="0.3">
      <c r="Q2985" t="e">
        <f>VLOOKUP(#REF!,$A$2:$B$5,2,FALSE)</f>
        <v>#REF!</v>
      </c>
    </row>
    <row r="2986" spans="17:17" x14ac:dyDescent="0.3">
      <c r="Q2986" t="e">
        <f>VLOOKUP(#REF!,$A$2:$B$5,2,FALSE)</f>
        <v>#REF!</v>
      </c>
    </row>
    <row r="2987" spans="17:17" x14ac:dyDescent="0.3">
      <c r="Q2987" t="e">
        <f>VLOOKUP(#REF!,$A$2:$B$5,2,FALSE)</f>
        <v>#REF!</v>
      </c>
    </row>
    <row r="2988" spans="17:17" x14ac:dyDescent="0.3">
      <c r="Q2988" t="e">
        <f>VLOOKUP(#REF!,$A$2:$B$5,2,FALSE)</f>
        <v>#REF!</v>
      </c>
    </row>
    <row r="2989" spans="17:17" x14ac:dyDescent="0.3">
      <c r="Q2989" t="e">
        <f>VLOOKUP(#REF!,$A$2:$B$5,2,FALSE)</f>
        <v>#REF!</v>
      </c>
    </row>
    <row r="2990" spans="17:17" x14ac:dyDescent="0.3">
      <c r="Q2990" t="e">
        <f>VLOOKUP(#REF!,$A$2:$B$5,2,FALSE)</f>
        <v>#REF!</v>
      </c>
    </row>
    <row r="2991" spans="17:17" x14ac:dyDescent="0.3">
      <c r="Q2991" t="e">
        <f>VLOOKUP(#REF!,$A$2:$B$5,2,FALSE)</f>
        <v>#REF!</v>
      </c>
    </row>
    <row r="2992" spans="17:17" x14ac:dyDescent="0.3">
      <c r="Q2992" t="e">
        <f>VLOOKUP(#REF!,$A$2:$B$5,2,FALSE)</f>
        <v>#REF!</v>
      </c>
    </row>
    <row r="2993" spans="17:17" x14ac:dyDescent="0.3">
      <c r="Q2993" t="e">
        <f>VLOOKUP(#REF!,$A$2:$B$5,2,FALSE)</f>
        <v>#REF!</v>
      </c>
    </row>
    <row r="2994" spans="17:17" x14ac:dyDescent="0.3">
      <c r="Q2994" t="e">
        <f>VLOOKUP(#REF!,$A$2:$B$5,2,FALSE)</f>
        <v>#REF!</v>
      </c>
    </row>
    <row r="2995" spans="17:17" x14ac:dyDescent="0.3">
      <c r="Q2995" t="e">
        <f>VLOOKUP(#REF!,$A$2:$B$5,2,FALSE)</f>
        <v>#REF!</v>
      </c>
    </row>
    <row r="2996" spans="17:17" x14ac:dyDescent="0.3">
      <c r="Q2996" t="e">
        <f>VLOOKUP(#REF!,$A$2:$B$5,2,FALSE)</f>
        <v>#REF!</v>
      </c>
    </row>
    <row r="2997" spans="17:17" x14ac:dyDescent="0.3">
      <c r="Q2997" t="e">
        <f>VLOOKUP(#REF!,$A$2:$B$5,2,FALSE)</f>
        <v>#REF!</v>
      </c>
    </row>
    <row r="2998" spans="17:17" x14ac:dyDescent="0.3">
      <c r="Q2998" t="e">
        <f>VLOOKUP(#REF!,$A$2:$B$5,2,FALSE)</f>
        <v>#REF!</v>
      </c>
    </row>
    <row r="2999" spans="17:17" x14ac:dyDescent="0.3">
      <c r="Q2999" t="e">
        <f>VLOOKUP(A12,$A$2:$B$5,2,FALSE)</f>
        <v>#N/A</v>
      </c>
    </row>
    <row r="3000" spans="17:17" x14ac:dyDescent="0.3">
      <c r="Q3000" t="e">
        <f>VLOOKUP(A13,$A$2:$B$5,2,FALSE)</f>
        <v>#N/A</v>
      </c>
    </row>
    <row r="3001" spans="17:17" x14ac:dyDescent="0.3">
      <c r="Q3001" t="e">
        <f>VLOOKUP(#REF!,$A$2:$B$5,2,FALSE)</f>
        <v>#REF!</v>
      </c>
    </row>
    <row r="3002" spans="17:17" x14ac:dyDescent="0.3">
      <c r="Q3002" t="e">
        <f>VLOOKUP(#REF!,$A$2:$B$5,2,FALSE)</f>
        <v>#REF!</v>
      </c>
    </row>
    <row r="3003" spans="17:17" x14ac:dyDescent="0.3">
      <c r="Q3003" t="e">
        <f>VLOOKUP(#REF!,$A$2:$B$5,2,FALSE)</f>
        <v>#REF!</v>
      </c>
    </row>
    <row r="3004" spans="17:17" x14ac:dyDescent="0.3">
      <c r="Q3004" t="e">
        <f>VLOOKUP(#REF!,$A$2:$B$5,2,FALSE)</f>
        <v>#REF!</v>
      </c>
    </row>
    <row r="3005" spans="17:17" x14ac:dyDescent="0.3">
      <c r="Q3005" t="e">
        <f>VLOOKUP(#REF!,$A$2:$B$5,2,FALSE)</f>
        <v>#REF!</v>
      </c>
    </row>
    <row r="3006" spans="17:17" x14ac:dyDescent="0.3">
      <c r="Q3006" t="e">
        <f>VLOOKUP(#REF!,$A$2:$B$5,2,FALSE)</f>
        <v>#REF!</v>
      </c>
    </row>
    <row r="3007" spans="17:17" x14ac:dyDescent="0.3">
      <c r="Q3007" t="e">
        <f>VLOOKUP(#REF!,$A$2:$B$5,2,FALSE)</f>
        <v>#REF!</v>
      </c>
    </row>
    <row r="3008" spans="17:17" x14ac:dyDescent="0.3">
      <c r="Q3008" t="e">
        <f>VLOOKUP(#REF!,$A$2:$B$5,2,FALSE)</f>
        <v>#REF!</v>
      </c>
    </row>
    <row r="3009" spans="17:17" x14ac:dyDescent="0.3">
      <c r="Q3009" t="e">
        <f>VLOOKUP(#REF!,$A$2:$B$5,2,FALSE)</f>
        <v>#REF!</v>
      </c>
    </row>
    <row r="3010" spans="17:17" x14ac:dyDescent="0.3">
      <c r="Q3010" t="e">
        <f>VLOOKUP(#REF!,$A$2:$B$5,2,FALSE)</f>
        <v>#REF!</v>
      </c>
    </row>
    <row r="3011" spans="17:17" x14ac:dyDescent="0.3">
      <c r="Q3011" t="e">
        <f>VLOOKUP(#REF!,$A$2:$B$5,2,FALSE)</f>
        <v>#REF!</v>
      </c>
    </row>
    <row r="3012" spans="17:17" x14ac:dyDescent="0.3">
      <c r="Q3012" t="e">
        <f>VLOOKUP(#REF!,$A$2:$B$5,2,FALSE)</f>
        <v>#REF!</v>
      </c>
    </row>
    <row r="3013" spans="17:17" x14ac:dyDescent="0.3">
      <c r="Q3013" t="e">
        <f>VLOOKUP(#REF!,$A$2:$B$5,2,FALSE)</f>
        <v>#REF!</v>
      </c>
    </row>
    <row r="3014" spans="17:17" x14ac:dyDescent="0.3">
      <c r="Q3014" t="e">
        <f>VLOOKUP(#REF!,$A$2:$B$5,2,FALSE)</f>
        <v>#REF!</v>
      </c>
    </row>
    <row r="3015" spans="17:17" x14ac:dyDescent="0.3">
      <c r="Q3015" t="e">
        <f>VLOOKUP(#REF!,$A$2:$B$5,2,FALSE)</f>
        <v>#REF!</v>
      </c>
    </row>
    <row r="3016" spans="17:17" x14ac:dyDescent="0.3">
      <c r="Q3016" t="e">
        <f>VLOOKUP(#REF!,$A$2:$B$5,2,FALSE)</f>
        <v>#REF!</v>
      </c>
    </row>
    <row r="3017" spans="17:17" x14ac:dyDescent="0.3">
      <c r="Q3017" t="e">
        <f>VLOOKUP(#REF!,$A$2:$B$5,2,FALSE)</f>
        <v>#REF!</v>
      </c>
    </row>
    <row r="3018" spans="17:17" x14ac:dyDescent="0.3">
      <c r="Q3018" t="e">
        <f>VLOOKUP(#REF!,$A$2:$B$5,2,FALSE)</f>
        <v>#REF!</v>
      </c>
    </row>
    <row r="3019" spans="17:17" x14ac:dyDescent="0.3">
      <c r="Q3019" t="e">
        <f>VLOOKUP(#REF!,$A$2:$B$5,2,FALSE)</f>
        <v>#REF!</v>
      </c>
    </row>
    <row r="3020" spans="17:17" x14ac:dyDescent="0.3">
      <c r="Q3020" t="e">
        <f>VLOOKUP(#REF!,$A$2:$B$5,2,FALSE)</f>
        <v>#REF!</v>
      </c>
    </row>
    <row r="3021" spans="17:17" x14ac:dyDescent="0.3">
      <c r="Q3021" t="e">
        <f>VLOOKUP(#REF!,$A$2:$B$5,2,FALSE)</f>
        <v>#REF!</v>
      </c>
    </row>
    <row r="3022" spans="17:17" x14ac:dyDescent="0.3">
      <c r="Q3022" t="e">
        <f>VLOOKUP(#REF!,$A$2:$B$5,2,FALSE)</f>
        <v>#REF!</v>
      </c>
    </row>
    <row r="3023" spans="17:17" x14ac:dyDescent="0.3">
      <c r="Q3023" t="e">
        <f>VLOOKUP(#REF!,$A$2:$B$5,2,FALSE)</f>
        <v>#REF!</v>
      </c>
    </row>
    <row r="3024" spans="17:17" x14ac:dyDescent="0.3">
      <c r="Q3024" t="e">
        <f>VLOOKUP(#REF!,$A$2:$B$5,2,FALSE)</f>
        <v>#REF!</v>
      </c>
    </row>
    <row r="3025" spans="17:17" x14ac:dyDescent="0.3">
      <c r="Q3025" t="e">
        <f>VLOOKUP(#REF!,$A$2:$B$5,2,FALSE)</f>
        <v>#REF!</v>
      </c>
    </row>
    <row r="3026" spans="17:17" x14ac:dyDescent="0.3">
      <c r="Q3026" t="e">
        <f>VLOOKUP(#REF!,$A$2:$B$5,2,FALSE)</f>
        <v>#REF!</v>
      </c>
    </row>
    <row r="3027" spans="17:17" x14ac:dyDescent="0.3">
      <c r="Q3027" t="e">
        <f>VLOOKUP(#REF!,$A$2:$B$5,2,FALSE)</f>
        <v>#REF!</v>
      </c>
    </row>
    <row r="3028" spans="17:17" x14ac:dyDescent="0.3">
      <c r="Q3028" t="e">
        <f>VLOOKUP(#REF!,$A$2:$B$5,2,FALSE)</f>
        <v>#REF!</v>
      </c>
    </row>
    <row r="3029" spans="17:17" x14ac:dyDescent="0.3">
      <c r="Q3029" t="e">
        <f>VLOOKUP(#REF!,$A$2:$B$5,2,FALSE)</f>
        <v>#REF!</v>
      </c>
    </row>
    <row r="3030" spans="17:17" x14ac:dyDescent="0.3">
      <c r="Q3030" t="e">
        <f>VLOOKUP(#REF!,$A$2:$B$5,2,FALSE)</f>
        <v>#REF!</v>
      </c>
    </row>
    <row r="3031" spans="17:17" x14ac:dyDescent="0.3">
      <c r="Q3031" t="e">
        <f>VLOOKUP(#REF!,$A$2:$B$5,2,FALSE)</f>
        <v>#REF!</v>
      </c>
    </row>
    <row r="3032" spans="17:17" x14ac:dyDescent="0.3">
      <c r="Q3032" t="e">
        <f>VLOOKUP(#REF!,$A$2:$B$5,2,FALSE)</f>
        <v>#REF!</v>
      </c>
    </row>
    <row r="3033" spans="17:17" x14ac:dyDescent="0.3">
      <c r="Q3033" t="e">
        <f>VLOOKUP(#REF!,$A$2:$B$5,2,FALSE)</f>
        <v>#REF!</v>
      </c>
    </row>
    <row r="3034" spans="17:17" x14ac:dyDescent="0.3">
      <c r="Q3034" t="e">
        <f>VLOOKUP(#REF!,$A$2:$B$5,2,FALSE)</f>
        <v>#REF!</v>
      </c>
    </row>
    <row r="3035" spans="17:17" x14ac:dyDescent="0.3">
      <c r="Q3035" t="e">
        <f>VLOOKUP(#REF!,$A$2:$B$5,2,FALSE)</f>
        <v>#REF!</v>
      </c>
    </row>
    <row r="3036" spans="17:17" x14ac:dyDescent="0.3">
      <c r="Q3036" t="e">
        <f>VLOOKUP(#REF!,$A$2:$B$5,2,FALSE)</f>
        <v>#REF!</v>
      </c>
    </row>
    <row r="3037" spans="17:17" x14ac:dyDescent="0.3">
      <c r="Q3037" t="e">
        <f>VLOOKUP(#REF!,$A$2:$B$5,2,FALSE)</f>
        <v>#REF!</v>
      </c>
    </row>
    <row r="3038" spans="17:17" x14ac:dyDescent="0.3">
      <c r="Q3038" t="e">
        <f>VLOOKUP(#REF!,$A$2:$B$5,2,FALSE)</f>
        <v>#REF!</v>
      </c>
    </row>
    <row r="3039" spans="17:17" x14ac:dyDescent="0.3">
      <c r="Q3039" t="e">
        <f>VLOOKUP(#REF!,$A$2:$B$5,2,FALSE)</f>
        <v>#REF!</v>
      </c>
    </row>
    <row r="3040" spans="17:17" x14ac:dyDescent="0.3">
      <c r="Q3040" t="e">
        <f>VLOOKUP(#REF!,$A$2:$B$5,2,FALSE)</f>
        <v>#REF!</v>
      </c>
    </row>
    <row r="3041" spans="17:17" x14ac:dyDescent="0.3">
      <c r="Q3041" t="e">
        <f>VLOOKUP(#REF!,$A$2:$B$5,2,FALSE)</f>
        <v>#REF!</v>
      </c>
    </row>
    <row r="3042" spans="17:17" x14ac:dyDescent="0.3">
      <c r="Q3042" t="e">
        <f>VLOOKUP(#REF!,$A$2:$B$5,2,FALSE)</f>
        <v>#REF!</v>
      </c>
    </row>
    <row r="3043" spans="17:17" x14ac:dyDescent="0.3">
      <c r="Q3043" t="e">
        <f>VLOOKUP(#REF!,$A$2:$B$5,2,FALSE)</f>
        <v>#REF!</v>
      </c>
    </row>
    <row r="3044" spans="17:17" x14ac:dyDescent="0.3">
      <c r="Q3044" t="e">
        <f>VLOOKUP(#REF!,$A$2:$B$5,2,FALSE)</f>
        <v>#REF!</v>
      </c>
    </row>
    <row r="3045" spans="17:17" x14ac:dyDescent="0.3">
      <c r="Q3045" t="e">
        <f>VLOOKUP(#REF!,$A$2:$B$5,2,FALSE)</f>
        <v>#REF!</v>
      </c>
    </row>
    <row r="3046" spans="17:17" x14ac:dyDescent="0.3">
      <c r="Q3046" t="e">
        <f>VLOOKUP(#REF!,$A$2:$B$5,2,FALSE)</f>
        <v>#REF!</v>
      </c>
    </row>
    <row r="3047" spans="17:17" x14ac:dyDescent="0.3">
      <c r="Q3047" t="e">
        <f>VLOOKUP(#REF!,$A$2:$B$5,2,FALSE)</f>
        <v>#REF!</v>
      </c>
    </row>
    <row r="3048" spans="17:17" x14ac:dyDescent="0.3">
      <c r="Q3048" t="e">
        <f>VLOOKUP(#REF!,$A$2:$B$5,2,FALSE)</f>
        <v>#REF!</v>
      </c>
    </row>
    <row r="3049" spans="17:17" x14ac:dyDescent="0.3">
      <c r="Q3049" t="e">
        <f>VLOOKUP(#REF!,$A$2:$B$5,2,FALSE)</f>
        <v>#REF!</v>
      </c>
    </row>
    <row r="3050" spans="17:17" x14ac:dyDescent="0.3">
      <c r="Q3050" t="e">
        <f>VLOOKUP(#REF!,$A$2:$B$5,2,FALSE)</f>
        <v>#REF!</v>
      </c>
    </row>
    <row r="3051" spans="17:17" x14ac:dyDescent="0.3">
      <c r="Q3051" t="e">
        <f>VLOOKUP(#REF!,$A$2:$B$5,2,FALSE)</f>
        <v>#REF!</v>
      </c>
    </row>
    <row r="3052" spans="17:17" x14ac:dyDescent="0.3">
      <c r="Q3052" t="e">
        <f>VLOOKUP(#REF!,$A$2:$B$5,2,FALSE)</f>
        <v>#REF!</v>
      </c>
    </row>
    <row r="3053" spans="17:17" x14ac:dyDescent="0.3">
      <c r="Q3053" t="e">
        <f>VLOOKUP(#REF!,$A$2:$B$5,2,FALSE)</f>
        <v>#REF!</v>
      </c>
    </row>
    <row r="3054" spans="17:17" x14ac:dyDescent="0.3">
      <c r="Q3054" t="e">
        <f>VLOOKUP(#REF!,$A$2:$B$5,2,FALSE)</f>
        <v>#REF!</v>
      </c>
    </row>
    <row r="3055" spans="17:17" x14ac:dyDescent="0.3">
      <c r="Q3055" t="e">
        <f>VLOOKUP(#REF!,$A$2:$B$5,2,FALSE)</f>
        <v>#REF!</v>
      </c>
    </row>
    <row r="3056" spans="17:17" x14ac:dyDescent="0.3">
      <c r="Q3056" t="e">
        <f>VLOOKUP(#REF!,$A$2:$B$5,2,FALSE)</f>
        <v>#REF!</v>
      </c>
    </row>
    <row r="3057" spans="17:17" x14ac:dyDescent="0.3">
      <c r="Q3057" t="e">
        <f>VLOOKUP(#REF!,$A$2:$B$5,2,FALSE)</f>
        <v>#REF!</v>
      </c>
    </row>
    <row r="3058" spans="17:17" x14ac:dyDescent="0.3">
      <c r="Q3058" t="e">
        <f>VLOOKUP(#REF!,$A$2:$B$5,2,FALSE)</f>
        <v>#REF!</v>
      </c>
    </row>
    <row r="3059" spans="17:17" x14ac:dyDescent="0.3">
      <c r="Q3059" t="e">
        <f>VLOOKUP(#REF!,$A$2:$B$5,2,FALSE)</f>
        <v>#REF!</v>
      </c>
    </row>
    <row r="3060" spans="17:17" x14ac:dyDescent="0.3">
      <c r="Q3060" t="e">
        <f>VLOOKUP(#REF!,$A$2:$B$5,2,FALSE)</f>
        <v>#REF!</v>
      </c>
    </row>
    <row r="3061" spans="17:17" x14ac:dyDescent="0.3">
      <c r="Q3061" t="e">
        <f>VLOOKUP(#REF!,$A$2:$B$5,2,FALSE)</f>
        <v>#REF!</v>
      </c>
    </row>
    <row r="3062" spans="17:17" x14ac:dyDescent="0.3">
      <c r="Q3062" t="e">
        <f>VLOOKUP(#REF!,$A$2:$B$5,2,FALSE)</f>
        <v>#REF!</v>
      </c>
    </row>
    <row r="3063" spans="17:17" x14ac:dyDescent="0.3">
      <c r="Q3063" t="e">
        <f>VLOOKUP(#REF!,$A$2:$B$5,2,FALSE)</f>
        <v>#REF!</v>
      </c>
    </row>
    <row r="3064" spans="17:17" x14ac:dyDescent="0.3">
      <c r="Q3064" t="e">
        <f>VLOOKUP(#REF!,$A$2:$B$5,2,FALSE)</f>
        <v>#REF!</v>
      </c>
    </row>
    <row r="3065" spans="17:17" x14ac:dyDescent="0.3">
      <c r="Q3065" t="e">
        <f>VLOOKUP(#REF!,$A$2:$B$5,2,FALSE)</f>
        <v>#REF!</v>
      </c>
    </row>
    <row r="3066" spans="17:17" x14ac:dyDescent="0.3">
      <c r="Q3066" t="e">
        <f>VLOOKUP(#REF!,$A$2:$B$5,2,FALSE)</f>
        <v>#REF!</v>
      </c>
    </row>
    <row r="3067" spans="17:17" x14ac:dyDescent="0.3">
      <c r="Q3067" t="e">
        <f>VLOOKUP(#REF!,$A$2:$B$5,2,FALSE)</f>
        <v>#REF!</v>
      </c>
    </row>
    <row r="3068" spans="17:17" x14ac:dyDescent="0.3">
      <c r="Q3068" t="e">
        <f>VLOOKUP(#REF!,$A$2:$B$5,2,FALSE)</f>
        <v>#REF!</v>
      </c>
    </row>
    <row r="3069" spans="17:17" x14ac:dyDescent="0.3">
      <c r="Q3069" t="e">
        <f>VLOOKUP(#REF!,$A$2:$B$5,2,FALSE)</f>
        <v>#REF!</v>
      </c>
    </row>
    <row r="3070" spans="17:17" x14ac:dyDescent="0.3">
      <c r="Q3070" t="e">
        <f>VLOOKUP(#REF!,$A$2:$B$5,2,FALSE)</f>
        <v>#REF!</v>
      </c>
    </row>
    <row r="3071" spans="17:17" x14ac:dyDescent="0.3">
      <c r="Q3071" t="e">
        <f>VLOOKUP(#REF!,$A$2:$B$5,2,FALSE)</f>
        <v>#REF!</v>
      </c>
    </row>
    <row r="3072" spans="17:17" x14ac:dyDescent="0.3">
      <c r="Q3072" t="e">
        <f>VLOOKUP(#REF!,$A$2:$B$5,2,FALSE)</f>
        <v>#REF!</v>
      </c>
    </row>
    <row r="3073" spans="17:17" x14ac:dyDescent="0.3">
      <c r="Q3073" t="e">
        <f>VLOOKUP(#REF!,$A$2:$B$5,2,FALSE)</f>
        <v>#REF!</v>
      </c>
    </row>
    <row r="3074" spans="17:17" x14ac:dyDescent="0.3">
      <c r="Q3074" t="e">
        <f>VLOOKUP(#REF!,$A$2:$B$5,2,FALSE)</f>
        <v>#REF!</v>
      </c>
    </row>
    <row r="3075" spans="17:17" x14ac:dyDescent="0.3">
      <c r="Q3075" t="e">
        <f>VLOOKUP(#REF!,$A$2:$B$5,2,FALSE)</f>
        <v>#REF!</v>
      </c>
    </row>
    <row r="3076" spans="17:17" x14ac:dyDescent="0.3">
      <c r="Q3076" t="e">
        <f>VLOOKUP(#REF!,$A$2:$B$5,2,FALSE)</f>
        <v>#REF!</v>
      </c>
    </row>
    <row r="3077" spans="17:17" x14ac:dyDescent="0.3">
      <c r="Q3077" t="e">
        <f>VLOOKUP(#REF!,$A$2:$B$5,2,FALSE)</f>
        <v>#REF!</v>
      </c>
    </row>
    <row r="3078" spans="17:17" x14ac:dyDescent="0.3">
      <c r="Q3078" t="e">
        <f>VLOOKUP(#REF!,$A$2:$B$5,2,FALSE)</f>
        <v>#REF!</v>
      </c>
    </row>
    <row r="3079" spans="17:17" x14ac:dyDescent="0.3">
      <c r="Q3079" t="e">
        <f>VLOOKUP(#REF!,$A$2:$B$5,2,FALSE)</f>
        <v>#REF!</v>
      </c>
    </row>
    <row r="3080" spans="17:17" x14ac:dyDescent="0.3">
      <c r="Q3080" t="e">
        <f>VLOOKUP(#REF!,$A$2:$B$5,2,FALSE)</f>
        <v>#REF!</v>
      </c>
    </row>
    <row r="3081" spans="17:17" x14ac:dyDescent="0.3">
      <c r="Q3081" t="e">
        <f>VLOOKUP(#REF!,$A$2:$B$5,2,FALSE)</f>
        <v>#REF!</v>
      </c>
    </row>
    <row r="3082" spans="17:17" x14ac:dyDescent="0.3">
      <c r="Q3082" t="e">
        <f>VLOOKUP(#REF!,$A$2:$B$5,2,FALSE)</f>
        <v>#REF!</v>
      </c>
    </row>
    <row r="3083" spans="17:17" x14ac:dyDescent="0.3">
      <c r="Q3083" t="e">
        <f>VLOOKUP(#REF!,$A$2:$B$5,2,FALSE)</f>
        <v>#REF!</v>
      </c>
    </row>
    <row r="3084" spans="17:17" x14ac:dyDescent="0.3">
      <c r="Q3084" t="e">
        <f>VLOOKUP(#REF!,$A$2:$B$5,2,FALSE)</f>
        <v>#REF!</v>
      </c>
    </row>
    <row r="3085" spans="17:17" x14ac:dyDescent="0.3">
      <c r="Q3085" t="e">
        <f>VLOOKUP(#REF!,$A$2:$B$5,2,FALSE)</f>
        <v>#REF!</v>
      </c>
    </row>
    <row r="3086" spans="17:17" x14ac:dyDescent="0.3">
      <c r="Q3086" t="e">
        <f>VLOOKUP(#REF!,$A$2:$B$5,2,FALSE)</f>
        <v>#REF!</v>
      </c>
    </row>
    <row r="3087" spans="17:17" x14ac:dyDescent="0.3">
      <c r="Q3087" t="e">
        <f>VLOOKUP(#REF!,$A$2:$B$5,2,FALSE)</f>
        <v>#REF!</v>
      </c>
    </row>
    <row r="3088" spans="17:17" x14ac:dyDescent="0.3">
      <c r="Q3088" t="e">
        <f>VLOOKUP(#REF!,$A$2:$B$5,2,FALSE)</f>
        <v>#REF!</v>
      </c>
    </row>
    <row r="3089" spans="17:17" x14ac:dyDescent="0.3">
      <c r="Q3089" t="e">
        <f>VLOOKUP(#REF!,$A$2:$B$5,2,FALSE)</f>
        <v>#REF!</v>
      </c>
    </row>
    <row r="3090" spans="17:17" x14ac:dyDescent="0.3">
      <c r="Q3090" t="e">
        <f>VLOOKUP(#REF!,$A$2:$B$5,2,FALSE)</f>
        <v>#REF!</v>
      </c>
    </row>
    <row r="3091" spans="17:17" x14ac:dyDescent="0.3">
      <c r="Q3091" t="e">
        <f>VLOOKUP(#REF!,$A$2:$B$5,2,FALSE)</f>
        <v>#REF!</v>
      </c>
    </row>
    <row r="3092" spans="17:17" x14ac:dyDescent="0.3">
      <c r="Q3092" t="e">
        <f>VLOOKUP(#REF!,$A$2:$B$5,2,FALSE)</f>
        <v>#REF!</v>
      </c>
    </row>
    <row r="3093" spans="17:17" x14ac:dyDescent="0.3">
      <c r="Q3093" t="e">
        <f>VLOOKUP(#REF!,$A$2:$B$5,2,FALSE)</f>
        <v>#REF!</v>
      </c>
    </row>
    <row r="3094" spans="17:17" x14ac:dyDescent="0.3">
      <c r="Q3094" t="e">
        <f>VLOOKUP(#REF!,$A$2:$B$5,2,FALSE)</f>
        <v>#REF!</v>
      </c>
    </row>
    <row r="3095" spans="17:17" x14ac:dyDescent="0.3">
      <c r="Q3095" t="e">
        <f>VLOOKUP(#REF!,$A$2:$B$5,2,FALSE)</f>
        <v>#REF!</v>
      </c>
    </row>
    <row r="3096" spans="17:17" x14ac:dyDescent="0.3">
      <c r="Q3096" t="e">
        <f>VLOOKUP(#REF!,$A$2:$B$5,2,FALSE)</f>
        <v>#REF!</v>
      </c>
    </row>
    <row r="3097" spans="17:17" x14ac:dyDescent="0.3">
      <c r="Q3097" t="e">
        <f>VLOOKUP(#REF!,$A$2:$B$5,2,FALSE)</f>
        <v>#REF!</v>
      </c>
    </row>
    <row r="3098" spans="17:17" x14ac:dyDescent="0.3">
      <c r="Q3098" t="e">
        <f>VLOOKUP(#REF!,$A$2:$B$5,2,FALSE)</f>
        <v>#REF!</v>
      </c>
    </row>
    <row r="3099" spans="17:17" x14ac:dyDescent="0.3">
      <c r="Q3099" t="e">
        <f>VLOOKUP(#REF!,$A$2:$B$5,2,FALSE)</f>
        <v>#REF!</v>
      </c>
    </row>
    <row r="3100" spans="17:17" x14ac:dyDescent="0.3">
      <c r="Q3100" t="e">
        <f>VLOOKUP(#REF!,$A$2:$B$5,2,FALSE)</f>
        <v>#REF!</v>
      </c>
    </row>
    <row r="3101" spans="17:17" x14ac:dyDescent="0.3">
      <c r="Q3101" t="e">
        <f>VLOOKUP(#REF!,$A$2:$B$5,2,FALSE)</f>
        <v>#REF!</v>
      </c>
    </row>
    <row r="3102" spans="17:17" x14ac:dyDescent="0.3">
      <c r="Q3102" t="e">
        <f>VLOOKUP(#REF!,$A$2:$B$5,2,FALSE)</f>
        <v>#REF!</v>
      </c>
    </row>
    <row r="3103" spans="17:17" x14ac:dyDescent="0.3">
      <c r="Q3103" t="e">
        <f>VLOOKUP(#REF!,$A$2:$B$5,2,FALSE)</f>
        <v>#REF!</v>
      </c>
    </row>
    <row r="3104" spans="17:17" x14ac:dyDescent="0.3">
      <c r="Q3104" t="e">
        <f>VLOOKUP(#REF!,$A$2:$B$5,2,FALSE)</f>
        <v>#REF!</v>
      </c>
    </row>
    <row r="3105" spans="17:17" x14ac:dyDescent="0.3">
      <c r="Q3105" t="e">
        <f>VLOOKUP(#REF!,$A$2:$B$5,2,FALSE)</f>
        <v>#REF!</v>
      </c>
    </row>
    <row r="3106" spans="17:17" x14ac:dyDescent="0.3">
      <c r="Q3106" t="e">
        <f>VLOOKUP(#REF!,$A$2:$B$5,2,FALSE)</f>
        <v>#REF!</v>
      </c>
    </row>
    <row r="3107" spans="17:17" x14ac:dyDescent="0.3">
      <c r="Q3107" t="e">
        <f>VLOOKUP(#REF!,$A$2:$B$5,2,FALSE)</f>
        <v>#REF!</v>
      </c>
    </row>
    <row r="3108" spans="17:17" x14ac:dyDescent="0.3">
      <c r="Q3108" t="e">
        <f>VLOOKUP(#REF!,$A$2:$B$5,2,FALSE)</f>
        <v>#REF!</v>
      </c>
    </row>
    <row r="3109" spans="17:17" x14ac:dyDescent="0.3">
      <c r="Q3109" t="e">
        <f>VLOOKUP(#REF!,$A$2:$B$5,2,FALSE)</f>
        <v>#REF!</v>
      </c>
    </row>
    <row r="3110" spans="17:17" x14ac:dyDescent="0.3">
      <c r="Q3110" t="e">
        <f>VLOOKUP(#REF!,$A$2:$B$5,2,FALSE)</f>
        <v>#REF!</v>
      </c>
    </row>
    <row r="3111" spans="17:17" x14ac:dyDescent="0.3">
      <c r="Q3111" t="e">
        <f>VLOOKUP(#REF!,$A$2:$B$5,2,FALSE)</f>
        <v>#REF!</v>
      </c>
    </row>
    <row r="3112" spans="17:17" x14ac:dyDescent="0.3">
      <c r="Q3112" t="e">
        <f>VLOOKUP(#REF!,$A$2:$B$5,2,FALSE)</f>
        <v>#REF!</v>
      </c>
    </row>
    <row r="3113" spans="17:17" x14ac:dyDescent="0.3">
      <c r="Q3113" t="e">
        <f>VLOOKUP(#REF!,$A$2:$B$5,2,FALSE)</f>
        <v>#REF!</v>
      </c>
    </row>
    <row r="3114" spans="17:17" x14ac:dyDescent="0.3">
      <c r="Q3114" t="e">
        <f>VLOOKUP(#REF!,$A$2:$B$5,2,FALSE)</f>
        <v>#REF!</v>
      </c>
    </row>
    <row r="3115" spans="17:17" x14ac:dyDescent="0.3">
      <c r="Q3115" t="e">
        <f>VLOOKUP(#REF!,$A$2:$B$5,2,FALSE)</f>
        <v>#REF!</v>
      </c>
    </row>
    <row r="3116" spans="17:17" x14ac:dyDescent="0.3">
      <c r="Q3116" t="e">
        <f>VLOOKUP(#REF!,$A$2:$B$5,2,FALSE)</f>
        <v>#REF!</v>
      </c>
    </row>
    <row r="3117" spans="17:17" x14ac:dyDescent="0.3">
      <c r="Q3117" t="e">
        <f>VLOOKUP(#REF!,$A$2:$B$5,2,FALSE)</f>
        <v>#REF!</v>
      </c>
    </row>
    <row r="3118" spans="17:17" x14ac:dyDescent="0.3">
      <c r="Q3118" t="e">
        <f>VLOOKUP(#REF!,$A$2:$B$5,2,FALSE)</f>
        <v>#REF!</v>
      </c>
    </row>
    <row r="3119" spans="17:17" x14ac:dyDescent="0.3">
      <c r="Q3119" t="e">
        <f>VLOOKUP(#REF!,$A$2:$B$5,2,FALSE)</f>
        <v>#REF!</v>
      </c>
    </row>
    <row r="3120" spans="17:17" x14ac:dyDescent="0.3">
      <c r="Q3120" t="e">
        <f>VLOOKUP(#REF!,$A$2:$B$5,2,FALSE)</f>
        <v>#REF!</v>
      </c>
    </row>
    <row r="3121" spans="17:17" x14ac:dyDescent="0.3">
      <c r="Q3121" t="e">
        <f>VLOOKUP(#REF!,$A$2:$B$5,2,FALSE)</f>
        <v>#REF!</v>
      </c>
    </row>
    <row r="3122" spans="17:17" x14ac:dyDescent="0.3">
      <c r="Q3122" t="e">
        <f>VLOOKUP(#REF!,$A$2:$B$5,2,FALSE)</f>
        <v>#REF!</v>
      </c>
    </row>
    <row r="3123" spans="17:17" x14ac:dyDescent="0.3">
      <c r="Q3123" t="e">
        <f>VLOOKUP(#REF!,$A$2:$B$5,2,FALSE)</f>
        <v>#REF!</v>
      </c>
    </row>
    <row r="3124" spans="17:17" x14ac:dyDescent="0.3">
      <c r="Q3124" t="e">
        <f>VLOOKUP(#REF!,$A$2:$B$5,2,FALSE)</f>
        <v>#REF!</v>
      </c>
    </row>
    <row r="3125" spans="17:17" x14ac:dyDescent="0.3">
      <c r="Q3125" t="e">
        <f>VLOOKUP(#REF!,$A$2:$B$5,2,FALSE)</f>
        <v>#REF!</v>
      </c>
    </row>
    <row r="3126" spans="17:17" x14ac:dyDescent="0.3">
      <c r="Q3126" t="e">
        <f>VLOOKUP(#REF!,$A$2:$B$5,2,FALSE)</f>
        <v>#REF!</v>
      </c>
    </row>
    <row r="3127" spans="17:17" x14ac:dyDescent="0.3">
      <c r="Q3127" t="e">
        <f>VLOOKUP(#REF!,$A$2:$B$5,2,FALSE)</f>
        <v>#REF!</v>
      </c>
    </row>
    <row r="3128" spans="17:17" x14ac:dyDescent="0.3">
      <c r="Q3128" t="e">
        <f>VLOOKUP(#REF!,$A$2:$B$5,2,FALSE)</f>
        <v>#REF!</v>
      </c>
    </row>
    <row r="3129" spans="17:17" x14ac:dyDescent="0.3">
      <c r="Q3129" t="e">
        <f>VLOOKUP(#REF!,$A$2:$B$5,2,FALSE)</f>
        <v>#REF!</v>
      </c>
    </row>
    <row r="3130" spans="17:17" x14ac:dyDescent="0.3">
      <c r="Q3130" t="e">
        <f>VLOOKUP(#REF!,$A$2:$B$5,2,FALSE)</f>
        <v>#REF!</v>
      </c>
    </row>
    <row r="3131" spans="17:17" x14ac:dyDescent="0.3">
      <c r="Q3131" t="e">
        <f>VLOOKUP(#REF!,$A$2:$B$5,2,FALSE)</f>
        <v>#REF!</v>
      </c>
    </row>
    <row r="3132" spans="17:17" x14ac:dyDescent="0.3">
      <c r="Q3132" t="e">
        <f>VLOOKUP(#REF!,$A$2:$B$5,2,FALSE)</f>
        <v>#REF!</v>
      </c>
    </row>
    <row r="3133" spans="17:17" x14ac:dyDescent="0.3">
      <c r="Q3133" t="e">
        <f>VLOOKUP(#REF!,$A$2:$B$5,2,FALSE)</f>
        <v>#REF!</v>
      </c>
    </row>
    <row r="3134" spans="17:17" x14ac:dyDescent="0.3">
      <c r="Q3134" t="e">
        <f>VLOOKUP(#REF!,$A$2:$B$5,2,FALSE)</f>
        <v>#REF!</v>
      </c>
    </row>
    <row r="3135" spans="17:17" x14ac:dyDescent="0.3">
      <c r="Q3135" t="e">
        <f>VLOOKUP(#REF!,$A$2:$B$5,2,FALSE)</f>
        <v>#REF!</v>
      </c>
    </row>
    <row r="3136" spans="17:17" x14ac:dyDescent="0.3">
      <c r="Q3136" t="e">
        <f>VLOOKUP(#REF!,$A$2:$B$5,2,FALSE)</f>
        <v>#REF!</v>
      </c>
    </row>
    <row r="3137" spans="17:17" x14ac:dyDescent="0.3">
      <c r="Q3137" t="e">
        <f>VLOOKUP(#REF!,$A$2:$B$5,2,FALSE)</f>
        <v>#REF!</v>
      </c>
    </row>
    <row r="3138" spans="17:17" x14ac:dyDescent="0.3">
      <c r="Q3138" t="e">
        <f>VLOOKUP(#REF!,$A$2:$B$5,2,FALSE)</f>
        <v>#REF!</v>
      </c>
    </row>
    <row r="3139" spans="17:17" x14ac:dyDescent="0.3">
      <c r="Q3139" t="e">
        <f>VLOOKUP(#REF!,$A$2:$B$5,2,FALSE)</f>
        <v>#REF!</v>
      </c>
    </row>
    <row r="3140" spans="17:17" x14ac:dyDescent="0.3">
      <c r="Q3140" t="e">
        <f>VLOOKUP(#REF!,$A$2:$B$5,2,FALSE)</f>
        <v>#REF!</v>
      </c>
    </row>
    <row r="3141" spans="17:17" x14ac:dyDescent="0.3">
      <c r="Q3141" t="e">
        <f>VLOOKUP(#REF!,$A$2:$B$5,2,FALSE)</f>
        <v>#REF!</v>
      </c>
    </row>
    <row r="3142" spans="17:17" x14ac:dyDescent="0.3">
      <c r="Q3142" t="e">
        <f>VLOOKUP(#REF!,$A$2:$B$5,2,FALSE)</f>
        <v>#REF!</v>
      </c>
    </row>
    <row r="3143" spans="17:17" x14ac:dyDescent="0.3">
      <c r="Q3143" t="e">
        <f>VLOOKUP(#REF!,$A$2:$B$5,2,FALSE)</f>
        <v>#REF!</v>
      </c>
    </row>
    <row r="3144" spans="17:17" x14ac:dyDescent="0.3">
      <c r="Q3144" t="e">
        <f>VLOOKUP(#REF!,$A$2:$B$5,2,FALSE)</f>
        <v>#REF!</v>
      </c>
    </row>
    <row r="3145" spans="17:17" x14ac:dyDescent="0.3">
      <c r="Q3145" t="e">
        <f>VLOOKUP(#REF!,$A$2:$B$5,2,FALSE)</f>
        <v>#REF!</v>
      </c>
    </row>
    <row r="3146" spans="17:17" x14ac:dyDescent="0.3">
      <c r="Q3146" t="e">
        <f>VLOOKUP(#REF!,$A$2:$B$5,2,FALSE)</f>
        <v>#REF!</v>
      </c>
    </row>
    <row r="3147" spans="17:17" x14ac:dyDescent="0.3">
      <c r="Q3147" t="e">
        <f>VLOOKUP(#REF!,$A$2:$B$5,2,FALSE)</f>
        <v>#REF!</v>
      </c>
    </row>
    <row r="3148" spans="17:17" x14ac:dyDescent="0.3">
      <c r="Q3148" t="e">
        <f>VLOOKUP(#REF!,$A$2:$B$5,2,FALSE)</f>
        <v>#REF!</v>
      </c>
    </row>
    <row r="3149" spans="17:17" x14ac:dyDescent="0.3">
      <c r="Q3149" t="e">
        <f>VLOOKUP(#REF!,$A$2:$B$5,2,FALSE)</f>
        <v>#REF!</v>
      </c>
    </row>
    <row r="3150" spans="17:17" x14ac:dyDescent="0.3">
      <c r="Q3150" t="e">
        <f>VLOOKUP(#REF!,$A$2:$B$5,2,FALSE)</f>
        <v>#REF!</v>
      </c>
    </row>
    <row r="3151" spans="17:17" x14ac:dyDescent="0.3">
      <c r="Q3151" t="e">
        <f>VLOOKUP(#REF!,$A$2:$B$5,2,FALSE)</f>
        <v>#REF!</v>
      </c>
    </row>
    <row r="3152" spans="17:17" x14ac:dyDescent="0.3">
      <c r="Q3152" t="e">
        <f>VLOOKUP(#REF!,$A$2:$B$5,2,FALSE)</f>
        <v>#REF!</v>
      </c>
    </row>
    <row r="3153" spans="17:17" x14ac:dyDescent="0.3">
      <c r="Q3153" t="e">
        <f>VLOOKUP(#REF!,$A$2:$B$5,2,FALSE)</f>
        <v>#REF!</v>
      </c>
    </row>
    <row r="3154" spans="17:17" x14ac:dyDescent="0.3">
      <c r="Q3154" t="e">
        <f>VLOOKUP(#REF!,$A$2:$B$5,2,FALSE)</f>
        <v>#REF!</v>
      </c>
    </row>
    <row r="3155" spans="17:17" x14ac:dyDescent="0.3">
      <c r="Q3155" t="e">
        <f>VLOOKUP(#REF!,$A$2:$B$5,2,FALSE)</f>
        <v>#REF!</v>
      </c>
    </row>
    <row r="3156" spans="17:17" x14ac:dyDescent="0.3">
      <c r="Q3156" t="e">
        <f>VLOOKUP(#REF!,$A$2:$B$5,2,FALSE)</f>
        <v>#REF!</v>
      </c>
    </row>
    <row r="3157" spans="17:17" x14ac:dyDescent="0.3">
      <c r="Q3157" t="e">
        <f>VLOOKUP(#REF!,$A$2:$B$5,2,FALSE)</f>
        <v>#REF!</v>
      </c>
    </row>
    <row r="3158" spans="17:17" x14ac:dyDescent="0.3">
      <c r="Q3158" t="e">
        <f>VLOOKUP(#REF!,$A$2:$B$5,2,FALSE)</f>
        <v>#REF!</v>
      </c>
    </row>
    <row r="3159" spans="17:17" x14ac:dyDescent="0.3">
      <c r="Q3159" t="e">
        <f>VLOOKUP(#REF!,$A$2:$B$5,2,FALSE)</f>
        <v>#REF!</v>
      </c>
    </row>
    <row r="3160" spans="17:17" x14ac:dyDescent="0.3">
      <c r="Q3160" t="e">
        <f>VLOOKUP(#REF!,$A$2:$B$5,2,FALSE)</f>
        <v>#REF!</v>
      </c>
    </row>
    <row r="3161" spans="17:17" x14ac:dyDescent="0.3">
      <c r="Q3161" t="e">
        <f>VLOOKUP(#REF!,$A$2:$B$5,2,FALSE)</f>
        <v>#REF!</v>
      </c>
    </row>
    <row r="3162" spans="17:17" x14ac:dyDescent="0.3">
      <c r="Q3162" t="e">
        <f>VLOOKUP(#REF!,$A$2:$B$5,2,FALSE)</f>
        <v>#REF!</v>
      </c>
    </row>
    <row r="3163" spans="17:17" x14ac:dyDescent="0.3">
      <c r="Q3163" t="e">
        <f>VLOOKUP(#REF!,$A$2:$B$5,2,FALSE)</f>
        <v>#REF!</v>
      </c>
    </row>
    <row r="3164" spans="17:17" x14ac:dyDescent="0.3">
      <c r="Q3164" t="e">
        <f>VLOOKUP(#REF!,$A$2:$B$5,2,FALSE)</f>
        <v>#REF!</v>
      </c>
    </row>
    <row r="3165" spans="17:17" x14ac:dyDescent="0.3">
      <c r="Q3165" t="e">
        <f>VLOOKUP(#REF!,$A$2:$B$5,2,FALSE)</f>
        <v>#REF!</v>
      </c>
    </row>
    <row r="3166" spans="17:17" x14ac:dyDescent="0.3">
      <c r="Q3166" t="e">
        <f>VLOOKUP(#REF!,$A$2:$B$5,2,FALSE)</f>
        <v>#REF!</v>
      </c>
    </row>
    <row r="3167" spans="17:17" x14ac:dyDescent="0.3">
      <c r="Q3167" t="e">
        <f>VLOOKUP(#REF!,$A$2:$B$5,2,FALSE)</f>
        <v>#REF!</v>
      </c>
    </row>
    <row r="3168" spans="17:17" x14ac:dyDescent="0.3">
      <c r="Q3168" t="e">
        <f>VLOOKUP(#REF!,$A$2:$B$5,2,FALSE)</f>
        <v>#REF!</v>
      </c>
    </row>
    <row r="3169" spans="17:17" x14ac:dyDescent="0.3">
      <c r="Q3169" t="e">
        <f>VLOOKUP(#REF!,$A$2:$B$5,2,FALSE)</f>
        <v>#REF!</v>
      </c>
    </row>
    <row r="3170" spans="17:17" x14ac:dyDescent="0.3">
      <c r="Q3170" t="e">
        <f>VLOOKUP(#REF!,$A$2:$B$5,2,FALSE)</f>
        <v>#REF!</v>
      </c>
    </row>
    <row r="3171" spans="17:17" x14ac:dyDescent="0.3">
      <c r="Q3171" t="e">
        <f>VLOOKUP(#REF!,$A$2:$B$5,2,FALSE)</f>
        <v>#REF!</v>
      </c>
    </row>
    <row r="3172" spans="17:17" x14ac:dyDescent="0.3">
      <c r="Q3172" t="e">
        <f>VLOOKUP(#REF!,$A$2:$B$5,2,FALSE)</f>
        <v>#REF!</v>
      </c>
    </row>
    <row r="3173" spans="17:17" x14ac:dyDescent="0.3">
      <c r="Q3173" t="e">
        <f>VLOOKUP(#REF!,$A$2:$B$5,2,FALSE)</f>
        <v>#REF!</v>
      </c>
    </row>
    <row r="3174" spans="17:17" x14ac:dyDescent="0.3">
      <c r="Q3174" t="e">
        <f>VLOOKUP(#REF!,$A$2:$B$5,2,FALSE)</f>
        <v>#REF!</v>
      </c>
    </row>
    <row r="3175" spans="17:17" x14ac:dyDescent="0.3">
      <c r="Q3175" t="e">
        <f>VLOOKUP(#REF!,$A$2:$B$5,2,FALSE)</f>
        <v>#REF!</v>
      </c>
    </row>
    <row r="3176" spans="17:17" x14ac:dyDescent="0.3">
      <c r="Q3176" t="e">
        <f>VLOOKUP(#REF!,$A$2:$B$5,2,FALSE)</f>
        <v>#REF!</v>
      </c>
    </row>
    <row r="3177" spans="17:17" x14ac:dyDescent="0.3">
      <c r="Q3177" t="e">
        <f>VLOOKUP(#REF!,$A$2:$B$5,2,FALSE)</f>
        <v>#REF!</v>
      </c>
    </row>
    <row r="3178" spans="17:17" x14ac:dyDescent="0.3">
      <c r="Q3178" t="e">
        <f>VLOOKUP(#REF!,$A$2:$B$5,2,FALSE)</f>
        <v>#REF!</v>
      </c>
    </row>
    <row r="3179" spans="17:17" x14ac:dyDescent="0.3">
      <c r="Q3179" t="e">
        <f>VLOOKUP(#REF!,$A$2:$B$5,2,FALSE)</f>
        <v>#REF!</v>
      </c>
    </row>
    <row r="3180" spans="17:17" x14ac:dyDescent="0.3">
      <c r="Q3180" t="e">
        <f>VLOOKUP(#REF!,$A$2:$B$5,2,FALSE)</f>
        <v>#REF!</v>
      </c>
    </row>
    <row r="3181" spans="17:17" x14ac:dyDescent="0.3">
      <c r="Q3181" t="e">
        <f>VLOOKUP(#REF!,$A$2:$B$5,2,FALSE)</f>
        <v>#REF!</v>
      </c>
    </row>
    <row r="3182" spans="17:17" x14ac:dyDescent="0.3">
      <c r="Q3182" t="e">
        <f>VLOOKUP(#REF!,$A$2:$B$5,2,FALSE)</f>
        <v>#REF!</v>
      </c>
    </row>
    <row r="3183" spans="17:17" x14ac:dyDescent="0.3">
      <c r="Q3183" t="e">
        <f>VLOOKUP(#REF!,$A$2:$B$5,2,FALSE)</f>
        <v>#REF!</v>
      </c>
    </row>
    <row r="3184" spans="17:17" x14ac:dyDescent="0.3">
      <c r="Q3184" t="e">
        <f>VLOOKUP(#REF!,$A$2:$B$5,2,FALSE)</f>
        <v>#REF!</v>
      </c>
    </row>
    <row r="3185" spans="17:17" x14ac:dyDescent="0.3">
      <c r="Q3185" t="e">
        <f>VLOOKUP(#REF!,$A$2:$B$5,2,FALSE)</f>
        <v>#REF!</v>
      </c>
    </row>
    <row r="3186" spans="17:17" x14ac:dyDescent="0.3">
      <c r="Q3186" t="e">
        <f>VLOOKUP(#REF!,$A$2:$B$5,2,FALSE)</f>
        <v>#REF!</v>
      </c>
    </row>
    <row r="3187" spans="17:17" x14ac:dyDescent="0.3">
      <c r="Q3187" t="e">
        <f>VLOOKUP(#REF!,$A$2:$B$5,2,FALSE)</f>
        <v>#REF!</v>
      </c>
    </row>
    <row r="3188" spans="17:17" x14ac:dyDescent="0.3">
      <c r="Q3188" t="e">
        <f>VLOOKUP(#REF!,$A$2:$B$5,2,FALSE)</f>
        <v>#REF!</v>
      </c>
    </row>
    <row r="3189" spans="17:17" x14ac:dyDescent="0.3">
      <c r="Q3189" t="e">
        <f>VLOOKUP(#REF!,$A$2:$B$5,2,FALSE)</f>
        <v>#REF!</v>
      </c>
    </row>
    <row r="3190" spans="17:17" x14ac:dyDescent="0.3">
      <c r="Q3190" t="e">
        <f>VLOOKUP(#REF!,$A$2:$B$5,2,FALSE)</f>
        <v>#REF!</v>
      </c>
    </row>
    <row r="3191" spans="17:17" x14ac:dyDescent="0.3">
      <c r="Q3191" t="e">
        <f>VLOOKUP(#REF!,$A$2:$B$5,2,FALSE)</f>
        <v>#REF!</v>
      </c>
    </row>
    <row r="3192" spans="17:17" x14ac:dyDescent="0.3">
      <c r="Q3192" t="e">
        <f>VLOOKUP(#REF!,$A$2:$B$5,2,FALSE)</f>
        <v>#REF!</v>
      </c>
    </row>
    <row r="3193" spans="17:17" x14ac:dyDescent="0.3">
      <c r="Q3193" t="e">
        <f>VLOOKUP(#REF!,$A$2:$B$5,2,FALSE)</f>
        <v>#REF!</v>
      </c>
    </row>
    <row r="3194" spans="17:17" x14ac:dyDescent="0.3">
      <c r="Q3194" t="e">
        <f>VLOOKUP(#REF!,$A$2:$B$5,2,FALSE)</f>
        <v>#REF!</v>
      </c>
    </row>
    <row r="3195" spans="17:17" x14ac:dyDescent="0.3">
      <c r="Q3195" t="e">
        <f>VLOOKUP(#REF!,$A$2:$B$5,2,FALSE)</f>
        <v>#REF!</v>
      </c>
    </row>
    <row r="3196" spans="17:17" x14ac:dyDescent="0.3">
      <c r="Q3196" t="e">
        <f>VLOOKUP(#REF!,$A$2:$B$5,2,FALSE)</f>
        <v>#REF!</v>
      </c>
    </row>
    <row r="3197" spans="17:17" x14ac:dyDescent="0.3">
      <c r="Q3197" t="e">
        <f>VLOOKUP(#REF!,$A$2:$B$5,2,FALSE)</f>
        <v>#REF!</v>
      </c>
    </row>
    <row r="3198" spans="17:17" x14ac:dyDescent="0.3">
      <c r="Q3198" t="e">
        <f>VLOOKUP(#REF!,$A$2:$B$5,2,FALSE)</f>
        <v>#REF!</v>
      </c>
    </row>
    <row r="3199" spans="17:17" x14ac:dyDescent="0.3">
      <c r="Q3199" t="e">
        <f>VLOOKUP(#REF!,$A$2:$B$5,2,FALSE)</f>
        <v>#REF!</v>
      </c>
    </row>
    <row r="3200" spans="17:17" x14ac:dyDescent="0.3">
      <c r="Q3200" t="e">
        <f>VLOOKUP(#REF!,$A$2:$B$5,2,FALSE)</f>
        <v>#REF!</v>
      </c>
    </row>
    <row r="3201" spans="17:17" x14ac:dyDescent="0.3">
      <c r="Q3201" t="e">
        <f>VLOOKUP(#REF!,$A$2:$B$5,2,FALSE)</f>
        <v>#REF!</v>
      </c>
    </row>
    <row r="3202" spans="17:17" x14ac:dyDescent="0.3">
      <c r="Q3202" t="e">
        <f>VLOOKUP(#REF!,$A$2:$B$5,2,FALSE)</f>
        <v>#REF!</v>
      </c>
    </row>
    <row r="3203" spans="17:17" x14ac:dyDescent="0.3">
      <c r="Q3203" t="e">
        <f>VLOOKUP(#REF!,$A$2:$B$5,2,FALSE)</f>
        <v>#REF!</v>
      </c>
    </row>
    <row r="3204" spans="17:17" x14ac:dyDescent="0.3">
      <c r="Q3204" t="e">
        <f>VLOOKUP(#REF!,$A$2:$B$5,2,FALSE)</f>
        <v>#REF!</v>
      </c>
    </row>
    <row r="3205" spans="17:17" x14ac:dyDescent="0.3">
      <c r="Q3205" t="e">
        <f>VLOOKUP(#REF!,$A$2:$B$5,2,FALSE)</f>
        <v>#REF!</v>
      </c>
    </row>
    <row r="3206" spans="17:17" x14ac:dyDescent="0.3">
      <c r="Q3206" t="e">
        <f>VLOOKUP(#REF!,$A$2:$B$5,2,FALSE)</f>
        <v>#REF!</v>
      </c>
    </row>
    <row r="3207" spans="17:17" x14ac:dyDescent="0.3">
      <c r="Q3207" t="e">
        <f>VLOOKUP(#REF!,$A$2:$B$5,2,FALSE)</f>
        <v>#REF!</v>
      </c>
    </row>
    <row r="3208" spans="17:17" x14ac:dyDescent="0.3">
      <c r="Q3208" t="e">
        <f>VLOOKUP(#REF!,$A$2:$B$5,2,FALSE)</f>
        <v>#REF!</v>
      </c>
    </row>
    <row r="3209" spans="17:17" x14ac:dyDescent="0.3">
      <c r="Q3209" t="e">
        <f>VLOOKUP(#REF!,$A$2:$B$5,2,FALSE)</f>
        <v>#REF!</v>
      </c>
    </row>
    <row r="3210" spans="17:17" x14ac:dyDescent="0.3">
      <c r="Q3210" t="e">
        <f>VLOOKUP(#REF!,$A$2:$B$5,2,FALSE)</f>
        <v>#REF!</v>
      </c>
    </row>
    <row r="3211" spans="17:17" x14ac:dyDescent="0.3">
      <c r="Q3211" t="e">
        <f>VLOOKUP(#REF!,$A$2:$B$5,2,FALSE)</f>
        <v>#REF!</v>
      </c>
    </row>
    <row r="3212" spans="17:17" x14ac:dyDescent="0.3">
      <c r="Q3212" t="e">
        <f>VLOOKUP(#REF!,$A$2:$B$5,2,FALSE)</f>
        <v>#REF!</v>
      </c>
    </row>
    <row r="3213" spans="17:17" x14ac:dyDescent="0.3">
      <c r="Q3213" t="e">
        <f>VLOOKUP(#REF!,$A$2:$B$5,2,FALSE)</f>
        <v>#REF!</v>
      </c>
    </row>
    <row r="3214" spans="17:17" x14ac:dyDescent="0.3">
      <c r="Q3214" t="e">
        <f>VLOOKUP(#REF!,$A$2:$B$5,2,FALSE)</f>
        <v>#REF!</v>
      </c>
    </row>
    <row r="3215" spans="17:17" x14ac:dyDescent="0.3">
      <c r="Q3215" t="e">
        <f>VLOOKUP(#REF!,$A$2:$B$5,2,FALSE)</f>
        <v>#REF!</v>
      </c>
    </row>
    <row r="3216" spans="17:17" x14ac:dyDescent="0.3">
      <c r="Q3216" t="e">
        <f>VLOOKUP(#REF!,$A$2:$B$5,2,FALSE)</f>
        <v>#REF!</v>
      </c>
    </row>
    <row r="3217" spans="17:17" x14ac:dyDescent="0.3">
      <c r="Q3217" t="e">
        <f>VLOOKUP(#REF!,$A$2:$B$5,2,FALSE)</f>
        <v>#REF!</v>
      </c>
    </row>
    <row r="3218" spans="17:17" x14ac:dyDescent="0.3">
      <c r="Q3218" t="e">
        <f>VLOOKUP(#REF!,$A$2:$B$5,2,FALSE)</f>
        <v>#REF!</v>
      </c>
    </row>
    <row r="3219" spans="17:17" x14ac:dyDescent="0.3">
      <c r="Q3219" t="e">
        <f>VLOOKUP(#REF!,$A$2:$B$5,2,FALSE)</f>
        <v>#REF!</v>
      </c>
    </row>
    <row r="3220" spans="17:17" x14ac:dyDescent="0.3">
      <c r="Q3220" t="e">
        <f>VLOOKUP(#REF!,$A$2:$B$5,2,FALSE)</f>
        <v>#REF!</v>
      </c>
    </row>
    <row r="3221" spans="17:17" x14ac:dyDescent="0.3">
      <c r="Q3221" t="e">
        <f>VLOOKUP(#REF!,$A$2:$B$5,2,FALSE)</f>
        <v>#REF!</v>
      </c>
    </row>
    <row r="3222" spans="17:17" x14ac:dyDescent="0.3">
      <c r="Q3222" t="e">
        <f>VLOOKUP(#REF!,$A$2:$B$5,2,FALSE)</f>
        <v>#REF!</v>
      </c>
    </row>
    <row r="3223" spans="17:17" x14ac:dyDescent="0.3">
      <c r="Q3223" t="e">
        <f>VLOOKUP(#REF!,$A$2:$B$5,2,FALSE)</f>
        <v>#REF!</v>
      </c>
    </row>
    <row r="3224" spans="17:17" x14ac:dyDescent="0.3">
      <c r="Q3224" t="e">
        <f>VLOOKUP(#REF!,$A$2:$B$5,2,FALSE)</f>
        <v>#REF!</v>
      </c>
    </row>
    <row r="3225" spans="17:17" x14ac:dyDescent="0.3">
      <c r="Q3225" t="e">
        <f>VLOOKUP(#REF!,$A$2:$B$5,2,FALSE)</f>
        <v>#REF!</v>
      </c>
    </row>
    <row r="3226" spans="17:17" x14ac:dyDescent="0.3">
      <c r="Q3226" t="e">
        <f>VLOOKUP(#REF!,$A$2:$B$5,2,FALSE)</f>
        <v>#REF!</v>
      </c>
    </row>
    <row r="3227" spans="17:17" x14ac:dyDescent="0.3">
      <c r="Q3227" t="e">
        <f>VLOOKUP(#REF!,$A$2:$B$5,2,FALSE)</f>
        <v>#REF!</v>
      </c>
    </row>
    <row r="3228" spans="17:17" x14ac:dyDescent="0.3">
      <c r="Q3228" t="e">
        <f>VLOOKUP(#REF!,$A$2:$B$5,2,FALSE)</f>
        <v>#REF!</v>
      </c>
    </row>
    <row r="3229" spans="17:17" x14ac:dyDescent="0.3">
      <c r="Q3229" t="e">
        <f>VLOOKUP(#REF!,$A$2:$B$5,2,FALSE)</f>
        <v>#REF!</v>
      </c>
    </row>
    <row r="3230" spans="17:17" x14ac:dyDescent="0.3">
      <c r="Q3230" t="e">
        <f>VLOOKUP(#REF!,$A$2:$B$5,2,FALSE)</f>
        <v>#REF!</v>
      </c>
    </row>
    <row r="3231" spans="17:17" x14ac:dyDescent="0.3">
      <c r="Q3231" t="e">
        <f>VLOOKUP(#REF!,$A$2:$B$5,2,FALSE)</f>
        <v>#REF!</v>
      </c>
    </row>
    <row r="3232" spans="17:17" x14ac:dyDescent="0.3">
      <c r="Q3232" t="e">
        <f>VLOOKUP(#REF!,$A$2:$B$5,2,FALSE)</f>
        <v>#REF!</v>
      </c>
    </row>
    <row r="3233" spans="17:17" x14ac:dyDescent="0.3">
      <c r="Q3233" t="e">
        <f>VLOOKUP(#REF!,$A$2:$B$5,2,FALSE)</f>
        <v>#REF!</v>
      </c>
    </row>
    <row r="3234" spans="17:17" x14ac:dyDescent="0.3">
      <c r="Q3234" t="e">
        <f>VLOOKUP(#REF!,$A$2:$B$5,2,FALSE)</f>
        <v>#REF!</v>
      </c>
    </row>
    <row r="3235" spans="17:17" x14ac:dyDescent="0.3">
      <c r="Q3235" t="e">
        <f>VLOOKUP(#REF!,$A$2:$B$5,2,FALSE)</f>
        <v>#REF!</v>
      </c>
    </row>
    <row r="3236" spans="17:17" x14ac:dyDescent="0.3">
      <c r="Q3236" t="e">
        <f>VLOOKUP(#REF!,$A$2:$B$5,2,FALSE)</f>
        <v>#REF!</v>
      </c>
    </row>
    <row r="3237" spans="17:17" x14ac:dyDescent="0.3">
      <c r="Q3237" t="e">
        <f>VLOOKUP(#REF!,$A$2:$B$5,2,FALSE)</f>
        <v>#REF!</v>
      </c>
    </row>
    <row r="3238" spans="17:17" x14ac:dyDescent="0.3">
      <c r="Q3238" t="e">
        <f>VLOOKUP(#REF!,$A$2:$B$5,2,FALSE)</f>
        <v>#REF!</v>
      </c>
    </row>
    <row r="3239" spans="17:17" x14ac:dyDescent="0.3">
      <c r="Q3239" t="e">
        <f>VLOOKUP(#REF!,$A$2:$B$5,2,FALSE)</f>
        <v>#REF!</v>
      </c>
    </row>
    <row r="3240" spans="17:17" x14ac:dyDescent="0.3">
      <c r="Q3240" t="e">
        <f>VLOOKUP(#REF!,$A$2:$B$5,2,FALSE)</f>
        <v>#REF!</v>
      </c>
    </row>
    <row r="3241" spans="17:17" x14ac:dyDescent="0.3">
      <c r="Q3241" t="e">
        <f>VLOOKUP(#REF!,$A$2:$B$5,2,FALSE)</f>
        <v>#REF!</v>
      </c>
    </row>
    <row r="3242" spans="17:17" x14ac:dyDescent="0.3">
      <c r="Q3242" t="e">
        <f>VLOOKUP(#REF!,$A$2:$B$5,2,FALSE)</f>
        <v>#REF!</v>
      </c>
    </row>
    <row r="3243" spans="17:17" x14ac:dyDescent="0.3">
      <c r="Q3243" t="e">
        <f>VLOOKUP(#REF!,$A$2:$B$5,2,FALSE)</f>
        <v>#REF!</v>
      </c>
    </row>
    <row r="3244" spans="17:17" x14ac:dyDescent="0.3">
      <c r="Q3244" t="e">
        <f>VLOOKUP(#REF!,$A$2:$B$5,2,FALSE)</f>
        <v>#REF!</v>
      </c>
    </row>
    <row r="3245" spans="17:17" x14ac:dyDescent="0.3">
      <c r="Q3245" t="e">
        <f>VLOOKUP(#REF!,$A$2:$B$5,2,FALSE)</f>
        <v>#REF!</v>
      </c>
    </row>
    <row r="3246" spans="17:17" x14ac:dyDescent="0.3">
      <c r="Q3246" t="e">
        <f>VLOOKUP(#REF!,$A$2:$B$5,2,FALSE)</f>
        <v>#REF!</v>
      </c>
    </row>
    <row r="3247" spans="17:17" x14ac:dyDescent="0.3">
      <c r="Q3247" t="e">
        <f>VLOOKUP(#REF!,$A$2:$B$5,2,FALSE)</f>
        <v>#REF!</v>
      </c>
    </row>
    <row r="3248" spans="17:17" x14ac:dyDescent="0.3">
      <c r="Q3248" t="e">
        <f>VLOOKUP(#REF!,$A$2:$B$5,2,FALSE)</f>
        <v>#REF!</v>
      </c>
    </row>
    <row r="3249" spans="17:17" x14ac:dyDescent="0.3">
      <c r="Q3249" t="e">
        <f>VLOOKUP(#REF!,$A$2:$B$5,2,FALSE)</f>
        <v>#REF!</v>
      </c>
    </row>
    <row r="3250" spans="17:17" x14ac:dyDescent="0.3">
      <c r="Q3250" t="e">
        <f>VLOOKUP(#REF!,$A$2:$B$5,2,FALSE)</f>
        <v>#REF!</v>
      </c>
    </row>
    <row r="3251" spans="17:17" x14ac:dyDescent="0.3">
      <c r="Q3251" t="e">
        <f>VLOOKUP(#REF!,$A$2:$B$5,2,FALSE)</f>
        <v>#REF!</v>
      </c>
    </row>
    <row r="3252" spans="17:17" x14ac:dyDescent="0.3">
      <c r="Q3252" t="e">
        <f>VLOOKUP(#REF!,$A$2:$B$5,2,FALSE)</f>
        <v>#REF!</v>
      </c>
    </row>
    <row r="3253" spans="17:17" x14ac:dyDescent="0.3">
      <c r="Q3253" t="e">
        <f>VLOOKUP(#REF!,$A$2:$B$5,2,FALSE)</f>
        <v>#REF!</v>
      </c>
    </row>
    <row r="3254" spans="17:17" x14ac:dyDescent="0.3">
      <c r="Q3254" t="e">
        <f>VLOOKUP(#REF!,$A$2:$B$5,2,FALSE)</f>
        <v>#REF!</v>
      </c>
    </row>
    <row r="3255" spans="17:17" x14ac:dyDescent="0.3">
      <c r="Q3255" t="e">
        <f>VLOOKUP(#REF!,$A$2:$B$5,2,FALSE)</f>
        <v>#REF!</v>
      </c>
    </row>
    <row r="3256" spans="17:17" x14ac:dyDescent="0.3">
      <c r="Q3256" t="e">
        <f>VLOOKUP(#REF!,$A$2:$B$5,2,FALSE)</f>
        <v>#REF!</v>
      </c>
    </row>
    <row r="3257" spans="17:17" x14ac:dyDescent="0.3">
      <c r="Q3257" t="e">
        <f>VLOOKUP(#REF!,$A$2:$B$5,2,FALSE)</f>
        <v>#REF!</v>
      </c>
    </row>
    <row r="3258" spans="17:17" x14ac:dyDescent="0.3">
      <c r="Q3258" t="e">
        <f>VLOOKUP(#REF!,$A$2:$B$5,2,FALSE)</f>
        <v>#REF!</v>
      </c>
    </row>
    <row r="3259" spans="17:17" x14ac:dyDescent="0.3">
      <c r="Q3259" t="e">
        <f>VLOOKUP(#REF!,$A$2:$B$5,2,FALSE)</f>
        <v>#REF!</v>
      </c>
    </row>
    <row r="3260" spans="17:17" x14ac:dyDescent="0.3">
      <c r="Q3260" t="e">
        <f>VLOOKUP(#REF!,$A$2:$B$5,2,FALSE)</f>
        <v>#REF!</v>
      </c>
    </row>
    <row r="3261" spans="17:17" x14ac:dyDescent="0.3">
      <c r="Q3261" t="e">
        <f>VLOOKUP(#REF!,$A$2:$B$5,2,FALSE)</f>
        <v>#REF!</v>
      </c>
    </row>
    <row r="3262" spans="17:17" x14ac:dyDescent="0.3">
      <c r="Q3262" t="e">
        <f>VLOOKUP(#REF!,$A$2:$B$5,2,FALSE)</f>
        <v>#REF!</v>
      </c>
    </row>
    <row r="3263" spans="17:17" x14ac:dyDescent="0.3">
      <c r="Q3263" t="e">
        <f>VLOOKUP(#REF!,$A$2:$B$5,2,FALSE)</f>
        <v>#REF!</v>
      </c>
    </row>
    <row r="3264" spans="17:17" x14ac:dyDescent="0.3">
      <c r="Q3264" t="e">
        <f>VLOOKUP(#REF!,$A$2:$B$5,2,FALSE)</f>
        <v>#REF!</v>
      </c>
    </row>
    <row r="3265" spans="17:17" x14ac:dyDescent="0.3">
      <c r="Q3265" t="e">
        <f>VLOOKUP(#REF!,$A$2:$B$5,2,FALSE)</f>
        <v>#REF!</v>
      </c>
    </row>
    <row r="3266" spans="17:17" x14ac:dyDescent="0.3">
      <c r="Q3266" t="e">
        <f>VLOOKUP(#REF!,$A$2:$B$5,2,FALSE)</f>
        <v>#REF!</v>
      </c>
    </row>
    <row r="3267" spans="17:17" x14ac:dyDescent="0.3">
      <c r="Q3267" t="e">
        <f>VLOOKUP(#REF!,$A$2:$B$5,2,FALSE)</f>
        <v>#REF!</v>
      </c>
    </row>
    <row r="3268" spans="17:17" x14ac:dyDescent="0.3">
      <c r="Q3268" t="e">
        <f>VLOOKUP(#REF!,$A$2:$B$5,2,FALSE)</f>
        <v>#REF!</v>
      </c>
    </row>
    <row r="3269" spans="17:17" x14ac:dyDescent="0.3">
      <c r="Q3269" t="e">
        <f>VLOOKUP(#REF!,$A$2:$B$5,2,FALSE)</f>
        <v>#REF!</v>
      </c>
    </row>
    <row r="3270" spans="17:17" x14ac:dyDescent="0.3">
      <c r="Q3270" t="e">
        <f>VLOOKUP(#REF!,$A$2:$B$5,2,FALSE)</f>
        <v>#REF!</v>
      </c>
    </row>
    <row r="3271" spans="17:17" x14ac:dyDescent="0.3">
      <c r="Q3271" t="e">
        <f>VLOOKUP(#REF!,$A$2:$B$5,2,FALSE)</f>
        <v>#REF!</v>
      </c>
    </row>
    <row r="3272" spans="17:17" x14ac:dyDescent="0.3">
      <c r="Q3272" t="e">
        <f>VLOOKUP(#REF!,$A$2:$B$5,2,FALSE)</f>
        <v>#REF!</v>
      </c>
    </row>
    <row r="3273" spans="17:17" x14ac:dyDescent="0.3">
      <c r="Q3273" t="e">
        <f>VLOOKUP(#REF!,$A$2:$B$5,2,FALSE)</f>
        <v>#REF!</v>
      </c>
    </row>
    <row r="3274" spans="17:17" x14ac:dyDescent="0.3">
      <c r="Q3274" t="e">
        <f>VLOOKUP(#REF!,$A$2:$B$5,2,FALSE)</f>
        <v>#REF!</v>
      </c>
    </row>
    <row r="3275" spans="17:17" x14ac:dyDescent="0.3">
      <c r="Q3275" t="e">
        <f>VLOOKUP(#REF!,$A$2:$B$5,2,FALSE)</f>
        <v>#REF!</v>
      </c>
    </row>
    <row r="3276" spans="17:17" x14ac:dyDescent="0.3">
      <c r="Q3276" t="e">
        <f>VLOOKUP(#REF!,$A$2:$B$5,2,FALSE)</f>
        <v>#REF!</v>
      </c>
    </row>
    <row r="3277" spans="17:17" x14ac:dyDescent="0.3">
      <c r="Q3277" t="e">
        <f>VLOOKUP(#REF!,$A$2:$B$5,2,FALSE)</f>
        <v>#REF!</v>
      </c>
    </row>
    <row r="3278" spans="17:17" x14ac:dyDescent="0.3">
      <c r="Q3278" t="e">
        <f>VLOOKUP(#REF!,$A$2:$B$5,2,FALSE)</f>
        <v>#REF!</v>
      </c>
    </row>
    <row r="3279" spans="17:17" x14ac:dyDescent="0.3">
      <c r="Q3279" t="e">
        <f>VLOOKUP(#REF!,$A$2:$B$5,2,FALSE)</f>
        <v>#REF!</v>
      </c>
    </row>
    <row r="3280" spans="17:17" x14ac:dyDescent="0.3">
      <c r="Q3280" t="e">
        <f>VLOOKUP(#REF!,$A$2:$B$5,2,FALSE)</f>
        <v>#REF!</v>
      </c>
    </row>
    <row r="3281" spans="17:17" x14ac:dyDescent="0.3">
      <c r="Q3281" t="e">
        <f>VLOOKUP(#REF!,$A$2:$B$5,2,FALSE)</f>
        <v>#REF!</v>
      </c>
    </row>
    <row r="3282" spans="17:17" x14ac:dyDescent="0.3">
      <c r="Q3282" t="e">
        <f>VLOOKUP(#REF!,$A$2:$B$5,2,FALSE)</f>
        <v>#REF!</v>
      </c>
    </row>
    <row r="3283" spans="17:17" x14ac:dyDescent="0.3">
      <c r="Q3283" t="e">
        <f>VLOOKUP(#REF!,$A$2:$B$5,2,FALSE)</f>
        <v>#REF!</v>
      </c>
    </row>
    <row r="3284" spans="17:17" x14ac:dyDescent="0.3">
      <c r="Q3284" t="e">
        <f>VLOOKUP(#REF!,$A$2:$B$5,2,FALSE)</f>
        <v>#REF!</v>
      </c>
    </row>
    <row r="3285" spans="17:17" x14ac:dyDescent="0.3">
      <c r="Q3285" t="e">
        <f>VLOOKUP(#REF!,$A$2:$B$5,2,FALSE)</f>
        <v>#REF!</v>
      </c>
    </row>
    <row r="3286" spans="17:17" x14ac:dyDescent="0.3">
      <c r="Q3286" t="e">
        <f>VLOOKUP(#REF!,$A$2:$B$5,2,FALSE)</f>
        <v>#REF!</v>
      </c>
    </row>
    <row r="3287" spans="17:17" x14ac:dyDescent="0.3">
      <c r="Q3287" t="e">
        <f>VLOOKUP(#REF!,$A$2:$B$5,2,FALSE)</f>
        <v>#REF!</v>
      </c>
    </row>
    <row r="3288" spans="17:17" x14ac:dyDescent="0.3">
      <c r="Q3288" t="e">
        <f>VLOOKUP(#REF!,$A$2:$B$5,2,FALSE)</f>
        <v>#REF!</v>
      </c>
    </row>
    <row r="3289" spans="17:17" x14ac:dyDescent="0.3">
      <c r="Q3289" t="e">
        <f>VLOOKUP(#REF!,$A$2:$B$5,2,FALSE)</f>
        <v>#REF!</v>
      </c>
    </row>
    <row r="3290" spans="17:17" x14ac:dyDescent="0.3">
      <c r="Q3290" t="e">
        <f>VLOOKUP(#REF!,$A$2:$B$5,2,FALSE)</f>
        <v>#REF!</v>
      </c>
    </row>
    <row r="3291" spans="17:17" x14ac:dyDescent="0.3">
      <c r="Q3291" t="e">
        <f>VLOOKUP(#REF!,$A$2:$B$5,2,FALSE)</f>
        <v>#REF!</v>
      </c>
    </row>
    <row r="3292" spans="17:17" x14ac:dyDescent="0.3">
      <c r="Q3292" t="e">
        <f>VLOOKUP(#REF!,$A$2:$B$5,2,FALSE)</f>
        <v>#REF!</v>
      </c>
    </row>
    <row r="3293" spans="17:17" x14ac:dyDescent="0.3">
      <c r="Q3293" t="e">
        <f>VLOOKUP(#REF!,$A$2:$B$5,2,FALSE)</f>
        <v>#REF!</v>
      </c>
    </row>
    <row r="3294" spans="17:17" x14ac:dyDescent="0.3">
      <c r="Q3294" t="e">
        <f>VLOOKUP(#REF!,$A$2:$B$5,2,FALSE)</f>
        <v>#REF!</v>
      </c>
    </row>
    <row r="3295" spans="17:17" x14ac:dyDescent="0.3">
      <c r="Q3295" t="e">
        <f>VLOOKUP(#REF!,$A$2:$B$5,2,FALSE)</f>
        <v>#REF!</v>
      </c>
    </row>
    <row r="3296" spans="17:17" x14ac:dyDescent="0.3">
      <c r="Q3296" t="e">
        <f>VLOOKUP(#REF!,$A$2:$B$5,2,FALSE)</f>
        <v>#REF!</v>
      </c>
    </row>
    <row r="3297" spans="17:17" x14ac:dyDescent="0.3">
      <c r="Q3297" t="e">
        <f>VLOOKUP(#REF!,$A$2:$B$5,2,FALSE)</f>
        <v>#REF!</v>
      </c>
    </row>
    <row r="3298" spans="17:17" x14ac:dyDescent="0.3">
      <c r="Q3298" t="e">
        <f>VLOOKUP(#REF!,$A$2:$B$5,2,FALSE)</f>
        <v>#REF!</v>
      </c>
    </row>
    <row r="3299" spans="17:17" x14ac:dyDescent="0.3">
      <c r="Q3299" t="e">
        <f>VLOOKUP(#REF!,$A$2:$B$5,2,FALSE)</f>
        <v>#REF!</v>
      </c>
    </row>
    <row r="3300" spans="17:17" x14ac:dyDescent="0.3">
      <c r="Q3300" t="e">
        <f>VLOOKUP(#REF!,$A$2:$B$5,2,FALSE)</f>
        <v>#REF!</v>
      </c>
    </row>
    <row r="3301" spans="17:17" x14ac:dyDescent="0.3">
      <c r="Q3301" t="e">
        <f>VLOOKUP(#REF!,$A$2:$B$5,2,FALSE)</f>
        <v>#REF!</v>
      </c>
    </row>
    <row r="3302" spans="17:17" x14ac:dyDescent="0.3">
      <c r="Q3302" t="e">
        <f>VLOOKUP(#REF!,$A$2:$B$5,2,FALSE)</f>
        <v>#REF!</v>
      </c>
    </row>
    <row r="3303" spans="17:17" x14ac:dyDescent="0.3">
      <c r="Q3303" t="e">
        <f>VLOOKUP(#REF!,$A$2:$B$5,2,FALSE)</f>
        <v>#REF!</v>
      </c>
    </row>
    <row r="3304" spans="17:17" x14ac:dyDescent="0.3">
      <c r="Q3304" t="e">
        <f>VLOOKUP(#REF!,$A$2:$B$5,2,FALSE)</f>
        <v>#REF!</v>
      </c>
    </row>
    <row r="3305" spans="17:17" x14ac:dyDescent="0.3">
      <c r="Q3305" t="e">
        <f>VLOOKUP(#REF!,$A$2:$B$5,2,FALSE)</f>
        <v>#REF!</v>
      </c>
    </row>
    <row r="3306" spans="17:17" x14ac:dyDescent="0.3">
      <c r="Q3306" t="e">
        <f>VLOOKUP(#REF!,$A$2:$B$5,2,FALSE)</f>
        <v>#REF!</v>
      </c>
    </row>
    <row r="3307" spans="17:17" x14ac:dyDescent="0.3">
      <c r="Q3307" t="e">
        <f>VLOOKUP(#REF!,$A$2:$B$5,2,FALSE)</f>
        <v>#REF!</v>
      </c>
    </row>
    <row r="3308" spans="17:17" x14ac:dyDescent="0.3">
      <c r="Q3308" t="e">
        <f>VLOOKUP(#REF!,$A$2:$B$5,2,FALSE)</f>
        <v>#REF!</v>
      </c>
    </row>
    <row r="3309" spans="17:17" x14ac:dyDescent="0.3">
      <c r="Q3309" t="e">
        <f>VLOOKUP(#REF!,$A$2:$B$5,2,FALSE)</f>
        <v>#REF!</v>
      </c>
    </row>
    <row r="3310" spans="17:17" x14ac:dyDescent="0.3">
      <c r="Q3310" t="e">
        <f>VLOOKUP(#REF!,$A$2:$B$5,2,FALSE)</f>
        <v>#REF!</v>
      </c>
    </row>
    <row r="3311" spans="17:17" x14ac:dyDescent="0.3">
      <c r="Q3311" t="e">
        <f>VLOOKUP(#REF!,$A$2:$B$5,2,FALSE)</f>
        <v>#REF!</v>
      </c>
    </row>
    <row r="3312" spans="17:17" x14ac:dyDescent="0.3">
      <c r="Q3312" t="e">
        <f>VLOOKUP(#REF!,$A$2:$B$5,2,FALSE)</f>
        <v>#REF!</v>
      </c>
    </row>
    <row r="3313" spans="17:17" x14ac:dyDescent="0.3">
      <c r="Q3313" t="e">
        <f>VLOOKUP(#REF!,$A$2:$B$5,2,FALSE)</f>
        <v>#REF!</v>
      </c>
    </row>
    <row r="3314" spans="17:17" x14ac:dyDescent="0.3">
      <c r="Q3314" t="e">
        <f>VLOOKUP(#REF!,$A$2:$B$5,2,FALSE)</f>
        <v>#REF!</v>
      </c>
    </row>
    <row r="3315" spans="17:17" x14ac:dyDescent="0.3">
      <c r="Q3315" t="e">
        <f>VLOOKUP(#REF!,$A$2:$B$5,2,FALSE)</f>
        <v>#REF!</v>
      </c>
    </row>
    <row r="3316" spans="17:17" x14ac:dyDescent="0.3">
      <c r="Q3316" t="e">
        <f>VLOOKUP(#REF!,$A$2:$B$5,2,FALSE)</f>
        <v>#REF!</v>
      </c>
    </row>
    <row r="3317" spans="17:17" x14ac:dyDescent="0.3">
      <c r="Q3317" t="e">
        <f>VLOOKUP(#REF!,$A$2:$B$5,2,FALSE)</f>
        <v>#REF!</v>
      </c>
    </row>
    <row r="3318" spans="17:17" x14ac:dyDescent="0.3">
      <c r="Q3318" t="e">
        <f>VLOOKUP(#REF!,$A$2:$B$5,2,FALSE)</f>
        <v>#REF!</v>
      </c>
    </row>
    <row r="3319" spans="17:17" x14ac:dyDescent="0.3">
      <c r="Q3319" t="e">
        <f>VLOOKUP(#REF!,$A$2:$B$5,2,FALSE)</f>
        <v>#REF!</v>
      </c>
    </row>
    <row r="3320" spans="17:17" x14ac:dyDescent="0.3">
      <c r="Q3320" t="e">
        <f>VLOOKUP(#REF!,$A$2:$B$5,2,FALSE)</f>
        <v>#REF!</v>
      </c>
    </row>
    <row r="3321" spans="17:17" x14ac:dyDescent="0.3">
      <c r="Q3321" t="e">
        <f>VLOOKUP(#REF!,$A$2:$B$5,2,FALSE)</f>
        <v>#REF!</v>
      </c>
    </row>
    <row r="3322" spans="17:17" x14ac:dyDescent="0.3">
      <c r="Q3322" t="e">
        <f>VLOOKUP(#REF!,$A$2:$B$5,2,FALSE)</f>
        <v>#REF!</v>
      </c>
    </row>
    <row r="3323" spans="17:17" x14ac:dyDescent="0.3">
      <c r="Q3323" t="e">
        <f>VLOOKUP(#REF!,$A$2:$B$5,2,FALSE)</f>
        <v>#REF!</v>
      </c>
    </row>
    <row r="3324" spans="17:17" x14ac:dyDescent="0.3">
      <c r="Q3324" t="e">
        <f>VLOOKUP(#REF!,$A$2:$B$5,2,FALSE)</f>
        <v>#REF!</v>
      </c>
    </row>
    <row r="3325" spans="17:17" x14ac:dyDescent="0.3">
      <c r="Q3325" t="e">
        <f>VLOOKUP(#REF!,$A$2:$B$5,2,FALSE)</f>
        <v>#REF!</v>
      </c>
    </row>
    <row r="3326" spans="17:17" x14ac:dyDescent="0.3">
      <c r="Q3326" t="e">
        <f>VLOOKUP(#REF!,$A$2:$B$5,2,FALSE)</f>
        <v>#REF!</v>
      </c>
    </row>
    <row r="3327" spans="17:17" x14ac:dyDescent="0.3">
      <c r="Q3327" t="e">
        <f>VLOOKUP(#REF!,$A$2:$B$5,2,FALSE)</f>
        <v>#REF!</v>
      </c>
    </row>
    <row r="3328" spans="17:17" x14ac:dyDescent="0.3">
      <c r="Q3328" t="e">
        <f>VLOOKUP(#REF!,$A$2:$B$5,2,FALSE)</f>
        <v>#REF!</v>
      </c>
    </row>
    <row r="3329" spans="17:17" x14ac:dyDescent="0.3">
      <c r="Q3329" t="e">
        <f>VLOOKUP(#REF!,$A$2:$B$5,2,FALSE)</f>
        <v>#REF!</v>
      </c>
    </row>
    <row r="3330" spans="17:17" x14ac:dyDescent="0.3">
      <c r="Q3330" t="e">
        <f>VLOOKUP(#REF!,$A$2:$B$5,2,FALSE)</f>
        <v>#REF!</v>
      </c>
    </row>
    <row r="3331" spans="17:17" x14ac:dyDescent="0.3">
      <c r="Q3331" t="e">
        <f>VLOOKUP(#REF!,$A$2:$B$5,2,FALSE)</f>
        <v>#REF!</v>
      </c>
    </row>
    <row r="3332" spans="17:17" x14ac:dyDescent="0.3">
      <c r="Q3332" t="e">
        <f>VLOOKUP(#REF!,$A$2:$B$5,2,FALSE)</f>
        <v>#REF!</v>
      </c>
    </row>
    <row r="3333" spans="17:17" x14ac:dyDescent="0.3">
      <c r="Q3333" t="e">
        <f>VLOOKUP(#REF!,$A$2:$B$5,2,FALSE)</f>
        <v>#REF!</v>
      </c>
    </row>
    <row r="3334" spans="17:17" x14ac:dyDescent="0.3">
      <c r="Q3334" t="e">
        <f>VLOOKUP(#REF!,$A$2:$B$5,2,FALSE)</f>
        <v>#REF!</v>
      </c>
    </row>
    <row r="3335" spans="17:17" x14ac:dyDescent="0.3">
      <c r="Q3335" t="e">
        <f>VLOOKUP(#REF!,$A$2:$B$5,2,FALSE)</f>
        <v>#REF!</v>
      </c>
    </row>
    <row r="3336" spans="17:17" x14ac:dyDescent="0.3">
      <c r="Q3336" t="e">
        <f>VLOOKUP(#REF!,$A$2:$B$5,2,FALSE)</f>
        <v>#REF!</v>
      </c>
    </row>
    <row r="3337" spans="17:17" x14ac:dyDescent="0.3">
      <c r="Q3337" t="e">
        <f>VLOOKUP(#REF!,$A$2:$B$5,2,FALSE)</f>
        <v>#REF!</v>
      </c>
    </row>
    <row r="3338" spans="17:17" x14ac:dyDescent="0.3">
      <c r="Q3338" t="e">
        <f>VLOOKUP(#REF!,$A$2:$B$5,2,FALSE)</f>
        <v>#REF!</v>
      </c>
    </row>
    <row r="3339" spans="17:17" x14ac:dyDescent="0.3">
      <c r="Q3339" t="e">
        <f>VLOOKUP(#REF!,$A$2:$B$5,2,FALSE)</f>
        <v>#REF!</v>
      </c>
    </row>
    <row r="3340" spans="17:17" x14ac:dyDescent="0.3">
      <c r="Q3340" t="e">
        <f>VLOOKUP(#REF!,$A$2:$B$5,2,FALSE)</f>
        <v>#REF!</v>
      </c>
    </row>
    <row r="3341" spans="17:17" x14ac:dyDescent="0.3">
      <c r="Q3341" t="e">
        <f>VLOOKUP(#REF!,$A$2:$B$5,2,FALSE)</f>
        <v>#REF!</v>
      </c>
    </row>
    <row r="3342" spans="17:17" x14ac:dyDescent="0.3">
      <c r="Q3342" t="e">
        <f>VLOOKUP(#REF!,$A$2:$B$5,2,FALSE)</f>
        <v>#REF!</v>
      </c>
    </row>
    <row r="3343" spans="17:17" x14ac:dyDescent="0.3">
      <c r="Q3343" t="e">
        <f>VLOOKUP(#REF!,$A$2:$B$5,2,FALSE)</f>
        <v>#REF!</v>
      </c>
    </row>
    <row r="3344" spans="17:17" x14ac:dyDescent="0.3">
      <c r="Q3344" t="e">
        <f>VLOOKUP(#REF!,$A$2:$B$5,2,FALSE)</f>
        <v>#REF!</v>
      </c>
    </row>
    <row r="3345" spans="17:17" x14ac:dyDescent="0.3">
      <c r="Q3345" t="e">
        <f>VLOOKUP(#REF!,$A$2:$B$5,2,FALSE)</f>
        <v>#REF!</v>
      </c>
    </row>
    <row r="3346" spans="17:17" x14ac:dyDescent="0.3">
      <c r="Q3346" t="e">
        <f>VLOOKUP(#REF!,$A$2:$B$5,2,FALSE)</f>
        <v>#REF!</v>
      </c>
    </row>
    <row r="3347" spans="17:17" x14ac:dyDescent="0.3">
      <c r="Q3347" t="e">
        <f>VLOOKUP(#REF!,$A$2:$B$5,2,FALSE)</f>
        <v>#REF!</v>
      </c>
    </row>
    <row r="3348" spans="17:17" x14ac:dyDescent="0.3">
      <c r="Q3348" t="e">
        <f>VLOOKUP(#REF!,$A$2:$B$5,2,FALSE)</f>
        <v>#REF!</v>
      </c>
    </row>
    <row r="3349" spans="17:17" x14ac:dyDescent="0.3">
      <c r="Q3349" t="e">
        <f>VLOOKUP(#REF!,$A$2:$B$5,2,FALSE)</f>
        <v>#REF!</v>
      </c>
    </row>
    <row r="3350" spans="17:17" x14ac:dyDescent="0.3">
      <c r="Q3350" t="e">
        <f>VLOOKUP(#REF!,$A$2:$B$5,2,FALSE)</f>
        <v>#REF!</v>
      </c>
    </row>
    <row r="3351" spans="17:17" x14ac:dyDescent="0.3">
      <c r="Q3351" t="e">
        <f>VLOOKUP(#REF!,$A$2:$B$5,2,FALSE)</f>
        <v>#REF!</v>
      </c>
    </row>
    <row r="3352" spans="17:17" x14ac:dyDescent="0.3">
      <c r="Q3352" t="e">
        <f>VLOOKUP(#REF!,$A$2:$B$5,2,FALSE)</f>
        <v>#REF!</v>
      </c>
    </row>
    <row r="3353" spans="17:17" x14ac:dyDescent="0.3">
      <c r="Q3353" t="e">
        <f>VLOOKUP(#REF!,$A$2:$B$5,2,FALSE)</f>
        <v>#REF!</v>
      </c>
    </row>
    <row r="3354" spans="17:17" x14ac:dyDescent="0.3">
      <c r="Q3354" t="e">
        <f>VLOOKUP(#REF!,$A$2:$B$5,2,FALSE)</f>
        <v>#REF!</v>
      </c>
    </row>
    <row r="3355" spans="17:17" x14ac:dyDescent="0.3">
      <c r="Q3355" t="e">
        <f>VLOOKUP(#REF!,$A$2:$B$5,2,FALSE)</f>
        <v>#REF!</v>
      </c>
    </row>
    <row r="3356" spans="17:17" x14ac:dyDescent="0.3">
      <c r="Q3356" t="e">
        <f>VLOOKUP(#REF!,$A$2:$B$5,2,FALSE)</f>
        <v>#REF!</v>
      </c>
    </row>
    <row r="3357" spans="17:17" x14ac:dyDescent="0.3">
      <c r="Q3357" t="e">
        <f>VLOOKUP(#REF!,$A$2:$B$5,2,FALSE)</f>
        <v>#REF!</v>
      </c>
    </row>
    <row r="3358" spans="17:17" x14ac:dyDescent="0.3">
      <c r="Q3358" t="e">
        <f>VLOOKUP(#REF!,$A$2:$B$5,2,FALSE)</f>
        <v>#REF!</v>
      </c>
    </row>
    <row r="3359" spans="17:17" x14ac:dyDescent="0.3">
      <c r="Q3359" t="e">
        <f>VLOOKUP(#REF!,$A$2:$B$5,2,FALSE)</f>
        <v>#REF!</v>
      </c>
    </row>
    <row r="3360" spans="17:17" x14ac:dyDescent="0.3">
      <c r="Q3360" t="e">
        <f>VLOOKUP(#REF!,$A$2:$B$5,2,FALSE)</f>
        <v>#REF!</v>
      </c>
    </row>
    <row r="3361" spans="17:17" x14ac:dyDescent="0.3">
      <c r="Q3361" t="e">
        <f>VLOOKUP(#REF!,$A$2:$B$5,2,FALSE)</f>
        <v>#REF!</v>
      </c>
    </row>
    <row r="3362" spans="17:17" x14ac:dyDescent="0.3">
      <c r="Q3362" t="e">
        <f>VLOOKUP(#REF!,$A$2:$B$5,2,FALSE)</f>
        <v>#REF!</v>
      </c>
    </row>
    <row r="3363" spans="17:17" x14ac:dyDescent="0.3">
      <c r="Q3363" t="e">
        <f>VLOOKUP(#REF!,$A$2:$B$5,2,FALSE)</f>
        <v>#REF!</v>
      </c>
    </row>
    <row r="3364" spans="17:17" x14ac:dyDescent="0.3">
      <c r="Q3364" t="e">
        <f>VLOOKUP(#REF!,$A$2:$B$5,2,FALSE)</f>
        <v>#REF!</v>
      </c>
    </row>
    <row r="3365" spans="17:17" x14ac:dyDescent="0.3">
      <c r="Q3365" t="e">
        <f>VLOOKUP(#REF!,$A$2:$B$5,2,FALSE)</f>
        <v>#REF!</v>
      </c>
    </row>
    <row r="3366" spans="17:17" x14ac:dyDescent="0.3">
      <c r="Q3366" t="e">
        <f>VLOOKUP(#REF!,$A$2:$B$5,2,FALSE)</f>
        <v>#REF!</v>
      </c>
    </row>
    <row r="3367" spans="17:17" x14ac:dyDescent="0.3">
      <c r="Q3367" t="e">
        <f>VLOOKUP(#REF!,$A$2:$B$5,2,FALSE)</f>
        <v>#REF!</v>
      </c>
    </row>
    <row r="3368" spans="17:17" x14ac:dyDescent="0.3">
      <c r="Q3368" t="e">
        <f>VLOOKUP(#REF!,$A$2:$B$5,2,FALSE)</f>
        <v>#REF!</v>
      </c>
    </row>
    <row r="3369" spans="17:17" x14ac:dyDescent="0.3">
      <c r="Q3369" t="e">
        <f>VLOOKUP(#REF!,$A$2:$B$5,2,FALSE)</f>
        <v>#REF!</v>
      </c>
    </row>
    <row r="3370" spans="17:17" x14ac:dyDescent="0.3">
      <c r="Q3370" t="e">
        <f>VLOOKUP(#REF!,$A$2:$B$5,2,FALSE)</f>
        <v>#REF!</v>
      </c>
    </row>
    <row r="3371" spans="17:17" x14ac:dyDescent="0.3">
      <c r="Q3371" t="e">
        <f>VLOOKUP(#REF!,$A$2:$B$5,2,FALSE)</f>
        <v>#REF!</v>
      </c>
    </row>
    <row r="3372" spans="17:17" x14ac:dyDescent="0.3">
      <c r="Q3372" t="e">
        <f>VLOOKUP(#REF!,$A$2:$B$5,2,FALSE)</f>
        <v>#REF!</v>
      </c>
    </row>
    <row r="3373" spans="17:17" x14ac:dyDescent="0.3">
      <c r="Q3373" t="e">
        <f>VLOOKUP(#REF!,$A$2:$B$5,2,FALSE)</f>
        <v>#REF!</v>
      </c>
    </row>
    <row r="3374" spans="17:17" x14ac:dyDescent="0.3">
      <c r="Q3374" t="e">
        <f>VLOOKUP(#REF!,$A$2:$B$5,2,FALSE)</f>
        <v>#REF!</v>
      </c>
    </row>
    <row r="3375" spans="17:17" x14ac:dyDescent="0.3">
      <c r="Q3375" t="e">
        <f>VLOOKUP(#REF!,$A$2:$B$5,2,FALSE)</f>
        <v>#REF!</v>
      </c>
    </row>
    <row r="3376" spans="17:17" x14ac:dyDescent="0.3">
      <c r="Q3376" t="e">
        <f>VLOOKUP(#REF!,$A$2:$B$5,2,FALSE)</f>
        <v>#REF!</v>
      </c>
    </row>
    <row r="3377" spans="17:17" x14ac:dyDescent="0.3">
      <c r="Q3377" t="e">
        <f>VLOOKUP(#REF!,$A$2:$B$5,2,FALSE)</f>
        <v>#REF!</v>
      </c>
    </row>
    <row r="3378" spans="17:17" x14ac:dyDescent="0.3">
      <c r="Q3378" t="e">
        <f>VLOOKUP(#REF!,$A$2:$B$5,2,FALSE)</f>
        <v>#REF!</v>
      </c>
    </row>
    <row r="3379" spans="17:17" x14ac:dyDescent="0.3">
      <c r="Q3379" t="e">
        <f>VLOOKUP(#REF!,$A$2:$B$5,2,FALSE)</f>
        <v>#REF!</v>
      </c>
    </row>
    <row r="3380" spans="17:17" x14ac:dyDescent="0.3">
      <c r="Q3380" t="e">
        <f>VLOOKUP(#REF!,$A$2:$B$5,2,FALSE)</f>
        <v>#REF!</v>
      </c>
    </row>
    <row r="3381" spans="17:17" x14ac:dyDescent="0.3">
      <c r="Q3381" t="e">
        <f>VLOOKUP(#REF!,$A$2:$B$5,2,FALSE)</f>
        <v>#REF!</v>
      </c>
    </row>
    <row r="3382" spans="17:17" x14ac:dyDescent="0.3">
      <c r="Q3382" t="e">
        <f>VLOOKUP(#REF!,$A$2:$B$5,2,FALSE)</f>
        <v>#REF!</v>
      </c>
    </row>
    <row r="3383" spans="17:17" x14ac:dyDescent="0.3">
      <c r="Q3383" t="e">
        <f>VLOOKUP(#REF!,$A$2:$B$5,2,FALSE)</f>
        <v>#REF!</v>
      </c>
    </row>
    <row r="3384" spans="17:17" x14ac:dyDescent="0.3">
      <c r="Q3384" t="e">
        <f>VLOOKUP(#REF!,$A$2:$B$5,2,FALSE)</f>
        <v>#REF!</v>
      </c>
    </row>
    <row r="3385" spans="17:17" x14ac:dyDescent="0.3">
      <c r="Q3385" t="e">
        <f>VLOOKUP(#REF!,$A$2:$B$5,2,FALSE)</f>
        <v>#REF!</v>
      </c>
    </row>
    <row r="3386" spans="17:17" x14ac:dyDescent="0.3">
      <c r="Q3386" t="e">
        <f>VLOOKUP(#REF!,$A$2:$B$5,2,FALSE)</f>
        <v>#REF!</v>
      </c>
    </row>
    <row r="3387" spans="17:17" x14ac:dyDescent="0.3">
      <c r="Q3387" t="e">
        <f>VLOOKUP(#REF!,$A$2:$B$5,2,FALSE)</f>
        <v>#REF!</v>
      </c>
    </row>
    <row r="3388" spans="17:17" x14ac:dyDescent="0.3">
      <c r="Q3388" t="e">
        <f>VLOOKUP(#REF!,$A$2:$B$5,2,FALSE)</f>
        <v>#REF!</v>
      </c>
    </row>
    <row r="3389" spans="17:17" x14ac:dyDescent="0.3">
      <c r="Q3389" t="e">
        <f>VLOOKUP(#REF!,$A$2:$B$5,2,FALSE)</f>
        <v>#REF!</v>
      </c>
    </row>
    <row r="3390" spans="17:17" x14ac:dyDescent="0.3">
      <c r="Q3390" t="e">
        <f>VLOOKUP(#REF!,$A$2:$B$5,2,FALSE)</f>
        <v>#REF!</v>
      </c>
    </row>
    <row r="3391" spans="17:17" x14ac:dyDescent="0.3">
      <c r="Q3391" t="e">
        <f>VLOOKUP(#REF!,$A$2:$B$5,2,FALSE)</f>
        <v>#REF!</v>
      </c>
    </row>
    <row r="3392" spans="17:17" x14ac:dyDescent="0.3">
      <c r="Q3392" t="e">
        <f>VLOOKUP(#REF!,$A$2:$B$5,2,FALSE)</f>
        <v>#REF!</v>
      </c>
    </row>
    <row r="3393" spans="17:17" x14ac:dyDescent="0.3">
      <c r="Q3393" t="e">
        <f>VLOOKUP(#REF!,$A$2:$B$5,2,FALSE)</f>
        <v>#REF!</v>
      </c>
    </row>
    <row r="3394" spans="17:17" x14ac:dyDescent="0.3">
      <c r="Q3394" t="e">
        <f>VLOOKUP(#REF!,$A$2:$B$5,2,FALSE)</f>
        <v>#REF!</v>
      </c>
    </row>
    <row r="3395" spans="17:17" x14ac:dyDescent="0.3">
      <c r="Q3395" t="e">
        <f>VLOOKUP(#REF!,$A$2:$B$5,2,FALSE)</f>
        <v>#REF!</v>
      </c>
    </row>
    <row r="3396" spans="17:17" x14ac:dyDescent="0.3">
      <c r="Q3396" t="e">
        <f>VLOOKUP(#REF!,$A$2:$B$5,2,FALSE)</f>
        <v>#REF!</v>
      </c>
    </row>
    <row r="3397" spans="17:17" x14ac:dyDescent="0.3">
      <c r="Q3397" t="e">
        <f>VLOOKUP(#REF!,$A$2:$B$5,2,FALSE)</f>
        <v>#REF!</v>
      </c>
    </row>
    <row r="3398" spans="17:17" x14ac:dyDescent="0.3">
      <c r="Q3398" t="e">
        <f>VLOOKUP(#REF!,$A$2:$B$5,2,FALSE)</f>
        <v>#REF!</v>
      </c>
    </row>
    <row r="3399" spans="17:17" x14ac:dyDescent="0.3">
      <c r="Q3399" t="e">
        <f>VLOOKUP(#REF!,$A$2:$B$5,2,FALSE)</f>
        <v>#REF!</v>
      </c>
    </row>
    <row r="3400" spans="17:17" x14ac:dyDescent="0.3">
      <c r="Q3400" t="e">
        <f>VLOOKUP(#REF!,$A$2:$B$5,2,FALSE)</f>
        <v>#REF!</v>
      </c>
    </row>
    <row r="3401" spans="17:17" x14ac:dyDescent="0.3">
      <c r="Q3401" t="e">
        <f>VLOOKUP(#REF!,$A$2:$B$5,2,FALSE)</f>
        <v>#REF!</v>
      </c>
    </row>
    <row r="3402" spans="17:17" x14ac:dyDescent="0.3">
      <c r="Q3402" t="e">
        <f>VLOOKUP(#REF!,$A$2:$B$5,2,FALSE)</f>
        <v>#REF!</v>
      </c>
    </row>
    <row r="3403" spans="17:17" x14ac:dyDescent="0.3">
      <c r="Q3403" t="e">
        <f>VLOOKUP(#REF!,$A$2:$B$5,2,FALSE)</f>
        <v>#REF!</v>
      </c>
    </row>
    <row r="3404" spans="17:17" x14ac:dyDescent="0.3">
      <c r="Q3404" t="e">
        <f>VLOOKUP(#REF!,$A$2:$B$5,2,FALSE)</f>
        <v>#REF!</v>
      </c>
    </row>
    <row r="3405" spans="17:17" x14ac:dyDescent="0.3">
      <c r="Q3405" t="e">
        <f>VLOOKUP(#REF!,$A$2:$B$5,2,FALSE)</f>
        <v>#REF!</v>
      </c>
    </row>
    <row r="3406" spans="17:17" x14ac:dyDescent="0.3">
      <c r="Q3406" t="e">
        <f>VLOOKUP(#REF!,$A$2:$B$5,2,FALSE)</f>
        <v>#REF!</v>
      </c>
    </row>
    <row r="3407" spans="17:17" x14ac:dyDescent="0.3">
      <c r="Q3407" t="e">
        <f>VLOOKUP(#REF!,$A$2:$B$5,2,FALSE)</f>
        <v>#REF!</v>
      </c>
    </row>
    <row r="3408" spans="17:17" x14ac:dyDescent="0.3">
      <c r="Q3408" t="e">
        <f>VLOOKUP(#REF!,$A$2:$B$5,2,FALSE)</f>
        <v>#REF!</v>
      </c>
    </row>
    <row r="3409" spans="17:17" x14ac:dyDescent="0.3">
      <c r="Q3409" t="e">
        <f>VLOOKUP(#REF!,$A$2:$B$5,2,FALSE)</f>
        <v>#REF!</v>
      </c>
    </row>
    <row r="3410" spans="17:17" x14ac:dyDescent="0.3">
      <c r="Q3410" t="e">
        <f>VLOOKUP(#REF!,$A$2:$B$5,2,FALSE)</f>
        <v>#REF!</v>
      </c>
    </row>
    <row r="3411" spans="17:17" x14ac:dyDescent="0.3">
      <c r="Q3411" t="e">
        <f>VLOOKUP(#REF!,$A$2:$B$5,2,FALSE)</f>
        <v>#REF!</v>
      </c>
    </row>
    <row r="3412" spans="17:17" x14ac:dyDescent="0.3">
      <c r="Q3412" t="e">
        <f>VLOOKUP(#REF!,$A$2:$B$5,2,FALSE)</f>
        <v>#REF!</v>
      </c>
    </row>
    <row r="3413" spans="17:17" x14ac:dyDescent="0.3">
      <c r="Q3413" t="e">
        <f>VLOOKUP(#REF!,$A$2:$B$5,2,FALSE)</f>
        <v>#REF!</v>
      </c>
    </row>
    <row r="3414" spans="17:17" x14ac:dyDescent="0.3">
      <c r="Q3414" t="e">
        <f>VLOOKUP(#REF!,$A$2:$B$5,2,FALSE)</f>
        <v>#REF!</v>
      </c>
    </row>
    <row r="3415" spans="17:17" x14ac:dyDescent="0.3">
      <c r="Q3415" t="e">
        <f>VLOOKUP(#REF!,$A$2:$B$5,2,FALSE)</f>
        <v>#REF!</v>
      </c>
    </row>
    <row r="3416" spans="17:17" x14ac:dyDescent="0.3">
      <c r="Q3416" t="e">
        <f>VLOOKUP(#REF!,$A$2:$B$5,2,FALSE)</f>
        <v>#REF!</v>
      </c>
    </row>
    <row r="3417" spans="17:17" x14ac:dyDescent="0.3">
      <c r="Q3417" t="e">
        <f>VLOOKUP(#REF!,$A$2:$B$5,2,FALSE)</f>
        <v>#REF!</v>
      </c>
    </row>
    <row r="3418" spans="17:17" x14ac:dyDescent="0.3">
      <c r="Q3418" t="e">
        <f>VLOOKUP(#REF!,$A$2:$B$5,2,FALSE)</f>
        <v>#REF!</v>
      </c>
    </row>
    <row r="3419" spans="17:17" x14ac:dyDescent="0.3">
      <c r="Q3419" t="e">
        <f>VLOOKUP(#REF!,$A$2:$B$5,2,FALSE)</f>
        <v>#REF!</v>
      </c>
    </row>
    <row r="3420" spans="17:17" x14ac:dyDescent="0.3">
      <c r="Q3420" t="e">
        <f>VLOOKUP(#REF!,$A$2:$B$5,2,FALSE)</f>
        <v>#REF!</v>
      </c>
    </row>
    <row r="3421" spans="17:17" x14ac:dyDescent="0.3">
      <c r="Q3421" t="e">
        <f>VLOOKUP(#REF!,$A$2:$B$5,2,FALSE)</f>
        <v>#REF!</v>
      </c>
    </row>
    <row r="3422" spans="17:17" x14ac:dyDescent="0.3">
      <c r="Q3422" t="e">
        <f>VLOOKUP(#REF!,$A$2:$B$5,2,FALSE)</f>
        <v>#REF!</v>
      </c>
    </row>
    <row r="3423" spans="17:17" x14ac:dyDescent="0.3">
      <c r="Q3423" t="e">
        <f>VLOOKUP(#REF!,$A$2:$B$5,2,FALSE)</f>
        <v>#REF!</v>
      </c>
    </row>
    <row r="3424" spans="17:17" x14ac:dyDescent="0.3">
      <c r="Q3424" t="e">
        <f>VLOOKUP(#REF!,$A$2:$B$5,2,FALSE)</f>
        <v>#REF!</v>
      </c>
    </row>
    <row r="3425" spans="17:17" x14ac:dyDescent="0.3">
      <c r="Q3425" t="e">
        <f>VLOOKUP(#REF!,$A$2:$B$5,2,FALSE)</f>
        <v>#REF!</v>
      </c>
    </row>
    <row r="3426" spans="17:17" x14ac:dyDescent="0.3">
      <c r="Q3426" t="e">
        <f>VLOOKUP(#REF!,$A$2:$B$5,2,FALSE)</f>
        <v>#REF!</v>
      </c>
    </row>
    <row r="3427" spans="17:17" x14ac:dyDescent="0.3">
      <c r="Q3427" t="e">
        <f>VLOOKUP(#REF!,$A$2:$B$5,2,FALSE)</f>
        <v>#REF!</v>
      </c>
    </row>
    <row r="3428" spans="17:17" x14ac:dyDescent="0.3">
      <c r="Q3428" t="e">
        <f>VLOOKUP(#REF!,$A$2:$B$5,2,FALSE)</f>
        <v>#REF!</v>
      </c>
    </row>
    <row r="3429" spans="17:17" x14ac:dyDescent="0.3">
      <c r="Q3429" t="e">
        <f>VLOOKUP(#REF!,$A$2:$B$5,2,FALSE)</f>
        <v>#REF!</v>
      </c>
    </row>
    <row r="3430" spans="17:17" x14ac:dyDescent="0.3">
      <c r="Q3430" t="e">
        <f>VLOOKUP(#REF!,$A$2:$B$5,2,FALSE)</f>
        <v>#REF!</v>
      </c>
    </row>
    <row r="3431" spans="17:17" x14ac:dyDescent="0.3">
      <c r="Q3431" t="e">
        <f>VLOOKUP(#REF!,$A$2:$B$5,2,FALSE)</f>
        <v>#REF!</v>
      </c>
    </row>
    <row r="3432" spans="17:17" x14ac:dyDescent="0.3">
      <c r="Q3432" t="e">
        <f>VLOOKUP(#REF!,$A$2:$B$5,2,FALSE)</f>
        <v>#REF!</v>
      </c>
    </row>
    <row r="3433" spans="17:17" x14ac:dyDescent="0.3">
      <c r="Q3433" t="e">
        <f>VLOOKUP(#REF!,$A$2:$B$5,2,FALSE)</f>
        <v>#REF!</v>
      </c>
    </row>
    <row r="3434" spans="17:17" x14ac:dyDescent="0.3">
      <c r="Q3434" t="e">
        <f>VLOOKUP(#REF!,$A$2:$B$5,2,FALSE)</f>
        <v>#REF!</v>
      </c>
    </row>
    <row r="3435" spans="17:17" x14ac:dyDescent="0.3">
      <c r="Q3435" t="e">
        <f>VLOOKUP(#REF!,$A$2:$B$5,2,FALSE)</f>
        <v>#REF!</v>
      </c>
    </row>
    <row r="3436" spans="17:17" x14ac:dyDescent="0.3">
      <c r="Q3436" t="e">
        <f>VLOOKUP(#REF!,$A$2:$B$5,2,FALSE)</f>
        <v>#REF!</v>
      </c>
    </row>
    <row r="3437" spans="17:17" x14ac:dyDescent="0.3">
      <c r="Q3437" t="e">
        <f>VLOOKUP(#REF!,$A$2:$B$5,2,FALSE)</f>
        <v>#REF!</v>
      </c>
    </row>
    <row r="3438" spans="17:17" x14ac:dyDescent="0.3">
      <c r="Q3438" t="e">
        <f>VLOOKUP(#REF!,$A$2:$B$5,2,FALSE)</f>
        <v>#REF!</v>
      </c>
    </row>
    <row r="3439" spans="17:17" x14ac:dyDescent="0.3">
      <c r="Q3439" t="e">
        <f>VLOOKUP(#REF!,$A$2:$B$5,2,FALSE)</f>
        <v>#REF!</v>
      </c>
    </row>
    <row r="3440" spans="17:17" x14ac:dyDescent="0.3">
      <c r="Q3440" t="e">
        <f>VLOOKUP(#REF!,$A$2:$B$5,2,FALSE)</f>
        <v>#REF!</v>
      </c>
    </row>
    <row r="3441" spans="17:17" x14ac:dyDescent="0.3">
      <c r="Q3441" t="e">
        <f>VLOOKUP(#REF!,$A$2:$B$5,2,FALSE)</f>
        <v>#REF!</v>
      </c>
    </row>
    <row r="3442" spans="17:17" x14ac:dyDescent="0.3">
      <c r="Q3442" t="e">
        <f>VLOOKUP(#REF!,$A$2:$B$5,2,FALSE)</f>
        <v>#REF!</v>
      </c>
    </row>
    <row r="3443" spans="17:17" x14ac:dyDescent="0.3">
      <c r="Q3443" t="e">
        <f>VLOOKUP(#REF!,$A$2:$B$5,2,FALSE)</f>
        <v>#REF!</v>
      </c>
    </row>
    <row r="3444" spans="17:17" x14ac:dyDescent="0.3">
      <c r="Q3444" t="e">
        <f>VLOOKUP(#REF!,$A$2:$B$5,2,FALSE)</f>
        <v>#REF!</v>
      </c>
    </row>
    <row r="3445" spans="17:17" x14ac:dyDescent="0.3">
      <c r="Q3445" t="e">
        <f>VLOOKUP(#REF!,$A$2:$B$5,2,FALSE)</f>
        <v>#REF!</v>
      </c>
    </row>
    <row r="3446" spans="17:17" x14ac:dyDescent="0.3">
      <c r="Q3446" t="e">
        <f>VLOOKUP(#REF!,$A$2:$B$5,2,FALSE)</f>
        <v>#REF!</v>
      </c>
    </row>
    <row r="3447" spans="17:17" x14ac:dyDescent="0.3">
      <c r="Q3447" t="e">
        <f>VLOOKUP(#REF!,$A$2:$B$5,2,FALSE)</f>
        <v>#REF!</v>
      </c>
    </row>
    <row r="3448" spans="17:17" x14ac:dyDescent="0.3">
      <c r="Q3448" t="e">
        <f>VLOOKUP(#REF!,$A$2:$B$5,2,FALSE)</f>
        <v>#REF!</v>
      </c>
    </row>
    <row r="3449" spans="17:17" x14ac:dyDescent="0.3">
      <c r="Q3449" t="e">
        <f>VLOOKUP(#REF!,$A$2:$B$5,2,FALSE)</f>
        <v>#REF!</v>
      </c>
    </row>
    <row r="3450" spans="17:17" x14ac:dyDescent="0.3">
      <c r="Q3450" t="e">
        <f>VLOOKUP(#REF!,$A$2:$B$5,2,FALSE)</f>
        <v>#REF!</v>
      </c>
    </row>
    <row r="3451" spans="17:17" x14ac:dyDescent="0.3">
      <c r="Q3451" t="e">
        <f>VLOOKUP(#REF!,$A$2:$B$5,2,FALSE)</f>
        <v>#REF!</v>
      </c>
    </row>
    <row r="3452" spans="17:17" x14ac:dyDescent="0.3">
      <c r="Q3452" t="e">
        <f>VLOOKUP(#REF!,$A$2:$B$5,2,FALSE)</f>
        <v>#REF!</v>
      </c>
    </row>
    <row r="3453" spans="17:17" x14ac:dyDescent="0.3">
      <c r="Q3453" t="e">
        <f>VLOOKUP(#REF!,$A$2:$B$5,2,FALSE)</f>
        <v>#REF!</v>
      </c>
    </row>
    <row r="3454" spans="17:17" x14ac:dyDescent="0.3">
      <c r="Q3454" t="e">
        <f>VLOOKUP(#REF!,$A$2:$B$5,2,FALSE)</f>
        <v>#REF!</v>
      </c>
    </row>
    <row r="3455" spans="17:17" x14ac:dyDescent="0.3">
      <c r="Q3455" t="e">
        <f>VLOOKUP(#REF!,$A$2:$B$5,2,FALSE)</f>
        <v>#REF!</v>
      </c>
    </row>
    <row r="3456" spans="17:17" x14ac:dyDescent="0.3">
      <c r="Q3456" t="e">
        <f>VLOOKUP(#REF!,$A$2:$B$5,2,FALSE)</f>
        <v>#REF!</v>
      </c>
    </row>
    <row r="3457" spans="17:17" x14ac:dyDescent="0.3">
      <c r="Q3457" t="e">
        <f>VLOOKUP(#REF!,$A$2:$B$5,2,FALSE)</f>
        <v>#REF!</v>
      </c>
    </row>
    <row r="3458" spans="17:17" x14ac:dyDescent="0.3">
      <c r="Q3458" t="e">
        <f>VLOOKUP(#REF!,$A$2:$B$5,2,FALSE)</f>
        <v>#REF!</v>
      </c>
    </row>
    <row r="3459" spans="17:17" x14ac:dyDescent="0.3">
      <c r="Q3459" t="e">
        <f>VLOOKUP(#REF!,$A$2:$B$5,2,FALSE)</f>
        <v>#REF!</v>
      </c>
    </row>
    <row r="3460" spans="17:17" x14ac:dyDescent="0.3">
      <c r="Q3460" t="e">
        <f>VLOOKUP(#REF!,$A$2:$B$5,2,FALSE)</f>
        <v>#REF!</v>
      </c>
    </row>
    <row r="3461" spans="17:17" x14ac:dyDescent="0.3">
      <c r="Q3461" t="e">
        <f>VLOOKUP(#REF!,$A$2:$B$5,2,FALSE)</f>
        <v>#REF!</v>
      </c>
    </row>
    <row r="3462" spans="17:17" x14ac:dyDescent="0.3">
      <c r="Q3462" t="e">
        <f>VLOOKUP(#REF!,$A$2:$B$5,2,FALSE)</f>
        <v>#REF!</v>
      </c>
    </row>
    <row r="3463" spans="17:17" x14ac:dyDescent="0.3">
      <c r="Q3463" t="e">
        <f>VLOOKUP(#REF!,$A$2:$B$5,2,FALSE)</f>
        <v>#REF!</v>
      </c>
    </row>
    <row r="3464" spans="17:17" x14ac:dyDescent="0.3">
      <c r="Q3464" t="e">
        <f>VLOOKUP(#REF!,$A$2:$B$5,2,FALSE)</f>
        <v>#REF!</v>
      </c>
    </row>
    <row r="3465" spans="17:17" x14ac:dyDescent="0.3">
      <c r="Q3465" t="e">
        <f>VLOOKUP(#REF!,$A$2:$B$5,2,FALSE)</f>
        <v>#REF!</v>
      </c>
    </row>
    <row r="3466" spans="17:17" x14ac:dyDescent="0.3">
      <c r="Q3466" t="e">
        <f>VLOOKUP(#REF!,$A$2:$B$5,2,FALSE)</f>
        <v>#REF!</v>
      </c>
    </row>
    <row r="3467" spans="17:17" x14ac:dyDescent="0.3">
      <c r="Q3467" t="e">
        <f>VLOOKUP(#REF!,$A$2:$B$5,2,FALSE)</f>
        <v>#REF!</v>
      </c>
    </row>
    <row r="3468" spans="17:17" x14ac:dyDescent="0.3">
      <c r="Q3468" t="e">
        <f>VLOOKUP(#REF!,$A$2:$B$5,2,FALSE)</f>
        <v>#REF!</v>
      </c>
    </row>
    <row r="3469" spans="17:17" x14ac:dyDescent="0.3">
      <c r="Q3469" t="e">
        <f>VLOOKUP(#REF!,$A$2:$B$5,2,FALSE)</f>
        <v>#REF!</v>
      </c>
    </row>
    <row r="3470" spans="17:17" x14ac:dyDescent="0.3">
      <c r="Q3470" t="e">
        <f>VLOOKUP(#REF!,$A$2:$B$5,2,FALSE)</f>
        <v>#REF!</v>
      </c>
    </row>
    <row r="3471" spans="17:17" x14ac:dyDescent="0.3">
      <c r="Q3471" t="e">
        <f>VLOOKUP(#REF!,$A$2:$B$5,2,FALSE)</f>
        <v>#REF!</v>
      </c>
    </row>
    <row r="3472" spans="17:17" x14ac:dyDescent="0.3">
      <c r="Q3472" t="e">
        <f>VLOOKUP(#REF!,$A$2:$B$5,2,FALSE)</f>
        <v>#REF!</v>
      </c>
    </row>
    <row r="3473" spans="17:17" x14ac:dyDescent="0.3">
      <c r="Q3473" t="e">
        <f>VLOOKUP(#REF!,$A$2:$B$5,2,FALSE)</f>
        <v>#REF!</v>
      </c>
    </row>
    <row r="3474" spans="17:17" x14ac:dyDescent="0.3">
      <c r="Q3474" t="e">
        <f>VLOOKUP(#REF!,$A$2:$B$5,2,FALSE)</f>
        <v>#REF!</v>
      </c>
    </row>
    <row r="3475" spans="17:17" x14ac:dyDescent="0.3">
      <c r="Q3475" t="e">
        <f>VLOOKUP(#REF!,$A$2:$B$5,2,FALSE)</f>
        <v>#REF!</v>
      </c>
    </row>
    <row r="3476" spans="17:17" x14ac:dyDescent="0.3">
      <c r="Q3476" t="e">
        <f>VLOOKUP(#REF!,$A$2:$B$5,2,FALSE)</f>
        <v>#REF!</v>
      </c>
    </row>
    <row r="3477" spans="17:17" x14ac:dyDescent="0.3">
      <c r="Q3477" t="e">
        <f>VLOOKUP(#REF!,$A$2:$B$5,2,FALSE)</f>
        <v>#REF!</v>
      </c>
    </row>
    <row r="3478" spans="17:17" x14ac:dyDescent="0.3">
      <c r="Q3478" t="e">
        <f>VLOOKUP(#REF!,$A$2:$B$5,2,FALSE)</f>
        <v>#REF!</v>
      </c>
    </row>
    <row r="3479" spans="17:17" x14ac:dyDescent="0.3">
      <c r="Q3479" t="e">
        <f>VLOOKUP(#REF!,$A$2:$B$5,2,FALSE)</f>
        <v>#REF!</v>
      </c>
    </row>
    <row r="3480" spans="17:17" x14ac:dyDescent="0.3">
      <c r="Q3480" t="e">
        <f>VLOOKUP(#REF!,$A$2:$B$5,2,FALSE)</f>
        <v>#REF!</v>
      </c>
    </row>
    <row r="3481" spans="17:17" x14ac:dyDescent="0.3">
      <c r="Q3481" t="e">
        <f>VLOOKUP(#REF!,$A$2:$B$5,2,FALSE)</f>
        <v>#REF!</v>
      </c>
    </row>
    <row r="3482" spans="17:17" x14ac:dyDescent="0.3">
      <c r="Q3482" t="e">
        <f>VLOOKUP(#REF!,$A$2:$B$5,2,FALSE)</f>
        <v>#REF!</v>
      </c>
    </row>
    <row r="3483" spans="17:17" x14ac:dyDescent="0.3">
      <c r="Q3483" t="e">
        <f>VLOOKUP(#REF!,$A$2:$B$5,2,FALSE)</f>
        <v>#REF!</v>
      </c>
    </row>
    <row r="3484" spans="17:17" x14ac:dyDescent="0.3">
      <c r="Q3484" t="e">
        <f>VLOOKUP(#REF!,$A$2:$B$5,2,FALSE)</f>
        <v>#REF!</v>
      </c>
    </row>
    <row r="3485" spans="17:17" x14ac:dyDescent="0.3">
      <c r="Q3485" t="e">
        <f>VLOOKUP(#REF!,$A$2:$B$5,2,FALSE)</f>
        <v>#REF!</v>
      </c>
    </row>
    <row r="3486" spans="17:17" x14ac:dyDescent="0.3">
      <c r="Q3486" t="e">
        <f>VLOOKUP(#REF!,$A$2:$B$5,2,FALSE)</f>
        <v>#REF!</v>
      </c>
    </row>
    <row r="3487" spans="17:17" x14ac:dyDescent="0.3">
      <c r="Q3487" t="e">
        <f>VLOOKUP(#REF!,$A$2:$B$5,2,FALSE)</f>
        <v>#REF!</v>
      </c>
    </row>
    <row r="3488" spans="17:17" x14ac:dyDescent="0.3">
      <c r="Q3488" t="e">
        <f>VLOOKUP(#REF!,$A$2:$B$5,2,FALSE)</f>
        <v>#REF!</v>
      </c>
    </row>
    <row r="3489" spans="17:17" x14ac:dyDescent="0.3">
      <c r="Q3489" t="e">
        <f>VLOOKUP(#REF!,$A$2:$B$5,2,FALSE)</f>
        <v>#REF!</v>
      </c>
    </row>
    <row r="3490" spans="17:17" x14ac:dyDescent="0.3">
      <c r="Q3490" t="e">
        <f>VLOOKUP(#REF!,$A$2:$B$5,2,FALSE)</f>
        <v>#REF!</v>
      </c>
    </row>
    <row r="3491" spans="17:17" x14ac:dyDescent="0.3">
      <c r="Q3491" t="e">
        <f>VLOOKUP(#REF!,$A$2:$B$5,2,FALSE)</f>
        <v>#REF!</v>
      </c>
    </row>
    <row r="3492" spans="17:17" x14ac:dyDescent="0.3">
      <c r="Q3492" t="e">
        <f>VLOOKUP(#REF!,$A$2:$B$5,2,FALSE)</f>
        <v>#REF!</v>
      </c>
    </row>
    <row r="3493" spans="17:17" x14ac:dyDescent="0.3">
      <c r="Q3493" t="e">
        <f>VLOOKUP(#REF!,$A$2:$B$5,2,FALSE)</f>
        <v>#REF!</v>
      </c>
    </row>
    <row r="3494" spans="17:17" x14ac:dyDescent="0.3">
      <c r="Q3494" t="e">
        <f>VLOOKUP(#REF!,$A$2:$B$5,2,FALSE)</f>
        <v>#REF!</v>
      </c>
    </row>
    <row r="3495" spans="17:17" x14ac:dyDescent="0.3">
      <c r="Q3495" t="e">
        <f>VLOOKUP(#REF!,$A$2:$B$5,2,FALSE)</f>
        <v>#REF!</v>
      </c>
    </row>
    <row r="3496" spans="17:17" x14ac:dyDescent="0.3">
      <c r="Q3496" t="e">
        <f>VLOOKUP(#REF!,$A$2:$B$5,2,FALSE)</f>
        <v>#REF!</v>
      </c>
    </row>
    <row r="3497" spans="17:17" x14ac:dyDescent="0.3">
      <c r="Q3497" t="e">
        <f>VLOOKUP(#REF!,$A$2:$B$5,2,FALSE)</f>
        <v>#REF!</v>
      </c>
    </row>
    <row r="3498" spans="17:17" x14ac:dyDescent="0.3">
      <c r="Q3498" t="e">
        <f>VLOOKUP(#REF!,$A$2:$B$5,2,FALSE)</f>
        <v>#REF!</v>
      </c>
    </row>
    <row r="3499" spans="17:17" x14ac:dyDescent="0.3">
      <c r="Q3499" t="e">
        <f>VLOOKUP(#REF!,$A$2:$B$5,2,FALSE)</f>
        <v>#REF!</v>
      </c>
    </row>
    <row r="3500" spans="17:17" x14ac:dyDescent="0.3">
      <c r="Q3500" t="e">
        <f>VLOOKUP(#REF!,$A$2:$B$5,2,FALSE)</f>
        <v>#REF!</v>
      </c>
    </row>
    <row r="3501" spans="17:17" x14ac:dyDescent="0.3">
      <c r="Q3501" t="e">
        <f>VLOOKUP(#REF!,$A$2:$B$5,2,FALSE)</f>
        <v>#REF!</v>
      </c>
    </row>
    <row r="3502" spans="17:17" x14ac:dyDescent="0.3">
      <c r="Q3502" t="e">
        <f>VLOOKUP(#REF!,$A$2:$B$5,2,FALSE)</f>
        <v>#REF!</v>
      </c>
    </row>
    <row r="3503" spans="17:17" x14ac:dyDescent="0.3">
      <c r="Q3503" t="e">
        <f>VLOOKUP(#REF!,$A$2:$B$5,2,FALSE)</f>
        <v>#REF!</v>
      </c>
    </row>
    <row r="3504" spans="17:17" x14ac:dyDescent="0.3">
      <c r="Q3504" t="e">
        <f>VLOOKUP(#REF!,$A$2:$B$5,2,FALSE)</f>
        <v>#REF!</v>
      </c>
    </row>
    <row r="3505" spans="17:17" x14ac:dyDescent="0.3">
      <c r="Q3505" t="e">
        <f>VLOOKUP(#REF!,$A$2:$B$5,2,FALSE)</f>
        <v>#REF!</v>
      </c>
    </row>
    <row r="3506" spans="17:17" x14ac:dyDescent="0.3">
      <c r="Q3506" t="e">
        <f>VLOOKUP(#REF!,$A$2:$B$5,2,FALSE)</f>
        <v>#REF!</v>
      </c>
    </row>
    <row r="3507" spans="17:17" x14ac:dyDescent="0.3">
      <c r="Q3507" t="e">
        <f>VLOOKUP(#REF!,$A$2:$B$5,2,FALSE)</f>
        <v>#REF!</v>
      </c>
    </row>
    <row r="3508" spans="17:17" x14ac:dyDescent="0.3">
      <c r="Q3508" t="e">
        <f>VLOOKUP(#REF!,$A$2:$B$5,2,FALSE)</f>
        <v>#REF!</v>
      </c>
    </row>
    <row r="3509" spans="17:17" x14ac:dyDescent="0.3">
      <c r="Q3509" t="e">
        <f>VLOOKUP(#REF!,$A$2:$B$5,2,FALSE)</f>
        <v>#REF!</v>
      </c>
    </row>
    <row r="3510" spans="17:17" x14ac:dyDescent="0.3">
      <c r="Q3510" t="e">
        <f>VLOOKUP(#REF!,$A$2:$B$5,2,FALSE)</f>
        <v>#REF!</v>
      </c>
    </row>
    <row r="3511" spans="17:17" x14ac:dyDescent="0.3">
      <c r="Q3511" t="e">
        <f>VLOOKUP(#REF!,$A$2:$B$5,2,FALSE)</f>
        <v>#REF!</v>
      </c>
    </row>
    <row r="3512" spans="17:17" x14ac:dyDescent="0.3">
      <c r="Q3512" t="e">
        <f>VLOOKUP(#REF!,$A$2:$B$5,2,FALSE)</f>
        <v>#REF!</v>
      </c>
    </row>
    <row r="3513" spans="17:17" x14ac:dyDescent="0.3">
      <c r="Q3513" t="e">
        <f>VLOOKUP(#REF!,$A$2:$B$5,2,FALSE)</f>
        <v>#REF!</v>
      </c>
    </row>
    <row r="3514" spans="17:17" x14ac:dyDescent="0.3">
      <c r="Q3514" t="e">
        <f>VLOOKUP(#REF!,$A$2:$B$5,2,FALSE)</f>
        <v>#REF!</v>
      </c>
    </row>
    <row r="3515" spans="17:17" x14ac:dyDescent="0.3">
      <c r="Q3515" t="e">
        <f>VLOOKUP(#REF!,$A$2:$B$5,2,FALSE)</f>
        <v>#REF!</v>
      </c>
    </row>
    <row r="3516" spans="17:17" x14ac:dyDescent="0.3">
      <c r="Q3516" t="e">
        <f>VLOOKUP(#REF!,$A$2:$B$5,2,FALSE)</f>
        <v>#REF!</v>
      </c>
    </row>
    <row r="3517" spans="17:17" x14ac:dyDescent="0.3">
      <c r="Q3517" t="e">
        <f>VLOOKUP(#REF!,$A$2:$B$5,2,FALSE)</f>
        <v>#REF!</v>
      </c>
    </row>
    <row r="3518" spans="17:17" x14ac:dyDescent="0.3">
      <c r="Q3518" t="e">
        <f>VLOOKUP(#REF!,$A$2:$B$5,2,FALSE)</f>
        <v>#REF!</v>
      </c>
    </row>
    <row r="3519" spans="17:17" x14ac:dyDescent="0.3">
      <c r="Q3519" t="e">
        <f>VLOOKUP(#REF!,$A$2:$B$5,2,FALSE)</f>
        <v>#REF!</v>
      </c>
    </row>
    <row r="3520" spans="17:17" x14ac:dyDescent="0.3">
      <c r="Q3520" t="e">
        <f>VLOOKUP(#REF!,$A$2:$B$5,2,FALSE)</f>
        <v>#REF!</v>
      </c>
    </row>
    <row r="3521" spans="17:17" x14ac:dyDescent="0.3">
      <c r="Q3521" t="e">
        <f>VLOOKUP(#REF!,$A$2:$B$5,2,FALSE)</f>
        <v>#REF!</v>
      </c>
    </row>
    <row r="3522" spans="17:17" x14ac:dyDescent="0.3">
      <c r="Q3522" t="e">
        <f>VLOOKUP(#REF!,$A$2:$B$5,2,FALSE)</f>
        <v>#REF!</v>
      </c>
    </row>
    <row r="3523" spans="17:17" x14ac:dyDescent="0.3">
      <c r="Q3523" t="e">
        <f>VLOOKUP(#REF!,$A$2:$B$5,2,FALSE)</f>
        <v>#REF!</v>
      </c>
    </row>
    <row r="3524" spans="17:17" x14ac:dyDescent="0.3">
      <c r="Q3524" t="e">
        <f>VLOOKUP(#REF!,$A$2:$B$5,2,FALSE)</f>
        <v>#REF!</v>
      </c>
    </row>
    <row r="3525" spans="17:17" x14ac:dyDescent="0.3">
      <c r="Q3525" t="e">
        <f>VLOOKUP(#REF!,$A$2:$B$5,2,FALSE)</f>
        <v>#REF!</v>
      </c>
    </row>
    <row r="3526" spans="17:17" x14ac:dyDescent="0.3">
      <c r="Q3526" t="e">
        <f>VLOOKUP(#REF!,$A$2:$B$5,2,FALSE)</f>
        <v>#REF!</v>
      </c>
    </row>
    <row r="3527" spans="17:17" x14ac:dyDescent="0.3">
      <c r="Q3527" t="e">
        <f>VLOOKUP(#REF!,$A$2:$B$5,2,FALSE)</f>
        <v>#REF!</v>
      </c>
    </row>
    <row r="3528" spans="17:17" x14ac:dyDescent="0.3">
      <c r="Q3528" t="e">
        <f>VLOOKUP(#REF!,$A$2:$B$5,2,FALSE)</f>
        <v>#REF!</v>
      </c>
    </row>
    <row r="3529" spans="17:17" x14ac:dyDescent="0.3">
      <c r="Q3529" t="e">
        <f>VLOOKUP(#REF!,$A$2:$B$5,2,FALSE)</f>
        <v>#REF!</v>
      </c>
    </row>
    <row r="3530" spans="17:17" x14ac:dyDescent="0.3">
      <c r="Q3530" t="e">
        <f>VLOOKUP(#REF!,$A$2:$B$5,2,FALSE)</f>
        <v>#REF!</v>
      </c>
    </row>
    <row r="3531" spans="17:17" x14ac:dyDescent="0.3">
      <c r="Q3531" t="e">
        <f>VLOOKUP(#REF!,$A$2:$B$5,2,FALSE)</f>
        <v>#REF!</v>
      </c>
    </row>
    <row r="3532" spans="17:17" x14ac:dyDescent="0.3">
      <c r="Q3532" t="e">
        <f>VLOOKUP(#REF!,$A$2:$B$5,2,FALSE)</f>
        <v>#REF!</v>
      </c>
    </row>
    <row r="3533" spans="17:17" x14ac:dyDescent="0.3">
      <c r="Q3533" t="e">
        <f>VLOOKUP(#REF!,$A$2:$B$5,2,FALSE)</f>
        <v>#REF!</v>
      </c>
    </row>
    <row r="3534" spans="17:17" x14ac:dyDescent="0.3">
      <c r="Q3534" t="e">
        <f>VLOOKUP(#REF!,$A$2:$B$5,2,FALSE)</f>
        <v>#REF!</v>
      </c>
    </row>
    <row r="3535" spans="17:17" x14ac:dyDescent="0.3">
      <c r="Q3535" t="e">
        <f>VLOOKUP(#REF!,$A$2:$B$5,2,FALSE)</f>
        <v>#REF!</v>
      </c>
    </row>
    <row r="3536" spans="17:17" x14ac:dyDescent="0.3">
      <c r="Q3536" t="e">
        <f>VLOOKUP(#REF!,$A$2:$B$5,2,FALSE)</f>
        <v>#REF!</v>
      </c>
    </row>
    <row r="3537" spans="17:17" x14ac:dyDescent="0.3">
      <c r="Q3537" t="e">
        <f>VLOOKUP(#REF!,$A$2:$B$5,2,FALSE)</f>
        <v>#REF!</v>
      </c>
    </row>
    <row r="3538" spans="17:17" x14ac:dyDescent="0.3">
      <c r="Q3538" t="e">
        <f>VLOOKUP(#REF!,$A$2:$B$5,2,FALSE)</f>
        <v>#REF!</v>
      </c>
    </row>
    <row r="3539" spans="17:17" x14ac:dyDescent="0.3">
      <c r="Q3539" t="e">
        <f>VLOOKUP(#REF!,$A$2:$B$5,2,FALSE)</f>
        <v>#REF!</v>
      </c>
    </row>
    <row r="3540" spans="17:17" x14ac:dyDescent="0.3">
      <c r="Q3540" t="e">
        <f>VLOOKUP(#REF!,$A$2:$B$5,2,FALSE)</f>
        <v>#REF!</v>
      </c>
    </row>
    <row r="3541" spans="17:17" x14ac:dyDescent="0.3">
      <c r="Q3541" t="e">
        <f>VLOOKUP(#REF!,$A$2:$B$5,2,FALSE)</f>
        <v>#REF!</v>
      </c>
    </row>
    <row r="3542" spans="17:17" x14ac:dyDescent="0.3">
      <c r="Q3542" t="e">
        <f>VLOOKUP(#REF!,$A$2:$B$5,2,FALSE)</f>
        <v>#REF!</v>
      </c>
    </row>
    <row r="3543" spans="17:17" x14ac:dyDescent="0.3">
      <c r="Q3543" t="e">
        <f>VLOOKUP(#REF!,$A$2:$B$5,2,FALSE)</f>
        <v>#REF!</v>
      </c>
    </row>
    <row r="3544" spans="17:17" x14ac:dyDescent="0.3">
      <c r="Q3544" t="e">
        <f>VLOOKUP(#REF!,$A$2:$B$5,2,FALSE)</f>
        <v>#REF!</v>
      </c>
    </row>
    <row r="3545" spans="17:17" x14ac:dyDescent="0.3">
      <c r="Q3545" t="e">
        <f>VLOOKUP(#REF!,$A$2:$B$5,2,FALSE)</f>
        <v>#REF!</v>
      </c>
    </row>
    <row r="3546" spans="17:17" x14ac:dyDescent="0.3">
      <c r="Q3546" t="e">
        <f>VLOOKUP(#REF!,$A$2:$B$5,2,FALSE)</f>
        <v>#REF!</v>
      </c>
    </row>
    <row r="3547" spans="17:17" x14ac:dyDescent="0.3">
      <c r="Q3547" t="e">
        <f>VLOOKUP(#REF!,$A$2:$B$5,2,FALSE)</f>
        <v>#REF!</v>
      </c>
    </row>
    <row r="3548" spans="17:17" x14ac:dyDescent="0.3">
      <c r="Q3548" t="e">
        <f>VLOOKUP(#REF!,$A$2:$B$5,2,FALSE)</f>
        <v>#REF!</v>
      </c>
    </row>
    <row r="3549" spans="17:17" x14ac:dyDescent="0.3">
      <c r="Q3549" t="e">
        <f>VLOOKUP(#REF!,$A$2:$B$5,2,FALSE)</f>
        <v>#REF!</v>
      </c>
    </row>
    <row r="3550" spans="17:17" x14ac:dyDescent="0.3">
      <c r="Q3550" t="e">
        <f>VLOOKUP(#REF!,$A$2:$B$5,2,FALSE)</f>
        <v>#REF!</v>
      </c>
    </row>
    <row r="3551" spans="17:17" x14ac:dyDescent="0.3">
      <c r="Q3551" t="e">
        <f>VLOOKUP(#REF!,$A$2:$B$5,2,FALSE)</f>
        <v>#REF!</v>
      </c>
    </row>
    <row r="3552" spans="17:17" x14ac:dyDescent="0.3">
      <c r="Q3552" t="e">
        <f>VLOOKUP(#REF!,$A$2:$B$5,2,FALSE)</f>
        <v>#REF!</v>
      </c>
    </row>
    <row r="3553" spans="17:17" x14ac:dyDescent="0.3">
      <c r="Q3553" t="e">
        <f>VLOOKUP(#REF!,$A$2:$B$5,2,FALSE)</f>
        <v>#REF!</v>
      </c>
    </row>
    <row r="3554" spans="17:17" x14ac:dyDescent="0.3">
      <c r="Q3554" t="e">
        <f>VLOOKUP(#REF!,$A$2:$B$5,2,FALSE)</f>
        <v>#REF!</v>
      </c>
    </row>
    <row r="3555" spans="17:17" x14ac:dyDescent="0.3">
      <c r="Q3555" t="e">
        <f>VLOOKUP(#REF!,$A$2:$B$5,2,FALSE)</f>
        <v>#REF!</v>
      </c>
    </row>
    <row r="3556" spans="17:17" x14ac:dyDescent="0.3">
      <c r="Q3556" t="e">
        <f>VLOOKUP(#REF!,$A$2:$B$5,2,FALSE)</f>
        <v>#REF!</v>
      </c>
    </row>
    <row r="3557" spans="17:17" x14ac:dyDescent="0.3">
      <c r="Q3557" t="e">
        <f>VLOOKUP(#REF!,$A$2:$B$5,2,FALSE)</f>
        <v>#REF!</v>
      </c>
    </row>
    <row r="3558" spans="17:17" x14ac:dyDescent="0.3">
      <c r="Q3558" t="e">
        <f>VLOOKUP(#REF!,$A$2:$B$5,2,FALSE)</f>
        <v>#REF!</v>
      </c>
    </row>
    <row r="3559" spans="17:17" x14ac:dyDescent="0.3">
      <c r="Q3559" t="e">
        <f>VLOOKUP(#REF!,$A$2:$B$5,2,FALSE)</f>
        <v>#REF!</v>
      </c>
    </row>
    <row r="3560" spans="17:17" x14ac:dyDescent="0.3">
      <c r="Q3560" t="e">
        <f>VLOOKUP(#REF!,$A$2:$B$5,2,FALSE)</f>
        <v>#REF!</v>
      </c>
    </row>
    <row r="3561" spans="17:17" x14ac:dyDescent="0.3">
      <c r="Q3561" t="e">
        <f>VLOOKUP(#REF!,$A$2:$B$5,2,FALSE)</f>
        <v>#REF!</v>
      </c>
    </row>
    <row r="3562" spans="17:17" x14ac:dyDescent="0.3">
      <c r="Q3562" t="e">
        <f>VLOOKUP(#REF!,$A$2:$B$5,2,FALSE)</f>
        <v>#REF!</v>
      </c>
    </row>
    <row r="3563" spans="17:17" x14ac:dyDescent="0.3">
      <c r="Q3563" t="e">
        <f>VLOOKUP(#REF!,$A$2:$B$5,2,FALSE)</f>
        <v>#REF!</v>
      </c>
    </row>
    <row r="3564" spans="17:17" x14ac:dyDescent="0.3">
      <c r="Q3564" t="e">
        <f>VLOOKUP(#REF!,$A$2:$B$5,2,FALSE)</f>
        <v>#REF!</v>
      </c>
    </row>
    <row r="3565" spans="17:17" x14ac:dyDescent="0.3">
      <c r="Q3565" t="e">
        <f>VLOOKUP(#REF!,$A$2:$B$5,2,FALSE)</f>
        <v>#REF!</v>
      </c>
    </row>
    <row r="3566" spans="17:17" x14ac:dyDescent="0.3">
      <c r="Q3566" t="e">
        <f>VLOOKUP(#REF!,$A$2:$B$5,2,FALSE)</f>
        <v>#REF!</v>
      </c>
    </row>
    <row r="3567" spans="17:17" x14ac:dyDescent="0.3">
      <c r="Q3567" t="e">
        <f>VLOOKUP(#REF!,$A$2:$B$5,2,FALSE)</f>
        <v>#REF!</v>
      </c>
    </row>
    <row r="3568" spans="17:17" x14ac:dyDescent="0.3">
      <c r="Q3568" t="e">
        <f>VLOOKUP(#REF!,$A$2:$B$5,2,FALSE)</f>
        <v>#REF!</v>
      </c>
    </row>
    <row r="3569" spans="17:17" x14ac:dyDescent="0.3">
      <c r="Q3569" t="e">
        <f>VLOOKUP(#REF!,$A$2:$B$5,2,FALSE)</f>
        <v>#REF!</v>
      </c>
    </row>
    <row r="3570" spans="17:17" x14ac:dyDescent="0.3">
      <c r="Q3570" t="e">
        <f>VLOOKUP(#REF!,$A$2:$B$5,2,FALSE)</f>
        <v>#REF!</v>
      </c>
    </row>
    <row r="3571" spans="17:17" x14ac:dyDescent="0.3">
      <c r="Q3571" t="e">
        <f>VLOOKUP(#REF!,$A$2:$B$5,2,FALSE)</f>
        <v>#REF!</v>
      </c>
    </row>
    <row r="3572" spans="17:17" x14ac:dyDescent="0.3">
      <c r="Q3572" t="e">
        <f>VLOOKUP(#REF!,$A$2:$B$5,2,FALSE)</f>
        <v>#REF!</v>
      </c>
    </row>
    <row r="3573" spans="17:17" x14ac:dyDescent="0.3">
      <c r="Q3573" t="e">
        <f>VLOOKUP(#REF!,$A$2:$B$5,2,FALSE)</f>
        <v>#REF!</v>
      </c>
    </row>
    <row r="3574" spans="17:17" x14ac:dyDescent="0.3">
      <c r="Q3574" t="e">
        <f>VLOOKUP(#REF!,$A$2:$B$5,2,FALSE)</f>
        <v>#REF!</v>
      </c>
    </row>
    <row r="3575" spans="17:17" x14ac:dyDescent="0.3">
      <c r="Q3575" t="e">
        <f>VLOOKUP(#REF!,$A$2:$B$5,2,FALSE)</f>
        <v>#REF!</v>
      </c>
    </row>
    <row r="3576" spans="17:17" x14ac:dyDescent="0.3">
      <c r="Q3576" t="e">
        <f>VLOOKUP(#REF!,$A$2:$B$5,2,FALSE)</f>
        <v>#REF!</v>
      </c>
    </row>
    <row r="3577" spans="17:17" x14ac:dyDescent="0.3">
      <c r="Q3577" t="e">
        <f>VLOOKUP(#REF!,$A$2:$B$5,2,FALSE)</f>
        <v>#REF!</v>
      </c>
    </row>
    <row r="3578" spans="17:17" x14ac:dyDescent="0.3">
      <c r="Q3578" t="e">
        <f>VLOOKUP(#REF!,$A$2:$B$5,2,FALSE)</f>
        <v>#REF!</v>
      </c>
    </row>
    <row r="3579" spans="17:17" x14ac:dyDescent="0.3">
      <c r="Q3579" t="e">
        <f>VLOOKUP(#REF!,$A$2:$B$5,2,FALSE)</f>
        <v>#REF!</v>
      </c>
    </row>
    <row r="3580" spans="17:17" x14ac:dyDescent="0.3">
      <c r="Q3580" t="e">
        <f>VLOOKUP(#REF!,$A$2:$B$5,2,FALSE)</f>
        <v>#REF!</v>
      </c>
    </row>
    <row r="3581" spans="17:17" x14ac:dyDescent="0.3">
      <c r="Q3581" t="e">
        <f>VLOOKUP(#REF!,$A$2:$B$5,2,FALSE)</f>
        <v>#REF!</v>
      </c>
    </row>
    <row r="3582" spans="17:17" x14ac:dyDescent="0.3">
      <c r="Q3582" t="e">
        <f>VLOOKUP(#REF!,$A$2:$B$5,2,FALSE)</f>
        <v>#REF!</v>
      </c>
    </row>
    <row r="3583" spans="17:17" x14ac:dyDescent="0.3">
      <c r="Q3583" t="e">
        <f>VLOOKUP(#REF!,$A$2:$B$5,2,FALSE)</f>
        <v>#REF!</v>
      </c>
    </row>
    <row r="3584" spans="17:17" x14ac:dyDescent="0.3">
      <c r="Q3584" t="e">
        <f>VLOOKUP(#REF!,$A$2:$B$5,2,FALSE)</f>
        <v>#REF!</v>
      </c>
    </row>
    <row r="3585" spans="17:17" x14ac:dyDescent="0.3">
      <c r="Q3585" t="e">
        <f>VLOOKUP(#REF!,$A$2:$B$5,2,FALSE)</f>
        <v>#REF!</v>
      </c>
    </row>
    <row r="3586" spans="17:17" x14ac:dyDescent="0.3">
      <c r="Q3586" t="e">
        <f>VLOOKUP(#REF!,$A$2:$B$5,2,FALSE)</f>
        <v>#REF!</v>
      </c>
    </row>
    <row r="3587" spans="17:17" x14ac:dyDescent="0.3">
      <c r="Q3587" t="e">
        <f>VLOOKUP(#REF!,$A$2:$B$5,2,FALSE)</f>
        <v>#REF!</v>
      </c>
    </row>
    <row r="3588" spans="17:17" x14ac:dyDescent="0.3">
      <c r="Q3588" t="e">
        <f>VLOOKUP(#REF!,$A$2:$B$5,2,FALSE)</f>
        <v>#REF!</v>
      </c>
    </row>
    <row r="3589" spans="17:17" x14ac:dyDescent="0.3">
      <c r="Q3589" t="e">
        <f>VLOOKUP(#REF!,$A$2:$B$5,2,FALSE)</f>
        <v>#REF!</v>
      </c>
    </row>
    <row r="3590" spans="17:17" x14ac:dyDescent="0.3">
      <c r="Q3590" t="e">
        <f>VLOOKUP(#REF!,$A$2:$B$5,2,FALSE)</f>
        <v>#REF!</v>
      </c>
    </row>
    <row r="3591" spans="17:17" x14ac:dyDescent="0.3">
      <c r="Q3591" t="e">
        <f>VLOOKUP(#REF!,$A$2:$B$5,2,FALSE)</f>
        <v>#REF!</v>
      </c>
    </row>
    <row r="3592" spans="17:17" x14ac:dyDescent="0.3">
      <c r="Q3592" t="e">
        <f>VLOOKUP(#REF!,$A$2:$B$5,2,FALSE)</f>
        <v>#REF!</v>
      </c>
    </row>
    <row r="3593" spans="17:17" x14ac:dyDescent="0.3">
      <c r="Q3593" t="e">
        <f>VLOOKUP(#REF!,$A$2:$B$5,2,FALSE)</f>
        <v>#REF!</v>
      </c>
    </row>
    <row r="3594" spans="17:17" x14ac:dyDescent="0.3">
      <c r="Q3594" t="e">
        <f>VLOOKUP(#REF!,$A$2:$B$5,2,FALSE)</f>
        <v>#REF!</v>
      </c>
    </row>
    <row r="3595" spans="17:17" x14ac:dyDescent="0.3">
      <c r="Q3595" t="e">
        <f>VLOOKUP(#REF!,$A$2:$B$5,2,FALSE)</f>
        <v>#REF!</v>
      </c>
    </row>
    <row r="3596" spans="17:17" x14ac:dyDescent="0.3">
      <c r="Q3596" t="e">
        <f>VLOOKUP(#REF!,$A$2:$B$5,2,FALSE)</f>
        <v>#REF!</v>
      </c>
    </row>
    <row r="3597" spans="17:17" x14ac:dyDescent="0.3">
      <c r="Q3597" t="e">
        <f>VLOOKUP(#REF!,$A$2:$B$5,2,FALSE)</f>
        <v>#REF!</v>
      </c>
    </row>
    <row r="3598" spans="17:17" x14ac:dyDescent="0.3">
      <c r="Q3598" t="e">
        <f>VLOOKUP(#REF!,$A$2:$B$5,2,FALSE)</f>
        <v>#REF!</v>
      </c>
    </row>
    <row r="3599" spans="17:17" x14ac:dyDescent="0.3">
      <c r="Q3599" t="e">
        <f>VLOOKUP(#REF!,$A$2:$B$5,2,FALSE)</f>
        <v>#REF!</v>
      </c>
    </row>
    <row r="3600" spans="17:17" x14ac:dyDescent="0.3">
      <c r="Q3600" t="e">
        <f>VLOOKUP(#REF!,$A$2:$B$5,2,FALSE)</f>
        <v>#REF!</v>
      </c>
    </row>
    <row r="3601" spans="17:17" x14ac:dyDescent="0.3">
      <c r="Q3601" t="e">
        <f>VLOOKUP(#REF!,$A$2:$B$5,2,FALSE)</f>
        <v>#REF!</v>
      </c>
    </row>
    <row r="3602" spans="17:17" x14ac:dyDescent="0.3">
      <c r="Q3602" t="e">
        <f>VLOOKUP(#REF!,$A$2:$B$5,2,FALSE)</f>
        <v>#REF!</v>
      </c>
    </row>
    <row r="3603" spans="17:17" x14ac:dyDescent="0.3">
      <c r="Q3603" t="e">
        <f>VLOOKUP(#REF!,$A$2:$B$5,2,FALSE)</f>
        <v>#REF!</v>
      </c>
    </row>
    <row r="3604" spans="17:17" x14ac:dyDescent="0.3">
      <c r="Q3604" t="e">
        <f>VLOOKUP(#REF!,$A$2:$B$5,2,FALSE)</f>
        <v>#REF!</v>
      </c>
    </row>
    <row r="3605" spans="17:17" x14ac:dyDescent="0.3">
      <c r="Q3605" t="e">
        <f>VLOOKUP(#REF!,$A$2:$B$5,2,FALSE)</f>
        <v>#REF!</v>
      </c>
    </row>
    <row r="3606" spans="17:17" x14ac:dyDescent="0.3">
      <c r="Q3606" t="e">
        <f>VLOOKUP(#REF!,$A$2:$B$5,2,FALSE)</f>
        <v>#REF!</v>
      </c>
    </row>
    <row r="3607" spans="17:17" x14ac:dyDescent="0.3">
      <c r="Q3607" t="e">
        <f>VLOOKUP(#REF!,$A$2:$B$5,2,FALSE)</f>
        <v>#REF!</v>
      </c>
    </row>
    <row r="3608" spans="17:17" x14ac:dyDescent="0.3">
      <c r="Q3608" t="e">
        <f>VLOOKUP(#REF!,$A$2:$B$5,2,FALSE)</f>
        <v>#REF!</v>
      </c>
    </row>
    <row r="3609" spans="17:17" x14ac:dyDescent="0.3">
      <c r="Q3609" t="e">
        <f>VLOOKUP(#REF!,$A$2:$B$5,2,FALSE)</f>
        <v>#REF!</v>
      </c>
    </row>
    <row r="3610" spans="17:17" x14ac:dyDescent="0.3">
      <c r="Q3610" t="e">
        <f>VLOOKUP(#REF!,$A$2:$B$5,2,FALSE)</f>
        <v>#REF!</v>
      </c>
    </row>
    <row r="3611" spans="17:17" x14ac:dyDescent="0.3">
      <c r="Q3611" t="e">
        <f>VLOOKUP(#REF!,$A$2:$B$5,2,FALSE)</f>
        <v>#REF!</v>
      </c>
    </row>
    <row r="3612" spans="17:17" x14ac:dyDescent="0.3">
      <c r="Q3612" t="e">
        <f>VLOOKUP(#REF!,$A$2:$B$5,2,FALSE)</f>
        <v>#REF!</v>
      </c>
    </row>
    <row r="3613" spans="17:17" x14ac:dyDescent="0.3">
      <c r="Q3613" t="e">
        <f>VLOOKUP(#REF!,$A$2:$B$5,2,FALSE)</f>
        <v>#REF!</v>
      </c>
    </row>
    <row r="3614" spans="17:17" x14ac:dyDescent="0.3">
      <c r="Q3614" t="e">
        <f>VLOOKUP(#REF!,$A$2:$B$5,2,FALSE)</f>
        <v>#REF!</v>
      </c>
    </row>
    <row r="3615" spans="17:17" x14ac:dyDescent="0.3">
      <c r="Q3615" t="e">
        <f>VLOOKUP(#REF!,$A$2:$B$5,2,FALSE)</f>
        <v>#REF!</v>
      </c>
    </row>
    <row r="3616" spans="17:17" x14ac:dyDescent="0.3">
      <c r="Q3616" t="e">
        <f>VLOOKUP(#REF!,$A$2:$B$5,2,FALSE)</f>
        <v>#REF!</v>
      </c>
    </row>
    <row r="3617" spans="17:17" x14ac:dyDescent="0.3">
      <c r="Q3617" t="e">
        <f>VLOOKUP(#REF!,$A$2:$B$5,2,FALSE)</f>
        <v>#REF!</v>
      </c>
    </row>
    <row r="3618" spans="17:17" x14ac:dyDescent="0.3">
      <c r="Q3618" t="e">
        <f>VLOOKUP(#REF!,$A$2:$B$5,2,FALSE)</f>
        <v>#REF!</v>
      </c>
    </row>
    <row r="3619" spans="17:17" x14ac:dyDescent="0.3">
      <c r="Q3619" t="e">
        <f>VLOOKUP(#REF!,$A$2:$B$5,2,FALSE)</f>
        <v>#REF!</v>
      </c>
    </row>
    <row r="3620" spans="17:17" x14ac:dyDescent="0.3">
      <c r="Q3620" t="e">
        <f>VLOOKUP(#REF!,$A$2:$B$5,2,FALSE)</f>
        <v>#REF!</v>
      </c>
    </row>
    <row r="3621" spans="17:17" x14ac:dyDescent="0.3">
      <c r="Q3621" t="e">
        <f>VLOOKUP(#REF!,$A$2:$B$5,2,FALSE)</f>
        <v>#REF!</v>
      </c>
    </row>
    <row r="3622" spans="17:17" x14ac:dyDescent="0.3">
      <c r="Q3622" t="e">
        <f>VLOOKUP(#REF!,$A$2:$B$5,2,FALSE)</f>
        <v>#REF!</v>
      </c>
    </row>
    <row r="3623" spans="17:17" x14ac:dyDescent="0.3">
      <c r="Q3623" t="e">
        <f>VLOOKUP(#REF!,$A$2:$B$5,2,FALSE)</f>
        <v>#REF!</v>
      </c>
    </row>
    <row r="3624" spans="17:17" x14ac:dyDescent="0.3">
      <c r="Q3624" t="e">
        <f>VLOOKUP(#REF!,$A$2:$B$5,2,FALSE)</f>
        <v>#REF!</v>
      </c>
    </row>
    <row r="3625" spans="17:17" x14ac:dyDescent="0.3">
      <c r="Q3625" t="e">
        <f>VLOOKUP(#REF!,$A$2:$B$5,2,FALSE)</f>
        <v>#REF!</v>
      </c>
    </row>
    <row r="3626" spans="17:17" x14ac:dyDescent="0.3">
      <c r="Q3626" t="e">
        <f>VLOOKUP(#REF!,$A$2:$B$5,2,FALSE)</f>
        <v>#REF!</v>
      </c>
    </row>
    <row r="3627" spans="17:17" x14ac:dyDescent="0.3">
      <c r="Q3627" t="e">
        <f>VLOOKUP(#REF!,$A$2:$B$5,2,FALSE)</f>
        <v>#REF!</v>
      </c>
    </row>
    <row r="3628" spans="17:17" x14ac:dyDescent="0.3">
      <c r="Q3628" t="e">
        <f>VLOOKUP(#REF!,$A$2:$B$5,2,FALSE)</f>
        <v>#REF!</v>
      </c>
    </row>
    <row r="3629" spans="17:17" x14ac:dyDescent="0.3">
      <c r="Q3629" t="e">
        <f>VLOOKUP(#REF!,$A$2:$B$5,2,FALSE)</f>
        <v>#REF!</v>
      </c>
    </row>
    <row r="3630" spans="17:17" x14ac:dyDescent="0.3">
      <c r="Q3630" t="e">
        <f>VLOOKUP(#REF!,$A$2:$B$5,2,FALSE)</f>
        <v>#REF!</v>
      </c>
    </row>
    <row r="3631" spans="17:17" x14ac:dyDescent="0.3">
      <c r="Q3631" t="e">
        <f>VLOOKUP(#REF!,$A$2:$B$5,2,FALSE)</f>
        <v>#REF!</v>
      </c>
    </row>
    <row r="3632" spans="17:17" x14ac:dyDescent="0.3">
      <c r="Q3632" t="e">
        <f>VLOOKUP(#REF!,$A$2:$B$5,2,FALSE)</f>
        <v>#REF!</v>
      </c>
    </row>
    <row r="3633" spans="17:17" x14ac:dyDescent="0.3">
      <c r="Q3633" t="e">
        <f>VLOOKUP(#REF!,$A$2:$B$5,2,FALSE)</f>
        <v>#REF!</v>
      </c>
    </row>
    <row r="3634" spans="17:17" x14ac:dyDescent="0.3">
      <c r="Q3634" t="e">
        <f>VLOOKUP(#REF!,$A$2:$B$5,2,FALSE)</f>
        <v>#REF!</v>
      </c>
    </row>
    <row r="3635" spans="17:17" x14ac:dyDescent="0.3">
      <c r="Q3635" t="e">
        <f>VLOOKUP(#REF!,$A$2:$B$5,2,FALSE)</f>
        <v>#REF!</v>
      </c>
    </row>
    <row r="3636" spans="17:17" x14ac:dyDescent="0.3">
      <c r="Q3636" t="e">
        <f>VLOOKUP(#REF!,$A$2:$B$5,2,FALSE)</f>
        <v>#REF!</v>
      </c>
    </row>
    <row r="3637" spans="17:17" x14ac:dyDescent="0.3">
      <c r="Q3637" t="e">
        <f>VLOOKUP(#REF!,$A$2:$B$5,2,FALSE)</f>
        <v>#REF!</v>
      </c>
    </row>
    <row r="3638" spans="17:17" x14ac:dyDescent="0.3">
      <c r="Q3638" t="e">
        <f>VLOOKUP(#REF!,$A$2:$B$5,2,FALSE)</f>
        <v>#REF!</v>
      </c>
    </row>
    <row r="3639" spans="17:17" x14ac:dyDescent="0.3">
      <c r="Q3639" t="e">
        <f>VLOOKUP(#REF!,$A$2:$B$5,2,FALSE)</f>
        <v>#REF!</v>
      </c>
    </row>
    <row r="3640" spans="17:17" x14ac:dyDescent="0.3">
      <c r="Q3640" t="e">
        <f>VLOOKUP(#REF!,$A$2:$B$5,2,FALSE)</f>
        <v>#REF!</v>
      </c>
    </row>
    <row r="3641" spans="17:17" x14ac:dyDescent="0.3">
      <c r="Q3641" t="e">
        <f>VLOOKUP(#REF!,$A$2:$B$5,2,FALSE)</f>
        <v>#REF!</v>
      </c>
    </row>
    <row r="3642" spans="17:17" x14ac:dyDescent="0.3">
      <c r="Q3642" t="e">
        <f>VLOOKUP(#REF!,$A$2:$B$5,2,FALSE)</f>
        <v>#REF!</v>
      </c>
    </row>
    <row r="3643" spans="17:17" x14ac:dyDescent="0.3">
      <c r="Q3643" t="e">
        <f>VLOOKUP(#REF!,$A$2:$B$5,2,FALSE)</f>
        <v>#REF!</v>
      </c>
    </row>
    <row r="3644" spans="17:17" x14ac:dyDescent="0.3">
      <c r="Q3644" t="e">
        <f>VLOOKUP(#REF!,$A$2:$B$5,2,FALSE)</f>
        <v>#REF!</v>
      </c>
    </row>
    <row r="3645" spans="17:17" x14ac:dyDescent="0.3">
      <c r="Q3645" t="e">
        <f>VLOOKUP(#REF!,$A$2:$B$5,2,FALSE)</f>
        <v>#REF!</v>
      </c>
    </row>
    <row r="3646" spans="17:17" x14ac:dyDescent="0.3">
      <c r="Q3646" t="e">
        <f>VLOOKUP(#REF!,$A$2:$B$5,2,FALSE)</f>
        <v>#REF!</v>
      </c>
    </row>
    <row r="3647" spans="17:17" x14ac:dyDescent="0.3">
      <c r="Q3647" t="e">
        <f>VLOOKUP(#REF!,$A$2:$B$5,2,FALSE)</f>
        <v>#REF!</v>
      </c>
    </row>
    <row r="3648" spans="17:17" x14ac:dyDescent="0.3">
      <c r="Q3648" t="e">
        <f>VLOOKUP(#REF!,$A$2:$B$5,2,FALSE)</f>
        <v>#REF!</v>
      </c>
    </row>
    <row r="3649" spans="17:17" x14ac:dyDescent="0.3">
      <c r="Q3649" t="e">
        <f>VLOOKUP(#REF!,$A$2:$B$5,2,FALSE)</f>
        <v>#REF!</v>
      </c>
    </row>
    <row r="3650" spans="17:17" x14ac:dyDescent="0.3">
      <c r="Q3650" t="e">
        <f>VLOOKUP(#REF!,$A$2:$B$5,2,FALSE)</f>
        <v>#REF!</v>
      </c>
    </row>
    <row r="3651" spans="17:17" x14ac:dyDescent="0.3">
      <c r="Q3651" t="e">
        <f>VLOOKUP(#REF!,$A$2:$B$5,2,FALSE)</f>
        <v>#REF!</v>
      </c>
    </row>
    <row r="3652" spans="17:17" x14ac:dyDescent="0.3">
      <c r="Q3652" t="e">
        <f>VLOOKUP(#REF!,$A$2:$B$5,2,FALSE)</f>
        <v>#REF!</v>
      </c>
    </row>
    <row r="3653" spans="17:17" x14ac:dyDescent="0.3">
      <c r="Q3653" t="e">
        <f>VLOOKUP(#REF!,$A$2:$B$5,2,FALSE)</f>
        <v>#REF!</v>
      </c>
    </row>
    <row r="3654" spans="17:17" x14ac:dyDescent="0.3">
      <c r="Q3654" t="e">
        <f>VLOOKUP(#REF!,$A$2:$B$5,2,FALSE)</f>
        <v>#REF!</v>
      </c>
    </row>
    <row r="3655" spans="17:17" x14ac:dyDescent="0.3">
      <c r="Q3655" t="e">
        <f>VLOOKUP(#REF!,$A$2:$B$5,2,FALSE)</f>
        <v>#REF!</v>
      </c>
    </row>
    <row r="3656" spans="17:17" x14ac:dyDescent="0.3">
      <c r="Q3656" t="e">
        <f>VLOOKUP(#REF!,$A$2:$B$5,2,FALSE)</f>
        <v>#REF!</v>
      </c>
    </row>
    <row r="3657" spans="17:17" x14ac:dyDescent="0.3">
      <c r="Q3657" t="e">
        <f>VLOOKUP(#REF!,$A$2:$B$5,2,FALSE)</f>
        <v>#REF!</v>
      </c>
    </row>
    <row r="3658" spans="17:17" x14ac:dyDescent="0.3">
      <c r="Q3658" t="e">
        <f>VLOOKUP(#REF!,$A$2:$B$5,2,FALSE)</f>
        <v>#REF!</v>
      </c>
    </row>
    <row r="3659" spans="17:17" x14ac:dyDescent="0.3">
      <c r="Q3659" t="e">
        <f>VLOOKUP(#REF!,$A$2:$B$5,2,FALSE)</f>
        <v>#REF!</v>
      </c>
    </row>
    <row r="3660" spans="17:17" x14ac:dyDescent="0.3">
      <c r="Q3660" t="e">
        <f>VLOOKUP(#REF!,$A$2:$B$5,2,FALSE)</f>
        <v>#REF!</v>
      </c>
    </row>
    <row r="3661" spans="17:17" x14ac:dyDescent="0.3">
      <c r="Q3661" t="e">
        <f>VLOOKUP(#REF!,$A$2:$B$5,2,FALSE)</f>
        <v>#REF!</v>
      </c>
    </row>
    <row r="3662" spans="17:17" x14ac:dyDescent="0.3">
      <c r="Q3662" t="e">
        <f>VLOOKUP(#REF!,$A$2:$B$5,2,FALSE)</f>
        <v>#REF!</v>
      </c>
    </row>
    <row r="3663" spans="17:17" x14ac:dyDescent="0.3">
      <c r="Q3663" t="e">
        <f>VLOOKUP(#REF!,$A$2:$B$5,2,FALSE)</f>
        <v>#REF!</v>
      </c>
    </row>
    <row r="3664" spans="17:17" x14ac:dyDescent="0.3">
      <c r="Q3664" t="e">
        <f>VLOOKUP(#REF!,$A$2:$B$5,2,FALSE)</f>
        <v>#REF!</v>
      </c>
    </row>
    <row r="3665" spans="17:17" x14ac:dyDescent="0.3">
      <c r="Q3665" t="e">
        <f>VLOOKUP(#REF!,$A$2:$B$5,2,FALSE)</f>
        <v>#REF!</v>
      </c>
    </row>
    <row r="3666" spans="17:17" x14ac:dyDescent="0.3">
      <c r="Q3666" t="e">
        <f>VLOOKUP(#REF!,$A$2:$B$5,2,FALSE)</f>
        <v>#REF!</v>
      </c>
    </row>
    <row r="3667" spans="17:17" x14ac:dyDescent="0.3">
      <c r="Q3667" t="e">
        <f>VLOOKUP(#REF!,$A$2:$B$5,2,FALSE)</f>
        <v>#REF!</v>
      </c>
    </row>
    <row r="3668" spans="17:17" x14ac:dyDescent="0.3">
      <c r="Q3668" t="e">
        <f>VLOOKUP(#REF!,$A$2:$B$5,2,FALSE)</f>
        <v>#REF!</v>
      </c>
    </row>
    <row r="3669" spans="17:17" x14ac:dyDescent="0.3">
      <c r="Q3669" t="e">
        <f>VLOOKUP(#REF!,$A$2:$B$5,2,FALSE)</f>
        <v>#REF!</v>
      </c>
    </row>
    <row r="3670" spans="17:17" x14ac:dyDescent="0.3">
      <c r="Q3670" t="e">
        <f>VLOOKUP(#REF!,$A$2:$B$5,2,FALSE)</f>
        <v>#REF!</v>
      </c>
    </row>
    <row r="3671" spans="17:17" x14ac:dyDescent="0.3">
      <c r="Q3671" t="e">
        <f>VLOOKUP(#REF!,$A$2:$B$5,2,FALSE)</f>
        <v>#REF!</v>
      </c>
    </row>
    <row r="3672" spans="17:17" x14ac:dyDescent="0.3">
      <c r="Q3672" t="e">
        <f>VLOOKUP(#REF!,$A$2:$B$5,2,FALSE)</f>
        <v>#REF!</v>
      </c>
    </row>
    <row r="3673" spans="17:17" x14ac:dyDescent="0.3">
      <c r="Q3673" t="e">
        <f>VLOOKUP(#REF!,$A$2:$B$5,2,FALSE)</f>
        <v>#REF!</v>
      </c>
    </row>
    <row r="3674" spans="17:17" x14ac:dyDescent="0.3">
      <c r="Q3674" t="e">
        <f>VLOOKUP(#REF!,$A$2:$B$5,2,FALSE)</f>
        <v>#REF!</v>
      </c>
    </row>
    <row r="3675" spans="17:17" x14ac:dyDescent="0.3">
      <c r="Q3675" t="e">
        <f>VLOOKUP(#REF!,$A$2:$B$5,2,FALSE)</f>
        <v>#REF!</v>
      </c>
    </row>
    <row r="3676" spans="17:17" x14ac:dyDescent="0.3">
      <c r="Q3676" t="e">
        <f>VLOOKUP(#REF!,$A$2:$B$5,2,FALSE)</f>
        <v>#REF!</v>
      </c>
    </row>
    <row r="3677" spans="17:17" x14ac:dyDescent="0.3">
      <c r="Q3677" t="e">
        <f>VLOOKUP(#REF!,$A$2:$B$5,2,FALSE)</f>
        <v>#REF!</v>
      </c>
    </row>
    <row r="3678" spans="17:17" x14ac:dyDescent="0.3">
      <c r="Q3678" t="e">
        <f>VLOOKUP(#REF!,$A$2:$B$5,2,FALSE)</f>
        <v>#REF!</v>
      </c>
    </row>
    <row r="3679" spans="17:17" x14ac:dyDescent="0.3">
      <c r="Q3679" t="e">
        <f>VLOOKUP(#REF!,$A$2:$B$5,2,FALSE)</f>
        <v>#REF!</v>
      </c>
    </row>
    <row r="3680" spans="17:17" x14ac:dyDescent="0.3">
      <c r="Q3680" t="e">
        <f>VLOOKUP(#REF!,$A$2:$B$5,2,FALSE)</f>
        <v>#REF!</v>
      </c>
    </row>
    <row r="3681" spans="17:17" x14ac:dyDescent="0.3">
      <c r="Q3681" t="e">
        <f>VLOOKUP(#REF!,$A$2:$B$5,2,FALSE)</f>
        <v>#REF!</v>
      </c>
    </row>
    <row r="3682" spans="17:17" x14ac:dyDescent="0.3">
      <c r="Q3682" t="e">
        <f>VLOOKUP(#REF!,$A$2:$B$5,2,FALSE)</f>
        <v>#REF!</v>
      </c>
    </row>
    <row r="3683" spans="17:17" x14ac:dyDescent="0.3">
      <c r="Q3683" t="e">
        <f>VLOOKUP(#REF!,$A$2:$B$5,2,FALSE)</f>
        <v>#REF!</v>
      </c>
    </row>
    <row r="3684" spans="17:17" x14ac:dyDescent="0.3">
      <c r="Q3684" t="e">
        <f>VLOOKUP(#REF!,$A$2:$B$5,2,FALSE)</f>
        <v>#REF!</v>
      </c>
    </row>
    <row r="3685" spans="17:17" x14ac:dyDescent="0.3">
      <c r="Q3685" t="e">
        <f>VLOOKUP(#REF!,$A$2:$B$5,2,FALSE)</f>
        <v>#REF!</v>
      </c>
    </row>
    <row r="3686" spans="17:17" x14ac:dyDescent="0.3">
      <c r="Q3686" t="e">
        <f>VLOOKUP(#REF!,$A$2:$B$5,2,FALSE)</f>
        <v>#REF!</v>
      </c>
    </row>
    <row r="3687" spans="17:17" x14ac:dyDescent="0.3">
      <c r="Q3687" t="e">
        <f>VLOOKUP(#REF!,$A$2:$B$5,2,FALSE)</f>
        <v>#REF!</v>
      </c>
    </row>
    <row r="3688" spans="17:17" x14ac:dyDescent="0.3">
      <c r="Q3688" t="e">
        <f>VLOOKUP(#REF!,$A$2:$B$5,2,FALSE)</f>
        <v>#REF!</v>
      </c>
    </row>
    <row r="3689" spans="17:17" x14ac:dyDescent="0.3">
      <c r="Q3689" t="e">
        <f>VLOOKUP(#REF!,$A$2:$B$5,2,FALSE)</f>
        <v>#REF!</v>
      </c>
    </row>
    <row r="3690" spans="17:17" x14ac:dyDescent="0.3">
      <c r="Q3690" t="e">
        <f>VLOOKUP(#REF!,$A$2:$B$5,2,FALSE)</f>
        <v>#REF!</v>
      </c>
    </row>
    <row r="3691" spans="17:17" x14ac:dyDescent="0.3">
      <c r="Q3691" t="e">
        <f>VLOOKUP(#REF!,$A$2:$B$5,2,FALSE)</f>
        <v>#REF!</v>
      </c>
    </row>
    <row r="3692" spans="17:17" x14ac:dyDescent="0.3">
      <c r="Q3692" t="e">
        <f>VLOOKUP(#REF!,$A$2:$B$5,2,FALSE)</f>
        <v>#REF!</v>
      </c>
    </row>
    <row r="3693" spans="17:17" x14ac:dyDescent="0.3">
      <c r="Q3693" t="e">
        <f>VLOOKUP(#REF!,$A$2:$B$5,2,FALSE)</f>
        <v>#REF!</v>
      </c>
    </row>
    <row r="3694" spans="17:17" x14ac:dyDescent="0.3">
      <c r="Q3694" t="e">
        <f>VLOOKUP(#REF!,$A$2:$B$5,2,FALSE)</f>
        <v>#REF!</v>
      </c>
    </row>
    <row r="3695" spans="17:17" x14ac:dyDescent="0.3">
      <c r="Q3695" t="e">
        <f>VLOOKUP(#REF!,$A$2:$B$5,2,FALSE)</f>
        <v>#REF!</v>
      </c>
    </row>
    <row r="3696" spans="17:17" x14ac:dyDescent="0.3">
      <c r="Q3696" t="e">
        <f>VLOOKUP(#REF!,$A$2:$B$5,2,FALSE)</f>
        <v>#REF!</v>
      </c>
    </row>
    <row r="3697" spans="17:17" x14ac:dyDescent="0.3">
      <c r="Q3697" t="e">
        <f>VLOOKUP(#REF!,$A$2:$B$5,2,FALSE)</f>
        <v>#REF!</v>
      </c>
    </row>
    <row r="3698" spans="17:17" x14ac:dyDescent="0.3">
      <c r="Q3698" t="e">
        <f>VLOOKUP(#REF!,$A$2:$B$5,2,FALSE)</f>
        <v>#REF!</v>
      </c>
    </row>
    <row r="3699" spans="17:17" x14ac:dyDescent="0.3">
      <c r="Q3699" t="e">
        <f>VLOOKUP(#REF!,$A$2:$B$5,2,FALSE)</f>
        <v>#REF!</v>
      </c>
    </row>
    <row r="3700" spans="17:17" x14ac:dyDescent="0.3">
      <c r="Q3700" t="e">
        <f>VLOOKUP(#REF!,$A$2:$B$5,2,FALSE)</f>
        <v>#REF!</v>
      </c>
    </row>
    <row r="3701" spans="17:17" x14ac:dyDescent="0.3">
      <c r="Q3701" t="e">
        <f>VLOOKUP(#REF!,$A$2:$B$5,2,FALSE)</f>
        <v>#REF!</v>
      </c>
    </row>
    <row r="3702" spans="17:17" x14ac:dyDescent="0.3">
      <c r="Q3702" t="e">
        <f>VLOOKUP(#REF!,$A$2:$B$5,2,FALSE)</f>
        <v>#REF!</v>
      </c>
    </row>
    <row r="3703" spans="17:17" x14ac:dyDescent="0.3">
      <c r="Q3703" t="e">
        <f>VLOOKUP(#REF!,$A$2:$B$5,2,FALSE)</f>
        <v>#REF!</v>
      </c>
    </row>
    <row r="3704" spans="17:17" x14ac:dyDescent="0.3">
      <c r="Q3704" t="e">
        <f>VLOOKUP(#REF!,$A$2:$B$5,2,FALSE)</f>
        <v>#REF!</v>
      </c>
    </row>
    <row r="3705" spans="17:17" x14ac:dyDescent="0.3">
      <c r="Q3705" t="e">
        <f>VLOOKUP(#REF!,$A$2:$B$5,2,FALSE)</f>
        <v>#REF!</v>
      </c>
    </row>
    <row r="3706" spans="17:17" x14ac:dyDescent="0.3">
      <c r="Q3706" t="e">
        <f>VLOOKUP(#REF!,$A$2:$B$5,2,FALSE)</f>
        <v>#REF!</v>
      </c>
    </row>
    <row r="3707" spans="17:17" x14ac:dyDescent="0.3">
      <c r="Q3707" t="e">
        <f>VLOOKUP(#REF!,$A$2:$B$5,2,FALSE)</f>
        <v>#REF!</v>
      </c>
    </row>
    <row r="3708" spans="17:17" x14ac:dyDescent="0.3">
      <c r="Q3708" t="e">
        <f>VLOOKUP(#REF!,$A$2:$B$5,2,FALSE)</f>
        <v>#REF!</v>
      </c>
    </row>
    <row r="3709" spans="17:17" x14ac:dyDescent="0.3">
      <c r="Q3709" t="e">
        <f>VLOOKUP(#REF!,$A$2:$B$5,2,FALSE)</f>
        <v>#REF!</v>
      </c>
    </row>
    <row r="3710" spans="17:17" x14ac:dyDescent="0.3">
      <c r="Q3710" t="e">
        <f>VLOOKUP(#REF!,$A$2:$B$5,2,FALSE)</f>
        <v>#REF!</v>
      </c>
    </row>
    <row r="3711" spans="17:17" x14ac:dyDescent="0.3">
      <c r="Q3711" t="e">
        <f>VLOOKUP(#REF!,$A$2:$B$5,2,FALSE)</f>
        <v>#REF!</v>
      </c>
    </row>
    <row r="3712" spans="17:17" x14ac:dyDescent="0.3">
      <c r="Q3712" t="e">
        <f>VLOOKUP(#REF!,$A$2:$B$5,2,FALSE)</f>
        <v>#REF!</v>
      </c>
    </row>
    <row r="3713" spans="17:17" x14ac:dyDescent="0.3">
      <c r="Q3713" t="e">
        <f>VLOOKUP(#REF!,$A$2:$B$5,2,FALSE)</f>
        <v>#REF!</v>
      </c>
    </row>
    <row r="3714" spans="17:17" x14ac:dyDescent="0.3">
      <c r="Q3714" t="e">
        <f>VLOOKUP(#REF!,$A$2:$B$5,2,FALSE)</f>
        <v>#REF!</v>
      </c>
    </row>
    <row r="3715" spans="17:17" x14ac:dyDescent="0.3">
      <c r="Q3715" t="e">
        <f>VLOOKUP(#REF!,$A$2:$B$5,2,FALSE)</f>
        <v>#REF!</v>
      </c>
    </row>
    <row r="3716" spans="17:17" x14ac:dyDescent="0.3">
      <c r="Q3716" t="e">
        <f>VLOOKUP(#REF!,$A$2:$B$5,2,FALSE)</f>
        <v>#REF!</v>
      </c>
    </row>
    <row r="3717" spans="17:17" x14ac:dyDescent="0.3">
      <c r="Q3717" t="e">
        <f>VLOOKUP(#REF!,$A$2:$B$5,2,FALSE)</f>
        <v>#REF!</v>
      </c>
    </row>
    <row r="3718" spans="17:17" x14ac:dyDescent="0.3">
      <c r="Q3718" t="e">
        <f>VLOOKUP(#REF!,$A$2:$B$5,2,FALSE)</f>
        <v>#REF!</v>
      </c>
    </row>
    <row r="3719" spans="17:17" x14ac:dyDescent="0.3">
      <c r="Q3719" t="e">
        <f>VLOOKUP(#REF!,$A$2:$B$5,2,FALSE)</f>
        <v>#REF!</v>
      </c>
    </row>
    <row r="3720" spans="17:17" x14ac:dyDescent="0.3">
      <c r="Q3720" t="e">
        <f>VLOOKUP(#REF!,$A$2:$B$5,2,FALSE)</f>
        <v>#REF!</v>
      </c>
    </row>
    <row r="3721" spans="17:17" x14ac:dyDescent="0.3">
      <c r="Q3721" t="e">
        <f>VLOOKUP(#REF!,$A$2:$B$5,2,FALSE)</f>
        <v>#REF!</v>
      </c>
    </row>
    <row r="3722" spans="17:17" x14ac:dyDescent="0.3">
      <c r="Q3722" t="e">
        <f>VLOOKUP(#REF!,$A$2:$B$5,2,FALSE)</f>
        <v>#REF!</v>
      </c>
    </row>
    <row r="3723" spans="17:17" x14ac:dyDescent="0.3">
      <c r="Q3723" t="e">
        <f>VLOOKUP(#REF!,$A$2:$B$5,2,FALSE)</f>
        <v>#REF!</v>
      </c>
    </row>
    <row r="3724" spans="17:17" x14ac:dyDescent="0.3">
      <c r="Q3724" t="e">
        <f>VLOOKUP(#REF!,$A$2:$B$5,2,FALSE)</f>
        <v>#REF!</v>
      </c>
    </row>
    <row r="3725" spans="17:17" x14ac:dyDescent="0.3">
      <c r="Q3725" t="e">
        <f>VLOOKUP(#REF!,$A$2:$B$5,2,FALSE)</f>
        <v>#REF!</v>
      </c>
    </row>
    <row r="3726" spans="17:17" x14ac:dyDescent="0.3">
      <c r="Q3726" t="e">
        <f>VLOOKUP(#REF!,$A$2:$B$5,2,FALSE)</f>
        <v>#REF!</v>
      </c>
    </row>
    <row r="3727" spans="17:17" x14ac:dyDescent="0.3">
      <c r="Q3727" t="e">
        <f>VLOOKUP(#REF!,$A$2:$B$5,2,FALSE)</f>
        <v>#REF!</v>
      </c>
    </row>
    <row r="3728" spans="17:17" x14ac:dyDescent="0.3">
      <c r="Q3728" t="e">
        <f>VLOOKUP(#REF!,$A$2:$B$5,2,FALSE)</f>
        <v>#REF!</v>
      </c>
    </row>
    <row r="3729" spans="17:17" x14ac:dyDescent="0.3">
      <c r="Q3729" t="e">
        <f>VLOOKUP(#REF!,$A$2:$B$5,2,FALSE)</f>
        <v>#REF!</v>
      </c>
    </row>
    <row r="3730" spans="17:17" x14ac:dyDescent="0.3">
      <c r="Q3730" t="e">
        <f>VLOOKUP(#REF!,$A$2:$B$5,2,FALSE)</f>
        <v>#REF!</v>
      </c>
    </row>
    <row r="3731" spans="17:17" x14ac:dyDescent="0.3">
      <c r="Q3731" t="e">
        <f>VLOOKUP(#REF!,$A$2:$B$5,2,FALSE)</f>
        <v>#REF!</v>
      </c>
    </row>
    <row r="3732" spans="17:17" x14ac:dyDescent="0.3">
      <c r="Q3732" t="e">
        <f>VLOOKUP(#REF!,$A$2:$B$5,2,FALSE)</f>
        <v>#REF!</v>
      </c>
    </row>
    <row r="3733" spans="17:17" x14ac:dyDescent="0.3">
      <c r="Q3733" t="e">
        <f>VLOOKUP(#REF!,$A$2:$B$5,2,FALSE)</f>
        <v>#REF!</v>
      </c>
    </row>
    <row r="3734" spans="17:17" x14ac:dyDescent="0.3">
      <c r="Q3734" t="e">
        <f>VLOOKUP(#REF!,$A$2:$B$5,2,FALSE)</f>
        <v>#REF!</v>
      </c>
    </row>
    <row r="3735" spans="17:17" x14ac:dyDescent="0.3">
      <c r="Q3735" t="e">
        <f>VLOOKUP(#REF!,$A$2:$B$5,2,FALSE)</f>
        <v>#REF!</v>
      </c>
    </row>
    <row r="3736" spans="17:17" x14ac:dyDescent="0.3">
      <c r="Q3736" t="e">
        <f>VLOOKUP(#REF!,$A$2:$B$5,2,FALSE)</f>
        <v>#REF!</v>
      </c>
    </row>
    <row r="3737" spans="17:17" x14ac:dyDescent="0.3">
      <c r="Q3737" t="e">
        <f>VLOOKUP(#REF!,$A$2:$B$5,2,FALSE)</f>
        <v>#REF!</v>
      </c>
    </row>
    <row r="3738" spans="17:17" x14ac:dyDescent="0.3">
      <c r="Q3738" t="e">
        <f>VLOOKUP(#REF!,$A$2:$B$5,2,FALSE)</f>
        <v>#REF!</v>
      </c>
    </row>
    <row r="3739" spans="17:17" x14ac:dyDescent="0.3">
      <c r="Q3739" t="e">
        <f>VLOOKUP(#REF!,$A$2:$B$5,2,FALSE)</f>
        <v>#REF!</v>
      </c>
    </row>
    <row r="3740" spans="17:17" x14ac:dyDescent="0.3">
      <c r="Q3740" t="e">
        <f>VLOOKUP(#REF!,$A$2:$B$5,2,FALSE)</f>
        <v>#REF!</v>
      </c>
    </row>
    <row r="3741" spans="17:17" x14ac:dyDescent="0.3">
      <c r="Q3741" t="e">
        <f>VLOOKUP(#REF!,$A$2:$B$5,2,FALSE)</f>
        <v>#REF!</v>
      </c>
    </row>
    <row r="3742" spans="17:17" x14ac:dyDescent="0.3">
      <c r="Q3742" t="e">
        <f>VLOOKUP(#REF!,$A$2:$B$5,2,FALSE)</f>
        <v>#REF!</v>
      </c>
    </row>
    <row r="3743" spans="17:17" x14ac:dyDescent="0.3">
      <c r="Q3743" t="e">
        <f>VLOOKUP(#REF!,$A$2:$B$5,2,FALSE)</f>
        <v>#REF!</v>
      </c>
    </row>
    <row r="3744" spans="17:17" x14ac:dyDescent="0.3">
      <c r="Q3744" t="e">
        <f>VLOOKUP(#REF!,$A$2:$B$5,2,FALSE)</f>
        <v>#REF!</v>
      </c>
    </row>
    <row r="3745" spans="17:17" x14ac:dyDescent="0.3">
      <c r="Q3745" t="e">
        <f>VLOOKUP(#REF!,$A$2:$B$5,2,FALSE)</f>
        <v>#REF!</v>
      </c>
    </row>
    <row r="3746" spans="17:17" x14ac:dyDescent="0.3">
      <c r="Q3746" t="e">
        <f>VLOOKUP(#REF!,$A$2:$B$5,2,FALSE)</f>
        <v>#REF!</v>
      </c>
    </row>
    <row r="3747" spans="17:17" x14ac:dyDescent="0.3">
      <c r="Q3747" t="e">
        <f>VLOOKUP(#REF!,$A$2:$B$5,2,FALSE)</f>
        <v>#REF!</v>
      </c>
    </row>
    <row r="3748" spans="17:17" x14ac:dyDescent="0.3">
      <c r="Q3748" t="e">
        <f>VLOOKUP(#REF!,$A$2:$B$5,2,FALSE)</f>
        <v>#REF!</v>
      </c>
    </row>
    <row r="3749" spans="17:17" x14ac:dyDescent="0.3">
      <c r="Q3749" t="e">
        <f>VLOOKUP(#REF!,$A$2:$B$5,2,FALSE)</f>
        <v>#REF!</v>
      </c>
    </row>
    <row r="3750" spans="17:17" x14ac:dyDescent="0.3">
      <c r="Q3750" t="e">
        <f>VLOOKUP(#REF!,$A$2:$B$5,2,FALSE)</f>
        <v>#REF!</v>
      </c>
    </row>
    <row r="3751" spans="17:17" x14ac:dyDescent="0.3">
      <c r="Q3751" t="e">
        <f>VLOOKUP(#REF!,$A$2:$B$5,2,FALSE)</f>
        <v>#REF!</v>
      </c>
    </row>
    <row r="3752" spans="17:17" x14ac:dyDescent="0.3">
      <c r="Q3752" t="e">
        <f>VLOOKUP(#REF!,$A$2:$B$5,2,FALSE)</f>
        <v>#REF!</v>
      </c>
    </row>
    <row r="3753" spans="17:17" x14ac:dyDescent="0.3">
      <c r="Q3753" t="e">
        <f>VLOOKUP(#REF!,$A$2:$B$5,2,FALSE)</f>
        <v>#REF!</v>
      </c>
    </row>
    <row r="3754" spans="17:17" x14ac:dyDescent="0.3">
      <c r="Q3754" t="e">
        <f>VLOOKUP(#REF!,$A$2:$B$5,2,FALSE)</f>
        <v>#REF!</v>
      </c>
    </row>
    <row r="3755" spans="17:17" x14ac:dyDescent="0.3">
      <c r="Q3755" t="e">
        <f>VLOOKUP(#REF!,$A$2:$B$5,2,FALSE)</f>
        <v>#REF!</v>
      </c>
    </row>
    <row r="3756" spans="17:17" x14ac:dyDescent="0.3">
      <c r="Q3756" t="e">
        <f>VLOOKUP(#REF!,$A$2:$B$5,2,FALSE)</f>
        <v>#REF!</v>
      </c>
    </row>
    <row r="3757" spans="17:17" x14ac:dyDescent="0.3">
      <c r="Q3757" t="e">
        <f>VLOOKUP(#REF!,$A$2:$B$5,2,FALSE)</f>
        <v>#REF!</v>
      </c>
    </row>
    <row r="3758" spans="17:17" x14ac:dyDescent="0.3">
      <c r="Q3758" t="e">
        <f>VLOOKUP(#REF!,$A$2:$B$5,2,FALSE)</f>
        <v>#REF!</v>
      </c>
    </row>
    <row r="3759" spans="17:17" x14ac:dyDescent="0.3">
      <c r="Q3759" t="e">
        <f>VLOOKUP(#REF!,$A$2:$B$5,2,FALSE)</f>
        <v>#REF!</v>
      </c>
    </row>
    <row r="3760" spans="17:17" x14ac:dyDescent="0.3">
      <c r="Q3760" t="e">
        <f>VLOOKUP(#REF!,$A$2:$B$5,2,FALSE)</f>
        <v>#REF!</v>
      </c>
    </row>
    <row r="3761" spans="17:17" x14ac:dyDescent="0.3">
      <c r="Q3761" t="e">
        <f>VLOOKUP(#REF!,$A$2:$B$5,2,FALSE)</f>
        <v>#REF!</v>
      </c>
    </row>
    <row r="3762" spans="17:17" x14ac:dyDescent="0.3">
      <c r="Q3762" t="e">
        <f>VLOOKUP(#REF!,$A$2:$B$5,2,FALSE)</f>
        <v>#REF!</v>
      </c>
    </row>
    <row r="3763" spans="17:17" x14ac:dyDescent="0.3">
      <c r="Q3763" t="e">
        <f>VLOOKUP(#REF!,$A$2:$B$5,2,FALSE)</f>
        <v>#REF!</v>
      </c>
    </row>
    <row r="3764" spans="17:17" x14ac:dyDescent="0.3">
      <c r="Q3764" t="e">
        <f>VLOOKUP(#REF!,$A$2:$B$5,2,FALSE)</f>
        <v>#REF!</v>
      </c>
    </row>
    <row r="3765" spans="17:17" x14ac:dyDescent="0.3">
      <c r="Q3765" t="e">
        <f>VLOOKUP(#REF!,$A$2:$B$5,2,FALSE)</f>
        <v>#REF!</v>
      </c>
    </row>
    <row r="3766" spans="17:17" x14ac:dyDescent="0.3">
      <c r="Q3766" t="e">
        <f>VLOOKUP(#REF!,$A$2:$B$5,2,FALSE)</f>
        <v>#REF!</v>
      </c>
    </row>
    <row r="3767" spans="17:17" x14ac:dyDescent="0.3">
      <c r="Q3767" t="e">
        <f>VLOOKUP(#REF!,$A$2:$B$5,2,FALSE)</f>
        <v>#REF!</v>
      </c>
    </row>
    <row r="3768" spans="17:17" x14ac:dyDescent="0.3">
      <c r="Q3768" t="e">
        <f>VLOOKUP(#REF!,$A$2:$B$5,2,FALSE)</f>
        <v>#REF!</v>
      </c>
    </row>
    <row r="3769" spans="17:17" x14ac:dyDescent="0.3">
      <c r="Q3769" t="e">
        <f>VLOOKUP(#REF!,$A$2:$B$5,2,FALSE)</f>
        <v>#REF!</v>
      </c>
    </row>
    <row r="3770" spans="17:17" x14ac:dyDescent="0.3">
      <c r="Q3770" t="e">
        <f>VLOOKUP(#REF!,$A$2:$B$5,2,FALSE)</f>
        <v>#REF!</v>
      </c>
    </row>
    <row r="3771" spans="17:17" x14ac:dyDescent="0.3">
      <c r="Q3771" t="e">
        <f>VLOOKUP(#REF!,$A$2:$B$5,2,FALSE)</f>
        <v>#REF!</v>
      </c>
    </row>
    <row r="3772" spans="17:17" x14ac:dyDescent="0.3">
      <c r="Q3772" t="e">
        <f>VLOOKUP(#REF!,$A$2:$B$5,2,FALSE)</f>
        <v>#REF!</v>
      </c>
    </row>
    <row r="3773" spans="17:17" x14ac:dyDescent="0.3">
      <c r="Q3773" t="e">
        <f>VLOOKUP(#REF!,$A$2:$B$5,2,FALSE)</f>
        <v>#REF!</v>
      </c>
    </row>
    <row r="3774" spans="17:17" x14ac:dyDescent="0.3">
      <c r="Q3774" t="e">
        <f>VLOOKUP(#REF!,$A$2:$B$5,2,FALSE)</f>
        <v>#REF!</v>
      </c>
    </row>
    <row r="3775" spans="17:17" x14ac:dyDescent="0.3">
      <c r="Q3775" t="e">
        <f>VLOOKUP(#REF!,$A$2:$B$5,2,FALSE)</f>
        <v>#REF!</v>
      </c>
    </row>
    <row r="3776" spans="17:17" x14ac:dyDescent="0.3">
      <c r="Q3776" t="e">
        <f>VLOOKUP(#REF!,$A$2:$B$5,2,FALSE)</f>
        <v>#REF!</v>
      </c>
    </row>
    <row r="3777" spans="17:17" x14ac:dyDescent="0.3">
      <c r="Q3777" t="e">
        <f>VLOOKUP(#REF!,$A$2:$B$5,2,FALSE)</f>
        <v>#REF!</v>
      </c>
    </row>
    <row r="3778" spans="17:17" x14ac:dyDescent="0.3">
      <c r="Q3778" t="e">
        <f>VLOOKUP(#REF!,$A$2:$B$5,2,FALSE)</f>
        <v>#REF!</v>
      </c>
    </row>
    <row r="3779" spans="17:17" x14ac:dyDescent="0.3">
      <c r="Q3779" t="e">
        <f>VLOOKUP(#REF!,$A$2:$B$5,2,FALSE)</f>
        <v>#REF!</v>
      </c>
    </row>
    <row r="3780" spans="17:17" x14ac:dyDescent="0.3">
      <c r="Q3780" t="e">
        <f>VLOOKUP(#REF!,$A$2:$B$5,2,FALSE)</f>
        <v>#REF!</v>
      </c>
    </row>
    <row r="3781" spans="17:17" x14ac:dyDescent="0.3">
      <c r="Q3781" t="e">
        <f>VLOOKUP(#REF!,$A$2:$B$5,2,FALSE)</f>
        <v>#REF!</v>
      </c>
    </row>
    <row r="3782" spans="17:17" x14ac:dyDescent="0.3">
      <c r="Q3782" t="e">
        <f>VLOOKUP(#REF!,$A$2:$B$5,2,FALSE)</f>
        <v>#REF!</v>
      </c>
    </row>
    <row r="3783" spans="17:17" x14ac:dyDescent="0.3">
      <c r="Q3783" t="e">
        <f>VLOOKUP(#REF!,$A$2:$B$5,2,FALSE)</f>
        <v>#REF!</v>
      </c>
    </row>
    <row r="3784" spans="17:17" x14ac:dyDescent="0.3">
      <c r="Q3784" t="e">
        <f>VLOOKUP(#REF!,$A$2:$B$5,2,FALSE)</f>
        <v>#REF!</v>
      </c>
    </row>
    <row r="3785" spans="17:17" x14ac:dyDescent="0.3">
      <c r="Q3785" t="e">
        <f>VLOOKUP(#REF!,$A$2:$B$5,2,FALSE)</f>
        <v>#REF!</v>
      </c>
    </row>
    <row r="3786" spans="17:17" x14ac:dyDescent="0.3">
      <c r="Q3786" t="e">
        <f>VLOOKUP(#REF!,$A$2:$B$5,2,FALSE)</f>
        <v>#REF!</v>
      </c>
    </row>
    <row r="3787" spans="17:17" x14ac:dyDescent="0.3">
      <c r="Q3787" t="e">
        <f>VLOOKUP(#REF!,$A$2:$B$5,2,FALSE)</f>
        <v>#REF!</v>
      </c>
    </row>
    <row r="3788" spans="17:17" x14ac:dyDescent="0.3">
      <c r="Q3788" t="e">
        <f>VLOOKUP(#REF!,$A$2:$B$5,2,FALSE)</f>
        <v>#REF!</v>
      </c>
    </row>
    <row r="3789" spans="17:17" x14ac:dyDescent="0.3">
      <c r="Q3789" t="e">
        <f>VLOOKUP(#REF!,$A$2:$B$5,2,FALSE)</f>
        <v>#REF!</v>
      </c>
    </row>
    <row r="3790" spans="17:17" x14ac:dyDescent="0.3">
      <c r="Q3790" t="e">
        <f>VLOOKUP(#REF!,$A$2:$B$5,2,FALSE)</f>
        <v>#REF!</v>
      </c>
    </row>
    <row r="3791" spans="17:17" x14ac:dyDescent="0.3">
      <c r="Q3791" t="e">
        <f>VLOOKUP(#REF!,$A$2:$B$5,2,FALSE)</f>
        <v>#REF!</v>
      </c>
    </row>
    <row r="3792" spans="17:17" x14ac:dyDescent="0.3">
      <c r="Q3792" t="e">
        <f>VLOOKUP(#REF!,$A$2:$B$5,2,FALSE)</f>
        <v>#REF!</v>
      </c>
    </row>
    <row r="3793" spans="17:17" x14ac:dyDescent="0.3">
      <c r="Q3793" t="e">
        <f>VLOOKUP(#REF!,$A$2:$B$5,2,FALSE)</f>
        <v>#REF!</v>
      </c>
    </row>
    <row r="3794" spans="17:17" x14ac:dyDescent="0.3">
      <c r="Q3794" t="e">
        <f>VLOOKUP(#REF!,$A$2:$B$5,2,FALSE)</f>
        <v>#REF!</v>
      </c>
    </row>
    <row r="3795" spans="17:17" x14ac:dyDescent="0.3">
      <c r="Q3795" t="e">
        <f>VLOOKUP(#REF!,$A$2:$B$5,2,FALSE)</f>
        <v>#REF!</v>
      </c>
    </row>
    <row r="3796" spans="17:17" x14ac:dyDescent="0.3">
      <c r="Q3796" t="e">
        <f>VLOOKUP(#REF!,$A$2:$B$5,2,FALSE)</f>
        <v>#REF!</v>
      </c>
    </row>
    <row r="3797" spans="17:17" x14ac:dyDescent="0.3">
      <c r="Q3797" t="e">
        <f>VLOOKUP(#REF!,$A$2:$B$5,2,FALSE)</f>
        <v>#REF!</v>
      </c>
    </row>
    <row r="3798" spans="17:17" x14ac:dyDescent="0.3">
      <c r="Q3798" t="e">
        <f>VLOOKUP(#REF!,$A$2:$B$5,2,FALSE)</f>
        <v>#REF!</v>
      </c>
    </row>
    <row r="3799" spans="17:17" x14ac:dyDescent="0.3">
      <c r="Q3799" t="e">
        <f>VLOOKUP(#REF!,$A$2:$B$5,2,FALSE)</f>
        <v>#REF!</v>
      </c>
    </row>
    <row r="3800" spans="17:17" x14ac:dyDescent="0.3">
      <c r="Q3800" t="e">
        <f>VLOOKUP(#REF!,$A$2:$B$5,2,FALSE)</f>
        <v>#REF!</v>
      </c>
    </row>
    <row r="3801" spans="17:17" x14ac:dyDescent="0.3">
      <c r="Q3801" t="e">
        <f>VLOOKUP(#REF!,$A$2:$B$5,2,FALSE)</f>
        <v>#REF!</v>
      </c>
    </row>
    <row r="3802" spans="17:17" x14ac:dyDescent="0.3">
      <c r="Q3802" t="e">
        <f>VLOOKUP(#REF!,$A$2:$B$5,2,FALSE)</f>
        <v>#REF!</v>
      </c>
    </row>
    <row r="3803" spans="17:17" x14ac:dyDescent="0.3">
      <c r="Q3803" t="e">
        <f>VLOOKUP(#REF!,$A$2:$B$5,2,FALSE)</f>
        <v>#REF!</v>
      </c>
    </row>
    <row r="3804" spans="17:17" x14ac:dyDescent="0.3">
      <c r="Q3804" t="e">
        <f>VLOOKUP(#REF!,$A$2:$B$5,2,FALSE)</f>
        <v>#REF!</v>
      </c>
    </row>
    <row r="3805" spans="17:17" x14ac:dyDescent="0.3">
      <c r="Q3805" t="e">
        <f>VLOOKUP(#REF!,$A$2:$B$5,2,FALSE)</f>
        <v>#REF!</v>
      </c>
    </row>
    <row r="3806" spans="17:17" x14ac:dyDescent="0.3">
      <c r="Q3806" t="e">
        <f>VLOOKUP(#REF!,$A$2:$B$5,2,FALSE)</f>
        <v>#REF!</v>
      </c>
    </row>
    <row r="3807" spans="17:17" x14ac:dyDescent="0.3">
      <c r="Q3807" t="e">
        <f>VLOOKUP(#REF!,$A$2:$B$5,2,FALSE)</f>
        <v>#REF!</v>
      </c>
    </row>
    <row r="3808" spans="17:17" x14ac:dyDescent="0.3">
      <c r="Q3808" t="e">
        <f>VLOOKUP(#REF!,$A$2:$B$5,2,FALSE)</f>
        <v>#REF!</v>
      </c>
    </row>
    <row r="3809" spans="17:17" x14ac:dyDescent="0.3">
      <c r="Q3809" t="e">
        <f>VLOOKUP(#REF!,$A$2:$B$5,2,FALSE)</f>
        <v>#REF!</v>
      </c>
    </row>
    <row r="3810" spans="17:17" x14ac:dyDescent="0.3">
      <c r="Q3810" t="e">
        <f>VLOOKUP(#REF!,$A$2:$B$5,2,FALSE)</f>
        <v>#REF!</v>
      </c>
    </row>
    <row r="3811" spans="17:17" x14ac:dyDescent="0.3">
      <c r="Q3811" t="e">
        <f>VLOOKUP(#REF!,$A$2:$B$5,2,FALSE)</f>
        <v>#REF!</v>
      </c>
    </row>
    <row r="3812" spans="17:17" x14ac:dyDescent="0.3">
      <c r="Q3812" t="e">
        <f>VLOOKUP(#REF!,$A$2:$B$5,2,FALSE)</f>
        <v>#REF!</v>
      </c>
    </row>
    <row r="3813" spans="17:17" x14ac:dyDescent="0.3">
      <c r="Q3813" t="e">
        <f>VLOOKUP(#REF!,$A$2:$B$5,2,FALSE)</f>
        <v>#REF!</v>
      </c>
    </row>
    <row r="3814" spans="17:17" x14ac:dyDescent="0.3">
      <c r="Q3814" t="e">
        <f>VLOOKUP(#REF!,$A$2:$B$5,2,FALSE)</f>
        <v>#REF!</v>
      </c>
    </row>
    <row r="3815" spans="17:17" x14ac:dyDescent="0.3">
      <c r="Q3815" t="e">
        <f>VLOOKUP(#REF!,$A$2:$B$5,2,FALSE)</f>
        <v>#REF!</v>
      </c>
    </row>
    <row r="3816" spans="17:17" x14ac:dyDescent="0.3">
      <c r="Q3816" t="e">
        <f>VLOOKUP(#REF!,$A$2:$B$5,2,FALSE)</f>
        <v>#REF!</v>
      </c>
    </row>
    <row r="3817" spans="17:17" x14ac:dyDescent="0.3">
      <c r="Q3817" t="e">
        <f>VLOOKUP(#REF!,$A$2:$B$5,2,FALSE)</f>
        <v>#REF!</v>
      </c>
    </row>
    <row r="3818" spans="17:17" x14ac:dyDescent="0.3">
      <c r="Q3818" t="e">
        <f>VLOOKUP(#REF!,$A$2:$B$5,2,FALSE)</f>
        <v>#REF!</v>
      </c>
    </row>
    <row r="3819" spans="17:17" x14ac:dyDescent="0.3">
      <c r="Q3819" t="e">
        <f>VLOOKUP(#REF!,$A$2:$B$5,2,FALSE)</f>
        <v>#REF!</v>
      </c>
    </row>
    <row r="3820" spans="17:17" x14ac:dyDescent="0.3">
      <c r="Q3820" t="e">
        <f>VLOOKUP(#REF!,$A$2:$B$5,2,FALSE)</f>
        <v>#REF!</v>
      </c>
    </row>
    <row r="3821" spans="17:17" x14ac:dyDescent="0.3">
      <c r="Q3821" t="e">
        <f>VLOOKUP(#REF!,$A$2:$B$5,2,FALSE)</f>
        <v>#REF!</v>
      </c>
    </row>
    <row r="3822" spans="17:17" x14ac:dyDescent="0.3">
      <c r="Q3822" t="e">
        <f>VLOOKUP(#REF!,$A$2:$B$5,2,FALSE)</f>
        <v>#REF!</v>
      </c>
    </row>
    <row r="3823" spans="17:17" x14ac:dyDescent="0.3">
      <c r="Q3823" t="e">
        <f>VLOOKUP(#REF!,$A$2:$B$5,2,FALSE)</f>
        <v>#REF!</v>
      </c>
    </row>
    <row r="3824" spans="17:17" x14ac:dyDescent="0.3">
      <c r="Q3824" t="e">
        <f>VLOOKUP(#REF!,$A$2:$B$5,2,FALSE)</f>
        <v>#REF!</v>
      </c>
    </row>
    <row r="3825" spans="17:17" x14ac:dyDescent="0.3">
      <c r="Q3825" t="e">
        <f>VLOOKUP(#REF!,$A$2:$B$5,2,FALSE)</f>
        <v>#REF!</v>
      </c>
    </row>
    <row r="3826" spans="17:17" x14ac:dyDescent="0.3">
      <c r="Q3826" t="e">
        <f>VLOOKUP(#REF!,$A$2:$B$5,2,FALSE)</f>
        <v>#REF!</v>
      </c>
    </row>
    <row r="3827" spans="17:17" x14ac:dyDescent="0.3">
      <c r="Q3827" t="e">
        <f>VLOOKUP(#REF!,$A$2:$B$5,2,FALSE)</f>
        <v>#REF!</v>
      </c>
    </row>
    <row r="3828" spans="17:17" x14ac:dyDescent="0.3">
      <c r="Q3828" t="e">
        <f>VLOOKUP(#REF!,$A$2:$B$5,2,FALSE)</f>
        <v>#REF!</v>
      </c>
    </row>
    <row r="3829" spans="17:17" x14ac:dyDescent="0.3">
      <c r="Q3829" t="e">
        <f>VLOOKUP(#REF!,$A$2:$B$5,2,FALSE)</f>
        <v>#REF!</v>
      </c>
    </row>
    <row r="3830" spans="17:17" x14ac:dyDescent="0.3">
      <c r="Q3830" t="e">
        <f>VLOOKUP(#REF!,$A$2:$B$5,2,FALSE)</f>
        <v>#REF!</v>
      </c>
    </row>
    <row r="3831" spans="17:17" x14ac:dyDescent="0.3">
      <c r="Q3831" t="e">
        <f>VLOOKUP(#REF!,$A$2:$B$5,2,FALSE)</f>
        <v>#REF!</v>
      </c>
    </row>
    <row r="3832" spans="17:17" x14ac:dyDescent="0.3">
      <c r="Q3832" t="e">
        <f>VLOOKUP(#REF!,$A$2:$B$5,2,FALSE)</f>
        <v>#REF!</v>
      </c>
    </row>
    <row r="3833" spans="17:17" x14ac:dyDescent="0.3">
      <c r="Q3833" t="e">
        <f>VLOOKUP(#REF!,$A$2:$B$5,2,FALSE)</f>
        <v>#REF!</v>
      </c>
    </row>
    <row r="3834" spans="17:17" x14ac:dyDescent="0.3">
      <c r="Q3834" t="e">
        <f>VLOOKUP(#REF!,$A$2:$B$5,2,FALSE)</f>
        <v>#REF!</v>
      </c>
    </row>
    <row r="3835" spans="17:17" x14ac:dyDescent="0.3">
      <c r="Q3835" t="e">
        <f>VLOOKUP(#REF!,$A$2:$B$5,2,FALSE)</f>
        <v>#REF!</v>
      </c>
    </row>
    <row r="3836" spans="17:17" x14ac:dyDescent="0.3">
      <c r="Q3836" t="e">
        <f>VLOOKUP(#REF!,$A$2:$B$5,2,FALSE)</f>
        <v>#REF!</v>
      </c>
    </row>
    <row r="3837" spans="17:17" x14ac:dyDescent="0.3">
      <c r="Q3837" t="e">
        <f>VLOOKUP(#REF!,$A$2:$B$5,2,FALSE)</f>
        <v>#REF!</v>
      </c>
    </row>
    <row r="3838" spans="17:17" x14ac:dyDescent="0.3">
      <c r="Q3838" t="e">
        <f>VLOOKUP(#REF!,$A$2:$B$5,2,FALSE)</f>
        <v>#REF!</v>
      </c>
    </row>
    <row r="3839" spans="17:17" x14ac:dyDescent="0.3">
      <c r="Q3839" t="e">
        <f>VLOOKUP(#REF!,$A$2:$B$5,2,FALSE)</f>
        <v>#REF!</v>
      </c>
    </row>
    <row r="3840" spans="17:17" x14ac:dyDescent="0.3">
      <c r="Q3840" t="e">
        <f>VLOOKUP(#REF!,$A$2:$B$5,2,FALSE)</f>
        <v>#REF!</v>
      </c>
    </row>
    <row r="3841" spans="17:17" x14ac:dyDescent="0.3">
      <c r="Q3841" t="e">
        <f>VLOOKUP(#REF!,$A$2:$B$5,2,FALSE)</f>
        <v>#REF!</v>
      </c>
    </row>
    <row r="3842" spans="17:17" x14ac:dyDescent="0.3">
      <c r="Q3842" t="e">
        <f>VLOOKUP(#REF!,$A$2:$B$5,2,FALSE)</f>
        <v>#REF!</v>
      </c>
    </row>
    <row r="3843" spans="17:17" x14ac:dyDescent="0.3">
      <c r="Q3843" t="e">
        <f>VLOOKUP(#REF!,$A$2:$B$5,2,FALSE)</f>
        <v>#REF!</v>
      </c>
    </row>
    <row r="3844" spans="17:17" x14ac:dyDescent="0.3">
      <c r="Q3844" t="e">
        <f>VLOOKUP(#REF!,$A$2:$B$5,2,FALSE)</f>
        <v>#REF!</v>
      </c>
    </row>
    <row r="3845" spans="17:17" x14ac:dyDescent="0.3">
      <c r="Q3845" t="e">
        <f>VLOOKUP(#REF!,$A$2:$B$5,2,FALSE)</f>
        <v>#REF!</v>
      </c>
    </row>
    <row r="3846" spans="17:17" x14ac:dyDescent="0.3">
      <c r="Q3846" t="e">
        <f>VLOOKUP(#REF!,$A$2:$B$5,2,FALSE)</f>
        <v>#REF!</v>
      </c>
    </row>
    <row r="3847" spans="17:17" x14ac:dyDescent="0.3">
      <c r="Q3847" t="e">
        <f>VLOOKUP(#REF!,$A$2:$B$5,2,FALSE)</f>
        <v>#REF!</v>
      </c>
    </row>
    <row r="3848" spans="17:17" x14ac:dyDescent="0.3">
      <c r="Q3848" t="e">
        <f>VLOOKUP(#REF!,$A$2:$B$5,2,FALSE)</f>
        <v>#REF!</v>
      </c>
    </row>
    <row r="3849" spans="17:17" x14ac:dyDescent="0.3">
      <c r="Q3849" t="e">
        <f>VLOOKUP(#REF!,$A$2:$B$5,2,FALSE)</f>
        <v>#REF!</v>
      </c>
    </row>
    <row r="3850" spans="17:17" x14ac:dyDescent="0.3">
      <c r="Q3850" t="e">
        <f>VLOOKUP(#REF!,$A$2:$B$5,2,FALSE)</f>
        <v>#REF!</v>
      </c>
    </row>
    <row r="3851" spans="17:17" x14ac:dyDescent="0.3">
      <c r="Q3851" t="e">
        <f>VLOOKUP(#REF!,$A$2:$B$5,2,FALSE)</f>
        <v>#REF!</v>
      </c>
    </row>
    <row r="3852" spans="17:17" x14ac:dyDescent="0.3">
      <c r="Q3852" t="e">
        <f>VLOOKUP(#REF!,$A$2:$B$5,2,FALSE)</f>
        <v>#REF!</v>
      </c>
    </row>
    <row r="3853" spans="17:17" x14ac:dyDescent="0.3">
      <c r="Q3853" t="e">
        <f>VLOOKUP(#REF!,$A$2:$B$5,2,FALSE)</f>
        <v>#REF!</v>
      </c>
    </row>
    <row r="3854" spans="17:17" x14ac:dyDescent="0.3">
      <c r="Q3854" t="e">
        <f>VLOOKUP(#REF!,$A$2:$B$5,2,FALSE)</f>
        <v>#REF!</v>
      </c>
    </row>
    <row r="3855" spans="17:17" x14ac:dyDescent="0.3">
      <c r="Q3855" t="e">
        <f>VLOOKUP(#REF!,$A$2:$B$5,2,FALSE)</f>
        <v>#REF!</v>
      </c>
    </row>
    <row r="3856" spans="17:17" x14ac:dyDescent="0.3">
      <c r="Q3856" t="e">
        <f>VLOOKUP(#REF!,$A$2:$B$5,2,FALSE)</f>
        <v>#REF!</v>
      </c>
    </row>
    <row r="3857" spans="17:17" x14ac:dyDescent="0.3">
      <c r="Q3857" t="e">
        <f>VLOOKUP(#REF!,$A$2:$B$5,2,FALSE)</f>
        <v>#REF!</v>
      </c>
    </row>
    <row r="3858" spans="17:17" x14ac:dyDescent="0.3">
      <c r="Q3858" t="e">
        <f>VLOOKUP(#REF!,$A$2:$B$5,2,FALSE)</f>
        <v>#REF!</v>
      </c>
    </row>
    <row r="3859" spans="17:17" x14ac:dyDescent="0.3">
      <c r="Q3859" t="e">
        <f>VLOOKUP(#REF!,$A$2:$B$5,2,FALSE)</f>
        <v>#REF!</v>
      </c>
    </row>
    <row r="3860" spans="17:17" x14ac:dyDescent="0.3">
      <c r="Q3860" t="e">
        <f>VLOOKUP(#REF!,$A$2:$B$5,2,FALSE)</f>
        <v>#REF!</v>
      </c>
    </row>
    <row r="3861" spans="17:17" x14ac:dyDescent="0.3">
      <c r="Q3861" t="e">
        <f>VLOOKUP(#REF!,$A$2:$B$5,2,FALSE)</f>
        <v>#REF!</v>
      </c>
    </row>
    <row r="3862" spans="17:17" x14ac:dyDescent="0.3">
      <c r="Q3862" t="e">
        <f>VLOOKUP(#REF!,$A$2:$B$5,2,FALSE)</f>
        <v>#REF!</v>
      </c>
    </row>
    <row r="3863" spans="17:17" x14ac:dyDescent="0.3">
      <c r="Q3863" t="e">
        <f>VLOOKUP(#REF!,$A$2:$B$5,2,FALSE)</f>
        <v>#REF!</v>
      </c>
    </row>
    <row r="3864" spans="17:17" x14ac:dyDescent="0.3">
      <c r="Q3864" t="e">
        <f>VLOOKUP(#REF!,$A$2:$B$5,2,FALSE)</f>
        <v>#REF!</v>
      </c>
    </row>
    <row r="3865" spans="17:17" x14ac:dyDescent="0.3">
      <c r="Q3865" t="e">
        <f>VLOOKUP(#REF!,$A$2:$B$5,2,FALSE)</f>
        <v>#REF!</v>
      </c>
    </row>
    <row r="3866" spans="17:17" x14ac:dyDescent="0.3">
      <c r="Q3866" t="e">
        <f>VLOOKUP(#REF!,$A$2:$B$5,2,FALSE)</f>
        <v>#REF!</v>
      </c>
    </row>
    <row r="3867" spans="17:17" x14ac:dyDescent="0.3">
      <c r="Q3867" t="e">
        <f>VLOOKUP(#REF!,$A$2:$B$5,2,FALSE)</f>
        <v>#REF!</v>
      </c>
    </row>
    <row r="3868" spans="17:17" x14ac:dyDescent="0.3">
      <c r="Q3868" t="e">
        <f>VLOOKUP(#REF!,$A$2:$B$5,2,FALSE)</f>
        <v>#REF!</v>
      </c>
    </row>
    <row r="3869" spans="17:17" x14ac:dyDescent="0.3">
      <c r="Q3869" t="e">
        <f>VLOOKUP(#REF!,$A$2:$B$5,2,FALSE)</f>
        <v>#REF!</v>
      </c>
    </row>
    <row r="3870" spans="17:17" x14ac:dyDescent="0.3">
      <c r="Q3870" t="e">
        <f>VLOOKUP(#REF!,$A$2:$B$5,2,FALSE)</f>
        <v>#REF!</v>
      </c>
    </row>
    <row r="3871" spans="17:17" x14ac:dyDescent="0.3">
      <c r="Q3871" t="e">
        <f>VLOOKUP(#REF!,$A$2:$B$5,2,FALSE)</f>
        <v>#REF!</v>
      </c>
    </row>
    <row r="3872" spans="17:17" x14ac:dyDescent="0.3">
      <c r="Q3872" t="e">
        <f>VLOOKUP(#REF!,$A$2:$B$5,2,FALSE)</f>
        <v>#REF!</v>
      </c>
    </row>
    <row r="3873" spans="17:17" x14ac:dyDescent="0.3">
      <c r="Q3873" t="e">
        <f>VLOOKUP(#REF!,$A$2:$B$5,2,FALSE)</f>
        <v>#REF!</v>
      </c>
    </row>
    <row r="3874" spans="17:17" x14ac:dyDescent="0.3">
      <c r="Q3874" t="e">
        <f>VLOOKUP(#REF!,$A$2:$B$5,2,FALSE)</f>
        <v>#REF!</v>
      </c>
    </row>
    <row r="3875" spans="17:17" x14ac:dyDescent="0.3">
      <c r="Q3875" t="e">
        <f>VLOOKUP(#REF!,$A$2:$B$5,2,FALSE)</f>
        <v>#REF!</v>
      </c>
    </row>
    <row r="3876" spans="17:17" x14ac:dyDescent="0.3">
      <c r="Q3876" t="e">
        <f>VLOOKUP(#REF!,$A$2:$B$5,2,FALSE)</f>
        <v>#REF!</v>
      </c>
    </row>
    <row r="3877" spans="17:17" x14ac:dyDescent="0.3">
      <c r="Q3877" t="e">
        <f>VLOOKUP(#REF!,$A$2:$B$5,2,FALSE)</f>
        <v>#REF!</v>
      </c>
    </row>
    <row r="3878" spans="17:17" x14ac:dyDescent="0.3">
      <c r="Q3878" t="e">
        <f>VLOOKUP(#REF!,$A$2:$B$5,2,FALSE)</f>
        <v>#REF!</v>
      </c>
    </row>
    <row r="3879" spans="17:17" x14ac:dyDescent="0.3">
      <c r="Q3879" t="e">
        <f>VLOOKUP(#REF!,$A$2:$B$5,2,FALSE)</f>
        <v>#REF!</v>
      </c>
    </row>
    <row r="3880" spans="17:17" x14ac:dyDescent="0.3">
      <c r="Q3880" t="e">
        <f>VLOOKUP(#REF!,$A$2:$B$5,2,FALSE)</f>
        <v>#REF!</v>
      </c>
    </row>
    <row r="3881" spans="17:17" x14ac:dyDescent="0.3">
      <c r="Q3881" t="e">
        <f>VLOOKUP(#REF!,$A$2:$B$5,2,FALSE)</f>
        <v>#REF!</v>
      </c>
    </row>
    <row r="3882" spans="17:17" x14ac:dyDescent="0.3">
      <c r="Q3882" t="e">
        <f>VLOOKUP(#REF!,$A$2:$B$5,2,FALSE)</f>
        <v>#REF!</v>
      </c>
    </row>
    <row r="3883" spans="17:17" x14ac:dyDescent="0.3">
      <c r="Q3883" t="e">
        <f>VLOOKUP(#REF!,$A$2:$B$5,2,FALSE)</f>
        <v>#REF!</v>
      </c>
    </row>
    <row r="3884" spans="17:17" x14ac:dyDescent="0.3">
      <c r="Q3884" t="e">
        <f>VLOOKUP(#REF!,$A$2:$B$5,2,FALSE)</f>
        <v>#REF!</v>
      </c>
    </row>
    <row r="3885" spans="17:17" x14ac:dyDescent="0.3">
      <c r="Q3885" t="e">
        <f>VLOOKUP(#REF!,$A$2:$B$5,2,FALSE)</f>
        <v>#REF!</v>
      </c>
    </row>
    <row r="3886" spans="17:17" x14ac:dyDescent="0.3">
      <c r="Q3886" t="e">
        <f>VLOOKUP(#REF!,$A$2:$B$5,2,FALSE)</f>
        <v>#REF!</v>
      </c>
    </row>
    <row r="3887" spans="17:17" x14ac:dyDescent="0.3">
      <c r="Q3887" t="e">
        <f>VLOOKUP(#REF!,$A$2:$B$5,2,FALSE)</f>
        <v>#REF!</v>
      </c>
    </row>
    <row r="3888" spans="17:17" x14ac:dyDescent="0.3">
      <c r="Q3888" t="e">
        <f>VLOOKUP(#REF!,$A$2:$B$5,2,FALSE)</f>
        <v>#REF!</v>
      </c>
    </row>
    <row r="3889" spans="17:17" x14ac:dyDescent="0.3">
      <c r="Q3889" t="e">
        <f>VLOOKUP(#REF!,$A$2:$B$5,2,FALSE)</f>
        <v>#REF!</v>
      </c>
    </row>
    <row r="3890" spans="17:17" x14ac:dyDescent="0.3">
      <c r="Q3890" t="e">
        <f>VLOOKUP(#REF!,$A$2:$B$5,2,FALSE)</f>
        <v>#REF!</v>
      </c>
    </row>
    <row r="3891" spans="17:17" x14ac:dyDescent="0.3">
      <c r="Q3891" t="e">
        <f>VLOOKUP(#REF!,$A$2:$B$5,2,FALSE)</f>
        <v>#REF!</v>
      </c>
    </row>
    <row r="3892" spans="17:17" x14ac:dyDescent="0.3">
      <c r="Q3892" t="e">
        <f>VLOOKUP(#REF!,$A$2:$B$5,2,FALSE)</f>
        <v>#REF!</v>
      </c>
    </row>
    <row r="3893" spans="17:17" x14ac:dyDescent="0.3">
      <c r="Q3893" t="e">
        <f>VLOOKUP(#REF!,$A$2:$B$5,2,FALSE)</f>
        <v>#REF!</v>
      </c>
    </row>
    <row r="3894" spans="17:17" x14ac:dyDescent="0.3">
      <c r="Q3894" t="e">
        <f>VLOOKUP(#REF!,$A$2:$B$5,2,FALSE)</f>
        <v>#REF!</v>
      </c>
    </row>
    <row r="3895" spans="17:17" x14ac:dyDescent="0.3">
      <c r="Q3895" t="e">
        <f>VLOOKUP(#REF!,$A$2:$B$5,2,FALSE)</f>
        <v>#REF!</v>
      </c>
    </row>
    <row r="3896" spans="17:17" x14ac:dyDescent="0.3">
      <c r="Q3896" t="e">
        <f>VLOOKUP(#REF!,$A$2:$B$5,2,FALSE)</f>
        <v>#REF!</v>
      </c>
    </row>
    <row r="3897" spans="17:17" x14ac:dyDescent="0.3">
      <c r="Q3897" t="e">
        <f>VLOOKUP(#REF!,$A$2:$B$5,2,FALSE)</f>
        <v>#REF!</v>
      </c>
    </row>
    <row r="3898" spans="17:17" x14ac:dyDescent="0.3">
      <c r="Q3898" t="e">
        <f>VLOOKUP(#REF!,$A$2:$B$5,2,FALSE)</f>
        <v>#REF!</v>
      </c>
    </row>
    <row r="3899" spans="17:17" x14ac:dyDescent="0.3">
      <c r="Q3899" t="e">
        <f>VLOOKUP(#REF!,$A$2:$B$5,2,FALSE)</f>
        <v>#REF!</v>
      </c>
    </row>
    <row r="3900" spans="17:17" x14ac:dyDescent="0.3">
      <c r="Q3900" t="e">
        <f>VLOOKUP(#REF!,$A$2:$B$5,2,FALSE)</f>
        <v>#REF!</v>
      </c>
    </row>
    <row r="3901" spans="17:17" x14ac:dyDescent="0.3">
      <c r="Q3901" t="e">
        <f>VLOOKUP(#REF!,$A$2:$B$5,2,FALSE)</f>
        <v>#REF!</v>
      </c>
    </row>
    <row r="3902" spans="17:17" x14ac:dyDescent="0.3">
      <c r="Q3902" t="e">
        <f>VLOOKUP(#REF!,$A$2:$B$5,2,FALSE)</f>
        <v>#REF!</v>
      </c>
    </row>
    <row r="3903" spans="17:17" x14ac:dyDescent="0.3">
      <c r="Q3903" t="e">
        <f>VLOOKUP(#REF!,$A$2:$B$5,2,FALSE)</f>
        <v>#REF!</v>
      </c>
    </row>
    <row r="3904" spans="17:17" x14ac:dyDescent="0.3">
      <c r="Q3904" t="e">
        <f>VLOOKUP(#REF!,$A$2:$B$5,2,FALSE)</f>
        <v>#REF!</v>
      </c>
    </row>
    <row r="3905" spans="17:17" x14ac:dyDescent="0.3">
      <c r="Q3905" t="e">
        <f>VLOOKUP(#REF!,$A$2:$B$5,2,FALSE)</f>
        <v>#REF!</v>
      </c>
    </row>
    <row r="3906" spans="17:17" x14ac:dyDescent="0.3">
      <c r="Q3906" t="e">
        <f>VLOOKUP(#REF!,$A$2:$B$5,2,FALSE)</f>
        <v>#REF!</v>
      </c>
    </row>
    <row r="3907" spans="17:17" x14ac:dyDescent="0.3">
      <c r="Q3907" t="e">
        <f>VLOOKUP(#REF!,$A$2:$B$5,2,FALSE)</f>
        <v>#REF!</v>
      </c>
    </row>
    <row r="3908" spans="17:17" x14ac:dyDescent="0.3">
      <c r="Q3908" t="e">
        <f>VLOOKUP(#REF!,$A$2:$B$5,2,FALSE)</f>
        <v>#REF!</v>
      </c>
    </row>
    <row r="3909" spans="17:17" x14ac:dyDescent="0.3">
      <c r="Q3909" t="e">
        <f>VLOOKUP(#REF!,$A$2:$B$5,2,FALSE)</f>
        <v>#REF!</v>
      </c>
    </row>
    <row r="3910" spans="17:17" x14ac:dyDescent="0.3">
      <c r="Q3910" t="e">
        <f>VLOOKUP(#REF!,$A$2:$B$5,2,FALSE)</f>
        <v>#REF!</v>
      </c>
    </row>
    <row r="3911" spans="17:17" x14ac:dyDescent="0.3">
      <c r="Q3911" t="e">
        <f>VLOOKUP(#REF!,$A$2:$B$5,2,FALSE)</f>
        <v>#REF!</v>
      </c>
    </row>
    <row r="3912" spans="17:17" x14ac:dyDescent="0.3">
      <c r="Q3912" t="e">
        <f>VLOOKUP(#REF!,$A$2:$B$5,2,FALSE)</f>
        <v>#REF!</v>
      </c>
    </row>
    <row r="3913" spans="17:17" x14ac:dyDescent="0.3">
      <c r="Q3913" t="e">
        <f>VLOOKUP(#REF!,$A$2:$B$5,2,FALSE)</f>
        <v>#REF!</v>
      </c>
    </row>
    <row r="3914" spans="17:17" x14ac:dyDescent="0.3">
      <c r="Q3914" t="e">
        <f>VLOOKUP(#REF!,$A$2:$B$5,2,FALSE)</f>
        <v>#REF!</v>
      </c>
    </row>
    <row r="3915" spans="17:17" x14ac:dyDescent="0.3">
      <c r="Q3915" t="e">
        <f>VLOOKUP(#REF!,$A$2:$B$5,2,FALSE)</f>
        <v>#REF!</v>
      </c>
    </row>
    <row r="3916" spans="17:17" x14ac:dyDescent="0.3">
      <c r="Q3916" t="e">
        <f>VLOOKUP(#REF!,$A$2:$B$5,2,FALSE)</f>
        <v>#REF!</v>
      </c>
    </row>
    <row r="3917" spans="17:17" x14ac:dyDescent="0.3">
      <c r="Q3917" t="e">
        <f>VLOOKUP(#REF!,$A$2:$B$5,2,FALSE)</f>
        <v>#REF!</v>
      </c>
    </row>
    <row r="3918" spans="17:17" x14ac:dyDescent="0.3">
      <c r="Q3918" t="e">
        <f>VLOOKUP(#REF!,$A$2:$B$5,2,FALSE)</f>
        <v>#REF!</v>
      </c>
    </row>
    <row r="3919" spans="17:17" x14ac:dyDescent="0.3">
      <c r="Q3919" t="e">
        <f>VLOOKUP(#REF!,$A$2:$B$5,2,FALSE)</f>
        <v>#REF!</v>
      </c>
    </row>
    <row r="3920" spans="17:17" x14ac:dyDescent="0.3">
      <c r="Q3920" t="e">
        <f>VLOOKUP(#REF!,$A$2:$B$5,2,FALSE)</f>
        <v>#REF!</v>
      </c>
    </row>
    <row r="3921" spans="17:17" x14ac:dyDescent="0.3">
      <c r="Q3921" t="e">
        <f>VLOOKUP(#REF!,$A$2:$B$5,2,FALSE)</f>
        <v>#REF!</v>
      </c>
    </row>
    <row r="3922" spans="17:17" x14ac:dyDescent="0.3">
      <c r="Q3922" t="e">
        <f>VLOOKUP(#REF!,$A$2:$B$5,2,FALSE)</f>
        <v>#REF!</v>
      </c>
    </row>
    <row r="3923" spans="17:17" x14ac:dyDescent="0.3">
      <c r="Q3923" t="e">
        <f>VLOOKUP(#REF!,$A$2:$B$5,2,FALSE)</f>
        <v>#REF!</v>
      </c>
    </row>
    <row r="3924" spans="17:17" x14ac:dyDescent="0.3">
      <c r="Q3924" t="e">
        <f>VLOOKUP(#REF!,$A$2:$B$5,2,FALSE)</f>
        <v>#REF!</v>
      </c>
    </row>
    <row r="3925" spans="17:17" x14ac:dyDescent="0.3">
      <c r="Q3925" t="e">
        <f>VLOOKUP(#REF!,$A$2:$B$5,2,FALSE)</f>
        <v>#REF!</v>
      </c>
    </row>
    <row r="3926" spans="17:17" x14ac:dyDescent="0.3">
      <c r="Q3926" t="e">
        <f>VLOOKUP(#REF!,$A$2:$B$5,2,FALSE)</f>
        <v>#REF!</v>
      </c>
    </row>
    <row r="3927" spans="17:17" x14ac:dyDescent="0.3">
      <c r="Q3927" t="e">
        <f>VLOOKUP(#REF!,$A$2:$B$5,2,FALSE)</f>
        <v>#REF!</v>
      </c>
    </row>
    <row r="3928" spans="17:17" x14ac:dyDescent="0.3">
      <c r="Q3928" t="e">
        <f>VLOOKUP(#REF!,$A$2:$B$5,2,FALSE)</f>
        <v>#REF!</v>
      </c>
    </row>
    <row r="3929" spans="17:17" x14ac:dyDescent="0.3">
      <c r="Q3929" t="e">
        <f>VLOOKUP(#REF!,$A$2:$B$5,2,FALSE)</f>
        <v>#REF!</v>
      </c>
    </row>
    <row r="3930" spans="17:17" x14ac:dyDescent="0.3">
      <c r="Q3930" t="e">
        <f>VLOOKUP(#REF!,$A$2:$B$5,2,FALSE)</f>
        <v>#REF!</v>
      </c>
    </row>
    <row r="3931" spans="17:17" x14ac:dyDescent="0.3">
      <c r="Q3931" t="e">
        <f>VLOOKUP(#REF!,$A$2:$B$5,2,FALSE)</f>
        <v>#REF!</v>
      </c>
    </row>
    <row r="3932" spans="17:17" x14ac:dyDescent="0.3">
      <c r="Q3932" t="e">
        <f>VLOOKUP(#REF!,$A$2:$B$5,2,FALSE)</f>
        <v>#REF!</v>
      </c>
    </row>
    <row r="3933" spans="17:17" x14ac:dyDescent="0.3">
      <c r="Q3933" t="e">
        <f>VLOOKUP(#REF!,$A$2:$B$5,2,FALSE)</f>
        <v>#REF!</v>
      </c>
    </row>
    <row r="3934" spans="17:17" x14ac:dyDescent="0.3">
      <c r="Q3934" t="e">
        <f>VLOOKUP(#REF!,$A$2:$B$5,2,FALSE)</f>
        <v>#REF!</v>
      </c>
    </row>
    <row r="3935" spans="17:17" x14ac:dyDescent="0.3">
      <c r="Q3935" t="e">
        <f>VLOOKUP(#REF!,$A$2:$B$5,2,FALSE)</f>
        <v>#REF!</v>
      </c>
    </row>
    <row r="3936" spans="17:17" x14ac:dyDescent="0.3">
      <c r="Q3936" t="e">
        <f>VLOOKUP(#REF!,$A$2:$B$5,2,FALSE)</f>
        <v>#REF!</v>
      </c>
    </row>
    <row r="3937" spans="17:17" x14ac:dyDescent="0.3">
      <c r="Q3937" t="e">
        <f>VLOOKUP(#REF!,$A$2:$B$5,2,FALSE)</f>
        <v>#REF!</v>
      </c>
    </row>
    <row r="3938" spans="17:17" x14ac:dyDescent="0.3">
      <c r="Q3938" t="e">
        <f>VLOOKUP(#REF!,$A$2:$B$5,2,FALSE)</f>
        <v>#REF!</v>
      </c>
    </row>
    <row r="3939" spans="17:17" x14ac:dyDescent="0.3">
      <c r="Q3939" t="e">
        <f>VLOOKUP(#REF!,$A$2:$B$5,2,FALSE)</f>
        <v>#REF!</v>
      </c>
    </row>
    <row r="3940" spans="17:17" x14ac:dyDescent="0.3">
      <c r="Q3940" t="e">
        <f>VLOOKUP(#REF!,$A$2:$B$5,2,FALSE)</f>
        <v>#REF!</v>
      </c>
    </row>
    <row r="3941" spans="17:17" x14ac:dyDescent="0.3">
      <c r="Q3941" t="e">
        <f>VLOOKUP(#REF!,$A$2:$B$5,2,FALSE)</f>
        <v>#REF!</v>
      </c>
    </row>
    <row r="3942" spans="17:17" x14ac:dyDescent="0.3">
      <c r="Q3942" t="e">
        <f>VLOOKUP(#REF!,$A$2:$B$5,2,FALSE)</f>
        <v>#REF!</v>
      </c>
    </row>
    <row r="3943" spans="17:17" x14ac:dyDescent="0.3">
      <c r="Q3943" t="e">
        <f>VLOOKUP(#REF!,$A$2:$B$5,2,FALSE)</f>
        <v>#REF!</v>
      </c>
    </row>
    <row r="3944" spans="17:17" x14ac:dyDescent="0.3">
      <c r="Q3944" t="e">
        <f>VLOOKUP(#REF!,$A$2:$B$5,2,FALSE)</f>
        <v>#REF!</v>
      </c>
    </row>
    <row r="3945" spans="17:17" x14ac:dyDescent="0.3">
      <c r="Q3945" t="e">
        <f>VLOOKUP(#REF!,$A$2:$B$5,2,FALSE)</f>
        <v>#REF!</v>
      </c>
    </row>
    <row r="3946" spans="17:17" x14ac:dyDescent="0.3">
      <c r="Q3946" t="e">
        <f>VLOOKUP(#REF!,$A$2:$B$5,2,FALSE)</f>
        <v>#REF!</v>
      </c>
    </row>
    <row r="3947" spans="17:17" x14ac:dyDescent="0.3">
      <c r="Q3947" t="e">
        <f>VLOOKUP(#REF!,$A$2:$B$5,2,FALSE)</f>
        <v>#REF!</v>
      </c>
    </row>
    <row r="3948" spans="17:17" x14ac:dyDescent="0.3">
      <c r="Q3948" t="e">
        <f>VLOOKUP(#REF!,$A$2:$B$5,2,FALSE)</f>
        <v>#REF!</v>
      </c>
    </row>
    <row r="3949" spans="17:17" x14ac:dyDescent="0.3">
      <c r="Q3949" t="e">
        <f>VLOOKUP(#REF!,$A$2:$B$5,2,FALSE)</f>
        <v>#REF!</v>
      </c>
    </row>
    <row r="3950" spans="17:17" x14ac:dyDescent="0.3">
      <c r="Q3950" t="e">
        <f>VLOOKUP(#REF!,$A$2:$B$5,2,FALSE)</f>
        <v>#REF!</v>
      </c>
    </row>
    <row r="3951" spans="17:17" x14ac:dyDescent="0.3">
      <c r="Q3951" t="e">
        <f>VLOOKUP(#REF!,$A$2:$B$5,2,FALSE)</f>
        <v>#REF!</v>
      </c>
    </row>
    <row r="3952" spans="17:17" x14ac:dyDescent="0.3">
      <c r="Q3952" t="e">
        <f>VLOOKUP(#REF!,$A$2:$B$5,2,FALSE)</f>
        <v>#REF!</v>
      </c>
    </row>
    <row r="3953" spans="17:17" x14ac:dyDescent="0.3">
      <c r="Q3953" t="e">
        <f>VLOOKUP(#REF!,$A$2:$B$5,2,FALSE)</f>
        <v>#REF!</v>
      </c>
    </row>
    <row r="3954" spans="17:17" x14ac:dyDescent="0.3">
      <c r="Q3954" t="e">
        <f>VLOOKUP(#REF!,$A$2:$B$5,2,FALSE)</f>
        <v>#REF!</v>
      </c>
    </row>
    <row r="3955" spans="17:17" x14ac:dyDescent="0.3">
      <c r="Q3955" t="e">
        <f>VLOOKUP(#REF!,$A$2:$B$5,2,FALSE)</f>
        <v>#REF!</v>
      </c>
    </row>
    <row r="3956" spans="17:17" x14ac:dyDescent="0.3">
      <c r="Q3956" t="e">
        <f>VLOOKUP(#REF!,$A$2:$B$5,2,FALSE)</f>
        <v>#REF!</v>
      </c>
    </row>
    <row r="3957" spans="17:17" x14ac:dyDescent="0.3">
      <c r="Q3957" t="e">
        <f>VLOOKUP(#REF!,$A$2:$B$5,2,FALSE)</f>
        <v>#REF!</v>
      </c>
    </row>
    <row r="3958" spans="17:17" x14ac:dyDescent="0.3">
      <c r="Q3958" t="e">
        <f>VLOOKUP(#REF!,$A$2:$B$5,2,FALSE)</f>
        <v>#REF!</v>
      </c>
    </row>
    <row r="3959" spans="17:17" x14ac:dyDescent="0.3">
      <c r="Q3959" t="e">
        <f>VLOOKUP(#REF!,$A$2:$B$5,2,FALSE)</f>
        <v>#REF!</v>
      </c>
    </row>
    <row r="3960" spans="17:17" x14ac:dyDescent="0.3">
      <c r="Q3960" t="e">
        <f>VLOOKUP(#REF!,$A$2:$B$5,2,FALSE)</f>
        <v>#REF!</v>
      </c>
    </row>
    <row r="3961" spans="17:17" x14ac:dyDescent="0.3">
      <c r="Q3961" t="e">
        <f>VLOOKUP(#REF!,$A$2:$B$5,2,FALSE)</f>
        <v>#REF!</v>
      </c>
    </row>
    <row r="3962" spans="17:17" x14ac:dyDescent="0.3">
      <c r="Q3962" t="e">
        <f>VLOOKUP(#REF!,$A$2:$B$5,2,FALSE)</f>
        <v>#REF!</v>
      </c>
    </row>
    <row r="3963" spans="17:17" x14ac:dyDescent="0.3">
      <c r="Q3963" t="e">
        <f>VLOOKUP(#REF!,$A$2:$B$5,2,FALSE)</f>
        <v>#REF!</v>
      </c>
    </row>
    <row r="3964" spans="17:17" x14ac:dyDescent="0.3">
      <c r="Q3964" t="e">
        <f>VLOOKUP(#REF!,$A$2:$B$5,2,FALSE)</f>
        <v>#REF!</v>
      </c>
    </row>
    <row r="3965" spans="17:17" x14ac:dyDescent="0.3">
      <c r="Q3965" t="e">
        <f>VLOOKUP(#REF!,$A$2:$B$5,2,FALSE)</f>
        <v>#REF!</v>
      </c>
    </row>
    <row r="3966" spans="17:17" x14ac:dyDescent="0.3">
      <c r="Q3966" t="e">
        <f>VLOOKUP(#REF!,$A$2:$B$5,2,FALSE)</f>
        <v>#REF!</v>
      </c>
    </row>
    <row r="3967" spans="17:17" x14ac:dyDescent="0.3">
      <c r="Q3967" t="e">
        <f>VLOOKUP(#REF!,$A$2:$B$5,2,FALSE)</f>
        <v>#REF!</v>
      </c>
    </row>
    <row r="3968" spans="17:17" x14ac:dyDescent="0.3">
      <c r="Q3968" t="e">
        <f>VLOOKUP(#REF!,$A$2:$B$5,2,FALSE)</f>
        <v>#REF!</v>
      </c>
    </row>
    <row r="3969" spans="17:17" x14ac:dyDescent="0.3">
      <c r="Q3969" t="e">
        <f>VLOOKUP(#REF!,$A$2:$B$5,2,FALSE)</f>
        <v>#REF!</v>
      </c>
    </row>
    <row r="3970" spans="17:17" x14ac:dyDescent="0.3">
      <c r="Q3970" t="e">
        <f>VLOOKUP(#REF!,$A$2:$B$5,2,FALSE)</f>
        <v>#REF!</v>
      </c>
    </row>
    <row r="3971" spans="17:17" x14ac:dyDescent="0.3">
      <c r="Q3971" t="e">
        <f>VLOOKUP(#REF!,$A$2:$B$5,2,FALSE)</f>
        <v>#REF!</v>
      </c>
    </row>
    <row r="3972" spans="17:17" x14ac:dyDescent="0.3">
      <c r="Q3972" t="e">
        <f>VLOOKUP(#REF!,$A$2:$B$5,2,FALSE)</f>
        <v>#REF!</v>
      </c>
    </row>
    <row r="3973" spans="17:17" x14ac:dyDescent="0.3">
      <c r="Q3973" t="e">
        <f>VLOOKUP(#REF!,$A$2:$B$5,2,FALSE)</f>
        <v>#REF!</v>
      </c>
    </row>
    <row r="3974" spans="17:17" x14ac:dyDescent="0.3">
      <c r="Q3974" t="e">
        <f>VLOOKUP(#REF!,$A$2:$B$5,2,FALSE)</f>
        <v>#REF!</v>
      </c>
    </row>
    <row r="3975" spans="17:17" x14ac:dyDescent="0.3">
      <c r="Q3975" t="e">
        <f>VLOOKUP(#REF!,$A$2:$B$5,2,FALSE)</f>
        <v>#REF!</v>
      </c>
    </row>
    <row r="3976" spans="17:17" x14ac:dyDescent="0.3">
      <c r="Q3976" t="e">
        <f>VLOOKUP(#REF!,$A$2:$B$5,2,FALSE)</f>
        <v>#REF!</v>
      </c>
    </row>
    <row r="3977" spans="17:17" x14ac:dyDescent="0.3">
      <c r="Q3977" t="e">
        <f>VLOOKUP(#REF!,$A$2:$B$5,2,FALSE)</f>
        <v>#REF!</v>
      </c>
    </row>
    <row r="3978" spans="17:17" x14ac:dyDescent="0.3">
      <c r="Q3978" t="e">
        <f>VLOOKUP(#REF!,$A$2:$B$5,2,FALSE)</f>
        <v>#REF!</v>
      </c>
    </row>
    <row r="3979" spans="17:17" x14ac:dyDescent="0.3">
      <c r="Q3979" t="e">
        <f>VLOOKUP(#REF!,$A$2:$B$5,2,FALSE)</f>
        <v>#REF!</v>
      </c>
    </row>
    <row r="3980" spans="17:17" x14ac:dyDescent="0.3">
      <c r="Q3980" t="e">
        <f>VLOOKUP(#REF!,$A$2:$B$5,2,FALSE)</f>
        <v>#REF!</v>
      </c>
    </row>
    <row r="3981" spans="17:17" x14ac:dyDescent="0.3">
      <c r="Q3981" t="e">
        <f>VLOOKUP(#REF!,$A$2:$B$5,2,FALSE)</f>
        <v>#REF!</v>
      </c>
    </row>
    <row r="3982" spans="17:17" x14ac:dyDescent="0.3">
      <c r="Q3982" t="e">
        <f>VLOOKUP(#REF!,$A$2:$B$5,2,FALSE)</f>
        <v>#REF!</v>
      </c>
    </row>
    <row r="3983" spans="17:17" x14ac:dyDescent="0.3">
      <c r="Q3983" t="e">
        <f>VLOOKUP(#REF!,$A$2:$B$5,2,FALSE)</f>
        <v>#REF!</v>
      </c>
    </row>
    <row r="3984" spans="17:17" x14ac:dyDescent="0.3">
      <c r="Q3984" t="e">
        <f>VLOOKUP(#REF!,$A$2:$B$5,2,FALSE)</f>
        <v>#REF!</v>
      </c>
    </row>
    <row r="3985" spans="17:17" x14ac:dyDescent="0.3">
      <c r="Q3985" t="e">
        <f>VLOOKUP(#REF!,$A$2:$B$5,2,FALSE)</f>
        <v>#REF!</v>
      </c>
    </row>
    <row r="3986" spans="17:17" x14ac:dyDescent="0.3">
      <c r="Q3986" t="e">
        <f>VLOOKUP(#REF!,$A$2:$B$5,2,FALSE)</f>
        <v>#REF!</v>
      </c>
    </row>
    <row r="3987" spans="17:17" x14ac:dyDescent="0.3">
      <c r="Q3987" t="e">
        <f>VLOOKUP(#REF!,$A$2:$B$5,2,FALSE)</f>
        <v>#REF!</v>
      </c>
    </row>
    <row r="3988" spans="17:17" x14ac:dyDescent="0.3">
      <c r="Q3988" t="e">
        <f>VLOOKUP(#REF!,$A$2:$B$5,2,FALSE)</f>
        <v>#REF!</v>
      </c>
    </row>
    <row r="3989" spans="17:17" x14ac:dyDescent="0.3">
      <c r="Q3989" t="e">
        <f>VLOOKUP(#REF!,$A$2:$B$5,2,FALSE)</f>
        <v>#REF!</v>
      </c>
    </row>
    <row r="3990" spans="17:17" x14ac:dyDescent="0.3">
      <c r="Q3990" t="e">
        <f>VLOOKUP(#REF!,$A$2:$B$5,2,FALSE)</f>
        <v>#REF!</v>
      </c>
    </row>
    <row r="3991" spans="17:17" x14ac:dyDescent="0.3">
      <c r="Q3991" t="e">
        <f>VLOOKUP(#REF!,$A$2:$B$5,2,FALSE)</f>
        <v>#REF!</v>
      </c>
    </row>
    <row r="3992" spans="17:17" x14ac:dyDescent="0.3">
      <c r="Q3992" t="e">
        <f>VLOOKUP(#REF!,$A$2:$B$5,2,FALSE)</f>
        <v>#REF!</v>
      </c>
    </row>
    <row r="3993" spans="17:17" x14ac:dyDescent="0.3">
      <c r="Q3993" t="e">
        <f>VLOOKUP(#REF!,$A$2:$B$5,2,FALSE)</f>
        <v>#REF!</v>
      </c>
    </row>
    <row r="3994" spans="17:17" x14ac:dyDescent="0.3">
      <c r="Q3994" t="e">
        <f>VLOOKUP(#REF!,$A$2:$B$5,2,FALSE)</f>
        <v>#REF!</v>
      </c>
    </row>
    <row r="3995" spans="17:17" x14ac:dyDescent="0.3">
      <c r="Q3995" t="e">
        <f>VLOOKUP(#REF!,$A$2:$B$5,2,FALSE)</f>
        <v>#REF!</v>
      </c>
    </row>
    <row r="3996" spans="17:17" x14ac:dyDescent="0.3">
      <c r="Q3996" t="e">
        <f>VLOOKUP(#REF!,$A$2:$B$5,2,FALSE)</f>
        <v>#REF!</v>
      </c>
    </row>
    <row r="3997" spans="17:17" x14ac:dyDescent="0.3">
      <c r="Q3997" t="e">
        <f>VLOOKUP(#REF!,$A$2:$B$5,2,FALSE)</f>
        <v>#REF!</v>
      </c>
    </row>
    <row r="3998" spans="17:17" x14ac:dyDescent="0.3">
      <c r="Q3998" t="e">
        <f>VLOOKUP(#REF!,$A$2:$B$5,2,FALSE)</f>
        <v>#REF!</v>
      </c>
    </row>
    <row r="3999" spans="17:17" x14ac:dyDescent="0.3">
      <c r="Q3999" t="e">
        <f>VLOOKUP(#REF!,$A$2:$B$5,2,FALSE)</f>
        <v>#REF!</v>
      </c>
    </row>
    <row r="4000" spans="17:17" x14ac:dyDescent="0.3">
      <c r="Q4000" t="e">
        <f>VLOOKUP(#REF!,$A$2:$B$5,2,FALSE)</f>
        <v>#REF!</v>
      </c>
    </row>
    <row r="4001" spans="17:17" x14ac:dyDescent="0.3">
      <c r="Q4001" t="e">
        <f>VLOOKUP(#REF!,$A$2:$B$5,2,FALSE)</f>
        <v>#REF!</v>
      </c>
    </row>
    <row r="4002" spans="17:17" x14ac:dyDescent="0.3">
      <c r="Q4002" t="e">
        <f>VLOOKUP(#REF!,$A$2:$B$5,2,FALSE)</f>
        <v>#REF!</v>
      </c>
    </row>
    <row r="4003" spans="17:17" x14ac:dyDescent="0.3">
      <c r="Q4003" t="e">
        <f>VLOOKUP(#REF!,$A$2:$B$5,2,FALSE)</f>
        <v>#REF!</v>
      </c>
    </row>
    <row r="4004" spans="17:17" x14ac:dyDescent="0.3">
      <c r="Q4004" t="e">
        <f>VLOOKUP(#REF!,$A$2:$B$5,2,FALSE)</f>
        <v>#REF!</v>
      </c>
    </row>
    <row r="4005" spans="17:17" x14ac:dyDescent="0.3">
      <c r="Q4005" t="e">
        <f>VLOOKUP(#REF!,$A$2:$B$5,2,FALSE)</f>
        <v>#REF!</v>
      </c>
    </row>
    <row r="4006" spans="17:17" x14ac:dyDescent="0.3">
      <c r="Q4006" t="e">
        <f>VLOOKUP(#REF!,$A$2:$B$5,2,FALSE)</f>
        <v>#REF!</v>
      </c>
    </row>
    <row r="4007" spans="17:17" x14ac:dyDescent="0.3">
      <c r="Q4007" t="e">
        <f>VLOOKUP(#REF!,$A$2:$B$5,2,FALSE)</f>
        <v>#REF!</v>
      </c>
    </row>
    <row r="4008" spans="17:17" x14ac:dyDescent="0.3">
      <c r="Q4008" t="e">
        <f>VLOOKUP(#REF!,$A$2:$B$5,2,FALSE)</f>
        <v>#REF!</v>
      </c>
    </row>
    <row r="4009" spans="17:17" x14ac:dyDescent="0.3">
      <c r="Q4009" t="e">
        <f>VLOOKUP(#REF!,$A$2:$B$5,2,FALSE)</f>
        <v>#REF!</v>
      </c>
    </row>
    <row r="4010" spans="17:17" x14ac:dyDescent="0.3">
      <c r="Q4010" t="e">
        <f>VLOOKUP(#REF!,$A$2:$B$5,2,FALSE)</f>
        <v>#REF!</v>
      </c>
    </row>
    <row r="4011" spans="17:17" x14ac:dyDescent="0.3">
      <c r="Q4011" t="e">
        <f>VLOOKUP(#REF!,$A$2:$B$5,2,FALSE)</f>
        <v>#REF!</v>
      </c>
    </row>
    <row r="4012" spans="17:17" x14ac:dyDescent="0.3">
      <c r="Q4012" t="e">
        <f>VLOOKUP(#REF!,$A$2:$B$5,2,FALSE)</f>
        <v>#REF!</v>
      </c>
    </row>
    <row r="4013" spans="17:17" x14ac:dyDescent="0.3">
      <c r="Q4013" t="e">
        <f>VLOOKUP(#REF!,$A$2:$B$5,2,FALSE)</f>
        <v>#REF!</v>
      </c>
    </row>
    <row r="4014" spans="17:17" x14ac:dyDescent="0.3">
      <c r="Q4014" t="e">
        <f>VLOOKUP(#REF!,$A$2:$B$5,2,FALSE)</f>
        <v>#REF!</v>
      </c>
    </row>
    <row r="4015" spans="17:17" x14ac:dyDescent="0.3">
      <c r="Q4015" t="e">
        <f>VLOOKUP(#REF!,$A$2:$B$5,2,FALSE)</f>
        <v>#REF!</v>
      </c>
    </row>
    <row r="4016" spans="17:17" x14ac:dyDescent="0.3">
      <c r="Q4016" t="e">
        <f>VLOOKUP(#REF!,$A$2:$B$5,2,FALSE)</f>
        <v>#REF!</v>
      </c>
    </row>
    <row r="4017" spans="17:17" x14ac:dyDescent="0.3">
      <c r="Q4017" t="e">
        <f>VLOOKUP(#REF!,$A$2:$B$5,2,FALSE)</f>
        <v>#REF!</v>
      </c>
    </row>
    <row r="4018" spans="17:17" x14ac:dyDescent="0.3">
      <c r="Q4018" t="e">
        <f>VLOOKUP(#REF!,$A$2:$B$5,2,FALSE)</f>
        <v>#REF!</v>
      </c>
    </row>
    <row r="4019" spans="17:17" x14ac:dyDescent="0.3">
      <c r="Q4019" t="e">
        <f>VLOOKUP(#REF!,$A$2:$B$5,2,FALSE)</f>
        <v>#REF!</v>
      </c>
    </row>
    <row r="4020" spans="17:17" x14ac:dyDescent="0.3">
      <c r="Q4020" t="e">
        <f>VLOOKUP(#REF!,$A$2:$B$5,2,FALSE)</f>
        <v>#REF!</v>
      </c>
    </row>
    <row r="4021" spans="17:17" x14ac:dyDescent="0.3">
      <c r="Q4021" t="e">
        <f>VLOOKUP(#REF!,$A$2:$B$5,2,FALSE)</f>
        <v>#REF!</v>
      </c>
    </row>
    <row r="4022" spans="17:17" x14ac:dyDescent="0.3">
      <c r="Q4022" t="e">
        <f>VLOOKUP(#REF!,$A$2:$B$5,2,FALSE)</f>
        <v>#REF!</v>
      </c>
    </row>
    <row r="4023" spans="17:17" x14ac:dyDescent="0.3">
      <c r="Q4023" t="e">
        <f>VLOOKUP(#REF!,$A$2:$B$5,2,FALSE)</f>
        <v>#REF!</v>
      </c>
    </row>
    <row r="4024" spans="17:17" x14ac:dyDescent="0.3">
      <c r="Q4024" t="e">
        <f>VLOOKUP(#REF!,$A$2:$B$5,2,FALSE)</f>
        <v>#REF!</v>
      </c>
    </row>
    <row r="4025" spans="17:17" x14ac:dyDescent="0.3">
      <c r="Q4025" t="e">
        <f>VLOOKUP(#REF!,$A$2:$B$5,2,FALSE)</f>
        <v>#REF!</v>
      </c>
    </row>
    <row r="4026" spans="17:17" x14ac:dyDescent="0.3">
      <c r="Q4026" t="e">
        <f>VLOOKUP(#REF!,$A$2:$B$5,2,FALSE)</f>
        <v>#REF!</v>
      </c>
    </row>
    <row r="4027" spans="17:17" x14ac:dyDescent="0.3">
      <c r="Q4027" t="e">
        <f>VLOOKUP(#REF!,$A$2:$B$5,2,FALSE)</f>
        <v>#REF!</v>
      </c>
    </row>
    <row r="4028" spans="17:17" x14ac:dyDescent="0.3">
      <c r="Q4028" t="e">
        <f>VLOOKUP(#REF!,$A$2:$B$5,2,FALSE)</f>
        <v>#REF!</v>
      </c>
    </row>
    <row r="4029" spans="17:17" x14ac:dyDescent="0.3">
      <c r="Q4029" t="e">
        <f>VLOOKUP(#REF!,$A$2:$B$5,2,FALSE)</f>
        <v>#REF!</v>
      </c>
    </row>
    <row r="4030" spans="17:17" x14ac:dyDescent="0.3">
      <c r="Q4030" t="e">
        <f>VLOOKUP(#REF!,$A$2:$B$5,2,FALSE)</f>
        <v>#REF!</v>
      </c>
    </row>
    <row r="4031" spans="17:17" x14ac:dyDescent="0.3">
      <c r="Q4031" t="e">
        <f>VLOOKUP(#REF!,$A$2:$B$5,2,FALSE)</f>
        <v>#REF!</v>
      </c>
    </row>
    <row r="4032" spans="17:17" x14ac:dyDescent="0.3">
      <c r="Q4032" t="e">
        <f>VLOOKUP(#REF!,$A$2:$B$5,2,FALSE)</f>
        <v>#REF!</v>
      </c>
    </row>
    <row r="4033" spans="17:17" x14ac:dyDescent="0.3">
      <c r="Q4033" t="e">
        <f>VLOOKUP(#REF!,$A$2:$B$5,2,FALSE)</f>
        <v>#REF!</v>
      </c>
    </row>
    <row r="4034" spans="17:17" x14ac:dyDescent="0.3">
      <c r="Q4034" t="e">
        <f>VLOOKUP(#REF!,$A$2:$B$5,2,FALSE)</f>
        <v>#REF!</v>
      </c>
    </row>
    <row r="4035" spans="17:17" x14ac:dyDescent="0.3">
      <c r="Q4035" t="e">
        <f>VLOOKUP(#REF!,$A$2:$B$5,2,FALSE)</f>
        <v>#REF!</v>
      </c>
    </row>
    <row r="4036" spans="17:17" x14ac:dyDescent="0.3">
      <c r="Q4036" t="e">
        <f>VLOOKUP(#REF!,$A$2:$B$5,2,FALSE)</f>
        <v>#REF!</v>
      </c>
    </row>
    <row r="4037" spans="17:17" x14ac:dyDescent="0.3">
      <c r="Q4037" t="e">
        <f>VLOOKUP(#REF!,$A$2:$B$5,2,FALSE)</f>
        <v>#REF!</v>
      </c>
    </row>
    <row r="4038" spans="17:17" x14ac:dyDescent="0.3">
      <c r="Q4038" t="e">
        <f>VLOOKUP(#REF!,$A$2:$B$5,2,FALSE)</f>
        <v>#REF!</v>
      </c>
    </row>
    <row r="4039" spans="17:17" x14ac:dyDescent="0.3">
      <c r="Q4039" t="e">
        <f>VLOOKUP(#REF!,$A$2:$B$5,2,FALSE)</f>
        <v>#REF!</v>
      </c>
    </row>
    <row r="4040" spans="17:17" x14ac:dyDescent="0.3">
      <c r="Q4040" t="e">
        <f>VLOOKUP(#REF!,$A$2:$B$5,2,FALSE)</f>
        <v>#REF!</v>
      </c>
    </row>
    <row r="4041" spans="17:17" x14ac:dyDescent="0.3">
      <c r="Q4041" t="e">
        <f>VLOOKUP(#REF!,$A$2:$B$5,2,FALSE)</f>
        <v>#REF!</v>
      </c>
    </row>
    <row r="4042" spans="17:17" x14ac:dyDescent="0.3">
      <c r="Q4042" t="e">
        <f>VLOOKUP(#REF!,$A$2:$B$5,2,FALSE)</f>
        <v>#REF!</v>
      </c>
    </row>
    <row r="4043" spans="17:17" x14ac:dyDescent="0.3">
      <c r="Q4043" t="e">
        <f>VLOOKUP(#REF!,$A$2:$B$5,2,FALSE)</f>
        <v>#REF!</v>
      </c>
    </row>
    <row r="4044" spans="17:17" x14ac:dyDescent="0.3">
      <c r="Q4044" t="e">
        <f>VLOOKUP(#REF!,$A$2:$B$5,2,FALSE)</f>
        <v>#REF!</v>
      </c>
    </row>
    <row r="4045" spans="17:17" x14ac:dyDescent="0.3">
      <c r="Q4045" t="e">
        <f>VLOOKUP(#REF!,$A$2:$B$5,2,FALSE)</f>
        <v>#REF!</v>
      </c>
    </row>
    <row r="4046" spans="17:17" x14ac:dyDescent="0.3">
      <c r="Q4046" t="e">
        <f>VLOOKUP(#REF!,$A$2:$B$5,2,FALSE)</f>
        <v>#REF!</v>
      </c>
    </row>
    <row r="4047" spans="17:17" x14ac:dyDescent="0.3">
      <c r="Q4047" t="e">
        <f>VLOOKUP(#REF!,$A$2:$B$5,2,FALSE)</f>
        <v>#REF!</v>
      </c>
    </row>
    <row r="4048" spans="17:17" x14ac:dyDescent="0.3">
      <c r="Q4048" t="e">
        <f>VLOOKUP(#REF!,$A$2:$B$5,2,FALSE)</f>
        <v>#REF!</v>
      </c>
    </row>
    <row r="4049" spans="17:17" x14ac:dyDescent="0.3">
      <c r="Q4049" t="e">
        <f>VLOOKUP(#REF!,$A$2:$B$5,2,FALSE)</f>
        <v>#REF!</v>
      </c>
    </row>
    <row r="4050" spans="17:17" x14ac:dyDescent="0.3">
      <c r="Q4050" t="e">
        <f>VLOOKUP(#REF!,$A$2:$B$5,2,FALSE)</f>
        <v>#REF!</v>
      </c>
    </row>
    <row r="4051" spans="17:17" x14ac:dyDescent="0.3">
      <c r="Q4051" t="e">
        <f>VLOOKUP(#REF!,$A$2:$B$5,2,FALSE)</f>
        <v>#REF!</v>
      </c>
    </row>
    <row r="4052" spans="17:17" x14ac:dyDescent="0.3">
      <c r="Q4052" t="e">
        <f>VLOOKUP(#REF!,$A$2:$B$5,2,FALSE)</f>
        <v>#REF!</v>
      </c>
    </row>
    <row r="4053" spans="17:17" x14ac:dyDescent="0.3">
      <c r="Q4053" t="e">
        <f>VLOOKUP(#REF!,$A$2:$B$5,2,FALSE)</f>
        <v>#REF!</v>
      </c>
    </row>
    <row r="4054" spans="17:17" x14ac:dyDescent="0.3">
      <c r="Q4054" t="e">
        <f>VLOOKUP(#REF!,$A$2:$B$5,2,FALSE)</f>
        <v>#REF!</v>
      </c>
    </row>
    <row r="4055" spans="17:17" x14ac:dyDescent="0.3">
      <c r="Q4055" t="e">
        <f>VLOOKUP(#REF!,$A$2:$B$5,2,FALSE)</f>
        <v>#REF!</v>
      </c>
    </row>
    <row r="4056" spans="17:17" x14ac:dyDescent="0.3">
      <c r="Q4056" t="e">
        <f>VLOOKUP(#REF!,$A$2:$B$5,2,FALSE)</f>
        <v>#REF!</v>
      </c>
    </row>
    <row r="4057" spans="17:17" x14ac:dyDescent="0.3">
      <c r="Q4057" t="e">
        <f>VLOOKUP(#REF!,$A$2:$B$5,2,FALSE)</f>
        <v>#REF!</v>
      </c>
    </row>
    <row r="4058" spans="17:17" x14ac:dyDescent="0.3">
      <c r="Q4058" t="e">
        <f>VLOOKUP(#REF!,$A$2:$B$5,2,FALSE)</f>
        <v>#REF!</v>
      </c>
    </row>
    <row r="4059" spans="17:17" x14ac:dyDescent="0.3">
      <c r="Q4059" t="e">
        <f>VLOOKUP(#REF!,$A$2:$B$5,2,FALSE)</f>
        <v>#REF!</v>
      </c>
    </row>
    <row r="4060" spans="17:17" x14ac:dyDescent="0.3">
      <c r="Q4060" t="e">
        <f>VLOOKUP(#REF!,$A$2:$B$5,2,FALSE)</f>
        <v>#REF!</v>
      </c>
    </row>
    <row r="4061" spans="17:17" x14ac:dyDescent="0.3">
      <c r="Q4061" t="e">
        <f>VLOOKUP(#REF!,$A$2:$B$5,2,FALSE)</f>
        <v>#REF!</v>
      </c>
    </row>
    <row r="4062" spans="17:17" x14ac:dyDescent="0.3">
      <c r="Q4062" t="e">
        <f>VLOOKUP(#REF!,$A$2:$B$5,2,FALSE)</f>
        <v>#REF!</v>
      </c>
    </row>
    <row r="4063" spans="17:17" x14ac:dyDescent="0.3">
      <c r="Q4063" t="e">
        <f>VLOOKUP(#REF!,$A$2:$B$5,2,FALSE)</f>
        <v>#REF!</v>
      </c>
    </row>
    <row r="4064" spans="17:17" x14ac:dyDescent="0.3">
      <c r="Q4064" t="e">
        <f>VLOOKUP(#REF!,$A$2:$B$5,2,FALSE)</f>
        <v>#REF!</v>
      </c>
    </row>
    <row r="4065" spans="17:17" x14ac:dyDescent="0.3">
      <c r="Q4065" t="e">
        <f>VLOOKUP(#REF!,$A$2:$B$5,2,FALSE)</f>
        <v>#REF!</v>
      </c>
    </row>
    <row r="4066" spans="17:17" x14ac:dyDescent="0.3">
      <c r="Q4066" t="e">
        <f>VLOOKUP(#REF!,$A$2:$B$5,2,FALSE)</f>
        <v>#REF!</v>
      </c>
    </row>
    <row r="4067" spans="17:17" x14ac:dyDescent="0.3">
      <c r="Q4067" t="e">
        <f>VLOOKUP(#REF!,$A$2:$B$5,2,FALSE)</f>
        <v>#REF!</v>
      </c>
    </row>
    <row r="4068" spans="17:17" x14ac:dyDescent="0.3">
      <c r="Q4068" t="e">
        <f>VLOOKUP(#REF!,$A$2:$B$5,2,FALSE)</f>
        <v>#REF!</v>
      </c>
    </row>
    <row r="4069" spans="17:17" x14ac:dyDescent="0.3">
      <c r="Q4069" t="e">
        <f>VLOOKUP(#REF!,$A$2:$B$5,2,FALSE)</f>
        <v>#REF!</v>
      </c>
    </row>
    <row r="4070" spans="17:17" x14ac:dyDescent="0.3">
      <c r="Q4070" t="e">
        <f>VLOOKUP(#REF!,$A$2:$B$5,2,FALSE)</f>
        <v>#REF!</v>
      </c>
    </row>
    <row r="4071" spans="17:17" x14ac:dyDescent="0.3">
      <c r="Q4071" t="e">
        <f>VLOOKUP(#REF!,$A$2:$B$5,2,FALSE)</f>
        <v>#REF!</v>
      </c>
    </row>
    <row r="4072" spans="17:17" x14ac:dyDescent="0.3">
      <c r="Q4072" t="e">
        <f>VLOOKUP(#REF!,$A$2:$B$5,2,FALSE)</f>
        <v>#REF!</v>
      </c>
    </row>
    <row r="4073" spans="17:17" x14ac:dyDescent="0.3">
      <c r="Q4073" t="e">
        <f>VLOOKUP(#REF!,$A$2:$B$5,2,FALSE)</f>
        <v>#REF!</v>
      </c>
    </row>
    <row r="4074" spans="17:17" x14ac:dyDescent="0.3">
      <c r="Q4074" t="e">
        <f>VLOOKUP(#REF!,$A$2:$B$5,2,FALSE)</f>
        <v>#REF!</v>
      </c>
    </row>
    <row r="4075" spans="17:17" x14ac:dyDescent="0.3">
      <c r="Q4075" t="e">
        <f>VLOOKUP(#REF!,$A$2:$B$5,2,FALSE)</f>
        <v>#REF!</v>
      </c>
    </row>
    <row r="4076" spans="17:17" x14ac:dyDescent="0.3">
      <c r="Q4076" t="e">
        <f>VLOOKUP(#REF!,$A$2:$B$5,2,FALSE)</f>
        <v>#REF!</v>
      </c>
    </row>
    <row r="4077" spans="17:17" x14ac:dyDescent="0.3">
      <c r="Q4077" t="e">
        <f>VLOOKUP(#REF!,$A$2:$B$5,2,FALSE)</f>
        <v>#REF!</v>
      </c>
    </row>
    <row r="4078" spans="17:17" x14ac:dyDescent="0.3">
      <c r="Q4078" t="e">
        <f>VLOOKUP(#REF!,$A$2:$B$5,2,FALSE)</f>
        <v>#REF!</v>
      </c>
    </row>
    <row r="4079" spans="17:17" x14ac:dyDescent="0.3">
      <c r="Q4079" t="e">
        <f>VLOOKUP(#REF!,$A$2:$B$5,2,FALSE)</f>
        <v>#REF!</v>
      </c>
    </row>
    <row r="4080" spans="17:17" x14ac:dyDescent="0.3">
      <c r="Q4080" t="e">
        <f>VLOOKUP(#REF!,$A$2:$B$5,2,FALSE)</f>
        <v>#REF!</v>
      </c>
    </row>
    <row r="4081" spans="17:17" x14ac:dyDescent="0.3">
      <c r="Q4081" t="e">
        <f>VLOOKUP(#REF!,$A$2:$B$5,2,FALSE)</f>
        <v>#REF!</v>
      </c>
    </row>
    <row r="4082" spans="17:17" x14ac:dyDescent="0.3">
      <c r="Q4082" t="e">
        <f>VLOOKUP(#REF!,$A$2:$B$5,2,FALSE)</f>
        <v>#REF!</v>
      </c>
    </row>
    <row r="4083" spans="17:17" x14ac:dyDescent="0.3">
      <c r="Q4083" t="e">
        <f>VLOOKUP(#REF!,$A$2:$B$5,2,FALSE)</f>
        <v>#REF!</v>
      </c>
    </row>
    <row r="4084" spans="17:17" x14ac:dyDescent="0.3">
      <c r="Q4084" t="e">
        <f>VLOOKUP(#REF!,$A$2:$B$5,2,FALSE)</f>
        <v>#REF!</v>
      </c>
    </row>
    <row r="4085" spans="17:17" x14ac:dyDescent="0.3">
      <c r="Q4085" t="e">
        <f>VLOOKUP(#REF!,$A$2:$B$5,2,FALSE)</f>
        <v>#REF!</v>
      </c>
    </row>
    <row r="4086" spans="17:17" x14ac:dyDescent="0.3">
      <c r="Q4086" t="e">
        <f>VLOOKUP(#REF!,$A$2:$B$5,2,FALSE)</f>
        <v>#REF!</v>
      </c>
    </row>
    <row r="4087" spans="17:17" x14ac:dyDescent="0.3">
      <c r="Q4087" t="e">
        <f>VLOOKUP(#REF!,$A$2:$B$5,2,FALSE)</f>
        <v>#REF!</v>
      </c>
    </row>
    <row r="4088" spans="17:17" x14ac:dyDescent="0.3">
      <c r="Q4088" t="e">
        <f>VLOOKUP(#REF!,$A$2:$B$5,2,FALSE)</f>
        <v>#REF!</v>
      </c>
    </row>
    <row r="4089" spans="17:17" x14ac:dyDescent="0.3">
      <c r="Q4089" t="e">
        <f>VLOOKUP(#REF!,$A$2:$B$5,2,FALSE)</f>
        <v>#REF!</v>
      </c>
    </row>
    <row r="4090" spans="17:17" x14ac:dyDescent="0.3">
      <c r="Q4090" t="e">
        <f>VLOOKUP(#REF!,$A$2:$B$5,2,FALSE)</f>
        <v>#REF!</v>
      </c>
    </row>
    <row r="4091" spans="17:17" x14ac:dyDescent="0.3">
      <c r="Q4091" t="e">
        <f>VLOOKUP(#REF!,$A$2:$B$5,2,FALSE)</f>
        <v>#REF!</v>
      </c>
    </row>
    <row r="4092" spans="17:17" x14ac:dyDescent="0.3">
      <c r="Q4092" t="e">
        <f>VLOOKUP(#REF!,$A$2:$B$5,2,FALSE)</f>
        <v>#REF!</v>
      </c>
    </row>
    <row r="4093" spans="17:17" x14ac:dyDescent="0.3">
      <c r="Q4093" t="e">
        <f>VLOOKUP(#REF!,$A$2:$B$5,2,FALSE)</f>
        <v>#REF!</v>
      </c>
    </row>
    <row r="4094" spans="17:17" x14ac:dyDescent="0.3">
      <c r="Q4094" t="e">
        <f>VLOOKUP(#REF!,$A$2:$B$5,2,FALSE)</f>
        <v>#REF!</v>
      </c>
    </row>
    <row r="4095" spans="17:17" x14ac:dyDescent="0.3">
      <c r="Q4095" t="e">
        <f>VLOOKUP(#REF!,$A$2:$B$5,2,FALSE)</f>
        <v>#REF!</v>
      </c>
    </row>
    <row r="4096" spans="17:17" x14ac:dyDescent="0.3">
      <c r="Q4096" t="e">
        <f>VLOOKUP(#REF!,$A$2:$B$5,2,FALSE)</f>
        <v>#REF!</v>
      </c>
    </row>
    <row r="4097" spans="17:17" x14ac:dyDescent="0.3">
      <c r="Q4097" t="e">
        <f>VLOOKUP(#REF!,$A$2:$B$5,2,FALSE)</f>
        <v>#REF!</v>
      </c>
    </row>
    <row r="4098" spans="17:17" x14ac:dyDescent="0.3">
      <c r="Q4098" t="e">
        <f>VLOOKUP(#REF!,$A$2:$B$5,2,FALSE)</f>
        <v>#REF!</v>
      </c>
    </row>
    <row r="4099" spans="17:17" x14ac:dyDescent="0.3">
      <c r="Q4099" t="e">
        <f>VLOOKUP(#REF!,$A$2:$B$5,2,FALSE)</f>
        <v>#REF!</v>
      </c>
    </row>
    <row r="4100" spans="17:17" x14ac:dyDescent="0.3">
      <c r="Q4100" t="e">
        <f>VLOOKUP(#REF!,$A$2:$B$5,2,FALSE)</f>
        <v>#REF!</v>
      </c>
    </row>
    <row r="4101" spans="17:17" x14ac:dyDescent="0.3">
      <c r="Q4101" t="e">
        <f>VLOOKUP(#REF!,$A$2:$B$5,2,FALSE)</f>
        <v>#REF!</v>
      </c>
    </row>
    <row r="4102" spans="17:17" x14ac:dyDescent="0.3">
      <c r="Q4102" t="e">
        <f>VLOOKUP(#REF!,$A$2:$B$5,2,FALSE)</f>
        <v>#REF!</v>
      </c>
    </row>
    <row r="4103" spans="17:17" x14ac:dyDescent="0.3">
      <c r="Q4103" t="e">
        <f>VLOOKUP(#REF!,$A$2:$B$5,2,FALSE)</f>
        <v>#REF!</v>
      </c>
    </row>
    <row r="4104" spans="17:17" x14ac:dyDescent="0.3">
      <c r="Q4104" t="e">
        <f>VLOOKUP(#REF!,$A$2:$B$5,2,FALSE)</f>
        <v>#REF!</v>
      </c>
    </row>
    <row r="4105" spans="17:17" x14ac:dyDescent="0.3">
      <c r="Q4105" t="e">
        <f>VLOOKUP(#REF!,$A$2:$B$5,2,FALSE)</f>
        <v>#REF!</v>
      </c>
    </row>
    <row r="4106" spans="17:17" x14ac:dyDescent="0.3">
      <c r="Q4106" t="e">
        <f>VLOOKUP(#REF!,$A$2:$B$5,2,FALSE)</f>
        <v>#REF!</v>
      </c>
    </row>
    <row r="4107" spans="17:17" x14ac:dyDescent="0.3">
      <c r="Q4107" t="e">
        <f>VLOOKUP(#REF!,$A$2:$B$5,2,FALSE)</f>
        <v>#REF!</v>
      </c>
    </row>
    <row r="4108" spans="17:17" x14ac:dyDescent="0.3">
      <c r="Q4108" t="e">
        <f>VLOOKUP(#REF!,$A$2:$B$5,2,FALSE)</f>
        <v>#REF!</v>
      </c>
    </row>
    <row r="4109" spans="17:17" x14ac:dyDescent="0.3">
      <c r="Q4109" t="e">
        <f>VLOOKUP(#REF!,$A$2:$B$5,2,FALSE)</f>
        <v>#REF!</v>
      </c>
    </row>
    <row r="4110" spans="17:17" x14ac:dyDescent="0.3">
      <c r="Q4110" t="e">
        <f>VLOOKUP(#REF!,$A$2:$B$5,2,FALSE)</f>
        <v>#REF!</v>
      </c>
    </row>
    <row r="4111" spans="17:17" x14ac:dyDescent="0.3">
      <c r="Q4111" t="e">
        <f>VLOOKUP(#REF!,$A$2:$B$5,2,FALSE)</f>
        <v>#REF!</v>
      </c>
    </row>
    <row r="4112" spans="17:17" x14ac:dyDescent="0.3">
      <c r="Q4112" t="e">
        <f>VLOOKUP(#REF!,$A$2:$B$5,2,FALSE)</f>
        <v>#REF!</v>
      </c>
    </row>
    <row r="4113" spans="17:17" x14ac:dyDescent="0.3">
      <c r="Q4113" t="e">
        <f>VLOOKUP(#REF!,$A$2:$B$5,2,FALSE)</f>
        <v>#REF!</v>
      </c>
    </row>
    <row r="4114" spans="17:17" x14ac:dyDescent="0.3">
      <c r="Q4114" t="e">
        <f>VLOOKUP(#REF!,$A$2:$B$5,2,FALSE)</f>
        <v>#REF!</v>
      </c>
    </row>
    <row r="4115" spans="17:17" x14ac:dyDescent="0.3">
      <c r="Q4115" t="e">
        <f>VLOOKUP(#REF!,$A$2:$B$5,2,FALSE)</f>
        <v>#REF!</v>
      </c>
    </row>
    <row r="4116" spans="17:17" x14ac:dyDescent="0.3">
      <c r="Q4116" t="e">
        <f>VLOOKUP(#REF!,$A$2:$B$5,2,FALSE)</f>
        <v>#REF!</v>
      </c>
    </row>
    <row r="4117" spans="17:17" x14ac:dyDescent="0.3">
      <c r="Q4117" t="e">
        <f>VLOOKUP(#REF!,$A$2:$B$5,2,FALSE)</f>
        <v>#REF!</v>
      </c>
    </row>
    <row r="4118" spans="17:17" x14ac:dyDescent="0.3">
      <c r="Q4118" t="e">
        <f>VLOOKUP(#REF!,$A$2:$B$5,2,FALSE)</f>
        <v>#REF!</v>
      </c>
    </row>
    <row r="4119" spans="17:17" x14ac:dyDescent="0.3">
      <c r="Q4119" t="e">
        <f>VLOOKUP(#REF!,$A$2:$B$5,2,FALSE)</f>
        <v>#REF!</v>
      </c>
    </row>
    <row r="4120" spans="17:17" x14ac:dyDescent="0.3">
      <c r="Q4120" t="e">
        <f>VLOOKUP(#REF!,$A$2:$B$5,2,FALSE)</f>
        <v>#REF!</v>
      </c>
    </row>
    <row r="4121" spans="17:17" x14ac:dyDescent="0.3">
      <c r="Q4121" t="e">
        <f>VLOOKUP(#REF!,$A$2:$B$5,2,FALSE)</f>
        <v>#REF!</v>
      </c>
    </row>
    <row r="4122" spans="17:17" x14ac:dyDescent="0.3">
      <c r="Q4122" t="e">
        <f>VLOOKUP(#REF!,$A$2:$B$5,2,FALSE)</f>
        <v>#REF!</v>
      </c>
    </row>
    <row r="4123" spans="17:17" x14ac:dyDescent="0.3">
      <c r="Q4123" t="e">
        <f>VLOOKUP(#REF!,$A$2:$B$5,2,FALSE)</f>
        <v>#REF!</v>
      </c>
    </row>
    <row r="4124" spans="17:17" x14ac:dyDescent="0.3">
      <c r="Q4124" t="e">
        <f>VLOOKUP(#REF!,$A$2:$B$5,2,FALSE)</f>
        <v>#REF!</v>
      </c>
    </row>
    <row r="4125" spans="17:17" x14ac:dyDescent="0.3">
      <c r="Q4125" t="e">
        <f>VLOOKUP(#REF!,$A$2:$B$5,2,FALSE)</f>
        <v>#REF!</v>
      </c>
    </row>
    <row r="4126" spans="17:17" x14ac:dyDescent="0.3">
      <c r="Q4126" t="e">
        <f>VLOOKUP(#REF!,$A$2:$B$5,2,FALSE)</f>
        <v>#REF!</v>
      </c>
    </row>
    <row r="4127" spans="17:17" x14ac:dyDescent="0.3">
      <c r="Q4127" t="e">
        <f>VLOOKUP(#REF!,$A$2:$B$5,2,FALSE)</f>
        <v>#REF!</v>
      </c>
    </row>
    <row r="4128" spans="17:17" x14ac:dyDescent="0.3">
      <c r="Q4128" t="e">
        <f>VLOOKUP(#REF!,$A$2:$B$5,2,FALSE)</f>
        <v>#REF!</v>
      </c>
    </row>
    <row r="4129" spans="17:17" x14ac:dyDescent="0.3">
      <c r="Q4129" t="e">
        <f>VLOOKUP(#REF!,$A$2:$B$5,2,FALSE)</f>
        <v>#REF!</v>
      </c>
    </row>
    <row r="4130" spans="17:17" x14ac:dyDescent="0.3">
      <c r="Q4130" t="e">
        <f>VLOOKUP(#REF!,$A$2:$B$5,2,FALSE)</f>
        <v>#REF!</v>
      </c>
    </row>
    <row r="4131" spans="17:17" x14ac:dyDescent="0.3">
      <c r="Q4131" t="e">
        <f>VLOOKUP(#REF!,$A$2:$B$5,2,FALSE)</f>
        <v>#REF!</v>
      </c>
    </row>
    <row r="4132" spans="17:17" x14ac:dyDescent="0.3">
      <c r="Q4132" t="e">
        <f>VLOOKUP(#REF!,$A$2:$B$5,2,FALSE)</f>
        <v>#REF!</v>
      </c>
    </row>
    <row r="4133" spans="17:17" x14ac:dyDescent="0.3">
      <c r="Q4133" t="e">
        <f>VLOOKUP(#REF!,$A$2:$B$5,2,FALSE)</f>
        <v>#REF!</v>
      </c>
    </row>
    <row r="4134" spans="17:17" x14ac:dyDescent="0.3">
      <c r="Q4134" t="e">
        <f>VLOOKUP(#REF!,$A$2:$B$5,2,FALSE)</f>
        <v>#REF!</v>
      </c>
    </row>
    <row r="4135" spans="17:17" x14ac:dyDescent="0.3">
      <c r="Q4135" t="e">
        <f>VLOOKUP(#REF!,$A$2:$B$5,2,FALSE)</f>
        <v>#REF!</v>
      </c>
    </row>
    <row r="4136" spans="17:17" x14ac:dyDescent="0.3">
      <c r="Q4136" t="e">
        <f>VLOOKUP(#REF!,$A$2:$B$5,2,FALSE)</f>
        <v>#REF!</v>
      </c>
    </row>
    <row r="4137" spans="17:17" x14ac:dyDescent="0.3">
      <c r="Q4137" t="e">
        <f>VLOOKUP(#REF!,$A$2:$B$5,2,FALSE)</f>
        <v>#REF!</v>
      </c>
    </row>
    <row r="4138" spans="17:17" x14ac:dyDescent="0.3">
      <c r="Q4138" t="e">
        <f>VLOOKUP(#REF!,$A$2:$B$5,2,FALSE)</f>
        <v>#REF!</v>
      </c>
    </row>
    <row r="4139" spans="17:17" x14ac:dyDescent="0.3">
      <c r="Q4139" t="e">
        <f>VLOOKUP(#REF!,$A$2:$B$5,2,FALSE)</f>
        <v>#REF!</v>
      </c>
    </row>
    <row r="4140" spans="17:17" x14ac:dyDescent="0.3">
      <c r="Q4140" t="e">
        <f>VLOOKUP(#REF!,$A$2:$B$5,2,FALSE)</f>
        <v>#REF!</v>
      </c>
    </row>
    <row r="4141" spans="17:17" x14ac:dyDescent="0.3">
      <c r="Q4141" t="e">
        <f>VLOOKUP(#REF!,$A$2:$B$5,2,FALSE)</f>
        <v>#REF!</v>
      </c>
    </row>
    <row r="4142" spans="17:17" x14ac:dyDescent="0.3">
      <c r="Q4142" t="e">
        <f>VLOOKUP(#REF!,$A$2:$B$5,2,FALSE)</f>
        <v>#REF!</v>
      </c>
    </row>
    <row r="4143" spans="17:17" x14ac:dyDescent="0.3">
      <c r="Q4143" t="e">
        <f>VLOOKUP(#REF!,$A$2:$B$5,2,FALSE)</f>
        <v>#REF!</v>
      </c>
    </row>
    <row r="4144" spans="17:17" x14ac:dyDescent="0.3">
      <c r="Q4144" t="e">
        <f>VLOOKUP(#REF!,$A$2:$B$5,2,FALSE)</f>
        <v>#REF!</v>
      </c>
    </row>
    <row r="4145" spans="17:17" x14ac:dyDescent="0.3">
      <c r="Q4145" t="e">
        <f>VLOOKUP(#REF!,$A$2:$B$5,2,FALSE)</f>
        <v>#REF!</v>
      </c>
    </row>
    <row r="4146" spans="17:17" x14ac:dyDescent="0.3">
      <c r="Q4146" t="e">
        <f>VLOOKUP(#REF!,$A$2:$B$5,2,FALSE)</f>
        <v>#REF!</v>
      </c>
    </row>
    <row r="4147" spans="17:17" x14ac:dyDescent="0.3">
      <c r="Q4147" t="e">
        <f>VLOOKUP(#REF!,$A$2:$B$5,2,FALSE)</f>
        <v>#REF!</v>
      </c>
    </row>
    <row r="4148" spans="17:17" x14ac:dyDescent="0.3">
      <c r="Q4148" t="e">
        <f>VLOOKUP(#REF!,$A$2:$B$5,2,FALSE)</f>
        <v>#REF!</v>
      </c>
    </row>
    <row r="4149" spans="17:17" x14ac:dyDescent="0.3">
      <c r="Q4149" t="e">
        <f>VLOOKUP(#REF!,$A$2:$B$5,2,FALSE)</f>
        <v>#REF!</v>
      </c>
    </row>
    <row r="4150" spans="17:17" x14ac:dyDescent="0.3">
      <c r="Q4150" t="e">
        <f>VLOOKUP(#REF!,$A$2:$B$5,2,FALSE)</f>
        <v>#REF!</v>
      </c>
    </row>
    <row r="4151" spans="17:17" x14ac:dyDescent="0.3">
      <c r="Q4151" t="e">
        <f>VLOOKUP(#REF!,$A$2:$B$5,2,FALSE)</f>
        <v>#REF!</v>
      </c>
    </row>
    <row r="4152" spans="17:17" x14ac:dyDescent="0.3">
      <c r="Q4152" t="e">
        <f>VLOOKUP(#REF!,$A$2:$B$5,2,FALSE)</f>
        <v>#REF!</v>
      </c>
    </row>
    <row r="4153" spans="17:17" x14ac:dyDescent="0.3">
      <c r="Q4153" t="e">
        <f>VLOOKUP(#REF!,$A$2:$B$5,2,FALSE)</f>
        <v>#REF!</v>
      </c>
    </row>
    <row r="4154" spans="17:17" x14ac:dyDescent="0.3">
      <c r="Q4154" t="e">
        <f>VLOOKUP(#REF!,$A$2:$B$5,2,FALSE)</f>
        <v>#REF!</v>
      </c>
    </row>
    <row r="4155" spans="17:17" x14ac:dyDescent="0.3">
      <c r="Q4155" t="e">
        <f>VLOOKUP(#REF!,$A$2:$B$5,2,FALSE)</f>
        <v>#REF!</v>
      </c>
    </row>
    <row r="4156" spans="17:17" x14ac:dyDescent="0.3">
      <c r="Q4156" t="e">
        <f>VLOOKUP(#REF!,$A$2:$B$5,2,FALSE)</f>
        <v>#REF!</v>
      </c>
    </row>
    <row r="4157" spans="17:17" x14ac:dyDescent="0.3">
      <c r="Q4157" t="e">
        <f>VLOOKUP(#REF!,$A$2:$B$5,2,FALSE)</f>
        <v>#REF!</v>
      </c>
    </row>
    <row r="4158" spans="17:17" x14ac:dyDescent="0.3">
      <c r="Q4158" t="e">
        <f>VLOOKUP(#REF!,$A$2:$B$5,2,FALSE)</f>
        <v>#REF!</v>
      </c>
    </row>
    <row r="4159" spans="17:17" x14ac:dyDescent="0.3">
      <c r="Q4159" t="e">
        <f>VLOOKUP(#REF!,$A$2:$B$5,2,FALSE)</f>
        <v>#REF!</v>
      </c>
    </row>
    <row r="4160" spans="17:17" x14ac:dyDescent="0.3">
      <c r="Q4160" t="e">
        <f>VLOOKUP(#REF!,$A$2:$B$5,2,FALSE)</f>
        <v>#REF!</v>
      </c>
    </row>
    <row r="4161" spans="17:17" x14ac:dyDescent="0.3">
      <c r="Q4161" t="e">
        <f>VLOOKUP(#REF!,$A$2:$B$5,2,FALSE)</f>
        <v>#REF!</v>
      </c>
    </row>
    <row r="4162" spans="17:17" x14ac:dyDescent="0.3">
      <c r="Q4162" t="e">
        <f>VLOOKUP(#REF!,$A$2:$B$5,2,FALSE)</f>
        <v>#REF!</v>
      </c>
    </row>
    <row r="4163" spans="17:17" x14ac:dyDescent="0.3">
      <c r="Q4163" t="e">
        <f>VLOOKUP(#REF!,$A$2:$B$5,2,FALSE)</f>
        <v>#REF!</v>
      </c>
    </row>
    <row r="4164" spans="17:17" x14ac:dyDescent="0.3">
      <c r="Q4164" t="e">
        <f>VLOOKUP(#REF!,$A$2:$B$5,2,FALSE)</f>
        <v>#REF!</v>
      </c>
    </row>
    <row r="4165" spans="17:17" x14ac:dyDescent="0.3">
      <c r="Q4165" t="e">
        <f>VLOOKUP(A14,$A$2:$B$5,2,FALSE)</f>
        <v>#N/A</v>
      </c>
    </row>
    <row r="4166" spans="17:17" x14ac:dyDescent="0.3">
      <c r="Q4166" t="e">
        <f>VLOOKUP(A15,$A$2:$B$5,2,FALSE)</f>
        <v>#N/A</v>
      </c>
    </row>
    <row r="4167" spans="17:17" x14ac:dyDescent="0.3">
      <c r="Q4167" t="e">
        <f>VLOOKUP(#REF!,$A$2:$B$5,2,FALSE)</f>
        <v>#REF!</v>
      </c>
    </row>
    <row r="4168" spans="17:17" x14ac:dyDescent="0.3">
      <c r="Q4168" t="e">
        <f>VLOOKUP(#REF!,$A$2:$B$5,2,FALSE)</f>
        <v>#REF!</v>
      </c>
    </row>
    <row r="4169" spans="17:17" x14ac:dyDescent="0.3">
      <c r="Q4169" t="e">
        <f>VLOOKUP(#REF!,$A$2:$B$5,2,FALSE)</f>
        <v>#REF!</v>
      </c>
    </row>
    <row r="4170" spans="17:17" x14ac:dyDescent="0.3">
      <c r="Q4170" t="e">
        <f>VLOOKUP(#REF!,$A$2:$B$5,2,FALSE)</f>
        <v>#REF!</v>
      </c>
    </row>
    <row r="4171" spans="17:17" x14ac:dyDescent="0.3">
      <c r="Q4171" t="e">
        <f>VLOOKUP(#REF!,$A$2:$B$5,2,FALSE)</f>
        <v>#REF!</v>
      </c>
    </row>
    <row r="4172" spans="17:17" x14ac:dyDescent="0.3">
      <c r="Q4172" t="e">
        <f>VLOOKUP(#REF!,$A$2:$B$5,2,FALSE)</f>
        <v>#REF!</v>
      </c>
    </row>
    <row r="4173" spans="17:17" x14ac:dyDescent="0.3">
      <c r="Q4173" t="e">
        <f>VLOOKUP(#REF!,$A$2:$B$5,2,FALSE)</f>
        <v>#REF!</v>
      </c>
    </row>
    <row r="4174" spans="17:17" x14ac:dyDescent="0.3">
      <c r="Q4174" t="e">
        <f>VLOOKUP(#REF!,$A$2:$B$5,2,FALSE)</f>
        <v>#REF!</v>
      </c>
    </row>
    <row r="4175" spans="17:17" x14ac:dyDescent="0.3">
      <c r="Q4175" t="e">
        <f>VLOOKUP(#REF!,$A$2:$B$5,2,FALSE)</f>
        <v>#REF!</v>
      </c>
    </row>
    <row r="4176" spans="17:17" x14ac:dyDescent="0.3">
      <c r="Q4176" t="e">
        <f>VLOOKUP(#REF!,$A$2:$B$5,2,FALSE)</f>
        <v>#REF!</v>
      </c>
    </row>
    <row r="4177" spans="17:17" x14ac:dyDescent="0.3">
      <c r="Q4177" t="e">
        <f>VLOOKUP(#REF!,$A$2:$B$5,2,FALSE)</f>
        <v>#REF!</v>
      </c>
    </row>
    <row r="4178" spans="17:17" x14ac:dyDescent="0.3">
      <c r="Q4178" t="e">
        <f>VLOOKUP(#REF!,$A$2:$B$5,2,FALSE)</f>
        <v>#REF!</v>
      </c>
    </row>
    <row r="4179" spans="17:17" x14ac:dyDescent="0.3">
      <c r="Q4179" t="e">
        <f>VLOOKUP(#REF!,$A$2:$B$5,2,FALSE)</f>
        <v>#REF!</v>
      </c>
    </row>
    <row r="4180" spans="17:17" x14ac:dyDescent="0.3">
      <c r="Q4180" t="e">
        <f>VLOOKUP(#REF!,$A$2:$B$5,2,FALSE)</f>
        <v>#REF!</v>
      </c>
    </row>
    <row r="4181" spans="17:17" x14ac:dyDescent="0.3">
      <c r="Q4181" t="e">
        <f>VLOOKUP(#REF!,$A$2:$B$5,2,FALSE)</f>
        <v>#REF!</v>
      </c>
    </row>
    <row r="4182" spans="17:17" x14ac:dyDescent="0.3">
      <c r="Q4182" t="e">
        <f>VLOOKUP(#REF!,$A$2:$B$5,2,FALSE)</f>
        <v>#REF!</v>
      </c>
    </row>
    <row r="4183" spans="17:17" x14ac:dyDescent="0.3">
      <c r="Q4183" t="e">
        <f>VLOOKUP(#REF!,$A$2:$B$5,2,FALSE)</f>
        <v>#REF!</v>
      </c>
    </row>
    <row r="4184" spans="17:17" x14ac:dyDescent="0.3">
      <c r="Q4184" t="e">
        <f>VLOOKUP(#REF!,$A$2:$B$5,2,FALSE)</f>
        <v>#REF!</v>
      </c>
    </row>
    <row r="4185" spans="17:17" x14ac:dyDescent="0.3">
      <c r="Q4185" t="e">
        <f>VLOOKUP(#REF!,$A$2:$B$5,2,FALSE)</f>
        <v>#REF!</v>
      </c>
    </row>
    <row r="4186" spans="17:17" x14ac:dyDescent="0.3">
      <c r="Q4186" t="e">
        <f>VLOOKUP(#REF!,$A$2:$B$5,2,FALSE)</f>
        <v>#REF!</v>
      </c>
    </row>
    <row r="4187" spans="17:17" x14ac:dyDescent="0.3">
      <c r="Q4187" t="e">
        <f>VLOOKUP(#REF!,$A$2:$B$5,2,FALSE)</f>
        <v>#REF!</v>
      </c>
    </row>
    <row r="4188" spans="17:17" x14ac:dyDescent="0.3">
      <c r="Q4188" t="e">
        <f>VLOOKUP(#REF!,$A$2:$B$5,2,FALSE)</f>
        <v>#REF!</v>
      </c>
    </row>
    <row r="4189" spans="17:17" x14ac:dyDescent="0.3">
      <c r="Q4189" t="e">
        <f>VLOOKUP(#REF!,$A$2:$B$5,2,FALSE)</f>
        <v>#REF!</v>
      </c>
    </row>
    <row r="4190" spans="17:17" x14ac:dyDescent="0.3">
      <c r="Q4190" t="e">
        <f>VLOOKUP(#REF!,$A$2:$B$5,2,FALSE)</f>
        <v>#REF!</v>
      </c>
    </row>
    <row r="4191" spans="17:17" x14ac:dyDescent="0.3">
      <c r="Q4191" t="e">
        <f>VLOOKUP(#REF!,$A$2:$B$5,2,FALSE)</f>
        <v>#REF!</v>
      </c>
    </row>
    <row r="4192" spans="17:17" x14ac:dyDescent="0.3">
      <c r="Q4192" t="e">
        <f>VLOOKUP(#REF!,$A$2:$B$5,2,FALSE)</f>
        <v>#REF!</v>
      </c>
    </row>
    <row r="4193" spans="17:17" x14ac:dyDescent="0.3">
      <c r="Q4193" t="e">
        <f>VLOOKUP(#REF!,$A$2:$B$5,2,FALSE)</f>
        <v>#REF!</v>
      </c>
    </row>
    <row r="4194" spans="17:17" x14ac:dyDescent="0.3">
      <c r="Q4194" t="e">
        <f>VLOOKUP(#REF!,$A$2:$B$5,2,FALSE)</f>
        <v>#REF!</v>
      </c>
    </row>
    <row r="4195" spans="17:17" x14ac:dyDescent="0.3">
      <c r="Q4195" t="e">
        <f>VLOOKUP(#REF!,$A$2:$B$5,2,FALSE)</f>
        <v>#REF!</v>
      </c>
    </row>
    <row r="4196" spans="17:17" x14ac:dyDescent="0.3">
      <c r="Q4196" t="e">
        <f>VLOOKUP(#REF!,$A$2:$B$5,2,FALSE)</f>
        <v>#REF!</v>
      </c>
    </row>
    <row r="4197" spans="17:17" x14ac:dyDescent="0.3">
      <c r="Q4197" t="e">
        <f>VLOOKUP(#REF!,$A$2:$B$5,2,FALSE)</f>
        <v>#REF!</v>
      </c>
    </row>
    <row r="4198" spans="17:17" x14ac:dyDescent="0.3">
      <c r="Q4198" t="e">
        <f>VLOOKUP(#REF!,$A$2:$B$5,2,FALSE)</f>
        <v>#REF!</v>
      </c>
    </row>
    <row r="4199" spans="17:17" x14ac:dyDescent="0.3">
      <c r="Q4199" t="e">
        <f>VLOOKUP(#REF!,$A$2:$B$5,2,FALSE)</f>
        <v>#REF!</v>
      </c>
    </row>
    <row r="4200" spans="17:17" x14ac:dyDescent="0.3">
      <c r="Q4200" t="e">
        <f>VLOOKUP(#REF!,$A$2:$B$5,2,FALSE)</f>
        <v>#REF!</v>
      </c>
    </row>
    <row r="4201" spans="17:17" x14ac:dyDescent="0.3">
      <c r="Q4201" t="e">
        <f>VLOOKUP(#REF!,$A$2:$B$5,2,FALSE)</f>
        <v>#REF!</v>
      </c>
    </row>
    <row r="4202" spans="17:17" x14ac:dyDescent="0.3">
      <c r="Q4202" t="e">
        <f>VLOOKUP(#REF!,$A$2:$B$5,2,FALSE)</f>
        <v>#REF!</v>
      </c>
    </row>
    <row r="4203" spans="17:17" x14ac:dyDescent="0.3">
      <c r="Q4203" t="e">
        <f>VLOOKUP(#REF!,$A$2:$B$5,2,FALSE)</f>
        <v>#REF!</v>
      </c>
    </row>
    <row r="4204" spans="17:17" x14ac:dyDescent="0.3">
      <c r="Q4204" t="e">
        <f>VLOOKUP(#REF!,$A$2:$B$5,2,FALSE)</f>
        <v>#REF!</v>
      </c>
    </row>
    <row r="4205" spans="17:17" x14ac:dyDescent="0.3">
      <c r="Q4205" t="e">
        <f>VLOOKUP(#REF!,$A$2:$B$5,2,FALSE)</f>
        <v>#REF!</v>
      </c>
    </row>
    <row r="4206" spans="17:17" x14ac:dyDescent="0.3">
      <c r="Q4206" t="e">
        <f>VLOOKUP(#REF!,$A$2:$B$5,2,FALSE)</f>
        <v>#REF!</v>
      </c>
    </row>
    <row r="4207" spans="17:17" x14ac:dyDescent="0.3">
      <c r="Q4207" t="e">
        <f>VLOOKUP(#REF!,$A$2:$B$5,2,FALSE)</f>
        <v>#REF!</v>
      </c>
    </row>
    <row r="4208" spans="17:17" x14ac:dyDescent="0.3">
      <c r="Q4208" t="e">
        <f>VLOOKUP(#REF!,$A$2:$B$5,2,FALSE)</f>
        <v>#REF!</v>
      </c>
    </row>
    <row r="4209" spans="17:17" x14ac:dyDescent="0.3">
      <c r="Q4209" t="e">
        <f>VLOOKUP(#REF!,$A$2:$B$5,2,FALSE)</f>
        <v>#REF!</v>
      </c>
    </row>
    <row r="4210" spans="17:17" x14ac:dyDescent="0.3">
      <c r="Q4210" t="e">
        <f>VLOOKUP(#REF!,$A$2:$B$5,2,FALSE)</f>
        <v>#REF!</v>
      </c>
    </row>
    <row r="4211" spans="17:17" x14ac:dyDescent="0.3">
      <c r="Q4211" t="e">
        <f>VLOOKUP(#REF!,$A$2:$B$5,2,FALSE)</f>
        <v>#REF!</v>
      </c>
    </row>
    <row r="4212" spans="17:17" x14ac:dyDescent="0.3">
      <c r="Q4212" t="e">
        <f>VLOOKUP(#REF!,$A$2:$B$5,2,FALSE)</f>
        <v>#REF!</v>
      </c>
    </row>
    <row r="4213" spans="17:17" x14ac:dyDescent="0.3">
      <c r="Q4213" t="e">
        <f>VLOOKUP(#REF!,$A$2:$B$5,2,FALSE)</f>
        <v>#REF!</v>
      </c>
    </row>
    <row r="4214" spans="17:17" x14ac:dyDescent="0.3">
      <c r="Q4214" t="e">
        <f>VLOOKUP(#REF!,$A$2:$B$5,2,FALSE)</f>
        <v>#REF!</v>
      </c>
    </row>
    <row r="4215" spans="17:17" x14ac:dyDescent="0.3">
      <c r="Q4215" t="e">
        <f>VLOOKUP(#REF!,$A$2:$B$5,2,FALSE)</f>
        <v>#REF!</v>
      </c>
    </row>
    <row r="4216" spans="17:17" x14ac:dyDescent="0.3">
      <c r="Q4216" t="e">
        <f>VLOOKUP(#REF!,$A$2:$B$5,2,FALSE)</f>
        <v>#REF!</v>
      </c>
    </row>
    <row r="4217" spans="17:17" x14ac:dyDescent="0.3">
      <c r="Q4217" t="e">
        <f>VLOOKUP(#REF!,$A$2:$B$5,2,FALSE)</f>
        <v>#REF!</v>
      </c>
    </row>
    <row r="4218" spans="17:17" x14ac:dyDescent="0.3">
      <c r="Q4218" t="e">
        <f>VLOOKUP(#REF!,$A$2:$B$5,2,FALSE)</f>
        <v>#REF!</v>
      </c>
    </row>
    <row r="4219" spans="17:17" x14ac:dyDescent="0.3">
      <c r="Q4219" t="e">
        <f>VLOOKUP(#REF!,$A$2:$B$5,2,FALSE)</f>
        <v>#REF!</v>
      </c>
    </row>
    <row r="4220" spans="17:17" x14ac:dyDescent="0.3">
      <c r="Q4220" t="e">
        <f>VLOOKUP(#REF!,$A$2:$B$5,2,FALSE)</f>
        <v>#REF!</v>
      </c>
    </row>
    <row r="4221" spans="17:17" x14ac:dyDescent="0.3">
      <c r="Q4221" t="e">
        <f>VLOOKUP(#REF!,$A$2:$B$5,2,FALSE)</f>
        <v>#REF!</v>
      </c>
    </row>
    <row r="4222" spans="17:17" x14ac:dyDescent="0.3">
      <c r="Q4222" t="e">
        <f>VLOOKUP(#REF!,$A$2:$B$5,2,FALSE)</f>
        <v>#REF!</v>
      </c>
    </row>
    <row r="4223" spans="17:17" x14ac:dyDescent="0.3">
      <c r="Q4223" t="e">
        <f>VLOOKUP(#REF!,$A$2:$B$5,2,FALSE)</f>
        <v>#REF!</v>
      </c>
    </row>
    <row r="4224" spans="17:17" x14ac:dyDescent="0.3">
      <c r="Q4224" t="e">
        <f>VLOOKUP(#REF!,$A$2:$B$5,2,FALSE)</f>
        <v>#REF!</v>
      </c>
    </row>
    <row r="4225" spans="17:17" x14ac:dyDescent="0.3">
      <c r="Q4225" t="e">
        <f>VLOOKUP(#REF!,$A$2:$B$5,2,FALSE)</f>
        <v>#REF!</v>
      </c>
    </row>
    <row r="4226" spans="17:17" x14ac:dyDescent="0.3">
      <c r="Q4226" t="e">
        <f>VLOOKUP(#REF!,$A$2:$B$5,2,FALSE)</f>
        <v>#REF!</v>
      </c>
    </row>
    <row r="4227" spans="17:17" x14ac:dyDescent="0.3">
      <c r="Q4227" t="e">
        <f>VLOOKUP(#REF!,$A$2:$B$5,2,FALSE)</f>
        <v>#REF!</v>
      </c>
    </row>
    <row r="4228" spans="17:17" x14ac:dyDescent="0.3">
      <c r="Q4228" t="e">
        <f>VLOOKUP(#REF!,$A$2:$B$5,2,FALSE)</f>
        <v>#REF!</v>
      </c>
    </row>
    <row r="4229" spans="17:17" x14ac:dyDescent="0.3">
      <c r="Q4229" t="e">
        <f>VLOOKUP(#REF!,$A$2:$B$5,2,FALSE)</f>
        <v>#REF!</v>
      </c>
    </row>
    <row r="4230" spans="17:17" x14ac:dyDescent="0.3">
      <c r="Q4230" t="e">
        <f>VLOOKUP(#REF!,$A$2:$B$5,2,FALSE)</f>
        <v>#REF!</v>
      </c>
    </row>
    <row r="4231" spans="17:17" x14ac:dyDescent="0.3">
      <c r="Q4231" t="e">
        <f>VLOOKUP(#REF!,$A$2:$B$5,2,FALSE)</f>
        <v>#REF!</v>
      </c>
    </row>
    <row r="4232" spans="17:17" x14ac:dyDescent="0.3">
      <c r="Q4232" t="e">
        <f>VLOOKUP(#REF!,$A$2:$B$5,2,FALSE)</f>
        <v>#REF!</v>
      </c>
    </row>
    <row r="4233" spans="17:17" x14ac:dyDescent="0.3">
      <c r="Q4233" t="e">
        <f>VLOOKUP(#REF!,$A$2:$B$5,2,FALSE)</f>
        <v>#REF!</v>
      </c>
    </row>
    <row r="4234" spans="17:17" x14ac:dyDescent="0.3">
      <c r="Q4234" t="e">
        <f>VLOOKUP(#REF!,$A$2:$B$5,2,FALSE)</f>
        <v>#REF!</v>
      </c>
    </row>
    <row r="4235" spans="17:17" x14ac:dyDescent="0.3">
      <c r="Q4235" t="e">
        <f>VLOOKUP(#REF!,$A$2:$B$5,2,FALSE)</f>
        <v>#REF!</v>
      </c>
    </row>
    <row r="4236" spans="17:17" x14ac:dyDescent="0.3">
      <c r="Q4236" t="e">
        <f>VLOOKUP(#REF!,$A$2:$B$5,2,FALSE)</f>
        <v>#REF!</v>
      </c>
    </row>
    <row r="4237" spans="17:17" x14ac:dyDescent="0.3">
      <c r="Q4237" t="e">
        <f>VLOOKUP(#REF!,$A$2:$B$5,2,FALSE)</f>
        <v>#REF!</v>
      </c>
    </row>
    <row r="4238" spans="17:17" x14ac:dyDescent="0.3">
      <c r="Q4238" t="e">
        <f>VLOOKUP(#REF!,$A$2:$B$5,2,FALSE)</f>
        <v>#REF!</v>
      </c>
    </row>
    <row r="4239" spans="17:17" x14ac:dyDescent="0.3">
      <c r="Q4239" t="e">
        <f>VLOOKUP(#REF!,$A$2:$B$5,2,FALSE)</f>
        <v>#REF!</v>
      </c>
    </row>
    <row r="4240" spans="17:17" x14ac:dyDescent="0.3">
      <c r="Q4240" t="e">
        <f>VLOOKUP(#REF!,$A$2:$B$5,2,FALSE)</f>
        <v>#REF!</v>
      </c>
    </row>
    <row r="4241" spans="17:17" x14ac:dyDescent="0.3">
      <c r="Q4241" t="e">
        <f>VLOOKUP(#REF!,$A$2:$B$5,2,FALSE)</f>
        <v>#REF!</v>
      </c>
    </row>
    <row r="4242" spans="17:17" x14ac:dyDescent="0.3">
      <c r="Q4242" t="e">
        <f>VLOOKUP(#REF!,$A$2:$B$5,2,FALSE)</f>
        <v>#REF!</v>
      </c>
    </row>
    <row r="4243" spans="17:17" x14ac:dyDescent="0.3">
      <c r="Q4243" t="e">
        <f>VLOOKUP(#REF!,$A$2:$B$5,2,FALSE)</f>
        <v>#REF!</v>
      </c>
    </row>
    <row r="4244" spans="17:17" x14ac:dyDescent="0.3">
      <c r="Q4244" t="e">
        <f>VLOOKUP(#REF!,$A$2:$B$5,2,FALSE)</f>
        <v>#REF!</v>
      </c>
    </row>
    <row r="4245" spans="17:17" x14ac:dyDescent="0.3">
      <c r="Q4245" t="e">
        <f>VLOOKUP(#REF!,$A$2:$B$5,2,FALSE)</f>
        <v>#REF!</v>
      </c>
    </row>
    <row r="4246" spans="17:17" x14ac:dyDescent="0.3">
      <c r="Q4246" t="e">
        <f>VLOOKUP(#REF!,$A$2:$B$5,2,FALSE)</f>
        <v>#REF!</v>
      </c>
    </row>
    <row r="4247" spans="17:17" x14ac:dyDescent="0.3">
      <c r="Q4247" t="e">
        <f>VLOOKUP(#REF!,$A$2:$B$5,2,FALSE)</f>
        <v>#REF!</v>
      </c>
    </row>
    <row r="4248" spans="17:17" x14ac:dyDescent="0.3">
      <c r="Q4248" t="e">
        <f>VLOOKUP(#REF!,$A$2:$B$5,2,FALSE)</f>
        <v>#REF!</v>
      </c>
    </row>
    <row r="4249" spans="17:17" x14ac:dyDescent="0.3">
      <c r="Q4249" t="e">
        <f>VLOOKUP(#REF!,$A$2:$B$5,2,FALSE)</f>
        <v>#REF!</v>
      </c>
    </row>
    <row r="4250" spans="17:17" x14ac:dyDescent="0.3">
      <c r="Q4250" t="e">
        <f>VLOOKUP(#REF!,$A$2:$B$5,2,FALSE)</f>
        <v>#REF!</v>
      </c>
    </row>
    <row r="4251" spans="17:17" x14ac:dyDescent="0.3">
      <c r="Q4251" t="e">
        <f>VLOOKUP(#REF!,$A$2:$B$5,2,FALSE)</f>
        <v>#REF!</v>
      </c>
    </row>
    <row r="4252" spans="17:17" x14ac:dyDescent="0.3">
      <c r="Q4252" t="e">
        <f>VLOOKUP(#REF!,$A$2:$B$5,2,FALSE)</f>
        <v>#REF!</v>
      </c>
    </row>
    <row r="4253" spans="17:17" x14ac:dyDescent="0.3">
      <c r="Q4253" t="e">
        <f>VLOOKUP(#REF!,$A$2:$B$5,2,FALSE)</f>
        <v>#REF!</v>
      </c>
    </row>
    <row r="4254" spans="17:17" x14ac:dyDescent="0.3">
      <c r="Q4254" t="e">
        <f>VLOOKUP(#REF!,$A$2:$B$5,2,FALSE)</f>
        <v>#REF!</v>
      </c>
    </row>
    <row r="4255" spans="17:17" x14ac:dyDescent="0.3">
      <c r="Q4255" t="e">
        <f>VLOOKUP(#REF!,$A$2:$B$5,2,FALSE)</f>
        <v>#REF!</v>
      </c>
    </row>
    <row r="4256" spans="17:17" x14ac:dyDescent="0.3">
      <c r="Q4256" t="e">
        <f>VLOOKUP(#REF!,$A$2:$B$5,2,FALSE)</f>
        <v>#REF!</v>
      </c>
    </row>
    <row r="4257" spans="17:17" x14ac:dyDescent="0.3">
      <c r="Q4257" t="e">
        <f>VLOOKUP(#REF!,$A$2:$B$5,2,FALSE)</f>
        <v>#REF!</v>
      </c>
    </row>
    <row r="4258" spans="17:17" x14ac:dyDescent="0.3">
      <c r="Q4258" t="e">
        <f>VLOOKUP(#REF!,$A$2:$B$5,2,FALSE)</f>
        <v>#REF!</v>
      </c>
    </row>
    <row r="4259" spans="17:17" x14ac:dyDescent="0.3">
      <c r="Q4259" t="e">
        <f>VLOOKUP(#REF!,$A$2:$B$5,2,FALSE)</f>
        <v>#REF!</v>
      </c>
    </row>
    <row r="4260" spans="17:17" x14ac:dyDescent="0.3">
      <c r="Q4260" t="e">
        <f>VLOOKUP(#REF!,$A$2:$B$5,2,FALSE)</f>
        <v>#REF!</v>
      </c>
    </row>
    <row r="4261" spans="17:17" x14ac:dyDescent="0.3">
      <c r="Q4261" t="e">
        <f>VLOOKUP(#REF!,$A$2:$B$5,2,FALSE)</f>
        <v>#REF!</v>
      </c>
    </row>
    <row r="4262" spans="17:17" x14ac:dyDescent="0.3">
      <c r="Q4262" t="e">
        <f>VLOOKUP(#REF!,$A$2:$B$5,2,FALSE)</f>
        <v>#REF!</v>
      </c>
    </row>
    <row r="4263" spans="17:17" x14ac:dyDescent="0.3">
      <c r="Q4263" t="e">
        <f>VLOOKUP(#REF!,$A$2:$B$5,2,FALSE)</f>
        <v>#REF!</v>
      </c>
    </row>
    <row r="4264" spans="17:17" x14ac:dyDescent="0.3">
      <c r="Q4264" t="e">
        <f>VLOOKUP(#REF!,$A$2:$B$5,2,FALSE)</f>
        <v>#REF!</v>
      </c>
    </row>
    <row r="4265" spans="17:17" x14ac:dyDescent="0.3">
      <c r="Q4265" t="e">
        <f>VLOOKUP(#REF!,$A$2:$B$5,2,FALSE)</f>
        <v>#REF!</v>
      </c>
    </row>
    <row r="4266" spans="17:17" x14ac:dyDescent="0.3">
      <c r="Q4266" t="e">
        <f>VLOOKUP(#REF!,$A$2:$B$5,2,FALSE)</f>
        <v>#REF!</v>
      </c>
    </row>
    <row r="4267" spans="17:17" x14ac:dyDescent="0.3">
      <c r="Q4267" t="e">
        <f>VLOOKUP(#REF!,$A$2:$B$5,2,FALSE)</f>
        <v>#REF!</v>
      </c>
    </row>
    <row r="4268" spans="17:17" x14ac:dyDescent="0.3">
      <c r="Q4268" t="e">
        <f>VLOOKUP(#REF!,$A$2:$B$5,2,FALSE)</f>
        <v>#REF!</v>
      </c>
    </row>
    <row r="4269" spans="17:17" x14ac:dyDescent="0.3">
      <c r="Q4269" t="e">
        <f>VLOOKUP(#REF!,$A$2:$B$5,2,FALSE)</f>
        <v>#REF!</v>
      </c>
    </row>
    <row r="4270" spans="17:17" x14ac:dyDescent="0.3">
      <c r="Q4270" t="e">
        <f>VLOOKUP(#REF!,$A$2:$B$5,2,FALSE)</f>
        <v>#REF!</v>
      </c>
    </row>
    <row r="4271" spans="17:17" x14ac:dyDescent="0.3">
      <c r="Q4271" t="e">
        <f>VLOOKUP(#REF!,$A$2:$B$5,2,FALSE)</f>
        <v>#REF!</v>
      </c>
    </row>
    <row r="4272" spans="17:17" x14ac:dyDescent="0.3">
      <c r="Q4272" t="e">
        <f>VLOOKUP(#REF!,$A$2:$B$5,2,FALSE)</f>
        <v>#REF!</v>
      </c>
    </row>
    <row r="4273" spans="17:17" x14ac:dyDescent="0.3">
      <c r="Q4273" t="e">
        <f>VLOOKUP(#REF!,$A$2:$B$5,2,FALSE)</f>
        <v>#REF!</v>
      </c>
    </row>
    <row r="4274" spans="17:17" x14ac:dyDescent="0.3">
      <c r="Q4274" t="e">
        <f>VLOOKUP(#REF!,$A$2:$B$5,2,FALSE)</f>
        <v>#REF!</v>
      </c>
    </row>
    <row r="4275" spans="17:17" x14ac:dyDescent="0.3">
      <c r="Q4275" t="e">
        <f>VLOOKUP(#REF!,$A$2:$B$5,2,FALSE)</f>
        <v>#REF!</v>
      </c>
    </row>
    <row r="4276" spans="17:17" x14ac:dyDescent="0.3">
      <c r="Q4276" t="e">
        <f>VLOOKUP(#REF!,$A$2:$B$5,2,FALSE)</f>
        <v>#REF!</v>
      </c>
    </row>
    <row r="4277" spans="17:17" x14ac:dyDescent="0.3">
      <c r="Q4277" t="e">
        <f>VLOOKUP(#REF!,$A$2:$B$5,2,FALSE)</f>
        <v>#REF!</v>
      </c>
    </row>
    <row r="4278" spans="17:17" x14ac:dyDescent="0.3">
      <c r="Q4278" t="e">
        <f>VLOOKUP(#REF!,$A$2:$B$5,2,FALSE)</f>
        <v>#REF!</v>
      </c>
    </row>
    <row r="4279" spans="17:17" x14ac:dyDescent="0.3">
      <c r="Q4279" t="e">
        <f>VLOOKUP(#REF!,$A$2:$B$5,2,FALSE)</f>
        <v>#REF!</v>
      </c>
    </row>
    <row r="4280" spans="17:17" x14ac:dyDescent="0.3">
      <c r="Q4280" t="e">
        <f>VLOOKUP(#REF!,$A$2:$B$5,2,FALSE)</f>
        <v>#REF!</v>
      </c>
    </row>
    <row r="4281" spans="17:17" x14ac:dyDescent="0.3">
      <c r="Q4281" t="e">
        <f>VLOOKUP(#REF!,$A$2:$B$5,2,FALSE)</f>
        <v>#REF!</v>
      </c>
    </row>
    <row r="4282" spans="17:17" x14ac:dyDescent="0.3">
      <c r="Q4282" t="e">
        <f>VLOOKUP(#REF!,$A$2:$B$5,2,FALSE)</f>
        <v>#REF!</v>
      </c>
    </row>
    <row r="4283" spans="17:17" x14ac:dyDescent="0.3">
      <c r="Q4283" t="e">
        <f>VLOOKUP(#REF!,$A$2:$B$5,2,FALSE)</f>
        <v>#REF!</v>
      </c>
    </row>
    <row r="4284" spans="17:17" x14ac:dyDescent="0.3">
      <c r="Q4284" t="e">
        <f>VLOOKUP(#REF!,$A$2:$B$5,2,FALSE)</f>
        <v>#REF!</v>
      </c>
    </row>
    <row r="4285" spans="17:17" x14ac:dyDescent="0.3">
      <c r="Q4285" t="e">
        <f>VLOOKUP(#REF!,$A$2:$B$5,2,FALSE)</f>
        <v>#REF!</v>
      </c>
    </row>
    <row r="4286" spans="17:17" x14ac:dyDescent="0.3">
      <c r="Q4286" t="e">
        <f>VLOOKUP(#REF!,$A$2:$B$5,2,FALSE)</f>
        <v>#REF!</v>
      </c>
    </row>
    <row r="4287" spans="17:17" x14ac:dyDescent="0.3">
      <c r="Q4287" t="e">
        <f>VLOOKUP(#REF!,$A$2:$B$5,2,FALSE)</f>
        <v>#REF!</v>
      </c>
    </row>
    <row r="4288" spans="17:17" x14ac:dyDescent="0.3">
      <c r="Q4288" t="e">
        <f>VLOOKUP(#REF!,$A$2:$B$5,2,FALSE)</f>
        <v>#REF!</v>
      </c>
    </row>
    <row r="4289" spans="17:17" x14ac:dyDescent="0.3">
      <c r="Q4289" t="e">
        <f>VLOOKUP(#REF!,$A$2:$B$5,2,FALSE)</f>
        <v>#REF!</v>
      </c>
    </row>
    <row r="4290" spans="17:17" x14ac:dyDescent="0.3">
      <c r="Q4290" t="e">
        <f>VLOOKUP(#REF!,$A$2:$B$5,2,FALSE)</f>
        <v>#REF!</v>
      </c>
    </row>
    <row r="4291" spans="17:17" x14ac:dyDescent="0.3">
      <c r="Q4291" t="e">
        <f>VLOOKUP(#REF!,$A$2:$B$5,2,FALSE)</f>
        <v>#REF!</v>
      </c>
    </row>
    <row r="4292" spans="17:17" x14ac:dyDescent="0.3">
      <c r="Q4292" t="e">
        <f>VLOOKUP(#REF!,$A$2:$B$5,2,FALSE)</f>
        <v>#REF!</v>
      </c>
    </row>
    <row r="4293" spans="17:17" x14ac:dyDescent="0.3">
      <c r="Q4293" t="e">
        <f>VLOOKUP(#REF!,$A$2:$B$5,2,FALSE)</f>
        <v>#REF!</v>
      </c>
    </row>
    <row r="4294" spans="17:17" x14ac:dyDescent="0.3">
      <c r="Q4294" t="e">
        <f>VLOOKUP(#REF!,$A$2:$B$5,2,FALSE)</f>
        <v>#REF!</v>
      </c>
    </row>
    <row r="4295" spans="17:17" x14ac:dyDescent="0.3">
      <c r="Q4295" t="e">
        <f>VLOOKUP(#REF!,$A$2:$B$5,2,FALSE)</f>
        <v>#REF!</v>
      </c>
    </row>
    <row r="4296" spans="17:17" x14ac:dyDescent="0.3">
      <c r="Q4296" t="e">
        <f>VLOOKUP(#REF!,$A$2:$B$5,2,FALSE)</f>
        <v>#REF!</v>
      </c>
    </row>
    <row r="4297" spans="17:17" x14ac:dyDescent="0.3">
      <c r="Q4297" t="e">
        <f>VLOOKUP(#REF!,$A$2:$B$5,2,FALSE)</f>
        <v>#REF!</v>
      </c>
    </row>
    <row r="4298" spans="17:17" x14ac:dyDescent="0.3">
      <c r="Q4298" t="e">
        <f>VLOOKUP(#REF!,$A$2:$B$5,2,FALSE)</f>
        <v>#REF!</v>
      </c>
    </row>
    <row r="4299" spans="17:17" x14ac:dyDescent="0.3">
      <c r="Q4299" t="e">
        <f>VLOOKUP(#REF!,$A$2:$B$5,2,FALSE)</f>
        <v>#REF!</v>
      </c>
    </row>
    <row r="4300" spans="17:17" x14ac:dyDescent="0.3">
      <c r="Q4300" t="e">
        <f>VLOOKUP(#REF!,$A$2:$B$5,2,FALSE)</f>
        <v>#REF!</v>
      </c>
    </row>
    <row r="4301" spans="17:17" x14ac:dyDescent="0.3">
      <c r="Q4301" t="e">
        <f>VLOOKUP(#REF!,$A$2:$B$5,2,FALSE)</f>
        <v>#REF!</v>
      </c>
    </row>
    <row r="4302" spans="17:17" x14ac:dyDescent="0.3">
      <c r="Q4302" t="e">
        <f>VLOOKUP(#REF!,$A$2:$B$5,2,FALSE)</f>
        <v>#REF!</v>
      </c>
    </row>
    <row r="4303" spans="17:17" x14ac:dyDescent="0.3">
      <c r="Q4303" t="e">
        <f>VLOOKUP(#REF!,$A$2:$B$5,2,FALSE)</f>
        <v>#REF!</v>
      </c>
    </row>
    <row r="4304" spans="17:17" x14ac:dyDescent="0.3">
      <c r="Q4304" t="e">
        <f>VLOOKUP(#REF!,$A$2:$B$5,2,FALSE)</f>
        <v>#REF!</v>
      </c>
    </row>
    <row r="4305" spans="17:17" x14ac:dyDescent="0.3">
      <c r="Q4305" t="e">
        <f>VLOOKUP(#REF!,$A$2:$B$5,2,FALSE)</f>
        <v>#REF!</v>
      </c>
    </row>
    <row r="4306" spans="17:17" x14ac:dyDescent="0.3">
      <c r="Q4306" t="e">
        <f>VLOOKUP(#REF!,$A$2:$B$5,2,FALSE)</f>
        <v>#REF!</v>
      </c>
    </row>
    <row r="4307" spans="17:17" x14ac:dyDescent="0.3">
      <c r="Q4307" t="e">
        <f>VLOOKUP(#REF!,$A$2:$B$5,2,FALSE)</f>
        <v>#REF!</v>
      </c>
    </row>
    <row r="4308" spans="17:17" x14ac:dyDescent="0.3">
      <c r="Q4308" t="e">
        <f>VLOOKUP(#REF!,$A$2:$B$5,2,FALSE)</f>
        <v>#REF!</v>
      </c>
    </row>
    <row r="4309" spans="17:17" x14ac:dyDescent="0.3">
      <c r="Q4309" t="e">
        <f>VLOOKUP(#REF!,$A$2:$B$5,2,FALSE)</f>
        <v>#REF!</v>
      </c>
    </row>
    <row r="4310" spans="17:17" x14ac:dyDescent="0.3">
      <c r="Q4310" t="e">
        <f>VLOOKUP(#REF!,$A$2:$B$5,2,FALSE)</f>
        <v>#REF!</v>
      </c>
    </row>
    <row r="4311" spans="17:17" x14ac:dyDescent="0.3">
      <c r="Q4311" t="e">
        <f>VLOOKUP(#REF!,$A$2:$B$5,2,FALSE)</f>
        <v>#REF!</v>
      </c>
    </row>
    <row r="4312" spans="17:17" x14ac:dyDescent="0.3">
      <c r="Q4312" t="e">
        <f>VLOOKUP(#REF!,$A$2:$B$5,2,FALSE)</f>
        <v>#REF!</v>
      </c>
    </row>
    <row r="4313" spans="17:17" x14ac:dyDescent="0.3">
      <c r="Q4313" t="e">
        <f>VLOOKUP(#REF!,$A$2:$B$5,2,FALSE)</f>
        <v>#REF!</v>
      </c>
    </row>
    <row r="4314" spans="17:17" x14ac:dyDescent="0.3">
      <c r="Q4314" t="e">
        <f>VLOOKUP(#REF!,$A$2:$B$5,2,FALSE)</f>
        <v>#REF!</v>
      </c>
    </row>
    <row r="4315" spans="17:17" x14ac:dyDescent="0.3">
      <c r="Q4315" t="e">
        <f>VLOOKUP(#REF!,$A$2:$B$5,2,FALSE)</f>
        <v>#REF!</v>
      </c>
    </row>
    <row r="4316" spans="17:17" x14ac:dyDescent="0.3">
      <c r="Q4316" t="e">
        <f>VLOOKUP(#REF!,$A$2:$B$5,2,FALSE)</f>
        <v>#REF!</v>
      </c>
    </row>
    <row r="4317" spans="17:17" x14ac:dyDescent="0.3">
      <c r="Q4317" t="e">
        <f>VLOOKUP(#REF!,$A$2:$B$5,2,FALSE)</f>
        <v>#REF!</v>
      </c>
    </row>
    <row r="4318" spans="17:17" x14ac:dyDescent="0.3">
      <c r="Q4318" t="e">
        <f>VLOOKUP(#REF!,$A$2:$B$5,2,FALSE)</f>
        <v>#REF!</v>
      </c>
    </row>
    <row r="4319" spans="17:17" x14ac:dyDescent="0.3">
      <c r="Q4319" t="e">
        <f>VLOOKUP(#REF!,$A$2:$B$5,2,FALSE)</f>
        <v>#REF!</v>
      </c>
    </row>
    <row r="4320" spans="17:17" x14ac:dyDescent="0.3">
      <c r="Q4320" t="e">
        <f>VLOOKUP(#REF!,$A$2:$B$5,2,FALSE)</f>
        <v>#REF!</v>
      </c>
    </row>
    <row r="4321" spans="17:17" x14ac:dyDescent="0.3">
      <c r="Q4321" t="e">
        <f>VLOOKUP(#REF!,$A$2:$B$5,2,FALSE)</f>
        <v>#REF!</v>
      </c>
    </row>
    <row r="4322" spans="17:17" x14ac:dyDescent="0.3">
      <c r="Q4322" t="e">
        <f>VLOOKUP(#REF!,$A$2:$B$5,2,FALSE)</f>
        <v>#REF!</v>
      </c>
    </row>
    <row r="4323" spans="17:17" x14ac:dyDescent="0.3">
      <c r="Q4323" t="e">
        <f>VLOOKUP(#REF!,$A$2:$B$5,2,FALSE)</f>
        <v>#REF!</v>
      </c>
    </row>
    <row r="4324" spans="17:17" x14ac:dyDescent="0.3">
      <c r="Q4324" t="e">
        <f>VLOOKUP(#REF!,$A$2:$B$5,2,FALSE)</f>
        <v>#REF!</v>
      </c>
    </row>
    <row r="4325" spans="17:17" x14ac:dyDescent="0.3">
      <c r="Q4325" t="e">
        <f>VLOOKUP(#REF!,$A$2:$B$5,2,FALSE)</f>
        <v>#REF!</v>
      </c>
    </row>
    <row r="4326" spans="17:17" x14ac:dyDescent="0.3">
      <c r="Q4326" t="e">
        <f>VLOOKUP(#REF!,$A$2:$B$5,2,FALSE)</f>
        <v>#REF!</v>
      </c>
    </row>
    <row r="4327" spans="17:17" x14ac:dyDescent="0.3">
      <c r="Q4327" t="e">
        <f>VLOOKUP(#REF!,$A$2:$B$5,2,FALSE)</f>
        <v>#REF!</v>
      </c>
    </row>
    <row r="4328" spans="17:17" x14ac:dyDescent="0.3">
      <c r="Q4328" t="e">
        <f>VLOOKUP(#REF!,$A$2:$B$5,2,FALSE)</f>
        <v>#REF!</v>
      </c>
    </row>
    <row r="4329" spans="17:17" x14ac:dyDescent="0.3">
      <c r="Q4329" t="e">
        <f>VLOOKUP(#REF!,$A$2:$B$5,2,FALSE)</f>
        <v>#REF!</v>
      </c>
    </row>
    <row r="4330" spans="17:17" x14ac:dyDescent="0.3">
      <c r="Q4330" t="e">
        <f>VLOOKUP(#REF!,$A$2:$B$5,2,FALSE)</f>
        <v>#REF!</v>
      </c>
    </row>
    <row r="4331" spans="17:17" x14ac:dyDescent="0.3">
      <c r="Q4331" t="e">
        <f>VLOOKUP(#REF!,$A$2:$B$5,2,FALSE)</f>
        <v>#REF!</v>
      </c>
    </row>
    <row r="4332" spans="17:17" x14ac:dyDescent="0.3">
      <c r="Q4332" t="e">
        <f>VLOOKUP(#REF!,$A$2:$B$5,2,FALSE)</f>
        <v>#REF!</v>
      </c>
    </row>
    <row r="4333" spans="17:17" x14ac:dyDescent="0.3">
      <c r="Q4333" t="e">
        <f>VLOOKUP(#REF!,$A$2:$B$5,2,FALSE)</f>
        <v>#REF!</v>
      </c>
    </row>
    <row r="4334" spans="17:17" x14ac:dyDescent="0.3">
      <c r="Q4334" t="e">
        <f>VLOOKUP(#REF!,$A$2:$B$5,2,FALSE)</f>
        <v>#REF!</v>
      </c>
    </row>
    <row r="4335" spans="17:17" x14ac:dyDescent="0.3">
      <c r="Q4335" t="e">
        <f>VLOOKUP(#REF!,$A$2:$B$5,2,FALSE)</f>
        <v>#REF!</v>
      </c>
    </row>
    <row r="4336" spans="17:17" x14ac:dyDescent="0.3">
      <c r="Q4336" t="e">
        <f>VLOOKUP(#REF!,$A$2:$B$5,2,FALSE)</f>
        <v>#REF!</v>
      </c>
    </row>
    <row r="4337" spans="17:17" x14ac:dyDescent="0.3">
      <c r="Q4337" t="e">
        <f>VLOOKUP(#REF!,$A$2:$B$5,2,FALSE)</f>
        <v>#REF!</v>
      </c>
    </row>
    <row r="4338" spans="17:17" x14ac:dyDescent="0.3">
      <c r="Q4338" t="e">
        <f>VLOOKUP(#REF!,$A$2:$B$5,2,FALSE)</f>
        <v>#REF!</v>
      </c>
    </row>
    <row r="4339" spans="17:17" x14ac:dyDescent="0.3">
      <c r="Q4339" t="e">
        <f>VLOOKUP(#REF!,$A$2:$B$5,2,FALSE)</f>
        <v>#REF!</v>
      </c>
    </row>
    <row r="4340" spans="17:17" x14ac:dyDescent="0.3">
      <c r="Q4340" t="e">
        <f>VLOOKUP(#REF!,$A$2:$B$5,2,FALSE)</f>
        <v>#REF!</v>
      </c>
    </row>
    <row r="4341" spans="17:17" x14ac:dyDescent="0.3">
      <c r="Q4341" t="e">
        <f>VLOOKUP(#REF!,$A$2:$B$5,2,FALSE)</f>
        <v>#REF!</v>
      </c>
    </row>
    <row r="4342" spans="17:17" x14ac:dyDescent="0.3">
      <c r="Q4342" t="e">
        <f>VLOOKUP(#REF!,$A$2:$B$5,2,FALSE)</f>
        <v>#REF!</v>
      </c>
    </row>
    <row r="4343" spans="17:17" x14ac:dyDescent="0.3">
      <c r="Q4343" t="e">
        <f>VLOOKUP(#REF!,$A$2:$B$5,2,FALSE)</f>
        <v>#REF!</v>
      </c>
    </row>
    <row r="4344" spans="17:17" x14ac:dyDescent="0.3">
      <c r="Q4344" t="e">
        <f>VLOOKUP(#REF!,$A$2:$B$5,2,FALSE)</f>
        <v>#REF!</v>
      </c>
    </row>
    <row r="4345" spans="17:17" x14ac:dyDescent="0.3">
      <c r="Q4345" t="e">
        <f>VLOOKUP(#REF!,$A$2:$B$5,2,FALSE)</f>
        <v>#REF!</v>
      </c>
    </row>
    <row r="4346" spans="17:17" x14ac:dyDescent="0.3">
      <c r="Q4346" t="e">
        <f>VLOOKUP(#REF!,$A$2:$B$5,2,FALSE)</f>
        <v>#REF!</v>
      </c>
    </row>
    <row r="4347" spans="17:17" x14ac:dyDescent="0.3">
      <c r="Q4347" t="e">
        <f>VLOOKUP(#REF!,$A$2:$B$5,2,FALSE)</f>
        <v>#REF!</v>
      </c>
    </row>
    <row r="4348" spans="17:17" x14ac:dyDescent="0.3">
      <c r="Q4348" t="e">
        <f>VLOOKUP(#REF!,$A$2:$B$5,2,FALSE)</f>
        <v>#REF!</v>
      </c>
    </row>
    <row r="4349" spans="17:17" x14ac:dyDescent="0.3">
      <c r="Q4349" t="e">
        <f>VLOOKUP(#REF!,$A$2:$B$5,2,FALSE)</f>
        <v>#REF!</v>
      </c>
    </row>
    <row r="4350" spans="17:17" x14ac:dyDescent="0.3">
      <c r="Q4350" t="e">
        <f>VLOOKUP(#REF!,$A$2:$B$5,2,FALSE)</f>
        <v>#REF!</v>
      </c>
    </row>
    <row r="4351" spans="17:17" x14ac:dyDescent="0.3">
      <c r="Q4351" t="e">
        <f>VLOOKUP(#REF!,$A$2:$B$5,2,FALSE)</f>
        <v>#REF!</v>
      </c>
    </row>
    <row r="4352" spans="17:17" x14ac:dyDescent="0.3">
      <c r="Q4352" t="e">
        <f>VLOOKUP(#REF!,$A$2:$B$5,2,FALSE)</f>
        <v>#REF!</v>
      </c>
    </row>
    <row r="4353" spans="17:17" x14ac:dyDescent="0.3">
      <c r="Q4353" t="e">
        <f>VLOOKUP(#REF!,$A$2:$B$5,2,FALSE)</f>
        <v>#REF!</v>
      </c>
    </row>
    <row r="4354" spans="17:17" x14ac:dyDescent="0.3">
      <c r="Q4354" t="e">
        <f>VLOOKUP(#REF!,$A$2:$B$5,2,FALSE)</f>
        <v>#REF!</v>
      </c>
    </row>
    <row r="4355" spans="17:17" x14ac:dyDescent="0.3">
      <c r="Q4355" t="e">
        <f>VLOOKUP(#REF!,$A$2:$B$5,2,FALSE)</f>
        <v>#REF!</v>
      </c>
    </row>
    <row r="4356" spans="17:17" x14ac:dyDescent="0.3">
      <c r="Q4356" t="e">
        <f>VLOOKUP(#REF!,$A$2:$B$5,2,FALSE)</f>
        <v>#REF!</v>
      </c>
    </row>
    <row r="4357" spans="17:17" x14ac:dyDescent="0.3">
      <c r="Q4357" t="e">
        <f>VLOOKUP(#REF!,$A$2:$B$5,2,FALSE)</f>
        <v>#REF!</v>
      </c>
    </row>
    <row r="4358" spans="17:17" x14ac:dyDescent="0.3">
      <c r="Q4358" t="e">
        <f>VLOOKUP(#REF!,$A$2:$B$5,2,FALSE)</f>
        <v>#REF!</v>
      </c>
    </row>
    <row r="4359" spans="17:17" x14ac:dyDescent="0.3">
      <c r="Q4359" t="e">
        <f>VLOOKUP(#REF!,$A$2:$B$5,2,FALSE)</f>
        <v>#REF!</v>
      </c>
    </row>
    <row r="4360" spans="17:17" x14ac:dyDescent="0.3">
      <c r="Q4360" t="e">
        <f>VLOOKUP(#REF!,$A$2:$B$5,2,FALSE)</f>
        <v>#REF!</v>
      </c>
    </row>
    <row r="4361" spans="17:17" x14ac:dyDescent="0.3">
      <c r="Q4361" t="e">
        <f>VLOOKUP(#REF!,$A$2:$B$5,2,FALSE)</f>
        <v>#REF!</v>
      </c>
    </row>
    <row r="4362" spans="17:17" x14ac:dyDescent="0.3">
      <c r="Q4362" t="e">
        <f>VLOOKUP(#REF!,$A$2:$B$5,2,FALSE)</f>
        <v>#REF!</v>
      </c>
    </row>
    <row r="4363" spans="17:17" x14ac:dyDescent="0.3">
      <c r="Q4363" t="e">
        <f>VLOOKUP(#REF!,$A$2:$B$5,2,FALSE)</f>
        <v>#REF!</v>
      </c>
    </row>
    <row r="4364" spans="17:17" x14ac:dyDescent="0.3">
      <c r="Q4364" t="e">
        <f>VLOOKUP(#REF!,$A$2:$B$5,2,FALSE)</f>
        <v>#REF!</v>
      </c>
    </row>
    <row r="4365" spans="17:17" x14ac:dyDescent="0.3">
      <c r="Q4365" t="e">
        <f>VLOOKUP(#REF!,$A$2:$B$5,2,FALSE)</f>
        <v>#REF!</v>
      </c>
    </row>
    <row r="4366" spans="17:17" x14ac:dyDescent="0.3">
      <c r="Q4366" t="e">
        <f>VLOOKUP(#REF!,$A$2:$B$5,2,FALSE)</f>
        <v>#REF!</v>
      </c>
    </row>
    <row r="4367" spans="17:17" x14ac:dyDescent="0.3">
      <c r="Q4367" t="e">
        <f>VLOOKUP(#REF!,$A$2:$B$5,2,FALSE)</f>
        <v>#REF!</v>
      </c>
    </row>
    <row r="4368" spans="17:17" x14ac:dyDescent="0.3">
      <c r="Q4368" t="e">
        <f>VLOOKUP(#REF!,$A$2:$B$5,2,FALSE)</f>
        <v>#REF!</v>
      </c>
    </row>
    <row r="4369" spans="17:17" x14ac:dyDescent="0.3">
      <c r="Q4369" t="e">
        <f>VLOOKUP(#REF!,$A$2:$B$5,2,FALSE)</f>
        <v>#REF!</v>
      </c>
    </row>
    <row r="4370" spans="17:17" x14ac:dyDescent="0.3">
      <c r="Q4370" t="e">
        <f>VLOOKUP(#REF!,$A$2:$B$5,2,FALSE)</f>
        <v>#REF!</v>
      </c>
    </row>
    <row r="4371" spans="17:17" x14ac:dyDescent="0.3">
      <c r="Q4371" t="e">
        <f>VLOOKUP(#REF!,$A$2:$B$5,2,FALSE)</f>
        <v>#REF!</v>
      </c>
    </row>
    <row r="4372" spans="17:17" x14ac:dyDescent="0.3">
      <c r="Q4372" t="e">
        <f>VLOOKUP(#REF!,$A$2:$B$5,2,FALSE)</f>
        <v>#REF!</v>
      </c>
    </row>
    <row r="4373" spans="17:17" x14ac:dyDescent="0.3">
      <c r="Q4373" t="e">
        <f>VLOOKUP(#REF!,$A$2:$B$5,2,FALSE)</f>
        <v>#REF!</v>
      </c>
    </row>
    <row r="4374" spans="17:17" x14ac:dyDescent="0.3">
      <c r="Q4374" t="e">
        <f>VLOOKUP(#REF!,$A$2:$B$5,2,FALSE)</f>
        <v>#REF!</v>
      </c>
    </row>
    <row r="4375" spans="17:17" x14ac:dyDescent="0.3">
      <c r="Q4375" t="e">
        <f>VLOOKUP(#REF!,$A$2:$B$5,2,FALSE)</f>
        <v>#REF!</v>
      </c>
    </row>
    <row r="4376" spans="17:17" x14ac:dyDescent="0.3">
      <c r="Q4376" t="e">
        <f>VLOOKUP(#REF!,$A$2:$B$5,2,FALSE)</f>
        <v>#REF!</v>
      </c>
    </row>
    <row r="4377" spans="17:17" x14ac:dyDescent="0.3">
      <c r="Q4377" t="e">
        <f>VLOOKUP(#REF!,$A$2:$B$5,2,FALSE)</f>
        <v>#REF!</v>
      </c>
    </row>
    <row r="4378" spans="17:17" x14ac:dyDescent="0.3">
      <c r="Q4378" t="e">
        <f>VLOOKUP(#REF!,$A$2:$B$5,2,FALSE)</f>
        <v>#REF!</v>
      </c>
    </row>
    <row r="4379" spans="17:17" x14ac:dyDescent="0.3">
      <c r="Q4379" t="e">
        <f>VLOOKUP(#REF!,$A$2:$B$5,2,FALSE)</f>
        <v>#REF!</v>
      </c>
    </row>
    <row r="4380" spans="17:17" x14ac:dyDescent="0.3">
      <c r="Q4380" t="e">
        <f>VLOOKUP(#REF!,$A$2:$B$5,2,FALSE)</f>
        <v>#REF!</v>
      </c>
    </row>
    <row r="4381" spans="17:17" x14ac:dyDescent="0.3">
      <c r="Q4381" t="e">
        <f>VLOOKUP(#REF!,$A$2:$B$5,2,FALSE)</f>
        <v>#REF!</v>
      </c>
    </row>
    <row r="4382" spans="17:17" x14ac:dyDescent="0.3">
      <c r="Q4382" t="e">
        <f>VLOOKUP(#REF!,$A$2:$B$5,2,FALSE)</f>
        <v>#REF!</v>
      </c>
    </row>
    <row r="4383" spans="17:17" x14ac:dyDescent="0.3">
      <c r="Q4383" t="e">
        <f>VLOOKUP(#REF!,$A$2:$B$5,2,FALSE)</f>
        <v>#REF!</v>
      </c>
    </row>
    <row r="4384" spans="17:17" x14ac:dyDescent="0.3">
      <c r="Q4384" t="e">
        <f>VLOOKUP(#REF!,$A$2:$B$5,2,FALSE)</f>
        <v>#REF!</v>
      </c>
    </row>
    <row r="4385" spans="17:17" x14ac:dyDescent="0.3">
      <c r="Q4385" t="e">
        <f>VLOOKUP(#REF!,$A$2:$B$5,2,FALSE)</f>
        <v>#REF!</v>
      </c>
    </row>
    <row r="4386" spans="17:17" x14ac:dyDescent="0.3">
      <c r="Q4386" t="e">
        <f>VLOOKUP(#REF!,$A$2:$B$5,2,FALSE)</f>
        <v>#REF!</v>
      </c>
    </row>
    <row r="4387" spans="17:17" x14ac:dyDescent="0.3">
      <c r="Q4387" t="e">
        <f>VLOOKUP(#REF!,$A$2:$B$5,2,FALSE)</f>
        <v>#REF!</v>
      </c>
    </row>
    <row r="4388" spans="17:17" x14ac:dyDescent="0.3">
      <c r="Q4388" t="e">
        <f>VLOOKUP(#REF!,$A$2:$B$5,2,FALSE)</f>
        <v>#REF!</v>
      </c>
    </row>
    <row r="4389" spans="17:17" x14ac:dyDescent="0.3">
      <c r="Q4389" t="e">
        <f>VLOOKUP(#REF!,$A$2:$B$5,2,FALSE)</f>
        <v>#REF!</v>
      </c>
    </row>
    <row r="4390" spans="17:17" x14ac:dyDescent="0.3">
      <c r="Q4390" t="e">
        <f>VLOOKUP(#REF!,$A$2:$B$5,2,FALSE)</f>
        <v>#REF!</v>
      </c>
    </row>
    <row r="4391" spans="17:17" x14ac:dyDescent="0.3">
      <c r="Q4391" t="e">
        <f>VLOOKUP(#REF!,$A$2:$B$5,2,FALSE)</f>
        <v>#REF!</v>
      </c>
    </row>
    <row r="4392" spans="17:17" x14ac:dyDescent="0.3">
      <c r="Q4392" t="e">
        <f>VLOOKUP(#REF!,$A$2:$B$5,2,FALSE)</f>
        <v>#REF!</v>
      </c>
    </row>
    <row r="4393" spans="17:17" x14ac:dyDescent="0.3">
      <c r="Q4393" t="e">
        <f>VLOOKUP(#REF!,$A$2:$B$5,2,FALSE)</f>
        <v>#REF!</v>
      </c>
    </row>
    <row r="4394" spans="17:17" x14ac:dyDescent="0.3">
      <c r="Q4394" t="e">
        <f>VLOOKUP(#REF!,$A$2:$B$5,2,FALSE)</f>
        <v>#REF!</v>
      </c>
    </row>
    <row r="4395" spans="17:17" x14ac:dyDescent="0.3">
      <c r="Q4395" t="e">
        <f>VLOOKUP(#REF!,$A$2:$B$5,2,FALSE)</f>
        <v>#REF!</v>
      </c>
    </row>
    <row r="4396" spans="17:17" x14ac:dyDescent="0.3">
      <c r="Q4396" t="e">
        <f>VLOOKUP(#REF!,$A$2:$B$5,2,FALSE)</f>
        <v>#REF!</v>
      </c>
    </row>
    <row r="4397" spans="17:17" x14ac:dyDescent="0.3">
      <c r="Q4397" t="e">
        <f>VLOOKUP(#REF!,$A$2:$B$5,2,FALSE)</f>
        <v>#REF!</v>
      </c>
    </row>
    <row r="4398" spans="17:17" x14ac:dyDescent="0.3">
      <c r="Q4398" t="e">
        <f>VLOOKUP(#REF!,$A$2:$B$5,2,FALSE)</f>
        <v>#REF!</v>
      </c>
    </row>
    <row r="4399" spans="17:17" x14ac:dyDescent="0.3">
      <c r="Q4399" t="e">
        <f>VLOOKUP(#REF!,$A$2:$B$5,2,FALSE)</f>
        <v>#REF!</v>
      </c>
    </row>
    <row r="4400" spans="17:17" x14ac:dyDescent="0.3">
      <c r="Q4400" t="e">
        <f>VLOOKUP(#REF!,$A$2:$B$5,2,FALSE)</f>
        <v>#REF!</v>
      </c>
    </row>
    <row r="4401" spans="17:17" x14ac:dyDescent="0.3">
      <c r="Q4401" t="e">
        <f>VLOOKUP(#REF!,$A$2:$B$5,2,FALSE)</f>
        <v>#REF!</v>
      </c>
    </row>
    <row r="4402" spans="17:17" x14ac:dyDescent="0.3">
      <c r="Q4402" t="e">
        <f>VLOOKUP(#REF!,$A$2:$B$5,2,FALSE)</f>
        <v>#REF!</v>
      </c>
    </row>
    <row r="4403" spans="17:17" x14ac:dyDescent="0.3">
      <c r="Q4403" t="e">
        <f>VLOOKUP(#REF!,$A$2:$B$5,2,FALSE)</f>
        <v>#REF!</v>
      </c>
    </row>
    <row r="4404" spans="17:17" x14ac:dyDescent="0.3">
      <c r="Q4404" t="e">
        <f>VLOOKUP(#REF!,$A$2:$B$5,2,FALSE)</f>
        <v>#REF!</v>
      </c>
    </row>
    <row r="4405" spans="17:17" x14ac:dyDescent="0.3">
      <c r="Q4405" t="e">
        <f>VLOOKUP(#REF!,$A$2:$B$5,2,FALSE)</f>
        <v>#REF!</v>
      </c>
    </row>
    <row r="4406" spans="17:17" x14ac:dyDescent="0.3">
      <c r="Q4406" t="e">
        <f>VLOOKUP(#REF!,$A$2:$B$5,2,FALSE)</f>
        <v>#REF!</v>
      </c>
    </row>
    <row r="4407" spans="17:17" x14ac:dyDescent="0.3">
      <c r="Q4407" t="e">
        <f>VLOOKUP(#REF!,$A$2:$B$5,2,FALSE)</f>
        <v>#REF!</v>
      </c>
    </row>
    <row r="4408" spans="17:17" x14ac:dyDescent="0.3">
      <c r="Q4408" t="e">
        <f>VLOOKUP(#REF!,$A$2:$B$5,2,FALSE)</f>
        <v>#REF!</v>
      </c>
    </row>
    <row r="4409" spans="17:17" x14ac:dyDescent="0.3">
      <c r="Q4409" t="e">
        <f>VLOOKUP(#REF!,$A$2:$B$5,2,FALSE)</f>
        <v>#REF!</v>
      </c>
    </row>
    <row r="4410" spans="17:17" x14ac:dyDescent="0.3">
      <c r="Q4410" t="e">
        <f>VLOOKUP(#REF!,$A$2:$B$5,2,FALSE)</f>
        <v>#REF!</v>
      </c>
    </row>
    <row r="4411" spans="17:17" x14ac:dyDescent="0.3">
      <c r="Q4411" t="e">
        <f>VLOOKUP(#REF!,$A$2:$B$5,2,FALSE)</f>
        <v>#REF!</v>
      </c>
    </row>
    <row r="4412" spans="17:17" x14ac:dyDescent="0.3">
      <c r="Q4412" t="e">
        <f>VLOOKUP(#REF!,$A$2:$B$5,2,FALSE)</f>
        <v>#REF!</v>
      </c>
    </row>
    <row r="4413" spans="17:17" x14ac:dyDescent="0.3">
      <c r="Q4413" t="e">
        <f>VLOOKUP(#REF!,$A$2:$B$5,2,FALSE)</f>
        <v>#REF!</v>
      </c>
    </row>
    <row r="4414" spans="17:17" x14ac:dyDescent="0.3">
      <c r="Q4414" t="e">
        <f>VLOOKUP(#REF!,$A$2:$B$5,2,FALSE)</f>
        <v>#REF!</v>
      </c>
    </row>
    <row r="4415" spans="17:17" x14ac:dyDescent="0.3">
      <c r="Q4415" t="e">
        <f>VLOOKUP(#REF!,$A$2:$B$5,2,FALSE)</f>
        <v>#REF!</v>
      </c>
    </row>
    <row r="4416" spans="17:17" x14ac:dyDescent="0.3">
      <c r="Q4416" t="e">
        <f>VLOOKUP(#REF!,$A$2:$B$5,2,FALSE)</f>
        <v>#REF!</v>
      </c>
    </row>
    <row r="4417" spans="17:17" x14ac:dyDescent="0.3">
      <c r="Q4417" t="e">
        <f>VLOOKUP(#REF!,$A$2:$B$5,2,FALSE)</f>
        <v>#REF!</v>
      </c>
    </row>
    <row r="4418" spans="17:17" x14ac:dyDescent="0.3">
      <c r="Q4418" t="e">
        <f>VLOOKUP(#REF!,$A$2:$B$5,2,FALSE)</f>
        <v>#REF!</v>
      </c>
    </row>
    <row r="4419" spans="17:17" x14ac:dyDescent="0.3">
      <c r="Q4419" t="e">
        <f>VLOOKUP(#REF!,$A$2:$B$5,2,FALSE)</f>
        <v>#REF!</v>
      </c>
    </row>
    <row r="4420" spans="17:17" x14ac:dyDescent="0.3">
      <c r="Q4420" t="e">
        <f>VLOOKUP(#REF!,$A$2:$B$5,2,FALSE)</f>
        <v>#REF!</v>
      </c>
    </row>
    <row r="4421" spans="17:17" x14ac:dyDescent="0.3">
      <c r="Q4421" t="e">
        <f>VLOOKUP(#REF!,$A$2:$B$5,2,FALSE)</f>
        <v>#REF!</v>
      </c>
    </row>
    <row r="4422" spans="17:17" x14ac:dyDescent="0.3">
      <c r="Q4422" t="e">
        <f>VLOOKUP(#REF!,$A$2:$B$5,2,FALSE)</f>
        <v>#REF!</v>
      </c>
    </row>
    <row r="4423" spans="17:17" x14ac:dyDescent="0.3">
      <c r="Q4423" t="e">
        <f>VLOOKUP(#REF!,$A$2:$B$5,2,FALSE)</f>
        <v>#REF!</v>
      </c>
    </row>
    <row r="4424" spans="17:17" x14ac:dyDescent="0.3">
      <c r="Q4424" t="e">
        <f>VLOOKUP(#REF!,$A$2:$B$5,2,FALSE)</f>
        <v>#REF!</v>
      </c>
    </row>
    <row r="4425" spans="17:17" x14ac:dyDescent="0.3">
      <c r="Q4425" t="e">
        <f>VLOOKUP(#REF!,$A$2:$B$5,2,FALSE)</f>
        <v>#REF!</v>
      </c>
    </row>
    <row r="4426" spans="17:17" x14ac:dyDescent="0.3">
      <c r="Q4426" t="e">
        <f>VLOOKUP(#REF!,$A$2:$B$5,2,FALSE)</f>
        <v>#REF!</v>
      </c>
    </row>
    <row r="4427" spans="17:17" x14ac:dyDescent="0.3">
      <c r="Q4427" t="e">
        <f>VLOOKUP(#REF!,$A$2:$B$5,2,FALSE)</f>
        <v>#REF!</v>
      </c>
    </row>
    <row r="4428" spans="17:17" x14ac:dyDescent="0.3">
      <c r="Q4428" t="e">
        <f>VLOOKUP(#REF!,$A$2:$B$5,2,FALSE)</f>
        <v>#REF!</v>
      </c>
    </row>
    <row r="4429" spans="17:17" x14ac:dyDescent="0.3">
      <c r="Q4429" t="e">
        <f>VLOOKUP(#REF!,$A$2:$B$5,2,FALSE)</f>
        <v>#REF!</v>
      </c>
    </row>
    <row r="4430" spans="17:17" x14ac:dyDescent="0.3">
      <c r="Q4430" t="e">
        <f>VLOOKUP(#REF!,$A$2:$B$5,2,FALSE)</f>
        <v>#REF!</v>
      </c>
    </row>
    <row r="4431" spans="17:17" x14ac:dyDescent="0.3">
      <c r="Q4431" t="e">
        <f>VLOOKUP(#REF!,$A$2:$B$5,2,FALSE)</f>
        <v>#REF!</v>
      </c>
    </row>
    <row r="4432" spans="17:17" x14ac:dyDescent="0.3">
      <c r="Q4432" t="e">
        <f>VLOOKUP(#REF!,$A$2:$B$5,2,FALSE)</f>
        <v>#REF!</v>
      </c>
    </row>
    <row r="4433" spans="17:17" x14ac:dyDescent="0.3">
      <c r="Q4433" t="e">
        <f>VLOOKUP(#REF!,$A$2:$B$5,2,FALSE)</f>
        <v>#REF!</v>
      </c>
    </row>
    <row r="4434" spans="17:17" x14ac:dyDescent="0.3">
      <c r="Q4434" t="e">
        <f>VLOOKUP(#REF!,$A$2:$B$5,2,FALSE)</f>
        <v>#REF!</v>
      </c>
    </row>
    <row r="4435" spans="17:17" x14ac:dyDescent="0.3">
      <c r="Q4435" t="e">
        <f>VLOOKUP(#REF!,$A$2:$B$5,2,FALSE)</f>
        <v>#REF!</v>
      </c>
    </row>
    <row r="4436" spans="17:17" x14ac:dyDescent="0.3">
      <c r="Q4436" t="e">
        <f>VLOOKUP(#REF!,$A$2:$B$5,2,FALSE)</f>
        <v>#REF!</v>
      </c>
    </row>
    <row r="4437" spans="17:17" x14ac:dyDescent="0.3">
      <c r="Q4437" t="e">
        <f>VLOOKUP(#REF!,$A$2:$B$5,2,FALSE)</f>
        <v>#REF!</v>
      </c>
    </row>
    <row r="4438" spans="17:17" x14ac:dyDescent="0.3">
      <c r="Q4438" t="e">
        <f>VLOOKUP(#REF!,$A$2:$B$5,2,FALSE)</f>
        <v>#REF!</v>
      </c>
    </row>
    <row r="4439" spans="17:17" x14ac:dyDescent="0.3">
      <c r="Q4439" t="e">
        <f>VLOOKUP(#REF!,$A$2:$B$5,2,FALSE)</f>
        <v>#REF!</v>
      </c>
    </row>
    <row r="4440" spans="17:17" x14ac:dyDescent="0.3">
      <c r="Q4440" t="e">
        <f>VLOOKUP(#REF!,$A$2:$B$5,2,FALSE)</f>
        <v>#REF!</v>
      </c>
    </row>
    <row r="4441" spans="17:17" x14ac:dyDescent="0.3">
      <c r="Q4441" t="e">
        <f>VLOOKUP(#REF!,$A$2:$B$5,2,FALSE)</f>
        <v>#REF!</v>
      </c>
    </row>
    <row r="4442" spans="17:17" x14ac:dyDescent="0.3">
      <c r="Q4442" t="e">
        <f>VLOOKUP(#REF!,$A$2:$B$5,2,FALSE)</f>
        <v>#REF!</v>
      </c>
    </row>
    <row r="4443" spans="17:17" x14ac:dyDescent="0.3">
      <c r="Q4443" t="e">
        <f>VLOOKUP(#REF!,$A$2:$B$5,2,FALSE)</f>
        <v>#REF!</v>
      </c>
    </row>
    <row r="4444" spans="17:17" x14ac:dyDescent="0.3">
      <c r="Q4444" t="e">
        <f>VLOOKUP(#REF!,$A$2:$B$5,2,FALSE)</f>
        <v>#REF!</v>
      </c>
    </row>
    <row r="4445" spans="17:17" x14ac:dyDescent="0.3">
      <c r="Q4445" t="e">
        <f>VLOOKUP(#REF!,$A$2:$B$5,2,FALSE)</f>
        <v>#REF!</v>
      </c>
    </row>
    <row r="4446" spans="17:17" x14ac:dyDescent="0.3">
      <c r="Q4446" t="e">
        <f>VLOOKUP(#REF!,$A$2:$B$5,2,FALSE)</f>
        <v>#REF!</v>
      </c>
    </row>
    <row r="4447" spans="17:17" x14ac:dyDescent="0.3">
      <c r="Q4447" t="e">
        <f>VLOOKUP(#REF!,$A$2:$B$5,2,FALSE)</f>
        <v>#REF!</v>
      </c>
    </row>
    <row r="4448" spans="17:17" x14ac:dyDescent="0.3">
      <c r="Q4448" t="e">
        <f>VLOOKUP(#REF!,$A$2:$B$5,2,FALSE)</f>
        <v>#REF!</v>
      </c>
    </row>
    <row r="4449" spans="17:17" x14ac:dyDescent="0.3">
      <c r="Q4449" t="e">
        <f>VLOOKUP(#REF!,$A$2:$B$5,2,FALSE)</f>
        <v>#REF!</v>
      </c>
    </row>
    <row r="4450" spans="17:17" x14ac:dyDescent="0.3">
      <c r="Q4450" t="e">
        <f>VLOOKUP(#REF!,$A$2:$B$5,2,FALSE)</f>
        <v>#REF!</v>
      </c>
    </row>
    <row r="4451" spans="17:17" x14ac:dyDescent="0.3">
      <c r="Q4451" t="e">
        <f>VLOOKUP(#REF!,$A$2:$B$5,2,FALSE)</f>
        <v>#REF!</v>
      </c>
    </row>
    <row r="4452" spans="17:17" x14ac:dyDescent="0.3">
      <c r="Q4452" t="e">
        <f>VLOOKUP(#REF!,$A$2:$B$5,2,FALSE)</f>
        <v>#REF!</v>
      </c>
    </row>
    <row r="4453" spans="17:17" x14ac:dyDescent="0.3">
      <c r="Q4453" t="e">
        <f>VLOOKUP(#REF!,$A$2:$B$5,2,FALSE)</f>
        <v>#REF!</v>
      </c>
    </row>
    <row r="4454" spans="17:17" x14ac:dyDescent="0.3">
      <c r="Q4454" t="e">
        <f>VLOOKUP(#REF!,$A$2:$B$5,2,FALSE)</f>
        <v>#REF!</v>
      </c>
    </row>
    <row r="4455" spans="17:17" x14ac:dyDescent="0.3">
      <c r="Q4455" t="e">
        <f>VLOOKUP(#REF!,$A$2:$B$5,2,FALSE)</f>
        <v>#REF!</v>
      </c>
    </row>
    <row r="4456" spans="17:17" x14ac:dyDescent="0.3">
      <c r="Q4456" t="e">
        <f>VLOOKUP(#REF!,$A$2:$B$5,2,FALSE)</f>
        <v>#REF!</v>
      </c>
    </row>
    <row r="4457" spans="17:17" x14ac:dyDescent="0.3">
      <c r="Q4457" t="e">
        <f>VLOOKUP(#REF!,$A$2:$B$5,2,FALSE)</f>
        <v>#REF!</v>
      </c>
    </row>
    <row r="4458" spans="17:17" x14ac:dyDescent="0.3">
      <c r="Q4458" t="e">
        <f>VLOOKUP(#REF!,$A$2:$B$5,2,FALSE)</f>
        <v>#REF!</v>
      </c>
    </row>
    <row r="4459" spans="17:17" x14ac:dyDescent="0.3">
      <c r="Q4459" t="e">
        <f>VLOOKUP(#REF!,$A$2:$B$5,2,FALSE)</f>
        <v>#REF!</v>
      </c>
    </row>
    <row r="4460" spans="17:17" x14ac:dyDescent="0.3">
      <c r="Q4460" t="e">
        <f>VLOOKUP(#REF!,$A$2:$B$5,2,FALSE)</f>
        <v>#REF!</v>
      </c>
    </row>
    <row r="4461" spans="17:17" x14ac:dyDescent="0.3">
      <c r="Q4461" t="e">
        <f>VLOOKUP(#REF!,$A$2:$B$5,2,FALSE)</f>
        <v>#REF!</v>
      </c>
    </row>
    <row r="4462" spans="17:17" x14ac:dyDescent="0.3">
      <c r="Q4462" t="e">
        <f>VLOOKUP(#REF!,$A$2:$B$5,2,FALSE)</f>
        <v>#REF!</v>
      </c>
    </row>
    <row r="4463" spans="17:17" x14ac:dyDescent="0.3">
      <c r="Q4463" t="e">
        <f>VLOOKUP(#REF!,$A$2:$B$5,2,FALSE)</f>
        <v>#REF!</v>
      </c>
    </row>
    <row r="4464" spans="17:17" x14ac:dyDescent="0.3">
      <c r="Q4464" t="e">
        <f>VLOOKUP(#REF!,$A$2:$B$5,2,FALSE)</f>
        <v>#REF!</v>
      </c>
    </row>
    <row r="4465" spans="17:17" x14ac:dyDescent="0.3">
      <c r="Q4465" t="e">
        <f>VLOOKUP(#REF!,$A$2:$B$5,2,FALSE)</f>
        <v>#REF!</v>
      </c>
    </row>
    <row r="4466" spans="17:17" x14ac:dyDescent="0.3">
      <c r="Q4466" t="e">
        <f>VLOOKUP(#REF!,$A$2:$B$5,2,FALSE)</f>
        <v>#REF!</v>
      </c>
    </row>
    <row r="4467" spans="17:17" x14ac:dyDescent="0.3">
      <c r="Q4467" t="e">
        <f>VLOOKUP(#REF!,$A$2:$B$5,2,FALSE)</f>
        <v>#REF!</v>
      </c>
    </row>
    <row r="4468" spans="17:17" x14ac:dyDescent="0.3">
      <c r="Q4468" t="e">
        <f>VLOOKUP(#REF!,$A$2:$B$5,2,FALSE)</f>
        <v>#REF!</v>
      </c>
    </row>
    <row r="4469" spans="17:17" x14ac:dyDescent="0.3">
      <c r="Q4469" t="e">
        <f>VLOOKUP(#REF!,$A$2:$B$5,2,FALSE)</f>
        <v>#REF!</v>
      </c>
    </row>
    <row r="4470" spans="17:17" x14ac:dyDescent="0.3">
      <c r="Q4470" t="e">
        <f>VLOOKUP(#REF!,$A$2:$B$5,2,FALSE)</f>
        <v>#REF!</v>
      </c>
    </row>
    <row r="4471" spans="17:17" x14ac:dyDescent="0.3">
      <c r="Q4471" t="e">
        <f>VLOOKUP(#REF!,$A$2:$B$5,2,FALSE)</f>
        <v>#REF!</v>
      </c>
    </row>
    <row r="4472" spans="17:17" x14ac:dyDescent="0.3">
      <c r="Q4472" t="e">
        <f>VLOOKUP(#REF!,$A$2:$B$5,2,FALSE)</f>
        <v>#REF!</v>
      </c>
    </row>
    <row r="4473" spans="17:17" x14ac:dyDescent="0.3">
      <c r="Q4473" t="e">
        <f>VLOOKUP(#REF!,$A$2:$B$5,2,FALSE)</f>
        <v>#REF!</v>
      </c>
    </row>
    <row r="4474" spans="17:17" x14ac:dyDescent="0.3">
      <c r="Q4474" t="e">
        <f>VLOOKUP(#REF!,$A$2:$B$5,2,FALSE)</f>
        <v>#REF!</v>
      </c>
    </row>
    <row r="4475" spans="17:17" x14ac:dyDescent="0.3">
      <c r="Q4475" t="e">
        <f>VLOOKUP(#REF!,$A$2:$B$5,2,FALSE)</f>
        <v>#REF!</v>
      </c>
    </row>
    <row r="4476" spans="17:17" x14ac:dyDescent="0.3">
      <c r="Q4476" t="e">
        <f>VLOOKUP(#REF!,$A$2:$B$5,2,FALSE)</f>
        <v>#REF!</v>
      </c>
    </row>
    <row r="4477" spans="17:17" x14ac:dyDescent="0.3">
      <c r="Q4477" t="e">
        <f>VLOOKUP(#REF!,$A$2:$B$5,2,FALSE)</f>
        <v>#REF!</v>
      </c>
    </row>
    <row r="4478" spans="17:17" x14ac:dyDescent="0.3">
      <c r="Q4478" t="e">
        <f>VLOOKUP(#REF!,$A$2:$B$5,2,FALSE)</f>
        <v>#REF!</v>
      </c>
    </row>
    <row r="4479" spans="17:17" x14ac:dyDescent="0.3">
      <c r="Q4479" t="e">
        <f>VLOOKUP(#REF!,$A$2:$B$5,2,FALSE)</f>
        <v>#REF!</v>
      </c>
    </row>
    <row r="4480" spans="17:17" x14ac:dyDescent="0.3">
      <c r="Q4480" t="e">
        <f>VLOOKUP(#REF!,$A$2:$B$5,2,FALSE)</f>
        <v>#REF!</v>
      </c>
    </row>
    <row r="4481" spans="17:17" x14ac:dyDescent="0.3">
      <c r="Q4481" t="e">
        <f>VLOOKUP(#REF!,$A$2:$B$5,2,FALSE)</f>
        <v>#REF!</v>
      </c>
    </row>
    <row r="4482" spans="17:17" x14ac:dyDescent="0.3">
      <c r="Q4482" t="e">
        <f>VLOOKUP(#REF!,$A$2:$B$5,2,FALSE)</f>
        <v>#REF!</v>
      </c>
    </row>
    <row r="4483" spans="17:17" x14ac:dyDescent="0.3">
      <c r="Q4483" t="e">
        <f>VLOOKUP(#REF!,$A$2:$B$5,2,FALSE)</f>
        <v>#REF!</v>
      </c>
    </row>
    <row r="4484" spans="17:17" x14ac:dyDescent="0.3">
      <c r="Q4484" t="e">
        <f>VLOOKUP(#REF!,$A$2:$B$5,2,FALSE)</f>
        <v>#REF!</v>
      </c>
    </row>
    <row r="4485" spans="17:17" x14ac:dyDescent="0.3">
      <c r="Q4485" t="e">
        <f>VLOOKUP(#REF!,$A$2:$B$5,2,FALSE)</f>
        <v>#REF!</v>
      </c>
    </row>
    <row r="4486" spans="17:17" x14ac:dyDescent="0.3">
      <c r="Q4486" t="e">
        <f>VLOOKUP(#REF!,$A$2:$B$5,2,FALSE)</f>
        <v>#REF!</v>
      </c>
    </row>
    <row r="4487" spans="17:17" x14ac:dyDescent="0.3">
      <c r="Q4487" t="e">
        <f>VLOOKUP(#REF!,$A$2:$B$5,2,FALSE)</f>
        <v>#REF!</v>
      </c>
    </row>
    <row r="4488" spans="17:17" x14ac:dyDescent="0.3">
      <c r="Q4488" t="e">
        <f>VLOOKUP(#REF!,$A$2:$B$5,2,FALSE)</f>
        <v>#REF!</v>
      </c>
    </row>
    <row r="4489" spans="17:17" x14ac:dyDescent="0.3">
      <c r="Q4489" t="e">
        <f>VLOOKUP(#REF!,$A$2:$B$5,2,FALSE)</f>
        <v>#REF!</v>
      </c>
    </row>
    <row r="4490" spans="17:17" x14ac:dyDescent="0.3">
      <c r="Q4490" t="e">
        <f>VLOOKUP(#REF!,$A$2:$B$5,2,FALSE)</f>
        <v>#REF!</v>
      </c>
    </row>
    <row r="4491" spans="17:17" x14ac:dyDescent="0.3">
      <c r="Q4491" t="e">
        <f>VLOOKUP(#REF!,$A$2:$B$5,2,FALSE)</f>
        <v>#REF!</v>
      </c>
    </row>
    <row r="4492" spans="17:17" x14ac:dyDescent="0.3">
      <c r="Q4492" t="e">
        <f>VLOOKUP(#REF!,$A$2:$B$5,2,FALSE)</f>
        <v>#REF!</v>
      </c>
    </row>
    <row r="4493" spans="17:17" x14ac:dyDescent="0.3">
      <c r="Q4493" t="e">
        <f>VLOOKUP(#REF!,$A$2:$B$5,2,FALSE)</f>
        <v>#REF!</v>
      </c>
    </row>
    <row r="4494" spans="17:17" x14ac:dyDescent="0.3">
      <c r="Q4494" t="e">
        <f>VLOOKUP(#REF!,$A$2:$B$5,2,FALSE)</f>
        <v>#REF!</v>
      </c>
    </row>
    <row r="4495" spans="17:17" x14ac:dyDescent="0.3">
      <c r="Q4495" t="e">
        <f>VLOOKUP(#REF!,$A$2:$B$5,2,FALSE)</f>
        <v>#REF!</v>
      </c>
    </row>
    <row r="4496" spans="17:17" x14ac:dyDescent="0.3">
      <c r="Q4496" t="e">
        <f>VLOOKUP(#REF!,$A$2:$B$5,2,FALSE)</f>
        <v>#REF!</v>
      </c>
    </row>
    <row r="4497" spans="17:17" x14ac:dyDescent="0.3">
      <c r="Q4497" t="e">
        <f>VLOOKUP(#REF!,$A$2:$B$5,2,FALSE)</f>
        <v>#REF!</v>
      </c>
    </row>
    <row r="4498" spans="17:17" x14ac:dyDescent="0.3">
      <c r="Q4498" t="e">
        <f>VLOOKUP(#REF!,$A$2:$B$5,2,FALSE)</f>
        <v>#REF!</v>
      </c>
    </row>
    <row r="4499" spans="17:17" x14ac:dyDescent="0.3">
      <c r="Q4499" t="e">
        <f>VLOOKUP(#REF!,$A$2:$B$5,2,FALSE)</f>
        <v>#REF!</v>
      </c>
    </row>
    <row r="4500" spans="17:17" x14ac:dyDescent="0.3">
      <c r="Q4500" t="e">
        <f>VLOOKUP(#REF!,$A$2:$B$5,2,FALSE)</f>
        <v>#REF!</v>
      </c>
    </row>
    <row r="4501" spans="17:17" x14ac:dyDescent="0.3">
      <c r="Q4501" t="e">
        <f>VLOOKUP(#REF!,$A$2:$B$5,2,FALSE)</f>
        <v>#REF!</v>
      </c>
    </row>
    <row r="4502" spans="17:17" x14ac:dyDescent="0.3">
      <c r="Q4502" t="e">
        <f>VLOOKUP(#REF!,$A$2:$B$5,2,FALSE)</f>
        <v>#REF!</v>
      </c>
    </row>
    <row r="4503" spans="17:17" x14ac:dyDescent="0.3">
      <c r="Q4503" t="e">
        <f>VLOOKUP(#REF!,$A$2:$B$5,2,FALSE)</f>
        <v>#REF!</v>
      </c>
    </row>
    <row r="4504" spans="17:17" x14ac:dyDescent="0.3">
      <c r="Q4504" t="e">
        <f>VLOOKUP(#REF!,$A$2:$B$5,2,FALSE)</f>
        <v>#REF!</v>
      </c>
    </row>
    <row r="4505" spans="17:17" x14ac:dyDescent="0.3">
      <c r="Q4505" t="e">
        <f>VLOOKUP(#REF!,$A$2:$B$5,2,FALSE)</f>
        <v>#REF!</v>
      </c>
    </row>
    <row r="4506" spans="17:17" x14ac:dyDescent="0.3">
      <c r="Q4506" t="e">
        <f>VLOOKUP(#REF!,$A$2:$B$5,2,FALSE)</f>
        <v>#REF!</v>
      </c>
    </row>
    <row r="4507" spans="17:17" x14ac:dyDescent="0.3">
      <c r="Q4507" t="e">
        <f>VLOOKUP(#REF!,$A$2:$B$5,2,FALSE)</f>
        <v>#REF!</v>
      </c>
    </row>
    <row r="4508" spans="17:17" x14ac:dyDescent="0.3">
      <c r="Q4508" t="e">
        <f>VLOOKUP(#REF!,$A$2:$B$5,2,FALSE)</f>
        <v>#REF!</v>
      </c>
    </row>
    <row r="4509" spans="17:17" x14ac:dyDescent="0.3">
      <c r="Q4509" t="e">
        <f>VLOOKUP(#REF!,$A$2:$B$5,2,FALSE)</f>
        <v>#REF!</v>
      </c>
    </row>
    <row r="4510" spans="17:17" x14ac:dyDescent="0.3">
      <c r="Q4510" t="e">
        <f>VLOOKUP(#REF!,$A$2:$B$5,2,FALSE)</f>
        <v>#REF!</v>
      </c>
    </row>
    <row r="4511" spans="17:17" x14ac:dyDescent="0.3">
      <c r="Q4511" t="e">
        <f>VLOOKUP(#REF!,$A$2:$B$5,2,FALSE)</f>
        <v>#REF!</v>
      </c>
    </row>
    <row r="4512" spans="17:17" x14ac:dyDescent="0.3">
      <c r="Q4512" t="e">
        <f>VLOOKUP(#REF!,$A$2:$B$5,2,FALSE)</f>
        <v>#REF!</v>
      </c>
    </row>
    <row r="4513" spans="17:17" x14ac:dyDescent="0.3">
      <c r="Q4513" t="e">
        <f>VLOOKUP(#REF!,$A$2:$B$5,2,FALSE)</f>
        <v>#REF!</v>
      </c>
    </row>
    <row r="4514" spans="17:17" x14ac:dyDescent="0.3">
      <c r="Q4514" t="e">
        <f>VLOOKUP(#REF!,$A$2:$B$5,2,FALSE)</f>
        <v>#REF!</v>
      </c>
    </row>
    <row r="4515" spans="17:17" x14ac:dyDescent="0.3">
      <c r="Q4515" t="e">
        <f>VLOOKUP(#REF!,$A$2:$B$5,2,FALSE)</f>
        <v>#REF!</v>
      </c>
    </row>
    <row r="4516" spans="17:17" x14ac:dyDescent="0.3">
      <c r="Q4516" t="e">
        <f>VLOOKUP(#REF!,$A$2:$B$5,2,FALSE)</f>
        <v>#REF!</v>
      </c>
    </row>
    <row r="4517" spans="17:17" x14ac:dyDescent="0.3">
      <c r="Q4517" t="e">
        <f>VLOOKUP(#REF!,$A$2:$B$5,2,FALSE)</f>
        <v>#REF!</v>
      </c>
    </row>
    <row r="4518" spans="17:17" x14ac:dyDescent="0.3">
      <c r="Q4518" t="e">
        <f>VLOOKUP(#REF!,$A$2:$B$5,2,FALSE)</f>
        <v>#REF!</v>
      </c>
    </row>
    <row r="4519" spans="17:17" x14ac:dyDescent="0.3">
      <c r="Q4519" t="e">
        <f>VLOOKUP(#REF!,$A$2:$B$5,2,FALSE)</f>
        <v>#REF!</v>
      </c>
    </row>
    <row r="4520" spans="17:17" x14ac:dyDescent="0.3">
      <c r="Q4520" t="e">
        <f>VLOOKUP(#REF!,$A$2:$B$5,2,FALSE)</f>
        <v>#REF!</v>
      </c>
    </row>
    <row r="4521" spans="17:17" x14ac:dyDescent="0.3">
      <c r="Q4521" t="e">
        <f>VLOOKUP(#REF!,$A$2:$B$5,2,FALSE)</f>
        <v>#REF!</v>
      </c>
    </row>
    <row r="4522" spans="17:17" x14ac:dyDescent="0.3">
      <c r="Q4522" t="e">
        <f>VLOOKUP(#REF!,$A$2:$B$5,2,FALSE)</f>
        <v>#REF!</v>
      </c>
    </row>
    <row r="4523" spans="17:17" x14ac:dyDescent="0.3">
      <c r="Q4523" t="e">
        <f>VLOOKUP(#REF!,$A$2:$B$5,2,FALSE)</f>
        <v>#REF!</v>
      </c>
    </row>
    <row r="4524" spans="17:17" x14ac:dyDescent="0.3">
      <c r="Q4524" t="e">
        <f>VLOOKUP(#REF!,$A$2:$B$5,2,FALSE)</f>
        <v>#REF!</v>
      </c>
    </row>
    <row r="4525" spans="17:17" x14ac:dyDescent="0.3">
      <c r="Q4525" t="e">
        <f>VLOOKUP(#REF!,$A$2:$B$5,2,FALSE)</f>
        <v>#REF!</v>
      </c>
    </row>
    <row r="4526" spans="17:17" x14ac:dyDescent="0.3">
      <c r="Q4526" t="e">
        <f>VLOOKUP(#REF!,$A$2:$B$5,2,FALSE)</f>
        <v>#REF!</v>
      </c>
    </row>
    <row r="4527" spans="17:17" x14ac:dyDescent="0.3">
      <c r="Q4527" t="e">
        <f>VLOOKUP(#REF!,$A$2:$B$5,2,FALSE)</f>
        <v>#REF!</v>
      </c>
    </row>
    <row r="4528" spans="17:17" x14ac:dyDescent="0.3">
      <c r="Q4528" t="e">
        <f>VLOOKUP(#REF!,$A$2:$B$5,2,FALSE)</f>
        <v>#REF!</v>
      </c>
    </row>
    <row r="4529" spans="17:17" x14ac:dyDescent="0.3">
      <c r="Q4529" t="e">
        <f>VLOOKUP(#REF!,$A$2:$B$5,2,FALSE)</f>
        <v>#REF!</v>
      </c>
    </row>
    <row r="4530" spans="17:17" x14ac:dyDescent="0.3">
      <c r="Q4530" t="e">
        <f>VLOOKUP(#REF!,$A$2:$B$5,2,FALSE)</f>
        <v>#REF!</v>
      </c>
    </row>
    <row r="4531" spans="17:17" x14ac:dyDescent="0.3">
      <c r="Q4531" t="e">
        <f>VLOOKUP(#REF!,$A$2:$B$5,2,FALSE)</f>
        <v>#REF!</v>
      </c>
    </row>
    <row r="4532" spans="17:17" x14ac:dyDescent="0.3">
      <c r="Q4532" t="e">
        <f>VLOOKUP(#REF!,$A$2:$B$5,2,FALSE)</f>
        <v>#REF!</v>
      </c>
    </row>
    <row r="4533" spans="17:17" x14ac:dyDescent="0.3">
      <c r="Q4533" t="e">
        <f>VLOOKUP(#REF!,$A$2:$B$5,2,FALSE)</f>
        <v>#REF!</v>
      </c>
    </row>
    <row r="4534" spans="17:17" x14ac:dyDescent="0.3">
      <c r="Q4534" t="e">
        <f>VLOOKUP(#REF!,$A$2:$B$5,2,FALSE)</f>
        <v>#REF!</v>
      </c>
    </row>
    <row r="4535" spans="17:17" x14ac:dyDescent="0.3">
      <c r="Q4535" t="e">
        <f>VLOOKUP(#REF!,$A$2:$B$5,2,FALSE)</f>
        <v>#REF!</v>
      </c>
    </row>
    <row r="4536" spans="17:17" x14ac:dyDescent="0.3">
      <c r="Q4536" t="e">
        <f>VLOOKUP(#REF!,$A$2:$B$5,2,FALSE)</f>
        <v>#REF!</v>
      </c>
    </row>
    <row r="4537" spans="17:17" x14ac:dyDescent="0.3">
      <c r="Q4537" t="e">
        <f>VLOOKUP(#REF!,$A$2:$B$5,2,FALSE)</f>
        <v>#REF!</v>
      </c>
    </row>
    <row r="4538" spans="17:17" x14ac:dyDescent="0.3">
      <c r="Q4538" t="e">
        <f>VLOOKUP(#REF!,$A$2:$B$5,2,FALSE)</f>
        <v>#REF!</v>
      </c>
    </row>
    <row r="4539" spans="17:17" x14ac:dyDescent="0.3">
      <c r="Q4539" t="e">
        <f>VLOOKUP(#REF!,$A$2:$B$5,2,FALSE)</f>
        <v>#REF!</v>
      </c>
    </row>
    <row r="4540" spans="17:17" x14ac:dyDescent="0.3">
      <c r="Q4540" t="e">
        <f>VLOOKUP(#REF!,$A$2:$B$5,2,FALSE)</f>
        <v>#REF!</v>
      </c>
    </row>
    <row r="4541" spans="17:17" x14ac:dyDescent="0.3">
      <c r="Q4541" t="e">
        <f>VLOOKUP(#REF!,$A$2:$B$5,2,FALSE)</f>
        <v>#REF!</v>
      </c>
    </row>
    <row r="4542" spans="17:17" x14ac:dyDescent="0.3">
      <c r="Q4542" t="e">
        <f>VLOOKUP(#REF!,$A$2:$B$5,2,FALSE)</f>
        <v>#REF!</v>
      </c>
    </row>
    <row r="4543" spans="17:17" x14ac:dyDescent="0.3">
      <c r="Q4543" t="e">
        <f>VLOOKUP(#REF!,$A$2:$B$5,2,FALSE)</f>
        <v>#REF!</v>
      </c>
    </row>
    <row r="4544" spans="17:17" x14ac:dyDescent="0.3">
      <c r="Q4544" t="e">
        <f>VLOOKUP(#REF!,$A$2:$B$5,2,FALSE)</f>
        <v>#REF!</v>
      </c>
    </row>
    <row r="4545" spans="17:17" x14ac:dyDescent="0.3">
      <c r="Q4545" t="e">
        <f>VLOOKUP(#REF!,$A$2:$B$5,2,FALSE)</f>
        <v>#REF!</v>
      </c>
    </row>
    <row r="4546" spans="17:17" x14ac:dyDescent="0.3">
      <c r="Q4546" t="e">
        <f>VLOOKUP(#REF!,$A$2:$B$5,2,FALSE)</f>
        <v>#REF!</v>
      </c>
    </row>
    <row r="4547" spans="17:17" x14ac:dyDescent="0.3">
      <c r="Q4547" t="e">
        <f>VLOOKUP(#REF!,$A$2:$B$5,2,FALSE)</f>
        <v>#REF!</v>
      </c>
    </row>
    <row r="4548" spans="17:17" x14ac:dyDescent="0.3">
      <c r="Q4548" t="e">
        <f>VLOOKUP(#REF!,$A$2:$B$5,2,FALSE)</f>
        <v>#REF!</v>
      </c>
    </row>
    <row r="4549" spans="17:17" x14ac:dyDescent="0.3">
      <c r="Q4549" t="e">
        <f>VLOOKUP(#REF!,$A$2:$B$5,2,FALSE)</f>
        <v>#REF!</v>
      </c>
    </row>
    <row r="4550" spans="17:17" x14ac:dyDescent="0.3">
      <c r="Q4550" t="e">
        <f>VLOOKUP(#REF!,$A$2:$B$5,2,FALSE)</f>
        <v>#REF!</v>
      </c>
    </row>
    <row r="4551" spans="17:17" x14ac:dyDescent="0.3">
      <c r="Q4551" t="e">
        <f>VLOOKUP(#REF!,$A$2:$B$5,2,FALSE)</f>
        <v>#REF!</v>
      </c>
    </row>
    <row r="4552" spans="17:17" x14ac:dyDescent="0.3">
      <c r="Q4552" t="e">
        <f>VLOOKUP(#REF!,$A$2:$B$5,2,FALSE)</f>
        <v>#REF!</v>
      </c>
    </row>
    <row r="4553" spans="17:17" x14ac:dyDescent="0.3">
      <c r="Q4553" t="e">
        <f>VLOOKUP(#REF!,$A$2:$B$5,2,FALSE)</f>
        <v>#REF!</v>
      </c>
    </row>
    <row r="4554" spans="17:17" x14ac:dyDescent="0.3">
      <c r="Q4554" t="e">
        <f>VLOOKUP(#REF!,$A$2:$B$5,2,FALSE)</f>
        <v>#REF!</v>
      </c>
    </row>
    <row r="4555" spans="17:17" x14ac:dyDescent="0.3">
      <c r="Q4555" t="e">
        <f>VLOOKUP(#REF!,$A$2:$B$5,2,FALSE)</f>
        <v>#REF!</v>
      </c>
    </row>
    <row r="4556" spans="17:17" x14ac:dyDescent="0.3">
      <c r="Q4556" t="e">
        <f>VLOOKUP(#REF!,$A$2:$B$5,2,FALSE)</f>
        <v>#REF!</v>
      </c>
    </row>
    <row r="4557" spans="17:17" x14ac:dyDescent="0.3">
      <c r="Q4557" t="e">
        <f>VLOOKUP(#REF!,$A$2:$B$5,2,FALSE)</f>
        <v>#REF!</v>
      </c>
    </row>
    <row r="4558" spans="17:17" x14ac:dyDescent="0.3">
      <c r="Q4558" t="e">
        <f>VLOOKUP(#REF!,$A$2:$B$5,2,FALSE)</f>
        <v>#REF!</v>
      </c>
    </row>
    <row r="4559" spans="17:17" x14ac:dyDescent="0.3">
      <c r="Q4559" t="e">
        <f>VLOOKUP(#REF!,$A$2:$B$5,2,FALSE)</f>
        <v>#REF!</v>
      </c>
    </row>
    <row r="4560" spans="17:17" x14ac:dyDescent="0.3">
      <c r="Q4560" t="e">
        <f>VLOOKUP(#REF!,$A$2:$B$5,2,FALSE)</f>
        <v>#REF!</v>
      </c>
    </row>
    <row r="4561" spans="17:17" x14ac:dyDescent="0.3">
      <c r="Q4561" t="e">
        <f>VLOOKUP(#REF!,$A$2:$B$5,2,FALSE)</f>
        <v>#REF!</v>
      </c>
    </row>
    <row r="4562" spans="17:17" x14ac:dyDescent="0.3">
      <c r="Q4562" t="e">
        <f>VLOOKUP(#REF!,$A$2:$B$5,2,FALSE)</f>
        <v>#REF!</v>
      </c>
    </row>
    <row r="4563" spans="17:17" x14ac:dyDescent="0.3">
      <c r="Q4563" t="e">
        <f>VLOOKUP(#REF!,$A$2:$B$5,2,FALSE)</f>
        <v>#REF!</v>
      </c>
    </row>
    <row r="4564" spans="17:17" x14ac:dyDescent="0.3">
      <c r="Q4564" t="e">
        <f>VLOOKUP(#REF!,$A$2:$B$5,2,FALSE)</f>
        <v>#REF!</v>
      </c>
    </row>
    <row r="4565" spans="17:17" x14ac:dyDescent="0.3">
      <c r="Q4565" t="e">
        <f>VLOOKUP(#REF!,$A$2:$B$5,2,FALSE)</f>
        <v>#REF!</v>
      </c>
    </row>
    <row r="4566" spans="17:17" x14ac:dyDescent="0.3">
      <c r="Q4566" t="e">
        <f>VLOOKUP(#REF!,$A$2:$B$5,2,FALSE)</f>
        <v>#REF!</v>
      </c>
    </row>
    <row r="4567" spans="17:17" x14ac:dyDescent="0.3">
      <c r="Q4567" t="e">
        <f>VLOOKUP(#REF!,$A$2:$B$5,2,FALSE)</f>
        <v>#REF!</v>
      </c>
    </row>
    <row r="4568" spans="17:17" x14ac:dyDescent="0.3">
      <c r="Q4568" t="e">
        <f>VLOOKUP(#REF!,$A$2:$B$5,2,FALSE)</f>
        <v>#REF!</v>
      </c>
    </row>
    <row r="4569" spans="17:17" x14ac:dyDescent="0.3">
      <c r="Q4569" t="e">
        <f>VLOOKUP(#REF!,$A$2:$B$5,2,FALSE)</f>
        <v>#REF!</v>
      </c>
    </row>
    <row r="4570" spans="17:17" x14ac:dyDescent="0.3">
      <c r="Q4570" t="e">
        <f>VLOOKUP(#REF!,$A$2:$B$5,2,FALSE)</f>
        <v>#REF!</v>
      </c>
    </row>
    <row r="4571" spans="17:17" x14ac:dyDescent="0.3">
      <c r="Q4571" t="e">
        <f>VLOOKUP(#REF!,$A$2:$B$5,2,FALSE)</f>
        <v>#REF!</v>
      </c>
    </row>
    <row r="4572" spans="17:17" x14ac:dyDescent="0.3">
      <c r="Q4572" t="e">
        <f>VLOOKUP(#REF!,$A$2:$B$5,2,FALSE)</f>
        <v>#REF!</v>
      </c>
    </row>
    <row r="4573" spans="17:17" x14ac:dyDescent="0.3">
      <c r="Q4573" t="e">
        <f>VLOOKUP(#REF!,$A$2:$B$5,2,FALSE)</f>
        <v>#REF!</v>
      </c>
    </row>
    <row r="4574" spans="17:17" x14ac:dyDescent="0.3">
      <c r="Q4574" t="e">
        <f>VLOOKUP(#REF!,$A$2:$B$5,2,FALSE)</f>
        <v>#REF!</v>
      </c>
    </row>
    <row r="4575" spans="17:17" x14ac:dyDescent="0.3">
      <c r="Q4575" t="e">
        <f>VLOOKUP(#REF!,$A$2:$B$5,2,FALSE)</f>
        <v>#REF!</v>
      </c>
    </row>
    <row r="4576" spans="17:17" x14ac:dyDescent="0.3">
      <c r="Q4576" t="e">
        <f>VLOOKUP(#REF!,$A$2:$B$5,2,FALSE)</f>
        <v>#REF!</v>
      </c>
    </row>
    <row r="4577" spans="17:17" x14ac:dyDescent="0.3">
      <c r="Q4577" t="e">
        <f>VLOOKUP(#REF!,$A$2:$B$5,2,FALSE)</f>
        <v>#REF!</v>
      </c>
    </row>
    <row r="4578" spans="17:17" x14ac:dyDescent="0.3">
      <c r="Q4578" t="e">
        <f>VLOOKUP(#REF!,$A$2:$B$5,2,FALSE)</f>
        <v>#REF!</v>
      </c>
    </row>
    <row r="4579" spans="17:17" x14ac:dyDescent="0.3">
      <c r="Q4579" t="e">
        <f>VLOOKUP(#REF!,$A$2:$B$5,2,FALSE)</f>
        <v>#REF!</v>
      </c>
    </row>
    <row r="4580" spans="17:17" x14ac:dyDescent="0.3">
      <c r="Q4580" t="e">
        <f>VLOOKUP(#REF!,$A$2:$B$5,2,FALSE)</f>
        <v>#REF!</v>
      </c>
    </row>
    <row r="4581" spans="17:17" x14ac:dyDescent="0.3">
      <c r="Q4581" t="e">
        <f>VLOOKUP(#REF!,$A$2:$B$5,2,FALSE)</f>
        <v>#REF!</v>
      </c>
    </row>
    <row r="4582" spans="17:17" x14ac:dyDescent="0.3">
      <c r="Q4582" t="e">
        <f>VLOOKUP(#REF!,$A$2:$B$5,2,FALSE)</f>
        <v>#REF!</v>
      </c>
    </row>
    <row r="4583" spans="17:17" x14ac:dyDescent="0.3">
      <c r="Q4583" t="e">
        <f>VLOOKUP(#REF!,$A$2:$B$5,2,FALSE)</f>
        <v>#REF!</v>
      </c>
    </row>
    <row r="4584" spans="17:17" x14ac:dyDescent="0.3">
      <c r="Q4584" t="e">
        <f>VLOOKUP(#REF!,$A$2:$B$5,2,FALSE)</f>
        <v>#REF!</v>
      </c>
    </row>
    <row r="4585" spans="17:17" x14ac:dyDescent="0.3">
      <c r="Q4585" t="e">
        <f>VLOOKUP(#REF!,$A$2:$B$5,2,FALSE)</f>
        <v>#REF!</v>
      </c>
    </row>
    <row r="4586" spans="17:17" x14ac:dyDescent="0.3">
      <c r="Q4586" t="e">
        <f>VLOOKUP(#REF!,$A$2:$B$5,2,FALSE)</f>
        <v>#REF!</v>
      </c>
    </row>
    <row r="4587" spans="17:17" x14ac:dyDescent="0.3">
      <c r="Q4587" t="e">
        <f>VLOOKUP(#REF!,$A$2:$B$5,2,FALSE)</f>
        <v>#REF!</v>
      </c>
    </row>
    <row r="4588" spans="17:17" x14ac:dyDescent="0.3">
      <c r="Q4588" t="e">
        <f>VLOOKUP(#REF!,$A$2:$B$5,2,FALSE)</f>
        <v>#REF!</v>
      </c>
    </row>
    <row r="4589" spans="17:17" x14ac:dyDescent="0.3">
      <c r="Q4589" t="e">
        <f>VLOOKUP(#REF!,$A$2:$B$5,2,FALSE)</f>
        <v>#REF!</v>
      </c>
    </row>
    <row r="4590" spans="17:17" x14ac:dyDescent="0.3">
      <c r="Q4590" t="e">
        <f>VLOOKUP(#REF!,$A$2:$B$5,2,FALSE)</f>
        <v>#REF!</v>
      </c>
    </row>
    <row r="4591" spans="17:17" x14ac:dyDescent="0.3">
      <c r="Q4591" t="e">
        <f>VLOOKUP(#REF!,$A$2:$B$5,2,FALSE)</f>
        <v>#REF!</v>
      </c>
    </row>
    <row r="4592" spans="17:17" x14ac:dyDescent="0.3">
      <c r="Q4592" t="e">
        <f>VLOOKUP(#REF!,$A$2:$B$5,2,FALSE)</f>
        <v>#REF!</v>
      </c>
    </row>
    <row r="4593" spans="17:17" x14ac:dyDescent="0.3">
      <c r="Q4593" t="e">
        <f>VLOOKUP(#REF!,$A$2:$B$5,2,FALSE)</f>
        <v>#REF!</v>
      </c>
    </row>
    <row r="4594" spans="17:17" x14ac:dyDescent="0.3">
      <c r="Q4594" t="e">
        <f>VLOOKUP(#REF!,$A$2:$B$5,2,FALSE)</f>
        <v>#REF!</v>
      </c>
    </row>
    <row r="4595" spans="17:17" x14ac:dyDescent="0.3">
      <c r="Q4595" t="e">
        <f>VLOOKUP(#REF!,$A$2:$B$5,2,FALSE)</f>
        <v>#REF!</v>
      </c>
    </row>
    <row r="4596" spans="17:17" x14ac:dyDescent="0.3">
      <c r="Q4596" t="e">
        <f>VLOOKUP(#REF!,$A$2:$B$5,2,FALSE)</f>
        <v>#REF!</v>
      </c>
    </row>
    <row r="4597" spans="17:17" x14ac:dyDescent="0.3">
      <c r="Q4597" t="e">
        <f>VLOOKUP(#REF!,$A$2:$B$5,2,FALSE)</f>
        <v>#REF!</v>
      </c>
    </row>
    <row r="4598" spans="17:17" x14ac:dyDescent="0.3">
      <c r="Q4598" t="e">
        <f>VLOOKUP(#REF!,$A$2:$B$5,2,FALSE)</f>
        <v>#REF!</v>
      </c>
    </row>
    <row r="4599" spans="17:17" x14ac:dyDescent="0.3">
      <c r="Q4599" t="e">
        <f>VLOOKUP(#REF!,$A$2:$B$5,2,FALSE)</f>
        <v>#REF!</v>
      </c>
    </row>
    <row r="4600" spans="17:17" x14ac:dyDescent="0.3">
      <c r="Q4600" t="e">
        <f>VLOOKUP(#REF!,$A$2:$B$5,2,FALSE)</f>
        <v>#REF!</v>
      </c>
    </row>
    <row r="4601" spans="17:17" x14ac:dyDescent="0.3">
      <c r="Q4601" t="e">
        <f>VLOOKUP(#REF!,$A$2:$B$5,2,FALSE)</f>
        <v>#REF!</v>
      </c>
    </row>
    <row r="4602" spans="17:17" x14ac:dyDescent="0.3">
      <c r="Q4602" t="e">
        <f>VLOOKUP(#REF!,$A$2:$B$5,2,FALSE)</f>
        <v>#REF!</v>
      </c>
    </row>
    <row r="4603" spans="17:17" x14ac:dyDescent="0.3">
      <c r="Q4603" t="e">
        <f>VLOOKUP(#REF!,$A$2:$B$5,2,FALSE)</f>
        <v>#REF!</v>
      </c>
    </row>
    <row r="4604" spans="17:17" x14ac:dyDescent="0.3">
      <c r="Q4604" t="e">
        <f>VLOOKUP(#REF!,$A$2:$B$5,2,FALSE)</f>
        <v>#REF!</v>
      </c>
    </row>
    <row r="4605" spans="17:17" x14ac:dyDescent="0.3">
      <c r="Q4605" t="e">
        <f>VLOOKUP(#REF!,$A$2:$B$5,2,FALSE)</f>
        <v>#REF!</v>
      </c>
    </row>
    <row r="4606" spans="17:17" x14ac:dyDescent="0.3">
      <c r="Q4606" t="e">
        <f>VLOOKUP(#REF!,$A$2:$B$5,2,FALSE)</f>
        <v>#REF!</v>
      </c>
    </row>
    <row r="4607" spans="17:17" x14ac:dyDescent="0.3">
      <c r="Q4607" t="e">
        <f>VLOOKUP(#REF!,$A$2:$B$5,2,FALSE)</f>
        <v>#REF!</v>
      </c>
    </row>
    <row r="4608" spans="17:17" x14ac:dyDescent="0.3">
      <c r="Q4608" t="e">
        <f>VLOOKUP(#REF!,$A$2:$B$5,2,FALSE)</f>
        <v>#REF!</v>
      </c>
    </row>
    <row r="4609" spans="17:17" x14ac:dyDescent="0.3">
      <c r="Q4609" t="e">
        <f>VLOOKUP(#REF!,$A$2:$B$5,2,FALSE)</f>
        <v>#REF!</v>
      </c>
    </row>
    <row r="4610" spans="17:17" x14ac:dyDescent="0.3">
      <c r="Q4610" t="e">
        <f>VLOOKUP(#REF!,$A$2:$B$5,2,FALSE)</f>
        <v>#REF!</v>
      </c>
    </row>
    <row r="4611" spans="17:17" x14ac:dyDescent="0.3">
      <c r="Q4611" t="e">
        <f>VLOOKUP(#REF!,$A$2:$B$5,2,FALSE)</f>
        <v>#REF!</v>
      </c>
    </row>
    <row r="4612" spans="17:17" x14ac:dyDescent="0.3">
      <c r="Q4612" t="e">
        <f>VLOOKUP(#REF!,$A$2:$B$5,2,FALSE)</f>
        <v>#REF!</v>
      </c>
    </row>
    <row r="4613" spans="17:17" x14ac:dyDescent="0.3">
      <c r="Q4613" t="e">
        <f>VLOOKUP(#REF!,$A$2:$B$5,2,FALSE)</f>
        <v>#REF!</v>
      </c>
    </row>
    <row r="4614" spans="17:17" x14ac:dyDescent="0.3">
      <c r="Q4614" t="e">
        <f>VLOOKUP(#REF!,$A$2:$B$5,2,FALSE)</f>
        <v>#REF!</v>
      </c>
    </row>
    <row r="4615" spans="17:17" x14ac:dyDescent="0.3">
      <c r="Q4615" t="e">
        <f>VLOOKUP(#REF!,$A$2:$B$5,2,FALSE)</f>
        <v>#REF!</v>
      </c>
    </row>
    <row r="4616" spans="17:17" x14ac:dyDescent="0.3">
      <c r="Q4616" t="e">
        <f>VLOOKUP(#REF!,$A$2:$B$5,2,FALSE)</f>
        <v>#REF!</v>
      </c>
    </row>
    <row r="4617" spans="17:17" x14ac:dyDescent="0.3">
      <c r="Q4617" t="e">
        <f>VLOOKUP(#REF!,$A$2:$B$5,2,FALSE)</f>
        <v>#REF!</v>
      </c>
    </row>
    <row r="4618" spans="17:17" x14ac:dyDescent="0.3">
      <c r="Q4618" t="e">
        <f>VLOOKUP(#REF!,$A$2:$B$5,2,FALSE)</f>
        <v>#REF!</v>
      </c>
    </row>
    <row r="4619" spans="17:17" x14ac:dyDescent="0.3">
      <c r="Q4619" t="e">
        <f>VLOOKUP(#REF!,$A$2:$B$5,2,FALSE)</f>
        <v>#REF!</v>
      </c>
    </row>
    <row r="4620" spans="17:17" x14ac:dyDescent="0.3">
      <c r="Q4620" t="e">
        <f>VLOOKUP(#REF!,$A$2:$B$5,2,FALSE)</f>
        <v>#REF!</v>
      </c>
    </row>
    <row r="4621" spans="17:17" x14ac:dyDescent="0.3">
      <c r="Q4621" t="e">
        <f>VLOOKUP(#REF!,$A$2:$B$5,2,FALSE)</f>
        <v>#REF!</v>
      </c>
    </row>
    <row r="4622" spans="17:17" x14ac:dyDescent="0.3">
      <c r="Q4622" t="e">
        <f>VLOOKUP(#REF!,$A$2:$B$5,2,FALSE)</f>
        <v>#REF!</v>
      </c>
    </row>
    <row r="4623" spans="17:17" x14ac:dyDescent="0.3">
      <c r="Q4623" t="e">
        <f>VLOOKUP(#REF!,$A$2:$B$5,2,FALSE)</f>
        <v>#REF!</v>
      </c>
    </row>
    <row r="4624" spans="17:17" x14ac:dyDescent="0.3">
      <c r="Q4624" t="e">
        <f>VLOOKUP(#REF!,$A$2:$B$5,2,FALSE)</f>
        <v>#REF!</v>
      </c>
    </row>
    <row r="4625" spans="17:17" x14ac:dyDescent="0.3">
      <c r="Q4625" t="e">
        <f>VLOOKUP(#REF!,$A$2:$B$5,2,FALSE)</f>
        <v>#REF!</v>
      </c>
    </row>
    <row r="4626" spans="17:17" x14ac:dyDescent="0.3">
      <c r="Q4626" t="e">
        <f>VLOOKUP(#REF!,$A$2:$B$5,2,FALSE)</f>
        <v>#REF!</v>
      </c>
    </row>
    <row r="4627" spans="17:17" x14ac:dyDescent="0.3">
      <c r="Q4627" t="e">
        <f>VLOOKUP(#REF!,$A$2:$B$5,2,FALSE)</f>
        <v>#REF!</v>
      </c>
    </row>
    <row r="4628" spans="17:17" x14ac:dyDescent="0.3">
      <c r="Q4628" t="e">
        <f>VLOOKUP(#REF!,$A$2:$B$5,2,FALSE)</f>
        <v>#REF!</v>
      </c>
    </row>
    <row r="4629" spans="17:17" x14ac:dyDescent="0.3">
      <c r="Q4629" t="e">
        <f>VLOOKUP(#REF!,$A$2:$B$5,2,FALSE)</f>
        <v>#REF!</v>
      </c>
    </row>
    <row r="4630" spans="17:17" x14ac:dyDescent="0.3">
      <c r="Q4630" t="e">
        <f>VLOOKUP(#REF!,$A$2:$B$5,2,FALSE)</f>
        <v>#REF!</v>
      </c>
    </row>
    <row r="4631" spans="17:17" x14ac:dyDescent="0.3">
      <c r="Q4631" t="e">
        <f>VLOOKUP(#REF!,$A$2:$B$5,2,FALSE)</f>
        <v>#REF!</v>
      </c>
    </row>
    <row r="4632" spans="17:17" x14ac:dyDescent="0.3">
      <c r="Q4632" t="e">
        <f>VLOOKUP(#REF!,$A$2:$B$5,2,FALSE)</f>
        <v>#REF!</v>
      </c>
    </row>
    <row r="4633" spans="17:17" x14ac:dyDescent="0.3">
      <c r="Q4633" t="e">
        <f>VLOOKUP(#REF!,$A$2:$B$5,2,FALSE)</f>
        <v>#REF!</v>
      </c>
    </row>
    <row r="4634" spans="17:17" x14ac:dyDescent="0.3">
      <c r="Q4634" t="e">
        <f>VLOOKUP(#REF!,$A$2:$B$5,2,FALSE)</f>
        <v>#REF!</v>
      </c>
    </row>
    <row r="4635" spans="17:17" x14ac:dyDescent="0.3">
      <c r="Q4635" t="e">
        <f>VLOOKUP(#REF!,$A$2:$B$5,2,FALSE)</f>
        <v>#REF!</v>
      </c>
    </row>
    <row r="4636" spans="17:17" x14ac:dyDescent="0.3">
      <c r="Q4636" t="e">
        <f>VLOOKUP(#REF!,$A$2:$B$5,2,FALSE)</f>
        <v>#REF!</v>
      </c>
    </row>
    <row r="4637" spans="17:17" x14ac:dyDescent="0.3">
      <c r="Q4637" t="e">
        <f>VLOOKUP(#REF!,$A$2:$B$5,2,FALSE)</f>
        <v>#REF!</v>
      </c>
    </row>
    <row r="4638" spans="17:17" x14ac:dyDescent="0.3">
      <c r="Q4638" t="e">
        <f>VLOOKUP(#REF!,$A$2:$B$5,2,FALSE)</f>
        <v>#REF!</v>
      </c>
    </row>
    <row r="4639" spans="17:17" x14ac:dyDescent="0.3">
      <c r="Q4639" t="e">
        <f>VLOOKUP(#REF!,$A$2:$B$5,2,FALSE)</f>
        <v>#REF!</v>
      </c>
    </row>
    <row r="4640" spans="17:17" x14ac:dyDescent="0.3">
      <c r="Q4640" t="e">
        <f>VLOOKUP(#REF!,$A$2:$B$5,2,FALSE)</f>
        <v>#REF!</v>
      </c>
    </row>
    <row r="4641" spans="17:17" x14ac:dyDescent="0.3">
      <c r="Q4641" t="e">
        <f>VLOOKUP(#REF!,$A$2:$B$5,2,FALSE)</f>
        <v>#REF!</v>
      </c>
    </row>
    <row r="4642" spans="17:17" x14ac:dyDescent="0.3">
      <c r="Q4642" t="e">
        <f>VLOOKUP(#REF!,$A$2:$B$5,2,FALSE)</f>
        <v>#REF!</v>
      </c>
    </row>
    <row r="4643" spans="17:17" x14ac:dyDescent="0.3">
      <c r="Q4643" t="e">
        <f>VLOOKUP(#REF!,$A$2:$B$5,2,FALSE)</f>
        <v>#REF!</v>
      </c>
    </row>
    <row r="4644" spans="17:17" x14ac:dyDescent="0.3">
      <c r="Q4644" t="e">
        <f>VLOOKUP(#REF!,$A$2:$B$5,2,FALSE)</f>
        <v>#REF!</v>
      </c>
    </row>
    <row r="4645" spans="17:17" x14ac:dyDescent="0.3">
      <c r="Q4645" t="e">
        <f>VLOOKUP(#REF!,$A$2:$B$5,2,FALSE)</f>
        <v>#REF!</v>
      </c>
    </row>
    <row r="4646" spans="17:17" x14ac:dyDescent="0.3">
      <c r="Q4646" t="e">
        <f>VLOOKUP(#REF!,$A$2:$B$5,2,FALSE)</f>
        <v>#REF!</v>
      </c>
    </row>
    <row r="4647" spans="17:17" x14ac:dyDescent="0.3">
      <c r="Q4647" t="e">
        <f>VLOOKUP(#REF!,$A$2:$B$5,2,FALSE)</f>
        <v>#REF!</v>
      </c>
    </row>
    <row r="4648" spans="17:17" x14ac:dyDescent="0.3">
      <c r="Q4648" t="e">
        <f>VLOOKUP(#REF!,$A$2:$B$5,2,FALSE)</f>
        <v>#REF!</v>
      </c>
    </row>
    <row r="4649" spans="17:17" x14ac:dyDescent="0.3">
      <c r="Q4649" t="e">
        <f>VLOOKUP(#REF!,$A$2:$B$5,2,FALSE)</f>
        <v>#REF!</v>
      </c>
    </row>
    <row r="4650" spans="17:17" x14ac:dyDescent="0.3">
      <c r="Q4650" t="e">
        <f>VLOOKUP(#REF!,$A$2:$B$5,2,FALSE)</f>
        <v>#REF!</v>
      </c>
    </row>
    <row r="4651" spans="17:17" x14ac:dyDescent="0.3">
      <c r="Q4651" t="e">
        <f>VLOOKUP(#REF!,$A$2:$B$5,2,FALSE)</f>
        <v>#REF!</v>
      </c>
    </row>
    <row r="4652" spans="17:17" x14ac:dyDescent="0.3">
      <c r="Q4652" t="e">
        <f>VLOOKUP(#REF!,$A$2:$B$5,2,FALSE)</f>
        <v>#REF!</v>
      </c>
    </row>
    <row r="4653" spans="17:17" x14ac:dyDescent="0.3">
      <c r="Q4653" t="e">
        <f>VLOOKUP(#REF!,$A$2:$B$5,2,FALSE)</f>
        <v>#REF!</v>
      </c>
    </row>
    <row r="4654" spans="17:17" x14ac:dyDescent="0.3">
      <c r="Q4654" t="e">
        <f>VLOOKUP(#REF!,$A$2:$B$5,2,FALSE)</f>
        <v>#REF!</v>
      </c>
    </row>
    <row r="4655" spans="17:17" x14ac:dyDescent="0.3">
      <c r="Q4655" t="e">
        <f>VLOOKUP(#REF!,$A$2:$B$5,2,FALSE)</f>
        <v>#REF!</v>
      </c>
    </row>
    <row r="4656" spans="17:17" x14ac:dyDescent="0.3">
      <c r="Q4656" t="e">
        <f>VLOOKUP(#REF!,$A$2:$B$5,2,FALSE)</f>
        <v>#REF!</v>
      </c>
    </row>
    <row r="4657" spans="17:17" x14ac:dyDescent="0.3">
      <c r="Q4657" t="e">
        <f>VLOOKUP(#REF!,$A$2:$B$5,2,FALSE)</f>
        <v>#REF!</v>
      </c>
    </row>
    <row r="4658" spans="17:17" x14ac:dyDescent="0.3">
      <c r="Q4658" t="e">
        <f>VLOOKUP(#REF!,$A$2:$B$5,2,FALSE)</f>
        <v>#REF!</v>
      </c>
    </row>
    <row r="4659" spans="17:17" x14ac:dyDescent="0.3">
      <c r="Q4659" t="e">
        <f>VLOOKUP(#REF!,$A$2:$B$5,2,FALSE)</f>
        <v>#REF!</v>
      </c>
    </row>
    <row r="4660" spans="17:17" x14ac:dyDescent="0.3">
      <c r="Q4660" t="e">
        <f>VLOOKUP(#REF!,$A$2:$B$5,2,FALSE)</f>
        <v>#REF!</v>
      </c>
    </row>
    <row r="4661" spans="17:17" x14ac:dyDescent="0.3">
      <c r="Q4661" t="e">
        <f>VLOOKUP(#REF!,$A$2:$B$5,2,FALSE)</f>
        <v>#REF!</v>
      </c>
    </row>
    <row r="4662" spans="17:17" x14ac:dyDescent="0.3">
      <c r="Q4662" t="e">
        <f>VLOOKUP(#REF!,$A$2:$B$5,2,FALSE)</f>
        <v>#REF!</v>
      </c>
    </row>
    <row r="4663" spans="17:17" x14ac:dyDescent="0.3">
      <c r="Q4663" t="e">
        <f>VLOOKUP(#REF!,$A$2:$B$5,2,FALSE)</f>
        <v>#REF!</v>
      </c>
    </row>
    <row r="4664" spans="17:17" x14ac:dyDescent="0.3">
      <c r="Q4664" t="e">
        <f>VLOOKUP(#REF!,$A$2:$B$5,2,FALSE)</f>
        <v>#REF!</v>
      </c>
    </row>
    <row r="4665" spans="17:17" x14ac:dyDescent="0.3">
      <c r="Q4665" t="e">
        <f>VLOOKUP(#REF!,$A$2:$B$5,2,FALSE)</f>
        <v>#REF!</v>
      </c>
    </row>
    <row r="4666" spans="17:17" x14ac:dyDescent="0.3">
      <c r="Q4666" t="e">
        <f>VLOOKUP(#REF!,$A$2:$B$5,2,FALSE)</f>
        <v>#REF!</v>
      </c>
    </row>
    <row r="4667" spans="17:17" x14ac:dyDescent="0.3">
      <c r="Q4667" t="e">
        <f>VLOOKUP(#REF!,$A$2:$B$5,2,FALSE)</f>
        <v>#REF!</v>
      </c>
    </row>
    <row r="4668" spans="17:17" x14ac:dyDescent="0.3">
      <c r="Q4668" t="e">
        <f>VLOOKUP(#REF!,$A$2:$B$5,2,FALSE)</f>
        <v>#REF!</v>
      </c>
    </row>
    <row r="4669" spans="17:17" x14ac:dyDescent="0.3">
      <c r="Q4669" t="e">
        <f>VLOOKUP(#REF!,$A$2:$B$5,2,FALSE)</f>
        <v>#REF!</v>
      </c>
    </row>
    <row r="4670" spans="17:17" x14ac:dyDescent="0.3">
      <c r="Q4670" t="e">
        <f>VLOOKUP(#REF!,$A$2:$B$5,2,FALSE)</f>
        <v>#REF!</v>
      </c>
    </row>
    <row r="4671" spans="17:17" x14ac:dyDescent="0.3">
      <c r="Q4671" t="e">
        <f>VLOOKUP(#REF!,$A$2:$B$5,2,FALSE)</f>
        <v>#REF!</v>
      </c>
    </row>
    <row r="4672" spans="17:17" x14ac:dyDescent="0.3">
      <c r="Q4672" t="e">
        <f>VLOOKUP(#REF!,$A$2:$B$5,2,FALSE)</f>
        <v>#REF!</v>
      </c>
    </row>
    <row r="4673" spans="17:17" x14ac:dyDescent="0.3">
      <c r="Q4673" t="e">
        <f>VLOOKUP(#REF!,$A$2:$B$5,2,FALSE)</f>
        <v>#REF!</v>
      </c>
    </row>
    <row r="4674" spans="17:17" x14ac:dyDescent="0.3">
      <c r="Q4674" t="e">
        <f>VLOOKUP(#REF!,$A$2:$B$5,2,FALSE)</f>
        <v>#REF!</v>
      </c>
    </row>
    <row r="4675" spans="17:17" x14ac:dyDescent="0.3">
      <c r="Q4675" t="e">
        <f>VLOOKUP(#REF!,$A$2:$B$5,2,FALSE)</f>
        <v>#REF!</v>
      </c>
    </row>
    <row r="4676" spans="17:17" x14ac:dyDescent="0.3">
      <c r="Q4676" t="e">
        <f>VLOOKUP(#REF!,$A$2:$B$5,2,FALSE)</f>
        <v>#REF!</v>
      </c>
    </row>
    <row r="4677" spans="17:17" x14ac:dyDescent="0.3">
      <c r="Q4677" t="e">
        <f>VLOOKUP(#REF!,$A$2:$B$5,2,FALSE)</f>
        <v>#REF!</v>
      </c>
    </row>
    <row r="4678" spans="17:17" x14ac:dyDescent="0.3">
      <c r="Q4678" t="e">
        <f>VLOOKUP(#REF!,$A$2:$B$5,2,FALSE)</f>
        <v>#REF!</v>
      </c>
    </row>
    <row r="4679" spans="17:17" x14ac:dyDescent="0.3">
      <c r="Q4679" t="e">
        <f>VLOOKUP(#REF!,$A$2:$B$5,2,FALSE)</f>
        <v>#REF!</v>
      </c>
    </row>
    <row r="4680" spans="17:17" x14ac:dyDescent="0.3">
      <c r="Q4680" t="e">
        <f>VLOOKUP(#REF!,$A$2:$B$5,2,FALSE)</f>
        <v>#REF!</v>
      </c>
    </row>
    <row r="4681" spans="17:17" x14ac:dyDescent="0.3">
      <c r="Q4681" t="e">
        <f>VLOOKUP(#REF!,$A$2:$B$5,2,FALSE)</f>
        <v>#REF!</v>
      </c>
    </row>
    <row r="4682" spans="17:17" x14ac:dyDescent="0.3">
      <c r="Q4682" t="e">
        <f>VLOOKUP(#REF!,$A$2:$B$5,2,FALSE)</f>
        <v>#REF!</v>
      </c>
    </row>
    <row r="4683" spans="17:17" x14ac:dyDescent="0.3">
      <c r="Q4683" t="e">
        <f>VLOOKUP(#REF!,$A$2:$B$5,2,FALSE)</f>
        <v>#REF!</v>
      </c>
    </row>
    <row r="4684" spans="17:17" x14ac:dyDescent="0.3">
      <c r="Q4684" t="e">
        <f>VLOOKUP(#REF!,$A$2:$B$5,2,FALSE)</f>
        <v>#REF!</v>
      </c>
    </row>
    <row r="4685" spans="17:17" x14ac:dyDescent="0.3">
      <c r="Q4685" t="e">
        <f>VLOOKUP(#REF!,$A$2:$B$5,2,FALSE)</f>
        <v>#REF!</v>
      </c>
    </row>
    <row r="4686" spans="17:17" x14ac:dyDescent="0.3">
      <c r="Q4686" t="e">
        <f>VLOOKUP(#REF!,$A$2:$B$5,2,FALSE)</f>
        <v>#REF!</v>
      </c>
    </row>
    <row r="4687" spans="17:17" x14ac:dyDescent="0.3">
      <c r="Q4687" t="e">
        <f>VLOOKUP(#REF!,$A$2:$B$5,2,FALSE)</f>
        <v>#REF!</v>
      </c>
    </row>
    <row r="4688" spans="17:17" x14ac:dyDescent="0.3">
      <c r="Q4688" t="e">
        <f>VLOOKUP(#REF!,$A$2:$B$5,2,FALSE)</f>
        <v>#REF!</v>
      </c>
    </row>
    <row r="4689" spans="17:17" x14ac:dyDescent="0.3">
      <c r="Q4689" t="e">
        <f>VLOOKUP(#REF!,$A$2:$B$5,2,FALSE)</f>
        <v>#REF!</v>
      </c>
    </row>
    <row r="4690" spans="17:17" x14ac:dyDescent="0.3">
      <c r="Q4690" t="e">
        <f>VLOOKUP(#REF!,$A$2:$B$5,2,FALSE)</f>
        <v>#REF!</v>
      </c>
    </row>
    <row r="4691" spans="17:17" x14ac:dyDescent="0.3">
      <c r="Q4691" t="e">
        <f>VLOOKUP(#REF!,$A$2:$B$5,2,FALSE)</f>
        <v>#REF!</v>
      </c>
    </row>
    <row r="4692" spans="17:17" x14ac:dyDescent="0.3">
      <c r="Q4692" t="e">
        <f>VLOOKUP(#REF!,$A$2:$B$5,2,FALSE)</f>
        <v>#REF!</v>
      </c>
    </row>
    <row r="4693" spans="17:17" x14ac:dyDescent="0.3">
      <c r="Q4693" t="e">
        <f>VLOOKUP(#REF!,$A$2:$B$5,2,FALSE)</f>
        <v>#REF!</v>
      </c>
    </row>
    <row r="4694" spans="17:17" x14ac:dyDescent="0.3">
      <c r="Q4694" t="e">
        <f>VLOOKUP(#REF!,$A$2:$B$5,2,FALSE)</f>
        <v>#REF!</v>
      </c>
    </row>
    <row r="4695" spans="17:17" x14ac:dyDescent="0.3">
      <c r="Q4695" t="e">
        <f>VLOOKUP(#REF!,$A$2:$B$5,2,FALSE)</f>
        <v>#REF!</v>
      </c>
    </row>
    <row r="4696" spans="17:17" x14ac:dyDescent="0.3">
      <c r="Q4696" t="e">
        <f>VLOOKUP(#REF!,$A$2:$B$5,2,FALSE)</f>
        <v>#REF!</v>
      </c>
    </row>
    <row r="4697" spans="17:17" x14ac:dyDescent="0.3">
      <c r="Q4697" t="e">
        <f>VLOOKUP(#REF!,$A$2:$B$5,2,FALSE)</f>
        <v>#REF!</v>
      </c>
    </row>
    <row r="4698" spans="17:17" x14ac:dyDescent="0.3">
      <c r="Q4698" t="e">
        <f>VLOOKUP(#REF!,$A$2:$B$5,2,FALSE)</f>
        <v>#REF!</v>
      </c>
    </row>
    <row r="4699" spans="17:17" x14ac:dyDescent="0.3">
      <c r="Q4699" t="e">
        <f>VLOOKUP(#REF!,$A$2:$B$5,2,FALSE)</f>
        <v>#REF!</v>
      </c>
    </row>
    <row r="4700" spans="17:17" x14ac:dyDescent="0.3">
      <c r="Q4700" t="e">
        <f>VLOOKUP(#REF!,$A$2:$B$5,2,FALSE)</f>
        <v>#REF!</v>
      </c>
    </row>
    <row r="4701" spans="17:17" x14ac:dyDescent="0.3">
      <c r="Q4701" t="e">
        <f>VLOOKUP(#REF!,$A$2:$B$5,2,FALSE)</f>
        <v>#REF!</v>
      </c>
    </row>
    <row r="4702" spans="17:17" x14ac:dyDescent="0.3">
      <c r="Q4702" t="e">
        <f>VLOOKUP(#REF!,$A$2:$B$5,2,FALSE)</f>
        <v>#REF!</v>
      </c>
    </row>
    <row r="4703" spans="17:17" x14ac:dyDescent="0.3">
      <c r="Q4703" t="e">
        <f>VLOOKUP(#REF!,$A$2:$B$5,2,FALSE)</f>
        <v>#REF!</v>
      </c>
    </row>
    <row r="4704" spans="17:17" x14ac:dyDescent="0.3">
      <c r="Q4704" t="e">
        <f>VLOOKUP(#REF!,$A$2:$B$5,2,FALSE)</f>
        <v>#REF!</v>
      </c>
    </row>
    <row r="4705" spans="17:17" x14ac:dyDescent="0.3">
      <c r="Q4705" t="e">
        <f>VLOOKUP(#REF!,$A$2:$B$5,2,FALSE)</f>
        <v>#REF!</v>
      </c>
    </row>
    <row r="4706" spans="17:17" x14ac:dyDescent="0.3">
      <c r="Q4706" t="e">
        <f>VLOOKUP(#REF!,$A$2:$B$5,2,FALSE)</f>
        <v>#REF!</v>
      </c>
    </row>
    <row r="4707" spans="17:17" x14ac:dyDescent="0.3">
      <c r="Q4707" t="e">
        <f>VLOOKUP(#REF!,$A$2:$B$5,2,FALSE)</f>
        <v>#REF!</v>
      </c>
    </row>
    <row r="4708" spans="17:17" x14ac:dyDescent="0.3">
      <c r="Q4708" t="e">
        <f>VLOOKUP(#REF!,$A$2:$B$5,2,FALSE)</f>
        <v>#REF!</v>
      </c>
    </row>
    <row r="4709" spans="17:17" x14ac:dyDescent="0.3">
      <c r="Q4709" t="e">
        <f>VLOOKUP(#REF!,$A$2:$B$5,2,FALSE)</f>
        <v>#REF!</v>
      </c>
    </row>
    <row r="4710" spans="17:17" x14ac:dyDescent="0.3">
      <c r="Q4710" t="e">
        <f>VLOOKUP(#REF!,$A$2:$B$5,2,FALSE)</f>
        <v>#REF!</v>
      </c>
    </row>
    <row r="4711" spans="17:17" x14ac:dyDescent="0.3">
      <c r="Q4711" t="e">
        <f>VLOOKUP(#REF!,$A$2:$B$5,2,FALSE)</f>
        <v>#REF!</v>
      </c>
    </row>
    <row r="4712" spans="17:17" x14ac:dyDescent="0.3">
      <c r="Q4712" t="e">
        <f>VLOOKUP(#REF!,$A$2:$B$5,2,FALSE)</f>
        <v>#REF!</v>
      </c>
    </row>
    <row r="4713" spans="17:17" x14ac:dyDescent="0.3">
      <c r="Q4713" t="e">
        <f>VLOOKUP(#REF!,$A$2:$B$5,2,FALSE)</f>
        <v>#REF!</v>
      </c>
    </row>
    <row r="4714" spans="17:17" x14ac:dyDescent="0.3">
      <c r="Q4714" t="e">
        <f>VLOOKUP(#REF!,$A$2:$B$5,2,FALSE)</f>
        <v>#REF!</v>
      </c>
    </row>
    <row r="4715" spans="17:17" x14ac:dyDescent="0.3">
      <c r="Q4715" t="e">
        <f>VLOOKUP(#REF!,$A$2:$B$5,2,FALSE)</f>
        <v>#REF!</v>
      </c>
    </row>
    <row r="4716" spans="17:17" x14ac:dyDescent="0.3">
      <c r="Q4716" t="e">
        <f>VLOOKUP(#REF!,$A$2:$B$5,2,FALSE)</f>
        <v>#REF!</v>
      </c>
    </row>
    <row r="4717" spans="17:17" x14ac:dyDescent="0.3">
      <c r="Q4717" t="e">
        <f>VLOOKUP(#REF!,$A$2:$B$5,2,FALSE)</f>
        <v>#REF!</v>
      </c>
    </row>
    <row r="4718" spans="17:17" x14ac:dyDescent="0.3">
      <c r="Q4718" t="e">
        <f>VLOOKUP(#REF!,$A$2:$B$5,2,FALSE)</f>
        <v>#REF!</v>
      </c>
    </row>
    <row r="4719" spans="17:17" x14ac:dyDescent="0.3">
      <c r="Q4719" t="e">
        <f>VLOOKUP(#REF!,$A$2:$B$5,2,FALSE)</f>
        <v>#REF!</v>
      </c>
    </row>
    <row r="4720" spans="17:17" x14ac:dyDescent="0.3">
      <c r="Q4720" t="e">
        <f>VLOOKUP(#REF!,$A$2:$B$5,2,FALSE)</f>
        <v>#REF!</v>
      </c>
    </row>
    <row r="4721" spans="17:17" x14ac:dyDescent="0.3">
      <c r="Q4721" t="e">
        <f>VLOOKUP(#REF!,$A$2:$B$5,2,FALSE)</f>
        <v>#REF!</v>
      </c>
    </row>
    <row r="4722" spans="17:17" x14ac:dyDescent="0.3">
      <c r="Q4722" t="e">
        <f>VLOOKUP(#REF!,$A$2:$B$5,2,FALSE)</f>
        <v>#REF!</v>
      </c>
    </row>
    <row r="4723" spans="17:17" x14ac:dyDescent="0.3">
      <c r="Q4723" t="e">
        <f>VLOOKUP(#REF!,$A$2:$B$5,2,FALSE)</f>
        <v>#REF!</v>
      </c>
    </row>
    <row r="4724" spans="17:17" x14ac:dyDescent="0.3">
      <c r="Q4724" t="e">
        <f>VLOOKUP(#REF!,$A$2:$B$5,2,FALSE)</f>
        <v>#REF!</v>
      </c>
    </row>
    <row r="4725" spans="17:17" x14ac:dyDescent="0.3">
      <c r="Q4725" t="e">
        <f>VLOOKUP(#REF!,$A$2:$B$5,2,FALSE)</f>
        <v>#REF!</v>
      </c>
    </row>
    <row r="4726" spans="17:17" x14ac:dyDescent="0.3">
      <c r="Q4726" t="e">
        <f>VLOOKUP(#REF!,$A$2:$B$5,2,FALSE)</f>
        <v>#REF!</v>
      </c>
    </row>
    <row r="4727" spans="17:17" x14ac:dyDescent="0.3">
      <c r="Q4727" t="e">
        <f>VLOOKUP(#REF!,$A$2:$B$5,2,FALSE)</f>
        <v>#REF!</v>
      </c>
    </row>
    <row r="4728" spans="17:17" x14ac:dyDescent="0.3">
      <c r="Q4728" t="e">
        <f>VLOOKUP(#REF!,$A$2:$B$5,2,FALSE)</f>
        <v>#REF!</v>
      </c>
    </row>
    <row r="4729" spans="17:17" x14ac:dyDescent="0.3">
      <c r="Q4729" t="e">
        <f>VLOOKUP(#REF!,$A$2:$B$5,2,FALSE)</f>
        <v>#REF!</v>
      </c>
    </row>
    <row r="4730" spans="17:17" x14ac:dyDescent="0.3">
      <c r="Q4730" t="e">
        <f>VLOOKUP(#REF!,$A$2:$B$5,2,FALSE)</f>
        <v>#REF!</v>
      </c>
    </row>
    <row r="4731" spans="17:17" x14ac:dyDescent="0.3">
      <c r="Q4731" t="e">
        <f>VLOOKUP(#REF!,$A$2:$B$5,2,FALSE)</f>
        <v>#REF!</v>
      </c>
    </row>
    <row r="4732" spans="17:17" x14ac:dyDescent="0.3">
      <c r="Q4732" t="e">
        <f>VLOOKUP(#REF!,$A$2:$B$5,2,FALSE)</f>
        <v>#REF!</v>
      </c>
    </row>
    <row r="4733" spans="17:17" x14ac:dyDescent="0.3">
      <c r="Q4733" t="e">
        <f>VLOOKUP(#REF!,$A$2:$B$5,2,FALSE)</f>
        <v>#REF!</v>
      </c>
    </row>
    <row r="4734" spans="17:17" x14ac:dyDescent="0.3">
      <c r="Q4734" t="e">
        <f>VLOOKUP(#REF!,$A$2:$B$5,2,FALSE)</f>
        <v>#REF!</v>
      </c>
    </row>
    <row r="4735" spans="17:17" x14ac:dyDescent="0.3">
      <c r="Q4735" t="e">
        <f>VLOOKUP(#REF!,$A$2:$B$5,2,FALSE)</f>
        <v>#REF!</v>
      </c>
    </row>
    <row r="4736" spans="17:17" x14ac:dyDescent="0.3">
      <c r="Q4736" t="e">
        <f>VLOOKUP(#REF!,$A$2:$B$5,2,FALSE)</f>
        <v>#REF!</v>
      </c>
    </row>
    <row r="4737" spans="17:17" x14ac:dyDescent="0.3">
      <c r="Q4737" t="e">
        <f>VLOOKUP(#REF!,$A$2:$B$5,2,FALSE)</f>
        <v>#REF!</v>
      </c>
    </row>
    <row r="4738" spans="17:17" x14ac:dyDescent="0.3">
      <c r="Q4738" t="e">
        <f>VLOOKUP(#REF!,$A$2:$B$5,2,FALSE)</f>
        <v>#REF!</v>
      </c>
    </row>
    <row r="4739" spans="17:17" x14ac:dyDescent="0.3">
      <c r="Q4739" t="e">
        <f>VLOOKUP(#REF!,$A$2:$B$5,2,FALSE)</f>
        <v>#REF!</v>
      </c>
    </row>
    <row r="4740" spans="17:17" x14ac:dyDescent="0.3">
      <c r="Q4740" t="e">
        <f>VLOOKUP(#REF!,$A$2:$B$5,2,FALSE)</f>
        <v>#REF!</v>
      </c>
    </row>
    <row r="4741" spans="17:17" x14ac:dyDescent="0.3">
      <c r="Q4741" t="e">
        <f>VLOOKUP(#REF!,$A$2:$B$5,2,FALSE)</f>
        <v>#REF!</v>
      </c>
    </row>
    <row r="4742" spans="17:17" x14ac:dyDescent="0.3">
      <c r="Q4742" t="e">
        <f>VLOOKUP(#REF!,$A$2:$B$5,2,FALSE)</f>
        <v>#REF!</v>
      </c>
    </row>
    <row r="4743" spans="17:17" x14ac:dyDescent="0.3">
      <c r="Q4743" t="e">
        <f>VLOOKUP(#REF!,$A$2:$B$5,2,FALSE)</f>
        <v>#REF!</v>
      </c>
    </row>
    <row r="4744" spans="17:17" x14ac:dyDescent="0.3">
      <c r="Q4744" t="e">
        <f>VLOOKUP(#REF!,$A$2:$B$5,2,FALSE)</f>
        <v>#REF!</v>
      </c>
    </row>
    <row r="4745" spans="17:17" x14ac:dyDescent="0.3">
      <c r="Q4745" t="e">
        <f>VLOOKUP(#REF!,$A$2:$B$5,2,FALSE)</f>
        <v>#REF!</v>
      </c>
    </row>
    <row r="4746" spans="17:17" x14ac:dyDescent="0.3">
      <c r="Q4746" t="e">
        <f>VLOOKUP(#REF!,$A$2:$B$5,2,FALSE)</f>
        <v>#REF!</v>
      </c>
    </row>
    <row r="4747" spans="17:17" x14ac:dyDescent="0.3">
      <c r="Q4747" t="e">
        <f>VLOOKUP(#REF!,$A$2:$B$5,2,FALSE)</f>
        <v>#REF!</v>
      </c>
    </row>
    <row r="4748" spans="17:17" x14ac:dyDescent="0.3">
      <c r="Q4748" t="e">
        <f>VLOOKUP(#REF!,$A$2:$B$5,2,FALSE)</f>
        <v>#REF!</v>
      </c>
    </row>
    <row r="4749" spans="17:17" x14ac:dyDescent="0.3">
      <c r="Q4749" t="e">
        <f>VLOOKUP(#REF!,$A$2:$B$5,2,FALSE)</f>
        <v>#REF!</v>
      </c>
    </row>
    <row r="4750" spans="17:17" x14ac:dyDescent="0.3">
      <c r="Q4750" t="e">
        <f>VLOOKUP(#REF!,$A$2:$B$5,2,FALSE)</f>
        <v>#REF!</v>
      </c>
    </row>
    <row r="4751" spans="17:17" x14ac:dyDescent="0.3">
      <c r="Q4751" t="e">
        <f>VLOOKUP(#REF!,$A$2:$B$5,2,FALSE)</f>
        <v>#REF!</v>
      </c>
    </row>
    <row r="4752" spans="17:17" x14ac:dyDescent="0.3">
      <c r="Q4752" t="e">
        <f>VLOOKUP(#REF!,$A$2:$B$5,2,FALSE)</f>
        <v>#REF!</v>
      </c>
    </row>
    <row r="4753" spans="17:17" x14ac:dyDescent="0.3">
      <c r="Q4753" t="e">
        <f>VLOOKUP(#REF!,$A$2:$B$5,2,FALSE)</f>
        <v>#REF!</v>
      </c>
    </row>
    <row r="4754" spans="17:17" x14ac:dyDescent="0.3">
      <c r="Q4754" t="e">
        <f>VLOOKUP(#REF!,$A$2:$B$5,2,FALSE)</f>
        <v>#REF!</v>
      </c>
    </row>
    <row r="4755" spans="17:17" x14ac:dyDescent="0.3">
      <c r="Q4755" t="e">
        <f>VLOOKUP(#REF!,$A$2:$B$5,2,FALSE)</f>
        <v>#REF!</v>
      </c>
    </row>
    <row r="4756" spans="17:17" x14ac:dyDescent="0.3">
      <c r="Q4756" t="e">
        <f>VLOOKUP(#REF!,$A$2:$B$5,2,FALSE)</f>
        <v>#REF!</v>
      </c>
    </row>
    <row r="4757" spans="17:17" x14ac:dyDescent="0.3">
      <c r="Q4757" t="e">
        <f>VLOOKUP(#REF!,$A$2:$B$5,2,FALSE)</f>
        <v>#REF!</v>
      </c>
    </row>
    <row r="4758" spans="17:17" x14ac:dyDescent="0.3">
      <c r="Q4758" t="e">
        <f>VLOOKUP(#REF!,$A$2:$B$5,2,FALSE)</f>
        <v>#REF!</v>
      </c>
    </row>
    <row r="4759" spans="17:17" x14ac:dyDescent="0.3">
      <c r="Q4759" t="e">
        <f>VLOOKUP(#REF!,$A$2:$B$5,2,FALSE)</f>
        <v>#REF!</v>
      </c>
    </row>
    <row r="4760" spans="17:17" x14ac:dyDescent="0.3">
      <c r="Q4760" t="e">
        <f>VLOOKUP(#REF!,$A$2:$B$5,2,FALSE)</f>
        <v>#REF!</v>
      </c>
    </row>
    <row r="4761" spans="17:17" x14ac:dyDescent="0.3">
      <c r="Q4761" t="e">
        <f>VLOOKUP(#REF!,$A$2:$B$5,2,FALSE)</f>
        <v>#REF!</v>
      </c>
    </row>
    <row r="4762" spans="17:17" x14ac:dyDescent="0.3">
      <c r="Q4762" t="e">
        <f>VLOOKUP(#REF!,$A$2:$B$5,2,FALSE)</f>
        <v>#REF!</v>
      </c>
    </row>
    <row r="4763" spans="17:17" x14ac:dyDescent="0.3">
      <c r="Q4763" t="e">
        <f>VLOOKUP(#REF!,$A$2:$B$5,2,FALSE)</f>
        <v>#REF!</v>
      </c>
    </row>
    <row r="4764" spans="17:17" x14ac:dyDescent="0.3">
      <c r="Q4764" t="e">
        <f>VLOOKUP(#REF!,$A$2:$B$5,2,FALSE)</f>
        <v>#REF!</v>
      </c>
    </row>
    <row r="4765" spans="17:17" x14ac:dyDescent="0.3">
      <c r="Q4765" t="e">
        <f>VLOOKUP(#REF!,$A$2:$B$5,2,FALSE)</f>
        <v>#REF!</v>
      </c>
    </row>
    <row r="4766" spans="17:17" x14ac:dyDescent="0.3">
      <c r="Q4766" t="e">
        <f>VLOOKUP(#REF!,$A$2:$B$5,2,FALSE)</f>
        <v>#REF!</v>
      </c>
    </row>
    <row r="4767" spans="17:17" x14ac:dyDescent="0.3">
      <c r="Q4767" t="e">
        <f>VLOOKUP(#REF!,$A$2:$B$5,2,FALSE)</f>
        <v>#REF!</v>
      </c>
    </row>
    <row r="4768" spans="17:17" x14ac:dyDescent="0.3">
      <c r="Q4768" t="e">
        <f>VLOOKUP(#REF!,$A$2:$B$5,2,FALSE)</f>
        <v>#REF!</v>
      </c>
    </row>
    <row r="4769" spans="17:17" x14ac:dyDescent="0.3">
      <c r="Q4769" t="e">
        <f>VLOOKUP(#REF!,$A$2:$B$5,2,FALSE)</f>
        <v>#REF!</v>
      </c>
    </row>
    <row r="4770" spans="17:17" x14ac:dyDescent="0.3">
      <c r="Q4770" t="e">
        <f>VLOOKUP(#REF!,$A$2:$B$5,2,FALSE)</f>
        <v>#REF!</v>
      </c>
    </row>
    <row r="4771" spans="17:17" x14ac:dyDescent="0.3">
      <c r="Q4771" t="e">
        <f>VLOOKUP(#REF!,$A$2:$B$5,2,FALSE)</f>
        <v>#REF!</v>
      </c>
    </row>
    <row r="4772" spans="17:17" x14ac:dyDescent="0.3">
      <c r="Q4772" t="e">
        <f>VLOOKUP(#REF!,$A$2:$B$5,2,FALSE)</f>
        <v>#REF!</v>
      </c>
    </row>
    <row r="4773" spans="17:17" x14ac:dyDescent="0.3">
      <c r="Q4773" t="e">
        <f>VLOOKUP(#REF!,$A$2:$B$5,2,FALSE)</f>
        <v>#REF!</v>
      </c>
    </row>
    <row r="4774" spans="17:17" x14ac:dyDescent="0.3">
      <c r="Q4774" t="e">
        <f>VLOOKUP(#REF!,$A$2:$B$5,2,FALSE)</f>
        <v>#REF!</v>
      </c>
    </row>
    <row r="4775" spans="17:17" x14ac:dyDescent="0.3">
      <c r="Q4775" t="e">
        <f>VLOOKUP(#REF!,$A$2:$B$5,2,FALSE)</f>
        <v>#REF!</v>
      </c>
    </row>
    <row r="4776" spans="17:17" x14ac:dyDescent="0.3">
      <c r="Q4776" t="e">
        <f>VLOOKUP(#REF!,$A$2:$B$5,2,FALSE)</f>
        <v>#REF!</v>
      </c>
    </row>
    <row r="4777" spans="17:17" x14ac:dyDescent="0.3">
      <c r="Q4777" t="e">
        <f>VLOOKUP(#REF!,$A$2:$B$5,2,FALSE)</f>
        <v>#REF!</v>
      </c>
    </row>
    <row r="4778" spans="17:17" x14ac:dyDescent="0.3">
      <c r="Q4778" t="e">
        <f>VLOOKUP(#REF!,$A$2:$B$5,2,FALSE)</f>
        <v>#REF!</v>
      </c>
    </row>
    <row r="4779" spans="17:17" x14ac:dyDescent="0.3">
      <c r="Q4779" t="e">
        <f>VLOOKUP(#REF!,$A$2:$B$5,2,FALSE)</f>
        <v>#REF!</v>
      </c>
    </row>
    <row r="4780" spans="17:17" x14ac:dyDescent="0.3">
      <c r="Q4780" t="e">
        <f>VLOOKUP(#REF!,$A$2:$B$5,2,FALSE)</f>
        <v>#REF!</v>
      </c>
    </row>
    <row r="4781" spans="17:17" x14ac:dyDescent="0.3">
      <c r="Q4781" t="e">
        <f>VLOOKUP(#REF!,$A$2:$B$5,2,FALSE)</f>
        <v>#REF!</v>
      </c>
    </row>
    <row r="4782" spans="17:17" x14ac:dyDescent="0.3">
      <c r="Q4782" t="e">
        <f>VLOOKUP(#REF!,$A$2:$B$5,2,FALSE)</f>
        <v>#REF!</v>
      </c>
    </row>
    <row r="4783" spans="17:17" x14ac:dyDescent="0.3">
      <c r="Q4783" t="e">
        <f>VLOOKUP(#REF!,$A$2:$B$5,2,FALSE)</f>
        <v>#REF!</v>
      </c>
    </row>
    <row r="4784" spans="17:17" x14ac:dyDescent="0.3">
      <c r="Q4784" t="e">
        <f>VLOOKUP(#REF!,$A$2:$B$5,2,FALSE)</f>
        <v>#REF!</v>
      </c>
    </row>
    <row r="4785" spans="17:17" x14ac:dyDescent="0.3">
      <c r="Q4785" t="e">
        <f>VLOOKUP(#REF!,$A$2:$B$5,2,FALSE)</f>
        <v>#REF!</v>
      </c>
    </row>
    <row r="4786" spans="17:17" x14ac:dyDescent="0.3">
      <c r="Q4786" t="e">
        <f>VLOOKUP(#REF!,$A$2:$B$5,2,FALSE)</f>
        <v>#REF!</v>
      </c>
    </row>
    <row r="4787" spans="17:17" x14ac:dyDescent="0.3">
      <c r="Q4787" t="e">
        <f>VLOOKUP(#REF!,$A$2:$B$5,2,FALSE)</f>
        <v>#REF!</v>
      </c>
    </row>
    <row r="4788" spans="17:17" x14ac:dyDescent="0.3">
      <c r="Q4788" t="e">
        <f>VLOOKUP(#REF!,$A$2:$B$5,2,FALSE)</f>
        <v>#REF!</v>
      </c>
    </row>
    <row r="4789" spans="17:17" x14ac:dyDescent="0.3">
      <c r="Q4789" t="e">
        <f>VLOOKUP(#REF!,$A$2:$B$5,2,FALSE)</f>
        <v>#REF!</v>
      </c>
    </row>
    <row r="4790" spans="17:17" x14ac:dyDescent="0.3">
      <c r="Q4790" t="e">
        <f>VLOOKUP(#REF!,$A$2:$B$5,2,FALSE)</f>
        <v>#REF!</v>
      </c>
    </row>
    <row r="4791" spans="17:17" x14ac:dyDescent="0.3">
      <c r="Q4791" t="e">
        <f>VLOOKUP(#REF!,$A$2:$B$5,2,FALSE)</f>
        <v>#REF!</v>
      </c>
    </row>
    <row r="4792" spans="17:17" x14ac:dyDescent="0.3">
      <c r="Q4792" t="e">
        <f>VLOOKUP(#REF!,$A$2:$B$5,2,FALSE)</f>
        <v>#REF!</v>
      </c>
    </row>
    <row r="4793" spans="17:17" x14ac:dyDescent="0.3">
      <c r="Q4793" t="e">
        <f>VLOOKUP(#REF!,$A$2:$B$5,2,FALSE)</f>
        <v>#REF!</v>
      </c>
    </row>
    <row r="4794" spans="17:17" x14ac:dyDescent="0.3">
      <c r="Q4794" t="e">
        <f>VLOOKUP(#REF!,$A$2:$B$5,2,FALSE)</f>
        <v>#REF!</v>
      </c>
    </row>
    <row r="4795" spans="17:17" x14ac:dyDescent="0.3">
      <c r="Q4795" t="e">
        <f>VLOOKUP(#REF!,$A$2:$B$5,2,FALSE)</f>
        <v>#REF!</v>
      </c>
    </row>
    <row r="4796" spans="17:17" x14ac:dyDescent="0.3">
      <c r="Q4796" t="e">
        <f>VLOOKUP(#REF!,$A$2:$B$5,2,FALSE)</f>
        <v>#REF!</v>
      </c>
    </row>
    <row r="4797" spans="17:17" x14ac:dyDescent="0.3">
      <c r="Q4797" t="e">
        <f>VLOOKUP(#REF!,$A$2:$B$5,2,FALSE)</f>
        <v>#REF!</v>
      </c>
    </row>
    <row r="4798" spans="17:17" x14ac:dyDescent="0.3">
      <c r="Q4798" t="e">
        <f>VLOOKUP(#REF!,$A$2:$B$5,2,FALSE)</f>
        <v>#REF!</v>
      </c>
    </row>
    <row r="4799" spans="17:17" x14ac:dyDescent="0.3">
      <c r="Q4799" t="e">
        <f>VLOOKUP(#REF!,$A$2:$B$5,2,FALSE)</f>
        <v>#REF!</v>
      </c>
    </row>
    <row r="4800" spans="17:17" x14ac:dyDescent="0.3">
      <c r="Q4800" t="e">
        <f>VLOOKUP(#REF!,$A$2:$B$5,2,FALSE)</f>
        <v>#REF!</v>
      </c>
    </row>
    <row r="4801" spans="17:17" x14ac:dyDescent="0.3">
      <c r="Q4801" t="e">
        <f>VLOOKUP(#REF!,$A$2:$B$5,2,FALSE)</f>
        <v>#REF!</v>
      </c>
    </row>
    <row r="4802" spans="17:17" x14ac:dyDescent="0.3">
      <c r="Q4802" t="e">
        <f>VLOOKUP(#REF!,$A$2:$B$5,2,FALSE)</f>
        <v>#REF!</v>
      </c>
    </row>
    <row r="4803" spans="17:17" x14ac:dyDescent="0.3">
      <c r="Q4803" t="e">
        <f>VLOOKUP(#REF!,$A$2:$B$5,2,FALSE)</f>
        <v>#REF!</v>
      </c>
    </row>
    <row r="4804" spans="17:17" x14ac:dyDescent="0.3">
      <c r="Q4804" t="e">
        <f>VLOOKUP(#REF!,$A$2:$B$5,2,FALSE)</f>
        <v>#REF!</v>
      </c>
    </row>
    <row r="4805" spans="17:17" x14ac:dyDescent="0.3">
      <c r="Q4805" t="e">
        <f>VLOOKUP(#REF!,$A$2:$B$5,2,FALSE)</f>
        <v>#REF!</v>
      </c>
    </row>
    <row r="4806" spans="17:17" x14ac:dyDescent="0.3">
      <c r="Q4806" t="e">
        <f>VLOOKUP(#REF!,$A$2:$B$5,2,FALSE)</f>
        <v>#REF!</v>
      </c>
    </row>
    <row r="4807" spans="17:17" x14ac:dyDescent="0.3">
      <c r="Q4807" t="e">
        <f>VLOOKUP(#REF!,$A$2:$B$5,2,FALSE)</f>
        <v>#REF!</v>
      </c>
    </row>
    <row r="4808" spans="17:17" x14ac:dyDescent="0.3">
      <c r="Q4808" t="e">
        <f>VLOOKUP(#REF!,$A$2:$B$5,2,FALSE)</f>
        <v>#REF!</v>
      </c>
    </row>
    <row r="4809" spans="17:17" x14ac:dyDescent="0.3">
      <c r="Q4809" t="e">
        <f>VLOOKUP(#REF!,$A$2:$B$5,2,FALSE)</f>
        <v>#REF!</v>
      </c>
    </row>
    <row r="4810" spans="17:17" x14ac:dyDescent="0.3">
      <c r="Q4810" t="e">
        <f>VLOOKUP(#REF!,$A$2:$B$5,2,FALSE)</f>
        <v>#REF!</v>
      </c>
    </row>
    <row r="4811" spans="17:17" x14ac:dyDescent="0.3">
      <c r="Q4811" t="e">
        <f>VLOOKUP(#REF!,$A$2:$B$5,2,FALSE)</f>
        <v>#REF!</v>
      </c>
    </row>
    <row r="4812" spans="17:17" x14ac:dyDescent="0.3">
      <c r="Q4812" t="e">
        <f>VLOOKUP(#REF!,$A$2:$B$5,2,FALSE)</f>
        <v>#REF!</v>
      </c>
    </row>
    <row r="4813" spans="17:17" x14ac:dyDescent="0.3">
      <c r="Q4813" t="e">
        <f>VLOOKUP(#REF!,$A$2:$B$5,2,FALSE)</f>
        <v>#REF!</v>
      </c>
    </row>
    <row r="4814" spans="17:17" x14ac:dyDescent="0.3">
      <c r="Q4814" t="e">
        <f>VLOOKUP(#REF!,$A$2:$B$5,2,FALSE)</f>
        <v>#REF!</v>
      </c>
    </row>
    <row r="4815" spans="17:17" x14ac:dyDescent="0.3">
      <c r="Q4815" t="e">
        <f>VLOOKUP(#REF!,$A$2:$B$5,2,FALSE)</f>
        <v>#REF!</v>
      </c>
    </row>
    <row r="4816" spans="17:17" x14ac:dyDescent="0.3">
      <c r="Q4816" t="e">
        <f>VLOOKUP(#REF!,$A$2:$B$5,2,FALSE)</f>
        <v>#REF!</v>
      </c>
    </row>
    <row r="4817" spans="17:17" x14ac:dyDescent="0.3">
      <c r="Q4817" t="e">
        <f>VLOOKUP(#REF!,$A$2:$B$5,2,FALSE)</f>
        <v>#REF!</v>
      </c>
    </row>
    <row r="4818" spans="17:17" x14ac:dyDescent="0.3">
      <c r="Q4818" t="e">
        <f>VLOOKUP(#REF!,$A$2:$B$5,2,FALSE)</f>
        <v>#REF!</v>
      </c>
    </row>
    <row r="4819" spans="17:17" x14ac:dyDescent="0.3">
      <c r="Q4819" t="e">
        <f>VLOOKUP(#REF!,$A$2:$B$5,2,FALSE)</f>
        <v>#REF!</v>
      </c>
    </row>
    <row r="4820" spans="17:17" x14ac:dyDescent="0.3">
      <c r="Q4820" t="e">
        <f>VLOOKUP(#REF!,$A$2:$B$5,2,FALSE)</f>
        <v>#REF!</v>
      </c>
    </row>
    <row r="4821" spans="17:17" x14ac:dyDescent="0.3">
      <c r="Q4821" t="e">
        <f>VLOOKUP(#REF!,$A$2:$B$5,2,FALSE)</f>
        <v>#REF!</v>
      </c>
    </row>
    <row r="4822" spans="17:17" x14ac:dyDescent="0.3">
      <c r="Q4822" t="e">
        <f>VLOOKUP(#REF!,$A$2:$B$5,2,FALSE)</f>
        <v>#REF!</v>
      </c>
    </row>
    <row r="4823" spans="17:17" x14ac:dyDescent="0.3">
      <c r="Q4823" t="e">
        <f>VLOOKUP(#REF!,$A$2:$B$5,2,FALSE)</f>
        <v>#REF!</v>
      </c>
    </row>
    <row r="4824" spans="17:17" x14ac:dyDescent="0.3">
      <c r="Q4824" t="e">
        <f>VLOOKUP(#REF!,$A$2:$B$5,2,FALSE)</f>
        <v>#REF!</v>
      </c>
    </row>
    <row r="4825" spans="17:17" x14ac:dyDescent="0.3">
      <c r="Q4825" t="e">
        <f>VLOOKUP(#REF!,$A$2:$B$5,2,FALSE)</f>
        <v>#REF!</v>
      </c>
    </row>
    <row r="4826" spans="17:17" x14ac:dyDescent="0.3">
      <c r="Q4826" t="e">
        <f>VLOOKUP(#REF!,$A$2:$B$5,2,FALSE)</f>
        <v>#REF!</v>
      </c>
    </row>
    <row r="4827" spans="17:17" x14ac:dyDescent="0.3">
      <c r="Q4827" t="e">
        <f>VLOOKUP(#REF!,$A$2:$B$5,2,FALSE)</f>
        <v>#REF!</v>
      </c>
    </row>
    <row r="4828" spans="17:17" x14ac:dyDescent="0.3">
      <c r="Q4828" t="e">
        <f>VLOOKUP(#REF!,$A$2:$B$5,2,FALSE)</f>
        <v>#REF!</v>
      </c>
    </row>
    <row r="4829" spans="17:17" x14ac:dyDescent="0.3">
      <c r="Q4829" t="e">
        <f>VLOOKUP(#REF!,$A$2:$B$5,2,FALSE)</f>
        <v>#REF!</v>
      </c>
    </row>
    <row r="4830" spans="17:17" x14ac:dyDescent="0.3">
      <c r="Q4830" t="e">
        <f>VLOOKUP(#REF!,$A$2:$B$5,2,FALSE)</f>
        <v>#REF!</v>
      </c>
    </row>
    <row r="4831" spans="17:17" x14ac:dyDescent="0.3">
      <c r="Q4831" t="e">
        <f>VLOOKUP(#REF!,$A$2:$B$5,2,FALSE)</f>
        <v>#REF!</v>
      </c>
    </row>
    <row r="4832" spans="17:17" x14ac:dyDescent="0.3">
      <c r="Q4832" t="e">
        <f>VLOOKUP(#REF!,$A$2:$B$5,2,FALSE)</f>
        <v>#REF!</v>
      </c>
    </row>
    <row r="4833" spans="17:17" x14ac:dyDescent="0.3">
      <c r="Q4833" t="e">
        <f>VLOOKUP(#REF!,$A$2:$B$5,2,FALSE)</f>
        <v>#REF!</v>
      </c>
    </row>
    <row r="4834" spans="17:17" x14ac:dyDescent="0.3">
      <c r="Q4834" t="e">
        <f>VLOOKUP(#REF!,$A$2:$B$5,2,FALSE)</f>
        <v>#REF!</v>
      </c>
    </row>
    <row r="4835" spans="17:17" x14ac:dyDescent="0.3">
      <c r="Q4835" t="e">
        <f>VLOOKUP(#REF!,$A$2:$B$5,2,FALSE)</f>
        <v>#REF!</v>
      </c>
    </row>
    <row r="4836" spans="17:17" x14ac:dyDescent="0.3">
      <c r="Q4836" t="e">
        <f>VLOOKUP(#REF!,$A$2:$B$5,2,FALSE)</f>
        <v>#REF!</v>
      </c>
    </row>
    <row r="4837" spans="17:17" x14ac:dyDescent="0.3">
      <c r="Q4837" t="e">
        <f>VLOOKUP(#REF!,$A$2:$B$5,2,FALSE)</f>
        <v>#REF!</v>
      </c>
    </row>
    <row r="4838" spans="17:17" x14ac:dyDescent="0.3">
      <c r="Q4838" t="e">
        <f>VLOOKUP(#REF!,$A$2:$B$5,2,FALSE)</f>
        <v>#REF!</v>
      </c>
    </row>
    <row r="4839" spans="17:17" x14ac:dyDescent="0.3">
      <c r="Q4839" t="e">
        <f>VLOOKUP(#REF!,$A$2:$B$5,2,FALSE)</f>
        <v>#REF!</v>
      </c>
    </row>
    <row r="4840" spans="17:17" x14ac:dyDescent="0.3">
      <c r="Q4840" t="e">
        <f>VLOOKUP(#REF!,$A$2:$B$5,2,FALSE)</f>
        <v>#REF!</v>
      </c>
    </row>
    <row r="4841" spans="17:17" x14ac:dyDescent="0.3">
      <c r="Q4841" t="e">
        <f>VLOOKUP(#REF!,$A$2:$B$5,2,FALSE)</f>
        <v>#REF!</v>
      </c>
    </row>
    <row r="4842" spans="17:17" x14ac:dyDescent="0.3">
      <c r="Q4842" t="e">
        <f>VLOOKUP(#REF!,$A$2:$B$5,2,FALSE)</f>
        <v>#REF!</v>
      </c>
    </row>
    <row r="4843" spans="17:17" x14ac:dyDescent="0.3">
      <c r="Q4843" t="e">
        <f>VLOOKUP(#REF!,$A$2:$B$5,2,FALSE)</f>
        <v>#REF!</v>
      </c>
    </row>
    <row r="4844" spans="17:17" x14ac:dyDescent="0.3">
      <c r="Q4844" t="e">
        <f>VLOOKUP(#REF!,$A$2:$B$5,2,FALSE)</f>
        <v>#REF!</v>
      </c>
    </row>
    <row r="4845" spans="17:17" x14ac:dyDescent="0.3">
      <c r="Q4845" t="e">
        <f>VLOOKUP(#REF!,$A$2:$B$5,2,FALSE)</f>
        <v>#REF!</v>
      </c>
    </row>
    <row r="4846" spans="17:17" x14ac:dyDescent="0.3">
      <c r="Q4846" t="e">
        <f>VLOOKUP(#REF!,$A$2:$B$5,2,FALSE)</f>
        <v>#REF!</v>
      </c>
    </row>
    <row r="4847" spans="17:17" x14ac:dyDescent="0.3">
      <c r="Q4847" t="e">
        <f>VLOOKUP(#REF!,$A$2:$B$5,2,FALSE)</f>
        <v>#REF!</v>
      </c>
    </row>
    <row r="4848" spans="17:17" x14ac:dyDescent="0.3">
      <c r="Q4848" t="e">
        <f>VLOOKUP(#REF!,$A$2:$B$5,2,FALSE)</f>
        <v>#REF!</v>
      </c>
    </row>
    <row r="4849" spans="17:17" x14ac:dyDescent="0.3">
      <c r="Q4849" t="e">
        <f>VLOOKUP(#REF!,$A$2:$B$5,2,FALSE)</f>
        <v>#REF!</v>
      </c>
    </row>
    <row r="4850" spans="17:17" x14ac:dyDescent="0.3">
      <c r="Q4850" t="e">
        <f>VLOOKUP(#REF!,$A$2:$B$5,2,FALSE)</f>
        <v>#REF!</v>
      </c>
    </row>
    <row r="4851" spans="17:17" x14ac:dyDescent="0.3">
      <c r="Q4851" t="e">
        <f>VLOOKUP(#REF!,$A$2:$B$5,2,FALSE)</f>
        <v>#REF!</v>
      </c>
    </row>
    <row r="4852" spans="17:17" x14ac:dyDescent="0.3">
      <c r="Q4852" t="e">
        <f>VLOOKUP(#REF!,$A$2:$B$5,2,FALSE)</f>
        <v>#REF!</v>
      </c>
    </row>
    <row r="4853" spans="17:17" x14ac:dyDescent="0.3">
      <c r="Q4853" t="e">
        <f>VLOOKUP(#REF!,$A$2:$B$5,2,FALSE)</f>
        <v>#REF!</v>
      </c>
    </row>
    <row r="4854" spans="17:17" x14ac:dyDescent="0.3">
      <c r="Q4854" t="e">
        <f>VLOOKUP(#REF!,$A$2:$B$5,2,FALSE)</f>
        <v>#REF!</v>
      </c>
    </row>
    <row r="4855" spans="17:17" x14ac:dyDescent="0.3">
      <c r="Q4855" t="e">
        <f>VLOOKUP(#REF!,$A$2:$B$5,2,FALSE)</f>
        <v>#REF!</v>
      </c>
    </row>
    <row r="4856" spans="17:17" x14ac:dyDescent="0.3">
      <c r="Q4856" t="e">
        <f>VLOOKUP(#REF!,$A$2:$B$5,2,FALSE)</f>
        <v>#REF!</v>
      </c>
    </row>
    <row r="4857" spans="17:17" x14ac:dyDescent="0.3">
      <c r="Q4857" t="e">
        <f>VLOOKUP(#REF!,$A$2:$B$5,2,FALSE)</f>
        <v>#REF!</v>
      </c>
    </row>
    <row r="4858" spans="17:17" x14ac:dyDescent="0.3">
      <c r="Q4858" t="e">
        <f>VLOOKUP(#REF!,$A$2:$B$5,2,FALSE)</f>
        <v>#REF!</v>
      </c>
    </row>
    <row r="4859" spans="17:17" x14ac:dyDescent="0.3">
      <c r="Q4859" t="e">
        <f>VLOOKUP(#REF!,$A$2:$B$5,2,FALSE)</f>
        <v>#REF!</v>
      </c>
    </row>
    <row r="4860" spans="17:17" x14ac:dyDescent="0.3">
      <c r="Q4860" t="e">
        <f>VLOOKUP(#REF!,$A$2:$B$5,2,FALSE)</f>
        <v>#REF!</v>
      </c>
    </row>
    <row r="4861" spans="17:17" x14ac:dyDescent="0.3">
      <c r="Q4861" t="e">
        <f>VLOOKUP(#REF!,$A$2:$B$5,2,FALSE)</f>
        <v>#REF!</v>
      </c>
    </row>
    <row r="4862" spans="17:17" x14ac:dyDescent="0.3">
      <c r="Q4862" t="e">
        <f>VLOOKUP(#REF!,$A$2:$B$5,2,FALSE)</f>
        <v>#REF!</v>
      </c>
    </row>
    <row r="4863" spans="17:17" x14ac:dyDescent="0.3">
      <c r="Q4863" t="e">
        <f>VLOOKUP(#REF!,$A$2:$B$5,2,FALSE)</f>
        <v>#REF!</v>
      </c>
    </row>
    <row r="4864" spans="17:17" x14ac:dyDescent="0.3">
      <c r="Q4864" t="e">
        <f>VLOOKUP(#REF!,$A$2:$B$5,2,FALSE)</f>
        <v>#REF!</v>
      </c>
    </row>
    <row r="4865" spans="17:17" x14ac:dyDescent="0.3">
      <c r="Q4865" t="e">
        <f>VLOOKUP(#REF!,$A$2:$B$5,2,FALSE)</f>
        <v>#REF!</v>
      </c>
    </row>
    <row r="4866" spans="17:17" x14ac:dyDescent="0.3">
      <c r="Q4866" t="e">
        <f>VLOOKUP(#REF!,$A$2:$B$5,2,FALSE)</f>
        <v>#REF!</v>
      </c>
    </row>
    <row r="4867" spans="17:17" x14ac:dyDescent="0.3">
      <c r="Q4867" t="e">
        <f>VLOOKUP(#REF!,$A$2:$B$5,2,FALSE)</f>
        <v>#REF!</v>
      </c>
    </row>
    <row r="4868" spans="17:17" x14ac:dyDescent="0.3">
      <c r="Q4868" t="e">
        <f>VLOOKUP(#REF!,$A$2:$B$5,2,FALSE)</f>
        <v>#REF!</v>
      </c>
    </row>
    <row r="4869" spans="17:17" x14ac:dyDescent="0.3">
      <c r="Q4869" t="e">
        <f>VLOOKUP(#REF!,$A$2:$B$5,2,FALSE)</f>
        <v>#REF!</v>
      </c>
    </row>
    <row r="4870" spans="17:17" x14ac:dyDescent="0.3">
      <c r="Q4870" t="e">
        <f>VLOOKUP(#REF!,$A$2:$B$5,2,FALSE)</f>
        <v>#REF!</v>
      </c>
    </row>
    <row r="4871" spans="17:17" x14ac:dyDescent="0.3">
      <c r="Q4871" t="e">
        <f>VLOOKUP(#REF!,$A$2:$B$5,2,FALSE)</f>
        <v>#REF!</v>
      </c>
    </row>
    <row r="4872" spans="17:17" x14ac:dyDescent="0.3">
      <c r="Q4872" t="e">
        <f>VLOOKUP(#REF!,$A$2:$B$5,2,FALSE)</f>
        <v>#REF!</v>
      </c>
    </row>
    <row r="4873" spans="17:17" x14ac:dyDescent="0.3">
      <c r="Q4873" t="e">
        <f>VLOOKUP(#REF!,$A$2:$B$5,2,FALSE)</f>
        <v>#REF!</v>
      </c>
    </row>
    <row r="4874" spans="17:17" x14ac:dyDescent="0.3">
      <c r="Q4874" t="e">
        <f>VLOOKUP(#REF!,$A$2:$B$5,2,FALSE)</f>
        <v>#REF!</v>
      </c>
    </row>
    <row r="4875" spans="17:17" x14ac:dyDescent="0.3">
      <c r="Q4875" t="e">
        <f>VLOOKUP(#REF!,$A$2:$B$5,2,FALSE)</f>
        <v>#REF!</v>
      </c>
    </row>
    <row r="4876" spans="17:17" x14ac:dyDescent="0.3">
      <c r="Q4876" t="e">
        <f>VLOOKUP(#REF!,$A$2:$B$5,2,FALSE)</f>
        <v>#REF!</v>
      </c>
    </row>
    <row r="4877" spans="17:17" x14ac:dyDescent="0.3">
      <c r="Q4877" t="e">
        <f>VLOOKUP(#REF!,$A$2:$B$5,2,FALSE)</f>
        <v>#REF!</v>
      </c>
    </row>
    <row r="4878" spans="17:17" x14ac:dyDescent="0.3">
      <c r="Q4878" t="e">
        <f>VLOOKUP(#REF!,$A$2:$B$5,2,FALSE)</f>
        <v>#REF!</v>
      </c>
    </row>
    <row r="4879" spans="17:17" x14ac:dyDescent="0.3">
      <c r="Q4879" t="e">
        <f>VLOOKUP(#REF!,$A$2:$B$5,2,FALSE)</f>
        <v>#REF!</v>
      </c>
    </row>
    <row r="4880" spans="17:17" x14ac:dyDescent="0.3">
      <c r="Q4880" t="e">
        <f>VLOOKUP(#REF!,$A$2:$B$5,2,FALSE)</f>
        <v>#REF!</v>
      </c>
    </row>
    <row r="4881" spans="17:17" x14ac:dyDescent="0.3">
      <c r="Q4881" t="e">
        <f>VLOOKUP(#REF!,$A$2:$B$5,2,FALSE)</f>
        <v>#REF!</v>
      </c>
    </row>
    <row r="4882" spans="17:17" x14ac:dyDescent="0.3">
      <c r="Q4882" t="e">
        <f>VLOOKUP(#REF!,$A$2:$B$5,2,FALSE)</f>
        <v>#REF!</v>
      </c>
    </row>
    <row r="4883" spans="17:17" x14ac:dyDescent="0.3">
      <c r="Q4883" t="e">
        <f>VLOOKUP(#REF!,$A$2:$B$5,2,FALSE)</f>
        <v>#REF!</v>
      </c>
    </row>
    <row r="4884" spans="17:17" x14ac:dyDescent="0.3">
      <c r="Q4884" t="e">
        <f>VLOOKUP(#REF!,$A$2:$B$5,2,FALSE)</f>
        <v>#REF!</v>
      </c>
    </row>
    <row r="4885" spans="17:17" x14ac:dyDescent="0.3">
      <c r="Q4885" t="e">
        <f>VLOOKUP(#REF!,$A$2:$B$5,2,FALSE)</f>
        <v>#REF!</v>
      </c>
    </row>
    <row r="4886" spans="17:17" x14ac:dyDescent="0.3">
      <c r="Q4886" t="e">
        <f>VLOOKUP(#REF!,$A$2:$B$5,2,FALSE)</f>
        <v>#REF!</v>
      </c>
    </row>
    <row r="4887" spans="17:17" x14ac:dyDescent="0.3">
      <c r="Q4887" t="e">
        <f>VLOOKUP(#REF!,$A$2:$B$5,2,FALSE)</f>
        <v>#REF!</v>
      </c>
    </row>
    <row r="4888" spans="17:17" x14ac:dyDescent="0.3">
      <c r="Q4888" t="e">
        <f>VLOOKUP(#REF!,$A$2:$B$5,2,FALSE)</f>
        <v>#REF!</v>
      </c>
    </row>
    <row r="4889" spans="17:17" x14ac:dyDescent="0.3">
      <c r="Q4889" t="e">
        <f>VLOOKUP(#REF!,$A$2:$B$5,2,FALSE)</f>
        <v>#REF!</v>
      </c>
    </row>
    <row r="4890" spans="17:17" x14ac:dyDescent="0.3">
      <c r="Q4890" t="e">
        <f>VLOOKUP(#REF!,$A$2:$B$5,2,FALSE)</f>
        <v>#REF!</v>
      </c>
    </row>
    <row r="4891" spans="17:17" x14ac:dyDescent="0.3">
      <c r="Q4891" t="e">
        <f>VLOOKUP(#REF!,$A$2:$B$5,2,FALSE)</f>
        <v>#REF!</v>
      </c>
    </row>
    <row r="4892" spans="17:17" x14ac:dyDescent="0.3">
      <c r="Q4892" t="e">
        <f>VLOOKUP(#REF!,$A$2:$B$5,2,FALSE)</f>
        <v>#REF!</v>
      </c>
    </row>
    <row r="4893" spans="17:17" x14ac:dyDescent="0.3">
      <c r="Q4893" t="e">
        <f>VLOOKUP(#REF!,$A$2:$B$5,2,FALSE)</f>
        <v>#REF!</v>
      </c>
    </row>
    <row r="4894" spans="17:17" x14ac:dyDescent="0.3">
      <c r="Q4894" t="e">
        <f>VLOOKUP(#REF!,$A$2:$B$5,2,FALSE)</f>
        <v>#REF!</v>
      </c>
    </row>
    <row r="4895" spans="17:17" x14ac:dyDescent="0.3">
      <c r="Q4895" t="e">
        <f>VLOOKUP(#REF!,$A$2:$B$5,2,FALSE)</f>
        <v>#REF!</v>
      </c>
    </row>
    <row r="4896" spans="17:17" x14ac:dyDescent="0.3">
      <c r="Q4896" t="e">
        <f>VLOOKUP(#REF!,$A$2:$B$5,2,FALSE)</f>
        <v>#REF!</v>
      </c>
    </row>
    <row r="4897" spans="17:17" x14ac:dyDescent="0.3">
      <c r="Q4897" t="e">
        <f>VLOOKUP(#REF!,$A$2:$B$5,2,FALSE)</f>
        <v>#REF!</v>
      </c>
    </row>
    <row r="4898" spans="17:17" x14ac:dyDescent="0.3">
      <c r="Q4898" t="e">
        <f>VLOOKUP(#REF!,$A$2:$B$5,2,FALSE)</f>
        <v>#REF!</v>
      </c>
    </row>
    <row r="4899" spans="17:17" x14ac:dyDescent="0.3">
      <c r="Q4899" t="e">
        <f>VLOOKUP(#REF!,$A$2:$B$5,2,FALSE)</f>
        <v>#REF!</v>
      </c>
    </row>
    <row r="4900" spans="17:17" x14ac:dyDescent="0.3">
      <c r="Q4900" t="e">
        <f>VLOOKUP(#REF!,$A$2:$B$5,2,FALSE)</f>
        <v>#REF!</v>
      </c>
    </row>
    <row r="4901" spans="17:17" x14ac:dyDescent="0.3">
      <c r="Q4901" t="e">
        <f>VLOOKUP(#REF!,$A$2:$B$5,2,FALSE)</f>
        <v>#REF!</v>
      </c>
    </row>
    <row r="4902" spans="17:17" x14ac:dyDescent="0.3">
      <c r="Q4902" t="e">
        <f>VLOOKUP(#REF!,$A$2:$B$5,2,FALSE)</f>
        <v>#REF!</v>
      </c>
    </row>
    <row r="4903" spans="17:17" x14ac:dyDescent="0.3">
      <c r="Q4903" t="e">
        <f>VLOOKUP(#REF!,$A$2:$B$5,2,FALSE)</f>
        <v>#REF!</v>
      </c>
    </row>
    <row r="4904" spans="17:17" x14ac:dyDescent="0.3">
      <c r="Q4904" t="e">
        <f>VLOOKUP(#REF!,$A$2:$B$5,2,FALSE)</f>
        <v>#REF!</v>
      </c>
    </row>
    <row r="4905" spans="17:17" x14ac:dyDescent="0.3">
      <c r="Q4905" t="e">
        <f>VLOOKUP(#REF!,$A$2:$B$5,2,FALSE)</f>
        <v>#REF!</v>
      </c>
    </row>
    <row r="4906" spans="17:17" x14ac:dyDescent="0.3">
      <c r="Q4906" t="e">
        <f>VLOOKUP(#REF!,$A$2:$B$5,2,FALSE)</f>
        <v>#REF!</v>
      </c>
    </row>
    <row r="4907" spans="17:17" x14ac:dyDescent="0.3">
      <c r="Q4907" t="e">
        <f>VLOOKUP(#REF!,$A$2:$B$5,2,FALSE)</f>
        <v>#REF!</v>
      </c>
    </row>
    <row r="4908" spans="17:17" x14ac:dyDescent="0.3">
      <c r="Q4908" t="e">
        <f>VLOOKUP(#REF!,$A$2:$B$5,2,FALSE)</f>
        <v>#REF!</v>
      </c>
    </row>
    <row r="4909" spans="17:17" x14ac:dyDescent="0.3">
      <c r="Q4909" t="e">
        <f>VLOOKUP(#REF!,$A$2:$B$5,2,FALSE)</f>
        <v>#REF!</v>
      </c>
    </row>
    <row r="4910" spans="17:17" x14ac:dyDescent="0.3">
      <c r="Q4910" t="e">
        <f>VLOOKUP(#REF!,$A$2:$B$5,2,FALSE)</f>
        <v>#REF!</v>
      </c>
    </row>
    <row r="4911" spans="17:17" x14ac:dyDescent="0.3">
      <c r="Q4911" t="e">
        <f>VLOOKUP(#REF!,$A$2:$B$5,2,FALSE)</f>
        <v>#REF!</v>
      </c>
    </row>
    <row r="4912" spans="17:17" x14ac:dyDescent="0.3">
      <c r="Q4912" t="e">
        <f>VLOOKUP(#REF!,$A$2:$B$5,2,FALSE)</f>
        <v>#REF!</v>
      </c>
    </row>
    <row r="4913" spans="17:17" x14ac:dyDescent="0.3">
      <c r="Q4913" t="e">
        <f>VLOOKUP(#REF!,$A$2:$B$5,2,FALSE)</f>
        <v>#REF!</v>
      </c>
    </row>
    <row r="4914" spans="17:17" x14ac:dyDescent="0.3">
      <c r="Q4914" t="e">
        <f>VLOOKUP(#REF!,$A$2:$B$5,2,FALSE)</f>
        <v>#REF!</v>
      </c>
    </row>
    <row r="4915" spans="17:17" x14ac:dyDescent="0.3">
      <c r="Q4915" t="e">
        <f>VLOOKUP(#REF!,$A$2:$B$5,2,FALSE)</f>
        <v>#REF!</v>
      </c>
    </row>
    <row r="4916" spans="17:17" x14ac:dyDescent="0.3">
      <c r="Q4916" t="e">
        <f>VLOOKUP(#REF!,$A$2:$B$5,2,FALSE)</f>
        <v>#REF!</v>
      </c>
    </row>
    <row r="4917" spans="17:17" x14ac:dyDescent="0.3">
      <c r="Q4917" t="e">
        <f>VLOOKUP(#REF!,$A$2:$B$5,2,FALSE)</f>
        <v>#REF!</v>
      </c>
    </row>
    <row r="4918" spans="17:17" x14ac:dyDescent="0.3">
      <c r="Q4918" t="e">
        <f>VLOOKUP(#REF!,$A$2:$B$5,2,FALSE)</f>
        <v>#REF!</v>
      </c>
    </row>
    <row r="4919" spans="17:17" x14ac:dyDescent="0.3">
      <c r="Q4919" t="e">
        <f>VLOOKUP(#REF!,$A$2:$B$5,2,FALSE)</f>
        <v>#REF!</v>
      </c>
    </row>
    <row r="4920" spans="17:17" x14ac:dyDescent="0.3">
      <c r="Q4920" t="e">
        <f>VLOOKUP(#REF!,$A$2:$B$5,2,FALSE)</f>
        <v>#REF!</v>
      </c>
    </row>
    <row r="4921" spans="17:17" x14ac:dyDescent="0.3">
      <c r="Q4921" t="e">
        <f>VLOOKUP(#REF!,$A$2:$B$5,2,FALSE)</f>
        <v>#REF!</v>
      </c>
    </row>
    <row r="4922" spans="17:17" x14ac:dyDescent="0.3">
      <c r="Q4922" t="e">
        <f>VLOOKUP(#REF!,$A$2:$B$5,2,FALSE)</f>
        <v>#REF!</v>
      </c>
    </row>
    <row r="4923" spans="17:17" x14ac:dyDescent="0.3">
      <c r="Q4923" t="e">
        <f>VLOOKUP(#REF!,$A$2:$B$5,2,FALSE)</f>
        <v>#REF!</v>
      </c>
    </row>
    <row r="4924" spans="17:17" x14ac:dyDescent="0.3">
      <c r="Q4924" t="e">
        <f>VLOOKUP(#REF!,$A$2:$B$5,2,FALSE)</f>
        <v>#REF!</v>
      </c>
    </row>
    <row r="4925" spans="17:17" x14ac:dyDescent="0.3">
      <c r="Q4925" t="e">
        <f>VLOOKUP(#REF!,$A$2:$B$5,2,FALSE)</f>
        <v>#REF!</v>
      </c>
    </row>
    <row r="4926" spans="17:17" x14ac:dyDescent="0.3">
      <c r="Q4926" t="e">
        <f>VLOOKUP(#REF!,$A$2:$B$5,2,FALSE)</f>
        <v>#REF!</v>
      </c>
    </row>
    <row r="4927" spans="17:17" x14ac:dyDescent="0.3">
      <c r="Q4927" t="e">
        <f>VLOOKUP(#REF!,$A$2:$B$5,2,FALSE)</f>
        <v>#REF!</v>
      </c>
    </row>
    <row r="4928" spans="17:17" x14ac:dyDescent="0.3">
      <c r="Q4928" t="e">
        <f>VLOOKUP(#REF!,$A$2:$B$5,2,FALSE)</f>
        <v>#REF!</v>
      </c>
    </row>
    <row r="4929" spans="17:17" x14ac:dyDescent="0.3">
      <c r="Q4929" t="e">
        <f>VLOOKUP(#REF!,$A$2:$B$5,2,FALSE)</f>
        <v>#REF!</v>
      </c>
    </row>
    <row r="4930" spans="17:17" x14ac:dyDescent="0.3">
      <c r="Q4930" t="e">
        <f>VLOOKUP(#REF!,$A$2:$B$5,2,FALSE)</f>
        <v>#REF!</v>
      </c>
    </row>
    <row r="4931" spans="17:17" x14ac:dyDescent="0.3">
      <c r="Q4931" t="e">
        <f>VLOOKUP(#REF!,$A$2:$B$5,2,FALSE)</f>
        <v>#REF!</v>
      </c>
    </row>
    <row r="4932" spans="17:17" x14ac:dyDescent="0.3">
      <c r="Q4932" t="e">
        <f>VLOOKUP(#REF!,$A$2:$B$5,2,FALSE)</f>
        <v>#REF!</v>
      </c>
    </row>
    <row r="4933" spans="17:17" x14ac:dyDescent="0.3">
      <c r="Q4933" t="e">
        <f>VLOOKUP(#REF!,$A$2:$B$5,2,FALSE)</f>
        <v>#REF!</v>
      </c>
    </row>
    <row r="4934" spans="17:17" x14ac:dyDescent="0.3">
      <c r="Q4934" t="e">
        <f>VLOOKUP(#REF!,$A$2:$B$5,2,FALSE)</f>
        <v>#REF!</v>
      </c>
    </row>
    <row r="4935" spans="17:17" x14ac:dyDescent="0.3">
      <c r="Q4935" t="e">
        <f>VLOOKUP(#REF!,$A$2:$B$5,2,FALSE)</f>
        <v>#REF!</v>
      </c>
    </row>
    <row r="4936" spans="17:17" x14ac:dyDescent="0.3">
      <c r="Q4936" t="e">
        <f>VLOOKUP(#REF!,$A$2:$B$5,2,FALSE)</f>
        <v>#REF!</v>
      </c>
    </row>
    <row r="4937" spans="17:17" x14ac:dyDescent="0.3">
      <c r="Q4937" t="e">
        <f>VLOOKUP(#REF!,$A$2:$B$5,2,FALSE)</f>
        <v>#REF!</v>
      </c>
    </row>
    <row r="4938" spans="17:17" x14ac:dyDescent="0.3">
      <c r="Q4938" t="e">
        <f>VLOOKUP(#REF!,$A$2:$B$5,2,FALSE)</f>
        <v>#REF!</v>
      </c>
    </row>
    <row r="4939" spans="17:17" x14ac:dyDescent="0.3">
      <c r="Q4939" t="e">
        <f>VLOOKUP(#REF!,$A$2:$B$5,2,FALSE)</f>
        <v>#REF!</v>
      </c>
    </row>
    <row r="4940" spans="17:17" x14ac:dyDescent="0.3">
      <c r="Q4940" t="e">
        <f>VLOOKUP(#REF!,$A$2:$B$5,2,FALSE)</f>
        <v>#REF!</v>
      </c>
    </row>
    <row r="4941" spans="17:17" x14ac:dyDescent="0.3">
      <c r="Q4941" t="e">
        <f>VLOOKUP(#REF!,$A$2:$B$5,2,FALSE)</f>
        <v>#REF!</v>
      </c>
    </row>
    <row r="4942" spans="17:17" x14ac:dyDescent="0.3">
      <c r="Q4942" t="e">
        <f>VLOOKUP(#REF!,$A$2:$B$5,2,FALSE)</f>
        <v>#REF!</v>
      </c>
    </row>
    <row r="4943" spans="17:17" x14ac:dyDescent="0.3">
      <c r="Q4943" t="e">
        <f>VLOOKUP(#REF!,$A$2:$B$5,2,FALSE)</f>
        <v>#REF!</v>
      </c>
    </row>
    <row r="4944" spans="17:17" x14ac:dyDescent="0.3">
      <c r="Q4944" t="e">
        <f>VLOOKUP(#REF!,$A$2:$B$5,2,FALSE)</f>
        <v>#REF!</v>
      </c>
    </row>
    <row r="4945" spans="17:17" x14ac:dyDescent="0.3">
      <c r="Q4945" t="e">
        <f>VLOOKUP(#REF!,$A$2:$B$5,2,FALSE)</f>
        <v>#REF!</v>
      </c>
    </row>
    <row r="4946" spans="17:17" x14ac:dyDescent="0.3">
      <c r="Q4946" t="e">
        <f>VLOOKUP(#REF!,$A$2:$B$5,2,FALSE)</f>
        <v>#REF!</v>
      </c>
    </row>
    <row r="4947" spans="17:17" x14ac:dyDescent="0.3">
      <c r="Q4947" t="e">
        <f>VLOOKUP(#REF!,$A$2:$B$5,2,FALSE)</f>
        <v>#REF!</v>
      </c>
    </row>
    <row r="4948" spans="17:17" x14ac:dyDescent="0.3">
      <c r="Q4948" t="e">
        <f>VLOOKUP(#REF!,$A$2:$B$5,2,FALSE)</f>
        <v>#REF!</v>
      </c>
    </row>
    <row r="4949" spans="17:17" x14ac:dyDescent="0.3">
      <c r="Q4949" t="e">
        <f>VLOOKUP(#REF!,$A$2:$B$5,2,FALSE)</f>
        <v>#REF!</v>
      </c>
    </row>
    <row r="4950" spans="17:17" x14ac:dyDescent="0.3">
      <c r="Q4950" t="e">
        <f>VLOOKUP(#REF!,$A$2:$B$5,2,FALSE)</f>
        <v>#REF!</v>
      </c>
    </row>
    <row r="4951" spans="17:17" x14ac:dyDescent="0.3">
      <c r="Q4951" t="e">
        <f>VLOOKUP(#REF!,$A$2:$B$5,2,FALSE)</f>
        <v>#REF!</v>
      </c>
    </row>
    <row r="4952" spans="17:17" x14ac:dyDescent="0.3">
      <c r="Q4952" t="e">
        <f>VLOOKUP(#REF!,$A$2:$B$5,2,FALSE)</f>
        <v>#REF!</v>
      </c>
    </row>
    <row r="4953" spans="17:17" x14ac:dyDescent="0.3">
      <c r="Q4953" t="e">
        <f>VLOOKUP(#REF!,$A$2:$B$5,2,FALSE)</f>
        <v>#REF!</v>
      </c>
    </row>
    <row r="4954" spans="17:17" x14ac:dyDescent="0.3">
      <c r="Q4954" t="e">
        <f>VLOOKUP(#REF!,$A$2:$B$5,2,FALSE)</f>
        <v>#REF!</v>
      </c>
    </row>
    <row r="4955" spans="17:17" x14ac:dyDescent="0.3">
      <c r="Q4955" t="e">
        <f>VLOOKUP(#REF!,$A$2:$B$5,2,FALSE)</f>
        <v>#REF!</v>
      </c>
    </row>
    <row r="4956" spans="17:17" x14ac:dyDescent="0.3">
      <c r="Q4956" t="e">
        <f>VLOOKUP(#REF!,$A$2:$B$5,2,FALSE)</f>
        <v>#REF!</v>
      </c>
    </row>
    <row r="4957" spans="17:17" x14ac:dyDescent="0.3">
      <c r="Q4957" t="e">
        <f>VLOOKUP(#REF!,$A$2:$B$5,2,FALSE)</f>
        <v>#REF!</v>
      </c>
    </row>
    <row r="4958" spans="17:17" x14ac:dyDescent="0.3">
      <c r="Q4958" t="e">
        <f>VLOOKUP(#REF!,$A$2:$B$5,2,FALSE)</f>
        <v>#REF!</v>
      </c>
    </row>
    <row r="4959" spans="17:17" x14ac:dyDescent="0.3">
      <c r="Q4959" t="e">
        <f>VLOOKUP(#REF!,$A$2:$B$5,2,FALSE)</f>
        <v>#REF!</v>
      </c>
    </row>
    <row r="4960" spans="17:17" x14ac:dyDescent="0.3">
      <c r="Q4960" t="e">
        <f>VLOOKUP(#REF!,$A$2:$B$5,2,FALSE)</f>
        <v>#REF!</v>
      </c>
    </row>
    <row r="4961" spans="17:17" x14ac:dyDescent="0.3">
      <c r="Q4961" t="e">
        <f>VLOOKUP(#REF!,$A$2:$B$5,2,FALSE)</f>
        <v>#REF!</v>
      </c>
    </row>
    <row r="4962" spans="17:17" x14ac:dyDescent="0.3">
      <c r="Q4962" t="e">
        <f>VLOOKUP(#REF!,$A$2:$B$5,2,FALSE)</f>
        <v>#REF!</v>
      </c>
    </row>
    <row r="4963" spans="17:17" x14ac:dyDescent="0.3">
      <c r="Q4963" t="e">
        <f>VLOOKUP(#REF!,$A$2:$B$5,2,FALSE)</f>
        <v>#REF!</v>
      </c>
    </row>
    <row r="4964" spans="17:17" x14ac:dyDescent="0.3">
      <c r="Q4964" t="e">
        <f>VLOOKUP(#REF!,$A$2:$B$5,2,FALSE)</f>
        <v>#REF!</v>
      </c>
    </row>
    <row r="4965" spans="17:17" x14ac:dyDescent="0.3">
      <c r="Q4965" t="e">
        <f>VLOOKUP(#REF!,$A$2:$B$5,2,FALSE)</f>
        <v>#REF!</v>
      </c>
    </row>
    <row r="4966" spans="17:17" x14ac:dyDescent="0.3">
      <c r="Q4966" t="e">
        <f>VLOOKUP(#REF!,$A$2:$B$5,2,FALSE)</f>
        <v>#REF!</v>
      </c>
    </row>
    <row r="4967" spans="17:17" x14ac:dyDescent="0.3">
      <c r="Q4967" t="e">
        <f>VLOOKUP(#REF!,$A$2:$B$5,2,FALSE)</f>
        <v>#REF!</v>
      </c>
    </row>
    <row r="4968" spans="17:17" x14ac:dyDescent="0.3">
      <c r="Q4968" t="e">
        <f>VLOOKUP(#REF!,$A$2:$B$5,2,FALSE)</f>
        <v>#REF!</v>
      </c>
    </row>
    <row r="4969" spans="17:17" x14ac:dyDescent="0.3">
      <c r="Q4969" t="e">
        <f>VLOOKUP(#REF!,$A$2:$B$5,2,FALSE)</f>
        <v>#REF!</v>
      </c>
    </row>
    <row r="4970" spans="17:17" x14ac:dyDescent="0.3">
      <c r="Q4970" t="e">
        <f>VLOOKUP(#REF!,$A$2:$B$5,2,FALSE)</f>
        <v>#REF!</v>
      </c>
    </row>
    <row r="4971" spans="17:17" x14ac:dyDescent="0.3">
      <c r="Q4971" t="e">
        <f>VLOOKUP(#REF!,$A$2:$B$5,2,FALSE)</f>
        <v>#REF!</v>
      </c>
    </row>
    <row r="4972" spans="17:17" x14ac:dyDescent="0.3">
      <c r="Q4972" t="e">
        <f>VLOOKUP(#REF!,$A$2:$B$5,2,FALSE)</f>
        <v>#REF!</v>
      </c>
    </row>
    <row r="4973" spans="17:17" x14ac:dyDescent="0.3">
      <c r="Q4973" t="e">
        <f>VLOOKUP(#REF!,$A$2:$B$5,2,FALSE)</f>
        <v>#REF!</v>
      </c>
    </row>
    <row r="4974" spans="17:17" x14ac:dyDescent="0.3">
      <c r="Q4974" t="e">
        <f>VLOOKUP(#REF!,$A$2:$B$5,2,FALSE)</f>
        <v>#REF!</v>
      </c>
    </row>
    <row r="4975" spans="17:17" x14ac:dyDescent="0.3">
      <c r="Q4975" t="e">
        <f>VLOOKUP(#REF!,$A$2:$B$5,2,FALSE)</f>
        <v>#REF!</v>
      </c>
    </row>
    <row r="4976" spans="17:17" x14ac:dyDescent="0.3">
      <c r="Q4976" t="e">
        <f>VLOOKUP(#REF!,$A$2:$B$5,2,FALSE)</f>
        <v>#REF!</v>
      </c>
    </row>
    <row r="4977" spans="17:17" x14ac:dyDescent="0.3">
      <c r="Q4977" t="e">
        <f>VLOOKUP(#REF!,$A$2:$B$5,2,FALSE)</f>
        <v>#REF!</v>
      </c>
    </row>
    <row r="4978" spans="17:17" x14ac:dyDescent="0.3">
      <c r="Q4978" t="e">
        <f>VLOOKUP(#REF!,$A$2:$B$5,2,FALSE)</f>
        <v>#REF!</v>
      </c>
    </row>
    <row r="4979" spans="17:17" x14ac:dyDescent="0.3">
      <c r="Q4979" t="e">
        <f>VLOOKUP(#REF!,$A$2:$B$5,2,FALSE)</f>
        <v>#REF!</v>
      </c>
    </row>
    <row r="4980" spans="17:17" x14ac:dyDescent="0.3">
      <c r="Q4980" t="e">
        <f>VLOOKUP(#REF!,$A$2:$B$5,2,FALSE)</f>
        <v>#REF!</v>
      </c>
    </row>
    <row r="4981" spans="17:17" x14ac:dyDescent="0.3">
      <c r="Q4981" t="e">
        <f>VLOOKUP(#REF!,$A$2:$B$5,2,FALSE)</f>
        <v>#REF!</v>
      </c>
    </row>
    <row r="4982" spans="17:17" x14ac:dyDescent="0.3">
      <c r="Q4982" t="e">
        <f>VLOOKUP(#REF!,$A$2:$B$5,2,FALSE)</f>
        <v>#REF!</v>
      </c>
    </row>
    <row r="4983" spans="17:17" x14ac:dyDescent="0.3">
      <c r="Q4983" t="e">
        <f>VLOOKUP(#REF!,$A$2:$B$5,2,FALSE)</f>
        <v>#REF!</v>
      </c>
    </row>
    <row r="4984" spans="17:17" x14ac:dyDescent="0.3">
      <c r="Q4984" t="e">
        <f>VLOOKUP(#REF!,$A$2:$B$5,2,FALSE)</f>
        <v>#REF!</v>
      </c>
    </row>
    <row r="4985" spans="17:17" x14ac:dyDescent="0.3">
      <c r="Q4985" t="e">
        <f>VLOOKUP(#REF!,$A$2:$B$5,2,FALSE)</f>
        <v>#REF!</v>
      </c>
    </row>
    <row r="4986" spans="17:17" x14ac:dyDescent="0.3">
      <c r="Q4986" t="e">
        <f>VLOOKUP(#REF!,$A$2:$B$5,2,FALSE)</f>
        <v>#REF!</v>
      </c>
    </row>
    <row r="4987" spans="17:17" x14ac:dyDescent="0.3">
      <c r="Q4987" t="e">
        <f>VLOOKUP(#REF!,$A$2:$B$5,2,FALSE)</f>
        <v>#REF!</v>
      </c>
    </row>
    <row r="4988" spans="17:17" x14ac:dyDescent="0.3">
      <c r="Q4988" t="e">
        <f>VLOOKUP(#REF!,$A$2:$B$5,2,FALSE)</f>
        <v>#REF!</v>
      </c>
    </row>
    <row r="4989" spans="17:17" x14ac:dyDescent="0.3">
      <c r="Q4989" t="e">
        <f>VLOOKUP(#REF!,$A$2:$B$5,2,FALSE)</f>
        <v>#REF!</v>
      </c>
    </row>
    <row r="4990" spans="17:17" x14ac:dyDescent="0.3">
      <c r="Q4990" t="e">
        <f>VLOOKUP(#REF!,$A$2:$B$5,2,FALSE)</f>
        <v>#REF!</v>
      </c>
    </row>
    <row r="4991" spans="17:17" x14ac:dyDescent="0.3">
      <c r="Q4991" t="e">
        <f>VLOOKUP(#REF!,$A$2:$B$5,2,FALSE)</f>
        <v>#REF!</v>
      </c>
    </row>
    <row r="4992" spans="17:17" x14ac:dyDescent="0.3">
      <c r="Q4992" t="e">
        <f>VLOOKUP(#REF!,$A$2:$B$5,2,FALSE)</f>
        <v>#REF!</v>
      </c>
    </row>
    <row r="4993" spans="17:17" x14ac:dyDescent="0.3">
      <c r="Q4993" t="e">
        <f>VLOOKUP(#REF!,$A$2:$B$5,2,FALSE)</f>
        <v>#REF!</v>
      </c>
    </row>
    <row r="4994" spans="17:17" x14ac:dyDescent="0.3">
      <c r="Q4994" t="e">
        <f>VLOOKUP(#REF!,$A$2:$B$5,2,FALSE)</f>
        <v>#REF!</v>
      </c>
    </row>
    <row r="4995" spans="17:17" x14ac:dyDescent="0.3">
      <c r="Q4995" t="e">
        <f>VLOOKUP(#REF!,$A$2:$B$5,2,FALSE)</f>
        <v>#REF!</v>
      </c>
    </row>
    <row r="4996" spans="17:17" x14ac:dyDescent="0.3">
      <c r="Q4996" t="e">
        <f>VLOOKUP(#REF!,$A$2:$B$5,2,FALSE)</f>
        <v>#REF!</v>
      </c>
    </row>
    <row r="4997" spans="17:17" x14ac:dyDescent="0.3">
      <c r="Q4997" t="e">
        <f>VLOOKUP(#REF!,$A$2:$B$5,2,FALSE)</f>
        <v>#REF!</v>
      </c>
    </row>
    <row r="4998" spans="17:17" x14ac:dyDescent="0.3">
      <c r="Q4998" t="e">
        <f>VLOOKUP(#REF!,$A$2:$B$5,2,FALSE)</f>
        <v>#REF!</v>
      </c>
    </row>
    <row r="4999" spans="17:17" x14ac:dyDescent="0.3">
      <c r="Q4999" t="e">
        <f>VLOOKUP(#REF!,$A$2:$B$5,2,FALSE)</f>
        <v>#REF!</v>
      </c>
    </row>
    <row r="5000" spans="17:17" x14ac:dyDescent="0.3">
      <c r="Q5000" t="e">
        <f>VLOOKUP(#REF!,$A$2:$B$5,2,FALSE)</f>
        <v>#REF!</v>
      </c>
    </row>
    <row r="5001" spans="17:17" x14ac:dyDescent="0.3">
      <c r="Q5001" t="e">
        <f>VLOOKUP(#REF!,$A$2:$B$5,2,FALSE)</f>
        <v>#REF!</v>
      </c>
    </row>
    <row r="5002" spans="17:17" x14ac:dyDescent="0.3">
      <c r="Q5002" t="e">
        <f>VLOOKUP(#REF!,$A$2:$B$5,2,FALSE)</f>
        <v>#REF!</v>
      </c>
    </row>
    <row r="5003" spans="17:17" x14ac:dyDescent="0.3">
      <c r="Q5003" t="e">
        <f>VLOOKUP(#REF!,$A$2:$B$5,2,FALSE)</f>
        <v>#REF!</v>
      </c>
    </row>
    <row r="5004" spans="17:17" x14ac:dyDescent="0.3">
      <c r="Q5004" t="e">
        <f>VLOOKUP(#REF!,$A$2:$B$5,2,FALSE)</f>
        <v>#REF!</v>
      </c>
    </row>
    <row r="5005" spans="17:17" x14ac:dyDescent="0.3">
      <c r="Q5005" t="e">
        <f>VLOOKUP(#REF!,$A$2:$B$5,2,FALSE)</f>
        <v>#REF!</v>
      </c>
    </row>
    <row r="5006" spans="17:17" x14ac:dyDescent="0.3">
      <c r="Q5006" t="e">
        <f>VLOOKUP(#REF!,$A$2:$B$5,2,FALSE)</f>
        <v>#REF!</v>
      </c>
    </row>
    <row r="5007" spans="17:17" x14ac:dyDescent="0.3">
      <c r="Q5007" t="e">
        <f>VLOOKUP(#REF!,$A$2:$B$5,2,FALSE)</f>
        <v>#REF!</v>
      </c>
    </row>
    <row r="5008" spans="17:17" x14ac:dyDescent="0.3">
      <c r="Q5008" t="e">
        <f>VLOOKUP(#REF!,$A$2:$B$5,2,FALSE)</f>
        <v>#REF!</v>
      </c>
    </row>
    <row r="5009" spans="17:17" x14ac:dyDescent="0.3">
      <c r="Q5009" t="e">
        <f>VLOOKUP(#REF!,$A$2:$B$5,2,FALSE)</f>
        <v>#REF!</v>
      </c>
    </row>
    <row r="5010" spans="17:17" x14ac:dyDescent="0.3">
      <c r="Q5010" t="e">
        <f>VLOOKUP(#REF!,$A$2:$B$5,2,FALSE)</f>
        <v>#REF!</v>
      </c>
    </row>
    <row r="5011" spans="17:17" x14ac:dyDescent="0.3">
      <c r="Q5011" t="e">
        <f>VLOOKUP(#REF!,$A$2:$B$5,2,FALSE)</f>
        <v>#REF!</v>
      </c>
    </row>
    <row r="5012" spans="17:17" x14ac:dyDescent="0.3">
      <c r="Q5012" t="e">
        <f>VLOOKUP(#REF!,$A$2:$B$5,2,FALSE)</f>
        <v>#REF!</v>
      </c>
    </row>
    <row r="5013" spans="17:17" x14ac:dyDescent="0.3">
      <c r="Q5013" t="e">
        <f>VLOOKUP(#REF!,$A$2:$B$5,2,FALSE)</f>
        <v>#REF!</v>
      </c>
    </row>
    <row r="5014" spans="17:17" x14ac:dyDescent="0.3">
      <c r="Q5014" t="e">
        <f>VLOOKUP(#REF!,$A$2:$B$5,2,FALSE)</f>
        <v>#REF!</v>
      </c>
    </row>
    <row r="5015" spans="17:17" x14ac:dyDescent="0.3">
      <c r="Q5015" t="e">
        <f>VLOOKUP(#REF!,$A$2:$B$5,2,FALSE)</f>
        <v>#REF!</v>
      </c>
    </row>
    <row r="5016" spans="17:17" x14ac:dyDescent="0.3">
      <c r="Q5016" t="e">
        <f>VLOOKUP(#REF!,$A$2:$B$5,2,FALSE)</f>
        <v>#REF!</v>
      </c>
    </row>
    <row r="5017" spans="17:17" x14ac:dyDescent="0.3">
      <c r="Q5017" t="e">
        <f>VLOOKUP(#REF!,$A$2:$B$5,2,FALSE)</f>
        <v>#REF!</v>
      </c>
    </row>
    <row r="5018" spans="17:17" x14ac:dyDescent="0.3">
      <c r="Q5018" t="e">
        <f>VLOOKUP(#REF!,$A$2:$B$5,2,FALSE)</f>
        <v>#REF!</v>
      </c>
    </row>
    <row r="5019" spans="17:17" x14ac:dyDescent="0.3">
      <c r="Q5019" t="e">
        <f>VLOOKUP(#REF!,$A$2:$B$5,2,FALSE)</f>
        <v>#REF!</v>
      </c>
    </row>
    <row r="5020" spans="17:17" x14ac:dyDescent="0.3">
      <c r="Q5020" t="e">
        <f>VLOOKUP(#REF!,$A$2:$B$5,2,FALSE)</f>
        <v>#REF!</v>
      </c>
    </row>
    <row r="5021" spans="17:17" x14ac:dyDescent="0.3">
      <c r="Q5021" t="e">
        <f>VLOOKUP(#REF!,$A$2:$B$5,2,FALSE)</f>
        <v>#REF!</v>
      </c>
    </row>
    <row r="5022" spans="17:17" x14ac:dyDescent="0.3">
      <c r="Q5022" t="e">
        <f>VLOOKUP(#REF!,$A$2:$B$5,2,FALSE)</f>
        <v>#REF!</v>
      </c>
    </row>
    <row r="5023" spans="17:17" x14ac:dyDescent="0.3">
      <c r="Q5023" t="e">
        <f>VLOOKUP(#REF!,$A$2:$B$5,2,FALSE)</f>
        <v>#REF!</v>
      </c>
    </row>
    <row r="5024" spans="17:17" x14ac:dyDescent="0.3">
      <c r="Q5024" t="e">
        <f>VLOOKUP(#REF!,$A$2:$B$5,2,FALSE)</f>
        <v>#REF!</v>
      </c>
    </row>
    <row r="5025" spans="17:17" x14ac:dyDescent="0.3">
      <c r="Q5025" t="e">
        <f>VLOOKUP(#REF!,$A$2:$B$5,2,FALSE)</f>
        <v>#REF!</v>
      </c>
    </row>
    <row r="5026" spans="17:17" x14ac:dyDescent="0.3">
      <c r="Q5026" t="e">
        <f>VLOOKUP(#REF!,$A$2:$B$5,2,FALSE)</f>
        <v>#REF!</v>
      </c>
    </row>
    <row r="5027" spans="17:17" x14ac:dyDescent="0.3">
      <c r="Q5027" t="e">
        <f>VLOOKUP(#REF!,$A$2:$B$5,2,FALSE)</f>
        <v>#REF!</v>
      </c>
    </row>
    <row r="5028" spans="17:17" x14ac:dyDescent="0.3">
      <c r="Q5028" t="e">
        <f>VLOOKUP(#REF!,$A$2:$B$5,2,FALSE)</f>
        <v>#REF!</v>
      </c>
    </row>
    <row r="5029" spans="17:17" x14ac:dyDescent="0.3">
      <c r="Q5029" t="e">
        <f>VLOOKUP(#REF!,$A$2:$B$5,2,FALSE)</f>
        <v>#REF!</v>
      </c>
    </row>
    <row r="5030" spans="17:17" x14ac:dyDescent="0.3">
      <c r="Q5030" t="e">
        <f>VLOOKUP(#REF!,$A$2:$B$5,2,FALSE)</f>
        <v>#REF!</v>
      </c>
    </row>
    <row r="5031" spans="17:17" x14ac:dyDescent="0.3">
      <c r="Q5031" t="e">
        <f>VLOOKUP(#REF!,$A$2:$B$5,2,FALSE)</f>
        <v>#REF!</v>
      </c>
    </row>
    <row r="5032" spans="17:17" x14ac:dyDescent="0.3">
      <c r="Q5032" t="e">
        <f>VLOOKUP(#REF!,$A$2:$B$5,2,FALSE)</f>
        <v>#REF!</v>
      </c>
    </row>
    <row r="5033" spans="17:17" x14ac:dyDescent="0.3">
      <c r="Q5033" t="e">
        <f>VLOOKUP(#REF!,$A$2:$B$5,2,FALSE)</f>
        <v>#REF!</v>
      </c>
    </row>
    <row r="5034" spans="17:17" x14ac:dyDescent="0.3">
      <c r="Q5034" t="e">
        <f>VLOOKUP(#REF!,$A$2:$B$5,2,FALSE)</f>
        <v>#REF!</v>
      </c>
    </row>
    <row r="5035" spans="17:17" x14ac:dyDescent="0.3">
      <c r="Q5035" t="e">
        <f>VLOOKUP(#REF!,$A$2:$B$5,2,FALSE)</f>
        <v>#REF!</v>
      </c>
    </row>
    <row r="5036" spans="17:17" x14ac:dyDescent="0.3">
      <c r="Q5036" t="e">
        <f>VLOOKUP(#REF!,$A$2:$B$5,2,FALSE)</f>
        <v>#REF!</v>
      </c>
    </row>
    <row r="5037" spans="17:17" x14ac:dyDescent="0.3">
      <c r="Q5037" t="e">
        <f>VLOOKUP(#REF!,$A$2:$B$5,2,FALSE)</f>
        <v>#REF!</v>
      </c>
    </row>
    <row r="5038" spans="17:17" x14ac:dyDescent="0.3">
      <c r="Q5038" t="e">
        <f>VLOOKUP(#REF!,$A$2:$B$5,2,FALSE)</f>
        <v>#REF!</v>
      </c>
    </row>
    <row r="5039" spans="17:17" x14ac:dyDescent="0.3">
      <c r="Q5039" t="e">
        <f>VLOOKUP(#REF!,$A$2:$B$5,2,FALSE)</f>
        <v>#REF!</v>
      </c>
    </row>
    <row r="5040" spans="17:17" x14ac:dyDescent="0.3">
      <c r="Q5040" t="e">
        <f>VLOOKUP(#REF!,$A$2:$B$5,2,FALSE)</f>
        <v>#REF!</v>
      </c>
    </row>
    <row r="5041" spans="17:17" x14ac:dyDescent="0.3">
      <c r="Q5041" t="e">
        <f>VLOOKUP(#REF!,$A$2:$B$5,2,FALSE)</f>
        <v>#REF!</v>
      </c>
    </row>
    <row r="5042" spans="17:17" x14ac:dyDescent="0.3">
      <c r="Q5042" t="e">
        <f>VLOOKUP(#REF!,$A$2:$B$5,2,FALSE)</f>
        <v>#REF!</v>
      </c>
    </row>
    <row r="5043" spans="17:17" x14ac:dyDescent="0.3">
      <c r="Q5043" t="e">
        <f>VLOOKUP(#REF!,$A$2:$B$5,2,FALSE)</f>
        <v>#REF!</v>
      </c>
    </row>
    <row r="5044" spans="17:17" x14ac:dyDescent="0.3">
      <c r="Q5044" t="e">
        <f>VLOOKUP(#REF!,$A$2:$B$5,2,FALSE)</f>
        <v>#REF!</v>
      </c>
    </row>
    <row r="5045" spans="17:17" x14ac:dyDescent="0.3">
      <c r="Q5045" t="e">
        <f>VLOOKUP(#REF!,$A$2:$B$5,2,FALSE)</f>
        <v>#REF!</v>
      </c>
    </row>
    <row r="5046" spans="17:17" x14ac:dyDescent="0.3">
      <c r="Q5046" t="e">
        <f>VLOOKUP(#REF!,$A$2:$B$5,2,FALSE)</f>
        <v>#REF!</v>
      </c>
    </row>
    <row r="5047" spans="17:17" x14ac:dyDescent="0.3">
      <c r="Q5047" t="e">
        <f>VLOOKUP(#REF!,$A$2:$B$5,2,FALSE)</f>
        <v>#REF!</v>
      </c>
    </row>
    <row r="5048" spans="17:17" x14ac:dyDescent="0.3">
      <c r="Q5048" t="e">
        <f>VLOOKUP(#REF!,$A$2:$B$5,2,FALSE)</f>
        <v>#REF!</v>
      </c>
    </row>
    <row r="5049" spans="17:17" x14ac:dyDescent="0.3">
      <c r="Q5049" t="e">
        <f>VLOOKUP(#REF!,$A$2:$B$5,2,FALSE)</f>
        <v>#REF!</v>
      </c>
    </row>
    <row r="5050" spans="17:17" x14ac:dyDescent="0.3">
      <c r="Q5050" t="e">
        <f>VLOOKUP(#REF!,$A$2:$B$5,2,FALSE)</f>
        <v>#REF!</v>
      </c>
    </row>
    <row r="5051" spans="17:17" x14ac:dyDescent="0.3">
      <c r="Q5051" t="e">
        <f>VLOOKUP(#REF!,$A$2:$B$5,2,FALSE)</f>
        <v>#REF!</v>
      </c>
    </row>
    <row r="5052" spans="17:17" x14ac:dyDescent="0.3">
      <c r="Q5052" t="e">
        <f>VLOOKUP(#REF!,$A$2:$B$5,2,FALSE)</f>
        <v>#REF!</v>
      </c>
    </row>
    <row r="5053" spans="17:17" x14ac:dyDescent="0.3">
      <c r="Q5053" t="e">
        <f>VLOOKUP(#REF!,$A$2:$B$5,2,FALSE)</f>
        <v>#REF!</v>
      </c>
    </row>
    <row r="5054" spans="17:17" x14ac:dyDescent="0.3">
      <c r="Q5054" t="e">
        <f>VLOOKUP(#REF!,$A$2:$B$5,2,FALSE)</f>
        <v>#REF!</v>
      </c>
    </row>
    <row r="5055" spans="17:17" x14ac:dyDescent="0.3">
      <c r="Q5055" t="e">
        <f>VLOOKUP(#REF!,$A$2:$B$5,2,FALSE)</f>
        <v>#REF!</v>
      </c>
    </row>
    <row r="5056" spans="17:17" x14ac:dyDescent="0.3">
      <c r="Q5056" t="e">
        <f>VLOOKUP(#REF!,$A$2:$B$5,2,FALSE)</f>
        <v>#REF!</v>
      </c>
    </row>
    <row r="5057" spans="17:17" x14ac:dyDescent="0.3">
      <c r="Q5057" t="e">
        <f>VLOOKUP(#REF!,$A$2:$B$5,2,FALSE)</f>
        <v>#REF!</v>
      </c>
    </row>
    <row r="5058" spans="17:17" x14ac:dyDescent="0.3">
      <c r="Q5058" t="e">
        <f>VLOOKUP(#REF!,$A$2:$B$5,2,FALSE)</f>
        <v>#REF!</v>
      </c>
    </row>
    <row r="5059" spans="17:17" x14ac:dyDescent="0.3">
      <c r="Q5059" t="e">
        <f>VLOOKUP(#REF!,$A$2:$B$5,2,FALSE)</f>
        <v>#REF!</v>
      </c>
    </row>
    <row r="5060" spans="17:17" x14ac:dyDescent="0.3">
      <c r="Q5060" t="e">
        <f>VLOOKUP(#REF!,$A$2:$B$5,2,FALSE)</f>
        <v>#REF!</v>
      </c>
    </row>
    <row r="5061" spans="17:17" x14ac:dyDescent="0.3">
      <c r="Q5061" t="e">
        <f>VLOOKUP(#REF!,$A$2:$B$5,2,FALSE)</f>
        <v>#REF!</v>
      </c>
    </row>
    <row r="5062" spans="17:17" x14ac:dyDescent="0.3">
      <c r="Q5062" t="e">
        <f>VLOOKUP(#REF!,$A$2:$B$5,2,FALSE)</f>
        <v>#REF!</v>
      </c>
    </row>
    <row r="5063" spans="17:17" x14ac:dyDescent="0.3">
      <c r="Q5063" t="e">
        <f>VLOOKUP(#REF!,$A$2:$B$5,2,FALSE)</f>
        <v>#REF!</v>
      </c>
    </row>
    <row r="5064" spans="17:17" x14ac:dyDescent="0.3">
      <c r="Q5064" t="e">
        <f>VLOOKUP(#REF!,$A$2:$B$5,2,FALSE)</f>
        <v>#REF!</v>
      </c>
    </row>
    <row r="5065" spans="17:17" x14ac:dyDescent="0.3">
      <c r="Q5065" t="e">
        <f>VLOOKUP(#REF!,$A$2:$B$5,2,FALSE)</f>
        <v>#REF!</v>
      </c>
    </row>
    <row r="5066" spans="17:17" x14ac:dyDescent="0.3">
      <c r="Q5066" t="e">
        <f>VLOOKUP(#REF!,$A$2:$B$5,2,FALSE)</f>
        <v>#REF!</v>
      </c>
    </row>
    <row r="5067" spans="17:17" x14ac:dyDescent="0.3">
      <c r="Q5067" t="e">
        <f>VLOOKUP(#REF!,$A$2:$B$5,2,FALSE)</f>
        <v>#REF!</v>
      </c>
    </row>
    <row r="5068" spans="17:17" x14ac:dyDescent="0.3">
      <c r="Q5068" t="e">
        <f>VLOOKUP(#REF!,$A$2:$B$5,2,FALSE)</f>
        <v>#REF!</v>
      </c>
    </row>
    <row r="5069" spans="17:17" x14ac:dyDescent="0.3">
      <c r="Q5069" t="e">
        <f>VLOOKUP(#REF!,$A$2:$B$5,2,FALSE)</f>
        <v>#REF!</v>
      </c>
    </row>
    <row r="5070" spans="17:17" x14ac:dyDescent="0.3">
      <c r="Q5070" t="e">
        <f>VLOOKUP(#REF!,$A$2:$B$5,2,FALSE)</f>
        <v>#REF!</v>
      </c>
    </row>
    <row r="5071" spans="17:17" x14ac:dyDescent="0.3">
      <c r="Q5071" t="e">
        <f>VLOOKUP(#REF!,$A$2:$B$5,2,FALSE)</f>
        <v>#REF!</v>
      </c>
    </row>
    <row r="5072" spans="17:17" x14ac:dyDescent="0.3">
      <c r="Q5072" t="e">
        <f>VLOOKUP(#REF!,$A$2:$B$5,2,FALSE)</f>
        <v>#REF!</v>
      </c>
    </row>
    <row r="5073" spans="17:17" x14ac:dyDescent="0.3">
      <c r="Q5073" t="e">
        <f>VLOOKUP(#REF!,$A$2:$B$5,2,FALSE)</f>
        <v>#REF!</v>
      </c>
    </row>
    <row r="5074" spans="17:17" x14ac:dyDescent="0.3">
      <c r="Q5074" t="e">
        <f>VLOOKUP(#REF!,$A$2:$B$5,2,FALSE)</f>
        <v>#REF!</v>
      </c>
    </row>
    <row r="5075" spans="17:17" x14ac:dyDescent="0.3">
      <c r="Q5075" t="e">
        <f>VLOOKUP(#REF!,$A$2:$B$5,2,FALSE)</f>
        <v>#REF!</v>
      </c>
    </row>
    <row r="5076" spans="17:17" x14ac:dyDescent="0.3">
      <c r="Q5076" t="e">
        <f>VLOOKUP(#REF!,$A$2:$B$5,2,FALSE)</f>
        <v>#REF!</v>
      </c>
    </row>
    <row r="5077" spans="17:17" x14ac:dyDescent="0.3">
      <c r="Q5077" t="e">
        <f>VLOOKUP(#REF!,$A$2:$B$5,2,FALSE)</f>
        <v>#REF!</v>
      </c>
    </row>
    <row r="5078" spans="17:17" x14ac:dyDescent="0.3">
      <c r="Q5078" t="e">
        <f>VLOOKUP(#REF!,$A$2:$B$5,2,FALSE)</f>
        <v>#REF!</v>
      </c>
    </row>
    <row r="5079" spans="17:17" x14ac:dyDescent="0.3">
      <c r="Q5079" t="e">
        <f>VLOOKUP(#REF!,$A$2:$B$5,2,FALSE)</f>
        <v>#REF!</v>
      </c>
    </row>
    <row r="5080" spans="17:17" x14ac:dyDescent="0.3">
      <c r="Q5080" t="e">
        <f>VLOOKUP(#REF!,$A$2:$B$5,2,FALSE)</f>
        <v>#REF!</v>
      </c>
    </row>
    <row r="5081" spans="17:17" x14ac:dyDescent="0.3">
      <c r="Q5081" t="e">
        <f>VLOOKUP(#REF!,$A$2:$B$5,2,FALSE)</f>
        <v>#REF!</v>
      </c>
    </row>
    <row r="5082" spans="17:17" x14ac:dyDescent="0.3">
      <c r="Q5082" t="e">
        <f>VLOOKUP(#REF!,$A$2:$B$5,2,FALSE)</f>
        <v>#REF!</v>
      </c>
    </row>
    <row r="5083" spans="17:17" x14ac:dyDescent="0.3">
      <c r="Q5083" t="e">
        <f>VLOOKUP(#REF!,$A$2:$B$5,2,FALSE)</f>
        <v>#REF!</v>
      </c>
    </row>
    <row r="5084" spans="17:17" x14ac:dyDescent="0.3">
      <c r="Q5084" t="e">
        <f>VLOOKUP(#REF!,$A$2:$B$5,2,FALSE)</f>
        <v>#REF!</v>
      </c>
    </row>
    <row r="5085" spans="17:17" x14ac:dyDescent="0.3">
      <c r="Q5085" t="e">
        <f>VLOOKUP(#REF!,$A$2:$B$5,2,FALSE)</f>
        <v>#REF!</v>
      </c>
    </row>
    <row r="5086" spans="17:17" x14ac:dyDescent="0.3">
      <c r="Q5086" t="e">
        <f>VLOOKUP(#REF!,$A$2:$B$5,2,FALSE)</f>
        <v>#REF!</v>
      </c>
    </row>
    <row r="5087" spans="17:17" x14ac:dyDescent="0.3">
      <c r="Q5087" t="e">
        <f>VLOOKUP(#REF!,$A$2:$B$5,2,FALSE)</f>
        <v>#REF!</v>
      </c>
    </row>
    <row r="5088" spans="17:17" x14ac:dyDescent="0.3">
      <c r="Q5088" t="e">
        <f>VLOOKUP(#REF!,$A$2:$B$5,2,FALSE)</f>
        <v>#REF!</v>
      </c>
    </row>
    <row r="5089" spans="17:17" x14ac:dyDescent="0.3">
      <c r="Q5089" t="e">
        <f>VLOOKUP(#REF!,$A$2:$B$5,2,FALSE)</f>
        <v>#REF!</v>
      </c>
    </row>
    <row r="5090" spans="17:17" x14ac:dyDescent="0.3">
      <c r="Q5090" t="e">
        <f>VLOOKUP(#REF!,$A$2:$B$5,2,FALSE)</f>
        <v>#REF!</v>
      </c>
    </row>
    <row r="5091" spans="17:17" x14ac:dyDescent="0.3">
      <c r="Q5091" t="e">
        <f>VLOOKUP(#REF!,$A$2:$B$5,2,FALSE)</f>
        <v>#REF!</v>
      </c>
    </row>
    <row r="5092" spans="17:17" x14ac:dyDescent="0.3">
      <c r="Q5092" t="e">
        <f>VLOOKUP(#REF!,$A$2:$B$5,2,FALSE)</f>
        <v>#REF!</v>
      </c>
    </row>
    <row r="5093" spans="17:17" x14ac:dyDescent="0.3">
      <c r="Q5093" t="e">
        <f>VLOOKUP(#REF!,$A$2:$B$5,2,FALSE)</f>
        <v>#REF!</v>
      </c>
    </row>
    <row r="5094" spans="17:17" x14ac:dyDescent="0.3">
      <c r="Q5094" t="e">
        <f>VLOOKUP(#REF!,$A$2:$B$5,2,FALSE)</f>
        <v>#REF!</v>
      </c>
    </row>
    <row r="5095" spans="17:17" x14ac:dyDescent="0.3">
      <c r="Q5095" t="e">
        <f>VLOOKUP(#REF!,$A$2:$B$5,2,FALSE)</f>
        <v>#REF!</v>
      </c>
    </row>
    <row r="5096" spans="17:17" x14ac:dyDescent="0.3">
      <c r="Q5096" t="e">
        <f>VLOOKUP(#REF!,$A$2:$B$5,2,FALSE)</f>
        <v>#REF!</v>
      </c>
    </row>
    <row r="5097" spans="17:17" x14ac:dyDescent="0.3">
      <c r="Q5097" t="e">
        <f>VLOOKUP(#REF!,$A$2:$B$5,2,FALSE)</f>
        <v>#REF!</v>
      </c>
    </row>
    <row r="5098" spans="17:17" x14ac:dyDescent="0.3">
      <c r="Q5098" t="e">
        <f>VLOOKUP(#REF!,$A$2:$B$5,2,FALSE)</f>
        <v>#REF!</v>
      </c>
    </row>
    <row r="5099" spans="17:17" x14ac:dyDescent="0.3">
      <c r="Q5099" t="e">
        <f>VLOOKUP(#REF!,$A$2:$B$5,2,FALSE)</f>
        <v>#REF!</v>
      </c>
    </row>
    <row r="5100" spans="17:17" x14ac:dyDescent="0.3">
      <c r="Q5100" t="e">
        <f>VLOOKUP(#REF!,$A$2:$B$5,2,FALSE)</f>
        <v>#REF!</v>
      </c>
    </row>
    <row r="5101" spans="17:17" x14ac:dyDescent="0.3">
      <c r="Q5101" t="e">
        <f>VLOOKUP(#REF!,$A$2:$B$5,2,FALSE)</f>
        <v>#REF!</v>
      </c>
    </row>
    <row r="5102" spans="17:17" x14ac:dyDescent="0.3">
      <c r="Q5102" t="e">
        <f>VLOOKUP(#REF!,$A$2:$B$5,2,FALSE)</f>
        <v>#REF!</v>
      </c>
    </row>
    <row r="5103" spans="17:17" x14ac:dyDescent="0.3">
      <c r="Q5103" t="e">
        <f>VLOOKUP(#REF!,$A$2:$B$5,2,FALSE)</f>
        <v>#REF!</v>
      </c>
    </row>
    <row r="5104" spans="17:17" x14ac:dyDescent="0.3">
      <c r="Q5104" t="e">
        <f>VLOOKUP(#REF!,$A$2:$B$5,2,FALSE)</f>
        <v>#REF!</v>
      </c>
    </row>
    <row r="5105" spans="17:17" x14ac:dyDescent="0.3">
      <c r="Q5105" t="e">
        <f>VLOOKUP(#REF!,$A$2:$B$5,2,FALSE)</f>
        <v>#REF!</v>
      </c>
    </row>
    <row r="5106" spans="17:17" x14ac:dyDescent="0.3">
      <c r="Q5106" t="e">
        <f>VLOOKUP(#REF!,$A$2:$B$5,2,FALSE)</f>
        <v>#REF!</v>
      </c>
    </row>
    <row r="5107" spans="17:17" x14ac:dyDescent="0.3">
      <c r="Q5107" t="e">
        <f>VLOOKUP(#REF!,$A$2:$B$5,2,FALSE)</f>
        <v>#REF!</v>
      </c>
    </row>
    <row r="5108" spans="17:17" x14ac:dyDescent="0.3">
      <c r="Q5108" t="e">
        <f>VLOOKUP(#REF!,$A$2:$B$5,2,FALSE)</f>
        <v>#REF!</v>
      </c>
    </row>
    <row r="5109" spans="17:17" x14ac:dyDescent="0.3">
      <c r="Q5109" t="e">
        <f>VLOOKUP(#REF!,$A$2:$B$5,2,FALSE)</f>
        <v>#REF!</v>
      </c>
    </row>
    <row r="5110" spans="17:17" x14ac:dyDescent="0.3">
      <c r="Q5110" t="e">
        <f>VLOOKUP(#REF!,$A$2:$B$5,2,FALSE)</f>
        <v>#REF!</v>
      </c>
    </row>
    <row r="5111" spans="17:17" x14ac:dyDescent="0.3">
      <c r="Q5111" t="e">
        <f>VLOOKUP(#REF!,$A$2:$B$5,2,FALSE)</f>
        <v>#REF!</v>
      </c>
    </row>
    <row r="5112" spans="17:17" x14ac:dyDescent="0.3">
      <c r="Q5112" t="e">
        <f>VLOOKUP(#REF!,$A$2:$B$5,2,FALSE)</f>
        <v>#REF!</v>
      </c>
    </row>
    <row r="5113" spans="17:17" x14ac:dyDescent="0.3">
      <c r="Q5113" t="e">
        <f>VLOOKUP(#REF!,$A$2:$B$5,2,FALSE)</f>
        <v>#REF!</v>
      </c>
    </row>
    <row r="5114" spans="17:17" x14ac:dyDescent="0.3">
      <c r="Q5114" t="e">
        <f>VLOOKUP(#REF!,$A$2:$B$5,2,FALSE)</f>
        <v>#REF!</v>
      </c>
    </row>
    <row r="5115" spans="17:17" x14ac:dyDescent="0.3">
      <c r="Q5115" t="e">
        <f>VLOOKUP(#REF!,$A$2:$B$5,2,FALSE)</f>
        <v>#REF!</v>
      </c>
    </row>
    <row r="5116" spans="17:17" x14ac:dyDescent="0.3">
      <c r="Q5116" t="e">
        <f>VLOOKUP(#REF!,$A$2:$B$5,2,FALSE)</f>
        <v>#REF!</v>
      </c>
    </row>
    <row r="5117" spans="17:17" x14ac:dyDescent="0.3">
      <c r="Q5117" t="e">
        <f>VLOOKUP(#REF!,$A$2:$B$5,2,FALSE)</f>
        <v>#REF!</v>
      </c>
    </row>
    <row r="5118" spans="17:17" x14ac:dyDescent="0.3">
      <c r="Q5118" t="e">
        <f>VLOOKUP(#REF!,$A$2:$B$5,2,FALSE)</f>
        <v>#REF!</v>
      </c>
    </row>
    <row r="5119" spans="17:17" x14ac:dyDescent="0.3">
      <c r="Q5119" t="e">
        <f>VLOOKUP(#REF!,$A$2:$B$5,2,FALSE)</f>
        <v>#REF!</v>
      </c>
    </row>
    <row r="5120" spans="17:17" x14ac:dyDescent="0.3">
      <c r="Q5120" t="e">
        <f>VLOOKUP(#REF!,$A$2:$B$5,2,FALSE)</f>
        <v>#REF!</v>
      </c>
    </row>
    <row r="5121" spans="17:17" x14ac:dyDescent="0.3">
      <c r="Q5121" t="e">
        <f>VLOOKUP(#REF!,$A$2:$B$5,2,FALSE)</f>
        <v>#REF!</v>
      </c>
    </row>
    <row r="5122" spans="17:17" x14ac:dyDescent="0.3">
      <c r="Q5122" t="e">
        <f>VLOOKUP(#REF!,$A$2:$B$5,2,FALSE)</f>
        <v>#REF!</v>
      </c>
    </row>
    <row r="5123" spans="17:17" x14ac:dyDescent="0.3">
      <c r="Q5123" t="e">
        <f>VLOOKUP(#REF!,$A$2:$B$5,2,FALSE)</f>
        <v>#REF!</v>
      </c>
    </row>
    <row r="5124" spans="17:17" x14ac:dyDescent="0.3">
      <c r="Q5124" t="e">
        <f>VLOOKUP(#REF!,$A$2:$B$5,2,FALSE)</f>
        <v>#REF!</v>
      </c>
    </row>
    <row r="5125" spans="17:17" x14ac:dyDescent="0.3">
      <c r="Q5125" t="e">
        <f>VLOOKUP(#REF!,$A$2:$B$5,2,FALSE)</f>
        <v>#REF!</v>
      </c>
    </row>
    <row r="5126" spans="17:17" x14ac:dyDescent="0.3">
      <c r="Q5126" t="e">
        <f>VLOOKUP(#REF!,$A$2:$B$5,2,FALSE)</f>
        <v>#REF!</v>
      </c>
    </row>
    <row r="5127" spans="17:17" x14ac:dyDescent="0.3">
      <c r="Q5127" t="e">
        <f>VLOOKUP(#REF!,$A$2:$B$5,2,FALSE)</f>
        <v>#REF!</v>
      </c>
    </row>
    <row r="5128" spans="17:17" x14ac:dyDescent="0.3">
      <c r="Q5128" t="e">
        <f>VLOOKUP(#REF!,$A$2:$B$5,2,FALSE)</f>
        <v>#REF!</v>
      </c>
    </row>
    <row r="5129" spans="17:17" x14ac:dyDescent="0.3">
      <c r="Q5129" t="e">
        <f>VLOOKUP(#REF!,$A$2:$B$5,2,FALSE)</f>
        <v>#REF!</v>
      </c>
    </row>
    <row r="5130" spans="17:17" x14ac:dyDescent="0.3">
      <c r="Q5130" t="e">
        <f>VLOOKUP(#REF!,$A$2:$B$5,2,FALSE)</f>
        <v>#REF!</v>
      </c>
    </row>
    <row r="5131" spans="17:17" x14ac:dyDescent="0.3">
      <c r="Q5131" t="e">
        <f>VLOOKUP(#REF!,$A$2:$B$5,2,FALSE)</f>
        <v>#REF!</v>
      </c>
    </row>
    <row r="5132" spans="17:17" x14ac:dyDescent="0.3">
      <c r="Q5132" t="e">
        <f>VLOOKUP(#REF!,$A$2:$B$5,2,FALSE)</f>
        <v>#REF!</v>
      </c>
    </row>
    <row r="5133" spans="17:17" x14ac:dyDescent="0.3">
      <c r="Q5133" t="e">
        <f>VLOOKUP(#REF!,$A$2:$B$5,2,FALSE)</f>
        <v>#REF!</v>
      </c>
    </row>
    <row r="5134" spans="17:17" x14ac:dyDescent="0.3">
      <c r="Q5134" t="e">
        <f>VLOOKUP(#REF!,$A$2:$B$5,2,FALSE)</f>
        <v>#REF!</v>
      </c>
    </row>
    <row r="5135" spans="17:17" x14ac:dyDescent="0.3">
      <c r="Q5135" t="e">
        <f>VLOOKUP(#REF!,$A$2:$B$5,2,FALSE)</f>
        <v>#REF!</v>
      </c>
    </row>
    <row r="5136" spans="17:17" x14ac:dyDescent="0.3">
      <c r="Q5136" t="e">
        <f>VLOOKUP(#REF!,$A$2:$B$5,2,FALSE)</f>
        <v>#REF!</v>
      </c>
    </row>
    <row r="5137" spans="17:17" x14ac:dyDescent="0.3">
      <c r="Q5137" t="e">
        <f>VLOOKUP(#REF!,$A$2:$B$5,2,FALSE)</f>
        <v>#REF!</v>
      </c>
    </row>
    <row r="5138" spans="17:17" x14ac:dyDescent="0.3">
      <c r="Q5138" t="e">
        <f>VLOOKUP(#REF!,$A$2:$B$5,2,FALSE)</f>
        <v>#REF!</v>
      </c>
    </row>
    <row r="5139" spans="17:17" x14ac:dyDescent="0.3">
      <c r="Q5139" t="e">
        <f>VLOOKUP(#REF!,$A$2:$B$5,2,FALSE)</f>
        <v>#REF!</v>
      </c>
    </row>
    <row r="5140" spans="17:17" x14ac:dyDescent="0.3">
      <c r="Q5140" t="e">
        <f>VLOOKUP(#REF!,$A$2:$B$5,2,FALSE)</f>
        <v>#REF!</v>
      </c>
    </row>
    <row r="5141" spans="17:17" x14ac:dyDescent="0.3">
      <c r="Q5141" t="e">
        <f>VLOOKUP(#REF!,$A$2:$B$5,2,FALSE)</f>
        <v>#REF!</v>
      </c>
    </row>
    <row r="5142" spans="17:17" x14ac:dyDescent="0.3">
      <c r="Q5142" t="e">
        <f>VLOOKUP(#REF!,$A$2:$B$5,2,FALSE)</f>
        <v>#REF!</v>
      </c>
    </row>
    <row r="5143" spans="17:17" x14ac:dyDescent="0.3">
      <c r="Q5143" t="e">
        <f>VLOOKUP(#REF!,$A$2:$B$5,2,FALSE)</f>
        <v>#REF!</v>
      </c>
    </row>
    <row r="5144" spans="17:17" x14ac:dyDescent="0.3">
      <c r="Q5144" t="e">
        <f>VLOOKUP(#REF!,$A$2:$B$5,2,FALSE)</f>
        <v>#REF!</v>
      </c>
    </row>
    <row r="5145" spans="17:17" x14ac:dyDescent="0.3">
      <c r="Q5145" t="e">
        <f>VLOOKUP(#REF!,$A$2:$B$5,2,FALSE)</f>
        <v>#REF!</v>
      </c>
    </row>
    <row r="5146" spans="17:17" x14ac:dyDescent="0.3">
      <c r="Q5146" t="e">
        <f>VLOOKUP(#REF!,$A$2:$B$5,2,FALSE)</f>
        <v>#REF!</v>
      </c>
    </row>
    <row r="5147" spans="17:17" x14ac:dyDescent="0.3">
      <c r="Q5147" t="e">
        <f>VLOOKUP(#REF!,$A$2:$B$5,2,FALSE)</f>
        <v>#REF!</v>
      </c>
    </row>
    <row r="5148" spans="17:17" x14ac:dyDescent="0.3">
      <c r="Q5148" t="e">
        <f>VLOOKUP(#REF!,$A$2:$B$5,2,FALSE)</f>
        <v>#REF!</v>
      </c>
    </row>
    <row r="5149" spans="17:17" x14ac:dyDescent="0.3">
      <c r="Q5149" t="e">
        <f>VLOOKUP(#REF!,$A$2:$B$5,2,FALSE)</f>
        <v>#REF!</v>
      </c>
    </row>
    <row r="5150" spans="17:17" x14ac:dyDescent="0.3">
      <c r="Q5150" t="e">
        <f>VLOOKUP(#REF!,$A$2:$B$5,2,FALSE)</f>
        <v>#REF!</v>
      </c>
    </row>
    <row r="5151" spans="17:17" x14ac:dyDescent="0.3">
      <c r="Q5151" t="e">
        <f>VLOOKUP(#REF!,$A$2:$B$5,2,FALSE)</f>
        <v>#REF!</v>
      </c>
    </row>
    <row r="5152" spans="17:17" x14ac:dyDescent="0.3">
      <c r="Q5152" t="e">
        <f>VLOOKUP(#REF!,$A$2:$B$5,2,FALSE)</f>
        <v>#REF!</v>
      </c>
    </row>
    <row r="5153" spans="17:17" x14ac:dyDescent="0.3">
      <c r="Q5153" t="e">
        <f>VLOOKUP(#REF!,$A$2:$B$5,2,FALSE)</f>
        <v>#REF!</v>
      </c>
    </row>
    <row r="5154" spans="17:17" x14ac:dyDescent="0.3">
      <c r="Q5154" t="e">
        <f>VLOOKUP(#REF!,$A$2:$B$5,2,FALSE)</f>
        <v>#REF!</v>
      </c>
    </row>
    <row r="5155" spans="17:17" x14ac:dyDescent="0.3">
      <c r="Q5155" t="e">
        <f>VLOOKUP(#REF!,$A$2:$B$5,2,FALSE)</f>
        <v>#REF!</v>
      </c>
    </row>
    <row r="5156" spans="17:17" x14ac:dyDescent="0.3">
      <c r="Q5156" t="e">
        <f>VLOOKUP(#REF!,$A$2:$B$5,2,FALSE)</f>
        <v>#REF!</v>
      </c>
    </row>
    <row r="5157" spans="17:17" x14ac:dyDescent="0.3">
      <c r="Q5157" t="e">
        <f>VLOOKUP(#REF!,$A$2:$B$5,2,FALSE)</f>
        <v>#REF!</v>
      </c>
    </row>
    <row r="5158" spans="17:17" x14ac:dyDescent="0.3">
      <c r="Q5158" t="e">
        <f>VLOOKUP(#REF!,$A$2:$B$5,2,FALSE)</f>
        <v>#REF!</v>
      </c>
    </row>
    <row r="5159" spans="17:17" x14ac:dyDescent="0.3">
      <c r="Q5159" t="e">
        <f>VLOOKUP(#REF!,$A$2:$B$5,2,FALSE)</f>
        <v>#REF!</v>
      </c>
    </row>
    <row r="5160" spans="17:17" x14ac:dyDescent="0.3">
      <c r="Q5160" t="e">
        <f>VLOOKUP(#REF!,$A$2:$B$5,2,FALSE)</f>
        <v>#REF!</v>
      </c>
    </row>
    <row r="5161" spans="17:17" x14ac:dyDescent="0.3">
      <c r="Q5161" t="e">
        <f>VLOOKUP(#REF!,$A$2:$B$5,2,FALSE)</f>
        <v>#REF!</v>
      </c>
    </row>
    <row r="5162" spans="17:17" x14ac:dyDescent="0.3">
      <c r="Q5162" t="e">
        <f>VLOOKUP(#REF!,$A$2:$B$5,2,FALSE)</f>
        <v>#REF!</v>
      </c>
    </row>
    <row r="5163" spans="17:17" x14ac:dyDescent="0.3">
      <c r="Q5163" t="e">
        <f>VLOOKUP(#REF!,$A$2:$B$5,2,FALSE)</f>
        <v>#REF!</v>
      </c>
    </row>
    <row r="5164" spans="17:17" x14ac:dyDescent="0.3">
      <c r="Q5164" t="e">
        <f>VLOOKUP(#REF!,$A$2:$B$5,2,FALSE)</f>
        <v>#REF!</v>
      </c>
    </row>
    <row r="5165" spans="17:17" x14ac:dyDescent="0.3">
      <c r="Q5165" t="e">
        <f>VLOOKUP(#REF!,$A$2:$B$5,2,FALSE)</f>
        <v>#REF!</v>
      </c>
    </row>
    <row r="5166" spans="17:17" x14ac:dyDescent="0.3">
      <c r="Q5166" t="e">
        <f>VLOOKUP(#REF!,$A$2:$B$5,2,FALSE)</f>
        <v>#REF!</v>
      </c>
    </row>
    <row r="5167" spans="17:17" x14ac:dyDescent="0.3">
      <c r="Q5167" t="e">
        <f>VLOOKUP(#REF!,$A$2:$B$5,2,FALSE)</f>
        <v>#REF!</v>
      </c>
    </row>
    <row r="5168" spans="17:17" x14ac:dyDescent="0.3">
      <c r="Q5168" t="e">
        <f>VLOOKUP(#REF!,$A$2:$B$5,2,FALSE)</f>
        <v>#REF!</v>
      </c>
    </row>
    <row r="5169" spans="17:17" x14ac:dyDescent="0.3">
      <c r="Q5169" t="e">
        <f>VLOOKUP(#REF!,$A$2:$B$5,2,FALSE)</f>
        <v>#REF!</v>
      </c>
    </row>
    <row r="5170" spans="17:17" x14ac:dyDescent="0.3">
      <c r="Q5170" t="e">
        <f>VLOOKUP(#REF!,$A$2:$B$5,2,FALSE)</f>
        <v>#REF!</v>
      </c>
    </row>
    <row r="5171" spans="17:17" x14ac:dyDescent="0.3">
      <c r="Q5171" t="e">
        <f>VLOOKUP(#REF!,$A$2:$B$5,2,FALSE)</f>
        <v>#REF!</v>
      </c>
    </row>
    <row r="5172" spans="17:17" x14ac:dyDescent="0.3">
      <c r="Q5172" t="e">
        <f>VLOOKUP(#REF!,$A$2:$B$5,2,FALSE)</f>
        <v>#REF!</v>
      </c>
    </row>
    <row r="5173" spans="17:17" x14ac:dyDescent="0.3">
      <c r="Q5173" t="e">
        <f>VLOOKUP(#REF!,$A$2:$B$5,2,FALSE)</f>
        <v>#REF!</v>
      </c>
    </row>
    <row r="5174" spans="17:17" x14ac:dyDescent="0.3">
      <c r="Q5174" t="e">
        <f>VLOOKUP(#REF!,$A$2:$B$5,2,FALSE)</f>
        <v>#REF!</v>
      </c>
    </row>
    <row r="5175" spans="17:17" x14ac:dyDescent="0.3">
      <c r="Q5175" t="e">
        <f>VLOOKUP(#REF!,$A$2:$B$5,2,FALSE)</f>
        <v>#REF!</v>
      </c>
    </row>
    <row r="5176" spans="17:17" x14ac:dyDescent="0.3">
      <c r="Q5176" t="e">
        <f>VLOOKUP(#REF!,$A$2:$B$5,2,FALSE)</f>
        <v>#REF!</v>
      </c>
    </row>
    <row r="5177" spans="17:17" x14ac:dyDescent="0.3">
      <c r="Q5177" t="e">
        <f>VLOOKUP(#REF!,$A$2:$B$5,2,FALSE)</f>
        <v>#REF!</v>
      </c>
    </row>
    <row r="5178" spans="17:17" x14ac:dyDescent="0.3">
      <c r="Q5178" t="e">
        <f>VLOOKUP(#REF!,$A$2:$B$5,2,FALSE)</f>
        <v>#REF!</v>
      </c>
    </row>
    <row r="5179" spans="17:17" x14ac:dyDescent="0.3">
      <c r="Q5179" t="e">
        <f>VLOOKUP(#REF!,$A$2:$B$5,2,FALSE)</f>
        <v>#REF!</v>
      </c>
    </row>
    <row r="5180" spans="17:17" x14ac:dyDescent="0.3">
      <c r="Q5180" t="e">
        <f>VLOOKUP(#REF!,$A$2:$B$5,2,FALSE)</f>
        <v>#REF!</v>
      </c>
    </row>
    <row r="5181" spans="17:17" x14ac:dyDescent="0.3">
      <c r="Q5181" t="e">
        <f>VLOOKUP(#REF!,$A$2:$B$5,2,FALSE)</f>
        <v>#REF!</v>
      </c>
    </row>
    <row r="5182" spans="17:17" x14ac:dyDescent="0.3">
      <c r="Q5182" t="e">
        <f>VLOOKUP(#REF!,$A$2:$B$5,2,FALSE)</f>
        <v>#REF!</v>
      </c>
    </row>
    <row r="5183" spans="17:17" x14ac:dyDescent="0.3">
      <c r="Q5183" t="e">
        <f>VLOOKUP(#REF!,$A$2:$B$5,2,FALSE)</f>
        <v>#REF!</v>
      </c>
    </row>
    <row r="5184" spans="17:17" x14ac:dyDescent="0.3">
      <c r="Q5184" t="e">
        <f>VLOOKUP(#REF!,$A$2:$B$5,2,FALSE)</f>
        <v>#REF!</v>
      </c>
    </row>
    <row r="5185" spans="17:17" x14ac:dyDescent="0.3">
      <c r="Q5185" t="e">
        <f>VLOOKUP(#REF!,$A$2:$B$5,2,FALSE)</f>
        <v>#REF!</v>
      </c>
    </row>
    <row r="5186" spans="17:17" x14ac:dyDescent="0.3">
      <c r="Q5186" t="e">
        <f>VLOOKUP(#REF!,$A$2:$B$5,2,FALSE)</f>
        <v>#REF!</v>
      </c>
    </row>
    <row r="5187" spans="17:17" x14ac:dyDescent="0.3">
      <c r="Q5187" t="e">
        <f>VLOOKUP(A16,$A$2:$B$5,2,FALSE)</f>
        <v>#N/A</v>
      </c>
    </row>
    <row r="5188" spans="17:17" x14ac:dyDescent="0.3">
      <c r="Q5188" t="e">
        <f>VLOOKUP(A17,$A$2:$B$5,2,FALSE)</f>
        <v>#N/A</v>
      </c>
    </row>
    <row r="5189" spans="17:17" x14ac:dyDescent="0.3">
      <c r="Q5189" t="e">
        <f>VLOOKUP(#REF!,$A$2:$B$5,2,FALSE)</f>
        <v>#REF!</v>
      </c>
    </row>
    <row r="5190" spans="17:17" x14ac:dyDescent="0.3">
      <c r="Q5190" t="e">
        <f>VLOOKUP(#REF!,$A$2:$B$5,2,FALSE)</f>
        <v>#REF!</v>
      </c>
    </row>
    <row r="5191" spans="17:17" x14ac:dyDescent="0.3">
      <c r="Q5191" t="e">
        <f>VLOOKUP(#REF!,$A$2:$B$5,2,FALSE)</f>
        <v>#REF!</v>
      </c>
    </row>
    <row r="5192" spans="17:17" x14ac:dyDescent="0.3">
      <c r="Q5192" t="e">
        <f>VLOOKUP(#REF!,$A$2:$B$5,2,FALSE)</f>
        <v>#REF!</v>
      </c>
    </row>
    <row r="5193" spans="17:17" x14ac:dyDescent="0.3">
      <c r="Q5193" t="e">
        <f>VLOOKUP(#REF!,$A$2:$B$5,2,FALSE)</f>
        <v>#REF!</v>
      </c>
    </row>
    <row r="5194" spans="17:17" x14ac:dyDescent="0.3">
      <c r="Q5194" t="e">
        <f>VLOOKUP(#REF!,$A$2:$B$5,2,FALSE)</f>
        <v>#REF!</v>
      </c>
    </row>
    <row r="5195" spans="17:17" x14ac:dyDescent="0.3">
      <c r="Q5195" t="e">
        <f>VLOOKUP(#REF!,$A$2:$B$5,2,FALSE)</f>
        <v>#REF!</v>
      </c>
    </row>
    <row r="5196" spans="17:17" x14ac:dyDescent="0.3">
      <c r="Q5196" t="e">
        <f>VLOOKUP(#REF!,$A$2:$B$5,2,FALSE)</f>
        <v>#REF!</v>
      </c>
    </row>
    <row r="5197" spans="17:17" x14ac:dyDescent="0.3">
      <c r="Q5197" t="e">
        <f>VLOOKUP(#REF!,$A$2:$B$5,2,FALSE)</f>
        <v>#REF!</v>
      </c>
    </row>
    <row r="5198" spans="17:17" x14ac:dyDescent="0.3">
      <c r="Q5198" t="e">
        <f>VLOOKUP(#REF!,$A$2:$B$5,2,FALSE)</f>
        <v>#REF!</v>
      </c>
    </row>
    <row r="5199" spans="17:17" x14ac:dyDescent="0.3">
      <c r="Q5199" t="e">
        <f>VLOOKUP(#REF!,$A$2:$B$5,2,FALSE)</f>
        <v>#REF!</v>
      </c>
    </row>
    <row r="5200" spans="17:17" x14ac:dyDescent="0.3">
      <c r="Q5200" t="e">
        <f>VLOOKUP(#REF!,$A$2:$B$5,2,FALSE)</f>
        <v>#REF!</v>
      </c>
    </row>
    <row r="5201" spans="17:17" x14ac:dyDescent="0.3">
      <c r="Q5201" t="e">
        <f>VLOOKUP(#REF!,$A$2:$B$5,2,FALSE)</f>
        <v>#REF!</v>
      </c>
    </row>
    <row r="5202" spans="17:17" x14ac:dyDescent="0.3">
      <c r="Q5202" t="e">
        <f>VLOOKUP(#REF!,$A$2:$B$5,2,FALSE)</f>
        <v>#REF!</v>
      </c>
    </row>
    <row r="5203" spans="17:17" x14ac:dyDescent="0.3">
      <c r="Q5203" t="e">
        <f>VLOOKUP(#REF!,$A$2:$B$5,2,FALSE)</f>
        <v>#REF!</v>
      </c>
    </row>
    <row r="5204" spans="17:17" x14ac:dyDescent="0.3">
      <c r="Q5204" t="e">
        <f>VLOOKUP(#REF!,$A$2:$B$5,2,FALSE)</f>
        <v>#REF!</v>
      </c>
    </row>
    <row r="5205" spans="17:17" x14ac:dyDescent="0.3">
      <c r="Q5205" t="e">
        <f>VLOOKUP(#REF!,$A$2:$B$5,2,FALSE)</f>
        <v>#REF!</v>
      </c>
    </row>
    <row r="5206" spans="17:17" x14ac:dyDescent="0.3">
      <c r="Q5206" t="e">
        <f>VLOOKUP(#REF!,$A$2:$B$5,2,FALSE)</f>
        <v>#REF!</v>
      </c>
    </row>
    <row r="5207" spans="17:17" x14ac:dyDescent="0.3">
      <c r="Q5207" t="e">
        <f>VLOOKUP(#REF!,$A$2:$B$5,2,FALSE)</f>
        <v>#REF!</v>
      </c>
    </row>
    <row r="5208" spans="17:17" x14ac:dyDescent="0.3">
      <c r="Q5208" t="e">
        <f>VLOOKUP(#REF!,$A$2:$B$5,2,FALSE)</f>
        <v>#REF!</v>
      </c>
    </row>
    <row r="5209" spans="17:17" x14ac:dyDescent="0.3">
      <c r="Q5209" t="e">
        <f>VLOOKUP(#REF!,$A$2:$B$5,2,FALSE)</f>
        <v>#REF!</v>
      </c>
    </row>
    <row r="5210" spans="17:17" x14ac:dyDescent="0.3">
      <c r="Q5210" t="e">
        <f>VLOOKUP(#REF!,$A$2:$B$5,2,FALSE)</f>
        <v>#REF!</v>
      </c>
    </row>
    <row r="5211" spans="17:17" x14ac:dyDescent="0.3">
      <c r="Q5211" t="e">
        <f>VLOOKUP(#REF!,$A$2:$B$5,2,FALSE)</f>
        <v>#REF!</v>
      </c>
    </row>
    <row r="5212" spans="17:17" x14ac:dyDescent="0.3">
      <c r="Q5212" t="e">
        <f>VLOOKUP(#REF!,$A$2:$B$5,2,FALSE)</f>
        <v>#REF!</v>
      </c>
    </row>
    <row r="5213" spans="17:17" x14ac:dyDescent="0.3">
      <c r="Q5213" t="e">
        <f>VLOOKUP(#REF!,$A$2:$B$5,2,FALSE)</f>
        <v>#REF!</v>
      </c>
    </row>
    <row r="5214" spans="17:17" x14ac:dyDescent="0.3">
      <c r="Q5214" t="e">
        <f>VLOOKUP(#REF!,$A$2:$B$5,2,FALSE)</f>
        <v>#REF!</v>
      </c>
    </row>
    <row r="5215" spans="17:17" x14ac:dyDescent="0.3">
      <c r="Q5215" t="e">
        <f>VLOOKUP(#REF!,$A$2:$B$5,2,FALSE)</f>
        <v>#REF!</v>
      </c>
    </row>
    <row r="5216" spans="17:17" x14ac:dyDescent="0.3">
      <c r="Q5216" t="e">
        <f>VLOOKUP(#REF!,$A$2:$B$5,2,FALSE)</f>
        <v>#REF!</v>
      </c>
    </row>
    <row r="5217" spans="17:17" x14ac:dyDescent="0.3">
      <c r="Q5217" t="e">
        <f>VLOOKUP(#REF!,$A$2:$B$5,2,FALSE)</f>
        <v>#REF!</v>
      </c>
    </row>
    <row r="5218" spans="17:17" x14ac:dyDescent="0.3">
      <c r="Q5218" t="e">
        <f>VLOOKUP(#REF!,$A$2:$B$5,2,FALSE)</f>
        <v>#REF!</v>
      </c>
    </row>
    <row r="5219" spans="17:17" x14ac:dyDescent="0.3">
      <c r="Q5219" t="e">
        <f>VLOOKUP(#REF!,$A$2:$B$5,2,FALSE)</f>
        <v>#REF!</v>
      </c>
    </row>
    <row r="5220" spans="17:17" x14ac:dyDescent="0.3">
      <c r="Q5220" t="e">
        <f>VLOOKUP(#REF!,$A$2:$B$5,2,FALSE)</f>
        <v>#REF!</v>
      </c>
    </row>
    <row r="5221" spans="17:17" x14ac:dyDescent="0.3">
      <c r="Q5221" t="e">
        <f>VLOOKUP(#REF!,$A$2:$B$5,2,FALSE)</f>
        <v>#REF!</v>
      </c>
    </row>
    <row r="5222" spans="17:17" x14ac:dyDescent="0.3">
      <c r="Q5222" t="e">
        <f>VLOOKUP(#REF!,$A$2:$B$5,2,FALSE)</f>
        <v>#REF!</v>
      </c>
    </row>
    <row r="5223" spans="17:17" x14ac:dyDescent="0.3">
      <c r="Q5223" t="e">
        <f>VLOOKUP(#REF!,$A$2:$B$5,2,FALSE)</f>
        <v>#REF!</v>
      </c>
    </row>
    <row r="5224" spans="17:17" x14ac:dyDescent="0.3">
      <c r="Q5224" t="e">
        <f>VLOOKUP(#REF!,$A$2:$B$5,2,FALSE)</f>
        <v>#REF!</v>
      </c>
    </row>
    <row r="5225" spans="17:17" x14ac:dyDescent="0.3">
      <c r="Q5225" t="e">
        <f>VLOOKUP(#REF!,$A$2:$B$5,2,FALSE)</f>
        <v>#REF!</v>
      </c>
    </row>
    <row r="5226" spans="17:17" x14ac:dyDescent="0.3">
      <c r="Q5226" t="e">
        <f>VLOOKUP(#REF!,$A$2:$B$5,2,FALSE)</f>
        <v>#REF!</v>
      </c>
    </row>
    <row r="5227" spans="17:17" x14ac:dyDescent="0.3">
      <c r="Q5227" t="e">
        <f>VLOOKUP(#REF!,$A$2:$B$5,2,FALSE)</f>
        <v>#REF!</v>
      </c>
    </row>
    <row r="5228" spans="17:17" x14ac:dyDescent="0.3">
      <c r="Q5228" t="e">
        <f>VLOOKUP(#REF!,$A$2:$B$5,2,FALSE)</f>
        <v>#REF!</v>
      </c>
    </row>
    <row r="5229" spans="17:17" x14ac:dyDescent="0.3">
      <c r="Q5229" t="e">
        <f>VLOOKUP(#REF!,$A$2:$B$5,2,FALSE)</f>
        <v>#REF!</v>
      </c>
    </row>
    <row r="5230" spans="17:17" x14ac:dyDescent="0.3">
      <c r="Q5230" t="e">
        <f>VLOOKUP(#REF!,$A$2:$B$5,2,FALSE)</f>
        <v>#REF!</v>
      </c>
    </row>
    <row r="5231" spans="17:17" x14ac:dyDescent="0.3">
      <c r="Q5231" t="e">
        <f>VLOOKUP(#REF!,$A$2:$B$5,2,FALSE)</f>
        <v>#REF!</v>
      </c>
    </row>
    <row r="5232" spans="17:17" x14ac:dyDescent="0.3">
      <c r="Q5232" t="e">
        <f>VLOOKUP(#REF!,$A$2:$B$5,2,FALSE)</f>
        <v>#REF!</v>
      </c>
    </row>
    <row r="5233" spans="17:17" x14ac:dyDescent="0.3">
      <c r="Q5233" t="e">
        <f>VLOOKUP(#REF!,$A$2:$B$5,2,FALSE)</f>
        <v>#REF!</v>
      </c>
    </row>
    <row r="5234" spans="17:17" x14ac:dyDescent="0.3">
      <c r="Q5234" t="e">
        <f>VLOOKUP(#REF!,$A$2:$B$5,2,FALSE)</f>
        <v>#REF!</v>
      </c>
    </row>
    <row r="5235" spans="17:17" x14ac:dyDescent="0.3">
      <c r="Q5235" t="e">
        <f>VLOOKUP(#REF!,$A$2:$B$5,2,FALSE)</f>
        <v>#REF!</v>
      </c>
    </row>
    <row r="5236" spans="17:17" x14ac:dyDescent="0.3">
      <c r="Q5236" t="e">
        <f>VLOOKUP(#REF!,$A$2:$B$5,2,FALSE)</f>
        <v>#REF!</v>
      </c>
    </row>
    <row r="5237" spans="17:17" x14ac:dyDescent="0.3">
      <c r="Q5237" t="e">
        <f>VLOOKUP(#REF!,$A$2:$B$5,2,FALSE)</f>
        <v>#REF!</v>
      </c>
    </row>
    <row r="5238" spans="17:17" x14ac:dyDescent="0.3">
      <c r="Q5238" t="e">
        <f>VLOOKUP(#REF!,$A$2:$B$5,2,FALSE)</f>
        <v>#REF!</v>
      </c>
    </row>
    <row r="5239" spans="17:17" x14ac:dyDescent="0.3">
      <c r="Q5239" t="e">
        <f>VLOOKUP(#REF!,$A$2:$B$5,2,FALSE)</f>
        <v>#REF!</v>
      </c>
    </row>
    <row r="5240" spans="17:17" x14ac:dyDescent="0.3">
      <c r="Q5240" t="e">
        <f>VLOOKUP(#REF!,$A$2:$B$5,2,FALSE)</f>
        <v>#REF!</v>
      </c>
    </row>
    <row r="5241" spans="17:17" x14ac:dyDescent="0.3">
      <c r="Q5241" t="e">
        <f>VLOOKUP(#REF!,$A$2:$B$5,2,FALSE)</f>
        <v>#REF!</v>
      </c>
    </row>
    <row r="5242" spans="17:17" x14ac:dyDescent="0.3">
      <c r="Q5242" t="e">
        <f>VLOOKUP(#REF!,$A$2:$B$5,2,FALSE)</f>
        <v>#REF!</v>
      </c>
    </row>
    <row r="5243" spans="17:17" x14ac:dyDescent="0.3">
      <c r="Q5243" t="e">
        <f>VLOOKUP(#REF!,$A$2:$B$5,2,FALSE)</f>
        <v>#REF!</v>
      </c>
    </row>
    <row r="5244" spans="17:17" x14ac:dyDescent="0.3">
      <c r="Q5244" t="e">
        <f>VLOOKUP(#REF!,$A$2:$B$5,2,FALSE)</f>
        <v>#REF!</v>
      </c>
    </row>
    <row r="5245" spans="17:17" x14ac:dyDescent="0.3">
      <c r="Q5245" t="e">
        <f>VLOOKUP(#REF!,$A$2:$B$5,2,FALSE)</f>
        <v>#REF!</v>
      </c>
    </row>
    <row r="5246" spans="17:17" x14ac:dyDescent="0.3">
      <c r="Q5246" t="e">
        <f>VLOOKUP(#REF!,$A$2:$B$5,2,FALSE)</f>
        <v>#REF!</v>
      </c>
    </row>
    <row r="5247" spans="17:17" x14ac:dyDescent="0.3">
      <c r="Q5247" t="e">
        <f>VLOOKUP(#REF!,$A$2:$B$5,2,FALSE)</f>
        <v>#REF!</v>
      </c>
    </row>
    <row r="5248" spans="17:17" x14ac:dyDescent="0.3">
      <c r="Q5248" t="e">
        <f>VLOOKUP(#REF!,$A$2:$B$5,2,FALSE)</f>
        <v>#REF!</v>
      </c>
    </row>
    <row r="5249" spans="17:17" x14ac:dyDescent="0.3">
      <c r="Q5249" t="e">
        <f>VLOOKUP(#REF!,$A$2:$B$5,2,FALSE)</f>
        <v>#REF!</v>
      </c>
    </row>
    <row r="5250" spans="17:17" x14ac:dyDescent="0.3">
      <c r="Q5250" t="e">
        <f>VLOOKUP(#REF!,$A$2:$B$5,2,FALSE)</f>
        <v>#REF!</v>
      </c>
    </row>
    <row r="5251" spans="17:17" x14ac:dyDescent="0.3">
      <c r="Q5251" t="e">
        <f>VLOOKUP(#REF!,$A$2:$B$5,2,FALSE)</f>
        <v>#REF!</v>
      </c>
    </row>
    <row r="5252" spans="17:17" x14ac:dyDescent="0.3">
      <c r="Q5252" t="e">
        <f>VLOOKUP(#REF!,$A$2:$B$5,2,FALSE)</f>
        <v>#REF!</v>
      </c>
    </row>
    <row r="5253" spans="17:17" x14ac:dyDescent="0.3">
      <c r="Q5253" t="e">
        <f>VLOOKUP(#REF!,$A$2:$B$5,2,FALSE)</f>
        <v>#REF!</v>
      </c>
    </row>
    <row r="5254" spans="17:17" x14ac:dyDescent="0.3">
      <c r="Q5254" t="e">
        <f>VLOOKUP(#REF!,$A$2:$B$5,2,FALSE)</f>
        <v>#REF!</v>
      </c>
    </row>
    <row r="5255" spans="17:17" x14ac:dyDescent="0.3">
      <c r="Q5255" t="e">
        <f>VLOOKUP(#REF!,$A$2:$B$5,2,FALSE)</f>
        <v>#REF!</v>
      </c>
    </row>
    <row r="5256" spans="17:17" x14ac:dyDescent="0.3">
      <c r="Q5256" t="e">
        <f>VLOOKUP(#REF!,$A$2:$B$5,2,FALSE)</f>
        <v>#REF!</v>
      </c>
    </row>
    <row r="5257" spans="17:17" x14ac:dyDescent="0.3">
      <c r="Q5257" t="e">
        <f>VLOOKUP(#REF!,$A$2:$B$5,2,FALSE)</f>
        <v>#REF!</v>
      </c>
    </row>
    <row r="5258" spans="17:17" x14ac:dyDescent="0.3">
      <c r="Q5258" t="e">
        <f>VLOOKUP(#REF!,$A$2:$B$5,2,FALSE)</f>
        <v>#REF!</v>
      </c>
    </row>
    <row r="5259" spans="17:17" x14ac:dyDescent="0.3">
      <c r="Q5259" t="e">
        <f>VLOOKUP(#REF!,$A$2:$B$5,2,FALSE)</f>
        <v>#REF!</v>
      </c>
    </row>
    <row r="5260" spans="17:17" x14ac:dyDescent="0.3">
      <c r="Q5260" t="e">
        <f>VLOOKUP(#REF!,$A$2:$B$5,2,FALSE)</f>
        <v>#REF!</v>
      </c>
    </row>
    <row r="5261" spans="17:17" x14ac:dyDescent="0.3">
      <c r="Q5261" t="e">
        <f>VLOOKUP(#REF!,$A$2:$B$5,2,FALSE)</f>
        <v>#REF!</v>
      </c>
    </row>
    <row r="5262" spans="17:17" x14ac:dyDescent="0.3">
      <c r="Q5262" t="e">
        <f>VLOOKUP(#REF!,$A$2:$B$5,2,FALSE)</f>
        <v>#REF!</v>
      </c>
    </row>
    <row r="5263" spans="17:17" x14ac:dyDescent="0.3">
      <c r="Q5263" t="e">
        <f>VLOOKUP(#REF!,$A$2:$B$5,2,FALSE)</f>
        <v>#REF!</v>
      </c>
    </row>
    <row r="5264" spans="17:17" x14ac:dyDescent="0.3">
      <c r="Q5264" t="e">
        <f>VLOOKUP(#REF!,$A$2:$B$5,2,FALSE)</f>
        <v>#REF!</v>
      </c>
    </row>
    <row r="5265" spans="17:17" x14ac:dyDescent="0.3">
      <c r="Q5265" t="e">
        <f>VLOOKUP(#REF!,$A$2:$B$5,2,FALSE)</f>
        <v>#REF!</v>
      </c>
    </row>
    <row r="5266" spans="17:17" x14ac:dyDescent="0.3">
      <c r="Q5266" t="e">
        <f>VLOOKUP(#REF!,$A$2:$B$5,2,FALSE)</f>
        <v>#REF!</v>
      </c>
    </row>
    <row r="5267" spans="17:17" x14ac:dyDescent="0.3">
      <c r="Q5267" t="e">
        <f>VLOOKUP(#REF!,$A$2:$B$5,2,FALSE)</f>
        <v>#REF!</v>
      </c>
    </row>
    <row r="5268" spans="17:17" x14ac:dyDescent="0.3">
      <c r="Q5268" t="e">
        <f>VLOOKUP(#REF!,$A$2:$B$5,2,FALSE)</f>
        <v>#REF!</v>
      </c>
    </row>
    <row r="5269" spans="17:17" x14ac:dyDescent="0.3">
      <c r="Q5269" t="e">
        <f>VLOOKUP(#REF!,$A$2:$B$5,2,FALSE)</f>
        <v>#REF!</v>
      </c>
    </row>
    <row r="5270" spans="17:17" x14ac:dyDescent="0.3">
      <c r="Q5270" t="e">
        <f>VLOOKUP(#REF!,$A$2:$B$5,2,FALSE)</f>
        <v>#REF!</v>
      </c>
    </row>
    <row r="5271" spans="17:17" x14ac:dyDescent="0.3">
      <c r="Q5271" t="e">
        <f>VLOOKUP(#REF!,$A$2:$B$5,2,FALSE)</f>
        <v>#REF!</v>
      </c>
    </row>
    <row r="5272" spans="17:17" x14ac:dyDescent="0.3">
      <c r="Q5272" t="e">
        <f>VLOOKUP(#REF!,$A$2:$B$5,2,FALSE)</f>
        <v>#REF!</v>
      </c>
    </row>
    <row r="5273" spans="17:17" x14ac:dyDescent="0.3">
      <c r="Q5273" t="e">
        <f>VLOOKUP(#REF!,$A$2:$B$5,2,FALSE)</f>
        <v>#REF!</v>
      </c>
    </row>
    <row r="5274" spans="17:17" x14ac:dyDescent="0.3">
      <c r="Q5274" t="e">
        <f>VLOOKUP(#REF!,$A$2:$B$5,2,FALSE)</f>
        <v>#REF!</v>
      </c>
    </row>
    <row r="5275" spans="17:17" x14ac:dyDescent="0.3">
      <c r="Q5275" t="e">
        <f>VLOOKUP(#REF!,$A$2:$B$5,2,FALSE)</f>
        <v>#REF!</v>
      </c>
    </row>
    <row r="5276" spans="17:17" x14ac:dyDescent="0.3">
      <c r="Q5276" t="e">
        <f>VLOOKUP(#REF!,$A$2:$B$5,2,FALSE)</f>
        <v>#REF!</v>
      </c>
    </row>
    <row r="5277" spans="17:17" x14ac:dyDescent="0.3">
      <c r="Q5277" t="e">
        <f>VLOOKUP(#REF!,$A$2:$B$5,2,FALSE)</f>
        <v>#REF!</v>
      </c>
    </row>
    <row r="5278" spans="17:17" x14ac:dyDescent="0.3">
      <c r="Q5278" t="e">
        <f>VLOOKUP(#REF!,$A$2:$B$5,2,FALSE)</f>
        <v>#REF!</v>
      </c>
    </row>
    <row r="5279" spans="17:17" x14ac:dyDescent="0.3">
      <c r="Q5279" t="e">
        <f>VLOOKUP(#REF!,$A$2:$B$5,2,FALSE)</f>
        <v>#REF!</v>
      </c>
    </row>
    <row r="5280" spans="17:17" x14ac:dyDescent="0.3">
      <c r="Q5280" t="e">
        <f>VLOOKUP(#REF!,$A$2:$B$5,2,FALSE)</f>
        <v>#REF!</v>
      </c>
    </row>
    <row r="5281" spans="17:17" x14ac:dyDescent="0.3">
      <c r="Q5281" t="e">
        <f>VLOOKUP(#REF!,$A$2:$B$5,2,FALSE)</f>
        <v>#REF!</v>
      </c>
    </row>
    <row r="5282" spans="17:17" x14ac:dyDescent="0.3">
      <c r="Q5282" t="e">
        <f>VLOOKUP(#REF!,$A$2:$B$5,2,FALSE)</f>
        <v>#REF!</v>
      </c>
    </row>
    <row r="5283" spans="17:17" x14ac:dyDescent="0.3">
      <c r="Q5283" t="e">
        <f>VLOOKUP(#REF!,$A$2:$B$5,2,FALSE)</f>
        <v>#REF!</v>
      </c>
    </row>
    <row r="5284" spans="17:17" x14ac:dyDescent="0.3">
      <c r="Q5284" t="e">
        <f>VLOOKUP(#REF!,$A$2:$B$5,2,FALSE)</f>
        <v>#REF!</v>
      </c>
    </row>
    <row r="5285" spans="17:17" x14ac:dyDescent="0.3">
      <c r="Q5285" t="e">
        <f>VLOOKUP(#REF!,$A$2:$B$5,2,FALSE)</f>
        <v>#REF!</v>
      </c>
    </row>
    <row r="5286" spans="17:17" x14ac:dyDescent="0.3">
      <c r="Q5286" t="e">
        <f>VLOOKUP(#REF!,$A$2:$B$5,2,FALSE)</f>
        <v>#REF!</v>
      </c>
    </row>
    <row r="5287" spans="17:17" x14ac:dyDescent="0.3">
      <c r="Q5287" t="e">
        <f>VLOOKUP(#REF!,$A$2:$B$5,2,FALSE)</f>
        <v>#REF!</v>
      </c>
    </row>
    <row r="5288" spans="17:17" x14ac:dyDescent="0.3">
      <c r="Q5288" t="e">
        <f>VLOOKUP(#REF!,$A$2:$B$5,2,FALSE)</f>
        <v>#REF!</v>
      </c>
    </row>
    <row r="5289" spans="17:17" x14ac:dyDescent="0.3">
      <c r="Q5289" t="e">
        <f>VLOOKUP(#REF!,$A$2:$B$5,2,FALSE)</f>
        <v>#REF!</v>
      </c>
    </row>
    <row r="5290" spans="17:17" x14ac:dyDescent="0.3">
      <c r="Q5290" t="e">
        <f>VLOOKUP(#REF!,$A$2:$B$5,2,FALSE)</f>
        <v>#REF!</v>
      </c>
    </row>
    <row r="5291" spans="17:17" x14ac:dyDescent="0.3">
      <c r="Q5291" t="e">
        <f>VLOOKUP(#REF!,$A$2:$B$5,2,FALSE)</f>
        <v>#REF!</v>
      </c>
    </row>
    <row r="5292" spans="17:17" x14ac:dyDescent="0.3">
      <c r="Q5292" t="e">
        <f>VLOOKUP(#REF!,$A$2:$B$5,2,FALSE)</f>
        <v>#REF!</v>
      </c>
    </row>
    <row r="5293" spans="17:17" x14ac:dyDescent="0.3">
      <c r="Q5293" t="e">
        <f>VLOOKUP(#REF!,$A$2:$B$5,2,FALSE)</f>
        <v>#REF!</v>
      </c>
    </row>
    <row r="5294" spans="17:17" x14ac:dyDescent="0.3">
      <c r="Q5294" t="e">
        <f>VLOOKUP(#REF!,$A$2:$B$5,2,FALSE)</f>
        <v>#REF!</v>
      </c>
    </row>
    <row r="5295" spans="17:17" x14ac:dyDescent="0.3">
      <c r="Q5295" t="e">
        <f>VLOOKUP(#REF!,$A$2:$B$5,2,FALSE)</f>
        <v>#REF!</v>
      </c>
    </row>
    <row r="5296" spans="17:17" x14ac:dyDescent="0.3">
      <c r="Q5296" t="e">
        <f>VLOOKUP(#REF!,$A$2:$B$5,2,FALSE)</f>
        <v>#REF!</v>
      </c>
    </row>
    <row r="5297" spans="17:17" x14ac:dyDescent="0.3">
      <c r="Q5297" t="e">
        <f>VLOOKUP(#REF!,$A$2:$B$5,2,FALSE)</f>
        <v>#REF!</v>
      </c>
    </row>
    <row r="5298" spans="17:17" x14ac:dyDescent="0.3">
      <c r="Q5298" t="e">
        <f>VLOOKUP(#REF!,$A$2:$B$5,2,FALSE)</f>
        <v>#REF!</v>
      </c>
    </row>
    <row r="5299" spans="17:17" x14ac:dyDescent="0.3">
      <c r="Q5299" t="e">
        <f>VLOOKUP(#REF!,$A$2:$B$5,2,FALSE)</f>
        <v>#REF!</v>
      </c>
    </row>
    <row r="5300" spans="17:17" x14ac:dyDescent="0.3">
      <c r="Q5300" t="e">
        <f>VLOOKUP(#REF!,$A$2:$B$5,2,FALSE)</f>
        <v>#REF!</v>
      </c>
    </row>
    <row r="5301" spans="17:17" x14ac:dyDescent="0.3">
      <c r="Q5301" t="e">
        <f>VLOOKUP(#REF!,$A$2:$B$5,2,FALSE)</f>
        <v>#REF!</v>
      </c>
    </row>
    <row r="5302" spans="17:17" x14ac:dyDescent="0.3">
      <c r="Q5302" t="e">
        <f>VLOOKUP(#REF!,$A$2:$B$5,2,FALSE)</f>
        <v>#REF!</v>
      </c>
    </row>
    <row r="5303" spans="17:17" x14ac:dyDescent="0.3">
      <c r="Q5303" t="e">
        <f>VLOOKUP(#REF!,$A$2:$B$5,2,FALSE)</f>
        <v>#REF!</v>
      </c>
    </row>
    <row r="5304" spans="17:17" x14ac:dyDescent="0.3">
      <c r="Q5304" t="e">
        <f>VLOOKUP(#REF!,$A$2:$B$5,2,FALSE)</f>
        <v>#REF!</v>
      </c>
    </row>
    <row r="5305" spans="17:17" x14ac:dyDescent="0.3">
      <c r="Q5305" t="e">
        <f>VLOOKUP(#REF!,$A$2:$B$5,2,FALSE)</f>
        <v>#REF!</v>
      </c>
    </row>
    <row r="5306" spans="17:17" x14ac:dyDescent="0.3">
      <c r="Q5306" t="e">
        <f>VLOOKUP(#REF!,$A$2:$B$5,2,FALSE)</f>
        <v>#REF!</v>
      </c>
    </row>
    <row r="5307" spans="17:17" x14ac:dyDescent="0.3">
      <c r="Q5307" t="e">
        <f>VLOOKUP(#REF!,$A$2:$B$5,2,FALSE)</f>
        <v>#REF!</v>
      </c>
    </row>
    <row r="5308" spans="17:17" x14ac:dyDescent="0.3">
      <c r="Q5308" t="e">
        <f>VLOOKUP(#REF!,$A$2:$B$5,2,FALSE)</f>
        <v>#REF!</v>
      </c>
    </row>
    <row r="5309" spans="17:17" x14ac:dyDescent="0.3">
      <c r="Q5309" t="e">
        <f>VLOOKUP(#REF!,$A$2:$B$5,2,FALSE)</f>
        <v>#REF!</v>
      </c>
    </row>
    <row r="5310" spans="17:17" x14ac:dyDescent="0.3">
      <c r="Q5310" t="e">
        <f>VLOOKUP(#REF!,$A$2:$B$5,2,FALSE)</f>
        <v>#REF!</v>
      </c>
    </row>
    <row r="5311" spans="17:17" x14ac:dyDescent="0.3">
      <c r="Q5311" t="e">
        <f>VLOOKUP(#REF!,$A$2:$B$5,2,FALSE)</f>
        <v>#REF!</v>
      </c>
    </row>
    <row r="5312" spans="17:17" x14ac:dyDescent="0.3">
      <c r="Q5312" t="e">
        <f>VLOOKUP(#REF!,$A$2:$B$5,2,FALSE)</f>
        <v>#REF!</v>
      </c>
    </row>
    <row r="5313" spans="17:17" x14ac:dyDescent="0.3">
      <c r="Q5313" t="e">
        <f>VLOOKUP(#REF!,$A$2:$B$5,2,FALSE)</f>
        <v>#REF!</v>
      </c>
    </row>
    <row r="5314" spans="17:17" x14ac:dyDescent="0.3">
      <c r="Q5314" t="e">
        <f>VLOOKUP(#REF!,$A$2:$B$5,2,FALSE)</f>
        <v>#REF!</v>
      </c>
    </row>
    <row r="5315" spans="17:17" x14ac:dyDescent="0.3">
      <c r="Q5315" t="e">
        <f>VLOOKUP(#REF!,$A$2:$B$5,2,FALSE)</f>
        <v>#REF!</v>
      </c>
    </row>
    <row r="5316" spans="17:17" x14ac:dyDescent="0.3">
      <c r="Q5316" t="e">
        <f>VLOOKUP(#REF!,$A$2:$B$5,2,FALSE)</f>
        <v>#REF!</v>
      </c>
    </row>
    <row r="5317" spans="17:17" x14ac:dyDescent="0.3">
      <c r="Q5317" t="e">
        <f>VLOOKUP(#REF!,$A$2:$B$5,2,FALSE)</f>
        <v>#REF!</v>
      </c>
    </row>
    <row r="5318" spans="17:17" x14ac:dyDescent="0.3">
      <c r="Q5318" t="e">
        <f>VLOOKUP(#REF!,$A$2:$B$5,2,FALSE)</f>
        <v>#REF!</v>
      </c>
    </row>
    <row r="5319" spans="17:17" x14ac:dyDescent="0.3">
      <c r="Q5319" t="e">
        <f>VLOOKUP(#REF!,$A$2:$B$5,2,FALSE)</f>
        <v>#REF!</v>
      </c>
    </row>
    <row r="5320" spans="17:17" x14ac:dyDescent="0.3">
      <c r="Q5320" t="e">
        <f>VLOOKUP(#REF!,$A$2:$B$5,2,FALSE)</f>
        <v>#REF!</v>
      </c>
    </row>
    <row r="5321" spans="17:17" x14ac:dyDescent="0.3">
      <c r="Q5321" t="e">
        <f>VLOOKUP(#REF!,$A$2:$B$5,2,FALSE)</f>
        <v>#REF!</v>
      </c>
    </row>
    <row r="5322" spans="17:17" x14ac:dyDescent="0.3">
      <c r="Q5322" t="e">
        <f>VLOOKUP(#REF!,$A$2:$B$5,2,FALSE)</f>
        <v>#REF!</v>
      </c>
    </row>
    <row r="5323" spans="17:17" x14ac:dyDescent="0.3">
      <c r="Q5323" t="e">
        <f>VLOOKUP(#REF!,$A$2:$B$5,2,FALSE)</f>
        <v>#REF!</v>
      </c>
    </row>
    <row r="5324" spans="17:17" x14ac:dyDescent="0.3">
      <c r="Q5324" t="e">
        <f>VLOOKUP(#REF!,$A$2:$B$5,2,FALSE)</f>
        <v>#REF!</v>
      </c>
    </row>
    <row r="5325" spans="17:17" x14ac:dyDescent="0.3">
      <c r="Q5325" t="e">
        <f>VLOOKUP(#REF!,$A$2:$B$5,2,FALSE)</f>
        <v>#REF!</v>
      </c>
    </row>
    <row r="5326" spans="17:17" x14ac:dyDescent="0.3">
      <c r="Q5326" t="e">
        <f>VLOOKUP(#REF!,$A$2:$B$5,2,FALSE)</f>
        <v>#REF!</v>
      </c>
    </row>
    <row r="5327" spans="17:17" x14ac:dyDescent="0.3">
      <c r="Q5327" t="e">
        <f>VLOOKUP(#REF!,$A$2:$B$5,2,FALSE)</f>
        <v>#REF!</v>
      </c>
    </row>
    <row r="5328" spans="17:17" x14ac:dyDescent="0.3">
      <c r="Q5328" t="e">
        <f>VLOOKUP(#REF!,$A$2:$B$5,2,FALSE)</f>
        <v>#REF!</v>
      </c>
    </row>
    <row r="5329" spans="17:17" x14ac:dyDescent="0.3">
      <c r="Q5329" t="e">
        <f>VLOOKUP(#REF!,$A$2:$B$5,2,FALSE)</f>
        <v>#REF!</v>
      </c>
    </row>
    <row r="5330" spans="17:17" x14ac:dyDescent="0.3">
      <c r="Q5330" t="e">
        <f>VLOOKUP(#REF!,$A$2:$B$5,2,FALSE)</f>
        <v>#REF!</v>
      </c>
    </row>
    <row r="5331" spans="17:17" x14ac:dyDescent="0.3">
      <c r="Q5331" t="e">
        <f>VLOOKUP(#REF!,$A$2:$B$5,2,FALSE)</f>
        <v>#REF!</v>
      </c>
    </row>
    <row r="5332" spans="17:17" x14ac:dyDescent="0.3">
      <c r="Q5332" t="e">
        <f>VLOOKUP(#REF!,$A$2:$B$5,2,FALSE)</f>
        <v>#REF!</v>
      </c>
    </row>
    <row r="5333" spans="17:17" x14ac:dyDescent="0.3">
      <c r="Q5333" t="e">
        <f>VLOOKUP(#REF!,$A$2:$B$5,2,FALSE)</f>
        <v>#REF!</v>
      </c>
    </row>
    <row r="5334" spans="17:17" x14ac:dyDescent="0.3">
      <c r="Q5334" t="e">
        <f>VLOOKUP(#REF!,$A$2:$B$5,2,FALSE)</f>
        <v>#REF!</v>
      </c>
    </row>
    <row r="5335" spans="17:17" x14ac:dyDescent="0.3">
      <c r="Q5335" t="e">
        <f>VLOOKUP(#REF!,$A$2:$B$5,2,FALSE)</f>
        <v>#REF!</v>
      </c>
    </row>
    <row r="5336" spans="17:17" x14ac:dyDescent="0.3">
      <c r="Q5336" t="e">
        <f>VLOOKUP(#REF!,$A$2:$B$5,2,FALSE)</f>
        <v>#REF!</v>
      </c>
    </row>
    <row r="5337" spans="17:17" x14ac:dyDescent="0.3">
      <c r="Q5337" t="e">
        <f>VLOOKUP(#REF!,$A$2:$B$5,2,FALSE)</f>
        <v>#REF!</v>
      </c>
    </row>
    <row r="5338" spans="17:17" x14ac:dyDescent="0.3">
      <c r="Q5338" t="e">
        <f>VLOOKUP(#REF!,$A$2:$B$5,2,FALSE)</f>
        <v>#REF!</v>
      </c>
    </row>
    <row r="5339" spans="17:17" x14ac:dyDescent="0.3">
      <c r="Q5339" t="e">
        <f>VLOOKUP(#REF!,$A$2:$B$5,2,FALSE)</f>
        <v>#REF!</v>
      </c>
    </row>
    <row r="5340" spans="17:17" x14ac:dyDescent="0.3">
      <c r="Q5340" t="e">
        <f>VLOOKUP(#REF!,$A$2:$B$5,2,FALSE)</f>
        <v>#REF!</v>
      </c>
    </row>
    <row r="5341" spans="17:17" x14ac:dyDescent="0.3">
      <c r="Q5341" t="e">
        <f>VLOOKUP(#REF!,$A$2:$B$5,2,FALSE)</f>
        <v>#REF!</v>
      </c>
    </row>
    <row r="5342" spans="17:17" x14ac:dyDescent="0.3">
      <c r="Q5342" t="e">
        <f>VLOOKUP(#REF!,$A$2:$B$5,2,FALSE)</f>
        <v>#REF!</v>
      </c>
    </row>
    <row r="5343" spans="17:17" x14ac:dyDescent="0.3">
      <c r="Q5343" t="e">
        <f>VLOOKUP(#REF!,$A$2:$B$5,2,FALSE)</f>
        <v>#REF!</v>
      </c>
    </row>
    <row r="5344" spans="17:17" x14ac:dyDescent="0.3">
      <c r="Q5344" t="e">
        <f>VLOOKUP(#REF!,$A$2:$B$5,2,FALSE)</f>
        <v>#REF!</v>
      </c>
    </row>
    <row r="5345" spans="17:17" x14ac:dyDescent="0.3">
      <c r="Q5345" t="e">
        <f>VLOOKUP(#REF!,$A$2:$B$5,2,FALSE)</f>
        <v>#REF!</v>
      </c>
    </row>
    <row r="5346" spans="17:17" x14ac:dyDescent="0.3">
      <c r="Q5346" t="e">
        <f>VLOOKUP(#REF!,$A$2:$B$5,2,FALSE)</f>
        <v>#REF!</v>
      </c>
    </row>
    <row r="5347" spans="17:17" x14ac:dyDescent="0.3">
      <c r="Q5347" t="e">
        <f>VLOOKUP(#REF!,$A$2:$B$5,2,FALSE)</f>
        <v>#REF!</v>
      </c>
    </row>
    <row r="5348" spans="17:17" x14ac:dyDescent="0.3">
      <c r="Q5348" t="e">
        <f>VLOOKUP(#REF!,$A$2:$B$5,2,FALSE)</f>
        <v>#REF!</v>
      </c>
    </row>
    <row r="5349" spans="17:17" x14ac:dyDescent="0.3">
      <c r="Q5349" t="e">
        <f>VLOOKUP(#REF!,$A$2:$B$5,2,FALSE)</f>
        <v>#REF!</v>
      </c>
    </row>
    <row r="5350" spans="17:17" x14ac:dyDescent="0.3">
      <c r="Q5350" t="e">
        <f>VLOOKUP(#REF!,$A$2:$B$5,2,FALSE)</f>
        <v>#REF!</v>
      </c>
    </row>
    <row r="5351" spans="17:17" x14ac:dyDescent="0.3">
      <c r="Q5351" t="e">
        <f>VLOOKUP(#REF!,$A$2:$B$5,2,FALSE)</f>
        <v>#REF!</v>
      </c>
    </row>
    <row r="5352" spans="17:17" x14ac:dyDescent="0.3">
      <c r="Q5352" t="e">
        <f>VLOOKUP(#REF!,$A$2:$B$5,2,FALSE)</f>
        <v>#REF!</v>
      </c>
    </row>
    <row r="5353" spans="17:17" x14ac:dyDescent="0.3">
      <c r="Q5353" t="e">
        <f>VLOOKUP(#REF!,$A$2:$B$5,2,FALSE)</f>
        <v>#REF!</v>
      </c>
    </row>
    <row r="5354" spans="17:17" x14ac:dyDescent="0.3">
      <c r="Q5354" t="e">
        <f>VLOOKUP(#REF!,$A$2:$B$5,2,FALSE)</f>
        <v>#REF!</v>
      </c>
    </row>
    <row r="5355" spans="17:17" x14ac:dyDescent="0.3">
      <c r="Q5355" t="e">
        <f>VLOOKUP(#REF!,$A$2:$B$5,2,FALSE)</f>
        <v>#REF!</v>
      </c>
    </row>
    <row r="5356" spans="17:17" x14ac:dyDescent="0.3">
      <c r="Q5356" t="e">
        <f>VLOOKUP(#REF!,$A$2:$B$5,2,FALSE)</f>
        <v>#REF!</v>
      </c>
    </row>
    <row r="5357" spans="17:17" x14ac:dyDescent="0.3">
      <c r="Q5357" t="e">
        <f>VLOOKUP(#REF!,$A$2:$B$5,2,FALSE)</f>
        <v>#REF!</v>
      </c>
    </row>
    <row r="5358" spans="17:17" x14ac:dyDescent="0.3">
      <c r="Q5358" t="e">
        <f>VLOOKUP(#REF!,$A$2:$B$5,2,FALSE)</f>
        <v>#REF!</v>
      </c>
    </row>
    <row r="5359" spans="17:17" x14ac:dyDescent="0.3">
      <c r="Q5359" t="e">
        <f>VLOOKUP(#REF!,$A$2:$B$5,2,FALSE)</f>
        <v>#REF!</v>
      </c>
    </row>
    <row r="5360" spans="17:17" x14ac:dyDescent="0.3">
      <c r="Q5360" t="e">
        <f>VLOOKUP(#REF!,$A$2:$B$5,2,FALSE)</f>
        <v>#REF!</v>
      </c>
    </row>
    <row r="5361" spans="17:17" x14ac:dyDescent="0.3">
      <c r="Q5361" t="e">
        <f>VLOOKUP(#REF!,$A$2:$B$5,2,FALSE)</f>
        <v>#REF!</v>
      </c>
    </row>
    <row r="5362" spans="17:17" x14ac:dyDescent="0.3">
      <c r="Q5362" t="e">
        <f>VLOOKUP(#REF!,$A$2:$B$5,2,FALSE)</f>
        <v>#REF!</v>
      </c>
    </row>
    <row r="5363" spans="17:17" x14ac:dyDescent="0.3">
      <c r="Q5363" t="e">
        <f>VLOOKUP(#REF!,$A$2:$B$5,2,FALSE)</f>
        <v>#REF!</v>
      </c>
    </row>
    <row r="5364" spans="17:17" x14ac:dyDescent="0.3">
      <c r="Q5364" t="e">
        <f>VLOOKUP(#REF!,$A$2:$B$5,2,FALSE)</f>
        <v>#REF!</v>
      </c>
    </row>
    <row r="5365" spans="17:17" x14ac:dyDescent="0.3">
      <c r="Q5365" t="e">
        <f>VLOOKUP(#REF!,$A$2:$B$5,2,FALSE)</f>
        <v>#REF!</v>
      </c>
    </row>
    <row r="5366" spans="17:17" x14ac:dyDescent="0.3">
      <c r="Q5366" t="e">
        <f>VLOOKUP(#REF!,$A$2:$B$5,2,FALSE)</f>
        <v>#REF!</v>
      </c>
    </row>
    <row r="5367" spans="17:17" x14ac:dyDescent="0.3">
      <c r="Q5367" t="e">
        <f>VLOOKUP(#REF!,$A$2:$B$5,2,FALSE)</f>
        <v>#REF!</v>
      </c>
    </row>
    <row r="5368" spans="17:17" x14ac:dyDescent="0.3">
      <c r="Q5368" t="e">
        <f>VLOOKUP(#REF!,$A$2:$B$5,2,FALSE)</f>
        <v>#REF!</v>
      </c>
    </row>
    <row r="5369" spans="17:17" x14ac:dyDescent="0.3">
      <c r="Q5369" t="e">
        <f>VLOOKUP(#REF!,$A$2:$B$5,2,FALSE)</f>
        <v>#REF!</v>
      </c>
    </row>
    <row r="5370" spans="17:17" x14ac:dyDescent="0.3">
      <c r="Q5370" t="e">
        <f>VLOOKUP(#REF!,$A$2:$B$5,2,FALSE)</f>
        <v>#REF!</v>
      </c>
    </row>
    <row r="5371" spans="17:17" x14ac:dyDescent="0.3">
      <c r="Q5371" t="e">
        <f>VLOOKUP(#REF!,$A$2:$B$5,2,FALSE)</f>
        <v>#REF!</v>
      </c>
    </row>
    <row r="5372" spans="17:17" x14ac:dyDescent="0.3">
      <c r="Q5372" t="e">
        <f>VLOOKUP(#REF!,$A$2:$B$5,2,FALSE)</f>
        <v>#REF!</v>
      </c>
    </row>
    <row r="5373" spans="17:17" x14ac:dyDescent="0.3">
      <c r="Q5373" t="e">
        <f>VLOOKUP(#REF!,$A$2:$B$5,2,FALSE)</f>
        <v>#REF!</v>
      </c>
    </row>
    <row r="5374" spans="17:17" x14ac:dyDescent="0.3">
      <c r="Q5374" t="e">
        <f>VLOOKUP(#REF!,$A$2:$B$5,2,FALSE)</f>
        <v>#REF!</v>
      </c>
    </row>
    <row r="5375" spans="17:17" x14ac:dyDescent="0.3">
      <c r="Q5375" t="e">
        <f>VLOOKUP(#REF!,$A$2:$B$5,2,FALSE)</f>
        <v>#REF!</v>
      </c>
    </row>
    <row r="5376" spans="17:17" x14ac:dyDescent="0.3">
      <c r="Q5376" t="e">
        <f>VLOOKUP(#REF!,$A$2:$B$5,2,FALSE)</f>
        <v>#REF!</v>
      </c>
    </row>
    <row r="5377" spans="17:17" x14ac:dyDescent="0.3">
      <c r="Q5377" t="e">
        <f>VLOOKUP(#REF!,$A$2:$B$5,2,FALSE)</f>
        <v>#REF!</v>
      </c>
    </row>
    <row r="5378" spans="17:17" x14ac:dyDescent="0.3">
      <c r="Q5378" t="e">
        <f>VLOOKUP(#REF!,$A$2:$B$5,2,FALSE)</f>
        <v>#REF!</v>
      </c>
    </row>
    <row r="5379" spans="17:17" x14ac:dyDescent="0.3">
      <c r="Q5379" t="e">
        <f>VLOOKUP(#REF!,$A$2:$B$5,2,FALSE)</f>
        <v>#REF!</v>
      </c>
    </row>
    <row r="5380" spans="17:17" x14ac:dyDescent="0.3">
      <c r="Q5380" t="e">
        <f>VLOOKUP(#REF!,$A$2:$B$5,2,FALSE)</f>
        <v>#REF!</v>
      </c>
    </row>
    <row r="5381" spans="17:17" x14ac:dyDescent="0.3">
      <c r="Q5381" t="e">
        <f>VLOOKUP(#REF!,$A$2:$B$5,2,FALSE)</f>
        <v>#REF!</v>
      </c>
    </row>
    <row r="5382" spans="17:17" x14ac:dyDescent="0.3">
      <c r="Q5382" t="e">
        <f>VLOOKUP(#REF!,$A$2:$B$5,2,FALSE)</f>
        <v>#REF!</v>
      </c>
    </row>
    <row r="5383" spans="17:17" x14ac:dyDescent="0.3">
      <c r="Q5383" t="e">
        <f>VLOOKUP(#REF!,$A$2:$B$5,2,FALSE)</f>
        <v>#REF!</v>
      </c>
    </row>
    <row r="5384" spans="17:17" x14ac:dyDescent="0.3">
      <c r="Q5384" t="e">
        <f>VLOOKUP(#REF!,$A$2:$B$5,2,FALSE)</f>
        <v>#REF!</v>
      </c>
    </row>
    <row r="5385" spans="17:17" x14ac:dyDescent="0.3">
      <c r="Q5385" t="e">
        <f>VLOOKUP(#REF!,$A$2:$B$5,2,FALSE)</f>
        <v>#REF!</v>
      </c>
    </row>
    <row r="5386" spans="17:17" x14ac:dyDescent="0.3">
      <c r="Q5386" t="e">
        <f>VLOOKUP(#REF!,$A$2:$B$5,2,FALSE)</f>
        <v>#REF!</v>
      </c>
    </row>
    <row r="5387" spans="17:17" x14ac:dyDescent="0.3">
      <c r="Q5387" t="e">
        <f>VLOOKUP(#REF!,$A$2:$B$5,2,FALSE)</f>
        <v>#REF!</v>
      </c>
    </row>
    <row r="5388" spans="17:17" x14ac:dyDescent="0.3">
      <c r="Q5388" t="e">
        <f>VLOOKUP(#REF!,$A$2:$B$5,2,FALSE)</f>
        <v>#REF!</v>
      </c>
    </row>
    <row r="5389" spans="17:17" x14ac:dyDescent="0.3">
      <c r="Q5389" t="e">
        <f>VLOOKUP(#REF!,$A$2:$B$5,2,FALSE)</f>
        <v>#REF!</v>
      </c>
    </row>
    <row r="5390" spans="17:17" x14ac:dyDescent="0.3">
      <c r="Q5390" t="e">
        <f>VLOOKUP(#REF!,$A$2:$B$5,2,FALSE)</f>
        <v>#REF!</v>
      </c>
    </row>
    <row r="5391" spans="17:17" x14ac:dyDescent="0.3">
      <c r="Q5391" t="e">
        <f>VLOOKUP(#REF!,$A$2:$B$5,2,FALSE)</f>
        <v>#REF!</v>
      </c>
    </row>
    <row r="5392" spans="17:17" x14ac:dyDescent="0.3">
      <c r="Q5392" t="e">
        <f>VLOOKUP(#REF!,$A$2:$B$5,2,FALSE)</f>
        <v>#REF!</v>
      </c>
    </row>
    <row r="5393" spans="17:17" x14ac:dyDescent="0.3">
      <c r="Q5393" t="e">
        <f>VLOOKUP(#REF!,$A$2:$B$5,2,FALSE)</f>
        <v>#REF!</v>
      </c>
    </row>
    <row r="5394" spans="17:17" x14ac:dyDescent="0.3">
      <c r="Q5394" t="e">
        <f>VLOOKUP(#REF!,$A$2:$B$5,2,FALSE)</f>
        <v>#REF!</v>
      </c>
    </row>
    <row r="5395" spans="17:17" x14ac:dyDescent="0.3">
      <c r="Q5395" t="e">
        <f>VLOOKUP(#REF!,$A$2:$B$5,2,FALSE)</f>
        <v>#REF!</v>
      </c>
    </row>
    <row r="5396" spans="17:17" x14ac:dyDescent="0.3">
      <c r="Q5396" t="e">
        <f>VLOOKUP(#REF!,$A$2:$B$5,2,FALSE)</f>
        <v>#REF!</v>
      </c>
    </row>
    <row r="5397" spans="17:17" x14ac:dyDescent="0.3">
      <c r="Q5397" t="e">
        <f>VLOOKUP(#REF!,$A$2:$B$5,2,FALSE)</f>
        <v>#REF!</v>
      </c>
    </row>
    <row r="5398" spans="17:17" x14ac:dyDescent="0.3">
      <c r="Q5398" t="e">
        <f>VLOOKUP(#REF!,$A$2:$B$5,2,FALSE)</f>
        <v>#REF!</v>
      </c>
    </row>
    <row r="5399" spans="17:17" x14ac:dyDescent="0.3">
      <c r="Q5399" t="e">
        <f>VLOOKUP(#REF!,$A$2:$B$5,2,FALSE)</f>
        <v>#REF!</v>
      </c>
    </row>
    <row r="5400" spans="17:17" x14ac:dyDescent="0.3">
      <c r="Q5400" t="e">
        <f>VLOOKUP(#REF!,$A$2:$B$5,2,FALSE)</f>
        <v>#REF!</v>
      </c>
    </row>
    <row r="5401" spans="17:17" x14ac:dyDescent="0.3">
      <c r="Q5401" t="e">
        <f>VLOOKUP(#REF!,$A$2:$B$5,2,FALSE)</f>
        <v>#REF!</v>
      </c>
    </row>
    <row r="5402" spans="17:17" x14ac:dyDescent="0.3">
      <c r="Q5402" t="e">
        <f>VLOOKUP(#REF!,$A$2:$B$5,2,FALSE)</f>
        <v>#REF!</v>
      </c>
    </row>
    <row r="5403" spans="17:17" x14ac:dyDescent="0.3">
      <c r="Q5403" t="e">
        <f>VLOOKUP(#REF!,$A$2:$B$5,2,FALSE)</f>
        <v>#REF!</v>
      </c>
    </row>
    <row r="5404" spans="17:17" x14ac:dyDescent="0.3">
      <c r="Q5404" t="e">
        <f>VLOOKUP(#REF!,$A$2:$B$5,2,FALSE)</f>
        <v>#REF!</v>
      </c>
    </row>
    <row r="5405" spans="17:17" x14ac:dyDescent="0.3">
      <c r="Q5405" t="e">
        <f>VLOOKUP(#REF!,$A$2:$B$5,2,FALSE)</f>
        <v>#REF!</v>
      </c>
    </row>
    <row r="5406" spans="17:17" x14ac:dyDescent="0.3">
      <c r="Q5406" t="e">
        <f>VLOOKUP(#REF!,$A$2:$B$5,2,FALSE)</f>
        <v>#REF!</v>
      </c>
    </row>
    <row r="5407" spans="17:17" x14ac:dyDescent="0.3">
      <c r="Q5407" t="e">
        <f>VLOOKUP(#REF!,$A$2:$B$5,2,FALSE)</f>
        <v>#REF!</v>
      </c>
    </row>
    <row r="5408" spans="17:17" x14ac:dyDescent="0.3">
      <c r="Q5408" t="e">
        <f>VLOOKUP(#REF!,$A$2:$B$5,2,FALSE)</f>
        <v>#REF!</v>
      </c>
    </row>
    <row r="5409" spans="17:17" x14ac:dyDescent="0.3">
      <c r="Q5409" t="e">
        <f>VLOOKUP(#REF!,$A$2:$B$5,2,FALSE)</f>
        <v>#REF!</v>
      </c>
    </row>
    <row r="5410" spans="17:17" x14ac:dyDescent="0.3">
      <c r="Q5410" t="e">
        <f>VLOOKUP(#REF!,$A$2:$B$5,2,FALSE)</f>
        <v>#REF!</v>
      </c>
    </row>
    <row r="5411" spans="17:17" x14ac:dyDescent="0.3">
      <c r="Q5411" t="e">
        <f>VLOOKUP(#REF!,$A$2:$B$5,2,FALSE)</f>
        <v>#REF!</v>
      </c>
    </row>
    <row r="5412" spans="17:17" x14ac:dyDescent="0.3">
      <c r="Q5412" t="e">
        <f>VLOOKUP(#REF!,$A$2:$B$5,2,FALSE)</f>
        <v>#REF!</v>
      </c>
    </row>
    <row r="5413" spans="17:17" x14ac:dyDescent="0.3">
      <c r="Q5413" t="e">
        <f>VLOOKUP(#REF!,$A$2:$B$5,2,FALSE)</f>
        <v>#REF!</v>
      </c>
    </row>
    <row r="5414" spans="17:17" x14ac:dyDescent="0.3">
      <c r="Q5414" t="e">
        <f>VLOOKUP(#REF!,$A$2:$B$5,2,FALSE)</f>
        <v>#REF!</v>
      </c>
    </row>
    <row r="5415" spans="17:17" x14ac:dyDescent="0.3">
      <c r="Q5415" t="e">
        <f>VLOOKUP(#REF!,$A$2:$B$5,2,FALSE)</f>
        <v>#REF!</v>
      </c>
    </row>
    <row r="5416" spans="17:17" x14ac:dyDescent="0.3">
      <c r="Q5416" t="e">
        <f>VLOOKUP(#REF!,$A$2:$B$5,2,FALSE)</f>
        <v>#REF!</v>
      </c>
    </row>
    <row r="5417" spans="17:17" x14ac:dyDescent="0.3">
      <c r="Q5417" t="e">
        <f>VLOOKUP(#REF!,$A$2:$B$5,2,FALSE)</f>
        <v>#REF!</v>
      </c>
    </row>
    <row r="5418" spans="17:17" x14ac:dyDescent="0.3">
      <c r="Q5418" t="e">
        <f>VLOOKUP(#REF!,$A$2:$B$5,2,FALSE)</f>
        <v>#REF!</v>
      </c>
    </row>
    <row r="5419" spans="17:17" x14ac:dyDescent="0.3">
      <c r="Q5419" t="e">
        <f>VLOOKUP(#REF!,$A$2:$B$5,2,FALSE)</f>
        <v>#REF!</v>
      </c>
    </row>
    <row r="5420" spans="17:17" x14ac:dyDescent="0.3">
      <c r="Q5420" t="e">
        <f>VLOOKUP(#REF!,$A$2:$B$5,2,FALSE)</f>
        <v>#REF!</v>
      </c>
    </row>
    <row r="5421" spans="17:17" x14ac:dyDescent="0.3">
      <c r="Q5421" t="e">
        <f>VLOOKUP(#REF!,$A$2:$B$5,2,FALSE)</f>
        <v>#REF!</v>
      </c>
    </row>
    <row r="5422" spans="17:17" x14ac:dyDescent="0.3">
      <c r="Q5422" t="e">
        <f>VLOOKUP(#REF!,$A$2:$B$5,2,FALSE)</f>
        <v>#REF!</v>
      </c>
    </row>
    <row r="5423" spans="17:17" x14ac:dyDescent="0.3">
      <c r="Q5423" t="e">
        <f>VLOOKUP(#REF!,$A$2:$B$5,2,FALSE)</f>
        <v>#REF!</v>
      </c>
    </row>
    <row r="5424" spans="17:17" x14ac:dyDescent="0.3">
      <c r="Q5424" t="e">
        <f>VLOOKUP(#REF!,$A$2:$B$5,2,FALSE)</f>
        <v>#REF!</v>
      </c>
    </row>
    <row r="5425" spans="17:17" x14ac:dyDescent="0.3">
      <c r="Q5425" t="e">
        <f>VLOOKUP(#REF!,$A$2:$B$5,2,FALSE)</f>
        <v>#REF!</v>
      </c>
    </row>
    <row r="5426" spans="17:17" x14ac:dyDescent="0.3">
      <c r="Q5426" t="e">
        <f>VLOOKUP(#REF!,$A$2:$B$5,2,FALSE)</f>
        <v>#REF!</v>
      </c>
    </row>
    <row r="5427" spans="17:17" x14ac:dyDescent="0.3">
      <c r="Q5427" t="e">
        <f>VLOOKUP(#REF!,$A$2:$B$5,2,FALSE)</f>
        <v>#REF!</v>
      </c>
    </row>
    <row r="5428" spans="17:17" x14ac:dyDescent="0.3">
      <c r="Q5428" t="e">
        <f>VLOOKUP(#REF!,$A$2:$B$5,2,FALSE)</f>
        <v>#REF!</v>
      </c>
    </row>
    <row r="5429" spans="17:17" x14ac:dyDescent="0.3">
      <c r="Q5429" t="e">
        <f>VLOOKUP(#REF!,$A$2:$B$5,2,FALSE)</f>
        <v>#REF!</v>
      </c>
    </row>
    <row r="5430" spans="17:17" x14ac:dyDescent="0.3">
      <c r="Q5430" t="e">
        <f>VLOOKUP(#REF!,$A$2:$B$5,2,FALSE)</f>
        <v>#REF!</v>
      </c>
    </row>
    <row r="5431" spans="17:17" x14ac:dyDescent="0.3">
      <c r="Q5431" t="e">
        <f>VLOOKUP(#REF!,$A$2:$B$5,2,FALSE)</f>
        <v>#REF!</v>
      </c>
    </row>
    <row r="5432" spans="17:17" x14ac:dyDescent="0.3">
      <c r="Q5432" t="e">
        <f>VLOOKUP(#REF!,$A$2:$B$5,2,FALSE)</f>
        <v>#REF!</v>
      </c>
    </row>
    <row r="5433" spans="17:17" x14ac:dyDescent="0.3">
      <c r="Q5433" t="e">
        <f>VLOOKUP(#REF!,$A$2:$B$5,2,FALSE)</f>
        <v>#REF!</v>
      </c>
    </row>
    <row r="5434" spans="17:17" x14ac:dyDescent="0.3">
      <c r="Q5434" t="e">
        <f>VLOOKUP(#REF!,$A$2:$B$5,2,FALSE)</f>
        <v>#REF!</v>
      </c>
    </row>
    <row r="5435" spans="17:17" x14ac:dyDescent="0.3">
      <c r="Q5435" t="e">
        <f>VLOOKUP(#REF!,$A$2:$B$5,2,FALSE)</f>
        <v>#REF!</v>
      </c>
    </row>
    <row r="5436" spans="17:17" x14ac:dyDescent="0.3">
      <c r="Q5436" t="e">
        <f>VLOOKUP(#REF!,$A$2:$B$5,2,FALSE)</f>
        <v>#REF!</v>
      </c>
    </row>
    <row r="5437" spans="17:17" x14ac:dyDescent="0.3">
      <c r="Q5437" t="e">
        <f>VLOOKUP(#REF!,$A$2:$B$5,2,FALSE)</f>
        <v>#REF!</v>
      </c>
    </row>
    <row r="5438" spans="17:17" x14ac:dyDescent="0.3">
      <c r="Q5438" t="e">
        <f>VLOOKUP(#REF!,$A$2:$B$5,2,FALSE)</f>
        <v>#REF!</v>
      </c>
    </row>
    <row r="5439" spans="17:17" x14ac:dyDescent="0.3">
      <c r="Q5439" t="e">
        <f>VLOOKUP(#REF!,$A$2:$B$5,2,FALSE)</f>
        <v>#REF!</v>
      </c>
    </row>
    <row r="5440" spans="17:17" x14ac:dyDescent="0.3">
      <c r="Q5440" t="e">
        <f>VLOOKUP(#REF!,$A$2:$B$5,2,FALSE)</f>
        <v>#REF!</v>
      </c>
    </row>
    <row r="5441" spans="17:17" x14ac:dyDescent="0.3">
      <c r="Q5441" t="e">
        <f>VLOOKUP(#REF!,$A$2:$B$5,2,FALSE)</f>
        <v>#REF!</v>
      </c>
    </row>
    <row r="5442" spans="17:17" x14ac:dyDescent="0.3">
      <c r="Q5442" t="e">
        <f>VLOOKUP(#REF!,$A$2:$B$5,2,FALSE)</f>
        <v>#REF!</v>
      </c>
    </row>
    <row r="5443" spans="17:17" x14ac:dyDescent="0.3">
      <c r="Q5443" t="e">
        <f>VLOOKUP(#REF!,$A$2:$B$5,2,FALSE)</f>
        <v>#REF!</v>
      </c>
    </row>
    <row r="5444" spans="17:17" x14ac:dyDescent="0.3">
      <c r="Q5444" t="e">
        <f>VLOOKUP(#REF!,$A$2:$B$5,2,FALSE)</f>
        <v>#REF!</v>
      </c>
    </row>
    <row r="5445" spans="17:17" x14ac:dyDescent="0.3">
      <c r="Q5445" t="e">
        <f>VLOOKUP(#REF!,$A$2:$B$5,2,FALSE)</f>
        <v>#REF!</v>
      </c>
    </row>
    <row r="5446" spans="17:17" x14ac:dyDescent="0.3">
      <c r="Q5446" t="e">
        <f>VLOOKUP(#REF!,$A$2:$B$5,2,FALSE)</f>
        <v>#REF!</v>
      </c>
    </row>
    <row r="5447" spans="17:17" x14ac:dyDescent="0.3">
      <c r="Q5447" t="e">
        <f>VLOOKUP(#REF!,$A$2:$B$5,2,FALSE)</f>
        <v>#REF!</v>
      </c>
    </row>
    <row r="5448" spans="17:17" x14ac:dyDescent="0.3">
      <c r="Q5448" t="e">
        <f>VLOOKUP(#REF!,$A$2:$B$5,2,FALSE)</f>
        <v>#REF!</v>
      </c>
    </row>
    <row r="5449" spans="17:17" x14ac:dyDescent="0.3">
      <c r="Q5449" t="e">
        <f>VLOOKUP(#REF!,$A$2:$B$5,2,FALSE)</f>
        <v>#REF!</v>
      </c>
    </row>
    <row r="5450" spans="17:17" x14ac:dyDescent="0.3">
      <c r="Q5450" t="e">
        <f>VLOOKUP(#REF!,$A$2:$B$5,2,FALSE)</f>
        <v>#REF!</v>
      </c>
    </row>
    <row r="5451" spans="17:17" x14ac:dyDescent="0.3">
      <c r="Q5451" t="e">
        <f>VLOOKUP(#REF!,$A$2:$B$5,2,FALSE)</f>
        <v>#REF!</v>
      </c>
    </row>
    <row r="5452" spans="17:17" x14ac:dyDescent="0.3">
      <c r="Q5452" t="e">
        <f>VLOOKUP(#REF!,$A$2:$B$5,2,FALSE)</f>
        <v>#REF!</v>
      </c>
    </row>
    <row r="5453" spans="17:17" x14ac:dyDescent="0.3">
      <c r="Q5453" t="e">
        <f>VLOOKUP(#REF!,$A$2:$B$5,2,FALSE)</f>
        <v>#REF!</v>
      </c>
    </row>
    <row r="5454" spans="17:17" x14ac:dyDescent="0.3">
      <c r="Q5454" t="e">
        <f>VLOOKUP(#REF!,$A$2:$B$5,2,FALSE)</f>
        <v>#REF!</v>
      </c>
    </row>
    <row r="5455" spans="17:17" x14ac:dyDescent="0.3">
      <c r="Q5455" t="e">
        <f>VLOOKUP(#REF!,$A$2:$B$5,2,FALSE)</f>
        <v>#REF!</v>
      </c>
    </row>
    <row r="5456" spans="17:17" x14ac:dyDescent="0.3">
      <c r="Q5456" t="e">
        <f>VLOOKUP(#REF!,$A$2:$B$5,2,FALSE)</f>
        <v>#REF!</v>
      </c>
    </row>
    <row r="5457" spans="17:17" x14ac:dyDescent="0.3">
      <c r="Q5457" t="e">
        <f>VLOOKUP(#REF!,$A$2:$B$5,2,FALSE)</f>
        <v>#REF!</v>
      </c>
    </row>
    <row r="5458" spans="17:17" x14ac:dyDescent="0.3">
      <c r="Q5458" t="e">
        <f>VLOOKUP(#REF!,$A$2:$B$5,2,FALSE)</f>
        <v>#REF!</v>
      </c>
    </row>
    <row r="5459" spans="17:17" x14ac:dyDescent="0.3">
      <c r="Q5459" t="e">
        <f>VLOOKUP(#REF!,$A$2:$B$5,2,FALSE)</f>
        <v>#REF!</v>
      </c>
    </row>
    <row r="5460" spans="17:17" x14ac:dyDescent="0.3">
      <c r="Q5460" t="e">
        <f>VLOOKUP(#REF!,$A$2:$B$5,2,FALSE)</f>
        <v>#REF!</v>
      </c>
    </row>
    <row r="5461" spans="17:17" x14ac:dyDescent="0.3">
      <c r="Q5461" t="e">
        <f>VLOOKUP(#REF!,$A$2:$B$5,2,FALSE)</f>
        <v>#REF!</v>
      </c>
    </row>
    <row r="5462" spans="17:17" x14ac:dyDescent="0.3">
      <c r="Q5462" t="e">
        <f>VLOOKUP(#REF!,$A$2:$B$5,2,FALSE)</f>
        <v>#REF!</v>
      </c>
    </row>
    <row r="5463" spans="17:17" x14ac:dyDescent="0.3">
      <c r="Q5463" t="e">
        <f>VLOOKUP(#REF!,$A$2:$B$5,2,FALSE)</f>
        <v>#REF!</v>
      </c>
    </row>
    <row r="5464" spans="17:17" x14ac:dyDescent="0.3">
      <c r="Q5464" t="e">
        <f>VLOOKUP(#REF!,$A$2:$B$5,2,FALSE)</f>
        <v>#REF!</v>
      </c>
    </row>
    <row r="5465" spans="17:17" x14ac:dyDescent="0.3">
      <c r="Q5465" t="e">
        <f>VLOOKUP(#REF!,$A$2:$B$5,2,FALSE)</f>
        <v>#REF!</v>
      </c>
    </row>
    <row r="5466" spans="17:17" x14ac:dyDescent="0.3">
      <c r="Q5466" t="e">
        <f>VLOOKUP(#REF!,$A$2:$B$5,2,FALSE)</f>
        <v>#REF!</v>
      </c>
    </row>
    <row r="5467" spans="17:17" x14ac:dyDescent="0.3">
      <c r="Q5467" t="e">
        <f>VLOOKUP(#REF!,$A$2:$B$5,2,FALSE)</f>
        <v>#REF!</v>
      </c>
    </row>
    <row r="5468" spans="17:17" x14ac:dyDescent="0.3">
      <c r="Q5468" t="e">
        <f>VLOOKUP(#REF!,$A$2:$B$5,2,FALSE)</f>
        <v>#REF!</v>
      </c>
    </row>
    <row r="5469" spans="17:17" x14ac:dyDescent="0.3">
      <c r="Q5469" t="e">
        <f>VLOOKUP(#REF!,$A$2:$B$5,2,FALSE)</f>
        <v>#REF!</v>
      </c>
    </row>
    <row r="5470" spans="17:17" x14ac:dyDescent="0.3">
      <c r="Q5470" t="e">
        <f>VLOOKUP(#REF!,$A$2:$B$5,2,FALSE)</f>
        <v>#REF!</v>
      </c>
    </row>
    <row r="5471" spans="17:17" x14ac:dyDescent="0.3">
      <c r="Q5471" t="e">
        <f>VLOOKUP(#REF!,$A$2:$B$5,2,FALSE)</f>
        <v>#REF!</v>
      </c>
    </row>
    <row r="5472" spans="17:17" x14ac:dyDescent="0.3">
      <c r="Q5472" t="e">
        <f>VLOOKUP(#REF!,$A$2:$B$5,2,FALSE)</f>
        <v>#REF!</v>
      </c>
    </row>
    <row r="5473" spans="17:17" x14ac:dyDescent="0.3">
      <c r="Q5473" t="e">
        <f>VLOOKUP(#REF!,$A$2:$B$5,2,FALSE)</f>
        <v>#REF!</v>
      </c>
    </row>
    <row r="5474" spans="17:17" x14ac:dyDescent="0.3">
      <c r="Q5474" t="e">
        <f>VLOOKUP(#REF!,$A$2:$B$5,2,FALSE)</f>
        <v>#REF!</v>
      </c>
    </row>
    <row r="5475" spans="17:17" x14ac:dyDescent="0.3">
      <c r="Q5475" t="e">
        <f>VLOOKUP(#REF!,$A$2:$B$5,2,FALSE)</f>
        <v>#REF!</v>
      </c>
    </row>
    <row r="5476" spans="17:17" x14ac:dyDescent="0.3">
      <c r="Q5476" t="e">
        <f>VLOOKUP(#REF!,$A$2:$B$5,2,FALSE)</f>
        <v>#REF!</v>
      </c>
    </row>
    <row r="5477" spans="17:17" x14ac:dyDescent="0.3">
      <c r="Q5477" t="e">
        <f>VLOOKUP(#REF!,$A$2:$B$5,2,FALSE)</f>
        <v>#REF!</v>
      </c>
    </row>
    <row r="5478" spans="17:17" x14ac:dyDescent="0.3">
      <c r="Q5478" t="e">
        <f>VLOOKUP(#REF!,$A$2:$B$5,2,FALSE)</f>
        <v>#REF!</v>
      </c>
    </row>
    <row r="5479" spans="17:17" x14ac:dyDescent="0.3">
      <c r="Q5479" t="e">
        <f>VLOOKUP(#REF!,$A$2:$B$5,2,FALSE)</f>
        <v>#REF!</v>
      </c>
    </row>
    <row r="5480" spans="17:17" x14ac:dyDescent="0.3">
      <c r="Q5480" t="e">
        <f>VLOOKUP(#REF!,$A$2:$B$5,2,FALSE)</f>
        <v>#REF!</v>
      </c>
    </row>
    <row r="5481" spans="17:17" x14ac:dyDescent="0.3">
      <c r="Q5481" t="e">
        <f>VLOOKUP(#REF!,$A$2:$B$5,2,FALSE)</f>
        <v>#REF!</v>
      </c>
    </row>
    <row r="5482" spans="17:17" x14ac:dyDescent="0.3">
      <c r="Q5482" t="e">
        <f>VLOOKUP(#REF!,$A$2:$B$5,2,FALSE)</f>
        <v>#REF!</v>
      </c>
    </row>
    <row r="5483" spans="17:17" x14ac:dyDescent="0.3">
      <c r="Q5483" t="e">
        <f>VLOOKUP(#REF!,$A$2:$B$5,2,FALSE)</f>
        <v>#REF!</v>
      </c>
    </row>
    <row r="5484" spans="17:17" x14ac:dyDescent="0.3">
      <c r="Q5484" t="e">
        <f>VLOOKUP(#REF!,$A$2:$B$5,2,FALSE)</f>
        <v>#REF!</v>
      </c>
    </row>
    <row r="5485" spans="17:17" x14ac:dyDescent="0.3">
      <c r="Q5485" t="e">
        <f>VLOOKUP(#REF!,$A$2:$B$5,2,FALSE)</f>
        <v>#REF!</v>
      </c>
    </row>
    <row r="5486" spans="17:17" x14ac:dyDescent="0.3">
      <c r="Q5486" t="e">
        <f>VLOOKUP(#REF!,$A$2:$B$5,2,FALSE)</f>
        <v>#REF!</v>
      </c>
    </row>
    <row r="5487" spans="17:17" x14ac:dyDescent="0.3">
      <c r="Q5487" t="e">
        <f>VLOOKUP(#REF!,$A$2:$B$5,2,FALSE)</f>
        <v>#REF!</v>
      </c>
    </row>
    <row r="5488" spans="17:17" x14ac:dyDescent="0.3">
      <c r="Q5488" t="e">
        <f>VLOOKUP(#REF!,$A$2:$B$5,2,FALSE)</f>
        <v>#REF!</v>
      </c>
    </row>
    <row r="5489" spans="17:17" x14ac:dyDescent="0.3">
      <c r="Q5489" t="e">
        <f>VLOOKUP(#REF!,$A$2:$B$5,2,FALSE)</f>
        <v>#REF!</v>
      </c>
    </row>
    <row r="5490" spans="17:17" x14ac:dyDescent="0.3">
      <c r="Q5490" t="e">
        <f>VLOOKUP(#REF!,$A$2:$B$5,2,FALSE)</f>
        <v>#REF!</v>
      </c>
    </row>
    <row r="5491" spans="17:17" x14ac:dyDescent="0.3">
      <c r="Q5491" t="e">
        <f>VLOOKUP(#REF!,$A$2:$B$5,2,FALSE)</f>
        <v>#REF!</v>
      </c>
    </row>
    <row r="5492" spans="17:17" x14ac:dyDescent="0.3">
      <c r="Q5492" t="e">
        <f>VLOOKUP(#REF!,$A$2:$B$5,2,FALSE)</f>
        <v>#REF!</v>
      </c>
    </row>
    <row r="5493" spans="17:17" x14ac:dyDescent="0.3">
      <c r="Q5493" t="e">
        <f>VLOOKUP(#REF!,$A$2:$B$5,2,FALSE)</f>
        <v>#REF!</v>
      </c>
    </row>
    <row r="5494" spans="17:17" x14ac:dyDescent="0.3">
      <c r="Q5494" t="e">
        <f>VLOOKUP(#REF!,$A$2:$B$5,2,FALSE)</f>
        <v>#REF!</v>
      </c>
    </row>
    <row r="5495" spans="17:17" x14ac:dyDescent="0.3">
      <c r="Q5495" t="e">
        <f>VLOOKUP(#REF!,$A$2:$B$5,2,FALSE)</f>
        <v>#REF!</v>
      </c>
    </row>
    <row r="5496" spans="17:17" x14ac:dyDescent="0.3">
      <c r="Q5496" t="e">
        <f>VLOOKUP(#REF!,$A$2:$B$5,2,FALSE)</f>
        <v>#REF!</v>
      </c>
    </row>
    <row r="5497" spans="17:17" x14ac:dyDescent="0.3">
      <c r="Q5497" t="e">
        <f>VLOOKUP(#REF!,$A$2:$B$5,2,FALSE)</f>
        <v>#REF!</v>
      </c>
    </row>
    <row r="5498" spans="17:17" x14ac:dyDescent="0.3">
      <c r="Q5498" t="e">
        <f>VLOOKUP(#REF!,$A$2:$B$5,2,FALSE)</f>
        <v>#REF!</v>
      </c>
    </row>
    <row r="5499" spans="17:17" x14ac:dyDescent="0.3">
      <c r="Q5499" t="e">
        <f>VLOOKUP(#REF!,$A$2:$B$5,2,FALSE)</f>
        <v>#REF!</v>
      </c>
    </row>
    <row r="5500" spans="17:17" x14ac:dyDescent="0.3">
      <c r="Q5500" t="e">
        <f>VLOOKUP(#REF!,$A$2:$B$5,2,FALSE)</f>
        <v>#REF!</v>
      </c>
    </row>
    <row r="5501" spans="17:17" x14ac:dyDescent="0.3">
      <c r="Q5501" t="e">
        <f>VLOOKUP(#REF!,$A$2:$B$5,2,FALSE)</f>
        <v>#REF!</v>
      </c>
    </row>
    <row r="5502" spans="17:17" x14ac:dyDescent="0.3">
      <c r="Q5502" t="e">
        <f>VLOOKUP(#REF!,$A$2:$B$5,2,FALSE)</f>
        <v>#REF!</v>
      </c>
    </row>
    <row r="5503" spans="17:17" x14ac:dyDescent="0.3">
      <c r="Q5503" t="e">
        <f>VLOOKUP(#REF!,$A$2:$B$5,2,FALSE)</f>
        <v>#REF!</v>
      </c>
    </row>
    <row r="5504" spans="17:17" x14ac:dyDescent="0.3">
      <c r="Q5504" t="e">
        <f>VLOOKUP(#REF!,$A$2:$B$5,2,FALSE)</f>
        <v>#REF!</v>
      </c>
    </row>
    <row r="5505" spans="17:17" x14ac:dyDescent="0.3">
      <c r="Q5505" t="e">
        <f>VLOOKUP(#REF!,$A$2:$B$5,2,FALSE)</f>
        <v>#REF!</v>
      </c>
    </row>
    <row r="5506" spans="17:17" x14ac:dyDescent="0.3">
      <c r="Q5506" t="e">
        <f>VLOOKUP(#REF!,$A$2:$B$5,2,FALSE)</f>
        <v>#REF!</v>
      </c>
    </row>
    <row r="5507" spans="17:17" x14ac:dyDescent="0.3">
      <c r="Q5507" t="e">
        <f>VLOOKUP(#REF!,$A$2:$B$5,2,FALSE)</f>
        <v>#REF!</v>
      </c>
    </row>
    <row r="5508" spans="17:17" x14ac:dyDescent="0.3">
      <c r="Q5508" t="e">
        <f>VLOOKUP(#REF!,$A$2:$B$5,2,FALSE)</f>
        <v>#REF!</v>
      </c>
    </row>
    <row r="5509" spans="17:17" x14ac:dyDescent="0.3">
      <c r="Q5509" t="e">
        <f>VLOOKUP(#REF!,$A$2:$B$5,2,FALSE)</f>
        <v>#REF!</v>
      </c>
    </row>
    <row r="5510" spans="17:17" x14ac:dyDescent="0.3">
      <c r="Q5510" t="e">
        <f>VLOOKUP(#REF!,$A$2:$B$5,2,FALSE)</f>
        <v>#REF!</v>
      </c>
    </row>
    <row r="5511" spans="17:17" x14ac:dyDescent="0.3">
      <c r="Q5511" t="e">
        <f>VLOOKUP(#REF!,$A$2:$B$5,2,FALSE)</f>
        <v>#REF!</v>
      </c>
    </row>
    <row r="5512" spans="17:17" x14ac:dyDescent="0.3">
      <c r="Q5512" t="e">
        <f>VLOOKUP(#REF!,$A$2:$B$5,2,FALSE)</f>
        <v>#REF!</v>
      </c>
    </row>
    <row r="5513" spans="17:17" x14ac:dyDescent="0.3">
      <c r="Q5513" t="e">
        <f>VLOOKUP(#REF!,$A$2:$B$5,2,FALSE)</f>
        <v>#REF!</v>
      </c>
    </row>
    <row r="5514" spans="17:17" x14ac:dyDescent="0.3">
      <c r="Q5514" t="e">
        <f>VLOOKUP(#REF!,$A$2:$B$5,2,FALSE)</f>
        <v>#REF!</v>
      </c>
    </row>
    <row r="5515" spans="17:17" x14ac:dyDescent="0.3">
      <c r="Q5515" t="e">
        <f>VLOOKUP(#REF!,$A$2:$B$5,2,FALSE)</f>
        <v>#REF!</v>
      </c>
    </row>
    <row r="5516" spans="17:17" x14ac:dyDescent="0.3">
      <c r="Q5516" t="e">
        <f>VLOOKUP(#REF!,$A$2:$B$5,2,FALSE)</f>
        <v>#REF!</v>
      </c>
    </row>
    <row r="5517" spans="17:17" x14ac:dyDescent="0.3">
      <c r="Q5517" t="e">
        <f>VLOOKUP(#REF!,$A$2:$B$5,2,FALSE)</f>
        <v>#REF!</v>
      </c>
    </row>
    <row r="5518" spans="17:17" x14ac:dyDescent="0.3">
      <c r="Q5518" t="e">
        <f>VLOOKUP(#REF!,$A$2:$B$5,2,FALSE)</f>
        <v>#REF!</v>
      </c>
    </row>
    <row r="5519" spans="17:17" x14ac:dyDescent="0.3">
      <c r="Q5519" t="e">
        <f>VLOOKUP(#REF!,$A$2:$B$5,2,FALSE)</f>
        <v>#REF!</v>
      </c>
    </row>
    <row r="5520" spans="17:17" x14ac:dyDescent="0.3">
      <c r="Q5520" t="e">
        <f>VLOOKUP(#REF!,$A$2:$B$5,2,FALSE)</f>
        <v>#REF!</v>
      </c>
    </row>
    <row r="5521" spans="17:17" x14ac:dyDescent="0.3">
      <c r="Q5521" t="e">
        <f>VLOOKUP(#REF!,$A$2:$B$5,2,FALSE)</f>
        <v>#REF!</v>
      </c>
    </row>
    <row r="5522" spans="17:17" x14ac:dyDescent="0.3">
      <c r="Q5522" t="e">
        <f>VLOOKUP(#REF!,$A$2:$B$5,2,FALSE)</f>
        <v>#REF!</v>
      </c>
    </row>
    <row r="5523" spans="17:17" x14ac:dyDescent="0.3">
      <c r="Q5523" t="e">
        <f>VLOOKUP(#REF!,$A$2:$B$5,2,FALSE)</f>
        <v>#REF!</v>
      </c>
    </row>
    <row r="5524" spans="17:17" x14ac:dyDescent="0.3">
      <c r="Q5524" t="e">
        <f>VLOOKUP(#REF!,$A$2:$B$5,2,FALSE)</f>
        <v>#REF!</v>
      </c>
    </row>
    <row r="5525" spans="17:17" x14ac:dyDescent="0.3">
      <c r="Q5525" t="e">
        <f>VLOOKUP(#REF!,$A$2:$B$5,2,FALSE)</f>
        <v>#REF!</v>
      </c>
    </row>
    <row r="5526" spans="17:17" x14ac:dyDescent="0.3">
      <c r="Q5526" t="e">
        <f>VLOOKUP(#REF!,$A$2:$B$5,2,FALSE)</f>
        <v>#REF!</v>
      </c>
    </row>
    <row r="5527" spans="17:17" x14ac:dyDescent="0.3">
      <c r="Q5527" t="e">
        <f>VLOOKUP(#REF!,$A$2:$B$5,2,FALSE)</f>
        <v>#REF!</v>
      </c>
    </row>
    <row r="5528" spans="17:17" x14ac:dyDescent="0.3">
      <c r="Q5528" t="e">
        <f>VLOOKUP(#REF!,$A$2:$B$5,2,FALSE)</f>
        <v>#REF!</v>
      </c>
    </row>
    <row r="5529" spans="17:17" x14ac:dyDescent="0.3">
      <c r="Q5529" t="e">
        <f>VLOOKUP(#REF!,$A$2:$B$5,2,FALSE)</f>
        <v>#REF!</v>
      </c>
    </row>
    <row r="5530" spans="17:17" x14ac:dyDescent="0.3">
      <c r="Q5530" t="e">
        <f>VLOOKUP(#REF!,$A$2:$B$5,2,FALSE)</f>
        <v>#REF!</v>
      </c>
    </row>
    <row r="5531" spans="17:17" x14ac:dyDescent="0.3">
      <c r="Q5531" t="e">
        <f>VLOOKUP(#REF!,$A$2:$B$5,2,FALSE)</f>
        <v>#REF!</v>
      </c>
    </row>
    <row r="5532" spans="17:17" x14ac:dyDescent="0.3">
      <c r="Q5532" t="e">
        <f>VLOOKUP(#REF!,$A$2:$B$5,2,FALSE)</f>
        <v>#REF!</v>
      </c>
    </row>
    <row r="5533" spans="17:17" x14ac:dyDescent="0.3">
      <c r="Q5533" t="e">
        <f>VLOOKUP(#REF!,$A$2:$B$5,2,FALSE)</f>
        <v>#REF!</v>
      </c>
    </row>
    <row r="5534" spans="17:17" x14ac:dyDescent="0.3">
      <c r="Q5534" t="e">
        <f>VLOOKUP(#REF!,$A$2:$B$5,2,FALSE)</f>
        <v>#REF!</v>
      </c>
    </row>
    <row r="5535" spans="17:17" x14ac:dyDescent="0.3">
      <c r="Q5535" t="e">
        <f>VLOOKUP(#REF!,$A$2:$B$5,2,FALSE)</f>
        <v>#REF!</v>
      </c>
    </row>
    <row r="5536" spans="17:17" x14ac:dyDescent="0.3">
      <c r="Q5536" t="e">
        <f>VLOOKUP(#REF!,$A$2:$B$5,2,FALSE)</f>
        <v>#REF!</v>
      </c>
    </row>
    <row r="5537" spans="17:17" x14ac:dyDescent="0.3">
      <c r="Q5537" t="e">
        <f>VLOOKUP(#REF!,$A$2:$B$5,2,FALSE)</f>
        <v>#REF!</v>
      </c>
    </row>
    <row r="5538" spans="17:17" x14ac:dyDescent="0.3">
      <c r="Q5538" t="e">
        <f>VLOOKUP(#REF!,$A$2:$B$5,2,FALSE)</f>
        <v>#REF!</v>
      </c>
    </row>
    <row r="5539" spans="17:17" x14ac:dyDescent="0.3">
      <c r="Q5539" t="e">
        <f>VLOOKUP(#REF!,$A$2:$B$5,2,FALSE)</f>
        <v>#REF!</v>
      </c>
    </row>
    <row r="5540" spans="17:17" x14ac:dyDescent="0.3">
      <c r="Q5540" t="e">
        <f>VLOOKUP(#REF!,$A$2:$B$5,2,FALSE)</f>
        <v>#REF!</v>
      </c>
    </row>
    <row r="5541" spans="17:17" x14ac:dyDescent="0.3">
      <c r="Q5541" t="e">
        <f>VLOOKUP(#REF!,$A$2:$B$5,2,FALSE)</f>
        <v>#REF!</v>
      </c>
    </row>
    <row r="5542" spans="17:17" x14ac:dyDescent="0.3">
      <c r="Q5542" t="e">
        <f>VLOOKUP(#REF!,$A$2:$B$5,2,FALSE)</f>
        <v>#REF!</v>
      </c>
    </row>
    <row r="5543" spans="17:17" x14ac:dyDescent="0.3">
      <c r="Q5543" t="e">
        <f>VLOOKUP(#REF!,$A$2:$B$5,2,FALSE)</f>
        <v>#REF!</v>
      </c>
    </row>
    <row r="5544" spans="17:17" x14ac:dyDescent="0.3">
      <c r="Q5544" t="e">
        <f>VLOOKUP(#REF!,$A$2:$B$5,2,FALSE)</f>
        <v>#REF!</v>
      </c>
    </row>
    <row r="5545" spans="17:17" x14ac:dyDescent="0.3">
      <c r="Q5545" t="e">
        <f>VLOOKUP(#REF!,$A$2:$B$5,2,FALSE)</f>
        <v>#REF!</v>
      </c>
    </row>
    <row r="5546" spans="17:17" x14ac:dyDescent="0.3">
      <c r="Q5546" t="e">
        <f>VLOOKUP(#REF!,$A$2:$B$5,2,FALSE)</f>
        <v>#REF!</v>
      </c>
    </row>
    <row r="5547" spans="17:17" x14ac:dyDescent="0.3">
      <c r="Q5547" t="e">
        <f>VLOOKUP(#REF!,$A$2:$B$5,2,FALSE)</f>
        <v>#REF!</v>
      </c>
    </row>
    <row r="5548" spans="17:17" x14ac:dyDescent="0.3">
      <c r="Q5548" t="e">
        <f>VLOOKUP(#REF!,$A$2:$B$5,2,FALSE)</f>
        <v>#REF!</v>
      </c>
    </row>
    <row r="5549" spans="17:17" x14ac:dyDescent="0.3">
      <c r="Q5549" t="e">
        <f>VLOOKUP(#REF!,$A$2:$B$5,2,FALSE)</f>
        <v>#REF!</v>
      </c>
    </row>
    <row r="5550" spans="17:17" x14ac:dyDescent="0.3">
      <c r="Q5550" t="e">
        <f>VLOOKUP(#REF!,$A$2:$B$5,2,FALSE)</f>
        <v>#REF!</v>
      </c>
    </row>
    <row r="5551" spans="17:17" x14ac:dyDescent="0.3">
      <c r="Q5551" t="e">
        <f>VLOOKUP(#REF!,$A$2:$B$5,2,FALSE)</f>
        <v>#REF!</v>
      </c>
    </row>
    <row r="5552" spans="17:17" x14ac:dyDescent="0.3">
      <c r="Q5552" t="e">
        <f>VLOOKUP(#REF!,$A$2:$B$5,2,FALSE)</f>
        <v>#REF!</v>
      </c>
    </row>
    <row r="5553" spans="17:17" x14ac:dyDescent="0.3">
      <c r="Q5553" t="e">
        <f>VLOOKUP(#REF!,$A$2:$B$5,2,FALSE)</f>
        <v>#REF!</v>
      </c>
    </row>
    <row r="5554" spans="17:17" x14ac:dyDescent="0.3">
      <c r="Q5554" t="e">
        <f>VLOOKUP(#REF!,$A$2:$B$5,2,FALSE)</f>
        <v>#REF!</v>
      </c>
    </row>
    <row r="5555" spans="17:17" x14ac:dyDescent="0.3">
      <c r="Q5555" t="e">
        <f>VLOOKUP(#REF!,$A$2:$B$5,2,FALSE)</f>
        <v>#REF!</v>
      </c>
    </row>
    <row r="5556" spans="17:17" x14ac:dyDescent="0.3">
      <c r="Q5556" t="e">
        <f>VLOOKUP(#REF!,$A$2:$B$5,2,FALSE)</f>
        <v>#REF!</v>
      </c>
    </row>
    <row r="5557" spans="17:17" x14ac:dyDescent="0.3">
      <c r="Q5557" t="e">
        <f>VLOOKUP(#REF!,$A$2:$B$5,2,FALSE)</f>
        <v>#REF!</v>
      </c>
    </row>
    <row r="5558" spans="17:17" x14ac:dyDescent="0.3">
      <c r="Q5558" t="e">
        <f>VLOOKUP(#REF!,$A$2:$B$5,2,FALSE)</f>
        <v>#REF!</v>
      </c>
    </row>
    <row r="5559" spans="17:17" x14ac:dyDescent="0.3">
      <c r="Q5559" t="e">
        <f>VLOOKUP(#REF!,$A$2:$B$5,2,FALSE)</f>
        <v>#REF!</v>
      </c>
    </row>
    <row r="5560" spans="17:17" x14ac:dyDescent="0.3">
      <c r="Q5560" t="e">
        <f>VLOOKUP(#REF!,$A$2:$B$5,2,FALSE)</f>
        <v>#REF!</v>
      </c>
    </row>
    <row r="5561" spans="17:17" x14ac:dyDescent="0.3">
      <c r="Q5561" t="e">
        <f>VLOOKUP(#REF!,$A$2:$B$5,2,FALSE)</f>
        <v>#REF!</v>
      </c>
    </row>
    <row r="5562" spans="17:17" x14ac:dyDescent="0.3">
      <c r="Q5562" t="e">
        <f>VLOOKUP(#REF!,$A$2:$B$5,2,FALSE)</f>
        <v>#REF!</v>
      </c>
    </row>
    <row r="5563" spans="17:17" x14ac:dyDescent="0.3">
      <c r="Q5563" t="e">
        <f>VLOOKUP(#REF!,$A$2:$B$5,2,FALSE)</f>
        <v>#REF!</v>
      </c>
    </row>
    <row r="5564" spans="17:17" x14ac:dyDescent="0.3">
      <c r="Q5564" t="e">
        <f>VLOOKUP(#REF!,$A$2:$B$5,2,FALSE)</f>
        <v>#REF!</v>
      </c>
    </row>
    <row r="5565" spans="17:17" x14ac:dyDescent="0.3">
      <c r="Q5565" t="e">
        <f>VLOOKUP(#REF!,$A$2:$B$5,2,FALSE)</f>
        <v>#REF!</v>
      </c>
    </row>
    <row r="5566" spans="17:17" x14ac:dyDescent="0.3">
      <c r="Q5566" t="e">
        <f>VLOOKUP(#REF!,$A$2:$B$5,2,FALSE)</f>
        <v>#REF!</v>
      </c>
    </row>
    <row r="5567" spans="17:17" x14ac:dyDescent="0.3">
      <c r="Q5567" t="e">
        <f>VLOOKUP(#REF!,$A$2:$B$5,2,FALSE)</f>
        <v>#REF!</v>
      </c>
    </row>
    <row r="5568" spans="17:17" x14ac:dyDescent="0.3">
      <c r="Q5568" t="e">
        <f>VLOOKUP(#REF!,$A$2:$B$5,2,FALSE)</f>
        <v>#REF!</v>
      </c>
    </row>
    <row r="5569" spans="17:17" x14ac:dyDescent="0.3">
      <c r="Q5569" t="e">
        <f>VLOOKUP(#REF!,$A$2:$B$5,2,FALSE)</f>
        <v>#REF!</v>
      </c>
    </row>
    <row r="5570" spans="17:17" x14ac:dyDescent="0.3">
      <c r="Q5570" t="e">
        <f>VLOOKUP(#REF!,$A$2:$B$5,2,FALSE)</f>
        <v>#REF!</v>
      </c>
    </row>
    <row r="5571" spans="17:17" x14ac:dyDescent="0.3">
      <c r="Q5571" t="e">
        <f>VLOOKUP(#REF!,$A$2:$B$5,2,FALSE)</f>
        <v>#REF!</v>
      </c>
    </row>
    <row r="5572" spans="17:17" x14ac:dyDescent="0.3">
      <c r="Q5572" t="e">
        <f>VLOOKUP(#REF!,$A$2:$B$5,2,FALSE)</f>
        <v>#REF!</v>
      </c>
    </row>
    <row r="5573" spans="17:17" x14ac:dyDescent="0.3">
      <c r="Q5573" t="e">
        <f>VLOOKUP(#REF!,$A$2:$B$5,2,FALSE)</f>
        <v>#REF!</v>
      </c>
    </row>
    <row r="5574" spans="17:17" x14ac:dyDescent="0.3">
      <c r="Q5574" t="e">
        <f>VLOOKUP(#REF!,$A$2:$B$5,2,FALSE)</f>
        <v>#REF!</v>
      </c>
    </row>
    <row r="5575" spans="17:17" x14ac:dyDescent="0.3">
      <c r="Q5575" t="e">
        <f>VLOOKUP(#REF!,$A$2:$B$5,2,FALSE)</f>
        <v>#REF!</v>
      </c>
    </row>
    <row r="5576" spans="17:17" x14ac:dyDescent="0.3">
      <c r="Q5576" t="e">
        <f>VLOOKUP(#REF!,$A$2:$B$5,2,FALSE)</f>
        <v>#REF!</v>
      </c>
    </row>
    <row r="5577" spans="17:17" x14ac:dyDescent="0.3">
      <c r="Q5577" t="e">
        <f>VLOOKUP(#REF!,$A$2:$B$5,2,FALSE)</f>
        <v>#REF!</v>
      </c>
    </row>
    <row r="5578" spans="17:17" x14ac:dyDescent="0.3">
      <c r="Q5578" t="e">
        <f>VLOOKUP(#REF!,$A$2:$B$5,2,FALSE)</f>
        <v>#REF!</v>
      </c>
    </row>
    <row r="5579" spans="17:17" x14ac:dyDescent="0.3">
      <c r="Q5579" t="e">
        <f>VLOOKUP(#REF!,$A$2:$B$5,2,FALSE)</f>
        <v>#REF!</v>
      </c>
    </row>
    <row r="5580" spans="17:17" x14ac:dyDescent="0.3">
      <c r="Q5580" t="e">
        <f>VLOOKUP(#REF!,$A$2:$B$5,2,FALSE)</f>
        <v>#REF!</v>
      </c>
    </row>
    <row r="5581" spans="17:17" x14ac:dyDescent="0.3">
      <c r="Q5581" t="e">
        <f>VLOOKUP(#REF!,$A$2:$B$5,2,FALSE)</f>
        <v>#REF!</v>
      </c>
    </row>
    <row r="5582" spans="17:17" x14ac:dyDescent="0.3">
      <c r="Q5582" t="e">
        <f>VLOOKUP(#REF!,$A$2:$B$5,2,FALSE)</f>
        <v>#REF!</v>
      </c>
    </row>
    <row r="5583" spans="17:17" x14ac:dyDescent="0.3">
      <c r="Q5583" t="e">
        <f>VLOOKUP(#REF!,$A$2:$B$5,2,FALSE)</f>
        <v>#REF!</v>
      </c>
    </row>
    <row r="5584" spans="17:17" x14ac:dyDescent="0.3">
      <c r="Q5584" t="e">
        <f>VLOOKUP(#REF!,$A$2:$B$5,2,FALSE)</f>
        <v>#REF!</v>
      </c>
    </row>
    <row r="5585" spans="17:17" x14ac:dyDescent="0.3">
      <c r="Q5585" t="e">
        <f>VLOOKUP(#REF!,$A$2:$B$5,2,FALSE)</f>
        <v>#REF!</v>
      </c>
    </row>
    <row r="5586" spans="17:17" x14ac:dyDescent="0.3">
      <c r="Q5586" t="e">
        <f>VLOOKUP(#REF!,$A$2:$B$5,2,FALSE)</f>
        <v>#REF!</v>
      </c>
    </row>
    <row r="5587" spans="17:17" x14ac:dyDescent="0.3">
      <c r="Q5587" t="e">
        <f>VLOOKUP(#REF!,$A$2:$B$5,2,FALSE)</f>
        <v>#REF!</v>
      </c>
    </row>
    <row r="5588" spans="17:17" x14ac:dyDescent="0.3">
      <c r="Q5588" t="e">
        <f>VLOOKUP(#REF!,$A$2:$B$5,2,FALSE)</f>
        <v>#REF!</v>
      </c>
    </row>
    <row r="5589" spans="17:17" x14ac:dyDescent="0.3">
      <c r="Q5589" t="e">
        <f>VLOOKUP(#REF!,$A$2:$B$5,2,FALSE)</f>
        <v>#REF!</v>
      </c>
    </row>
    <row r="5590" spans="17:17" x14ac:dyDescent="0.3">
      <c r="Q5590" t="e">
        <f>VLOOKUP(#REF!,$A$2:$B$5,2,FALSE)</f>
        <v>#REF!</v>
      </c>
    </row>
    <row r="5591" spans="17:17" x14ac:dyDescent="0.3">
      <c r="Q5591" t="e">
        <f>VLOOKUP(#REF!,$A$2:$B$5,2,FALSE)</f>
        <v>#REF!</v>
      </c>
    </row>
    <row r="5592" spans="17:17" x14ac:dyDescent="0.3">
      <c r="Q5592" t="e">
        <f>VLOOKUP(#REF!,$A$2:$B$5,2,FALSE)</f>
        <v>#REF!</v>
      </c>
    </row>
    <row r="5593" spans="17:17" x14ac:dyDescent="0.3">
      <c r="Q5593" t="e">
        <f>VLOOKUP(#REF!,$A$2:$B$5,2,FALSE)</f>
        <v>#REF!</v>
      </c>
    </row>
    <row r="5594" spans="17:17" x14ac:dyDescent="0.3">
      <c r="Q5594" t="e">
        <f>VLOOKUP(#REF!,$A$2:$B$5,2,FALSE)</f>
        <v>#REF!</v>
      </c>
    </row>
    <row r="5595" spans="17:17" x14ac:dyDescent="0.3">
      <c r="Q5595" t="e">
        <f>VLOOKUP(#REF!,$A$2:$B$5,2,FALSE)</f>
        <v>#REF!</v>
      </c>
    </row>
    <row r="5596" spans="17:17" x14ac:dyDescent="0.3">
      <c r="Q5596" t="e">
        <f>VLOOKUP(#REF!,$A$2:$B$5,2,FALSE)</f>
        <v>#REF!</v>
      </c>
    </row>
    <row r="5597" spans="17:17" x14ac:dyDescent="0.3">
      <c r="Q5597" t="e">
        <f>VLOOKUP(#REF!,$A$2:$B$5,2,FALSE)</f>
        <v>#REF!</v>
      </c>
    </row>
    <row r="5598" spans="17:17" x14ac:dyDescent="0.3">
      <c r="Q5598" t="e">
        <f>VLOOKUP(#REF!,$A$2:$B$5,2,FALSE)</f>
        <v>#REF!</v>
      </c>
    </row>
    <row r="5599" spans="17:17" x14ac:dyDescent="0.3">
      <c r="Q5599" t="e">
        <f>VLOOKUP(#REF!,$A$2:$B$5,2,FALSE)</f>
        <v>#REF!</v>
      </c>
    </row>
    <row r="5600" spans="17:17" x14ac:dyDescent="0.3">
      <c r="Q5600" t="e">
        <f>VLOOKUP(#REF!,$A$2:$B$5,2,FALSE)</f>
        <v>#REF!</v>
      </c>
    </row>
    <row r="5601" spans="17:17" x14ac:dyDescent="0.3">
      <c r="Q5601" t="e">
        <f>VLOOKUP(#REF!,$A$2:$B$5,2,FALSE)</f>
        <v>#REF!</v>
      </c>
    </row>
    <row r="5602" spans="17:17" x14ac:dyDescent="0.3">
      <c r="Q5602" t="e">
        <f>VLOOKUP(#REF!,$A$2:$B$5,2,FALSE)</f>
        <v>#REF!</v>
      </c>
    </row>
    <row r="5603" spans="17:17" x14ac:dyDescent="0.3">
      <c r="Q5603" t="e">
        <f>VLOOKUP(#REF!,$A$2:$B$5,2,FALSE)</f>
        <v>#REF!</v>
      </c>
    </row>
    <row r="5604" spans="17:17" x14ac:dyDescent="0.3">
      <c r="Q5604" t="e">
        <f>VLOOKUP(#REF!,$A$2:$B$5,2,FALSE)</f>
        <v>#REF!</v>
      </c>
    </row>
    <row r="5605" spans="17:17" x14ac:dyDescent="0.3">
      <c r="Q5605" t="e">
        <f>VLOOKUP(#REF!,$A$2:$B$5,2,FALSE)</f>
        <v>#REF!</v>
      </c>
    </row>
    <row r="5606" spans="17:17" x14ac:dyDescent="0.3">
      <c r="Q5606" t="e">
        <f>VLOOKUP(#REF!,$A$2:$B$5,2,FALSE)</f>
        <v>#REF!</v>
      </c>
    </row>
    <row r="5607" spans="17:17" x14ac:dyDescent="0.3">
      <c r="Q5607" t="e">
        <f>VLOOKUP(#REF!,$A$2:$B$5,2,FALSE)</f>
        <v>#REF!</v>
      </c>
    </row>
    <row r="5608" spans="17:17" x14ac:dyDescent="0.3">
      <c r="Q5608" t="e">
        <f>VLOOKUP(#REF!,$A$2:$B$5,2,FALSE)</f>
        <v>#REF!</v>
      </c>
    </row>
    <row r="5609" spans="17:17" x14ac:dyDescent="0.3">
      <c r="Q5609" t="e">
        <f>VLOOKUP(#REF!,$A$2:$B$5,2,FALSE)</f>
        <v>#REF!</v>
      </c>
    </row>
    <row r="5610" spans="17:17" x14ac:dyDescent="0.3">
      <c r="Q5610" t="e">
        <f>VLOOKUP(#REF!,$A$2:$B$5,2,FALSE)</f>
        <v>#REF!</v>
      </c>
    </row>
    <row r="5611" spans="17:17" x14ac:dyDescent="0.3">
      <c r="Q5611" t="e">
        <f>VLOOKUP(#REF!,$A$2:$B$5,2,FALSE)</f>
        <v>#REF!</v>
      </c>
    </row>
    <row r="5612" spans="17:17" x14ac:dyDescent="0.3">
      <c r="Q5612" t="e">
        <f>VLOOKUP(#REF!,$A$2:$B$5,2,FALSE)</f>
        <v>#REF!</v>
      </c>
    </row>
    <row r="5613" spans="17:17" x14ac:dyDescent="0.3">
      <c r="Q5613" t="e">
        <f>VLOOKUP(#REF!,$A$2:$B$5,2,FALSE)</f>
        <v>#REF!</v>
      </c>
    </row>
    <row r="5614" spans="17:17" x14ac:dyDescent="0.3">
      <c r="Q5614" t="e">
        <f>VLOOKUP(#REF!,$A$2:$B$5,2,FALSE)</f>
        <v>#REF!</v>
      </c>
    </row>
    <row r="5615" spans="17:17" x14ac:dyDescent="0.3">
      <c r="Q5615" t="e">
        <f>VLOOKUP(#REF!,$A$2:$B$5,2,FALSE)</f>
        <v>#REF!</v>
      </c>
    </row>
    <row r="5616" spans="17:17" x14ac:dyDescent="0.3">
      <c r="Q5616" t="e">
        <f>VLOOKUP(#REF!,$A$2:$B$5,2,FALSE)</f>
        <v>#REF!</v>
      </c>
    </row>
    <row r="5617" spans="17:17" x14ac:dyDescent="0.3">
      <c r="Q5617" t="e">
        <f>VLOOKUP(#REF!,$A$2:$B$5,2,FALSE)</f>
        <v>#REF!</v>
      </c>
    </row>
    <row r="5618" spans="17:17" x14ac:dyDescent="0.3">
      <c r="Q5618" t="e">
        <f>VLOOKUP(#REF!,$A$2:$B$5,2,FALSE)</f>
        <v>#REF!</v>
      </c>
    </row>
    <row r="5619" spans="17:17" x14ac:dyDescent="0.3">
      <c r="Q5619" t="e">
        <f>VLOOKUP(#REF!,$A$2:$B$5,2,FALSE)</f>
        <v>#REF!</v>
      </c>
    </row>
    <row r="5620" spans="17:17" x14ac:dyDescent="0.3">
      <c r="Q5620" t="e">
        <f>VLOOKUP(#REF!,$A$2:$B$5,2,FALSE)</f>
        <v>#REF!</v>
      </c>
    </row>
    <row r="5621" spans="17:17" x14ac:dyDescent="0.3">
      <c r="Q5621" t="e">
        <f>VLOOKUP(#REF!,$A$2:$B$5,2,FALSE)</f>
        <v>#REF!</v>
      </c>
    </row>
    <row r="5622" spans="17:17" x14ac:dyDescent="0.3">
      <c r="Q5622" t="e">
        <f>VLOOKUP(#REF!,$A$2:$B$5,2,FALSE)</f>
        <v>#REF!</v>
      </c>
    </row>
    <row r="5623" spans="17:17" x14ac:dyDescent="0.3">
      <c r="Q5623" t="e">
        <f>VLOOKUP(#REF!,$A$2:$B$5,2,FALSE)</f>
        <v>#REF!</v>
      </c>
    </row>
    <row r="5624" spans="17:17" x14ac:dyDescent="0.3">
      <c r="Q5624" t="e">
        <f>VLOOKUP(#REF!,$A$2:$B$5,2,FALSE)</f>
        <v>#REF!</v>
      </c>
    </row>
    <row r="5625" spans="17:17" x14ac:dyDescent="0.3">
      <c r="Q5625" t="e">
        <f>VLOOKUP(#REF!,$A$2:$B$5,2,FALSE)</f>
        <v>#REF!</v>
      </c>
    </row>
    <row r="5626" spans="17:17" x14ac:dyDescent="0.3">
      <c r="Q5626" t="e">
        <f>VLOOKUP(#REF!,$A$2:$B$5,2,FALSE)</f>
        <v>#REF!</v>
      </c>
    </row>
    <row r="5627" spans="17:17" x14ac:dyDescent="0.3">
      <c r="Q5627" t="e">
        <f>VLOOKUP(#REF!,$A$2:$B$5,2,FALSE)</f>
        <v>#REF!</v>
      </c>
    </row>
    <row r="5628" spans="17:17" x14ac:dyDescent="0.3">
      <c r="Q5628" t="e">
        <f>VLOOKUP(#REF!,$A$2:$B$5,2,FALSE)</f>
        <v>#REF!</v>
      </c>
    </row>
    <row r="5629" spans="17:17" x14ac:dyDescent="0.3">
      <c r="Q5629" t="e">
        <f>VLOOKUP(#REF!,$A$2:$B$5,2,FALSE)</f>
        <v>#REF!</v>
      </c>
    </row>
    <row r="5630" spans="17:17" x14ac:dyDescent="0.3">
      <c r="Q5630" t="e">
        <f>VLOOKUP(#REF!,$A$2:$B$5,2,FALSE)</f>
        <v>#REF!</v>
      </c>
    </row>
    <row r="5631" spans="17:17" x14ac:dyDescent="0.3">
      <c r="Q5631" t="e">
        <f>VLOOKUP(#REF!,$A$2:$B$5,2,FALSE)</f>
        <v>#REF!</v>
      </c>
    </row>
    <row r="5632" spans="17:17" x14ac:dyDescent="0.3">
      <c r="Q5632" t="e">
        <f>VLOOKUP(#REF!,$A$2:$B$5,2,FALSE)</f>
        <v>#REF!</v>
      </c>
    </row>
    <row r="5633" spans="17:17" x14ac:dyDescent="0.3">
      <c r="Q5633" t="e">
        <f>VLOOKUP(#REF!,$A$2:$B$5,2,FALSE)</f>
        <v>#REF!</v>
      </c>
    </row>
    <row r="5634" spans="17:17" x14ac:dyDescent="0.3">
      <c r="Q5634" t="e">
        <f>VLOOKUP(#REF!,$A$2:$B$5,2,FALSE)</f>
        <v>#REF!</v>
      </c>
    </row>
    <row r="5635" spans="17:17" x14ac:dyDescent="0.3">
      <c r="Q5635" t="e">
        <f>VLOOKUP(#REF!,$A$2:$B$5,2,FALSE)</f>
        <v>#REF!</v>
      </c>
    </row>
    <row r="5636" spans="17:17" x14ac:dyDescent="0.3">
      <c r="Q5636" t="e">
        <f>VLOOKUP(#REF!,$A$2:$B$5,2,FALSE)</f>
        <v>#REF!</v>
      </c>
    </row>
    <row r="5637" spans="17:17" x14ac:dyDescent="0.3">
      <c r="Q5637" t="e">
        <f>VLOOKUP(#REF!,$A$2:$B$5,2,FALSE)</f>
        <v>#REF!</v>
      </c>
    </row>
    <row r="5638" spans="17:17" x14ac:dyDescent="0.3">
      <c r="Q5638" t="e">
        <f>VLOOKUP(#REF!,$A$2:$B$5,2,FALSE)</f>
        <v>#REF!</v>
      </c>
    </row>
    <row r="5639" spans="17:17" x14ac:dyDescent="0.3">
      <c r="Q5639" t="e">
        <f>VLOOKUP(#REF!,$A$2:$B$5,2,FALSE)</f>
        <v>#REF!</v>
      </c>
    </row>
    <row r="5640" spans="17:17" x14ac:dyDescent="0.3">
      <c r="Q5640" t="e">
        <f>VLOOKUP(#REF!,$A$2:$B$5,2,FALSE)</f>
        <v>#REF!</v>
      </c>
    </row>
    <row r="5641" spans="17:17" x14ac:dyDescent="0.3">
      <c r="Q5641" t="e">
        <f>VLOOKUP(#REF!,$A$2:$B$5,2,FALSE)</f>
        <v>#REF!</v>
      </c>
    </row>
    <row r="5642" spans="17:17" x14ac:dyDescent="0.3">
      <c r="Q5642" t="e">
        <f>VLOOKUP(#REF!,$A$2:$B$5,2,FALSE)</f>
        <v>#REF!</v>
      </c>
    </row>
    <row r="5643" spans="17:17" x14ac:dyDescent="0.3">
      <c r="Q5643" t="e">
        <f>VLOOKUP(#REF!,$A$2:$B$5,2,FALSE)</f>
        <v>#REF!</v>
      </c>
    </row>
    <row r="5644" spans="17:17" x14ac:dyDescent="0.3">
      <c r="Q5644" t="e">
        <f>VLOOKUP(#REF!,$A$2:$B$5,2,FALSE)</f>
        <v>#REF!</v>
      </c>
    </row>
    <row r="5645" spans="17:17" x14ac:dyDescent="0.3">
      <c r="Q5645" t="e">
        <f>VLOOKUP(#REF!,$A$2:$B$5,2,FALSE)</f>
        <v>#REF!</v>
      </c>
    </row>
    <row r="5646" spans="17:17" x14ac:dyDescent="0.3">
      <c r="Q5646" t="e">
        <f>VLOOKUP(#REF!,$A$2:$B$5,2,FALSE)</f>
        <v>#REF!</v>
      </c>
    </row>
    <row r="5647" spans="17:17" x14ac:dyDescent="0.3">
      <c r="Q5647" t="e">
        <f>VLOOKUP(#REF!,$A$2:$B$5,2,FALSE)</f>
        <v>#REF!</v>
      </c>
    </row>
    <row r="5648" spans="17:17" x14ac:dyDescent="0.3">
      <c r="Q5648" t="e">
        <f>VLOOKUP(#REF!,$A$2:$B$5,2,FALSE)</f>
        <v>#REF!</v>
      </c>
    </row>
    <row r="5649" spans="17:17" x14ac:dyDescent="0.3">
      <c r="Q5649" t="e">
        <f>VLOOKUP(#REF!,$A$2:$B$5,2,FALSE)</f>
        <v>#REF!</v>
      </c>
    </row>
    <row r="5650" spans="17:17" x14ac:dyDescent="0.3">
      <c r="Q5650" t="e">
        <f>VLOOKUP(#REF!,$A$2:$B$5,2,FALSE)</f>
        <v>#REF!</v>
      </c>
    </row>
    <row r="5651" spans="17:17" x14ac:dyDescent="0.3">
      <c r="Q5651" t="e">
        <f>VLOOKUP(#REF!,$A$2:$B$5,2,FALSE)</f>
        <v>#REF!</v>
      </c>
    </row>
    <row r="5652" spans="17:17" x14ac:dyDescent="0.3">
      <c r="Q5652" t="e">
        <f>VLOOKUP(#REF!,$A$2:$B$5,2,FALSE)</f>
        <v>#REF!</v>
      </c>
    </row>
    <row r="5653" spans="17:17" x14ac:dyDescent="0.3">
      <c r="Q5653" t="e">
        <f>VLOOKUP(#REF!,$A$2:$B$5,2,FALSE)</f>
        <v>#REF!</v>
      </c>
    </row>
    <row r="5654" spans="17:17" x14ac:dyDescent="0.3">
      <c r="Q5654" t="e">
        <f>VLOOKUP(#REF!,$A$2:$B$5,2,FALSE)</f>
        <v>#REF!</v>
      </c>
    </row>
    <row r="5655" spans="17:17" x14ac:dyDescent="0.3">
      <c r="Q5655" t="e">
        <f>VLOOKUP(#REF!,$A$2:$B$5,2,FALSE)</f>
        <v>#REF!</v>
      </c>
    </row>
    <row r="5656" spans="17:17" x14ac:dyDescent="0.3">
      <c r="Q5656" t="e">
        <f>VLOOKUP(#REF!,$A$2:$B$5,2,FALSE)</f>
        <v>#REF!</v>
      </c>
    </row>
    <row r="5657" spans="17:17" x14ac:dyDescent="0.3">
      <c r="Q5657" t="e">
        <f>VLOOKUP(#REF!,$A$2:$B$5,2,FALSE)</f>
        <v>#REF!</v>
      </c>
    </row>
    <row r="5658" spans="17:17" x14ac:dyDescent="0.3">
      <c r="Q5658" t="e">
        <f>VLOOKUP(#REF!,$A$2:$B$5,2,FALSE)</f>
        <v>#REF!</v>
      </c>
    </row>
    <row r="5659" spans="17:17" x14ac:dyDescent="0.3">
      <c r="Q5659" t="e">
        <f>VLOOKUP(#REF!,$A$2:$B$5,2,FALSE)</f>
        <v>#REF!</v>
      </c>
    </row>
    <row r="5660" spans="17:17" x14ac:dyDescent="0.3">
      <c r="Q5660" t="e">
        <f>VLOOKUP(#REF!,$A$2:$B$5,2,FALSE)</f>
        <v>#REF!</v>
      </c>
    </row>
    <row r="5661" spans="17:17" x14ac:dyDescent="0.3">
      <c r="Q5661" t="e">
        <f>VLOOKUP(#REF!,$A$2:$B$5,2,FALSE)</f>
        <v>#REF!</v>
      </c>
    </row>
    <row r="5662" spans="17:17" x14ac:dyDescent="0.3">
      <c r="Q5662" t="e">
        <f>VLOOKUP(#REF!,$A$2:$B$5,2,FALSE)</f>
        <v>#REF!</v>
      </c>
    </row>
    <row r="5663" spans="17:17" x14ac:dyDescent="0.3">
      <c r="Q5663" t="e">
        <f>VLOOKUP(#REF!,$A$2:$B$5,2,FALSE)</f>
        <v>#REF!</v>
      </c>
    </row>
    <row r="5664" spans="17:17" x14ac:dyDescent="0.3">
      <c r="Q5664" t="e">
        <f>VLOOKUP(#REF!,$A$2:$B$5,2,FALSE)</f>
        <v>#REF!</v>
      </c>
    </row>
    <row r="5665" spans="17:17" x14ac:dyDescent="0.3">
      <c r="Q5665" t="e">
        <f>VLOOKUP(#REF!,$A$2:$B$5,2,FALSE)</f>
        <v>#REF!</v>
      </c>
    </row>
    <row r="5666" spans="17:17" x14ac:dyDescent="0.3">
      <c r="Q5666" t="e">
        <f>VLOOKUP(#REF!,$A$2:$B$5,2,FALSE)</f>
        <v>#REF!</v>
      </c>
    </row>
    <row r="5667" spans="17:17" x14ac:dyDescent="0.3">
      <c r="Q5667" t="e">
        <f>VLOOKUP(#REF!,$A$2:$B$5,2,FALSE)</f>
        <v>#REF!</v>
      </c>
    </row>
    <row r="5668" spans="17:17" x14ac:dyDescent="0.3">
      <c r="Q5668" t="e">
        <f>VLOOKUP(#REF!,$A$2:$B$5,2,FALSE)</f>
        <v>#REF!</v>
      </c>
    </row>
    <row r="5669" spans="17:17" x14ac:dyDescent="0.3">
      <c r="Q5669" t="e">
        <f>VLOOKUP(#REF!,$A$2:$B$5,2,FALSE)</f>
        <v>#REF!</v>
      </c>
    </row>
    <row r="5670" spans="17:17" x14ac:dyDescent="0.3">
      <c r="Q5670" t="e">
        <f>VLOOKUP(#REF!,$A$2:$B$5,2,FALSE)</f>
        <v>#REF!</v>
      </c>
    </row>
    <row r="5671" spans="17:17" x14ac:dyDescent="0.3">
      <c r="Q5671" t="e">
        <f>VLOOKUP(#REF!,$A$2:$B$5,2,FALSE)</f>
        <v>#REF!</v>
      </c>
    </row>
    <row r="5672" spans="17:17" x14ac:dyDescent="0.3">
      <c r="Q5672" t="e">
        <f>VLOOKUP(#REF!,$A$2:$B$5,2,FALSE)</f>
        <v>#REF!</v>
      </c>
    </row>
    <row r="5673" spans="17:17" x14ac:dyDescent="0.3">
      <c r="Q5673" t="e">
        <f>VLOOKUP(#REF!,$A$2:$B$5,2,FALSE)</f>
        <v>#REF!</v>
      </c>
    </row>
    <row r="5674" spans="17:17" x14ac:dyDescent="0.3">
      <c r="Q5674" t="e">
        <f>VLOOKUP(#REF!,$A$2:$B$5,2,FALSE)</f>
        <v>#REF!</v>
      </c>
    </row>
    <row r="5675" spans="17:17" x14ac:dyDescent="0.3">
      <c r="Q5675" t="e">
        <f>VLOOKUP(#REF!,$A$2:$B$5,2,FALSE)</f>
        <v>#REF!</v>
      </c>
    </row>
    <row r="5676" spans="17:17" x14ac:dyDescent="0.3">
      <c r="Q5676" t="e">
        <f>VLOOKUP(#REF!,$A$2:$B$5,2,FALSE)</f>
        <v>#REF!</v>
      </c>
    </row>
    <row r="5677" spans="17:17" x14ac:dyDescent="0.3">
      <c r="Q5677" t="e">
        <f>VLOOKUP(#REF!,$A$2:$B$5,2,FALSE)</f>
        <v>#REF!</v>
      </c>
    </row>
    <row r="5678" spans="17:17" x14ac:dyDescent="0.3">
      <c r="Q5678" t="e">
        <f>VLOOKUP(#REF!,$A$2:$B$5,2,FALSE)</f>
        <v>#REF!</v>
      </c>
    </row>
    <row r="5679" spans="17:17" x14ac:dyDescent="0.3">
      <c r="Q5679" t="e">
        <f>VLOOKUP(#REF!,$A$2:$B$5,2,FALSE)</f>
        <v>#REF!</v>
      </c>
    </row>
    <row r="5680" spans="17:17" x14ac:dyDescent="0.3">
      <c r="Q5680" t="e">
        <f>VLOOKUP(#REF!,$A$2:$B$5,2,FALSE)</f>
        <v>#REF!</v>
      </c>
    </row>
    <row r="5681" spans="17:17" x14ac:dyDescent="0.3">
      <c r="Q5681" t="e">
        <f>VLOOKUP(#REF!,$A$2:$B$5,2,FALSE)</f>
        <v>#REF!</v>
      </c>
    </row>
    <row r="5682" spans="17:17" x14ac:dyDescent="0.3">
      <c r="Q5682" t="e">
        <f>VLOOKUP(#REF!,$A$2:$B$5,2,FALSE)</f>
        <v>#REF!</v>
      </c>
    </row>
    <row r="5683" spans="17:17" x14ac:dyDescent="0.3">
      <c r="Q5683" t="e">
        <f>VLOOKUP(#REF!,$A$2:$B$5,2,FALSE)</f>
        <v>#REF!</v>
      </c>
    </row>
    <row r="5684" spans="17:17" x14ac:dyDescent="0.3">
      <c r="Q5684" t="e">
        <f>VLOOKUP(#REF!,$A$2:$B$5,2,FALSE)</f>
        <v>#REF!</v>
      </c>
    </row>
    <row r="5685" spans="17:17" x14ac:dyDescent="0.3">
      <c r="Q5685" t="e">
        <f>VLOOKUP(#REF!,$A$2:$B$5,2,FALSE)</f>
        <v>#REF!</v>
      </c>
    </row>
    <row r="5686" spans="17:17" x14ac:dyDescent="0.3">
      <c r="Q5686" t="e">
        <f>VLOOKUP(#REF!,$A$2:$B$5,2,FALSE)</f>
        <v>#REF!</v>
      </c>
    </row>
    <row r="5687" spans="17:17" x14ac:dyDescent="0.3">
      <c r="Q5687" t="e">
        <f>VLOOKUP(#REF!,$A$2:$B$5,2,FALSE)</f>
        <v>#REF!</v>
      </c>
    </row>
    <row r="5688" spans="17:17" x14ac:dyDescent="0.3">
      <c r="Q5688" t="e">
        <f>VLOOKUP(#REF!,$A$2:$B$5,2,FALSE)</f>
        <v>#REF!</v>
      </c>
    </row>
    <row r="5689" spans="17:17" x14ac:dyDescent="0.3">
      <c r="Q5689" t="e">
        <f>VLOOKUP(#REF!,$A$2:$B$5,2,FALSE)</f>
        <v>#REF!</v>
      </c>
    </row>
    <row r="5690" spans="17:17" x14ac:dyDescent="0.3">
      <c r="Q5690" t="e">
        <f>VLOOKUP(#REF!,$A$2:$B$5,2,FALSE)</f>
        <v>#REF!</v>
      </c>
    </row>
    <row r="5691" spans="17:17" x14ac:dyDescent="0.3">
      <c r="Q5691" t="e">
        <f>VLOOKUP(#REF!,$A$2:$B$5,2,FALSE)</f>
        <v>#REF!</v>
      </c>
    </row>
    <row r="5692" spans="17:17" x14ac:dyDescent="0.3">
      <c r="Q5692" t="e">
        <f>VLOOKUP(#REF!,$A$2:$B$5,2,FALSE)</f>
        <v>#REF!</v>
      </c>
    </row>
    <row r="5693" spans="17:17" x14ac:dyDescent="0.3">
      <c r="Q5693" t="e">
        <f>VLOOKUP(#REF!,$A$2:$B$5,2,FALSE)</f>
        <v>#REF!</v>
      </c>
    </row>
    <row r="5694" spans="17:17" x14ac:dyDescent="0.3">
      <c r="Q5694" t="e">
        <f>VLOOKUP(#REF!,$A$2:$B$5,2,FALSE)</f>
        <v>#REF!</v>
      </c>
    </row>
    <row r="5695" spans="17:17" x14ac:dyDescent="0.3">
      <c r="Q5695" t="e">
        <f>VLOOKUP(#REF!,$A$2:$B$5,2,FALSE)</f>
        <v>#REF!</v>
      </c>
    </row>
    <row r="5696" spans="17:17" x14ac:dyDescent="0.3">
      <c r="Q5696" t="e">
        <f>VLOOKUP(#REF!,$A$2:$B$5,2,FALSE)</f>
        <v>#REF!</v>
      </c>
    </row>
    <row r="5697" spans="17:17" x14ac:dyDescent="0.3">
      <c r="Q5697" t="e">
        <f>VLOOKUP(#REF!,$A$2:$B$5,2,FALSE)</f>
        <v>#REF!</v>
      </c>
    </row>
    <row r="5698" spans="17:17" x14ac:dyDescent="0.3">
      <c r="Q5698" t="e">
        <f>VLOOKUP(#REF!,$A$2:$B$5,2,FALSE)</f>
        <v>#REF!</v>
      </c>
    </row>
    <row r="5699" spans="17:17" x14ac:dyDescent="0.3">
      <c r="Q5699" t="e">
        <f>VLOOKUP(#REF!,$A$2:$B$5,2,FALSE)</f>
        <v>#REF!</v>
      </c>
    </row>
    <row r="5700" spans="17:17" x14ac:dyDescent="0.3">
      <c r="Q5700" t="e">
        <f>VLOOKUP(#REF!,$A$2:$B$5,2,FALSE)</f>
        <v>#REF!</v>
      </c>
    </row>
    <row r="5701" spans="17:17" x14ac:dyDescent="0.3">
      <c r="Q5701" t="e">
        <f>VLOOKUP(#REF!,$A$2:$B$5,2,FALSE)</f>
        <v>#REF!</v>
      </c>
    </row>
    <row r="5702" spans="17:17" x14ac:dyDescent="0.3">
      <c r="Q5702" t="e">
        <f>VLOOKUP(#REF!,$A$2:$B$5,2,FALSE)</f>
        <v>#REF!</v>
      </c>
    </row>
    <row r="5703" spans="17:17" x14ac:dyDescent="0.3">
      <c r="Q5703" t="e">
        <f>VLOOKUP(#REF!,$A$2:$B$5,2,FALSE)</f>
        <v>#REF!</v>
      </c>
    </row>
    <row r="5704" spans="17:17" x14ac:dyDescent="0.3">
      <c r="Q5704" t="e">
        <f>VLOOKUP(#REF!,$A$2:$B$5,2,FALSE)</f>
        <v>#REF!</v>
      </c>
    </row>
    <row r="5705" spans="17:17" x14ac:dyDescent="0.3">
      <c r="Q5705" t="e">
        <f>VLOOKUP(#REF!,$A$2:$B$5,2,FALSE)</f>
        <v>#REF!</v>
      </c>
    </row>
    <row r="5706" spans="17:17" x14ac:dyDescent="0.3">
      <c r="Q5706" t="e">
        <f>VLOOKUP(#REF!,$A$2:$B$5,2,FALSE)</f>
        <v>#REF!</v>
      </c>
    </row>
    <row r="5707" spans="17:17" x14ac:dyDescent="0.3">
      <c r="Q5707" t="e">
        <f>VLOOKUP(#REF!,$A$2:$B$5,2,FALSE)</f>
        <v>#REF!</v>
      </c>
    </row>
    <row r="5708" spans="17:17" x14ac:dyDescent="0.3">
      <c r="Q5708" t="e">
        <f>VLOOKUP(#REF!,$A$2:$B$5,2,FALSE)</f>
        <v>#REF!</v>
      </c>
    </row>
    <row r="5709" spans="17:17" x14ac:dyDescent="0.3">
      <c r="Q5709" t="e">
        <f>VLOOKUP(#REF!,$A$2:$B$5,2,FALSE)</f>
        <v>#REF!</v>
      </c>
    </row>
    <row r="5710" spans="17:17" x14ac:dyDescent="0.3">
      <c r="Q5710" t="e">
        <f>VLOOKUP(#REF!,$A$2:$B$5,2,FALSE)</f>
        <v>#REF!</v>
      </c>
    </row>
    <row r="5711" spans="17:17" x14ac:dyDescent="0.3">
      <c r="Q5711" t="e">
        <f>VLOOKUP(#REF!,$A$2:$B$5,2,FALSE)</f>
        <v>#REF!</v>
      </c>
    </row>
    <row r="5712" spans="17:17" x14ac:dyDescent="0.3">
      <c r="Q5712" t="e">
        <f>VLOOKUP(#REF!,$A$2:$B$5,2,FALSE)</f>
        <v>#REF!</v>
      </c>
    </row>
    <row r="5713" spans="17:17" x14ac:dyDescent="0.3">
      <c r="Q5713" t="e">
        <f>VLOOKUP(#REF!,$A$2:$B$5,2,FALSE)</f>
        <v>#REF!</v>
      </c>
    </row>
    <row r="5714" spans="17:17" x14ac:dyDescent="0.3">
      <c r="Q5714" t="e">
        <f>VLOOKUP(#REF!,$A$2:$B$5,2,FALSE)</f>
        <v>#REF!</v>
      </c>
    </row>
    <row r="5715" spans="17:17" x14ac:dyDescent="0.3">
      <c r="Q5715" t="e">
        <f>VLOOKUP(#REF!,$A$2:$B$5,2,FALSE)</f>
        <v>#REF!</v>
      </c>
    </row>
    <row r="5716" spans="17:17" x14ac:dyDescent="0.3">
      <c r="Q5716" t="e">
        <f>VLOOKUP(#REF!,$A$2:$B$5,2,FALSE)</f>
        <v>#REF!</v>
      </c>
    </row>
    <row r="5717" spans="17:17" x14ac:dyDescent="0.3">
      <c r="Q5717" t="e">
        <f>VLOOKUP(#REF!,$A$2:$B$5,2,FALSE)</f>
        <v>#REF!</v>
      </c>
    </row>
    <row r="5718" spans="17:17" x14ac:dyDescent="0.3">
      <c r="Q5718" t="e">
        <f>VLOOKUP(#REF!,$A$2:$B$5,2,FALSE)</f>
        <v>#REF!</v>
      </c>
    </row>
    <row r="5719" spans="17:17" x14ac:dyDescent="0.3">
      <c r="Q5719" t="e">
        <f>VLOOKUP(#REF!,$A$2:$B$5,2,FALSE)</f>
        <v>#REF!</v>
      </c>
    </row>
    <row r="5720" spans="17:17" x14ac:dyDescent="0.3">
      <c r="Q5720" t="e">
        <f>VLOOKUP(#REF!,$A$2:$B$5,2,FALSE)</f>
        <v>#REF!</v>
      </c>
    </row>
    <row r="5721" spans="17:17" x14ac:dyDescent="0.3">
      <c r="Q5721" t="e">
        <f>VLOOKUP(#REF!,$A$2:$B$5,2,FALSE)</f>
        <v>#REF!</v>
      </c>
    </row>
    <row r="5722" spans="17:17" x14ac:dyDescent="0.3">
      <c r="Q5722" t="e">
        <f>VLOOKUP(#REF!,$A$2:$B$5,2,FALSE)</f>
        <v>#REF!</v>
      </c>
    </row>
    <row r="5723" spans="17:17" x14ac:dyDescent="0.3">
      <c r="Q5723" t="e">
        <f>VLOOKUP(#REF!,$A$2:$B$5,2,FALSE)</f>
        <v>#REF!</v>
      </c>
    </row>
    <row r="5724" spans="17:17" x14ac:dyDescent="0.3">
      <c r="Q5724" t="e">
        <f>VLOOKUP(#REF!,$A$2:$B$5,2,FALSE)</f>
        <v>#REF!</v>
      </c>
    </row>
    <row r="5725" spans="17:17" x14ac:dyDescent="0.3">
      <c r="Q5725" t="e">
        <f>VLOOKUP(#REF!,$A$2:$B$5,2,FALSE)</f>
        <v>#REF!</v>
      </c>
    </row>
    <row r="5726" spans="17:17" x14ac:dyDescent="0.3">
      <c r="Q5726" t="e">
        <f>VLOOKUP(#REF!,$A$2:$B$5,2,FALSE)</f>
        <v>#REF!</v>
      </c>
    </row>
    <row r="5727" spans="17:17" x14ac:dyDescent="0.3">
      <c r="Q5727" t="e">
        <f>VLOOKUP(#REF!,$A$2:$B$5,2,FALSE)</f>
        <v>#REF!</v>
      </c>
    </row>
    <row r="5728" spans="17:17" x14ac:dyDescent="0.3">
      <c r="Q5728" t="e">
        <f>VLOOKUP(#REF!,$A$2:$B$5,2,FALSE)</f>
        <v>#REF!</v>
      </c>
    </row>
    <row r="5729" spans="17:17" x14ac:dyDescent="0.3">
      <c r="Q5729" t="e">
        <f>VLOOKUP(#REF!,$A$2:$B$5,2,FALSE)</f>
        <v>#REF!</v>
      </c>
    </row>
    <row r="5730" spans="17:17" x14ac:dyDescent="0.3">
      <c r="Q5730" t="e">
        <f>VLOOKUP(#REF!,$A$2:$B$5,2,FALSE)</f>
        <v>#REF!</v>
      </c>
    </row>
    <row r="5731" spans="17:17" x14ac:dyDescent="0.3">
      <c r="Q5731" t="e">
        <f>VLOOKUP(#REF!,$A$2:$B$5,2,FALSE)</f>
        <v>#REF!</v>
      </c>
    </row>
    <row r="5732" spans="17:17" x14ac:dyDescent="0.3">
      <c r="Q5732" t="e">
        <f>VLOOKUP(#REF!,$A$2:$B$5,2,FALSE)</f>
        <v>#REF!</v>
      </c>
    </row>
    <row r="5733" spans="17:17" x14ac:dyDescent="0.3">
      <c r="Q5733" t="e">
        <f>VLOOKUP(#REF!,$A$2:$B$5,2,FALSE)</f>
        <v>#REF!</v>
      </c>
    </row>
    <row r="5734" spans="17:17" x14ac:dyDescent="0.3">
      <c r="Q5734" t="e">
        <f>VLOOKUP(#REF!,$A$2:$B$5,2,FALSE)</f>
        <v>#REF!</v>
      </c>
    </row>
    <row r="5735" spans="17:17" x14ac:dyDescent="0.3">
      <c r="Q5735" t="e">
        <f>VLOOKUP(#REF!,$A$2:$B$5,2,FALSE)</f>
        <v>#REF!</v>
      </c>
    </row>
    <row r="5736" spans="17:17" x14ac:dyDescent="0.3">
      <c r="Q5736" t="e">
        <f>VLOOKUP(#REF!,$A$2:$B$5,2,FALSE)</f>
        <v>#REF!</v>
      </c>
    </row>
    <row r="5737" spans="17:17" x14ac:dyDescent="0.3">
      <c r="Q5737" t="e">
        <f>VLOOKUP(#REF!,$A$2:$B$5,2,FALSE)</f>
        <v>#REF!</v>
      </c>
    </row>
    <row r="5738" spans="17:17" x14ac:dyDescent="0.3">
      <c r="Q5738" t="e">
        <f>VLOOKUP(#REF!,$A$2:$B$5,2,FALSE)</f>
        <v>#REF!</v>
      </c>
    </row>
    <row r="5739" spans="17:17" x14ac:dyDescent="0.3">
      <c r="Q5739" t="e">
        <f>VLOOKUP(#REF!,$A$2:$B$5,2,FALSE)</f>
        <v>#REF!</v>
      </c>
    </row>
    <row r="5740" spans="17:17" x14ac:dyDescent="0.3">
      <c r="Q5740" t="e">
        <f>VLOOKUP(#REF!,$A$2:$B$5,2,FALSE)</f>
        <v>#REF!</v>
      </c>
    </row>
    <row r="5741" spans="17:17" x14ac:dyDescent="0.3">
      <c r="Q5741" t="e">
        <f>VLOOKUP(#REF!,$A$2:$B$5,2,FALSE)</f>
        <v>#REF!</v>
      </c>
    </row>
    <row r="5742" spans="17:17" x14ac:dyDescent="0.3">
      <c r="Q5742" t="e">
        <f>VLOOKUP(#REF!,$A$2:$B$5,2,FALSE)</f>
        <v>#REF!</v>
      </c>
    </row>
    <row r="5743" spans="17:17" x14ac:dyDescent="0.3">
      <c r="Q5743" t="e">
        <f>VLOOKUP(#REF!,$A$2:$B$5,2,FALSE)</f>
        <v>#REF!</v>
      </c>
    </row>
    <row r="5744" spans="17:17" x14ac:dyDescent="0.3">
      <c r="Q5744" t="e">
        <f>VLOOKUP(#REF!,$A$2:$B$5,2,FALSE)</f>
        <v>#REF!</v>
      </c>
    </row>
    <row r="5745" spans="17:17" x14ac:dyDescent="0.3">
      <c r="Q5745" t="e">
        <f>VLOOKUP(#REF!,$A$2:$B$5,2,FALSE)</f>
        <v>#REF!</v>
      </c>
    </row>
    <row r="5746" spans="17:17" x14ac:dyDescent="0.3">
      <c r="Q5746" t="e">
        <f>VLOOKUP(#REF!,$A$2:$B$5,2,FALSE)</f>
        <v>#REF!</v>
      </c>
    </row>
    <row r="5747" spans="17:17" x14ac:dyDescent="0.3">
      <c r="Q5747" t="e">
        <f>VLOOKUP(#REF!,$A$2:$B$5,2,FALSE)</f>
        <v>#REF!</v>
      </c>
    </row>
    <row r="5748" spans="17:17" x14ac:dyDescent="0.3">
      <c r="Q5748" t="e">
        <f>VLOOKUP(#REF!,$A$2:$B$5,2,FALSE)</f>
        <v>#REF!</v>
      </c>
    </row>
    <row r="5749" spans="17:17" x14ac:dyDescent="0.3">
      <c r="Q5749" t="e">
        <f>VLOOKUP(#REF!,$A$2:$B$5,2,FALSE)</f>
        <v>#REF!</v>
      </c>
    </row>
    <row r="5750" spans="17:17" x14ac:dyDescent="0.3">
      <c r="Q5750" t="e">
        <f>VLOOKUP(#REF!,$A$2:$B$5,2,FALSE)</f>
        <v>#REF!</v>
      </c>
    </row>
    <row r="5751" spans="17:17" x14ac:dyDescent="0.3">
      <c r="Q5751" t="e">
        <f>VLOOKUP(#REF!,$A$2:$B$5,2,FALSE)</f>
        <v>#REF!</v>
      </c>
    </row>
    <row r="5752" spans="17:17" x14ac:dyDescent="0.3">
      <c r="Q5752" t="e">
        <f>VLOOKUP(#REF!,$A$2:$B$5,2,FALSE)</f>
        <v>#REF!</v>
      </c>
    </row>
    <row r="5753" spans="17:17" x14ac:dyDescent="0.3">
      <c r="Q5753" t="e">
        <f>VLOOKUP(#REF!,$A$2:$B$5,2,FALSE)</f>
        <v>#REF!</v>
      </c>
    </row>
    <row r="5754" spans="17:17" x14ac:dyDescent="0.3">
      <c r="Q5754" t="e">
        <f>VLOOKUP(#REF!,$A$2:$B$5,2,FALSE)</f>
        <v>#REF!</v>
      </c>
    </row>
    <row r="5755" spans="17:17" x14ac:dyDescent="0.3">
      <c r="Q5755" t="e">
        <f>VLOOKUP(#REF!,$A$2:$B$5,2,FALSE)</f>
        <v>#REF!</v>
      </c>
    </row>
    <row r="5756" spans="17:17" x14ac:dyDescent="0.3">
      <c r="Q5756" t="e">
        <f>VLOOKUP(#REF!,$A$2:$B$5,2,FALSE)</f>
        <v>#REF!</v>
      </c>
    </row>
    <row r="5757" spans="17:17" x14ac:dyDescent="0.3">
      <c r="Q5757" t="e">
        <f>VLOOKUP(#REF!,$A$2:$B$5,2,FALSE)</f>
        <v>#REF!</v>
      </c>
    </row>
    <row r="5758" spans="17:17" x14ac:dyDescent="0.3">
      <c r="Q5758" t="e">
        <f>VLOOKUP(#REF!,$A$2:$B$5,2,FALSE)</f>
        <v>#REF!</v>
      </c>
    </row>
    <row r="5759" spans="17:17" x14ac:dyDescent="0.3">
      <c r="Q5759" t="e">
        <f>VLOOKUP(#REF!,$A$2:$B$5,2,FALSE)</f>
        <v>#REF!</v>
      </c>
    </row>
    <row r="5760" spans="17:17" x14ac:dyDescent="0.3">
      <c r="Q5760" t="e">
        <f>VLOOKUP(#REF!,$A$2:$B$5,2,FALSE)</f>
        <v>#REF!</v>
      </c>
    </row>
    <row r="5761" spans="17:17" x14ac:dyDescent="0.3">
      <c r="Q5761" t="e">
        <f>VLOOKUP(#REF!,$A$2:$B$5,2,FALSE)</f>
        <v>#REF!</v>
      </c>
    </row>
    <row r="5762" spans="17:17" x14ac:dyDescent="0.3">
      <c r="Q5762" t="e">
        <f>VLOOKUP(#REF!,$A$2:$B$5,2,FALSE)</f>
        <v>#REF!</v>
      </c>
    </row>
    <row r="5763" spans="17:17" x14ac:dyDescent="0.3">
      <c r="Q5763" t="e">
        <f>VLOOKUP(#REF!,$A$2:$B$5,2,FALSE)</f>
        <v>#REF!</v>
      </c>
    </row>
    <row r="5764" spans="17:17" x14ac:dyDescent="0.3">
      <c r="Q5764" t="e">
        <f>VLOOKUP(#REF!,$A$2:$B$5,2,FALSE)</f>
        <v>#REF!</v>
      </c>
    </row>
    <row r="5765" spans="17:17" x14ac:dyDescent="0.3">
      <c r="Q5765" t="e">
        <f>VLOOKUP(#REF!,$A$2:$B$5,2,FALSE)</f>
        <v>#REF!</v>
      </c>
    </row>
    <row r="5766" spans="17:17" x14ac:dyDescent="0.3">
      <c r="Q5766" t="e">
        <f>VLOOKUP(#REF!,$A$2:$B$5,2,FALSE)</f>
        <v>#REF!</v>
      </c>
    </row>
    <row r="5767" spans="17:17" x14ac:dyDescent="0.3">
      <c r="Q5767" t="e">
        <f>VLOOKUP(#REF!,$A$2:$B$5,2,FALSE)</f>
        <v>#REF!</v>
      </c>
    </row>
    <row r="5768" spans="17:17" x14ac:dyDescent="0.3">
      <c r="Q5768" t="e">
        <f>VLOOKUP(#REF!,$A$2:$B$5,2,FALSE)</f>
        <v>#REF!</v>
      </c>
    </row>
    <row r="5769" spans="17:17" x14ac:dyDescent="0.3">
      <c r="Q5769" t="e">
        <f>VLOOKUP(#REF!,$A$2:$B$5,2,FALSE)</f>
        <v>#REF!</v>
      </c>
    </row>
    <row r="5770" spans="17:17" x14ac:dyDescent="0.3">
      <c r="Q5770" t="e">
        <f>VLOOKUP(#REF!,$A$2:$B$5,2,FALSE)</f>
        <v>#REF!</v>
      </c>
    </row>
    <row r="5771" spans="17:17" x14ac:dyDescent="0.3">
      <c r="Q5771" t="e">
        <f>VLOOKUP(#REF!,$A$2:$B$5,2,FALSE)</f>
        <v>#REF!</v>
      </c>
    </row>
    <row r="5772" spans="17:17" x14ac:dyDescent="0.3">
      <c r="Q5772" t="e">
        <f>VLOOKUP(#REF!,$A$2:$B$5,2,FALSE)</f>
        <v>#REF!</v>
      </c>
    </row>
    <row r="5773" spans="17:17" x14ac:dyDescent="0.3">
      <c r="Q5773" t="e">
        <f>VLOOKUP(#REF!,$A$2:$B$5,2,FALSE)</f>
        <v>#REF!</v>
      </c>
    </row>
    <row r="5774" spans="17:17" x14ac:dyDescent="0.3">
      <c r="Q5774" t="e">
        <f>VLOOKUP(#REF!,$A$2:$B$5,2,FALSE)</f>
        <v>#REF!</v>
      </c>
    </row>
    <row r="5775" spans="17:17" x14ac:dyDescent="0.3">
      <c r="Q5775" t="e">
        <f>VLOOKUP(#REF!,$A$2:$B$5,2,FALSE)</f>
        <v>#REF!</v>
      </c>
    </row>
    <row r="5776" spans="17:17" x14ac:dyDescent="0.3">
      <c r="Q5776" t="e">
        <f>VLOOKUP(#REF!,$A$2:$B$5,2,FALSE)</f>
        <v>#REF!</v>
      </c>
    </row>
    <row r="5777" spans="17:17" x14ac:dyDescent="0.3">
      <c r="Q5777" t="e">
        <f>VLOOKUP(#REF!,$A$2:$B$5,2,FALSE)</f>
        <v>#REF!</v>
      </c>
    </row>
    <row r="5778" spans="17:17" x14ac:dyDescent="0.3">
      <c r="Q5778" t="e">
        <f>VLOOKUP(#REF!,$A$2:$B$5,2,FALSE)</f>
        <v>#REF!</v>
      </c>
    </row>
    <row r="5779" spans="17:17" x14ac:dyDescent="0.3">
      <c r="Q5779" t="e">
        <f>VLOOKUP(#REF!,$A$2:$B$5,2,FALSE)</f>
        <v>#REF!</v>
      </c>
    </row>
    <row r="5780" spans="17:17" x14ac:dyDescent="0.3">
      <c r="Q5780" t="e">
        <f>VLOOKUP(#REF!,$A$2:$B$5,2,FALSE)</f>
        <v>#REF!</v>
      </c>
    </row>
    <row r="5781" spans="17:17" x14ac:dyDescent="0.3">
      <c r="Q5781" t="e">
        <f>VLOOKUP(#REF!,$A$2:$B$5,2,FALSE)</f>
        <v>#REF!</v>
      </c>
    </row>
    <row r="5782" spans="17:17" x14ac:dyDescent="0.3">
      <c r="Q5782" t="e">
        <f>VLOOKUP(#REF!,$A$2:$B$5,2,FALSE)</f>
        <v>#REF!</v>
      </c>
    </row>
    <row r="5783" spans="17:17" x14ac:dyDescent="0.3">
      <c r="Q5783" t="e">
        <f>VLOOKUP(#REF!,$A$2:$B$5,2,FALSE)</f>
        <v>#REF!</v>
      </c>
    </row>
    <row r="5784" spans="17:17" x14ac:dyDescent="0.3">
      <c r="Q5784" t="e">
        <f>VLOOKUP(#REF!,$A$2:$B$5,2,FALSE)</f>
        <v>#REF!</v>
      </c>
    </row>
    <row r="5785" spans="17:17" x14ac:dyDescent="0.3">
      <c r="Q5785" t="e">
        <f>VLOOKUP(#REF!,$A$2:$B$5,2,FALSE)</f>
        <v>#REF!</v>
      </c>
    </row>
    <row r="5786" spans="17:17" x14ac:dyDescent="0.3">
      <c r="Q5786" t="e">
        <f>VLOOKUP(#REF!,$A$2:$B$5,2,FALSE)</f>
        <v>#REF!</v>
      </c>
    </row>
    <row r="5787" spans="17:17" x14ac:dyDescent="0.3">
      <c r="Q5787" t="e">
        <f>VLOOKUP(#REF!,$A$2:$B$5,2,FALSE)</f>
        <v>#REF!</v>
      </c>
    </row>
    <row r="5788" spans="17:17" x14ac:dyDescent="0.3">
      <c r="Q5788" t="e">
        <f>VLOOKUP(#REF!,$A$2:$B$5,2,FALSE)</f>
        <v>#REF!</v>
      </c>
    </row>
    <row r="5789" spans="17:17" x14ac:dyDescent="0.3">
      <c r="Q5789" t="e">
        <f>VLOOKUP(#REF!,$A$2:$B$5,2,FALSE)</f>
        <v>#REF!</v>
      </c>
    </row>
    <row r="5790" spans="17:17" x14ac:dyDescent="0.3">
      <c r="Q5790" t="e">
        <f>VLOOKUP(#REF!,$A$2:$B$5,2,FALSE)</f>
        <v>#REF!</v>
      </c>
    </row>
    <row r="5791" spans="17:17" x14ac:dyDescent="0.3">
      <c r="Q5791" t="e">
        <f>VLOOKUP(#REF!,$A$2:$B$5,2,FALSE)</f>
        <v>#REF!</v>
      </c>
    </row>
    <row r="5792" spans="17:17" x14ac:dyDescent="0.3">
      <c r="Q5792" t="e">
        <f>VLOOKUP(#REF!,$A$2:$B$5,2,FALSE)</f>
        <v>#REF!</v>
      </c>
    </row>
    <row r="5793" spans="17:17" x14ac:dyDescent="0.3">
      <c r="Q5793" t="e">
        <f>VLOOKUP(#REF!,$A$2:$B$5,2,FALSE)</f>
        <v>#REF!</v>
      </c>
    </row>
    <row r="5794" spans="17:17" x14ac:dyDescent="0.3">
      <c r="Q5794" t="e">
        <f>VLOOKUP(#REF!,$A$2:$B$5,2,FALSE)</f>
        <v>#REF!</v>
      </c>
    </row>
    <row r="5795" spans="17:17" x14ac:dyDescent="0.3">
      <c r="Q5795" t="e">
        <f>VLOOKUP(#REF!,$A$2:$B$5,2,FALSE)</f>
        <v>#REF!</v>
      </c>
    </row>
    <row r="5796" spans="17:17" x14ac:dyDescent="0.3">
      <c r="Q5796" t="e">
        <f>VLOOKUP(#REF!,$A$2:$B$5,2,FALSE)</f>
        <v>#REF!</v>
      </c>
    </row>
    <row r="5797" spans="17:17" x14ac:dyDescent="0.3">
      <c r="Q5797" t="e">
        <f>VLOOKUP(#REF!,$A$2:$B$5,2,FALSE)</f>
        <v>#REF!</v>
      </c>
    </row>
    <row r="5798" spans="17:17" x14ac:dyDescent="0.3">
      <c r="Q5798" t="e">
        <f>VLOOKUP(#REF!,$A$2:$B$5,2,FALSE)</f>
        <v>#REF!</v>
      </c>
    </row>
    <row r="5799" spans="17:17" x14ac:dyDescent="0.3">
      <c r="Q5799" t="e">
        <f>VLOOKUP(#REF!,$A$2:$B$5,2,FALSE)</f>
        <v>#REF!</v>
      </c>
    </row>
    <row r="5800" spans="17:17" x14ac:dyDescent="0.3">
      <c r="Q5800" t="e">
        <f>VLOOKUP(#REF!,$A$2:$B$5,2,FALSE)</f>
        <v>#REF!</v>
      </c>
    </row>
    <row r="5801" spans="17:17" x14ac:dyDescent="0.3">
      <c r="Q5801" t="e">
        <f>VLOOKUP(#REF!,$A$2:$B$5,2,FALSE)</f>
        <v>#REF!</v>
      </c>
    </row>
    <row r="5802" spans="17:17" x14ac:dyDescent="0.3">
      <c r="Q5802" t="e">
        <f>VLOOKUP(#REF!,$A$2:$B$5,2,FALSE)</f>
        <v>#REF!</v>
      </c>
    </row>
    <row r="5803" spans="17:17" x14ac:dyDescent="0.3">
      <c r="Q5803" t="e">
        <f>VLOOKUP(#REF!,$A$2:$B$5,2,FALSE)</f>
        <v>#REF!</v>
      </c>
    </row>
    <row r="5804" spans="17:17" x14ac:dyDescent="0.3">
      <c r="Q5804" t="e">
        <f>VLOOKUP(#REF!,$A$2:$B$5,2,FALSE)</f>
        <v>#REF!</v>
      </c>
    </row>
    <row r="5805" spans="17:17" x14ac:dyDescent="0.3">
      <c r="Q5805" t="e">
        <f>VLOOKUP(#REF!,$A$2:$B$5,2,FALSE)</f>
        <v>#REF!</v>
      </c>
    </row>
    <row r="5806" spans="17:17" x14ac:dyDescent="0.3">
      <c r="Q5806" t="e">
        <f>VLOOKUP(#REF!,$A$2:$B$5,2,FALSE)</f>
        <v>#REF!</v>
      </c>
    </row>
    <row r="5807" spans="17:17" x14ac:dyDescent="0.3">
      <c r="Q5807" t="e">
        <f>VLOOKUP(#REF!,$A$2:$B$5,2,FALSE)</f>
        <v>#REF!</v>
      </c>
    </row>
    <row r="5808" spans="17:17" x14ac:dyDescent="0.3">
      <c r="Q5808" t="e">
        <f>VLOOKUP(#REF!,$A$2:$B$5,2,FALSE)</f>
        <v>#REF!</v>
      </c>
    </row>
    <row r="5809" spans="17:17" x14ac:dyDescent="0.3">
      <c r="Q5809" t="e">
        <f>VLOOKUP(#REF!,$A$2:$B$5,2,FALSE)</f>
        <v>#REF!</v>
      </c>
    </row>
    <row r="5810" spans="17:17" x14ac:dyDescent="0.3">
      <c r="Q5810" t="e">
        <f>VLOOKUP(#REF!,$A$2:$B$5,2,FALSE)</f>
        <v>#REF!</v>
      </c>
    </row>
    <row r="5811" spans="17:17" x14ac:dyDescent="0.3">
      <c r="Q5811" t="e">
        <f>VLOOKUP(#REF!,$A$2:$B$5,2,FALSE)</f>
        <v>#REF!</v>
      </c>
    </row>
    <row r="5812" spans="17:17" x14ac:dyDescent="0.3">
      <c r="Q5812" t="e">
        <f>VLOOKUP(#REF!,$A$2:$B$5,2,FALSE)</f>
        <v>#REF!</v>
      </c>
    </row>
    <row r="5813" spans="17:17" x14ac:dyDescent="0.3">
      <c r="Q5813" t="e">
        <f>VLOOKUP(#REF!,$A$2:$B$5,2,FALSE)</f>
        <v>#REF!</v>
      </c>
    </row>
    <row r="5814" spans="17:17" x14ac:dyDescent="0.3">
      <c r="Q5814" t="e">
        <f>VLOOKUP(#REF!,$A$2:$B$5,2,FALSE)</f>
        <v>#REF!</v>
      </c>
    </row>
    <row r="5815" spans="17:17" x14ac:dyDescent="0.3">
      <c r="Q5815" t="e">
        <f>VLOOKUP(#REF!,$A$2:$B$5,2,FALSE)</f>
        <v>#REF!</v>
      </c>
    </row>
    <row r="5816" spans="17:17" x14ac:dyDescent="0.3">
      <c r="Q5816" t="e">
        <f>VLOOKUP(#REF!,$A$2:$B$5,2,FALSE)</f>
        <v>#REF!</v>
      </c>
    </row>
    <row r="5817" spans="17:17" x14ac:dyDescent="0.3">
      <c r="Q5817" t="e">
        <f>VLOOKUP(#REF!,$A$2:$B$5,2,FALSE)</f>
        <v>#REF!</v>
      </c>
    </row>
    <row r="5818" spans="17:17" x14ac:dyDescent="0.3">
      <c r="Q5818" t="e">
        <f>VLOOKUP(#REF!,$A$2:$B$5,2,FALSE)</f>
        <v>#REF!</v>
      </c>
    </row>
    <row r="5819" spans="17:17" x14ac:dyDescent="0.3">
      <c r="Q5819" t="e">
        <f>VLOOKUP(#REF!,$A$2:$B$5,2,FALSE)</f>
        <v>#REF!</v>
      </c>
    </row>
    <row r="5820" spans="17:17" x14ac:dyDescent="0.3">
      <c r="Q5820" t="e">
        <f>VLOOKUP(#REF!,$A$2:$B$5,2,FALSE)</f>
        <v>#REF!</v>
      </c>
    </row>
    <row r="5821" spans="17:17" x14ac:dyDescent="0.3">
      <c r="Q5821" t="e">
        <f>VLOOKUP(#REF!,$A$2:$B$5,2,FALSE)</f>
        <v>#REF!</v>
      </c>
    </row>
    <row r="5822" spans="17:17" x14ac:dyDescent="0.3">
      <c r="Q5822" t="e">
        <f>VLOOKUP(#REF!,$A$2:$B$5,2,FALSE)</f>
        <v>#REF!</v>
      </c>
    </row>
    <row r="5823" spans="17:17" x14ac:dyDescent="0.3">
      <c r="Q5823" t="e">
        <f>VLOOKUP(#REF!,$A$2:$B$5,2,FALSE)</f>
        <v>#REF!</v>
      </c>
    </row>
    <row r="5824" spans="17:17" x14ac:dyDescent="0.3">
      <c r="Q5824" t="e">
        <f>VLOOKUP(#REF!,$A$2:$B$5,2,FALSE)</f>
        <v>#REF!</v>
      </c>
    </row>
    <row r="5825" spans="17:17" x14ac:dyDescent="0.3">
      <c r="Q5825" t="e">
        <f>VLOOKUP(#REF!,$A$2:$B$5,2,FALSE)</f>
        <v>#REF!</v>
      </c>
    </row>
    <row r="5826" spans="17:17" x14ac:dyDescent="0.3">
      <c r="Q5826" t="e">
        <f>VLOOKUP(#REF!,$A$2:$B$5,2,FALSE)</f>
        <v>#REF!</v>
      </c>
    </row>
    <row r="5827" spans="17:17" x14ac:dyDescent="0.3">
      <c r="Q5827" t="e">
        <f>VLOOKUP(#REF!,$A$2:$B$5,2,FALSE)</f>
        <v>#REF!</v>
      </c>
    </row>
    <row r="5828" spans="17:17" x14ac:dyDescent="0.3">
      <c r="Q5828" t="e">
        <f>VLOOKUP(#REF!,$A$2:$B$5,2,FALSE)</f>
        <v>#REF!</v>
      </c>
    </row>
    <row r="5829" spans="17:17" x14ac:dyDescent="0.3">
      <c r="Q5829" t="e">
        <f>VLOOKUP(#REF!,$A$2:$B$5,2,FALSE)</f>
        <v>#REF!</v>
      </c>
    </row>
    <row r="5830" spans="17:17" x14ac:dyDescent="0.3">
      <c r="Q5830" t="e">
        <f>VLOOKUP(#REF!,$A$2:$B$5,2,FALSE)</f>
        <v>#REF!</v>
      </c>
    </row>
    <row r="5831" spans="17:17" x14ac:dyDescent="0.3">
      <c r="Q5831" t="e">
        <f>VLOOKUP(#REF!,$A$2:$B$5,2,FALSE)</f>
        <v>#REF!</v>
      </c>
    </row>
    <row r="5832" spans="17:17" x14ac:dyDescent="0.3">
      <c r="Q5832" t="e">
        <f>VLOOKUP(#REF!,$A$2:$B$5,2,FALSE)</f>
        <v>#REF!</v>
      </c>
    </row>
    <row r="5833" spans="17:17" x14ac:dyDescent="0.3">
      <c r="Q5833" t="e">
        <f>VLOOKUP(#REF!,$A$2:$B$5,2,FALSE)</f>
        <v>#REF!</v>
      </c>
    </row>
    <row r="5834" spans="17:17" x14ac:dyDescent="0.3">
      <c r="Q5834" t="e">
        <f>VLOOKUP(#REF!,$A$2:$B$5,2,FALSE)</f>
        <v>#REF!</v>
      </c>
    </row>
    <row r="5835" spans="17:17" x14ac:dyDescent="0.3">
      <c r="Q5835" t="e">
        <f>VLOOKUP(#REF!,$A$2:$B$5,2,FALSE)</f>
        <v>#REF!</v>
      </c>
    </row>
    <row r="5836" spans="17:17" x14ac:dyDescent="0.3">
      <c r="Q5836" t="e">
        <f>VLOOKUP(#REF!,$A$2:$B$5,2,FALSE)</f>
        <v>#REF!</v>
      </c>
    </row>
    <row r="5837" spans="17:17" x14ac:dyDescent="0.3">
      <c r="Q5837" t="e">
        <f>VLOOKUP(#REF!,$A$2:$B$5,2,FALSE)</f>
        <v>#REF!</v>
      </c>
    </row>
    <row r="5838" spans="17:17" x14ac:dyDescent="0.3">
      <c r="Q5838" t="e">
        <f>VLOOKUP(#REF!,$A$2:$B$5,2,FALSE)</f>
        <v>#REF!</v>
      </c>
    </row>
    <row r="5839" spans="17:17" x14ac:dyDescent="0.3">
      <c r="Q5839" t="e">
        <f>VLOOKUP(#REF!,$A$2:$B$5,2,FALSE)</f>
        <v>#REF!</v>
      </c>
    </row>
    <row r="5840" spans="17:17" x14ac:dyDescent="0.3">
      <c r="Q5840" t="e">
        <f>VLOOKUP(#REF!,$A$2:$B$5,2,FALSE)</f>
        <v>#REF!</v>
      </c>
    </row>
    <row r="5841" spans="17:17" x14ac:dyDescent="0.3">
      <c r="Q5841" t="e">
        <f>VLOOKUP(#REF!,$A$2:$B$5,2,FALSE)</f>
        <v>#REF!</v>
      </c>
    </row>
    <row r="5842" spans="17:17" x14ac:dyDescent="0.3">
      <c r="Q5842" t="e">
        <f>VLOOKUP(#REF!,$A$2:$B$5,2,FALSE)</f>
        <v>#REF!</v>
      </c>
    </row>
    <row r="5843" spans="17:17" x14ac:dyDescent="0.3">
      <c r="Q5843" t="e">
        <f>VLOOKUP(#REF!,$A$2:$B$5,2,FALSE)</f>
        <v>#REF!</v>
      </c>
    </row>
    <row r="5844" spans="17:17" x14ac:dyDescent="0.3">
      <c r="Q5844" t="e">
        <f>VLOOKUP(#REF!,$A$2:$B$5,2,FALSE)</f>
        <v>#REF!</v>
      </c>
    </row>
    <row r="5845" spans="17:17" x14ac:dyDescent="0.3">
      <c r="Q5845" t="e">
        <f>VLOOKUP(#REF!,$A$2:$B$5,2,FALSE)</f>
        <v>#REF!</v>
      </c>
    </row>
    <row r="5846" spans="17:17" x14ac:dyDescent="0.3">
      <c r="Q5846" t="e">
        <f>VLOOKUP(#REF!,$A$2:$B$5,2,FALSE)</f>
        <v>#REF!</v>
      </c>
    </row>
    <row r="5847" spans="17:17" x14ac:dyDescent="0.3">
      <c r="Q5847" t="e">
        <f>VLOOKUP(#REF!,$A$2:$B$5,2,FALSE)</f>
        <v>#REF!</v>
      </c>
    </row>
    <row r="5848" spans="17:17" x14ac:dyDescent="0.3">
      <c r="Q5848" t="e">
        <f>VLOOKUP(#REF!,$A$2:$B$5,2,FALSE)</f>
        <v>#REF!</v>
      </c>
    </row>
    <row r="5849" spans="17:17" x14ac:dyDescent="0.3">
      <c r="Q5849" t="e">
        <f>VLOOKUP(#REF!,$A$2:$B$5,2,FALSE)</f>
        <v>#REF!</v>
      </c>
    </row>
    <row r="5850" spans="17:17" x14ac:dyDescent="0.3">
      <c r="Q5850" t="e">
        <f>VLOOKUP(#REF!,$A$2:$B$5,2,FALSE)</f>
        <v>#REF!</v>
      </c>
    </row>
    <row r="5851" spans="17:17" x14ac:dyDescent="0.3">
      <c r="Q5851" t="e">
        <f>VLOOKUP(#REF!,$A$2:$B$5,2,FALSE)</f>
        <v>#REF!</v>
      </c>
    </row>
    <row r="5852" spans="17:17" x14ac:dyDescent="0.3">
      <c r="Q5852" t="e">
        <f>VLOOKUP(#REF!,$A$2:$B$5,2,FALSE)</f>
        <v>#REF!</v>
      </c>
    </row>
    <row r="5853" spans="17:17" x14ac:dyDescent="0.3">
      <c r="Q5853" t="e">
        <f>VLOOKUP(#REF!,$A$2:$B$5,2,FALSE)</f>
        <v>#REF!</v>
      </c>
    </row>
    <row r="5854" spans="17:17" x14ac:dyDescent="0.3">
      <c r="Q5854" t="e">
        <f>VLOOKUP(#REF!,$A$2:$B$5,2,FALSE)</f>
        <v>#REF!</v>
      </c>
    </row>
    <row r="5855" spans="17:17" x14ac:dyDescent="0.3">
      <c r="Q5855" t="e">
        <f>VLOOKUP(#REF!,$A$2:$B$5,2,FALSE)</f>
        <v>#REF!</v>
      </c>
    </row>
    <row r="5856" spans="17:17" x14ac:dyDescent="0.3">
      <c r="Q5856" t="e">
        <f>VLOOKUP(#REF!,$A$2:$B$5,2,FALSE)</f>
        <v>#REF!</v>
      </c>
    </row>
    <row r="5857" spans="17:17" x14ac:dyDescent="0.3">
      <c r="Q5857" t="e">
        <f>VLOOKUP(#REF!,$A$2:$B$5,2,FALSE)</f>
        <v>#REF!</v>
      </c>
    </row>
    <row r="5858" spans="17:17" x14ac:dyDescent="0.3">
      <c r="Q5858" t="e">
        <f>VLOOKUP(#REF!,$A$2:$B$5,2,FALSE)</f>
        <v>#REF!</v>
      </c>
    </row>
    <row r="5859" spans="17:17" x14ac:dyDescent="0.3">
      <c r="Q5859" t="e">
        <f>VLOOKUP(#REF!,$A$2:$B$5,2,FALSE)</f>
        <v>#REF!</v>
      </c>
    </row>
    <row r="5860" spans="17:17" x14ac:dyDescent="0.3">
      <c r="Q5860" t="e">
        <f>VLOOKUP(#REF!,$A$2:$B$5,2,FALSE)</f>
        <v>#REF!</v>
      </c>
    </row>
    <row r="5861" spans="17:17" x14ac:dyDescent="0.3">
      <c r="Q5861" t="e">
        <f>VLOOKUP(#REF!,$A$2:$B$5,2,FALSE)</f>
        <v>#REF!</v>
      </c>
    </row>
    <row r="5862" spans="17:17" x14ac:dyDescent="0.3">
      <c r="Q5862" t="e">
        <f>VLOOKUP(#REF!,$A$2:$B$5,2,FALSE)</f>
        <v>#REF!</v>
      </c>
    </row>
    <row r="5863" spans="17:17" x14ac:dyDescent="0.3">
      <c r="Q5863" t="e">
        <f>VLOOKUP(#REF!,$A$2:$B$5,2,FALSE)</f>
        <v>#REF!</v>
      </c>
    </row>
    <row r="5864" spans="17:17" x14ac:dyDescent="0.3">
      <c r="Q5864" t="e">
        <f>VLOOKUP(#REF!,$A$2:$B$5,2,FALSE)</f>
        <v>#REF!</v>
      </c>
    </row>
    <row r="5865" spans="17:17" x14ac:dyDescent="0.3">
      <c r="Q5865" t="e">
        <f>VLOOKUP(#REF!,$A$2:$B$5,2,FALSE)</f>
        <v>#REF!</v>
      </c>
    </row>
    <row r="5866" spans="17:17" x14ac:dyDescent="0.3">
      <c r="Q5866" t="e">
        <f>VLOOKUP(#REF!,$A$2:$B$5,2,FALSE)</f>
        <v>#REF!</v>
      </c>
    </row>
    <row r="5867" spans="17:17" x14ac:dyDescent="0.3">
      <c r="Q5867" t="e">
        <f>VLOOKUP(#REF!,$A$2:$B$5,2,FALSE)</f>
        <v>#REF!</v>
      </c>
    </row>
    <row r="5868" spans="17:17" x14ac:dyDescent="0.3">
      <c r="Q5868" t="e">
        <f>VLOOKUP(#REF!,$A$2:$B$5,2,FALSE)</f>
        <v>#REF!</v>
      </c>
    </row>
    <row r="5869" spans="17:17" x14ac:dyDescent="0.3">
      <c r="Q5869" t="e">
        <f>VLOOKUP(#REF!,$A$2:$B$5,2,FALSE)</f>
        <v>#REF!</v>
      </c>
    </row>
    <row r="5870" spans="17:17" x14ac:dyDescent="0.3">
      <c r="Q5870" t="e">
        <f>VLOOKUP(#REF!,$A$2:$B$5,2,FALSE)</f>
        <v>#REF!</v>
      </c>
    </row>
    <row r="5871" spans="17:17" x14ac:dyDescent="0.3">
      <c r="Q5871" t="e">
        <f>VLOOKUP(#REF!,$A$2:$B$5,2,FALSE)</f>
        <v>#REF!</v>
      </c>
    </row>
    <row r="5872" spans="17:17" x14ac:dyDescent="0.3">
      <c r="Q5872" t="e">
        <f>VLOOKUP(#REF!,$A$2:$B$5,2,FALSE)</f>
        <v>#REF!</v>
      </c>
    </row>
    <row r="5873" spans="17:17" x14ac:dyDescent="0.3">
      <c r="Q5873" t="e">
        <f>VLOOKUP(#REF!,$A$2:$B$5,2,FALSE)</f>
        <v>#REF!</v>
      </c>
    </row>
    <row r="5874" spans="17:17" x14ac:dyDescent="0.3">
      <c r="Q5874" t="e">
        <f>VLOOKUP(#REF!,$A$2:$B$5,2,FALSE)</f>
        <v>#REF!</v>
      </c>
    </row>
    <row r="5875" spans="17:17" x14ac:dyDescent="0.3">
      <c r="Q5875" t="e">
        <f>VLOOKUP(#REF!,$A$2:$B$5,2,FALSE)</f>
        <v>#REF!</v>
      </c>
    </row>
    <row r="5876" spans="17:17" x14ac:dyDescent="0.3">
      <c r="Q5876" t="e">
        <f>VLOOKUP(#REF!,$A$2:$B$5,2,FALSE)</f>
        <v>#REF!</v>
      </c>
    </row>
    <row r="5877" spans="17:17" x14ac:dyDescent="0.3">
      <c r="Q5877" t="e">
        <f>VLOOKUP(#REF!,$A$2:$B$5,2,FALSE)</f>
        <v>#REF!</v>
      </c>
    </row>
    <row r="5878" spans="17:17" x14ac:dyDescent="0.3">
      <c r="Q5878" t="e">
        <f>VLOOKUP(#REF!,$A$2:$B$5,2,FALSE)</f>
        <v>#REF!</v>
      </c>
    </row>
    <row r="5879" spans="17:17" x14ac:dyDescent="0.3">
      <c r="Q5879" t="e">
        <f>VLOOKUP(#REF!,$A$2:$B$5,2,FALSE)</f>
        <v>#REF!</v>
      </c>
    </row>
    <row r="5880" spans="17:17" x14ac:dyDescent="0.3">
      <c r="Q5880" t="e">
        <f>VLOOKUP(#REF!,$A$2:$B$5,2,FALSE)</f>
        <v>#REF!</v>
      </c>
    </row>
    <row r="5881" spans="17:17" x14ac:dyDescent="0.3">
      <c r="Q5881" t="e">
        <f>VLOOKUP(#REF!,$A$2:$B$5,2,FALSE)</f>
        <v>#REF!</v>
      </c>
    </row>
    <row r="5882" spans="17:17" x14ac:dyDescent="0.3">
      <c r="Q5882" t="e">
        <f>VLOOKUP(#REF!,$A$2:$B$5,2,FALSE)</f>
        <v>#REF!</v>
      </c>
    </row>
    <row r="5883" spans="17:17" x14ac:dyDescent="0.3">
      <c r="Q5883" t="e">
        <f>VLOOKUP(#REF!,$A$2:$B$5,2,FALSE)</f>
        <v>#REF!</v>
      </c>
    </row>
    <row r="5884" spans="17:17" x14ac:dyDescent="0.3">
      <c r="Q5884" t="e">
        <f>VLOOKUP(#REF!,$A$2:$B$5,2,FALSE)</f>
        <v>#REF!</v>
      </c>
    </row>
    <row r="5885" spans="17:17" x14ac:dyDescent="0.3">
      <c r="Q5885" t="e">
        <f>VLOOKUP(#REF!,$A$2:$B$5,2,FALSE)</f>
        <v>#REF!</v>
      </c>
    </row>
    <row r="5886" spans="17:17" x14ac:dyDescent="0.3">
      <c r="Q5886" t="e">
        <f>VLOOKUP(#REF!,$A$2:$B$5,2,FALSE)</f>
        <v>#REF!</v>
      </c>
    </row>
    <row r="5887" spans="17:17" x14ac:dyDescent="0.3">
      <c r="Q5887" t="e">
        <f>VLOOKUP(#REF!,$A$2:$B$5,2,FALSE)</f>
        <v>#REF!</v>
      </c>
    </row>
    <row r="5888" spans="17:17" x14ac:dyDescent="0.3">
      <c r="Q5888" t="e">
        <f>VLOOKUP(#REF!,$A$2:$B$5,2,FALSE)</f>
        <v>#REF!</v>
      </c>
    </row>
    <row r="5889" spans="17:17" x14ac:dyDescent="0.3">
      <c r="Q5889" t="e">
        <f>VLOOKUP(#REF!,$A$2:$B$5,2,FALSE)</f>
        <v>#REF!</v>
      </c>
    </row>
    <row r="5890" spans="17:17" x14ac:dyDescent="0.3">
      <c r="Q5890" t="e">
        <f>VLOOKUP(#REF!,$A$2:$B$5,2,FALSE)</f>
        <v>#REF!</v>
      </c>
    </row>
    <row r="5891" spans="17:17" x14ac:dyDescent="0.3">
      <c r="Q5891" t="e">
        <f>VLOOKUP(#REF!,$A$2:$B$5,2,FALSE)</f>
        <v>#REF!</v>
      </c>
    </row>
    <row r="5892" spans="17:17" x14ac:dyDescent="0.3">
      <c r="Q5892" t="e">
        <f>VLOOKUP(#REF!,$A$2:$B$5,2,FALSE)</f>
        <v>#REF!</v>
      </c>
    </row>
    <row r="5893" spans="17:17" x14ac:dyDescent="0.3">
      <c r="Q5893" t="e">
        <f>VLOOKUP(#REF!,$A$2:$B$5,2,FALSE)</f>
        <v>#REF!</v>
      </c>
    </row>
    <row r="5894" spans="17:17" x14ac:dyDescent="0.3">
      <c r="Q5894" t="e">
        <f>VLOOKUP(#REF!,$A$2:$B$5,2,FALSE)</f>
        <v>#REF!</v>
      </c>
    </row>
    <row r="5895" spans="17:17" x14ac:dyDescent="0.3">
      <c r="Q5895" t="e">
        <f>VLOOKUP(#REF!,$A$2:$B$5,2,FALSE)</f>
        <v>#REF!</v>
      </c>
    </row>
    <row r="5896" spans="17:17" x14ac:dyDescent="0.3">
      <c r="Q5896" t="e">
        <f>VLOOKUP(#REF!,$A$2:$B$5,2,FALSE)</f>
        <v>#REF!</v>
      </c>
    </row>
    <row r="5897" spans="17:17" x14ac:dyDescent="0.3">
      <c r="Q5897" t="e">
        <f>VLOOKUP(#REF!,$A$2:$B$5,2,FALSE)</f>
        <v>#REF!</v>
      </c>
    </row>
    <row r="5898" spans="17:17" x14ac:dyDescent="0.3">
      <c r="Q5898" t="e">
        <f>VLOOKUP(#REF!,$A$2:$B$5,2,FALSE)</f>
        <v>#REF!</v>
      </c>
    </row>
    <row r="5899" spans="17:17" x14ac:dyDescent="0.3">
      <c r="Q5899" t="e">
        <f>VLOOKUP(#REF!,$A$2:$B$5,2,FALSE)</f>
        <v>#REF!</v>
      </c>
    </row>
    <row r="5900" spans="17:17" x14ac:dyDescent="0.3">
      <c r="Q5900" t="e">
        <f>VLOOKUP(#REF!,$A$2:$B$5,2,FALSE)</f>
        <v>#REF!</v>
      </c>
    </row>
    <row r="5901" spans="17:17" x14ac:dyDescent="0.3">
      <c r="Q5901" t="e">
        <f>VLOOKUP(#REF!,$A$2:$B$5,2,FALSE)</f>
        <v>#REF!</v>
      </c>
    </row>
    <row r="5902" spans="17:17" x14ac:dyDescent="0.3">
      <c r="Q5902" t="e">
        <f>VLOOKUP(#REF!,$A$2:$B$5,2,FALSE)</f>
        <v>#REF!</v>
      </c>
    </row>
    <row r="5903" spans="17:17" x14ac:dyDescent="0.3">
      <c r="Q5903" t="e">
        <f>VLOOKUP(#REF!,$A$2:$B$5,2,FALSE)</f>
        <v>#REF!</v>
      </c>
    </row>
    <row r="5904" spans="17:17" x14ac:dyDescent="0.3">
      <c r="Q5904" t="e">
        <f>VLOOKUP(#REF!,$A$2:$B$5,2,FALSE)</f>
        <v>#REF!</v>
      </c>
    </row>
    <row r="5905" spans="17:17" x14ac:dyDescent="0.3">
      <c r="Q5905" t="e">
        <f>VLOOKUP(#REF!,$A$2:$B$5,2,FALSE)</f>
        <v>#REF!</v>
      </c>
    </row>
    <row r="5906" spans="17:17" x14ac:dyDescent="0.3">
      <c r="Q5906" t="e">
        <f>VLOOKUP(#REF!,$A$2:$B$5,2,FALSE)</f>
        <v>#REF!</v>
      </c>
    </row>
    <row r="5907" spans="17:17" x14ac:dyDescent="0.3">
      <c r="Q5907" t="e">
        <f>VLOOKUP(#REF!,$A$2:$B$5,2,FALSE)</f>
        <v>#REF!</v>
      </c>
    </row>
    <row r="5908" spans="17:17" x14ac:dyDescent="0.3">
      <c r="Q5908" t="e">
        <f>VLOOKUP(#REF!,$A$2:$B$5,2,FALSE)</f>
        <v>#REF!</v>
      </c>
    </row>
    <row r="5909" spans="17:17" x14ac:dyDescent="0.3">
      <c r="Q5909" t="e">
        <f>VLOOKUP(#REF!,$A$2:$B$5,2,FALSE)</f>
        <v>#REF!</v>
      </c>
    </row>
    <row r="5910" spans="17:17" x14ac:dyDescent="0.3">
      <c r="Q5910" t="e">
        <f>VLOOKUP(#REF!,$A$2:$B$5,2,FALSE)</f>
        <v>#REF!</v>
      </c>
    </row>
    <row r="5911" spans="17:17" x14ac:dyDescent="0.3">
      <c r="Q5911" t="e">
        <f>VLOOKUP(#REF!,$A$2:$B$5,2,FALSE)</f>
        <v>#REF!</v>
      </c>
    </row>
    <row r="5912" spans="17:17" x14ac:dyDescent="0.3">
      <c r="Q5912" t="e">
        <f>VLOOKUP(#REF!,$A$2:$B$5,2,FALSE)</f>
        <v>#REF!</v>
      </c>
    </row>
    <row r="5913" spans="17:17" x14ac:dyDescent="0.3">
      <c r="Q5913" t="e">
        <f>VLOOKUP(#REF!,$A$2:$B$5,2,FALSE)</f>
        <v>#REF!</v>
      </c>
    </row>
    <row r="5914" spans="17:17" x14ac:dyDescent="0.3">
      <c r="Q5914" t="e">
        <f>VLOOKUP(#REF!,$A$2:$B$5,2,FALSE)</f>
        <v>#REF!</v>
      </c>
    </row>
    <row r="5915" spans="17:17" x14ac:dyDescent="0.3">
      <c r="Q5915" t="e">
        <f>VLOOKUP(#REF!,$A$2:$B$5,2,FALSE)</f>
        <v>#REF!</v>
      </c>
    </row>
    <row r="5916" spans="17:17" x14ac:dyDescent="0.3">
      <c r="Q5916" t="e">
        <f>VLOOKUP(#REF!,$A$2:$B$5,2,FALSE)</f>
        <v>#REF!</v>
      </c>
    </row>
    <row r="5917" spans="17:17" x14ac:dyDescent="0.3">
      <c r="Q5917" t="e">
        <f>VLOOKUP(#REF!,$A$2:$B$5,2,FALSE)</f>
        <v>#REF!</v>
      </c>
    </row>
    <row r="5918" spans="17:17" x14ac:dyDescent="0.3">
      <c r="Q5918" t="e">
        <f>VLOOKUP(#REF!,$A$2:$B$5,2,FALSE)</f>
        <v>#REF!</v>
      </c>
    </row>
    <row r="5919" spans="17:17" x14ac:dyDescent="0.3">
      <c r="Q5919" t="e">
        <f>VLOOKUP(#REF!,$A$2:$B$5,2,FALSE)</f>
        <v>#REF!</v>
      </c>
    </row>
    <row r="5920" spans="17:17" x14ac:dyDescent="0.3">
      <c r="Q5920" t="e">
        <f>VLOOKUP(#REF!,$A$2:$B$5,2,FALSE)</f>
        <v>#REF!</v>
      </c>
    </row>
    <row r="5921" spans="17:17" x14ac:dyDescent="0.3">
      <c r="Q5921" t="e">
        <f>VLOOKUP(#REF!,$A$2:$B$5,2,FALSE)</f>
        <v>#REF!</v>
      </c>
    </row>
    <row r="5922" spans="17:17" x14ac:dyDescent="0.3">
      <c r="Q5922" t="e">
        <f>VLOOKUP(#REF!,$A$2:$B$5,2,FALSE)</f>
        <v>#REF!</v>
      </c>
    </row>
    <row r="5923" spans="17:17" x14ac:dyDescent="0.3">
      <c r="Q5923" t="e">
        <f>VLOOKUP(#REF!,$A$2:$B$5,2,FALSE)</f>
        <v>#REF!</v>
      </c>
    </row>
    <row r="5924" spans="17:17" x14ac:dyDescent="0.3">
      <c r="Q5924" t="e">
        <f>VLOOKUP(#REF!,$A$2:$B$5,2,FALSE)</f>
        <v>#REF!</v>
      </c>
    </row>
    <row r="5925" spans="17:17" x14ac:dyDescent="0.3">
      <c r="Q5925" t="e">
        <f>VLOOKUP(#REF!,$A$2:$B$5,2,FALSE)</f>
        <v>#REF!</v>
      </c>
    </row>
    <row r="5926" spans="17:17" x14ac:dyDescent="0.3">
      <c r="Q5926" t="e">
        <f>VLOOKUP(#REF!,$A$2:$B$5,2,FALSE)</f>
        <v>#REF!</v>
      </c>
    </row>
    <row r="5927" spans="17:17" x14ac:dyDescent="0.3">
      <c r="Q5927" t="e">
        <f>VLOOKUP(#REF!,$A$2:$B$5,2,FALSE)</f>
        <v>#REF!</v>
      </c>
    </row>
    <row r="5928" spans="17:17" x14ac:dyDescent="0.3">
      <c r="Q5928" t="e">
        <f>VLOOKUP(#REF!,$A$2:$B$5,2,FALSE)</f>
        <v>#REF!</v>
      </c>
    </row>
    <row r="5929" spans="17:17" x14ac:dyDescent="0.3">
      <c r="Q5929" t="e">
        <f>VLOOKUP(#REF!,$A$2:$B$5,2,FALSE)</f>
        <v>#REF!</v>
      </c>
    </row>
    <row r="5930" spans="17:17" x14ac:dyDescent="0.3">
      <c r="Q5930" t="e">
        <f>VLOOKUP(#REF!,$A$2:$B$5,2,FALSE)</f>
        <v>#REF!</v>
      </c>
    </row>
    <row r="5931" spans="17:17" x14ac:dyDescent="0.3">
      <c r="Q5931" t="e">
        <f>VLOOKUP(#REF!,$A$2:$B$5,2,FALSE)</f>
        <v>#REF!</v>
      </c>
    </row>
    <row r="5932" spans="17:17" x14ac:dyDescent="0.3">
      <c r="Q5932" t="e">
        <f>VLOOKUP(#REF!,$A$2:$B$5,2,FALSE)</f>
        <v>#REF!</v>
      </c>
    </row>
    <row r="5933" spans="17:17" x14ac:dyDescent="0.3">
      <c r="Q5933" t="e">
        <f>VLOOKUP(#REF!,$A$2:$B$5,2,FALSE)</f>
        <v>#REF!</v>
      </c>
    </row>
    <row r="5934" spans="17:17" x14ac:dyDescent="0.3">
      <c r="Q5934" t="e">
        <f>VLOOKUP(#REF!,$A$2:$B$5,2,FALSE)</f>
        <v>#REF!</v>
      </c>
    </row>
    <row r="5935" spans="17:17" x14ac:dyDescent="0.3">
      <c r="Q5935" t="e">
        <f>VLOOKUP(#REF!,$A$2:$B$5,2,FALSE)</f>
        <v>#REF!</v>
      </c>
    </row>
    <row r="5936" spans="17:17" x14ac:dyDescent="0.3">
      <c r="Q5936" t="e">
        <f>VLOOKUP(#REF!,$A$2:$B$5,2,FALSE)</f>
        <v>#REF!</v>
      </c>
    </row>
    <row r="5937" spans="17:17" x14ac:dyDescent="0.3">
      <c r="Q5937" t="e">
        <f>VLOOKUP(#REF!,$A$2:$B$5,2,FALSE)</f>
        <v>#REF!</v>
      </c>
    </row>
    <row r="5938" spans="17:17" x14ac:dyDescent="0.3">
      <c r="Q5938" t="e">
        <f>VLOOKUP(#REF!,$A$2:$B$5,2,FALSE)</f>
        <v>#REF!</v>
      </c>
    </row>
    <row r="5939" spans="17:17" x14ac:dyDescent="0.3">
      <c r="Q5939" t="e">
        <f>VLOOKUP(#REF!,$A$2:$B$5,2,FALSE)</f>
        <v>#REF!</v>
      </c>
    </row>
    <row r="5940" spans="17:17" x14ac:dyDescent="0.3">
      <c r="Q5940" t="e">
        <f>VLOOKUP(#REF!,$A$2:$B$5,2,FALSE)</f>
        <v>#REF!</v>
      </c>
    </row>
    <row r="5941" spans="17:17" x14ac:dyDescent="0.3">
      <c r="Q5941" t="e">
        <f>VLOOKUP(#REF!,$A$2:$B$5,2,FALSE)</f>
        <v>#REF!</v>
      </c>
    </row>
    <row r="5942" spans="17:17" x14ac:dyDescent="0.3">
      <c r="Q5942" t="e">
        <f>VLOOKUP(#REF!,$A$2:$B$5,2,FALSE)</f>
        <v>#REF!</v>
      </c>
    </row>
    <row r="5943" spans="17:17" x14ac:dyDescent="0.3">
      <c r="Q5943" t="e">
        <f>VLOOKUP(#REF!,$A$2:$B$5,2,FALSE)</f>
        <v>#REF!</v>
      </c>
    </row>
    <row r="5944" spans="17:17" x14ac:dyDescent="0.3">
      <c r="Q5944" t="e">
        <f>VLOOKUP(#REF!,$A$2:$B$5,2,FALSE)</f>
        <v>#REF!</v>
      </c>
    </row>
    <row r="5945" spans="17:17" x14ac:dyDescent="0.3">
      <c r="Q5945" t="e">
        <f>VLOOKUP(#REF!,$A$2:$B$5,2,FALSE)</f>
        <v>#REF!</v>
      </c>
    </row>
    <row r="5946" spans="17:17" x14ac:dyDescent="0.3">
      <c r="Q5946" t="e">
        <f>VLOOKUP(#REF!,$A$2:$B$5,2,FALSE)</f>
        <v>#REF!</v>
      </c>
    </row>
    <row r="5947" spans="17:17" x14ac:dyDescent="0.3">
      <c r="Q5947" t="e">
        <f>VLOOKUP(#REF!,$A$2:$B$5,2,FALSE)</f>
        <v>#REF!</v>
      </c>
    </row>
    <row r="5948" spans="17:17" x14ac:dyDescent="0.3">
      <c r="Q5948" t="e">
        <f>VLOOKUP(#REF!,$A$2:$B$5,2,FALSE)</f>
        <v>#REF!</v>
      </c>
    </row>
    <row r="5949" spans="17:17" x14ac:dyDescent="0.3">
      <c r="Q5949" t="e">
        <f>VLOOKUP(#REF!,$A$2:$B$5,2,FALSE)</f>
        <v>#REF!</v>
      </c>
    </row>
    <row r="5950" spans="17:17" x14ac:dyDescent="0.3">
      <c r="Q5950" t="e">
        <f>VLOOKUP(#REF!,$A$2:$B$5,2,FALSE)</f>
        <v>#REF!</v>
      </c>
    </row>
    <row r="5951" spans="17:17" x14ac:dyDescent="0.3">
      <c r="Q5951" t="e">
        <f>VLOOKUP(#REF!,$A$2:$B$5,2,FALSE)</f>
        <v>#REF!</v>
      </c>
    </row>
    <row r="5952" spans="17:17" x14ac:dyDescent="0.3">
      <c r="Q5952" t="e">
        <f>VLOOKUP(#REF!,$A$2:$B$5,2,FALSE)</f>
        <v>#REF!</v>
      </c>
    </row>
    <row r="5953" spans="17:17" x14ac:dyDescent="0.3">
      <c r="Q5953" t="e">
        <f>VLOOKUP(#REF!,$A$2:$B$5,2,FALSE)</f>
        <v>#REF!</v>
      </c>
    </row>
    <row r="5954" spans="17:17" x14ac:dyDescent="0.3">
      <c r="Q5954" t="e">
        <f>VLOOKUP(#REF!,$A$2:$B$5,2,FALSE)</f>
        <v>#REF!</v>
      </c>
    </row>
    <row r="5955" spans="17:17" x14ac:dyDescent="0.3">
      <c r="Q5955" t="e">
        <f>VLOOKUP(#REF!,$A$2:$B$5,2,FALSE)</f>
        <v>#REF!</v>
      </c>
    </row>
    <row r="5956" spans="17:17" x14ac:dyDescent="0.3">
      <c r="Q5956" t="e">
        <f>VLOOKUP(#REF!,$A$2:$B$5,2,FALSE)</f>
        <v>#REF!</v>
      </c>
    </row>
    <row r="5957" spans="17:17" x14ac:dyDescent="0.3">
      <c r="Q5957" t="e">
        <f>VLOOKUP(#REF!,$A$2:$B$5,2,FALSE)</f>
        <v>#REF!</v>
      </c>
    </row>
    <row r="5958" spans="17:17" x14ac:dyDescent="0.3">
      <c r="Q5958" t="e">
        <f>VLOOKUP(#REF!,$A$2:$B$5,2,FALSE)</f>
        <v>#REF!</v>
      </c>
    </row>
    <row r="5959" spans="17:17" x14ac:dyDescent="0.3">
      <c r="Q5959" t="e">
        <f>VLOOKUP(#REF!,$A$2:$B$5,2,FALSE)</f>
        <v>#REF!</v>
      </c>
    </row>
    <row r="5960" spans="17:17" x14ac:dyDescent="0.3">
      <c r="Q5960" t="e">
        <f>VLOOKUP(#REF!,$A$2:$B$5,2,FALSE)</f>
        <v>#REF!</v>
      </c>
    </row>
    <row r="5961" spans="17:17" x14ac:dyDescent="0.3">
      <c r="Q5961" t="e">
        <f>VLOOKUP(#REF!,$A$2:$B$5,2,FALSE)</f>
        <v>#REF!</v>
      </c>
    </row>
    <row r="5962" spans="17:17" x14ac:dyDescent="0.3">
      <c r="Q5962" t="e">
        <f>VLOOKUP(#REF!,$A$2:$B$5,2,FALSE)</f>
        <v>#REF!</v>
      </c>
    </row>
    <row r="5963" spans="17:17" x14ac:dyDescent="0.3">
      <c r="Q5963" t="e">
        <f>VLOOKUP(#REF!,$A$2:$B$5,2,FALSE)</f>
        <v>#REF!</v>
      </c>
    </row>
    <row r="5964" spans="17:17" x14ac:dyDescent="0.3">
      <c r="Q5964" t="e">
        <f>VLOOKUP(#REF!,$A$2:$B$5,2,FALSE)</f>
        <v>#REF!</v>
      </c>
    </row>
    <row r="5965" spans="17:17" x14ac:dyDescent="0.3">
      <c r="Q5965" t="e">
        <f>VLOOKUP(#REF!,$A$2:$B$5,2,FALSE)</f>
        <v>#REF!</v>
      </c>
    </row>
    <row r="5966" spans="17:17" x14ac:dyDescent="0.3">
      <c r="Q5966" t="e">
        <f>VLOOKUP(#REF!,$A$2:$B$5,2,FALSE)</f>
        <v>#REF!</v>
      </c>
    </row>
    <row r="5967" spans="17:17" x14ac:dyDescent="0.3">
      <c r="Q5967" t="e">
        <f>VLOOKUP(#REF!,$A$2:$B$5,2,FALSE)</f>
        <v>#REF!</v>
      </c>
    </row>
    <row r="5968" spans="17:17" x14ac:dyDescent="0.3">
      <c r="Q5968" t="e">
        <f>VLOOKUP(#REF!,$A$2:$B$5,2,FALSE)</f>
        <v>#REF!</v>
      </c>
    </row>
    <row r="5969" spans="17:17" x14ac:dyDescent="0.3">
      <c r="Q5969" t="e">
        <f>VLOOKUP(#REF!,$A$2:$B$5,2,FALSE)</f>
        <v>#REF!</v>
      </c>
    </row>
    <row r="5970" spans="17:17" x14ac:dyDescent="0.3">
      <c r="Q5970" t="e">
        <f>VLOOKUP(#REF!,$A$2:$B$5,2,FALSE)</f>
        <v>#REF!</v>
      </c>
    </row>
    <row r="5971" spans="17:17" x14ac:dyDescent="0.3">
      <c r="Q5971" t="e">
        <f>VLOOKUP(#REF!,$A$2:$B$5,2,FALSE)</f>
        <v>#REF!</v>
      </c>
    </row>
    <row r="5972" spans="17:17" x14ac:dyDescent="0.3">
      <c r="Q5972" t="e">
        <f>VLOOKUP(#REF!,$A$2:$B$5,2,FALSE)</f>
        <v>#REF!</v>
      </c>
    </row>
    <row r="5973" spans="17:17" x14ac:dyDescent="0.3">
      <c r="Q5973" t="e">
        <f>VLOOKUP(#REF!,$A$2:$B$5,2,FALSE)</f>
        <v>#REF!</v>
      </c>
    </row>
    <row r="5974" spans="17:17" x14ac:dyDescent="0.3">
      <c r="Q5974" t="e">
        <f>VLOOKUP(#REF!,$A$2:$B$5,2,FALSE)</f>
        <v>#REF!</v>
      </c>
    </row>
    <row r="5975" spans="17:17" x14ac:dyDescent="0.3">
      <c r="Q5975" t="e">
        <f>VLOOKUP(#REF!,$A$2:$B$5,2,FALSE)</f>
        <v>#REF!</v>
      </c>
    </row>
    <row r="5976" spans="17:17" x14ac:dyDescent="0.3">
      <c r="Q5976" t="e">
        <f>VLOOKUP(#REF!,$A$2:$B$5,2,FALSE)</f>
        <v>#REF!</v>
      </c>
    </row>
    <row r="5977" spans="17:17" x14ac:dyDescent="0.3">
      <c r="Q5977" t="e">
        <f>VLOOKUP(#REF!,$A$2:$B$5,2,FALSE)</f>
        <v>#REF!</v>
      </c>
    </row>
    <row r="5978" spans="17:17" x14ac:dyDescent="0.3">
      <c r="Q5978" t="e">
        <f>VLOOKUP(#REF!,$A$2:$B$5,2,FALSE)</f>
        <v>#REF!</v>
      </c>
    </row>
    <row r="5979" spans="17:17" x14ac:dyDescent="0.3">
      <c r="Q5979" t="e">
        <f>VLOOKUP(#REF!,$A$2:$B$5,2,FALSE)</f>
        <v>#REF!</v>
      </c>
    </row>
    <row r="5980" spans="17:17" x14ac:dyDescent="0.3">
      <c r="Q5980" t="e">
        <f>VLOOKUP(#REF!,$A$2:$B$5,2,FALSE)</f>
        <v>#REF!</v>
      </c>
    </row>
    <row r="5981" spans="17:17" x14ac:dyDescent="0.3">
      <c r="Q5981" t="e">
        <f>VLOOKUP(#REF!,$A$2:$B$5,2,FALSE)</f>
        <v>#REF!</v>
      </c>
    </row>
    <row r="5982" spans="17:17" x14ac:dyDescent="0.3">
      <c r="Q5982" t="e">
        <f>VLOOKUP(#REF!,$A$2:$B$5,2,FALSE)</f>
        <v>#REF!</v>
      </c>
    </row>
    <row r="5983" spans="17:17" x14ac:dyDescent="0.3">
      <c r="Q5983" t="e">
        <f>VLOOKUP(#REF!,$A$2:$B$5,2,FALSE)</f>
        <v>#REF!</v>
      </c>
    </row>
    <row r="5984" spans="17:17" x14ac:dyDescent="0.3">
      <c r="Q5984" t="e">
        <f>VLOOKUP(#REF!,$A$2:$B$5,2,FALSE)</f>
        <v>#REF!</v>
      </c>
    </row>
    <row r="5985" spans="17:17" x14ac:dyDescent="0.3">
      <c r="Q5985" t="e">
        <f>VLOOKUP(#REF!,$A$2:$B$5,2,FALSE)</f>
        <v>#REF!</v>
      </c>
    </row>
    <row r="5986" spans="17:17" x14ac:dyDescent="0.3">
      <c r="Q5986" t="e">
        <f>VLOOKUP(#REF!,$A$2:$B$5,2,FALSE)</f>
        <v>#REF!</v>
      </c>
    </row>
    <row r="5987" spans="17:17" x14ac:dyDescent="0.3">
      <c r="Q5987" t="e">
        <f>VLOOKUP(#REF!,$A$2:$B$5,2,FALSE)</f>
        <v>#REF!</v>
      </c>
    </row>
    <row r="5988" spans="17:17" x14ac:dyDescent="0.3">
      <c r="Q5988" t="e">
        <f>VLOOKUP(#REF!,$A$2:$B$5,2,FALSE)</f>
        <v>#REF!</v>
      </c>
    </row>
    <row r="5989" spans="17:17" x14ac:dyDescent="0.3">
      <c r="Q5989" t="e">
        <f>VLOOKUP(#REF!,$A$2:$B$5,2,FALSE)</f>
        <v>#REF!</v>
      </c>
    </row>
    <row r="5990" spans="17:17" x14ac:dyDescent="0.3">
      <c r="Q5990" t="e">
        <f>VLOOKUP(#REF!,$A$2:$B$5,2,FALSE)</f>
        <v>#REF!</v>
      </c>
    </row>
    <row r="5991" spans="17:17" x14ac:dyDescent="0.3">
      <c r="Q5991" t="e">
        <f>VLOOKUP(#REF!,$A$2:$B$5,2,FALSE)</f>
        <v>#REF!</v>
      </c>
    </row>
    <row r="5992" spans="17:17" x14ac:dyDescent="0.3">
      <c r="Q5992" t="e">
        <f>VLOOKUP(#REF!,$A$2:$B$5,2,FALSE)</f>
        <v>#REF!</v>
      </c>
    </row>
    <row r="5993" spans="17:17" x14ac:dyDescent="0.3">
      <c r="Q5993" t="e">
        <f>VLOOKUP(#REF!,$A$2:$B$5,2,FALSE)</f>
        <v>#REF!</v>
      </c>
    </row>
    <row r="5994" spans="17:17" x14ac:dyDescent="0.3">
      <c r="Q5994" t="e">
        <f>VLOOKUP(#REF!,$A$2:$B$5,2,FALSE)</f>
        <v>#REF!</v>
      </c>
    </row>
    <row r="5995" spans="17:17" x14ac:dyDescent="0.3">
      <c r="Q5995" t="e">
        <f>VLOOKUP(#REF!,$A$2:$B$5,2,FALSE)</f>
        <v>#REF!</v>
      </c>
    </row>
    <row r="5996" spans="17:17" x14ac:dyDescent="0.3">
      <c r="Q5996" t="e">
        <f>VLOOKUP(#REF!,$A$2:$B$5,2,FALSE)</f>
        <v>#REF!</v>
      </c>
    </row>
    <row r="5997" spans="17:17" x14ac:dyDescent="0.3">
      <c r="Q5997" t="e">
        <f>VLOOKUP(#REF!,$A$2:$B$5,2,FALSE)</f>
        <v>#REF!</v>
      </c>
    </row>
    <row r="5998" spans="17:17" x14ac:dyDescent="0.3">
      <c r="Q5998" t="e">
        <f>VLOOKUP(#REF!,$A$2:$B$5,2,FALSE)</f>
        <v>#REF!</v>
      </c>
    </row>
    <row r="5999" spans="17:17" x14ac:dyDescent="0.3">
      <c r="Q5999" t="e">
        <f>VLOOKUP(#REF!,$A$2:$B$5,2,FALSE)</f>
        <v>#REF!</v>
      </c>
    </row>
    <row r="6000" spans="17:17" x14ac:dyDescent="0.3">
      <c r="Q6000" t="e">
        <f>VLOOKUP(#REF!,$A$2:$B$5,2,FALSE)</f>
        <v>#REF!</v>
      </c>
    </row>
    <row r="6001" spans="17:17" x14ac:dyDescent="0.3">
      <c r="Q6001" t="e">
        <f>VLOOKUP(#REF!,$A$2:$B$5,2,FALSE)</f>
        <v>#REF!</v>
      </c>
    </row>
    <row r="6002" spans="17:17" x14ac:dyDescent="0.3">
      <c r="Q6002" t="e">
        <f>VLOOKUP(#REF!,$A$2:$B$5,2,FALSE)</f>
        <v>#REF!</v>
      </c>
    </row>
    <row r="6003" spans="17:17" x14ac:dyDescent="0.3">
      <c r="Q6003" t="e">
        <f>VLOOKUP(#REF!,$A$2:$B$5,2,FALSE)</f>
        <v>#REF!</v>
      </c>
    </row>
    <row r="6004" spans="17:17" x14ac:dyDescent="0.3">
      <c r="Q6004" t="e">
        <f>VLOOKUP(#REF!,$A$2:$B$5,2,FALSE)</f>
        <v>#REF!</v>
      </c>
    </row>
    <row r="6005" spans="17:17" x14ac:dyDescent="0.3">
      <c r="Q6005" t="e">
        <f>VLOOKUP(#REF!,$A$2:$B$5,2,FALSE)</f>
        <v>#REF!</v>
      </c>
    </row>
    <row r="6006" spans="17:17" x14ac:dyDescent="0.3">
      <c r="Q6006" t="e">
        <f>VLOOKUP(#REF!,$A$2:$B$5,2,FALSE)</f>
        <v>#REF!</v>
      </c>
    </row>
    <row r="6007" spans="17:17" x14ac:dyDescent="0.3">
      <c r="Q6007" t="e">
        <f>VLOOKUP(#REF!,$A$2:$B$5,2,FALSE)</f>
        <v>#REF!</v>
      </c>
    </row>
    <row r="6008" spans="17:17" x14ac:dyDescent="0.3">
      <c r="Q6008" t="e">
        <f>VLOOKUP(#REF!,$A$2:$B$5,2,FALSE)</f>
        <v>#REF!</v>
      </c>
    </row>
    <row r="6009" spans="17:17" x14ac:dyDescent="0.3">
      <c r="Q6009" t="e">
        <f>VLOOKUP(#REF!,$A$2:$B$5,2,FALSE)</f>
        <v>#REF!</v>
      </c>
    </row>
    <row r="6010" spans="17:17" x14ac:dyDescent="0.3">
      <c r="Q6010" t="e">
        <f>VLOOKUP(#REF!,$A$2:$B$5,2,FALSE)</f>
        <v>#REF!</v>
      </c>
    </row>
    <row r="6011" spans="17:17" x14ac:dyDescent="0.3">
      <c r="Q6011" t="e">
        <f>VLOOKUP(#REF!,$A$2:$B$5,2,FALSE)</f>
        <v>#REF!</v>
      </c>
    </row>
    <row r="6012" spans="17:17" x14ac:dyDescent="0.3">
      <c r="Q6012" t="e">
        <f>VLOOKUP(#REF!,$A$2:$B$5,2,FALSE)</f>
        <v>#REF!</v>
      </c>
    </row>
    <row r="6013" spans="17:17" x14ac:dyDescent="0.3">
      <c r="Q6013" t="e">
        <f>VLOOKUP(#REF!,$A$2:$B$5,2,FALSE)</f>
        <v>#REF!</v>
      </c>
    </row>
    <row r="6014" spans="17:17" x14ac:dyDescent="0.3">
      <c r="Q6014" t="e">
        <f>VLOOKUP(#REF!,$A$2:$B$5,2,FALSE)</f>
        <v>#REF!</v>
      </c>
    </row>
    <row r="6015" spans="17:17" x14ac:dyDescent="0.3">
      <c r="Q6015" t="e">
        <f>VLOOKUP(#REF!,$A$2:$B$5,2,FALSE)</f>
        <v>#REF!</v>
      </c>
    </row>
    <row r="6016" spans="17:17" x14ac:dyDescent="0.3">
      <c r="Q6016" t="e">
        <f>VLOOKUP(#REF!,$A$2:$B$5,2,FALSE)</f>
        <v>#REF!</v>
      </c>
    </row>
    <row r="6017" spans="17:17" x14ac:dyDescent="0.3">
      <c r="Q6017" t="e">
        <f>VLOOKUP(#REF!,$A$2:$B$5,2,FALSE)</f>
        <v>#REF!</v>
      </c>
    </row>
    <row r="6018" spans="17:17" x14ac:dyDescent="0.3">
      <c r="Q6018" t="e">
        <f>VLOOKUP(#REF!,$A$2:$B$5,2,FALSE)</f>
        <v>#REF!</v>
      </c>
    </row>
    <row r="6019" spans="17:17" x14ac:dyDescent="0.3">
      <c r="Q6019" t="e">
        <f>VLOOKUP(#REF!,$A$2:$B$5,2,FALSE)</f>
        <v>#REF!</v>
      </c>
    </row>
    <row r="6020" spans="17:17" x14ac:dyDescent="0.3">
      <c r="Q6020" t="e">
        <f>VLOOKUP(#REF!,$A$2:$B$5,2,FALSE)</f>
        <v>#REF!</v>
      </c>
    </row>
    <row r="6021" spans="17:17" x14ac:dyDescent="0.3">
      <c r="Q6021" t="e">
        <f>VLOOKUP(#REF!,$A$2:$B$5,2,FALSE)</f>
        <v>#REF!</v>
      </c>
    </row>
    <row r="6022" spans="17:17" x14ac:dyDescent="0.3">
      <c r="Q6022" t="e">
        <f>VLOOKUP(#REF!,$A$2:$B$5,2,FALSE)</f>
        <v>#REF!</v>
      </c>
    </row>
    <row r="6023" spans="17:17" x14ac:dyDescent="0.3">
      <c r="Q6023" t="e">
        <f>VLOOKUP(#REF!,$A$2:$B$5,2,FALSE)</f>
        <v>#REF!</v>
      </c>
    </row>
    <row r="6024" spans="17:17" x14ac:dyDescent="0.3">
      <c r="Q6024" t="e">
        <f>VLOOKUP(#REF!,$A$2:$B$5,2,FALSE)</f>
        <v>#REF!</v>
      </c>
    </row>
    <row r="6025" spans="17:17" x14ac:dyDescent="0.3">
      <c r="Q6025" t="e">
        <f>VLOOKUP(#REF!,$A$2:$B$5,2,FALSE)</f>
        <v>#REF!</v>
      </c>
    </row>
    <row r="6026" spans="17:17" x14ac:dyDescent="0.3">
      <c r="Q6026" t="e">
        <f>VLOOKUP(#REF!,$A$2:$B$5,2,FALSE)</f>
        <v>#REF!</v>
      </c>
    </row>
    <row r="6027" spans="17:17" x14ac:dyDescent="0.3">
      <c r="Q6027" t="e">
        <f>VLOOKUP(#REF!,$A$2:$B$5,2,FALSE)</f>
        <v>#REF!</v>
      </c>
    </row>
    <row r="6028" spans="17:17" x14ac:dyDescent="0.3">
      <c r="Q6028" t="e">
        <f>VLOOKUP(#REF!,$A$2:$B$5,2,FALSE)</f>
        <v>#REF!</v>
      </c>
    </row>
    <row r="6029" spans="17:17" x14ac:dyDescent="0.3">
      <c r="Q6029" t="e">
        <f>VLOOKUP(#REF!,$A$2:$B$5,2,FALSE)</f>
        <v>#REF!</v>
      </c>
    </row>
    <row r="6030" spans="17:17" x14ac:dyDescent="0.3">
      <c r="Q6030" t="e">
        <f>VLOOKUP(#REF!,$A$2:$B$5,2,FALSE)</f>
        <v>#REF!</v>
      </c>
    </row>
    <row r="6031" spans="17:17" x14ac:dyDescent="0.3">
      <c r="Q6031" t="e">
        <f>VLOOKUP(#REF!,$A$2:$B$5,2,FALSE)</f>
        <v>#REF!</v>
      </c>
    </row>
    <row r="6032" spans="17:17" x14ac:dyDescent="0.3">
      <c r="Q6032" t="e">
        <f>VLOOKUP(#REF!,$A$2:$B$5,2,FALSE)</f>
        <v>#REF!</v>
      </c>
    </row>
    <row r="6033" spans="17:17" x14ac:dyDescent="0.3">
      <c r="Q6033" t="e">
        <f>VLOOKUP(#REF!,$A$2:$B$5,2,FALSE)</f>
        <v>#REF!</v>
      </c>
    </row>
    <row r="6034" spans="17:17" x14ac:dyDescent="0.3">
      <c r="Q6034" t="e">
        <f>VLOOKUP(#REF!,$A$2:$B$5,2,FALSE)</f>
        <v>#REF!</v>
      </c>
    </row>
    <row r="6035" spans="17:17" x14ac:dyDescent="0.3">
      <c r="Q6035" t="e">
        <f>VLOOKUP(#REF!,$A$2:$B$5,2,FALSE)</f>
        <v>#REF!</v>
      </c>
    </row>
    <row r="6036" spans="17:17" x14ac:dyDescent="0.3">
      <c r="Q6036" t="e">
        <f>VLOOKUP(#REF!,$A$2:$B$5,2,FALSE)</f>
        <v>#REF!</v>
      </c>
    </row>
    <row r="6037" spans="17:17" x14ac:dyDescent="0.3">
      <c r="Q6037" t="e">
        <f>VLOOKUP(#REF!,$A$2:$B$5,2,FALSE)</f>
        <v>#REF!</v>
      </c>
    </row>
    <row r="6038" spans="17:17" x14ac:dyDescent="0.3">
      <c r="Q6038" t="e">
        <f>VLOOKUP(#REF!,$A$2:$B$5,2,FALSE)</f>
        <v>#REF!</v>
      </c>
    </row>
    <row r="6039" spans="17:17" x14ac:dyDescent="0.3">
      <c r="Q6039" t="e">
        <f>VLOOKUP(#REF!,$A$2:$B$5,2,FALSE)</f>
        <v>#REF!</v>
      </c>
    </row>
    <row r="6040" spans="17:17" x14ac:dyDescent="0.3">
      <c r="Q6040" t="e">
        <f>VLOOKUP(#REF!,$A$2:$B$5,2,FALSE)</f>
        <v>#REF!</v>
      </c>
    </row>
    <row r="6041" spans="17:17" x14ac:dyDescent="0.3">
      <c r="Q6041" t="e">
        <f>VLOOKUP(#REF!,$A$2:$B$5,2,FALSE)</f>
        <v>#REF!</v>
      </c>
    </row>
    <row r="6042" spans="17:17" x14ac:dyDescent="0.3">
      <c r="Q6042" t="e">
        <f>VLOOKUP(#REF!,$A$2:$B$5,2,FALSE)</f>
        <v>#REF!</v>
      </c>
    </row>
    <row r="6043" spans="17:17" x14ac:dyDescent="0.3">
      <c r="Q6043" t="e">
        <f>VLOOKUP(#REF!,$A$2:$B$5,2,FALSE)</f>
        <v>#REF!</v>
      </c>
    </row>
    <row r="6044" spans="17:17" x14ac:dyDescent="0.3">
      <c r="Q6044" t="e">
        <f>VLOOKUP(#REF!,$A$2:$B$5,2,FALSE)</f>
        <v>#REF!</v>
      </c>
    </row>
    <row r="6045" spans="17:17" x14ac:dyDescent="0.3">
      <c r="Q6045" t="e">
        <f>VLOOKUP(#REF!,$A$2:$B$5,2,FALSE)</f>
        <v>#REF!</v>
      </c>
    </row>
    <row r="6046" spans="17:17" x14ac:dyDescent="0.3">
      <c r="Q6046" t="e">
        <f>VLOOKUP(#REF!,$A$2:$B$5,2,FALSE)</f>
        <v>#REF!</v>
      </c>
    </row>
    <row r="6047" spans="17:17" x14ac:dyDescent="0.3">
      <c r="Q6047" t="e">
        <f>VLOOKUP(#REF!,$A$2:$B$5,2,FALSE)</f>
        <v>#REF!</v>
      </c>
    </row>
    <row r="6048" spans="17:17" x14ac:dyDescent="0.3">
      <c r="Q6048" t="e">
        <f>VLOOKUP(#REF!,$A$2:$B$5,2,FALSE)</f>
        <v>#REF!</v>
      </c>
    </row>
    <row r="6049" spans="17:17" x14ac:dyDescent="0.3">
      <c r="Q6049" t="e">
        <f>VLOOKUP(#REF!,$A$2:$B$5,2,FALSE)</f>
        <v>#REF!</v>
      </c>
    </row>
    <row r="6050" spans="17:17" x14ac:dyDescent="0.3">
      <c r="Q6050" t="e">
        <f>VLOOKUP(#REF!,$A$2:$B$5,2,FALSE)</f>
        <v>#REF!</v>
      </c>
    </row>
    <row r="6051" spans="17:17" x14ac:dyDescent="0.3">
      <c r="Q6051" t="e">
        <f>VLOOKUP(#REF!,$A$2:$B$5,2,FALSE)</f>
        <v>#REF!</v>
      </c>
    </row>
    <row r="6052" spans="17:17" x14ac:dyDescent="0.3">
      <c r="Q6052" t="e">
        <f>VLOOKUP(#REF!,$A$2:$B$5,2,FALSE)</f>
        <v>#REF!</v>
      </c>
    </row>
    <row r="6053" spans="17:17" x14ac:dyDescent="0.3">
      <c r="Q6053" t="e">
        <f>VLOOKUP(#REF!,$A$2:$B$5,2,FALSE)</f>
        <v>#REF!</v>
      </c>
    </row>
    <row r="6054" spans="17:17" x14ac:dyDescent="0.3">
      <c r="Q6054" t="e">
        <f>VLOOKUP(#REF!,$A$2:$B$5,2,FALSE)</f>
        <v>#REF!</v>
      </c>
    </row>
    <row r="6055" spans="17:17" x14ac:dyDescent="0.3">
      <c r="Q6055" t="e">
        <f>VLOOKUP(#REF!,$A$2:$B$5,2,FALSE)</f>
        <v>#REF!</v>
      </c>
    </row>
    <row r="6056" spans="17:17" x14ac:dyDescent="0.3">
      <c r="Q6056" t="e">
        <f>VLOOKUP(#REF!,$A$2:$B$5,2,FALSE)</f>
        <v>#REF!</v>
      </c>
    </row>
    <row r="6057" spans="17:17" x14ac:dyDescent="0.3">
      <c r="Q6057" t="e">
        <f>VLOOKUP(#REF!,$A$2:$B$5,2,FALSE)</f>
        <v>#REF!</v>
      </c>
    </row>
    <row r="6058" spans="17:17" x14ac:dyDescent="0.3">
      <c r="Q6058" t="e">
        <f>VLOOKUP(#REF!,$A$2:$B$5,2,FALSE)</f>
        <v>#REF!</v>
      </c>
    </row>
    <row r="6059" spans="17:17" x14ac:dyDescent="0.3">
      <c r="Q6059" t="e">
        <f>VLOOKUP(#REF!,$A$2:$B$5,2,FALSE)</f>
        <v>#REF!</v>
      </c>
    </row>
    <row r="6060" spans="17:17" x14ac:dyDescent="0.3">
      <c r="Q6060" t="e">
        <f>VLOOKUP(#REF!,$A$2:$B$5,2,FALSE)</f>
        <v>#REF!</v>
      </c>
    </row>
    <row r="6061" spans="17:17" x14ac:dyDescent="0.3">
      <c r="Q6061" t="e">
        <f>VLOOKUP(#REF!,$A$2:$B$5,2,FALSE)</f>
        <v>#REF!</v>
      </c>
    </row>
    <row r="6062" spans="17:17" x14ac:dyDescent="0.3">
      <c r="Q6062" t="e">
        <f>VLOOKUP(#REF!,$A$2:$B$5,2,FALSE)</f>
        <v>#REF!</v>
      </c>
    </row>
    <row r="6063" spans="17:17" x14ac:dyDescent="0.3">
      <c r="Q6063" t="e">
        <f>VLOOKUP(#REF!,$A$2:$B$5,2,FALSE)</f>
        <v>#REF!</v>
      </c>
    </row>
    <row r="6064" spans="17:17" x14ac:dyDescent="0.3">
      <c r="Q6064" t="e">
        <f>VLOOKUP(#REF!,$A$2:$B$5,2,FALSE)</f>
        <v>#REF!</v>
      </c>
    </row>
    <row r="6065" spans="17:17" x14ac:dyDescent="0.3">
      <c r="Q6065" t="e">
        <f>VLOOKUP(#REF!,$A$2:$B$5,2,FALSE)</f>
        <v>#REF!</v>
      </c>
    </row>
    <row r="6066" spans="17:17" x14ac:dyDescent="0.3">
      <c r="Q6066" t="e">
        <f>VLOOKUP(#REF!,$A$2:$B$5,2,FALSE)</f>
        <v>#REF!</v>
      </c>
    </row>
    <row r="6067" spans="17:17" x14ac:dyDescent="0.3">
      <c r="Q6067" t="e">
        <f>VLOOKUP(#REF!,$A$2:$B$5,2,FALSE)</f>
        <v>#REF!</v>
      </c>
    </row>
    <row r="6068" spans="17:17" x14ac:dyDescent="0.3">
      <c r="Q6068" t="e">
        <f>VLOOKUP(#REF!,$A$2:$B$5,2,FALSE)</f>
        <v>#REF!</v>
      </c>
    </row>
    <row r="6069" spans="17:17" x14ac:dyDescent="0.3">
      <c r="Q6069" t="e">
        <f>VLOOKUP(#REF!,$A$2:$B$5,2,FALSE)</f>
        <v>#REF!</v>
      </c>
    </row>
    <row r="6070" spans="17:17" x14ac:dyDescent="0.3">
      <c r="Q6070" t="e">
        <f>VLOOKUP(#REF!,$A$2:$B$5,2,FALSE)</f>
        <v>#REF!</v>
      </c>
    </row>
    <row r="6071" spans="17:17" x14ac:dyDescent="0.3">
      <c r="Q6071" t="e">
        <f>VLOOKUP(#REF!,$A$2:$B$5,2,FALSE)</f>
        <v>#REF!</v>
      </c>
    </row>
    <row r="6072" spans="17:17" x14ac:dyDescent="0.3">
      <c r="Q6072" t="e">
        <f>VLOOKUP(#REF!,$A$2:$B$5,2,FALSE)</f>
        <v>#REF!</v>
      </c>
    </row>
    <row r="6073" spans="17:17" x14ac:dyDescent="0.3">
      <c r="Q6073" t="e">
        <f>VLOOKUP(#REF!,$A$2:$B$5,2,FALSE)</f>
        <v>#REF!</v>
      </c>
    </row>
    <row r="6074" spans="17:17" x14ac:dyDescent="0.3">
      <c r="Q6074" t="e">
        <f>VLOOKUP(#REF!,$A$2:$B$5,2,FALSE)</f>
        <v>#REF!</v>
      </c>
    </row>
    <row r="6075" spans="17:17" x14ac:dyDescent="0.3">
      <c r="Q6075" t="e">
        <f>VLOOKUP(#REF!,$A$2:$B$5,2,FALSE)</f>
        <v>#REF!</v>
      </c>
    </row>
    <row r="6076" spans="17:17" x14ac:dyDescent="0.3">
      <c r="Q6076" t="e">
        <f>VLOOKUP(#REF!,$A$2:$B$5,2,FALSE)</f>
        <v>#REF!</v>
      </c>
    </row>
    <row r="6077" spans="17:17" x14ac:dyDescent="0.3">
      <c r="Q6077" t="e">
        <f>VLOOKUP(#REF!,$A$2:$B$5,2,FALSE)</f>
        <v>#REF!</v>
      </c>
    </row>
    <row r="6078" spans="17:17" x14ac:dyDescent="0.3">
      <c r="Q6078" t="e">
        <f>VLOOKUP(#REF!,$A$2:$B$5,2,FALSE)</f>
        <v>#REF!</v>
      </c>
    </row>
    <row r="6079" spans="17:17" x14ac:dyDescent="0.3">
      <c r="Q6079" t="e">
        <f>VLOOKUP(#REF!,$A$2:$B$5,2,FALSE)</f>
        <v>#REF!</v>
      </c>
    </row>
    <row r="6080" spans="17:17" x14ac:dyDescent="0.3">
      <c r="Q6080" t="e">
        <f>VLOOKUP(#REF!,$A$2:$B$5,2,FALSE)</f>
        <v>#REF!</v>
      </c>
    </row>
    <row r="6081" spans="17:17" x14ac:dyDescent="0.3">
      <c r="Q6081" t="e">
        <f>VLOOKUP(#REF!,$A$2:$B$5,2,FALSE)</f>
        <v>#REF!</v>
      </c>
    </row>
    <row r="6082" spans="17:17" x14ac:dyDescent="0.3">
      <c r="Q6082" t="e">
        <f>VLOOKUP(#REF!,$A$2:$B$5,2,FALSE)</f>
        <v>#REF!</v>
      </c>
    </row>
    <row r="6083" spans="17:17" x14ac:dyDescent="0.3">
      <c r="Q6083" t="e">
        <f>VLOOKUP(#REF!,$A$2:$B$5,2,FALSE)</f>
        <v>#REF!</v>
      </c>
    </row>
    <row r="6084" spans="17:17" x14ac:dyDescent="0.3">
      <c r="Q6084" t="e">
        <f>VLOOKUP(#REF!,$A$2:$B$5,2,FALSE)</f>
        <v>#REF!</v>
      </c>
    </row>
    <row r="6085" spans="17:17" x14ac:dyDescent="0.3">
      <c r="Q6085" t="e">
        <f>VLOOKUP(#REF!,$A$2:$B$5,2,FALSE)</f>
        <v>#REF!</v>
      </c>
    </row>
    <row r="6086" spans="17:17" x14ac:dyDescent="0.3">
      <c r="Q6086" t="e">
        <f>VLOOKUP(#REF!,$A$2:$B$5,2,FALSE)</f>
        <v>#REF!</v>
      </c>
    </row>
    <row r="6087" spans="17:17" x14ac:dyDescent="0.3">
      <c r="Q6087" t="e">
        <f>VLOOKUP(#REF!,$A$2:$B$5,2,FALSE)</f>
        <v>#REF!</v>
      </c>
    </row>
    <row r="6088" spans="17:17" x14ac:dyDescent="0.3">
      <c r="Q6088" t="e">
        <f>VLOOKUP(#REF!,$A$2:$B$5,2,FALSE)</f>
        <v>#REF!</v>
      </c>
    </row>
    <row r="6089" spans="17:17" x14ac:dyDescent="0.3">
      <c r="Q6089" t="e">
        <f>VLOOKUP(#REF!,$A$2:$B$5,2,FALSE)</f>
        <v>#REF!</v>
      </c>
    </row>
    <row r="6090" spans="17:17" x14ac:dyDescent="0.3">
      <c r="Q6090" t="e">
        <f>VLOOKUP(#REF!,$A$2:$B$5,2,FALSE)</f>
        <v>#REF!</v>
      </c>
    </row>
    <row r="6091" spans="17:17" x14ac:dyDescent="0.3">
      <c r="Q6091" t="e">
        <f>VLOOKUP(#REF!,$A$2:$B$5,2,FALSE)</f>
        <v>#REF!</v>
      </c>
    </row>
    <row r="6092" spans="17:17" x14ac:dyDescent="0.3">
      <c r="Q6092" t="e">
        <f>VLOOKUP(#REF!,$A$2:$B$5,2,FALSE)</f>
        <v>#REF!</v>
      </c>
    </row>
    <row r="6093" spans="17:17" x14ac:dyDescent="0.3">
      <c r="Q6093" t="e">
        <f>VLOOKUP(#REF!,$A$2:$B$5,2,FALSE)</f>
        <v>#REF!</v>
      </c>
    </row>
    <row r="6094" spans="17:17" x14ac:dyDescent="0.3">
      <c r="Q6094" t="e">
        <f>VLOOKUP(#REF!,$A$2:$B$5,2,FALSE)</f>
        <v>#REF!</v>
      </c>
    </row>
    <row r="6095" spans="17:17" x14ac:dyDescent="0.3">
      <c r="Q6095" t="e">
        <f>VLOOKUP(#REF!,$A$2:$B$5,2,FALSE)</f>
        <v>#REF!</v>
      </c>
    </row>
    <row r="6096" spans="17:17" x14ac:dyDescent="0.3">
      <c r="Q6096" t="e">
        <f>VLOOKUP(#REF!,$A$2:$B$5,2,FALSE)</f>
        <v>#REF!</v>
      </c>
    </row>
    <row r="6097" spans="17:17" x14ac:dyDescent="0.3">
      <c r="Q6097" t="e">
        <f>VLOOKUP(#REF!,$A$2:$B$5,2,FALSE)</f>
        <v>#REF!</v>
      </c>
    </row>
    <row r="6098" spans="17:17" x14ac:dyDescent="0.3">
      <c r="Q6098" t="e">
        <f>VLOOKUP(#REF!,$A$2:$B$5,2,FALSE)</f>
        <v>#REF!</v>
      </c>
    </row>
    <row r="6099" spans="17:17" x14ac:dyDescent="0.3">
      <c r="Q6099" t="e">
        <f>VLOOKUP(#REF!,$A$2:$B$5,2,FALSE)</f>
        <v>#REF!</v>
      </c>
    </row>
    <row r="6100" spans="17:17" x14ac:dyDescent="0.3">
      <c r="Q6100" t="e">
        <f>VLOOKUP(#REF!,$A$2:$B$5,2,FALSE)</f>
        <v>#REF!</v>
      </c>
    </row>
    <row r="6101" spans="17:17" x14ac:dyDescent="0.3">
      <c r="Q6101" t="e">
        <f>VLOOKUP(#REF!,$A$2:$B$5,2,FALSE)</f>
        <v>#REF!</v>
      </c>
    </row>
    <row r="6102" spans="17:17" x14ac:dyDescent="0.3">
      <c r="Q6102" t="e">
        <f>VLOOKUP(#REF!,$A$2:$B$5,2,FALSE)</f>
        <v>#REF!</v>
      </c>
    </row>
    <row r="6103" spans="17:17" x14ac:dyDescent="0.3">
      <c r="Q6103" t="e">
        <f>VLOOKUP(#REF!,$A$2:$B$5,2,FALSE)</f>
        <v>#REF!</v>
      </c>
    </row>
    <row r="6104" spans="17:17" x14ac:dyDescent="0.3">
      <c r="Q6104" t="e">
        <f>VLOOKUP(#REF!,$A$2:$B$5,2,FALSE)</f>
        <v>#REF!</v>
      </c>
    </row>
    <row r="6105" spans="17:17" x14ac:dyDescent="0.3">
      <c r="Q6105" t="e">
        <f>VLOOKUP(#REF!,$A$2:$B$5,2,FALSE)</f>
        <v>#REF!</v>
      </c>
    </row>
    <row r="6106" spans="17:17" x14ac:dyDescent="0.3">
      <c r="Q6106" t="e">
        <f>VLOOKUP(#REF!,$A$2:$B$5,2,FALSE)</f>
        <v>#REF!</v>
      </c>
    </row>
    <row r="6107" spans="17:17" x14ac:dyDescent="0.3">
      <c r="Q6107" t="e">
        <f>VLOOKUP(#REF!,$A$2:$B$5,2,FALSE)</f>
        <v>#REF!</v>
      </c>
    </row>
    <row r="6108" spans="17:17" x14ac:dyDescent="0.3">
      <c r="Q6108" t="e">
        <f>VLOOKUP(#REF!,$A$2:$B$5,2,FALSE)</f>
        <v>#REF!</v>
      </c>
    </row>
    <row r="6109" spans="17:17" x14ac:dyDescent="0.3">
      <c r="Q6109" t="e">
        <f>VLOOKUP(#REF!,$A$2:$B$5,2,FALSE)</f>
        <v>#REF!</v>
      </c>
    </row>
    <row r="6110" spans="17:17" x14ac:dyDescent="0.3">
      <c r="Q6110" t="e">
        <f>VLOOKUP(#REF!,$A$2:$B$5,2,FALSE)</f>
        <v>#REF!</v>
      </c>
    </row>
    <row r="6111" spans="17:17" x14ac:dyDescent="0.3">
      <c r="Q6111" t="e">
        <f>VLOOKUP(#REF!,$A$2:$B$5,2,FALSE)</f>
        <v>#REF!</v>
      </c>
    </row>
    <row r="6112" spans="17:17" x14ac:dyDescent="0.3">
      <c r="Q6112" t="e">
        <f>VLOOKUP(#REF!,$A$2:$B$5,2,FALSE)</f>
        <v>#REF!</v>
      </c>
    </row>
    <row r="6113" spans="17:17" x14ac:dyDescent="0.3">
      <c r="Q6113" t="e">
        <f>VLOOKUP(#REF!,$A$2:$B$5,2,FALSE)</f>
        <v>#REF!</v>
      </c>
    </row>
    <row r="6114" spans="17:17" x14ac:dyDescent="0.3">
      <c r="Q6114" t="e">
        <f>VLOOKUP(#REF!,$A$2:$B$5,2,FALSE)</f>
        <v>#REF!</v>
      </c>
    </row>
    <row r="6115" spans="17:17" x14ac:dyDescent="0.3">
      <c r="Q6115" t="e">
        <f>VLOOKUP(#REF!,$A$2:$B$5,2,FALSE)</f>
        <v>#REF!</v>
      </c>
    </row>
    <row r="6116" spans="17:17" x14ac:dyDescent="0.3">
      <c r="Q6116" t="e">
        <f>VLOOKUP(#REF!,$A$2:$B$5,2,FALSE)</f>
        <v>#REF!</v>
      </c>
    </row>
    <row r="6117" spans="17:17" x14ac:dyDescent="0.3">
      <c r="Q6117" t="e">
        <f>VLOOKUP(#REF!,$A$2:$B$5,2,FALSE)</f>
        <v>#REF!</v>
      </c>
    </row>
    <row r="6118" spans="17:17" x14ac:dyDescent="0.3">
      <c r="Q6118" t="e">
        <f>VLOOKUP(#REF!,$A$2:$B$5,2,FALSE)</f>
        <v>#REF!</v>
      </c>
    </row>
    <row r="6119" spans="17:17" x14ac:dyDescent="0.3">
      <c r="Q6119" t="e">
        <f>VLOOKUP(#REF!,$A$2:$B$5,2,FALSE)</f>
        <v>#REF!</v>
      </c>
    </row>
    <row r="6120" spans="17:17" x14ac:dyDescent="0.3">
      <c r="Q6120" t="e">
        <f>VLOOKUP(#REF!,$A$2:$B$5,2,FALSE)</f>
        <v>#REF!</v>
      </c>
    </row>
    <row r="6121" spans="17:17" x14ac:dyDescent="0.3">
      <c r="Q6121" t="e">
        <f>VLOOKUP(#REF!,$A$2:$B$5,2,FALSE)</f>
        <v>#REF!</v>
      </c>
    </row>
    <row r="6122" spans="17:17" x14ac:dyDescent="0.3">
      <c r="Q6122" t="e">
        <f>VLOOKUP(#REF!,$A$2:$B$5,2,FALSE)</f>
        <v>#REF!</v>
      </c>
    </row>
    <row r="6123" spans="17:17" x14ac:dyDescent="0.3">
      <c r="Q6123" t="e">
        <f>VLOOKUP(#REF!,$A$2:$B$5,2,FALSE)</f>
        <v>#REF!</v>
      </c>
    </row>
    <row r="6124" spans="17:17" x14ac:dyDescent="0.3">
      <c r="Q6124" t="e">
        <f>VLOOKUP(#REF!,$A$2:$B$5,2,FALSE)</f>
        <v>#REF!</v>
      </c>
    </row>
    <row r="6125" spans="17:17" x14ac:dyDescent="0.3">
      <c r="Q6125" t="e">
        <f>VLOOKUP(#REF!,$A$2:$B$5,2,FALSE)</f>
        <v>#REF!</v>
      </c>
    </row>
    <row r="6126" spans="17:17" x14ac:dyDescent="0.3">
      <c r="Q6126" t="e">
        <f>VLOOKUP(#REF!,$A$2:$B$5,2,FALSE)</f>
        <v>#REF!</v>
      </c>
    </row>
    <row r="6127" spans="17:17" x14ac:dyDescent="0.3">
      <c r="Q6127" t="e">
        <f>VLOOKUP(#REF!,$A$2:$B$5,2,FALSE)</f>
        <v>#REF!</v>
      </c>
    </row>
    <row r="6128" spans="17:17" x14ac:dyDescent="0.3">
      <c r="Q6128" t="e">
        <f>VLOOKUP(#REF!,$A$2:$B$5,2,FALSE)</f>
        <v>#REF!</v>
      </c>
    </row>
    <row r="6129" spans="17:17" x14ac:dyDescent="0.3">
      <c r="Q6129" t="e">
        <f>VLOOKUP(#REF!,$A$2:$B$5,2,FALSE)</f>
        <v>#REF!</v>
      </c>
    </row>
    <row r="6130" spans="17:17" x14ac:dyDescent="0.3">
      <c r="Q6130" t="e">
        <f>VLOOKUP(#REF!,$A$2:$B$5,2,FALSE)</f>
        <v>#REF!</v>
      </c>
    </row>
    <row r="6131" spans="17:17" x14ac:dyDescent="0.3">
      <c r="Q6131" t="e">
        <f>VLOOKUP(#REF!,$A$2:$B$5,2,FALSE)</f>
        <v>#REF!</v>
      </c>
    </row>
    <row r="6132" spans="17:17" x14ac:dyDescent="0.3">
      <c r="Q6132" t="e">
        <f>VLOOKUP(#REF!,$A$2:$B$5,2,FALSE)</f>
        <v>#REF!</v>
      </c>
    </row>
    <row r="6133" spans="17:17" x14ac:dyDescent="0.3">
      <c r="Q6133" t="e">
        <f>VLOOKUP(#REF!,$A$2:$B$5,2,FALSE)</f>
        <v>#REF!</v>
      </c>
    </row>
    <row r="6134" spans="17:17" x14ac:dyDescent="0.3">
      <c r="Q6134" t="e">
        <f>VLOOKUP(#REF!,$A$2:$B$5,2,FALSE)</f>
        <v>#REF!</v>
      </c>
    </row>
    <row r="6135" spans="17:17" x14ac:dyDescent="0.3">
      <c r="Q6135" t="e">
        <f>VLOOKUP(#REF!,$A$2:$B$5,2,FALSE)</f>
        <v>#REF!</v>
      </c>
    </row>
    <row r="6136" spans="17:17" x14ac:dyDescent="0.3">
      <c r="Q6136" t="e">
        <f>VLOOKUP(#REF!,$A$2:$B$5,2,FALSE)</f>
        <v>#REF!</v>
      </c>
    </row>
    <row r="6137" spans="17:17" x14ac:dyDescent="0.3">
      <c r="Q6137" t="e">
        <f>VLOOKUP(#REF!,$A$2:$B$5,2,FALSE)</f>
        <v>#REF!</v>
      </c>
    </row>
    <row r="6138" spans="17:17" x14ac:dyDescent="0.3">
      <c r="Q6138" t="e">
        <f>VLOOKUP(#REF!,$A$2:$B$5,2,FALSE)</f>
        <v>#REF!</v>
      </c>
    </row>
    <row r="6139" spans="17:17" x14ac:dyDescent="0.3">
      <c r="Q6139" t="e">
        <f>VLOOKUP(#REF!,$A$2:$B$5,2,FALSE)</f>
        <v>#REF!</v>
      </c>
    </row>
    <row r="6140" spans="17:17" x14ac:dyDescent="0.3">
      <c r="Q6140" t="e">
        <f>VLOOKUP(#REF!,$A$2:$B$5,2,FALSE)</f>
        <v>#REF!</v>
      </c>
    </row>
    <row r="6141" spans="17:17" x14ac:dyDescent="0.3">
      <c r="Q6141" t="e">
        <f>VLOOKUP(#REF!,$A$2:$B$5,2,FALSE)</f>
        <v>#REF!</v>
      </c>
    </row>
    <row r="6142" spans="17:17" x14ac:dyDescent="0.3">
      <c r="Q6142" t="e">
        <f>VLOOKUP(#REF!,$A$2:$B$5,2,FALSE)</f>
        <v>#REF!</v>
      </c>
    </row>
    <row r="6143" spans="17:17" x14ac:dyDescent="0.3">
      <c r="Q6143" t="e">
        <f>VLOOKUP(#REF!,$A$2:$B$5,2,FALSE)</f>
        <v>#REF!</v>
      </c>
    </row>
    <row r="6144" spans="17:17" x14ac:dyDescent="0.3">
      <c r="Q6144" t="e">
        <f>VLOOKUP(#REF!,$A$2:$B$5,2,FALSE)</f>
        <v>#REF!</v>
      </c>
    </row>
    <row r="6145" spans="17:17" x14ac:dyDescent="0.3">
      <c r="Q6145" t="e">
        <f>VLOOKUP(#REF!,$A$2:$B$5,2,FALSE)</f>
        <v>#REF!</v>
      </c>
    </row>
    <row r="6146" spans="17:17" x14ac:dyDescent="0.3">
      <c r="Q6146" t="e">
        <f>VLOOKUP(#REF!,$A$2:$B$5,2,FALSE)</f>
        <v>#REF!</v>
      </c>
    </row>
    <row r="6147" spans="17:17" x14ac:dyDescent="0.3">
      <c r="Q6147" t="e">
        <f>VLOOKUP(#REF!,$A$2:$B$5,2,FALSE)</f>
        <v>#REF!</v>
      </c>
    </row>
    <row r="6148" spans="17:17" x14ac:dyDescent="0.3">
      <c r="Q6148" t="e">
        <f>VLOOKUP(#REF!,$A$2:$B$5,2,FALSE)</f>
        <v>#REF!</v>
      </c>
    </row>
    <row r="6149" spans="17:17" x14ac:dyDescent="0.3">
      <c r="Q6149" t="e">
        <f>VLOOKUP(#REF!,$A$2:$B$5,2,FALSE)</f>
        <v>#REF!</v>
      </c>
    </row>
    <row r="6150" spans="17:17" x14ac:dyDescent="0.3">
      <c r="Q6150" t="e">
        <f>VLOOKUP(#REF!,$A$2:$B$5,2,FALSE)</f>
        <v>#REF!</v>
      </c>
    </row>
    <row r="6151" spans="17:17" x14ac:dyDescent="0.3">
      <c r="Q6151" t="e">
        <f>VLOOKUP(#REF!,$A$2:$B$5,2,FALSE)</f>
        <v>#REF!</v>
      </c>
    </row>
    <row r="6152" spans="17:17" x14ac:dyDescent="0.3">
      <c r="Q6152" t="e">
        <f>VLOOKUP(#REF!,$A$2:$B$5,2,FALSE)</f>
        <v>#REF!</v>
      </c>
    </row>
    <row r="6153" spans="17:17" x14ac:dyDescent="0.3">
      <c r="Q6153" t="e">
        <f>VLOOKUP(#REF!,$A$2:$B$5,2,FALSE)</f>
        <v>#REF!</v>
      </c>
    </row>
    <row r="6154" spans="17:17" x14ac:dyDescent="0.3">
      <c r="Q6154" t="e">
        <f>VLOOKUP(#REF!,$A$2:$B$5,2,FALSE)</f>
        <v>#REF!</v>
      </c>
    </row>
    <row r="6155" spans="17:17" x14ac:dyDescent="0.3">
      <c r="Q6155" t="e">
        <f>VLOOKUP(#REF!,$A$2:$B$5,2,FALSE)</f>
        <v>#REF!</v>
      </c>
    </row>
    <row r="6156" spans="17:17" x14ac:dyDescent="0.3">
      <c r="Q6156" t="e">
        <f>VLOOKUP(#REF!,$A$2:$B$5,2,FALSE)</f>
        <v>#REF!</v>
      </c>
    </row>
    <row r="6157" spans="17:17" x14ac:dyDescent="0.3">
      <c r="Q6157" t="e">
        <f>VLOOKUP(#REF!,$A$2:$B$5,2,FALSE)</f>
        <v>#REF!</v>
      </c>
    </row>
    <row r="6158" spans="17:17" x14ac:dyDescent="0.3">
      <c r="Q6158" t="e">
        <f>VLOOKUP(#REF!,$A$2:$B$5,2,FALSE)</f>
        <v>#REF!</v>
      </c>
    </row>
    <row r="6159" spans="17:17" x14ac:dyDescent="0.3">
      <c r="Q6159" t="e">
        <f>VLOOKUP(#REF!,$A$2:$B$5,2,FALSE)</f>
        <v>#REF!</v>
      </c>
    </row>
    <row r="6160" spans="17:17" x14ac:dyDescent="0.3">
      <c r="Q6160" t="e">
        <f>VLOOKUP(#REF!,$A$2:$B$5,2,FALSE)</f>
        <v>#REF!</v>
      </c>
    </row>
    <row r="6161" spans="17:17" x14ac:dyDescent="0.3">
      <c r="Q6161" t="e">
        <f>VLOOKUP(#REF!,$A$2:$B$5,2,FALSE)</f>
        <v>#REF!</v>
      </c>
    </row>
    <row r="6162" spans="17:17" x14ac:dyDescent="0.3">
      <c r="Q6162" t="e">
        <f>VLOOKUP(#REF!,$A$2:$B$5,2,FALSE)</f>
        <v>#REF!</v>
      </c>
    </row>
    <row r="6163" spans="17:17" x14ac:dyDescent="0.3">
      <c r="Q6163" t="e">
        <f>VLOOKUP(#REF!,$A$2:$B$5,2,FALSE)</f>
        <v>#REF!</v>
      </c>
    </row>
    <row r="6164" spans="17:17" x14ac:dyDescent="0.3">
      <c r="Q6164" t="e">
        <f>VLOOKUP(#REF!,$A$2:$B$5,2,FALSE)</f>
        <v>#REF!</v>
      </c>
    </row>
    <row r="6165" spans="17:17" x14ac:dyDescent="0.3">
      <c r="Q6165" t="e">
        <f>VLOOKUP(#REF!,$A$2:$B$5,2,FALSE)</f>
        <v>#REF!</v>
      </c>
    </row>
    <row r="6166" spans="17:17" x14ac:dyDescent="0.3">
      <c r="Q6166" t="e">
        <f>VLOOKUP(#REF!,$A$2:$B$5,2,FALSE)</f>
        <v>#REF!</v>
      </c>
    </row>
    <row r="6167" spans="17:17" x14ac:dyDescent="0.3">
      <c r="Q6167" t="e">
        <f>VLOOKUP(#REF!,$A$2:$B$5,2,FALSE)</f>
        <v>#REF!</v>
      </c>
    </row>
    <row r="6168" spans="17:17" x14ac:dyDescent="0.3">
      <c r="Q6168" t="e">
        <f>VLOOKUP(#REF!,$A$2:$B$5,2,FALSE)</f>
        <v>#REF!</v>
      </c>
    </row>
    <row r="6169" spans="17:17" x14ac:dyDescent="0.3">
      <c r="Q6169" t="e">
        <f>VLOOKUP(#REF!,$A$2:$B$5,2,FALSE)</f>
        <v>#REF!</v>
      </c>
    </row>
    <row r="6170" spans="17:17" x14ac:dyDescent="0.3">
      <c r="Q6170" t="e">
        <f>VLOOKUP(#REF!,$A$2:$B$5,2,FALSE)</f>
        <v>#REF!</v>
      </c>
    </row>
    <row r="6171" spans="17:17" x14ac:dyDescent="0.3">
      <c r="Q6171" t="e">
        <f>VLOOKUP(#REF!,$A$2:$B$5,2,FALSE)</f>
        <v>#REF!</v>
      </c>
    </row>
    <row r="6172" spans="17:17" x14ac:dyDescent="0.3">
      <c r="Q6172" t="e">
        <f>VLOOKUP(#REF!,$A$2:$B$5,2,FALSE)</f>
        <v>#REF!</v>
      </c>
    </row>
    <row r="6173" spans="17:17" x14ac:dyDescent="0.3">
      <c r="Q6173" t="e">
        <f>VLOOKUP(#REF!,$A$2:$B$5,2,FALSE)</f>
        <v>#REF!</v>
      </c>
    </row>
    <row r="6174" spans="17:17" x14ac:dyDescent="0.3">
      <c r="Q6174" t="e">
        <f>VLOOKUP(#REF!,$A$2:$B$5,2,FALSE)</f>
        <v>#REF!</v>
      </c>
    </row>
    <row r="6175" spans="17:17" x14ac:dyDescent="0.3">
      <c r="Q6175" t="e">
        <f>VLOOKUP(#REF!,$A$2:$B$5,2,FALSE)</f>
        <v>#REF!</v>
      </c>
    </row>
    <row r="6176" spans="17:17" x14ac:dyDescent="0.3">
      <c r="Q6176" t="e">
        <f>VLOOKUP(#REF!,$A$2:$B$5,2,FALSE)</f>
        <v>#REF!</v>
      </c>
    </row>
    <row r="6177" spans="17:17" x14ac:dyDescent="0.3">
      <c r="Q6177" t="e">
        <f>VLOOKUP(#REF!,$A$2:$B$5,2,FALSE)</f>
        <v>#REF!</v>
      </c>
    </row>
    <row r="6178" spans="17:17" x14ac:dyDescent="0.3">
      <c r="Q6178" t="e">
        <f>VLOOKUP(#REF!,$A$2:$B$5,2,FALSE)</f>
        <v>#REF!</v>
      </c>
    </row>
    <row r="6179" spans="17:17" x14ac:dyDescent="0.3">
      <c r="Q6179" t="e">
        <f>VLOOKUP(#REF!,$A$2:$B$5,2,FALSE)</f>
        <v>#REF!</v>
      </c>
    </row>
    <row r="6180" spans="17:17" x14ac:dyDescent="0.3">
      <c r="Q6180" t="e">
        <f>VLOOKUP(#REF!,$A$2:$B$5,2,FALSE)</f>
        <v>#REF!</v>
      </c>
    </row>
    <row r="6181" spans="17:17" x14ac:dyDescent="0.3">
      <c r="Q6181" t="e">
        <f>VLOOKUP(#REF!,$A$2:$B$5,2,FALSE)</f>
        <v>#REF!</v>
      </c>
    </row>
    <row r="6182" spans="17:17" x14ac:dyDescent="0.3">
      <c r="Q6182" t="e">
        <f>VLOOKUP(#REF!,$A$2:$B$5,2,FALSE)</f>
        <v>#REF!</v>
      </c>
    </row>
    <row r="6183" spans="17:17" x14ac:dyDescent="0.3">
      <c r="Q6183" t="e">
        <f>VLOOKUP(#REF!,$A$2:$B$5,2,FALSE)</f>
        <v>#REF!</v>
      </c>
    </row>
    <row r="6184" spans="17:17" x14ac:dyDescent="0.3">
      <c r="Q6184" t="e">
        <f>VLOOKUP(#REF!,$A$2:$B$5,2,FALSE)</f>
        <v>#REF!</v>
      </c>
    </row>
    <row r="6185" spans="17:17" x14ac:dyDescent="0.3">
      <c r="Q6185" t="e">
        <f>VLOOKUP(#REF!,$A$2:$B$5,2,FALSE)</f>
        <v>#REF!</v>
      </c>
    </row>
    <row r="6186" spans="17:17" x14ac:dyDescent="0.3">
      <c r="Q6186" t="e">
        <f>VLOOKUP(#REF!,$A$2:$B$5,2,FALSE)</f>
        <v>#REF!</v>
      </c>
    </row>
    <row r="6187" spans="17:17" x14ac:dyDescent="0.3">
      <c r="Q6187" t="e">
        <f>VLOOKUP(#REF!,$A$2:$B$5,2,FALSE)</f>
        <v>#REF!</v>
      </c>
    </row>
    <row r="6188" spans="17:17" x14ac:dyDescent="0.3">
      <c r="Q6188" t="e">
        <f>VLOOKUP(#REF!,$A$2:$B$5,2,FALSE)</f>
        <v>#REF!</v>
      </c>
    </row>
    <row r="6189" spans="17:17" x14ac:dyDescent="0.3">
      <c r="Q6189" t="e">
        <f>VLOOKUP(#REF!,$A$2:$B$5,2,FALSE)</f>
        <v>#REF!</v>
      </c>
    </row>
    <row r="6190" spans="17:17" x14ac:dyDescent="0.3">
      <c r="Q6190" t="e">
        <f>VLOOKUP(#REF!,$A$2:$B$5,2,FALSE)</f>
        <v>#REF!</v>
      </c>
    </row>
    <row r="6191" spans="17:17" x14ac:dyDescent="0.3">
      <c r="Q6191" t="e">
        <f>VLOOKUP(#REF!,$A$2:$B$5,2,FALSE)</f>
        <v>#REF!</v>
      </c>
    </row>
    <row r="6192" spans="17:17" x14ac:dyDescent="0.3">
      <c r="Q6192" t="e">
        <f>VLOOKUP(#REF!,$A$2:$B$5,2,FALSE)</f>
        <v>#REF!</v>
      </c>
    </row>
    <row r="6193" spans="17:17" x14ac:dyDescent="0.3">
      <c r="Q6193" t="e">
        <f>VLOOKUP(#REF!,$A$2:$B$5,2,FALSE)</f>
        <v>#REF!</v>
      </c>
    </row>
    <row r="6194" spans="17:17" x14ac:dyDescent="0.3">
      <c r="Q6194" t="e">
        <f>VLOOKUP(#REF!,$A$2:$B$5,2,FALSE)</f>
        <v>#REF!</v>
      </c>
    </row>
    <row r="6195" spans="17:17" x14ac:dyDescent="0.3">
      <c r="Q6195" t="e">
        <f>VLOOKUP(#REF!,$A$2:$B$5,2,FALSE)</f>
        <v>#REF!</v>
      </c>
    </row>
    <row r="6196" spans="17:17" x14ac:dyDescent="0.3">
      <c r="Q6196" t="e">
        <f>VLOOKUP(#REF!,$A$2:$B$5,2,FALSE)</f>
        <v>#REF!</v>
      </c>
    </row>
    <row r="6197" spans="17:17" x14ac:dyDescent="0.3">
      <c r="Q6197" t="e">
        <f>VLOOKUP(#REF!,$A$2:$B$5,2,FALSE)</f>
        <v>#REF!</v>
      </c>
    </row>
    <row r="6198" spans="17:17" x14ac:dyDescent="0.3">
      <c r="Q6198" t="e">
        <f>VLOOKUP(#REF!,$A$2:$B$5,2,FALSE)</f>
        <v>#REF!</v>
      </c>
    </row>
    <row r="6199" spans="17:17" x14ac:dyDescent="0.3">
      <c r="Q6199" t="e">
        <f>VLOOKUP(#REF!,$A$2:$B$5,2,FALSE)</f>
        <v>#REF!</v>
      </c>
    </row>
    <row r="6200" spans="17:17" x14ac:dyDescent="0.3">
      <c r="Q6200" t="e">
        <f>VLOOKUP(#REF!,$A$2:$B$5,2,FALSE)</f>
        <v>#REF!</v>
      </c>
    </row>
    <row r="6201" spans="17:17" x14ac:dyDescent="0.3">
      <c r="Q6201" t="e">
        <f>VLOOKUP(#REF!,$A$2:$B$5,2,FALSE)</f>
        <v>#REF!</v>
      </c>
    </row>
    <row r="6202" spans="17:17" x14ac:dyDescent="0.3">
      <c r="Q6202" t="e">
        <f>VLOOKUP(#REF!,$A$2:$B$5,2,FALSE)</f>
        <v>#REF!</v>
      </c>
    </row>
    <row r="6203" spans="17:17" x14ac:dyDescent="0.3">
      <c r="Q6203" t="e">
        <f>VLOOKUP(#REF!,$A$2:$B$5,2,FALSE)</f>
        <v>#REF!</v>
      </c>
    </row>
    <row r="6204" spans="17:17" x14ac:dyDescent="0.3">
      <c r="Q6204" t="e">
        <f>VLOOKUP(#REF!,$A$2:$B$5,2,FALSE)</f>
        <v>#REF!</v>
      </c>
    </row>
    <row r="6205" spans="17:17" x14ac:dyDescent="0.3">
      <c r="Q6205" t="e">
        <f>VLOOKUP(#REF!,$A$2:$B$5,2,FALSE)</f>
        <v>#REF!</v>
      </c>
    </row>
    <row r="6206" spans="17:17" x14ac:dyDescent="0.3">
      <c r="Q6206" t="e">
        <f>VLOOKUP(#REF!,$A$2:$B$5,2,FALSE)</f>
        <v>#REF!</v>
      </c>
    </row>
    <row r="6207" spans="17:17" x14ac:dyDescent="0.3">
      <c r="Q6207" t="e">
        <f>VLOOKUP(#REF!,$A$2:$B$5,2,FALSE)</f>
        <v>#REF!</v>
      </c>
    </row>
    <row r="6208" spans="17:17" x14ac:dyDescent="0.3">
      <c r="Q6208" t="e">
        <f>VLOOKUP(#REF!,$A$2:$B$5,2,FALSE)</f>
        <v>#REF!</v>
      </c>
    </row>
    <row r="6209" spans="17:17" x14ac:dyDescent="0.3">
      <c r="Q6209" t="e">
        <f>VLOOKUP(#REF!,$A$2:$B$5,2,FALSE)</f>
        <v>#REF!</v>
      </c>
    </row>
    <row r="6210" spans="17:17" x14ac:dyDescent="0.3">
      <c r="Q6210" t="e">
        <f>VLOOKUP(#REF!,$A$2:$B$5,2,FALSE)</f>
        <v>#REF!</v>
      </c>
    </row>
    <row r="6211" spans="17:17" x14ac:dyDescent="0.3">
      <c r="Q6211" t="e">
        <f>VLOOKUP(#REF!,$A$2:$B$5,2,FALSE)</f>
        <v>#REF!</v>
      </c>
    </row>
    <row r="6212" spans="17:17" x14ac:dyDescent="0.3">
      <c r="Q6212" t="e">
        <f>VLOOKUP(#REF!,$A$2:$B$5,2,FALSE)</f>
        <v>#REF!</v>
      </c>
    </row>
    <row r="6213" spans="17:17" x14ac:dyDescent="0.3">
      <c r="Q6213" t="e">
        <f>VLOOKUP(#REF!,$A$2:$B$5,2,FALSE)</f>
        <v>#REF!</v>
      </c>
    </row>
    <row r="6214" spans="17:17" x14ac:dyDescent="0.3">
      <c r="Q6214" t="e">
        <f>VLOOKUP(#REF!,$A$2:$B$5,2,FALSE)</f>
        <v>#REF!</v>
      </c>
    </row>
    <row r="6215" spans="17:17" x14ac:dyDescent="0.3">
      <c r="Q6215" t="e">
        <f>VLOOKUP(#REF!,$A$2:$B$5,2,FALSE)</f>
        <v>#REF!</v>
      </c>
    </row>
    <row r="6216" spans="17:17" x14ac:dyDescent="0.3">
      <c r="Q6216" t="e">
        <f>VLOOKUP(#REF!,$A$2:$B$5,2,FALSE)</f>
        <v>#REF!</v>
      </c>
    </row>
    <row r="6217" spans="17:17" x14ac:dyDescent="0.3">
      <c r="Q6217" t="e">
        <f>VLOOKUP(#REF!,$A$2:$B$5,2,FALSE)</f>
        <v>#REF!</v>
      </c>
    </row>
    <row r="6218" spans="17:17" x14ac:dyDescent="0.3">
      <c r="Q6218" t="e">
        <f>VLOOKUP(#REF!,$A$2:$B$5,2,FALSE)</f>
        <v>#REF!</v>
      </c>
    </row>
    <row r="6219" spans="17:17" x14ac:dyDescent="0.3">
      <c r="Q6219" t="e">
        <f>VLOOKUP(#REF!,$A$2:$B$5,2,FALSE)</f>
        <v>#REF!</v>
      </c>
    </row>
    <row r="6220" spans="17:17" x14ac:dyDescent="0.3">
      <c r="Q6220" t="e">
        <f>VLOOKUP(#REF!,$A$2:$B$5,2,FALSE)</f>
        <v>#REF!</v>
      </c>
    </row>
    <row r="6221" spans="17:17" x14ac:dyDescent="0.3">
      <c r="Q6221" t="e">
        <f>VLOOKUP(#REF!,$A$2:$B$5,2,FALSE)</f>
        <v>#REF!</v>
      </c>
    </row>
    <row r="6222" spans="17:17" x14ac:dyDescent="0.3">
      <c r="Q6222" t="e">
        <f>VLOOKUP(#REF!,$A$2:$B$5,2,FALSE)</f>
        <v>#REF!</v>
      </c>
    </row>
    <row r="6223" spans="17:17" x14ac:dyDescent="0.3">
      <c r="Q6223" t="e">
        <f>VLOOKUP(#REF!,$A$2:$B$5,2,FALSE)</f>
        <v>#REF!</v>
      </c>
    </row>
    <row r="6224" spans="17:17" x14ac:dyDescent="0.3">
      <c r="Q6224" t="e">
        <f>VLOOKUP(#REF!,$A$2:$B$5,2,FALSE)</f>
        <v>#REF!</v>
      </c>
    </row>
    <row r="6225" spans="17:17" x14ac:dyDescent="0.3">
      <c r="Q6225" t="e">
        <f>VLOOKUP(#REF!,$A$2:$B$5,2,FALSE)</f>
        <v>#REF!</v>
      </c>
    </row>
    <row r="6226" spans="17:17" x14ac:dyDescent="0.3">
      <c r="Q6226" t="e">
        <f>VLOOKUP(#REF!,$A$2:$B$5,2,FALSE)</f>
        <v>#REF!</v>
      </c>
    </row>
    <row r="6227" spans="17:17" x14ac:dyDescent="0.3">
      <c r="Q6227" t="e">
        <f>VLOOKUP(#REF!,$A$2:$B$5,2,FALSE)</f>
        <v>#REF!</v>
      </c>
    </row>
    <row r="6228" spans="17:17" x14ac:dyDescent="0.3">
      <c r="Q6228" t="e">
        <f>VLOOKUP(#REF!,$A$2:$B$5,2,FALSE)</f>
        <v>#REF!</v>
      </c>
    </row>
    <row r="6229" spans="17:17" x14ac:dyDescent="0.3">
      <c r="Q6229" t="e">
        <f>VLOOKUP(#REF!,$A$2:$B$5,2,FALSE)</f>
        <v>#REF!</v>
      </c>
    </row>
    <row r="6230" spans="17:17" x14ac:dyDescent="0.3">
      <c r="Q6230" t="e">
        <f>VLOOKUP(#REF!,$A$2:$B$5,2,FALSE)</f>
        <v>#REF!</v>
      </c>
    </row>
    <row r="6231" spans="17:17" x14ac:dyDescent="0.3">
      <c r="Q6231" t="e">
        <f>VLOOKUP(#REF!,$A$2:$B$5,2,FALSE)</f>
        <v>#REF!</v>
      </c>
    </row>
    <row r="6232" spans="17:17" x14ac:dyDescent="0.3">
      <c r="Q6232" t="e">
        <f>VLOOKUP(#REF!,$A$2:$B$5,2,FALSE)</f>
        <v>#REF!</v>
      </c>
    </row>
    <row r="6233" spans="17:17" x14ac:dyDescent="0.3">
      <c r="Q6233" t="e">
        <f>VLOOKUP(#REF!,$A$2:$B$5,2,FALSE)</f>
        <v>#REF!</v>
      </c>
    </row>
    <row r="6234" spans="17:17" x14ac:dyDescent="0.3">
      <c r="Q6234" t="e">
        <f>VLOOKUP(#REF!,$A$2:$B$5,2,FALSE)</f>
        <v>#REF!</v>
      </c>
    </row>
    <row r="6235" spans="17:17" x14ac:dyDescent="0.3">
      <c r="Q6235" t="e">
        <f>VLOOKUP(#REF!,$A$2:$B$5,2,FALSE)</f>
        <v>#REF!</v>
      </c>
    </row>
    <row r="6236" spans="17:17" x14ac:dyDescent="0.3">
      <c r="Q6236" t="e">
        <f>VLOOKUP(#REF!,$A$2:$B$5,2,FALSE)</f>
        <v>#REF!</v>
      </c>
    </row>
    <row r="6237" spans="17:17" x14ac:dyDescent="0.3">
      <c r="Q6237" t="e">
        <f>VLOOKUP(#REF!,$A$2:$B$5,2,FALSE)</f>
        <v>#REF!</v>
      </c>
    </row>
    <row r="6238" spans="17:17" x14ac:dyDescent="0.3">
      <c r="Q6238" t="e">
        <f>VLOOKUP(#REF!,$A$2:$B$5,2,FALSE)</f>
        <v>#REF!</v>
      </c>
    </row>
    <row r="6239" spans="17:17" x14ac:dyDescent="0.3">
      <c r="Q6239" t="e">
        <f>VLOOKUP(#REF!,$A$2:$B$5,2,FALSE)</f>
        <v>#REF!</v>
      </c>
    </row>
    <row r="6240" spans="17:17" x14ac:dyDescent="0.3">
      <c r="Q6240" t="e">
        <f>VLOOKUP(#REF!,$A$2:$B$5,2,FALSE)</f>
        <v>#REF!</v>
      </c>
    </row>
    <row r="6241" spans="17:17" x14ac:dyDescent="0.3">
      <c r="Q6241" t="e">
        <f>VLOOKUP(#REF!,$A$2:$B$5,2,FALSE)</f>
        <v>#REF!</v>
      </c>
    </row>
    <row r="6242" spans="17:17" x14ac:dyDescent="0.3">
      <c r="Q6242" t="e">
        <f>VLOOKUP(#REF!,$A$2:$B$5,2,FALSE)</f>
        <v>#REF!</v>
      </c>
    </row>
    <row r="6243" spans="17:17" x14ac:dyDescent="0.3">
      <c r="Q6243" t="e">
        <f>VLOOKUP(#REF!,$A$2:$B$5,2,FALSE)</f>
        <v>#REF!</v>
      </c>
    </row>
    <row r="6244" spans="17:17" x14ac:dyDescent="0.3">
      <c r="Q6244" t="e">
        <f>VLOOKUP(#REF!,$A$2:$B$5,2,FALSE)</f>
        <v>#REF!</v>
      </c>
    </row>
    <row r="6245" spans="17:17" x14ac:dyDescent="0.3">
      <c r="Q6245" t="e">
        <f>VLOOKUP(#REF!,$A$2:$B$5,2,FALSE)</f>
        <v>#REF!</v>
      </c>
    </row>
    <row r="6246" spans="17:17" x14ac:dyDescent="0.3">
      <c r="Q6246" t="e">
        <f>VLOOKUP(#REF!,$A$2:$B$5,2,FALSE)</f>
        <v>#REF!</v>
      </c>
    </row>
    <row r="6247" spans="17:17" x14ac:dyDescent="0.3">
      <c r="Q6247" t="e">
        <f>VLOOKUP(#REF!,$A$2:$B$5,2,FALSE)</f>
        <v>#REF!</v>
      </c>
    </row>
    <row r="6248" spans="17:17" x14ac:dyDescent="0.3">
      <c r="Q6248" t="e">
        <f>VLOOKUP(#REF!,$A$2:$B$5,2,FALSE)</f>
        <v>#REF!</v>
      </c>
    </row>
    <row r="6249" spans="17:17" x14ac:dyDescent="0.3">
      <c r="Q6249" t="e">
        <f>VLOOKUP(#REF!,$A$2:$B$5,2,FALSE)</f>
        <v>#REF!</v>
      </c>
    </row>
    <row r="6250" spans="17:17" x14ac:dyDescent="0.3">
      <c r="Q6250" t="e">
        <f>VLOOKUP(#REF!,$A$2:$B$5,2,FALSE)</f>
        <v>#REF!</v>
      </c>
    </row>
    <row r="6251" spans="17:17" x14ac:dyDescent="0.3">
      <c r="Q6251" t="e">
        <f>VLOOKUP(#REF!,$A$2:$B$5,2,FALSE)</f>
        <v>#REF!</v>
      </c>
    </row>
    <row r="6252" spans="17:17" x14ac:dyDescent="0.3">
      <c r="Q6252" t="e">
        <f>VLOOKUP(#REF!,$A$2:$B$5,2,FALSE)</f>
        <v>#REF!</v>
      </c>
    </row>
    <row r="6253" spans="17:17" x14ac:dyDescent="0.3">
      <c r="Q6253" t="e">
        <f>VLOOKUP(#REF!,$A$2:$B$5,2,FALSE)</f>
        <v>#REF!</v>
      </c>
    </row>
    <row r="6254" spans="17:17" x14ac:dyDescent="0.3">
      <c r="Q6254" t="e">
        <f>VLOOKUP(#REF!,$A$2:$B$5,2,FALSE)</f>
        <v>#REF!</v>
      </c>
    </row>
    <row r="6255" spans="17:17" x14ac:dyDescent="0.3">
      <c r="Q6255" t="e">
        <f>VLOOKUP(#REF!,$A$2:$B$5,2,FALSE)</f>
        <v>#REF!</v>
      </c>
    </row>
    <row r="6256" spans="17:17" x14ac:dyDescent="0.3">
      <c r="Q6256" t="e">
        <f>VLOOKUP(#REF!,$A$2:$B$5,2,FALSE)</f>
        <v>#REF!</v>
      </c>
    </row>
    <row r="6257" spans="17:17" x14ac:dyDescent="0.3">
      <c r="Q6257" t="e">
        <f>VLOOKUP(#REF!,$A$2:$B$5,2,FALSE)</f>
        <v>#REF!</v>
      </c>
    </row>
    <row r="6258" spans="17:17" x14ac:dyDescent="0.3">
      <c r="Q6258" t="e">
        <f>VLOOKUP(#REF!,$A$2:$B$5,2,FALSE)</f>
        <v>#REF!</v>
      </c>
    </row>
    <row r="6259" spans="17:17" x14ac:dyDescent="0.3">
      <c r="Q6259" t="e">
        <f>VLOOKUP(#REF!,$A$2:$B$5,2,FALSE)</f>
        <v>#REF!</v>
      </c>
    </row>
    <row r="6260" spans="17:17" x14ac:dyDescent="0.3">
      <c r="Q6260" t="e">
        <f>VLOOKUP(#REF!,$A$2:$B$5,2,FALSE)</f>
        <v>#REF!</v>
      </c>
    </row>
    <row r="6261" spans="17:17" x14ac:dyDescent="0.3">
      <c r="Q6261" t="e">
        <f>VLOOKUP(#REF!,$A$2:$B$5,2,FALSE)</f>
        <v>#REF!</v>
      </c>
    </row>
    <row r="6262" spans="17:17" x14ac:dyDescent="0.3">
      <c r="Q6262" t="e">
        <f>VLOOKUP(#REF!,$A$2:$B$5,2,FALSE)</f>
        <v>#REF!</v>
      </c>
    </row>
    <row r="6263" spans="17:17" x14ac:dyDescent="0.3">
      <c r="Q6263" t="e">
        <f>VLOOKUP(#REF!,$A$2:$B$5,2,FALSE)</f>
        <v>#REF!</v>
      </c>
    </row>
    <row r="6264" spans="17:17" x14ac:dyDescent="0.3">
      <c r="Q6264" t="e">
        <f>VLOOKUP(#REF!,$A$2:$B$5,2,FALSE)</f>
        <v>#REF!</v>
      </c>
    </row>
    <row r="6265" spans="17:17" x14ac:dyDescent="0.3">
      <c r="Q6265" t="e">
        <f>VLOOKUP(#REF!,$A$2:$B$5,2,FALSE)</f>
        <v>#REF!</v>
      </c>
    </row>
    <row r="6266" spans="17:17" x14ac:dyDescent="0.3">
      <c r="Q6266" t="e">
        <f>VLOOKUP(#REF!,$A$2:$B$5,2,FALSE)</f>
        <v>#REF!</v>
      </c>
    </row>
    <row r="6267" spans="17:17" x14ac:dyDescent="0.3">
      <c r="Q6267" t="e">
        <f>VLOOKUP(#REF!,$A$2:$B$5,2,FALSE)</f>
        <v>#REF!</v>
      </c>
    </row>
    <row r="6268" spans="17:17" x14ac:dyDescent="0.3">
      <c r="Q6268" t="e">
        <f>VLOOKUP(#REF!,$A$2:$B$5,2,FALSE)</f>
        <v>#REF!</v>
      </c>
    </row>
    <row r="6269" spans="17:17" x14ac:dyDescent="0.3">
      <c r="Q6269" t="e">
        <f>VLOOKUP(#REF!,$A$2:$B$5,2,FALSE)</f>
        <v>#REF!</v>
      </c>
    </row>
    <row r="6270" spans="17:17" x14ac:dyDescent="0.3">
      <c r="Q6270" t="e">
        <f>VLOOKUP(#REF!,$A$2:$B$5,2,FALSE)</f>
        <v>#REF!</v>
      </c>
    </row>
    <row r="6271" spans="17:17" x14ac:dyDescent="0.3">
      <c r="Q6271" t="e">
        <f>VLOOKUP(#REF!,$A$2:$B$5,2,FALSE)</f>
        <v>#REF!</v>
      </c>
    </row>
    <row r="6272" spans="17:17" x14ac:dyDescent="0.3">
      <c r="Q6272" t="e">
        <f>VLOOKUP(#REF!,$A$2:$B$5,2,FALSE)</f>
        <v>#REF!</v>
      </c>
    </row>
    <row r="6273" spans="17:17" x14ac:dyDescent="0.3">
      <c r="Q6273" t="e">
        <f>VLOOKUP(#REF!,$A$2:$B$5,2,FALSE)</f>
        <v>#REF!</v>
      </c>
    </row>
    <row r="6274" spans="17:17" x14ac:dyDescent="0.3">
      <c r="Q6274" t="e">
        <f>VLOOKUP(#REF!,$A$2:$B$5,2,FALSE)</f>
        <v>#REF!</v>
      </c>
    </row>
    <row r="6275" spans="17:17" x14ac:dyDescent="0.3">
      <c r="Q6275" t="e">
        <f>VLOOKUP(#REF!,$A$2:$B$5,2,FALSE)</f>
        <v>#REF!</v>
      </c>
    </row>
    <row r="6276" spans="17:17" x14ac:dyDescent="0.3">
      <c r="Q6276" t="e">
        <f>VLOOKUP(#REF!,$A$2:$B$5,2,FALSE)</f>
        <v>#REF!</v>
      </c>
    </row>
    <row r="6277" spans="17:17" x14ac:dyDescent="0.3">
      <c r="Q6277" t="e">
        <f>VLOOKUP(#REF!,$A$2:$B$5,2,FALSE)</f>
        <v>#REF!</v>
      </c>
    </row>
    <row r="6278" spans="17:17" x14ac:dyDescent="0.3">
      <c r="Q6278" t="e">
        <f>VLOOKUP(#REF!,$A$2:$B$5,2,FALSE)</f>
        <v>#REF!</v>
      </c>
    </row>
    <row r="6279" spans="17:17" x14ac:dyDescent="0.3">
      <c r="Q6279" t="e">
        <f>VLOOKUP(#REF!,$A$2:$B$5,2,FALSE)</f>
        <v>#REF!</v>
      </c>
    </row>
    <row r="6280" spans="17:17" x14ac:dyDescent="0.3">
      <c r="Q6280" t="e">
        <f>VLOOKUP(#REF!,$A$2:$B$5,2,FALSE)</f>
        <v>#REF!</v>
      </c>
    </row>
    <row r="6281" spans="17:17" x14ac:dyDescent="0.3">
      <c r="Q6281" t="e">
        <f>VLOOKUP(#REF!,$A$2:$B$5,2,FALSE)</f>
        <v>#REF!</v>
      </c>
    </row>
    <row r="6282" spans="17:17" x14ac:dyDescent="0.3">
      <c r="Q6282" t="e">
        <f>VLOOKUP(#REF!,$A$2:$B$5,2,FALSE)</f>
        <v>#REF!</v>
      </c>
    </row>
    <row r="6283" spans="17:17" x14ac:dyDescent="0.3">
      <c r="Q6283" t="e">
        <f>VLOOKUP(#REF!,$A$2:$B$5,2,FALSE)</f>
        <v>#REF!</v>
      </c>
    </row>
    <row r="6284" spans="17:17" x14ac:dyDescent="0.3">
      <c r="Q6284" t="e">
        <f>VLOOKUP(#REF!,$A$2:$B$5,2,FALSE)</f>
        <v>#REF!</v>
      </c>
    </row>
    <row r="6285" spans="17:17" x14ac:dyDescent="0.3">
      <c r="Q6285" t="e">
        <f>VLOOKUP(#REF!,$A$2:$B$5,2,FALSE)</f>
        <v>#REF!</v>
      </c>
    </row>
    <row r="6286" spans="17:17" x14ac:dyDescent="0.3">
      <c r="Q6286" t="e">
        <f>VLOOKUP(#REF!,$A$2:$B$5,2,FALSE)</f>
        <v>#REF!</v>
      </c>
    </row>
    <row r="6287" spans="17:17" x14ac:dyDescent="0.3">
      <c r="Q6287" t="e">
        <f>VLOOKUP(#REF!,$A$2:$B$5,2,FALSE)</f>
        <v>#REF!</v>
      </c>
    </row>
    <row r="6288" spans="17:17" x14ac:dyDescent="0.3">
      <c r="Q6288" t="e">
        <f>VLOOKUP(#REF!,$A$2:$B$5,2,FALSE)</f>
        <v>#REF!</v>
      </c>
    </row>
    <row r="6289" spans="17:17" x14ac:dyDescent="0.3">
      <c r="Q6289" t="e">
        <f>VLOOKUP(#REF!,$A$2:$B$5,2,FALSE)</f>
        <v>#REF!</v>
      </c>
    </row>
    <row r="6290" spans="17:17" x14ac:dyDescent="0.3">
      <c r="Q6290" t="e">
        <f>VLOOKUP(#REF!,$A$2:$B$5,2,FALSE)</f>
        <v>#REF!</v>
      </c>
    </row>
    <row r="6291" spans="17:17" x14ac:dyDescent="0.3">
      <c r="Q6291" t="e">
        <f>VLOOKUP(#REF!,$A$2:$B$5,2,FALSE)</f>
        <v>#REF!</v>
      </c>
    </row>
    <row r="6292" spans="17:17" x14ac:dyDescent="0.3">
      <c r="Q6292" t="e">
        <f>VLOOKUP(#REF!,$A$2:$B$5,2,FALSE)</f>
        <v>#REF!</v>
      </c>
    </row>
    <row r="6293" spans="17:17" x14ac:dyDescent="0.3">
      <c r="Q6293" t="e">
        <f>VLOOKUP(#REF!,$A$2:$B$5,2,FALSE)</f>
        <v>#REF!</v>
      </c>
    </row>
    <row r="6294" spans="17:17" x14ac:dyDescent="0.3">
      <c r="Q6294" t="e">
        <f>VLOOKUP(#REF!,$A$2:$B$5,2,FALSE)</f>
        <v>#REF!</v>
      </c>
    </row>
    <row r="6295" spans="17:17" x14ac:dyDescent="0.3">
      <c r="Q6295" t="e">
        <f>VLOOKUP(#REF!,$A$2:$B$5,2,FALSE)</f>
        <v>#REF!</v>
      </c>
    </row>
    <row r="6296" spans="17:17" x14ac:dyDescent="0.3">
      <c r="Q6296" t="e">
        <f>VLOOKUP(#REF!,$A$2:$B$5,2,FALSE)</f>
        <v>#REF!</v>
      </c>
    </row>
    <row r="6297" spans="17:17" x14ac:dyDescent="0.3">
      <c r="Q6297" t="e">
        <f>VLOOKUP(#REF!,$A$2:$B$5,2,FALSE)</f>
        <v>#REF!</v>
      </c>
    </row>
    <row r="6298" spans="17:17" x14ac:dyDescent="0.3">
      <c r="Q6298" t="e">
        <f>VLOOKUP(#REF!,$A$2:$B$5,2,FALSE)</f>
        <v>#REF!</v>
      </c>
    </row>
    <row r="6299" spans="17:17" x14ac:dyDescent="0.3">
      <c r="Q6299" t="e">
        <f>VLOOKUP(#REF!,$A$2:$B$5,2,FALSE)</f>
        <v>#REF!</v>
      </c>
    </row>
    <row r="6300" spans="17:17" x14ac:dyDescent="0.3">
      <c r="Q6300" t="e">
        <f>VLOOKUP(#REF!,$A$2:$B$5,2,FALSE)</f>
        <v>#REF!</v>
      </c>
    </row>
    <row r="6301" spans="17:17" x14ac:dyDescent="0.3">
      <c r="Q6301" t="e">
        <f>VLOOKUP(#REF!,$A$2:$B$5,2,FALSE)</f>
        <v>#REF!</v>
      </c>
    </row>
    <row r="6302" spans="17:17" x14ac:dyDescent="0.3">
      <c r="Q6302" t="e">
        <f>VLOOKUP(#REF!,$A$2:$B$5,2,FALSE)</f>
        <v>#REF!</v>
      </c>
    </row>
    <row r="6303" spans="17:17" x14ac:dyDescent="0.3">
      <c r="Q6303" t="e">
        <f>VLOOKUP(#REF!,$A$2:$B$5,2,FALSE)</f>
        <v>#REF!</v>
      </c>
    </row>
    <row r="6304" spans="17:17" x14ac:dyDescent="0.3">
      <c r="Q6304" t="e">
        <f>VLOOKUP(#REF!,$A$2:$B$5,2,FALSE)</f>
        <v>#REF!</v>
      </c>
    </row>
    <row r="6305" spans="17:17" x14ac:dyDescent="0.3">
      <c r="Q6305" t="e">
        <f>VLOOKUP(#REF!,$A$2:$B$5,2,FALSE)</f>
        <v>#REF!</v>
      </c>
    </row>
    <row r="6306" spans="17:17" x14ac:dyDescent="0.3">
      <c r="Q6306" t="e">
        <f>VLOOKUP(#REF!,$A$2:$B$5,2,FALSE)</f>
        <v>#REF!</v>
      </c>
    </row>
    <row r="6307" spans="17:17" x14ac:dyDescent="0.3">
      <c r="Q6307" t="e">
        <f>VLOOKUP(#REF!,$A$2:$B$5,2,FALSE)</f>
        <v>#REF!</v>
      </c>
    </row>
    <row r="6308" spans="17:17" x14ac:dyDescent="0.3">
      <c r="Q6308" t="e">
        <f>VLOOKUP(#REF!,$A$2:$B$5,2,FALSE)</f>
        <v>#REF!</v>
      </c>
    </row>
    <row r="6309" spans="17:17" x14ac:dyDescent="0.3">
      <c r="Q6309" t="e">
        <f>VLOOKUP(#REF!,$A$2:$B$5,2,FALSE)</f>
        <v>#REF!</v>
      </c>
    </row>
    <row r="6310" spans="17:17" x14ac:dyDescent="0.3">
      <c r="Q6310" t="e">
        <f>VLOOKUP(#REF!,$A$2:$B$5,2,FALSE)</f>
        <v>#REF!</v>
      </c>
    </row>
    <row r="6311" spans="17:17" x14ac:dyDescent="0.3">
      <c r="Q6311" t="e">
        <f>VLOOKUP(#REF!,$A$2:$B$5,2,FALSE)</f>
        <v>#REF!</v>
      </c>
    </row>
    <row r="6312" spans="17:17" x14ac:dyDescent="0.3">
      <c r="Q6312" t="e">
        <f>VLOOKUP(#REF!,$A$2:$B$5,2,FALSE)</f>
        <v>#REF!</v>
      </c>
    </row>
    <row r="6313" spans="17:17" x14ac:dyDescent="0.3">
      <c r="Q6313" t="e">
        <f>VLOOKUP(#REF!,$A$2:$B$5,2,FALSE)</f>
        <v>#REF!</v>
      </c>
    </row>
    <row r="6314" spans="17:17" x14ac:dyDescent="0.3">
      <c r="Q6314" t="e">
        <f>VLOOKUP(#REF!,$A$2:$B$5,2,FALSE)</f>
        <v>#REF!</v>
      </c>
    </row>
    <row r="6315" spans="17:17" x14ac:dyDescent="0.3">
      <c r="Q6315" t="e">
        <f>VLOOKUP(#REF!,$A$2:$B$5,2,FALSE)</f>
        <v>#REF!</v>
      </c>
    </row>
    <row r="6316" spans="17:17" x14ac:dyDescent="0.3">
      <c r="Q6316" t="e">
        <f>VLOOKUP(#REF!,$A$2:$B$5,2,FALSE)</f>
        <v>#REF!</v>
      </c>
    </row>
    <row r="6317" spans="17:17" x14ac:dyDescent="0.3">
      <c r="Q6317" t="e">
        <f>VLOOKUP(#REF!,$A$2:$B$5,2,FALSE)</f>
        <v>#REF!</v>
      </c>
    </row>
    <row r="6318" spans="17:17" x14ac:dyDescent="0.3">
      <c r="Q6318" t="e">
        <f>VLOOKUP(#REF!,$A$2:$B$5,2,FALSE)</f>
        <v>#REF!</v>
      </c>
    </row>
    <row r="6319" spans="17:17" x14ac:dyDescent="0.3">
      <c r="Q6319" t="e">
        <f>VLOOKUP(#REF!,$A$2:$B$5,2,FALSE)</f>
        <v>#REF!</v>
      </c>
    </row>
    <row r="6320" spans="17:17" x14ac:dyDescent="0.3">
      <c r="Q6320" t="e">
        <f>VLOOKUP(#REF!,$A$2:$B$5,2,FALSE)</f>
        <v>#REF!</v>
      </c>
    </row>
    <row r="6321" spans="17:17" x14ac:dyDescent="0.3">
      <c r="Q6321" t="e">
        <f>VLOOKUP(#REF!,$A$2:$B$5,2,FALSE)</f>
        <v>#REF!</v>
      </c>
    </row>
    <row r="6322" spans="17:17" x14ac:dyDescent="0.3">
      <c r="Q6322" t="e">
        <f>VLOOKUP(#REF!,$A$2:$B$5,2,FALSE)</f>
        <v>#REF!</v>
      </c>
    </row>
    <row r="6323" spans="17:17" x14ac:dyDescent="0.3">
      <c r="Q6323" t="e">
        <f>VLOOKUP(#REF!,$A$2:$B$5,2,FALSE)</f>
        <v>#REF!</v>
      </c>
    </row>
    <row r="6324" spans="17:17" x14ac:dyDescent="0.3">
      <c r="Q6324" t="e">
        <f>VLOOKUP(#REF!,$A$2:$B$5,2,FALSE)</f>
        <v>#REF!</v>
      </c>
    </row>
    <row r="6325" spans="17:17" x14ac:dyDescent="0.3">
      <c r="Q6325" t="e">
        <f>VLOOKUP(#REF!,$A$2:$B$5,2,FALSE)</f>
        <v>#REF!</v>
      </c>
    </row>
    <row r="6326" spans="17:17" x14ac:dyDescent="0.3">
      <c r="Q6326" t="e">
        <f>VLOOKUP(#REF!,$A$2:$B$5,2,FALSE)</f>
        <v>#REF!</v>
      </c>
    </row>
    <row r="6327" spans="17:17" x14ac:dyDescent="0.3">
      <c r="Q6327" t="e">
        <f>VLOOKUP(#REF!,$A$2:$B$5,2,FALSE)</f>
        <v>#REF!</v>
      </c>
    </row>
    <row r="6328" spans="17:17" x14ac:dyDescent="0.3">
      <c r="Q6328" t="e">
        <f>VLOOKUP(#REF!,$A$2:$B$5,2,FALSE)</f>
        <v>#REF!</v>
      </c>
    </row>
    <row r="6329" spans="17:17" x14ac:dyDescent="0.3">
      <c r="Q6329" t="e">
        <f>VLOOKUP(#REF!,$A$2:$B$5,2,FALSE)</f>
        <v>#REF!</v>
      </c>
    </row>
    <row r="6330" spans="17:17" x14ac:dyDescent="0.3">
      <c r="Q6330" t="e">
        <f>VLOOKUP(#REF!,$A$2:$B$5,2,FALSE)</f>
        <v>#REF!</v>
      </c>
    </row>
    <row r="6331" spans="17:17" x14ac:dyDescent="0.3">
      <c r="Q6331" t="e">
        <f>VLOOKUP(#REF!,$A$2:$B$5,2,FALSE)</f>
        <v>#REF!</v>
      </c>
    </row>
    <row r="6332" spans="17:17" x14ac:dyDescent="0.3">
      <c r="Q6332" t="e">
        <f>VLOOKUP(#REF!,$A$2:$B$5,2,FALSE)</f>
        <v>#REF!</v>
      </c>
    </row>
    <row r="6333" spans="17:17" x14ac:dyDescent="0.3">
      <c r="Q6333" t="e">
        <f>VLOOKUP(#REF!,$A$2:$B$5,2,FALSE)</f>
        <v>#REF!</v>
      </c>
    </row>
    <row r="6334" spans="17:17" x14ac:dyDescent="0.3">
      <c r="Q6334" t="e">
        <f>VLOOKUP(#REF!,$A$2:$B$5,2,FALSE)</f>
        <v>#REF!</v>
      </c>
    </row>
    <row r="6335" spans="17:17" x14ac:dyDescent="0.3">
      <c r="Q6335" t="e">
        <f>VLOOKUP(#REF!,$A$2:$B$5,2,FALSE)</f>
        <v>#REF!</v>
      </c>
    </row>
    <row r="6336" spans="17:17" x14ac:dyDescent="0.3">
      <c r="Q6336" t="e">
        <f>VLOOKUP(#REF!,$A$2:$B$5,2,FALSE)</f>
        <v>#REF!</v>
      </c>
    </row>
    <row r="6337" spans="17:17" x14ac:dyDescent="0.3">
      <c r="Q6337" t="e">
        <f>VLOOKUP(#REF!,$A$2:$B$5,2,FALSE)</f>
        <v>#REF!</v>
      </c>
    </row>
    <row r="6338" spans="17:17" x14ac:dyDescent="0.3">
      <c r="Q6338" t="e">
        <f>VLOOKUP(#REF!,$A$2:$B$5,2,FALSE)</f>
        <v>#REF!</v>
      </c>
    </row>
    <row r="6339" spans="17:17" x14ac:dyDescent="0.3">
      <c r="Q6339" t="e">
        <f>VLOOKUP(#REF!,$A$2:$B$5,2,FALSE)</f>
        <v>#REF!</v>
      </c>
    </row>
    <row r="6340" spans="17:17" x14ac:dyDescent="0.3">
      <c r="Q6340" t="e">
        <f>VLOOKUP(#REF!,$A$2:$B$5,2,FALSE)</f>
        <v>#REF!</v>
      </c>
    </row>
    <row r="6341" spans="17:17" x14ac:dyDescent="0.3">
      <c r="Q6341" t="e">
        <f>VLOOKUP(#REF!,$A$2:$B$5,2,FALSE)</f>
        <v>#REF!</v>
      </c>
    </row>
    <row r="6342" spans="17:17" x14ac:dyDescent="0.3">
      <c r="Q6342" t="e">
        <f>VLOOKUP(#REF!,$A$2:$B$5,2,FALSE)</f>
        <v>#REF!</v>
      </c>
    </row>
    <row r="6343" spans="17:17" x14ac:dyDescent="0.3">
      <c r="Q6343" t="e">
        <f>VLOOKUP(#REF!,$A$2:$B$5,2,FALSE)</f>
        <v>#REF!</v>
      </c>
    </row>
    <row r="6344" spans="17:17" x14ac:dyDescent="0.3">
      <c r="Q6344" t="e">
        <f>VLOOKUP(#REF!,$A$2:$B$5,2,FALSE)</f>
        <v>#REF!</v>
      </c>
    </row>
    <row r="6345" spans="17:17" x14ac:dyDescent="0.3">
      <c r="Q6345" t="e">
        <f>VLOOKUP(#REF!,$A$2:$B$5,2,FALSE)</f>
        <v>#REF!</v>
      </c>
    </row>
    <row r="6346" spans="17:17" x14ac:dyDescent="0.3">
      <c r="Q6346" t="e">
        <f>VLOOKUP(#REF!,$A$2:$B$5,2,FALSE)</f>
        <v>#REF!</v>
      </c>
    </row>
    <row r="6347" spans="17:17" x14ac:dyDescent="0.3">
      <c r="Q6347" t="e">
        <f>VLOOKUP(#REF!,$A$2:$B$5,2,FALSE)</f>
        <v>#REF!</v>
      </c>
    </row>
    <row r="6348" spans="17:17" x14ac:dyDescent="0.3">
      <c r="Q6348" t="e">
        <f>VLOOKUP(#REF!,$A$2:$B$5,2,FALSE)</f>
        <v>#REF!</v>
      </c>
    </row>
    <row r="6349" spans="17:17" x14ac:dyDescent="0.3">
      <c r="Q6349" t="e">
        <f>VLOOKUP(#REF!,$A$2:$B$5,2,FALSE)</f>
        <v>#REF!</v>
      </c>
    </row>
    <row r="6350" spans="17:17" x14ac:dyDescent="0.3">
      <c r="Q6350" t="e">
        <f>VLOOKUP(#REF!,$A$2:$B$5,2,FALSE)</f>
        <v>#REF!</v>
      </c>
    </row>
    <row r="6351" spans="17:17" x14ac:dyDescent="0.3">
      <c r="Q6351" t="e">
        <f>VLOOKUP(#REF!,$A$2:$B$5,2,FALSE)</f>
        <v>#REF!</v>
      </c>
    </row>
    <row r="6352" spans="17:17" x14ac:dyDescent="0.3">
      <c r="Q6352" t="e">
        <f>VLOOKUP(#REF!,$A$2:$B$5,2,FALSE)</f>
        <v>#REF!</v>
      </c>
    </row>
    <row r="6353" spans="17:17" x14ac:dyDescent="0.3">
      <c r="Q6353" t="e">
        <f>VLOOKUP(#REF!,$A$2:$B$5,2,FALSE)</f>
        <v>#REF!</v>
      </c>
    </row>
    <row r="6354" spans="17:17" x14ac:dyDescent="0.3">
      <c r="Q6354" t="e">
        <f>VLOOKUP(#REF!,$A$2:$B$5,2,FALSE)</f>
        <v>#REF!</v>
      </c>
    </row>
    <row r="6355" spans="17:17" x14ac:dyDescent="0.3">
      <c r="Q6355" t="e">
        <f>VLOOKUP(#REF!,$A$2:$B$5,2,FALSE)</f>
        <v>#REF!</v>
      </c>
    </row>
    <row r="6356" spans="17:17" x14ac:dyDescent="0.3">
      <c r="Q6356" t="e">
        <f>VLOOKUP(#REF!,$A$2:$B$5,2,FALSE)</f>
        <v>#REF!</v>
      </c>
    </row>
    <row r="6357" spans="17:17" x14ac:dyDescent="0.3">
      <c r="Q6357" t="e">
        <f>VLOOKUP(#REF!,$A$2:$B$5,2,FALSE)</f>
        <v>#REF!</v>
      </c>
    </row>
    <row r="6358" spans="17:17" x14ac:dyDescent="0.3">
      <c r="Q6358" t="e">
        <f>VLOOKUP(#REF!,$A$2:$B$5,2,FALSE)</f>
        <v>#REF!</v>
      </c>
    </row>
    <row r="6359" spans="17:17" x14ac:dyDescent="0.3">
      <c r="Q6359" t="e">
        <f>VLOOKUP(#REF!,$A$2:$B$5,2,FALSE)</f>
        <v>#REF!</v>
      </c>
    </row>
    <row r="6360" spans="17:17" x14ac:dyDescent="0.3">
      <c r="Q6360" t="e">
        <f>VLOOKUP(#REF!,$A$2:$B$5,2,FALSE)</f>
        <v>#REF!</v>
      </c>
    </row>
    <row r="6361" spans="17:17" x14ac:dyDescent="0.3">
      <c r="Q6361" t="e">
        <f>VLOOKUP(#REF!,$A$2:$B$5,2,FALSE)</f>
        <v>#REF!</v>
      </c>
    </row>
    <row r="6362" spans="17:17" x14ac:dyDescent="0.3">
      <c r="Q6362" t="e">
        <f>VLOOKUP(#REF!,$A$2:$B$5,2,FALSE)</f>
        <v>#REF!</v>
      </c>
    </row>
    <row r="6363" spans="17:17" x14ac:dyDescent="0.3">
      <c r="Q6363" t="e">
        <f>VLOOKUP(#REF!,$A$2:$B$5,2,FALSE)</f>
        <v>#REF!</v>
      </c>
    </row>
    <row r="6364" spans="17:17" x14ac:dyDescent="0.3">
      <c r="Q6364" t="e">
        <f>VLOOKUP(#REF!,$A$2:$B$5,2,FALSE)</f>
        <v>#REF!</v>
      </c>
    </row>
    <row r="6365" spans="17:17" x14ac:dyDescent="0.3">
      <c r="Q6365" t="e">
        <f>VLOOKUP(#REF!,$A$2:$B$5,2,FALSE)</f>
        <v>#REF!</v>
      </c>
    </row>
    <row r="6366" spans="17:17" x14ac:dyDescent="0.3">
      <c r="Q6366" t="e">
        <f>VLOOKUP(#REF!,$A$2:$B$5,2,FALSE)</f>
        <v>#REF!</v>
      </c>
    </row>
    <row r="6367" spans="17:17" x14ac:dyDescent="0.3">
      <c r="Q6367" t="e">
        <f>VLOOKUP(#REF!,$A$2:$B$5,2,FALSE)</f>
        <v>#REF!</v>
      </c>
    </row>
    <row r="6368" spans="17:17" x14ac:dyDescent="0.3">
      <c r="Q6368" t="e">
        <f>VLOOKUP(#REF!,$A$2:$B$5,2,FALSE)</f>
        <v>#REF!</v>
      </c>
    </row>
    <row r="6369" spans="17:17" x14ac:dyDescent="0.3">
      <c r="Q6369" t="e">
        <f>VLOOKUP(#REF!,$A$2:$B$5,2,FALSE)</f>
        <v>#REF!</v>
      </c>
    </row>
    <row r="6370" spans="17:17" x14ac:dyDescent="0.3">
      <c r="Q6370" t="e">
        <f>VLOOKUP(#REF!,$A$2:$B$5,2,FALSE)</f>
        <v>#REF!</v>
      </c>
    </row>
    <row r="6371" spans="17:17" x14ac:dyDescent="0.3">
      <c r="Q6371" t="e">
        <f>VLOOKUP(#REF!,$A$2:$B$5,2,FALSE)</f>
        <v>#REF!</v>
      </c>
    </row>
    <row r="6372" spans="17:17" x14ac:dyDescent="0.3">
      <c r="Q6372" t="e">
        <f>VLOOKUP(#REF!,$A$2:$B$5,2,FALSE)</f>
        <v>#REF!</v>
      </c>
    </row>
    <row r="6373" spans="17:17" x14ac:dyDescent="0.3">
      <c r="Q6373" t="e">
        <f>VLOOKUP(#REF!,$A$2:$B$5,2,FALSE)</f>
        <v>#REF!</v>
      </c>
    </row>
    <row r="6374" spans="17:17" x14ac:dyDescent="0.3">
      <c r="Q6374" t="e">
        <f>VLOOKUP(#REF!,$A$2:$B$5,2,FALSE)</f>
        <v>#REF!</v>
      </c>
    </row>
    <row r="6375" spans="17:17" x14ac:dyDescent="0.3">
      <c r="Q6375" t="e">
        <f>VLOOKUP(#REF!,$A$2:$B$5,2,FALSE)</f>
        <v>#REF!</v>
      </c>
    </row>
    <row r="6376" spans="17:17" x14ac:dyDescent="0.3">
      <c r="Q6376" t="e">
        <f>VLOOKUP(#REF!,$A$2:$B$5,2,FALSE)</f>
        <v>#REF!</v>
      </c>
    </row>
    <row r="6377" spans="17:17" x14ac:dyDescent="0.3">
      <c r="Q6377" t="e">
        <f>VLOOKUP(#REF!,$A$2:$B$5,2,FALSE)</f>
        <v>#REF!</v>
      </c>
    </row>
    <row r="6378" spans="17:17" x14ac:dyDescent="0.3">
      <c r="Q6378" t="e">
        <f>VLOOKUP(#REF!,$A$2:$B$5,2,FALSE)</f>
        <v>#REF!</v>
      </c>
    </row>
    <row r="6379" spans="17:17" x14ac:dyDescent="0.3">
      <c r="Q6379" t="e">
        <f>VLOOKUP(#REF!,$A$2:$B$5,2,FALSE)</f>
        <v>#REF!</v>
      </c>
    </row>
    <row r="6380" spans="17:17" x14ac:dyDescent="0.3">
      <c r="Q6380" t="e">
        <f>VLOOKUP(#REF!,$A$2:$B$5,2,FALSE)</f>
        <v>#REF!</v>
      </c>
    </row>
    <row r="6381" spans="17:17" x14ac:dyDescent="0.3">
      <c r="Q6381" t="e">
        <f>VLOOKUP(#REF!,$A$2:$B$5,2,FALSE)</f>
        <v>#REF!</v>
      </c>
    </row>
    <row r="6382" spans="17:17" x14ac:dyDescent="0.3">
      <c r="Q6382" t="e">
        <f>VLOOKUP(#REF!,$A$2:$B$5,2,FALSE)</f>
        <v>#REF!</v>
      </c>
    </row>
    <row r="6383" spans="17:17" x14ac:dyDescent="0.3">
      <c r="Q6383" t="e">
        <f>VLOOKUP(#REF!,$A$2:$B$5,2,FALSE)</f>
        <v>#REF!</v>
      </c>
    </row>
    <row r="6384" spans="17:17" x14ac:dyDescent="0.3">
      <c r="Q6384" t="e">
        <f>VLOOKUP(#REF!,$A$2:$B$5,2,FALSE)</f>
        <v>#REF!</v>
      </c>
    </row>
    <row r="6385" spans="17:17" x14ac:dyDescent="0.3">
      <c r="Q6385" t="e">
        <f>VLOOKUP(#REF!,$A$2:$B$5,2,FALSE)</f>
        <v>#REF!</v>
      </c>
    </row>
    <row r="6386" spans="17:17" x14ac:dyDescent="0.3">
      <c r="Q6386" t="e">
        <f>VLOOKUP(#REF!,$A$2:$B$5,2,FALSE)</f>
        <v>#REF!</v>
      </c>
    </row>
    <row r="6387" spans="17:17" x14ac:dyDescent="0.3">
      <c r="Q6387" t="e">
        <f>VLOOKUP(#REF!,$A$2:$B$5,2,FALSE)</f>
        <v>#REF!</v>
      </c>
    </row>
    <row r="6388" spans="17:17" x14ac:dyDescent="0.3">
      <c r="Q6388" t="e">
        <f>VLOOKUP(#REF!,$A$2:$B$5,2,FALSE)</f>
        <v>#REF!</v>
      </c>
    </row>
    <row r="6389" spans="17:17" x14ac:dyDescent="0.3">
      <c r="Q6389" t="e">
        <f>VLOOKUP(#REF!,$A$2:$B$5,2,FALSE)</f>
        <v>#REF!</v>
      </c>
    </row>
    <row r="6390" spans="17:17" x14ac:dyDescent="0.3">
      <c r="Q6390" t="e">
        <f>VLOOKUP(#REF!,$A$2:$B$5,2,FALSE)</f>
        <v>#REF!</v>
      </c>
    </row>
    <row r="6391" spans="17:17" x14ac:dyDescent="0.3">
      <c r="Q6391" t="e">
        <f>VLOOKUP(#REF!,$A$2:$B$5,2,FALSE)</f>
        <v>#REF!</v>
      </c>
    </row>
    <row r="6392" spans="17:17" x14ac:dyDescent="0.3">
      <c r="Q6392" t="e">
        <f>VLOOKUP(#REF!,$A$2:$B$5,2,FALSE)</f>
        <v>#REF!</v>
      </c>
    </row>
    <row r="6393" spans="17:17" x14ac:dyDescent="0.3">
      <c r="Q6393" t="e">
        <f>VLOOKUP(#REF!,$A$2:$B$5,2,FALSE)</f>
        <v>#REF!</v>
      </c>
    </row>
    <row r="6394" spans="17:17" x14ac:dyDescent="0.3">
      <c r="Q6394" t="e">
        <f>VLOOKUP(#REF!,$A$2:$B$5,2,FALSE)</f>
        <v>#REF!</v>
      </c>
    </row>
    <row r="6395" spans="17:17" x14ac:dyDescent="0.3">
      <c r="Q6395" t="e">
        <f>VLOOKUP(#REF!,$A$2:$B$5,2,FALSE)</f>
        <v>#REF!</v>
      </c>
    </row>
    <row r="6396" spans="17:17" x14ac:dyDescent="0.3">
      <c r="Q6396" t="e">
        <f>VLOOKUP(#REF!,$A$2:$B$5,2,FALSE)</f>
        <v>#REF!</v>
      </c>
    </row>
    <row r="6397" spans="17:17" x14ac:dyDescent="0.3">
      <c r="Q6397" t="e">
        <f>VLOOKUP(#REF!,$A$2:$B$5,2,FALSE)</f>
        <v>#REF!</v>
      </c>
    </row>
    <row r="6398" spans="17:17" x14ac:dyDescent="0.3">
      <c r="Q6398" t="e">
        <f>VLOOKUP(#REF!,$A$2:$B$5,2,FALSE)</f>
        <v>#REF!</v>
      </c>
    </row>
    <row r="6399" spans="17:17" x14ac:dyDescent="0.3">
      <c r="Q6399" t="e">
        <f>VLOOKUP(#REF!,$A$2:$B$5,2,FALSE)</f>
        <v>#REF!</v>
      </c>
    </row>
    <row r="6400" spans="17:17" x14ac:dyDescent="0.3">
      <c r="Q6400" t="e">
        <f>VLOOKUP(#REF!,$A$2:$B$5,2,FALSE)</f>
        <v>#REF!</v>
      </c>
    </row>
    <row r="6401" spans="17:17" x14ac:dyDescent="0.3">
      <c r="Q6401" t="e">
        <f>VLOOKUP(#REF!,$A$2:$B$5,2,FALSE)</f>
        <v>#REF!</v>
      </c>
    </row>
    <row r="6402" spans="17:17" x14ac:dyDescent="0.3">
      <c r="Q6402" t="e">
        <f>VLOOKUP(#REF!,$A$2:$B$5,2,FALSE)</f>
        <v>#REF!</v>
      </c>
    </row>
    <row r="6403" spans="17:17" x14ac:dyDescent="0.3">
      <c r="Q6403" t="e">
        <f>VLOOKUP(#REF!,$A$2:$B$5,2,FALSE)</f>
        <v>#REF!</v>
      </c>
    </row>
    <row r="6404" spans="17:17" x14ac:dyDescent="0.3">
      <c r="Q6404" t="e">
        <f>VLOOKUP(#REF!,$A$2:$B$5,2,FALSE)</f>
        <v>#REF!</v>
      </c>
    </row>
    <row r="6405" spans="17:17" x14ac:dyDescent="0.3">
      <c r="Q6405" t="e">
        <f>VLOOKUP(#REF!,$A$2:$B$5,2,FALSE)</f>
        <v>#REF!</v>
      </c>
    </row>
    <row r="6406" spans="17:17" x14ac:dyDescent="0.3">
      <c r="Q6406" t="e">
        <f>VLOOKUP(#REF!,$A$2:$B$5,2,FALSE)</f>
        <v>#REF!</v>
      </c>
    </row>
    <row r="6407" spans="17:17" x14ac:dyDescent="0.3">
      <c r="Q6407" t="e">
        <f>VLOOKUP(#REF!,$A$2:$B$5,2,FALSE)</f>
        <v>#REF!</v>
      </c>
    </row>
    <row r="6408" spans="17:17" x14ac:dyDescent="0.3">
      <c r="Q6408" t="e">
        <f>VLOOKUP(#REF!,$A$2:$B$5,2,FALSE)</f>
        <v>#REF!</v>
      </c>
    </row>
    <row r="6409" spans="17:17" x14ac:dyDescent="0.3">
      <c r="Q6409" t="e">
        <f>VLOOKUP(#REF!,$A$2:$B$5,2,FALSE)</f>
        <v>#REF!</v>
      </c>
    </row>
    <row r="6410" spans="17:17" x14ac:dyDescent="0.3">
      <c r="Q6410" t="e">
        <f>VLOOKUP(#REF!,$A$2:$B$5,2,FALSE)</f>
        <v>#REF!</v>
      </c>
    </row>
    <row r="6411" spans="17:17" x14ac:dyDescent="0.3">
      <c r="Q6411" t="e">
        <f>VLOOKUP(#REF!,$A$2:$B$5,2,FALSE)</f>
        <v>#REF!</v>
      </c>
    </row>
    <row r="6412" spans="17:17" x14ac:dyDescent="0.3">
      <c r="Q6412" t="e">
        <f>VLOOKUP(#REF!,$A$2:$B$5,2,FALSE)</f>
        <v>#REF!</v>
      </c>
    </row>
    <row r="6413" spans="17:17" x14ac:dyDescent="0.3">
      <c r="Q6413" t="e">
        <f>VLOOKUP(#REF!,$A$2:$B$5,2,FALSE)</f>
        <v>#REF!</v>
      </c>
    </row>
    <row r="6414" spans="17:17" x14ac:dyDescent="0.3">
      <c r="Q6414" t="e">
        <f>VLOOKUP(#REF!,$A$2:$B$5,2,FALSE)</f>
        <v>#REF!</v>
      </c>
    </row>
    <row r="6415" spans="17:17" x14ac:dyDescent="0.3">
      <c r="Q6415" t="e">
        <f>VLOOKUP(#REF!,$A$2:$B$5,2,FALSE)</f>
        <v>#REF!</v>
      </c>
    </row>
    <row r="6416" spans="17:17" x14ac:dyDescent="0.3">
      <c r="Q6416" t="e">
        <f>VLOOKUP(#REF!,$A$2:$B$5,2,FALSE)</f>
        <v>#REF!</v>
      </c>
    </row>
    <row r="6417" spans="17:17" x14ac:dyDescent="0.3">
      <c r="Q6417" t="e">
        <f>VLOOKUP(#REF!,$A$2:$B$5,2,FALSE)</f>
        <v>#REF!</v>
      </c>
    </row>
    <row r="6418" spans="17:17" x14ac:dyDescent="0.3">
      <c r="Q6418" t="e">
        <f>VLOOKUP(#REF!,$A$2:$B$5,2,FALSE)</f>
        <v>#REF!</v>
      </c>
    </row>
    <row r="6419" spans="17:17" x14ac:dyDescent="0.3">
      <c r="Q6419" t="e">
        <f>VLOOKUP(#REF!,$A$2:$B$5,2,FALSE)</f>
        <v>#REF!</v>
      </c>
    </row>
    <row r="6420" spans="17:17" x14ac:dyDescent="0.3">
      <c r="Q6420" t="e">
        <f>VLOOKUP(#REF!,$A$2:$B$5,2,FALSE)</f>
        <v>#REF!</v>
      </c>
    </row>
    <row r="6421" spans="17:17" x14ac:dyDescent="0.3">
      <c r="Q6421" t="e">
        <f>VLOOKUP(#REF!,$A$2:$B$5,2,FALSE)</f>
        <v>#REF!</v>
      </c>
    </row>
    <row r="6422" spans="17:17" x14ac:dyDescent="0.3">
      <c r="Q6422" t="e">
        <f>VLOOKUP(#REF!,$A$2:$B$5,2,FALSE)</f>
        <v>#REF!</v>
      </c>
    </row>
    <row r="6423" spans="17:17" x14ac:dyDescent="0.3">
      <c r="Q6423" t="e">
        <f>VLOOKUP(#REF!,$A$2:$B$5,2,FALSE)</f>
        <v>#REF!</v>
      </c>
    </row>
    <row r="6424" spans="17:17" x14ac:dyDescent="0.3">
      <c r="Q6424" t="e">
        <f>VLOOKUP(#REF!,$A$2:$B$5,2,FALSE)</f>
        <v>#REF!</v>
      </c>
    </row>
    <row r="6425" spans="17:17" x14ac:dyDescent="0.3">
      <c r="Q6425" t="e">
        <f>VLOOKUP(#REF!,$A$2:$B$5,2,FALSE)</f>
        <v>#REF!</v>
      </c>
    </row>
    <row r="6426" spans="17:17" x14ac:dyDescent="0.3">
      <c r="Q6426" t="e">
        <f>VLOOKUP(#REF!,$A$2:$B$5,2,FALSE)</f>
        <v>#REF!</v>
      </c>
    </row>
    <row r="6427" spans="17:17" x14ac:dyDescent="0.3">
      <c r="Q6427" t="e">
        <f>VLOOKUP(#REF!,$A$2:$B$5,2,FALSE)</f>
        <v>#REF!</v>
      </c>
    </row>
    <row r="6428" spans="17:17" x14ac:dyDescent="0.3">
      <c r="Q6428" t="e">
        <f>VLOOKUP(#REF!,$A$2:$B$5,2,FALSE)</f>
        <v>#REF!</v>
      </c>
    </row>
    <row r="6429" spans="17:17" x14ac:dyDescent="0.3">
      <c r="Q6429" t="e">
        <f>VLOOKUP(#REF!,$A$2:$B$5,2,FALSE)</f>
        <v>#REF!</v>
      </c>
    </row>
    <row r="6430" spans="17:17" x14ac:dyDescent="0.3">
      <c r="Q6430" t="e">
        <f>VLOOKUP(#REF!,$A$2:$B$5,2,FALSE)</f>
        <v>#REF!</v>
      </c>
    </row>
    <row r="6431" spans="17:17" x14ac:dyDescent="0.3">
      <c r="Q6431" t="e">
        <f>VLOOKUP(#REF!,$A$2:$B$5,2,FALSE)</f>
        <v>#REF!</v>
      </c>
    </row>
    <row r="6432" spans="17:17" x14ac:dyDescent="0.3">
      <c r="Q6432" t="e">
        <f>VLOOKUP(#REF!,$A$2:$B$5,2,FALSE)</f>
        <v>#REF!</v>
      </c>
    </row>
    <row r="6433" spans="17:17" x14ac:dyDescent="0.3">
      <c r="Q6433" t="e">
        <f>VLOOKUP(#REF!,$A$2:$B$5,2,FALSE)</f>
        <v>#REF!</v>
      </c>
    </row>
    <row r="6434" spans="17:17" x14ac:dyDescent="0.3">
      <c r="Q6434" t="e">
        <f>VLOOKUP(#REF!,$A$2:$B$5,2,FALSE)</f>
        <v>#REF!</v>
      </c>
    </row>
    <row r="6435" spans="17:17" x14ac:dyDescent="0.3">
      <c r="Q6435" t="e">
        <f>VLOOKUP(#REF!,$A$2:$B$5,2,FALSE)</f>
        <v>#REF!</v>
      </c>
    </row>
    <row r="6436" spans="17:17" x14ac:dyDescent="0.3">
      <c r="Q6436" t="e">
        <f>VLOOKUP(#REF!,$A$2:$B$5,2,FALSE)</f>
        <v>#REF!</v>
      </c>
    </row>
    <row r="6437" spans="17:17" x14ac:dyDescent="0.3">
      <c r="Q6437" t="e">
        <f>VLOOKUP(#REF!,$A$2:$B$5,2,FALSE)</f>
        <v>#REF!</v>
      </c>
    </row>
    <row r="6438" spans="17:17" x14ac:dyDescent="0.3">
      <c r="Q6438" t="e">
        <f>VLOOKUP(#REF!,$A$2:$B$5,2,FALSE)</f>
        <v>#REF!</v>
      </c>
    </row>
    <row r="6439" spans="17:17" x14ac:dyDescent="0.3">
      <c r="Q6439" t="e">
        <f>VLOOKUP(#REF!,$A$2:$B$5,2,FALSE)</f>
        <v>#REF!</v>
      </c>
    </row>
    <row r="6440" spans="17:17" x14ac:dyDescent="0.3">
      <c r="Q6440" t="e">
        <f>VLOOKUP(#REF!,$A$2:$B$5,2,FALSE)</f>
        <v>#REF!</v>
      </c>
    </row>
    <row r="6441" spans="17:17" x14ac:dyDescent="0.3">
      <c r="Q6441" t="e">
        <f>VLOOKUP(#REF!,$A$2:$B$5,2,FALSE)</f>
        <v>#REF!</v>
      </c>
    </row>
    <row r="6442" spans="17:17" x14ac:dyDescent="0.3">
      <c r="Q6442" t="e">
        <f>VLOOKUP(#REF!,$A$2:$B$5,2,FALSE)</f>
        <v>#REF!</v>
      </c>
    </row>
    <row r="6443" spans="17:17" x14ac:dyDescent="0.3">
      <c r="Q6443" t="e">
        <f>VLOOKUP(#REF!,$A$2:$B$5,2,FALSE)</f>
        <v>#REF!</v>
      </c>
    </row>
    <row r="6444" spans="17:17" x14ac:dyDescent="0.3">
      <c r="Q6444" t="e">
        <f>VLOOKUP(#REF!,$A$2:$B$5,2,FALSE)</f>
        <v>#REF!</v>
      </c>
    </row>
    <row r="6445" spans="17:17" x14ac:dyDescent="0.3">
      <c r="Q6445" t="e">
        <f>VLOOKUP(#REF!,$A$2:$B$5,2,FALSE)</f>
        <v>#REF!</v>
      </c>
    </row>
    <row r="6446" spans="17:17" x14ac:dyDescent="0.3">
      <c r="Q6446" t="e">
        <f>VLOOKUP(#REF!,$A$2:$B$5,2,FALSE)</f>
        <v>#REF!</v>
      </c>
    </row>
    <row r="6447" spans="17:17" x14ac:dyDescent="0.3">
      <c r="Q6447" t="e">
        <f>VLOOKUP(#REF!,$A$2:$B$5,2,FALSE)</f>
        <v>#REF!</v>
      </c>
    </row>
    <row r="6448" spans="17:17" x14ac:dyDescent="0.3">
      <c r="Q6448" t="e">
        <f>VLOOKUP(#REF!,$A$2:$B$5,2,FALSE)</f>
        <v>#REF!</v>
      </c>
    </row>
    <row r="6449" spans="17:17" x14ac:dyDescent="0.3">
      <c r="Q6449" t="e">
        <f>VLOOKUP(#REF!,$A$2:$B$5,2,FALSE)</f>
        <v>#REF!</v>
      </c>
    </row>
    <row r="6450" spans="17:17" x14ac:dyDescent="0.3">
      <c r="Q6450" t="e">
        <f>VLOOKUP(#REF!,$A$2:$B$5,2,FALSE)</f>
        <v>#REF!</v>
      </c>
    </row>
    <row r="6451" spans="17:17" x14ac:dyDescent="0.3">
      <c r="Q6451" t="e">
        <f>VLOOKUP(#REF!,$A$2:$B$5,2,FALSE)</f>
        <v>#REF!</v>
      </c>
    </row>
    <row r="6452" spans="17:17" x14ac:dyDescent="0.3">
      <c r="Q6452" t="e">
        <f>VLOOKUP(#REF!,$A$2:$B$5,2,FALSE)</f>
        <v>#REF!</v>
      </c>
    </row>
    <row r="6453" spans="17:17" x14ac:dyDescent="0.3">
      <c r="Q6453" t="e">
        <f>VLOOKUP(#REF!,$A$2:$B$5,2,FALSE)</f>
        <v>#REF!</v>
      </c>
    </row>
    <row r="6454" spans="17:17" x14ac:dyDescent="0.3">
      <c r="Q6454" t="e">
        <f>VLOOKUP(#REF!,$A$2:$B$5,2,FALSE)</f>
        <v>#REF!</v>
      </c>
    </row>
    <row r="6455" spans="17:17" x14ac:dyDescent="0.3">
      <c r="Q6455" t="e">
        <f>VLOOKUP(#REF!,$A$2:$B$5,2,FALSE)</f>
        <v>#REF!</v>
      </c>
    </row>
    <row r="6456" spans="17:17" x14ac:dyDescent="0.3">
      <c r="Q6456" t="e">
        <f>VLOOKUP(#REF!,$A$2:$B$5,2,FALSE)</f>
        <v>#REF!</v>
      </c>
    </row>
    <row r="6457" spans="17:17" x14ac:dyDescent="0.3">
      <c r="Q6457" t="e">
        <f>VLOOKUP(#REF!,$A$2:$B$5,2,FALSE)</f>
        <v>#REF!</v>
      </c>
    </row>
    <row r="6458" spans="17:17" x14ac:dyDescent="0.3">
      <c r="Q6458" t="e">
        <f>VLOOKUP(#REF!,$A$2:$B$5,2,FALSE)</f>
        <v>#REF!</v>
      </c>
    </row>
    <row r="6459" spans="17:17" x14ac:dyDescent="0.3">
      <c r="Q6459" t="e">
        <f>VLOOKUP(#REF!,$A$2:$B$5,2,FALSE)</f>
        <v>#REF!</v>
      </c>
    </row>
    <row r="6460" spans="17:17" x14ac:dyDescent="0.3">
      <c r="Q6460" t="e">
        <f>VLOOKUP(#REF!,$A$2:$B$5,2,FALSE)</f>
        <v>#REF!</v>
      </c>
    </row>
    <row r="6461" spans="17:17" x14ac:dyDescent="0.3">
      <c r="Q6461" t="e">
        <f>VLOOKUP(#REF!,$A$2:$B$5,2,FALSE)</f>
        <v>#REF!</v>
      </c>
    </row>
    <row r="6462" spans="17:17" x14ac:dyDescent="0.3">
      <c r="Q6462" t="e">
        <f>VLOOKUP(#REF!,$A$2:$B$5,2,FALSE)</f>
        <v>#REF!</v>
      </c>
    </row>
    <row r="6463" spans="17:17" x14ac:dyDescent="0.3">
      <c r="Q6463" t="e">
        <f>VLOOKUP(#REF!,$A$2:$B$5,2,FALSE)</f>
        <v>#REF!</v>
      </c>
    </row>
    <row r="6464" spans="17:17" x14ac:dyDescent="0.3">
      <c r="Q6464" t="e">
        <f>VLOOKUP(#REF!,$A$2:$B$5,2,FALSE)</f>
        <v>#REF!</v>
      </c>
    </row>
    <row r="6465" spans="17:17" x14ac:dyDescent="0.3">
      <c r="Q6465" t="e">
        <f>VLOOKUP(#REF!,$A$2:$B$5,2,FALSE)</f>
        <v>#REF!</v>
      </c>
    </row>
    <row r="6466" spans="17:17" x14ac:dyDescent="0.3">
      <c r="Q6466" t="e">
        <f>VLOOKUP(#REF!,$A$2:$B$5,2,FALSE)</f>
        <v>#REF!</v>
      </c>
    </row>
    <row r="6467" spans="17:17" x14ac:dyDescent="0.3">
      <c r="Q6467" t="e">
        <f>VLOOKUP(#REF!,$A$2:$B$5,2,FALSE)</f>
        <v>#REF!</v>
      </c>
    </row>
    <row r="6468" spans="17:17" x14ac:dyDescent="0.3">
      <c r="Q6468" t="e">
        <f>VLOOKUP(#REF!,$A$2:$B$5,2,FALSE)</f>
        <v>#REF!</v>
      </c>
    </row>
    <row r="6469" spans="17:17" x14ac:dyDescent="0.3">
      <c r="Q6469" t="e">
        <f>VLOOKUP(#REF!,$A$2:$B$5,2,FALSE)</f>
        <v>#REF!</v>
      </c>
    </row>
    <row r="6470" spans="17:17" x14ac:dyDescent="0.3">
      <c r="Q6470" t="e">
        <f>VLOOKUP(#REF!,$A$2:$B$5,2,FALSE)</f>
        <v>#REF!</v>
      </c>
    </row>
    <row r="6471" spans="17:17" x14ac:dyDescent="0.3">
      <c r="Q6471" t="e">
        <f>VLOOKUP(#REF!,$A$2:$B$5,2,FALSE)</f>
        <v>#REF!</v>
      </c>
    </row>
    <row r="6472" spans="17:17" x14ac:dyDescent="0.3">
      <c r="Q6472" t="e">
        <f>VLOOKUP(#REF!,$A$2:$B$5,2,FALSE)</f>
        <v>#REF!</v>
      </c>
    </row>
    <row r="6473" spans="17:17" x14ac:dyDescent="0.3">
      <c r="Q6473" t="e">
        <f>VLOOKUP(#REF!,$A$2:$B$5,2,FALSE)</f>
        <v>#REF!</v>
      </c>
    </row>
    <row r="6474" spans="17:17" x14ac:dyDescent="0.3">
      <c r="Q6474" t="e">
        <f>VLOOKUP(#REF!,$A$2:$B$5,2,FALSE)</f>
        <v>#REF!</v>
      </c>
    </row>
    <row r="6475" spans="17:17" x14ac:dyDescent="0.3">
      <c r="Q6475" t="e">
        <f>VLOOKUP(#REF!,$A$2:$B$5,2,FALSE)</f>
        <v>#REF!</v>
      </c>
    </row>
    <row r="6476" spans="17:17" x14ac:dyDescent="0.3">
      <c r="Q6476" t="e">
        <f>VLOOKUP(#REF!,$A$2:$B$5,2,FALSE)</f>
        <v>#REF!</v>
      </c>
    </row>
    <row r="6477" spans="17:17" x14ac:dyDescent="0.3">
      <c r="Q6477" t="e">
        <f>VLOOKUP(#REF!,$A$2:$B$5,2,FALSE)</f>
        <v>#REF!</v>
      </c>
    </row>
    <row r="6478" spans="17:17" x14ac:dyDescent="0.3">
      <c r="Q6478" t="e">
        <f>VLOOKUP(#REF!,$A$2:$B$5,2,FALSE)</f>
        <v>#REF!</v>
      </c>
    </row>
    <row r="6479" spans="17:17" x14ac:dyDescent="0.3">
      <c r="Q6479" t="e">
        <f>VLOOKUP(#REF!,$A$2:$B$5,2,FALSE)</f>
        <v>#REF!</v>
      </c>
    </row>
    <row r="6480" spans="17:17" x14ac:dyDescent="0.3">
      <c r="Q6480" t="e">
        <f>VLOOKUP(#REF!,$A$2:$B$5,2,FALSE)</f>
        <v>#REF!</v>
      </c>
    </row>
    <row r="6481" spans="17:17" x14ac:dyDescent="0.3">
      <c r="Q6481" t="e">
        <f>VLOOKUP(#REF!,$A$2:$B$5,2,FALSE)</f>
        <v>#REF!</v>
      </c>
    </row>
    <row r="6482" spans="17:17" x14ac:dyDescent="0.3">
      <c r="Q6482" t="e">
        <f>VLOOKUP(#REF!,$A$2:$B$5,2,FALSE)</f>
        <v>#REF!</v>
      </c>
    </row>
    <row r="6483" spans="17:17" x14ac:dyDescent="0.3">
      <c r="Q6483" t="e">
        <f>VLOOKUP(#REF!,$A$2:$B$5,2,FALSE)</f>
        <v>#REF!</v>
      </c>
    </row>
    <row r="6484" spans="17:17" x14ac:dyDescent="0.3">
      <c r="Q6484" t="e">
        <f>VLOOKUP(#REF!,$A$2:$B$5,2,FALSE)</f>
        <v>#REF!</v>
      </c>
    </row>
    <row r="6485" spans="17:17" x14ac:dyDescent="0.3">
      <c r="Q6485" t="e">
        <f>VLOOKUP(#REF!,$A$2:$B$5,2,FALSE)</f>
        <v>#REF!</v>
      </c>
    </row>
    <row r="6486" spans="17:17" x14ac:dyDescent="0.3">
      <c r="Q6486" t="e">
        <f>VLOOKUP(#REF!,$A$2:$B$5,2,FALSE)</f>
        <v>#REF!</v>
      </c>
    </row>
    <row r="6487" spans="17:17" x14ac:dyDescent="0.3">
      <c r="Q6487" t="e">
        <f>VLOOKUP(#REF!,$A$2:$B$5,2,FALSE)</f>
        <v>#REF!</v>
      </c>
    </row>
    <row r="6488" spans="17:17" x14ac:dyDescent="0.3">
      <c r="Q6488" t="e">
        <f>VLOOKUP(#REF!,$A$2:$B$5,2,FALSE)</f>
        <v>#REF!</v>
      </c>
    </row>
    <row r="6489" spans="17:17" x14ac:dyDescent="0.3">
      <c r="Q6489" t="e">
        <f>VLOOKUP(#REF!,$A$2:$B$5,2,FALSE)</f>
        <v>#REF!</v>
      </c>
    </row>
    <row r="6490" spans="17:17" x14ac:dyDescent="0.3">
      <c r="Q6490" t="e">
        <f>VLOOKUP(A18,$A$2:$B$5,2,FALSE)</f>
        <v>#N/A</v>
      </c>
    </row>
    <row r="6491" spans="17:17" x14ac:dyDescent="0.3">
      <c r="Q6491" t="e">
        <f>VLOOKUP(A19,$A$2:$B$5,2,FALSE)</f>
        <v>#N/A</v>
      </c>
    </row>
    <row r="6492" spans="17:17" x14ac:dyDescent="0.3">
      <c r="Q6492" t="e">
        <f>VLOOKUP(A20,$A$2:$B$5,2,FALSE)</f>
        <v>#N/A</v>
      </c>
    </row>
    <row r="6493" spans="17:17" x14ac:dyDescent="0.3">
      <c r="Q6493" t="e">
        <f>VLOOKUP(A21,$A$2:$B$5,2,FALSE)</f>
        <v>#N/A</v>
      </c>
    </row>
    <row r="6494" spans="17:17" x14ac:dyDescent="0.3">
      <c r="Q6494" t="e">
        <f>VLOOKUP(#REF!,$A$2:$B$5,2,FALSE)</f>
        <v>#REF!</v>
      </c>
    </row>
    <row r="6495" spans="17:17" x14ac:dyDescent="0.3">
      <c r="Q6495" t="e">
        <f>VLOOKUP(#REF!,$A$2:$B$5,2,FALSE)</f>
        <v>#REF!</v>
      </c>
    </row>
    <row r="6496" spans="17:17" x14ac:dyDescent="0.3">
      <c r="Q6496" t="e">
        <f>VLOOKUP(#REF!,$A$2:$B$5,2,FALSE)</f>
        <v>#REF!</v>
      </c>
    </row>
    <row r="6497" spans="17:17" x14ac:dyDescent="0.3">
      <c r="Q6497" t="e">
        <f>VLOOKUP(#REF!,$A$2:$B$5,2,FALSE)</f>
        <v>#REF!</v>
      </c>
    </row>
    <row r="6498" spans="17:17" x14ac:dyDescent="0.3">
      <c r="Q6498" t="e">
        <f>VLOOKUP(#REF!,$A$2:$B$5,2,FALSE)</f>
        <v>#REF!</v>
      </c>
    </row>
    <row r="6499" spans="17:17" x14ac:dyDescent="0.3">
      <c r="Q6499" t="e">
        <f>VLOOKUP(#REF!,$A$2:$B$5,2,FALSE)</f>
        <v>#REF!</v>
      </c>
    </row>
    <row r="6500" spans="17:17" x14ac:dyDescent="0.3">
      <c r="Q6500" t="e">
        <f>VLOOKUP(#REF!,$A$2:$B$5,2,FALSE)</f>
        <v>#REF!</v>
      </c>
    </row>
    <row r="6501" spans="17:17" x14ac:dyDescent="0.3">
      <c r="Q6501" t="e">
        <f>VLOOKUP(#REF!,$A$2:$B$5,2,FALSE)</f>
        <v>#REF!</v>
      </c>
    </row>
    <row r="6502" spans="17:17" x14ac:dyDescent="0.3">
      <c r="Q6502" t="e">
        <f>VLOOKUP(#REF!,$A$2:$B$5,2,FALSE)</f>
        <v>#REF!</v>
      </c>
    </row>
    <row r="6503" spans="17:17" x14ac:dyDescent="0.3">
      <c r="Q6503" t="e">
        <f>VLOOKUP(#REF!,$A$2:$B$5,2,FALSE)</f>
        <v>#REF!</v>
      </c>
    </row>
    <row r="6504" spans="17:17" x14ac:dyDescent="0.3">
      <c r="Q6504" t="e">
        <f>VLOOKUP(#REF!,$A$2:$B$5,2,FALSE)</f>
        <v>#REF!</v>
      </c>
    </row>
    <row r="6505" spans="17:17" x14ac:dyDescent="0.3">
      <c r="Q6505" t="e">
        <f>VLOOKUP(#REF!,$A$2:$B$5,2,FALSE)</f>
        <v>#REF!</v>
      </c>
    </row>
    <row r="6506" spans="17:17" x14ac:dyDescent="0.3">
      <c r="Q6506" t="e">
        <f>VLOOKUP(#REF!,$A$2:$B$5,2,FALSE)</f>
        <v>#REF!</v>
      </c>
    </row>
    <row r="6507" spans="17:17" x14ac:dyDescent="0.3">
      <c r="Q6507" t="e">
        <f>VLOOKUP(#REF!,$A$2:$B$5,2,FALSE)</f>
        <v>#REF!</v>
      </c>
    </row>
    <row r="6508" spans="17:17" x14ac:dyDescent="0.3">
      <c r="Q6508" t="e">
        <f>VLOOKUP(#REF!,$A$2:$B$5,2,FALSE)</f>
        <v>#REF!</v>
      </c>
    </row>
    <row r="6509" spans="17:17" x14ac:dyDescent="0.3">
      <c r="Q6509" t="e">
        <f>VLOOKUP(#REF!,$A$2:$B$5,2,FALSE)</f>
        <v>#REF!</v>
      </c>
    </row>
    <row r="6510" spans="17:17" x14ac:dyDescent="0.3">
      <c r="Q6510" t="e">
        <f>VLOOKUP(#REF!,$A$2:$B$5,2,FALSE)</f>
        <v>#REF!</v>
      </c>
    </row>
    <row r="6511" spans="17:17" x14ac:dyDescent="0.3">
      <c r="Q6511" t="e">
        <f>VLOOKUP(#REF!,$A$2:$B$5,2,FALSE)</f>
        <v>#REF!</v>
      </c>
    </row>
    <row r="6512" spans="17:17" x14ac:dyDescent="0.3">
      <c r="Q6512" t="e">
        <f>VLOOKUP(#REF!,$A$2:$B$5,2,FALSE)</f>
        <v>#REF!</v>
      </c>
    </row>
    <row r="6513" spans="17:17" x14ac:dyDescent="0.3">
      <c r="Q6513" t="e">
        <f>VLOOKUP(#REF!,$A$2:$B$5,2,FALSE)</f>
        <v>#REF!</v>
      </c>
    </row>
    <row r="6514" spans="17:17" x14ac:dyDescent="0.3">
      <c r="Q6514" t="e">
        <f>VLOOKUP(#REF!,$A$2:$B$5,2,FALSE)</f>
        <v>#REF!</v>
      </c>
    </row>
    <row r="6515" spans="17:17" x14ac:dyDescent="0.3">
      <c r="Q6515" t="e">
        <f>VLOOKUP(#REF!,$A$2:$B$5,2,FALSE)</f>
        <v>#REF!</v>
      </c>
    </row>
    <row r="6516" spans="17:17" x14ac:dyDescent="0.3">
      <c r="Q6516" t="e">
        <f>VLOOKUP(#REF!,$A$2:$B$5,2,FALSE)</f>
        <v>#REF!</v>
      </c>
    </row>
    <row r="6517" spans="17:17" x14ac:dyDescent="0.3">
      <c r="Q6517" t="e">
        <f>VLOOKUP(#REF!,$A$2:$B$5,2,FALSE)</f>
        <v>#REF!</v>
      </c>
    </row>
    <row r="6518" spans="17:17" x14ac:dyDescent="0.3">
      <c r="Q6518" t="e">
        <f>VLOOKUP(#REF!,$A$2:$B$5,2,FALSE)</f>
        <v>#REF!</v>
      </c>
    </row>
    <row r="6519" spans="17:17" x14ac:dyDescent="0.3">
      <c r="Q6519" t="e">
        <f>VLOOKUP(#REF!,$A$2:$B$5,2,FALSE)</f>
        <v>#REF!</v>
      </c>
    </row>
    <row r="6520" spans="17:17" x14ac:dyDescent="0.3">
      <c r="Q6520" t="e">
        <f>VLOOKUP(#REF!,$A$2:$B$5,2,FALSE)</f>
        <v>#REF!</v>
      </c>
    </row>
    <row r="6521" spans="17:17" x14ac:dyDescent="0.3">
      <c r="Q6521" t="e">
        <f>VLOOKUP(#REF!,$A$2:$B$5,2,FALSE)</f>
        <v>#REF!</v>
      </c>
    </row>
    <row r="6522" spans="17:17" x14ac:dyDescent="0.3">
      <c r="Q6522" t="e">
        <f>VLOOKUP(#REF!,$A$2:$B$5,2,FALSE)</f>
        <v>#REF!</v>
      </c>
    </row>
    <row r="6523" spans="17:17" x14ac:dyDescent="0.3">
      <c r="Q6523" t="e">
        <f>VLOOKUP(#REF!,$A$2:$B$5,2,FALSE)</f>
        <v>#REF!</v>
      </c>
    </row>
    <row r="6524" spans="17:17" x14ac:dyDescent="0.3">
      <c r="Q6524" t="e">
        <f>VLOOKUP(#REF!,$A$2:$B$5,2,FALSE)</f>
        <v>#REF!</v>
      </c>
    </row>
    <row r="6525" spans="17:17" x14ac:dyDescent="0.3">
      <c r="Q6525" t="e">
        <f>VLOOKUP(#REF!,$A$2:$B$5,2,FALSE)</f>
        <v>#REF!</v>
      </c>
    </row>
    <row r="6526" spans="17:17" x14ac:dyDescent="0.3">
      <c r="Q6526" t="e">
        <f>VLOOKUP(#REF!,$A$2:$B$5,2,FALSE)</f>
        <v>#REF!</v>
      </c>
    </row>
    <row r="6527" spans="17:17" x14ac:dyDescent="0.3">
      <c r="Q6527" t="e">
        <f>VLOOKUP(#REF!,$A$2:$B$5,2,FALSE)</f>
        <v>#REF!</v>
      </c>
    </row>
    <row r="6528" spans="17:17" x14ac:dyDescent="0.3">
      <c r="Q6528" t="e">
        <f>VLOOKUP(#REF!,$A$2:$B$5,2,FALSE)</f>
        <v>#REF!</v>
      </c>
    </row>
    <row r="6529" spans="17:17" x14ac:dyDescent="0.3">
      <c r="Q6529" t="e">
        <f>VLOOKUP(#REF!,$A$2:$B$5,2,FALSE)</f>
        <v>#REF!</v>
      </c>
    </row>
    <row r="6530" spans="17:17" x14ac:dyDescent="0.3">
      <c r="Q6530" t="e">
        <f>VLOOKUP(#REF!,$A$2:$B$5,2,FALSE)</f>
        <v>#REF!</v>
      </c>
    </row>
    <row r="6531" spans="17:17" x14ac:dyDescent="0.3">
      <c r="Q6531" t="e">
        <f>VLOOKUP(#REF!,$A$2:$B$5,2,FALSE)</f>
        <v>#REF!</v>
      </c>
    </row>
    <row r="6532" spans="17:17" x14ac:dyDescent="0.3">
      <c r="Q6532" t="e">
        <f>VLOOKUP(#REF!,$A$2:$B$5,2,FALSE)</f>
        <v>#REF!</v>
      </c>
    </row>
    <row r="6533" spans="17:17" x14ac:dyDescent="0.3">
      <c r="Q6533" t="e">
        <f>VLOOKUP(#REF!,$A$2:$B$5,2,FALSE)</f>
        <v>#REF!</v>
      </c>
    </row>
    <row r="6534" spans="17:17" x14ac:dyDescent="0.3">
      <c r="Q6534" t="e">
        <f>VLOOKUP(#REF!,$A$2:$B$5,2,FALSE)</f>
        <v>#REF!</v>
      </c>
    </row>
    <row r="6535" spans="17:17" x14ac:dyDescent="0.3">
      <c r="Q6535" t="e">
        <f>VLOOKUP(#REF!,$A$2:$B$5,2,FALSE)</f>
        <v>#REF!</v>
      </c>
    </row>
    <row r="6536" spans="17:17" x14ac:dyDescent="0.3">
      <c r="Q6536" t="e">
        <f>VLOOKUP(#REF!,$A$2:$B$5,2,FALSE)</f>
        <v>#REF!</v>
      </c>
    </row>
    <row r="6537" spans="17:17" x14ac:dyDescent="0.3">
      <c r="Q6537" t="e">
        <f>VLOOKUP(#REF!,$A$2:$B$5,2,FALSE)</f>
        <v>#REF!</v>
      </c>
    </row>
    <row r="6538" spans="17:17" x14ac:dyDescent="0.3">
      <c r="Q6538" t="e">
        <f>VLOOKUP(#REF!,$A$2:$B$5,2,FALSE)</f>
        <v>#REF!</v>
      </c>
    </row>
    <row r="6539" spans="17:17" x14ac:dyDescent="0.3">
      <c r="Q6539" t="e">
        <f>VLOOKUP(#REF!,$A$2:$B$5,2,FALSE)</f>
        <v>#REF!</v>
      </c>
    </row>
    <row r="6540" spans="17:17" x14ac:dyDescent="0.3">
      <c r="Q6540" t="e">
        <f>VLOOKUP(#REF!,$A$2:$B$5,2,FALSE)</f>
        <v>#REF!</v>
      </c>
    </row>
    <row r="6541" spans="17:17" x14ac:dyDescent="0.3">
      <c r="Q6541" t="e">
        <f>VLOOKUP(#REF!,$A$2:$B$5,2,FALSE)</f>
        <v>#REF!</v>
      </c>
    </row>
    <row r="6542" spans="17:17" x14ac:dyDescent="0.3">
      <c r="Q6542" t="e">
        <f>VLOOKUP(#REF!,$A$2:$B$5,2,FALSE)</f>
        <v>#REF!</v>
      </c>
    </row>
    <row r="6543" spans="17:17" x14ac:dyDescent="0.3">
      <c r="Q6543" t="e">
        <f>VLOOKUP(#REF!,$A$2:$B$5,2,FALSE)</f>
        <v>#REF!</v>
      </c>
    </row>
    <row r="6544" spans="17:17" x14ac:dyDescent="0.3">
      <c r="Q6544" t="e">
        <f>VLOOKUP(#REF!,$A$2:$B$5,2,FALSE)</f>
        <v>#REF!</v>
      </c>
    </row>
    <row r="6545" spans="17:17" x14ac:dyDescent="0.3">
      <c r="Q6545" t="e">
        <f>VLOOKUP(#REF!,$A$2:$B$5,2,FALSE)</f>
        <v>#REF!</v>
      </c>
    </row>
    <row r="6546" spans="17:17" x14ac:dyDescent="0.3">
      <c r="Q6546" t="e">
        <f>VLOOKUP(#REF!,$A$2:$B$5,2,FALSE)</f>
        <v>#REF!</v>
      </c>
    </row>
    <row r="6547" spans="17:17" x14ac:dyDescent="0.3">
      <c r="Q6547" t="e">
        <f>VLOOKUP(#REF!,$A$2:$B$5,2,FALSE)</f>
        <v>#REF!</v>
      </c>
    </row>
    <row r="6548" spans="17:17" x14ac:dyDescent="0.3">
      <c r="Q6548" t="e">
        <f>VLOOKUP(#REF!,$A$2:$B$5,2,FALSE)</f>
        <v>#REF!</v>
      </c>
    </row>
    <row r="6549" spans="17:17" x14ac:dyDescent="0.3">
      <c r="Q6549" t="e">
        <f>VLOOKUP(#REF!,$A$2:$B$5,2,FALSE)</f>
        <v>#REF!</v>
      </c>
    </row>
    <row r="6550" spans="17:17" x14ac:dyDescent="0.3">
      <c r="Q6550" t="e">
        <f>VLOOKUP(#REF!,$A$2:$B$5,2,FALSE)</f>
        <v>#REF!</v>
      </c>
    </row>
    <row r="6551" spans="17:17" x14ac:dyDescent="0.3">
      <c r="Q6551" t="e">
        <f>VLOOKUP(#REF!,$A$2:$B$5,2,FALSE)</f>
        <v>#REF!</v>
      </c>
    </row>
    <row r="6552" spans="17:17" x14ac:dyDescent="0.3">
      <c r="Q6552" t="e">
        <f>VLOOKUP(#REF!,$A$2:$B$5,2,FALSE)</f>
        <v>#REF!</v>
      </c>
    </row>
    <row r="6553" spans="17:17" x14ac:dyDescent="0.3">
      <c r="Q6553" t="e">
        <f>VLOOKUP(#REF!,$A$2:$B$5,2,FALSE)</f>
        <v>#REF!</v>
      </c>
    </row>
    <row r="6554" spans="17:17" x14ac:dyDescent="0.3">
      <c r="Q6554" t="e">
        <f>VLOOKUP(#REF!,$A$2:$B$5,2,FALSE)</f>
        <v>#REF!</v>
      </c>
    </row>
    <row r="6555" spans="17:17" x14ac:dyDescent="0.3">
      <c r="Q6555" t="e">
        <f>VLOOKUP(#REF!,$A$2:$B$5,2,FALSE)</f>
        <v>#REF!</v>
      </c>
    </row>
    <row r="6556" spans="17:17" x14ac:dyDescent="0.3">
      <c r="Q6556" t="e">
        <f>VLOOKUP(#REF!,$A$2:$B$5,2,FALSE)</f>
        <v>#REF!</v>
      </c>
    </row>
    <row r="6557" spans="17:17" x14ac:dyDescent="0.3">
      <c r="Q6557" t="e">
        <f>VLOOKUP(#REF!,$A$2:$B$5,2,FALSE)</f>
        <v>#REF!</v>
      </c>
    </row>
    <row r="6558" spans="17:17" x14ac:dyDescent="0.3">
      <c r="Q6558" t="e">
        <f>VLOOKUP(#REF!,$A$2:$B$5,2,FALSE)</f>
        <v>#REF!</v>
      </c>
    </row>
    <row r="6559" spans="17:17" x14ac:dyDescent="0.3">
      <c r="Q6559" t="e">
        <f>VLOOKUP(#REF!,$A$2:$B$5,2,FALSE)</f>
        <v>#REF!</v>
      </c>
    </row>
    <row r="6560" spans="17:17" x14ac:dyDescent="0.3">
      <c r="Q6560" t="e">
        <f>VLOOKUP(#REF!,$A$2:$B$5,2,FALSE)</f>
        <v>#REF!</v>
      </c>
    </row>
    <row r="6561" spans="17:17" x14ac:dyDescent="0.3">
      <c r="Q6561" t="e">
        <f>VLOOKUP(#REF!,$A$2:$B$5,2,FALSE)</f>
        <v>#REF!</v>
      </c>
    </row>
    <row r="6562" spans="17:17" x14ac:dyDescent="0.3">
      <c r="Q6562" t="e">
        <f>VLOOKUP(#REF!,$A$2:$B$5,2,FALSE)</f>
        <v>#REF!</v>
      </c>
    </row>
    <row r="6563" spans="17:17" x14ac:dyDescent="0.3">
      <c r="Q6563" t="e">
        <f>VLOOKUP(#REF!,$A$2:$B$5,2,FALSE)</f>
        <v>#REF!</v>
      </c>
    </row>
    <row r="6564" spans="17:17" x14ac:dyDescent="0.3">
      <c r="Q6564" t="e">
        <f>VLOOKUP(#REF!,$A$2:$B$5,2,FALSE)</f>
        <v>#REF!</v>
      </c>
    </row>
    <row r="6565" spans="17:17" x14ac:dyDescent="0.3">
      <c r="Q6565" t="e">
        <f>VLOOKUP(#REF!,$A$2:$B$5,2,FALSE)</f>
        <v>#REF!</v>
      </c>
    </row>
    <row r="6566" spans="17:17" x14ac:dyDescent="0.3">
      <c r="Q6566" t="e">
        <f>VLOOKUP(#REF!,$A$2:$B$5,2,FALSE)</f>
        <v>#REF!</v>
      </c>
    </row>
    <row r="6567" spans="17:17" x14ac:dyDescent="0.3">
      <c r="Q6567" t="e">
        <f>VLOOKUP(#REF!,$A$2:$B$5,2,FALSE)</f>
        <v>#REF!</v>
      </c>
    </row>
    <row r="6568" spans="17:17" x14ac:dyDescent="0.3">
      <c r="Q6568" t="e">
        <f>VLOOKUP(#REF!,$A$2:$B$5,2,FALSE)</f>
        <v>#REF!</v>
      </c>
    </row>
    <row r="6569" spans="17:17" x14ac:dyDescent="0.3">
      <c r="Q6569" t="e">
        <f>VLOOKUP(#REF!,$A$2:$B$5,2,FALSE)</f>
        <v>#REF!</v>
      </c>
    </row>
    <row r="6570" spans="17:17" x14ac:dyDescent="0.3">
      <c r="Q6570" t="e">
        <f>VLOOKUP(#REF!,$A$2:$B$5,2,FALSE)</f>
        <v>#REF!</v>
      </c>
    </row>
    <row r="6571" spans="17:17" x14ac:dyDescent="0.3">
      <c r="Q6571" t="e">
        <f>VLOOKUP(#REF!,$A$2:$B$5,2,FALSE)</f>
        <v>#REF!</v>
      </c>
    </row>
    <row r="6572" spans="17:17" x14ac:dyDescent="0.3">
      <c r="Q6572" t="e">
        <f>VLOOKUP(#REF!,$A$2:$B$5,2,FALSE)</f>
        <v>#REF!</v>
      </c>
    </row>
    <row r="6573" spans="17:17" x14ac:dyDescent="0.3">
      <c r="Q6573" t="e">
        <f>VLOOKUP(#REF!,$A$2:$B$5,2,FALSE)</f>
        <v>#REF!</v>
      </c>
    </row>
    <row r="6574" spans="17:17" x14ac:dyDescent="0.3">
      <c r="Q6574" t="e">
        <f>VLOOKUP(#REF!,$A$2:$B$5,2,FALSE)</f>
        <v>#REF!</v>
      </c>
    </row>
    <row r="6575" spans="17:17" x14ac:dyDescent="0.3">
      <c r="Q6575" t="e">
        <f>VLOOKUP(#REF!,$A$2:$B$5,2,FALSE)</f>
        <v>#REF!</v>
      </c>
    </row>
    <row r="6576" spans="17:17" x14ac:dyDescent="0.3">
      <c r="Q6576" t="e">
        <f>VLOOKUP(#REF!,$A$2:$B$5,2,FALSE)</f>
        <v>#REF!</v>
      </c>
    </row>
    <row r="6577" spans="17:17" x14ac:dyDescent="0.3">
      <c r="Q6577" t="e">
        <f>VLOOKUP(#REF!,$A$2:$B$5,2,FALSE)</f>
        <v>#REF!</v>
      </c>
    </row>
    <row r="6578" spans="17:17" x14ac:dyDescent="0.3">
      <c r="Q6578" t="e">
        <f>VLOOKUP(#REF!,$A$2:$B$5,2,FALSE)</f>
        <v>#REF!</v>
      </c>
    </row>
    <row r="6579" spans="17:17" x14ac:dyDescent="0.3">
      <c r="Q6579" t="e">
        <f>VLOOKUP(#REF!,$A$2:$B$5,2,FALSE)</f>
        <v>#REF!</v>
      </c>
    </row>
    <row r="6580" spans="17:17" x14ac:dyDescent="0.3">
      <c r="Q6580" t="e">
        <f>VLOOKUP(#REF!,$A$2:$B$5,2,FALSE)</f>
        <v>#REF!</v>
      </c>
    </row>
    <row r="6581" spans="17:17" x14ac:dyDescent="0.3">
      <c r="Q6581" t="e">
        <f>VLOOKUP(#REF!,$A$2:$B$5,2,FALSE)</f>
        <v>#REF!</v>
      </c>
    </row>
    <row r="6582" spans="17:17" x14ac:dyDescent="0.3">
      <c r="Q6582" t="e">
        <f>VLOOKUP(#REF!,$A$2:$B$5,2,FALSE)</f>
        <v>#REF!</v>
      </c>
    </row>
    <row r="6583" spans="17:17" x14ac:dyDescent="0.3">
      <c r="Q6583" t="e">
        <f>VLOOKUP(#REF!,$A$2:$B$5,2,FALSE)</f>
        <v>#REF!</v>
      </c>
    </row>
    <row r="6584" spans="17:17" x14ac:dyDescent="0.3">
      <c r="Q6584" t="e">
        <f>VLOOKUP(#REF!,$A$2:$B$5,2,FALSE)</f>
        <v>#REF!</v>
      </c>
    </row>
    <row r="6585" spans="17:17" x14ac:dyDescent="0.3">
      <c r="Q6585" t="e">
        <f>VLOOKUP(#REF!,$A$2:$B$5,2,FALSE)</f>
        <v>#REF!</v>
      </c>
    </row>
    <row r="6586" spans="17:17" x14ac:dyDescent="0.3">
      <c r="Q6586" t="e">
        <f>VLOOKUP(#REF!,$A$2:$B$5,2,FALSE)</f>
        <v>#REF!</v>
      </c>
    </row>
    <row r="6587" spans="17:17" x14ac:dyDescent="0.3">
      <c r="Q6587" t="e">
        <f>VLOOKUP(#REF!,$A$2:$B$5,2,FALSE)</f>
        <v>#REF!</v>
      </c>
    </row>
    <row r="6588" spans="17:17" x14ac:dyDescent="0.3">
      <c r="Q6588" t="e">
        <f>VLOOKUP(#REF!,$A$2:$B$5,2,FALSE)</f>
        <v>#REF!</v>
      </c>
    </row>
    <row r="6589" spans="17:17" x14ac:dyDescent="0.3">
      <c r="Q6589" t="e">
        <f>VLOOKUP(#REF!,$A$2:$B$5,2,FALSE)</f>
        <v>#REF!</v>
      </c>
    </row>
    <row r="6590" spans="17:17" x14ac:dyDescent="0.3">
      <c r="Q6590" t="e">
        <f>VLOOKUP(#REF!,$A$2:$B$5,2,FALSE)</f>
        <v>#REF!</v>
      </c>
    </row>
    <row r="6591" spans="17:17" x14ac:dyDescent="0.3">
      <c r="Q6591" t="e">
        <f>VLOOKUP(#REF!,$A$2:$B$5,2,FALSE)</f>
        <v>#REF!</v>
      </c>
    </row>
    <row r="6592" spans="17:17" x14ac:dyDescent="0.3">
      <c r="Q6592" t="e">
        <f>VLOOKUP(#REF!,$A$2:$B$5,2,FALSE)</f>
        <v>#REF!</v>
      </c>
    </row>
    <row r="6593" spans="17:17" x14ac:dyDescent="0.3">
      <c r="Q6593" t="e">
        <f>VLOOKUP(#REF!,$A$2:$B$5,2,FALSE)</f>
        <v>#REF!</v>
      </c>
    </row>
    <row r="6594" spans="17:17" x14ac:dyDescent="0.3">
      <c r="Q6594" t="e">
        <f>VLOOKUP(#REF!,$A$2:$B$5,2,FALSE)</f>
        <v>#REF!</v>
      </c>
    </row>
    <row r="6595" spans="17:17" x14ac:dyDescent="0.3">
      <c r="Q6595" t="e">
        <f>VLOOKUP(#REF!,$A$2:$B$5,2,FALSE)</f>
        <v>#REF!</v>
      </c>
    </row>
    <row r="6596" spans="17:17" x14ac:dyDescent="0.3">
      <c r="Q6596" t="e">
        <f>VLOOKUP(#REF!,$A$2:$B$5,2,FALSE)</f>
        <v>#REF!</v>
      </c>
    </row>
    <row r="6597" spans="17:17" x14ac:dyDescent="0.3">
      <c r="Q6597" t="e">
        <f>VLOOKUP(#REF!,$A$2:$B$5,2,FALSE)</f>
        <v>#REF!</v>
      </c>
    </row>
    <row r="6598" spans="17:17" x14ac:dyDescent="0.3">
      <c r="Q6598" t="e">
        <f>VLOOKUP(#REF!,$A$2:$B$5,2,FALSE)</f>
        <v>#REF!</v>
      </c>
    </row>
    <row r="6599" spans="17:17" x14ac:dyDescent="0.3">
      <c r="Q6599" t="e">
        <f>VLOOKUP(#REF!,$A$2:$B$5,2,FALSE)</f>
        <v>#REF!</v>
      </c>
    </row>
    <row r="6600" spans="17:17" x14ac:dyDescent="0.3">
      <c r="Q6600" t="e">
        <f>VLOOKUP(#REF!,$A$2:$B$5,2,FALSE)</f>
        <v>#REF!</v>
      </c>
    </row>
    <row r="6601" spans="17:17" x14ac:dyDescent="0.3">
      <c r="Q6601" t="e">
        <f>VLOOKUP(#REF!,$A$2:$B$5,2,FALSE)</f>
        <v>#REF!</v>
      </c>
    </row>
    <row r="6602" spans="17:17" x14ac:dyDescent="0.3">
      <c r="Q6602" t="e">
        <f>VLOOKUP(#REF!,$A$2:$B$5,2,FALSE)</f>
        <v>#REF!</v>
      </c>
    </row>
    <row r="6603" spans="17:17" x14ac:dyDescent="0.3">
      <c r="Q6603" t="e">
        <f>VLOOKUP(#REF!,$A$2:$B$5,2,FALSE)</f>
        <v>#REF!</v>
      </c>
    </row>
    <row r="6604" spans="17:17" x14ac:dyDescent="0.3">
      <c r="Q6604" t="e">
        <f>VLOOKUP(#REF!,$A$2:$B$5,2,FALSE)</f>
        <v>#REF!</v>
      </c>
    </row>
    <row r="6605" spans="17:17" x14ac:dyDescent="0.3">
      <c r="Q6605" t="e">
        <f>VLOOKUP(#REF!,$A$2:$B$5,2,FALSE)</f>
        <v>#REF!</v>
      </c>
    </row>
    <row r="6606" spans="17:17" x14ac:dyDescent="0.3">
      <c r="Q6606" t="e">
        <f>VLOOKUP(#REF!,$A$2:$B$5,2,FALSE)</f>
        <v>#REF!</v>
      </c>
    </row>
    <row r="6607" spans="17:17" x14ac:dyDescent="0.3">
      <c r="Q6607" t="e">
        <f>VLOOKUP(#REF!,$A$2:$B$5,2,FALSE)</f>
        <v>#REF!</v>
      </c>
    </row>
    <row r="6608" spans="17:17" x14ac:dyDescent="0.3">
      <c r="Q6608" t="e">
        <f>VLOOKUP(#REF!,$A$2:$B$5,2,FALSE)</f>
        <v>#REF!</v>
      </c>
    </row>
    <row r="6609" spans="17:17" x14ac:dyDescent="0.3">
      <c r="Q6609" t="e">
        <f>VLOOKUP(#REF!,$A$2:$B$5,2,FALSE)</f>
        <v>#REF!</v>
      </c>
    </row>
    <row r="6610" spans="17:17" x14ac:dyDescent="0.3">
      <c r="Q6610" t="e">
        <f>VLOOKUP(#REF!,$A$2:$B$5,2,FALSE)</f>
        <v>#REF!</v>
      </c>
    </row>
    <row r="6611" spans="17:17" x14ac:dyDescent="0.3">
      <c r="Q6611" t="e">
        <f>VLOOKUP(#REF!,$A$2:$B$5,2,FALSE)</f>
        <v>#REF!</v>
      </c>
    </row>
    <row r="6612" spans="17:17" x14ac:dyDescent="0.3">
      <c r="Q6612" t="e">
        <f>VLOOKUP(#REF!,$A$2:$B$5,2,FALSE)</f>
        <v>#REF!</v>
      </c>
    </row>
    <row r="6613" spans="17:17" x14ac:dyDescent="0.3">
      <c r="Q6613" t="e">
        <f>VLOOKUP(#REF!,$A$2:$B$5,2,FALSE)</f>
        <v>#REF!</v>
      </c>
    </row>
    <row r="6614" spans="17:17" x14ac:dyDescent="0.3">
      <c r="Q6614" t="e">
        <f>VLOOKUP(#REF!,$A$2:$B$5,2,FALSE)</f>
        <v>#REF!</v>
      </c>
    </row>
    <row r="6615" spans="17:17" x14ac:dyDescent="0.3">
      <c r="Q6615" t="e">
        <f>VLOOKUP(#REF!,$A$2:$B$5,2,FALSE)</f>
        <v>#REF!</v>
      </c>
    </row>
    <row r="6616" spans="17:17" x14ac:dyDescent="0.3">
      <c r="Q6616" t="e">
        <f>VLOOKUP(#REF!,$A$2:$B$5,2,FALSE)</f>
        <v>#REF!</v>
      </c>
    </row>
    <row r="6617" spans="17:17" x14ac:dyDescent="0.3">
      <c r="Q6617" t="e">
        <f>VLOOKUP(#REF!,$A$2:$B$5,2,FALSE)</f>
        <v>#REF!</v>
      </c>
    </row>
    <row r="6618" spans="17:17" x14ac:dyDescent="0.3">
      <c r="Q6618" t="e">
        <f>VLOOKUP(#REF!,$A$2:$B$5,2,FALSE)</f>
        <v>#REF!</v>
      </c>
    </row>
    <row r="6619" spans="17:17" x14ac:dyDescent="0.3">
      <c r="Q6619" t="e">
        <f>VLOOKUP(#REF!,$A$2:$B$5,2,FALSE)</f>
        <v>#REF!</v>
      </c>
    </row>
    <row r="6620" spans="17:17" x14ac:dyDescent="0.3">
      <c r="Q6620" t="e">
        <f>VLOOKUP(#REF!,$A$2:$B$5,2,FALSE)</f>
        <v>#REF!</v>
      </c>
    </row>
    <row r="6621" spans="17:17" x14ac:dyDescent="0.3">
      <c r="Q6621" t="e">
        <f>VLOOKUP(#REF!,$A$2:$B$5,2,FALSE)</f>
        <v>#REF!</v>
      </c>
    </row>
    <row r="6622" spans="17:17" x14ac:dyDescent="0.3">
      <c r="Q6622" t="e">
        <f>VLOOKUP(#REF!,$A$2:$B$5,2,FALSE)</f>
        <v>#REF!</v>
      </c>
    </row>
    <row r="6623" spans="17:17" x14ac:dyDescent="0.3">
      <c r="Q6623" t="e">
        <f>VLOOKUP(#REF!,$A$2:$B$5,2,FALSE)</f>
        <v>#REF!</v>
      </c>
    </row>
    <row r="6624" spans="17:17" x14ac:dyDescent="0.3">
      <c r="Q6624" t="e">
        <f>VLOOKUP(#REF!,$A$2:$B$5,2,FALSE)</f>
        <v>#REF!</v>
      </c>
    </row>
    <row r="6625" spans="17:17" x14ac:dyDescent="0.3">
      <c r="Q6625" t="e">
        <f>VLOOKUP(#REF!,$A$2:$B$5,2,FALSE)</f>
        <v>#REF!</v>
      </c>
    </row>
    <row r="6626" spans="17:17" x14ac:dyDescent="0.3">
      <c r="Q6626" t="e">
        <f>VLOOKUP(#REF!,$A$2:$B$5,2,FALSE)</f>
        <v>#REF!</v>
      </c>
    </row>
    <row r="6627" spans="17:17" x14ac:dyDescent="0.3">
      <c r="Q6627" t="e">
        <f>VLOOKUP(#REF!,$A$2:$B$5,2,FALSE)</f>
        <v>#REF!</v>
      </c>
    </row>
    <row r="6628" spans="17:17" x14ac:dyDescent="0.3">
      <c r="Q6628" t="e">
        <f>VLOOKUP(#REF!,$A$2:$B$5,2,FALSE)</f>
        <v>#REF!</v>
      </c>
    </row>
    <row r="6629" spans="17:17" x14ac:dyDescent="0.3">
      <c r="Q6629" t="e">
        <f>VLOOKUP(#REF!,$A$2:$B$5,2,FALSE)</f>
        <v>#REF!</v>
      </c>
    </row>
    <row r="6630" spans="17:17" x14ac:dyDescent="0.3">
      <c r="Q6630" t="e">
        <f>VLOOKUP(#REF!,$A$2:$B$5,2,FALSE)</f>
        <v>#REF!</v>
      </c>
    </row>
    <row r="6631" spans="17:17" x14ac:dyDescent="0.3">
      <c r="Q6631" t="e">
        <f>VLOOKUP(#REF!,$A$2:$B$5,2,FALSE)</f>
        <v>#REF!</v>
      </c>
    </row>
    <row r="6632" spans="17:17" x14ac:dyDescent="0.3">
      <c r="Q6632" t="e">
        <f>VLOOKUP(#REF!,$A$2:$B$5,2,FALSE)</f>
        <v>#REF!</v>
      </c>
    </row>
    <row r="6633" spans="17:17" x14ac:dyDescent="0.3">
      <c r="Q6633" t="e">
        <f>VLOOKUP(#REF!,$A$2:$B$5,2,FALSE)</f>
        <v>#REF!</v>
      </c>
    </row>
    <row r="6634" spans="17:17" x14ac:dyDescent="0.3">
      <c r="Q6634" t="e">
        <f>VLOOKUP(#REF!,$A$2:$B$5,2,FALSE)</f>
        <v>#REF!</v>
      </c>
    </row>
    <row r="6635" spans="17:17" x14ac:dyDescent="0.3">
      <c r="Q6635" t="e">
        <f>VLOOKUP(#REF!,$A$2:$B$5,2,FALSE)</f>
        <v>#REF!</v>
      </c>
    </row>
    <row r="6636" spans="17:17" x14ac:dyDescent="0.3">
      <c r="Q6636" t="e">
        <f>VLOOKUP(#REF!,$A$2:$B$5,2,FALSE)</f>
        <v>#REF!</v>
      </c>
    </row>
    <row r="6637" spans="17:17" x14ac:dyDescent="0.3">
      <c r="Q6637" t="e">
        <f>VLOOKUP(#REF!,$A$2:$B$5,2,FALSE)</f>
        <v>#REF!</v>
      </c>
    </row>
    <row r="6638" spans="17:17" x14ac:dyDescent="0.3">
      <c r="Q6638" t="e">
        <f>VLOOKUP(#REF!,$A$2:$B$5,2,FALSE)</f>
        <v>#REF!</v>
      </c>
    </row>
    <row r="6639" spans="17:17" x14ac:dyDescent="0.3">
      <c r="Q6639" t="e">
        <f>VLOOKUP(#REF!,$A$2:$B$5,2,FALSE)</f>
        <v>#REF!</v>
      </c>
    </row>
    <row r="6640" spans="17:17" x14ac:dyDescent="0.3">
      <c r="Q6640" t="e">
        <f>VLOOKUP(#REF!,$A$2:$B$5,2,FALSE)</f>
        <v>#REF!</v>
      </c>
    </row>
    <row r="6641" spans="17:17" x14ac:dyDescent="0.3">
      <c r="Q6641" t="e">
        <f>VLOOKUP(#REF!,$A$2:$B$5,2,FALSE)</f>
        <v>#REF!</v>
      </c>
    </row>
    <row r="6642" spans="17:17" x14ac:dyDescent="0.3">
      <c r="Q6642" t="e">
        <f>VLOOKUP(#REF!,$A$2:$B$5,2,FALSE)</f>
        <v>#REF!</v>
      </c>
    </row>
    <row r="6643" spans="17:17" x14ac:dyDescent="0.3">
      <c r="Q6643" t="e">
        <f>VLOOKUP(#REF!,$A$2:$B$5,2,FALSE)</f>
        <v>#REF!</v>
      </c>
    </row>
    <row r="6644" spans="17:17" x14ac:dyDescent="0.3">
      <c r="Q6644" t="e">
        <f>VLOOKUP(#REF!,$A$2:$B$5,2,FALSE)</f>
        <v>#REF!</v>
      </c>
    </row>
    <row r="6645" spans="17:17" x14ac:dyDescent="0.3">
      <c r="Q6645" t="e">
        <f>VLOOKUP(#REF!,$A$2:$B$5,2,FALSE)</f>
        <v>#REF!</v>
      </c>
    </row>
    <row r="6646" spans="17:17" x14ac:dyDescent="0.3">
      <c r="Q6646" t="e">
        <f>VLOOKUP(#REF!,$A$2:$B$5,2,FALSE)</f>
        <v>#REF!</v>
      </c>
    </row>
    <row r="6647" spans="17:17" x14ac:dyDescent="0.3">
      <c r="Q6647" t="e">
        <f>VLOOKUP(#REF!,$A$2:$B$5,2,FALSE)</f>
        <v>#REF!</v>
      </c>
    </row>
    <row r="6648" spans="17:17" x14ac:dyDescent="0.3">
      <c r="Q6648" t="e">
        <f>VLOOKUP(#REF!,$A$2:$B$5,2,FALSE)</f>
        <v>#REF!</v>
      </c>
    </row>
    <row r="6649" spans="17:17" x14ac:dyDescent="0.3">
      <c r="Q6649" t="e">
        <f>VLOOKUP(#REF!,$A$2:$B$5,2,FALSE)</f>
        <v>#REF!</v>
      </c>
    </row>
    <row r="6650" spans="17:17" x14ac:dyDescent="0.3">
      <c r="Q6650" t="e">
        <f>VLOOKUP(#REF!,$A$2:$B$5,2,FALSE)</f>
        <v>#REF!</v>
      </c>
    </row>
    <row r="6651" spans="17:17" x14ac:dyDescent="0.3">
      <c r="Q6651" t="e">
        <f>VLOOKUP(#REF!,$A$2:$B$5,2,FALSE)</f>
        <v>#REF!</v>
      </c>
    </row>
    <row r="6652" spans="17:17" x14ac:dyDescent="0.3">
      <c r="Q6652" t="e">
        <f>VLOOKUP(#REF!,$A$2:$B$5,2,FALSE)</f>
        <v>#REF!</v>
      </c>
    </row>
    <row r="6653" spans="17:17" x14ac:dyDescent="0.3">
      <c r="Q6653" t="e">
        <f>VLOOKUP(#REF!,$A$2:$B$5,2,FALSE)</f>
        <v>#REF!</v>
      </c>
    </row>
    <row r="6654" spans="17:17" x14ac:dyDescent="0.3">
      <c r="Q6654" t="e">
        <f>VLOOKUP(#REF!,$A$2:$B$5,2,FALSE)</f>
        <v>#REF!</v>
      </c>
    </row>
    <row r="6655" spans="17:17" x14ac:dyDescent="0.3">
      <c r="Q6655" t="e">
        <f>VLOOKUP(#REF!,$A$2:$B$5,2,FALSE)</f>
        <v>#REF!</v>
      </c>
    </row>
    <row r="6656" spans="17:17" x14ac:dyDescent="0.3">
      <c r="Q6656" t="e">
        <f>VLOOKUP(#REF!,$A$2:$B$5,2,FALSE)</f>
        <v>#REF!</v>
      </c>
    </row>
    <row r="6657" spans="17:17" x14ac:dyDescent="0.3">
      <c r="Q6657" t="e">
        <f>VLOOKUP(#REF!,$A$2:$B$5,2,FALSE)</f>
        <v>#REF!</v>
      </c>
    </row>
    <row r="6658" spans="17:17" x14ac:dyDescent="0.3">
      <c r="Q6658" t="e">
        <f>VLOOKUP(#REF!,$A$2:$B$5,2,FALSE)</f>
        <v>#REF!</v>
      </c>
    </row>
    <row r="6659" spans="17:17" x14ac:dyDescent="0.3">
      <c r="Q6659" t="e">
        <f>VLOOKUP(#REF!,$A$2:$B$5,2,FALSE)</f>
        <v>#REF!</v>
      </c>
    </row>
    <row r="6660" spans="17:17" x14ac:dyDescent="0.3">
      <c r="Q6660" t="e">
        <f>VLOOKUP(#REF!,$A$2:$B$5,2,FALSE)</f>
        <v>#REF!</v>
      </c>
    </row>
    <row r="6661" spans="17:17" x14ac:dyDescent="0.3">
      <c r="Q6661" t="e">
        <f>VLOOKUP(#REF!,$A$2:$B$5,2,FALSE)</f>
        <v>#REF!</v>
      </c>
    </row>
    <row r="6662" spans="17:17" x14ac:dyDescent="0.3">
      <c r="Q6662" t="e">
        <f>VLOOKUP(#REF!,$A$2:$B$5,2,FALSE)</f>
        <v>#REF!</v>
      </c>
    </row>
    <row r="6663" spans="17:17" x14ac:dyDescent="0.3">
      <c r="Q6663" t="e">
        <f>VLOOKUP(#REF!,$A$2:$B$5,2,FALSE)</f>
        <v>#REF!</v>
      </c>
    </row>
    <row r="6664" spans="17:17" x14ac:dyDescent="0.3">
      <c r="Q6664" t="e">
        <f>VLOOKUP(#REF!,$A$2:$B$5,2,FALSE)</f>
        <v>#REF!</v>
      </c>
    </row>
    <row r="6665" spans="17:17" x14ac:dyDescent="0.3">
      <c r="Q6665" t="e">
        <f>VLOOKUP(#REF!,$A$2:$B$5,2,FALSE)</f>
        <v>#REF!</v>
      </c>
    </row>
    <row r="6666" spans="17:17" x14ac:dyDescent="0.3">
      <c r="Q6666" t="e">
        <f>VLOOKUP(#REF!,$A$2:$B$5,2,FALSE)</f>
        <v>#REF!</v>
      </c>
    </row>
    <row r="6667" spans="17:17" x14ac:dyDescent="0.3">
      <c r="Q6667" t="e">
        <f>VLOOKUP(#REF!,$A$2:$B$5,2,FALSE)</f>
        <v>#REF!</v>
      </c>
    </row>
    <row r="6668" spans="17:17" x14ac:dyDescent="0.3">
      <c r="Q6668" t="e">
        <f>VLOOKUP(#REF!,$A$2:$B$5,2,FALSE)</f>
        <v>#REF!</v>
      </c>
    </row>
    <row r="6669" spans="17:17" x14ac:dyDescent="0.3">
      <c r="Q6669" t="e">
        <f>VLOOKUP(#REF!,$A$2:$B$5,2,FALSE)</f>
        <v>#REF!</v>
      </c>
    </row>
    <row r="6670" spans="17:17" x14ac:dyDescent="0.3">
      <c r="Q6670" t="e">
        <f>VLOOKUP(#REF!,$A$2:$B$5,2,FALSE)</f>
        <v>#REF!</v>
      </c>
    </row>
    <row r="6671" spans="17:17" x14ac:dyDescent="0.3">
      <c r="Q6671" t="e">
        <f>VLOOKUP(#REF!,$A$2:$B$5,2,FALSE)</f>
        <v>#REF!</v>
      </c>
    </row>
    <row r="6672" spans="17:17" x14ac:dyDescent="0.3">
      <c r="Q6672" t="e">
        <f>VLOOKUP(#REF!,$A$2:$B$5,2,FALSE)</f>
        <v>#REF!</v>
      </c>
    </row>
    <row r="6673" spans="17:17" x14ac:dyDescent="0.3">
      <c r="Q6673" t="e">
        <f>VLOOKUP(#REF!,$A$2:$B$5,2,FALSE)</f>
        <v>#REF!</v>
      </c>
    </row>
    <row r="6674" spans="17:17" x14ac:dyDescent="0.3">
      <c r="Q6674" t="e">
        <f>VLOOKUP(#REF!,$A$2:$B$5,2,FALSE)</f>
        <v>#REF!</v>
      </c>
    </row>
    <row r="6675" spans="17:17" x14ac:dyDescent="0.3">
      <c r="Q6675" t="e">
        <f>VLOOKUP(#REF!,$A$2:$B$5,2,FALSE)</f>
        <v>#REF!</v>
      </c>
    </row>
    <row r="6676" spans="17:17" x14ac:dyDescent="0.3">
      <c r="Q6676" t="e">
        <f>VLOOKUP(#REF!,$A$2:$B$5,2,FALSE)</f>
        <v>#REF!</v>
      </c>
    </row>
    <row r="6677" spans="17:17" x14ac:dyDescent="0.3">
      <c r="Q6677" t="e">
        <f>VLOOKUP(#REF!,$A$2:$B$5,2,FALSE)</f>
        <v>#REF!</v>
      </c>
    </row>
    <row r="6678" spans="17:17" x14ac:dyDescent="0.3">
      <c r="Q6678" t="e">
        <f>VLOOKUP(#REF!,$A$2:$B$5,2,FALSE)</f>
        <v>#REF!</v>
      </c>
    </row>
    <row r="6679" spans="17:17" x14ac:dyDescent="0.3">
      <c r="Q6679" t="e">
        <f>VLOOKUP(#REF!,$A$2:$B$5,2,FALSE)</f>
        <v>#REF!</v>
      </c>
    </row>
    <row r="6680" spans="17:17" x14ac:dyDescent="0.3">
      <c r="Q6680" t="e">
        <f>VLOOKUP(#REF!,$A$2:$B$5,2,FALSE)</f>
        <v>#REF!</v>
      </c>
    </row>
    <row r="6681" spans="17:17" x14ac:dyDescent="0.3">
      <c r="Q6681" t="e">
        <f>VLOOKUP(#REF!,$A$2:$B$5,2,FALSE)</f>
        <v>#REF!</v>
      </c>
    </row>
    <row r="6682" spans="17:17" x14ac:dyDescent="0.3">
      <c r="Q6682" t="e">
        <f>VLOOKUP(#REF!,$A$2:$B$5,2,FALSE)</f>
        <v>#REF!</v>
      </c>
    </row>
    <row r="6683" spans="17:17" x14ac:dyDescent="0.3">
      <c r="Q6683" t="e">
        <f>VLOOKUP(#REF!,$A$2:$B$5,2,FALSE)</f>
        <v>#REF!</v>
      </c>
    </row>
    <row r="6684" spans="17:17" x14ac:dyDescent="0.3">
      <c r="Q6684" t="e">
        <f>VLOOKUP(#REF!,$A$2:$B$5,2,FALSE)</f>
        <v>#REF!</v>
      </c>
    </row>
    <row r="6685" spans="17:17" x14ac:dyDescent="0.3">
      <c r="Q6685" t="e">
        <f>VLOOKUP(#REF!,$A$2:$B$5,2,FALSE)</f>
        <v>#REF!</v>
      </c>
    </row>
    <row r="6686" spans="17:17" x14ac:dyDescent="0.3">
      <c r="Q6686" t="e">
        <f>VLOOKUP(#REF!,$A$2:$B$5,2,FALSE)</f>
        <v>#REF!</v>
      </c>
    </row>
    <row r="6687" spans="17:17" x14ac:dyDescent="0.3">
      <c r="Q6687" t="e">
        <f>VLOOKUP(#REF!,$A$2:$B$5,2,FALSE)</f>
        <v>#REF!</v>
      </c>
    </row>
    <row r="6688" spans="17:17" x14ac:dyDescent="0.3">
      <c r="Q6688" t="e">
        <f>VLOOKUP(#REF!,$A$2:$B$5,2,FALSE)</f>
        <v>#REF!</v>
      </c>
    </row>
    <row r="6689" spans="17:17" x14ac:dyDescent="0.3">
      <c r="Q6689" t="e">
        <f>VLOOKUP(#REF!,$A$2:$B$5,2,FALSE)</f>
        <v>#REF!</v>
      </c>
    </row>
    <row r="6690" spans="17:17" x14ac:dyDescent="0.3">
      <c r="Q6690" t="e">
        <f>VLOOKUP(#REF!,$A$2:$B$5,2,FALSE)</f>
        <v>#REF!</v>
      </c>
    </row>
    <row r="6691" spans="17:17" x14ac:dyDescent="0.3">
      <c r="Q6691" t="e">
        <f>VLOOKUP(#REF!,$A$2:$B$5,2,FALSE)</f>
        <v>#REF!</v>
      </c>
    </row>
    <row r="6692" spans="17:17" x14ac:dyDescent="0.3">
      <c r="Q6692" t="e">
        <f>VLOOKUP(#REF!,$A$2:$B$5,2,FALSE)</f>
        <v>#REF!</v>
      </c>
    </row>
    <row r="6693" spans="17:17" x14ac:dyDescent="0.3">
      <c r="Q6693" t="e">
        <f>VLOOKUP(#REF!,$A$2:$B$5,2,FALSE)</f>
        <v>#REF!</v>
      </c>
    </row>
    <row r="6694" spans="17:17" x14ac:dyDescent="0.3">
      <c r="Q6694" t="e">
        <f>VLOOKUP(#REF!,$A$2:$B$5,2,FALSE)</f>
        <v>#REF!</v>
      </c>
    </row>
    <row r="6695" spans="17:17" x14ac:dyDescent="0.3">
      <c r="Q6695" t="e">
        <f>VLOOKUP(#REF!,$A$2:$B$5,2,FALSE)</f>
        <v>#REF!</v>
      </c>
    </row>
    <row r="6696" spans="17:17" x14ac:dyDescent="0.3">
      <c r="Q6696" t="e">
        <f>VLOOKUP(#REF!,$A$2:$B$5,2,FALSE)</f>
        <v>#REF!</v>
      </c>
    </row>
    <row r="6697" spans="17:17" x14ac:dyDescent="0.3">
      <c r="Q6697" t="e">
        <f>VLOOKUP(#REF!,$A$2:$B$5,2,FALSE)</f>
        <v>#REF!</v>
      </c>
    </row>
    <row r="6698" spans="17:17" x14ac:dyDescent="0.3">
      <c r="Q6698" t="e">
        <f>VLOOKUP(#REF!,$A$2:$B$5,2,FALSE)</f>
        <v>#REF!</v>
      </c>
    </row>
    <row r="6699" spans="17:17" x14ac:dyDescent="0.3">
      <c r="Q6699" t="e">
        <f>VLOOKUP(#REF!,$A$2:$B$5,2,FALSE)</f>
        <v>#REF!</v>
      </c>
    </row>
    <row r="6700" spans="17:17" x14ac:dyDescent="0.3">
      <c r="Q6700" t="e">
        <f>VLOOKUP(#REF!,$A$2:$B$5,2,FALSE)</f>
        <v>#REF!</v>
      </c>
    </row>
    <row r="6701" spans="17:17" x14ac:dyDescent="0.3">
      <c r="Q6701" t="e">
        <f>VLOOKUP(#REF!,$A$2:$B$5,2,FALSE)</f>
        <v>#REF!</v>
      </c>
    </row>
    <row r="6702" spans="17:17" x14ac:dyDescent="0.3">
      <c r="Q6702" t="e">
        <f>VLOOKUP(#REF!,$A$2:$B$5,2,FALSE)</f>
        <v>#REF!</v>
      </c>
    </row>
    <row r="6703" spans="17:17" x14ac:dyDescent="0.3">
      <c r="Q6703" t="e">
        <f>VLOOKUP(#REF!,$A$2:$B$5,2,FALSE)</f>
        <v>#REF!</v>
      </c>
    </row>
    <row r="6704" spans="17:17" x14ac:dyDescent="0.3">
      <c r="Q6704" t="e">
        <f>VLOOKUP(#REF!,$A$2:$B$5,2,FALSE)</f>
        <v>#REF!</v>
      </c>
    </row>
    <row r="6705" spans="17:17" x14ac:dyDescent="0.3">
      <c r="Q6705" t="e">
        <f>VLOOKUP(#REF!,$A$2:$B$5,2,FALSE)</f>
        <v>#REF!</v>
      </c>
    </row>
    <row r="6706" spans="17:17" x14ac:dyDescent="0.3">
      <c r="Q6706" t="e">
        <f>VLOOKUP(#REF!,$A$2:$B$5,2,FALSE)</f>
        <v>#REF!</v>
      </c>
    </row>
    <row r="6707" spans="17:17" x14ac:dyDescent="0.3">
      <c r="Q6707" t="e">
        <f>VLOOKUP(#REF!,$A$2:$B$5,2,FALSE)</f>
        <v>#REF!</v>
      </c>
    </row>
    <row r="6708" spans="17:17" x14ac:dyDescent="0.3">
      <c r="Q6708" t="e">
        <f>VLOOKUP(#REF!,$A$2:$B$5,2,FALSE)</f>
        <v>#REF!</v>
      </c>
    </row>
    <row r="6709" spans="17:17" x14ac:dyDescent="0.3">
      <c r="Q6709" t="e">
        <f>VLOOKUP(#REF!,$A$2:$B$5,2,FALSE)</f>
        <v>#REF!</v>
      </c>
    </row>
    <row r="6710" spans="17:17" x14ac:dyDescent="0.3">
      <c r="Q6710" t="e">
        <f>VLOOKUP(#REF!,$A$2:$B$5,2,FALSE)</f>
        <v>#REF!</v>
      </c>
    </row>
    <row r="6711" spans="17:17" x14ac:dyDescent="0.3">
      <c r="Q6711" t="e">
        <f>VLOOKUP(#REF!,$A$2:$B$5,2,FALSE)</f>
        <v>#REF!</v>
      </c>
    </row>
    <row r="6712" spans="17:17" x14ac:dyDescent="0.3">
      <c r="Q6712" t="e">
        <f>VLOOKUP(#REF!,$A$2:$B$5,2,FALSE)</f>
        <v>#REF!</v>
      </c>
    </row>
    <row r="6713" spans="17:17" x14ac:dyDescent="0.3">
      <c r="Q6713" t="e">
        <f>VLOOKUP(#REF!,$A$2:$B$5,2,FALSE)</f>
        <v>#REF!</v>
      </c>
    </row>
    <row r="6714" spans="17:17" x14ac:dyDescent="0.3">
      <c r="Q6714" t="e">
        <f>VLOOKUP(#REF!,$A$2:$B$5,2,FALSE)</f>
        <v>#REF!</v>
      </c>
    </row>
    <row r="6715" spans="17:17" x14ac:dyDescent="0.3">
      <c r="Q6715" t="e">
        <f>VLOOKUP(#REF!,$A$2:$B$5,2,FALSE)</f>
        <v>#REF!</v>
      </c>
    </row>
    <row r="6716" spans="17:17" x14ac:dyDescent="0.3">
      <c r="Q6716" t="e">
        <f>VLOOKUP(#REF!,$A$2:$B$5,2,FALSE)</f>
        <v>#REF!</v>
      </c>
    </row>
    <row r="6717" spans="17:17" x14ac:dyDescent="0.3">
      <c r="Q6717" t="e">
        <f>VLOOKUP(#REF!,$A$2:$B$5,2,FALSE)</f>
        <v>#REF!</v>
      </c>
    </row>
    <row r="6718" spans="17:17" x14ac:dyDescent="0.3">
      <c r="Q6718" t="e">
        <f>VLOOKUP(#REF!,$A$2:$B$5,2,FALSE)</f>
        <v>#REF!</v>
      </c>
    </row>
    <row r="6719" spans="17:17" x14ac:dyDescent="0.3">
      <c r="Q6719" t="e">
        <f>VLOOKUP(#REF!,$A$2:$B$5,2,FALSE)</f>
        <v>#REF!</v>
      </c>
    </row>
    <row r="6720" spans="17:17" x14ac:dyDescent="0.3">
      <c r="Q6720" t="e">
        <f>VLOOKUP(#REF!,$A$2:$B$5,2,FALSE)</f>
        <v>#REF!</v>
      </c>
    </row>
    <row r="6721" spans="17:17" x14ac:dyDescent="0.3">
      <c r="Q6721" t="e">
        <f>VLOOKUP(#REF!,$A$2:$B$5,2,FALSE)</f>
        <v>#REF!</v>
      </c>
    </row>
    <row r="6722" spans="17:17" x14ac:dyDescent="0.3">
      <c r="Q6722" t="e">
        <f>VLOOKUP(#REF!,$A$2:$B$5,2,FALSE)</f>
        <v>#REF!</v>
      </c>
    </row>
    <row r="6723" spans="17:17" x14ac:dyDescent="0.3">
      <c r="Q6723" t="e">
        <f>VLOOKUP(#REF!,$A$2:$B$5,2,FALSE)</f>
        <v>#REF!</v>
      </c>
    </row>
    <row r="6724" spans="17:17" x14ac:dyDescent="0.3">
      <c r="Q6724" t="e">
        <f>VLOOKUP(#REF!,$A$2:$B$5,2,FALSE)</f>
        <v>#REF!</v>
      </c>
    </row>
    <row r="6725" spans="17:17" x14ac:dyDescent="0.3">
      <c r="Q6725" t="e">
        <f>VLOOKUP(#REF!,$A$2:$B$5,2,FALSE)</f>
        <v>#REF!</v>
      </c>
    </row>
    <row r="6726" spans="17:17" x14ac:dyDescent="0.3">
      <c r="Q6726" t="e">
        <f>VLOOKUP(#REF!,$A$2:$B$5,2,FALSE)</f>
        <v>#REF!</v>
      </c>
    </row>
    <row r="6727" spans="17:17" x14ac:dyDescent="0.3">
      <c r="Q6727" t="e">
        <f>VLOOKUP(#REF!,$A$2:$B$5,2,FALSE)</f>
        <v>#REF!</v>
      </c>
    </row>
    <row r="6728" spans="17:17" x14ac:dyDescent="0.3">
      <c r="Q6728" t="e">
        <f>VLOOKUP(#REF!,$A$2:$B$5,2,FALSE)</f>
        <v>#REF!</v>
      </c>
    </row>
    <row r="6729" spans="17:17" x14ac:dyDescent="0.3">
      <c r="Q6729" t="e">
        <f>VLOOKUP(#REF!,$A$2:$B$5,2,FALSE)</f>
        <v>#REF!</v>
      </c>
    </row>
    <row r="6730" spans="17:17" x14ac:dyDescent="0.3">
      <c r="Q6730" t="e">
        <f>VLOOKUP(#REF!,$A$2:$B$5,2,FALSE)</f>
        <v>#REF!</v>
      </c>
    </row>
    <row r="6731" spans="17:17" x14ac:dyDescent="0.3">
      <c r="Q6731" t="e">
        <f>VLOOKUP(#REF!,$A$2:$B$5,2,FALSE)</f>
        <v>#REF!</v>
      </c>
    </row>
    <row r="6732" spans="17:17" x14ac:dyDescent="0.3">
      <c r="Q6732" t="e">
        <f>VLOOKUP(#REF!,$A$2:$B$5,2,FALSE)</f>
        <v>#REF!</v>
      </c>
    </row>
    <row r="6733" spans="17:17" x14ac:dyDescent="0.3">
      <c r="Q6733" t="e">
        <f>VLOOKUP(#REF!,$A$2:$B$5,2,FALSE)</f>
        <v>#REF!</v>
      </c>
    </row>
    <row r="6734" spans="17:17" x14ac:dyDescent="0.3">
      <c r="Q6734" t="e">
        <f>VLOOKUP(#REF!,$A$2:$B$5,2,FALSE)</f>
        <v>#REF!</v>
      </c>
    </row>
    <row r="6735" spans="17:17" x14ac:dyDescent="0.3">
      <c r="Q6735" t="e">
        <f>VLOOKUP(#REF!,$A$2:$B$5,2,FALSE)</f>
        <v>#REF!</v>
      </c>
    </row>
    <row r="6736" spans="17:17" x14ac:dyDescent="0.3">
      <c r="Q6736" t="e">
        <f>VLOOKUP(#REF!,$A$2:$B$5,2,FALSE)</f>
        <v>#REF!</v>
      </c>
    </row>
    <row r="6737" spans="17:17" x14ac:dyDescent="0.3">
      <c r="Q6737" t="e">
        <f>VLOOKUP(#REF!,$A$2:$B$5,2,FALSE)</f>
        <v>#REF!</v>
      </c>
    </row>
    <row r="6738" spans="17:17" x14ac:dyDescent="0.3">
      <c r="Q6738" t="e">
        <f>VLOOKUP(#REF!,$A$2:$B$5,2,FALSE)</f>
        <v>#REF!</v>
      </c>
    </row>
    <row r="6739" spans="17:17" x14ac:dyDescent="0.3">
      <c r="Q6739" t="e">
        <f>VLOOKUP(#REF!,$A$2:$B$5,2,FALSE)</f>
        <v>#REF!</v>
      </c>
    </row>
    <row r="6740" spans="17:17" x14ac:dyDescent="0.3">
      <c r="Q6740" t="e">
        <f>VLOOKUP(#REF!,$A$2:$B$5,2,FALSE)</f>
        <v>#REF!</v>
      </c>
    </row>
    <row r="6741" spans="17:17" x14ac:dyDescent="0.3">
      <c r="Q6741" t="e">
        <f>VLOOKUP(#REF!,$A$2:$B$5,2,FALSE)</f>
        <v>#REF!</v>
      </c>
    </row>
    <row r="6742" spans="17:17" x14ac:dyDescent="0.3">
      <c r="Q6742" t="e">
        <f>VLOOKUP(#REF!,$A$2:$B$5,2,FALSE)</f>
        <v>#REF!</v>
      </c>
    </row>
    <row r="6743" spans="17:17" x14ac:dyDescent="0.3">
      <c r="Q6743" t="e">
        <f>VLOOKUP(#REF!,$A$2:$B$5,2,FALSE)</f>
        <v>#REF!</v>
      </c>
    </row>
    <row r="6744" spans="17:17" x14ac:dyDescent="0.3">
      <c r="Q6744" t="e">
        <f>VLOOKUP(#REF!,$A$2:$B$5,2,FALSE)</f>
        <v>#REF!</v>
      </c>
    </row>
    <row r="6745" spans="17:17" x14ac:dyDescent="0.3">
      <c r="Q6745" t="e">
        <f>VLOOKUP(#REF!,$A$2:$B$5,2,FALSE)</f>
        <v>#REF!</v>
      </c>
    </row>
    <row r="6746" spans="17:17" x14ac:dyDescent="0.3">
      <c r="Q6746" t="e">
        <f>VLOOKUP(#REF!,$A$2:$B$5,2,FALSE)</f>
        <v>#REF!</v>
      </c>
    </row>
    <row r="6747" spans="17:17" x14ac:dyDescent="0.3">
      <c r="Q6747" t="e">
        <f>VLOOKUP(#REF!,$A$2:$B$5,2,FALSE)</f>
        <v>#REF!</v>
      </c>
    </row>
    <row r="6748" spans="17:17" x14ac:dyDescent="0.3">
      <c r="Q6748" t="e">
        <f>VLOOKUP(#REF!,$A$2:$B$5,2,FALSE)</f>
        <v>#REF!</v>
      </c>
    </row>
    <row r="6749" spans="17:17" x14ac:dyDescent="0.3">
      <c r="Q6749" t="e">
        <f>VLOOKUP(#REF!,$A$2:$B$5,2,FALSE)</f>
        <v>#REF!</v>
      </c>
    </row>
    <row r="6750" spans="17:17" x14ac:dyDescent="0.3">
      <c r="Q6750" t="e">
        <f>VLOOKUP(#REF!,$A$2:$B$5,2,FALSE)</f>
        <v>#REF!</v>
      </c>
    </row>
    <row r="6751" spans="17:17" x14ac:dyDescent="0.3">
      <c r="Q6751" t="e">
        <f>VLOOKUP(#REF!,$A$2:$B$5,2,FALSE)</f>
        <v>#REF!</v>
      </c>
    </row>
    <row r="6752" spans="17:17" x14ac:dyDescent="0.3">
      <c r="Q6752" t="e">
        <f>VLOOKUP(#REF!,$A$2:$B$5,2,FALSE)</f>
        <v>#REF!</v>
      </c>
    </row>
    <row r="6753" spans="17:17" x14ac:dyDescent="0.3">
      <c r="Q6753" t="e">
        <f>VLOOKUP(#REF!,$A$2:$B$5,2,FALSE)</f>
        <v>#REF!</v>
      </c>
    </row>
    <row r="6754" spans="17:17" x14ac:dyDescent="0.3">
      <c r="Q6754" t="e">
        <f>VLOOKUP(#REF!,$A$2:$B$5,2,FALSE)</f>
        <v>#REF!</v>
      </c>
    </row>
    <row r="6755" spans="17:17" x14ac:dyDescent="0.3">
      <c r="Q6755" t="e">
        <f>VLOOKUP(#REF!,$A$2:$B$5,2,FALSE)</f>
        <v>#REF!</v>
      </c>
    </row>
    <row r="6756" spans="17:17" x14ac:dyDescent="0.3">
      <c r="Q6756" t="e">
        <f>VLOOKUP(#REF!,$A$2:$B$5,2,FALSE)</f>
        <v>#REF!</v>
      </c>
    </row>
    <row r="6757" spans="17:17" x14ac:dyDescent="0.3">
      <c r="Q6757" t="e">
        <f>VLOOKUP(#REF!,$A$2:$B$5,2,FALSE)</f>
        <v>#REF!</v>
      </c>
    </row>
    <row r="6758" spans="17:17" x14ac:dyDescent="0.3">
      <c r="Q6758" t="e">
        <f>VLOOKUP(#REF!,$A$2:$B$5,2,FALSE)</f>
        <v>#REF!</v>
      </c>
    </row>
    <row r="6759" spans="17:17" x14ac:dyDescent="0.3">
      <c r="Q6759" t="e">
        <f>VLOOKUP(#REF!,$A$2:$B$5,2,FALSE)</f>
        <v>#REF!</v>
      </c>
    </row>
    <row r="6760" spans="17:17" x14ac:dyDescent="0.3">
      <c r="Q6760" t="e">
        <f>VLOOKUP(#REF!,$A$2:$B$5,2,FALSE)</f>
        <v>#REF!</v>
      </c>
    </row>
    <row r="6761" spans="17:17" x14ac:dyDescent="0.3">
      <c r="Q6761" t="e">
        <f>VLOOKUP(#REF!,$A$2:$B$5,2,FALSE)</f>
        <v>#REF!</v>
      </c>
    </row>
    <row r="6762" spans="17:17" x14ac:dyDescent="0.3">
      <c r="Q6762" t="e">
        <f>VLOOKUP(#REF!,$A$2:$B$5,2,FALSE)</f>
        <v>#REF!</v>
      </c>
    </row>
    <row r="6763" spans="17:17" x14ac:dyDescent="0.3">
      <c r="Q6763" t="e">
        <f>VLOOKUP(#REF!,$A$2:$B$5,2,FALSE)</f>
        <v>#REF!</v>
      </c>
    </row>
    <row r="6764" spans="17:17" x14ac:dyDescent="0.3">
      <c r="Q6764" t="e">
        <f>VLOOKUP(#REF!,$A$2:$B$5,2,FALSE)</f>
        <v>#REF!</v>
      </c>
    </row>
    <row r="6765" spans="17:17" x14ac:dyDescent="0.3">
      <c r="Q6765" t="e">
        <f>VLOOKUP(#REF!,$A$2:$B$5,2,FALSE)</f>
        <v>#REF!</v>
      </c>
    </row>
    <row r="6766" spans="17:17" x14ac:dyDescent="0.3">
      <c r="Q6766" t="e">
        <f>VLOOKUP(#REF!,$A$2:$B$5,2,FALSE)</f>
        <v>#REF!</v>
      </c>
    </row>
    <row r="6767" spans="17:17" x14ac:dyDescent="0.3">
      <c r="Q6767" t="e">
        <f>VLOOKUP(#REF!,$A$2:$B$5,2,FALSE)</f>
        <v>#REF!</v>
      </c>
    </row>
    <row r="6768" spans="17:17" x14ac:dyDescent="0.3">
      <c r="Q6768" t="e">
        <f>VLOOKUP(#REF!,$A$2:$B$5,2,FALSE)</f>
        <v>#REF!</v>
      </c>
    </row>
    <row r="6769" spans="17:17" x14ac:dyDescent="0.3">
      <c r="Q6769" t="e">
        <f>VLOOKUP(#REF!,$A$2:$B$5,2,FALSE)</f>
        <v>#REF!</v>
      </c>
    </row>
    <row r="6770" spans="17:17" x14ac:dyDescent="0.3">
      <c r="Q6770" t="e">
        <f>VLOOKUP(#REF!,$A$2:$B$5,2,FALSE)</f>
        <v>#REF!</v>
      </c>
    </row>
    <row r="6771" spans="17:17" x14ac:dyDescent="0.3">
      <c r="Q6771" t="e">
        <f>VLOOKUP(#REF!,$A$2:$B$5,2,FALSE)</f>
        <v>#REF!</v>
      </c>
    </row>
    <row r="6772" spans="17:17" x14ac:dyDescent="0.3">
      <c r="Q6772" t="e">
        <f>VLOOKUP(#REF!,$A$2:$B$5,2,FALSE)</f>
        <v>#REF!</v>
      </c>
    </row>
    <row r="6773" spans="17:17" x14ac:dyDescent="0.3">
      <c r="Q6773" t="e">
        <f>VLOOKUP(#REF!,$A$2:$B$5,2,FALSE)</f>
        <v>#REF!</v>
      </c>
    </row>
    <row r="6774" spans="17:17" x14ac:dyDescent="0.3">
      <c r="Q6774" t="e">
        <f>VLOOKUP(#REF!,$A$2:$B$5,2,FALSE)</f>
        <v>#REF!</v>
      </c>
    </row>
    <row r="6775" spans="17:17" x14ac:dyDescent="0.3">
      <c r="Q6775" t="e">
        <f>VLOOKUP(#REF!,$A$2:$B$5,2,FALSE)</f>
        <v>#REF!</v>
      </c>
    </row>
    <row r="6776" spans="17:17" x14ac:dyDescent="0.3">
      <c r="Q6776" t="e">
        <f>VLOOKUP(#REF!,$A$2:$B$5,2,FALSE)</f>
        <v>#REF!</v>
      </c>
    </row>
    <row r="6777" spans="17:17" x14ac:dyDescent="0.3">
      <c r="Q6777" t="e">
        <f>VLOOKUP(#REF!,$A$2:$B$5,2,FALSE)</f>
        <v>#REF!</v>
      </c>
    </row>
    <row r="6778" spans="17:17" x14ac:dyDescent="0.3">
      <c r="Q6778" t="e">
        <f>VLOOKUP(#REF!,$A$2:$B$5,2,FALSE)</f>
        <v>#REF!</v>
      </c>
    </row>
    <row r="6779" spans="17:17" x14ac:dyDescent="0.3">
      <c r="Q6779" t="e">
        <f>VLOOKUP(#REF!,$A$2:$B$5,2,FALSE)</f>
        <v>#REF!</v>
      </c>
    </row>
    <row r="6780" spans="17:17" x14ac:dyDescent="0.3">
      <c r="Q6780" t="e">
        <f>VLOOKUP(#REF!,$A$2:$B$5,2,FALSE)</f>
        <v>#REF!</v>
      </c>
    </row>
    <row r="6781" spans="17:17" x14ac:dyDescent="0.3">
      <c r="Q6781" t="e">
        <f>VLOOKUP(#REF!,$A$2:$B$5,2,FALSE)</f>
        <v>#REF!</v>
      </c>
    </row>
    <row r="6782" spans="17:17" x14ac:dyDescent="0.3">
      <c r="Q6782" t="e">
        <f>VLOOKUP(#REF!,$A$2:$B$5,2,FALSE)</f>
        <v>#REF!</v>
      </c>
    </row>
    <row r="6783" spans="17:17" x14ac:dyDescent="0.3">
      <c r="Q6783" t="e">
        <f>VLOOKUP(#REF!,$A$2:$B$5,2,FALSE)</f>
        <v>#REF!</v>
      </c>
    </row>
    <row r="6784" spans="17:17" x14ac:dyDescent="0.3">
      <c r="Q6784" t="e">
        <f>VLOOKUP(#REF!,$A$2:$B$5,2,FALSE)</f>
        <v>#REF!</v>
      </c>
    </row>
    <row r="6785" spans="17:17" x14ac:dyDescent="0.3">
      <c r="Q6785" t="e">
        <f>VLOOKUP(#REF!,$A$2:$B$5,2,FALSE)</f>
        <v>#REF!</v>
      </c>
    </row>
    <row r="6786" spans="17:17" x14ac:dyDescent="0.3">
      <c r="Q6786" t="e">
        <f>VLOOKUP(#REF!,$A$2:$B$5,2,FALSE)</f>
        <v>#REF!</v>
      </c>
    </row>
    <row r="6787" spans="17:17" x14ac:dyDescent="0.3">
      <c r="Q6787" t="e">
        <f>VLOOKUP(#REF!,$A$2:$B$5,2,FALSE)</f>
        <v>#REF!</v>
      </c>
    </row>
    <row r="6788" spans="17:17" x14ac:dyDescent="0.3">
      <c r="Q6788" t="e">
        <f>VLOOKUP(#REF!,$A$2:$B$5,2,FALSE)</f>
        <v>#REF!</v>
      </c>
    </row>
    <row r="6789" spans="17:17" x14ac:dyDescent="0.3">
      <c r="Q6789" t="e">
        <f>VLOOKUP(#REF!,$A$2:$B$5,2,FALSE)</f>
        <v>#REF!</v>
      </c>
    </row>
    <row r="6790" spans="17:17" x14ac:dyDescent="0.3">
      <c r="Q6790" t="e">
        <f>VLOOKUP(#REF!,$A$2:$B$5,2,FALSE)</f>
        <v>#REF!</v>
      </c>
    </row>
    <row r="6791" spans="17:17" x14ac:dyDescent="0.3">
      <c r="Q6791" t="e">
        <f>VLOOKUP(#REF!,$A$2:$B$5,2,FALSE)</f>
        <v>#REF!</v>
      </c>
    </row>
    <row r="6792" spans="17:17" x14ac:dyDescent="0.3">
      <c r="Q6792" t="e">
        <f>VLOOKUP(#REF!,$A$2:$B$5,2,FALSE)</f>
        <v>#REF!</v>
      </c>
    </row>
    <row r="6793" spans="17:17" x14ac:dyDescent="0.3">
      <c r="Q6793" t="e">
        <f>VLOOKUP(#REF!,$A$2:$B$5,2,FALSE)</f>
        <v>#REF!</v>
      </c>
    </row>
    <row r="6794" spans="17:17" x14ac:dyDescent="0.3">
      <c r="Q6794" t="e">
        <f>VLOOKUP(#REF!,$A$2:$B$5,2,FALSE)</f>
        <v>#REF!</v>
      </c>
    </row>
    <row r="6795" spans="17:17" x14ac:dyDescent="0.3">
      <c r="Q6795" t="e">
        <f>VLOOKUP(#REF!,$A$2:$B$5,2,FALSE)</f>
        <v>#REF!</v>
      </c>
    </row>
    <row r="6796" spans="17:17" x14ac:dyDescent="0.3">
      <c r="Q6796" t="e">
        <f>VLOOKUP(#REF!,$A$2:$B$5,2,FALSE)</f>
        <v>#REF!</v>
      </c>
    </row>
    <row r="6797" spans="17:17" x14ac:dyDescent="0.3">
      <c r="Q6797" t="e">
        <f>VLOOKUP(#REF!,$A$2:$B$5,2,FALSE)</f>
        <v>#REF!</v>
      </c>
    </row>
    <row r="6798" spans="17:17" x14ac:dyDescent="0.3">
      <c r="Q6798" t="e">
        <f>VLOOKUP(#REF!,$A$2:$B$5,2,FALSE)</f>
        <v>#REF!</v>
      </c>
    </row>
    <row r="6799" spans="17:17" x14ac:dyDescent="0.3">
      <c r="Q6799" t="e">
        <f>VLOOKUP(#REF!,$A$2:$B$5,2,FALSE)</f>
        <v>#REF!</v>
      </c>
    </row>
    <row r="6800" spans="17:17" x14ac:dyDescent="0.3">
      <c r="Q6800" t="e">
        <f>VLOOKUP(#REF!,$A$2:$B$5,2,FALSE)</f>
        <v>#REF!</v>
      </c>
    </row>
    <row r="6801" spans="17:17" x14ac:dyDescent="0.3">
      <c r="Q6801" t="e">
        <f>VLOOKUP(#REF!,$A$2:$B$5,2,FALSE)</f>
        <v>#REF!</v>
      </c>
    </row>
    <row r="6802" spans="17:17" x14ac:dyDescent="0.3">
      <c r="Q6802" t="e">
        <f>VLOOKUP(#REF!,$A$2:$B$5,2,FALSE)</f>
        <v>#REF!</v>
      </c>
    </row>
    <row r="6803" spans="17:17" x14ac:dyDescent="0.3">
      <c r="Q6803" t="e">
        <f>VLOOKUP(#REF!,$A$2:$B$5,2,FALSE)</f>
        <v>#REF!</v>
      </c>
    </row>
    <row r="6804" spans="17:17" x14ac:dyDescent="0.3">
      <c r="Q6804" t="e">
        <f>VLOOKUP(#REF!,$A$2:$B$5,2,FALSE)</f>
        <v>#REF!</v>
      </c>
    </row>
    <row r="6805" spans="17:17" x14ac:dyDescent="0.3">
      <c r="Q6805" t="e">
        <f>VLOOKUP(#REF!,$A$2:$B$5,2,FALSE)</f>
        <v>#REF!</v>
      </c>
    </row>
    <row r="6806" spans="17:17" x14ac:dyDescent="0.3">
      <c r="Q6806" t="e">
        <f>VLOOKUP(#REF!,$A$2:$B$5,2,FALSE)</f>
        <v>#REF!</v>
      </c>
    </row>
    <row r="6807" spans="17:17" x14ac:dyDescent="0.3">
      <c r="Q6807" t="e">
        <f>VLOOKUP(#REF!,$A$2:$B$5,2,FALSE)</f>
        <v>#REF!</v>
      </c>
    </row>
    <row r="6808" spans="17:17" x14ac:dyDescent="0.3">
      <c r="Q6808" t="e">
        <f>VLOOKUP(#REF!,$A$2:$B$5,2,FALSE)</f>
        <v>#REF!</v>
      </c>
    </row>
    <row r="6809" spans="17:17" x14ac:dyDescent="0.3">
      <c r="Q6809" t="e">
        <f>VLOOKUP(#REF!,$A$2:$B$5,2,FALSE)</f>
        <v>#REF!</v>
      </c>
    </row>
    <row r="6810" spans="17:17" x14ac:dyDescent="0.3">
      <c r="Q6810" t="e">
        <f>VLOOKUP(#REF!,$A$2:$B$5,2,FALSE)</f>
        <v>#REF!</v>
      </c>
    </row>
    <row r="6811" spans="17:17" x14ac:dyDescent="0.3">
      <c r="Q6811" t="e">
        <f>VLOOKUP(#REF!,$A$2:$B$5,2,FALSE)</f>
        <v>#REF!</v>
      </c>
    </row>
    <row r="6812" spans="17:17" x14ac:dyDescent="0.3">
      <c r="Q6812" t="e">
        <f>VLOOKUP(#REF!,$A$2:$B$5,2,FALSE)</f>
        <v>#REF!</v>
      </c>
    </row>
    <row r="6813" spans="17:17" x14ac:dyDescent="0.3">
      <c r="Q6813" t="e">
        <f>VLOOKUP(#REF!,$A$2:$B$5,2,FALSE)</f>
        <v>#REF!</v>
      </c>
    </row>
    <row r="6814" spans="17:17" x14ac:dyDescent="0.3">
      <c r="Q6814" t="e">
        <f>VLOOKUP(#REF!,$A$2:$B$5,2,FALSE)</f>
        <v>#REF!</v>
      </c>
    </row>
    <row r="6815" spans="17:17" x14ac:dyDescent="0.3">
      <c r="Q6815" t="e">
        <f>VLOOKUP(#REF!,$A$2:$B$5,2,FALSE)</f>
        <v>#REF!</v>
      </c>
    </row>
    <row r="6816" spans="17:17" x14ac:dyDescent="0.3">
      <c r="Q6816" t="e">
        <f>VLOOKUP(#REF!,$A$2:$B$5,2,FALSE)</f>
        <v>#REF!</v>
      </c>
    </row>
    <row r="6817" spans="17:17" x14ac:dyDescent="0.3">
      <c r="Q6817" t="e">
        <f>VLOOKUP(#REF!,$A$2:$B$5,2,FALSE)</f>
        <v>#REF!</v>
      </c>
    </row>
    <row r="6818" spans="17:17" x14ac:dyDescent="0.3">
      <c r="Q6818" t="e">
        <f>VLOOKUP(#REF!,$A$2:$B$5,2,FALSE)</f>
        <v>#REF!</v>
      </c>
    </row>
    <row r="6819" spans="17:17" x14ac:dyDescent="0.3">
      <c r="Q6819" t="e">
        <f>VLOOKUP(#REF!,$A$2:$B$5,2,FALSE)</f>
        <v>#REF!</v>
      </c>
    </row>
    <row r="6820" spans="17:17" x14ac:dyDescent="0.3">
      <c r="Q6820" t="e">
        <f>VLOOKUP(#REF!,$A$2:$B$5,2,FALSE)</f>
        <v>#REF!</v>
      </c>
    </row>
    <row r="6821" spans="17:17" x14ac:dyDescent="0.3">
      <c r="Q6821" t="e">
        <f>VLOOKUP(#REF!,$A$2:$B$5,2,FALSE)</f>
        <v>#REF!</v>
      </c>
    </row>
    <row r="6822" spans="17:17" x14ac:dyDescent="0.3">
      <c r="Q6822" t="e">
        <f>VLOOKUP(#REF!,$A$2:$B$5,2,FALSE)</f>
        <v>#REF!</v>
      </c>
    </row>
    <row r="6823" spans="17:17" x14ac:dyDescent="0.3">
      <c r="Q6823" t="e">
        <f>VLOOKUP(#REF!,$A$2:$B$5,2,FALSE)</f>
        <v>#REF!</v>
      </c>
    </row>
    <row r="6824" spans="17:17" x14ac:dyDescent="0.3">
      <c r="Q6824" t="e">
        <f>VLOOKUP(#REF!,$A$2:$B$5,2,FALSE)</f>
        <v>#REF!</v>
      </c>
    </row>
    <row r="6825" spans="17:17" x14ac:dyDescent="0.3">
      <c r="Q6825" t="e">
        <f>VLOOKUP(#REF!,$A$2:$B$5,2,FALSE)</f>
        <v>#REF!</v>
      </c>
    </row>
    <row r="6826" spans="17:17" x14ac:dyDescent="0.3">
      <c r="Q6826" t="e">
        <f>VLOOKUP(#REF!,$A$2:$B$5,2,FALSE)</f>
        <v>#REF!</v>
      </c>
    </row>
    <row r="6827" spans="17:17" x14ac:dyDescent="0.3">
      <c r="Q6827" t="e">
        <f>VLOOKUP(#REF!,$A$2:$B$5,2,FALSE)</f>
        <v>#REF!</v>
      </c>
    </row>
    <row r="6828" spans="17:17" x14ac:dyDescent="0.3">
      <c r="Q6828" t="e">
        <f>VLOOKUP(#REF!,$A$2:$B$5,2,FALSE)</f>
        <v>#REF!</v>
      </c>
    </row>
    <row r="6829" spans="17:17" x14ac:dyDescent="0.3">
      <c r="Q6829" t="e">
        <f>VLOOKUP(#REF!,$A$2:$B$5,2,FALSE)</f>
        <v>#REF!</v>
      </c>
    </row>
    <row r="6830" spans="17:17" x14ac:dyDescent="0.3">
      <c r="Q6830" t="e">
        <f>VLOOKUP(#REF!,$A$2:$B$5,2,FALSE)</f>
        <v>#REF!</v>
      </c>
    </row>
    <row r="6831" spans="17:17" x14ac:dyDescent="0.3">
      <c r="Q6831" t="e">
        <f>VLOOKUP(#REF!,$A$2:$B$5,2,FALSE)</f>
        <v>#REF!</v>
      </c>
    </row>
    <row r="6832" spans="17:17" x14ac:dyDescent="0.3">
      <c r="Q6832" t="e">
        <f>VLOOKUP(#REF!,$A$2:$B$5,2,FALSE)</f>
        <v>#REF!</v>
      </c>
    </row>
    <row r="6833" spans="17:17" x14ac:dyDescent="0.3">
      <c r="Q6833" t="e">
        <f>VLOOKUP(#REF!,$A$2:$B$5,2,FALSE)</f>
        <v>#REF!</v>
      </c>
    </row>
    <row r="6834" spans="17:17" x14ac:dyDescent="0.3">
      <c r="Q6834" t="e">
        <f>VLOOKUP(#REF!,$A$2:$B$5,2,FALSE)</f>
        <v>#REF!</v>
      </c>
    </row>
    <row r="6835" spans="17:17" x14ac:dyDescent="0.3">
      <c r="Q6835" t="e">
        <f>VLOOKUP(#REF!,$A$2:$B$5,2,FALSE)</f>
        <v>#REF!</v>
      </c>
    </row>
    <row r="6836" spans="17:17" x14ac:dyDescent="0.3">
      <c r="Q6836" t="e">
        <f>VLOOKUP(#REF!,$A$2:$B$5,2,FALSE)</f>
        <v>#REF!</v>
      </c>
    </row>
    <row r="6837" spans="17:17" x14ac:dyDescent="0.3">
      <c r="Q6837" t="e">
        <f>VLOOKUP(#REF!,$A$2:$B$5,2,FALSE)</f>
        <v>#REF!</v>
      </c>
    </row>
    <row r="6838" spans="17:17" x14ac:dyDescent="0.3">
      <c r="Q6838" t="e">
        <f>VLOOKUP(#REF!,$A$2:$B$5,2,FALSE)</f>
        <v>#REF!</v>
      </c>
    </row>
    <row r="6839" spans="17:17" x14ac:dyDescent="0.3">
      <c r="Q6839" t="e">
        <f>VLOOKUP(#REF!,$A$2:$B$5,2,FALSE)</f>
        <v>#REF!</v>
      </c>
    </row>
    <row r="6840" spans="17:17" x14ac:dyDescent="0.3">
      <c r="Q6840" t="e">
        <f>VLOOKUP(#REF!,$A$2:$B$5,2,FALSE)</f>
        <v>#REF!</v>
      </c>
    </row>
    <row r="6841" spans="17:17" x14ac:dyDescent="0.3">
      <c r="Q6841" t="e">
        <f>VLOOKUP(#REF!,$A$2:$B$5,2,FALSE)</f>
        <v>#REF!</v>
      </c>
    </row>
    <row r="6842" spans="17:17" x14ac:dyDescent="0.3">
      <c r="Q6842" t="e">
        <f>VLOOKUP(#REF!,$A$2:$B$5,2,FALSE)</f>
        <v>#REF!</v>
      </c>
    </row>
    <row r="6843" spans="17:17" x14ac:dyDescent="0.3">
      <c r="Q6843" t="e">
        <f>VLOOKUP(#REF!,$A$2:$B$5,2,FALSE)</f>
        <v>#REF!</v>
      </c>
    </row>
    <row r="6844" spans="17:17" x14ac:dyDescent="0.3">
      <c r="Q6844" t="e">
        <f>VLOOKUP(#REF!,$A$2:$B$5,2,FALSE)</f>
        <v>#REF!</v>
      </c>
    </row>
    <row r="6845" spans="17:17" x14ac:dyDescent="0.3">
      <c r="Q6845" t="e">
        <f>VLOOKUP(#REF!,$A$2:$B$5,2,FALSE)</f>
        <v>#REF!</v>
      </c>
    </row>
    <row r="6846" spans="17:17" x14ac:dyDescent="0.3">
      <c r="Q6846" t="e">
        <f>VLOOKUP(#REF!,$A$2:$B$5,2,FALSE)</f>
        <v>#REF!</v>
      </c>
    </row>
    <row r="6847" spans="17:17" x14ac:dyDescent="0.3">
      <c r="Q6847" t="e">
        <f>VLOOKUP(#REF!,$A$2:$B$5,2,FALSE)</f>
        <v>#REF!</v>
      </c>
    </row>
    <row r="6848" spans="17:17" x14ac:dyDescent="0.3">
      <c r="Q6848" t="e">
        <f>VLOOKUP(#REF!,$A$2:$B$5,2,FALSE)</f>
        <v>#REF!</v>
      </c>
    </row>
    <row r="6849" spans="17:17" x14ac:dyDescent="0.3">
      <c r="Q6849" t="e">
        <f>VLOOKUP(#REF!,$A$2:$B$5,2,FALSE)</f>
        <v>#REF!</v>
      </c>
    </row>
    <row r="6850" spans="17:17" x14ac:dyDescent="0.3">
      <c r="Q6850" t="e">
        <f>VLOOKUP(#REF!,$A$2:$B$5,2,FALSE)</f>
        <v>#REF!</v>
      </c>
    </row>
    <row r="6851" spans="17:17" x14ac:dyDescent="0.3">
      <c r="Q6851" t="e">
        <f>VLOOKUP(#REF!,$A$2:$B$5,2,FALSE)</f>
        <v>#REF!</v>
      </c>
    </row>
    <row r="6852" spans="17:17" x14ac:dyDescent="0.3">
      <c r="Q6852" t="e">
        <f>VLOOKUP(#REF!,$A$2:$B$5,2,FALSE)</f>
        <v>#REF!</v>
      </c>
    </row>
    <row r="6853" spans="17:17" x14ac:dyDescent="0.3">
      <c r="Q6853" t="e">
        <f>VLOOKUP(#REF!,$A$2:$B$5,2,FALSE)</f>
        <v>#REF!</v>
      </c>
    </row>
    <row r="6854" spans="17:17" x14ac:dyDescent="0.3">
      <c r="Q6854" t="e">
        <f>VLOOKUP(#REF!,$A$2:$B$5,2,FALSE)</f>
        <v>#REF!</v>
      </c>
    </row>
    <row r="6855" spans="17:17" x14ac:dyDescent="0.3">
      <c r="Q6855" t="e">
        <f>VLOOKUP(#REF!,$A$2:$B$5,2,FALSE)</f>
        <v>#REF!</v>
      </c>
    </row>
    <row r="6856" spans="17:17" x14ac:dyDescent="0.3">
      <c r="Q6856" t="e">
        <f>VLOOKUP(#REF!,$A$2:$B$5,2,FALSE)</f>
        <v>#REF!</v>
      </c>
    </row>
    <row r="6857" spans="17:17" x14ac:dyDescent="0.3">
      <c r="Q6857" t="e">
        <f>VLOOKUP(#REF!,$A$2:$B$5,2,FALSE)</f>
        <v>#REF!</v>
      </c>
    </row>
    <row r="6858" spans="17:17" x14ac:dyDescent="0.3">
      <c r="Q6858" t="e">
        <f>VLOOKUP(#REF!,$A$2:$B$5,2,FALSE)</f>
        <v>#REF!</v>
      </c>
    </row>
    <row r="6859" spans="17:17" x14ac:dyDescent="0.3">
      <c r="Q6859" t="e">
        <f>VLOOKUP(#REF!,$A$2:$B$5,2,FALSE)</f>
        <v>#REF!</v>
      </c>
    </row>
    <row r="6860" spans="17:17" x14ac:dyDescent="0.3">
      <c r="Q6860" t="e">
        <f>VLOOKUP(#REF!,$A$2:$B$5,2,FALSE)</f>
        <v>#REF!</v>
      </c>
    </row>
    <row r="6861" spans="17:17" x14ac:dyDescent="0.3">
      <c r="Q6861" t="e">
        <f>VLOOKUP(#REF!,$A$2:$B$5,2,FALSE)</f>
        <v>#REF!</v>
      </c>
    </row>
    <row r="6862" spans="17:17" x14ac:dyDescent="0.3">
      <c r="Q6862" t="e">
        <f>VLOOKUP(#REF!,$A$2:$B$5,2,FALSE)</f>
        <v>#REF!</v>
      </c>
    </row>
    <row r="6863" spans="17:17" x14ac:dyDescent="0.3">
      <c r="Q6863" t="e">
        <f>VLOOKUP(#REF!,$A$2:$B$5,2,FALSE)</f>
        <v>#REF!</v>
      </c>
    </row>
    <row r="6864" spans="17:17" x14ac:dyDescent="0.3">
      <c r="Q6864" t="e">
        <f>VLOOKUP(#REF!,$A$2:$B$5,2,FALSE)</f>
        <v>#REF!</v>
      </c>
    </row>
    <row r="6865" spans="17:17" x14ac:dyDescent="0.3">
      <c r="Q6865" t="e">
        <f>VLOOKUP(#REF!,$A$2:$B$5,2,FALSE)</f>
        <v>#REF!</v>
      </c>
    </row>
    <row r="6866" spans="17:17" x14ac:dyDescent="0.3">
      <c r="Q6866" t="e">
        <f>VLOOKUP(#REF!,$A$2:$B$5,2,FALSE)</f>
        <v>#REF!</v>
      </c>
    </row>
    <row r="6867" spans="17:17" x14ac:dyDescent="0.3">
      <c r="Q6867" t="e">
        <f>VLOOKUP(#REF!,$A$2:$B$5,2,FALSE)</f>
        <v>#REF!</v>
      </c>
    </row>
    <row r="6868" spans="17:17" x14ac:dyDescent="0.3">
      <c r="Q6868" t="e">
        <f>VLOOKUP(#REF!,$A$2:$B$5,2,FALSE)</f>
        <v>#REF!</v>
      </c>
    </row>
    <row r="6869" spans="17:17" x14ac:dyDescent="0.3">
      <c r="Q6869" t="e">
        <f>VLOOKUP(#REF!,$A$2:$B$5,2,FALSE)</f>
        <v>#REF!</v>
      </c>
    </row>
    <row r="6870" spans="17:17" x14ac:dyDescent="0.3">
      <c r="Q6870" t="e">
        <f>VLOOKUP(#REF!,$A$2:$B$5,2,FALSE)</f>
        <v>#REF!</v>
      </c>
    </row>
    <row r="6871" spans="17:17" x14ac:dyDescent="0.3">
      <c r="Q6871" t="e">
        <f>VLOOKUP(#REF!,$A$2:$B$5,2,FALSE)</f>
        <v>#REF!</v>
      </c>
    </row>
    <row r="6872" spans="17:17" x14ac:dyDescent="0.3">
      <c r="Q6872" t="e">
        <f>VLOOKUP(#REF!,$A$2:$B$5,2,FALSE)</f>
        <v>#REF!</v>
      </c>
    </row>
    <row r="6873" spans="17:17" x14ac:dyDescent="0.3">
      <c r="Q6873" t="e">
        <f>VLOOKUP(#REF!,$A$2:$B$5,2,FALSE)</f>
        <v>#REF!</v>
      </c>
    </row>
    <row r="6874" spans="17:17" x14ac:dyDescent="0.3">
      <c r="Q6874" t="e">
        <f>VLOOKUP(#REF!,$A$2:$B$5,2,FALSE)</f>
        <v>#REF!</v>
      </c>
    </row>
    <row r="6875" spans="17:17" x14ac:dyDescent="0.3">
      <c r="Q6875" t="e">
        <f>VLOOKUP(#REF!,$A$2:$B$5,2,FALSE)</f>
        <v>#REF!</v>
      </c>
    </row>
    <row r="6876" spans="17:17" x14ac:dyDescent="0.3">
      <c r="Q6876" t="e">
        <f>VLOOKUP(#REF!,$A$2:$B$5,2,FALSE)</f>
        <v>#REF!</v>
      </c>
    </row>
    <row r="6877" spans="17:17" x14ac:dyDescent="0.3">
      <c r="Q6877" t="e">
        <f>VLOOKUP(#REF!,$A$2:$B$5,2,FALSE)</f>
        <v>#REF!</v>
      </c>
    </row>
    <row r="6878" spans="17:17" x14ac:dyDescent="0.3">
      <c r="Q6878" t="e">
        <f>VLOOKUP(#REF!,$A$2:$B$5,2,FALSE)</f>
        <v>#REF!</v>
      </c>
    </row>
    <row r="6879" spans="17:17" x14ac:dyDescent="0.3">
      <c r="Q6879" t="e">
        <f>VLOOKUP(#REF!,$A$2:$B$5,2,FALSE)</f>
        <v>#REF!</v>
      </c>
    </row>
    <row r="6880" spans="17:17" x14ac:dyDescent="0.3">
      <c r="Q6880" t="e">
        <f>VLOOKUP(#REF!,$A$2:$B$5,2,FALSE)</f>
        <v>#REF!</v>
      </c>
    </row>
    <row r="6881" spans="17:17" x14ac:dyDescent="0.3">
      <c r="Q6881" t="e">
        <f>VLOOKUP(#REF!,$A$2:$B$5,2,FALSE)</f>
        <v>#REF!</v>
      </c>
    </row>
    <row r="6882" spans="17:17" x14ac:dyDescent="0.3">
      <c r="Q6882" t="e">
        <f>VLOOKUP(#REF!,$A$2:$B$5,2,FALSE)</f>
        <v>#REF!</v>
      </c>
    </row>
    <row r="6883" spans="17:17" x14ac:dyDescent="0.3">
      <c r="Q6883" t="e">
        <f>VLOOKUP(#REF!,$A$2:$B$5,2,FALSE)</f>
        <v>#REF!</v>
      </c>
    </row>
    <row r="6884" spans="17:17" x14ac:dyDescent="0.3">
      <c r="Q6884" t="e">
        <f>VLOOKUP(#REF!,$A$2:$B$5,2,FALSE)</f>
        <v>#REF!</v>
      </c>
    </row>
    <row r="6885" spans="17:17" x14ac:dyDescent="0.3">
      <c r="Q6885" t="e">
        <f>VLOOKUP(#REF!,$A$2:$B$5,2,FALSE)</f>
        <v>#REF!</v>
      </c>
    </row>
    <row r="6886" spans="17:17" x14ac:dyDescent="0.3">
      <c r="Q6886" t="e">
        <f>VLOOKUP(#REF!,$A$2:$B$5,2,FALSE)</f>
        <v>#REF!</v>
      </c>
    </row>
    <row r="6887" spans="17:17" x14ac:dyDescent="0.3">
      <c r="Q6887" t="e">
        <f>VLOOKUP(#REF!,$A$2:$B$5,2,FALSE)</f>
        <v>#REF!</v>
      </c>
    </row>
    <row r="6888" spans="17:17" x14ac:dyDescent="0.3">
      <c r="Q6888" t="e">
        <f>VLOOKUP(#REF!,$A$2:$B$5,2,FALSE)</f>
        <v>#REF!</v>
      </c>
    </row>
    <row r="6889" spans="17:17" x14ac:dyDescent="0.3">
      <c r="Q6889" t="e">
        <f>VLOOKUP(#REF!,$A$2:$B$5,2,FALSE)</f>
        <v>#REF!</v>
      </c>
    </row>
    <row r="6890" spans="17:17" x14ac:dyDescent="0.3">
      <c r="Q6890" t="e">
        <f>VLOOKUP(#REF!,$A$2:$B$5,2,FALSE)</f>
        <v>#REF!</v>
      </c>
    </row>
    <row r="6891" spans="17:17" x14ac:dyDescent="0.3">
      <c r="Q6891" t="e">
        <f>VLOOKUP(#REF!,$A$2:$B$5,2,FALSE)</f>
        <v>#REF!</v>
      </c>
    </row>
    <row r="6892" spans="17:17" x14ac:dyDescent="0.3">
      <c r="Q6892" t="e">
        <f>VLOOKUP(#REF!,$A$2:$B$5,2,FALSE)</f>
        <v>#REF!</v>
      </c>
    </row>
    <row r="6893" spans="17:17" x14ac:dyDescent="0.3">
      <c r="Q6893" t="e">
        <f>VLOOKUP(#REF!,$A$2:$B$5,2,FALSE)</f>
        <v>#REF!</v>
      </c>
    </row>
    <row r="6894" spans="17:17" x14ac:dyDescent="0.3">
      <c r="Q6894" t="e">
        <f>VLOOKUP(#REF!,$A$2:$B$5,2,FALSE)</f>
        <v>#REF!</v>
      </c>
    </row>
    <row r="6895" spans="17:17" x14ac:dyDescent="0.3">
      <c r="Q6895" t="e">
        <f>VLOOKUP(#REF!,$A$2:$B$5,2,FALSE)</f>
        <v>#REF!</v>
      </c>
    </row>
    <row r="6896" spans="17:17" x14ac:dyDescent="0.3">
      <c r="Q6896" t="e">
        <f>VLOOKUP(#REF!,$A$2:$B$5,2,FALSE)</f>
        <v>#REF!</v>
      </c>
    </row>
    <row r="6897" spans="17:17" x14ac:dyDescent="0.3">
      <c r="Q6897" t="e">
        <f>VLOOKUP(#REF!,$A$2:$B$5,2,FALSE)</f>
        <v>#REF!</v>
      </c>
    </row>
    <row r="6898" spans="17:17" x14ac:dyDescent="0.3">
      <c r="Q6898" t="e">
        <f>VLOOKUP(#REF!,$A$2:$B$5,2,FALSE)</f>
        <v>#REF!</v>
      </c>
    </row>
    <row r="6899" spans="17:17" x14ac:dyDescent="0.3">
      <c r="Q6899" t="e">
        <f>VLOOKUP(#REF!,$A$2:$B$5,2,FALSE)</f>
        <v>#REF!</v>
      </c>
    </row>
    <row r="6900" spans="17:17" x14ac:dyDescent="0.3">
      <c r="Q6900" t="e">
        <f>VLOOKUP(#REF!,$A$2:$B$5,2,FALSE)</f>
        <v>#REF!</v>
      </c>
    </row>
    <row r="6901" spans="17:17" x14ac:dyDescent="0.3">
      <c r="Q6901" t="e">
        <f>VLOOKUP(#REF!,$A$2:$B$5,2,FALSE)</f>
        <v>#REF!</v>
      </c>
    </row>
    <row r="6902" spans="17:17" x14ac:dyDescent="0.3">
      <c r="Q6902" t="e">
        <f>VLOOKUP(#REF!,$A$2:$B$5,2,FALSE)</f>
        <v>#REF!</v>
      </c>
    </row>
    <row r="6903" spans="17:17" x14ac:dyDescent="0.3">
      <c r="Q6903" t="e">
        <f>VLOOKUP(#REF!,$A$2:$B$5,2,FALSE)</f>
        <v>#REF!</v>
      </c>
    </row>
    <row r="6904" spans="17:17" x14ac:dyDescent="0.3">
      <c r="Q6904" t="e">
        <f>VLOOKUP(#REF!,$A$2:$B$5,2,FALSE)</f>
        <v>#REF!</v>
      </c>
    </row>
    <row r="6905" spans="17:17" x14ac:dyDescent="0.3">
      <c r="Q6905" t="e">
        <f>VLOOKUP(#REF!,$A$2:$B$5,2,FALSE)</f>
        <v>#REF!</v>
      </c>
    </row>
    <row r="6906" spans="17:17" x14ac:dyDescent="0.3">
      <c r="Q6906" t="e">
        <f>VLOOKUP(#REF!,$A$2:$B$5,2,FALSE)</f>
        <v>#REF!</v>
      </c>
    </row>
    <row r="6907" spans="17:17" x14ac:dyDescent="0.3">
      <c r="Q6907" t="e">
        <f>VLOOKUP(#REF!,$A$2:$B$5,2,FALSE)</f>
        <v>#REF!</v>
      </c>
    </row>
    <row r="6908" spans="17:17" x14ac:dyDescent="0.3">
      <c r="Q6908" t="e">
        <f>VLOOKUP(#REF!,$A$2:$B$5,2,FALSE)</f>
        <v>#REF!</v>
      </c>
    </row>
    <row r="6909" spans="17:17" x14ac:dyDescent="0.3">
      <c r="Q6909" t="e">
        <f>VLOOKUP(#REF!,$A$2:$B$5,2,FALSE)</f>
        <v>#REF!</v>
      </c>
    </row>
    <row r="6910" spans="17:17" x14ac:dyDescent="0.3">
      <c r="Q6910" t="e">
        <f>VLOOKUP(#REF!,$A$2:$B$5,2,FALSE)</f>
        <v>#REF!</v>
      </c>
    </row>
    <row r="6911" spans="17:17" x14ac:dyDescent="0.3">
      <c r="Q6911" t="e">
        <f>VLOOKUP(#REF!,$A$2:$B$5,2,FALSE)</f>
        <v>#REF!</v>
      </c>
    </row>
    <row r="6912" spans="17:17" x14ac:dyDescent="0.3">
      <c r="Q6912" t="e">
        <f>VLOOKUP(#REF!,$A$2:$B$5,2,FALSE)</f>
        <v>#REF!</v>
      </c>
    </row>
    <row r="6913" spans="17:17" x14ac:dyDescent="0.3">
      <c r="Q6913" t="e">
        <f>VLOOKUP(#REF!,$A$2:$B$5,2,FALSE)</f>
        <v>#REF!</v>
      </c>
    </row>
    <row r="6914" spans="17:17" x14ac:dyDescent="0.3">
      <c r="Q6914" t="e">
        <f>VLOOKUP(#REF!,$A$2:$B$5,2,FALSE)</f>
        <v>#REF!</v>
      </c>
    </row>
    <row r="6915" spans="17:17" x14ac:dyDescent="0.3">
      <c r="Q6915" t="e">
        <f>VLOOKUP(#REF!,$A$2:$B$5,2,FALSE)</f>
        <v>#REF!</v>
      </c>
    </row>
    <row r="6916" spans="17:17" x14ac:dyDescent="0.3">
      <c r="Q6916" t="e">
        <f>VLOOKUP(#REF!,$A$2:$B$5,2,FALSE)</f>
        <v>#REF!</v>
      </c>
    </row>
    <row r="6917" spans="17:17" x14ac:dyDescent="0.3">
      <c r="Q6917" t="e">
        <f>VLOOKUP(#REF!,$A$2:$B$5,2,FALSE)</f>
        <v>#REF!</v>
      </c>
    </row>
    <row r="6918" spans="17:17" x14ac:dyDescent="0.3">
      <c r="Q6918" t="e">
        <f>VLOOKUP(#REF!,$A$2:$B$5,2,FALSE)</f>
        <v>#REF!</v>
      </c>
    </row>
    <row r="6919" spans="17:17" x14ac:dyDescent="0.3">
      <c r="Q6919" t="e">
        <f>VLOOKUP(#REF!,$A$2:$B$5,2,FALSE)</f>
        <v>#REF!</v>
      </c>
    </row>
    <row r="6920" spans="17:17" x14ac:dyDescent="0.3">
      <c r="Q6920" t="e">
        <f>VLOOKUP(#REF!,$A$2:$B$5,2,FALSE)</f>
        <v>#REF!</v>
      </c>
    </row>
    <row r="6921" spans="17:17" x14ac:dyDescent="0.3">
      <c r="Q6921" t="e">
        <f>VLOOKUP(#REF!,$A$2:$B$5,2,FALSE)</f>
        <v>#REF!</v>
      </c>
    </row>
    <row r="6922" spans="17:17" x14ac:dyDescent="0.3">
      <c r="Q6922" t="e">
        <f>VLOOKUP(#REF!,$A$2:$B$5,2,FALSE)</f>
        <v>#REF!</v>
      </c>
    </row>
    <row r="6923" spans="17:17" x14ac:dyDescent="0.3">
      <c r="Q6923" t="e">
        <f>VLOOKUP(#REF!,$A$2:$B$5,2,FALSE)</f>
        <v>#REF!</v>
      </c>
    </row>
    <row r="6924" spans="17:17" x14ac:dyDescent="0.3">
      <c r="Q6924" t="e">
        <f>VLOOKUP(#REF!,$A$2:$B$5,2,FALSE)</f>
        <v>#REF!</v>
      </c>
    </row>
    <row r="6925" spans="17:17" x14ac:dyDescent="0.3">
      <c r="Q6925" t="e">
        <f>VLOOKUP(#REF!,$A$2:$B$5,2,FALSE)</f>
        <v>#REF!</v>
      </c>
    </row>
    <row r="6926" spans="17:17" x14ac:dyDescent="0.3">
      <c r="Q6926" t="e">
        <f>VLOOKUP(#REF!,$A$2:$B$5,2,FALSE)</f>
        <v>#REF!</v>
      </c>
    </row>
    <row r="6927" spans="17:17" x14ac:dyDescent="0.3">
      <c r="Q6927" t="e">
        <f>VLOOKUP(#REF!,$A$2:$B$5,2,FALSE)</f>
        <v>#REF!</v>
      </c>
    </row>
    <row r="6928" spans="17:17" x14ac:dyDescent="0.3">
      <c r="Q6928" t="e">
        <f>VLOOKUP(#REF!,$A$2:$B$5,2,FALSE)</f>
        <v>#REF!</v>
      </c>
    </row>
    <row r="6929" spans="17:17" x14ac:dyDescent="0.3">
      <c r="Q6929" t="e">
        <f>VLOOKUP(#REF!,$A$2:$B$5,2,FALSE)</f>
        <v>#REF!</v>
      </c>
    </row>
    <row r="6930" spans="17:17" x14ac:dyDescent="0.3">
      <c r="Q6930" t="e">
        <f>VLOOKUP(#REF!,$A$2:$B$5,2,FALSE)</f>
        <v>#REF!</v>
      </c>
    </row>
    <row r="6931" spans="17:17" x14ac:dyDescent="0.3">
      <c r="Q6931" t="e">
        <f>VLOOKUP(#REF!,$A$2:$B$5,2,FALSE)</f>
        <v>#REF!</v>
      </c>
    </row>
    <row r="6932" spans="17:17" x14ac:dyDescent="0.3">
      <c r="Q6932" t="e">
        <f>VLOOKUP(#REF!,$A$2:$B$5,2,FALSE)</f>
        <v>#REF!</v>
      </c>
    </row>
    <row r="6933" spans="17:17" x14ac:dyDescent="0.3">
      <c r="Q6933" t="e">
        <f>VLOOKUP(#REF!,$A$2:$B$5,2,FALSE)</f>
        <v>#REF!</v>
      </c>
    </row>
    <row r="6934" spans="17:17" x14ac:dyDescent="0.3">
      <c r="Q6934" t="e">
        <f>VLOOKUP(#REF!,$A$2:$B$5,2,FALSE)</f>
        <v>#REF!</v>
      </c>
    </row>
    <row r="6935" spans="17:17" x14ac:dyDescent="0.3">
      <c r="Q6935" t="e">
        <f>VLOOKUP(#REF!,$A$2:$B$5,2,FALSE)</f>
        <v>#REF!</v>
      </c>
    </row>
    <row r="6936" spans="17:17" x14ac:dyDescent="0.3">
      <c r="Q6936" t="e">
        <f>VLOOKUP(#REF!,$A$2:$B$5,2,FALSE)</f>
        <v>#REF!</v>
      </c>
    </row>
    <row r="6937" spans="17:17" x14ac:dyDescent="0.3">
      <c r="Q6937" t="e">
        <f>VLOOKUP(#REF!,$A$2:$B$5,2,FALSE)</f>
        <v>#REF!</v>
      </c>
    </row>
    <row r="6938" spans="17:17" x14ac:dyDescent="0.3">
      <c r="Q6938" t="e">
        <f>VLOOKUP(#REF!,$A$2:$B$5,2,FALSE)</f>
        <v>#REF!</v>
      </c>
    </row>
    <row r="6939" spans="17:17" x14ac:dyDescent="0.3">
      <c r="Q6939" t="e">
        <f>VLOOKUP(#REF!,$A$2:$B$5,2,FALSE)</f>
        <v>#REF!</v>
      </c>
    </row>
    <row r="6940" spans="17:17" x14ac:dyDescent="0.3">
      <c r="Q6940" t="e">
        <f>VLOOKUP(#REF!,$A$2:$B$5,2,FALSE)</f>
        <v>#REF!</v>
      </c>
    </row>
    <row r="6941" spans="17:17" x14ac:dyDescent="0.3">
      <c r="Q6941" t="e">
        <f>VLOOKUP(#REF!,$A$2:$B$5,2,FALSE)</f>
        <v>#REF!</v>
      </c>
    </row>
    <row r="6942" spans="17:17" x14ac:dyDescent="0.3">
      <c r="Q6942" t="e">
        <f>VLOOKUP(#REF!,$A$2:$B$5,2,FALSE)</f>
        <v>#REF!</v>
      </c>
    </row>
    <row r="6943" spans="17:17" x14ac:dyDescent="0.3">
      <c r="Q6943" t="e">
        <f>VLOOKUP(#REF!,$A$2:$B$5,2,FALSE)</f>
        <v>#REF!</v>
      </c>
    </row>
    <row r="6944" spans="17:17" x14ac:dyDescent="0.3">
      <c r="Q6944" t="e">
        <f>VLOOKUP(#REF!,$A$2:$B$5,2,FALSE)</f>
        <v>#REF!</v>
      </c>
    </row>
    <row r="6945" spans="17:17" x14ac:dyDescent="0.3">
      <c r="Q6945" t="e">
        <f>VLOOKUP(#REF!,$A$2:$B$5,2,FALSE)</f>
        <v>#REF!</v>
      </c>
    </row>
    <row r="6946" spans="17:17" x14ac:dyDescent="0.3">
      <c r="Q6946" t="e">
        <f>VLOOKUP(#REF!,$A$2:$B$5,2,FALSE)</f>
        <v>#REF!</v>
      </c>
    </row>
    <row r="6947" spans="17:17" x14ac:dyDescent="0.3">
      <c r="Q6947" t="e">
        <f>VLOOKUP(#REF!,$A$2:$B$5,2,FALSE)</f>
        <v>#REF!</v>
      </c>
    </row>
    <row r="6948" spans="17:17" x14ac:dyDescent="0.3">
      <c r="Q6948" t="e">
        <f>VLOOKUP(#REF!,$A$2:$B$5,2,FALSE)</f>
        <v>#REF!</v>
      </c>
    </row>
    <row r="6949" spans="17:17" x14ac:dyDescent="0.3">
      <c r="Q6949" t="e">
        <f>VLOOKUP(#REF!,$A$2:$B$5,2,FALSE)</f>
        <v>#REF!</v>
      </c>
    </row>
    <row r="6950" spans="17:17" x14ac:dyDescent="0.3">
      <c r="Q6950" t="e">
        <f>VLOOKUP(#REF!,$A$2:$B$5,2,FALSE)</f>
        <v>#REF!</v>
      </c>
    </row>
    <row r="6951" spans="17:17" x14ac:dyDescent="0.3">
      <c r="Q6951" t="e">
        <f>VLOOKUP(#REF!,$A$2:$B$5,2,FALSE)</f>
        <v>#REF!</v>
      </c>
    </row>
    <row r="6952" spans="17:17" x14ac:dyDescent="0.3">
      <c r="Q6952" t="e">
        <f>VLOOKUP(#REF!,$A$2:$B$5,2,FALSE)</f>
        <v>#REF!</v>
      </c>
    </row>
    <row r="6953" spans="17:17" x14ac:dyDescent="0.3">
      <c r="Q6953" t="e">
        <f>VLOOKUP(#REF!,$A$2:$B$5,2,FALSE)</f>
        <v>#REF!</v>
      </c>
    </row>
    <row r="6954" spans="17:17" x14ac:dyDescent="0.3">
      <c r="Q6954" t="e">
        <f>VLOOKUP(#REF!,$A$2:$B$5,2,FALSE)</f>
        <v>#REF!</v>
      </c>
    </row>
    <row r="6955" spans="17:17" x14ac:dyDescent="0.3">
      <c r="Q6955" t="e">
        <f>VLOOKUP(#REF!,$A$2:$B$5,2,FALSE)</f>
        <v>#REF!</v>
      </c>
    </row>
    <row r="6956" spans="17:17" x14ac:dyDescent="0.3">
      <c r="Q6956" t="e">
        <f>VLOOKUP(#REF!,$A$2:$B$5,2,FALSE)</f>
        <v>#REF!</v>
      </c>
    </row>
    <row r="6957" spans="17:17" x14ac:dyDescent="0.3">
      <c r="Q6957" t="e">
        <f>VLOOKUP(#REF!,$A$2:$B$5,2,FALSE)</f>
        <v>#REF!</v>
      </c>
    </row>
    <row r="6958" spans="17:17" x14ac:dyDescent="0.3">
      <c r="Q6958" t="e">
        <f>VLOOKUP(#REF!,$A$2:$B$5,2,FALSE)</f>
        <v>#REF!</v>
      </c>
    </row>
    <row r="6959" spans="17:17" x14ac:dyDescent="0.3">
      <c r="Q6959" t="e">
        <f>VLOOKUP(#REF!,$A$2:$B$5,2,FALSE)</f>
        <v>#REF!</v>
      </c>
    </row>
    <row r="6960" spans="17:17" x14ac:dyDescent="0.3">
      <c r="Q6960" t="e">
        <f>VLOOKUP(#REF!,$A$2:$B$5,2,FALSE)</f>
        <v>#REF!</v>
      </c>
    </row>
    <row r="6961" spans="17:17" x14ac:dyDescent="0.3">
      <c r="Q6961" t="e">
        <f>VLOOKUP(#REF!,$A$2:$B$5,2,FALSE)</f>
        <v>#REF!</v>
      </c>
    </row>
    <row r="6962" spans="17:17" x14ac:dyDescent="0.3">
      <c r="Q6962" t="e">
        <f>VLOOKUP(#REF!,$A$2:$B$5,2,FALSE)</f>
        <v>#REF!</v>
      </c>
    </row>
    <row r="6963" spans="17:17" x14ac:dyDescent="0.3">
      <c r="Q6963" t="e">
        <f>VLOOKUP(#REF!,$A$2:$B$5,2,FALSE)</f>
        <v>#REF!</v>
      </c>
    </row>
    <row r="6964" spans="17:17" x14ac:dyDescent="0.3">
      <c r="Q6964" t="e">
        <f>VLOOKUP(#REF!,$A$2:$B$5,2,FALSE)</f>
        <v>#REF!</v>
      </c>
    </row>
    <row r="6965" spans="17:17" x14ac:dyDescent="0.3">
      <c r="Q6965" t="e">
        <f>VLOOKUP(#REF!,$A$2:$B$5,2,FALSE)</f>
        <v>#REF!</v>
      </c>
    </row>
    <row r="6966" spans="17:17" x14ac:dyDescent="0.3">
      <c r="Q6966" t="e">
        <f>VLOOKUP(#REF!,$A$2:$B$5,2,FALSE)</f>
        <v>#REF!</v>
      </c>
    </row>
    <row r="6967" spans="17:17" x14ac:dyDescent="0.3">
      <c r="Q6967" t="e">
        <f>VLOOKUP(#REF!,$A$2:$B$5,2,FALSE)</f>
        <v>#REF!</v>
      </c>
    </row>
    <row r="6968" spans="17:17" x14ac:dyDescent="0.3">
      <c r="Q6968" t="e">
        <f>VLOOKUP(#REF!,$A$2:$B$5,2,FALSE)</f>
        <v>#REF!</v>
      </c>
    </row>
    <row r="6969" spans="17:17" x14ac:dyDescent="0.3">
      <c r="Q6969" t="e">
        <f>VLOOKUP(#REF!,$A$2:$B$5,2,FALSE)</f>
        <v>#REF!</v>
      </c>
    </row>
    <row r="6970" spans="17:17" x14ac:dyDescent="0.3">
      <c r="Q6970" t="e">
        <f>VLOOKUP(#REF!,$A$2:$B$5,2,FALSE)</f>
        <v>#REF!</v>
      </c>
    </row>
    <row r="6971" spans="17:17" x14ac:dyDescent="0.3">
      <c r="Q6971" t="e">
        <f>VLOOKUP(#REF!,$A$2:$B$5,2,FALSE)</f>
        <v>#REF!</v>
      </c>
    </row>
    <row r="6972" spans="17:17" x14ac:dyDescent="0.3">
      <c r="Q6972" t="e">
        <f>VLOOKUP(#REF!,$A$2:$B$5,2,FALSE)</f>
        <v>#REF!</v>
      </c>
    </row>
    <row r="6973" spans="17:17" x14ac:dyDescent="0.3">
      <c r="Q6973" t="e">
        <f>VLOOKUP(#REF!,$A$2:$B$5,2,FALSE)</f>
        <v>#REF!</v>
      </c>
    </row>
    <row r="6974" spans="17:17" x14ac:dyDescent="0.3">
      <c r="Q6974" t="e">
        <f>VLOOKUP(#REF!,$A$2:$B$5,2,FALSE)</f>
        <v>#REF!</v>
      </c>
    </row>
    <row r="6975" spans="17:17" x14ac:dyDescent="0.3">
      <c r="Q6975" t="e">
        <f>VLOOKUP(#REF!,$A$2:$B$5,2,FALSE)</f>
        <v>#REF!</v>
      </c>
    </row>
    <row r="6976" spans="17:17" x14ac:dyDescent="0.3">
      <c r="Q6976" t="e">
        <f>VLOOKUP(#REF!,$A$2:$B$5,2,FALSE)</f>
        <v>#REF!</v>
      </c>
    </row>
    <row r="6977" spans="17:17" x14ac:dyDescent="0.3">
      <c r="Q6977" t="e">
        <f>VLOOKUP(#REF!,$A$2:$B$5,2,FALSE)</f>
        <v>#REF!</v>
      </c>
    </row>
    <row r="6978" spans="17:17" x14ac:dyDescent="0.3">
      <c r="Q6978" t="e">
        <f>VLOOKUP(#REF!,$A$2:$B$5,2,FALSE)</f>
        <v>#REF!</v>
      </c>
    </row>
    <row r="6979" spans="17:17" x14ac:dyDescent="0.3">
      <c r="Q6979" t="e">
        <f>VLOOKUP(#REF!,$A$2:$B$5,2,FALSE)</f>
        <v>#REF!</v>
      </c>
    </row>
    <row r="6980" spans="17:17" x14ac:dyDescent="0.3">
      <c r="Q6980" t="e">
        <f>VLOOKUP(#REF!,$A$2:$B$5,2,FALSE)</f>
        <v>#REF!</v>
      </c>
    </row>
    <row r="6981" spans="17:17" x14ac:dyDescent="0.3">
      <c r="Q6981" t="e">
        <f>VLOOKUP(#REF!,$A$2:$B$5,2,FALSE)</f>
        <v>#REF!</v>
      </c>
    </row>
    <row r="6982" spans="17:17" x14ac:dyDescent="0.3">
      <c r="Q6982" t="e">
        <f>VLOOKUP(#REF!,$A$2:$B$5,2,FALSE)</f>
        <v>#REF!</v>
      </c>
    </row>
    <row r="6983" spans="17:17" x14ac:dyDescent="0.3">
      <c r="Q6983" t="e">
        <f>VLOOKUP(#REF!,$A$2:$B$5,2,FALSE)</f>
        <v>#REF!</v>
      </c>
    </row>
    <row r="6984" spans="17:17" x14ac:dyDescent="0.3">
      <c r="Q6984" t="e">
        <f>VLOOKUP(#REF!,$A$2:$B$5,2,FALSE)</f>
        <v>#REF!</v>
      </c>
    </row>
    <row r="6985" spans="17:17" x14ac:dyDescent="0.3">
      <c r="Q6985" t="e">
        <f>VLOOKUP(#REF!,$A$2:$B$5,2,FALSE)</f>
        <v>#REF!</v>
      </c>
    </row>
    <row r="6986" spans="17:17" x14ac:dyDescent="0.3">
      <c r="Q6986" t="e">
        <f>VLOOKUP(#REF!,$A$2:$B$5,2,FALSE)</f>
        <v>#REF!</v>
      </c>
    </row>
    <row r="6987" spans="17:17" x14ac:dyDescent="0.3">
      <c r="Q6987" t="e">
        <f>VLOOKUP(#REF!,$A$2:$B$5,2,FALSE)</f>
        <v>#REF!</v>
      </c>
    </row>
    <row r="6988" spans="17:17" x14ac:dyDescent="0.3">
      <c r="Q6988" t="e">
        <f>VLOOKUP(#REF!,$A$2:$B$5,2,FALSE)</f>
        <v>#REF!</v>
      </c>
    </row>
    <row r="6989" spans="17:17" x14ac:dyDescent="0.3">
      <c r="Q6989" t="e">
        <f>VLOOKUP(#REF!,$A$2:$B$5,2,FALSE)</f>
        <v>#REF!</v>
      </c>
    </row>
    <row r="6990" spans="17:17" x14ac:dyDescent="0.3">
      <c r="Q6990" t="e">
        <f>VLOOKUP(#REF!,$A$2:$B$5,2,FALSE)</f>
        <v>#REF!</v>
      </c>
    </row>
    <row r="6991" spans="17:17" x14ac:dyDescent="0.3">
      <c r="Q6991" t="e">
        <f>VLOOKUP(#REF!,$A$2:$B$5,2,FALSE)</f>
        <v>#REF!</v>
      </c>
    </row>
    <row r="6992" spans="17:17" x14ac:dyDescent="0.3">
      <c r="Q6992" t="e">
        <f>VLOOKUP(#REF!,$A$2:$B$5,2,FALSE)</f>
        <v>#REF!</v>
      </c>
    </row>
    <row r="6993" spans="17:17" x14ac:dyDescent="0.3">
      <c r="Q6993" t="e">
        <f>VLOOKUP(#REF!,$A$2:$B$5,2,FALSE)</f>
        <v>#REF!</v>
      </c>
    </row>
    <row r="6994" spans="17:17" x14ac:dyDescent="0.3">
      <c r="Q6994" t="e">
        <f>VLOOKUP(#REF!,$A$2:$B$5,2,FALSE)</f>
        <v>#REF!</v>
      </c>
    </row>
    <row r="6995" spans="17:17" x14ac:dyDescent="0.3">
      <c r="Q6995" t="e">
        <f>VLOOKUP(#REF!,$A$2:$B$5,2,FALSE)</f>
        <v>#REF!</v>
      </c>
    </row>
    <row r="6996" spans="17:17" x14ac:dyDescent="0.3">
      <c r="Q6996" t="e">
        <f>VLOOKUP(#REF!,$A$2:$B$5,2,FALSE)</f>
        <v>#REF!</v>
      </c>
    </row>
    <row r="6997" spans="17:17" x14ac:dyDescent="0.3">
      <c r="Q6997" t="e">
        <f>VLOOKUP(#REF!,$A$2:$B$5,2,FALSE)</f>
        <v>#REF!</v>
      </c>
    </row>
    <row r="6998" spans="17:17" x14ac:dyDescent="0.3">
      <c r="Q6998" t="e">
        <f>VLOOKUP(#REF!,$A$2:$B$5,2,FALSE)</f>
        <v>#REF!</v>
      </c>
    </row>
    <row r="6999" spans="17:17" x14ac:dyDescent="0.3">
      <c r="Q6999" t="e">
        <f>VLOOKUP(#REF!,$A$2:$B$5,2,FALSE)</f>
        <v>#REF!</v>
      </c>
    </row>
    <row r="7000" spans="17:17" x14ac:dyDescent="0.3">
      <c r="Q7000" t="e">
        <f>VLOOKUP(#REF!,$A$2:$B$5,2,FALSE)</f>
        <v>#REF!</v>
      </c>
    </row>
    <row r="7001" spans="17:17" x14ac:dyDescent="0.3">
      <c r="Q7001" t="e">
        <f>VLOOKUP(#REF!,$A$2:$B$5,2,FALSE)</f>
        <v>#REF!</v>
      </c>
    </row>
    <row r="7002" spans="17:17" x14ac:dyDescent="0.3">
      <c r="Q7002" t="e">
        <f>VLOOKUP(#REF!,$A$2:$B$5,2,FALSE)</f>
        <v>#REF!</v>
      </c>
    </row>
    <row r="7003" spans="17:17" x14ac:dyDescent="0.3">
      <c r="Q7003" t="e">
        <f>VLOOKUP(#REF!,$A$2:$B$5,2,FALSE)</f>
        <v>#REF!</v>
      </c>
    </row>
    <row r="7004" spans="17:17" x14ac:dyDescent="0.3">
      <c r="Q7004" t="e">
        <f>VLOOKUP(#REF!,$A$2:$B$5,2,FALSE)</f>
        <v>#REF!</v>
      </c>
    </row>
    <row r="7005" spans="17:17" x14ac:dyDescent="0.3">
      <c r="Q7005" t="e">
        <f>VLOOKUP(#REF!,$A$2:$B$5,2,FALSE)</f>
        <v>#REF!</v>
      </c>
    </row>
    <row r="7006" spans="17:17" x14ac:dyDescent="0.3">
      <c r="Q7006" t="e">
        <f>VLOOKUP(#REF!,$A$2:$B$5,2,FALSE)</f>
        <v>#REF!</v>
      </c>
    </row>
    <row r="7007" spans="17:17" x14ac:dyDescent="0.3">
      <c r="Q7007" t="e">
        <f>VLOOKUP(#REF!,$A$2:$B$5,2,FALSE)</f>
        <v>#REF!</v>
      </c>
    </row>
    <row r="7008" spans="17:17" x14ac:dyDescent="0.3">
      <c r="Q7008" t="e">
        <f>VLOOKUP(#REF!,$A$2:$B$5,2,FALSE)</f>
        <v>#REF!</v>
      </c>
    </row>
    <row r="7009" spans="17:17" x14ac:dyDescent="0.3">
      <c r="Q7009" t="e">
        <f>VLOOKUP(#REF!,$A$2:$B$5,2,FALSE)</f>
        <v>#REF!</v>
      </c>
    </row>
    <row r="7010" spans="17:17" x14ac:dyDescent="0.3">
      <c r="Q7010" t="e">
        <f>VLOOKUP(#REF!,$A$2:$B$5,2,FALSE)</f>
        <v>#REF!</v>
      </c>
    </row>
    <row r="7011" spans="17:17" x14ac:dyDescent="0.3">
      <c r="Q7011" t="e">
        <f>VLOOKUP(#REF!,$A$2:$B$5,2,FALSE)</f>
        <v>#REF!</v>
      </c>
    </row>
    <row r="7012" spans="17:17" x14ac:dyDescent="0.3">
      <c r="Q7012" t="e">
        <f>VLOOKUP(#REF!,$A$2:$B$5,2,FALSE)</f>
        <v>#REF!</v>
      </c>
    </row>
    <row r="7013" spans="17:17" x14ac:dyDescent="0.3">
      <c r="Q7013" t="e">
        <f>VLOOKUP(#REF!,$A$2:$B$5,2,FALSE)</f>
        <v>#REF!</v>
      </c>
    </row>
    <row r="7014" spans="17:17" x14ac:dyDescent="0.3">
      <c r="Q7014" t="e">
        <f>VLOOKUP(#REF!,$A$2:$B$5,2,FALSE)</f>
        <v>#REF!</v>
      </c>
    </row>
    <row r="7015" spans="17:17" x14ac:dyDescent="0.3">
      <c r="Q7015" t="e">
        <f>VLOOKUP(#REF!,$A$2:$B$5,2,FALSE)</f>
        <v>#REF!</v>
      </c>
    </row>
    <row r="7016" spans="17:17" x14ac:dyDescent="0.3">
      <c r="Q7016" t="e">
        <f>VLOOKUP(#REF!,$A$2:$B$5,2,FALSE)</f>
        <v>#REF!</v>
      </c>
    </row>
    <row r="7017" spans="17:17" x14ac:dyDescent="0.3">
      <c r="Q7017" t="e">
        <f>VLOOKUP(#REF!,$A$2:$B$5,2,FALSE)</f>
        <v>#REF!</v>
      </c>
    </row>
    <row r="7018" spans="17:17" x14ac:dyDescent="0.3">
      <c r="Q7018" t="e">
        <f>VLOOKUP(#REF!,$A$2:$B$5,2,FALSE)</f>
        <v>#REF!</v>
      </c>
    </row>
    <row r="7019" spans="17:17" x14ac:dyDescent="0.3">
      <c r="Q7019" t="e">
        <f>VLOOKUP(#REF!,$A$2:$B$5,2,FALSE)</f>
        <v>#REF!</v>
      </c>
    </row>
    <row r="7020" spans="17:17" x14ac:dyDescent="0.3">
      <c r="Q7020" t="e">
        <f>VLOOKUP(#REF!,$A$2:$B$5,2,FALSE)</f>
        <v>#REF!</v>
      </c>
    </row>
    <row r="7021" spans="17:17" x14ac:dyDescent="0.3">
      <c r="Q7021" t="e">
        <f>VLOOKUP(#REF!,$A$2:$B$5,2,FALSE)</f>
        <v>#REF!</v>
      </c>
    </row>
    <row r="7022" spans="17:17" x14ac:dyDescent="0.3">
      <c r="Q7022" t="e">
        <f>VLOOKUP(#REF!,$A$2:$B$5,2,FALSE)</f>
        <v>#REF!</v>
      </c>
    </row>
    <row r="7023" spans="17:17" x14ac:dyDescent="0.3">
      <c r="Q7023" t="e">
        <f>VLOOKUP(#REF!,$A$2:$B$5,2,FALSE)</f>
        <v>#REF!</v>
      </c>
    </row>
    <row r="7024" spans="17:17" x14ac:dyDescent="0.3">
      <c r="Q7024" t="e">
        <f>VLOOKUP(#REF!,$A$2:$B$5,2,FALSE)</f>
        <v>#REF!</v>
      </c>
    </row>
    <row r="7025" spans="17:17" x14ac:dyDescent="0.3">
      <c r="Q7025" t="e">
        <f>VLOOKUP(#REF!,$A$2:$B$5,2,FALSE)</f>
        <v>#REF!</v>
      </c>
    </row>
    <row r="7026" spans="17:17" x14ac:dyDescent="0.3">
      <c r="Q7026" t="e">
        <f>VLOOKUP(#REF!,$A$2:$B$5,2,FALSE)</f>
        <v>#REF!</v>
      </c>
    </row>
    <row r="7027" spans="17:17" x14ac:dyDescent="0.3">
      <c r="Q7027" t="e">
        <f>VLOOKUP(#REF!,$A$2:$B$5,2,FALSE)</f>
        <v>#REF!</v>
      </c>
    </row>
    <row r="7028" spans="17:17" x14ac:dyDescent="0.3">
      <c r="Q7028" t="e">
        <f>VLOOKUP(#REF!,$A$2:$B$5,2,FALSE)</f>
        <v>#REF!</v>
      </c>
    </row>
    <row r="7029" spans="17:17" x14ac:dyDescent="0.3">
      <c r="Q7029" t="e">
        <f>VLOOKUP(#REF!,$A$2:$B$5,2,FALSE)</f>
        <v>#REF!</v>
      </c>
    </row>
    <row r="7030" spans="17:17" x14ac:dyDescent="0.3">
      <c r="Q7030" t="e">
        <f>VLOOKUP(#REF!,$A$2:$B$5,2,FALSE)</f>
        <v>#REF!</v>
      </c>
    </row>
    <row r="7031" spans="17:17" x14ac:dyDescent="0.3">
      <c r="Q7031" t="e">
        <f>VLOOKUP(#REF!,$A$2:$B$5,2,FALSE)</f>
        <v>#REF!</v>
      </c>
    </row>
    <row r="7032" spans="17:17" x14ac:dyDescent="0.3">
      <c r="Q7032" t="e">
        <f>VLOOKUP(#REF!,$A$2:$B$5,2,FALSE)</f>
        <v>#REF!</v>
      </c>
    </row>
    <row r="7033" spans="17:17" x14ac:dyDescent="0.3">
      <c r="Q7033" t="e">
        <f>VLOOKUP(#REF!,$A$2:$B$5,2,FALSE)</f>
        <v>#REF!</v>
      </c>
    </row>
    <row r="7034" spans="17:17" x14ac:dyDescent="0.3">
      <c r="Q7034" t="e">
        <f>VLOOKUP(#REF!,$A$2:$B$5,2,FALSE)</f>
        <v>#REF!</v>
      </c>
    </row>
    <row r="7035" spans="17:17" x14ac:dyDescent="0.3">
      <c r="Q7035" t="e">
        <f>VLOOKUP(#REF!,$A$2:$B$5,2,FALSE)</f>
        <v>#REF!</v>
      </c>
    </row>
    <row r="7036" spans="17:17" x14ac:dyDescent="0.3">
      <c r="Q7036" t="e">
        <f>VLOOKUP(#REF!,$A$2:$B$5,2,FALSE)</f>
        <v>#REF!</v>
      </c>
    </row>
    <row r="7037" spans="17:17" x14ac:dyDescent="0.3">
      <c r="Q7037" t="e">
        <f>VLOOKUP(#REF!,$A$2:$B$5,2,FALSE)</f>
        <v>#REF!</v>
      </c>
    </row>
    <row r="7038" spans="17:17" x14ac:dyDescent="0.3">
      <c r="Q7038" t="e">
        <f>VLOOKUP(#REF!,$A$2:$B$5,2,FALSE)</f>
        <v>#REF!</v>
      </c>
    </row>
    <row r="7039" spans="17:17" x14ac:dyDescent="0.3">
      <c r="Q7039" t="e">
        <f>VLOOKUP(#REF!,$A$2:$B$5,2,FALSE)</f>
        <v>#REF!</v>
      </c>
    </row>
    <row r="7040" spans="17:17" x14ac:dyDescent="0.3">
      <c r="Q7040" t="e">
        <f>VLOOKUP(#REF!,$A$2:$B$5,2,FALSE)</f>
        <v>#REF!</v>
      </c>
    </row>
    <row r="7041" spans="17:17" x14ac:dyDescent="0.3">
      <c r="Q7041" t="e">
        <f>VLOOKUP(#REF!,$A$2:$B$5,2,FALSE)</f>
        <v>#REF!</v>
      </c>
    </row>
    <row r="7042" spans="17:17" x14ac:dyDescent="0.3">
      <c r="Q7042" t="e">
        <f>VLOOKUP(#REF!,$A$2:$B$5,2,FALSE)</f>
        <v>#REF!</v>
      </c>
    </row>
    <row r="7043" spans="17:17" x14ac:dyDescent="0.3">
      <c r="Q7043" t="e">
        <f>VLOOKUP(#REF!,$A$2:$B$5,2,FALSE)</f>
        <v>#REF!</v>
      </c>
    </row>
    <row r="7044" spans="17:17" x14ac:dyDescent="0.3">
      <c r="Q7044" t="e">
        <f>VLOOKUP(#REF!,$A$2:$B$5,2,FALSE)</f>
        <v>#REF!</v>
      </c>
    </row>
    <row r="7045" spans="17:17" x14ac:dyDescent="0.3">
      <c r="Q7045" t="e">
        <f>VLOOKUP(#REF!,$A$2:$B$5,2,FALSE)</f>
        <v>#REF!</v>
      </c>
    </row>
    <row r="7046" spans="17:17" x14ac:dyDescent="0.3">
      <c r="Q7046" t="e">
        <f>VLOOKUP(#REF!,$A$2:$B$5,2,FALSE)</f>
        <v>#REF!</v>
      </c>
    </row>
    <row r="7047" spans="17:17" x14ac:dyDescent="0.3">
      <c r="Q7047" t="e">
        <f>VLOOKUP(#REF!,$A$2:$B$5,2,FALSE)</f>
        <v>#REF!</v>
      </c>
    </row>
    <row r="7048" spans="17:17" x14ac:dyDescent="0.3">
      <c r="Q7048" t="e">
        <f>VLOOKUP(#REF!,$A$2:$B$5,2,FALSE)</f>
        <v>#REF!</v>
      </c>
    </row>
    <row r="7049" spans="17:17" x14ac:dyDescent="0.3">
      <c r="Q7049" t="e">
        <f>VLOOKUP(#REF!,$A$2:$B$5,2,FALSE)</f>
        <v>#REF!</v>
      </c>
    </row>
    <row r="7050" spans="17:17" x14ac:dyDescent="0.3">
      <c r="Q7050" t="e">
        <f>VLOOKUP(#REF!,$A$2:$B$5,2,FALSE)</f>
        <v>#REF!</v>
      </c>
    </row>
    <row r="7051" spans="17:17" x14ac:dyDescent="0.3">
      <c r="Q7051" t="e">
        <f>VLOOKUP(#REF!,$A$2:$B$5,2,FALSE)</f>
        <v>#REF!</v>
      </c>
    </row>
    <row r="7052" spans="17:17" x14ac:dyDescent="0.3">
      <c r="Q7052" t="e">
        <f>VLOOKUP(#REF!,$A$2:$B$5,2,FALSE)</f>
        <v>#REF!</v>
      </c>
    </row>
    <row r="7053" spans="17:17" x14ac:dyDescent="0.3">
      <c r="Q7053" t="e">
        <f>VLOOKUP(#REF!,$A$2:$B$5,2,FALSE)</f>
        <v>#REF!</v>
      </c>
    </row>
    <row r="7054" spans="17:17" x14ac:dyDescent="0.3">
      <c r="Q7054" t="e">
        <f>VLOOKUP(#REF!,$A$2:$B$5,2,FALSE)</f>
        <v>#REF!</v>
      </c>
    </row>
    <row r="7055" spans="17:17" x14ac:dyDescent="0.3">
      <c r="Q7055" t="e">
        <f>VLOOKUP(#REF!,$A$2:$B$5,2,FALSE)</f>
        <v>#REF!</v>
      </c>
    </row>
    <row r="7056" spans="17:17" x14ac:dyDescent="0.3">
      <c r="Q7056" t="e">
        <f>VLOOKUP(#REF!,$A$2:$B$5,2,FALSE)</f>
        <v>#REF!</v>
      </c>
    </row>
    <row r="7057" spans="17:17" x14ac:dyDescent="0.3">
      <c r="Q7057" t="e">
        <f>VLOOKUP(#REF!,$A$2:$B$5,2,FALSE)</f>
        <v>#REF!</v>
      </c>
    </row>
    <row r="7058" spans="17:17" x14ac:dyDescent="0.3">
      <c r="Q7058" t="e">
        <f>VLOOKUP(#REF!,$A$2:$B$5,2,FALSE)</f>
        <v>#REF!</v>
      </c>
    </row>
    <row r="7059" spans="17:17" x14ac:dyDescent="0.3">
      <c r="Q7059" t="e">
        <f>VLOOKUP(#REF!,$A$2:$B$5,2,FALSE)</f>
        <v>#REF!</v>
      </c>
    </row>
    <row r="7060" spans="17:17" x14ac:dyDescent="0.3">
      <c r="Q7060" t="e">
        <f>VLOOKUP(#REF!,$A$2:$B$5,2,FALSE)</f>
        <v>#REF!</v>
      </c>
    </row>
    <row r="7061" spans="17:17" x14ac:dyDescent="0.3">
      <c r="Q7061" t="e">
        <f>VLOOKUP(#REF!,$A$2:$B$5,2,FALSE)</f>
        <v>#REF!</v>
      </c>
    </row>
    <row r="7062" spans="17:17" x14ac:dyDescent="0.3">
      <c r="Q7062" t="e">
        <f>VLOOKUP(#REF!,$A$2:$B$5,2,FALSE)</f>
        <v>#REF!</v>
      </c>
    </row>
    <row r="7063" spans="17:17" x14ac:dyDescent="0.3">
      <c r="Q7063" t="e">
        <f>VLOOKUP(#REF!,$A$2:$B$5,2,FALSE)</f>
        <v>#REF!</v>
      </c>
    </row>
    <row r="7064" spans="17:17" x14ac:dyDescent="0.3">
      <c r="Q7064" t="e">
        <f>VLOOKUP(#REF!,$A$2:$B$5,2,FALSE)</f>
        <v>#REF!</v>
      </c>
    </row>
    <row r="7065" spans="17:17" x14ac:dyDescent="0.3">
      <c r="Q7065" t="e">
        <f>VLOOKUP(#REF!,$A$2:$B$5,2,FALSE)</f>
        <v>#REF!</v>
      </c>
    </row>
    <row r="7066" spans="17:17" x14ac:dyDescent="0.3">
      <c r="Q7066" t="e">
        <f>VLOOKUP(#REF!,$A$2:$B$5,2,FALSE)</f>
        <v>#REF!</v>
      </c>
    </row>
    <row r="7067" spans="17:17" x14ac:dyDescent="0.3">
      <c r="Q7067" t="e">
        <f>VLOOKUP(#REF!,$A$2:$B$5,2,FALSE)</f>
        <v>#REF!</v>
      </c>
    </row>
    <row r="7068" spans="17:17" x14ac:dyDescent="0.3">
      <c r="Q7068" t="e">
        <f>VLOOKUP(#REF!,$A$2:$B$5,2,FALSE)</f>
        <v>#REF!</v>
      </c>
    </row>
    <row r="7069" spans="17:17" x14ac:dyDescent="0.3">
      <c r="Q7069" t="e">
        <f>VLOOKUP(#REF!,$A$2:$B$5,2,FALSE)</f>
        <v>#REF!</v>
      </c>
    </row>
    <row r="7070" spans="17:17" x14ac:dyDescent="0.3">
      <c r="Q7070" t="e">
        <f>VLOOKUP(#REF!,$A$2:$B$5,2,FALSE)</f>
        <v>#REF!</v>
      </c>
    </row>
    <row r="7071" spans="17:17" x14ac:dyDescent="0.3">
      <c r="Q7071" t="e">
        <f>VLOOKUP(#REF!,$A$2:$B$5,2,FALSE)</f>
        <v>#REF!</v>
      </c>
    </row>
    <row r="7072" spans="17:17" x14ac:dyDescent="0.3">
      <c r="Q7072" t="e">
        <f>VLOOKUP(#REF!,$A$2:$B$5,2,FALSE)</f>
        <v>#REF!</v>
      </c>
    </row>
    <row r="7073" spans="17:17" x14ac:dyDescent="0.3">
      <c r="Q7073" t="e">
        <f>VLOOKUP(#REF!,$A$2:$B$5,2,FALSE)</f>
        <v>#REF!</v>
      </c>
    </row>
    <row r="7074" spans="17:17" x14ac:dyDescent="0.3">
      <c r="Q7074" t="e">
        <f>VLOOKUP(#REF!,$A$2:$B$5,2,FALSE)</f>
        <v>#REF!</v>
      </c>
    </row>
    <row r="7075" spans="17:17" x14ac:dyDescent="0.3">
      <c r="Q7075" t="e">
        <f>VLOOKUP(#REF!,$A$2:$B$5,2,FALSE)</f>
        <v>#REF!</v>
      </c>
    </row>
    <row r="7076" spans="17:17" x14ac:dyDescent="0.3">
      <c r="Q7076" t="e">
        <f>VLOOKUP(#REF!,$A$2:$B$5,2,FALSE)</f>
        <v>#REF!</v>
      </c>
    </row>
    <row r="7077" spans="17:17" x14ac:dyDescent="0.3">
      <c r="Q7077" t="e">
        <f>VLOOKUP(#REF!,$A$2:$B$5,2,FALSE)</f>
        <v>#REF!</v>
      </c>
    </row>
    <row r="7078" spans="17:17" x14ac:dyDescent="0.3">
      <c r="Q7078" t="e">
        <f>VLOOKUP(#REF!,$A$2:$B$5,2,FALSE)</f>
        <v>#REF!</v>
      </c>
    </row>
    <row r="7079" spans="17:17" x14ac:dyDescent="0.3">
      <c r="Q7079" t="e">
        <f>VLOOKUP(#REF!,$A$2:$B$5,2,FALSE)</f>
        <v>#REF!</v>
      </c>
    </row>
    <row r="7080" spans="17:17" x14ac:dyDescent="0.3">
      <c r="Q7080" t="e">
        <f>VLOOKUP(#REF!,$A$2:$B$5,2,FALSE)</f>
        <v>#REF!</v>
      </c>
    </row>
    <row r="7081" spans="17:17" x14ac:dyDescent="0.3">
      <c r="Q7081" t="e">
        <f>VLOOKUP(#REF!,$A$2:$B$5,2,FALSE)</f>
        <v>#REF!</v>
      </c>
    </row>
    <row r="7082" spans="17:17" x14ac:dyDescent="0.3">
      <c r="Q7082" t="e">
        <f>VLOOKUP(#REF!,$A$2:$B$5,2,FALSE)</f>
        <v>#REF!</v>
      </c>
    </row>
    <row r="7083" spans="17:17" x14ac:dyDescent="0.3">
      <c r="Q7083" t="e">
        <f>VLOOKUP(#REF!,$A$2:$B$5,2,FALSE)</f>
        <v>#REF!</v>
      </c>
    </row>
    <row r="7084" spans="17:17" x14ac:dyDescent="0.3">
      <c r="Q7084" t="e">
        <f>VLOOKUP(#REF!,$A$2:$B$5,2,FALSE)</f>
        <v>#REF!</v>
      </c>
    </row>
    <row r="7085" spans="17:17" x14ac:dyDescent="0.3">
      <c r="Q7085" t="e">
        <f>VLOOKUP(#REF!,$A$2:$B$5,2,FALSE)</f>
        <v>#REF!</v>
      </c>
    </row>
    <row r="7086" spans="17:17" x14ac:dyDescent="0.3">
      <c r="Q7086" t="e">
        <f>VLOOKUP(#REF!,$A$2:$B$5,2,FALSE)</f>
        <v>#REF!</v>
      </c>
    </row>
    <row r="7087" spans="17:17" x14ac:dyDescent="0.3">
      <c r="Q7087" t="e">
        <f>VLOOKUP(#REF!,$A$2:$B$5,2,FALSE)</f>
        <v>#REF!</v>
      </c>
    </row>
    <row r="7088" spans="17:17" x14ac:dyDescent="0.3">
      <c r="Q7088" t="e">
        <f>VLOOKUP(#REF!,$A$2:$B$5,2,FALSE)</f>
        <v>#REF!</v>
      </c>
    </row>
    <row r="7089" spans="17:17" x14ac:dyDescent="0.3">
      <c r="Q7089" t="e">
        <f>VLOOKUP(#REF!,$A$2:$B$5,2,FALSE)</f>
        <v>#REF!</v>
      </c>
    </row>
    <row r="7090" spans="17:17" x14ac:dyDescent="0.3">
      <c r="Q7090" t="e">
        <f>VLOOKUP(#REF!,$A$2:$B$5,2,FALSE)</f>
        <v>#REF!</v>
      </c>
    </row>
    <row r="7091" spans="17:17" x14ac:dyDescent="0.3">
      <c r="Q7091" t="e">
        <f>VLOOKUP(#REF!,$A$2:$B$5,2,FALSE)</f>
        <v>#REF!</v>
      </c>
    </row>
    <row r="7092" spans="17:17" x14ac:dyDescent="0.3">
      <c r="Q7092" t="e">
        <f>VLOOKUP(#REF!,$A$2:$B$5,2,FALSE)</f>
        <v>#REF!</v>
      </c>
    </row>
    <row r="7093" spans="17:17" x14ac:dyDescent="0.3">
      <c r="Q7093" t="e">
        <f>VLOOKUP(#REF!,$A$2:$B$5,2,FALSE)</f>
        <v>#REF!</v>
      </c>
    </row>
    <row r="7094" spans="17:17" x14ac:dyDescent="0.3">
      <c r="Q7094" t="e">
        <f>VLOOKUP(#REF!,$A$2:$B$5,2,FALSE)</f>
        <v>#REF!</v>
      </c>
    </row>
    <row r="7095" spans="17:17" x14ac:dyDescent="0.3">
      <c r="Q7095" t="e">
        <f>VLOOKUP(#REF!,$A$2:$B$5,2,FALSE)</f>
        <v>#REF!</v>
      </c>
    </row>
    <row r="7096" spans="17:17" x14ac:dyDescent="0.3">
      <c r="Q7096" t="e">
        <f>VLOOKUP(#REF!,$A$2:$B$5,2,FALSE)</f>
        <v>#REF!</v>
      </c>
    </row>
    <row r="7097" spans="17:17" x14ac:dyDescent="0.3">
      <c r="Q7097" t="e">
        <f>VLOOKUP(#REF!,$A$2:$B$5,2,FALSE)</f>
        <v>#REF!</v>
      </c>
    </row>
    <row r="7098" spans="17:17" x14ac:dyDescent="0.3">
      <c r="Q7098" t="e">
        <f>VLOOKUP(#REF!,$A$2:$B$5,2,FALSE)</f>
        <v>#REF!</v>
      </c>
    </row>
    <row r="7099" spans="17:17" x14ac:dyDescent="0.3">
      <c r="Q7099" t="e">
        <f>VLOOKUP(#REF!,$A$2:$B$5,2,FALSE)</f>
        <v>#REF!</v>
      </c>
    </row>
    <row r="7100" spans="17:17" x14ac:dyDescent="0.3">
      <c r="Q7100" t="e">
        <f>VLOOKUP(#REF!,$A$2:$B$5,2,FALSE)</f>
        <v>#REF!</v>
      </c>
    </row>
    <row r="7101" spans="17:17" x14ac:dyDescent="0.3">
      <c r="Q7101" t="e">
        <f>VLOOKUP(#REF!,$A$2:$B$5,2,FALSE)</f>
        <v>#REF!</v>
      </c>
    </row>
    <row r="7102" spans="17:17" x14ac:dyDescent="0.3">
      <c r="Q7102" t="e">
        <f>VLOOKUP(#REF!,$A$2:$B$5,2,FALSE)</f>
        <v>#REF!</v>
      </c>
    </row>
    <row r="7103" spans="17:17" x14ac:dyDescent="0.3">
      <c r="Q7103" t="e">
        <f>VLOOKUP(#REF!,$A$2:$B$5,2,FALSE)</f>
        <v>#REF!</v>
      </c>
    </row>
    <row r="7104" spans="17:17" x14ac:dyDescent="0.3">
      <c r="Q7104" t="e">
        <f>VLOOKUP(#REF!,$A$2:$B$5,2,FALSE)</f>
        <v>#REF!</v>
      </c>
    </row>
    <row r="7105" spans="17:17" x14ac:dyDescent="0.3">
      <c r="Q7105" t="e">
        <f>VLOOKUP(#REF!,$A$2:$B$5,2,FALSE)</f>
        <v>#REF!</v>
      </c>
    </row>
    <row r="7106" spans="17:17" x14ac:dyDescent="0.3">
      <c r="Q7106" t="e">
        <f>VLOOKUP(#REF!,$A$2:$B$5,2,FALSE)</f>
        <v>#REF!</v>
      </c>
    </row>
    <row r="7107" spans="17:17" x14ac:dyDescent="0.3">
      <c r="Q7107" t="e">
        <f>VLOOKUP(#REF!,$A$2:$B$5,2,FALSE)</f>
        <v>#REF!</v>
      </c>
    </row>
    <row r="7108" spans="17:17" x14ac:dyDescent="0.3">
      <c r="Q7108" t="e">
        <f>VLOOKUP(#REF!,$A$2:$B$5,2,FALSE)</f>
        <v>#REF!</v>
      </c>
    </row>
    <row r="7109" spans="17:17" x14ac:dyDescent="0.3">
      <c r="Q7109" t="e">
        <f>VLOOKUP(#REF!,$A$2:$B$5,2,FALSE)</f>
        <v>#REF!</v>
      </c>
    </row>
    <row r="7110" spans="17:17" x14ac:dyDescent="0.3">
      <c r="Q7110" t="e">
        <f>VLOOKUP(#REF!,$A$2:$B$5,2,FALSE)</f>
        <v>#REF!</v>
      </c>
    </row>
    <row r="7111" spans="17:17" x14ac:dyDescent="0.3">
      <c r="Q7111" t="e">
        <f>VLOOKUP(#REF!,$A$2:$B$5,2,FALSE)</f>
        <v>#REF!</v>
      </c>
    </row>
    <row r="7112" spans="17:17" x14ac:dyDescent="0.3">
      <c r="Q7112" t="e">
        <f>VLOOKUP(#REF!,$A$2:$B$5,2,FALSE)</f>
        <v>#REF!</v>
      </c>
    </row>
    <row r="7113" spans="17:17" x14ac:dyDescent="0.3">
      <c r="Q7113" t="e">
        <f>VLOOKUP(#REF!,$A$2:$B$5,2,FALSE)</f>
        <v>#REF!</v>
      </c>
    </row>
    <row r="7114" spans="17:17" x14ac:dyDescent="0.3">
      <c r="Q7114" t="e">
        <f>VLOOKUP(#REF!,$A$2:$B$5,2,FALSE)</f>
        <v>#REF!</v>
      </c>
    </row>
    <row r="7115" spans="17:17" x14ac:dyDescent="0.3">
      <c r="Q7115" t="e">
        <f>VLOOKUP(#REF!,$A$2:$B$5,2,FALSE)</f>
        <v>#REF!</v>
      </c>
    </row>
    <row r="7116" spans="17:17" x14ac:dyDescent="0.3">
      <c r="Q7116" t="e">
        <f>VLOOKUP(#REF!,$A$2:$B$5,2,FALSE)</f>
        <v>#REF!</v>
      </c>
    </row>
    <row r="7117" spans="17:17" x14ac:dyDescent="0.3">
      <c r="Q7117" t="e">
        <f>VLOOKUP(#REF!,$A$2:$B$5,2,FALSE)</f>
        <v>#REF!</v>
      </c>
    </row>
    <row r="7118" spans="17:17" x14ac:dyDescent="0.3">
      <c r="Q7118" t="e">
        <f>VLOOKUP(#REF!,$A$2:$B$5,2,FALSE)</f>
        <v>#REF!</v>
      </c>
    </row>
    <row r="7119" spans="17:17" x14ac:dyDescent="0.3">
      <c r="Q7119" t="e">
        <f>VLOOKUP(#REF!,$A$2:$B$5,2,FALSE)</f>
        <v>#REF!</v>
      </c>
    </row>
    <row r="7120" spans="17:17" x14ac:dyDescent="0.3">
      <c r="Q7120" t="e">
        <f>VLOOKUP(#REF!,$A$2:$B$5,2,FALSE)</f>
        <v>#REF!</v>
      </c>
    </row>
    <row r="7121" spans="17:17" x14ac:dyDescent="0.3">
      <c r="Q7121" t="e">
        <f>VLOOKUP(#REF!,$A$2:$B$5,2,FALSE)</f>
        <v>#REF!</v>
      </c>
    </row>
    <row r="7122" spans="17:17" x14ac:dyDescent="0.3">
      <c r="Q7122" t="e">
        <f>VLOOKUP(#REF!,$A$2:$B$5,2,FALSE)</f>
        <v>#REF!</v>
      </c>
    </row>
    <row r="7123" spans="17:17" x14ac:dyDescent="0.3">
      <c r="Q7123" t="e">
        <f>VLOOKUP(#REF!,$A$2:$B$5,2,FALSE)</f>
        <v>#REF!</v>
      </c>
    </row>
    <row r="7124" spans="17:17" x14ac:dyDescent="0.3">
      <c r="Q7124" t="e">
        <f>VLOOKUP(#REF!,$A$2:$B$5,2,FALSE)</f>
        <v>#REF!</v>
      </c>
    </row>
    <row r="7125" spans="17:17" x14ac:dyDescent="0.3">
      <c r="Q7125" t="e">
        <f>VLOOKUP(#REF!,$A$2:$B$5,2,FALSE)</f>
        <v>#REF!</v>
      </c>
    </row>
    <row r="7126" spans="17:17" x14ac:dyDescent="0.3">
      <c r="Q7126" t="e">
        <f>VLOOKUP(#REF!,$A$2:$B$5,2,FALSE)</f>
        <v>#REF!</v>
      </c>
    </row>
    <row r="7127" spans="17:17" x14ac:dyDescent="0.3">
      <c r="Q7127" t="e">
        <f>VLOOKUP(#REF!,$A$2:$B$5,2,FALSE)</f>
        <v>#REF!</v>
      </c>
    </row>
    <row r="7128" spans="17:17" x14ac:dyDescent="0.3">
      <c r="Q7128" t="e">
        <f>VLOOKUP(#REF!,$A$2:$B$5,2,FALSE)</f>
        <v>#REF!</v>
      </c>
    </row>
    <row r="7129" spans="17:17" x14ac:dyDescent="0.3">
      <c r="Q7129" t="e">
        <f>VLOOKUP(#REF!,$A$2:$B$5,2,FALSE)</f>
        <v>#REF!</v>
      </c>
    </row>
    <row r="7130" spans="17:17" x14ac:dyDescent="0.3">
      <c r="Q7130" t="e">
        <f>VLOOKUP(#REF!,$A$2:$B$5,2,FALSE)</f>
        <v>#REF!</v>
      </c>
    </row>
    <row r="7131" spans="17:17" x14ac:dyDescent="0.3">
      <c r="Q7131" t="e">
        <f>VLOOKUP(#REF!,$A$2:$B$5,2,FALSE)</f>
        <v>#REF!</v>
      </c>
    </row>
    <row r="7132" spans="17:17" x14ac:dyDescent="0.3">
      <c r="Q7132" t="e">
        <f>VLOOKUP(#REF!,$A$2:$B$5,2,FALSE)</f>
        <v>#REF!</v>
      </c>
    </row>
    <row r="7133" spans="17:17" x14ac:dyDescent="0.3">
      <c r="Q7133" t="e">
        <f>VLOOKUP(#REF!,$A$2:$B$5,2,FALSE)</f>
        <v>#REF!</v>
      </c>
    </row>
    <row r="7134" spans="17:17" x14ac:dyDescent="0.3">
      <c r="Q7134" t="e">
        <f>VLOOKUP(#REF!,$A$2:$B$5,2,FALSE)</f>
        <v>#REF!</v>
      </c>
    </row>
    <row r="7135" spans="17:17" x14ac:dyDescent="0.3">
      <c r="Q7135" t="e">
        <f>VLOOKUP(#REF!,$A$2:$B$5,2,FALSE)</f>
        <v>#REF!</v>
      </c>
    </row>
    <row r="7136" spans="17:17" x14ac:dyDescent="0.3">
      <c r="Q7136" t="e">
        <f>VLOOKUP(#REF!,$A$2:$B$5,2,FALSE)</f>
        <v>#REF!</v>
      </c>
    </row>
    <row r="7137" spans="17:17" x14ac:dyDescent="0.3">
      <c r="Q7137" t="e">
        <f>VLOOKUP(#REF!,$A$2:$B$5,2,FALSE)</f>
        <v>#REF!</v>
      </c>
    </row>
    <row r="7138" spans="17:17" x14ac:dyDescent="0.3">
      <c r="Q7138" t="e">
        <f>VLOOKUP(#REF!,$A$2:$B$5,2,FALSE)</f>
        <v>#REF!</v>
      </c>
    </row>
    <row r="7139" spans="17:17" x14ac:dyDescent="0.3">
      <c r="Q7139" t="e">
        <f>VLOOKUP(#REF!,$A$2:$B$5,2,FALSE)</f>
        <v>#REF!</v>
      </c>
    </row>
    <row r="7140" spans="17:17" x14ac:dyDescent="0.3">
      <c r="Q7140" t="e">
        <f>VLOOKUP(#REF!,$A$2:$B$5,2,FALSE)</f>
        <v>#REF!</v>
      </c>
    </row>
    <row r="7141" spans="17:17" x14ac:dyDescent="0.3">
      <c r="Q7141" t="e">
        <f>VLOOKUP(#REF!,$A$2:$B$5,2,FALSE)</f>
        <v>#REF!</v>
      </c>
    </row>
    <row r="7142" spans="17:17" x14ac:dyDescent="0.3">
      <c r="Q7142" t="e">
        <f>VLOOKUP(#REF!,$A$2:$B$5,2,FALSE)</f>
        <v>#REF!</v>
      </c>
    </row>
    <row r="7143" spans="17:17" x14ac:dyDescent="0.3">
      <c r="Q7143" t="e">
        <f>VLOOKUP(#REF!,$A$2:$B$5,2,FALSE)</f>
        <v>#REF!</v>
      </c>
    </row>
    <row r="7144" spans="17:17" x14ac:dyDescent="0.3">
      <c r="Q7144" t="e">
        <f>VLOOKUP(#REF!,$A$2:$B$5,2,FALSE)</f>
        <v>#REF!</v>
      </c>
    </row>
    <row r="7145" spans="17:17" x14ac:dyDescent="0.3">
      <c r="Q7145" t="e">
        <f>VLOOKUP(#REF!,$A$2:$B$5,2,FALSE)</f>
        <v>#REF!</v>
      </c>
    </row>
    <row r="7146" spans="17:17" x14ac:dyDescent="0.3">
      <c r="Q7146" t="e">
        <f>VLOOKUP(#REF!,$A$2:$B$5,2,FALSE)</f>
        <v>#REF!</v>
      </c>
    </row>
    <row r="7147" spans="17:17" x14ac:dyDescent="0.3">
      <c r="Q7147" t="e">
        <f>VLOOKUP(#REF!,$A$2:$B$5,2,FALSE)</f>
        <v>#REF!</v>
      </c>
    </row>
    <row r="7148" spans="17:17" x14ac:dyDescent="0.3">
      <c r="Q7148" t="e">
        <f>VLOOKUP(#REF!,$A$2:$B$5,2,FALSE)</f>
        <v>#REF!</v>
      </c>
    </row>
    <row r="7149" spans="17:17" x14ac:dyDescent="0.3">
      <c r="Q7149" t="e">
        <f>VLOOKUP(#REF!,$A$2:$B$5,2,FALSE)</f>
        <v>#REF!</v>
      </c>
    </row>
    <row r="7150" spans="17:17" x14ac:dyDescent="0.3">
      <c r="Q7150" t="e">
        <f>VLOOKUP(#REF!,$A$2:$B$5,2,FALSE)</f>
        <v>#REF!</v>
      </c>
    </row>
    <row r="7151" spans="17:17" x14ac:dyDescent="0.3">
      <c r="Q7151" t="e">
        <f>VLOOKUP(#REF!,$A$2:$B$5,2,FALSE)</f>
        <v>#REF!</v>
      </c>
    </row>
    <row r="7152" spans="17:17" x14ac:dyDescent="0.3">
      <c r="Q7152" t="e">
        <f>VLOOKUP(#REF!,$A$2:$B$5,2,FALSE)</f>
        <v>#REF!</v>
      </c>
    </row>
    <row r="7153" spans="17:17" x14ac:dyDescent="0.3">
      <c r="Q7153" t="e">
        <f>VLOOKUP(#REF!,$A$2:$B$5,2,FALSE)</f>
        <v>#REF!</v>
      </c>
    </row>
    <row r="7154" spans="17:17" x14ac:dyDescent="0.3">
      <c r="Q7154" t="e">
        <f>VLOOKUP(#REF!,$A$2:$B$5,2,FALSE)</f>
        <v>#REF!</v>
      </c>
    </row>
    <row r="7155" spans="17:17" x14ac:dyDescent="0.3">
      <c r="Q7155" t="e">
        <f>VLOOKUP(#REF!,$A$2:$B$5,2,FALSE)</f>
        <v>#REF!</v>
      </c>
    </row>
    <row r="7156" spans="17:17" x14ac:dyDescent="0.3">
      <c r="Q7156" t="e">
        <f>VLOOKUP(#REF!,$A$2:$B$5,2,FALSE)</f>
        <v>#REF!</v>
      </c>
    </row>
    <row r="7157" spans="17:17" x14ac:dyDescent="0.3">
      <c r="Q7157" t="e">
        <f>VLOOKUP(#REF!,$A$2:$B$5,2,FALSE)</f>
        <v>#REF!</v>
      </c>
    </row>
    <row r="7158" spans="17:17" x14ac:dyDescent="0.3">
      <c r="Q7158" t="e">
        <f>VLOOKUP(#REF!,$A$2:$B$5,2,FALSE)</f>
        <v>#REF!</v>
      </c>
    </row>
    <row r="7159" spans="17:17" x14ac:dyDescent="0.3">
      <c r="Q7159" t="e">
        <f>VLOOKUP(#REF!,$A$2:$B$5,2,FALSE)</f>
        <v>#REF!</v>
      </c>
    </row>
    <row r="7160" spans="17:17" x14ac:dyDescent="0.3">
      <c r="Q7160" t="e">
        <f>VLOOKUP(#REF!,$A$2:$B$5,2,FALSE)</f>
        <v>#REF!</v>
      </c>
    </row>
    <row r="7161" spans="17:17" x14ac:dyDescent="0.3">
      <c r="Q7161" t="e">
        <f>VLOOKUP(#REF!,$A$2:$B$5,2,FALSE)</f>
        <v>#REF!</v>
      </c>
    </row>
    <row r="7162" spans="17:17" x14ac:dyDescent="0.3">
      <c r="Q7162" t="e">
        <f>VLOOKUP(#REF!,$A$2:$B$5,2,FALSE)</f>
        <v>#REF!</v>
      </c>
    </row>
    <row r="7163" spans="17:17" x14ac:dyDescent="0.3">
      <c r="Q7163" t="e">
        <f>VLOOKUP(#REF!,$A$2:$B$5,2,FALSE)</f>
        <v>#REF!</v>
      </c>
    </row>
    <row r="7164" spans="17:17" x14ac:dyDescent="0.3">
      <c r="Q7164" t="e">
        <f>VLOOKUP(#REF!,$A$2:$B$5,2,FALSE)</f>
        <v>#REF!</v>
      </c>
    </row>
    <row r="7165" spans="17:17" x14ac:dyDescent="0.3">
      <c r="Q7165" t="e">
        <f>VLOOKUP(#REF!,$A$2:$B$5,2,FALSE)</f>
        <v>#REF!</v>
      </c>
    </row>
    <row r="7166" spans="17:17" x14ac:dyDescent="0.3">
      <c r="Q7166" t="e">
        <f>VLOOKUP(#REF!,$A$2:$B$5,2,FALSE)</f>
        <v>#REF!</v>
      </c>
    </row>
    <row r="7167" spans="17:17" x14ac:dyDescent="0.3">
      <c r="Q7167" t="e">
        <f>VLOOKUP(#REF!,$A$2:$B$5,2,FALSE)</f>
        <v>#REF!</v>
      </c>
    </row>
    <row r="7168" spans="17:17" x14ac:dyDescent="0.3">
      <c r="Q7168" t="e">
        <f>VLOOKUP(#REF!,$A$2:$B$5,2,FALSE)</f>
        <v>#REF!</v>
      </c>
    </row>
    <row r="7169" spans="17:17" x14ac:dyDescent="0.3">
      <c r="Q7169" t="e">
        <f>VLOOKUP(#REF!,$A$2:$B$5,2,FALSE)</f>
        <v>#REF!</v>
      </c>
    </row>
    <row r="7170" spans="17:17" x14ac:dyDescent="0.3">
      <c r="Q7170" t="e">
        <f>VLOOKUP(#REF!,$A$2:$B$5,2,FALSE)</f>
        <v>#REF!</v>
      </c>
    </row>
    <row r="7171" spans="17:17" x14ac:dyDescent="0.3">
      <c r="Q7171" t="e">
        <f>VLOOKUP(#REF!,$A$2:$B$5,2,FALSE)</f>
        <v>#REF!</v>
      </c>
    </row>
    <row r="7172" spans="17:17" x14ac:dyDescent="0.3">
      <c r="Q7172" t="e">
        <f>VLOOKUP(#REF!,$A$2:$B$5,2,FALSE)</f>
        <v>#REF!</v>
      </c>
    </row>
    <row r="7173" spans="17:17" x14ac:dyDescent="0.3">
      <c r="Q7173" t="e">
        <f>VLOOKUP(#REF!,$A$2:$B$5,2,FALSE)</f>
        <v>#REF!</v>
      </c>
    </row>
    <row r="7174" spans="17:17" x14ac:dyDescent="0.3">
      <c r="Q7174" t="e">
        <f>VLOOKUP(#REF!,$A$2:$B$5,2,FALSE)</f>
        <v>#REF!</v>
      </c>
    </row>
    <row r="7175" spans="17:17" x14ac:dyDescent="0.3">
      <c r="Q7175" t="e">
        <f>VLOOKUP(#REF!,$A$2:$B$5,2,FALSE)</f>
        <v>#REF!</v>
      </c>
    </row>
    <row r="7176" spans="17:17" x14ac:dyDescent="0.3">
      <c r="Q7176" t="e">
        <f>VLOOKUP(#REF!,$A$2:$B$5,2,FALSE)</f>
        <v>#REF!</v>
      </c>
    </row>
    <row r="7177" spans="17:17" x14ac:dyDescent="0.3">
      <c r="Q7177" t="e">
        <f>VLOOKUP(#REF!,$A$2:$B$5,2,FALSE)</f>
        <v>#REF!</v>
      </c>
    </row>
    <row r="7178" spans="17:17" x14ac:dyDescent="0.3">
      <c r="Q7178" t="e">
        <f>VLOOKUP(#REF!,$A$2:$B$5,2,FALSE)</f>
        <v>#REF!</v>
      </c>
    </row>
    <row r="7179" spans="17:17" x14ac:dyDescent="0.3">
      <c r="Q7179" t="e">
        <f>VLOOKUP(#REF!,$A$2:$B$5,2,FALSE)</f>
        <v>#REF!</v>
      </c>
    </row>
    <row r="7180" spans="17:17" x14ac:dyDescent="0.3">
      <c r="Q7180" t="e">
        <f>VLOOKUP(#REF!,$A$2:$B$5,2,FALSE)</f>
        <v>#REF!</v>
      </c>
    </row>
    <row r="7181" spans="17:17" x14ac:dyDescent="0.3">
      <c r="Q7181" t="e">
        <f>VLOOKUP(#REF!,$A$2:$B$5,2,FALSE)</f>
        <v>#REF!</v>
      </c>
    </row>
    <row r="7182" spans="17:17" x14ac:dyDescent="0.3">
      <c r="Q7182" t="e">
        <f>VLOOKUP(#REF!,$A$2:$B$5,2,FALSE)</f>
        <v>#REF!</v>
      </c>
    </row>
    <row r="7183" spans="17:17" x14ac:dyDescent="0.3">
      <c r="Q7183" t="e">
        <f>VLOOKUP(#REF!,$A$2:$B$5,2,FALSE)</f>
        <v>#REF!</v>
      </c>
    </row>
    <row r="7184" spans="17:17" x14ac:dyDescent="0.3">
      <c r="Q7184" t="e">
        <f>VLOOKUP(#REF!,$A$2:$B$5,2,FALSE)</f>
        <v>#REF!</v>
      </c>
    </row>
    <row r="7185" spans="17:17" x14ac:dyDescent="0.3">
      <c r="Q7185" t="e">
        <f>VLOOKUP(#REF!,$A$2:$B$5,2,FALSE)</f>
        <v>#REF!</v>
      </c>
    </row>
    <row r="7186" spans="17:17" x14ac:dyDescent="0.3">
      <c r="Q7186" t="e">
        <f>VLOOKUP(#REF!,$A$2:$B$5,2,FALSE)</f>
        <v>#REF!</v>
      </c>
    </row>
    <row r="7187" spans="17:17" x14ac:dyDescent="0.3">
      <c r="Q7187" t="e">
        <f>VLOOKUP(#REF!,$A$2:$B$5,2,FALSE)</f>
        <v>#REF!</v>
      </c>
    </row>
    <row r="7188" spans="17:17" x14ac:dyDescent="0.3">
      <c r="Q7188" t="e">
        <f>VLOOKUP(#REF!,$A$2:$B$5,2,FALSE)</f>
        <v>#REF!</v>
      </c>
    </row>
    <row r="7189" spans="17:17" x14ac:dyDescent="0.3">
      <c r="Q7189" t="e">
        <f>VLOOKUP(#REF!,$A$2:$B$5,2,FALSE)</f>
        <v>#REF!</v>
      </c>
    </row>
    <row r="7190" spans="17:17" x14ac:dyDescent="0.3">
      <c r="Q7190" t="e">
        <f>VLOOKUP(#REF!,$A$2:$B$5,2,FALSE)</f>
        <v>#REF!</v>
      </c>
    </row>
    <row r="7191" spans="17:17" x14ac:dyDescent="0.3">
      <c r="Q7191" t="e">
        <f>VLOOKUP(#REF!,$A$2:$B$5,2,FALSE)</f>
        <v>#REF!</v>
      </c>
    </row>
    <row r="7192" spans="17:17" x14ac:dyDescent="0.3">
      <c r="Q7192" t="e">
        <f>VLOOKUP(#REF!,$A$2:$B$5,2,FALSE)</f>
        <v>#REF!</v>
      </c>
    </row>
    <row r="7193" spans="17:17" x14ac:dyDescent="0.3">
      <c r="Q7193" t="e">
        <f>VLOOKUP(#REF!,$A$2:$B$5,2,FALSE)</f>
        <v>#REF!</v>
      </c>
    </row>
    <row r="7194" spans="17:17" x14ac:dyDescent="0.3">
      <c r="Q7194" t="e">
        <f>VLOOKUP(#REF!,$A$2:$B$5,2,FALSE)</f>
        <v>#REF!</v>
      </c>
    </row>
    <row r="7195" spans="17:17" x14ac:dyDescent="0.3">
      <c r="Q7195" t="e">
        <f>VLOOKUP(#REF!,$A$2:$B$5,2,FALSE)</f>
        <v>#REF!</v>
      </c>
    </row>
    <row r="7196" spans="17:17" x14ac:dyDescent="0.3">
      <c r="Q7196" t="e">
        <f>VLOOKUP(#REF!,$A$2:$B$5,2,FALSE)</f>
        <v>#REF!</v>
      </c>
    </row>
    <row r="7197" spans="17:17" x14ac:dyDescent="0.3">
      <c r="Q7197" t="e">
        <f>VLOOKUP(#REF!,$A$2:$B$5,2,FALSE)</f>
        <v>#REF!</v>
      </c>
    </row>
    <row r="7198" spans="17:17" x14ac:dyDescent="0.3">
      <c r="Q7198" t="e">
        <f>VLOOKUP(#REF!,$A$2:$B$5,2,FALSE)</f>
        <v>#REF!</v>
      </c>
    </row>
    <row r="7199" spans="17:17" x14ac:dyDescent="0.3">
      <c r="Q7199" t="e">
        <f>VLOOKUP(#REF!,$A$2:$B$5,2,FALSE)</f>
        <v>#REF!</v>
      </c>
    </row>
    <row r="7200" spans="17:17" x14ac:dyDescent="0.3">
      <c r="Q7200" t="e">
        <f>VLOOKUP(#REF!,$A$2:$B$5,2,FALSE)</f>
        <v>#REF!</v>
      </c>
    </row>
    <row r="7201" spans="17:17" x14ac:dyDescent="0.3">
      <c r="Q7201" t="e">
        <f>VLOOKUP(#REF!,$A$2:$B$5,2,FALSE)</f>
        <v>#REF!</v>
      </c>
    </row>
    <row r="7202" spans="17:17" x14ac:dyDescent="0.3">
      <c r="Q7202" t="e">
        <f>VLOOKUP(#REF!,$A$2:$B$5,2,FALSE)</f>
        <v>#REF!</v>
      </c>
    </row>
    <row r="7203" spans="17:17" x14ac:dyDescent="0.3">
      <c r="Q7203" t="e">
        <f>VLOOKUP(#REF!,$A$2:$B$5,2,FALSE)</f>
        <v>#REF!</v>
      </c>
    </row>
    <row r="7204" spans="17:17" x14ac:dyDescent="0.3">
      <c r="Q7204" t="e">
        <f>VLOOKUP(#REF!,$A$2:$B$5,2,FALSE)</f>
        <v>#REF!</v>
      </c>
    </row>
    <row r="7205" spans="17:17" x14ac:dyDescent="0.3">
      <c r="Q7205" t="e">
        <f>VLOOKUP(#REF!,$A$2:$B$5,2,FALSE)</f>
        <v>#REF!</v>
      </c>
    </row>
    <row r="7206" spans="17:17" x14ac:dyDescent="0.3">
      <c r="Q7206" t="e">
        <f>VLOOKUP(#REF!,$A$2:$B$5,2,FALSE)</f>
        <v>#REF!</v>
      </c>
    </row>
    <row r="7207" spans="17:17" x14ac:dyDescent="0.3">
      <c r="Q7207" t="e">
        <f>VLOOKUP(#REF!,$A$2:$B$5,2,FALSE)</f>
        <v>#REF!</v>
      </c>
    </row>
    <row r="7208" spans="17:17" x14ac:dyDescent="0.3">
      <c r="Q7208" t="e">
        <f>VLOOKUP(#REF!,$A$2:$B$5,2,FALSE)</f>
        <v>#REF!</v>
      </c>
    </row>
    <row r="7209" spans="17:17" x14ac:dyDescent="0.3">
      <c r="Q7209" t="e">
        <f>VLOOKUP(#REF!,$A$2:$B$5,2,FALSE)</f>
        <v>#REF!</v>
      </c>
    </row>
    <row r="7210" spans="17:17" x14ac:dyDescent="0.3">
      <c r="Q7210" t="e">
        <f>VLOOKUP(#REF!,$A$2:$B$5,2,FALSE)</f>
        <v>#REF!</v>
      </c>
    </row>
    <row r="7211" spans="17:17" x14ac:dyDescent="0.3">
      <c r="Q7211" t="e">
        <f>VLOOKUP(#REF!,$A$2:$B$5,2,FALSE)</f>
        <v>#REF!</v>
      </c>
    </row>
    <row r="7212" spans="17:17" x14ac:dyDescent="0.3">
      <c r="Q7212" t="e">
        <f>VLOOKUP(#REF!,$A$2:$B$5,2,FALSE)</f>
        <v>#REF!</v>
      </c>
    </row>
    <row r="7213" spans="17:17" x14ac:dyDescent="0.3">
      <c r="Q7213" t="e">
        <f>VLOOKUP(#REF!,$A$2:$B$5,2,FALSE)</f>
        <v>#REF!</v>
      </c>
    </row>
    <row r="7214" spans="17:17" x14ac:dyDescent="0.3">
      <c r="Q7214" t="e">
        <f>VLOOKUP(#REF!,$A$2:$B$5,2,FALSE)</f>
        <v>#REF!</v>
      </c>
    </row>
    <row r="7215" spans="17:17" x14ac:dyDescent="0.3">
      <c r="Q7215" t="e">
        <f>VLOOKUP(#REF!,$A$2:$B$5,2,FALSE)</f>
        <v>#REF!</v>
      </c>
    </row>
    <row r="7216" spans="17:17" x14ac:dyDescent="0.3">
      <c r="Q7216" t="e">
        <f>VLOOKUP(#REF!,$A$2:$B$5,2,FALSE)</f>
        <v>#REF!</v>
      </c>
    </row>
    <row r="7217" spans="17:17" x14ac:dyDescent="0.3">
      <c r="Q7217" t="e">
        <f>VLOOKUP(#REF!,$A$2:$B$5,2,FALSE)</f>
        <v>#REF!</v>
      </c>
    </row>
    <row r="7218" spans="17:17" x14ac:dyDescent="0.3">
      <c r="Q7218" t="e">
        <f>VLOOKUP(#REF!,$A$2:$B$5,2,FALSE)</f>
        <v>#REF!</v>
      </c>
    </row>
    <row r="7219" spans="17:17" x14ac:dyDescent="0.3">
      <c r="Q7219" t="e">
        <f>VLOOKUP(#REF!,$A$2:$B$5,2,FALSE)</f>
        <v>#REF!</v>
      </c>
    </row>
    <row r="7220" spans="17:17" x14ac:dyDescent="0.3">
      <c r="Q7220" t="e">
        <f>VLOOKUP(#REF!,$A$2:$B$5,2,FALSE)</f>
        <v>#REF!</v>
      </c>
    </row>
    <row r="7221" spans="17:17" x14ac:dyDescent="0.3">
      <c r="Q7221" t="e">
        <f>VLOOKUP(#REF!,$A$2:$B$5,2,FALSE)</f>
        <v>#REF!</v>
      </c>
    </row>
    <row r="7222" spans="17:17" x14ac:dyDescent="0.3">
      <c r="Q7222" t="e">
        <f>VLOOKUP(#REF!,$A$2:$B$5,2,FALSE)</f>
        <v>#REF!</v>
      </c>
    </row>
    <row r="7223" spans="17:17" x14ac:dyDescent="0.3">
      <c r="Q7223" t="e">
        <f>VLOOKUP(#REF!,$A$2:$B$5,2,FALSE)</f>
        <v>#REF!</v>
      </c>
    </row>
    <row r="7224" spans="17:17" x14ac:dyDescent="0.3">
      <c r="Q7224" t="e">
        <f>VLOOKUP(#REF!,$A$2:$B$5,2,FALSE)</f>
        <v>#REF!</v>
      </c>
    </row>
    <row r="7225" spans="17:17" x14ac:dyDescent="0.3">
      <c r="Q7225" t="e">
        <f>VLOOKUP(#REF!,$A$2:$B$5,2,FALSE)</f>
        <v>#REF!</v>
      </c>
    </row>
    <row r="7226" spans="17:17" x14ac:dyDescent="0.3">
      <c r="Q7226" t="e">
        <f>VLOOKUP(#REF!,$A$2:$B$5,2,FALSE)</f>
        <v>#REF!</v>
      </c>
    </row>
    <row r="7227" spans="17:17" x14ac:dyDescent="0.3">
      <c r="Q7227" t="e">
        <f>VLOOKUP(#REF!,$A$2:$B$5,2,FALSE)</f>
        <v>#REF!</v>
      </c>
    </row>
    <row r="7228" spans="17:17" x14ac:dyDescent="0.3">
      <c r="Q7228" t="e">
        <f>VLOOKUP(#REF!,$A$2:$B$5,2,FALSE)</f>
        <v>#REF!</v>
      </c>
    </row>
    <row r="7229" spans="17:17" x14ac:dyDescent="0.3">
      <c r="Q7229" t="e">
        <f>VLOOKUP(#REF!,$A$2:$B$5,2,FALSE)</f>
        <v>#REF!</v>
      </c>
    </row>
    <row r="7230" spans="17:17" x14ac:dyDescent="0.3">
      <c r="Q7230" t="e">
        <f>VLOOKUP(#REF!,$A$2:$B$5,2,FALSE)</f>
        <v>#REF!</v>
      </c>
    </row>
    <row r="7231" spans="17:17" x14ac:dyDescent="0.3">
      <c r="Q7231" t="e">
        <f>VLOOKUP(#REF!,$A$2:$B$5,2,FALSE)</f>
        <v>#REF!</v>
      </c>
    </row>
    <row r="7232" spans="17:17" x14ac:dyDescent="0.3">
      <c r="Q7232" t="e">
        <f>VLOOKUP(#REF!,$A$2:$B$5,2,FALSE)</f>
        <v>#REF!</v>
      </c>
    </row>
    <row r="7233" spans="17:17" x14ac:dyDescent="0.3">
      <c r="Q7233" t="e">
        <f>VLOOKUP(#REF!,$A$2:$B$5,2,FALSE)</f>
        <v>#REF!</v>
      </c>
    </row>
    <row r="7234" spans="17:17" x14ac:dyDescent="0.3">
      <c r="Q7234" t="e">
        <f>VLOOKUP(#REF!,$A$2:$B$5,2,FALSE)</f>
        <v>#REF!</v>
      </c>
    </row>
    <row r="7235" spans="17:17" x14ac:dyDescent="0.3">
      <c r="Q7235" t="e">
        <f>VLOOKUP(#REF!,$A$2:$B$5,2,FALSE)</f>
        <v>#REF!</v>
      </c>
    </row>
    <row r="7236" spans="17:17" x14ac:dyDescent="0.3">
      <c r="Q7236" t="e">
        <f>VLOOKUP(#REF!,$A$2:$B$5,2,FALSE)</f>
        <v>#REF!</v>
      </c>
    </row>
    <row r="7237" spans="17:17" x14ac:dyDescent="0.3">
      <c r="Q7237" t="e">
        <f>VLOOKUP(#REF!,$A$2:$B$5,2,FALSE)</f>
        <v>#REF!</v>
      </c>
    </row>
    <row r="7238" spans="17:17" x14ac:dyDescent="0.3">
      <c r="Q7238" t="e">
        <f>VLOOKUP(#REF!,$A$2:$B$5,2,FALSE)</f>
        <v>#REF!</v>
      </c>
    </row>
    <row r="7239" spans="17:17" x14ac:dyDescent="0.3">
      <c r="Q7239" t="e">
        <f>VLOOKUP(#REF!,$A$2:$B$5,2,FALSE)</f>
        <v>#REF!</v>
      </c>
    </row>
    <row r="7240" spans="17:17" x14ac:dyDescent="0.3">
      <c r="Q7240" t="e">
        <f>VLOOKUP(#REF!,$A$2:$B$5,2,FALSE)</f>
        <v>#REF!</v>
      </c>
    </row>
    <row r="7241" spans="17:17" x14ac:dyDescent="0.3">
      <c r="Q7241" t="e">
        <f>VLOOKUP(#REF!,$A$2:$B$5,2,FALSE)</f>
        <v>#REF!</v>
      </c>
    </row>
    <row r="7242" spans="17:17" x14ac:dyDescent="0.3">
      <c r="Q7242" t="e">
        <f>VLOOKUP(#REF!,$A$2:$B$5,2,FALSE)</f>
        <v>#REF!</v>
      </c>
    </row>
    <row r="7243" spans="17:17" x14ac:dyDescent="0.3">
      <c r="Q7243" t="e">
        <f>VLOOKUP(#REF!,$A$2:$B$5,2,FALSE)</f>
        <v>#REF!</v>
      </c>
    </row>
    <row r="7244" spans="17:17" x14ac:dyDescent="0.3">
      <c r="Q7244" t="e">
        <f>VLOOKUP(#REF!,$A$2:$B$5,2,FALSE)</f>
        <v>#REF!</v>
      </c>
    </row>
    <row r="7245" spans="17:17" x14ac:dyDescent="0.3">
      <c r="Q7245" t="e">
        <f>VLOOKUP(#REF!,$A$2:$B$5,2,FALSE)</f>
        <v>#REF!</v>
      </c>
    </row>
    <row r="7246" spans="17:17" x14ac:dyDescent="0.3">
      <c r="Q7246" t="e">
        <f>VLOOKUP(#REF!,$A$2:$B$5,2,FALSE)</f>
        <v>#REF!</v>
      </c>
    </row>
    <row r="7247" spans="17:17" x14ac:dyDescent="0.3">
      <c r="Q7247" t="e">
        <f>VLOOKUP(#REF!,$A$2:$B$5,2,FALSE)</f>
        <v>#REF!</v>
      </c>
    </row>
    <row r="7248" spans="17:17" x14ac:dyDescent="0.3">
      <c r="Q7248" t="e">
        <f>VLOOKUP(#REF!,$A$2:$B$5,2,FALSE)</f>
        <v>#REF!</v>
      </c>
    </row>
    <row r="7249" spans="17:17" x14ac:dyDescent="0.3">
      <c r="Q7249" t="e">
        <f>VLOOKUP(#REF!,$A$2:$B$5,2,FALSE)</f>
        <v>#REF!</v>
      </c>
    </row>
    <row r="7250" spans="17:17" x14ac:dyDescent="0.3">
      <c r="Q7250" t="e">
        <f>VLOOKUP(#REF!,$A$2:$B$5,2,FALSE)</f>
        <v>#REF!</v>
      </c>
    </row>
    <row r="7251" spans="17:17" x14ac:dyDescent="0.3">
      <c r="Q7251" t="e">
        <f>VLOOKUP(#REF!,$A$2:$B$5,2,FALSE)</f>
        <v>#REF!</v>
      </c>
    </row>
    <row r="7252" spans="17:17" x14ac:dyDescent="0.3">
      <c r="Q7252" t="e">
        <f>VLOOKUP(#REF!,$A$2:$B$5,2,FALSE)</f>
        <v>#REF!</v>
      </c>
    </row>
    <row r="7253" spans="17:17" x14ac:dyDescent="0.3">
      <c r="Q7253" t="e">
        <f>VLOOKUP(#REF!,$A$2:$B$5,2,FALSE)</f>
        <v>#REF!</v>
      </c>
    </row>
    <row r="7254" spans="17:17" x14ac:dyDescent="0.3">
      <c r="Q7254" t="e">
        <f>VLOOKUP(#REF!,$A$2:$B$5,2,FALSE)</f>
        <v>#REF!</v>
      </c>
    </row>
    <row r="7255" spans="17:17" x14ac:dyDescent="0.3">
      <c r="Q7255" t="e">
        <f>VLOOKUP(#REF!,$A$2:$B$5,2,FALSE)</f>
        <v>#REF!</v>
      </c>
    </row>
    <row r="7256" spans="17:17" x14ac:dyDescent="0.3">
      <c r="Q7256" t="e">
        <f>VLOOKUP(#REF!,$A$2:$B$5,2,FALSE)</f>
        <v>#REF!</v>
      </c>
    </row>
    <row r="7257" spans="17:17" x14ac:dyDescent="0.3">
      <c r="Q7257" t="e">
        <f>VLOOKUP(#REF!,$A$2:$B$5,2,FALSE)</f>
        <v>#REF!</v>
      </c>
    </row>
    <row r="7258" spans="17:17" x14ac:dyDescent="0.3">
      <c r="Q7258" t="e">
        <f>VLOOKUP(#REF!,$A$2:$B$5,2,FALSE)</f>
        <v>#REF!</v>
      </c>
    </row>
    <row r="7259" spans="17:17" x14ac:dyDescent="0.3">
      <c r="Q7259" t="e">
        <f>VLOOKUP(#REF!,$A$2:$B$5,2,FALSE)</f>
        <v>#REF!</v>
      </c>
    </row>
    <row r="7260" spans="17:17" x14ac:dyDescent="0.3">
      <c r="Q7260" t="e">
        <f>VLOOKUP(#REF!,$A$2:$B$5,2,FALSE)</f>
        <v>#REF!</v>
      </c>
    </row>
    <row r="7261" spans="17:17" x14ac:dyDescent="0.3">
      <c r="Q7261" t="e">
        <f>VLOOKUP(#REF!,$A$2:$B$5,2,FALSE)</f>
        <v>#REF!</v>
      </c>
    </row>
    <row r="7262" spans="17:17" x14ac:dyDescent="0.3">
      <c r="Q7262" t="e">
        <f>VLOOKUP(#REF!,$A$2:$B$5,2,FALSE)</f>
        <v>#REF!</v>
      </c>
    </row>
    <row r="7263" spans="17:17" x14ac:dyDescent="0.3">
      <c r="Q7263" t="e">
        <f>VLOOKUP(#REF!,$A$2:$B$5,2,FALSE)</f>
        <v>#REF!</v>
      </c>
    </row>
    <row r="7264" spans="17:17" x14ac:dyDescent="0.3">
      <c r="Q7264" t="e">
        <f>VLOOKUP(#REF!,$A$2:$B$5,2,FALSE)</f>
        <v>#REF!</v>
      </c>
    </row>
    <row r="7265" spans="17:17" x14ac:dyDescent="0.3">
      <c r="Q7265" t="e">
        <f>VLOOKUP(#REF!,$A$2:$B$5,2,FALSE)</f>
        <v>#REF!</v>
      </c>
    </row>
    <row r="7266" spans="17:17" x14ac:dyDescent="0.3">
      <c r="Q7266" t="e">
        <f>VLOOKUP(#REF!,$A$2:$B$5,2,FALSE)</f>
        <v>#REF!</v>
      </c>
    </row>
    <row r="7267" spans="17:17" x14ac:dyDescent="0.3">
      <c r="Q7267" t="e">
        <f>VLOOKUP(#REF!,$A$2:$B$5,2,FALSE)</f>
        <v>#REF!</v>
      </c>
    </row>
    <row r="7268" spans="17:17" x14ac:dyDescent="0.3">
      <c r="Q7268" t="e">
        <f>VLOOKUP(#REF!,$A$2:$B$5,2,FALSE)</f>
        <v>#REF!</v>
      </c>
    </row>
    <row r="7269" spans="17:17" x14ac:dyDescent="0.3">
      <c r="Q7269" t="e">
        <f>VLOOKUP(#REF!,$A$2:$B$5,2,FALSE)</f>
        <v>#REF!</v>
      </c>
    </row>
    <row r="7270" spans="17:17" x14ac:dyDescent="0.3">
      <c r="Q7270" t="e">
        <f>VLOOKUP(#REF!,$A$2:$B$5,2,FALSE)</f>
        <v>#REF!</v>
      </c>
    </row>
    <row r="7271" spans="17:17" x14ac:dyDescent="0.3">
      <c r="Q7271" t="e">
        <f>VLOOKUP(#REF!,$A$2:$B$5,2,FALSE)</f>
        <v>#REF!</v>
      </c>
    </row>
    <row r="7272" spans="17:17" x14ac:dyDescent="0.3">
      <c r="Q7272" t="e">
        <f>VLOOKUP(#REF!,$A$2:$B$5,2,FALSE)</f>
        <v>#REF!</v>
      </c>
    </row>
    <row r="7273" spans="17:17" x14ac:dyDescent="0.3">
      <c r="Q7273" t="e">
        <f>VLOOKUP(#REF!,$A$2:$B$5,2,FALSE)</f>
        <v>#REF!</v>
      </c>
    </row>
    <row r="7274" spans="17:17" x14ac:dyDescent="0.3">
      <c r="Q7274" t="e">
        <f>VLOOKUP(#REF!,$A$2:$B$5,2,FALSE)</f>
        <v>#REF!</v>
      </c>
    </row>
    <row r="7275" spans="17:17" x14ac:dyDescent="0.3">
      <c r="Q7275" t="e">
        <f>VLOOKUP(#REF!,$A$2:$B$5,2,FALSE)</f>
        <v>#REF!</v>
      </c>
    </row>
    <row r="7276" spans="17:17" x14ac:dyDescent="0.3">
      <c r="Q7276" t="e">
        <f>VLOOKUP(#REF!,$A$2:$B$5,2,FALSE)</f>
        <v>#REF!</v>
      </c>
    </row>
    <row r="7277" spans="17:17" x14ac:dyDescent="0.3">
      <c r="Q7277" t="e">
        <f>VLOOKUP(#REF!,$A$2:$B$5,2,FALSE)</f>
        <v>#REF!</v>
      </c>
    </row>
    <row r="7278" spans="17:17" x14ac:dyDescent="0.3">
      <c r="Q7278" t="e">
        <f>VLOOKUP(#REF!,$A$2:$B$5,2,FALSE)</f>
        <v>#REF!</v>
      </c>
    </row>
    <row r="7279" spans="17:17" x14ac:dyDescent="0.3">
      <c r="Q7279" t="e">
        <f>VLOOKUP(#REF!,$A$2:$B$5,2,FALSE)</f>
        <v>#REF!</v>
      </c>
    </row>
    <row r="7280" spans="17:17" x14ac:dyDescent="0.3">
      <c r="Q7280" t="e">
        <f>VLOOKUP(#REF!,$A$2:$B$5,2,FALSE)</f>
        <v>#REF!</v>
      </c>
    </row>
    <row r="7281" spans="17:17" x14ac:dyDescent="0.3">
      <c r="Q7281" t="e">
        <f>VLOOKUP(#REF!,$A$2:$B$5,2,FALSE)</f>
        <v>#REF!</v>
      </c>
    </row>
    <row r="7282" spans="17:17" x14ac:dyDescent="0.3">
      <c r="Q7282" t="e">
        <f>VLOOKUP(#REF!,$A$2:$B$5,2,FALSE)</f>
        <v>#REF!</v>
      </c>
    </row>
    <row r="7283" spans="17:17" x14ac:dyDescent="0.3">
      <c r="Q7283" t="e">
        <f>VLOOKUP(#REF!,$A$2:$B$5,2,FALSE)</f>
        <v>#REF!</v>
      </c>
    </row>
    <row r="7284" spans="17:17" x14ac:dyDescent="0.3">
      <c r="Q7284" t="e">
        <f>VLOOKUP(#REF!,$A$2:$B$5,2,FALSE)</f>
        <v>#REF!</v>
      </c>
    </row>
    <row r="7285" spans="17:17" x14ac:dyDescent="0.3">
      <c r="Q7285" t="e">
        <f>VLOOKUP(#REF!,$A$2:$B$5,2,FALSE)</f>
        <v>#REF!</v>
      </c>
    </row>
    <row r="7286" spans="17:17" x14ac:dyDescent="0.3">
      <c r="Q7286" t="e">
        <f>VLOOKUP(#REF!,$A$2:$B$5,2,FALSE)</f>
        <v>#REF!</v>
      </c>
    </row>
    <row r="7287" spans="17:17" x14ac:dyDescent="0.3">
      <c r="Q7287" t="e">
        <f>VLOOKUP(#REF!,$A$2:$B$5,2,FALSE)</f>
        <v>#REF!</v>
      </c>
    </row>
    <row r="7288" spans="17:17" x14ac:dyDescent="0.3">
      <c r="Q7288" t="e">
        <f>VLOOKUP(#REF!,$A$2:$B$5,2,FALSE)</f>
        <v>#REF!</v>
      </c>
    </row>
    <row r="7289" spans="17:17" x14ac:dyDescent="0.3">
      <c r="Q7289" t="e">
        <f>VLOOKUP(#REF!,$A$2:$B$5,2,FALSE)</f>
        <v>#REF!</v>
      </c>
    </row>
    <row r="7290" spans="17:17" x14ac:dyDescent="0.3">
      <c r="Q7290" t="e">
        <f>VLOOKUP(#REF!,$A$2:$B$5,2,FALSE)</f>
        <v>#REF!</v>
      </c>
    </row>
    <row r="7291" spans="17:17" x14ac:dyDescent="0.3">
      <c r="Q7291" t="e">
        <f>VLOOKUP(#REF!,$A$2:$B$5,2,FALSE)</f>
        <v>#REF!</v>
      </c>
    </row>
    <row r="7292" spans="17:17" x14ac:dyDescent="0.3">
      <c r="Q7292" t="e">
        <f>VLOOKUP(#REF!,$A$2:$B$5,2,FALSE)</f>
        <v>#REF!</v>
      </c>
    </row>
    <row r="7293" spans="17:17" x14ac:dyDescent="0.3">
      <c r="Q7293" t="e">
        <f>VLOOKUP(#REF!,$A$2:$B$5,2,FALSE)</f>
        <v>#REF!</v>
      </c>
    </row>
    <row r="7294" spans="17:17" x14ac:dyDescent="0.3">
      <c r="Q7294" t="e">
        <f>VLOOKUP(#REF!,$A$2:$B$5,2,FALSE)</f>
        <v>#REF!</v>
      </c>
    </row>
    <row r="7295" spans="17:17" x14ac:dyDescent="0.3">
      <c r="Q7295" t="e">
        <f>VLOOKUP(#REF!,$A$2:$B$5,2,FALSE)</f>
        <v>#REF!</v>
      </c>
    </row>
    <row r="7296" spans="17:17" x14ac:dyDescent="0.3">
      <c r="Q7296" t="e">
        <f>VLOOKUP(#REF!,$A$2:$B$5,2,FALSE)</f>
        <v>#REF!</v>
      </c>
    </row>
    <row r="7297" spans="17:17" x14ac:dyDescent="0.3">
      <c r="Q7297" t="e">
        <f>VLOOKUP(#REF!,$A$2:$B$5,2,FALSE)</f>
        <v>#REF!</v>
      </c>
    </row>
    <row r="7298" spans="17:17" x14ac:dyDescent="0.3">
      <c r="Q7298" t="e">
        <f>VLOOKUP(#REF!,$A$2:$B$5,2,FALSE)</f>
        <v>#REF!</v>
      </c>
    </row>
    <row r="7299" spans="17:17" x14ac:dyDescent="0.3">
      <c r="Q7299" t="e">
        <f>VLOOKUP(#REF!,$A$2:$B$5,2,FALSE)</f>
        <v>#REF!</v>
      </c>
    </row>
    <row r="7300" spans="17:17" x14ac:dyDescent="0.3">
      <c r="Q7300" t="e">
        <f>VLOOKUP(#REF!,$A$2:$B$5,2,FALSE)</f>
        <v>#REF!</v>
      </c>
    </row>
    <row r="7301" spans="17:17" x14ac:dyDescent="0.3">
      <c r="Q7301" t="e">
        <f>VLOOKUP(#REF!,$A$2:$B$5,2,FALSE)</f>
        <v>#REF!</v>
      </c>
    </row>
    <row r="7302" spans="17:17" x14ac:dyDescent="0.3">
      <c r="Q7302" t="e">
        <f>VLOOKUP(#REF!,$A$2:$B$5,2,FALSE)</f>
        <v>#REF!</v>
      </c>
    </row>
    <row r="7303" spans="17:17" x14ac:dyDescent="0.3">
      <c r="Q7303" t="e">
        <f>VLOOKUP(#REF!,$A$2:$B$5,2,FALSE)</f>
        <v>#REF!</v>
      </c>
    </row>
    <row r="7304" spans="17:17" x14ac:dyDescent="0.3">
      <c r="Q7304" t="e">
        <f>VLOOKUP(#REF!,$A$2:$B$5,2,FALSE)</f>
        <v>#REF!</v>
      </c>
    </row>
    <row r="7305" spans="17:17" x14ac:dyDescent="0.3">
      <c r="Q7305" t="e">
        <f>VLOOKUP(#REF!,$A$2:$B$5,2,FALSE)</f>
        <v>#REF!</v>
      </c>
    </row>
    <row r="7306" spans="17:17" x14ac:dyDescent="0.3">
      <c r="Q7306" t="e">
        <f>VLOOKUP(#REF!,$A$2:$B$5,2,FALSE)</f>
        <v>#REF!</v>
      </c>
    </row>
    <row r="7307" spans="17:17" x14ac:dyDescent="0.3">
      <c r="Q7307" t="e">
        <f>VLOOKUP(#REF!,$A$2:$B$5,2,FALSE)</f>
        <v>#REF!</v>
      </c>
    </row>
    <row r="7308" spans="17:17" x14ac:dyDescent="0.3">
      <c r="Q7308" t="e">
        <f>VLOOKUP(#REF!,$A$2:$B$5,2,FALSE)</f>
        <v>#REF!</v>
      </c>
    </row>
    <row r="7309" spans="17:17" x14ac:dyDescent="0.3">
      <c r="Q7309" t="e">
        <f>VLOOKUP(#REF!,$A$2:$B$5,2,FALSE)</f>
        <v>#REF!</v>
      </c>
    </row>
    <row r="7310" spans="17:17" x14ac:dyDescent="0.3">
      <c r="Q7310" t="e">
        <f>VLOOKUP(#REF!,$A$2:$B$5,2,FALSE)</f>
        <v>#REF!</v>
      </c>
    </row>
    <row r="7311" spans="17:17" x14ac:dyDescent="0.3">
      <c r="Q7311" t="e">
        <f>VLOOKUP(#REF!,$A$2:$B$5,2,FALSE)</f>
        <v>#REF!</v>
      </c>
    </row>
    <row r="7312" spans="17:17" x14ac:dyDescent="0.3">
      <c r="Q7312" t="e">
        <f>VLOOKUP(#REF!,$A$2:$B$5,2,FALSE)</f>
        <v>#REF!</v>
      </c>
    </row>
    <row r="7313" spans="17:17" x14ac:dyDescent="0.3">
      <c r="Q7313" t="e">
        <f>VLOOKUP(#REF!,$A$2:$B$5,2,FALSE)</f>
        <v>#REF!</v>
      </c>
    </row>
    <row r="7314" spans="17:17" x14ac:dyDescent="0.3">
      <c r="Q7314" t="e">
        <f>VLOOKUP(#REF!,$A$2:$B$5,2,FALSE)</f>
        <v>#REF!</v>
      </c>
    </row>
    <row r="7315" spans="17:17" x14ac:dyDescent="0.3">
      <c r="Q7315" t="e">
        <f>VLOOKUP(#REF!,$A$2:$B$5,2,FALSE)</f>
        <v>#REF!</v>
      </c>
    </row>
    <row r="7316" spans="17:17" x14ac:dyDescent="0.3">
      <c r="Q7316" t="e">
        <f>VLOOKUP(#REF!,$A$2:$B$5,2,FALSE)</f>
        <v>#REF!</v>
      </c>
    </row>
    <row r="7317" spans="17:17" x14ac:dyDescent="0.3">
      <c r="Q7317" t="e">
        <f>VLOOKUP(#REF!,$A$2:$B$5,2,FALSE)</f>
        <v>#REF!</v>
      </c>
    </row>
    <row r="7318" spans="17:17" x14ac:dyDescent="0.3">
      <c r="Q7318" t="e">
        <f>VLOOKUP(#REF!,$A$2:$B$5,2,FALSE)</f>
        <v>#REF!</v>
      </c>
    </row>
    <row r="7319" spans="17:17" x14ac:dyDescent="0.3">
      <c r="Q7319" t="e">
        <f>VLOOKUP(#REF!,$A$2:$B$5,2,FALSE)</f>
        <v>#REF!</v>
      </c>
    </row>
    <row r="7320" spans="17:17" x14ac:dyDescent="0.3">
      <c r="Q7320" t="e">
        <f>VLOOKUP(#REF!,$A$2:$B$5,2,FALSE)</f>
        <v>#REF!</v>
      </c>
    </row>
    <row r="7321" spans="17:17" x14ac:dyDescent="0.3">
      <c r="Q7321" t="e">
        <f>VLOOKUP(#REF!,$A$2:$B$5,2,FALSE)</f>
        <v>#REF!</v>
      </c>
    </row>
    <row r="7322" spans="17:17" x14ac:dyDescent="0.3">
      <c r="Q7322" t="e">
        <f>VLOOKUP(#REF!,$A$2:$B$5,2,FALSE)</f>
        <v>#REF!</v>
      </c>
    </row>
    <row r="7323" spans="17:17" x14ac:dyDescent="0.3">
      <c r="Q7323" t="e">
        <f>VLOOKUP(#REF!,$A$2:$B$5,2,FALSE)</f>
        <v>#REF!</v>
      </c>
    </row>
    <row r="7324" spans="17:17" x14ac:dyDescent="0.3">
      <c r="Q7324" t="e">
        <f>VLOOKUP(#REF!,$A$2:$B$5,2,FALSE)</f>
        <v>#REF!</v>
      </c>
    </row>
    <row r="7325" spans="17:17" x14ac:dyDescent="0.3">
      <c r="Q7325" t="e">
        <f>VLOOKUP(#REF!,$A$2:$B$5,2,FALSE)</f>
        <v>#REF!</v>
      </c>
    </row>
    <row r="7326" spans="17:17" x14ac:dyDescent="0.3">
      <c r="Q7326" t="e">
        <f>VLOOKUP(#REF!,$A$2:$B$5,2,FALSE)</f>
        <v>#REF!</v>
      </c>
    </row>
    <row r="7327" spans="17:17" x14ac:dyDescent="0.3">
      <c r="Q7327" t="e">
        <f>VLOOKUP(#REF!,$A$2:$B$5,2,FALSE)</f>
        <v>#REF!</v>
      </c>
    </row>
    <row r="7328" spans="17:17" x14ac:dyDescent="0.3">
      <c r="Q7328" t="e">
        <f>VLOOKUP(#REF!,$A$2:$B$5,2,FALSE)</f>
        <v>#REF!</v>
      </c>
    </row>
    <row r="7329" spans="17:17" x14ac:dyDescent="0.3">
      <c r="Q7329" t="e">
        <f>VLOOKUP(#REF!,$A$2:$B$5,2,FALSE)</f>
        <v>#REF!</v>
      </c>
    </row>
    <row r="7330" spans="17:17" x14ac:dyDescent="0.3">
      <c r="Q7330" t="e">
        <f>VLOOKUP(#REF!,$A$2:$B$5,2,FALSE)</f>
        <v>#REF!</v>
      </c>
    </row>
    <row r="7331" spans="17:17" x14ac:dyDescent="0.3">
      <c r="Q7331" t="e">
        <f>VLOOKUP(#REF!,$A$2:$B$5,2,FALSE)</f>
        <v>#REF!</v>
      </c>
    </row>
    <row r="7332" spans="17:17" x14ac:dyDescent="0.3">
      <c r="Q7332" t="e">
        <f>VLOOKUP(#REF!,$A$2:$B$5,2,FALSE)</f>
        <v>#REF!</v>
      </c>
    </row>
    <row r="7333" spans="17:17" x14ac:dyDescent="0.3">
      <c r="Q7333" t="e">
        <f>VLOOKUP(#REF!,$A$2:$B$5,2,FALSE)</f>
        <v>#REF!</v>
      </c>
    </row>
    <row r="7334" spans="17:17" x14ac:dyDescent="0.3">
      <c r="Q7334" t="e">
        <f>VLOOKUP(#REF!,$A$2:$B$5,2,FALSE)</f>
        <v>#REF!</v>
      </c>
    </row>
    <row r="7335" spans="17:17" x14ac:dyDescent="0.3">
      <c r="Q7335" t="e">
        <f>VLOOKUP(#REF!,$A$2:$B$5,2,FALSE)</f>
        <v>#REF!</v>
      </c>
    </row>
    <row r="7336" spans="17:17" x14ac:dyDescent="0.3">
      <c r="Q7336" t="e">
        <f>VLOOKUP(#REF!,$A$2:$B$5,2,FALSE)</f>
        <v>#REF!</v>
      </c>
    </row>
    <row r="7337" spans="17:17" x14ac:dyDescent="0.3">
      <c r="Q7337" t="e">
        <f>VLOOKUP(#REF!,$A$2:$B$5,2,FALSE)</f>
        <v>#REF!</v>
      </c>
    </row>
    <row r="7338" spans="17:17" x14ac:dyDescent="0.3">
      <c r="Q7338" t="e">
        <f>VLOOKUP(#REF!,$A$2:$B$5,2,FALSE)</f>
        <v>#REF!</v>
      </c>
    </row>
    <row r="7339" spans="17:17" x14ac:dyDescent="0.3">
      <c r="Q7339" t="e">
        <f>VLOOKUP(#REF!,$A$2:$B$5,2,FALSE)</f>
        <v>#REF!</v>
      </c>
    </row>
    <row r="7340" spans="17:17" x14ac:dyDescent="0.3">
      <c r="Q7340" t="e">
        <f>VLOOKUP(#REF!,$A$2:$B$5,2,FALSE)</f>
        <v>#REF!</v>
      </c>
    </row>
    <row r="7341" spans="17:17" x14ac:dyDescent="0.3">
      <c r="Q7341" t="e">
        <f>VLOOKUP(#REF!,$A$2:$B$5,2,FALSE)</f>
        <v>#REF!</v>
      </c>
    </row>
    <row r="7342" spans="17:17" x14ac:dyDescent="0.3">
      <c r="Q7342" t="e">
        <f>VLOOKUP(#REF!,$A$2:$B$5,2,FALSE)</f>
        <v>#REF!</v>
      </c>
    </row>
    <row r="7343" spans="17:17" x14ac:dyDescent="0.3">
      <c r="Q7343" t="e">
        <f>VLOOKUP(#REF!,$A$2:$B$5,2,FALSE)</f>
        <v>#REF!</v>
      </c>
    </row>
    <row r="7344" spans="17:17" x14ac:dyDescent="0.3">
      <c r="Q7344" t="e">
        <f>VLOOKUP(#REF!,$A$2:$B$5,2,FALSE)</f>
        <v>#REF!</v>
      </c>
    </row>
    <row r="7345" spans="17:17" x14ac:dyDescent="0.3">
      <c r="Q7345" t="e">
        <f>VLOOKUP(#REF!,$A$2:$B$5,2,FALSE)</f>
        <v>#REF!</v>
      </c>
    </row>
    <row r="7346" spans="17:17" x14ac:dyDescent="0.3">
      <c r="Q7346" t="e">
        <f>VLOOKUP(#REF!,$A$2:$B$5,2,FALSE)</f>
        <v>#REF!</v>
      </c>
    </row>
    <row r="7347" spans="17:17" x14ac:dyDescent="0.3">
      <c r="Q7347" t="e">
        <f>VLOOKUP(#REF!,$A$2:$B$5,2,FALSE)</f>
        <v>#REF!</v>
      </c>
    </row>
    <row r="7348" spans="17:17" x14ac:dyDescent="0.3">
      <c r="Q7348" t="e">
        <f>VLOOKUP(#REF!,$A$2:$B$5,2,FALSE)</f>
        <v>#REF!</v>
      </c>
    </row>
    <row r="7349" spans="17:17" x14ac:dyDescent="0.3">
      <c r="Q7349" t="e">
        <f>VLOOKUP(#REF!,$A$2:$B$5,2,FALSE)</f>
        <v>#REF!</v>
      </c>
    </row>
    <row r="7350" spans="17:17" x14ac:dyDescent="0.3">
      <c r="Q7350" t="e">
        <f>VLOOKUP(#REF!,$A$2:$B$5,2,FALSE)</f>
        <v>#REF!</v>
      </c>
    </row>
    <row r="7351" spans="17:17" x14ac:dyDescent="0.3">
      <c r="Q7351" t="e">
        <f>VLOOKUP(#REF!,$A$2:$B$5,2,FALSE)</f>
        <v>#REF!</v>
      </c>
    </row>
    <row r="7352" spans="17:17" x14ac:dyDescent="0.3">
      <c r="Q7352" t="e">
        <f>VLOOKUP(#REF!,$A$2:$B$5,2,FALSE)</f>
        <v>#REF!</v>
      </c>
    </row>
    <row r="7353" spans="17:17" x14ac:dyDescent="0.3">
      <c r="Q7353" t="e">
        <f>VLOOKUP(#REF!,$A$2:$B$5,2,FALSE)</f>
        <v>#REF!</v>
      </c>
    </row>
    <row r="7354" spans="17:17" x14ac:dyDescent="0.3">
      <c r="Q7354" t="e">
        <f>VLOOKUP(#REF!,$A$2:$B$5,2,FALSE)</f>
        <v>#REF!</v>
      </c>
    </row>
    <row r="7355" spans="17:17" x14ac:dyDescent="0.3">
      <c r="Q7355" t="e">
        <f>VLOOKUP(#REF!,$A$2:$B$5,2,FALSE)</f>
        <v>#REF!</v>
      </c>
    </row>
    <row r="7356" spans="17:17" x14ac:dyDescent="0.3">
      <c r="Q7356" t="e">
        <f>VLOOKUP(#REF!,$A$2:$B$5,2,FALSE)</f>
        <v>#REF!</v>
      </c>
    </row>
    <row r="7357" spans="17:17" x14ac:dyDescent="0.3">
      <c r="Q7357" t="e">
        <f>VLOOKUP(#REF!,$A$2:$B$5,2,FALSE)</f>
        <v>#REF!</v>
      </c>
    </row>
    <row r="7358" spans="17:17" x14ac:dyDescent="0.3">
      <c r="Q7358" t="e">
        <f>VLOOKUP(#REF!,$A$2:$B$5,2,FALSE)</f>
        <v>#REF!</v>
      </c>
    </row>
    <row r="7359" spans="17:17" x14ac:dyDescent="0.3">
      <c r="Q7359" t="e">
        <f>VLOOKUP(#REF!,$A$2:$B$5,2,FALSE)</f>
        <v>#REF!</v>
      </c>
    </row>
    <row r="7360" spans="17:17" x14ac:dyDescent="0.3">
      <c r="Q7360" t="e">
        <f>VLOOKUP(#REF!,$A$2:$B$5,2,FALSE)</f>
        <v>#REF!</v>
      </c>
    </row>
    <row r="7361" spans="17:17" x14ac:dyDescent="0.3">
      <c r="Q7361" t="e">
        <f>VLOOKUP(#REF!,$A$2:$B$5,2,FALSE)</f>
        <v>#REF!</v>
      </c>
    </row>
    <row r="7362" spans="17:17" x14ac:dyDescent="0.3">
      <c r="Q7362" t="e">
        <f>VLOOKUP(#REF!,$A$2:$B$5,2,FALSE)</f>
        <v>#REF!</v>
      </c>
    </row>
    <row r="7363" spans="17:17" x14ac:dyDescent="0.3">
      <c r="Q7363" t="e">
        <f>VLOOKUP(#REF!,$A$2:$B$5,2,FALSE)</f>
        <v>#REF!</v>
      </c>
    </row>
    <row r="7364" spans="17:17" x14ac:dyDescent="0.3">
      <c r="Q7364" t="e">
        <f>VLOOKUP(#REF!,$A$2:$B$5,2,FALSE)</f>
        <v>#REF!</v>
      </c>
    </row>
    <row r="7365" spans="17:17" x14ac:dyDescent="0.3">
      <c r="Q7365" t="e">
        <f>VLOOKUP(#REF!,$A$2:$B$5,2,FALSE)</f>
        <v>#REF!</v>
      </c>
    </row>
    <row r="7366" spans="17:17" x14ac:dyDescent="0.3">
      <c r="Q7366" t="e">
        <f>VLOOKUP(#REF!,$A$2:$B$5,2,FALSE)</f>
        <v>#REF!</v>
      </c>
    </row>
    <row r="7367" spans="17:17" x14ac:dyDescent="0.3">
      <c r="Q7367" t="e">
        <f>VLOOKUP(#REF!,$A$2:$B$5,2,FALSE)</f>
        <v>#REF!</v>
      </c>
    </row>
    <row r="7368" spans="17:17" x14ac:dyDescent="0.3">
      <c r="Q7368" t="e">
        <f>VLOOKUP(#REF!,$A$2:$B$5,2,FALSE)</f>
        <v>#REF!</v>
      </c>
    </row>
    <row r="7369" spans="17:17" x14ac:dyDescent="0.3">
      <c r="Q7369" t="e">
        <f>VLOOKUP(#REF!,$A$2:$B$5,2,FALSE)</f>
        <v>#REF!</v>
      </c>
    </row>
    <row r="7370" spans="17:17" x14ac:dyDescent="0.3">
      <c r="Q7370" t="e">
        <f>VLOOKUP(#REF!,$A$2:$B$5,2,FALSE)</f>
        <v>#REF!</v>
      </c>
    </row>
    <row r="7371" spans="17:17" x14ac:dyDescent="0.3">
      <c r="Q7371" t="e">
        <f>VLOOKUP(#REF!,$A$2:$B$5,2,FALSE)</f>
        <v>#REF!</v>
      </c>
    </row>
    <row r="7372" spans="17:17" x14ac:dyDescent="0.3">
      <c r="Q7372" t="e">
        <f>VLOOKUP(#REF!,$A$2:$B$5,2,FALSE)</f>
        <v>#REF!</v>
      </c>
    </row>
    <row r="7373" spans="17:17" x14ac:dyDescent="0.3">
      <c r="Q7373" t="e">
        <f>VLOOKUP(#REF!,$A$2:$B$5,2,FALSE)</f>
        <v>#REF!</v>
      </c>
    </row>
    <row r="7374" spans="17:17" x14ac:dyDescent="0.3">
      <c r="Q7374" t="e">
        <f>VLOOKUP(#REF!,$A$2:$B$5,2,FALSE)</f>
        <v>#REF!</v>
      </c>
    </row>
    <row r="7375" spans="17:17" x14ac:dyDescent="0.3">
      <c r="Q7375" t="e">
        <f>VLOOKUP(#REF!,$A$2:$B$5,2,FALSE)</f>
        <v>#REF!</v>
      </c>
    </row>
    <row r="7376" spans="17:17" x14ac:dyDescent="0.3">
      <c r="Q7376" t="e">
        <f>VLOOKUP(#REF!,$A$2:$B$5,2,FALSE)</f>
        <v>#REF!</v>
      </c>
    </row>
    <row r="7377" spans="17:17" x14ac:dyDescent="0.3">
      <c r="Q7377" t="e">
        <f>VLOOKUP(#REF!,$A$2:$B$5,2,FALSE)</f>
        <v>#REF!</v>
      </c>
    </row>
    <row r="7378" spans="17:17" x14ac:dyDescent="0.3">
      <c r="Q7378" t="e">
        <f>VLOOKUP(#REF!,$A$2:$B$5,2,FALSE)</f>
        <v>#REF!</v>
      </c>
    </row>
    <row r="7379" spans="17:17" x14ac:dyDescent="0.3">
      <c r="Q7379" t="e">
        <f>VLOOKUP(#REF!,$A$2:$B$5,2,FALSE)</f>
        <v>#REF!</v>
      </c>
    </row>
    <row r="7380" spans="17:17" x14ac:dyDescent="0.3">
      <c r="Q7380" t="e">
        <f>VLOOKUP(#REF!,$A$2:$B$5,2,FALSE)</f>
        <v>#REF!</v>
      </c>
    </row>
    <row r="7381" spans="17:17" x14ac:dyDescent="0.3">
      <c r="Q7381" t="e">
        <f>VLOOKUP(#REF!,$A$2:$B$5,2,FALSE)</f>
        <v>#REF!</v>
      </c>
    </row>
    <row r="7382" spans="17:17" x14ac:dyDescent="0.3">
      <c r="Q7382" t="e">
        <f>VLOOKUP(#REF!,$A$2:$B$5,2,FALSE)</f>
        <v>#REF!</v>
      </c>
    </row>
    <row r="7383" spans="17:17" x14ac:dyDescent="0.3">
      <c r="Q7383" t="e">
        <f>VLOOKUP(#REF!,$A$2:$B$5,2,FALSE)</f>
        <v>#REF!</v>
      </c>
    </row>
    <row r="7384" spans="17:17" x14ac:dyDescent="0.3">
      <c r="Q7384" t="e">
        <f>VLOOKUP(#REF!,$A$2:$B$5,2,FALSE)</f>
        <v>#REF!</v>
      </c>
    </row>
    <row r="7385" spans="17:17" x14ac:dyDescent="0.3">
      <c r="Q7385" t="e">
        <f>VLOOKUP(#REF!,$A$2:$B$5,2,FALSE)</f>
        <v>#REF!</v>
      </c>
    </row>
    <row r="7386" spans="17:17" x14ac:dyDescent="0.3">
      <c r="Q7386" t="e">
        <f>VLOOKUP(#REF!,$A$2:$B$5,2,FALSE)</f>
        <v>#REF!</v>
      </c>
    </row>
    <row r="7387" spans="17:17" x14ac:dyDescent="0.3">
      <c r="Q7387" t="e">
        <f>VLOOKUP(#REF!,$A$2:$B$5,2,FALSE)</f>
        <v>#REF!</v>
      </c>
    </row>
    <row r="7388" spans="17:17" x14ac:dyDescent="0.3">
      <c r="Q7388" t="e">
        <f>VLOOKUP(#REF!,$A$2:$B$5,2,FALSE)</f>
        <v>#REF!</v>
      </c>
    </row>
    <row r="7389" spans="17:17" x14ac:dyDescent="0.3">
      <c r="Q7389" t="e">
        <f>VLOOKUP(#REF!,$A$2:$B$5,2,FALSE)</f>
        <v>#REF!</v>
      </c>
    </row>
    <row r="7390" spans="17:17" x14ac:dyDescent="0.3">
      <c r="Q7390" t="e">
        <f>VLOOKUP(#REF!,$A$2:$B$5,2,FALSE)</f>
        <v>#REF!</v>
      </c>
    </row>
    <row r="7391" spans="17:17" x14ac:dyDescent="0.3">
      <c r="Q7391" t="e">
        <f>VLOOKUP(#REF!,$A$2:$B$5,2,FALSE)</f>
        <v>#REF!</v>
      </c>
    </row>
    <row r="7392" spans="17:17" x14ac:dyDescent="0.3">
      <c r="Q7392" t="e">
        <f>VLOOKUP(#REF!,$A$2:$B$5,2,FALSE)</f>
        <v>#REF!</v>
      </c>
    </row>
    <row r="7393" spans="17:17" x14ac:dyDescent="0.3">
      <c r="Q7393" t="e">
        <f>VLOOKUP(#REF!,$A$2:$B$5,2,FALSE)</f>
        <v>#REF!</v>
      </c>
    </row>
    <row r="7394" spans="17:17" x14ac:dyDescent="0.3">
      <c r="Q7394" t="e">
        <f>VLOOKUP(#REF!,$A$2:$B$5,2,FALSE)</f>
        <v>#REF!</v>
      </c>
    </row>
    <row r="7395" spans="17:17" x14ac:dyDescent="0.3">
      <c r="Q7395" t="e">
        <f>VLOOKUP(#REF!,$A$2:$B$5,2,FALSE)</f>
        <v>#REF!</v>
      </c>
    </row>
    <row r="7396" spans="17:17" x14ac:dyDescent="0.3">
      <c r="Q7396" t="e">
        <f>VLOOKUP(#REF!,$A$2:$B$5,2,FALSE)</f>
        <v>#REF!</v>
      </c>
    </row>
    <row r="7397" spans="17:17" x14ac:dyDescent="0.3">
      <c r="Q7397" t="e">
        <f>VLOOKUP(#REF!,$A$2:$B$5,2,FALSE)</f>
        <v>#REF!</v>
      </c>
    </row>
    <row r="7398" spans="17:17" x14ac:dyDescent="0.3">
      <c r="Q7398" t="e">
        <f>VLOOKUP(#REF!,$A$2:$B$5,2,FALSE)</f>
        <v>#REF!</v>
      </c>
    </row>
    <row r="7399" spans="17:17" x14ac:dyDescent="0.3">
      <c r="Q7399" t="e">
        <f>VLOOKUP(#REF!,$A$2:$B$5,2,FALSE)</f>
        <v>#REF!</v>
      </c>
    </row>
    <row r="7400" spans="17:17" x14ac:dyDescent="0.3">
      <c r="Q7400" t="e">
        <f>VLOOKUP(#REF!,$A$2:$B$5,2,FALSE)</f>
        <v>#REF!</v>
      </c>
    </row>
    <row r="7401" spans="17:17" x14ac:dyDescent="0.3">
      <c r="Q7401" t="e">
        <f>VLOOKUP(#REF!,$A$2:$B$5,2,FALSE)</f>
        <v>#REF!</v>
      </c>
    </row>
    <row r="7402" spans="17:17" x14ac:dyDescent="0.3">
      <c r="Q7402" t="e">
        <f>VLOOKUP(#REF!,$A$2:$B$5,2,FALSE)</f>
        <v>#REF!</v>
      </c>
    </row>
    <row r="7403" spans="17:17" x14ac:dyDescent="0.3">
      <c r="Q7403" t="e">
        <f>VLOOKUP(#REF!,$A$2:$B$5,2,FALSE)</f>
        <v>#REF!</v>
      </c>
    </row>
    <row r="7404" spans="17:17" x14ac:dyDescent="0.3">
      <c r="Q7404" t="e">
        <f>VLOOKUP(#REF!,$A$2:$B$5,2,FALSE)</f>
        <v>#REF!</v>
      </c>
    </row>
    <row r="7405" spans="17:17" x14ac:dyDescent="0.3">
      <c r="Q7405" t="e">
        <f>VLOOKUP(#REF!,$A$2:$B$5,2,FALSE)</f>
        <v>#REF!</v>
      </c>
    </row>
    <row r="7406" spans="17:17" x14ac:dyDescent="0.3">
      <c r="Q7406" t="e">
        <f>VLOOKUP(#REF!,$A$2:$B$5,2,FALSE)</f>
        <v>#REF!</v>
      </c>
    </row>
    <row r="7407" spans="17:17" x14ac:dyDescent="0.3">
      <c r="Q7407" t="e">
        <f>VLOOKUP(#REF!,$A$2:$B$5,2,FALSE)</f>
        <v>#REF!</v>
      </c>
    </row>
    <row r="7408" spans="17:17" x14ac:dyDescent="0.3">
      <c r="Q7408" t="e">
        <f>VLOOKUP(#REF!,$A$2:$B$5,2,FALSE)</f>
        <v>#REF!</v>
      </c>
    </row>
    <row r="7409" spans="17:17" x14ac:dyDescent="0.3">
      <c r="Q7409" t="e">
        <f>VLOOKUP(#REF!,$A$2:$B$5,2,FALSE)</f>
        <v>#REF!</v>
      </c>
    </row>
    <row r="7410" spans="17:17" x14ac:dyDescent="0.3">
      <c r="Q7410" t="e">
        <f>VLOOKUP(#REF!,$A$2:$B$5,2,FALSE)</f>
        <v>#REF!</v>
      </c>
    </row>
    <row r="7411" spans="17:17" x14ac:dyDescent="0.3">
      <c r="Q7411" t="e">
        <f>VLOOKUP(#REF!,$A$2:$B$5,2,FALSE)</f>
        <v>#REF!</v>
      </c>
    </row>
    <row r="7412" spans="17:17" x14ac:dyDescent="0.3">
      <c r="Q7412" t="e">
        <f>VLOOKUP(#REF!,$A$2:$B$5,2,FALSE)</f>
        <v>#REF!</v>
      </c>
    </row>
    <row r="7413" spans="17:17" x14ac:dyDescent="0.3">
      <c r="Q7413" t="e">
        <f>VLOOKUP(#REF!,$A$2:$B$5,2,FALSE)</f>
        <v>#REF!</v>
      </c>
    </row>
    <row r="7414" spans="17:17" x14ac:dyDescent="0.3">
      <c r="Q7414" t="e">
        <f>VLOOKUP(#REF!,$A$2:$B$5,2,FALSE)</f>
        <v>#REF!</v>
      </c>
    </row>
    <row r="7415" spans="17:17" x14ac:dyDescent="0.3">
      <c r="Q7415" t="e">
        <f>VLOOKUP(#REF!,$A$2:$B$5,2,FALSE)</f>
        <v>#REF!</v>
      </c>
    </row>
    <row r="7416" spans="17:17" x14ac:dyDescent="0.3">
      <c r="Q7416" t="e">
        <f>VLOOKUP(#REF!,$A$2:$B$5,2,FALSE)</f>
        <v>#REF!</v>
      </c>
    </row>
    <row r="7417" spans="17:17" x14ac:dyDescent="0.3">
      <c r="Q7417" t="e">
        <f>VLOOKUP(#REF!,$A$2:$B$5,2,FALSE)</f>
        <v>#REF!</v>
      </c>
    </row>
    <row r="7418" spans="17:17" x14ac:dyDescent="0.3">
      <c r="Q7418" t="e">
        <f>VLOOKUP(#REF!,$A$2:$B$5,2,FALSE)</f>
        <v>#REF!</v>
      </c>
    </row>
    <row r="7419" spans="17:17" x14ac:dyDescent="0.3">
      <c r="Q7419" t="e">
        <f>VLOOKUP(#REF!,$A$2:$B$5,2,FALSE)</f>
        <v>#REF!</v>
      </c>
    </row>
    <row r="7420" spans="17:17" x14ac:dyDescent="0.3">
      <c r="Q7420" t="e">
        <f>VLOOKUP(#REF!,$A$2:$B$5,2,FALSE)</f>
        <v>#REF!</v>
      </c>
    </row>
    <row r="7421" spans="17:17" x14ac:dyDescent="0.3">
      <c r="Q7421" t="e">
        <f>VLOOKUP(#REF!,$A$2:$B$5,2,FALSE)</f>
        <v>#REF!</v>
      </c>
    </row>
    <row r="7422" spans="17:17" x14ac:dyDescent="0.3">
      <c r="Q7422" t="e">
        <f>VLOOKUP(#REF!,$A$2:$B$5,2,FALSE)</f>
        <v>#REF!</v>
      </c>
    </row>
    <row r="7423" spans="17:17" x14ac:dyDescent="0.3">
      <c r="Q7423" t="e">
        <f>VLOOKUP(#REF!,$A$2:$B$5,2,FALSE)</f>
        <v>#REF!</v>
      </c>
    </row>
    <row r="7424" spans="17:17" x14ac:dyDescent="0.3">
      <c r="Q7424" t="e">
        <f>VLOOKUP(#REF!,$A$2:$B$5,2,FALSE)</f>
        <v>#REF!</v>
      </c>
    </row>
    <row r="7425" spans="17:17" x14ac:dyDescent="0.3">
      <c r="Q7425" t="e">
        <f>VLOOKUP(#REF!,$A$2:$B$5,2,FALSE)</f>
        <v>#REF!</v>
      </c>
    </row>
    <row r="7426" spans="17:17" x14ac:dyDescent="0.3">
      <c r="Q7426" t="e">
        <f>VLOOKUP(#REF!,$A$2:$B$5,2,FALSE)</f>
        <v>#REF!</v>
      </c>
    </row>
    <row r="7427" spans="17:17" x14ac:dyDescent="0.3">
      <c r="Q7427" t="e">
        <f>VLOOKUP(#REF!,$A$2:$B$5,2,FALSE)</f>
        <v>#REF!</v>
      </c>
    </row>
    <row r="7428" spans="17:17" x14ac:dyDescent="0.3">
      <c r="Q7428" t="e">
        <f>VLOOKUP(#REF!,$A$2:$B$5,2,FALSE)</f>
        <v>#REF!</v>
      </c>
    </row>
    <row r="7429" spans="17:17" x14ac:dyDescent="0.3">
      <c r="Q7429" t="e">
        <f>VLOOKUP(#REF!,$A$2:$B$5,2,FALSE)</f>
        <v>#REF!</v>
      </c>
    </row>
    <row r="7430" spans="17:17" x14ac:dyDescent="0.3">
      <c r="Q7430" t="e">
        <f>VLOOKUP(#REF!,$A$2:$B$5,2,FALSE)</f>
        <v>#REF!</v>
      </c>
    </row>
    <row r="7431" spans="17:17" x14ac:dyDescent="0.3">
      <c r="Q7431" t="e">
        <f>VLOOKUP(#REF!,$A$2:$B$5,2,FALSE)</f>
        <v>#REF!</v>
      </c>
    </row>
    <row r="7432" spans="17:17" x14ac:dyDescent="0.3">
      <c r="Q7432" t="e">
        <f>VLOOKUP(#REF!,$A$2:$B$5,2,FALSE)</f>
        <v>#REF!</v>
      </c>
    </row>
    <row r="7433" spans="17:17" x14ac:dyDescent="0.3">
      <c r="Q7433" t="e">
        <f>VLOOKUP(#REF!,$A$2:$B$5,2,FALSE)</f>
        <v>#REF!</v>
      </c>
    </row>
    <row r="7434" spans="17:17" x14ac:dyDescent="0.3">
      <c r="Q7434" t="e">
        <f>VLOOKUP(#REF!,$A$2:$B$5,2,FALSE)</f>
        <v>#REF!</v>
      </c>
    </row>
    <row r="7435" spans="17:17" x14ac:dyDescent="0.3">
      <c r="Q7435" t="e">
        <f>VLOOKUP(#REF!,$A$2:$B$5,2,FALSE)</f>
        <v>#REF!</v>
      </c>
    </row>
    <row r="7436" spans="17:17" x14ac:dyDescent="0.3">
      <c r="Q7436" t="e">
        <f>VLOOKUP(#REF!,$A$2:$B$5,2,FALSE)</f>
        <v>#REF!</v>
      </c>
    </row>
    <row r="7437" spans="17:17" x14ac:dyDescent="0.3">
      <c r="Q7437" t="e">
        <f>VLOOKUP(#REF!,$A$2:$B$5,2,FALSE)</f>
        <v>#REF!</v>
      </c>
    </row>
    <row r="7438" spans="17:17" x14ac:dyDescent="0.3">
      <c r="Q7438" t="e">
        <f>VLOOKUP(#REF!,$A$2:$B$5,2,FALSE)</f>
        <v>#REF!</v>
      </c>
    </row>
    <row r="7439" spans="17:17" x14ac:dyDescent="0.3">
      <c r="Q7439" t="e">
        <f>VLOOKUP(#REF!,$A$2:$B$5,2,FALSE)</f>
        <v>#REF!</v>
      </c>
    </row>
    <row r="7440" spans="17:17" x14ac:dyDescent="0.3">
      <c r="Q7440" t="e">
        <f>VLOOKUP(#REF!,$A$2:$B$5,2,FALSE)</f>
        <v>#REF!</v>
      </c>
    </row>
    <row r="7441" spans="17:17" x14ac:dyDescent="0.3">
      <c r="Q7441" t="e">
        <f>VLOOKUP(#REF!,$A$2:$B$5,2,FALSE)</f>
        <v>#REF!</v>
      </c>
    </row>
    <row r="7442" spans="17:17" x14ac:dyDescent="0.3">
      <c r="Q7442" t="e">
        <f>VLOOKUP(#REF!,$A$2:$B$5,2,FALSE)</f>
        <v>#REF!</v>
      </c>
    </row>
    <row r="7443" spans="17:17" x14ac:dyDescent="0.3">
      <c r="Q7443" t="e">
        <f>VLOOKUP(#REF!,$A$2:$B$5,2,FALSE)</f>
        <v>#REF!</v>
      </c>
    </row>
    <row r="7444" spans="17:17" x14ac:dyDescent="0.3">
      <c r="Q7444" t="e">
        <f>VLOOKUP(#REF!,$A$2:$B$5,2,FALSE)</f>
        <v>#REF!</v>
      </c>
    </row>
    <row r="7445" spans="17:17" x14ac:dyDescent="0.3">
      <c r="Q7445" t="e">
        <f>VLOOKUP(#REF!,$A$2:$B$5,2,FALSE)</f>
        <v>#REF!</v>
      </c>
    </row>
    <row r="7446" spans="17:17" x14ac:dyDescent="0.3">
      <c r="Q7446" t="e">
        <f>VLOOKUP(#REF!,$A$2:$B$5,2,FALSE)</f>
        <v>#REF!</v>
      </c>
    </row>
    <row r="7447" spans="17:17" x14ac:dyDescent="0.3">
      <c r="Q7447" t="e">
        <f>VLOOKUP(#REF!,$A$2:$B$5,2,FALSE)</f>
        <v>#REF!</v>
      </c>
    </row>
    <row r="7448" spans="17:17" x14ac:dyDescent="0.3">
      <c r="Q7448" t="e">
        <f>VLOOKUP(#REF!,$A$2:$B$5,2,FALSE)</f>
        <v>#REF!</v>
      </c>
    </row>
    <row r="7449" spans="17:17" x14ac:dyDescent="0.3">
      <c r="Q7449" t="e">
        <f>VLOOKUP(#REF!,$A$2:$B$5,2,FALSE)</f>
        <v>#REF!</v>
      </c>
    </row>
    <row r="7450" spans="17:17" x14ac:dyDescent="0.3">
      <c r="Q7450" t="e">
        <f>VLOOKUP(#REF!,$A$2:$B$5,2,FALSE)</f>
        <v>#REF!</v>
      </c>
    </row>
    <row r="7451" spans="17:17" x14ac:dyDescent="0.3">
      <c r="Q7451" t="e">
        <f>VLOOKUP(#REF!,$A$2:$B$5,2,FALSE)</f>
        <v>#REF!</v>
      </c>
    </row>
    <row r="7452" spans="17:17" x14ac:dyDescent="0.3">
      <c r="Q7452" t="e">
        <f>VLOOKUP(#REF!,$A$2:$B$5,2,FALSE)</f>
        <v>#REF!</v>
      </c>
    </row>
    <row r="7453" spans="17:17" x14ac:dyDescent="0.3">
      <c r="Q7453" t="e">
        <f>VLOOKUP(#REF!,$A$2:$B$5,2,FALSE)</f>
        <v>#REF!</v>
      </c>
    </row>
    <row r="7454" spans="17:17" x14ac:dyDescent="0.3">
      <c r="Q7454" t="e">
        <f>VLOOKUP(#REF!,$A$2:$B$5,2,FALSE)</f>
        <v>#REF!</v>
      </c>
    </row>
    <row r="7455" spans="17:17" x14ac:dyDescent="0.3">
      <c r="Q7455" t="e">
        <f>VLOOKUP(#REF!,$A$2:$B$5,2,FALSE)</f>
        <v>#REF!</v>
      </c>
    </row>
    <row r="7456" spans="17:17" x14ac:dyDescent="0.3">
      <c r="Q7456" t="e">
        <f>VLOOKUP(#REF!,$A$2:$B$5,2,FALSE)</f>
        <v>#REF!</v>
      </c>
    </row>
    <row r="7457" spans="17:17" x14ac:dyDescent="0.3">
      <c r="Q7457" t="e">
        <f>VLOOKUP(#REF!,$A$2:$B$5,2,FALSE)</f>
        <v>#REF!</v>
      </c>
    </row>
    <row r="7458" spans="17:17" x14ac:dyDescent="0.3">
      <c r="Q7458" t="e">
        <f>VLOOKUP(#REF!,$A$2:$B$5,2,FALSE)</f>
        <v>#REF!</v>
      </c>
    </row>
    <row r="7459" spans="17:17" x14ac:dyDescent="0.3">
      <c r="Q7459" t="e">
        <f>VLOOKUP(#REF!,$A$2:$B$5,2,FALSE)</f>
        <v>#REF!</v>
      </c>
    </row>
    <row r="7460" spans="17:17" x14ac:dyDescent="0.3">
      <c r="Q7460" t="e">
        <f>VLOOKUP(#REF!,$A$2:$B$5,2,FALSE)</f>
        <v>#REF!</v>
      </c>
    </row>
    <row r="7461" spans="17:17" x14ac:dyDescent="0.3">
      <c r="Q7461" t="e">
        <f>VLOOKUP(#REF!,$A$2:$B$5,2,FALSE)</f>
        <v>#REF!</v>
      </c>
    </row>
    <row r="7462" spans="17:17" x14ac:dyDescent="0.3">
      <c r="Q7462" t="e">
        <f>VLOOKUP(#REF!,$A$2:$B$5,2,FALSE)</f>
        <v>#REF!</v>
      </c>
    </row>
    <row r="7463" spans="17:17" x14ac:dyDescent="0.3">
      <c r="Q7463" t="e">
        <f>VLOOKUP(#REF!,$A$2:$B$5,2,FALSE)</f>
        <v>#REF!</v>
      </c>
    </row>
    <row r="7464" spans="17:17" x14ac:dyDescent="0.3">
      <c r="Q7464" t="e">
        <f>VLOOKUP(#REF!,$A$2:$B$5,2,FALSE)</f>
        <v>#REF!</v>
      </c>
    </row>
    <row r="7465" spans="17:17" x14ac:dyDescent="0.3">
      <c r="Q7465" t="e">
        <f>VLOOKUP(#REF!,$A$2:$B$5,2,FALSE)</f>
        <v>#REF!</v>
      </c>
    </row>
    <row r="7466" spans="17:17" x14ac:dyDescent="0.3">
      <c r="Q7466" t="e">
        <f>VLOOKUP(#REF!,$A$2:$B$5,2,FALSE)</f>
        <v>#REF!</v>
      </c>
    </row>
    <row r="7467" spans="17:17" x14ac:dyDescent="0.3">
      <c r="Q7467" t="e">
        <f>VLOOKUP(#REF!,$A$2:$B$5,2,FALSE)</f>
        <v>#REF!</v>
      </c>
    </row>
    <row r="7468" spans="17:17" x14ac:dyDescent="0.3">
      <c r="Q7468" t="e">
        <f>VLOOKUP(#REF!,$A$2:$B$5,2,FALSE)</f>
        <v>#REF!</v>
      </c>
    </row>
    <row r="7469" spans="17:17" x14ac:dyDescent="0.3">
      <c r="Q7469" t="e">
        <f>VLOOKUP(#REF!,$A$2:$B$5,2,FALSE)</f>
        <v>#REF!</v>
      </c>
    </row>
    <row r="7470" spans="17:17" x14ac:dyDescent="0.3">
      <c r="Q7470" t="e">
        <f>VLOOKUP(#REF!,$A$2:$B$5,2,FALSE)</f>
        <v>#REF!</v>
      </c>
    </row>
    <row r="7471" spans="17:17" x14ac:dyDescent="0.3">
      <c r="Q7471" t="e">
        <f>VLOOKUP(#REF!,$A$2:$B$5,2,FALSE)</f>
        <v>#REF!</v>
      </c>
    </row>
    <row r="7472" spans="17:17" x14ac:dyDescent="0.3">
      <c r="Q7472" t="e">
        <f>VLOOKUP(#REF!,$A$2:$B$5,2,FALSE)</f>
        <v>#REF!</v>
      </c>
    </row>
    <row r="7473" spans="17:17" x14ac:dyDescent="0.3">
      <c r="Q7473" t="e">
        <f>VLOOKUP(#REF!,$A$2:$B$5,2,FALSE)</f>
        <v>#REF!</v>
      </c>
    </row>
    <row r="7474" spans="17:17" x14ac:dyDescent="0.3">
      <c r="Q7474" t="e">
        <f>VLOOKUP(#REF!,$A$2:$B$5,2,FALSE)</f>
        <v>#REF!</v>
      </c>
    </row>
    <row r="7475" spans="17:17" x14ac:dyDescent="0.3">
      <c r="Q7475" t="e">
        <f>VLOOKUP(#REF!,$A$2:$B$5,2,FALSE)</f>
        <v>#REF!</v>
      </c>
    </row>
    <row r="7476" spans="17:17" x14ac:dyDescent="0.3">
      <c r="Q7476" t="e">
        <f>VLOOKUP(#REF!,$A$2:$B$5,2,FALSE)</f>
        <v>#REF!</v>
      </c>
    </row>
    <row r="7477" spans="17:17" x14ac:dyDescent="0.3">
      <c r="Q7477" t="e">
        <f>VLOOKUP(#REF!,$A$2:$B$5,2,FALSE)</f>
        <v>#REF!</v>
      </c>
    </row>
    <row r="7478" spans="17:17" x14ac:dyDescent="0.3">
      <c r="Q7478" t="e">
        <f>VLOOKUP(#REF!,$A$2:$B$5,2,FALSE)</f>
        <v>#REF!</v>
      </c>
    </row>
    <row r="7479" spans="17:17" x14ac:dyDescent="0.3">
      <c r="Q7479" t="e">
        <f>VLOOKUP(#REF!,$A$2:$B$5,2,FALSE)</f>
        <v>#REF!</v>
      </c>
    </row>
    <row r="7480" spans="17:17" x14ac:dyDescent="0.3">
      <c r="Q7480" t="e">
        <f>VLOOKUP(#REF!,$A$2:$B$5,2,FALSE)</f>
        <v>#REF!</v>
      </c>
    </row>
    <row r="7481" spans="17:17" x14ac:dyDescent="0.3">
      <c r="Q7481" t="e">
        <f>VLOOKUP(#REF!,$A$2:$B$5,2,FALSE)</f>
        <v>#REF!</v>
      </c>
    </row>
    <row r="7482" spans="17:17" x14ac:dyDescent="0.3">
      <c r="Q7482" t="e">
        <f>VLOOKUP(#REF!,$A$2:$B$5,2,FALSE)</f>
        <v>#REF!</v>
      </c>
    </row>
    <row r="7483" spans="17:17" x14ac:dyDescent="0.3">
      <c r="Q7483" t="e">
        <f>VLOOKUP(#REF!,$A$2:$B$5,2,FALSE)</f>
        <v>#REF!</v>
      </c>
    </row>
    <row r="7484" spans="17:17" x14ac:dyDescent="0.3">
      <c r="Q7484" t="e">
        <f>VLOOKUP(#REF!,$A$2:$B$5,2,FALSE)</f>
        <v>#REF!</v>
      </c>
    </row>
    <row r="7485" spans="17:17" x14ac:dyDescent="0.3">
      <c r="Q7485" t="e">
        <f>VLOOKUP(#REF!,$A$2:$B$5,2,FALSE)</f>
        <v>#REF!</v>
      </c>
    </row>
    <row r="7486" spans="17:17" x14ac:dyDescent="0.3">
      <c r="Q7486" t="e">
        <f>VLOOKUP(#REF!,$A$2:$B$5,2,FALSE)</f>
        <v>#REF!</v>
      </c>
    </row>
    <row r="7487" spans="17:17" x14ac:dyDescent="0.3">
      <c r="Q7487" t="e">
        <f>VLOOKUP(#REF!,$A$2:$B$5,2,FALSE)</f>
        <v>#REF!</v>
      </c>
    </row>
    <row r="7488" spans="17:17" x14ac:dyDescent="0.3">
      <c r="Q7488" t="e">
        <f>VLOOKUP(#REF!,$A$2:$B$5,2,FALSE)</f>
        <v>#REF!</v>
      </c>
    </row>
    <row r="7489" spans="17:17" x14ac:dyDescent="0.3">
      <c r="Q7489" t="e">
        <f>VLOOKUP(#REF!,$A$2:$B$5,2,FALSE)</f>
        <v>#REF!</v>
      </c>
    </row>
    <row r="7490" spans="17:17" x14ac:dyDescent="0.3">
      <c r="Q7490" t="e">
        <f>VLOOKUP(#REF!,$A$2:$B$5,2,FALSE)</f>
        <v>#REF!</v>
      </c>
    </row>
    <row r="7491" spans="17:17" x14ac:dyDescent="0.3">
      <c r="Q7491" t="e">
        <f>VLOOKUP(#REF!,$A$2:$B$5,2,FALSE)</f>
        <v>#REF!</v>
      </c>
    </row>
    <row r="7492" spans="17:17" x14ac:dyDescent="0.3">
      <c r="Q7492" t="e">
        <f>VLOOKUP(#REF!,$A$2:$B$5,2,FALSE)</f>
        <v>#REF!</v>
      </c>
    </row>
    <row r="7493" spans="17:17" x14ac:dyDescent="0.3">
      <c r="Q7493" t="e">
        <f>VLOOKUP(#REF!,$A$2:$B$5,2,FALSE)</f>
        <v>#REF!</v>
      </c>
    </row>
    <row r="7494" spans="17:17" x14ac:dyDescent="0.3">
      <c r="Q7494" t="e">
        <f>VLOOKUP(#REF!,$A$2:$B$5,2,FALSE)</f>
        <v>#REF!</v>
      </c>
    </row>
    <row r="7495" spans="17:17" x14ac:dyDescent="0.3">
      <c r="Q7495" t="e">
        <f>VLOOKUP(#REF!,$A$2:$B$5,2,FALSE)</f>
        <v>#REF!</v>
      </c>
    </row>
    <row r="7496" spans="17:17" x14ac:dyDescent="0.3">
      <c r="Q7496" t="e">
        <f>VLOOKUP(#REF!,$A$2:$B$5,2,FALSE)</f>
        <v>#REF!</v>
      </c>
    </row>
    <row r="7497" spans="17:17" x14ac:dyDescent="0.3">
      <c r="Q7497" t="e">
        <f>VLOOKUP(#REF!,$A$2:$B$5,2,FALSE)</f>
        <v>#REF!</v>
      </c>
    </row>
    <row r="7498" spans="17:17" x14ac:dyDescent="0.3">
      <c r="Q7498" t="e">
        <f>VLOOKUP(#REF!,$A$2:$B$5,2,FALSE)</f>
        <v>#REF!</v>
      </c>
    </row>
    <row r="7499" spans="17:17" x14ac:dyDescent="0.3">
      <c r="Q7499" t="e">
        <f>VLOOKUP(#REF!,$A$2:$B$5,2,FALSE)</f>
        <v>#REF!</v>
      </c>
    </row>
    <row r="7500" spans="17:17" x14ac:dyDescent="0.3">
      <c r="Q7500" t="e">
        <f>VLOOKUP(#REF!,$A$2:$B$5,2,FALSE)</f>
        <v>#REF!</v>
      </c>
    </row>
    <row r="7501" spans="17:17" x14ac:dyDescent="0.3">
      <c r="Q7501" t="e">
        <f>VLOOKUP(#REF!,$A$2:$B$5,2,FALSE)</f>
        <v>#REF!</v>
      </c>
    </row>
    <row r="7502" spans="17:17" x14ac:dyDescent="0.3">
      <c r="Q7502" t="e">
        <f>VLOOKUP(#REF!,$A$2:$B$5,2,FALSE)</f>
        <v>#REF!</v>
      </c>
    </row>
    <row r="7503" spans="17:17" x14ac:dyDescent="0.3">
      <c r="Q7503" t="e">
        <f>VLOOKUP(#REF!,$A$2:$B$5,2,FALSE)</f>
        <v>#REF!</v>
      </c>
    </row>
    <row r="7504" spans="17:17" x14ac:dyDescent="0.3">
      <c r="Q7504" t="e">
        <f>VLOOKUP(#REF!,$A$2:$B$5,2,FALSE)</f>
        <v>#REF!</v>
      </c>
    </row>
    <row r="7505" spans="17:17" x14ac:dyDescent="0.3">
      <c r="Q7505" t="e">
        <f>VLOOKUP(#REF!,$A$2:$B$5,2,FALSE)</f>
        <v>#REF!</v>
      </c>
    </row>
    <row r="7506" spans="17:17" x14ac:dyDescent="0.3">
      <c r="Q7506" t="e">
        <f>VLOOKUP(#REF!,$A$2:$B$5,2,FALSE)</f>
        <v>#REF!</v>
      </c>
    </row>
    <row r="7507" spans="17:17" x14ac:dyDescent="0.3">
      <c r="Q7507" t="e">
        <f>VLOOKUP(#REF!,$A$2:$B$5,2,FALSE)</f>
        <v>#REF!</v>
      </c>
    </row>
    <row r="7508" spans="17:17" x14ac:dyDescent="0.3">
      <c r="Q7508" t="e">
        <f>VLOOKUP(#REF!,$A$2:$B$5,2,FALSE)</f>
        <v>#REF!</v>
      </c>
    </row>
    <row r="7509" spans="17:17" x14ac:dyDescent="0.3">
      <c r="Q7509" t="e">
        <f>VLOOKUP(#REF!,$A$2:$B$5,2,FALSE)</f>
        <v>#REF!</v>
      </c>
    </row>
    <row r="7510" spans="17:17" x14ac:dyDescent="0.3">
      <c r="Q7510" t="e">
        <f>VLOOKUP(#REF!,$A$2:$B$5,2,FALSE)</f>
        <v>#REF!</v>
      </c>
    </row>
    <row r="7511" spans="17:17" x14ac:dyDescent="0.3">
      <c r="Q7511" t="e">
        <f>VLOOKUP(#REF!,$A$2:$B$5,2,FALSE)</f>
        <v>#REF!</v>
      </c>
    </row>
    <row r="7512" spans="17:17" x14ac:dyDescent="0.3">
      <c r="Q7512" t="e">
        <f>VLOOKUP(#REF!,$A$2:$B$5,2,FALSE)</f>
        <v>#REF!</v>
      </c>
    </row>
    <row r="7513" spans="17:17" x14ac:dyDescent="0.3">
      <c r="Q7513" t="e">
        <f>VLOOKUP(#REF!,$A$2:$B$5,2,FALSE)</f>
        <v>#REF!</v>
      </c>
    </row>
    <row r="7514" spans="17:17" x14ac:dyDescent="0.3">
      <c r="Q7514" t="e">
        <f>VLOOKUP(#REF!,$A$2:$B$5,2,FALSE)</f>
        <v>#REF!</v>
      </c>
    </row>
    <row r="7515" spans="17:17" x14ac:dyDescent="0.3">
      <c r="Q7515" t="e">
        <f>VLOOKUP(#REF!,$A$2:$B$5,2,FALSE)</f>
        <v>#REF!</v>
      </c>
    </row>
    <row r="7516" spans="17:17" x14ac:dyDescent="0.3">
      <c r="Q7516" t="e">
        <f>VLOOKUP(#REF!,$A$2:$B$5,2,FALSE)</f>
        <v>#REF!</v>
      </c>
    </row>
    <row r="7517" spans="17:17" x14ac:dyDescent="0.3">
      <c r="Q7517" t="e">
        <f>VLOOKUP(#REF!,$A$2:$B$5,2,FALSE)</f>
        <v>#REF!</v>
      </c>
    </row>
    <row r="7518" spans="17:17" x14ac:dyDescent="0.3">
      <c r="Q7518" t="e">
        <f>VLOOKUP(#REF!,$A$2:$B$5,2,FALSE)</f>
        <v>#REF!</v>
      </c>
    </row>
    <row r="7519" spans="17:17" x14ac:dyDescent="0.3">
      <c r="Q7519" t="e">
        <f>VLOOKUP(#REF!,$A$2:$B$5,2,FALSE)</f>
        <v>#REF!</v>
      </c>
    </row>
    <row r="7520" spans="17:17" x14ac:dyDescent="0.3">
      <c r="Q7520" t="e">
        <f>VLOOKUP(#REF!,$A$2:$B$5,2,FALSE)</f>
        <v>#REF!</v>
      </c>
    </row>
    <row r="7521" spans="17:17" x14ac:dyDescent="0.3">
      <c r="Q7521" t="e">
        <f>VLOOKUP(#REF!,$A$2:$B$5,2,FALSE)</f>
        <v>#REF!</v>
      </c>
    </row>
    <row r="7522" spans="17:17" x14ac:dyDescent="0.3">
      <c r="Q7522" t="e">
        <f>VLOOKUP(#REF!,$A$2:$B$5,2,FALSE)</f>
        <v>#REF!</v>
      </c>
    </row>
    <row r="7523" spans="17:17" x14ac:dyDescent="0.3">
      <c r="Q7523" t="e">
        <f>VLOOKUP(#REF!,$A$2:$B$5,2,FALSE)</f>
        <v>#REF!</v>
      </c>
    </row>
    <row r="7524" spans="17:17" x14ac:dyDescent="0.3">
      <c r="Q7524" t="e">
        <f>VLOOKUP(#REF!,$A$2:$B$5,2,FALSE)</f>
        <v>#REF!</v>
      </c>
    </row>
    <row r="7525" spans="17:17" x14ac:dyDescent="0.3">
      <c r="Q7525" t="e">
        <f>VLOOKUP(#REF!,$A$2:$B$5,2,FALSE)</f>
        <v>#REF!</v>
      </c>
    </row>
    <row r="7526" spans="17:17" x14ac:dyDescent="0.3">
      <c r="Q7526" t="e">
        <f>VLOOKUP(#REF!,$A$2:$B$5,2,FALSE)</f>
        <v>#REF!</v>
      </c>
    </row>
    <row r="7527" spans="17:17" x14ac:dyDescent="0.3">
      <c r="Q7527" t="e">
        <f>VLOOKUP(#REF!,$A$2:$B$5,2,FALSE)</f>
        <v>#REF!</v>
      </c>
    </row>
    <row r="7528" spans="17:17" x14ac:dyDescent="0.3">
      <c r="Q7528" t="e">
        <f>VLOOKUP(#REF!,$A$2:$B$5,2,FALSE)</f>
        <v>#REF!</v>
      </c>
    </row>
    <row r="7529" spans="17:17" x14ac:dyDescent="0.3">
      <c r="Q7529" t="e">
        <f>VLOOKUP(#REF!,$A$2:$B$5,2,FALSE)</f>
        <v>#REF!</v>
      </c>
    </row>
    <row r="7530" spans="17:17" x14ac:dyDescent="0.3">
      <c r="Q7530" t="e">
        <f>VLOOKUP(#REF!,$A$2:$B$5,2,FALSE)</f>
        <v>#REF!</v>
      </c>
    </row>
    <row r="7531" spans="17:17" x14ac:dyDescent="0.3">
      <c r="Q7531" t="e">
        <f>VLOOKUP(#REF!,$A$2:$B$5,2,FALSE)</f>
        <v>#REF!</v>
      </c>
    </row>
    <row r="7532" spans="17:17" x14ac:dyDescent="0.3">
      <c r="Q7532" t="e">
        <f>VLOOKUP(#REF!,$A$2:$B$5,2,FALSE)</f>
        <v>#REF!</v>
      </c>
    </row>
    <row r="7533" spans="17:17" x14ac:dyDescent="0.3">
      <c r="Q7533" t="e">
        <f>VLOOKUP(#REF!,$A$2:$B$5,2,FALSE)</f>
        <v>#REF!</v>
      </c>
    </row>
    <row r="7534" spans="17:17" x14ac:dyDescent="0.3">
      <c r="Q7534" t="e">
        <f>VLOOKUP(#REF!,$A$2:$B$5,2,FALSE)</f>
        <v>#REF!</v>
      </c>
    </row>
    <row r="7535" spans="17:17" x14ac:dyDescent="0.3">
      <c r="Q7535" t="e">
        <f>VLOOKUP(#REF!,$A$2:$B$5,2,FALSE)</f>
        <v>#REF!</v>
      </c>
    </row>
    <row r="7536" spans="17:17" x14ac:dyDescent="0.3">
      <c r="Q7536" t="e">
        <f>VLOOKUP(#REF!,$A$2:$B$5,2,FALSE)</f>
        <v>#REF!</v>
      </c>
    </row>
    <row r="7537" spans="17:17" x14ac:dyDescent="0.3">
      <c r="Q7537" t="e">
        <f>VLOOKUP(#REF!,$A$2:$B$5,2,FALSE)</f>
        <v>#REF!</v>
      </c>
    </row>
    <row r="7538" spans="17:17" x14ac:dyDescent="0.3">
      <c r="Q7538" t="e">
        <f>VLOOKUP(#REF!,$A$2:$B$5,2,FALSE)</f>
        <v>#REF!</v>
      </c>
    </row>
    <row r="7539" spans="17:17" x14ac:dyDescent="0.3">
      <c r="Q7539" t="e">
        <f>VLOOKUP(#REF!,$A$2:$B$5,2,FALSE)</f>
        <v>#REF!</v>
      </c>
    </row>
    <row r="7540" spans="17:17" x14ac:dyDescent="0.3">
      <c r="Q7540" t="e">
        <f>VLOOKUP(#REF!,$A$2:$B$5,2,FALSE)</f>
        <v>#REF!</v>
      </c>
    </row>
    <row r="7541" spans="17:17" x14ac:dyDescent="0.3">
      <c r="Q7541" t="e">
        <f>VLOOKUP(#REF!,$A$2:$B$5,2,FALSE)</f>
        <v>#REF!</v>
      </c>
    </row>
    <row r="7542" spans="17:17" x14ac:dyDescent="0.3">
      <c r="Q7542" t="e">
        <f>VLOOKUP(#REF!,$A$2:$B$5,2,FALSE)</f>
        <v>#REF!</v>
      </c>
    </row>
    <row r="7543" spans="17:17" x14ac:dyDescent="0.3">
      <c r="Q7543" t="e">
        <f>VLOOKUP(#REF!,$A$2:$B$5,2,FALSE)</f>
        <v>#REF!</v>
      </c>
    </row>
    <row r="7544" spans="17:17" x14ac:dyDescent="0.3">
      <c r="Q7544" t="e">
        <f>VLOOKUP(#REF!,$A$2:$B$5,2,FALSE)</f>
        <v>#REF!</v>
      </c>
    </row>
    <row r="7545" spans="17:17" x14ac:dyDescent="0.3">
      <c r="Q7545" t="e">
        <f>VLOOKUP(#REF!,$A$2:$B$5,2,FALSE)</f>
        <v>#REF!</v>
      </c>
    </row>
    <row r="7546" spans="17:17" x14ac:dyDescent="0.3">
      <c r="Q7546" t="e">
        <f>VLOOKUP(#REF!,$A$2:$B$5,2,FALSE)</f>
        <v>#REF!</v>
      </c>
    </row>
    <row r="7547" spans="17:17" x14ac:dyDescent="0.3">
      <c r="Q7547" t="e">
        <f>VLOOKUP(#REF!,$A$2:$B$5,2,FALSE)</f>
        <v>#REF!</v>
      </c>
    </row>
    <row r="7548" spans="17:17" x14ac:dyDescent="0.3">
      <c r="Q7548" t="e">
        <f>VLOOKUP(#REF!,$A$2:$B$5,2,FALSE)</f>
        <v>#REF!</v>
      </c>
    </row>
    <row r="7549" spans="17:17" x14ac:dyDescent="0.3">
      <c r="Q7549" t="e">
        <f>VLOOKUP(#REF!,$A$2:$B$5,2,FALSE)</f>
        <v>#REF!</v>
      </c>
    </row>
    <row r="7550" spans="17:17" x14ac:dyDescent="0.3">
      <c r="Q7550" t="e">
        <f>VLOOKUP(#REF!,$A$2:$B$5,2,FALSE)</f>
        <v>#REF!</v>
      </c>
    </row>
    <row r="7551" spans="17:17" x14ac:dyDescent="0.3">
      <c r="Q7551" t="e">
        <f>VLOOKUP(#REF!,$A$2:$B$5,2,FALSE)</f>
        <v>#REF!</v>
      </c>
    </row>
    <row r="7552" spans="17:17" x14ac:dyDescent="0.3">
      <c r="Q7552" t="e">
        <f>VLOOKUP(#REF!,$A$2:$B$5,2,FALSE)</f>
        <v>#REF!</v>
      </c>
    </row>
    <row r="7553" spans="17:17" x14ac:dyDescent="0.3">
      <c r="Q7553" t="e">
        <f>VLOOKUP(#REF!,$A$2:$B$5,2,FALSE)</f>
        <v>#REF!</v>
      </c>
    </row>
    <row r="7554" spans="17:17" x14ac:dyDescent="0.3">
      <c r="Q7554" t="e">
        <f>VLOOKUP(#REF!,$A$2:$B$5,2,FALSE)</f>
        <v>#REF!</v>
      </c>
    </row>
    <row r="7555" spans="17:17" x14ac:dyDescent="0.3">
      <c r="Q7555" t="e">
        <f>VLOOKUP(#REF!,$A$2:$B$5,2,FALSE)</f>
        <v>#REF!</v>
      </c>
    </row>
    <row r="7556" spans="17:17" x14ac:dyDescent="0.3">
      <c r="Q7556" t="e">
        <f>VLOOKUP(#REF!,$A$2:$B$5,2,FALSE)</f>
        <v>#REF!</v>
      </c>
    </row>
    <row r="7557" spans="17:17" x14ac:dyDescent="0.3">
      <c r="Q7557" t="e">
        <f>VLOOKUP(#REF!,$A$2:$B$5,2,FALSE)</f>
        <v>#REF!</v>
      </c>
    </row>
    <row r="7558" spans="17:17" x14ac:dyDescent="0.3">
      <c r="Q7558" t="e">
        <f>VLOOKUP(#REF!,$A$2:$B$5,2,FALSE)</f>
        <v>#REF!</v>
      </c>
    </row>
    <row r="7559" spans="17:17" x14ac:dyDescent="0.3">
      <c r="Q7559" t="e">
        <f>VLOOKUP(#REF!,$A$2:$B$5,2,FALSE)</f>
        <v>#REF!</v>
      </c>
    </row>
    <row r="7560" spans="17:17" x14ac:dyDescent="0.3">
      <c r="Q7560" t="e">
        <f>VLOOKUP(#REF!,$A$2:$B$5,2,FALSE)</f>
        <v>#REF!</v>
      </c>
    </row>
    <row r="7561" spans="17:17" x14ac:dyDescent="0.3">
      <c r="Q7561" t="e">
        <f>VLOOKUP(#REF!,$A$2:$B$5,2,FALSE)</f>
        <v>#REF!</v>
      </c>
    </row>
    <row r="7562" spans="17:17" x14ac:dyDescent="0.3">
      <c r="Q7562" t="e">
        <f>VLOOKUP(#REF!,$A$2:$B$5,2,FALSE)</f>
        <v>#REF!</v>
      </c>
    </row>
    <row r="7563" spans="17:17" x14ac:dyDescent="0.3">
      <c r="Q7563" t="e">
        <f>VLOOKUP(#REF!,$A$2:$B$5,2,FALSE)</f>
        <v>#REF!</v>
      </c>
    </row>
    <row r="7564" spans="17:17" x14ac:dyDescent="0.3">
      <c r="Q7564" t="e">
        <f>VLOOKUP(#REF!,$A$2:$B$5,2,FALSE)</f>
        <v>#REF!</v>
      </c>
    </row>
    <row r="7565" spans="17:17" x14ac:dyDescent="0.3">
      <c r="Q7565" t="e">
        <f>VLOOKUP(#REF!,$A$2:$B$5,2,FALSE)</f>
        <v>#REF!</v>
      </c>
    </row>
    <row r="7566" spans="17:17" x14ac:dyDescent="0.3">
      <c r="Q7566" t="e">
        <f>VLOOKUP(#REF!,$A$2:$B$5,2,FALSE)</f>
        <v>#REF!</v>
      </c>
    </row>
    <row r="7567" spans="17:17" x14ac:dyDescent="0.3">
      <c r="Q7567" t="e">
        <f>VLOOKUP(#REF!,$A$2:$B$5,2,FALSE)</f>
        <v>#REF!</v>
      </c>
    </row>
    <row r="7568" spans="17:17" x14ac:dyDescent="0.3">
      <c r="Q7568" t="e">
        <f>VLOOKUP(#REF!,$A$2:$B$5,2,FALSE)</f>
        <v>#REF!</v>
      </c>
    </row>
    <row r="7569" spans="17:17" x14ac:dyDescent="0.3">
      <c r="Q7569" t="e">
        <f>VLOOKUP(#REF!,$A$2:$B$5,2,FALSE)</f>
        <v>#REF!</v>
      </c>
    </row>
    <row r="7570" spans="17:17" x14ac:dyDescent="0.3">
      <c r="Q7570" t="e">
        <f>VLOOKUP(#REF!,$A$2:$B$5,2,FALSE)</f>
        <v>#REF!</v>
      </c>
    </row>
    <row r="7571" spans="17:17" x14ac:dyDescent="0.3">
      <c r="Q7571" t="e">
        <f>VLOOKUP(#REF!,$A$2:$B$5,2,FALSE)</f>
        <v>#REF!</v>
      </c>
    </row>
    <row r="7572" spans="17:17" x14ac:dyDescent="0.3">
      <c r="Q7572" t="e">
        <f>VLOOKUP(#REF!,$A$2:$B$5,2,FALSE)</f>
        <v>#REF!</v>
      </c>
    </row>
    <row r="7573" spans="17:17" x14ac:dyDescent="0.3">
      <c r="Q7573" t="e">
        <f>VLOOKUP(#REF!,$A$2:$B$5,2,FALSE)</f>
        <v>#REF!</v>
      </c>
    </row>
    <row r="7574" spans="17:17" x14ac:dyDescent="0.3">
      <c r="Q7574" t="e">
        <f>VLOOKUP(#REF!,$A$2:$B$5,2,FALSE)</f>
        <v>#REF!</v>
      </c>
    </row>
    <row r="7575" spans="17:17" x14ac:dyDescent="0.3">
      <c r="Q7575" t="e">
        <f>VLOOKUP(#REF!,$A$2:$B$5,2,FALSE)</f>
        <v>#REF!</v>
      </c>
    </row>
    <row r="7576" spans="17:17" x14ac:dyDescent="0.3">
      <c r="Q7576" t="e">
        <f>VLOOKUP(#REF!,$A$2:$B$5,2,FALSE)</f>
        <v>#REF!</v>
      </c>
    </row>
    <row r="7577" spans="17:17" x14ac:dyDescent="0.3">
      <c r="Q7577" t="e">
        <f>VLOOKUP(#REF!,$A$2:$B$5,2,FALSE)</f>
        <v>#REF!</v>
      </c>
    </row>
    <row r="7578" spans="17:17" x14ac:dyDescent="0.3">
      <c r="Q7578" t="e">
        <f>VLOOKUP(#REF!,$A$2:$B$5,2,FALSE)</f>
        <v>#REF!</v>
      </c>
    </row>
    <row r="7579" spans="17:17" x14ac:dyDescent="0.3">
      <c r="Q7579" t="e">
        <f>VLOOKUP(#REF!,$A$2:$B$5,2,FALSE)</f>
        <v>#REF!</v>
      </c>
    </row>
    <row r="7580" spans="17:17" x14ac:dyDescent="0.3">
      <c r="Q7580" t="e">
        <f>VLOOKUP(#REF!,$A$2:$B$5,2,FALSE)</f>
        <v>#REF!</v>
      </c>
    </row>
    <row r="7581" spans="17:17" x14ac:dyDescent="0.3">
      <c r="Q7581" t="e">
        <f>VLOOKUP(#REF!,$A$2:$B$5,2,FALSE)</f>
        <v>#REF!</v>
      </c>
    </row>
    <row r="7582" spans="17:17" x14ac:dyDescent="0.3">
      <c r="Q7582" t="e">
        <f>VLOOKUP(#REF!,$A$2:$B$5,2,FALSE)</f>
        <v>#REF!</v>
      </c>
    </row>
    <row r="7583" spans="17:17" x14ac:dyDescent="0.3">
      <c r="Q7583" t="e">
        <f>VLOOKUP(#REF!,$A$2:$B$5,2,FALSE)</f>
        <v>#REF!</v>
      </c>
    </row>
    <row r="7584" spans="17:17" x14ac:dyDescent="0.3">
      <c r="Q7584" t="e">
        <f>VLOOKUP(#REF!,$A$2:$B$5,2,FALSE)</f>
        <v>#REF!</v>
      </c>
    </row>
    <row r="7585" spans="17:17" x14ac:dyDescent="0.3">
      <c r="Q7585" t="e">
        <f>VLOOKUP(#REF!,$A$2:$B$5,2,FALSE)</f>
        <v>#REF!</v>
      </c>
    </row>
    <row r="7586" spans="17:17" x14ac:dyDescent="0.3">
      <c r="Q7586" t="e">
        <f>VLOOKUP(#REF!,$A$2:$B$5,2,FALSE)</f>
        <v>#REF!</v>
      </c>
    </row>
    <row r="7587" spans="17:17" x14ac:dyDescent="0.3">
      <c r="Q7587" t="e">
        <f>VLOOKUP(#REF!,$A$2:$B$5,2,FALSE)</f>
        <v>#REF!</v>
      </c>
    </row>
    <row r="7588" spans="17:17" x14ac:dyDescent="0.3">
      <c r="Q7588" t="e">
        <f>VLOOKUP(#REF!,$A$2:$B$5,2,FALSE)</f>
        <v>#REF!</v>
      </c>
    </row>
    <row r="7589" spans="17:17" x14ac:dyDescent="0.3">
      <c r="Q7589" t="e">
        <f>VLOOKUP(#REF!,$A$2:$B$5,2,FALSE)</f>
        <v>#REF!</v>
      </c>
    </row>
    <row r="7590" spans="17:17" x14ac:dyDescent="0.3">
      <c r="Q7590" t="e">
        <f>VLOOKUP(#REF!,$A$2:$B$5,2,FALSE)</f>
        <v>#REF!</v>
      </c>
    </row>
    <row r="7591" spans="17:17" x14ac:dyDescent="0.3">
      <c r="Q7591" t="e">
        <f>VLOOKUP(#REF!,$A$2:$B$5,2,FALSE)</f>
        <v>#REF!</v>
      </c>
    </row>
    <row r="7592" spans="17:17" x14ac:dyDescent="0.3">
      <c r="Q7592" t="e">
        <f>VLOOKUP(#REF!,$A$2:$B$5,2,FALSE)</f>
        <v>#REF!</v>
      </c>
    </row>
    <row r="7593" spans="17:17" x14ac:dyDescent="0.3">
      <c r="Q7593" t="e">
        <f>VLOOKUP(#REF!,$A$2:$B$5,2,FALSE)</f>
        <v>#REF!</v>
      </c>
    </row>
    <row r="7594" spans="17:17" x14ac:dyDescent="0.3">
      <c r="Q7594" t="e">
        <f>VLOOKUP(#REF!,$A$2:$B$5,2,FALSE)</f>
        <v>#REF!</v>
      </c>
    </row>
    <row r="7595" spans="17:17" x14ac:dyDescent="0.3">
      <c r="Q7595" t="e">
        <f>VLOOKUP(#REF!,$A$2:$B$5,2,FALSE)</f>
        <v>#REF!</v>
      </c>
    </row>
    <row r="7596" spans="17:17" x14ac:dyDescent="0.3">
      <c r="Q7596" t="e">
        <f>VLOOKUP(#REF!,$A$2:$B$5,2,FALSE)</f>
        <v>#REF!</v>
      </c>
    </row>
    <row r="7597" spans="17:17" x14ac:dyDescent="0.3">
      <c r="Q7597" t="e">
        <f>VLOOKUP(#REF!,$A$2:$B$5,2,FALSE)</f>
        <v>#REF!</v>
      </c>
    </row>
    <row r="7598" spans="17:17" x14ac:dyDescent="0.3">
      <c r="Q7598" t="e">
        <f>VLOOKUP(#REF!,$A$2:$B$5,2,FALSE)</f>
        <v>#REF!</v>
      </c>
    </row>
  </sheetData>
  <sortState xmlns:xlrd2="http://schemas.microsoft.com/office/spreadsheetml/2017/richdata2" ref="A2:D21">
    <sortCondition ref="B2:B21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C7E39-D96A-40BD-877E-50CBD63A9C18}">
  <sheetPr>
    <tabColor rgb="FF0070C0"/>
  </sheetPr>
  <dimension ref="C3:C11"/>
  <sheetViews>
    <sheetView workbookViewId="0">
      <selection activeCell="L15" sqref="L15"/>
    </sheetView>
  </sheetViews>
  <sheetFormatPr defaultRowHeight="14.4" x14ac:dyDescent="0.3"/>
  <sheetData>
    <row r="3" spans="3:3" x14ac:dyDescent="0.3">
      <c r="C3" s="7" t="s">
        <v>75</v>
      </c>
    </row>
    <row r="4" spans="3:3" x14ac:dyDescent="0.3">
      <c r="C4" s="8"/>
    </row>
    <row r="5" spans="3:3" x14ac:dyDescent="0.3">
      <c r="C5" s="8" t="s">
        <v>82</v>
      </c>
    </row>
    <row r="6" spans="3:3" x14ac:dyDescent="0.3">
      <c r="C6" s="8" t="s">
        <v>74</v>
      </c>
    </row>
    <row r="7" spans="3:3" x14ac:dyDescent="0.3">
      <c r="C7" s="8" t="s">
        <v>78</v>
      </c>
    </row>
    <row r="8" spans="3:3" x14ac:dyDescent="0.3">
      <c r="C8" s="8" t="s">
        <v>79</v>
      </c>
    </row>
    <row r="9" spans="3:3" x14ac:dyDescent="0.3">
      <c r="C9" s="8" t="s">
        <v>80</v>
      </c>
    </row>
    <row r="10" spans="3:3" x14ac:dyDescent="0.3">
      <c r="C10" s="8" t="s">
        <v>81</v>
      </c>
    </row>
    <row r="11" spans="3:3" x14ac:dyDescent="0.3">
      <c r="C11" s="8" t="s">
        <v>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76"/>
  <sheetViews>
    <sheetView workbookViewId="0">
      <selection activeCell="E2" sqref="E2"/>
    </sheetView>
  </sheetViews>
  <sheetFormatPr defaultRowHeight="14.4" x14ac:dyDescent="0.3"/>
  <sheetData>
    <row r="1" spans="1:32" x14ac:dyDescent="0.3">
      <c r="A1" t="s">
        <v>20</v>
      </c>
      <c r="B1" t="s">
        <v>21</v>
      </c>
      <c r="C1" t="s">
        <v>1</v>
      </c>
      <c r="D1" t="s">
        <v>2</v>
      </c>
      <c r="E1" t="s">
        <v>3</v>
      </c>
      <c r="F1" t="s">
        <v>7</v>
      </c>
      <c r="G1" t="s">
        <v>8</v>
      </c>
      <c r="H1" t="s">
        <v>9</v>
      </c>
      <c r="I1" t="s">
        <v>11</v>
      </c>
      <c r="J1" t="s">
        <v>12</v>
      </c>
      <c r="K1" t="s">
        <v>13</v>
      </c>
      <c r="L1" t="s">
        <v>15</v>
      </c>
      <c r="M1" t="s">
        <v>16</v>
      </c>
      <c r="N1" t="s">
        <v>17</v>
      </c>
      <c r="O1" t="s">
        <v>54</v>
      </c>
      <c r="P1" t="s">
        <v>55</v>
      </c>
      <c r="Q1" t="s">
        <v>56</v>
      </c>
      <c r="R1" t="s">
        <v>57</v>
      </c>
      <c r="S1" t="s">
        <v>58</v>
      </c>
      <c r="T1" t="s">
        <v>59</v>
      </c>
      <c r="U1" t="s">
        <v>60</v>
      </c>
      <c r="V1" t="s">
        <v>61</v>
      </c>
      <c r="W1" t="s">
        <v>62</v>
      </c>
      <c r="X1" t="s">
        <v>63</v>
      </c>
      <c r="Y1" t="s">
        <v>64</v>
      </c>
      <c r="Z1" t="s">
        <v>65</v>
      </c>
      <c r="AA1" t="s">
        <v>66</v>
      </c>
      <c r="AB1" t="s">
        <v>67</v>
      </c>
      <c r="AC1" t="s">
        <v>68</v>
      </c>
      <c r="AD1" t="s">
        <v>69</v>
      </c>
      <c r="AE1" t="s">
        <v>70</v>
      </c>
      <c r="AF1" t="s">
        <v>71</v>
      </c>
    </row>
    <row r="2" spans="1:32" x14ac:dyDescent="0.3">
      <c r="A2">
        <v>1</v>
      </c>
      <c r="B2">
        <v>0</v>
      </c>
      <c r="C2">
        <v>1.2670042261000001</v>
      </c>
      <c r="D2">
        <v>49.988884079000002</v>
      </c>
      <c r="E2">
        <v>5.31121908E-2</v>
      </c>
      <c r="F2">
        <v>44.925097797605353</v>
      </c>
      <c r="G2">
        <v>45.568409099795254</v>
      </c>
      <c r="H2">
        <v>46.554293019128345</v>
      </c>
      <c r="I2">
        <v>48.189373814046291</v>
      </c>
      <c r="J2">
        <v>49.988884079000002</v>
      </c>
      <c r="K2">
        <v>51.771257485263149</v>
      </c>
      <c r="L2">
        <v>53.361534748953879</v>
      </c>
      <c r="M2">
        <v>54.307211971577097</v>
      </c>
      <c r="N2">
        <v>54.919004453576193</v>
      </c>
      <c r="O2">
        <v>45.006125533000002</v>
      </c>
      <c r="P2">
        <v>45.639150747000002</v>
      </c>
      <c r="Q2">
        <v>46.609256641000002</v>
      </c>
      <c r="R2">
        <v>48.218174003999998</v>
      </c>
      <c r="S2">
        <v>49.988884079000002</v>
      </c>
      <c r="T2">
        <v>51.742731577000001</v>
      </c>
      <c r="U2">
        <v>53.307562320999999</v>
      </c>
      <c r="V2">
        <v>54.238104964999998</v>
      </c>
      <c r="W2">
        <v>54.840115281000003</v>
      </c>
      <c r="X2">
        <f>F2-O2</f>
        <v>-8.1027735394648914E-2</v>
      </c>
      <c r="Y2">
        <f t="shared" ref="Y2:AF17" si="0">G2-P2</f>
        <v>-7.0741647204748404E-2</v>
      </c>
      <c r="Z2">
        <f t="shared" si="0"/>
        <v>-5.4963621871657153E-2</v>
      </c>
      <c r="AA2">
        <f t="shared" si="0"/>
        <v>-2.8800189953706479E-2</v>
      </c>
      <c r="AB2">
        <f t="shared" si="0"/>
        <v>0</v>
      </c>
      <c r="AC2">
        <f t="shared" si="0"/>
        <v>2.8525908263148381E-2</v>
      </c>
      <c r="AD2">
        <f t="shared" si="0"/>
        <v>5.3972427953880242E-2</v>
      </c>
      <c r="AE2">
        <f t="shared" si="0"/>
        <v>6.9107006577098673E-2</v>
      </c>
      <c r="AF2">
        <f t="shared" si="0"/>
        <v>7.8889172576189992E-2</v>
      </c>
    </row>
    <row r="3" spans="1:32" x14ac:dyDescent="0.3">
      <c r="A3">
        <v>1</v>
      </c>
      <c r="B3">
        <v>0.5</v>
      </c>
      <c r="C3">
        <v>0.51123769620000004</v>
      </c>
      <c r="D3">
        <v>52.695975300999997</v>
      </c>
      <c r="E3">
        <v>4.8692683799999997E-2</v>
      </c>
      <c r="F3">
        <v>47.978123728908649</v>
      </c>
      <c r="G3">
        <v>48.558092059196404</v>
      </c>
      <c r="H3">
        <v>49.457803829563581</v>
      </c>
      <c r="I3">
        <v>50.979188894577049</v>
      </c>
      <c r="J3">
        <v>52.695975300999997</v>
      </c>
      <c r="K3">
        <v>54.440543134085253</v>
      </c>
      <c r="L3">
        <v>56.034440994428294</v>
      </c>
      <c r="M3">
        <v>56.999077373104527</v>
      </c>
      <c r="N3">
        <v>57.629843227306381</v>
      </c>
      <c r="O3">
        <v>48.049737686999997</v>
      </c>
      <c r="P3">
        <v>48.620909502000003</v>
      </c>
      <c r="Q3">
        <v>49.506961996999998</v>
      </c>
      <c r="R3">
        <v>51.005253689</v>
      </c>
      <c r="S3">
        <v>52.695975300999997</v>
      </c>
      <c r="T3">
        <v>54.414056528000003</v>
      </c>
      <c r="U3">
        <v>55.983760336000003</v>
      </c>
      <c r="V3">
        <v>56.933751796999999</v>
      </c>
      <c r="W3">
        <v>57.554950746000003</v>
      </c>
      <c r="X3">
        <f t="shared" ref="X3:AF45" si="1">F3-O3</f>
        <v>-7.161395809134774E-2</v>
      </c>
      <c r="Y3">
        <f t="shared" si="0"/>
        <v>-6.2817442803599022E-2</v>
      </c>
      <c r="Z3">
        <f t="shared" si="0"/>
        <v>-4.9158167436416988E-2</v>
      </c>
      <c r="AA3">
        <f t="shared" si="0"/>
        <v>-2.6064794422950399E-2</v>
      </c>
      <c r="AB3">
        <f t="shared" si="0"/>
        <v>0</v>
      </c>
      <c r="AC3">
        <f t="shared" si="0"/>
        <v>2.6486606085249775E-2</v>
      </c>
      <c r="AD3">
        <f t="shared" si="0"/>
        <v>5.0680658428291281E-2</v>
      </c>
      <c r="AE3">
        <f t="shared" si="0"/>
        <v>6.5325576104527272E-2</v>
      </c>
      <c r="AF3">
        <f t="shared" si="0"/>
        <v>7.4892481306378045E-2</v>
      </c>
    </row>
    <row r="4" spans="1:32" x14ac:dyDescent="0.3">
      <c r="A4">
        <v>1</v>
      </c>
      <c r="B4">
        <v>1.5</v>
      </c>
      <c r="C4">
        <v>-0.45224446000000001</v>
      </c>
      <c r="D4">
        <v>56.628428552000003</v>
      </c>
      <c r="E4">
        <v>4.4116830199999998E-2</v>
      </c>
      <c r="F4">
        <v>52.198594690099661</v>
      </c>
      <c r="G4">
        <v>52.726106586903313</v>
      </c>
      <c r="H4">
        <v>53.553646565979228</v>
      </c>
      <c r="I4">
        <v>54.979104409399497</v>
      </c>
      <c r="J4">
        <v>56.628428552000003</v>
      </c>
      <c r="K4">
        <v>58.350594078349701</v>
      </c>
      <c r="L4">
        <v>59.966403292770863</v>
      </c>
      <c r="M4">
        <v>60.964653791663324</v>
      </c>
      <c r="N4">
        <v>61.625914875126227</v>
      </c>
      <c r="O4">
        <v>52.261166910999997</v>
      </c>
      <c r="P4">
        <v>52.781234001000001</v>
      </c>
      <c r="Q4">
        <v>53.597082813</v>
      </c>
      <c r="R4">
        <v>55.002406161000003</v>
      </c>
      <c r="S4">
        <v>56.628428552000003</v>
      </c>
      <c r="T4">
        <v>58.326263152000003</v>
      </c>
      <c r="U4">
        <v>59.919249186000002</v>
      </c>
      <c r="V4">
        <v>60.903396872999998</v>
      </c>
      <c r="W4">
        <v>61.555325734999997</v>
      </c>
      <c r="X4">
        <f t="shared" si="1"/>
        <v>-6.2572220900335651E-2</v>
      </c>
      <c r="Y4">
        <f t="shared" si="0"/>
        <v>-5.5127414096688199E-2</v>
      </c>
      <c r="Z4">
        <f t="shared" si="0"/>
        <v>-4.3436247020771646E-2</v>
      </c>
      <c r="AA4">
        <f t="shared" si="0"/>
        <v>-2.3301751600506293E-2</v>
      </c>
      <c r="AB4">
        <f t="shared" si="0"/>
        <v>0</v>
      </c>
      <c r="AC4">
        <f t="shared" si="0"/>
        <v>2.4330926349698245E-2</v>
      </c>
      <c r="AD4">
        <f t="shared" si="0"/>
        <v>4.7154106770861404E-2</v>
      </c>
      <c r="AE4">
        <f t="shared" si="0"/>
        <v>6.1256918663325166E-2</v>
      </c>
      <c r="AF4">
        <f t="shared" si="0"/>
        <v>7.0589140126230632E-2</v>
      </c>
    </row>
    <row r="5" spans="1:32" x14ac:dyDescent="0.3">
      <c r="A5">
        <v>1</v>
      </c>
      <c r="B5">
        <v>2.5</v>
      </c>
      <c r="C5">
        <v>-0.99059459900000002</v>
      </c>
      <c r="D5">
        <v>59.608953427000003</v>
      </c>
      <c r="E5">
        <v>4.1795582499999998E-2</v>
      </c>
      <c r="F5">
        <v>55.263217798862705</v>
      </c>
      <c r="G5">
        <v>55.773450500641502</v>
      </c>
      <c r="H5">
        <v>56.577721448031731</v>
      </c>
      <c r="I5">
        <v>57.974398816365813</v>
      </c>
      <c r="J5">
        <v>59.608953427000003</v>
      </c>
      <c r="K5">
        <v>61.337880932010044</v>
      </c>
      <c r="L5">
        <v>62.98158100386182</v>
      </c>
      <c r="M5">
        <v>64.007885488854129</v>
      </c>
      <c r="N5">
        <v>64.692409090781325</v>
      </c>
      <c r="O5">
        <v>55.321532519000002</v>
      </c>
      <c r="P5">
        <v>55.824924680000002</v>
      </c>
      <c r="Q5">
        <v>56.618401306000003</v>
      </c>
      <c r="R5">
        <v>57.996337283000003</v>
      </c>
      <c r="S5">
        <v>59.608953427000003</v>
      </c>
      <c r="T5">
        <v>61.314675735000002</v>
      </c>
      <c r="U5">
        <v>62.936319748999999</v>
      </c>
      <c r="V5">
        <v>63.948850063000002</v>
      </c>
      <c r="W5">
        <v>64.62419672</v>
      </c>
      <c r="X5">
        <f t="shared" si="1"/>
        <v>-5.8314720137296661E-2</v>
      </c>
      <c r="Y5">
        <f t="shared" si="0"/>
        <v>-5.1474179358500294E-2</v>
      </c>
      <c r="Z5">
        <f t="shared" si="0"/>
        <v>-4.0679857968271449E-2</v>
      </c>
      <c r="AA5">
        <f t="shared" si="0"/>
        <v>-2.1938466634189524E-2</v>
      </c>
      <c r="AB5">
        <f t="shared" si="0"/>
        <v>0</v>
      </c>
      <c r="AC5">
        <f t="shared" si="0"/>
        <v>2.3205197010042866E-2</v>
      </c>
      <c r="AD5">
        <f t="shared" si="0"/>
        <v>4.5261254861820532E-2</v>
      </c>
      <c r="AE5">
        <f t="shared" si="0"/>
        <v>5.90354258541268E-2</v>
      </c>
      <c r="AF5">
        <f t="shared" si="0"/>
        <v>6.8212370781324694E-2</v>
      </c>
    </row>
    <row r="6" spans="1:32" x14ac:dyDescent="0.3">
      <c r="A6">
        <v>1</v>
      </c>
      <c r="B6">
        <v>3.5</v>
      </c>
      <c r="C6">
        <v>-1.2858376890000001</v>
      </c>
      <c r="D6">
        <v>62.077000265999999</v>
      </c>
      <c r="E6">
        <v>4.0454125600000002E-2</v>
      </c>
      <c r="F6">
        <v>57.730492934740617</v>
      </c>
      <c r="G6">
        <v>58.237443394804437</v>
      </c>
      <c r="H6">
        <v>59.038302266473316</v>
      </c>
      <c r="I6">
        <v>60.434334386545721</v>
      </c>
      <c r="J6">
        <v>62.077000265999999</v>
      </c>
      <c r="K6">
        <v>63.825426040579302</v>
      </c>
      <c r="L6">
        <v>65.498580040448061</v>
      </c>
      <c r="M6">
        <v>66.548890303238935</v>
      </c>
      <c r="N6">
        <v>67.251895966465881</v>
      </c>
      <c r="O6">
        <v>57.786498852999998</v>
      </c>
      <c r="P6">
        <v>58.286923270999999</v>
      </c>
      <c r="Q6">
        <v>59.077460934999998</v>
      </c>
      <c r="R6">
        <v>60.455505221000003</v>
      </c>
      <c r="S6">
        <v>62.077000265999999</v>
      </c>
      <c r="T6">
        <v>63.802892065000002</v>
      </c>
      <c r="U6">
        <v>65.454487546999999</v>
      </c>
      <c r="V6">
        <v>66.491261887999997</v>
      </c>
      <c r="W6">
        <v>67.185217965999996</v>
      </c>
      <c r="X6">
        <f t="shared" si="1"/>
        <v>-5.6005918259380394E-2</v>
      </c>
      <c r="Y6">
        <f t="shared" si="0"/>
        <v>-4.9479876195562156E-2</v>
      </c>
      <c r="Z6">
        <f t="shared" si="0"/>
        <v>-3.9158668526681595E-2</v>
      </c>
      <c r="AA6">
        <f t="shared" si="0"/>
        <v>-2.1170834454281362E-2</v>
      </c>
      <c r="AB6">
        <f t="shared" si="0"/>
        <v>0</v>
      </c>
      <c r="AC6">
        <f t="shared" si="0"/>
        <v>2.2533975579300147E-2</v>
      </c>
      <c r="AD6">
        <f t="shared" si="0"/>
        <v>4.4092493448061987E-2</v>
      </c>
      <c r="AE6">
        <f t="shared" si="0"/>
        <v>5.7628415238937691E-2</v>
      </c>
      <c r="AF6">
        <f t="shared" si="0"/>
        <v>6.6678000465884679E-2</v>
      </c>
    </row>
    <row r="7" spans="1:32" x14ac:dyDescent="0.3">
      <c r="A7">
        <v>1</v>
      </c>
      <c r="B7">
        <v>4.5</v>
      </c>
      <c r="C7">
        <v>-1.4303123799999999</v>
      </c>
      <c r="D7">
        <v>64.216864103999995</v>
      </c>
      <c r="E7">
        <v>3.9633878900000002E-2</v>
      </c>
      <c r="F7">
        <v>59.82568616226726</v>
      </c>
      <c r="G7">
        <v>60.336469051774216</v>
      </c>
      <c r="H7">
        <v>61.144096051770717</v>
      </c>
      <c r="I7">
        <v>62.554088493689818</v>
      </c>
      <c r="J7">
        <v>64.216864103999995</v>
      </c>
      <c r="K7">
        <v>65.991306628738485</v>
      </c>
      <c r="L7">
        <v>67.694047868601572</v>
      </c>
      <c r="M7">
        <v>68.765377571731932</v>
      </c>
      <c r="N7">
        <v>69.483539658140373</v>
      </c>
      <c r="O7">
        <v>59.880381976999999</v>
      </c>
      <c r="P7">
        <v>60.384808837000001</v>
      </c>
      <c r="Q7">
        <v>61.182374224</v>
      </c>
      <c r="R7">
        <v>62.574804450999999</v>
      </c>
      <c r="S7">
        <v>64.216864103999995</v>
      </c>
      <c r="T7">
        <v>65.969199347</v>
      </c>
      <c r="U7">
        <v>67.650732054000002</v>
      </c>
      <c r="V7">
        <v>68.708715015999999</v>
      </c>
      <c r="W7">
        <v>69.417940829000003</v>
      </c>
      <c r="X7">
        <f t="shared" si="1"/>
        <v>-5.4695814732738768E-2</v>
      </c>
      <c r="Y7">
        <f t="shared" si="0"/>
        <v>-4.8339785225785192E-2</v>
      </c>
      <c r="Z7">
        <f t="shared" si="0"/>
        <v>-3.8278172229283314E-2</v>
      </c>
      <c r="AA7">
        <f t="shared" si="0"/>
        <v>-2.0715957310180499E-2</v>
      </c>
      <c r="AB7">
        <f t="shared" si="0"/>
        <v>0</v>
      </c>
      <c r="AC7">
        <f t="shared" si="0"/>
        <v>2.2107281738485085E-2</v>
      </c>
      <c r="AD7">
        <f t="shared" si="0"/>
        <v>4.3315814601569969E-2</v>
      </c>
      <c r="AE7">
        <f t="shared" si="0"/>
        <v>5.6662555731932684E-2</v>
      </c>
      <c r="AF7">
        <f t="shared" si="0"/>
        <v>6.5598829140370185E-2</v>
      </c>
    </row>
    <row r="8" spans="1:32" x14ac:dyDescent="0.3">
      <c r="A8">
        <v>1</v>
      </c>
      <c r="B8">
        <v>5.5</v>
      </c>
      <c r="C8">
        <v>-1.47657547</v>
      </c>
      <c r="D8">
        <v>66.125314897999999</v>
      </c>
      <c r="E8">
        <v>3.9123812799999998E-2</v>
      </c>
      <c r="F8">
        <v>61.663837089626462</v>
      </c>
      <c r="G8">
        <v>62.18260806633846</v>
      </c>
      <c r="H8">
        <v>63.002959620743013</v>
      </c>
      <c r="I8">
        <v>64.435463383048159</v>
      </c>
      <c r="J8">
        <v>66.125314897999999</v>
      </c>
      <c r="K8">
        <v>67.9293475879754</v>
      </c>
      <c r="L8">
        <v>69.661223300843801</v>
      </c>
      <c r="M8">
        <v>70.751282989523375</v>
      </c>
      <c r="N8">
        <v>71.482182248207138</v>
      </c>
      <c r="O8">
        <v>61.717804436000002</v>
      </c>
      <c r="P8">
        <v>62.230306505999998</v>
      </c>
      <c r="Q8">
        <v>63.040732876</v>
      </c>
      <c r="R8">
        <v>64.455909087999999</v>
      </c>
      <c r="S8">
        <v>66.125314897999999</v>
      </c>
      <c r="T8">
        <v>67.907520285999993</v>
      </c>
      <c r="U8">
        <v>69.618447274000005</v>
      </c>
      <c r="V8">
        <v>70.695318810000003</v>
      </c>
      <c r="W8">
        <v>71.417386101999995</v>
      </c>
      <c r="X8">
        <f t="shared" si="1"/>
        <v>-5.3967346373539726E-2</v>
      </c>
      <c r="Y8">
        <f t="shared" si="0"/>
        <v>-4.7698439661537861E-2</v>
      </c>
      <c r="Z8">
        <f t="shared" si="0"/>
        <v>-3.7773255256986715E-2</v>
      </c>
      <c r="AA8">
        <f t="shared" si="0"/>
        <v>-2.0445704951839616E-2</v>
      </c>
      <c r="AB8">
        <f t="shared" si="0"/>
        <v>0</v>
      </c>
      <c r="AC8">
        <f t="shared" si="0"/>
        <v>2.1827301975406499E-2</v>
      </c>
      <c r="AD8">
        <f t="shared" si="0"/>
        <v>4.2776026843796444E-2</v>
      </c>
      <c r="AE8">
        <f t="shared" si="0"/>
        <v>5.5964179523371627E-2</v>
      </c>
      <c r="AF8">
        <f t="shared" si="0"/>
        <v>6.4796146207143579E-2</v>
      </c>
    </row>
    <row r="9" spans="1:32" x14ac:dyDescent="0.3">
      <c r="A9">
        <v>1</v>
      </c>
      <c r="B9">
        <v>6.5</v>
      </c>
      <c r="C9">
        <v>-1.456837849</v>
      </c>
      <c r="D9">
        <v>67.860179904000006</v>
      </c>
      <c r="E9">
        <v>3.8811994400000001E-2</v>
      </c>
      <c r="F9">
        <v>63.31224238885401</v>
      </c>
      <c r="G9">
        <v>63.84166130643861</v>
      </c>
      <c r="H9">
        <v>64.678536504906901</v>
      </c>
      <c r="I9">
        <v>66.138957350009832</v>
      </c>
      <c r="J9">
        <v>67.860179904000006</v>
      </c>
      <c r="K9">
        <v>69.695794702787751</v>
      </c>
      <c r="L9">
        <v>71.456091631701426</v>
      </c>
      <c r="M9">
        <v>72.563067979042629</v>
      </c>
      <c r="N9">
        <v>73.304883493437842</v>
      </c>
      <c r="O9">
        <v>63.365848915000001</v>
      </c>
      <c r="P9">
        <v>63.889034004000003</v>
      </c>
      <c r="Q9">
        <v>64.716042944999998</v>
      </c>
      <c r="R9">
        <v>66.159250255000003</v>
      </c>
      <c r="S9">
        <v>67.860179904000006</v>
      </c>
      <c r="T9">
        <v>69.674153027000003</v>
      </c>
      <c r="U9">
        <v>71.413701899000003</v>
      </c>
      <c r="V9">
        <v>72.507627804999998</v>
      </c>
      <c r="W9">
        <v>73.240708882000007</v>
      </c>
      <c r="X9">
        <f t="shared" si="1"/>
        <v>-5.360652614599104E-2</v>
      </c>
      <c r="Y9">
        <f t="shared" si="0"/>
        <v>-4.737269756139284E-2</v>
      </c>
      <c r="Z9">
        <f t="shared" si="0"/>
        <v>-3.7506440093096671E-2</v>
      </c>
      <c r="AA9">
        <f t="shared" si="0"/>
        <v>-2.0292904990171223E-2</v>
      </c>
      <c r="AB9">
        <f t="shared" si="0"/>
        <v>0</v>
      </c>
      <c r="AC9">
        <f t="shared" si="0"/>
        <v>2.1641675787748227E-2</v>
      </c>
      <c r="AD9">
        <f t="shared" si="0"/>
        <v>4.23897327014231E-2</v>
      </c>
      <c r="AE9">
        <f t="shared" si="0"/>
        <v>5.5440174042630019E-2</v>
      </c>
      <c r="AF9">
        <f t="shared" si="0"/>
        <v>6.4174611437834983E-2</v>
      </c>
    </row>
    <row r="10" spans="1:32" x14ac:dyDescent="0.3">
      <c r="A10">
        <v>1</v>
      </c>
      <c r="B10">
        <v>7.5</v>
      </c>
      <c r="C10">
        <v>-1.3918987679999999</v>
      </c>
      <c r="D10">
        <v>69.459084582000003</v>
      </c>
      <c r="E10">
        <v>3.8633209100000003E-2</v>
      </c>
      <c r="F10">
        <v>64.813954198834708</v>
      </c>
      <c r="G10">
        <v>65.355838489116351</v>
      </c>
      <c r="H10">
        <v>66.211812252382757</v>
      </c>
      <c r="I10">
        <v>67.703750002986084</v>
      </c>
      <c r="J10">
        <v>69.459084582000003</v>
      </c>
      <c r="K10">
        <v>71.327353620223448</v>
      </c>
      <c r="L10">
        <v>73.115246826267054</v>
      </c>
      <c r="M10">
        <v>74.237667456552884</v>
      </c>
      <c r="N10">
        <v>74.988992819706425</v>
      </c>
      <c r="O10">
        <v>64.867445742000001</v>
      </c>
      <c r="P10">
        <v>65.403096485000006</v>
      </c>
      <c r="Q10">
        <v>66.249211121000002</v>
      </c>
      <c r="R10">
        <v>67.723968730999999</v>
      </c>
      <c r="S10">
        <v>69.459084582000003</v>
      </c>
      <c r="T10">
        <v>71.305833957000004</v>
      </c>
      <c r="U10">
        <v>73.073139026999996</v>
      </c>
      <c r="V10">
        <v>74.182631732999994</v>
      </c>
      <c r="W10">
        <v>74.925314573999998</v>
      </c>
      <c r="X10">
        <f t="shared" si="1"/>
        <v>-5.3491543165293365E-2</v>
      </c>
      <c r="Y10">
        <f t="shared" si="0"/>
        <v>-4.7257995883654758E-2</v>
      </c>
      <c r="Z10">
        <f t="shared" si="0"/>
        <v>-3.7398868617245284E-2</v>
      </c>
      <c r="AA10">
        <f t="shared" si="0"/>
        <v>-2.0218728013915666E-2</v>
      </c>
      <c r="AB10">
        <f t="shared" si="0"/>
        <v>0</v>
      </c>
      <c r="AC10">
        <f t="shared" si="0"/>
        <v>2.1519663223443786E-2</v>
      </c>
      <c r="AD10">
        <f t="shared" si="0"/>
        <v>4.2107799267057544E-2</v>
      </c>
      <c r="AE10">
        <f t="shared" si="0"/>
        <v>5.5035723552890659E-2</v>
      </c>
      <c r="AF10">
        <f t="shared" si="0"/>
        <v>6.3678245706427106E-2</v>
      </c>
    </row>
    <row r="11" spans="1:32" x14ac:dyDescent="0.3">
      <c r="A11">
        <v>1</v>
      </c>
      <c r="B11">
        <v>8.5</v>
      </c>
      <c r="C11">
        <v>-1.29571459</v>
      </c>
      <c r="D11">
        <v>70.948039123000001</v>
      </c>
      <c r="E11">
        <v>3.85468328E-2</v>
      </c>
      <c r="F11">
        <v>66.198325697870573</v>
      </c>
      <c r="G11">
        <v>66.753979847186642</v>
      </c>
      <c r="H11">
        <v>67.630877487764891</v>
      </c>
      <c r="I11">
        <v>69.156817178293807</v>
      </c>
      <c r="J11">
        <v>70.948039123000001</v>
      </c>
      <c r="K11">
        <v>72.849470006457537</v>
      </c>
      <c r="L11">
        <v>74.664097569617269</v>
      </c>
      <c r="M11">
        <v>75.800744083243814</v>
      </c>
      <c r="N11">
        <v>76.560471121359996</v>
      </c>
      <c r="O11">
        <v>66.251873477000004</v>
      </c>
      <c r="P11">
        <v>66.801269993000005</v>
      </c>
      <c r="Q11">
        <v>67.668279463999994</v>
      </c>
      <c r="R11">
        <v>69.177016312999996</v>
      </c>
      <c r="S11">
        <v>70.948039123000001</v>
      </c>
      <c r="T11">
        <v>72.828027972000001</v>
      </c>
      <c r="U11">
        <v>74.622198163999997</v>
      </c>
      <c r="V11">
        <v>75.746027639999994</v>
      </c>
      <c r="W11">
        <v>76.497199140999996</v>
      </c>
      <c r="X11">
        <f t="shared" si="1"/>
        <v>-5.3547779129431206E-2</v>
      </c>
      <c r="Y11">
        <f t="shared" si="0"/>
        <v>-4.7290145813363438E-2</v>
      </c>
      <c r="Z11">
        <f t="shared" si="0"/>
        <v>-3.7401976235102552E-2</v>
      </c>
      <c r="AA11">
        <f t="shared" si="0"/>
        <v>-2.019913470618917E-2</v>
      </c>
      <c r="AB11">
        <f t="shared" si="0"/>
        <v>0</v>
      </c>
      <c r="AC11">
        <f t="shared" si="0"/>
        <v>2.1442034457535897E-2</v>
      </c>
      <c r="AD11">
        <f t="shared" si="0"/>
        <v>4.1899405617272123E-2</v>
      </c>
      <c r="AE11">
        <f t="shared" si="0"/>
        <v>5.4716443243819413E-2</v>
      </c>
      <c r="AF11">
        <f t="shared" si="0"/>
        <v>6.3271980359999702E-2</v>
      </c>
    </row>
    <row r="12" spans="1:32" x14ac:dyDescent="0.3">
      <c r="A12">
        <v>1</v>
      </c>
      <c r="B12">
        <v>9.5</v>
      </c>
      <c r="C12">
        <v>-1.1779190479999999</v>
      </c>
      <c r="D12">
        <v>72.345861108999998</v>
      </c>
      <c r="E12">
        <v>3.8526262300000003E-2</v>
      </c>
      <c r="F12">
        <v>67.486348240987056</v>
      </c>
      <c r="G12">
        <v>68.056745547791365</v>
      </c>
      <c r="H12">
        <v>68.95590629376494</v>
      </c>
      <c r="I12">
        <v>70.51760635729417</v>
      </c>
      <c r="J12">
        <v>72.345861108999998</v>
      </c>
      <c r="K12">
        <v>74.280601897828703</v>
      </c>
      <c r="L12">
        <v>76.121103800160057</v>
      </c>
      <c r="M12">
        <v>77.270952502648257</v>
      </c>
      <c r="N12">
        <v>78.038193670124357</v>
      </c>
      <c r="O12">
        <v>67.540075131999998</v>
      </c>
      <c r="P12">
        <v>68.104173047000003</v>
      </c>
      <c r="Q12">
        <v>68.993390477000005</v>
      </c>
      <c r="R12">
        <v>70.537824791000006</v>
      </c>
      <c r="S12">
        <v>72.345861108999998</v>
      </c>
      <c r="T12">
        <v>74.259205750000007</v>
      </c>
      <c r="U12">
        <v>76.079359565999994</v>
      </c>
      <c r="V12">
        <v>77.216492868000003</v>
      </c>
      <c r="W12">
        <v>77.975261025999998</v>
      </c>
      <c r="X12">
        <f t="shared" si="1"/>
        <v>-5.3726891012942701E-2</v>
      </c>
      <c r="Y12">
        <f t="shared" si="0"/>
        <v>-4.7427499208637869E-2</v>
      </c>
      <c r="Z12">
        <f t="shared" si="0"/>
        <v>-3.7484183235065416E-2</v>
      </c>
      <c r="AA12">
        <f t="shared" si="0"/>
        <v>-2.0218433705835537E-2</v>
      </c>
      <c r="AB12">
        <f t="shared" si="0"/>
        <v>0</v>
      </c>
      <c r="AC12">
        <f t="shared" si="0"/>
        <v>2.1396147828696144E-2</v>
      </c>
      <c r="AD12">
        <f t="shared" si="0"/>
        <v>4.1744234160063343E-2</v>
      </c>
      <c r="AE12">
        <f t="shared" si="0"/>
        <v>5.4459634648253541E-2</v>
      </c>
      <c r="AF12">
        <f t="shared" si="0"/>
        <v>6.2932644124359172E-2</v>
      </c>
    </row>
    <row r="13" spans="1:32" x14ac:dyDescent="0.3">
      <c r="A13">
        <v>1</v>
      </c>
      <c r="B13">
        <v>10.5</v>
      </c>
      <c r="C13">
        <v>-1.045326049</v>
      </c>
      <c r="D13">
        <v>73.666654102999999</v>
      </c>
      <c r="E13">
        <v>3.8553387000000001E-2</v>
      </c>
      <c r="F13">
        <v>68.693603040502978</v>
      </c>
      <c r="G13">
        <v>69.279492190657123</v>
      </c>
      <c r="H13">
        <v>70.201924607314837</v>
      </c>
      <c r="I13">
        <v>71.800648152464873</v>
      </c>
      <c r="J13">
        <v>73.666654102999999</v>
      </c>
      <c r="K13">
        <v>75.634618454568866</v>
      </c>
      <c r="L13">
        <v>77.500158254464168</v>
      </c>
      <c r="M13">
        <v>78.662339360672178</v>
      </c>
      <c r="N13">
        <v>79.436374982966868</v>
      </c>
      <c r="O13">
        <v>68.747599195000006</v>
      </c>
      <c r="P13">
        <v>69.327134032000004</v>
      </c>
      <c r="Q13">
        <v>70.239548670999994</v>
      </c>
      <c r="R13">
        <v>71.820914114000004</v>
      </c>
      <c r="S13">
        <v>73.666654102999999</v>
      </c>
      <c r="T13">
        <v>75.613245067999998</v>
      </c>
      <c r="U13">
        <v>77.458529838000004</v>
      </c>
      <c r="V13">
        <v>78.608089581000002</v>
      </c>
      <c r="W13">
        <v>79.373730613999996</v>
      </c>
      <c r="X13">
        <f t="shared" si="1"/>
        <v>-5.3996154497028215E-2</v>
      </c>
      <c r="Y13">
        <f t="shared" si="0"/>
        <v>-4.7641841342880298E-2</v>
      </c>
      <c r="Z13">
        <f t="shared" si="0"/>
        <v>-3.7624063685157694E-2</v>
      </c>
      <c r="AA13">
        <f t="shared" si="0"/>
        <v>-2.0265961535130828E-2</v>
      </c>
      <c r="AB13">
        <f t="shared" si="0"/>
        <v>0</v>
      </c>
      <c r="AC13">
        <f t="shared" si="0"/>
        <v>2.1373386568868113E-2</v>
      </c>
      <c r="AD13">
        <f t="shared" si="0"/>
        <v>4.162841646416382E-2</v>
      </c>
      <c r="AE13">
        <f t="shared" si="0"/>
        <v>5.4249779672176146E-2</v>
      </c>
      <c r="AF13">
        <f t="shared" si="0"/>
        <v>6.2644368966871866E-2</v>
      </c>
    </row>
    <row r="14" spans="1:32" x14ac:dyDescent="0.3">
      <c r="A14">
        <v>1</v>
      </c>
      <c r="B14">
        <v>11.5</v>
      </c>
      <c r="C14">
        <v>-0.90280088700000005</v>
      </c>
      <c r="D14">
        <v>74.921297174000003</v>
      </c>
      <c r="E14">
        <v>3.8615501199999999E-2</v>
      </c>
      <c r="F14">
        <v>69.832001433940945</v>
      </c>
      <c r="G14">
        <v>70.433974308649198</v>
      </c>
      <c r="H14">
        <v>71.380455465419402</v>
      </c>
      <c r="I14">
        <v>73.017118456063585</v>
      </c>
      <c r="J14">
        <v>74.921297174000003</v>
      </c>
      <c r="K14">
        <v>76.922243275740783</v>
      </c>
      <c r="L14">
        <v>78.812016966847509</v>
      </c>
      <c r="M14">
        <v>79.985782180866224</v>
      </c>
      <c r="N14">
        <v>80.76602066625145</v>
      </c>
      <c r="O14">
        <v>69.886334164999994</v>
      </c>
      <c r="P14">
        <v>70.481887771000004</v>
      </c>
      <c r="Q14">
        <v>71.418262104999997</v>
      </c>
      <c r="R14">
        <v>73.037452708999993</v>
      </c>
      <c r="S14">
        <v>74.921297174000003</v>
      </c>
      <c r="T14">
        <v>76.900875577999997</v>
      </c>
      <c r="U14">
        <v>78.770474792000002</v>
      </c>
      <c r="V14">
        <v>79.931706293000005</v>
      </c>
      <c r="W14">
        <v>80.7036248</v>
      </c>
      <c r="X14">
        <f t="shared" si="1"/>
        <v>-5.4332731059048456E-2</v>
      </c>
      <c r="Y14">
        <f t="shared" si="0"/>
        <v>-4.7913462350805958E-2</v>
      </c>
      <c r="Z14">
        <f t="shared" si="0"/>
        <v>-3.7806639580594492E-2</v>
      </c>
      <c r="AA14">
        <f t="shared" si="0"/>
        <v>-2.0334252936407893E-2</v>
      </c>
      <c r="AB14">
        <f t="shared" si="0"/>
        <v>0</v>
      </c>
      <c r="AC14">
        <f t="shared" si="0"/>
        <v>2.1367697740785729E-2</v>
      </c>
      <c r="AD14">
        <f t="shared" si="0"/>
        <v>4.1542174847506885E-2</v>
      </c>
      <c r="AE14">
        <f t="shared" si="0"/>
        <v>5.4075887866218864E-2</v>
      </c>
      <c r="AF14">
        <f t="shared" si="0"/>
        <v>6.2395866251449661E-2</v>
      </c>
    </row>
    <row r="15" spans="1:32" x14ac:dyDescent="0.3">
      <c r="A15">
        <v>1</v>
      </c>
      <c r="B15">
        <v>12.5</v>
      </c>
      <c r="C15">
        <v>-0.75390810699999999</v>
      </c>
      <c r="D15">
        <v>76.118375357999994</v>
      </c>
      <c r="E15">
        <v>3.8703461100000003E-2</v>
      </c>
      <c r="F15">
        <v>70.910878237182771</v>
      </c>
      <c r="G15">
        <v>71.529412041233186</v>
      </c>
      <c r="H15">
        <v>72.50054958204953</v>
      </c>
      <c r="I15">
        <v>74.175814830099142</v>
      </c>
      <c r="J15">
        <v>76.118375357999994</v>
      </c>
      <c r="K15">
        <v>78.151958486302149</v>
      </c>
      <c r="L15">
        <v>80.065201550341783</v>
      </c>
      <c r="M15">
        <v>81.249903157893513</v>
      </c>
      <c r="N15">
        <v>82.035854738781083</v>
      </c>
      <c r="O15">
        <v>70.965598349999993</v>
      </c>
      <c r="P15">
        <v>71.577640158999998</v>
      </c>
      <c r="Q15">
        <v>72.538570671000002</v>
      </c>
      <c r="R15">
        <v>74.196232750999997</v>
      </c>
      <c r="S15">
        <v>76.118375357999994</v>
      </c>
      <c r="T15">
        <v>78.130583759000004</v>
      </c>
      <c r="U15">
        <v>80.023723078000003</v>
      </c>
      <c r="V15">
        <v>81.195973127000002</v>
      </c>
      <c r="W15">
        <v>81.973675779999994</v>
      </c>
      <c r="X15">
        <f t="shared" si="1"/>
        <v>-5.4720112817221889E-2</v>
      </c>
      <c r="Y15">
        <f t="shared" si="0"/>
        <v>-4.8228117766811351E-2</v>
      </c>
      <c r="Z15">
        <f t="shared" si="0"/>
        <v>-3.8021088950472404E-2</v>
      </c>
      <c r="AA15">
        <f t="shared" si="0"/>
        <v>-2.0417920900854369E-2</v>
      </c>
      <c r="AB15">
        <f t="shared" si="0"/>
        <v>0</v>
      </c>
      <c r="AC15">
        <f t="shared" si="0"/>
        <v>2.1374727302145402E-2</v>
      </c>
      <c r="AD15">
        <f t="shared" si="0"/>
        <v>4.1478472341779593E-2</v>
      </c>
      <c r="AE15">
        <f t="shared" si="0"/>
        <v>5.3930030893511116E-2</v>
      </c>
      <c r="AF15">
        <f t="shared" si="0"/>
        <v>6.2178958781089477E-2</v>
      </c>
    </row>
    <row r="16" spans="1:32" x14ac:dyDescent="0.3">
      <c r="A16">
        <v>1</v>
      </c>
      <c r="B16">
        <v>13.5</v>
      </c>
      <c r="C16">
        <v>-0.60126352299999997</v>
      </c>
      <c r="D16">
        <v>77.264799111000002</v>
      </c>
      <c r="E16">
        <v>3.8810557099999997E-2</v>
      </c>
      <c r="F16">
        <v>71.937697206936903</v>
      </c>
      <c r="G16">
        <v>72.573183808992027</v>
      </c>
      <c r="H16">
        <v>73.569459215762421</v>
      </c>
      <c r="I16">
        <v>75.283801891402945</v>
      </c>
      <c r="J16">
        <v>77.264799111000002</v>
      </c>
      <c r="K16">
        <v>79.330606692699646</v>
      </c>
      <c r="L16">
        <v>81.266595660305214</v>
      </c>
      <c r="M16">
        <v>82.461668647254456</v>
      </c>
      <c r="N16">
        <v>83.252924278107741</v>
      </c>
      <c r="O16">
        <v>71.992843342</v>
      </c>
      <c r="P16">
        <v>72.621759124999997</v>
      </c>
      <c r="Q16">
        <v>73.607718659</v>
      </c>
      <c r="R16">
        <v>75.304314894000001</v>
      </c>
      <c r="S16">
        <v>77.264799111000002</v>
      </c>
      <c r="T16">
        <v>79.309215409000004</v>
      </c>
      <c r="U16">
        <v>81.225163529</v>
      </c>
      <c r="V16">
        <v>82.407862308999995</v>
      </c>
      <c r="W16">
        <v>83.190936722999993</v>
      </c>
      <c r="X16">
        <f t="shared" si="1"/>
        <v>-5.514613506309729E-2</v>
      </c>
      <c r="Y16">
        <f t="shared" si="0"/>
        <v>-4.8575316007969604E-2</v>
      </c>
      <c r="Z16">
        <f t="shared" si="0"/>
        <v>-3.8259443237578239E-2</v>
      </c>
      <c r="AA16">
        <f t="shared" si="0"/>
        <v>-2.0513002597056129E-2</v>
      </c>
      <c r="AB16">
        <f t="shared" si="0"/>
        <v>0</v>
      </c>
      <c r="AC16">
        <f t="shared" si="0"/>
        <v>2.1391283699642827E-2</v>
      </c>
      <c r="AD16">
        <f t="shared" si="0"/>
        <v>4.143213130521417E-2</v>
      </c>
      <c r="AE16">
        <f t="shared" si="0"/>
        <v>5.3806338254460684E-2</v>
      </c>
      <c r="AF16">
        <f t="shared" si="0"/>
        <v>6.1987555107748449E-2</v>
      </c>
    </row>
    <row r="17" spans="1:32" x14ac:dyDescent="0.3">
      <c r="A17">
        <v>1</v>
      </c>
      <c r="B17">
        <v>14.5</v>
      </c>
      <c r="C17">
        <v>-0.44680503900000001</v>
      </c>
      <c r="D17">
        <v>78.366223086999995</v>
      </c>
      <c r="E17">
        <v>3.8931783800000001E-2</v>
      </c>
      <c r="F17">
        <v>72.918530248955292</v>
      </c>
      <c r="G17">
        <v>73.571296311911937</v>
      </c>
      <c r="H17">
        <v>74.593094713044849</v>
      </c>
      <c r="I17">
        <v>76.346847770951484</v>
      </c>
      <c r="J17">
        <v>78.366223086999995</v>
      </c>
      <c r="K17">
        <v>80.463798923386491</v>
      </c>
      <c r="L17">
        <v>82.421851536475415</v>
      </c>
      <c r="M17">
        <v>83.626800028509862</v>
      </c>
      <c r="N17">
        <v>84.423015699161013</v>
      </c>
      <c r="O17">
        <v>72.974131924000005</v>
      </c>
      <c r="P17">
        <v>73.620243501999994</v>
      </c>
      <c r="Q17">
        <v>74.631610452999993</v>
      </c>
      <c r="R17">
        <v>76.367464315000007</v>
      </c>
      <c r="S17">
        <v>78.366223086999995</v>
      </c>
      <c r="T17">
        <v>80.442383930000005</v>
      </c>
      <c r="U17">
        <v>82.380452238000004</v>
      </c>
      <c r="V17">
        <v>83.57309961</v>
      </c>
      <c r="W17">
        <v>84.361198635999997</v>
      </c>
      <c r="X17">
        <f t="shared" si="1"/>
        <v>-5.5601675044712806E-2</v>
      </c>
      <c r="Y17">
        <f t="shared" si="0"/>
        <v>-4.8947190088057368E-2</v>
      </c>
      <c r="Z17">
        <f t="shared" si="0"/>
        <v>-3.8515739955144568E-2</v>
      </c>
      <c r="AA17">
        <f t="shared" si="0"/>
        <v>-2.0616544048522201E-2</v>
      </c>
      <c r="AB17">
        <f t="shared" si="0"/>
        <v>0</v>
      </c>
      <c r="AC17">
        <f t="shared" si="0"/>
        <v>2.1414993386486003E-2</v>
      </c>
      <c r="AD17">
        <f t="shared" si="0"/>
        <v>4.1399298475411683E-2</v>
      </c>
      <c r="AE17">
        <f t="shared" si="0"/>
        <v>5.3700418509862402E-2</v>
      </c>
      <c r="AF17">
        <f t="shared" si="0"/>
        <v>6.181706316101554E-2</v>
      </c>
    </row>
    <row r="18" spans="1:32" x14ac:dyDescent="0.3">
      <c r="A18">
        <v>1</v>
      </c>
      <c r="B18">
        <v>15.5</v>
      </c>
      <c r="C18">
        <v>-0.29197477199999999</v>
      </c>
      <c r="D18">
        <v>79.427340501000003</v>
      </c>
      <c r="E18">
        <v>3.9063356299999998E-2</v>
      </c>
      <c r="F18">
        <v>73.858390600827363</v>
      </c>
      <c r="G18">
        <v>74.52871189639967</v>
      </c>
      <c r="H18">
        <v>75.576343330631346</v>
      </c>
      <c r="I18">
        <v>77.369730041555101</v>
      </c>
      <c r="J18">
        <v>79.427340501000003</v>
      </c>
      <c r="K18">
        <v>81.55620169106426</v>
      </c>
      <c r="L18">
        <v>83.535675929103363</v>
      </c>
      <c r="M18">
        <v>84.750062409489885</v>
      </c>
      <c r="N18">
        <v>85.550947042425292</v>
      </c>
      <c r="O18">
        <v>73.914470317999999</v>
      </c>
      <c r="P18">
        <v>74.578049594000007</v>
      </c>
      <c r="Q18">
        <v>75.615128732000002</v>
      </c>
      <c r="R18">
        <v>77.390456323999999</v>
      </c>
      <c r="S18">
        <v>79.427340501000003</v>
      </c>
      <c r="T18">
        <v>81.534757635000005</v>
      </c>
      <c r="U18">
        <v>83.494298896999993</v>
      </c>
      <c r="V18">
        <v>84.696453521999999</v>
      </c>
      <c r="W18">
        <v>85.489283130000004</v>
      </c>
      <c r="X18">
        <f t="shared" si="1"/>
        <v>-5.6079717172636379E-2</v>
      </c>
      <c r="Y18">
        <f t="shared" si="1"/>
        <v>-4.9337697600336128E-2</v>
      </c>
      <c r="Z18">
        <f t="shared" si="1"/>
        <v>-3.878540136865638E-2</v>
      </c>
      <c r="AA18">
        <f t="shared" si="1"/>
        <v>-2.0726282444897492E-2</v>
      </c>
      <c r="AB18">
        <f t="shared" si="1"/>
        <v>0</v>
      </c>
      <c r="AC18">
        <f t="shared" si="1"/>
        <v>2.1444056064254369E-2</v>
      </c>
      <c r="AD18">
        <f t="shared" si="1"/>
        <v>4.1377032103369515E-2</v>
      </c>
      <c r="AE18">
        <f t="shared" si="1"/>
        <v>5.360888748988657E-2</v>
      </c>
      <c r="AF18">
        <f t="shared" si="1"/>
        <v>6.1663912425288459E-2</v>
      </c>
    </row>
    <row r="19" spans="1:32" x14ac:dyDescent="0.3">
      <c r="A19">
        <v>1</v>
      </c>
      <c r="B19">
        <v>16.5</v>
      </c>
      <c r="C19">
        <v>-0.13784767000000001</v>
      </c>
      <c r="D19">
        <v>80.452094919000004</v>
      </c>
      <c r="E19">
        <v>3.9202381600000002E-2</v>
      </c>
      <c r="F19">
        <v>74.761470752353262</v>
      </c>
      <c r="G19">
        <v>75.449582585613101</v>
      </c>
      <c r="H19">
        <v>76.523297536263257</v>
      </c>
      <c r="I19">
        <v>78.356455334200362</v>
      </c>
      <c r="J19">
        <v>80.452094919000004</v>
      </c>
      <c r="K19">
        <v>82.61174386834621</v>
      </c>
      <c r="L19">
        <v>84.612036375104751</v>
      </c>
      <c r="M19">
        <v>85.835473017739488</v>
      </c>
      <c r="N19">
        <v>86.640779021295529</v>
      </c>
      <c r="O19">
        <v>74.818045611000002</v>
      </c>
      <c r="P19">
        <v>75.499324779000005</v>
      </c>
      <c r="Q19">
        <v>76.562362460000003</v>
      </c>
      <c r="R19">
        <v>78.377295833000005</v>
      </c>
      <c r="S19">
        <v>80.452094919000004</v>
      </c>
      <c r="T19">
        <v>82.590266756999995</v>
      </c>
      <c r="U19">
        <v>84.570673274000001</v>
      </c>
      <c r="V19">
        <v>85.781943855999998</v>
      </c>
      <c r="W19">
        <v>86.57925367</v>
      </c>
      <c r="X19">
        <f t="shared" si="1"/>
        <v>-5.6574858646740722E-2</v>
      </c>
      <c r="Y19">
        <f t="shared" si="1"/>
        <v>-4.9742193386904887E-2</v>
      </c>
      <c r="Z19">
        <f t="shared" si="1"/>
        <v>-3.9064923736745527E-2</v>
      </c>
      <c r="AA19">
        <f t="shared" si="1"/>
        <v>-2.0840498799643115E-2</v>
      </c>
      <c r="AB19">
        <f t="shared" si="1"/>
        <v>0</v>
      </c>
      <c r="AC19">
        <f t="shared" si="1"/>
        <v>2.1477111346214883E-2</v>
      </c>
      <c r="AD19">
        <f t="shared" si="1"/>
        <v>4.1363101104749944E-2</v>
      </c>
      <c r="AE19">
        <f t="shared" si="1"/>
        <v>5.3529161739490405E-2</v>
      </c>
      <c r="AF19">
        <f t="shared" si="1"/>
        <v>6.1525351295529163E-2</v>
      </c>
    </row>
    <row r="20" spans="1:32" x14ac:dyDescent="0.3">
      <c r="A20">
        <v>1</v>
      </c>
      <c r="B20">
        <v>17.5</v>
      </c>
      <c r="C20">
        <v>1.4776154999999999E-2</v>
      </c>
      <c r="D20">
        <v>81.443836034</v>
      </c>
      <c r="E20">
        <v>3.9346628500000001E-2</v>
      </c>
      <c r="F20">
        <v>75.631316453640025</v>
      </c>
      <c r="G20">
        <v>76.337421395813166</v>
      </c>
      <c r="H20">
        <v>77.437422348462761</v>
      </c>
      <c r="I20">
        <v>79.310420616712307</v>
      </c>
      <c r="J20">
        <v>81.443836034</v>
      </c>
      <c r="K20">
        <v>83.63376900118125</v>
      </c>
      <c r="L20">
        <v>85.654313146001357</v>
      </c>
      <c r="M20">
        <v>86.886454730588923</v>
      </c>
      <c r="N20">
        <v>87.695970515048515</v>
      </c>
      <c r="O20">
        <v>75.688399286000006</v>
      </c>
      <c r="P20">
        <v>76.387578409</v>
      </c>
      <c r="Q20">
        <v>77.476773897000001</v>
      </c>
      <c r="R20">
        <v>79.331378459999996</v>
      </c>
      <c r="S20">
        <v>81.443836034</v>
      </c>
      <c r="T20">
        <v>83.612255899000004</v>
      </c>
      <c r="U20">
        <v>85.612957382999994</v>
      </c>
      <c r="V20">
        <v>86.832995534000005</v>
      </c>
      <c r="W20">
        <v>87.634571339999994</v>
      </c>
      <c r="X20">
        <f t="shared" si="1"/>
        <v>-5.7082832359981239E-2</v>
      </c>
      <c r="Y20">
        <f t="shared" si="1"/>
        <v>-5.015701318683341E-2</v>
      </c>
      <c r="Z20">
        <f t="shared" si="1"/>
        <v>-3.9351548537240433E-2</v>
      </c>
      <c r="AA20">
        <f t="shared" si="1"/>
        <v>-2.095784328768957E-2</v>
      </c>
      <c r="AB20">
        <f t="shared" si="1"/>
        <v>0</v>
      </c>
      <c r="AC20">
        <f t="shared" si="1"/>
        <v>2.1513102181245358E-2</v>
      </c>
      <c r="AD20">
        <f t="shared" si="1"/>
        <v>4.1355763001362789E-2</v>
      </c>
      <c r="AE20">
        <f t="shared" si="1"/>
        <v>5.3459196588917735E-2</v>
      </c>
      <c r="AF20">
        <f t="shared" si="1"/>
        <v>6.1399175048521215E-2</v>
      </c>
    </row>
    <row r="21" spans="1:32" x14ac:dyDescent="0.3">
      <c r="A21">
        <v>1</v>
      </c>
      <c r="B21">
        <v>18.5</v>
      </c>
      <c r="C21">
        <v>0.16530416910000001</v>
      </c>
      <c r="D21">
        <v>82.405436433999995</v>
      </c>
      <c r="E21">
        <v>3.9494364699999999E-2</v>
      </c>
      <c r="F21">
        <v>76.47095627901038</v>
      </c>
      <c r="G21">
        <v>77.19523001883644</v>
      </c>
      <c r="H21">
        <v>78.321680234181102</v>
      </c>
      <c r="I21">
        <v>80.234533833234792</v>
      </c>
      <c r="J21">
        <v>82.405436433999995</v>
      </c>
      <c r="K21">
        <v>84.625149679001012</v>
      </c>
      <c r="L21">
        <v>86.665413489035828</v>
      </c>
      <c r="M21">
        <v>87.905951574616239</v>
      </c>
      <c r="N21">
        <v>88.719495577573952</v>
      </c>
      <c r="O21">
        <v>76.528556562000006</v>
      </c>
      <c r="P21">
        <v>77.245809300999994</v>
      </c>
      <c r="Q21">
        <v>78.361323357000003</v>
      </c>
      <c r="R21">
        <v>80.255611109</v>
      </c>
      <c r="S21">
        <v>82.405436433999995</v>
      </c>
      <c r="T21">
        <v>84.603598457000004</v>
      </c>
      <c r="U21">
        <v>86.624059806000005</v>
      </c>
      <c r="V21">
        <v>87.852554165000001</v>
      </c>
      <c r="W21">
        <v>88.658211919999999</v>
      </c>
      <c r="X21">
        <f t="shared" si="1"/>
        <v>-5.7600282989625384E-2</v>
      </c>
      <c r="Y21">
        <f t="shared" si="1"/>
        <v>-5.0579282163553785E-2</v>
      </c>
      <c r="Z21">
        <f t="shared" si="1"/>
        <v>-3.9643122818901588E-2</v>
      </c>
      <c r="AA21">
        <f t="shared" si="1"/>
        <v>-2.1077275765208014E-2</v>
      </c>
      <c r="AB21">
        <f t="shared" si="1"/>
        <v>0</v>
      </c>
      <c r="AC21">
        <f t="shared" si="1"/>
        <v>2.1551222001008341E-2</v>
      </c>
      <c r="AD21">
        <f t="shared" si="1"/>
        <v>4.1353683035822542E-2</v>
      </c>
      <c r="AE21">
        <f t="shared" si="1"/>
        <v>5.3397409616238178E-2</v>
      </c>
      <c r="AF21">
        <f t="shared" si="1"/>
        <v>6.1283657573952155E-2</v>
      </c>
    </row>
    <row r="22" spans="1:32" x14ac:dyDescent="0.3">
      <c r="A22">
        <v>1</v>
      </c>
      <c r="B22">
        <v>19.5</v>
      </c>
      <c r="C22">
        <v>0.31330180860000001</v>
      </c>
      <c r="D22">
        <v>83.339380626999997</v>
      </c>
      <c r="E22">
        <v>3.9644237899999997E-2</v>
      </c>
      <c r="F22">
        <v>77.28300000897994</v>
      </c>
      <c r="G22">
        <v>78.025595839738173</v>
      </c>
      <c r="H22">
        <v>79.178626100715064</v>
      </c>
      <c r="I22">
        <v>81.131305780973804</v>
      </c>
      <c r="J22">
        <v>83.339380626999997</v>
      </c>
      <c r="K22">
        <v>85.588374792406498</v>
      </c>
      <c r="L22">
        <v>87.647858814875917</v>
      </c>
      <c r="M22">
        <v>88.896516873789707</v>
      </c>
      <c r="N22">
        <v>89.713932725716546</v>
      </c>
      <c r="O22">
        <v>77.341124496999996</v>
      </c>
      <c r="P22">
        <v>78.076602515999994</v>
      </c>
      <c r="Q22">
        <v>79.218564012000002</v>
      </c>
      <c r="R22">
        <v>81.152503741000004</v>
      </c>
      <c r="S22">
        <v>83.339380626999997</v>
      </c>
      <c r="T22">
        <v>85.566783963000006</v>
      </c>
      <c r="U22">
        <v>87.606503035000003</v>
      </c>
      <c r="V22">
        <v>88.843174376999997</v>
      </c>
      <c r="W22">
        <v>89.652755366999997</v>
      </c>
      <c r="X22">
        <f t="shared" si="1"/>
        <v>-5.8124488020055765E-2</v>
      </c>
      <c r="Y22">
        <f t="shared" si="1"/>
        <v>-5.1006676261820871E-2</v>
      </c>
      <c r="Z22">
        <f t="shared" si="1"/>
        <v>-3.99379112849374E-2</v>
      </c>
      <c r="AA22">
        <f t="shared" si="1"/>
        <v>-2.119796002619978E-2</v>
      </c>
      <c r="AB22">
        <f t="shared" si="1"/>
        <v>0</v>
      </c>
      <c r="AC22">
        <f t="shared" si="1"/>
        <v>2.1590829406491707E-2</v>
      </c>
      <c r="AD22">
        <f t="shared" si="1"/>
        <v>4.1355779875914322E-2</v>
      </c>
      <c r="AE22">
        <f t="shared" si="1"/>
        <v>5.3342496789710481E-2</v>
      </c>
      <c r="AF22">
        <f t="shared" si="1"/>
        <v>6.1177358716548724E-2</v>
      </c>
    </row>
    <row r="23" spans="1:32" x14ac:dyDescent="0.3">
      <c r="A23">
        <v>1</v>
      </c>
      <c r="B23">
        <v>20.5</v>
      </c>
      <c r="C23">
        <v>0.45845547069999998</v>
      </c>
      <c r="D23">
        <v>84.247833944000007</v>
      </c>
      <c r="E23">
        <v>3.9795189100000003E-2</v>
      </c>
      <c r="F23">
        <v>78.06971428782964</v>
      </c>
      <c r="G23">
        <v>78.830766611303261</v>
      </c>
      <c r="H23">
        <v>80.010480508364267</v>
      </c>
      <c r="I23">
        <v>82.002921070121133</v>
      </c>
      <c r="J23">
        <v>84.247833944000007</v>
      </c>
      <c r="K23">
        <v>86.525617199812274</v>
      </c>
      <c r="L23">
        <v>88.603852415365708</v>
      </c>
      <c r="M23">
        <v>89.860381761665323</v>
      </c>
      <c r="N23">
        <v>90.68153435727308</v>
      </c>
      <c r="O23">
        <v>78.128367553000004</v>
      </c>
      <c r="P23">
        <v>78.882203947999997</v>
      </c>
      <c r="Q23">
        <v>80.050715044</v>
      </c>
      <c r="R23">
        <v>82.024240309999996</v>
      </c>
      <c r="S23">
        <v>84.247833944000007</v>
      </c>
      <c r="T23">
        <v>86.50398577</v>
      </c>
      <c r="U23">
        <v>88.562491202000004</v>
      </c>
      <c r="V23">
        <v>89.807088329999999</v>
      </c>
      <c r="W23">
        <v>90.620455237000002</v>
      </c>
      <c r="X23">
        <f t="shared" si="1"/>
        <v>-5.8653265170363511E-2</v>
      </c>
      <c r="Y23">
        <f t="shared" si="1"/>
        <v>-5.1437336696736224E-2</v>
      </c>
      <c r="Z23">
        <f t="shared" si="1"/>
        <v>-4.0234535635732982E-2</v>
      </c>
      <c r="AA23">
        <f t="shared" si="1"/>
        <v>-2.1319239878863527E-2</v>
      </c>
      <c r="AB23">
        <f t="shared" si="1"/>
        <v>0</v>
      </c>
      <c r="AC23">
        <f t="shared" si="1"/>
        <v>2.163142981227395E-2</v>
      </c>
      <c r="AD23">
        <f t="shared" si="1"/>
        <v>4.1361213365703975E-2</v>
      </c>
      <c r="AE23">
        <f t="shared" si="1"/>
        <v>5.3293431665323965E-2</v>
      </c>
      <c r="AF23">
        <f t="shared" si="1"/>
        <v>6.1079120273078047E-2</v>
      </c>
    </row>
    <row r="24" spans="1:32" x14ac:dyDescent="0.3">
      <c r="A24">
        <v>1</v>
      </c>
      <c r="B24">
        <v>21.5</v>
      </c>
      <c r="C24">
        <v>0.60054463079999998</v>
      </c>
      <c r="D24">
        <v>85.132696574999997</v>
      </c>
      <c r="E24">
        <v>3.9946387700000002E-2</v>
      </c>
      <c r="F24">
        <v>78.833081717215393</v>
      </c>
      <c r="G24">
        <v>79.612708816061044</v>
      </c>
      <c r="H24">
        <v>80.819186941472424</v>
      </c>
      <c r="I24">
        <v>82.851293705936058</v>
      </c>
      <c r="J24">
        <v>85.132696574999997</v>
      </c>
      <c r="K24">
        <v>87.438786847558831</v>
      </c>
      <c r="L24">
        <v>89.535332660837639</v>
      </c>
      <c r="M24">
        <v>90.799509012129064</v>
      </c>
      <c r="N24">
        <v>91.624281289259741</v>
      </c>
      <c r="O24">
        <v>78.892266602999996</v>
      </c>
      <c r="P24">
        <v>79.664578614000007</v>
      </c>
      <c r="Q24">
        <v>80.859718858999997</v>
      </c>
      <c r="R24">
        <v>82.872734317999999</v>
      </c>
      <c r="S24">
        <v>85.132696574999997</v>
      </c>
      <c r="T24">
        <v>87.417114201000004</v>
      </c>
      <c r="U24">
        <v>89.493963320000006</v>
      </c>
      <c r="V24">
        <v>90.746259600000002</v>
      </c>
      <c r="W24">
        <v>91.563293260999998</v>
      </c>
      <c r="X24">
        <f t="shared" si="1"/>
        <v>-5.9184885784603125E-2</v>
      </c>
      <c r="Y24">
        <f t="shared" si="1"/>
        <v>-5.1869797938962847E-2</v>
      </c>
      <c r="Z24">
        <f t="shared" si="1"/>
        <v>-4.0531917527573569E-2</v>
      </c>
      <c r="AA24">
        <f t="shared" si="1"/>
        <v>-2.1440612063940989E-2</v>
      </c>
      <c r="AB24">
        <f t="shared" si="1"/>
        <v>0</v>
      </c>
      <c r="AC24">
        <f t="shared" si="1"/>
        <v>2.1672646558826614E-2</v>
      </c>
      <c r="AD24">
        <f t="shared" si="1"/>
        <v>4.1369340837633217E-2</v>
      </c>
      <c r="AE24">
        <f t="shared" si="1"/>
        <v>5.3249412129062534E-2</v>
      </c>
      <c r="AF24">
        <f t="shared" si="1"/>
        <v>6.0988028259743032E-2</v>
      </c>
    </row>
    <row r="25" spans="1:32" x14ac:dyDescent="0.3">
      <c r="A25">
        <v>1</v>
      </c>
      <c r="B25">
        <v>22.5</v>
      </c>
      <c r="C25">
        <v>0.73943895260000003</v>
      </c>
      <c r="D25">
        <v>85.995648802999995</v>
      </c>
      <c r="E25">
        <v>4.0097180599999997E-2</v>
      </c>
      <c r="F25">
        <v>79.574845558029224</v>
      </c>
      <c r="G25">
        <v>80.373152854481901</v>
      </c>
      <c r="H25">
        <v>81.606457495283465</v>
      </c>
      <c r="I25">
        <v>83.678112960540389</v>
      </c>
      <c r="J25">
        <v>85.995648802999995</v>
      </c>
      <c r="K25">
        <v>88.329574707196727</v>
      </c>
      <c r="L25">
        <v>90.444015492445857</v>
      </c>
      <c r="M25">
        <v>91.71563467589921</v>
      </c>
      <c r="N25">
        <v>92.543923885889768</v>
      </c>
      <c r="O25">
        <v>79.634563456999999</v>
      </c>
      <c r="P25">
        <v>80.425455683999999</v>
      </c>
      <c r="Q25">
        <v>81.647286648000005</v>
      </c>
      <c r="R25">
        <v>83.699674611000006</v>
      </c>
      <c r="S25">
        <v>85.995648802999995</v>
      </c>
      <c r="T25">
        <v>88.307860552999998</v>
      </c>
      <c r="U25">
        <v>90.402635912999997</v>
      </c>
      <c r="V25">
        <v>91.662424990000005</v>
      </c>
      <c r="W25">
        <v>92.483020683999996</v>
      </c>
      <c r="X25">
        <f t="shared" si="1"/>
        <v>-5.9717898970774286E-2</v>
      </c>
      <c r="Y25">
        <f t="shared" si="1"/>
        <v>-5.2302829518097838E-2</v>
      </c>
      <c r="Z25">
        <f t="shared" si="1"/>
        <v>-4.0829152716540307E-2</v>
      </c>
      <c r="AA25">
        <f t="shared" si="1"/>
        <v>-2.1561650459616999E-2</v>
      </c>
      <c r="AB25">
        <f t="shared" si="1"/>
        <v>0</v>
      </c>
      <c r="AC25">
        <f t="shared" si="1"/>
        <v>2.1714154196729396E-2</v>
      </c>
      <c r="AD25">
        <f t="shared" si="1"/>
        <v>4.1379579445859349E-2</v>
      </c>
      <c r="AE25">
        <f t="shared" si="1"/>
        <v>5.3209685899204828E-2</v>
      </c>
      <c r="AF25">
        <f t="shared" si="1"/>
        <v>6.0903201889772163E-2</v>
      </c>
    </row>
    <row r="26" spans="1:32" x14ac:dyDescent="0.3">
      <c r="A26">
        <v>1</v>
      </c>
      <c r="B26">
        <v>23.5</v>
      </c>
      <c r="C26">
        <v>0.87500044649999997</v>
      </c>
      <c r="D26">
        <v>86.838175097000004</v>
      </c>
      <c r="E26">
        <v>4.0247059699999997E-2</v>
      </c>
      <c r="F26">
        <v>80.296556591349116</v>
      </c>
      <c r="G26">
        <v>81.113634824178902</v>
      </c>
      <c r="H26">
        <v>82.373808063351802</v>
      </c>
      <c r="I26">
        <v>84.484870913977019</v>
      </c>
      <c r="J26">
        <v>86.838175097000004</v>
      </c>
      <c r="K26">
        <v>89.199478939060455</v>
      </c>
      <c r="L26">
        <v>91.331427407170295</v>
      </c>
      <c r="M26">
        <v>92.610307500473937</v>
      </c>
      <c r="N26">
        <v>93.442026633320268</v>
      </c>
      <c r="O26">
        <v>80.356807653999994</v>
      </c>
      <c r="P26">
        <v>81.166370223000001</v>
      </c>
      <c r="Q26">
        <v>82.414933564999998</v>
      </c>
      <c r="R26">
        <v>84.506552944000006</v>
      </c>
      <c r="S26">
        <v>86.838175097000004</v>
      </c>
      <c r="T26">
        <v>89.177723196000002</v>
      </c>
      <c r="U26">
        <v>91.290035832000001</v>
      </c>
      <c r="V26">
        <v>92.557133692999997</v>
      </c>
      <c r="W26">
        <v>93.381202510999998</v>
      </c>
      <c r="X26">
        <f t="shared" si="1"/>
        <v>-6.0251062650877429E-2</v>
      </c>
      <c r="Y26">
        <f t="shared" si="1"/>
        <v>-5.2735398821099011E-2</v>
      </c>
      <c r="Z26">
        <f t="shared" si="1"/>
        <v>-4.112550164819595E-2</v>
      </c>
      <c r="AA26">
        <f t="shared" si="1"/>
        <v>-2.1682030022986964E-2</v>
      </c>
      <c r="AB26">
        <f t="shared" si="1"/>
        <v>0</v>
      </c>
      <c r="AC26">
        <f t="shared" si="1"/>
        <v>2.1755743060452915E-2</v>
      </c>
      <c r="AD26">
        <f t="shared" si="1"/>
        <v>4.1391575170294459E-2</v>
      </c>
      <c r="AE26">
        <f t="shared" si="1"/>
        <v>5.3173807473939405E-2</v>
      </c>
      <c r="AF26">
        <f t="shared" si="1"/>
        <v>6.082412232026968E-2</v>
      </c>
    </row>
    <row r="27" spans="1:32" x14ac:dyDescent="0.3">
      <c r="A27">
        <v>1</v>
      </c>
      <c r="B27">
        <v>24.5</v>
      </c>
      <c r="C27">
        <v>1.0072080698000001</v>
      </c>
      <c r="D27">
        <v>87.661609338999995</v>
      </c>
      <c r="E27">
        <v>4.03956257E-2</v>
      </c>
      <c r="F27">
        <v>80.9995872983678</v>
      </c>
      <c r="G27">
        <v>81.83551817574903</v>
      </c>
      <c r="H27">
        <v>83.12258949448649</v>
      </c>
      <c r="I27">
        <v>85.27290404353181</v>
      </c>
      <c r="J27">
        <v>87.661609338999995</v>
      </c>
      <c r="K27">
        <v>90.049845493116365</v>
      </c>
      <c r="L27">
        <v>92.198934971201169</v>
      </c>
      <c r="M27">
        <v>93.484908733602182</v>
      </c>
      <c r="N27">
        <v>94.319980422495064</v>
      </c>
      <c r="O27">
        <v>81.060370738000003</v>
      </c>
      <c r="P27">
        <v>81.888684893000004</v>
      </c>
      <c r="Q27">
        <v>83.164009888999999</v>
      </c>
      <c r="R27">
        <v>85.294705531999995</v>
      </c>
      <c r="S27">
        <v>87.661609338999995</v>
      </c>
      <c r="T27">
        <v>90.028048287000004</v>
      </c>
      <c r="U27">
        <v>92.157530035999997</v>
      </c>
      <c r="V27">
        <v>93.431767492999995</v>
      </c>
      <c r="W27">
        <v>94.259230286000005</v>
      </c>
      <c r="X27">
        <f t="shared" si="1"/>
        <v>-6.078343963220334E-2</v>
      </c>
      <c r="Y27">
        <f t="shared" si="1"/>
        <v>-5.3166717250974216E-2</v>
      </c>
      <c r="Z27">
        <f t="shared" si="1"/>
        <v>-4.1420394513508541E-2</v>
      </c>
      <c r="AA27">
        <f t="shared" si="1"/>
        <v>-2.1801488468184971E-2</v>
      </c>
      <c r="AB27">
        <f t="shared" si="1"/>
        <v>0</v>
      </c>
      <c r="AC27">
        <f t="shared" si="1"/>
        <v>2.1797206116360712E-2</v>
      </c>
      <c r="AD27">
        <f t="shared" si="1"/>
        <v>4.1404935201171611E-2</v>
      </c>
      <c r="AE27">
        <f t="shared" si="1"/>
        <v>5.3141240602187167E-2</v>
      </c>
      <c r="AF27">
        <f t="shared" si="1"/>
        <v>6.0750136495059337E-2</v>
      </c>
    </row>
    <row r="28" spans="1:32" x14ac:dyDescent="0.3">
      <c r="A28">
        <v>1</v>
      </c>
      <c r="B28">
        <v>25.5</v>
      </c>
      <c r="C28">
        <v>0.83725135070000001</v>
      </c>
      <c r="D28">
        <v>88.452472817</v>
      </c>
      <c r="E28">
        <v>4.0577524699999999E-2</v>
      </c>
      <c r="F28">
        <v>81.744639533088474</v>
      </c>
      <c r="G28">
        <v>82.581353443817974</v>
      </c>
      <c r="H28">
        <v>83.872449780087578</v>
      </c>
      <c r="I28">
        <v>86.037029020721576</v>
      </c>
      <c r="J28">
        <v>88.452472817</v>
      </c>
      <c r="K28">
        <v>90.878700557237323</v>
      </c>
      <c r="L28">
        <v>93.071433525057401</v>
      </c>
      <c r="M28">
        <v>94.387745224800113</v>
      </c>
      <c r="N28">
        <v>95.244192989933012</v>
      </c>
      <c r="O28">
        <v>81.805293702</v>
      </c>
      <c r="P28">
        <v>82.634452015999997</v>
      </c>
      <c r="Q28">
        <v>83.913870638999995</v>
      </c>
      <c r="R28">
        <v>86.058877449999997</v>
      </c>
      <c r="S28">
        <v>88.452472817</v>
      </c>
      <c r="T28">
        <v>90.856754574000007</v>
      </c>
      <c r="U28">
        <v>93.029660543999995</v>
      </c>
      <c r="V28">
        <v>94.334066476000004</v>
      </c>
      <c r="W28">
        <v>95.182780471000001</v>
      </c>
      <c r="X28">
        <f t="shared" si="1"/>
        <v>-6.0654168911526085E-2</v>
      </c>
      <c r="Y28">
        <f t="shared" si="1"/>
        <v>-5.3098572182022963E-2</v>
      </c>
      <c r="Z28">
        <f t="shared" si="1"/>
        <v>-4.1420858912417202E-2</v>
      </c>
      <c r="AA28">
        <f t="shared" si="1"/>
        <v>-2.1848429278421122E-2</v>
      </c>
      <c r="AB28">
        <f t="shared" si="1"/>
        <v>0</v>
      </c>
      <c r="AC28">
        <f t="shared" si="1"/>
        <v>2.1945983237316113E-2</v>
      </c>
      <c r="AD28">
        <f t="shared" si="1"/>
        <v>4.17729810574059E-2</v>
      </c>
      <c r="AE28">
        <f t="shared" si="1"/>
        <v>5.3678748800109588E-2</v>
      </c>
      <c r="AF28">
        <f t="shared" si="1"/>
        <v>6.1412518933011029E-2</v>
      </c>
    </row>
    <row r="29" spans="1:32" x14ac:dyDescent="0.3">
      <c r="A29">
        <v>1</v>
      </c>
      <c r="B29">
        <v>26.5</v>
      </c>
      <c r="C29">
        <v>0.68149297499999995</v>
      </c>
      <c r="D29">
        <v>89.223264338999996</v>
      </c>
      <c r="E29">
        <v>4.0723121600000002E-2</v>
      </c>
      <c r="F29">
        <v>82.473652730700138</v>
      </c>
      <c r="G29">
        <v>83.311052828664842</v>
      </c>
      <c r="H29">
        <v>84.605762463273564</v>
      </c>
      <c r="I29">
        <v>86.783293458015834</v>
      </c>
      <c r="J29">
        <v>89.223264338999996</v>
      </c>
      <c r="K29">
        <v>91.68467602565714</v>
      </c>
      <c r="L29">
        <v>93.918174648263602</v>
      </c>
      <c r="M29">
        <v>95.263000759769255</v>
      </c>
      <c r="N29">
        <v>96.139616106349521</v>
      </c>
      <c r="O29">
        <v>82.534157398999994</v>
      </c>
      <c r="P29">
        <v>83.364061118999999</v>
      </c>
      <c r="Q29">
        <v>84.647161511999997</v>
      </c>
      <c r="R29">
        <v>86.805173097999997</v>
      </c>
      <c r="S29">
        <v>89.223264338999996</v>
      </c>
      <c r="T29">
        <v>91.662604103000007</v>
      </c>
      <c r="U29">
        <v>93.876081627999994</v>
      </c>
      <c r="V29">
        <v>95.208849142999995</v>
      </c>
      <c r="W29">
        <v>96.077617110999995</v>
      </c>
      <c r="X29">
        <f t="shared" si="1"/>
        <v>-6.0504668299856235E-2</v>
      </c>
      <c r="Y29">
        <f t="shared" si="1"/>
        <v>-5.3008290335156971E-2</v>
      </c>
      <c r="Z29">
        <f t="shared" si="1"/>
        <v>-4.1399048726432852E-2</v>
      </c>
      <c r="AA29">
        <f t="shared" si="1"/>
        <v>-2.1879639984163646E-2</v>
      </c>
      <c r="AB29">
        <f t="shared" si="1"/>
        <v>0</v>
      </c>
      <c r="AC29">
        <f t="shared" si="1"/>
        <v>2.2071922657133314E-2</v>
      </c>
      <c r="AD29">
        <f t="shared" si="1"/>
        <v>4.2093020263607173E-2</v>
      </c>
      <c r="AE29">
        <f t="shared" si="1"/>
        <v>5.4151616769260613E-2</v>
      </c>
      <c r="AF29">
        <f t="shared" si="1"/>
        <v>6.1998995349526353E-2</v>
      </c>
    </row>
    <row r="30" spans="1:32" x14ac:dyDescent="0.3">
      <c r="A30">
        <v>1</v>
      </c>
      <c r="B30">
        <v>27.5</v>
      </c>
      <c r="C30">
        <v>0.53877965409999995</v>
      </c>
      <c r="D30">
        <v>89.975492278000004</v>
      </c>
      <c r="E30">
        <v>4.0833194199999999E-2</v>
      </c>
      <c r="F30">
        <v>83.188122057026959</v>
      </c>
      <c r="G30">
        <v>84.026090056499086</v>
      </c>
      <c r="H30">
        <v>85.32398911573479</v>
      </c>
      <c r="I30">
        <v>87.51317400272427</v>
      </c>
      <c r="J30">
        <v>89.975492278000004</v>
      </c>
      <c r="K30">
        <v>92.469288921463161</v>
      </c>
      <c r="L30">
        <v>94.740636633113553</v>
      </c>
      <c r="M30">
        <v>96.112101198883352</v>
      </c>
      <c r="N30">
        <v>97.007627895257173</v>
      </c>
      <c r="O30">
        <v>83.248456481000005</v>
      </c>
      <c r="P30">
        <v>84.078985824</v>
      </c>
      <c r="Q30">
        <v>85.365344331000003</v>
      </c>
      <c r="R30">
        <v>87.535069449999995</v>
      </c>
      <c r="S30">
        <v>89.975492278000004</v>
      </c>
      <c r="T30">
        <v>92.447113533000007</v>
      </c>
      <c r="U30">
        <v>94.698271134999999</v>
      </c>
      <c r="V30">
        <v>96.057541060000005</v>
      </c>
      <c r="W30">
        <v>96.945118229000002</v>
      </c>
      <c r="X30">
        <f t="shared" si="1"/>
        <v>-6.0334423973046114E-2</v>
      </c>
      <c r="Y30">
        <f t="shared" si="1"/>
        <v>-5.2895767500913848E-2</v>
      </c>
      <c r="Z30">
        <f t="shared" si="1"/>
        <v>-4.1355215265213019E-2</v>
      </c>
      <c r="AA30">
        <f t="shared" si="1"/>
        <v>-2.1895447275724678E-2</v>
      </c>
      <c r="AB30">
        <f t="shared" si="1"/>
        <v>0</v>
      </c>
      <c r="AC30">
        <f t="shared" si="1"/>
        <v>2.2175388463153922E-2</v>
      </c>
      <c r="AD30">
        <f t="shared" si="1"/>
        <v>4.2365498113554168E-2</v>
      </c>
      <c r="AE30">
        <f t="shared" si="1"/>
        <v>5.4560138883346099E-2</v>
      </c>
      <c r="AF30">
        <f t="shared" si="1"/>
        <v>6.2509666257170693E-2</v>
      </c>
    </row>
    <row r="31" spans="1:32" x14ac:dyDescent="0.3">
      <c r="A31">
        <v>1</v>
      </c>
      <c r="B31">
        <v>28.5</v>
      </c>
      <c r="C31">
        <v>0.40769715309999999</v>
      </c>
      <c r="D31">
        <v>90.710408525999995</v>
      </c>
      <c r="E31">
        <v>4.0909058900000003E-2</v>
      </c>
      <c r="F31">
        <v>83.889306841384212</v>
      </c>
      <c r="G31">
        <v>84.727691616726403</v>
      </c>
      <c r="H31">
        <v>86.028329956924438</v>
      </c>
      <c r="I31">
        <v>88.227875866496959</v>
      </c>
      <c r="J31">
        <v>90.710408525999995</v>
      </c>
      <c r="K31">
        <v>93.233847493799544</v>
      </c>
      <c r="L31">
        <v>95.54016226247235</v>
      </c>
      <c r="M31">
        <v>96.936394762356414</v>
      </c>
      <c r="N31">
        <v>97.849572009133126</v>
      </c>
      <c r="O31">
        <v>83.949449817000001</v>
      </c>
      <c r="P31">
        <v>84.780452620000005</v>
      </c>
      <c r="Q31">
        <v>86.069619739000004</v>
      </c>
      <c r="R31">
        <v>88.249772227999998</v>
      </c>
      <c r="S31">
        <v>90.710408525999995</v>
      </c>
      <c r="T31">
        <v>93.211590294000004</v>
      </c>
      <c r="U31">
        <v>95.497570268000004</v>
      </c>
      <c r="V31">
        <v>96.881488482999998</v>
      </c>
      <c r="W31">
        <v>97.786625314000005</v>
      </c>
      <c r="X31">
        <f t="shared" si="1"/>
        <v>-6.0142975615789851E-2</v>
      </c>
      <c r="Y31">
        <f t="shared" si="1"/>
        <v>-5.2761003273602114E-2</v>
      </c>
      <c r="Z31">
        <f t="shared" si="1"/>
        <v>-4.1289782075565995E-2</v>
      </c>
      <c r="AA31">
        <f t="shared" si="1"/>
        <v>-2.1896361503038975E-2</v>
      </c>
      <c r="AB31">
        <f t="shared" si="1"/>
        <v>0</v>
      </c>
      <c r="AC31">
        <f t="shared" si="1"/>
        <v>2.2257199799540217E-2</v>
      </c>
      <c r="AD31">
        <f t="shared" si="1"/>
        <v>4.2591994472346073E-2</v>
      </c>
      <c r="AE31">
        <f t="shared" si="1"/>
        <v>5.4906279356416121E-2</v>
      </c>
      <c r="AF31">
        <f t="shared" si="1"/>
        <v>6.2946695133121011E-2</v>
      </c>
    </row>
    <row r="32" spans="1:32" x14ac:dyDescent="0.3">
      <c r="A32">
        <v>1</v>
      </c>
      <c r="B32">
        <v>29.5</v>
      </c>
      <c r="C32">
        <v>0.2867624533</v>
      </c>
      <c r="D32">
        <v>91.429077621000005</v>
      </c>
      <c r="E32">
        <v>4.0952432900000002E-2</v>
      </c>
      <c r="F32">
        <v>84.578263889342665</v>
      </c>
      <c r="G32">
        <v>85.416880271586564</v>
      </c>
      <c r="H32">
        <v>86.719779943253116</v>
      </c>
      <c r="I32">
        <v>88.928401170654155</v>
      </c>
      <c r="J32">
        <v>91.429077621000005</v>
      </c>
      <c r="K32">
        <v>93.979508425993913</v>
      </c>
      <c r="L32">
        <v>96.317995648932055</v>
      </c>
      <c r="M32">
        <v>97.737172894394661</v>
      </c>
      <c r="N32">
        <v>98.666766791047735</v>
      </c>
      <c r="O32">
        <v>84.638193987999998</v>
      </c>
      <c r="P32">
        <v>85.469484485999999</v>
      </c>
      <c r="Q32">
        <v>86.760983308999997</v>
      </c>
      <c r="R32">
        <v>88.950284206000006</v>
      </c>
      <c r="S32">
        <v>91.429077621000005</v>
      </c>
      <c r="T32">
        <v>93.957189952999997</v>
      </c>
      <c r="U32">
        <v>96.275220829000006</v>
      </c>
      <c r="V32">
        <v>97.681979811999994</v>
      </c>
      <c r="W32">
        <v>98.603453199</v>
      </c>
      <c r="X32">
        <f t="shared" si="1"/>
        <v>-5.9930098657332564E-2</v>
      </c>
      <c r="Y32">
        <f t="shared" si="1"/>
        <v>-5.2604214413435102E-2</v>
      </c>
      <c r="Z32">
        <f t="shared" si="1"/>
        <v>-4.1203365746881104E-2</v>
      </c>
      <c r="AA32">
        <f t="shared" si="1"/>
        <v>-2.1883035345851454E-2</v>
      </c>
      <c r="AB32">
        <f t="shared" si="1"/>
        <v>0</v>
      </c>
      <c r="AC32">
        <f t="shared" si="1"/>
        <v>2.2318472993916316E-2</v>
      </c>
      <c r="AD32">
        <f t="shared" si="1"/>
        <v>4.2774819932049013E-2</v>
      </c>
      <c r="AE32">
        <f t="shared" si="1"/>
        <v>5.5193082394666249E-2</v>
      </c>
      <c r="AF32">
        <f t="shared" si="1"/>
        <v>6.3313592047734346E-2</v>
      </c>
    </row>
    <row r="33" spans="1:32" x14ac:dyDescent="0.3">
      <c r="A33">
        <v>1</v>
      </c>
      <c r="B33">
        <v>30.5</v>
      </c>
      <c r="C33">
        <v>0.17448948480000001</v>
      </c>
      <c r="D33">
        <v>92.132423789000001</v>
      </c>
      <c r="E33">
        <v>4.0965330100000003E-2</v>
      </c>
      <c r="F33">
        <v>85.255886916182135</v>
      </c>
      <c r="G33">
        <v>86.094517446831645</v>
      </c>
      <c r="H33">
        <v>87.399174766839806</v>
      </c>
      <c r="I33">
        <v>89.61559786982572</v>
      </c>
      <c r="J33">
        <v>92.132423789000001</v>
      </c>
      <c r="K33">
        <v>94.707316535415785</v>
      </c>
      <c r="L33">
        <v>97.075311104913411</v>
      </c>
      <c r="M33">
        <v>98.515691042050634</v>
      </c>
      <c r="N33">
        <v>99.460520266677037</v>
      </c>
      <c r="O33">
        <v>85.315582770000006</v>
      </c>
      <c r="P33">
        <v>86.146943303</v>
      </c>
      <c r="Q33">
        <v>87.440271535999997</v>
      </c>
      <c r="R33">
        <v>89.637454109000004</v>
      </c>
      <c r="S33">
        <v>92.132423789000001</v>
      </c>
      <c r="T33">
        <v>94.684955989000002</v>
      </c>
      <c r="U33">
        <v>97.032394264999994</v>
      </c>
      <c r="V33">
        <v>98.460266625000003</v>
      </c>
      <c r="W33">
        <v>99.396905375000003</v>
      </c>
      <c r="X33">
        <f t="shared" si="1"/>
        <v>-5.9695853817871125E-2</v>
      </c>
      <c r="Y33">
        <f t="shared" si="1"/>
        <v>-5.2425856168355267E-2</v>
      </c>
      <c r="Z33">
        <f t="shared" si="1"/>
        <v>-4.1096769160191116E-2</v>
      </c>
      <c r="AA33">
        <f t="shared" si="1"/>
        <v>-2.1856239174283587E-2</v>
      </c>
      <c r="AB33">
        <f t="shared" si="1"/>
        <v>0</v>
      </c>
      <c r="AC33">
        <f t="shared" si="1"/>
        <v>2.2360546415782778E-2</v>
      </c>
      <c r="AD33">
        <f t="shared" si="1"/>
        <v>4.2916839913416993E-2</v>
      </c>
      <c r="AE33">
        <f t="shared" si="1"/>
        <v>5.5424417050630836E-2</v>
      </c>
      <c r="AF33">
        <f t="shared" si="1"/>
        <v>6.3614891677033825E-2</v>
      </c>
    </row>
    <row r="34" spans="1:32" x14ac:dyDescent="0.3">
      <c r="A34">
        <v>1</v>
      </c>
      <c r="B34">
        <v>31.5</v>
      </c>
      <c r="C34">
        <v>6.9444520499999995E-2</v>
      </c>
      <c r="D34">
        <v>92.821271672999998</v>
      </c>
      <c r="E34">
        <v>4.0949975800000003E-2</v>
      </c>
      <c r="F34">
        <v>85.922939598484675</v>
      </c>
      <c r="G34">
        <v>86.761338924982695</v>
      </c>
      <c r="H34">
        <v>88.067229882686064</v>
      </c>
      <c r="I34">
        <v>90.290201768416225</v>
      </c>
      <c r="J34">
        <v>92.821271672999998</v>
      </c>
      <c r="K34">
        <v>95.418238845141758</v>
      </c>
      <c r="L34">
        <v>97.813236601055522</v>
      </c>
      <c r="M34">
        <v>99.273183777005485</v>
      </c>
      <c r="N34">
        <v>100.23213911268546</v>
      </c>
      <c r="O34">
        <v>85.982380191000004</v>
      </c>
      <c r="P34">
        <v>86.813565542000006</v>
      </c>
      <c r="Q34">
        <v>88.108200847999996</v>
      </c>
      <c r="R34">
        <v>90.312018600000002</v>
      </c>
      <c r="S34">
        <v>92.821271672999998</v>
      </c>
      <c r="T34">
        <v>95.395853943999995</v>
      </c>
      <c r="U34">
        <v>97.770215328000006</v>
      </c>
      <c r="V34">
        <v>99.217579095999994</v>
      </c>
      <c r="W34">
        <v>100.16828331000001</v>
      </c>
      <c r="X34">
        <f t="shared" si="1"/>
        <v>-5.9440592515329627E-2</v>
      </c>
      <c r="Y34">
        <f t="shared" si="1"/>
        <v>-5.2226617017311128E-2</v>
      </c>
      <c r="Z34">
        <f t="shared" si="1"/>
        <v>-4.0970965313931629E-2</v>
      </c>
      <c r="AA34">
        <f t="shared" si="1"/>
        <v>-2.181683158377723E-2</v>
      </c>
      <c r="AB34">
        <f t="shared" si="1"/>
        <v>0</v>
      </c>
      <c r="AC34">
        <f t="shared" si="1"/>
        <v>2.2384901141762725E-2</v>
      </c>
      <c r="AD34">
        <f t="shared" si="1"/>
        <v>4.3021273055515508E-2</v>
      </c>
      <c r="AE34">
        <f t="shared" si="1"/>
        <v>5.5604681005490875E-2</v>
      </c>
      <c r="AF34">
        <f t="shared" si="1"/>
        <v>6.3855802685452545E-2</v>
      </c>
    </row>
    <row r="35" spans="1:32" x14ac:dyDescent="0.3">
      <c r="A35">
        <v>1</v>
      </c>
      <c r="B35">
        <v>32.5</v>
      </c>
      <c r="C35">
        <v>-2.9720564000000001E-2</v>
      </c>
      <c r="D35">
        <v>93.496379457000003</v>
      </c>
      <c r="E35">
        <v>4.0908736699999997E-2</v>
      </c>
      <c r="F35">
        <v>86.580085111058494</v>
      </c>
      <c r="G35">
        <v>87.417985874215148</v>
      </c>
      <c r="H35">
        <v>88.72457345346352</v>
      </c>
      <c r="I35">
        <v>90.952871072222919</v>
      </c>
      <c r="J35">
        <v>93.496379457000003</v>
      </c>
      <c r="K35">
        <v>96.11319216899733</v>
      </c>
      <c r="L35">
        <v>98.532872542043066</v>
      </c>
      <c r="M35">
        <v>100.01087654766904</v>
      </c>
      <c r="N35">
        <v>100.9829351608369</v>
      </c>
      <c r="O35">
        <v>86.639250105000002</v>
      </c>
      <c r="P35">
        <v>87.469993321999993</v>
      </c>
      <c r="Q35">
        <v>88.765400553999996</v>
      </c>
      <c r="R35">
        <v>90.974636825000005</v>
      </c>
      <c r="S35">
        <v>93.496379457000003</v>
      </c>
      <c r="T35">
        <v>96.090799056999998</v>
      </c>
      <c r="U35">
        <v>98.489780967000002</v>
      </c>
      <c r="V35">
        <v>99.955137918000005</v>
      </c>
      <c r="W35">
        <v>100.91889317</v>
      </c>
      <c r="X35">
        <f t="shared" si="1"/>
        <v>-5.916499394150776E-2</v>
      </c>
      <c r="Y35">
        <f t="shared" si="1"/>
        <v>-5.200744778484534E-2</v>
      </c>
      <c r="Z35">
        <f t="shared" si="1"/>
        <v>-4.0827100536475314E-2</v>
      </c>
      <c r="AA35">
        <f t="shared" si="1"/>
        <v>-2.1765752777085368E-2</v>
      </c>
      <c r="AB35">
        <f t="shared" si="1"/>
        <v>0</v>
      </c>
      <c r="AC35">
        <f t="shared" si="1"/>
        <v>2.2393111997331516E-2</v>
      </c>
      <c r="AD35">
        <f t="shared" si="1"/>
        <v>4.3091575043064267E-2</v>
      </c>
      <c r="AE35">
        <f t="shared" si="1"/>
        <v>5.5738629669036754E-2</v>
      </c>
      <c r="AF35">
        <f t="shared" si="1"/>
        <v>6.4041990836898322E-2</v>
      </c>
    </row>
    <row r="36" spans="1:32" x14ac:dyDescent="0.3">
      <c r="A36">
        <v>1</v>
      </c>
      <c r="B36">
        <v>33.5</v>
      </c>
      <c r="C36">
        <v>-0.124251789</v>
      </c>
      <c r="D36">
        <v>94.158465458999999</v>
      </c>
      <c r="E36">
        <v>4.0844061600000002E-2</v>
      </c>
      <c r="F36">
        <v>87.227912741289757</v>
      </c>
      <c r="G36">
        <v>88.065032033799966</v>
      </c>
      <c r="H36">
        <v>89.371774272135397</v>
      </c>
      <c r="I36">
        <v>91.604214671414368</v>
      </c>
      <c r="J36">
        <v>94.158465458999999</v>
      </c>
      <c r="K36">
        <v>96.793065044120056</v>
      </c>
      <c r="L36">
        <v>99.235306532274535</v>
      </c>
      <c r="M36">
        <v>100.72999471935574</v>
      </c>
      <c r="N36">
        <v>101.71423013491311</v>
      </c>
      <c r="O36">
        <v>87.286782763000005</v>
      </c>
      <c r="P36">
        <v>88.116801546000005</v>
      </c>
      <c r="Q36">
        <v>89.412440734</v>
      </c>
      <c r="R36">
        <v>91.625918666000004</v>
      </c>
      <c r="S36">
        <v>94.158465458999999</v>
      </c>
      <c r="T36">
        <v>96.770678235999995</v>
      </c>
      <c r="U36">
        <v>99.192175212999999</v>
      </c>
      <c r="V36">
        <v>100.67416351999999</v>
      </c>
      <c r="W36">
        <v>101.65005078</v>
      </c>
      <c r="X36">
        <f t="shared" si="1"/>
        <v>-5.8870021710248466E-2</v>
      </c>
      <c r="Y36">
        <f t="shared" si="1"/>
        <v>-5.1769512200039003E-2</v>
      </c>
      <c r="Z36">
        <f t="shared" si="1"/>
        <v>-4.066646186460332E-2</v>
      </c>
      <c r="AA36">
        <f t="shared" si="1"/>
        <v>-2.1703994585635655E-2</v>
      </c>
      <c r="AB36">
        <f t="shared" si="1"/>
        <v>0</v>
      </c>
      <c r="AC36">
        <f t="shared" si="1"/>
        <v>2.2386808120060664E-2</v>
      </c>
      <c r="AD36">
        <f t="shared" si="1"/>
        <v>4.3131319274536395E-2</v>
      </c>
      <c r="AE36">
        <f t="shared" si="1"/>
        <v>5.5831199355750982E-2</v>
      </c>
      <c r="AF36">
        <f t="shared" si="1"/>
        <v>6.4179354913108E-2</v>
      </c>
    </row>
    <row r="37" spans="1:32" x14ac:dyDescent="0.3">
      <c r="A37">
        <v>1</v>
      </c>
      <c r="B37">
        <v>34.5</v>
      </c>
      <c r="C37">
        <v>-0.21528839599999999</v>
      </c>
      <c r="D37">
        <v>94.808229230999999</v>
      </c>
      <c r="E37">
        <v>4.0758430700000001E-2</v>
      </c>
      <c r="F37">
        <v>87.866961715839139</v>
      </c>
      <c r="G37">
        <v>88.703007448364787</v>
      </c>
      <c r="H37">
        <v>90.009365363204438</v>
      </c>
      <c r="I37">
        <v>92.24481514650212</v>
      </c>
      <c r="J37">
        <v>94.808229230999999</v>
      </c>
      <c r="K37">
        <v>97.458734901424577</v>
      </c>
      <c r="L37">
        <v>99.921624824954819</v>
      </c>
      <c r="M37">
        <v>101.43177049143671</v>
      </c>
      <c r="N37">
        <v>102.4273591591809</v>
      </c>
      <c r="O37">
        <v>87.925518615000001</v>
      </c>
      <c r="P37">
        <v>88.754521620000006</v>
      </c>
      <c r="Q37">
        <v>90.049855813999997</v>
      </c>
      <c r="R37">
        <v>92.266447736000003</v>
      </c>
      <c r="S37">
        <v>94.808229230999999</v>
      </c>
      <c r="T37">
        <v>97.436367266999994</v>
      </c>
      <c r="U37">
        <v>99.878480702999994</v>
      </c>
      <c r="V37">
        <v>101.37588309</v>
      </c>
      <c r="W37">
        <v>102.36308529</v>
      </c>
      <c r="X37">
        <f t="shared" si="1"/>
        <v>-5.8556899160862486E-2</v>
      </c>
      <c r="Y37">
        <f t="shared" si="1"/>
        <v>-5.1514171635218986E-2</v>
      </c>
      <c r="Z37">
        <f t="shared" si="1"/>
        <v>-4.0490450795559241E-2</v>
      </c>
      <c r="AA37">
        <f t="shared" si="1"/>
        <v>-2.1632589497883714E-2</v>
      </c>
      <c r="AB37">
        <f t="shared" si="1"/>
        <v>0</v>
      </c>
      <c r="AC37">
        <f t="shared" si="1"/>
        <v>2.2367634424583116E-2</v>
      </c>
      <c r="AD37">
        <f t="shared" si="1"/>
        <v>4.3144121954824755E-2</v>
      </c>
      <c r="AE37">
        <f t="shared" si="1"/>
        <v>5.5887401436706341E-2</v>
      </c>
      <c r="AF37">
        <f t="shared" si="1"/>
        <v>6.4273869180894394E-2</v>
      </c>
    </row>
    <row r="38" spans="1:32" x14ac:dyDescent="0.3">
      <c r="A38">
        <v>1</v>
      </c>
      <c r="B38">
        <v>35.5</v>
      </c>
      <c r="C38">
        <v>-0.30385434</v>
      </c>
      <c r="D38">
        <v>95.446369813000004</v>
      </c>
      <c r="E38">
        <v>4.0654312200000001E-2</v>
      </c>
      <c r="F38">
        <v>88.497740960496856</v>
      </c>
      <c r="G38">
        <v>89.332418366464694</v>
      </c>
      <c r="H38">
        <v>90.63786404228334</v>
      </c>
      <c r="I38">
        <v>92.875248610717335</v>
      </c>
      <c r="J38">
        <v>95.446369813000004</v>
      </c>
      <c r="K38">
        <v>98.111082613470316</v>
      </c>
      <c r="L38">
        <v>100.59292122326605</v>
      </c>
      <c r="M38">
        <v>102.11744721866171</v>
      </c>
      <c r="N38">
        <v>103.12367158861994</v>
      </c>
      <c r="O38">
        <v>88.555967988000006</v>
      </c>
      <c r="P38">
        <v>89.383661277000002</v>
      </c>
      <c r="Q38">
        <v>90.678164576</v>
      </c>
      <c r="R38">
        <v>92.896801185000001</v>
      </c>
      <c r="S38">
        <v>95.446369813000004</v>
      </c>
      <c r="T38">
        <v>98.088745415999995</v>
      </c>
      <c r="U38">
        <v>100.54978771</v>
      </c>
      <c r="V38">
        <v>102.06153508</v>
      </c>
      <c r="W38">
        <v>103.05934017</v>
      </c>
      <c r="X38">
        <f t="shared" si="1"/>
        <v>-5.8227027503150453E-2</v>
      </c>
      <c r="Y38">
        <f t="shared" si="1"/>
        <v>-5.1242910535307828E-2</v>
      </c>
      <c r="Z38">
        <f t="shared" si="1"/>
        <v>-4.0300533716660425E-2</v>
      </c>
      <c r="AA38">
        <f t="shared" si="1"/>
        <v>-2.155257428266566E-2</v>
      </c>
      <c r="AB38">
        <f t="shared" si="1"/>
        <v>0</v>
      </c>
      <c r="AC38">
        <f t="shared" si="1"/>
        <v>2.2337197470321257E-2</v>
      </c>
      <c r="AD38">
        <f t="shared" si="1"/>
        <v>4.31335132660422E-2</v>
      </c>
      <c r="AE38">
        <f t="shared" si="1"/>
        <v>5.5912138661710742E-2</v>
      </c>
      <c r="AF38">
        <f t="shared" si="1"/>
        <v>6.4331418619943292E-2</v>
      </c>
    </row>
    <row r="39" spans="1:32" x14ac:dyDescent="0.3">
      <c r="A39" t="s">
        <v>20</v>
      </c>
      <c r="B39" t="s">
        <v>21</v>
      </c>
      <c r="C39" t="s">
        <v>1</v>
      </c>
      <c r="D39" t="s">
        <v>2</v>
      </c>
      <c r="E39" t="s">
        <v>3</v>
      </c>
      <c r="F39" t="s">
        <v>7</v>
      </c>
      <c r="G39" t="s">
        <v>8</v>
      </c>
      <c r="H39" t="s">
        <v>9</v>
      </c>
      <c r="I39" t="s">
        <v>11</v>
      </c>
      <c r="J39" t="s">
        <v>12</v>
      </c>
      <c r="K39" t="s">
        <v>13</v>
      </c>
      <c r="L39" t="s">
        <v>15</v>
      </c>
      <c r="M39" t="s">
        <v>16</v>
      </c>
      <c r="N39" t="s">
        <v>17</v>
      </c>
      <c r="O39" t="s">
        <v>54</v>
      </c>
      <c r="P39" t="s">
        <v>55</v>
      </c>
      <c r="Q39" t="s">
        <v>56</v>
      </c>
      <c r="R39" t="s">
        <v>57</v>
      </c>
      <c r="S39" t="s">
        <v>58</v>
      </c>
      <c r="T39" t="s">
        <v>59</v>
      </c>
      <c r="U39" t="s">
        <v>60</v>
      </c>
      <c r="V39" t="s">
        <v>61</v>
      </c>
      <c r="W39" t="s">
        <v>62</v>
      </c>
      <c r="X39" t="s">
        <v>63</v>
      </c>
      <c r="Y39" t="s">
        <v>64</v>
      </c>
      <c r="Z39" t="s">
        <v>65</v>
      </c>
      <c r="AA39" t="s">
        <v>66</v>
      </c>
      <c r="AB39" t="s">
        <v>67</v>
      </c>
      <c r="AC39" t="s">
        <v>68</v>
      </c>
      <c r="AD39" t="s">
        <v>69</v>
      </c>
      <c r="AE39" t="s">
        <v>70</v>
      </c>
      <c r="AF39" t="s">
        <v>71</v>
      </c>
    </row>
    <row r="40" spans="1:32" x14ac:dyDescent="0.3">
      <c r="A40">
        <v>2</v>
      </c>
      <c r="B40">
        <v>0</v>
      </c>
      <c r="C40">
        <v>-1.2959608570000001</v>
      </c>
      <c r="D40">
        <v>49.286396117999999</v>
      </c>
      <c r="E40">
        <v>5.0085560100000003E-2</v>
      </c>
      <c r="F40">
        <v>45.094882608675746</v>
      </c>
      <c r="G40">
        <v>45.575607403226186</v>
      </c>
      <c r="H40">
        <v>46.339336510969957</v>
      </c>
      <c r="I40">
        <v>47.683454689735115</v>
      </c>
      <c r="J40">
        <v>49.286396117999999</v>
      </c>
      <c r="K40">
        <v>51.018695737467304</v>
      </c>
      <c r="L40">
        <v>52.702501151536332</v>
      </c>
      <c r="M40">
        <v>53.772908778138486</v>
      </c>
      <c r="N40">
        <v>54.495273640368801</v>
      </c>
      <c r="O40">
        <v>45.162909833000001</v>
      </c>
      <c r="P40">
        <v>45.635838393999997</v>
      </c>
      <c r="Q40">
        <v>46.387170556000001</v>
      </c>
      <c r="R40">
        <v>47.709474475999997</v>
      </c>
      <c r="S40">
        <v>49.286396117999999</v>
      </c>
      <c r="T40">
        <v>50.990576019999999</v>
      </c>
      <c r="U40">
        <v>52.647054279000002</v>
      </c>
      <c r="V40">
        <v>53.700087087</v>
      </c>
      <c r="W40">
        <v>54.410737265000002</v>
      </c>
      <c r="X40">
        <f t="shared" si="1"/>
        <v>-6.8027224324254121E-2</v>
      </c>
      <c r="Y40">
        <f t="shared" si="1"/>
        <v>-6.0230990773810333E-2</v>
      </c>
      <c r="Z40">
        <f t="shared" si="1"/>
        <v>-4.7834045030043626E-2</v>
      </c>
      <c r="AA40">
        <f t="shared" si="1"/>
        <v>-2.6019786264882327E-2</v>
      </c>
      <c r="AB40">
        <f t="shared" si="1"/>
        <v>0</v>
      </c>
      <c r="AC40">
        <f t="shared" si="1"/>
        <v>2.811971746730535E-2</v>
      </c>
      <c r="AD40">
        <f t="shared" si="1"/>
        <v>5.5446872536329295E-2</v>
      </c>
      <c r="AE40">
        <f t="shared" si="1"/>
        <v>7.2821691138486244E-2</v>
      </c>
      <c r="AF40">
        <f t="shared" si="1"/>
        <v>8.4536375368799099E-2</v>
      </c>
    </row>
    <row r="41" spans="1:32" x14ac:dyDescent="0.3">
      <c r="A41">
        <v>2</v>
      </c>
      <c r="B41">
        <v>0.5</v>
      </c>
      <c r="C41">
        <v>-0.80924988200000003</v>
      </c>
      <c r="D41">
        <v>51.683580573</v>
      </c>
      <c r="E41">
        <v>4.6818545400000001E-2</v>
      </c>
      <c r="F41">
        <v>47.469157921079763</v>
      </c>
      <c r="G41">
        <v>47.96323977230351</v>
      </c>
      <c r="H41">
        <v>48.742481675696276</v>
      </c>
      <c r="I41">
        <v>50.096855134933449</v>
      </c>
      <c r="J41">
        <v>51.683580573</v>
      </c>
      <c r="K41">
        <v>53.363623387634725</v>
      </c>
      <c r="L41">
        <v>54.962222761384631</v>
      </c>
      <c r="M41">
        <v>55.960942258356916</v>
      </c>
      <c r="N41">
        <v>56.627280630005593</v>
      </c>
      <c r="O41">
        <v>47.534383894999998</v>
      </c>
      <c r="P41">
        <v>48.020824896999997</v>
      </c>
      <c r="Q41">
        <v>48.788004718000003</v>
      </c>
      <c r="R41">
        <v>50.121417133999998</v>
      </c>
      <c r="S41">
        <v>51.683580573</v>
      </c>
      <c r="T41">
        <v>53.337616779999998</v>
      </c>
      <c r="U41">
        <v>54.911475353999997</v>
      </c>
      <c r="V41">
        <v>55.894735537000003</v>
      </c>
      <c r="W41">
        <v>56.550769416999998</v>
      </c>
      <c r="X41">
        <f t="shared" si="1"/>
        <v>-6.5225973920234992E-2</v>
      </c>
      <c r="Y41">
        <f t="shared" si="1"/>
        <v>-5.7585124696487355E-2</v>
      </c>
      <c r="Z41">
        <f t="shared" si="1"/>
        <v>-4.5523042303727834E-2</v>
      </c>
      <c r="AA41">
        <f t="shared" si="1"/>
        <v>-2.4561999066548879E-2</v>
      </c>
      <c r="AB41">
        <f t="shared" si="1"/>
        <v>0</v>
      </c>
      <c r="AC41">
        <f t="shared" si="1"/>
        <v>2.6006607634727175E-2</v>
      </c>
      <c r="AD41">
        <f t="shared" si="1"/>
        <v>5.0747407384633902E-2</v>
      </c>
      <c r="AE41">
        <f t="shared" si="1"/>
        <v>6.6206721356913079E-2</v>
      </c>
      <c r="AF41">
        <f t="shared" si="1"/>
        <v>7.651121300559538E-2</v>
      </c>
    </row>
    <row r="42" spans="1:32" x14ac:dyDescent="0.3">
      <c r="A42">
        <v>2</v>
      </c>
      <c r="B42">
        <v>1.5</v>
      </c>
      <c r="C42">
        <v>-5.0782985000000003E-2</v>
      </c>
      <c r="D42">
        <v>55.286128126000001</v>
      </c>
      <c r="E42">
        <v>4.3443900000000001E-2</v>
      </c>
      <c r="F42">
        <v>50.95700561782332</v>
      </c>
      <c r="G42">
        <v>51.479956901940184</v>
      </c>
      <c r="H42">
        <v>52.296268711573283</v>
      </c>
      <c r="I42">
        <v>53.690781379835585</v>
      </c>
      <c r="J42">
        <v>55.286128126000001</v>
      </c>
      <c r="K42">
        <v>56.931360766911745</v>
      </c>
      <c r="L42">
        <v>58.456123688201231</v>
      </c>
      <c r="M42">
        <v>59.389107340130749</v>
      </c>
      <c r="N42">
        <v>60.003377712664744</v>
      </c>
      <c r="O42">
        <v>51.019640000000003</v>
      </c>
      <c r="P42">
        <v>51.535031488999998</v>
      </c>
      <c r="Q42">
        <v>52.339530777999997</v>
      </c>
      <c r="R42">
        <v>53.713867739000001</v>
      </c>
      <c r="S42">
        <v>55.286128126000001</v>
      </c>
      <c r="T42">
        <v>56.907552459999998</v>
      </c>
      <c r="U42">
        <v>58.410255233999997</v>
      </c>
      <c r="V42">
        <v>59.329738112999998</v>
      </c>
      <c r="W42">
        <v>59.935128708000001</v>
      </c>
      <c r="X42">
        <f t="shared" si="1"/>
        <v>-6.2634382176682379E-2</v>
      </c>
      <c r="Y42">
        <f t="shared" si="1"/>
        <v>-5.5074587059813496E-2</v>
      </c>
      <c r="Z42">
        <f t="shared" si="1"/>
        <v>-4.3262066426713375E-2</v>
      </c>
      <c r="AA42">
        <f t="shared" si="1"/>
        <v>-2.3086359164416592E-2</v>
      </c>
      <c r="AB42">
        <f t="shared" si="1"/>
        <v>0</v>
      </c>
      <c r="AC42">
        <f t="shared" si="1"/>
        <v>2.3808306911746513E-2</v>
      </c>
      <c r="AD42">
        <f t="shared" si="1"/>
        <v>4.5868454201233533E-2</v>
      </c>
      <c r="AE42">
        <f t="shared" si="1"/>
        <v>5.9369227130751767E-2</v>
      </c>
      <c r="AF42">
        <f t="shared" si="1"/>
        <v>6.824900466474304E-2</v>
      </c>
    </row>
    <row r="43" spans="1:32" x14ac:dyDescent="0.3">
      <c r="A43">
        <v>2</v>
      </c>
      <c r="B43">
        <v>2.5</v>
      </c>
      <c r="C43">
        <v>0.47685140650000002</v>
      </c>
      <c r="D43">
        <v>58.093819060999998</v>
      </c>
      <c r="E43">
        <v>4.17161032E-2</v>
      </c>
      <c r="F43">
        <v>53.629252917235391</v>
      </c>
      <c r="G43">
        <v>54.179073639062608</v>
      </c>
      <c r="H43">
        <v>55.031443057553382</v>
      </c>
      <c r="I43">
        <v>56.471252168873022</v>
      </c>
      <c r="J43">
        <v>58.093819060999998</v>
      </c>
      <c r="K43">
        <v>59.740446937242901</v>
      </c>
      <c r="L43">
        <v>61.243057507968153</v>
      </c>
      <c r="M43">
        <v>62.151655786981593</v>
      </c>
      <c r="N43">
        <v>62.745469972374693</v>
      </c>
      <c r="O43">
        <v>53.690724430000003</v>
      </c>
      <c r="P43">
        <v>54.232981481000003</v>
      </c>
      <c r="Q43">
        <v>55.073612719000003</v>
      </c>
      <c r="R43">
        <v>56.493597708000003</v>
      </c>
      <c r="S43">
        <v>58.093819060999998</v>
      </c>
      <c r="T43">
        <v>59.717770014999999</v>
      </c>
      <c r="U43">
        <v>61.199691780999999</v>
      </c>
      <c r="V43">
        <v>62.095777566000002</v>
      </c>
      <c r="W43">
        <v>62.681422939000001</v>
      </c>
      <c r="X43">
        <f t="shared" si="1"/>
        <v>-6.1471512764612157E-2</v>
      </c>
      <c r="Y43">
        <f t="shared" si="1"/>
        <v>-5.3907841937395062E-2</v>
      </c>
      <c r="Z43">
        <f t="shared" si="1"/>
        <v>-4.2169661446621376E-2</v>
      </c>
      <c r="AA43">
        <f t="shared" si="1"/>
        <v>-2.2345539126980896E-2</v>
      </c>
      <c r="AB43">
        <f t="shared" si="1"/>
        <v>0</v>
      </c>
      <c r="AC43">
        <f t="shared" si="1"/>
        <v>2.2676922242901298E-2</v>
      </c>
      <c r="AD43">
        <f t="shared" si="1"/>
        <v>4.3365726968154661E-2</v>
      </c>
      <c r="AE43">
        <f t="shared" si="1"/>
        <v>5.5878220981590232E-2</v>
      </c>
      <c r="AF43">
        <f t="shared" si="1"/>
        <v>6.4047033374691864E-2</v>
      </c>
    </row>
    <row r="44" spans="1:32" x14ac:dyDescent="0.3">
      <c r="A44">
        <v>2</v>
      </c>
      <c r="B44">
        <v>3.5</v>
      </c>
      <c r="C44">
        <v>0.84329961170000001</v>
      </c>
      <c r="D44">
        <v>60.459807634000001</v>
      </c>
      <c r="E44">
        <v>4.0705173300000001E-2</v>
      </c>
      <c r="F44">
        <v>55.85939936383032</v>
      </c>
      <c r="G44">
        <v>56.433349473788603</v>
      </c>
      <c r="H44">
        <v>57.318924381421596</v>
      </c>
      <c r="I44">
        <v>58.803462078232961</v>
      </c>
      <c r="J44">
        <v>60.459807634000001</v>
      </c>
      <c r="K44">
        <v>62.123295130009758</v>
      </c>
      <c r="L44">
        <v>63.626478503480357</v>
      </c>
      <c r="M44">
        <v>64.528753258692944</v>
      </c>
      <c r="N44">
        <v>65.115773002808027</v>
      </c>
      <c r="O44">
        <v>55.920261955999997</v>
      </c>
      <c r="P44">
        <v>56.486625781999997</v>
      </c>
      <c r="Q44">
        <v>57.360482472000001</v>
      </c>
      <c r="R44">
        <v>58.825380215000003</v>
      </c>
      <c r="S44">
        <v>60.459807634000001</v>
      </c>
      <c r="T44">
        <v>62.101282478000002</v>
      </c>
      <c r="U44">
        <v>63.584579222999999</v>
      </c>
      <c r="V44">
        <v>64.474914791000003</v>
      </c>
      <c r="W44">
        <v>65.054175517999994</v>
      </c>
      <c r="X44">
        <f t="shared" si="1"/>
        <v>-6.0862592169677043E-2</v>
      </c>
      <c r="Y44">
        <f t="shared" si="1"/>
        <v>-5.3276308211394507E-2</v>
      </c>
      <c r="Z44">
        <f t="shared" si="1"/>
        <v>-4.1558090578405427E-2</v>
      </c>
      <c r="AA44">
        <f t="shared" si="1"/>
        <v>-2.1918136767041574E-2</v>
      </c>
      <c r="AB44">
        <f t="shared" si="1"/>
        <v>0</v>
      </c>
      <c r="AC44">
        <f t="shared" si="1"/>
        <v>2.201265200975655E-2</v>
      </c>
      <c r="AD44">
        <f t="shared" si="1"/>
        <v>4.1899280480357959E-2</v>
      </c>
      <c r="AE44">
        <f t="shared" si="1"/>
        <v>5.3838467692941094E-2</v>
      </c>
      <c r="AF44">
        <f t="shared" si="1"/>
        <v>6.1597484808032732E-2</v>
      </c>
    </row>
    <row r="45" spans="1:32" x14ac:dyDescent="0.3">
      <c r="A45">
        <v>2</v>
      </c>
      <c r="B45">
        <v>4.5</v>
      </c>
      <c r="C45">
        <v>1.0975622571000001</v>
      </c>
      <c r="D45">
        <v>62.536696554999999</v>
      </c>
      <c r="E45">
        <v>4.0079764599999998E-2</v>
      </c>
      <c r="F45">
        <v>57.80470108913169</v>
      </c>
      <c r="G45">
        <v>58.400324369791214</v>
      </c>
      <c r="H45">
        <v>59.316327681551137</v>
      </c>
      <c r="I45">
        <v>60.843862287441013</v>
      </c>
      <c r="J45">
        <v>62.536696554999999</v>
      </c>
      <c r="K45">
        <v>64.225071271992505</v>
      </c>
      <c r="L45">
        <v>65.740958948104435</v>
      </c>
      <c r="M45">
        <v>66.646525556748202</v>
      </c>
      <c r="N45">
        <v>67.233977412166539</v>
      </c>
      <c r="O45">
        <v>57.865225014000004</v>
      </c>
      <c r="P45">
        <v>58.453237303000002</v>
      </c>
      <c r="Q45">
        <v>59.357522295000003</v>
      </c>
      <c r="R45">
        <v>60.865519378000002</v>
      </c>
      <c r="S45">
        <v>62.536696554999999</v>
      </c>
      <c r="T45">
        <v>64.203471238000006</v>
      </c>
      <c r="U45">
        <v>65.699970355999994</v>
      </c>
      <c r="V45">
        <v>66.593952156</v>
      </c>
      <c r="W45">
        <v>67.173897425000007</v>
      </c>
      <c r="X45">
        <f t="shared" si="1"/>
        <v>-6.0523924868313372E-2</v>
      </c>
      <c r="Y45">
        <f t="shared" si="1"/>
        <v>-5.2912933208787649E-2</v>
      </c>
      <c r="Z45">
        <f t="shared" si="1"/>
        <v>-4.119461344886588E-2</v>
      </c>
      <c r="AA45">
        <f t="shared" si="1"/>
        <v>-2.1657090558989012E-2</v>
      </c>
      <c r="AB45">
        <f t="shared" si="1"/>
        <v>0</v>
      </c>
      <c r="AC45">
        <f t="shared" si="1"/>
        <v>2.1600033992498879E-2</v>
      </c>
      <c r="AD45">
        <f t="shared" ref="AD45:AF76" si="2">L45-U45</f>
        <v>4.0988592104440613E-2</v>
      </c>
      <c r="AE45">
        <f t="shared" si="2"/>
        <v>5.2573400748201493E-2</v>
      </c>
      <c r="AF45">
        <f t="shared" si="2"/>
        <v>6.0079987166531623E-2</v>
      </c>
    </row>
    <row r="46" spans="1:32" x14ac:dyDescent="0.3">
      <c r="A46">
        <v>2</v>
      </c>
      <c r="B46">
        <v>5.5</v>
      </c>
      <c r="C46">
        <v>1.2725096408000001</v>
      </c>
      <c r="D46">
        <v>64.406327623999999</v>
      </c>
      <c r="E46">
        <v>3.9686844899999997E-2</v>
      </c>
      <c r="F46">
        <v>59.54799296623888</v>
      </c>
      <c r="G46">
        <v>60.163230754808446</v>
      </c>
      <c r="H46">
        <v>61.107258362972672</v>
      </c>
      <c r="I46">
        <v>62.675897094914937</v>
      </c>
      <c r="J46">
        <v>64.406327623999999</v>
      </c>
      <c r="K46">
        <v>66.124178519523809</v>
      </c>
      <c r="L46">
        <v>67.659952176214787</v>
      </c>
      <c r="M46">
        <v>68.574516066986661</v>
      </c>
      <c r="N46">
        <v>69.166676189482189</v>
      </c>
      <c r="O46">
        <v>59.608328604999997</v>
      </c>
      <c r="P46">
        <v>60.215933245000002</v>
      </c>
      <c r="Q46">
        <v>61.148234590000001</v>
      </c>
      <c r="R46">
        <v>62.697392581000003</v>
      </c>
      <c r="S46">
        <v>64.406327623999999</v>
      </c>
      <c r="T46">
        <v>66.102839309999993</v>
      </c>
      <c r="U46">
        <v>67.619540369999996</v>
      </c>
      <c r="V46">
        <v>68.522743969000004</v>
      </c>
      <c r="W46">
        <v>69.107557233999998</v>
      </c>
      <c r="X46">
        <f t="shared" ref="X46:AC76" si="3">F46-O46</f>
        <v>-6.0335638761117139E-2</v>
      </c>
      <c r="Y46">
        <f t="shared" si="3"/>
        <v>-5.2702490191556706E-2</v>
      </c>
      <c r="Z46">
        <f t="shared" si="3"/>
        <v>-4.097622702732906E-2</v>
      </c>
      <c r="AA46">
        <f t="shared" si="3"/>
        <v>-2.1495486085065352E-2</v>
      </c>
      <c r="AB46">
        <f t="shared" si="3"/>
        <v>0</v>
      </c>
      <c r="AC46">
        <f t="shared" si="3"/>
        <v>2.1339209523816294E-2</v>
      </c>
      <c r="AD46">
        <f t="shared" si="2"/>
        <v>4.0411806214791568E-2</v>
      </c>
      <c r="AE46">
        <f t="shared" si="2"/>
        <v>5.1772097986656718E-2</v>
      </c>
      <c r="AF46">
        <f t="shared" si="2"/>
        <v>5.9118955482190927E-2</v>
      </c>
    </row>
    <row r="47" spans="1:32" x14ac:dyDescent="0.3">
      <c r="A47">
        <v>2</v>
      </c>
      <c r="B47">
        <v>6.5</v>
      </c>
      <c r="C47">
        <v>1.3904288587</v>
      </c>
      <c r="D47">
        <v>66.118415533000004</v>
      </c>
      <c r="E47">
        <v>3.9444554700000002E-2</v>
      </c>
      <c r="F47">
        <v>61.138931223928779</v>
      </c>
      <c r="G47">
        <v>61.772080145277123</v>
      </c>
      <c r="H47">
        <v>62.742102831168125</v>
      </c>
      <c r="I47">
        <v>64.350053441494182</v>
      </c>
      <c r="J47">
        <v>66.118415533000004</v>
      </c>
      <c r="K47">
        <v>67.868499370471071</v>
      </c>
      <c r="L47">
        <v>69.428684245188634</v>
      </c>
      <c r="M47">
        <v>70.355869074993691</v>
      </c>
      <c r="N47">
        <v>70.955454592505447</v>
      </c>
      <c r="O47">
        <v>61.199169779000002</v>
      </c>
      <c r="P47">
        <v>61.824666985999997</v>
      </c>
      <c r="Q47">
        <v>62.782952508999998</v>
      </c>
      <c r="R47">
        <v>64.371451347000004</v>
      </c>
      <c r="S47">
        <v>66.118415533000004</v>
      </c>
      <c r="T47">
        <v>67.847322656000003</v>
      </c>
      <c r="U47">
        <v>69.388633588000005</v>
      </c>
      <c r="V47">
        <v>70.304599568</v>
      </c>
      <c r="W47">
        <v>70.896938947999999</v>
      </c>
      <c r="X47">
        <f t="shared" si="3"/>
        <v>-6.0238555071222777E-2</v>
      </c>
      <c r="Y47">
        <f t="shared" si="3"/>
        <v>-5.2586840722874229E-2</v>
      </c>
      <c r="Z47">
        <f t="shared" si="3"/>
        <v>-4.08496778318721E-2</v>
      </c>
      <c r="AA47">
        <f t="shared" si="3"/>
        <v>-2.1397905505821768E-2</v>
      </c>
      <c r="AB47">
        <f t="shared" si="3"/>
        <v>0</v>
      </c>
      <c r="AC47">
        <f t="shared" si="3"/>
        <v>2.1176714471067726E-2</v>
      </c>
      <c r="AD47">
        <f t="shared" si="2"/>
        <v>4.0050657188629657E-2</v>
      </c>
      <c r="AE47">
        <f t="shared" si="2"/>
        <v>5.1269506993691039E-2</v>
      </c>
      <c r="AF47">
        <f t="shared" si="2"/>
        <v>5.8515644505447995E-2</v>
      </c>
    </row>
    <row r="48" spans="1:32" x14ac:dyDescent="0.3">
      <c r="A48">
        <v>2</v>
      </c>
      <c r="B48">
        <v>7.5</v>
      </c>
      <c r="C48">
        <v>1.466733925</v>
      </c>
      <c r="D48">
        <v>67.705744191999997</v>
      </c>
      <c r="E48">
        <v>3.93047376E-2</v>
      </c>
      <c r="F48">
        <v>62.609931786015238</v>
      </c>
      <c r="G48">
        <v>63.259579538213558</v>
      </c>
      <c r="H48">
        <v>64.253887803435703</v>
      </c>
      <c r="I48">
        <v>65.899520958722746</v>
      </c>
      <c r="J48">
        <v>67.705744191999997</v>
      </c>
      <c r="K48">
        <v>69.489749500251889</v>
      </c>
      <c r="L48">
        <v>71.077310633282977</v>
      </c>
      <c r="M48">
        <v>72.019524546504115</v>
      </c>
      <c r="N48">
        <v>72.628347498004672</v>
      </c>
      <c r="O48">
        <v>62.670132056</v>
      </c>
      <c r="P48">
        <v>63.312112994000003</v>
      </c>
      <c r="Q48">
        <v>64.294672297000005</v>
      </c>
      <c r="R48">
        <v>65.920864636999994</v>
      </c>
      <c r="S48">
        <v>67.705744191999997</v>
      </c>
      <c r="T48">
        <v>69.468668385000001</v>
      </c>
      <c r="U48">
        <v>71.037474736999997</v>
      </c>
      <c r="V48">
        <v>71.968555222999996</v>
      </c>
      <c r="W48">
        <v>72.570193101000001</v>
      </c>
      <c r="X48">
        <f t="shared" si="3"/>
        <v>-6.020026998476169E-2</v>
      </c>
      <c r="Y48">
        <f t="shared" si="3"/>
        <v>-5.2533455786445415E-2</v>
      </c>
      <c r="Z48">
        <f t="shared" si="3"/>
        <v>-4.0784493564302693E-2</v>
      </c>
      <c r="AA48">
        <f t="shared" si="3"/>
        <v>-2.1343678277247591E-2</v>
      </c>
      <c r="AB48">
        <f t="shared" si="3"/>
        <v>0</v>
      </c>
      <c r="AC48">
        <f t="shared" si="3"/>
        <v>2.1081115251888605E-2</v>
      </c>
      <c r="AD48">
        <f t="shared" si="2"/>
        <v>3.9835896282980343E-2</v>
      </c>
      <c r="AE48">
        <f t="shared" si="2"/>
        <v>5.0969323504119757E-2</v>
      </c>
      <c r="AF48">
        <f t="shared" si="2"/>
        <v>5.8154397004670955E-2</v>
      </c>
    </row>
    <row r="49" spans="1:32" x14ac:dyDescent="0.3">
      <c r="A49">
        <v>2</v>
      </c>
      <c r="B49">
        <v>8.5</v>
      </c>
      <c r="C49">
        <v>1.5123019758</v>
      </c>
      <c r="D49">
        <v>69.191236137999994</v>
      </c>
      <c r="E49">
        <v>3.92371101E-2</v>
      </c>
      <c r="F49">
        <v>63.983480867886684</v>
      </c>
      <c r="G49">
        <v>64.648448283891994</v>
      </c>
      <c r="H49">
        <v>65.665593898463058</v>
      </c>
      <c r="I49">
        <v>67.347445929324536</v>
      </c>
      <c r="J49">
        <v>69.191236137999994</v>
      </c>
      <c r="K49">
        <v>71.010189053394782</v>
      </c>
      <c r="L49">
        <v>72.627114950958088</v>
      </c>
      <c r="M49">
        <v>73.586008064004389</v>
      </c>
      <c r="N49">
        <v>74.205318368479169</v>
      </c>
      <c r="O49">
        <v>64.043682474999997</v>
      </c>
      <c r="P49">
        <v>64.700970975000004</v>
      </c>
      <c r="Q49">
        <v>65.706355806000005</v>
      </c>
      <c r="R49">
        <v>67.368765799000002</v>
      </c>
      <c r="S49">
        <v>69.191236137999994</v>
      </c>
      <c r="T49">
        <v>70.989156402000006</v>
      </c>
      <c r="U49">
        <v>72.587390795999994</v>
      </c>
      <c r="V49">
        <v>73.535196644999999</v>
      </c>
      <c r="W49">
        <v>74.147355215999994</v>
      </c>
      <c r="X49">
        <f t="shared" si="3"/>
        <v>-6.0201607113313571E-2</v>
      </c>
      <c r="Y49">
        <f t="shared" si="3"/>
        <v>-5.2522691108009667E-2</v>
      </c>
      <c r="Z49">
        <f t="shared" si="3"/>
        <v>-4.0761907536946751E-2</v>
      </c>
      <c r="AA49">
        <f t="shared" si="3"/>
        <v>-2.1319869675465952E-2</v>
      </c>
      <c r="AB49">
        <f t="shared" si="3"/>
        <v>0</v>
      </c>
      <c r="AC49">
        <f t="shared" si="3"/>
        <v>2.1032651394776281E-2</v>
      </c>
      <c r="AD49">
        <f t="shared" si="2"/>
        <v>3.9724154958094005E-2</v>
      </c>
      <c r="AE49">
        <f t="shared" si="2"/>
        <v>5.0811419004389791E-2</v>
      </c>
      <c r="AF49">
        <f t="shared" si="2"/>
        <v>5.7963152479175051E-2</v>
      </c>
    </row>
    <row r="50" spans="1:32" x14ac:dyDescent="0.3">
      <c r="A50">
        <v>2</v>
      </c>
      <c r="B50">
        <v>9.5</v>
      </c>
      <c r="C50">
        <v>1.534950767</v>
      </c>
      <c r="D50">
        <v>70.591639236999995</v>
      </c>
      <c r="E50">
        <v>3.92216648E-2</v>
      </c>
      <c r="F50">
        <v>65.275903473377994</v>
      </c>
      <c r="G50">
        <v>65.955197569739894</v>
      </c>
      <c r="H50">
        <v>66.993943711226692</v>
      </c>
      <c r="I50">
        <v>68.710701883647985</v>
      </c>
      <c r="J50">
        <v>70.591639236999995</v>
      </c>
      <c r="K50">
        <v>72.446136694944258</v>
      </c>
      <c r="L50">
        <v>74.093775124029563</v>
      </c>
      <c r="M50">
        <v>75.070500875252549</v>
      </c>
      <c r="N50">
        <v>75.701181126368013</v>
      </c>
      <c r="O50">
        <v>65.336134044999994</v>
      </c>
      <c r="P50">
        <v>66.007739599000004</v>
      </c>
      <c r="Q50">
        <v>67.034713459000002</v>
      </c>
      <c r="R50">
        <v>68.732019855999994</v>
      </c>
      <c r="S50">
        <v>70.591639236999995</v>
      </c>
      <c r="T50">
        <v>72.425118408000003</v>
      </c>
      <c r="U50">
        <v>74.054088221000001</v>
      </c>
      <c r="V50">
        <v>75.019744548999995</v>
      </c>
      <c r="W50">
        <v>75.643286427999996</v>
      </c>
      <c r="X50">
        <f t="shared" si="3"/>
        <v>-6.0230571622000184E-2</v>
      </c>
      <c r="Y50">
        <f t="shared" si="3"/>
        <v>-5.2542029260109757E-2</v>
      </c>
      <c r="Z50">
        <f t="shared" si="3"/>
        <v>-4.0769747773310883E-2</v>
      </c>
      <c r="AA50">
        <f t="shared" si="3"/>
        <v>-2.1317972352008496E-2</v>
      </c>
      <c r="AB50">
        <f t="shared" si="3"/>
        <v>0</v>
      </c>
      <c r="AC50">
        <f t="shared" si="3"/>
        <v>2.1018286944254783E-2</v>
      </c>
      <c r="AD50">
        <f t="shared" si="2"/>
        <v>3.9686903029561904E-2</v>
      </c>
      <c r="AE50">
        <f t="shared" si="2"/>
        <v>5.0756326252553663E-2</v>
      </c>
      <c r="AF50">
        <f t="shared" si="2"/>
        <v>5.7894698368016861E-2</v>
      </c>
    </row>
    <row r="51" spans="1:32" x14ac:dyDescent="0.3">
      <c r="A51">
        <v>2</v>
      </c>
      <c r="B51">
        <v>10.5</v>
      </c>
      <c r="C51">
        <v>1.5403908750999999</v>
      </c>
      <c r="D51">
        <v>71.919616727000005</v>
      </c>
      <c r="E51">
        <v>3.9244671600000003E-2</v>
      </c>
      <c r="F51">
        <v>66.499479347543428</v>
      </c>
      <c r="G51">
        <v>67.192256464648068</v>
      </c>
      <c r="H51">
        <v>68.251537657595293</v>
      </c>
      <c r="I51">
        <v>70.002021692878529</v>
      </c>
      <c r="J51">
        <v>71.919616727000005</v>
      </c>
      <c r="K51">
        <v>73.809968477397234</v>
      </c>
      <c r="L51">
        <v>75.489231298874515</v>
      </c>
      <c r="M51">
        <v>76.48460494801607</v>
      </c>
      <c r="N51">
        <v>77.127287985903948</v>
      </c>
      <c r="O51">
        <v>66.559758650999996</v>
      </c>
      <c r="P51">
        <v>67.244839588999994</v>
      </c>
      <c r="Q51">
        <v>68.292337434000004</v>
      </c>
      <c r="R51">
        <v>70.023353864000001</v>
      </c>
      <c r="S51">
        <v>71.919616727000005</v>
      </c>
      <c r="T51">
        <v>73.788939396999993</v>
      </c>
      <c r="U51">
        <v>75.449526676999994</v>
      </c>
      <c r="V51">
        <v>76.433827851000004</v>
      </c>
      <c r="W51">
        <v>77.069371149999995</v>
      </c>
      <c r="X51">
        <f t="shared" si="3"/>
        <v>-6.0279303456567845E-2</v>
      </c>
      <c r="Y51">
        <f t="shared" si="3"/>
        <v>-5.2583124351926358E-2</v>
      </c>
      <c r="Z51">
        <f t="shared" si="3"/>
        <v>-4.0799776404710997E-2</v>
      </c>
      <c r="AA51">
        <f t="shared" si="3"/>
        <v>-2.1332171121471788E-2</v>
      </c>
      <c r="AB51">
        <f t="shared" si="3"/>
        <v>0</v>
      </c>
      <c r="AC51">
        <f t="shared" si="3"/>
        <v>2.1029080397241273E-2</v>
      </c>
      <c r="AD51">
        <f t="shared" si="2"/>
        <v>3.9704621874520285E-2</v>
      </c>
      <c r="AE51">
        <f t="shared" si="2"/>
        <v>5.0777097016066364E-2</v>
      </c>
      <c r="AF51">
        <f t="shared" si="2"/>
        <v>5.7916835903952801E-2</v>
      </c>
    </row>
    <row r="52" spans="1:32" x14ac:dyDescent="0.3">
      <c r="A52">
        <v>2</v>
      </c>
      <c r="B52">
        <v>11.5</v>
      </c>
      <c r="C52">
        <v>1.5328528916999999</v>
      </c>
      <c r="D52">
        <v>73.185010399000006</v>
      </c>
      <c r="E52">
        <v>3.9296420300000003E-2</v>
      </c>
      <c r="F52">
        <v>67.663711461033287</v>
      </c>
      <c r="G52">
        <v>68.369248550420437</v>
      </c>
      <c r="H52">
        <v>69.44813905364532</v>
      </c>
      <c r="I52">
        <v>71.23128341647255</v>
      </c>
      <c r="J52">
        <v>73.185010399000006</v>
      </c>
      <c r="K52">
        <v>75.1113294629031</v>
      </c>
      <c r="L52">
        <v>76.822823451438495</v>
      </c>
      <c r="M52">
        <v>77.837422851772288</v>
      </c>
      <c r="N52">
        <v>78.492566224792668</v>
      </c>
      <c r="O52">
        <v>67.724053902999998</v>
      </c>
      <c r="P52">
        <v>68.421888757999994</v>
      </c>
      <c r="Q52">
        <v>69.488985286000002</v>
      </c>
      <c r="R52">
        <v>71.252641772999993</v>
      </c>
      <c r="S52">
        <v>73.185010399000006</v>
      </c>
      <c r="T52">
        <v>75.090270755999995</v>
      </c>
      <c r="U52">
        <v>76.783059926000007</v>
      </c>
      <c r="V52">
        <v>77.786568125000002</v>
      </c>
      <c r="W52">
        <v>78.434559340000007</v>
      </c>
      <c r="X52">
        <f t="shared" si="3"/>
        <v>-6.034244196671068E-2</v>
      </c>
      <c r="Y52">
        <f t="shared" si="3"/>
        <v>-5.2640207579557341E-2</v>
      </c>
      <c r="Z52">
        <f t="shared" si="3"/>
        <v>-4.0846232354681433E-2</v>
      </c>
      <c r="AA52">
        <f t="shared" si="3"/>
        <v>-2.1358356527443334E-2</v>
      </c>
      <c r="AB52">
        <f t="shared" si="3"/>
        <v>0</v>
      </c>
      <c r="AC52">
        <f t="shared" si="3"/>
        <v>2.1058706903104962E-2</v>
      </c>
      <c r="AD52">
        <f t="shared" si="2"/>
        <v>3.9763525438488045E-2</v>
      </c>
      <c r="AE52">
        <f t="shared" si="2"/>
        <v>5.0854726772286085E-2</v>
      </c>
      <c r="AF52">
        <f t="shared" si="2"/>
        <v>5.800688479266114E-2</v>
      </c>
    </row>
    <row r="53" spans="1:32" x14ac:dyDescent="0.3">
      <c r="A53">
        <v>2</v>
      </c>
      <c r="B53">
        <v>12.5</v>
      </c>
      <c r="C53">
        <v>1.5155094695</v>
      </c>
      <c r="D53">
        <v>74.395643785999994</v>
      </c>
      <c r="E53">
        <v>3.93698746E-2</v>
      </c>
      <c r="F53">
        <v>68.776126937662156</v>
      </c>
      <c r="G53">
        <v>69.493799167058228</v>
      </c>
      <c r="H53">
        <v>70.591488102113047</v>
      </c>
      <c r="I53">
        <v>72.406326393337736</v>
      </c>
      <c r="J53">
        <v>74.395643785999994</v>
      </c>
      <c r="K53">
        <v>76.357906171938623</v>
      </c>
      <c r="L53">
        <v>78.102019734356674</v>
      </c>
      <c r="M53">
        <v>79.136251913718183</v>
      </c>
      <c r="N53">
        <v>79.80418692509808</v>
      </c>
      <c r="O53">
        <v>68.836543199999994</v>
      </c>
      <c r="P53">
        <v>69.546508380000006</v>
      </c>
      <c r="Q53">
        <v>70.632393101000005</v>
      </c>
      <c r="R53">
        <v>72.427719964000005</v>
      </c>
      <c r="S53">
        <v>74.395643785999994</v>
      </c>
      <c r="T53">
        <v>76.336803580999998</v>
      </c>
      <c r="U53">
        <v>78.062166074999993</v>
      </c>
      <c r="V53">
        <v>79.085276406000006</v>
      </c>
      <c r="W53">
        <v>79.746038429999999</v>
      </c>
      <c r="X53">
        <f t="shared" si="3"/>
        <v>-6.0416262337838589E-2</v>
      </c>
      <c r="Y53">
        <f t="shared" si="3"/>
        <v>-5.2709212941778105E-2</v>
      </c>
      <c r="Z53">
        <f t="shared" si="3"/>
        <v>-4.090499888695831E-2</v>
      </c>
      <c r="AA53">
        <f t="shared" si="3"/>
        <v>-2.1393570662269212E-2</v>
      </c>
      <c r="AB53">
        <f t="shared" si="3"/>
        <v>0</v>
      </c>
      <c r="AC53">
        <f t="shared" si="3"/>
        <v>2.1102590938625099E-2</v>
      </c>
      <c r="AD53">
        <f t="shared" si="2"/>
        <v>3.9853659356680282E-2</v>
      </c>
      <c r="AE53">
        <f t="shared" si="2"/>
        <v>5.0975507718177937E-2</v>
      </c>
      <c r="AF53">
        <f t="shared" si="2"/>
        <v>5.8148495098080843E-2</v>
      </c>
    </row>
    <row r="54" spans="1:32" x14ac:dyDescent="0.3">
      <c r="A54">
        <v>2</v>
      </c>
      <c r="B54">
        <v>13.5</v>
      </c>
      <c r="C54">
        <v>1.4907650275</v>
      </c>
      <c r="D54">
        <v>75.557854397</v>
      </c>
      <c r="E54">
        <v>3.9459832100000002E-2</v>
      </c>
      <c r="F54">
        <v>69.842804738036776</v>
      </c>
      <c r="G54">
        <v>70.572067912174461</v>
      </c>
      <c r="H54">
        <v>71.687839598204931</v>
      </c>
      <c r="I54">
        <v>73.533491196879822</v>
      </c>
      <c r="J54">
        <v>75.557854397</v>
      </c>
      <c r="K54">
        <v>77.555939635004179</v>
      </c>
      <c r="L54">
        <v>79.332902044041504</v>
      </c>
      <c r="M54">
        <v>80.387048595795946</v>
      </c>
      <c r="N54">
        <v>81.068013664563466</v>
      </c>
      <c r="O54">
        <v>69.903302795000002</v>
      </c>
      <c r="P54">
        <v>70.624855069000006</v>
      </c>
      <c r="Q54">
        <v>71.728812640000001</v>
      </c>
      <c r="R54">
        <v>73.554926816000005</v>
      </c>
      <c r="S54">
        <v>75.557854397</v>
      </c>
      <c r="T54">
        <v>77.534782290999999</v>
      </c>
      <c r="U54">
        <v>79.292934392000006</v>
      </c>
      <c r="V54">
        <v>80.335919305000004</v>
      </c>
      <c r="W54">
        <v>81.009684093999994</v>
      </c>
      <c r="X54">
        <f t="shared" si="3"/>
        <v>-6.0498056963226077E-2</v>
      </c>
      <c r="Y54">
        <f t="shared" si="3"/>
        <v>-5.2787156825544912E-2</v>
      </c>
      <c r="Z54">
        <f t="shared" si="3"/>
        <v>-4.0973041795069776E-2</v>
      </c>
      <c r="AA54">
        <f t="shared" si="3"/>
        <v>-2.1435619120182992E-2</v>
      </c>
      <c r="AB54">
        <f t="shared" si="3"/>
        <v>0</v>
      </c>
      <c r="AC54">
        <f t="shared" si="3"/>
        <v>2.1157344004180345E-2</v>
      </c>
      <c r="AD54">
        <f t="shared" si="2"/>
        <v>3.9967652041497104E-2</v>
      </c>
      <c r="AE54">
        <f t="shared" si="2"/>
        <v>5.1129290795941529E-2</v>
      </c>
      <c r="AF54">
        <f t="shared" si="2"/>
        <v>5.8329570563472544E-2</v>
      </c>
    </row>
    <row r="55" spans="1:32" x14ac:dyDescent="0.3">
      <c r="A55">
        <v>2</v>
      </c>
      <c r="B55">
        <v>14.5</v>
      </c>
      <c r="C55">
        <v>1.460458255</v>
      </c>
      <c r="D55">
        <v>76.676858713000001</v>
      </c>
      <c r="E55">
        <v>3.9562381799999997E-2</v>
      </c>
      <c r="F55">
        <v>70.868735548975422</v>
      </c>
      <c r="G55">
        <v>71.609112223793602</v>
      </c>
      <c r="H55">
        <v>72.742330546317987</v>
      </c>
      <c r="I55">
        <v>74.61798935156294</v>
      </c>
      <c r="J55">
        <v>76.676858713000001</v>
      </c>
      <c r="K55">
        <v>78.710578049922077</v>
      </c>
      <c r="L55">
        <v>80.520500975714057</v>
      </c>
      <c r="M55">
        <v>81.594749856291926</v>
      </c>
      <c r="N55">
        <v>82.288913848706486</v>
      </c>
      <c r="O55">
        <v>70.929321419999994</v>
      </c>
      <c r="P55">
        <v>71.661984085</v>
      </c>
      <c r="Q55">
        <v>72.783378662000004</v>
      </c>
      <c r="R55">
        <v>74.639472220000002</v>
      </c>
      <c r="S55">
        <v>76.676858713000001</v>
      </c>
      <c r="T55">
        <v>78.689357626000003</v>
      </c>
      <c r="U55">
        <v>80.480400998999997</v>
      </c>
      <c r="V55">
        <v>81.543441380999994</v>
      </c>
      <c r="W55">
        <v>82.230372795999997</v>
      </c>
      <c r="X55">
        <f t="shared" si="3"/>
        <v>-6.0585871024571247E-2</v>
      </c>
      <c r="Y55">
        <f t="shared" si="3"/>
        <v>-5.2871861206398307E-2</v>
      </c>
      <c r="Z55">
        <f t="shared" si="3"/>
        <v>-4.1048115682016828E-2</v>
      </c>
      <c r="AA55">
        <f t="shared" si="3"/>
        <v>-2.1482868437061597E-2</v>
      </c>
      <c r="AB55">
        <f t="shared" si="3"/>
        <v>0</v>
      </c>
      <c r="AC55">
        <f t="shared" si="3"/>
        <v>2.1220423922073905E-2</v>
      </c>
      <c r="AD55">
        <f t="shared" si="2"/>
        <v>4.0099976714060404E-2</v>
      </c>
      <c r="AE55">
        <f t="shared" si="2"/>
        <v>5.1308475291932609E-2</v>
      </c>
      <c r="AF55">
        <f t="shared" si="2"/>
        <v>5.8541052706488017E-2</v>
      </c>
    </row>
    <row r="56" spans="1:32" x14ac:dyDescent="0.3">
      <c r="A56">
        <v>2</v>
      </c>
      <c r="B56">
        <v>15.5</v>
      </c>
      <c r="C56">
        <v>1.4260060091</v>
      </c>
      <c r="D56">
        <v>77.757009855999996</v>
      </c>
      <c r="E56">
        <v>3.96745415E-2</v>
      </c>
      <c r="F56">
        <v>71.858074814416057</v>
      </c>
      <c r="G56">
        <v>72.609143227385061</v>
      </c>
      <c r="H56">
        <v>73.759239094396662</v>
      </c>
      <c r="I56">
        <v>75.664164029446539</v>
      </c>
      <c r="J56">
        <v>77.757009855999996</v>
      </c>
      <c r="K56">
        <v>79.8261262130668</v>
      </c>
      <c r="L56">
        <v>81.669033445160309</v>
      </c>
      <c r="M56">
        <v>82.763501742148236</v>
      </c>
      <c r="N56">
        <v>83.470980662383752</v>
      </c>
      <c r="O56">
        <v>71.918753026999994</v>
      </c>
      <c r="P56">
        <v>72.662104886999998</v>
      </c>
      <c r="Q56">
        <v>73.800367597999994</v>
      </c>
      <c r="R56">
        <v>75.685698095000006</v>
      </c>
      <c r="S56">
        <v>77.757009855999996</v>
      </c>
      <c r="T56">
        <v>79.804836330000001</v>
      </c>
      <c r="U56">
        <v>81.628787045999999</v>
      </c>
      <c r="V56">
        <v>82.711994504000003</v>
      </c>
      <c r="W56">
        <v>83.412204658999997</v>
      </c>
      <c r="X56">
        <f t="shared" si="3"/>
        <v>-6.0678212583937352E-2</v>
      </c>
      <c r="Y56">
        <f t="shared" si="3"/>
        <v>-5.2961659614936707E-2</v>
      </c>
      <c r="Z56">
        <f t="shared" si="3"/>
        <v>-4.1128503603331978E-2</v>
      </c>
      <c r="AA56">
        <f t="shared" si="3"/>
        <v>-2.1534065553467485E-2</v>
      </c>
      <c r="AB56">
        <f t="shared" si="3"/>
        <v>0</v>
      </c>
      <c r="AC56">
        <f t="shared" si="3"/>
        <v>2.1289883066799575E-2</v>
      </c>
      <c r="AD56">
        <f t="shared" si="2"/>
        <v>4.024639916030992E-2</v>
      </c>
      <c r="AE56">
        <f t="shared" si="2"/>
        <v>5.1507238148232659E-2</v>
      </c>
      <c r="AF56">
        <f t="shared" si="2"/>
        <v>5.8776003383755437E-2</v>
      </c>
    </row>
    <row r="57" spans="1:32" x14ac:dyDescent="0.3">
      <c r="A57">
        <v>2</v>
      </c>
      <c r="B57">
        <v>16.5</v>
      </c>
      <c r="C57">
        <v>1.3885070954000001</v>
      </c>
      <c r="D57">
        <v>78.801984055999995</v>
      </c>
      <c r="E57">
        <v>3.97940102E-2</v>
      </c>
      <c r="F57">
        <v>72.814325020420299</v>
      </c>
      <c r="G57">
        <v>73.575710206757122</v>
      </c>
      <c r="H57">
        <v>74.742171418146711</v>
      </c>
      <c r="I57">
        <v>76.675678441759487</v>
      </c>
      <c r="J57">
        <v>78.801984055999995</v>
      </c>
      <c r="K57">
        <v>80.90622640643474</v>
      </c>
      <c r="L57">
        <v>82.782075541616962</v>
      </c>
      <c r="M57">
        <v>83.896826111433583</v>
      </c>
      <c r="N57">
        <v>84.617695293096531</v>
      </c>
      <c r="O57">
        <v>72.875098984000005</v>
      </c>
      <c r="P57">
        <v>73.628765498000007</v>
      </c>
      <c r="Q57">
        <v>74.783384314000003</v>
      </c>
      <c r="R57">
        <v>76.697266690999996</v>
      </c>
      <c r="S57">
        <v>78.801984055999995</v>
      </c>
      <c r="T57">
        <v>80.884862185000003</v>
      </c>
      <c r="U57">
        <v>82.741671882999995</v>
      </c>
      <c r="V57">
        <v>83.845105020999995</v>
      </c>
      <c r="W57">
        <v>84.558666216999995</v>
      </c>
      <c r="X57">
        <f t="shared" si="3"/>
        <v>-6.0773963579705992E-2</v>
      </c>
      <c r="Y57">
        <f t="shared" si="3"/>
        <v>-5.305529124288455E-2</v>
      </c>
      <c r="Z57">
        <f t="shared" si="3"/>
        <v>-4.1212895853291798E-2</v>
      </c>
      <c r="AA57">
        <f t="shared" si="3"/>
        <v>-2.1588249240508617E-2</v>
      </c>
      <c r="AB57">
        <f t="shared" si="3"/>
        <v>0</v>
      </c>
      <c r="AC57">
        <f t="shared" si="3"/>
        <v>2.1364221434737374E-2</v>
      </c>
      <c r="AD57">
        <f t="shared" si="2"/>
        <v>4.0403658616966709E-2</v>
      </c>
      <c r="AE57">
        <f t="shared" si="2"/>
        <v>5.1721090433588301E-2</v>
      </c>
      <c r="AF57">
        <f t="shared" si="2"/>
        <v>5.902907609653596E-2</v>
      </c>
    </row>
    <row r="58" spans="1:32" x14ac:dyDescent="0.3">
      <c r="A58">
        <v>2</v>
      </c>
      <c r="B58">
        <v>17.5</v>
      </c>
      <c r="C58">
        <v>1.3488181274</v>
      </c>
      <c r="D58">
        <v>79.814918523000003</v>
      </c>
      <c r="E58">
        <v>3.9918994300000003E-2</v>
      </c>
      <c r="F58">
        <v>73.740470064912088</v>
      </c>
      <c r="G58">
        <v>74.511836664277538</v>
      </c>
      <c r="H58">
        <v>75.694199652211495</v>
      </c>
      <c r="I58">
        <v>77.655654994920198</v>
      </c>
      <c r="J58">
        <v>79.814918523000003</v>
      </c>
      <c r="K58">
        <v>81.953992365373082</v>
      </c>
      <c r="L58">
        <v>83.862690867100795</v>
      </c>
      <c r="M58">
        <v>84.997744690060316</v>
      </c>
      <c r="N58">
        <v>85.732047851903303</v>
      </c>
      <c r="O58">
        <v>73.801342316000003</v>
      </c>
      <c r="P58">
        <v>74.564988435999993</v>
      </c>
      <c r="Q58">
        <v>75.735499920999999</v>
      </c>
      <c r="R58">
        <v>77.677299662999999</v>
      </c>
      <c r="S58">
        <v>79.814918523000003</v>
      </c>
      <c r="T58">
        <v>81.932550097999993</v>
      </c>
      <c r="U58">
        <v>83.822121667000005</v>
      </c>
      <c r="V58">
        <v>84.945798173</v>
      </c>
      <c r="W58">
        <v>85.672751770000005</v>
      </c>
      <c r="X58">
        <f t="shared" si="3"/>
        <v>-6.0872251087914719E-2</v>
      </c>
      <c r="Y58">
        <f t="shared" si="3"/>
        <v>-5.3151771722454555E-2</v>
      </c>
      <c r="Z58">
        <f t="shared" si="3"/>
        <v>-4.1300268788504013E-2</v>
      </c>
      <c r="AA58">
        <f t="shared" si="3"/>
        <v>-2.1644668079801477E-2</v>
      </c>
      <c r="AB58">
        <f t="shared" si="3"/>
        <v>0</v>
      </c>
      <c r="AC58">
        <f t="shared" si="3"/>
        <v>2.1442267373089408E-2</v>
      </c>
      <c r="AD58">
        <f t="shared" si="2"/>
        <v>4.0569200100790681E-2</v>
      </c>
      <c r="AE58">
        <f t="shared" si="2"/>
        <v>5.19465170603155E-2</v>
      </c>
      <c r="AF58">
        <f t="shared" si="2"/>
        <v>5.9296081903298159E-2</v>
      </c>
    </row>
    <row r="59" spans="1:32" x14ac:dyDescent="0.3">
      <c r="A59">
        <v>2</v>
      </c>
      <c r="B59">
        <v>18.5</v>
      </c>
      <c r="C59">
        <v>1.3076096543</v>
      </c>
      <c r="D59">
        <v>80.798515316000007</v>
      </c>
      <c r="E59">
        <v>4.0048083800000002E-2</v>
      </c>
      <c r="F59">
        <v>74.639076123350236</v>
      </c>
      <c r="G59">
        <v>75.420122517094214</v>
      </c>
      <c r="H59">
        <v>76.61796556800067</v>
      </c>
      <c r="I59">
        <v>78.606779994758725</v>
      </c>
      <c r="J59">
        <v>80.798515316000007</v>
      </c>
      <c r="K59">
        <v>82.972110396500142</v>
      </c>
      <c r="L59">
        <v>84.913527660739518</v>
      </c>
      <c r="M59">
        <v>86.068873158956748</v>
      </c>
      <c r="N59">
        <v>86.816629239480221</v>
      </c>
      <c r="O59">
        <v>74.700048533</v>
      </c>
      <c r="P59">
        <v>75.473372862999994</v>
      </c>
      <c r="Q59">
        <v>76.659355402000003</v>
      </c>
      <c r="R59">
        <v>78.628482734000002</v>
      </c>
      <c r="S59">
        <v>80.798515316000007</v>
      </c>
      <c r="T59">
        <v>82.950587299999995</v>
      </c>
      <c r="U59">
        <v>84.872786645999994</v>
      </c>
      <c r="V59">
        <v>86.016692405000001</v>
      </c>
      <c r="W59">
        <v>86.757055514000001</v>
      </c>
      <c r="X59">
        <f t="shared" si="3"/>
        <v>-6.0972409649764359E-2</v>
      </c>
      <c r="Y59">
        <f t="shared" si="3"/>
        <v>-5.3250345905780705E-2</v>
      </c>
      <c r="Z59">
        <f t="shared" si="3"/>
        <v>-4.1389833999332382E-2</v>
      </c>
      <c r="AA59">
        <f t="shared" si="3"/>
        <v>-2.1702739241277413E-2</v>
      </c>
      <c r="AB59">
        <f t="shared" si="3"/>
        <v>0</v>
      </c>
      <c r="AC59">
        <f t="shared" si="3"/>
        <v>2.1523096500146721E-2</v>
      </c>
      <c r="AD59">
        <f t="shared" si="2"/>
        <v>4.0741014739523962E-2</v>
      </c>
      <c r="AE59">
        <f t="shared" si="2"/>
        <v>5.2180753956747594E-2</v>
      </c>
      <c r="AF59">
        <f t="shared" si="2"/>
        <v>5.9573725480220219E-2</v>
      </c>
    </row>
    <row r="60" spans="1:32" x14ac:dyDescent="0.3">
      <c r="A60">
        <v>2</v>
      </c>
      <c r="B60">
        <v>19.5</v>
      </c>
      <c r="C60">
        <v>1.2654081485999999</v>
      </c>
      <c r="D60">
        <v>81.755120921</v>
      </c>
      <c r="E60">
        <v>4.01801621E-2</v>
      </c>
      <c r="F60">
        <v>75.512368749377728</v>
      </c>
      <c r="G60">
        <v>76.302822243039159</v>
      </c>
      <c r="H60">
        <v>77.515759886674871</v>
      </c>
      <c r="I60">
        <v>79.531383793721574</v>
      </c>
      <c r="J60">
        <v>81.755120921</v>
      </c>
      <c r="K60">
        <v>83.962916961886265</v>
      </c>
      <c r="L60">
        <v>85.936893478434342</v>
      </c>
      <c r="M60">
        <v>87.112493628013169</v>
      </c>
      <c r="N60">
        <v>87.87370200947133</v>
      </c>
      <c r="O60">
        <v>75.573442658000005</v>
      </c>
      <c r="P60">
        <v>76.356172655999998</v>
      </c>
      <c r="Q60">
        <v>77.557240848000006</v>
      </c>
      <c r="R60">
        <v>79.553145791000006</v>
      </c>
      <c r="S60">
        <v>81.755120921</v>
      </c>
      <c r="T60">
        <v>83.941310982000005</v>
      </c>
      <c r="U60">
        <v>85.895975969999995</v>
      </c>
      <c r="V60">
        <v>87.060072023999993</v>
      </c>
      <c r="W60">
        <v>87.813842625000007</v>
      </c>
      <c r="X60">
        <f t="shared" si="3"/>
        <v>-6.1073908622276463E-2</v>
      </c>
      <c r="Y60">
        <f t="shared" si="3"/>
        <v>-5.3350412960838867E-2</v>
      </c>
      <c r="Z60">
        <f t="shared" si="3"/>
        <v>-4.1480961325135013E-2</v>
      </c>
      <c r="AA60">
        <f t="shared" si="3"/>
        <v>-2.1761997278431977E-2</v>
      </c>
      <c r="AB60">
        <f t="shared" si="3"/>
        <v>0</v>
      </c>
      <c r="AC60">
        <f t="shared" si="3"/>
        <v>2.1605979886260229E-2</v>
      </c>
      <c r="AD60">
        <f t="shared" si="2"/>
        <v>4.0917508434347383E-2</v>
      </c>
      <c r="AE60">
        <f t="shared" si="2"/>
        <v>5.2421604013176193E-2</v>
      </c>
      <c r="AF60">
        <f t="shared" si="2"/>
        <v>5.9859384471323551E-2</v>
      </c>
    </row>
    <row r="61" spans="1:32" x14ac:dyDescent="0.3">
      <c r="A61">
        <v>2</v>
      </c>
      <c r="B61">
        <v>20.5</v>
      </c>
      <c r="C61">
        <v>1.2226277319000001</v>
      </c>
      <c r="D61">
        <v>82.686788097999994</v>
      </c>
      <c r="E61">
        <v>4.0314339599999999E-2</v>
      </c>
      <c r="F61">
        <v>76.362292625153074</v>
      </c>
      <c r="G61">
        <v>77.161905465163017</v>
      </c>
      <c r="H61">
        <v>78.389583800652659</v>
      </c>
      <c r="I61">
        <v>80.43150301025635</v>
      </c>
      <c r="J61">
        <v>82.686788097999994</v>
      </c>
      <c r="K61">
        <v>84.92845907743542</v>
      </c>
      <c r="L61">
        <v>86.934813460879212</v>
      </c>
      <c r="M61">
        <v>88.130611284977363</v>
      </c>
      <c r="N61">
        <v>88.905255835732802</v>
      </c>
      <c r="O61">
        <v>76.423468952999997</v>
      </c>
      <c r="P61">
        <v>77.215356960999998</v>
      </c>
      <c r="Q61">
        <v>78.431156952999999</v>
      </c>
      <c r="R61">
        <v>80.453325083999999</v>
      </c>
      <c r="S61">
        <v>82.686788097999994</v>
      </c>
      <c r="T61">
        <v>84.906768744999994</v>
      </c>
      <c r="U61">
        <v>86.893716057999995</v>
      </c>
      <c r="V61">
        <v>88.077943982999997</v>
      </c>
      <c r="W61">
        <v>88.845104879999994</v>
      </c>
      <c r="X61">
        <f t="shared" si="3"/>
        <v>-6.1176327846922618E-2</v>
      </c>
      <c r="Y61">
        <f t="shared" si="3"/>
        <v>-5.3451495836981167E-2</v>
      </c>
      <c r="Z61">
        <f t="shared" si="3"/>
        <v>-4.1573152347339715E-2</v>
      </c>
      <c r="AA61">
        <f t="shared" si="3"/>
        <v>-2.1822073743649639E-2</v>
      </c>
      <c r="AB61">
        <f t="shared" si="3"/>
        <v>0</v>
      </c>
      <c r="AC61">
        <f t="shared" si="3"/>
        <v>2.1690332435426285E-2</v>
      </c>
      <c r="AD61">
        <f t="shared" si="2"/>
        <v>4.1097402879216816E-2</v>
      </c>
      <c r="AE61">
        <f t="shared" si="2"/>
        <v>5.2667301977365355E-2</v>
      </c>
      <c r="AF61">
        <f t="shared" si="2"/>
        <v>6.0150955732808598E-2</v>
      </c>
    </row>
    <row r="62" spans="1:32" x14ac:dyDescent="0.3">
      <c r="A62">
        <v>2</v>
      </c>
      <c r="B62">
        <v>21.5</v>
      </c>
      <c r="C62">
        <v>1.1795943654000001</v>
      </c>
      <c r="D62">
        <v>83.595324610000006</v>
      </c>
      <c r="E62">
        <v>4.0449904000000002E-2</v>
      </c>
      <c r="F62">
        <v>77.190558539651803</v>
      </c>
      <c r="G62">
        <v>77.999104597586765</v>
      </c>
      <c r="H62">
        <v>79.241197372670882</v>
      </c>
      <c r="I62">
        <v>81.308929505943297</v>
      </c>
      <c r="J62">
        <v>83.595324610000006</v>
      </c>
      <c r="K62">
        <v>85.870541969533264</v>
      </c>
      <c r="L62">
        <v>87.909076399945903</v>
      </c>
      <c r="M62">
        <v>89.124999252460725</v>
      </c>
      <c r="N62">
        <v>89.913051487192448</v>
      </c>
      <c r="O62">
        <v>77.251837863000006</v>
      </c>
      <c r="P62">
        <v>78.052657805999999</v>
      </c>
      <c r="Q62">
        <v>79.282863379000005</v>
      </c>
      <c r="R62">
        <v>81.330812178000002</v>
      </c>
      <c r="S62">
        <v>83.595324610000006</v>
      </c>
      <c r="T62">
        <v>85.848766287999993</v>
      </c>
      <c r="U62">
        <v>87.867796733999995</v>
      </c>
      <c r="V62">
        <v>89.072082827000003</v>
      </c>
      <c r="W62">
        <v>89.852604749999998</v>
      </c>
      <c r="X62">
        <f t="shared" si="3"/>
        <v>-6.1279323348202297E-2</v>
      </c>
      <c r="Y62">
        <f t="shared" si="3"/>
        <v>-5.3553208413234188E-2</v>
      </c>
      <c r="Z62">
        <f t="shared" si="3"/>
        <v>-4.1666006329123206E-2</v>
      </c>
      <c r="AA62">
        <f t="shared" si="3"/>
        <v>-2.1882672056705132E-2</v>
      </c>
      <c r="AB62">
        <f t="shared" si="3"/>
        <v>0</v>
      </c>
      <c r="AC62">
        <f t="shared" si="3"/>
        <v>2.1775681533270586E-2</v>
      </c>
      <c r="AD62">
        <f t="shared" si="2"/>
        <v>4.1279665945907595E-2</v>
      </c>
      <c r="AE62">
        <f t="shared" si="2"/>
        <v>5.2916425460722394E-2</v>
      </c>
      <c r="AF62">
        <f t="shared" si="2"/>
        <v>6.0446737192449973E-2</v>
      </c>
    </row>
    <row r="63" spans="1:32" x14ac:dyDescent="0.3">
      <c r="A63">
        <v>2</v>
      </c>
      <c r="B63">
        <v>22.5</v>
      </c>
      <c r="C63">
        <v>1.1365644482999999</v>
      </c>
      <c r="D63">
        <v>84.482332060000005</v>
      </c>
      <c r="E63">
        <v>4.0586282899999999E-2</v>
      </c>
      <c r="F63">
        <v>77.998680719464701</v>
      </c>
      <c r="G63">
        <v>78.815952719361661</v>
      </c>
      <c r="H63">
        <v>80.072158027406473</v>
      </c>
      <c r="I63">
        <v>82.165249371363132</v>
      </c>
      <c r="J63">
        <v>84.482332060000005</v>
      </c>
      <c r="K63">
        <v>86.790767123858274</v>
      </c>
      <c r="L63">
        <v>88.861271598425006</v>
      </c>
      <c r="M63">
        <v>90.097234540126905</v>
      </c>
      <c r="N63">
        <v>90.898656117558261</v>
      </c>
      <c r="O63">
        <v>78.060063362999998</v>
      </c>
      <c r="P63">
        <v>78.869607981000001</v>
      </c>
      <c r="Q63">
        <v>80.113917244000007</v>
      </c>
      <c r="R63">
        <v>82.187192933000006</v>
      </c>
      <c r="S63">
        <v>84.482332060000005</v>
      </c>
      <c r="T63">
        <v>86.768905465000003</v>
      </c>
      <c r="U63">
        <v>88.819808116999994</v>
      </c>
      <c r="V63">
        <v>90.044066696000002</v>
      </c>
      <c r="W63">
        <v>90.837910738999994</v>
      </c>
      <c r="X63">
        <f t="shared" si="3"/>
        <v>-6.1382643535296211E-2</v>
      </c>
      <c r="Y63">
        <f t="shared" si="3"/>
        <v>-5.3655261638340335E-2</v>
      </c>
      <c r="Z63">
        <f t="shared" si="3"/>
        <v>-4.175921659353321E-2</v>
      </c>
      <c r="AA63">
        <f t="shared" si="3"/>
        <v>-2.1943561636874165E-2</v>
      </c>
      <c r="AB63">
        <f t="shared" si="3"/>
        <v>0</v>
      </c>
      <c r="AC63">
        <f t="shared" si="3"/>
        <v>2.1861658858270516E-2</v>
      </c>
      <c r="AD63">
        <f t="shared" si="2"/>
        <v>4.1463481425012105E-2</v>
      </c>
      <c r="AE63">
        <f t="shared" si="2"/>
        <v>5.3167844126903674E-2</v>
      </c>
      <c r="AF63">
        <f t="shared" si="2"/>
        <v>6.0745378558266339E-2</v>
      </c>
    </row>
    <row r="64" spans="1:32" x14ac:dyDescent="0.3">
      <c r="A64">
        <v>2</v>
      </c>
      <c r="B64">
        <v>23.5</v>
      </c>
      <c r="C64">
        <v>1.0937319465999999</v>
      </c>
      <c r="D64">
        <v>85.349236238000003</v>
      </c>
      <c r="E64">
        <v>4.07230154E-2</v>
      </c>
      <c r="F64">
        <v>78.788007833420934</v>
      </c>
      <c r="G64">
        <v>79.613814564437334</v>
      </c>
      <c r="H64">
        <v>80.883851467342282</v>
      </c>
      <c r="I64">
        <v>83.001873615073819</v>
      </c>
      <c r="J64">
        <v>85.349236238000003</v>
      </c>
      <c r="K64">
        <v>87.690562257869132</v>
      </c>
      <c r="L64">
        <v>89.792818519404349</v>
      </c>
      <c r="M64">
        <v>91.048727519795364</v>
      </c>
      <c r="N64">
        <v>91.863472638030657</v>
      </c>
      <c r="O64">
        <v>78.849493869</v>
      </c>
      <c r="P64">
        <v>79.667571946999999</v>
      </c>
      <c r="Q64">
        <v>80.925703975999994</v>
      </c>
      <c r="R64">
        <v>83.023878162000003</v>
      </c>
      <c r="S64">
        <v>85.349236238000003</v>
      </c>
      <c r="T64">
        <v>87.668614304000002</v>
      </c>
      <c r="U64">
        <v>89.751170344000002</v>
      </c>
      <c r="V64">
        <v>90.995306893999995</v>
      </c>
      <c r="W64">
        <v>91.802426870000005</v>
      </c>
      <c r="X64">
        <f t="shared" si="3"/>
        <v>-6.1486035579065401E-2</v>
      </c>
      <c r="Y64">
        <f t="shared" si="3"/>
        <v>-5.3757382562665157E-2</v>
      </c>
      <c r="Z64">
        <f t="shared" si="3"/>
        <v>-4.1852508657711951E-2</v>
      </c>
      <c r="AA64">
        <f t="shared" si="3"/>
        <v>-2.2004546926183366E-2</v>
      </c>
      <c r="AB64">
        <f t="shared" si="3"/>
        <v>0</v>
      </c>
      <c r="AC64">
        <f t="shared" si="3"/>
        <v>2.1947953869130288E-2</v>
      </c>
      <c r="AD64">
        <f t="shared" si="2"/>
        <v>4.1648175404347398E-2</v>
      </c>
      <c r="AE64">
        <f t="shared" si="2"/>
        <v>5.3420625795368437E-2</v>
      </c>
      <c r="AF64">
        <f t="shared" si="2"/>
        <v>6.1045768030652425E-2</v>
      </c>
    </row>
    <row r="65" spans="1:32" x14ac:dyDescent="0.3">
      <c r="A65">
        <v>2</v>
      </c>
      <c r="B65">
        <v>24.5</v>
      </c>
      <c r="C65">
        <v>1.0512729122</v>
      </c>
      <c r="D65">
        <v>86.197316901999997</v>
      </c>
      <c r="E65">
        <v>4.0859726800000003E-2</v>
      </c>
      <c r="F65">
        <v>79.5597432560035</v>
      </c>
      <c r="G65">
        <v>80.39390918252667</v>
      </c>
      <c r="H65">
        <v>81.677517322402238</v>
      </c>
      <c r="I65">
        <v>83.820066978536161</v>
      </c>
      <c r="J65">
        <v>86.197316901999997</v>
      </c>
      <c r="K65">
        <v>88.571209530921152</v>
      </c>
      <c r="L65">
        <v>90.704991525340546</v>
      </c>
      <c r="M65">
        <v>91.980743693395027</v>
      </c>
      <c r="N65">
        <v>92.808759207670221</v>
      </c>
      <c r="O65">
        <v>79.621332628000005</v>
      </c>
      <c r="P65">
        <v>80.447768593999996</v>
      </c>
      <c r="Q65">
        <v>81.719463023000003</v>
      </c>
      <c r="R65">
        <v>83.842132458999998</v>
      </c>
      <c r="S65">
        <v>86.197316901999997</v>
      </c>
      <c r="T65">
        <v>88.549175215999995</v>
      </c>
      <c r="U65">
        <v>90.663158343000006</v>
      </c>
      <c r="V65">
        <v>91.927069711000001</v>
      </c>
      <c r="W65">
        <v>92.747412251</v>
      </c>
      <c r="X65">
        <f t="shared" si="3"/>
        <v>-6.1589371996504383E-2</v>
      </c>
      <c r="Y65">
        <f t="shared" si="3"/>
        <v>-5.3859411473325736E-2</v>
      </c>
      <c r="Z65">
        <f t="shared" si="3"/>
        <v>-4.1945700597764812E-2</v>
      </c>
      <c r="AA65">
        <f t="shared" si="3"/>
        <v>-2.2065480463837162E-2</v>
      </c>
      <c r="AB65">
        <f t="shared" si="3"/>
        <v>0</v>
      </c>
      <c r="AC65">
        <f t="shared" si="3"/>
        <v>2.2034314921157261E-2</v>
      </c>
      <c r="AD65">
        <f t="shared" si="2"/>
        <v>4.1833182340539565E-2</v>
      </c>
      <c r="AE65">
        <f t="shared" si="2"/>
        <v>5.3673982395025632E-2</v>
      </c>
      <c r="AF65">
        <f t="shared" si="2"/>
        <v>6.134695667022072E-2</v>
      </c>
    </row>
    <row r="66" spans="1:32" x14ac:dyDescent="0.3">
      <c r="A66">
        <v>2</v>
      </c>
      <c r="B66">
        <v>25.5</v>
      </c>
      <c r="C66">
        <v>1.0419511749999999</v>
      </c>
      <c r="D66">
        <v>87.090263183999994</v>
      </c>
      <c r="E66">
        <v>4.1142160699999999E-2</v>
      </c>
      <c r="F66">
        <v>80.339983644786088</v>
      </c>
      <c r="G66">
        <v>81.188042532702795</v>
      </c>
      <c r="H66">
        <v>82.493184129322074</v>
      </c>
      <c r="I66">
        <v>84.672088121321295</v>
      </c>
      <c r="J66">
        <v>87.090263183999994</v>
      </c>
      <c r="K66">
        <v>89.505624379066404</v>
      </c>
      <c r="L66">
        <v>91.677179947617063</v>
      </c>
      <c r="M66">
        <v>92.975737313340133</v>
      </c>
      <c r="N66">
        <v>93.818641483058002</v>
      </c>
      <c r="O66">
        <v>80.401976465999994</v>
      </c>
      <c r="P66">
        <v>81.242257351999996</v>
      </c>
      <c r="Q66">
        <v>82.535409569999999</v>
      </c>
      <c r="R66">
        <v>84.694303359000003</v>
      </c>
      <c r="S66">
        <v>87.090263183999994</v>
      </c>
      <c r="T66">
        <v>89.483434994999996</v>
      </c>
      <c r="U66">
        <v>91.635047845000003</v>
      </c>
      <c r="V66">
        <v>92.921676313999996</v>
      </c>
      <c r="W66">
        <v>93.756849751999994</v>
      </c>
      <c r="X66">
        <f t="shared" si="3"/>
        <v>-6.1992821213905813E-2</v>
      </c>
      <c r="Y66">
        <f t="shared" si="3"/>
        <v>-5.4214819297200734E-2</v>
      </c>
      <c r="Z66">
        <f t="shared" si="3"/>
        <v>-4.2225440677924553E-2</v>
      </c>
      <c r="AA66">
        <f t="shared" si="3"/>
        <v>-2.2215237678707922E-2</v>
      </c>
      <c r="AB66">
        <f t="shared" si="3"/>
        <v>0</v>
      </c>
      <c r="AC66">
        <f t="shared" si="3"/>
        <v>2.2189384066408024E-2</v>
      </c>
      <c r="AD66">
        <f t="shared" si="2"/>
        <v>4.2132102617060241E-2</v>
      </c>
      <c r="AE66">
        <f t="shared" si="2"/>
        <v>5.4060999340137528E-2</v>
      </c>
      <c r="AF66">
        <f t="shared" si="2"/>
        <v>6.1791731058008281E-2</v>
      </c>
    </row>
    <row r="67" spans="1:32" x14ac:dyDescent="0.3">
      <c r="A67">
        <v>2</v>
      </c>
      <c r="B67">
        <v>26.5</v>
      </c>
      <c r="C67">
        <v>1.0125922356999999</v>
      </c>
      <c r="D67">
        <v>87.957141816000004</v>
      </c>
      <c r="E67">
        <v>4.1349398599999997E-2</v>
      </c>
      <c r="F67">
        <v>81.113315248316326</v>
      </c>
      <c r="G67">
        <v>81.972229269488068</v>
      </c>
      <c r="H67">
        <v>83.294589691719821</v>
      </c>
      <c r="I67">
        <v>85.503602350839571</v>
      </c>
      <c r="J67">
        <v>87.957141816000004</v>
      </c>
      <c r="K67">
        <v>90.409819647466009</v>
      </c>
      <c r="L67">
        <v>92.616582249013078</v>
      </c>
      <c r="M67">
        <v>93.936926731019611</v>
      </c>
      <c r="N67">
        <v>94.794262578302877</v>
      </c>
      <c r="O67">
        <v>81.175547590999997</v>
      </c>
      <c r="P67">
        <v>82.026661812</v>
      </c>
      <c r="Q67">
        <v>83.336994398000002</v>
      </c>
      <c r="R67">
        <v>85.525920341000003</v>
      </c>
      <c r="S67">
        <v>87.957141816000004</v>
      </c>
      <c r="T67">
        <v>90.387509496000007</v>
      </c>
      <c r="U67">
        <v>92.574205840999994</v>
      </c>
      <c r="V67">
        <v>93.882540821999996</v>
      </c>
      <c r="W67">
        <v>94.732091198000006</v>
      </c>
      <c r="X67">
        <f t="shared" si="3"/>
        <v>-6.2232342683671504E-2</v>
      </c>
      <c r="Y67">
        <f t="shared" si="3"/>
        <v>-5.4432542511932525E-2</v>
      </c>
      <c r="Z67">
        <f t="shared" si="3"/>
        <v>-4.2404706280180449E-2</v>
      </c>
      <c r="AA67">
        <f t="shared" si="3"/>
        <v>-2.2317990160431123E-2</v>
      </c>
      <c r="AB67">
        <f t="shared" si="3"/>
        <v>0</v>
      </c>
      <c r="AC67">
        <f t="shared" si="3"/>
        <v>2.2310151466001571E-2</v>
      </c>
      <c r="AD67">
        <f t="shared" si="2"/>
        <v>4.2376408013083733E-2</v>
      </c>
      <c r="AE67">
        <f t="shared" si="2"/>
        <v>5.4385909019615042E-2</v>
      </c>
      <c r="AF67">
        <f t="shared" si="2"/>
        <v>6.2171380302871171E-2</v>
      </c>
    </row>
    <row r="68" spans="1:32" x14ac:dyDescent="0.3">
      <c r="A68">
        <v>2</v>
      </c>
      <c r="B68">
        <v>27.5</v>
      </c>
      <c r="C68">
        <v>0.9705419086</v>
      </c>
      <c r="D68">
        <v>88.796018399000005</v>
      </c>
      <c r="E68">
        <v>4.1500427999999999E-2</v>
      </c>
      <c r="F68">
        <v>81.873342777577975</v>
      </c>
      <c r="G68">
        <v>82.74084468344553</v>
      </c>
      <c r="H68">
        <v>84.077173322115257</v>
      </c>
      <c r="I68">
        <v>86.311506206363248</v>
      </c>
      <c r="J68">
        <v>88.796018399000005</v>
      </c>
      <c r="K68">
        <v>91.282580364676363</v>
      </c>
      <c r="L68">
        <v>93.522265648665922</v>
      </c>
      <c r="M68">
        <v>94.863389345158552</v>
      </c>
      <c r="N68">
        <v>95.734644767935904</v>
      </c>
      <c r="O68">
        <v>81.935697297000004</v>
      </c>
      <c r="P68">
        <v>82.795395955000004</v>
      </c>
      <c r="Q68">
        <v>84.119684530000001</v>
      </c>
      <c r="R68">
        <v>86.333892446999997</v>
      </c>
      <c r="S68">
        <v>88.796018399000005</v>
      </c>
      <c r="T68">
        <v>91.260175653999994</v>
      </c>
      <c r="U68">
        <v>93.479687760999994</v>
      </c>
      <c r="V68">
        <v>94.808728193999997</v>
      </c>
      <c r="W68">
        <v>95.672146609999999</v>
      </c>
      <c r="X68">
        <f t="shared" si="3"/>
        <v>-6.2354519422029853E-2</v>
      </c>
      <c r="Y68">
        <f t="shared" si="3"/>
        <v>-5.4551271554473146E-2</v>
      </c>
      <c r="Z68">
        <f t="shared" si="3"/>
        <v>-4.2511207884743385E-2</v>
      </c>
      <c r="AA68">
        <f t="shared" si="3"/>
        <v>-2.2386240636748767E-2</v>
      </c>
      <c r="AB68">
        <f t="shared" si="3"/>
        <v>0</v>
      </c>
      <c r="AC68">
        <f t="shared" si="3"/>
        <v>2.2404710676369177E-2</v>
      </c>
      <c r="AD68">
        <f t="shared" si="2"/>
        <v>4.257788766592796E-2</v>
      </c>
      <c r="AE68">
        <f t="shared" si="2"/>
        <v>5.4661151158555299E-2</v>
      </c>
      <c r="AF68">
        <f t="shared" si="2"/>
        <v>6.2498157935905851E-2</v>
      </c>
    </row>
    <row r="69" spans="1:32" x14ac:dyDescent="0.3">
      <c r="A69">
        <v>2</v>
      </c>
      <c r="B69">
        <v>28.5</v>
      </c>
      <c r="C69">
        <v>0.92112998749999997</v>
      </c>
      <c r="D69">
        <v>89.605511504000006</v>
      </c>
      <c r="E69">
        <v>4.16105082E-2</v>
      </c>
      <c r="F69">
        <v>82.615064471693543</v>
      </c>
      <c r="G69">
        <v>83.489507360580959</v>
      </c>
      <c r="H69">
        <v>84.837412223647519</v>
      </c>
      <c r="I69">
        <v>87.093458951097517</v>
      </c>
      <c r="J69">
        <v>89.605511504000006</v>
      </c>
      <c r="K69">
        <v>92.123131381247504</v>
      </c>
      <c r="L69">
        <v>94.393714544222576</v>
      </c>
      <c r="M69">
        <v>95.754640882197961</v>
      </c>
      <c r="N69">
        <v>96.639275981358679</v>
      </c>
      <c r="O69">
        <v>82.677460511999996</v>
      </c>
      <c r="P69">
        <v>83.544108883999996</v>
      </c>
      <c r="Q69">
        <v>84.879979086000006</v>
      </c>
      <c r="R69">
        <v>87.115888884</v>
      </c>
      <c r="S69">
        <v>89.605511504000006</v>
      </c>
      <c r="T69">
        <v>92.100651733000007</v>
      </c>
      <c r="U69">
        <v>94.350968218000006</v>
      </c>
      <c r="V69">
        <v>95.699743639999994</v>
      </c>
      <c r="W69">
        <v>96.576493385999996</v>
      </c>
      <c r="X69">
        <f t="shared" si="3"/>
        <v>-6.239604030645296E-2</v>
      </c>
      <c r="Y69">
        <f t="shared" si="3"/>
        <v>-5.460152341903779E-2</v>
      </c>
      <c r="Z69">
        <f t="shared" si="3"/>
        <v>-4.2566862352487078E-2</v>
      </c>
      <c r="AA69">
        <f t="shared" si="3"/>
        <v>-2.2429932902483074E-2</v>
      </c>
      <c r="AB69">
        <f t="shared" si="3"/>
        <v>0</v>
      </c>
      <c r="AC69">
        <f t="shared" si="3"/>
        <v>2.2479648247497153E-2</v>
      </c>
      <c r="AD69">
        <f t="shared" si="2"/>
        <v>4.2746326222570019E-2</v>
      </c>
      <c r="AE69">
        <f t="shared" si="2"/>
        <v>5.4897242197966989E-2</v>
      </c>
      <c r="AF69">
        <f t="shared" si="2"/>
        <v>6.2782595358683579E-2</v>
      </c>
    </row>
    <row r="70" spans="1:32" x14ac:dyDescent="0.3">
      <c r="A70">
        <v>2</v>
      </c>
      <c r="B70">
        <v>29.5</v>
      </c>
      <c r="C70">
        <v>0.86822139220000005</v>
      </c>
      <c r="D70">
        <v>90.384766889999995</v>
      </c>
      <c r="E70">
        <v>4.1691761399999999E-2</v>
      </c>
      <c r="F70">
        <v>83.334732930337083</v>
      </c>
      <c r="G70">
        <v>84.214958896625006</v>
      </c>
      <c r="H70">
        <v>85.572728064804679</v>
      </c>
      <c r="I70">
        <v>87.847826997224487</v>
      </c>
      <c r="J70">
        <v>90.384766889999995</v>
      </c>
      <c r="K70">
        <v>92.931126242043902</v>
      </c>
      <c r="L70">
        <v>95.230817895055381</v>
      </c>
      <c r="M70">
        <v>96.610614631360178</v>
      </c>
      <c r="N70">
        <v>97.50808067009919</v>
      </c>
      <c r="O70">
        <v>83.397118194000001</v>
      </c>
      <c r="P70">
        <v>84.269565846999996</v>
      </c>
      <c r="Q70">
        <v>85.615316793000005</v>
      </c>
      <c r="R70">
        <v>87.870283865000005</v>
      </c>
      <c r="S70">
        <v>90.384766889999995</v>
      </c>
      <c r="T70">
        <v>92.908585983999998</v>
      </c>
      <c r="U70">
        <v>95.187928162999995</v>
      </c>
      <c r="V70">
        <v>96.555511711999998</v>
      </c>
      <c r="W70">
        <v>97.445047114999994</v>
      </c>
      <c r="X70">
        <f t="shared" si="3"/>
        <v>-6.2385263662918078E-2</v>
      </c>
      <c r="Y70">
        <f t="shared" si="3"/>
        <v>-5.4606950374989083E-2</v>
      </c>
      <c r="Z70">
        <f t="shared" si="3"/>
        <v>-4.2588728195326553E-2</v>
      </c>
      <c r="AA70">
        <f t="shared" si="3"/>
        <v>-2.2456867775517253E-2</v>
      </c>
      <c r="AB70">
        <f t="shared" si="3"/>
        <v>0</v>
      </c>
      <c r="AC70">
        <f t="shared" si="3"/>
        <v>2.2540258043903805E-2</v>
      </c>
      <c r="AD70">
        <f t="shared" si="2"/>
        <v>4.2889732055385821E-2</v>
      </c>
      <c r="AE70">
        <f t="shared" si="2"/>
        <v>5.5102919360180636E-2</v>
      </c>
      <c r="AF70">
        <f t="shared" si="2"/>
        <v>6.3033555099195837E-2</v>
      </c>
    </row>
    <row r="71" spans="1:32" x14ac:dyDescent="0.3">
      <c r="A71">
        <v>2</v>
      </c>
      <c r="B71">
        <v>30.5</v>
      </c>
      <c r="C71">
        <v>0.8145441296</v>
      </c>
      <c r="D71">
        <v>91.133417221000002</v>
      </c>
      <c r="E71">
        <v>4.17536804E-2</v>
      </c>
      <c r="F71">
        <v>84.029718171246387</v>
      </c>
      <c r="G71">
        <v>84.914943892327329</v>
      </c>
      <c r="H71">
        <v>86.281390268652331</v>
      </c>
      <c r="I71">
        <v>88.573618816677481</v>
      </c>
      <c r="J71">
        <v>91.133417221000002</v>
      </c>
      <c r="K71">
        <v>93.706621197003926</v>
      </c>
      <c r="L71">
        <v>96.033847317722064</v>
      </c>
      <c r="M71">
        <v>97.431638057457675</v>
      </c>
      <c r="N71">
        <v>98.341393892265771</v>
      </c>
      <c r="O71">
        <v>84.092061838999996</v>
      </c>
      <c r="P71">
        <v>84.969529425999994</v>
      </c>
      <c r="Q71">
        <v>86.323980125999995</v>
      </c>
      <c r="R71">
        <v>88.596091904000005</v>
      </c>
      <c r="S71">
        <v>91.133417221000002</v>
      </c>
      <c r="T71">
        <v>93.684030406000005</v>
      </c>
      <c r="U71">
        <v>95.990832619000003</v>
      </c>
      <c r="V71">
        <v>97.376352533000002</v>
      </c>
      <c r="W71">
        <v>98.278135282999997</v>
      </c>
      <c r="X71">
        <f t="shared" si="3"/>
        <v>-6.2343667753609111E-2</v>
      </c>
      <c r="Y71">
        <f t="shared" si="3"/>
        <v>-5.458553367266461E-2</v>
      </c>
      <c r="Z71">
        <f t="shared" si="3"/>
        <v>-4.2589857347664406E-2</v>
      </c>
      <c r="AA71">
        <f t="shared" si="3"/>
        <v>-2.2473087322524066E-2</v>
      </c>
      <c r="AB71">
        <f t="shared" si="3"/>
        <v>0</v>
      </c>
      <c r="AC71">
        <f t="shared" si="3"/>
        <v>2.259079100392114E-2</v>
      </c>
      <c r="AD71">
        <f t="shared" si="2"/>
        <v>4.3014698722060984E-2</v>
      </c>
      <c r="AE71">
        <f t="shared" si="2"/>
        <v>5.5285524457673318E-2</v>
      </c>
      <c r="AF71">
        <f t="shared" si="2"/>
        <v>6.3258609265773202E-2</v>
      </c>
    </row>
    <row r="72" spans="1:32" x14ac:dyDescent="0.3">
      <c r="A72">
        <v>2</v>
      </c>
      <c r="B72">
        <v>31.5</v>
      </c>
      <c r="C72">
        <v>0.76195797710000002</v>
      </c>
      <c r="D72">
        <v>91.851543602999996</v>
      </c>
      <c r="E72">
        <v>4.1803561500000003E-2</v>
      </c>
      <c r="F72">
        <v>84.698367159697995</v>
      </c>
      <c r="G72">
        <v>85.588088860594254</v>
      </c>
      <c r="H72">
        <v>86.962420775576845</v>
      </c>
      <c r="I72">
        <v>89.270422899917563</v>
      </c>
      <c r="J72">
        <v>91.851543602999996</v>
      </c>
      <c r="K72">
        <v>94.450047819071514</v>
      </c>
      <c r="L72">
        <v>96.803430098610832</v>
      </c>
      <c r="M72">
        <v>98.21840207611757</v>
      </c>
      <c r="N72">
        <v>99.139926663111083</v>
      </c>
      <c r="O72">
        <v>84.760654149000004</v>
      </c>
      <c r="P72">
        <v>85.642639372000005</v>
      </c>
      <c r="Q72">
        <v>87.005000706000004</v>
      </c>
      <c r="R72">
        <v>89.292906032000005</v>
      </c>
      <c r="S72">
        <v>91.851543602999996</v>
      </c>
      <c r="T72">
        <v>94.427413248999997</v>
      </c>
      <c r="U72">
        <v>96.760303589000003</v>
      </c>
      <c r="V72">
        <v>98.162951026000002</v>
      </c>
      <c r="W72">
        <v>99.076462638999999</v>
      </c>
      <c r="X72">
        <f t="shared" si="3"/>
        <v>-6.2286989302009488E-2</v>
      </c>
      <c r="Y72">
        <f t="shared" si="3"/>
        <v>-5.4550511405750512E-2</v>
      </c>
      <c r="Z72">
        <f t="shared" si="3"/>
        <v>-4.2579930423158885E-2</v>
      </c>
      <c r="AA72">
        <f t="shared" si="3"/>
        <v>-2.2483132082442125E-2</v>
      </c>
      <c r="AB72">
        <f t="shared" si="3"/>
        <v>0</v>
      </c>
      <c r="AC72">
        <f t="shared" si="3"/>
        <v>2.2634570071517146E-2</v>
      </c>
      <c r="AD72">
        <f t="shared" si="2"/>
        <v>4.3126509610829089E-2</v>
      </c>
      <c r="AE72">
        <f t="shared" si="2"/>
        <v>5.5451050117568457E-2</v>
      </c>
      <c r="AF72">
        <f t="shared" si="2"/>
        <v>6.3464024111084427E-2</v>
      </c>
    </row>
    <row r="73" spans="1:32" x14ac:dyDescent="0.3">
      <c r="A73">
        <v>2</v>
      </c>
      <c r="B73">
        <v>32.5</v>
      </c>
      <c r="C73">
        <v>0.71166022839999998</v>
      </c>
      <c r="D73">
        <v>92.539635196000006</v>
      </c>
      <c r="E73">
        <v>4.1846881500000002E-2</v>
      </c>
      <c r="F73">
        <v>85.339869204125989</v>
      </c>
      <c r="G73">
        <v>86.233785722804114</v>
      </c>
      <c r="H73">
        <v>87.615501578534605</v>
      </c>
      <c r="I73">
        <v>89.938345898754946</v>
      </c>
      <c r="J73">
        <v>92.539635196000006</v>
      </c>
      <c r="K73">
        <v>95.162182565916609</v>
      </c>
      <c r="L73">
        <v>97.540519136117823</v>
      </c>
      <c r="M73">
        <v>98.971927774104046</v>
      </c>
      <c r="N73">
        <v>99.90472931691572</v>
      </c>
      <c r="O73">
        <v>85.402095623999998</v>
      </c>
      <c r="P73">
        <v>86.288297077999999</v>
      </c>
      <c r="Q73">
        <v>87.658067521000007</v>
      </c>
      <c r="R73">
        <v>89.960836241999999</v>
      </c>
      <c r="S73">
        <v>92.539635196000006</v>
      </c>
      <c r="T73">
        <v>95.139508410000005</v>
      </c>
      <c r="U73">
        <v>97.497289784000003</v>
      </c>
      <c r="V73">
        <v>98.916323421000001</v>
      </c>
      <c r="W73">
        <v>99.84107435</v>
      </c>
      <c r="X73">
        <f t="shared" si="3"/>
        <v>-6.2226419874008343E-2</v>
      </c>
      <c r="Y73">
        <f t="shared" si="3"/>
        <v>-5.4511355195884903E-2</v>
      </c>
      <c r="Z73">
        <f t="shared" si="3"/>
        <v>-4.2565942465401463E-2</v>
      </c>
      <c r="AA73">
        <f t="shared" si="3"/>
        <v>-2.2490343245053168E-2</v>
      </c>
      <c r="AB73">
        <f t="shared" si="3"/>
        <v>0</v>
      </c>
      <c r="AC73">
        <f t="shared" si="3"/>
        <v>2.2674155916604377E-2</v>
      </c>
      <c r="AD73">
        <f t="shared" si="2"/>
        <v>4.3229352117819531E-2</v>
      </c>
      <c r="AE73">
        <f t="shared" si="2"/>
        <v>5.5604353104044435E-2</v>
      </c>
      <c r="AF73">
        <f t="shared" si="2"/>
        <v>6.3654966915720479E-2</v>
      </c>
    </row>
    <row r="74" spans="1:32" x14ac:dyDescent="0.3">
      <c r="A74">
        <v>2</v>
      </c>
      <c r="B74">
        <v>33.5</v>
      </c>
      <c r="C74">
        <v>0.66432337880000003</v>
      </c>
      <c r="D74">
        <v>93.198544284999997</v>
      </c>
      <c r="E74">
        <v>4.1887625999999997E-2</v>
      </c>
      <c r="F74">
        <v>85.954133990932732</v>
      </c>
      <c r="G74">
        <v>86.852084273611496</v>
      </c>
      <c r="H74">
        <v>88.240886477200178</v>
      </c>
      <c r="I74">
        <v>90.577949351521866</v>
      </c>
      <c r="J74">
        <v>93.198544284999997</v>
      </c>
      <c r="K74">
        <v>95.844111754495231</v>
      </c>
      <c r="L74">
        <v>98.246360745252517</v>
      </c>
      <c r="M74">
        <v>99.693533549471979</v>
      </c>
      <c r="N74">
        <v>100.63715737952474</v>
      </c>
      <c r="O74">
        <v>86.016303531999995</v>
      </c>
      <c r="P74">
        <v>86.906558813000004</v>
      </c>
      <c r="Q74">
        <v>88.283439217999998</v>
      </c>
      <c r="R74">
        <v>90.600446442000006</v>
      </c>
      <c r="S74">
        <v>93.198544284999997</v>
      </c>
      <c r="T74">
        <v>95.821400259000001</v>
      </c>
      <c r="U74">
        <v>98.203034204999994</v>
      </c>
      <c r="V74">
        <v>99.637784171999996</v>
      </c>
      <c r="W74">
        <v>100.57332166</v>
      </c>
      <c r="X74">
        <f t="shared" si="3"/>
        <v>-6.2169541067262912E-2</v>
      </c>
      <c r="Y74">
        <f t="shared" si="3"/>
        <v>-5.4474539388507992E-2</v>
      </c>
      <c r="Z74">
        <f t="shared" si="3"/>
        <v>-4.2552740799820299E-2</v>
      </c>
      <c r="AA74">
        <f t="shared" si="3"/>
        <v>-2.249709047814008E-2</v>
      </c>
      <c r="AB74">
        <f t="shared" si="3"/>
        <v>0</v>
      </c>
      <c r="AC74">
        <f t="shared" si="3"/>
        <v>2.2711495495229883E-2</v>
      </c>
      <c r="AD74">
        <f t="shared" si="2"/>
        <v>4.332654025252225E-2</v>
      </c>
      <c r="AE74">
        <f t="shared" si="2"/>
        <v>5.5749377471983053E-2</v>
      </c>
      <c r="AF74">
        <f t="shared" si="2"/>
        <v>6.3835719524732326E-2</v>
      </c>
    </row>
    <row r="75" spans="1:32" x14ac:dyDescent="0.3">
      <c r="A75">
        <v>2</v>
      </c>
      <c r="B75">
        <v>34.5</v>
      </c>
      <c r="C75">
        <v>0.62028510169999995</v>
      </c>
      <c r="D75">
        <v>93.829453915000002</v>
      </c>
      <c r="E75">
        <v>4.1928567799999997E-2</v>
      </c>
      <c r="F75">
        <v>86.541668798913491</v>
      </c>
      <c r="G75">
        <v>87.443587231418789</v>
      </c>
      <c r="H75">
        <v>88.83931977530932</v>
      </c>
      <c r="I75">
        <v>91.190198015824762</v>
      </c>
      <c r="J75">
        <v>93.829453915000002</v>
      </c>
      <c r="K75">
        <v>96.497205189279143</v>
      </c>
      <c r="L75">
        <v>98.922463132498251</v>
      </c>
      <c r="M75">
        <v>100.38479602293188</v>
      </c>
      <c r="N75">
        <v>101.33882585566806</v>
      </c>
      <c r="O75">
        <v>86.603789956</v>
      </c>
      <c r="P75">
        <v>87.498031436000005</v>
      </c>
      <c r="Q75">
        <v>88.881863248000002</v>
      </c>
      <c r="R75">
        <v>91.212702969999995</v>
      </c>
      <c r="S75">
        <v>93.829453915000002</v>
      </c>
      <c r="T75">
        <v>96.474457228999995</v>
      </c>
      <c r="U75">
        <v>98.879042658000003</v>
      </c>
      <c r="V75">
        <v>100.32890698</v>
      </c>
      <c r="W75">
        <v>101.27481637</v>
      </c>
      <c r="X75">
        <f t="shared" si="3"/>
        <v>-6.212115708650856E-2</v>
      </c>
      <c r="Y75">
        <f t="shared" si="3"/>
        <v>-5.4444204581216127E-2</v>
      </c>
      <c r="Z75">
        <f t="shared" si="3"/>
        <v>-4.2543472690681483E-2</v>
      </c>
      <c r="AA75">
        <f t="shared" si="3"/>
        <v>-2.2504954175232683E-2</v>
      </c>
      <c r="AB75">
        <f t="shared" si="3"/>
        <v>0</v>
      </c>
      <c r="AC75">
        <f t="shared" si="3"/>
        <v>2.2747960279147605E-2</v>
      </c>
      <c r="AD75">
        <f t="shared" si="2"/>
        <v>4.3420474498248041E-2</v>
      </c>
      <c r="AE75">
        <f t="shared" si="2"/>
        <v>5.5889042931880795E-2</v>
      </c>
      <c r="AF75">
        <f t="shared" si="2"/>
        <v>6.4009485668066191E-2</v>
      </c>
    </row>
    <row r="76" spans="1:32" x14ac:dyDescent="0.3">
      <c r="A76">
        <v>2</v>
      </c>
      <c r="B76">
        <v>35.5</v>
      </c>
      <c r="C76">
        <v>0.57955630999999996</v>
      </c>
      <c r="D76">
        <v>94.433822778999996</v>
      </c>
      <c r="E76">
        <v>4.19715144E-2</v>
      </c>
      <c r="F76">
        <v>87.103488742391065</v>
      </c>
      <c r="G76">
        <v>88.009365535873869</v>
      </c>
      <c r="H76">
        <v>89.411958841956789</v>
      </c>
      <c r="I76">
        <v>91.776393474621784</v>
      </c>
      <c r="J76">
        <v>94.433822778999996</v>
      </c>
      <c r="K76">
        <v>97.123072041181686</v>
      </c>
      <c r="L76">
        <v>99.570562541881188</v>
      </c>
      <c r="M76">
        <v>101.04752272937122</v>
      </c>
      <c r="N76">
        <v>102.0115863983421</v>
      </c>
      <c r="O76">
        <v>87.165572616999995</v>
      </c>
      <c r="P76">
        <v>88.063788193999997</v>
      </c>
      <c r="Q76">
        <v>89.454498803000007</v>
      </c>
      <c r="R76">
        <v>91.798908385000004</v>
      </c>
      <c r="S76">
        <v>94.433822778999996</v>
      </c>
      <c r="T76">
        <v>97.100287510000001</v>
      </c>
      <c r="U76">
        <v>99.527049543000004</v>
      </c>
      <c r="V76">
        <v>100.99149704</v>
      </c>
      <c r="W76">
        <v>101.94740747</v>
      </c>
      <c r="X76">
        <f t="shared" si="3"/>
        <v>-6.20838746089305E-2</v>
      </c>
      <c r="Y76">
        <f t="shared" si="3"/>
        <v>-5.4422658126128454E-2</v>
      </c>
      <c r="Z76">
        <f t="shared" si="3"/>
        <v>-4.2539961043218E-2</v>
      </c>
      <c r="AA76">
        <f t="shared" si="3"/>
        <v>-2.2514910378220065E-2</v>
      </c>
      <c r="AB76">
        <f t="shared" si="3"/>
        <v>0</v>
      </c>
      <c r="AC76">
        <f t="shared" si="3"/>
        <v>2.2784531181684997E-2</v>
      </c>
      <c r="AD76">
        <f t="shared" si="2"/>
        <v>4.3512998881183762E-2</v>
      </c>
      <c r="AE76">
        <f t="shared" si="2"/>
        <v>5.6025689371224985E-2</v>
      </c>
      <c r="AF76">
        <f t="shared" si="2"/>
        <v>6.4178928342101926E-2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T243"/>
  <sheetViews>
    <sheetView workbookViewId="0">
      <selection activeCell="B6" sqref="B6"/>
    </sheetView>
  </sheetViews>
  <sheetFormatPr defaultRowHeight="14.4" x14ac:dyDescent="0.3"/>
  <sheetData>
    <row r="1" spans="1:20" x14ac:dyDescent="0.3">
      <c r="A1" t="s">
        <v>20</v>
      </c>
      <c r="B1" t="s">
        <v>21</v>
      </c>
      <c r="C1" t="s">
        <v>22</v>
      </c>
      <c r="D1" t="s">
        <v>1</v>
      </c>
      <c r="E1" t="s">
        <v>2</v>
      </c>
      <c r="F1" t="s">
        <v>3</v>
      </c>
      <c r="G1" t="s">
        <v>6</v>
      </c>
      <c r="H1" t="s">
        <v>7</v>
      </c>
      <c r="I1" t="s">
        <v>8</v>
      </c>
      <c r="J1" t="s">
        <v>9</v>
      </c>
      <c r="K1" t="s">
        <v>11</v>
      </c>
      <c r="L1" t="s">
        <v>12</v>
      </c>
      <c r="M1" t="s">
        <v>13</v>
      </c>
      <c r="N1" t="s">
        <v>15</v>
      </c>
      <c r="O1" t="s">
        <v>16</v>
      </c>
      <c r="P1" t="s">
        <v>17</v>
      </c>
    </row>
    <row r="2" spans="1:20" x14ac:dyDescent="0.3">
      <c r="A2">
        <v>1</v>
      </c>
      <c r="B2">
        <v>0</v>
      </c>
      <c r="C2">
        <v>0</v>
      </c>
      <c r="D2">
        <v>1.2670042261000001</v>
      </c>
      <c r="E2">
        <v>49.988884079000002</v>
      </c>
      <c r="F2">
        <v>5.31121908E-2</v>
      </c>
      <c r="G2">
        <f>E2*(1+(D2*F2*$T$2))^(1/D2)</f>
        <v>43.703446737521148</v>
      </c>
      <c r="H2">
        <v>44.925097797605353</v>
      </c>
      <c r="I2">
        <v>45.568409099795254</v>
      </c>
      <c r="J2">
        <v>46.554293019128345</v>
      </c>
      <c r="K2">
        <v>48.189373814046291</v>
      </c>
      <c r="L2">
        <v>49.988884079000002</v>
      </c>
      <c r="M2">
        <v>51.771257485263149</v>
      </c>
      <c r="N2">
        <v>53.361534748953879</v>
      </c>
      <c r="O2">
        <v>54.307211971577097</v>
      </c>
      <c r="P2">
        <v>54.919004453576193</v>
      </c>
      <c r="R2" t="s">
        <v>24</v>
      </c>
      <c r="T2">
        <f>_xlfn.NORM.S.INV(0.01)</f>
        <v>-2.3263478740408408</v>
      </c>
    </row>
    <row r="3" spans="1:20" x14ac:dyDescent="0.3">
      <c r="A3">
        <v>1</v>
      </c>
      <c r="B3">
        <v>0.5</v>
      </c>
      <c r="C3">
        <v>4.1666666666666664E-2</v>
      </c>
      <c r="D3">
        <v>0.51123769620000004</v>
      </c>
      <c r="E3">
        <v>52.695975300999997</v>
      </c>
      <c r="F3">
        <v>4.8692683799999997E-2</v>
      </c>
      <c r="G3">
        <f t="shared" ref="G3:G66" si="0">E3*(1+(D3*F3*$T$2))^(1/D3)</f>
        <v>46.892164558988284</v>
      </c>
      <c r="H3">
        <v>47.978123728908649</v>
      </c>
      <c r="I3">
        <v>48.558092059196404</v>
      </c>
      <c r="J3">
        <v>49.457803829563581</v>
      </c>
      <c r="K3">
        <v>50.979188894577049</v>
      </c>
      <c r="L3">
        <v>52.695975300999997</v>
      </c>
      <c r="M3">
        <v>54.440543134085253</v>
      </c>
      <c r="N3">
        <v>56.034440994428294</v>
      </c>
      <c r="O3">
        <v>56.999077373104527</v>
      </c>
      <c r="P3">
        <v>57.629843227306381</v>
      </c>
    </row>
    <row r="4" spans="1:20" x14ac:dyDescent="0.3">
      <c r="A4">
        <v>1</v>
      </c>
      <c r="B4">
        <v>1.5</v>
      </c>
      <c r="C4">
        <v>0.125</v>
      </c>
      <c r="D4">
        <v>-0.45224446000000001</v>
      </c>
      <c r="E4">
        <v>56.628428552000003</v>
      </c>
      <c r="F4">
        <v>4.4116830199999998E-2</v>
      </c>
      <c r="G4">
        <f t="shared" si="0"/>
        <v>51.223099292370854</v>
      </c>
      <c r="H4">
        <v>52.198594690099661</v>
      </c>
      <c r="I4">
        <v>52.726106586903313</v>
      </c>
      <c r="J4">
        <v>53.553646565979228</v>
      </c>
      <c r="K4">
        <v>54.979104409399497</v>
      </c>
      <c r="L4">
        <v>56.628428552000003</v>
      </c>
      <c r="M4">
        <v>58.350594078349701</v>
      </c>
      <c r="N4">
        <v>59.966403292770863</v>
      </c>
      <c r="O4">
        <v>60.964653791663324</v>
      </c>
      <c r="P4">
        <v>61.625914875126227</v>
      </c>
    </row>
    <row r="5" spans="1:20" x14ac:dyDescent="0.3">
      <c r="A5">
        <v>1</v>
      </c>
      <c r="B5">
        <v>2.5</v>
      </c>
      <c r="C5">
        <v>0.20833333333333334</v>
      </c>
      <c r="D5">
        <v>-0.99059459900000002</v>
      </c>
      <c r="E5">
        <v>59.608953427000003</v>
      </c>
      <c r="F5">
        <v>4.1795582499999998E-2</v>
      </c>
      <c r="G5">
        <f t="shared" si="0"/>
        <v>54.324575265479062</v>
      </c>
      <c r="H5">
        <v>55.263217798862705</v>
      </c>
      <c r="I5">
        <v>55.773450500641502</v>
      </c>
      <c r="J5">
        <v>56.577721448031731</v>
      </c>
      <c r="K5">
        <v>57.974398816365813</v>
      </c>
      <c r="L5">
        <v>59.608953427000003</v>
      </c>
      <c r="M5">
        <v>61.337880932010044</v>
      </c>
      <c r="N5">
        <v>62.98158100386182</v>
      </c>
      <c r="O5">
        <v>64.007885488854129</v>
      </c>
      <c r="P5">
        <v>64.692409090781325</v>
      </c>
    </row>
    <row r="6" spans="1:20" x14ac:dyDescent="0.3">
      <c r="A6">
        <v>1</v>
      </c>
      <c r="B6">
        <v>3.5</v>
      </c>
      <c r="C6">
        <v>0.29166666666666669</v>
      </c>
      <c r="D6">
        <v>-1.2858376890000001</v>
      </c>
      <c r="E6">
        <v>62.077000265999999</v>
      </c>
      <c r="F6">
        <v>4.0454125600000002E-2</v>
      </c>
      <c r="G6">
        <f t="shared" si="0"/>
        <v>56.800096092300798</v>
      </c>
      <c r="H6">
        <v>57.730492934740617</v>
      </c>
      <c r="I6">
        <v>58.237443394804437</v>
      </c>
      <c r="J6">
        <v>59.038302266473316</v>
      </c>
      <c r="K6">
        <v>60.434334386545721</v>
      </c>
      <c r="L6">
        <v>62.077000265999999</v>
      </c>
      <c r="M6">
        <v>63.825426040579302</v>
      </c>
      <c r="N6">
        <v>65.498580040448061</v>
      </c>
      <c r="O6">
        <v>66.548890303238935</v>
      </c>
      <c r="P6">
        <v>67.251895966465881</v>
      </c>
    </row>
    <row r="7" spans="1:20" x14ac:dyDescent="0.3">
      <c r="A7">
        <v>1</v>
      </c>
      <c r="B7">
        <v>4.5</v>
      </c>
      <c r="C7">
        <v>0.375</v>
      </c>
      <c r="D7">
        <v>-1.4303123799999999</v>
      </c>
      <c r="E7">
        <v>64.216864103999995</v>
      </c>
      <c r="F7">
        <v>3.9633878900000002E-2</v>
      </c>
      <c r="G7">
        <f t="shared" si="0"/>
        <v>58.889140714940545</v>
      </c>
      <c r="H7">
        <v>59.82568616226726</v>
      </c>
      <c r="I7">
        <v>60.336469051774216</v>
      </c>
      <c r="J7">
        <v>61.144096051770717</v>
      </c>
      <c r="K7">
        <v>62.554088493689818</v>
      </c>
      <c r="L7">
        <v>64.216864103999995</v>
      </c>
      <c r="M7">
        <v>65.991306628738485</v>
      </c>
      <c r="N7">
        <v>67.694047868601572</v>
      </c>
      <c r="O7">
        <v>68.765377571731932</v>
      </c>
      <c r="P7">
        <v>69.483539658140373</v>
      </c>
    </row>
    <row r="8" spans="1:20" x14ac:dyDescent="0.3">
      <c r="A8">
        <v>1</v>
      </c>
      <c r="B8">
        <v>5.5</v>
      </c>
      <c r="C8">
        <v>0.45833333333333331</v>
      </c>
      <c r="D8">
        <v>-1.47657547</v>
      </c>
      <c r="E8">
        <v>66.125314897999999</v>
      </c>
      <c r="F8">
        <v>3.9123812799999998E-2</v>
      </c>
      <c r="G8">
        <f t="shared" si="0"/>
        <v>60.71275772846375</v>
      </c>
      <c r="H8">
        <v>61.663837089626462</v>
      </c>
      <c r="I8">
        <v>62.18260806633846</v>
      </c>
      <c r="J8">
        <v>63.002959620743013</v>
      </c>
      <c r="K8">
        <v>64.435463383048159</v>
      </c>
      <c r="L8">
        <v>66.125314897999999</v>
      </c>
      <c r="M8">
        <v>67.9293475879754</v>
      </c>
      <c r="N8">
        <v>69.661223300843801</v>
      </c>
      <c r="O8">
        <v>70.751282989523375</v>
      </c>
      <c r="P8">
        <v>71.482182248207138</v>
      </c>
    </row>
    <row r="9" spans="1:20" x14ac:dyDescent="0.3">
      <c r="A9">
        <v>1</v>
      </c>
      <c r="B9">
        <v>6.5</v>
      </c>
      <c r="C9">
        <v>0.54166666666666663</v>
      </c>
      <c r="D9">
        <v>-1.456837849</v>
      </c>
      <c r="E9">
        <v>67.860179904000006</v>
      </c>
      <c r="F9">
        <v>3.8811994400000001E-2</v>
      </c>
      <c r="G9">
        <f t="shared" si="0"/>
        <v>62.341246633811217</v>
      </c>
      <c r="H9">
        <v>63.31224238885401</v>
      </c>
      <c r="I9">
        <v>63.84166130643861</v>
      </c>
      <c r="J9">
        <v>64.678536504906901</v>
      </c>
      <c r="K9">
        <v>66.138957350009832</v>
      </c>
      <c r="L9">
        <v>67.860179904000006</v>
      </c>
      <c r="M9">
        <v>69.695794702787751</v>
      </c>
      <c r="N9">
        <v>71.456091631701426</v>
      </c>
      <c r="O9">
        <v>72.563067979042629</v>
      </c>
      <c r="P9">
        <v>73.304883493437842</v>
      </c>
    </row>
    <row r="10" spans="1:20" x14ac:dyDescent="0.3">
      <c r="A10">
        <v>1</v>
      </c>
      <c r="B10">
        <v>7.5</v>
      </c>
      <c r="C10">
        <v>0.625</v>
      </c>
      <c r="D10">
        <v>-1.3918987679999999</v>
      </c>
      <c r="E10">
        <v>69.459084582000003</v>
      </c>
      <c r="F10">
        <v>3.8633209100000003E-2</v>
      </c>
      <c r="G10">
        <f t="shared" si="0"/>
        <v>63.819336260571852</v>
      </c>
      <c r="H10">
        <v>64.813954198834708</v>
      </c>
      <c r="I10">
        <v>65.355838489116351</v>
      </c>
      <c r="J10">
        <v>66.211812252382757</v>
      </c>
      <c r="K10">
        <v>67.703750002986084</v>
      </c>
      <c r="L10">
        <v>69.459084582000003</v>
      </c>
      <c r="M10">
        <v>71.327353620223448</v>
      </c>
      <c r="N10">
        <v>73.115246826267054</v>
      </c>
      <c r="O10">
        <v>74.237667456552884</v>
      </c>
      <c r="P10">
        <v>74.988992819706425</v>
      </c>
    </row>
    <row r="11" spans="1:20" x14ac:dyDescent="0.3">
      <c r="A11">
        <v>1</v>
      </c>
      <c r="B11">
        <v>8.5</v>
      </c>
      <c r="C11">
        <v>0.70833333333333337</v>
      </c>
      <c r="D11">
        <v>-1.29571459</v>
      </c>
      <c r="E11">
        <v>70.948039123000001</v>
      </c>
      <c r="F11">
        <v>3.85468328E-2</v>
      </c>
      <c r="G11">
        <f t="shared" si="0"/>
        <v>65.177393780778871</v>
      </c>
      <c r="H11">
        <v>66.198325697870573</v>
      </c>
      <c r="I11">
        <v>66.753979847186642</v>
      </c>
      <c r="J11">
        <v>67.630877487764891</v>
      </c>
      <c r="K11">
        <v>69.156817178293807</v>
      </c>
      <c r="L11">
        <v>70.948039123000001</v>
      </c>
      <c r="M11">
        <v>72.849470006457537</v>
      </c>
      <c r="N11">
        <v>74.664097569617269</v>
      </c>
      <c r="O11">
        <v>75.800744083243814</v>
      </c>
      <c r="P11">
        <v>76.560471121359996</v>
      </c>
    </row>
    <row r="12" spans="1:20" x14ac:dyDescent="0.3">
      <c r="A12">
        <v>1</v>
      </c>
      <c r="B12">
        <v>9.5</v>
      </c>
      <c r="C12">
        <v>0.79166666666666663</v>
      </c>
      <c r="D12">
        <v>-1.1779190479999999</v>
      </c>
      <c r="E12">
        <v>72.345861108999998</v>
      </c>
      <c r="F12">
        <v>3.8526262300000003E-2</v>
      </c>
      <c r="G12">
        <f t="shared" si="0"/>
        <v>66.437061510792873</v>
      </c>
      <c r="H12">
        <v>67.486348240987056</v>
      </c>
      <c r="I12">
        <v>68.056745547791365</v>
      </c>
      <c r="J12">
        <v>68.95590629376494</v>
      </c>
      <c r="K12">
        <v>70.51760635729417</v>
      </c>
      <c r="L12">
        <v>72.345861108999998</v>
      </c>
      <c r="M12">
        <v>74.280601897828703</v>
      </c>
      <c r="N12">
        <v>76.121103800160057</v>
      </c>
      <c r="O12">
        <v>77.270952502648257</v>
      </c>
      <c r="P12">
        <v>78.038193670124357</v>
      </c>
    </row>
    <row r="13" spans="1:20" x14ac:dyDescent="0.3">
      <c r="A13">
        <v>1</v>
      </c>
      <c r="B13">
        <v>10.5</v>
      </c>
      <c r="C13">
        <v>0.875</v>
      </c>
      <c r="D13">
        <v>-1.045326049</v>
      </c>
      <c r="E13">
        <v>73.666654102999999</v>
      </c>
      <c r="F13">
        <v>3.8553387000000001E-2</v>
      </c>
      <c r="G13">
        <f t="shared" si="0"/>
        <v>67.614360051849786</v>
      </c>
      <c r="H13">
        <v>68.693603040502978</v>
      </c>
      <c r="I13">
        <v>69.279492190657123</v>
      </c>
      <c r="J13">
        <v>70.201924607314837</v>
      </c>
      <c r="K13">
        <v>71.800648152464873</v>
      </c>
      <c r="L13">
        <v>73.666654102999999</v>
      </c>
      <c r="M13">
        <v>75.634618454568866</v>
      </c>
      <c r="N13">
        <v>77.500158254464168</v>
      </c>
      <c r="O13">
        <v>78.662339360672178</v>
      </c>
      <c r="P13">
        <v>79.436374982966868</v>
      </c>
    </row>
    <row r="14" spans="1:20" x14ac:dyDescent="0.3">
      <c r="A14">
        <v>1</v>
      </c>
      <c r="B14">
        <v>11.5</v>
      </c>
      <c r="C14">
        <v>0.95833333333333337</v>
      </c>
      <c r="D14">
        <v>-0.90280088700000005</v>
      </c>
      <c r="E14">
        <v>74.921297174000003</v>
      </c>
      <c r="F14">
        <v>3.8615501199999999E-2</v>
      </c>
      <c r="G14">
        <f t="shared" si="0"/>
        <v>68.721505939432646</v>
      </c>
      <c r="H14">
        <v>69.832001433940945</v>
      </c>
      <c r="I14">
        <v>70.433974308649198</v>
      </c>
      <c r="J14">
        <v>71.380455465419402</v>
      </c>
      <c r="K14">
        <v>73.017118456063585</v>
      </c>
      <c r="L14">
        <v>74.921297174000003</v>
      </c>
      <c r="M14">
        <v>76.922243275740783</v>
      </c>
      <c r="N14">
        <v>78.812016966847509</v>
      </c>
      <c r="O14">
        <v>79.985782180866224</v>
      </c>
      <c r="P14">
        <v>80.76602066625145</v>
      </c>
    </row>
    <row r="15" spans="1:20" x14ac:dyDescent="0.3">
      <c r="A15">
        <v>1</v>
      </c>
      <c r="B15">
        <v>12.5</v>
      </c>
      <c r="C15">
        <v>1.0416666666666667</v>
      </c>
      <c r="D15">
        <v>-0.75390810699999999</v>
      </c>
      <c r="E15">
        <v>76.118375357999994</v>
      </c>
      <c r="F15">
        <v>3.8703461100000003E-2</v>
      </c>
      <c r="G15">
        <f t="shared" si="0"/>
        <v>69.768056445735823</v>
      </c>
      <c r="H15">
        <v>70.910878237182771</v>
      </c>
      <c r="I15">
        <v>71.529412041233186</v>
      </c>
      <c r="J15">
        <v>72.50054958204953</v>
      </c>
      <c r="K15">
        <v>74.175814830099142</v>
      </c>
      <c r="L15">
        <v>76.118375357999994</v>
      </c>
      <c r="M15">
        <v>78.151958486302149</v>
      </c>
      <c r="N15">
        <v>80.065201550341783</v>
      </c>
      <c r="O15">
        <v>81.249903157893513</v>
      </c>
      <c r="P15">
        <v>82.035854738781083</v>
      </c>
    </row>
    <row r="16" spans="1:20" x14ac:dyDescent="0.3">
      <c r="A16">
        <v>1</v>
      </c>
      <c r="B16">
        <v>13.5</v>
      </c>
      <c r="C16">
        <v>1.125</v>
      </c>
      <c r="D16">
        <v>-0.60126352299999997</v>
      </c>
      <c r="E16">
        <v>77.264799111000002</v>
      </c>
      <c r="F16">
        <v>3.8810557099999997E-2</v>
      </c>
      <c r="G16">
        <f t="shared" si="0"/>
        <v>70.761640220335963</v>
      </c>
      <c r="H16">
        <v>71.937697206936903</v>
      </c>
      <c r="I16">
        <v>72.573183808992027</v>
      </c>
      <c r="J16">
        <v>73.569459215762421</v>
      </c>
      <c r="K16">
        <v>75.283801891402945</v>
      </c>
      <c r="L16">
        <v>77.264799111000002</v>
      </c>
      <c r="M16">
        <v>79.330606692699646</v>
      </c>
      <c r="N16">
        <v>81.266595660305214</v>
      </c>
      <c r="O16">
        <v>82.461668647254456</v>
      </c>
      <c r="P16">
        <v>83.252924278107741</v>
      </c>
    </row>
    <row r="17" spans="1:16" x14ac:dyDescent="0.3">
      <c r="A17">
        <v>1</v>
      </c>
      <c r="B17">
        <v>14.5</v>
      </c>
      <c r="C17">
        <v>1.2083333333333333</v>
      </c>
      <c r="D17">
        <v>-0.44680503900000001</v>
      </c>
      <c r="E17">
        <v>78.366223086999995</v>
      </c>
      <c r="F17">
        <v>3.8931783800000001E-2</v>
      </c>
      <c r="G17">
        <f t="shared" si="0"/>
        <v>71.708454745340291</v>
      </c>
      <c r="H17">
        <v>72.918530248955292</v>
      </c>
      <c r="I17">
        <v>73.571296311911937</v>
      </c>
      <c r="J17">
        <v>74.593094713044849</v>
      </c>
      <c r="K17">
        <v>76.346847770951484</v>
      </c>
      <c r="L17">
        <v>78.366223086999995</v>
      </c>
      <c r="M17">
        <v>80.463798923386491</v>
      </c>
      <c r="N17">
        <v>82.421851536475415</v>
      </c>
      <c r="O17">
        <v>83.626800028509862</v>
      </c>
      <c r="P17">
        <v>84.423015699161013</v>
      </c>
    </row>
    <row r="18" spans="1:16" x14ac:dyDescent="0.3">
      <c r="A18">
        <v>1</v>
      </c>
      <c r="B18">
        <v>15.5</v>
      </c>
      <c r="C18">
        <v>1.2916666666666667</v>
      </c>
      <c r="D18">
        <v>-0.29197477199999999</v>
      </c>
      <c r="E18">
        <v>79.427340501000003</v>
      </c>
      <c r="F18">
        <v>3.9063356299999998E-2</v>
      </c>
      <c r="G18">
        <f t="shared" si="0"/>
        <v>72.613610976316195</v>
      </c>
      <c r="H18">
        <v>73.858390600827363</v>
      </c>
      <c r="I18">
        <v>74.52871189639967</v>
      </c>
      <c r="J18">
        <v>75.576343330631346</v>
      </c>
      <c r="K18">
        <v>77.369730041555101</v>
      </c>
      <c r="L18">
        <v>79.427340501000003</v>
      </c>
      <c r="M18">
        <v>81.55620169106426</v>
      </c>
      <c r="N18">
        <v>83.535675929103363</v>
      </c>
      <c r="O18">
        <v>84.750062409489885</v>
      </c>
      <c r="P18">
        <v>85.550947042425292</v>
      </c>
    </row>
    <row r="19" spans="1:16" x14ac:dyDescent="0.3">
      <c r="A19">
        <v>1</v>
      </c>
      <c r="B19">
        <v>16.5</v>
      </c>
      <c r="C19">
        <v>1.375</v>
      </c>
      <c r="D19">
        <v>-0.13784767000000001</v>
      </c>
      <c r="E19">
        <v>80.452094919000004</v>
      </c>
      <c r="F19">
        <v>3.9202381600000002E-2</v>
      </c>
      <c r="G19">
        <f t="shared" si="0"/>
        <v>73.48137890793501</v>
      </c>
      <c r="H19">
        <v>74.761470752353262</v>
      </c>
      <c r="I19">
        <v>75.449582585613101</v>
      </c>
      <c r="J19">
        <v>76.523297536263257</v>
      </c>
      <c r="K19">
        <v>78.356455334200362</v>
      </c>
      <c r="L19">
        <v>80.452094919000004</v>
      </c>
      <c r="M19">
        <v>82.61174386834621</v>
      </c>
      <c r="N19">
        <v>84.612036375104751</v>
      </c>
      <c r="O19">
        <v>85.835473017739488</v>
      </c>
      <c r="P19">
        <v>86.640779021295529</v>
      </c>
    </row>
    <row r="20" spans="1:16" x14ac:dyDescent="0.3">
      <c r="A20">
        <v>1</v>
      </c>
      <c r="B20">
        <v>17.5</v>
      </c>
      <c r="C20">
        <v>1.4583333333333333</v>
      </c>
      <c r="D20">
        <v>1.4776154999999999E-2</v>
      </c>
      <c r="E20">
        <v>81.443836034</v>
      </c>
      <c r="F20">
        <v>3.9346628500000001E-2</v>
      </c>
      <c r="G20">
        <f t="shared" si="0"/>
        <v>74.31536685707357</v>
      </c>
      <c r="H20">
        <v>75.631316453640025</v>
      </c>
      <c r="I20">
        <v>76.337421395813166</v>
      </c>
      <c r="J20">
        <v>77.437422348462761</v>
      </c>
      <c r="K20">
        <v>79.310420616712307</v>
      </c>
      <c r="L20">
        <v>81.443836034</v>
      </c>
      <c r="M20">
        <v>83.63376900118125</v>
      </c>
      <c r="N20">
        <v>85.654313146001357</v>
      </c>
      <c r="O20">
        <v>86.886454730588923</v>
      </c>
      <c r="P20">
        <v>87.695970515048515</v>
      </c>
    </row>
    <row r="21" spans="1:16" x14ac:dyDescent="0.3">
      <c r="A21">
        <v>1</v>
      </c>
      <c r="B21">
        <v>18.5</v>
      </c>
      <c r="C21">
        <v>1.5416666666666667</v>
      </c>
      <c r="D21">
        <v>0.16530416910000001</v>
      </c>
      <c r="E21">
        <v>82.405436433999995</v>
      </c>
      <c r="F21">
        <v>3.9494364699999999E-2</v>
      </c>
      <c r="G21">
        <f t="shared" si="0"/>
        <v>75.118654707163614</v>
      </c>
      <c r="H21">
        <v>76.47095627901038</v>
      </c>
      <c r="I21">
        <v>77.19523001883644</v>
      </c>
      <c r="J21">
        <v>78.321680234181102</v>
      </c>
      <c r="K21">
        <v>80.234533833234792</v>
      </c>
      <c r="L21">
        <v>82.405436433999995</v>
      </c>
      <c r="M21">
        <v>84.625149679001012</v>
      </c>
      <c r="N21">
        <v>86.665413489035828</v>
      </c>
      <c r="O21">
        <v>87.905951574616239</v>
      </c>
      <c r="P21">
        <v>88.719495577573952</v>
      </c>
    </row>
    <row r="22" spans="1:16" x14ac:dyDescent="0.3">
      <c r="A22">
        <v>1</v>
      </c>
      <c r="B22">
        <v>19.5</v>
      </c>
      <c r="C22">
        <v>1.625</v>
      </c>
      <c r="D22">
        <v>0.31330180860000001</v>
      </c>
      <c r="E22">
        <v>83.339380626999997</v>
      </c>
      <c r="F22">
        <v>3.9644237899999997E-2</v>
      </c>
      <c r="G22">
        <f t="shared" si="0"/>
        <v>75.893894951475758</v>
      </c>
      <c r="H22">
        <v>77.28300000897994</v>
      </c>
      <c r="I22">
        <v>78.025595839738173</v>
      </c>
      <c r="J22">
        <v>79.178626100715064</v>
      </c>
      <c r="K22">
        <v>81.131305780973804</v>
      </c>
      <c r="L22">
        <v>83.339380626999997</v>
      </c>
      <c r="M22">
        <v>85.588374792406498</v>
      </c>
      <c r="N22">
        <v>87.647858814875917</v>
      </c>
      <c r="O22">
        <v>88.896516873789707</v>
      </c>
      <c r="P22">
        <v>89.713932725716546</v>
      </c>
    </row>
    <row r="23" spans="1:16" x14ac:dyDescent="0.3">
      <c r="A23">
        <v>1</v>
      </c>
      <c r="B23">
        <v>20.5</v>
      </c>
      <c r="C23">
        <v>1.7083333333333333</v>
      </c>
      <c r="D23">
        <v>0.45845547069999998</v>
      </c>
      <c r="E23">
        <v>84.247833944000007</v>
      </c>
      <c r="F23">
        <v>3.9795189100000003E-2</v>
      </c>
      <c r="G23">
        <f t="shared" si="0"/>
        <v>76.643390265733402</v>
      </c>
      <c r="H23">
        <v>78.06971428782964</v>
      </c>
      <c r="I23">
        <v>78.830766611303261</v>
      </c>
      <c r="J23">
        <v>80.010480508364267</v>
      </c>
      <c r="K23">
        <v>82.002921070121133</v>
      </c>
      <c r="L23">
        <v>84.247833944000007</v>
      </c>
      <c r="M23">
        <v>86.525617199812274</v>
      </c>
      <c r="N23">
        <v>88.603852415365708</v>
      </c>
      <c r="O23">
        <v>89.860381761665323</v>
      </c>
      <c r="P23">
        <v>90.68153435727308</v>
      </c>
    </row>
    <row r="24" spans="1:16" x14ac:dyDescent="0.3">
      <c r="A24">
        <v>1</v>
      </c>
      <c r="B24">
        <v>21.5</v>
      </c>
      <c r="C24">
        <v>1.7916666666666667</v>
      </c>
      <c r="D24">
        <v>0.60054463079999998</v>
      </c>
      <c r="E24">
        <v>85.132696574999997</v>
      </c>
      <c r="F24">
        <v>3.9946387700000002E-2</v>
      </c>
      <c r="G24">
        <f t="shared" si="0"/>
        <v>77.369154023359968</v>
      </c>
      <c r="H24">
        <v>78.833081717215393</v>
      </c>
      <c r="I24">
        <v>79.612708816061044</v>
      </c>
      <c r="J24">
        <v>80.819186941472424</v>
      </c>
      <c r="K24">
        <v>82.851293705936058</v>
      </c>
      <c r="L24">
        <v>85.132696574999997</v>
      </c>
      <c r="M24">
        <v>87.438786847558831</v>
      </c>
      <c r="N24">
        <v>89.535332660837639</v>
      </c>
      <c r="O24">
        <v>90.799509012129064</v>
      </c>
      <c r="P24">
        <v>91.624281289259741</v>
      </c>
    </row>
    <row r="25" spans="1:16" x14ac:dyDescent="0.3">
      <c r="A25">
        <v>1</v>
      </c>
      <c r="B25">
        <v>22.5</v>
      </c>
      <c r="C25">
        <v>1.875</v>
      </c>
      <c r="D25">
        <v>0.73943895260000003</v>
      </c>
      <c r="E25">
        <v>85.995648802999995</v>
      </c>
      <c r="F25">
        <v>4.0097180599999997E-2</v>
      </c>
      <c r="G25">
        <f t="shared" si="0"/>
        <v>78.072953723694866</v>
      </c>
      <c r="H25">
        <v>79.574845558029224</v>
      </c>
      <c r="I25">
        <v>80.373152854481901</v>
      </c>
      <c r="J25">
        <v>81.606457495283465</v>
      </c>
      <c r="K25">
        <v>83.678112960540389</v>
      </c>
      <c r="L25">
        <v>85.995648802999995</v>
      </c>
      <c r="M25">
        <v>88.329574707196727</v>
      </c>
      <c r="N25">
        <v>90.444015492445857</v>
      </c>
      <c r="O25">
        <v>91.71563467589921</v>
      </c>
      <c r="P25">
        <v>92.543923885889768</v>
      </c>
    </row>
    <row r="26" spans="1:16" x14ac:dyDescent="0.3">
      <c r="A26">
        <v>1</v>
      </c>
      <c r="B26">
        <v>23.5</v>
      </c>
      <c r="C26">
        <v>1.9583333333333333</v>
      </c>
      <c r="D26">
        <v>0.87500044649999997</v>
      </c>
      <c r="E26">
        <v>86.838175097000004</v>
      </c>
      <c r="F26">
        <v>4.0247059699999997E-2</v>
      </c>
      <c r="G26">
        <f t="shared" si="0"/>
        <v>78.756369161462374</v>
      </c>
      <c r="H26">
        <v>80.296556591349116</v>
      </c>
      <c r="I26">
        <v>81.113634824178902</v>
      </c>
      <c r="J26">
        <v>82.373808063351802</v>
      </c>
      <c r="K26">
        <v>84.484870913977019</v>
      </c>
      <c r="L26">
        <v>86.838175097000004</v>
      </c>
      <c r="M26">
        <v>89.199478939060455</v>
      </c>
      <c r="N26">
        <v>91.331427407170295</v>
      </c>
      <c r="O26">
        <v>92.610307500473937</v>
      </c>
      <c r="P26">
        <v>93.442026633320268</v>
      </c>
    </row>
    <row r="27" spans="1:16" x14ac:dyDescent="0.3">
      <c r="A27">
        <v>1</v>
      </c>
      <c r="B27">
        <v>24.5</v>
      </c>
      <c r="C27">
        <v>2.0416666666666665</v>
      </c>
      <c r="D27">
        <v>1.0072080699999999</v>
      </c>
      <c r="E27">
        <v>86.861609340000001</v>
      </c>
      <c r="F27">
        <v>4.0395625999999997E-2</v>
      </c>
      <c r="G27">
        <f t="shared" si="0"/>
        <v>78.695995366733769</v>
      </c>
      <c r="H27">
        <v>80.260370739999999</v>
      </c>
      <c r="I27">
        <v>81.088684889999996</v>
      </c>
      <c r="J27">
        <v>82.364009890000005</v>
      </c>
      <c r="K27">
        <v>84.494705530000005</v>
      </c>
      <c r="L27">
        <v>86.861609340000001</v>
      </c>
      <c r="M27">
        <v>89.228048290000004</v>
      </c>
      <c r="N27">
        <v>91.35753004</v>
      </c>
      <c r="O27">
        <v>92.631767490000001</v>
      </c>
      <c r="P27">
        <v>93.459230289999994</v>
      </c>
    </row>
    <row r="28" spans="1:16" x14ac:dyDescent="0.3">
      <c r="A28">
        <v>1</v>
      </c>
      <c r="B28">
        <v>25.5</v>
      </c>
      <c r="C28">
        <v>2.125</v>
      </c>
      <c r="D28">
        <v>0.83725135100000003</v>
      </c>
      <c r="E28">
        <v>87.65247282</v>
      </c>
      <c r="F28">
        <v>4.0577525000000003E-2</v>
      </c>
      <c r="G28">
        <f t="shared" si="0"/>
        <v>79.443261440644918</v>
      </c>
      <c r="H28">
        <v>81.005293699999996</v>
      </c>
      <c r="I28">
        <v>81.834452020000001</v>
      </c>
      <c r="J28">
        <v>83.113870640000002</v>
      </c>
      <c r="K28">
        <v>85.25887745</v>
      </c>
      <c r="L28">
        <v>87.65247282</v>
      </c>
      <c r="M28">
        <v>90.056754569999995</v>
      </c>
      <c r="N28">
        <v>92.229660539999998</v>
      </c>
      <c r="O28">
        <v>93.534066480000007</v>
      </c>
      <c r="P28">
        <v>94.38278047</v>
      </c>
    </row>
    <row r="29" spans="1:16" x14ac:dyDescent="0.3">
      <c r="A29">
        <v>1</v>
      </c>
      <c r="B29">
        <v>26.5</v>
      </c>
      <c r="C29">
        <v>2.2083333333333335</v>
      </c>
      <c r="D29">
        <v>0.68149297499999995</v>
      </c>
      <c r="E29">
        <v>88.423264340000003</v>
      </c>
      <c r="F29">
        <v>4.0723122E-2</v>
      </c>
      <c r="G29">
        <f t="shared" si="0"/>
        <v>80.174253108442372</v>
      </c>
      <c r="H29">
        <v>81.734157400000001</v>
      </c>
      <c r="I29">
        <v>82.564061120000005</v>
      </c>
      <c r="J29">
        <v>83.847161510000007</v>
      </c>
      <c r="K29">
        <v>86.005173099999993</v>
      </c>
      <c r="L29">
        <v>88.423264340000003</v>
      </c>
      <c r="M29">
        <v>90.862604099999999</v>
      </c>
      <c r="N29">
        <v>93.076081630000004</v>
      </c>
      <c r="O29">
        <v>94.408849140000001</v>
      </c>
      <c r="P29">
        <v>95.277617109999994</v>
      </c>
    </row>
    <row r="30" spans="1:16" x14ac:dyDescent="0.3">
      <c r="A30">
        <v>1</v>
      </c>
      <c r="B30">
        <v>27.5</v>
      </c>
      <c r="C30">
        <v>2.2916666666666665</v>
      </c>
      <c r="D30">
        <v>0.53877965400000005</v>
      </c>
      <c r="E30">
        <v>89.17549228</v>
      </c>
      <c r="F30">
        <v>4.0833194000000003E-2</v>
      </c>
      <c r="G30">
        <f t="shared" si="0"/>
        <v>80.890544052489929</v>
      </c>
      <c r="H30">
        <v>82.448456480000004</v>
      </c>
      <c r="I30">
        <v>83.278985820000003</v>
      </c>
      <c r="J30">
        <v>84.565344330000002</v>
      </c>
      <c r="K30">
        <v>86.735069449999997</v>
      </c>
      <c r="L30">
        <v>89.17549228</v>
      </c>
      <c r="M30">
        <v>91.647113529999999</v>
      </c>
      <c r="N30">
        <v>93.898271140000006</v>
      </c>
      <c r="O30">
        <v>95.257541059999994</v>
      </c>
      <c r="P30">
        <v>96.145118229999994</v>
      </c>
    </row>
    <row r="31" spans="1:16" x14ac:dyDescent="0.3">
      <c r="A31">
        <v>1</v>
      </c>
      <c r="B31">
        <v>28.5</v>
      </c>
      <c r="C31">
        <v>2.375</v>
      </c>
      <c r="D31">
        <v>0.40769715299999998</v>
      </c>
      <c r="E31">
        <v>89.910408529999998</v>
      </c>
      <c r="F31">
        <v>4.0909058999999998E-2</v>
      </c>
      <c r="G31">
        <f t="shared" si="0"/>
        <v>81.593495502034813</v>
      </c>
      <c r="H31">
        <v>83.149449820000001</v>
      </c>
      <c r="I31">
        <v>83.980452619999994</v>
      </c>
      <c r="J31">
        <v>85.269619739999996</v>
      </c>
      <c r="K31">
        <v>87.449772229999994</v>
      </c>
      <c r="L31">
        <v>89.910408529999998</v>
      </c>
      <c r="M31">
        <v>92.411590290000007</v>
      </c>
      <c r="N31">
        <v>94.69757027</v>
      </c>
      <c r="O31">
        <v>96.081488480000004</v>
      </c>
      <c r="P31">
        <v>96.986625309999994</v>
      </c>
    </row>
    <row r="32" spans="1:16" x14ac:dyDescent="0.3">
      <c r="A32">
        <v>1</v>
      </c>
      <c r="B32">
        <v>29.5</v>
      </c>
      <c r="C32">
        <v>2.4583333333333335</v>
      </c>
      <c r="D32">
        <v>0.28676245299999997</v>
      </c>
      <c r="E32">
        <v>90.629077620000004</v>
      </c>
      <c r="F32">
        <v>4.0952433000000003E-2</v>
      </c>
      <c r="G32">
        <f t="shared" si="0"/>
        <v>82.284267733122192</v>
      </c>
      <c r="H32">
        <v>83.838193989999994</v>
      </c>
      <c r="I32">
        <v>84.669484490000002</v>
      </c>
      <c r="J32">
        <v>85.960983310000003</v>
      </c>
      <c r="K32">
        <v>88.150284209999995</v>
      </c>
      <c r="L32">
        <v>90.629077620000004</v>
      </c>
      <c r="M32">
        <v>93.157189950000003</v>
      </c>
      <c r="N32">
        <v>95.475220829999998</v>
      </c>
      <c r="O32">
        <v>96.881979810000004</v>
      </c>
      <c r="P32">
        <v>97.803453200000007</v>
      </c>
    </row>
    <row r="33" spans="1:16" x14ac:dyDescent="0.3">
      <c r="A33">
        <v>1</v>
      </c>
      <c r="B33">
        <v>30.5</v>
      </c>
      <c r="C33">
        <v>2.5416666666666665</v>
      </c>
      <c r="D33">
        <v>0.174489485</v>
      </c>
      <c r="E33">
        <v>91.332423790000007</v>
      </c>
      <c r="F33">
        <v>4.0965330000000001E-2</v>
      </c>
      <c r="G33">
        <f t="shared" si="0"/>
        <v>82.963852238031137</v>
      </c>
      <c r="H33">
        <v>84.515582769999995</v>
      </c>
      <c r="I33">
        <v>85.346943300000007</v>
      </c>
      <c r="J33">
        <v>86.640271540000001</v>
      </c>
      <c r="K33">
        <v>88.837454109999996</v>
      </c>
      <c r="L33">
        <v>91.332423790000007</v>
      </c>
      <c r="M33">
        <v>93.884955989999995</v>
      </c>
      <c r="N33">
        <v>96.23239427</v>
      </c>
      <c r="O33">
        <v>97.660266629999995</v>
      </c>
      <c r="P33">
        <v>98.596905379999995</v>
      </c>
    </row>
    <row r="34" spans="1:16" x14ac:dyDescent="0.3">
      <c r="A34">
        <v>1</v>
      </c>
      <c r="B34">
        <v>31.5</v>
      </c>
      <c r="C34">
        <v>2.625</v>
      </c>
      <c r="D34">
        <v>6.9444520999999995E-2</v>
      </c>
      <c r="E34">
        <v>92.021271670000004</v>
      </c>
      <c r="F34">
        <v>4.0949975999999999E-2</v>
      </c>
      <c r="G34">
        <f t="shared" si="0"/>
        <v>83.633099274293812</v>
      </c>
      <c r="H34">
        <v>85.182380190000003</v>
      </c>
      <c r="I34">
        <v>86.013565540000002</v>
      </c>
      <c r="J34">
        <v>87.308200850000006</v>
      </c>
      <c r="K34">
        <v>89.512018600000005</v>
      </c>
      <c r="L34">
        <v>92.021271670000004</v>
      </c>
      <c r="M34">
        <v>94.595853939999998</v>
      </c>
      <c r="N34">
        <v>96.970215330000002</v>
      </c>
      <c r="O34">
        <v>98.417579099999998</v>
      </c>
      <c r="P34">
        <v>99.368283309999995</v>
      </c>
    </row>
    <row r="35" spans="1:16" x14ac:dyDescent="0.3">
      <c r="A35">
        <v>1</v>
      </c>
      <c r="B35">
        <v>32.5</v>
      </c>
      <c r="C35">
        <v>2.7083333333333335</v>
      </c>
      <c r="D35">
        <v>-2.9720564000000001E-2</v>
      </c>
      <c r="E35">
        <v>92.696379460000003</v>
      </c>
      <c r="F35">
        <v>4.0908737000000001E-2</v>
      </c>
      <c r="G35">
        <f t="shared" si="0"/>
        <v>84.292744809378902</v>
      </c>
      <c r="H35">
        <v>85.839250109999995</v>
      </c>
      <c r="I35">
        <v>86.669993320000003</v>
      </c>
      <c r="J35">
        <v>87.965400549999998</v>
      </c>
      <c r="K35">
        <v>90.174636829999997</v>
      </c>
      <c r="L35">
        <v>92.696379460000003</v>
      </c>
      <c r="M35">
        <v>95.290799059999998</v>
      </c>
      <c r="N35">
        <v>97.689780970000001</v>
      </c>
      <c r="O35">
        <v>99.155137920000001</v>
      </c>
      <c r="P35">
        <v>100.1188932</v>
      </c>
    </row>
    <row r="36" spans="1:16" x14ac:dyDescent="0.3">
      <c r="A36">
        <v>1</v>
      </c>
      <c r="B36">
        <v>33.5</v>
      </c>
      <c r="C36">
        <v>2.7916666666666665</v>
      </c>
      <c r="D36">
        <v>-0.124251789</v>
      </c>
      <c r="E36">
        <v>93.358465460000005</v>
      </c>
      <c r="F36">
        <v>4.0844062E-2</v>
      </c>
      <c r="G36">
        <f t="shared" si="0"/>
        <v>84.943435568877348</v>
      </c>
      <c r="H36">
        <v>86.486782759999997</v>
      </c>
      <c r="I36">
        <v>87.316801549999994</v>
      </c>
      <c r="J36">
        <v>88.612440730000003</v>
      </c>
      <c r="K36">
        <v>90.825918669999993</v>
      </c>
      <c r="L36">
        <v>93.358465460000005</v>
      </c>
      <c r="M36">
        <v>95.970678239999998</v>
      </c>
      <c r="N36">
        <v>98.392175210000005</v>
      </c>
      <c r="O36">
        <v>99.874163519999996</v>
      </c>
      <c r="P36">
        <v>100.85005080000001</v>
      </c>
    </row>
    <row r="37" spans="1:16" x14ac:dyDescent="0.3">
      <c r="A37">
        <v>1</v>
      </c>
      <c r="B37">
        <v>34.5</v>
      </c>
      <c r="C37">
        <v>2.875</v>
      </c>
      <c r="D37">
        <v>-0.21528839599999999</v>
      </c>
      <c r="E37">
        <v>94.008229229999998</v>
      </c>
      <c r="F37">
        <v>4.0758430999999998E-2</v>
      </c>
      <c r="G37">
        <f t="shared" si="0"/>
        <v>85.585753500955889</v>
      </c>
      <c r="H37">
        <v>87.125518619999994</v>
      </c>
      <c r="I37">
        <v>87.954521619999994</v>
      </c>
      <c r="J37">
        <v>89.24985581</v>
      </c>
      <c r="K37">
        <v>91.466447740000007</v>
      </c>
      <c r="L37">
        <v>94.008229229999998</v>
      </c>
      <c r="M37">
        <v>96.636367269999994</v>
      </c>
      <c r="N37">
        <v>99.0784807</v>
      </c>
      <c r="O37">
        <v>100.5758831</v>
      </c>
      <c r="P37">
        <v>101.5630853</v>
      </c>
    </row>
    <row r="38" spans="1:16" x14ac:dyDescent="0.3">
      <c r="A38">
        <v>1</v>
      </c>
      <c r="B38">
        <v>35.5</v>
      </c>
      <c r="C38">
        <v>2.9583333333333335</v>
      </c>
      <c r="D38">
        <v>-0.30385434</v>
      </c>
      <c r="E38">
        <v>94.646369809999996</v>
      </c>
      <c r="F38">
        <v>4.0654311999999998E-2</v>
      </c>
      <c r="G38">
        <f t="shared" si="0"/>
        <v>86.220235217267728</v>
      </c>
      <c r="H38">
        <v>87.755967990000002</v>
      </c>
      <c r="I38">
        <v>88.583661280000001</v>
      </c>
      <c r="J38">
        <v>89.878164580000004</v>
      </c>
      <c r="K38">
        <v>92.096801189999994</v>
      </c>
      <c r="L38">
        <v>94.646369809999996</v>
      </c>
      <c r="M38">
        <v>97.288745419999998</v>
      </c>
      <c r="N38">
        <v>99.749787710000007</v>
      </c>
      <c r="O38">
        <v>101.2615351</v>
      </c>
      <c r="P38">
        <v>102.2593402</v>
      </c>
    </row>
    <row r="39" spans="1:16" x14ac:dyDescent="0.3">
      <c r="A39">
        <v>1</v>
      </c>
      <c r="B39">
        <v>36.5</v>
      </c>
      <c r="C39">
        <v>3.0416666666666665</v>
      </c>
      <c r="D39">
        <v>-0.39091836899999999</v>
      </c>
      <c r="E39">
        <v>95.273591060000001</v>
      </c>
      <c r="F39">
        <v>4.053412E-2</v>
      </c>
      <c r="G39">
        <f t="shared" si="0"/>
        <v>86.847405543519983</v>
      </c>
      <c r="H39">
        <v>88.378636510000007</v>
      </c>
      <c r="I39">
        <v>89.204726109999996</v>
      </c>
      <c r="J39">
        <v>90.497886489999999</v>
      </c>
      <c r="K39">
        <v>92.717559460000004</v>
      </c>
      <c r="L39">
        <v>95.273591060000001</v>
      </c>
      <c r="M39">
        <v>97.928699280000004</v>
      </c>
      <c r="N39">
        <v>100.40719919999999</v>
      </c>
      <c r="O39">
        <v>101.93237619999999</v>
      </c>
      <c r="P39">
        <v>102.94018199999999</v>
      </c>
    </row>
    <row r="40" spans="1:16" x14ac:dyDescent="0.3">
      <c r="A40">
        <v>1</v>
      </c>
      <c r="B40">
        <v>37.5</v>
      </c>
      <c r="C40">
        <v>3.125</v>
      </c>
      <c r="D40">
        <v>-0.254801167</v>
      </c>
      <c r="E40">
        <v>95.914749290000003</v>
      </c>
      <c r="F40">
        <v>4.0572876000000001E-2</v>
      </c>
      <c r="G40">
        <f t="shared" si="0"/>
        <v>87.373345095477163</v>
      </c>
      <c r="H40">
        <v>88.932970859999998</v>
      </c>
      <c r="I40">
        <v>89.773011060000002</v>
      </c>
      <c r="J40">
        <v>91.086077349999996</v>
      </c>
      <c r="K40">
        <v>93.334400489999993</v>
      </c>
      <c r="L40">
        <v>95.914749290000003</v>
      </c>
      <c r="M40">
        <v>98.585245819999997</v>
      </c>
      <c r="N40">
        <v>101.0690065</v>
      </c>
      <c r="O40">
        <v>102.5930445</v>
      </c>
      <c r="P40">
        <v>103.5982668</v>
      </c>
    </row>
    <row r="41" spans="1:16" x14ac:dyDescent="0.3">
      <c r="A41">
        <v>1</v>
      </c>
      <c r="B41">
        <v>38.5</v>
      </c>
      <c r="C41">
        <v>3.2083333333333335</v>
      </c>
      <c r="D41">
        <v>-0.12565453500000001</v>
      </c>
      <c r="E41">
        <v>96.547343280000007</v>
      </c>
      <c r="F41">
        <v>4.0616909999999999E-2</v>
      </c>
      <c r="G41">
        <f t="shared" si="0"/>
        <v>87.891312181419622</v>
      </c>
      <c r="H41">
        <v>89.479162939999995</v>
      </c>
      <c r="I41">
        <v>90.333058140000006</v>
      </c>
      <c r="J41">
        <v>91.665888350000003</v>
      </c>
      <c r="K41">
        <v>93.942683669999994</v>
      </c>
      <c r="L41">
        <v>96.547343280000007</v>
      </c>
      <c r="M41">
        <v>99.233577830000002</v>
      </c>
      <c r="N41">
        <v>101.7233762</v>
      </c>
      <c r="O41">
        <v>103.2470198</v>
      </c>
      <c r="P41">
        <v>104.2502776</v>
      </c>
    </row>
    <row r="42" spans="1:16" x14ac:dyDescent="0.3">
      <c r="A42">
        <v>1</v>
      </c>
      <c r="B42">
        <v>39.5</v>
      </c>
      <c r="C42">
        <v>3.2916666666666665</v>
      </c>
      <c r="D42">
        <v>-3.1673500000000002E-3</v>
      </c>
      <c r="E42">
        <v>97.171913090000004</v>
      </c>
      <c r="F42">
        <v>4.0666413999999998E-2</v>
      </c>
      <c r="G42">
        <f t="shared" si="0"/>
        <v>88.401740200212345</v>
      </c>
      <c r="H42">
        <v>90.017657040000003</v>
      </c>
      <c r="I42">
        <v>90.885320309999997</v>
      </c>
      <c r="J42">
        <v>92.237788820000006</v>
      </c>
      <c r="K42">
        <v>94.542911509999996</v>
      </c>
      <c r="L42">
        <v>97.171913090000004</v>
      </c>
      <c r="M42">
        <v>99.874258620000006</v>
      </c>
      <c r="N42">
        <v>102.37086170000001</v>
      </c>
      <c r="O42">
        <v>103.8948257</v>
      </c>
      <c r="P42">
        <v>104.8967054</v>
      </c>
    </row>
    <row r="43" spans="1:16" x14ac:dyDescent="0.3">
      <c r="A43">
        <v>1</v>
      </c>
      <c r="B43">
        <v>40.5</v>
      </c>
      <c r="C43">
        <v>3.375</v>
      </c>
      <c r="D43">
        <v>0.11291221</v>
      </c>
      <c r="E43">
        <v>97.788977270000004</v>
      </c>
      <c r="F43">
        <v>4.0721466999999997E-2</v>
      </c>
      <c r="G43">
        <f t="shared" si="0"/>
        <v>88.90507919442615</v>
      </c>
      <c r="H43">
        <v>90.54890623</v>
      </c>
      <c r="I43">
        <v>91.430254860000005</v>
      </c>
      <c r="J43">
        <v>92.802245970000001</v>
      </c>
      <c r="K43">
        <v>95.135574399999996</v>
      </c>
      <c r="L43">
        <v>97.788977270000004</v>
      </c>
      <c r="M43">
        <v>100.50782390000001</v>
      </c>
      <c r="N43">
        <v>103.011988</v>
      </c>
      <c r="O43">
        <v>104.5369608</v>
      </c>
      <c r="P43">
        <v>105.5380208</v>
      </c>
    </row>
    <row r="44" spans="1:16" x14ac:dyDescent="0.3">
      <c r="A44">
        <v>1</v>
      </c>
      <c r="B44">
        <v>41.5</v>
      </c>
      <c r="C44">
        <v>3.4583333333333335</v>
      </c>
      <c r="D44">
        <v>0.222754969</v>
      </c>
      <c r="E44">
        <v>98.399028299999998</v>
      </c>
      <c r="F44">
        <v>4.0782045000000003E-2</v>
      </c>
      <c r="G44">
        <f t="shared" si="0"/>
        <v>89.401803253541217</v>
      </c>
      <c r="H44">
        <v>91.073374259999994</v>
      </c>
      <c r="I44">
        <v>91.968323620000007</v>
      </c>
      <c r="J44">
        <v>93.359722829999995</v>
      </c>
      <c r="K44">
        <v>95.721146360000006</v>
      </c>
      <c r="L44">
        <v>98.399028299999998</v>
      </c>
      <c r="M44">
        <v>101.13477880000001</v>
      </c>
      <c r="N44">
        <v>103.6472524</v>
      </c>
      <c r="O44">
        <v>105.17390159999999</v>
      </c>
      <c r="P44">
        <v>106.17467790000001</v>
      </c>
    </row>
    <row r="45" spans="1:16" x14ac:dyDescent="0.3">
      <c r="A45">
        <v>1</v>
      </c>
      <c r="B45">
        <v>42.5</v>
      </c>
      <c r="C45">
        <v>3.5416666666666665</v>
      </c>
      <c r="D45">
        <v>0.32653012599999998</v>
      </c>
      <c r="E45">
        <v>99.002543380000006</v>
      </c>
      <c r="F45">
        <v>4.0848042000000001E-2</v>
      </c>
      <c r="G45">
        <f t="shared" si="0"/>
        <v>89.892387667729821</v>
      </c>
      <c r="H45">
        <v>91.591523679999995</v>
      </c>
      <c r="I45">
        <v>92.499985800000005</v>
      </c>
      <c r="J45">
        <v>93.910677489999998</v>
      </c>
      <c r="K45">
        <v>96.300091949999995</v>
      </c>
      <c r="L45">
        <v>99.002543380000006</v>
      </c>
      <c r="M45">
        <v>101.75560729999999</v>
      </c>
      <c r="N45">
        <v>104.2771267</v>
      </c>
      <c r="O45">
        <v>105.8060983</v>
      </c>
      <c r="P45">
        <v>106.8071048</v>
      </c>
    </row>
    <row r="46" spans="1:16" x14ac:dyDescent="0.3">
      <c r="A46">
        <v>1</v>
      </c>
      <c r="B46">
        <v>43.5</v>
      </c>
      <c r="C46">
        <v>3.625</v>
      </c>
      <c r="D46">
        <v>0.42436156000000003</v>
      </c>
      <c r="E46">
        <v>99.599976999999996</v>
      </c>
      <c r="F46">
        <v>4.0919281000000002E-2</v>
      </c>
      <c r="G46">
        <f t="shared" si="0"/>
        <v>90.377320026606185</v>
      </c>
      <c r="H46">
        <v>92.103820519999999</v>
      </c>
      <c r="I46">
        <v>93.025699759999995</v>
      </c>
      <c r="J46">
        <v>94.455561090000003</v>
      </c>
      <c r="K46">
        <v>96.87286014</v>
      </c>
      <c r="L46">
        <v>99.599976999999996</v>
      </c>
      <c r="M46">
        <v>102.370767</v>
      </c>
      <c r="N46">
        <v>104.90205709999999</v>
      </c>
      <c r="O46">
        <v>106.4339786</v>
      </c>
      <c r="P46">
        <v>107.43571059999999</v>
      </c>
    </row>
    <row r="47" spans="1:16" x14ac:dyDescent="0.3">
      <c r="A47">
        <v>1</v>
      </c>
      <c r="B47">
        <v>44.5</v>
      </c>
      <c r="C47">
        <v>3.7083333333333335</v>
      </c>
      <c r="D47">
        <v>0.51635310800000001</v>
      </c>
      <c r="E47">
        <v>100.19176400000001</v>
      </c>
      <c r="F47">
        <v>4.0995523999999998E-2</v>
      </c>
      <c r="G47">
        <f t="shared" si="0"/>
        <v>90.857092752604842</v>
      </c>
      <c r="H47">
        <v>92.610729500000005</v>
      </c>
      <c r="I47">
        <v>93.545919780000006</v>
      </c>
      <c r="J47">
        <v>94.994816720000003</v>
      </c>
      <c r="K47">
        <v>97.439885860000004</v>
      </c>
      <c r="L47">
        <v>100.19176400000001</v>
      </c>
      <c r="M47">
        <v>102.98069169999999</v>
      </c>
      <c r="N47">
        <v>105.52246529999999</v>
      </c>
      <c r="O47">
        <v>107.0579468</v>
      </c>
      <c r="P47">
        <v>108.0608826</v>
      </c>
    </row>
    <row r="48" spans="1:16" x14ac:dyDescent="0.3">
      <c r="A48">
        <v>1</v>
      </c>
      <c r="B48">
        <v>45.5</v>
      </c>
      <c r="C48">
        <v>3.7916666666666665</v>
      </c>
      <c r="D48">
        <v>0.602595306</v>
      </c>
      <c r="E48">
        <v>100.77831980000001</v>
      </c>
      <c r="F48">
        <v>4.1076485000000003E-2</v>
      </c>
      <c r="G48">
        <f t="shared" si="0"/>
        <v>91.332199066802019</v>
      </c>
      <c r="H48">
        <v>93.112711739999995</v>
      </c>
      <c r="I48">
        <v>94.061094220000001</v>
      </c>
      <c r="J48">
        <v>95.528878149999997</v>
      </c>
      <c r="K48">
        <v>98.001589580000001</v>
      </c>
      <c r="L48">
        <v>100.77831980000001</v>
      </c>
      <c r="M48">
        <v>103.5857927</v>
      </c>
      <c r="N48">
        <v>106.1387493</v>
      </c>
      <c r="O48">
        <v>107.6783842</v>
      </c>
      <c r="P48">
        <v>108.68298660000001</v>
      </c>
    </row>
    <row r="49" spans="1:16" x14ac:dyDescent="0.3">
      <c r="A49">
        <v>1</v>
      </c>
      <c r="B49">
        <v>46.5</v>
      </c>
      <c r="C49">
        <v>3.875</v>
      </c>
      <c r="D49">
        <v>0.68317076399999999</v>
      </c>
      <c r="E49">
        <v>101.3600411</v>
      </c>
      <c r="F49">
        <v>4.1161837999999999E-2</v>
      </c>
      <c r="G49">
        <f t="shared" si="0"/>
        <v>91.803130449659477</v>
      </c>
      <c r="H49">
        <v>93.610222620000002</v>
      </c>
      <c r="I49">
        <v>94.571663760000007</v>
      </c>
      <c r="J49">
        <v>96.058168679999994</v>
      </c>
      <c r="K49">
        <v>98.558377050000004</v>
      </c>
      <c r="L49">
        <v>101.3600411</v>
      </c>
      <c r="M49">
        <v>104.186459</v>
      </c>
      <c r="N49">
        <v>106.7512837</v>
      </c>
      <c r="O49">
        <v>108.2956497</v>
      </c>
      <c r="P49">
        <v>109.3023669</v>
      </c>
    </row>
    <row r="50" spans="1:16" x14ac:dyDescent="0.3">
      <c r="A50">
        <v>1</v>
      </c>
      <c r="B50">
        <v>47.5</v>
      </c>
      <c r="C50">
        <v>3.9583333333333335</v>
      </c>
      <c r="D50">
        <v>0.75815840599999995</v>
      </c>
      <c r="E50">
        <v>101.9373058</v>
      </c>
      <c r="F50">
        <v>4.1251224000000003E-2</v>
      </c>
      <c r="G50">
        <f t="shared" si="0"/>
        <v>92.270373631995227</v>
      </c>
      <c r="H50">
        <v>94.103709719999998</v>
      </c>
      <c r="I50">
        <v>95.078059749999994</v>
      </c>
      <c r="J50">
        <v>96.583100079999994</v>
      </c>
      <c r="K50">
        <v>99.110638890000004</v>
      </c>
      <c r="L50">
        <v>101.9373058</v>
      </c>
      <c r="M50">
        <v>104.7830584</v>
      </c>
      <c r="N50">
        <v>107.36042070000001</v>
      </c>
      <c r="O50">
        <v>108.9100797</v>
      </c>
      <c r="P50">
        <v>109.9193463</v>
      </c>
    </row>
    <row r="51" spans="1:16" x14ac:dyDescent="0.3">
      <c r="A51">
        <v>1</v>
      </c>
      <c r="B51">
        <v>48.5</v>
      </c>
      <c r="C51">
        <v>4.041666666666667</v>
      </c>
      <c r="D51">
        <v>0.82763673599999998</v>
      </c>
      <c r="E51">
        <v>102.5104735</v>
      </c>
      <c r="F51">
        <v>4.1344257000000002E-2</v>
      </c>
      <c r="G51">
        <f t="shared" si="0"/>
        <v>92.734408373427499</v>
      </c>
      <c r="H51">
        <v>94.593610929999997</v>
      </c>
      <c r="I51">
        <v>95.580702729999999</v>
      </c>
      <c r="J51">
        <v>97.104071500000003</v>
      </c>
      <c r="K51">
        <v>99.658750310000002</v>
      </c>
      <c r="L51">
        <v>102.5104735</v>
      </c>
      <c r="M51">
        <v>105.37593769999999</v>
      </c>
      <c r="N51">
        <v>107.9664906</v>
      </c>
      <c r="O51">
        <v>109.5219891</v>
      </c>
      <c r="P51">
        <v>110.5342263</v>
      </c>
    </row>
    <row r="52" spans="1:16" x14ac:dyDescent="0.3">
      <c r="A52">
        <v>1</v>
      </c>
      <c r="B52">
        <v>49.5</v>
      </c>
      <c r="C52">
        <v>4.125</v>
      </c>
      <c r="D52">
        <v>0.89168630599999998</v>
      </c>
      <c r="E52">
        <v>103.07988520000001</v>
      </c>
      <c r="F52">
        <v>4.1440534000000001E-2</v>
      </c>
      <c r="G52">
        <f t="shared" si="0"/>
        <v>93.195703599364933</v>
      </c>
      <c r="H52">
        <v>95.080352629999993</v>
      </c>
      <c r="I52">
        <v>96.080000909999995</v>
      </c>
      <c r="J52">
        <v>97.621468570000005</v>
      </c>
      <c r="K52">
        <v>100.2030707</v>
      </c>
      <c r="L52">
        <v>103.07988520000001</v>
      </c>
      <c r="M52">
        <v>105.9654232</v>
      </c>
      <c r="N52">
        <v>108.569802</v>
      </c>
      <c r="O52">
        <v>110.13167129999999</v>
      </c>
      <c r="P52">
        <v>111.14728789999999</v>
      </c>
    </row>
    <row r="53" spans="1:16" x14ac:dyDescent="0.3">
      <c r="A53">
        <v>1</v>
      </c>
      <c r="B53">
        <v>50.5</v>
      </c>
      <c r="C53">
        <v>4.208333333333333</v>
      </c>
      <c r="D53">
        <v>0.95039152999999998</v>
      </c>
      <c r="E53">
        <v>103.645864</v>
      </c>
      <c r="F53">
        <v>4.1539634999999998E-2</v>
      </c>
      <c r="G53">
        <f t="shared" si="0"/>
        <v>93.654716801105124</v>
      </c>
      <c r="H53">
        <v>95.564348050000007</v>
      </c>
      <c r="I53">
        <v>96.576348879999998</v>
      </c>
      <c r="J53">
        <v>98.135662460000006</v>
      </c>
      <c r="K53">
        <v>100.7439435</v>
      </c>
      <c r="L53">
        <v>103.645864</v>
      </c>
      <c r="M53">
        <v>106.55182120000001</v>
      </c>
      <c r="N53">
        <v>109.1706428</v>
      </c>
      <c r="O53">
        <v>110.7393989</v>
      </c>
      <c r="P53">
        <v>111.7587911</v>
      </c>
    </row>
    <row r="54" spans="1:16" x14ac:dyDescent="0.3">
      <c r="A54">
        <v>1</v>
      </c>
      <c r="B54">
        <v>51.5</v>
      </c>
      <c r="C54">
        <v>4.291666666666667</v>
      </c>
      <c r="D54">
        <v>1.0038300060000001</v>
      </c>
      <c r="E54">
        <v>104.208713</v>
      </c>
      <c r="F54">
        <v>4.1641136000000002E-2</v>
      </c>
      <c r="G54">
        <f t="shared" si="0"/>
        <v>94.11189392274035</v>
      </c>
      <c r="H54">
        <v>96.045997479999997</v>
      </c>
      <c r="I54">
        <v>97.070127240000005</v>
      </c>
      <c r="J54">
        <v>98.647008760000006</v>
      </c>
      <c r="K54">
        <v>101.281694</v>
      </c>
      <c r="L54">
        <v>104.208713</v>
      </c>
      <c r="M54">
        <v>107.1354171</v>
      </c>
      <c r="N54">
        <v>109.76927999999999</v>
      </c>
      <c r="O54">
        <v>111.3454248</v>
      </c>
      <c r="P54">
        <v>112.3689778</v>
      </c>
    </row>
    <row r="55" spans="1:16" x14ac:dyDescent="0.3">
      <c r="A55">
        <v>1</v>
      </c>
      <c r="B55">
        <v>52.5</v>
      </c>
      <c r="C55">
        <v>4.375</v>
      </c>
      <c r="D55">
        <v>1.0521356900000001</v>
      </c>
      <c r="E55">
        <v>104.7687256</v>
      </c>
      <c r="F55">
        <v>4.1744601999999999E-2</v>
      </c>
      <c r="G55">
        <f t="shared" si="0"/>
        <v>94.567647665283999</v>
      </c>
      <c r="H55">
        <v>96.525677130000005</v>
      </c>
      <c r="I55">
        <v>97.56169654</v>
      </c>
      <c r="J55">
        <v>99.155847969999996</v>
      </c>
      <c r="K55">
        <v>101.8166373</v>
      </c>
      <c r="L55">
        <v>104.7687256</v>
      </c>
      <c r="M55">
        <v>107.7164829</v>
      </c>
      <c r="N55">
        <v>110.3659614</v>
      </c>
      <c r="O55">
        <v>111.94997789999999</v>
      </c>
      <c r="P55">
        <v>112.9780622</v>
      </c>
    </row>
    <row r="56" spans="1:16" x14ac:dyDescent="0.3">
      <c r="A56">
        <v>1</v>
      </c>
      <c r="B56">
        <v>53.5</v>
      </c>
      <c r="C56">
        <v>4.458333333333333</v>
      </c>
      <c r="D56">
        <v>1.0953668999999999</v>
      </c>
      <c r="E56">
        <v>105.3261638</v>
      </c>
      <c r="F56">
        <v>4.1849606999999997E-2</v>
      </c>
      <c r="G56">
        <f t="shared" si="0"/>
        <v>95.022399115724809</v>
      </c>
      <c r="H56">
        <v>97.003758329999997</v>
      </c>
      <c r="I56">
        <v>98.05140652</v>
      </c>
      <c r="J56">
        <v>99.662502029999999</v>
      </c>
      <c r="K56">
        <v>102.3490611</v>
      </c>
      <c r="L56">
        <v>105.3261638</v>
      </c>
      <c r="M56">
        <v>108.2952617</v>
      </c>
      <c r="N56">
        <v>110.96091389999999</v>
      </c>
      <c r="O56">
        <v>112.55327370000001</v>
      </c>
      <c r="P56">
        <v>113.5862516</v>
      </c>
    </row>
    <row r="57" spans="1:16" x14ac:dyDescent="0.3">
      <c r="A57">
        <v>1</v>
      </c>
      <c r="B57">
        <v>54.5</v>
      </c>
      <c r="C57">
        <v>4.541666666666667</v>
      </c>
      <c r="D57">
        <v>1.133652119</v>
      </c>
      <c r="E57">
        <v>105.8812823</v>
      </c>
      <c r="F57">
        <v>4.1955723E-2</v>
      </c>
      <c r="G57">
        <f t="shared" si="0"/>
        <v>95.476527308221335</v>
      </c>
      <c r="H57">
        <v>97.480583550000006</v>
      </c>
      <c r="I57">
        <v>98.539583660000005</v>
      </c>
      <c r="J57">
        <v>100.16727659999999</v>
      </c>
      <c r="K57">
        <v>102.87924390000001</v>
      </c>
      <c r="L57">
        <v>105.8812823</v>
      </c>
      <c r="M57">
        <v>108.8719858</v>
      </c>
      <c r="N57">
        <v>111.5543461</v>
      </c>
      <c r="O57">
        <v>113.1555037</v>
      </c>
      <c r="P57">
        <v>114.1937245</v>
      </c>
    </row>
    <row r="58" spans="1:16" x14ac:dyDescent="0.3">
      <c r="A58">
        <v>1</v>
      </c>
      <c r="B58">
        <v>55.5</v>
      </c>
      <c r="C58">
        <v>4.625</v>
      </c>
      <c r="D58">
        <v>1.167104213</v>
      </c>
      <c r="E58">
        <v>106.43431459999999</v>
      </c>
      <c r="F58">
        <v>4.2062532E-2</v>
      </c>
      <c r="G58">
        <f t="shared" si="0"/>
        <v>95.930396435356087</v>
      </c>
      <c r="H58">
        <v>97.956478619999999</v>
      </c>
      <c r="I58">
        <v>99.026537000000005</v>
      </c>
      <c r="J58">
        <v>100.6704587</v>
      </c>
      <c r="K58">
        <v>103.4074438</v>
      </c>
      <c r="L58">
        <v>106.43431459999999</v>
      </c>
      <c r="M58">
        <v>109.4468665</v>
      </c>
      <c r="N58">
        <v>112.14644749999999</v>
      </c>
      <c r="O58">
        <v>113.7568423</v>
      </c>
      <c r="P58">
        <v>114.80064400000001</v>
      </c>
    </row>
    <row r="59" spans="1:16" x14ac:dyDescent="0.3">
      <c r="A59">
        <v>1</v>
      </c>
      <c r="B59">
        <v>56.5</v>
      </c>
      <c r="C59">
        <v>4.708333333333333</v>
      </c>
      <c r="D59">
        <v>1.1958453529999999</v>
      </c>
      <c r="E59">
        <v>106.98547689999999</v>
      </c>
      <c r="F59">
        <v>4.2169628000000001E-2</v>
      </c>
      <c r="G59">
        <f t="shared" si="0"/>
        <v>96.384345207849407</v>
      </c>
      <c r="H59">
        <v>98.431747680000001</v>
      </c>
      <c r="I59">
        <v>99.512555219999996</v>
      </c>
      <c r="J59">
        <v>101.1723164</v>
      </c>
      <c r="K59">
        <v>103.9339016</v>
      </c>
      <c r="L59">
        <v>106.98547689999999</v>
      </c>
      <c r="M59">
        <v>110.0200973</v>
      </c>
      <c r="N59">
        <v>112.7373894</v>
      </c>
      <c r="O59">
        <v>114.3574452</v>
      </c>
      <c r="P59">
        <v>115.40715489999999</v>
      </c>
    </row>
    <row r="60" spans="1:16" x14ac:dyDescent="0.3">
      <c r="A60">
        <v>1</v>
      </c>
      <c r="B60">
        <v>57.5</v>
      </c>
      <c r="C60">
        <v>4.791666666666667</v>
      </c>
      <c r="D60">
        <v>1.220004233</v>
      </c>
      <c r="E60">
        <v>107.53496800000001</v>
      </c>
      <c r="F60">
        <v>4.2276619000000001E-2</v>
      </c>
      <c r="G60">
        <f t="shared" si="0"/>
        <v>96.838686785953044</v>
      </c>
      <c r="H60">
        <v>98.906672540000002</v>
      </c>
      <c r="I60">
        <v>99.997906049999997</v>
      </c>
      <c r="J60">
        <v>101.6730987</v>
      </c>
      <c r="K60">
        <v>104.4588401</v>
      </c>
      <c r="L60">
        <v>107.53496800000001</v>
      </c>
      <c r="M60">
        <v>110.59185410000001</v>
      </c>
      <c r="N60">
        <v>113.327325</v>
      </c>
      <c r="O60">
        <v>114.9574502</v>
      </c>
      <c r="P60">
        <v>116.01338370000001</v>
      </c>
    </row>
    <row r="61" spans="1:16" x14ac:dyDescent="0.3">
      <c r="A61">
        <v>1</v>
      </c>
      <c r="B61">
        <v>58.5</v>
      </c>
      <c r="C61">
        <v>4.875</v>
      </c>
      <c r="D61">
        <v>1.2397158559999999</v>
      </c>
      <c r="E61">
        <v>108.0829695</v>
      </c>
      <c r="F61">
        <v>4.2383128999999999E-2</v>
      </c>
      <c r="G61">
        <f t="shared" si="0"/>
        <v>97.293707710637889</v>
      </c>
      <c r="H61">
        <v>99.381511799999998</v>
      </c>
      <c r="I61">
        <v>100.4828356</v>
      </c>
      <c r="J61">
        <v>102.17303459999999</v>
      </c>
      <c r="K61">
        <v>104.9824642</v>
      </c>
      <c r="L61">
        <v>108.0829695</v>
      </c>
      <c r="M61">
        <v>111.1622955</v>
      </c>
      <c r="N61">
        <v>113.9163901</v>
      </c>
      <c r="O61">
        <v>115.5569776</v>
      </c>
      <c r="P61">
        <v>116.61943979999999</v>
      </c>
    </row>
    <row r="62" spans="1:16" x14ac:dyDescent="0.3">
      <c r="A62">
        <v>1</v>
      </c>
      <c r="B62">
        <v>59.5</v>
      </c>
      <c r="C62">
        <v>4.958333333333333</v>
      </c>
      <c r="D62">
        <v>1.255121285</v>
      </c>
      <c r="E62">
        <v>108.6296457</v>
      </c>
      <c r="F62">
        <v>4.2488803999999998E-2</v>
      </c>
      <c r="G62">
        <f t="shared" si="0"/>
        <v>97.74966560970698</v>
      </c>
      <c r="H62">
        <v>99.856500010000005</v>
      </c>
      <c r="I62">
        <v>100.9675675</v>
      </c>
      <c r="J62">
        <v>102.6723326</v>
      </c>
      <c r="K62">
        <v>105.5049607</v>
      </c>
      <c r="L62">
        <v>108.6296457</v>
      </c>
      <c r="M62">
        <v>111.73156299999999</v>
      </c>
      <c r="N62">
        <v>114.5047033</v>
      </c>
      <c r="O62">
        <v>116.1561304</v>
      </c>
      <c r="P62">
        <v>117.2254154</v>
      </c>
    </row>
    <row r="63" spans="1:16" x14ac:dyDescent="0.3">
      <c r="A63">
        <v>1</v>
      </c>
      <c r="B63">
        <v>60.5</v>
      </c>
      <c r="C63">
        <v>5.041666666666667</v>
      </c>
      <c r="D63">
        <v>1.2663673980000001</v>
      </c>
      <c r="E63">
        <v>109.1751441</v>
      </c>
      <c r="F63">
        <v>4.2593311000000002E-2</v>
      </c>
      <c r="G63">
        <f t="shared" si="0"/>
        <v>98.206789307824181</v>
      </c>
      <c r="H63">
        <v>100.331847</v>
      </c>
      <c r="I63">
        <v>101.4523027</v>
      </c>
      <c r="J63">
        <v>103.171181</v>
      </c>
      <c r="K63">
        <v>106.026498</v>
      </c>
      <c r="L63">
        <v>109.1751441</v>
      </c>
      <c r="M63">
        <v>112.2997816</v>
      </c>
      <c r="N63">
        <v>115.0923665</v>
      </c>
      <c r="O63">
        <v>116.7549954</v>
      </c>
      <c r="P63">
        <v>117.83138599999999</v>
      </c>
    </row>
    <row r="64" spans="1:16" x14ac:dyDescent="0.3">
      <c r="A64">
        <v>1</v>
      </c>
      <c r="B64">
        <v>61.5</v>
      </c>
      <c r="C64">
        <v>5.125</v>
      </c>
      <c r="D64">
        <v>1.273606657</v>
      </c>
      <c r="E64">
        <v>109.7195954</v>
      </c>
      <c r="F64">
        <v>4.2696341999999998E-2</v>
      </c>
      <c r="G64">
        <f t="shared" si="0"/>
        <v>98.665277284599213</v>
      </c>
      <c r="H64">
        <v>100.8077371</v>
      </c>
      <c r="I64">
        <v>101.9372185</v>
      </c>
      <c r="J64">
        <v>103.66974690000001</v>
      </c>
      <c r="K64">
        <v>106.54722649999999</v>
      </c>
      <c r="L64">
        <v>109.7195954</v>
      </c>
      <c r="M64">
        <v>112.86706</v>
      </c>
      <c r="N64">
        <v>115.67946550000001</v>
      </c>
      <c r="O64">
        <v>117.3536426</v>
      </c>
      <c r="P64">
        <v>118.43741129999999</v>
      </c>
    </row>
    <row r="65" spans="1:16" x14ac:dyDescent="0.3">
      <c r="A65">
        <v>1</v>
      </c>
      <c r="B65">
        <v>62.5</v>
      </c>
      <c r="C65">
        <v>5.208333333333333</v>
      </c>
      <c r="D65">
        <v>1.276996893</v>
      </c>
      <c r="E65">
        <v>110.2631136</v>
      </c>
      <c r="F65">
        <v>4.2797614999999997E-2</v>
      </c>
      <c r="G65">
        <f t="shared" si="0"/>
        <v>99.125297084093916</v>
      </c>
      <c r="H65">
        <v>101.2843288</v>
      </c>
      <c r="I65">
        <v>102.4224687</v>
      </c>
      <c r="J65">
        <v>104.1681762</v>
      </c>
      <c r="K65">
        <v>107.0672782</v>
      </c>
      <c r="L65">
        <v>110.2631136</v>
      </c>
      <c r="M65">
        <v>113.4334909</v>
      </c>
      <c r="N65">
        <v>116.2660704</v>
      </c>
      <c r="O65">
        <v>117.9521268</v>
      </c>
      <c r="P65">
        <v>119.0435349</v>
      </c>
    </row>
    <row r="66" spans="1:16" x14ac:dyDescent="0.3">
      <c r="A66">
        <v>1</v>
      </c>
      <c r="B66">
        <v>63.5</v>
      </c>
      <c r="C66">
        <v>5.291666666666667</v>
      </c>
      <c r="D66">
        <v>1.2767011189999999</v>
      </c>
      <c r="E66">
        <v>110.8057967</v>
      </c>
      <c r="F66">
        <v>4.2896877E-2</v>
      </c>
      <c r="G66">
        <f t="shared" si="0"/>
        <v>99.586984827274648</v>
      </c>
      <c r="H66">
        <v>101.7617545</v>
      </c>
      <c r="I66">
        <v>102.90818299999999</v>
      </c>
      <c r="J66">
        <v>104.66659370000001</v>
      </c>
      <c r="K66">
        <v>107.5867669</v>
      </c>
      <c r="L66">
        <v>110.8057967</v>
      </c>
      <c r="M66">
        <v>113.9991516</v>
      </c>
      <c r="N66">
        <v>116.8522359</v>
      </c>
      <c r="O66">
        <v>118.55048720000001</v>
      </c>
      <c r="P66">
        <v>119.6497853</v>
      </c>
    </row>
    <row r="67" spans="1:16" x14ac:dyDescent="0.3">
      <c r="A67">
        <v>1</v>
      </c>
      <c r="B67">
        <v>64.5</v>
      </c>
      <c r="C67">
        <v>5.375</v>
      </c>
      <c r="D67">
        <v>1.272887366</v>
      </c>
      <c r="E67">
        <v>111.34772649999999</v>
      </c>
      <c r="F67">
        <v>4.2993903999999999E-2</v>
      </c>
      <c r="G67">
        <f t="shared" ref="G67:G130" si="1">E67*(1+(D67*F67*$T$2))^(1/D67)</f>
        <v>100.05044479831848</v>
      </c>
      <c r="H67">
        <v>102.2401199</v>
      </c>
      <c r="I67">
        <v>103.3944666</v>
      </c>
      <c r="J67">
        <v>105.16510270000001</v>
      </c>
      <c r="K67">
        <v>108.1057886</v>
      </c>
      <c r="L67">
        <v>111.34772649999999</v>
      </c>
      <c r="M67">
        <v>114.56410440000001</v>
      </c>
      <c r="N67">
        <v>117.4380018</v>
      </c>
      <c r="O67">
        <v>119.1487482</v>
      </c>
      <c r="P67">
        <v>120.2561762</v>
      </c>
    </row>
    <row r="68" spans="1:16" x14ac:dyDescent="0.3">
      <c r="A68">
        <v>1</v>
      </c>
      <c r="B68">
        <v>65.5</v>
      </c>
      <c r="C68">
        <v>5.458333333333333</v>
      </c>
      <c r="D68">
        <v>1.2657285359999999</v>
      </c>
      <c r="E68">
        <v>111.88896939999999</v>
      </c>
      <c r="F68">
        <v>4.3088503E-2</v>
      </c>
      <c r="G68">
        <f t="shared" si="1"/>
        <v>100.51574950329153</v>
      </c>
      <c r="H68">
        <v>102.719504</v>
      </c>
      <c r="I68">
        <v>103.88140060000001</v>
      </c>
      <c r="J68">
        <v>105.6637849</v>
      </c>
      <c r="K68">
        <v>108.62442110000001</v>
      </c>
      <c r="L68">
        <v>111.88896939999999</v>
      </c>
      <c r="M68">
        <v>115.12839700000001</v>
      </c>
      <c r="N68">
        <v>118.0233939</v>
      </c>
      <c r="O68">
        <v>119.7469201</v>
      </c>
      <c r="P68">
        <v>120.86270690000001</v>
      </c>
    </row>
    <row r="69" spans="1:16" x14ac:dyDescent="0.3">
      <c r="A69">
        <v>1</v>
      </c>
      <c r="B69">
        <v>66.5</v>
      </c>
      <c r="C69">
        <v>5.541666666666667</v>
      </c>
      <c r="D69">
        <v>1.2554022810000001</v>
      </c>
      <c r="E69">
        <v>112.42957610000001</v>
      </c>
      <c r="F69">
        <v>4.3180512999999997E-2</v>
      </c>
      <c r="G69">
        <f t="shared" si="1"/>
        <v>100.98293909458111</v>
      </c>
      <c r="H69">
        <v>103.19995950000001</v>
      </c>
      <c r="I69">
        <v>104.36904180000001</v>
      </c>
      <c r="J69">
        <v>106.16270110000001</v>
      </c>
      <c r="K69">
        <v>109.14272459999999</v>
      </c>
      <c r="L69">
        <v>112.42957610000001</v>
      </c>
      <c r="M69">
        <v>115.6920629</v>
      </c>
      <c r="N69">
        <v>118.6084238</v>
      </c>
      <c r="O69">
        <v>120.3449993</v>
      </c>
      <c r="P69">
        <v>121.46936289999999</v>
      </c>
    </row>
    <row r="70" spans="1:16" x14ac:dyDescent="0.3">
      <c r="A70">
        <v>1</v>
      </c>
      <c r="B70">
        <v>67.5</v>
      </c>
      <c r="C70">
        <v>5.625</v>
      </c>
      <c r="D70">
        <v>1.242090871</v>
      </c>
      <c r="E70">
        <v>112.9695827</v>
      </c>
      <c r="F70">
        <v>4.3269806000000001E-2</v>
      </c>
      <c r="G70">
        <f t="shared" si="1"/>
        <v>101.45202216286489</v>
      </c>
      <c r="H70">
        <v>103.6815122</v>
      </c>
      <c r="I70">
        <v>104.8574227</v>
      </c>
      <c r="J70">
        <v>106.6618905</v>
      </c>
      <c r="K70">
        <v>109.6607418</v>
      </c>
      <c r="L70">
        <v>112.9695827</v>
      </c>
      <c r="M70">
        <v>116.25512209999999</v>
      </c>
      <c r="N70">
        <v>119.19309029999999</v>
      </c>
      <c r="O70">
        <v>120.9429688</v>
      </c>
      <c r="P70">
        <v>122.0761162</v>
      </c>
    </row>
    <row r="71" spans="1:16" x14ac:dyDescent="0.3">
      <c r="A71">
        <v>1</v>
      </c>
      <c r="B71">
        <v>68.5</v>
      </c>
      <c r="C71">
        <v>5.708333333333333</v>
      </c>
      <c r="D71">
        <v>1.225981067</v>
      </c>
      <c r="E71">
        <v>113.5090108</v>
      </c>
      <c r="F71">
        <v>4.3356287E-2</v>
      </c>
      <c r="G71">
        <f t="shared" si="1"/>
        <v>101.92297599394524</v>
      </c>
      <c r="H71">
        <v>104.164162</v>
      </c>
      <c r="I71">
        <v>105.34655189999999</v>
      </c>
      <c r="J71">
        <v>107.1613717</v>
      </c>
      <c r="K71">
        <v>110.1784984</v>
      </c>
      <c r="L71">
        <v>113.5090108</v>
      </c>
      <c r="M71">
        <v>116.81758120000001</v>
      </c>
      <c r="N71">
        <v>119.777379</v>
      </c>
      <c r="O71">
        <v>121.54079900000001</v>
      </c>
      <c r="P71">
        <v>122.68292599999999</v>
      </c>
    </row>
    <row r="72" spans="1:16" x14ac:dyDescent="0.3">
      <c r="A72">
        <v>1</v>
      </c>
      <c r="B72">
        <v>69.5</v>
      </c>
      <c r="C72">
        <v>5.791666666666667</v>
      </c>
      <c r="D72">
        <v>1.2072639780000001</v>
      </c>
      <c r="E72">
        <v>114.04786780000001</v>
      </c>
      <c r="F72">
        <v>4.3439893E-2</v>
      </c>
      <c r="G72">
        <f t="shared" si="1"/>
        <v>102.39574737791627</v>
      </c>
      <c r="H72">
        <v>104.6478827</v>
      </c>
      <c r="I72">
        <v>105.8364145</v>
      </c>
      <c r="J72">
        <v>107.66114260000001</v>
      </c>
      <c r="K72">
        <v>110.6960031</v>
      </c>
      <c r="L72">
        <v>114.04786780000001</v>
      </c>
      <c r="M72">
        <v>117.3794345</v>
      </c>
      <c r="N72">
        <v>120.3612638</v>
      </c>
      <c r="O72">
        <v>122.1384479</v>
      </c>
      <c r="P72">
        <v>123.2897392</v>
      </c>
    </row>
    <row r="73" spans="1:16" x14ac:dyDescent="0.3">
      <c r="A73">
        <v>1</v>
      </c>
      <c r="B73">
        <v>70.5</v>
      </c>
      <c r="C73">
        <v>5.875</v>
      </c>
      <c r="D73">
        <v>1.1861402219999999</v>
      </c>
      <c r="E73">
        <v>114.5861486</v>
      </c>
      <c r="F73">
        <v>4.3520597000000001E-2</v>
      </c>
      <c r="G73">
        <f t="shared" si="1"/>
        <v>102.87025008511493</v>
      </c>
      <c r="H73">
        <v>105.13262210000001</v>
      </c>
      <c r="I73">
        <v>106.32697210000001</v>
      </c>
      <c r="J73">
        <v>108.16118109999999</v>
      </c>
      <c r="K73">
        <v>111.21324920000001</v>
      </c>
      <c r="L73">
        <v>114.5861486</v>
      </c>
      <c r="M73">
        <v>117.94066479999999</v>
      </c>
      <c r="N73">
        <v>120.9447067</v>
      </c>
      <c r="O73">
        <v>122.7358617</v>
      </c>
      <c r="P73">
        <v>123.89648990000001</v>
      </c>
    </row>
    <row r="74" spans="1:16" x14ac:dyDescent="0.3">
      <c r="A74">
        <v>1</v>
      </c>
      <c r="B74">
        <v>71.5</v>
      </c>
      <c r="C74">
        <v>5.958333333333333</v>
      </c>
      <c r="D74">
        <v>1.1627961979999999</v>
      </c>
      <c r="E74">
        <v>115.12383149999999</v>
      </c>
      <c r="F74">
        <v>4.3598406999999999E-2</v>
      </c>
      <c r="G74">
        <f t="shared" si="1"/>
        <v>103.3463765868127</v>
      </c>
      <c r="H74">
        <v>105.6183068</v>
      </c>
      <c r="I74">
        <v>106.8181654</v>
      </c>
      <c r="J74">
        <v>108.66144490000001</v>
      </c>
      <c r="K74">
        <v>111.7302112</v>
      </c>
      <c r="L74">
        <v>115.12383149999999</v>
      </c>
      <c r="M74">
        <v>118.5012409</v>
      </c>
      <c r="N74">
        <v>121.5276587</v>
      </c>
      <c r="O74">
        <v>123.3329768</v>
      </c>
      <c r="P74">
        <v>124.5031042</v>
      </c>
    </row>
    <row r="75" spans="1:16" x14ac:dyDescent="0.3">
      <c r="A75">
        <v>1</v>
      </c>
      <c r="B75">
        <v>72.5</v>
      </c>
      <c r="C75">
        <v>6.041666666666667</v>
      </c>
      <c r="D75">
        <v>1.1374428679999999</v>
      </c>
      <c r="E75">
        <v>115.66088619999999</v>
      </c>
      <c r="F75">
        <v>4.3673359000000002E-2</v>
      </c>
      <c r="G75">
        <f t="shared" si="1"/>
        <v>103.82398333554934</v>
      </c>
      <c r="H75">
        <v>106.1048359</v>
      </c>
      <c r="I75">
        <v>107.30991160000001</v>
      </c>
      <c r="J75">
        <v>109.1618735</v>
      </c>
      <c r="K75">
        <v>112.2468516</v>
      </c>
      <c r="L75">
        <v>115.66088619999999</v>
      </c>
      <c r="M75">
        <v>119.0611237</v>
      </c>
      <c r="N75">
        <v>122.11006070000001</v>
      </c>
      <c r="O75">
        <v>123.9297176</v>
      </c>
      <c r="P75">
        <v>125.1094938</v>
      </c>
    </row>
    <row r="76" spans="1:16" x14ac:dyDescent="0.3">
      <c r="A76">
        <v>1</v>
      </c>
      <c r="B76">
        <v>73.5</v>
      </c>
      <c r="C76">
        <v>6.125</v>
      </c>
      <c r="D76">
        <v>1.110286487</v>
      </c>
      <c r="E76">
        <v>116.1972691</v>
      </c>
      <c r="F76">
        <v>4.3745523000000001E-2</v>
      </c>
      <c r="G76">
        <f t="shared" si="1"/>
        <v>104.30290356473144</v>
      </c>
      <c r="H76">
        <v>106.59208700000001</v>
      </c>
      <c r="I76">
        <v>107.8021076</v>
      </c>
      <c r="J76">
        <v>109.6623876</v>
      </c>
      <c r="K76">
        <v>112.76311680000001</v>
      </c>
      <c r="L76">
        <v>116.1972691</v>
      </c>
      <c r="M76">
        <v>119.6202624</v>
      </c>
      <c r="N76">
        <v>122.6918435</v>
      </c>
      <c r="O76">
        <v>124.52599910000001</v>
      </c>
      <c r="P76">
        <v>125.7155618</v>
      </c>
    </row>
    <row r="77" spans="1:16" x14ac:dyDescent="0.3">
      <c r="A77">
        <v>1</v>
      </c>
      <c r="B77">
        <v>74.5</v>
      </c>
      <c r="C77">
        <v>6.208333333333333</v>
      </c>
      <c r="D77">
        <v>1.081536236</v>
      </c>
      <c r="E77">
        <v>116.73292499999999</v>
      </c>
      <c r="F77">
        <v>4.3815002999999998E-2</v>
      </c>
      <c r="G77">
        <f t="shared" si="1"/>
        <v>104.78294451374184</v>
      </c>
      <c r="H77">
        <v>107.0799166</v>
      </c>
      <c r="I77">
        <v>108.2946307</v>
      </c>
      <c r="J77">
        <v>110.1628906</v>
      </c>
      <c r="K77">
        <v>113.2789389</v>
      </c>
      <c r="L77">
        <v>116.73292499999999</v>
      </c>
      <c r="M77">
        <v>120.17859679999999</v>
      </c>
      <c r="N77">
        <v>123.272929</v>
      </c>
      <c r="O77">
        <v>125.1217272</v>
      </c>
      <c r="P77">
        <v>126.32120190000001</v>
      </c>
    </row>
    <row r="78" spans="1:16" x14ac:dyDescent="0.3">
      <c r="A78">
        <v>1</v>
      </c>
      <c r="B78">
        <v>75.5</v>
      </c>
      <c r="C78">
        <v>6.291666666666667</v>
      </c>
      <c r="D78">
        <v>1.05140374</v>
      </c>
      <c r="E78">
        <v>117.2677879</v>
      </c>
      <c r="F78">
        <v>4.3881929E-2</v>
      </c>
      <c r="G78">
        <f t="shared" si="1"/>
        <v>105.26389109356957</v>
      </c>
      <c r="H78">
        <v>107.5681606</v>
      </c>
      <c r="I78">
        <v>108.7873391</v>
      </c>
      <c r="J78">
        <v>110.6632694</v>
      </c>
      <c r="K78">
        <v>113.79423679999999</v>
      </c>
      <c r="L78">
        <v>117.2677879</v>
      </c>
      <c r="M78">
        <v>120.73605740000001</v>
      </c>
      <c r="N78">
        <v>123.8532304</v>
      </c>
      <c r="O78">
        <v>125.7167992</v>
      </c>
      <c r="P78">
        <v>126.926299</v>
      </c>
    </row>
    <row r="79" spans="1:16" x14ac:dyDescent="0.3">
      <c r="A79">
        <v>1</v>
      </c>
      <c r="B79">
        <v>76.5</v>
      </c>
      <c r="C79">
        <v>6.375</v>
      </c>
      <c r="D79">
        <v>1.0201024970000001</v>
      </c>
      <c r="E79">
        <v>117.80178189999999</v>
      </c>
      <c r="F79">
        <v>4.3946460999999999E-2</v>
      </c>
      <c r="G79">
        <f t="shared" si="1"/>
        <v>105.74550641527782</v>
      </c>
      <c r="H79">
        <v>108.0566359</v>
      </c>
      <c r="I79">
        <v>109.2800738</v>
      </c>
      <c r="J79">
        <v>111.1633949</v>
      </c>
      <c r="K79">
        <v>114.3089166</v>
      </c>
      <c r="L79">
        <v>117.80178189999999</v>
      </c>
      <c r="M79">
        <v>121.2925663</v>
      </c>
      <c r="N79">
        <v>124.4326533</v>
      </c>
      <c r="O79">
        <v>126.3111047</v>
      </c>
      <c r="P79">
        <v>127.5307299</v>
      </c>
    </row>
    <row r="80" spans="1:16" x14ac:dyDescent="0.3">
      <c r="A80">
        <v>1</v>
      </c>
      <c r="B80">
        <v>77.5</v>
      </c>
      <c r="C80">
        <v>6.458333333333333</v>
      </c>
      <c r="D80">
        <v>0.987847213</v>
      </c>
      <c r="E80">
        <v>118.3348215</v>
      </c>
      <c r="F80">
        <v>4.4008785000000002E-2</v>
      </c>
      <c r="G80">
        <f t="shared" si="1"/>
        <v>106.22753401155224</v>
      </c>
      <c r="H80">
        <v>108.54514229999999</v>
      </c>
      <c r="I80">
        <v>109.7726591</v>
      </c>
      <c r="J80">
        <v>111.6631239</v>
      </c>
      <c r="K80">
        <v>114.8228726</v>
      </c>
      <c r="L80">
        <v>118.3348215</v>
      </c>
      <c r="M80">
        <v>121.8480376</v>
      </c>
      <c r="N80">
        <v>125.0110959</v>
      </c>
      <c r="O80">
        <v>126.9045258</v>
      </c>
      <c r="P80">
        <v>128.13436400000001</v>
      </c>
    </row>
    <row r="81" spans="1:16" x14ac:dyDescent="0.3">
      <c r="A81">
        <v>1</v>
      </c>
      <c r="B81">
        <v>78.5</v>
      </c>
      <c r="C81">
        <v>6.541666666666667</v>
      </c>
      <c r="D81">
        <v>0.95485304299999996</v>
      </c>
      <c r="E81">
        <v>118.86681230000001</v>
      </c>
      <c r="F81">
        <v>4.4069112000000001E-2</v>
      </c>
      <c r="G81">
        <f t="shared" si="1"/>
        <v>106.7096996279092</v>
      </c>
      <c r="H81">
        <v>109.0334636</v>
      </c>
      <c r="I81">
        <v>110.2649049</v>
      </c>
      <c r="J81">
        <v>112.1622995</v>
      </c>
      <c r="K81">
        <v>115.335988</v>
      </c>
      <c r="L81">
        <v>118.86681230000001</v>
      </c>
      <c r="M81">
        <v>122.40237860000001</v>
      </c>
      <c r="N81">
        <v>125.5884499</v>
      </c>
      <c r="O81">
        <v>127.4969382</v>
      </c>
      <c r="P81">
        <v>128.737064</v>
      </c>
    </row>
    <row r="82" spans="1:16" x14ac:dyDescent="0.3">
      <c r="A82">
        <v>1</v>
      </c>
      <c r="B82">
        <v>79.5</v>
      </c>
      <c r="C82">
        <v>6.625</v>
      </c>
      <c r="D82">
        <v>0.92133474199999998</v>
      </c>
      <c r="E82">
        <v>119.39765199999999</v>
      </c>
      <c r="F82">
        <v>4.4127674999999998E-2</v>
      </c>
      <c r="G82">
        <f t="shared" si="1"/>
        <v>107.19171385104909</v>
      </c>
      <c r="H82">
        <v>109.52136950000001</v>
      </c>
      <c r="I82">
        <v>110.7566073</v>
      </c>
      <c r="J82">
        <v>112.6607528</v>
      </c>
      <c r="K82">
        <v>115.84813579999999</v>
      </c>
      <c r="L82">
        <v>119.39765199999999</v>
      </c>
      <c r="M82">
        <v>122.9554895</v>
      </c>
      <c r="N82">
        <v>126.16460120000001</v>
      </c>
      <c r="O82">
        <v>128.0882119</v>
      </c>
      <c r="P82">
        <v>129.33868659999999</v>
      </c>
    </row>
    <row r="83" spans="1:16" x14ac:dyDescent="0.3">
      <c r="A83">
        <v>1</v>
      </c>
      <c r="B83">
        <v>80.5</v>
      </c>
      <c r="C83">
        <v>6.708333333333333</v>
      </c>
      <c r="D83">
        <v>0.88750572299999997</v>
      </c>
      <c r="E83">
        <v>119.9272309</v>
      </c>
      <c r="F83">
        <v>4.4184725000000001E-2</v>
      </c>
      <c r="G83">
        <f t="shared" si="1"/>
        <v>107.67327457692355</v>
      </c>
      <c r="H83">
        <v>110.00861740000001</v>
      </c>
      <c r="I83">
        <v>111.247551</v>
      </c>
      <c r="J83">
        <v>113.158304</v>
      </c>
      <c r="K83">
        <v>116.3591802</v>
      </c>
      <c r="L83">
        <v>119.9272309</v>
      </c>
      <c r="M83">
        <v>123.50726520000001</v>
      </c>
      <c r="N83">
        <v>126.73943060000001</v>
      </c>
      <c r="O83">
        <v>128.6782115</v>
      </c>
      <c r="P83">
        <v>129.93908339999999</v>
      </c>
    </row>
    <row r="84" spans="1:16" x14ac:dyDescent="0.3">
      <c r="A84">
        <v>1</v>
      </c>
      <c r="B84">
        <v>81.5</v>
      </c>
      <c r="C84">
        <v>6.791666666666667</v>
      </c>
      <c r="D84">
        <v>0.85357702999999996</v>
      </c>
      <c r="E84">
        <v>120.455433</v>
      </c>
      <c r="F84">
        <v>4.4240531999999999E-2</v>
      </c>
      <c r="G84">
        <f t="shared" si="1"/>
        <v>108.15406864020733</v>
      </c>
      <c r="H84">
        <v>110.49495450000001</v>
      </c>
      <c r="I84">
        <v>111.73751040000001</v>
      </c>
      <c r="J84">
        <v>113.654764</v>
      </c>
      <c r="K84">
        <v>116.86897690000001</v>
      </c>
      <c r="L84">
        <v>120.455433</v>
      </c>
      <c r="M84">
        <v>124.05759500000001</v>
      </c>
      <c r="N84">
        <v>127.3128143</v>
      </c>
      <c r="O84">
        <v>129.26679770000001</v>
      </c>
      <c r="P84">
        <v>130.53810150000001</v>
      </c>
    </row>
    <row r="85" spans="1:16" x14ac:dyDescent="0.3">
      <c r="A85">
        <v>1</v>
      </c>
      <c r="B85">
        <v>82.5</v>
      </c>
      <c r="C85">
        <v>6.875</v>
      </c>
      <c r="D85">
        <v>0.81975623900000005</v>
      </c>
      <c r="E85">
        <v>120.9821362</v>
      </c>
      <c r="F85">
        <v>4.4295379000000003E-2</v>
      </c>
      <c r="G85">
        <f t="shared" si="1"/>
        <v>108.6337745510215</v>
      </c>
      <c r="H85">
        <v>110.9801192</v>
      </c>
      <c r="I85">
        <v>112.2262515</v>
      </c>
      <c r="J85">
        <v>114.1499353</v>
      </c>
      <c r="K85">
        <v>117.3773747</v>
      </c>
      <c r="L85">
        <v>120.9821362</v>
      </c>
      <c r="M85">
        <v>124.6063638</v>
      </c>
      <c r="N85">
        <v>127.88462490000001</v>
      </c>
      <c r="O85">
        <v>129.85382720000001</v>
      </c>
      <c r="P85">
        <v>131.1355844</v>
      </c>
    </row>
    <row r="86" spans="1:16" x14ac:dyDescent="0.3">
      <c r="A86">
        <v>1</v>
      </c>
      <c r="B86">
        <v>83.5</v>
      </c>
      <c r="C86">
        <v>6.958333333333333</v>
      </c>
      <c r="D86">
        <v>0.78624629599999996</v>
      </c>
      <c r="E86">
        <v>121.5072136</v>
      </c>
      <c r="F86">
        <v>4.4349558999999997E-2</v>
      </c>
      <c r="G86">
        <f t="shared" si="1"/>
        <v>109.11206537470639</v>
      </c>
      <c r="H86">
        <v>111.4638437</v>
      </c>
      <c r="I86">
        <v>112.71353379999999</v>
      </c>
      <c r="J86">
        <v>114.64361409999999</v>
      </c>
      <c r="K86">
        <v>117.8842164</v>
      </c>
      <c r="L86">
        <v>121.5072136</v>
      </c>
      <c r="M86">
        <v>125.1534527</v>
      </c>
      <c r="N86">
        <v>128.4547316</v>
      </c>
      <c r="O86">
        <v>130.43915419999999</v>
      </c>
      <c r="P86">
        <v>131.7313729</v>
      </c>
    </row>
    <row r="87" spans="1:16" x14ac:dyDescent="0.3">
      <c r="A87">
        <v>1</v>
      </c>
      <c r="B87">
        <v>84.5</v>
      </c>
      <c r="C87">
        <v>7.041666666666667</v>
      </c>
      <c r="D87">
        <v>0.75324429199999998</v>
      </c>
      <c r="E87">
        <v>122.03053420000001</v>
      </c>
      <c r="F87">
        <v>4.4403374000000002E-2</v>
      </c>
      <c r="G87">
        <f t="shared" si="1"/>
        <v>109.58861050146473</v>
      </c>
      <c r="H87">
        <v>111.9458554</v>
      </c>
      <c r="I87">
        <v>113.1991118</v>
      </c>
      <c r="J87">
        <v>115.1355915</v>
      </c>
      <c r="K87">
        <v>118.38933969999999</v>
      </c>
      <c r="L87">
        <v>122.03053420000001</v>
      </c>
      <c r="M87">
        <v>125.6987395</v>
      </c>
      <c r="N87">
        <v>129.02300149999999</v>
      </c>
      <c r="O87">
        <v>131.0226304</v>
      </c>
      <c r="P87">
        <v>132.3253057</v>
      </c>
    </row>
    <row r="88" spans="1:16" x14ac:dyDescent="0.3">
      <c r="A88">
        <v>1</v>
      </c>
      <c r="B88">
        <v>85.5</v>
      </c>
      <c r="C88">
        <v>7.125</v>
      </c>
      <c r="D88">
        <v>0.72094022199999996</v>
      </c>
      <c r="E88">
        <v>122.55196340000001</v>
      </c>
      <c r="F88">
        <v>4.4457129999999997E-2</v>
      </c>
      <c r="G88">
        <f t="shared" si="1"/>
        <v>110.06307829511856</v>
      </c>
      <c r="H88">
        <v>112.4258796</v>
      </c>
      <c r="I88">
        <v>113.6827373</v>
      </c>
      <c r="J88">
        <v>115.62565499999999</v>
      </c>
      <c r="K88">
        <v>118.8925788</v>
      </c>
      <c r="L88">
        <v>122.55196340000001</v>
      </c>
      <c r="M88">
        <v>126.2420996</v>
      </c>
      <c r="N88">
        <v>129.58929989999999</v>
      </c>
      <c r="O88">
        <v>131.60410669999999</v>
      </c>
      <c r="P88">
        <v>132.91722050000001</v>
      </c>
    </row>
    <row r="89" spans="1:16" x14ac:dyDescent="0.3">
      <c r="A89">
        <v>1</v>
      </c>
      <c r="B89">
        <v>86.5</v>
      </c>
      <c r="C89">
        <v>7.208333333333333</v>
      </c>
      <c r="D89">
        <v>0.68951570799999995</v>
      </c>
      <c r="E89">
        <v>123.0713645</v>
      </c>
      <c r="F89">
        <v>4.4511135E-2</v>
      </c>
      <c r="G89">
        <f t="shared" si="1"/>
        <v>110.53513878552802</v>
      </c>
      <c r="H89">
        <v>112.9036412</v>
      </c>
      <c r="I89">
        <v>114.1641607</v>
      </c>
      <c r="J89">
        <v>116.11359040000001</v>
      </c>
      <c r="K89">
        <v>119.3937653</v>
      </c>
      <c r="L89">
        <v>123.0713645</v>
      </c>
      <c r="M89">
        <v>126.7834065</v>
      </c>
      <c r="N89">
        <v>130.153491</v>
      </c>
      <c r="O89">
        <v>132.18343300000001</v>
      </c>
      <c r="P89">
        <v>133.50695479999999</v>
      </c>
    </row>
    <row r="90" spans="1:16" x14ac:dyDescent="0.3">
      <c r="A90">
        <v>1</v>
      </c>
      <c r="B90">
        <v>87.5</v>
      </c>
      <c r="C90">
        <v>7.291666666666667</v>
      </c>
      <c r="D90">
        <v>0.65914273099999998</v>
      </c>
      <c r="E90">
        <v>123.588599</v>
      </c>
      <c r="F90">
        <v>4.4565693000000003E-2</v>
      </c>
      <c r="G90">
        <f t="shared" si="1"/>
        <v>111.00446634360783</v>
      </c>
      <c r="H90">
        <v>113.37886640000001</v>
      </c>
      <c r="I90">
        <v>114.6431334</v>
      </c>
      <c r="J90">
        <v>116.5991827</v>
      </c>
      <c r="K90">
        <v>119.89272920000001</v>
      </c>
      <c r="L90">
        <v>123.588599</v>
      </c>
      <c r="M90">
        <v>127.3225327</v>
      </c>
      <c r="N90">
        <v>130.71543890000001</v>
      </c>
      <c r="O90">
        <v>132.7604599</v>
      </c>
      <c r="P90">
        <v>134.09434669999999</v>
      </c>
    </row>
    <row r="91" spans="1:16" x14ac:dyDescent="0.3">
      <c r="A91">
        <v>1</v>
      </c>
      <c r="B91">
        <v>88.5</v>
      </c>
      <c r="C91">
        <v>7.375</v>
      </c>
      <c r="D91">
        <v>0.629997853</v>
      </c>
      <c r="E91">
        <v>124.10353120000001</v>
      </c>
      <c r="F91">
        <v>4.4621104000000002E-2</v>
      </c>
      <c r="G91">
        <f t="shared" si="1"/>
        <v>111.47073434994162</v>
      </c>
      <c r="H91">
        <v>113.8512827</v>
      </c>
      <c r="I91">
        <v>115.1194078</v>
      </c>
      <c r="J91">
        <v>117.0822191</v>
      </c>
      <c r="K91">
        <v>120.3893032</v>
      </c>
      <c r="L91">
        <v>124.10353120000001</v>
      </c>
      <c r="M91">
        <v>127.8593529</v>
      </c>
      <c r="N91">
        <v>131.2750083</v>
      </c>
      <c r="O91">
        <v>133.335037</v>
      </c>
      <c r="P91">
        <v>134.67923210000001</v>
      </c>
    </row>
    <row r="92" spans="1:16" x14ac:dyDescent="0.3">
      <c r="A92">
        <v>1</v>
      </c>
      <c r="B92">
        <v>89.5</v>
      </c>
      <c r="C92">
        <v>7.458333333333333</v>
      </c>
      <c r="D92">
        <v>0.60220398399999997</v>
      </c>
      <c r="E92">
        <v>124.6160161</v>
      </c>
      <c r="F92">
        <v>4.4677662E-2</v>
      </c>
      <c r="G92">
        <f t="shared" si="1"/>
        <v>111.93364296782751</v>
      </c>
      <c r="H92">
        <v>114.3206308</v>
      </c>
      <c r="I92">
        <v>115.5927447</v>
      </c>
      <c r="J92">
        <v>117.562488</v>
      </c>
      <c r="K92">
        <v>120.8833137</v>
      </c>
      <c r="L92">
        <v>124.6160161</v>
      </c>
      <c r="M92">
        <v>128.39373499999999</v>
      </c>
      <c r="N92">
        <v>131.83206430000001</v>
      </c>
      <c r="O92">
        <v>133.90702060000001</v>
      </c>
      <c r="P92">
        <v>135.2614591</v>
      </c>
    </row>
    <row r="93" spans="1:16" x14ac:dyDescent="0.3">
      <c r="A93">
        <v>1</v>
      </c>
      <c r="B93">
        <v>90.5</v>
      </c>
      <c r="C93">
        <v>7.541666666666667</v>
      </c>
      <c r="D93">
        <v>0.57590803800000001</v>
      </c>
      <c r="E93">
        <v>125.1259182</v>
      </c>
      <c r="F93">
        <v>4.4735645999999997E-2</v>
      </c>
      <c r="G93">
        <f t="shared" si="1"/>
        <v>112.39288744206999</v>
      </c>
      <c r="H93">
        <v>114.78665220000001</v>
      </c>
      <c r="I93">
        <v>116.0629074</v>
      </c>
      <c r="J93">
        <v>118.0397834</v>
      </c>
      <c r="K93">
        <v>121.37459560000001</v>
      </c>
      <c r="L93">
        <v>125.1259182</v>
      </c>
      <c r="M93">
        <v>128.92555429999999</v>
      </c>
      <c r="N93">
        <v>132.38647449999999</v>
      </c>
      <c r="O93">
        <v>134.47626550000001</v>
      </c>
      <c r="P93">
        <v>135.8408704</v>
      </c>
    </row>
    <row r="94" spans="1:16" x14ac:dyDescent="0.3">
      <c r="A94">
        <v>1</v>
      </c>
      <c r="B94">
        <v>91.5</v>
      </c>
      <c r="C94">
        <v>7.625</v>
      </c>
      <c r="D94">
        <v>0.55123133999999996</v>
      </c>
      <c r="E94">
        <v>125.6331012</v>
      </c>
      <c r="F94">
        <v>4.4795321999999999E-2</v>
      </c>
      <c r="G94">
        <f t="shared" si="1"/>
        <v>112.84818067773128</v>
      </c>
      <c r="H94">
        <v>115.24910010000001</v>
      </c>
      <c r="I94">
        <v>116.52966859999999</v>
      </c>
      <c r="J94">
        <v>118.5139049</v>
      </c>
      <c r="K94">
        <v>121.86298549999999</v>
      </c>
      <c r="L94">
        <v>125.6331012</v>
      </c>
      <c r="M94">
        <v>129.45468579999999</v>
      </c>
      <c r="N94">
        <v>132.9381089</v>
      </c>
      <c r="O94">
        <v>135.04263119999999</v>
      </c>
      <c r="P94">
        <v>136.41731559999999</v>
      </c>
    </row>
    <row r="95" spans="1:16" x14ac:dyDescent="0.3">
      <c r="A95">
        <v>1</v>
      </c>
      <c r="B95">
        <v>92.5</v>
      </c>
      <c r="C95">
        <v>7.708333333333333</v>
      </c>
      <c r="D95">
        <v>0.528279901</v>
      </c>
      <c r="E95">
        <v>126.1374319</v>
      </c>
      <c r="F95">
        <v>4.4856940999999997E-2</v>
      </c>
      <c r="G95">
        <f t="shared" si="1"/>
        <v>113.2992504501008</v>
      </c>
      <c r="H95">
        <v>115.7077388</v>
      </c>
      <c r="I95">
        <v>116.9928104</v>
      </c>
      <c r="J95">
        <v>118.9846594</v>
      </c>
      <c r="K95">
        <v>122.3483243</v>
      </c>
      <c r="L95">
        <v>126.1374319</v>
      </c>
      <c r="M95">
        <v>129.9810071</v>
      </c>
      <c r="N95">
        <v>133.48684069999999</v>
      </c>
      <c r="O95">
        <v>135.60598150000001</v>
      </c>
      <c r="P95">
        <v>136.9906494</v>
      </c>
    </row>
    <row r="96" spans="1:16" x14ac:dyDescent="0.3">
      <c r="A96">
        <v>1</v>
      </c>
      <c r="B96">
        <v>93.5</v>
      </c>
      <c r="C96">
        <v>7.791666666666667</v>
      </c>
      <c r="D96">
        <v>0.50714357600000004</v>
      </c>
      <c r="E96">
        <v>126.6387804</v>
      </c>
      <c r="F96">
        <v>4.4920729999999999E-2</v>
      </c>
      <c r="G96">
        <f t="shared" si="1"/>
        <v>113.74584256723227</v>
      </c>
      <c r="H96">
        <v>116.16234609999999</v>
      </c>
      <c r="I96">
        <v>117.4521263</v>
      </c>
      <c r="J96">
        <v>119.45186270000001</v>
      </c>
      <c r="K96">
        <v>122.8304588</v>
      </c>
      <c r="L96">
        <v>126.6387804</v>
      </c>
      <c r="M96">
        <v>130.50439900000001</v>
      </c>
      <c r="N96">
        <v>134.0325473</v>
      </c>
      <c r="O96">
        <v>136.1661852</v>
      </c>
      <c r="P96">
        <v>137.56073240000001</v>
      </c>
    </row>
    <row r="97" spans="1:16" x14ac:dyDescent="0.3">
      <c r="A97">
        <v>1</v>
      </c>
      <c r="B97">
        <v>94.5</v>
      </c>
      <c r="C97">
        <v>7.875</v>
      </c>
      <c r="D97">
        <v>0.48789534400000001</v>
      </c>
      <c r="E97">
        <v>127.13702170000001</v>
      </c>
      <c r="F97">
        <v>4.4986898999999997E-2</v>
      </c>
      <c r="G97">
        <f t="shared" si="1"/>
        <v>114.18772079849897</v>
      </c>
      <c r="H97">
        <v>116.6127146</v>
      </c>
      <c r="I97">
        <v>117.9074226</v>
      </c>
      <c r="J97">
        <v>119.9153408</v>
      </c>
      <c r="K97">
        <v>123.3092425</v>
      </c>
      <c r="L97">
        <v>127.13702170000001</v>
      </c>
      <c r="M97">
        <v>131.02474599999999</v>
      </c>
      <c r="N97">
        <v>134.5751108</v>
      </c>
      <c r="O97">
        <v>136.72311730000001</v>
      </c>
      <c r="P97">
        <v>138.12743230000001</v>
      </c>
    </row>
    <row r="98" spans="1:16" x14ac:dyDescent="0.3">
      <c r="A98">
        <v>1</v>
      </c>
      <c r="B98">
        <v>95.5</v>
      </c>
      <c r="C98">
        <v>7.958333333333333</v>
      </c>
      <c r="D98">
        <v>0.47059075299999997</v>
      </c>
      <c r="E98">
        <v>127.6320362</v>
      </c>
      <c r="F98">
        <v>4.5055631999999998E-2</v>
      </c>
      <c r="G98">
        <f t="shared" si="1"/>
        <v>114.6246702259626</v>
      </c>
      <c r="H98">
        <v>117.0586529</v>
      </c>
      <c r="I98">
        <v>118.35852010000001</v>
      </c>
      <c r="J98">
        <v>120.3749315</v>
      </c>
      <c r="K98">
        <v>123.784537</v>
      </c>
      <c r="L98">
        <v>127.6320362</v>
      </c>
      <c r="M98">
        <v>131.54193749999999</v>
      </c>
      <c r="N98">
        <v>135.11441880000001</v>
      </c>
      <c r="O98">
        <v>137.27665920000001</v>
      </c>
      <c r="P98">
        <v>138.69062450000001</v>
      </c>
    </row>
    <row r="99" spans="1:16" x14ac:dyDescent="0.3">
      <c r="A99">
        <v>1</v>
      </c>
      <c r="B99">
        <v>96.5</v>
      </c>
      <c r="C99">
        <v>8.0416666666666661</v>
      </c>
      <c r="D99">
        <v>0.45526750700000002</v>
      </c>
      <c r="E99">
        <v>128.12371039999999</v>
      </c>
      <c r="F99">
        <v>4.5127088000000003E-2</v>
      </c>
      <c r="G99">
        <f t="shared" si="1"/>
        <v>115.05649796194412</v>
      </c>
      <c r="H99">
        <v>117.49998789999999</v>
      </c>
      <c r="I99">
        <v>118.8052553</v>
      </c>
      <c r="J99">
        <v>120.830485</v>
      </c>
      <c r="K99">
        <v>124.25621270000001</v>
      </c>
      <c r="L99">
        <v>128.12371039999999</v>
      </c>
      <c r="M99">
        <v>132.05586840000001</v>
      </c>
      <c r="N99">
        <v>135.65036520000001</v>
      </c>
      <c r="O99">
        <v>137.82670010000001</v>
      </c>
      <c r="P99">
        <v>139.2501934</v>
      </c>
    </row>
    <row r="100" spans="1:16" x14ac:dyDescent="0.3">
      <c r="A100">
        <v>1</v>
      </c>
      <c r="B100">
        <v>97.5</v>
      </c>
      <c r="C100">
        <v>8.125</v>
      </c>
      <c r="D100">
        <v>0.44194524099999999</v>
      </c>
      <c r="E100">
        <v>128.61193829999999</v>
      </c>
      <c r="F100">
        <v>4.5201399000000003E-2</v>
      </c>
      <c r="G100">
        <f t="shared" si="1"/>
        <v>115.48303528249863</v>
      </c>
      <c r="H100">
        <v>117.9365657</v>
      </c>
      <c r="I100">
        <v>119.2474816</v>
      </c>
      <c r="J100">
        <v>121.28186599999999</v>
      </c>
      <c r="K100">
        <v>124.7241502</v>
      </c>
      <c r="L100">
        <v>128.61193829999999</v>
      </c>
      <c r="M100">
        <v>132.56643969999999</v>
      </c>
      <c r="N100">
        <v>136.18285109999999</v>
      </c>
      <c r="O100">
        <v>138.37313760000001</v>
      </c>
      <c r="P100">
        <v>139.80603249999999</v>
      </c>
    </row>
    <row r="101" spans="1:16" x14ac:dyDescent="0.3">
      <c r="A101">
        <v>1</v>
      </c>
      <c r="B101">
        <v>98.5</v>
      </c>
      <c r="C101">
        <v>8.2083333333333339</v>
      </c>
      <c r="D101">
        <v>0.43062545800000002</v>
      </c>
      <c r="E101">
        <v>129.096622</v>
      </c>
      <c r="F101">
        <v>4.5278671E-2</v>
      </c>
      <c r="G101">
        <f t="shared" si="1"/>
        <v>115.90413816950854</v>
      </c>
      <c r="H101">
        <v>118.36825260000001</v>
      </c>
      <c r="I101">
        <v>119.6850711</v>
      </c>
      <c r="J101">
        <v>121.7289543</v>
      </c>
      <c r="K101">
        <v>125.18824119999999</v>
      </c>
      <c r="L101">
        <v>129.096622</v>
      </c>
      <c r="M101">
        <v>133.07355949999999</v>
      </c>
      <c r="N101">
        <v>136.7117853</v>
      </c>
      <c r="O101">
        <v>138.91587849999999</v>
      </c>
      <c r="P101">
        <v>140.35804619999999</v>
      </c>
    </row>
    <row r="102" spans="1:16" x14ac:dyDescent="0.3">
      <c r="A102">
        <v>1</v>
      </c>
      <c r="B102">
        <v>99.5</v>
      </c>
      <c r="C102">
        <v>8.2916666666666661</v>
      </c>
      <c r="D102">
        <v>0.42129164800000002</v>
      </c>
      <c r="E102">
        <v>129.57767229999999</v>
      </c>
      <c r="F102">
        <v>4.5358979000000001E-2</v>
      </c>
      <c r="G102">
        <f t="shared" si="1"/>
        <v>116.31968950266759</v>
      </c>
      <c r="H102">
        <v>118.794937</v>
      </c>
      <c r="I102">
        <v>120.1179149</v>
      </c>
      <c r="J102">
        <v>122.17164579999999</v>
      </c>
      <c r="K102">
        <v>125.64838930000001</v>
      </c>
      <c r="L102">
        <v>129.57767229999999</v>
      </c>
      <c r="M102">
        <v>133.57714379999999</v>
      </c>
      <c r="N102">
        <v>137.23708540000001</v>
      </c>
      <c r="O102">
        <v>139.45483949999999</v>
      </c>
      <c r="P102">
        <v>140.90615020000001</v>
      </c>
    </row>
    <row r="103" spans="1:16" x14ac:dyDescent="0.3">
      <c r="A103">
        <v>1</v>
      </c>
      <c r="B103">
        <v>100.5</v>
      </c>
      <c r="C103">
        <v>8.375</v>
      </c>
      <c r="D103">
        <v>0.41390958799999999</v>
      </c>
      <c r="E103">
        <v>130.0550101</v>
      </c>
      <c r="F103">
        <v>4.5442372000000002E-2</v>
      </c>
      <c r="G103">
        <f t="shared" si="1"/>
        <v>116.72959910701861</v>
      </c>
      <c r="H103">
        <v>119.2165297</v>
      </c>
      <c r="I103">
        <v>120.54592479999999</v>
      </c>
      <c r="J103">
        <v>122.6098539</v>
      </c>
      <c r="K103">
        <v>126.1045113</v>
      </c>
      <c r="L103">
        <v>130.0550101</v>
      </c>
      <c r="M103">
        <v>134.0771172</v>
      </c>
      <c r="N103">
        <v>137.75867840000001</v>
      </c>
      <c r="O103">
        <v>139.9899485</v>
      </c>
      <c r="P103">
        <v>141.45027229999999</v>
      </c>
    </row>
    <row r="104" spans="1:16" x14ac:dyDescent="0.3">
      <c r="A104">
        <v>1</v>
      </c>
      <c r="B104">
        <v>101.5</v>
      </c>
      <c r="C104">
        <v>8.4583333333333339</v>
      </c>
      <c r="D104">
        <v>0.40842781299999997</v>
      </c>
      <c r="E104">
        <v>130.52856689999999</v>
      </c>
      <c r="F104">
        <v>4.5528869E-2</v>
      </c>
      <c r="G104">
        <f t="shared" si="1"/>
        <v>117.1338054900733</v>
      </c>
      <c r="H104">
        <v>119.6329654</v>
      </c>
      <c r="I104">
        <v>120.9690339</v>
      </c>
      <c r="J104">
        <v>123.04351</v>
      </c>
      <c r="K104">
        <v>126.55653770000001</v>
      </c>
      <c r="L104">
        <v>130.52856689999999</v>
      </c>
      <c r="M104">
        <v>134.5734138</v>
      </c>
      <c r="N104">
        <v>138.27650170000001</v>
      </c>
      <c r="O104">
        <v>140.52114510000001</v>
      </c>
      <c r="P104">
        <v>141.9903534</v>
      </c>
    </row>
    <row r="105" spans="1:16" x14ac:dyDescent="0.3">
      <c r="A105">
        <v>1</v>
      </c>
      <c r="B105">
        <v>102.5</v>
      </c>
      <c r="C105">
        <v>8.5416666666666661</v>
      </c>
      <c r="D105">
        <v>0.404778262</v>
      </c>
      <c r="E105">
        <v>130.9982857</v>
      </c>
      <c r="F105">
        <v>4.5618459E-2</v>
      </c>
      <c r="G105">
        <f t="shared" si="1"/>
        <v>117.53227676285644</v>
      </c>
      <c r="H105">
        <v>120.0442031</v>
      </c>
      <c r="I105">
        <v>121.3871973</v>
      </c>
      <c r="J105">
        <v>123.4725646</v>
      </c>
      <c r="K105">
        <v>127.0044134</v>
      </c>
      <c r="L105">
        <v>130.9982857</v>
      </c>
      <c r="M105">
        <v>135.065978</v>
      </c>
      <c r="N105">
        <v>138.7905039</v>
      </c>
      <c r="O105">
        <v>141.04838129999999</v>
      </c>
      <c r="P105">
        <v>142.52634860000001</v>
      </c>
    </row>
    <row r="106" spans="1:16" x14ac:dyDescent="0.3">
      <c r="A106">
        <v>1</v>
      </c>
      <c r="B106">
        <v>103.5</v>
      </c>
      <c r="C106">
        <v>8.625</v>
      </c>
      <c r="D106">
        <v>0.40287707699999997</v>
      </c>
      <c r="E106">
        <v>131.46412179999999</v>
      </c>
      <c r="F106">
        <v>4.5711105000000002E-2</v>
      </c>
      <c r="G106">
        <f t="shared" si="1"/>
        <v>117.92501027974762</v>
      </c>
      <c r="H106">
        <v>120.450227</v>
      </c>
      <c r="I106">
        <v>121.8003934</v>
      </c>
      <c r="J106">
        <v>123.89698799999999</v>
      </c>
      <c r="K106">
        <v>127.4480994</v>
      </c>
      <c r="L106">
        <v>131.46412179999999</v>
      </c>
      <c r="M106">
        <v>135.5547656</v>
      </c>
      <c r="N106">
        <v>139.3006456</v>
      </c>
      <c r="O106">
        <v>141.57162289999999</v>
      </c>
      <c r="P106">
        <v>143.05822739999999</v>
      </c>
    </row>
    <row r="107" spans="1:16" x14ac:dyDescent="0.3">
      <c r="A107">
        <v>1</v>
      </c>
      <c r="B107">
        <v>104.5</v>
      </c>
      <c r="C107">
        <v>8.7083333333333339</v>
      </c>
      <c r="D107">
        <v>0.40262556100000002</v>
      </c>
      <c r="E107">
        <v>131.9260439</v>
      </c>
      <c r="F107">
        <v>4.5806741999999998E-2</v>
      </c>
      <c r="G107">
        <f t="shared" si="1"/>
        <v>118.31203418900117</v>
      </c>
      <c r="H107">
        <v>120.8510473</v>
      </c>
      <c r="I107">
        <v>122.20862390000001</v>
      </c>
      <c r="J107">
        <v>124.31677089999999</v>
      </c>
      <c r="K107">
        <v>127.8875724</v>
      </c>
      <c r="L107">
        <v>131.9260439</v>
      </c>
      <c r="M107">
        <v>136.03974439999999</v>
      </c>
      <c r="N107">
        <v>139.8069003</v>
      </c>
      <c r="O107">
        <v>142.0908498</v>
      </c>
      <c r="P107">
        <v>143.5859753</v>
      </c>
    </row>
    <row r="108" spans="1:16" x14ac:dyDescent="0.3">
      <c r="A108">
        <v>1</v>
      </c>
      <c r="B108">
        <v>105.5</v>
      </c>
      <c r="C108">
        <v>8.7916666666666661</v>
      </c>
      <c r="D108">
        <v>0.40391126999999999</v>
      </c>
      <c r="E108">
        <v>132.38403479999999</v>
      </c>
      <c r="F108">
        <v>4.5905280999999999E-2</v>
      </c>
      <c r="G108">
        <f t="shared" si="1"/>
        <v>118.69340684549583</v>
      </c>
      <c r="H108">
        <v>121.2467001</v>
      </c>
      <c r="I108">
        <v>122.6119145</v>
      </c>
      <c r="J108">
        <v>124.7319249</v>
      </c>
      <c r="K108">
        <v>128.32282649999999</v>
      </c>
      <c r="L108">
        <v>132.38403479999999</v>
      </c>
      <c r="M108">
        <v>136.52089520000001</v>
      </c>
      <c r="N108">
        <v>140.30925550000001</v>
      </c>
      <c r="O108">
        <v>142.60605709999999</v>
      </c>
      <c r="P108">
        <v>144.10959399999999</v>
      </c>
    </row>
    <row r="109" spans="1:16" x14ac:dyDescent="0.3">
      <c r="A109">
        <v>1</v>
      </c>
      <c r="B109">
        <v>106.5</v>
      </c>
      <c r="C109">
        <v>8.875</v>
      </c>
      <c r="D109">
        <v>0.40660923199999999</v>
      </c>
      <c r="E109">
        <v>132.83809199999999</v>
      </c>
      <c r="F109">
        <v>4.6006604E-2</v>
      </c>
      <c r="G109">
        <f t="shared" si="1"/>
        <v>119.06921864723098</v>
      </c>
      <c r="H109">
        <v>121.6372483</v>
      </c>
      <c r="I109">
        <v>123.0103156</v>
      </c>
      <c r="J109">
        <v>125.1424835</v>
      </c>
      <c r="K109">
        <v>128.75387319999999</v>
      </c>
      <c r="L109">
        <v>132.83809199999999</v>
      </c>
      <c r="M109">
        <v>136.9982129</v>
      </c>
      <c r="N109">
        <v>140.80771329999999</v>
      </c>
      <c r="O109">
        <v>143.11725620000001</v>
      </c>
      <c r="P109">
        <v>144.6291028</v>
      </c>
    </row>
    <row r="110" spans="1:16" x14ac:dyDescent="0.3">
      <c r="A110">
        <v>1</v>
      </c>
      <c r="B110">
        <v>107.5</v>
      </c>
      <c r="C110">
        <v>8.9583333333333339</v>
      </c>
      <c r="D110">
        <v>0.410583274</v>
      </c>
      <c r="E110">
        <v>133.2882291</v>
      </c>
      <c r="F110">
        <v>4.6110573000000002E-2</v>
      </c>
      <c r="G110">
        <f t="shared" si="1"/>
        <v>119.43959047816954</v>
      </c>
      <c r="H110">
        <v>122.0227817</v>
      </c>
      <c r="I110">
        <v>123.40390240000001</v>
      </c>
      <c r="J110">
        <v>125.5485022</v>
      </c>
      <c r="K110">
        <v>129.1807426</v>
      </c>
      <c r="L110">
        <v>133.2882291</v>
      </c>
      <c r="M110">
        <v>137.47170689999999</v>
      </c>
      <c r="N110">
        <v>141.30229159999999</v>
      </c>
      <c r="O110">
        <v>143.6244753</v>
      </c>
      <c r="P110">
        <v>145.1445387</v>
      </c>
    </row>
    <row r="111" spans="1:16" x14ac:dyDescent="0.3">
      <c r="A111">
        <v>1</v>
      </c>
      <c r="B111">
        <v>108.5</v>
      </c>
      <c r="C111">
        <v>9.0416666666666661</v>
      </c>
      <c r="D111">
        <v>0.41568744299999999</v>
      </c>
      <c r="E111">
        <v>133.73447590000001</v>
      </c>
      <c r="F111">
        <v>4.6217028E-2</v>
      </c>
      <c r="G111">
        <f t="shared" si="1"/>
        <v>119.80467405761235</v>
      </c>
      <c r="H111">
        <v>122.4034171</v>
      </c>
      <c r="I111">
        <v>123.79277519999999</v>
      </c>
      <c r="J111">
        <v>125.95005879999999</v>
      </c>
      <c r="K111">
        <v>129.60348389999999</v>
      </c>
      <c r="L111">
        <v>133.73447590000001</v>
      </c>
      <c r="M111">
        <v>137.94140290000001</v>
      </c>
      <c r="N111">
        <v>141.793025</v>
      </c>
      <c r="O111">
        <v>144.12776049999999</v>
      </c>
      <c r="P111">
        <v>145.65595809999999</v>
      </c>
    </row>
    <row r="112" spans="1:16" x14ac:dyDescent="0.3">
      <c r="A112">
        <v>1</v>
      </c>
      <c r="B112">
        <v>109.5</v>
      </c>
      <c r="C112">
        <v>9.125</v>
      </c>
      <c r="D112">
        <v>0.42176751400000001</v>
      </c>
      <c r="E112">
        <v>134.17688010000001</v>
      </c>
      <c r="F112">
        <v>4.6325789999999999E-2</v>
      </c>
      <c r="G112">
        <f t="shared" si="1"/>
        <v>120.16465217753046</v>
      </c>
      <c r="H112">
        <v>122.77929829999999</v>
      </c>
      <c r="I112">
        <v>124.17705960000001</v>
      </c>
      <c r="J112">
        <v>126.34725419999999</v>
      </c>
      <c r="K112">
        <v>130.02216569999999</v>
      </c>
      <c r="L112">
        <v>134.17688010000001</v>
      </c>
      <c r="M112">
        <v>138.40734330000001</v>
      </c>
      <c r="N112">
        <v>142.27996540000001</v>
      </c>
      <c r="O112">
        <v>144.62717670000001</v>
      </c>
      <c r="P112">
        <v>146.1634368</v>
      </c>
    </row>
    <row r="113" spans="1:16" x14ac:dyDescent="0.3">
      <c r="A113">
        <v>1</v>
      </c>
      <c r="B113">
        <v>110.5</v>
      </c>
      <c r="C113">
        <v>9.2083333333333339</v>
      </c>
      <c r="D113">
        <v>0.428662551</v>
      </c>
      <c r="E113">
        <v>134.6155076</v>
      </c>
      <c r="F113">
        <v>4.6436661999999997E-2</v>
      </c>
      <c r="G113">
        <f t="shared" si="1"/>
        <v>120.51973816566652</v>
      </c>
      <c r="H113">
        <v>123.1505962</v>
      </c>
      <c r="I113">
        <v>124.5569064</v>
      </c>
      <c r="J113">
        <v>126.7402123</v>
      </c>
      <c r="K113">
        <v>130.43687700000001</v>
      </c>
      <c r="L113">
        <v>134.6155076</v>
      </c>
      <c r="M113">
        <v>138.86958809999999</v>
      </c>
      <c r="N113">
        <v>142.76318380000001</v>
      </c>
      <c r="O113">
        <v>145.1228083</v>
      </c>
      <c r="P113">
        <v>146.6670713</v>
      </c>
    </row>
    <row r="114" spans="1:16" x14ac:dyDescent="0.3">
      <c r="A114">
        <v>1</v>
      </c>
      <c r="B114">
        <v>111.5</v>
      </c>
      <c r="C114">
        <v>9.2916666666666661</v>
      </c>
      <c r="D114">
        <v>0.43620653100000001</v>
      </c>
      <c r="E114">
        <v>135.05044330000001</v>
      </c>
      <c r="F114">
        <v>4.6549430000000003E-2</v>
      </c>
      <c r="G114">
        <f t="shared" si="1"/>
        <v>120.87017567778261</v>
      </c>
      <c r="H114">
        <v>123.5175084</v>
      </c>
      <c r="I114">
        <v>124.9324922</v>
      </c>
      <c r="J114">
        <v>127.1290805</v>
      </c>
      <c r="K114">
        <v>130.8477278</v>
      </c>
      <c r="L114">
        <v>135.05044330000001</v>
      </c>
      <c r="M114">
        <v>139.32821630000001</v>
      </c>
      <c r="N114">
        <v>143.2427702</v>
      </c>
      <c r="O114">
        <v>145.61476020000001</v>
      </c>
      <c r="P114">
        <v>147.1669794</v>
      </c>
    </row>
    <row r="115" spans="1:16" x14ac:dyDescent="0.3">
      <c r="A115">
        <v>1</v>
      </c>
      <c r="B115">
        <v>112.5</v>
      </c>
      <c r="C115">
        <v>9.375</v>
      </c>
      <c r="D115">
        <v>0.44423000000000001</v>
      </c>
      <c r="E115">
        <v>135.48179250000001</v>
      </c>
      <c r="F115">
        <v>4.6663871000000003E-2</v>
      </c>
      <c r="G115">
        <f t="shared" si="1"/>
        <v>121.21623684010943</v>
      </c>
      <c r="H115">
        <v>123.8802592</v>
      </c>
      <c r="I115">
        <v>125.3040185</v>
      </c>
      <c r="J115">
        <v>127.5140299</v>
      </c>
      <c r="K115">
        <v>131.25484940000001</v>
      </c>
      <c r="L115">
        <v>135.48179250000001</v>
      </c>
      <c r="M115">
        <v>139.78332660000001</v>
      </c>
      <c r="N115">
        <v>143.71883560000001</v>
      </c>
      <c r="O115">
        <v>146.10315900000001</v>
      </c>
      <c r="P115">
        <v>147.66330110000001</v>
      </c>
    </row>
    <row r="116" spans="1:16" x14ac:dyDescent="0.3">
      <c r="A116">
        <v>1</v>
      </c>
      <c r="B116">
        <v>113.5</v>
      </c>
      <c r="C116">
        <v>9.4583333333333339</v>
      </c>
      <c r="D116">
        <v>0.45256175999999998</v>
      </c>
      <c r="E116">
        <v>135.90968129999999</v>
      </c>
      <c r="F116">
        <v>4.6779748000000003E-2</v>
      </c>
      <c r="G116">
        <f t="shared" si="1"/>
        <v>121.55822318762065</v>
      </c>
      <c r="H116">
        <v>124.23909930000001</v>
      </c>
      <c r="I116">
        <v>125.6717122</v>
      </c>
      <c r="J116">
        <v>127.8952551</v>
      </c>
      <c r="K116">
        <v>131.6583952</v>
      </c>
      <c r="L116">
        <v>135.90968129999999</v>
      </c>
      <c r="M116">
        <v>140.23503890000001</v>
      </c>
      <c r="N116">
        <v>144.19151220000001</v>
      </c>
      <c r="O116">
        <v>146.5881531</v>
      </c>
      <c r="P116">
        <v>148.15619910000001</v>
      </c>
    </row>
    <row r="117" spans="1:16" x14ac:dyDescent="0.3">
      <c r="A117">
        <v>1</v>
      </c>
      <c r="B117">
        <v>114.5</v>
      </c>
      <c r="C117">
        <v>9.5416666666666661</v>
      </c>
      <c r="D117">
        <v>0.46103057800000002</v>
      </c>
      <c r="E117">
        <v>136.33425769999999</v>
      </c>
      <c r="F117">
        <v>4.6896817E-2</v>
      </c>
      <c r="G117">
        <f t="shared" si="1"/>
        <v>121.8964635541257</v>
      </c>
      <c r="H117">
        <v>124.5943049</v>
      </c>
      <c r="I117">
        <v>126.035825</v>
      </c>
      <c r="J117">
        <v>128.2729746</v>
      </c>
      <c r="K117">
        <v>132.0585409</v>
      </c>
      <c r="L117">
        <v>136.33425769999999</v>
      </c>
      <c r="M117">
        <v>140.6834944</v>
      </c>
      <c r="N117">
        <v>144.66095480000001</v>
      </c>
      <c r="O117">
        <v>147.06991429999999</v>
      </c>
      <c r="P117">
        <v>148.64585980000001</v>
      </c>
    </row>
    <row r="118" spans="1:16" x14ac:dyDescent="0.3">
      <c r="A118">
        <v>1</v>
      </c>
      <c r="B118">
        <v>115.5</v>
      </c>
      <c r="C118">
        <v>9.625</v>
      </c>
      <c r="D118">
        <v>0.46946690400000002</v>
      </c>
      <c r="E118">
        <v>136.75569229999999</v>
      </c>
      <c r="F118">
        <v>4.7014827000000002E-2</v>
      </c>
      <c r="G118">
        <f t="shared" si="1"/>
        <v>122.23131352740437</v>
      </c>
      <c r="H118">
        <v>124.9461775</v>
      </c>
      <c r="I118">
        <v>126.3966334</v>
      </c>
      <c r="J118">
        <v>128.64743110000001</v>
      </c>
      <c r="K118">
        <v>132.4554857</v>
      </c>
      <c r="L118">
        <v>136.75569229999999</v>
      </c>
      <c r="M118">
        <v>141.1288576</v>
      </c>
      <c r="N118">
        <v>145.12734169999999</v>
      </c>
      <c r="O118">
        <v>147.5486382</v>
      </c>
      <c r="P118">
        <v>149.13249400000001</v>
      </c>
    </row>
    <row r="119" spans="1:16" x14ac:dyDescent="0.3">
      <c r="A119">
        <v>1</v>
      </c>
      <c r="B119">
        <v>116.5</v>
      </c>
      <c r="C119">
        <v>9.7083333333333339</v>
      </c>
      <c r="D119">
        <v>0.47770460799999998</v>
      </c>
      <c r="E119">
        <v>137.17417940000001</v>
      </c>
      <c r="F119">
        <v>4.7133525000000003E-2</v>
      </c>
      <c r="G119">
        <f t="shared" si="1"/>
        <v>122.56315361539316</v>
      </c>
      <c r="H119">
        <v>125.2950434</v>
      </c>
      <c r="I119">
        <v>126.7544381</v>
      </c>
      <c r="J119">
        <v>129.01889080000001</v>
      </c>
      <c r="K119">
        <v>132.84945210000001</v>
      </c>
      <c r="L119">
        <v>137.17417940000001</v>
      </c>
      <c r="M119">
        <v>141.57131680000001</v>
      </c>
      <c r="N119">
        <v>145.59087550000001</v>
      </c>
      <c r="O119">
        <v>148.02454520000001</v>
      </c>
      <c r="P119">
        <v>149.6163372</v>
      </c>
    </row>
    <row r="120" spans="1:16" x14ac:dyDescent="0.3">
      <c r="A120">
        <v>1</v>
      </c>
      <c r="B120">
        <v>117.5</v>
      </c>
      <c r="C120">
        <v>9.7916666666666661</v>
      </c>
      <c r="D120">
        <v>0.48558272000000002</v>
      </c>
      <c r="E120">
        <v>137.5899378</v>
      </c>
      <c r="F120">
        <v>4.7252653999999998E-2</v>
      </c>
      <c r="G120">
        <f t="shared" si="1"/>
        <v>122.89238908932171</v>
      </c>
      <c r="H120">
        <v>125.6412524</v>
      </c>
      <c r="I120">
        <v>127.1095636</v>
      </c>
      <c r="J120">
        <v>129.38764409999999</v>
      </c>
      <c r="K120">
        <v>133.2406866</v>
      </c>
      <c r="L120">
        <v>137.5899378</v>
      </c>
      <c r="M120">
        <v>142.01108500000001</v>
      </c>
      <c r="N120">
        <v>146.0517839</v>
      </c>
      <c r="O120">
        <v>148.4978811</v>
      </c>
      <c r="P120">
        <v>150.0976507</v>
      </c>
    </row>
    <row r="121" spans="1:16" x14ac:dyDescent="0.3">
      <c r="A121">
        <v>1</v>
      </c>
      <c r="B121">
        <v>118.5</v>
      </c>
      <c r="C121">
        <v>9.875</v>
      </c>
      <c r="D121">
        <v>0.49294718199999998</v>
      </c>
      <c r="E121">
        <v>138.0032114</v>
      </c>
      <c r="F121">
        <v>4.7371960999999997E-2</v>
      </c>
      <c r="G121">
        <f t="shared" si="1"/>
        <v>123.21944648768506</v>
      </c>
      <c r="H121">
        <v>125.9851773</v>
      </c>
      <c r="I121">
        <v>127.4623576</v>
      </c>
      <c r="J121">
        <v>129.75400479999999</v>
      </c>
      <c r="K121">
        <v>133.6294604</v>
      </c>
      <c r="L121">
        <v>138.0032114</v>
      </c>
      <c r="M121">
        <v>142.44840139999999</v>
      </c>
      <c r="N121">
        <v>146.510321</v>
      </c>
      <c r="O121">
        <v>148.96891780000001</v>
      </c>
      <c r="P121">
        <v>150.57672170000001</v>
      </c>
    </row>
    <row r="122" spans="1:16" x14ac:dyDescent="0.3">
      <c r="A122">
        <v>1</v>
      </c>
      <c r="B122">
        <v>119.5</v>
      </c>
      <c r="C122">
        <v>9.9583333333333339</v>
      </c>
      <c r="D122">
        <v>0.49965261700000002</v>
      </c>
      <c r="E122">
        <v>138.4142703</v>
      </c>
      <c r="F122">
        <v>4.7491194E-2</v>
      </c>
      <c r="G122">
        <f t="shared" si="1"/>
        <v>123.5447737147682</v>
      </c>
      <c r="H122">
        <v>126.32721309999999</v>
      </c>
      <c r="I122">
        <v>127.8131904</v>
      </c>
      <c r="J122">
        <v>130.1183106</v>
      </c>
      <c r="K122">
        <v>134.0160697</v>
      </c>
      <c r="L122">
        <v>138.4142703</v>
      </c>
      <c r="M122">
        <v>142.88353169999999</v>
      </c>
      <c r="N122">
        <v>146.9667676</v>
      </c>
      <c r="O122">
        <v>149.4379538</v>
      </c>
      <c r="P122">
        <v>151.05386390000001</v>
      </c>
    </row>
    <row r="123" spans="1:16" x14ac:dyDescent="0.3">
      <c r="A123">
        <v>1</v>
      </c>
      <c r="B123">
        <v>120.5</v>
      </c>
      <c r="C123">
        <v>10.041666666666666</v>
      </c>
      <c r="D123">
        <v>0.50556411499999998</v>
      </c>
      <c r="E123">
        <v>138.8234114</v>
      </c>
      <c r="F123">
        <v>4.7610107999999998E-2</v>
      </c>
      <c r="G123">
        <f t="shared" si="1"/>
        <v>123.86883682484378</v>
      </c>
      <c r="H123">
        <v>126.6677753</v>
      </c>
      <c r="I123">
        <v>128.16245420000001</v>
      </c>
      <c r="J123">
        <v>130.48092209999999</v>
      </c>
      <c r="K123">
        <v>134.40083569999999</v>
      </c>
      <c r="L123">
        <v>138.8234114</v>
      </c>
      <c r="M123">
        <v>143.31676909999999</v>
      </c>
      <c r="N123">
        <v>147.42143200000001</v>
      </c>
      <c r="O123">
        <v>149.9053151</v>
      </c>
      <c r="P123">
        <v>151.5294179</v>
      </c>
    </row>
    <row r="124" spans="1:16" x14ac:dyDescent="0.3">
      <c r="A124">
        <v>1</v>
      </c>
      <c r="B124">
        <v>121.5</v>
      </c>
      <c r="C124">
        <v>10.125</v>
      </c>
      <c r="D124">
        <v>0.51055904699999999</v>
      </c>
      <c r="E124">
        <v>139.2309592</v>
      </c>
      <c r="F124">
        <v>4.7728462999999999E-2</v>
      </c>
      <c r="G124">
        <f t="shared" si="1"/>
        <v>124.19211925652641</v>
      </c>
      <c r="H124">
        <v>127.0072991</v>
      </c>
      <c r="I124">
        <v>128.5105623</v>
      </c>
      <c r="J124">
        <v>130.84222339999999</v>
      </c>
      <c r="K124">
        <v>134.78410539999999</v>
      </c>
      <c r="L124">
        <v>139.2309592</v>
      </c>
      <c r="M124">
        <v>143.74843540000001</v>
      </c>
      <c r="N124">
        <v>147.87465069999999</v>
      </c>
      <c r="O124">
        <v>150.3713549</v>
      </c>
      <c r="P124">
        <v>152.00375109999999</v>
      </c>
    </row>
    <row r="125" spans="1:16" x14ac:dyDescent="0.3">
      <c r="A125">
        <v>1</v>
      </c>
      <c r="B125">
        <v>122.5</v>
      </c>
      <c r="C125">
        <v>10.208333333333334</v>
      </c>
      <c r="D125">
        <v>0.51452890299999998</v>
      </c>
      <c r="E125">
        <v>139.63726629999999</v>
      </c>
      <c r="F125">
        <v>4.7846029999999998E-2</v>
      </c>
      <c r="G125">
        <f t="shared" si="1"/>
        <v>124.51511822777906</v>
      </c>
      <c r="H125">
        <v>127.34623809999999</v>
      </c>
      <c r="I125">
        <v>128.85794799999999</v>
      </c>
      <c r="J125">
        <v>131.20262070000001</v>
      </c>
      <c r="K125">
        <v>135.16625160000001</v>
      </c>
      <c r="L125">
        <v>139.63726629999999</v>
      </c>
      <c r="M125">
        <v>144.17888149999999</v>
      </c>
      <c r="N125">
        <v>148.32678899999999</v>
      </c>
      <c r="O125">
        <v>150.83645430000001</v>
      </c>
      <c r="P125">
        <v>152.47725790000001</v>
      </c>
    </row>
    <row r="126" spans="1:16" x14ac:dyDescent="0.3">
      <c r="A126">
        <v>1</v>
      </c>
      <c r="B126">
        <v>123.5</v>
      </c>
      <c r="C126">
        <v>10.291666666666666</v>
      </c>
      <c r="D126">
        <v>0.51738117699999997</v>
      </c>
      <c r="E126">
        <v>140.04271399999999</v>
      </c>
      <c r="F126">
        <v>4.7962591999999998E-2</v>
      </c>
      <c r="G126">
        <f t="shared" si="1"/>
        <v>124.83834259505284</v>
      </c>
      <c r="H126">
        <v>127.68506240000001</v>
      </c>
      <c r="I126">
        <v>129.2050634</v>
      </c>
      <c r="J126">
        <v>131.56254229999999</v>
      </c>
      <c r="K126">
        <v>135.54767319999999</v>
      </c>
      <c r="L126">
        <v>140.04271399999999</v>
      </c>
      <c r="M126">
        <v>144.60848770000001</v>
      </c>
      <c r="N126">
        <v>148.77824089999999</v>
      </c>
      <c r="O126">
        <v>151.3010223</v>
      </c>
      <c r="P126">
        <v>152.95035960000001</v>
      </c>
    </row>
    <row r="127" spans="1:16" x14ac:dyDescent="0.3">
      <c r="A127">
        <v>1</v>
      </c>
      <c r="B127">
        <v>124.5</v>
      </c>
      <c r="C127">
        <v>10.375</v>
      </c>
      <c r="D127">
        <v>0.51904128500000002</v>
      </c>
      <c r="E127">
        <v>140.44771270000001</v>
      </c>
      <c r="F127">
        <v>4.8077941999999999E-2</v>
      </c>
      <c r="G127">
        <f t="shared" si="1"/>
        <v>125.16231135425312</v>
      </c>
      <c r="H127">
        <v>128.02425719999999</v>
      </c>
      <c r="I127">
        <v>129.5523785</v>
      </c>
      <c r="J127">
        <v>131.92243790000001</v>
      </c>
      <c r="K127">
        <v>135.92879479999999</v>
      </c>
      <c r="L127">
        <v>140.44771270000001</v>
      </c>
      <c r="M127">
        <v>145.03766450000001</v>
      </c>
      <c r="N127">
        <v>149.2294296</v>
      </c>
      <c r="O127">
        <v>151.76549510000001</v>
      </c>
      <c r="P127">
        <v>153.42350350000001</v>
      </c>
    </row>
    <row r="128" spans="1:16" x14ac:dyDescent="0.3">
      <c r="A128">
        <v>1</v>
      </c>
      <c r="B128">
        <v>125.5</v>
      </c>
      <c r="C128">
        <v>10.458333333333334</v>
      </c>
      <c r="D128">
        <v>0.51945452400000003</v>
      </c>
      <c r="E128">
        <v>140.85270220000001</v>
      </c>
      <c r="F128">
        <v>4.8191889000000002E-2</v>
      </c>
      <c r="G128">
        <f t="shared" si="1"/>
        <v>125.48754949315384</v>
      </c>
      <c r="H128">
        <v>128.3643208</v>
      </c>
      <c r="I128">
        <v>129.90037950000001</v>
      </c>
      <c r="J128">
        <v>132.2827776</v>
      </c>
      <c r="K128">
        <v>136.31006690000001</v>
      </c>
      <c r="L128">
        <v>140.85270220000001</v>
      </c>
      <c r="M128">
        <v>145.4668527</v>
      </c>
      <c r="N128">
        <v>149.6808068</v>
      </c>
      <c r="O128">
        <v>152.2303363</v>
      </c>
      <c r="P128">
        <v>153.89716240000001</v>
      </c>
    </row>
    <row r="129" spans="1:16" x14ac:dyDescent="0.3">
      <c r="A129">
        <v>1</v>
      </c>
      <c r="B129">
        <v>126.5</v>
      </c>
      <c r="C129">
        <v>10.541666666666666</v>
      </c>
      <c r="D129">
        <v>0.51858807200000001</v>
      </c>
      <c r="E129">
        <v>141.2581515</v>
      </c>
      <c r="F129">
        <v>4.8304259000000002E-2</v>
      </c>
      <c r="G129">
        <f t="shared" si="1"/>
        <v>125.81458485022421</v>
      </c>
      <c r="H129">
        <v>128.70576270000001</v>
      </c>
      <c r="I129">
        <v>130.2495672</v>
      </c>
      <c r="J129">
        <v>132.64405110000001</v>
      </c>
      <c r="K129">
        <v>136.6919657</v>
      </c>
      <c r="L129">
        <v>141.2581515</v>
      </c>
      <c r="M129">
        <v>145.89652330000001</v>
      </c>
      <c r="N129">
        <v>150.13285310000001</v>
      </c>
      <c r="O129">
        <v>152.69603549999999</v>
      </c>
      <c r="P129">
        <v>154.37183350000001</v>
      </c>
    </row>
    <row r="130" spans="1:16" x14ac:dyDescent="0.3">
      <c r="A130">
        <v>1</v>
      </c>
      <c r="B130">
        <v>127.5</v>
      </c>
      <c r="C130">
        <v>10.625</v>
      </c>
      <c r="D130">
        <v>0.51643300400000003</v>
      </c>
      <c r="E130">
        <v>141.66455920000001</v>
      </c>
      <c r="F130">
        <v>4.8414893000000001E-2</v>
      </c>
      <c r="G130">
        <f t="shared" si="1"/>
        <v>126.14394640984311</v>
      </c>
      <c r="H130">
        <v>129.04910150000001</v>
      </c>
      <c r="I130">
        <v>130.60045550000001</v>
      </c>
      <c r="J130">
        <v>133.00676609999999</v>
      </c>
      <c r="K130">
        <v>137.0749922</v>
      </c>
      <c r="L130">
        <v>141.66455920000001</v>
      </c>
      <c r="M130">
        <v>146.32717729999999</v>
      </c>
      <c r="N130">
        <v>150.58607670000001</v>
      </c>
      <c r="O130">
        <v>153.1631074</v>
      </c>
      <c r="P130">
        <v>154.84803669999999</v>
      </c>
    </row>
    <row r="131" spans="1:16" x14ac:dyDescent="0.3">
      <c r="A131">
        <v>1</v>
      </c>
      <c r="B131">
        <v>128.5</v>
      </c>
      <c r="C131">
        <v>10.708333333333334</v>
      </c>
      <c r="D131">
        <v>0.51300631200000002</v>
      </c>
      <c r="E131">
        <v>142.072452</v>
      </c>
      <c r="F131">
        <v>4.8523648000000003E-2</v>
      </c>
      <c r="G131">
        <f t="shared" ref="G131:G194" si="2">E131*(1+(D131*F131*$T$2))^(1/D131)</f>
        <v>126.47615997874135</v>
      </c>
      <c r="H131">
        <v>129.39486199999999</v>
      </c>
      <c r="I131">
        <v>130.9535693</v>
      </c>
      <c r="J131">
        <v>133.37144749999999</v>
      </c>
      <c r="K131">
        <v>137.4596717</v>
      </c>
      <c r="L131">
        <v>142.072452</v>
      </c>
      <c r="M131">
        <v>146.7593449</v>
      </c>
      <c r="N131">
        <v>151.04101230000001</v>
      </c>
      <c r="O131">
        <v>153.63209040000001</v>
      </c>
      <c r="P131">
        <v>155.3263129</v>
      </c>
    </row>
    <row r="132" spans="1:16" x14ac:dyDescent="0.3">
      <c r="A132">
        <v>1</v>
      </c>
      <c r="B132">
        <v>129.5</v>
      </c>
      <c r="C132">
        <v>10.791666666666666</v>
      </c>
      <c r="D132">
        <v>0.50835290099999997</v>
      </c>
      <c r="E132">
        <v>142.48238520000001</v>
      </c>
      <c r="F132">
        <v>4.8630402000000003E-2</v>
      </c>
      <c r="G132">
        <f t="shared" si="2"/>
        <v>126.81174442912042</v>
      </c>
      <c r="H132">
        <v>129.74357319999999</v>
      </c>
      <c r="I132">
        <v>131.30944199999999</v>
      </c>
      <c r="J132">
        <v>133.73863499999999</v>
      </c>
      <c r="K132">
        <v>137.8465525</v>
      </c>
      <c r="L132">
        <v>142.48238520000001</v>
      </c>
      <c r="M132">
        <v>147.19358489999999</v>
      </c>
      <c r="N132">
        <v>151.49821990000001</v>
      </c>
      <c r="O132">
        <v>154.103544</v>
      </c>
      <c r="P132">
        <v>155.80722109999999</v>
      </c>
    </row>
    <row r="133" spans="1:16" x14ac:dyDescent="0.3">
      <c r="A133">
        <v>1</v>
      </c>
      <c r="B133">
        <v>130.5</v>
      </c>
      <c r="C133">
        <v>10.875</v>
      </c>
      <c r="D133">
        <v>0.50254750199999998</v>
      </c>
      <c r="E133">
        <v>142.8949403</v>
      </c>
      <c r="F133">
        <v>4.8735050000000002E-2</v>
      </c>
      <c r="G133">
        <f t="shared" si="2"/>
        <v>127.15120827072812</v>
      </c>
      <c r="H133">
        <v>130.095765</v>
      </c>
      <c r="I133">
        <v>131.6686134</v>
      </c>
      <c r="J133">
        <v>134.10888170000001</v>
      </c>
      <c r="K133">
        <v>138.2362048</v>
      </c>
      <c r="L133">
        <v>142.8949403</v>
      </c>
      <c r="M133">
        <v>147.630483</v>
      </c>
      <c r="N133">
        <v>151.95828220000001</v>
      </c>
      <c r="O133">
        <v>154.5780465</v>
      </c>
      <c r="P133">
        <v>156.2913356</v>
      </c>
    </row>
    <row r="134" spans="1:16" x14ac:dyDescent="0.3">
      <c r="A134">
        <v>1</v>
      </c>
      <c r="B134">
        <v>131.5</v>
      </c>
      <c r="C134">
        <v>10.958333333333334</v>
      </c>
      <c r="D134">
        <v>0.49569645400000001</v>
      </c>
      <c r="E134">
        <v>143.31072409999999</v>
      </c>
      <c r="F134">
        <v>4.8837503999999997E-2</v>
      </c>
      <c r="G134">
        <f t="shared" si="2"/>
        <v>127.49504647959949</v>
      </c>
      <c r="H134">
        <v>130.4519655</v>
      </c>
      <c r="I134">
        <v>132.03162699999999</v>
      </c>
      <c r="J134">
        <v>134.48275169999999</v>
      </c>
      <c r="K134">
        <v>138.62921850000001</v>
      </c>
      <c r="L134">
        <v>143.31072409999999</v>
      </c>
      <c r="M134">
        <v>148.07065</v>
      </c>
      <c r="N134">
        <v>152.4218027</v>
      </c>
      <c r="O134">
        <v>155.05619189999999</v>
      </c>
      <c r="P134">
        <v>156.77924229999999</v>
      </c>
    </row>
    <row r="135" spans="1:16" x14ac:dyDescent="0.3">
      <c r="A135">
        <v>1</v>
      </c>
      <c r="B135">
        <v>132.5</v>
      </c>
      <c r="C135">
        <v>11.041666666666666</v>
      </c>
      <c r="D135">
        <v>0.48793927500000001</v>
      </c>
      <c r="E135">
        <v>143.73036629999999</v>
      </c>
      <c r="F135">
        <v>4.8937693999999997E-2</v>
      </c>
      <c r="G135">
        <f t="shared" si="2"/>
        <v>127.84373591279893</v>
      </c>
      <c r="H135">
        <v>130.81269760000001</v>
      </c>
      <c r="I135">
        <v>132.39902670000001</v>
      </c>
      <c r="J135">
        <v>134.86081709999999</v>
      </c>
      <c r="K135">
        <v>139.02620150000001</v>
      </c>
      <c r="L135">
        <v>143.73036629999999</v>
      </c>
      <c r="M135">
        <v>148.5147188</v>
      </c>
      <c r="N135">
        <v>152.88940160000001</v>
      </c>
      <c r="O135">
        <v>155.53858579999999</v>
      </c>
      <c r="P135">
        <v>157.27153419999999</v>
      </c>
    </row>
    <row r="136" spans="1:16" x14ac:dyDescent="0.3">
      <c r="A136">
        <v>1</v>
      </c>
      <c r="B136">
        <v>133.5</v>
      </c>
      <c r="C136">
        <v>11.125</v>
      </c>
      <c r="D136">
        <v>0.47944992400000003</v>
      </c>
      <c r="E136">
        <v>144.15451669999999</v>
      </c>
      <c r="F136">
        <v>4.9035563999999997E-2</v>
      </c>
      <c r="G136">
        <f t="shared" si="2"/>
        <v>128.19773226295214</v>
      </c>
      <c r="H136">
        <v>131.17847560000001</v>
      </c>
      <c r="I136">
        <v>132.771354</v>
      </c>
      <c r="J136">
        <v>135.24365549999999</v>
      </c>
      <c r="K136">
        <v>139.42777609999999</v>
      </c>
      <c r="L136">
        <v>144.15451669999999</v>
      </c>
      <c r="M136">
        <v>148.96334210000001</v>
      </c>
      <c r="N136">
        <v>153.3617127</v>
      </c>
      <c r="O136">
        <v>156.0258407</v>
      </c>
      <c r="P136">
        <v>157.76880629999999</v>
      </c>
    </row>
    <row r="137" spans="1:16" x14ac:dyDescent="0.3">
      <c r="A137">
        <v>1</v>
      </c>
      <c r="B137">
        <v>134.5</v>
      </c>
      <c r="C137">
        <v>11.208333333333334</v>
      </c>
      <c r="D137">
        <v>0.47043765199999998</v>
      </c>
      <c r="E137">
        <v>144.58384140000001</v>
      </c>
      <c r="F137">
        <v>4.9131072999999997E-2</v>
      </c>
      <c r="G137">
        <f t="shared" si="2"/>
        <v>128.55746496069278</v>
      </c>
      <c r="H137">
        <v>131.5498015</v>
      </c>
      <c r="I137">
        <v>133.14914419999999</v>
      </c>
      <c r="J137">
        <v>135.63184630000001</v>
      </c>
      <c r="K137">
        <v>139.83457670000001</v>
      </c>
      <c r="L137">
        <v>144.58384140000001</v>
      </c>
      <c r="M137">
        <v>149.41718739999999</v>
      </c>
      <c r="N137">
        <v>153.83937800000001</v>
      </c>
      <c r="O137">
        <v>156.5185711</v>
      </c>
      <c r="P137">
        <v>158.27164999999999</v>
      </c>
    </row>
    <row r="138" spans="1:16" x14ac:dyDescent="0.3">
      <c r="A138">
        <v>1</v>
      </c>
      <c r="B138">
        <v>135.5</v>
      </c>
      <c r="C138">
        <v>11.291666666666666</v>
      </c>
      <c r="D138">
        <v>0.46114730500000001</v>
      </c>
      <c r="E138">
        <v>145.0190192</v>
      </c>
      <c r="F138">
        <v>4.9224189000000002E-2</v>
      </c>
      <c r="G138">
        <f t="shared" si="2"/>
        <v>128.92333497752264</v>
      </c>
      <c r="H138">
        <v>131.92716160000001</v>
      </c>
      <c r="I138">
        <v>133.53292260000001</v>
      </c>
      <c r="J138">
        <v>136.0259671</v>
      </c>
      <c r="K138">
        <v>140.2472448</v>
      </c>
      <c r="L138">
        <v>145.0190192</v>
      </c>
      <c r="M138">
        <v>149.87693300000001</v>
      </c>
      <c r="N138">
        <v>154.32304250000001</v>
      </c>
      <c r="O138">
        <v>157.0173867</v>
      </c>
      <c r="P138">
        <v>158.78064620000001</v>
      </c>
    </row>
    <row r="139" spans="1:16" x14ac:dyDescent="0.3">
      <c r="A139">
        <v>1</v>
      </c>
      <c r="B139">
        <v>136.5</v>
      </c>
      <c r="C139">
        <v>11.375</v>
      </c>
      <c r="D139">
        <v>0.45185894599999998</v>
      </c>
      <c r="E139">
        <v>145.4607359</v>
      </c>
      <c r="F139">
        <v>4.9314887000000002E-2</v>
      </c>
      <c r="G139">
        <f t="shared" si="2"/>
        <v>129.29571011975293</v>
      </c>
      <c r="H139">
        <v>132.31102200000001</v>
      </c>
      <c r="I139">
        <v>133.9232006</v>
      </c>
      <c r="J139">
        <v>136.4265892</v>
      </c>
      <c r="K139">
        <v>140.66642529999999</v>
      </c>
      <c r="L139">
        <v>145.4607359</v>
      </c>
      <c r="M139">
        <v>150.34326179999999</v>
      </c>
      <c r="N139">
        <v>154.8133474</v>
      </c>
      <c r="O139">
        <v>157.522886</v>
      </c>
      <c r="P139">
        <v>159.29635780000001</v>
      </c>
    </row>
    <row r="140" spans="1:16" x14ac:dyDescent="0.3">
      <c r="A140">
        <v>1</v>
      </c>
      <c r="B140">
        <v>137.5</v>
      </c>
      <c r="C140">
        <v>11.458333333333334</v>
      </c>
      <c r="D140">
        <v>0.44288666100000001</v>
      </c>
      <c r="E140">
        <v>145.90967839999999</v>
      </c>
      <c r="F140">
        <v>4.9403145000000002E-2</v>
      </c>
      <c r="G140">
        <f t="shared" si="2"/>
        <v>129.67492148897472</v>
      </c>
      <c r="H140">
        <v>132.70182510000001</v>
      </c>
      <c r="I140">
        <v>134.3204714</v>
      </c>
      <c r="J140">
        <v>136.8342729</v>
      </c>
      <c r="K140">
        <v>141.09276030000001</v>
      </c>
      <c r="L140">
        <v>145.90967839999999</v>
      </c>
      <c r="M140">
        <v>150.8168546</v>
      </c>
      <c r="N140">
        <v>155.31092330000001</v>
      </c>
      <c r="O140">
        <v>158.0356481</v>
      </c>
      <c r="P140">
        <v>159.81932209999999</v>
      </c>
    </row>
    <row r="141" spans="1:16" x14ac:dyDescent="0.3">
      <c r="A141">
        <v>1</v>
      </c>
      <c r="B141">
        <v>138.5</v>
      </c>
      <c r="C141">
        <v>11.541666666666666</v>
      </c>
      <c r="D141">
        <v>0.43457638500000001</v>
      </c>
      <c r="E141">
        <v>146.3665278</v>
      </c>
      <c r="F141">
        <v>4.9488933999999998E-2</v>
      </c>
      <c r="G141">
        <f t="shared" si="2"/>
        <v>130.06126180094509</v>
      </c>
      <c r="H141">
        <v>133.09998540000001</v>
      </c>
      <c r="I141">
        <v>134.72520549999999</v>
      </c>
      <c r="J141">
        <v>137.24956270000001</v>
      </c>
      <c r="K141">
        <v>141.52688370000001</v>
      </c>
      <c r="L141">
        <v>146.3665278</v>
      </c>
      <c r="M141">
        <v>151.2983826</v>
      </c>
      <c r="N141">
        <v>155.8163811</v>
      </c>
      <c r="O141">
        <v>158.5562242</v>
      </c>
      <c r="P141">
        <v>160.3500415</v>
      </c>
    </row>
    <row r="142" spans="1:16" x14ac:dyDescent="0.3">
      <c r="A142">
        <v>1</v>
      </c>
      <c r="B142">
        <v>139.5</v>
      </c>
      <c r="C142">
        <v>11.625</v>
      </c>
      <c r="D142">
        <v>0.42730263299999999</v>
      </c>
      <c r="E142">
        <v>146.83195129999999</v>
      </c>
      <c r="F142">
        <v>4.9572216000000002E-2</v>
      </c>
      <c r="G142">
        <f t="shared" si="2"/>
        <v>130.45498102672244</v>
      </c>
      <c r="H142">
        <v>133.50588529999999</v>
      </c>
      <c r="I142">
        <v>135.13784580000001</v>
      </c>
      <c r="J142">
        <v>137.67298109999999</v>
      </c>
      <c r="K142">
        <v>141.96941380000001</v>
      </c>
      <c r="L142">
        <v>146.83195129999999</v>
      </c>
      <c r="M142">
        <v>151.78849829999999</v>
      </c>
      <c r="N142">
        <v>156.33030339999999</v>
      </c>
      <c r="O142">
        <v>159.085128</v>
      </c>
      <c r="P142">
        <v>160.8889743</v>
      </c>
    </row>
    <row r="143" spans="1:16" x14ac:dyDescent="0.3">
      <c r="A143">
        <v>1</v>
      </c>
      <c r="B143">
        <v>140.5</v>
      </c>
      <c r="C143">
        <v>11.708333333333334</v>
      </c>
      <c r="D143">
        <v>0.42146402700000002</v>
      </c>
      <c r="E143">
        <v>147.3065929</v>
      </c>
      <c r="F143">
        <v>4.9652935000000002E-2</v>
      </c>
      <c r="G143">
        <f t="shared" si="2"/>
        <v>130.85628420559726</v>
      </c>
      <c r="H143">
        <v>133.91987140000001</v>
      </c>
      <c r="I143">
        <v>135.5588028</v>
      </c>
      <c r="J143">
        <v>138.10502310000001</v>
      </c>
      <c r="K143">
        <v>142.4209457</v>
      </c>
      <c r="L143">
        <v>147.3065929</v>
      </c>
      <c r="M143">
        <v>152.2878255</v>
      </c>
      <c r="N143">
        <v>156.8532337</v>
      </c>
      <c r="O143">
        <v>159.622826</v>
      </c>
      <c r="P143">
        <v>161.43652449999999</v>
      </c>
    </row>
    <row r="144" spans="1:16" x14ac:dyDescent="0.3">
      <c r="A144">
        <v>1</v>
      </c>
      <c r="B144">
        <v>141.5</v>
      </c>
      <c r="C144">
        <v>11.791666666666666</v>
      </c>
      <c r="D144">
        <v>0.41747753799999998</v>
      </c>
      <c r="E144">
        <v>147.79106350000001</v>
      </c>
      <c r="F144">
        <v>4.9731004000000002E-2</v>
      </c>
      <c r="G144">
        <f t="shared" si="2"/>
        <v>131.26533111731712</v>
      </c>
      <c r="H144">
        <v>134.34225000000001</v>
      </c>
      <c r="I144">
        <v>135.98845009999999</v>
      </c>
      <c r="J144">
        <v>138.54614960000001</v>
      </c>
      <c r="K144">
        <v>142.88204289999999</v>
      </c>
      <c r="L144">
        <v>147.79106350000001</v>
      </c>
      <c r="M144">
        <v>152.79694839999999</v>
      </c>
      <c r="N144">
        <v>157.38566589999999</v>
      </c>
      <c r="O144">
        <v>160.16972630000001</v>
      </c>
      <c r="P144">
        <v>161.993032</v>
      </c>
    </row>
    <row r="145" spans="1:16" x14ac:dyDescent="0.3">
      <c r="A145">
        <v>1</v>
      </c>
      <c r="B145">
        <v>142.5</v>
      </c>
      <c r="C145">
        <v>11.875</v>
      </c>
      <c r="D145">
        <v>0.41577143799999999</v>
      </c>
      <c r="E145">
        <v>148.28592939999999</v>
      </c>
      <c r="F145">
        <v>4.9806299999999998E-2</v>
      </c>
      <c r="G145">
        <f t="shared" si="2"/>
        <v>131.68223313111835</v>
      </c>
      <c r="H145">
        <v>134.77328399999999</v>
      </c>
      <c r="I145">
        <v>136.42711850000001</v>
      </c>
      <c r="J145">
        <v>138.99678030000001</v>
      </c>
      <c r="K145">
        <v>143.353228</v>
      </c>
      <c r="L145">
        <v>148.28592939999999</v>
      </c>
      <c r="M145">
        <v>153.31639960000001</v>
      </c>
      <c r="N145">
        <v>157.92803180000001</v>
      </c>
      <c r="O145">
        <v>160.72616790000001</v>
      </c>
      <c r="P145">
        <v>162.5587616</v>
      </c>
    </row>
    <row r="146" spans="1:16" x14ac:dyDescent="0.3">
      <c r="A146">
        <v>1</v>
      </c>
      <c r="B146">
        <v>143.5</v>
      </c>
      <c r="C146">
        <v>11.958333333333334</v>
      </c>
      <c r="D146">
        <v>0.416777012</v>
      </c>
      <c r="E146">
        <v>148.79170060000001</v>
      </c>
      <c r="F146">
        <v>4.9878649999999997E-2</v>
      </c>
      <c r="G146">
        <f t="shared" si="2"/>
        <v>132.10705393794905</v>
      </c>
      <c r="H146">
        <v>135.21318869999999</v>
      </c>
      <c r="I146">
        <v>136.8750919</v>
      </c>
      <c r="J146">
        <v>139.45728729999999</v>
      </c>
      <c r="K146">
        <v>143.83497270000001</v>
      </c>
      <c r="L146">
        <v>148.79170060000001</v>
      </c>
      <c r="M146">
        <v>153.84664660000001</v>
      </c>
      <c r="N146">
        <v>158.48068939999999</v>
      </c>
      <c r="O146">
        <v>161.29240909999999</v>
      </c>
      <c r="P146">
        <v>163.133893</v>
      </c>
    </row>
    <row r="147" spans="1:16" x14ac:dyDescent="0.3">
      <c r="A147">
        <v>1</v>
      </c>
      <c r="B147">
        <v>144.5</v>
      </c>
      <c r="C147">
        <v>12.041666666666666</v>
      </c>
      <c r="D147">
        <v>0.42091914200000002</v>
      </c>
      <c r="E147">
        <v>149.30881780000001</v>
      </c>
      <c r="F147">
        <v>4.9947823000000002E-2</v>
      </c>
      <c r="G147">
        <f t="shared" si="2"/>
        <v>132.53980840098706</v>
      </c>
      <c r="H147">
        <v>135.6621289</v>
      </c>
      <c r="I147">
        <v>137.3326017</v>
      </c>
      <c r="J147">
        <v>139.9279871</v>
      </c>
      <c r="K147">
        <v>144.3276874</v>
      </c>
      <c r="L147">
        <v>149.30881780000001</v>
      </c>
      <c r="M147">
        <v>154.38807919999999</v>
      </c>
      <c r="N147">
        <v>159.04390979999999</v>
      </c>
      <c r="O147">
        <v>161.86861619999999</v>
      </c>
      <c r="P147">
        <v>163.7185106</v>
      </c>
    </row>
    <row r="148" spans="1:16" x14ac:dyDescent="0.3">
      <c r="A148">
        <v>1</v>
      </c>
      <c r="B148">
        <v>145.5</v>
      </c>
      <c r="C148">
        <v>12.125</v>
      </c>
      <c r="D148">
        <v>0.42860600700000001</v>
      </c>
      <c r="E148">
        <v>149.83763909999999</v>
      </c>
      <c r="F148">
        <v>5.0013518E-2</v>
      </c>
      <c r="G148">
        <f t="shared" si="2"/>
        <v>132.98046355088024</v>
      </c>
      <c r="H148">
        <v>136.12021559999999</v>
      </c>
      <c r="I148">
        <v>137.79982219999999</v>
      </c>
      <c r="J148">
        <v>140.40913399999999</v>
      </c>
      <c r="K148">
        <v>144.8317108</v>
      </c>
      <c r="L148">
        <v>149.83763909999999</v>
      </c>
      <c r="M148">
        <v>154.9409947</v>
      </c>
      <c r="N148">
        <v>159.61786459999999</v>
      </c>
      <c r="O148">
        <v>162.45485260000001</v>
      </c>
      <c r="P148">
        <v>164.3125939</v>
      </c>
    </row>
    <row r="149" spans="1:16" x14ac:dyDescent="0.3">
      <c r="A149">
        <v>1</v>
      </c>
      <c r="B149">
        <v>146.5</v>
      </c>
      <c r="C149">
        <v>12.208333333333334</v>
      </c>
      <c r="D149">
        <v>0.44021816699999999</v>
      </c>
      <c r="E149">
        <v>150.37842670000001</v>
      </c>
      <c r="F149">
        <v>5.0075353000000003E-2</v>
      </c>
      <c r="G149">
        <f t="shared" si="2"/>
        <v>133.4289403421279</v>
      </c>
      <c r="H149">
        <v>136.5875035</v>
      </c>
      <c r="I149">
        <v>138.27686610000001</v>
      </c>
      <c r="J149">
        <v>140.90091219999999</v>
      </c>
      <c r="K149">
        <v>145.34729809999999</v>
      </c>
      <c r="L149">
        <v>150.37842670000001</v>
      </c>
      <c r="M149">
        <v>155.505584</v>
      </c>
      <c r="N149">
        <v>160.2026132</v>
      </c>
      <c r="O149">
        <v>163.05106789999999</v>
      </c>
      <c r="P149">
        <v>164.91600890000001</v>
      </c>
    </row>
    <row r="150" spans="1:16" x14ac:dyDescent="0.3">
      <c r="A150">
        <v>1</v>
      </c>
      <c r="B150">
        <v>147.5</v>
      </c>
      <c r="C150">
        <v>12.291666666666666</v>
      </c>
      <c r="D150">
        <v>0.45609744299999999</v>
      </c>
      <c r="E150">
        <v>150.93133309999999</v>
      </c>
      <c r="F150">
        <v>5.0132858000000002E-2</v>
      </c>
      <c r="G150">
        <f t="shared" si="2"/>
        <v>133.88511458180429</v>
      </c>
      <c r="H150">
        <v>137.06398830000001</v>
      </c>
      <c r="I150">
        <v>138.7637799</v>
      </c>
      <c r="J150">
        <v>141.40342899999999</v>
      </c>
      <c r="K150">
        <v>145.87461110000001</v>
      </c>
      <c r="L150">
        <v>150.93133309999999</v>
      </c>
      <c r="M150">
        <v>156.0819181</v>
      </c>
      <c r="N150">
        <v>160.79809130000001</v>
      </c>
      <c r="O150">
        <v>163.65708900000001</v>
      </c>
      <c r="P150">
        <v>165.52850040000001</v>
      </c>
    </row>
    <row r="151" spans="1:16" x14ac:dyDescent="0.3">
      <c r="A151">
        <v>1</v>
      </c>
      <c r="B151">
        <v>148.5</v>
      </c>
      <c r="C151">
        <v>12.375</v>
      </c>
      <c r="D151">
        <v>0.47653601400000001</v>
      </c>
      <c r="E151">
        <v>151.49638870000001</v>
      </c>
      <c r="F151">
        <v>5.0185471000000002E-2</v>
      </c>
      <c r="G151">
        <f t="shared" si="2"/>
        <v>134.34881885634604</v>
      </c>
      <c r="H151">
        <v>137.5496052</v>
      </c>
      <c r="I151">
        <v>139.26054020000001</v>
      </c>
      <c r="J151">
        <v>141.91670790000001</v>
      </c>
      <c r="K151">
        <v>146.41370689999999</v>
      </c>
      <c r="L151">
        <v>151.49638870000001</v>
      </c>
      <c r="M151">
        <v>156.6699351</v>
      </c>
      <c r="N151">
        <v>161.4041</v>
      </c>
      <c r="O151">
        <v>164.27261139999999</v>
      </c>
      <c r="P151">
        <v>166.14968630000001</v>
      </c>
    </row>
    <row r="152" spans="1:16" x14ac:dyDescent="0.3">
      <c r="A152">
        <v>1</v>
      </c>
      <c r="B152">
        <v>149.5</v>
      </c>
      <c r="C152">
        <v>12.458333333333334</v>
      </c>
      <c r="D152">
        <v>0.50176623399999998</v>
      </c>
      <c r="E152">
        <v>152.07348970000001</v>
      </c>
      <c r="F152">
        <v>5.0232532000000003E-2</v>
      </c>
      <c r="G152">
        <f t="shared" si="2"/>
        <v>134.81984586885034</v>
      </c>
      <c r="H152">
        <v>138.0442266</v>
      </c>
      <c r="I152">
        <v>139.7670498</v>
      </c>
      <c r="J152">
        <v>142.44068229999999</v>
      </c>
      <c r="K152">
        <v>146.9645285</v>
      </c>
      <c r="L152">
        <v>152.07348970000001</v>
      </c>
      <c r="M152">
        <v>157.2694285</v>
      </c>
      <c r="N152">
        <v>162.02029669999999</v>
      </c>
      <c r="O152">
        <v>164.89719299999999</v>
      </c>
      <c r="P152">
        <v>166.7790531</v>
      </c>
    </row>
    <row r="153" spans="1:16" x14ac:dyDescent="0.3">
      <c r="A153">
        <v>1</v>
      </c>
      <c r="B153">
        <v>150.5</v>
      </c>
      <c r="C153">
        <v>12.541666666666666</v>
      </c>
      <c r="D153">
        <v>0.53195165499999997</v>
      </c>
      <c r="E153">
        <v>152.6623878</v>
      </c>
      <c r="F153">
        <v>5.0273285000000001E-2</v>
      </c>
      <c r="G153">
        <f t="shared" si="2"/>
        <v>135.29795094200497</v>
      </c>
      <c r="H153">
        <v>138.54766169999999</v>
      </c>
      <c r="I153">
        <v>140.28313460000001</v>
      </c>
      <c r="J153">
        <v>142.9751899</v>
      </c>
      <c r="K153">
        <v>147.52689570000001</v>
      </c>
      <c r="L153">
        <v>152.6623878</v>
      </c>
      <c r="M153">
        <v>157.8800378</v>
      </c>
      <c r="N153">
        <v>162.64618849999999</v>
      </c>
      <c r="O153">
        <v>165.53024970000001</v>
      </c>
      <c r="P153">
        <v>167.41595359999999</v>
      </c>
    </row>
    <row r="154" spans="1:16" x14ac:dyDescent="0.3">
      <c r="A154">
        <v>1</v>
      </c>
      <c r="B154">
        <v>151.5</v>
      </c>
      <c r="C154">
        <v>12.625</v>
      </c>
      <c r="D154">
        <v>0.56717972500000002</v>
      </c>
      <c r="E154">
        <v>153.26268189999999</v>
      </c>
      <c r="F154">
        <v>5.0306885000000003E-2</v>
      </c>
      <c r="G154">
        <f t="shared" si="2"/>
        <v>135.78285444682155</v>
      </c>
      <c r="H154">
        <v>139.0596548</v>
      </c>
      <c r="I154">
        <v>140.8085414</v>
      </c>
      <c r="J154">
        <v>143.51996750000001</v>
      </c>
      <c r="K154">
        <v>148.1004983</v>
      </c>
      <c r="L154">
        <v>153.26268189999999</v>
      </c>
      <c r="M154">
        <v>158.5012409</v>
      </c>
      <c r="N154">
        <v>163.28112709999999</v>
      </c>
      <c r="O154">
        <v>166.17105340000001</v>
      </c>
      <c r="P154">
        <v>168.05960690000001</v>
      </c>
    </row>
    <row r="155" spans="1:16" x14ac:dyDescent="0.3">
      <c r="A155">
        <v>1</v>
      </c>
      <c r="B155">
        <v>152.5</v>
      </c>
      <c r="C155">
        <v>12.708333333333334</v>
      </c>
      <c r="D155">
        <v>0.607456565</v>
      </c>
      <c r="E155">
        <v>153.87381239999999</v>
      </c>
      <c r="F155">
        <v>5.0332406000000003E-2</v>
      </c>
      <c r="G155">
        <f t="shared" si="2"/>
        <v>136.27424561139367</v>
      </c>
      <c r="H155">
        <v>139.57988549999999</v>
      </c>
      <c r="I155">
        <v>141.3429356</v>
      </c>
      <c r="J155">
        <v>144.07464809999999</v>
      </c>
      <c r="K155">
        <v>148.68489020000001</v>
      </c>
      <c r="L155">
        <v>153.87381239999999</v>
      </c>
      <c r="M155">
        <v>159.1323501</v>
      </c>
      <c r="N155">
        <v>163.92430809999999</v>
      </c>
      <c r="O155">
        <v>166.81873289999999</v>
      </c>
      <c r="P155">
        <v>168.70910090000001</v>
      </c>
    </row>
    <row r="156" spans="1:16" x14ac:dyDescent="0.3">
      <c r="A156">
        <v>1</v>
      </c>
      <c r="B156">
        <v>153.5</v>
      </c>
      <c r="C156">
        <v>12.791666666666666</v>
      </c>
      <c r="D156">
        <v>0.65270412099999997</v>
      </c>
      <c r="E156">
        <v>154.495058</v>
      </c>
      <c r="F156">
        <v>5.0348860000000002E-2</v>
      </c>
      <c r="G156">
        <f t="shared" si="2"/>
        <v>136.77178378831425</v>
      </c>
      <c r="H156">
        <v>140.1079685</v>
      </c>
      <c r="I156">
        <v>141.88590020000001</v>
      </c>
      <c r="J156">
        <v>144.63875759999999</v>
      </c>
      <c r="K156">
        <v>149.27948570000001</v>
      </c>
      <c r="L156">
        <v>154.495058</v>
      </c>
      <c r="M156">
        <v>159.7725112</v>
      </c>
      <c r="N156">
        <v>164.57477209999999</v>
      </c>
      <c r="O156">
        <v>167.47227760000001</v>
      </c>
      <c r="P156">
        <v>169.36339760000001</v>
      </c>
    </row>
    <row r="157" spans="1:16" x14ac:dyDescent="0.3">
      <c r="A157">
        <v>1</v>
      </c>
      <c r="B157">
        <v>154.5</v>
      </c>
      <c r="C157">
        <v>12.875</v>
      </c>
      <c r="D157">
        <v>0.70275986800000001</v>
      </c>
      <c r="E157">
        <v>155.12553650000001</v>
      </c>
      <c r="F157">
        <v>5.0355216000000001E-2</v>
      </c>
      <c r="G157">
        <f t="shared" si="2"/>
        <v>137.27510169613899</v>
      </c>
      <c r="H157">
        <v>140.64345359999999</v>
      </c>
      <c r="I157">
        <v>142.43693540000001</v>
      </c>
      <c r="J157">
        <v>145.21171440000001</v>
      </c>
      <c r="K157">
        <v>149.88355910000001</v>
      </c>
      <c r="L157">
        <v>155.12553650000001</v>
      </c>
      <c r="M157">
        <v>160.42070620000001</v>
      </c>
      <c r="N157">
        <v>165.23141089999999</v>
      </c>
      <c r="O157">
        <v>168.13054439999999</v>
      </c>
      <c r="P157">
        <v>170.02134079999999</v>
      </c>
    </row>
    <row r="158" spans="1:16" x14ac:dyDescent="0.3">
      <c r="A158">
        <v>1</v>
      </c>
      <c r="B158">
        <v>155.5</v>
      </c>
      <c r="C158">
        <v>12.958333333333334</v>
      </c>
      <c r="D158">
        <v>0.75737910600000002</v>
      </c>
      <c r="E158">
        <v>155.76420859999999</v>
      </c>
      <c r="F158">
        <v>5.0350422999999998E-2</v>
      </c>
      <c r="G158">
        <f t="shared" si="2"/>
        <v>137.78380792137315</v>
      </c>
      <c r="H158">
        <v>141.1858268</v>
      </c>
      <c r="I158">
        <v>142.99545910000001</v>
      </c>
      <c r="J158">
        <v>145.7928297</v>
      </c>
      <c r="K158">
        <v>150.4962462</v>
      </c>
      <c r="L158">
        <v>155.76420859999999</v>
      </c>
      <c r="M158">
        <v>161.07576030000001</v>
      </c>
      <c r="N158">
        <v>165.892976</v>
      </c>
      <c r="O158">
        <v>168.7922681</v>
      </c>
      <c r="P158">
        <v>170.68166650000001</v>
      </c>
    </row>
    <row r="159" spans="1:16" x14ac:dyDescent="0.3">
      <c r="A159">
        <v>1</v>
      </c>
      <c r="B159">
        <v>156.5</v>
      </c>
      <c r="C159">
        <v>13.041666666666666</v>
      </c>
      <c r="D159">
        <v>0.81623971299999998</v>
      </c>
      <c r="E159">
        <v>156.40988580000001</v>
      </c>
      <c r="F159">
        <v>5.0333443999999998E-2</v>
      </c>
      <c r="G159">
        <f t="shared" si="2"/>
        <v>138.29748669863039</v>
      </c>
      <c r="H159">
        <v>141.73451159999999</v>
      </c>
      <c r="I159">
        <v>143.5608087</v>
      </c>
      <c r="J159">
        <v>146.3813098</v>
      </c>
      <c r="K159">
        <v>151.11654870000001</v>
      </c>
      <c r="L159">
        <v>156.40988580000001</v>
      </c>
      <c r="M159">
        <v>161.7363527</v>
      </c>
      <c r="N159">
        <v>166.55809170000001</v>
      </c>
      <c r="O159">
        <v>169.45607419999999</v>
      </c>
      <c r="P159">
        <v>171.34301629999999</v>
      </c>
    </row>
    <row r="160" spans="1:16" x14ac:dyDescent="0.3">
      <c r="A160">
        <v>1</v>
      </c>
      <c r="B160">
        <v>157.5</v>
      </c>
      <c r="C160">
        <v>13.125</v>
      </c>
      <c r="D160">
        <v>0.87894741600000004</v>
      </c>
      <c r="E160">
        <v>157.06124149999999</v>
      </c>
      <c r="F160">
        <v>5.0303282999999997E-2</v>
      </c>
      <c r="G160">
        <f t="shared" si="2"/>
        <v>138.81570183626147</v>
      </c>
      <c r="H160">
        <v>142.28887119999999</v>
      </c>
      <c r="I160">
        <v>144.1322433</v>
      </c>
      <c r="J160">
        <v>146.9762604</v>
      </c>
      <c r="K160">
        <v>151.74334160000001</v>
      </c>
      <c r="L160">
        <v>157.06124149999999</v>
      </c>
      <c r="M160">
        <v>162.40103110000001</v>
      </c>
      <c r="N160">
        <v>167.2252714</v>
      </c>
      <c r="O160">
        <v>170.12049590000001</v>
      </c>
      <c r="P160">
        <v>172.00395349999999</v>
      </c>
    </row>
    <row r="161" spans="1:16" x14ac:dyDescent="0.3">
      <c r="A161">
        <v>1</v>
      </c>
      <c r="B161">
        <v>158.5</v>
      </c>
      <c r="C161">
        <v>13.208333333333334</v>
      </c>
      <c r="D161">
        <v>0.94505348600000005</v>
      </c>
      <c r="E161">
        <v>157.7168289</v>
      </c>
      <c r="F161">
        <v>5.0259018000000003E-2</v>
      </c>
      <c r="G161">
        <f t="shared" si="2"/>
        <v>139.33798964728425</v>
      </c>
      <c r="H161">
        <v>142.84820769999999</v>
      </c>
      <c r="I161">
        <v>144.70894659999999</v>
      </c>
      <c r="J161">
        <v>147.57669300000001</v>
      </c>
      <c r="K161">
        <v>152.3753859</v>
      </c>
      <c r="L161">
        <v>157.7168289</v>
      </c>
      <c r="M161">
        <v>163.06823209999999</v>
      </c>
      <c r="N161">
        <v>167.8929368</v>
      </c>
      <c r="O161">
        <v>170.78399089999999</v>
      </c>
      <c r="P161">
        <v>172.66297800000001</v>
      </c>
    </row>
    <row r="162" spans="1:16" x14ac:dyDescent="0.3">
      <c r="A162">
        <v>1</v>
      </c>
      <c r="B162">
        <v>159.5</v>
      </c>
      <c r="C162">
        <v>13.291666666666666</v>
      </c>
      <c r="D162">
        <v>1.0140461080000001</v>
      </c>
      <c r="E162">
        <v>158.3750929</v>
      </c>
      <c r="F162">
        <v>5.0199836999999997E-2</v>
      </c>
      <c r="G162">
        <f t="shared" si="2"/>
        <v>139.8638723694329</v>
      </c>
      <c r="H162">
        <v>143.4117718</v>
      </c>
      <c r="I162">
        <v>145.29003460000001</v>
      </c>
      <c r="J162">
        <v>148.18153190000001</v>
      </c>
      <c r="K162">
        <v>153.01133680000001</v>
      </c>
      <c r="L162">
        <v>158.3750929</v>
      </c>
      <c r="M162">
        <v>163.73629819999999</v>
      </c>
      <c r="N162">
        <v>168.55944020000001</v>
      </c>
      <c r="O162">
        <v>171.44496599999999</v>
      </c>
      <c r="P162">
        <v>173.3185527</v>
      </c>
    </row>
    <row r="163" spans="1:16" x14ac:dyDescent="0.3">
      <c r="A163">
        <v>1</v>
      </c>
      <c r="B163">
        <v>160.5</v>
      </c>
      <c r="C163">
        <v>13.375</v>
      </c>
      <c r="D163">
        <v>1.085383319</v>
      </c>
      <c r="E163">
        <v>159.03439900000001</v>
      </c>
      <c r="F163">
        <v>5.0125061999999998E-2</v>
      </c>
      <c r="G163">
        <f t="shared" si="2"/>
        <v>140.39284255208375</v>
      </c>
      <c r="H163">
        <v>143.9787585</v>
      </c>
      <c r="I163">
        <v>145.87455790000001</v>
      </c>
      <c r="J163">
        <v>148.78962530000001</v>
      </c>
      <c r="K163">
        <v>153.64976540000001</v>
      </c>
      <c r="L163">
        <v>159.03439900000001</v>
      </c>
      <c r="M163">
        <v>164.40350749999999</v>
      </c>
      <c r="N163">
        <v>169.2230883</v>
      </c>
      <c r="O163">
        <v>172.1017957</v>
      </c>
      <c r="P163">
        <v>173.96911639999999</v>
      </c>
    </row>
    <row r="164" spans="1:16" x14ac:dyDescent="0.3">
      <c r="A164">
        <v>1</v>
      </c>
      <c r="B164">
        <v>161.5</v>
      </c>
      <c r="C164">
        <v>13.458333333333334</v>
      </c>
      <c r="D164">
        <v>1.158487278</v>
      </c>
      <c r="E164">
        <v>159.69305009999999</v>
      </c>
      <c r="F164">
        <v>5.0034179999999998E-2</v>
      </c>
      <c r="G164">
        <f t="shared" si="2"/>
        <v>140.92437394975482</v>
      </c>
      <c r="H164">
        <v>144.5483179</v>
      </c>
      <c r="I164">
        <v>146.46151169999999</v>
      </c>
      <c r="J164">
        <v>149.3997554</v>
      </c>
      <c r="K164">
        <v>154.28917190000001</v>
      </c>
      <c r="L164">
        <v>159.69305009999999</v>
      </c>
      <c r="M164">
        <v>165.06809480000001</v>
      </c>
      <c r="N164">
        <v>169.88216779999999</v>
      </c>
      <c r="O164">
        <v>172.75284909999999</v>
      </c>
      <c r="P164">
        <v>174.61311230000001</v>
      </c>
    </row>
    <row r="165" spans="1:16" x14ac:dyDescent="0.3">
      <c r="A165">
        <v>1</v>
      </c>
      <c r="B165">
        <v>162.5</v>
      </c>
      <c r="C165">
        <v>13.541666666666666</v>
      </c>
      <c r="D165">
        <v>1.2327688160000001</v>
      </c>
      <c r="E165">
        <v>160.3493168</v>
      </c>
      <c r="F165">
        <v>4.9926861000000003E-2</v>
      </c>
      <c r="G165">
        <f t="shared" si="2"/>
        <v>141.45791183923484</v>
      </c>
      <c r="H165">
        <v>145.11955520000001</v>
      </c>
      <c r="I165">
        <v>147.04984210000001</v>
      </c>
      <c r="J165">
        <v>150.01065249999999</v>
      </c>
      <c r="K165">
        <v>154.9280091</v>
      </c>
      <c r="L165">
        <v>160.3493168</v>
      </c>
      <c r="M165">
        <v>165.72828229999999</v>
      </c>
      <c r="N165">
        <v>170.5349712</v>
      </c>
      <c r="O165">
        <v>173.39651119999999</v>
      </c>
      <c r="P165">
        <v>175.2490052</v>
      </c>
    </row>
    <row r="166" spans="1:16" x14ac:dyDescent="0.3">
      <c r="A166">
        <v>1</v>
      </c>
      <c r="B166">
        <v>163.5</v>
      </c>
      <c r="C166">
        <v>13.625</v>
      </c>
      <c r="D166">
        <v>1.307628899</v>
      </c>
      <c r="E166">
        <v>161.00145860000001</v>
      </c>
      <c r="F166">
        <v>4.9802976999999998E-2</v>
      </c>
      <c r="G166">
        <f t="shared" si="2"/>
        <v>141.99287778714475</v>
      </c>
      <c r="H166">
        <v>145.6915401</v>
      </c>
      <c r="I166">
        <v>147.63845670000001</v>
      </c>
      <c r="J166">
        <v>150.6210083</v>
      </c>
      <c r="K166">
        <v>155.5647003</v>
      </c>
      <c r="L166">
        <v>161.00145860000001</v>
      </c>
      <c r="M166">
        <v>166.38230419999999</v>
      </c>
      <c r="N166">
        <v>171.17982240000001</v>
      </c>
      <c r="O166">
        <v>174.0312083</v>
      </c>
      <c r="P166">
        <v>175.87530659999999</v>
      </c>
    </row>
    <row r="167" spans="1:16" x14ac:dyDescent="0.3">
      <c r="A167">
        <v>1</v>
      </c>
      <c r="B167">
        <v>164.5</v>
      </c>
      <c r="C167">
        <v>13.708333333333334</v>
      </c>
      <c r="D167">
        <v>1.382473225</v>
      </c>
      <c r="E167">
        <v>161.6477515</v>
      </c>
      <c r="F167">
        <v>4.9662610000000003E-2</v>
      </c>
      <c r="G167">
        <f t="shared" si="2"/>
        <v>142.5286661020447</v>
      </c>
      <c r="H167">
        <v>146.26331189999999</v>
      </c>
      <c r="I167">
        <v>148.22623400000001</v>
      </c>
      <c r="J167">
        <v>151.22949130000001</v>
      </c>
      <c r="K167">
        <v>156.1976616</v>
      </c>
      <c r="L167">
        <v>161.6477515</v>
      </c>
      <c r="M167">
        <v>167.02843379999999</v>
      </c>
      <c r="N167">
        <v>171.81510130000001</v>
      </c>
      <c r="O167">
        <v>174.6554295</v>
      </c>
      <c r="P167">
        <v>176.49059399999999</v>
      </c>
    </row>
    <row r="168" spans="1:16" x14ac:dyDescent="0.3">
      <c r="A168">
        <v>1</v>
      </c>
      <c r="B168">
        <v>165.5</v>
      </c>
      <c r="C168">
        <v>13.791666666666666</v>
      </c>
      <c r="D168">
        <v>1.4567204789999999</v>
      </c>
      <c r="E168">
        <v>162.28651189999999</v>
      </c>
      <c r="F168">
        <v>4.9506051000000002E-2</v>
      </c>
      <c r="G168">
        <f t="shared" si="2"/>
        <v>143.06464512988202</v>
      </c>
      <c r="H168">
        <v>146.83388679999999</v>
      </c>
      <c r="I168">
        <v>148.8120346</v>
      </c>
      <c r="J168">
        <v>151.8347622</v>
      </c>
      <c r="K168">
        <v>156.82532380000001</v>
      </c>
      <c r="L168">
        <v>162.28651189999999</v>
      </c>
      <c r="M168">
        <v>167.6650085</v>
      </c>
      <c r="N168">
        <v>172.4392666</v>
      </c>
      <c r="O168">
        <v>175.26774810000001</v>
      </c>
      <c r="P168">
        <v>177.09352989999999</v>
      </c>
    </row>
    <row r="169" spans="1:16" x14ac:dyDescent="0.3">
      <c r="A169">
        <v>1</v>
      </c>
      <c r="B169">
        <v>166.5</v>
      </c>
      <c r="C169">
        <v>13.875</v>
      </c>
      <c r="D169">
        <v>1.5298102469999999</v>
      </c>
      <c r="E169">
        <v>162.91612019999999</v>
      </c>
      <c r="F169">
        <v>4.9333800999999997E-2</v>
      </c>
      <c r="G169">
        <f t="shared" si="2"/>
        <v>143.60015585205056</v>
      </c>
      <c r="H169">
        <v>147.40226569999999</v>
      </c>
      <c r="I169">
        <v>149.394712</v>
      </c>
      <c r="J169">
        <v>152.43548949999999</v>
      </c>
      <c r="K169">
        <v>157.44615229999999</v>
      </c>
      <c r="L169">
        <v>162.91612019999999</v>
      </c>
      <c r="M169">
        <v>168.2904522</v>
      </c>
      <c r="N169">
        <v>173.0508762</v>
      </c>
      <c r="O169">
        <v>175.86683930000001</v>
      </c>
      <c r="P169">
        <v>177.68287950000001</v>
      </c>
    </row>
    <row r="170" spans="1:16" x14ac:dyDescent="0.3">
      <c r="A170">
        <v>1</v>
      </c>
      <c r="B170">
        <v>167.5</v>
      </c>
      <c r="C170">
        <v>13.958333333333334</v>
      </c>
      <c r="D170">
        <v>1.6012195730000001</v>
      </c>
      <c r="E170">
        <v>163.535045</v>
      </c>
      <c r="F170">
        <v>4.9146553000000003E-2</v>
      </c>
      <c r="G170">
        <f t="shared" si="2"/>
        <v>144.13450655353333</v>
      </c>
      <c r="H170">
        <v>147.9674393</v>
      </c>
      <c r="I170">
        <v>149.97312260000001</v>
      </c>
      <c r="J170">
        <v>153.03036539999999</v>
      </c>
      <c r="K170">
        <v>158.0586697</v>
      </c>
      <c r="L170">
        <v>163.535045</v>
      </c>
      <c r="M170">
        <v>168.9032981</v>
      </c>
      <c r="N170">
        <v>173.6486051</v>
      </c>
      <c r="O170">
        <v>176.45149470000001</v>
      </c>
      <c r="P170">
        <v>178.25752109999999</v>
      </c>
    </row>
    <row r="171" spans="1:16" x14ac:dyDescent="0.3">
      <c r="A171">
        <v>1</v>
      </c>
      <c r="B171">
        <v>168.5</v>
      </c>
      <c r="C171">
        <v>14.041666666666666</v>
      </c>
      <c r="D171">
        <v>1.6704334439999999</v>
      </c>
      <c r="E171">
        <v>164.1418486</v>
      </c>
      <c r="F171">
        <v>4.894519E-2</v>
      </c>
      <c r="G171">
        <f t="shared" si="2"/>
        <v>144.66700057034149</v>
      </c>
      <c r="H171">
        <v>148.52840889999999</v>
      </c>
      <c r="I171">
        <v>150.54614309999999</v>
      </c>
      <c r="J171">
        <v>153.6181187</v>
      </c>
      <c r="K171">
        <v>158.66146359999999</v>
      </c>
      <c r="L171">
        <v>164.1418486</v>
      </c>
      <c r="M171">
        <v>169.50219630000001</v>
      </c>
      <c r="N171">
        <v>174.2312589</v>
      </c>
      <c r="O171">
        <v>177.02064089999999</v>
      </c>
      <c r="P171">
        <v>178.81646929999999</v>
      </c>
    </row>
    <row r="172" spans="1:16" x14ac:dyDescent="0.3">
      <c r="A172">
        <v>1</v>
      </c>
      <c r="B172">
        <v>169.5</v>
      </c>
      <c r="C172">
        <v>14.125</v>
      </c>
      <c r="D172">
        <v>1.736995571</v>
      </c>
      <c r="E172">
        <v>164.7352199</v>
      </c>
      <c r="F172">
        <v>4.8730748999999997E-2</v>
      </c>
      <c r="G172">
        <f t="shared" si="2"/>
        <v>145.19690391164235</v>
      </c>
      <c r="H172">
        <v>149.08417890000001</v>
      </c>
      <c r="I172">
        <v>151.1126739</v>
      </c>
      <c r="J172">
        <v>154.19753119999999</v>
      </c>
      <c r="K172">
        <v>159.2532157</v>
      </c>
      <c r="L172">
        <v>164.7352199</v>
      </c>
      <c r="M172">
        <v>170.08593880000001</v>
      </c>
      <c r="N172">
        <v>174.79778519999999</v>
      </c>
      <c r="O172">
        <v>177.57334059999999</v>
      </c>
      <c r="P172">
        <v>179.3588685</v>
      </c>
    </row>
    <row r="173" spans="1:16" x14ac:dyDescent="0.3">
      <c r="A173">
        <v>1</v>
      </c>
      <c r="B173">
        <v>170.5</v>
      </c>
      <c r="C173">
        <v>14.208333333333334</v>
      </c>
      <c r="D173">
        <v>1.800483802</v>
      </c>
      <c r="E173">
        <v>165.3139755</v>
      </c>
      <c r="F173">
        <v>4.8504404000000001E-2</v>
      </c>
      <c r="G173">
        <f t="shared" si="2"/>
        <v>145.72347050234475</v>
      </c>
      <c r="H173">
        <v>149.6337753</v>
      </c>
      <c r="I173">
        <v>151.67165439999999</v>
      </c>
      <c r="J173">
        <v>154.76744840000001</v>
      </c>
      <c r="K173">
        <v>159.83270680000001</v>
      </c>
      <c r="L173">
        <v>165.3139755</v>
      </c>
      <c r="M173">
        <v>170.6534628</v>
      </c>
      <c r="N173">
        <v>175.34728100000001</v>
      </c>
      <c r="O173">
        <v>178.1088034</v>
      </c>
      <c r="P173">
        <v>179.88400659999999</v>
      </c>
    </row>
    <row r="174" spans="1:16" x14ac:dyDescent="0.3">
      <c r="A174">
        <v>1</v>
      </c>
      <c r="B174">
        <v>171.5</v>
      </c>
      <c r="C174">
        <v>14.291666666666666</v>
      </c>
      <c r="D174">
        <v>1.860518777</v>
      </c>
      <c r="E174">
        <v>165.8770715</v>
      </c>
      <c r="F174">
        <v>4.8267442000000001E-2</v>
      </c>
      <c r="G174">
        <f t="shared" si="2"/>
        <v>146.24594075444401</v>
      </c>
      <c r="H174">
        <v>150.1762526</v>
      </c>
      <c r="I174">
        <v>152.22207180000001</v>
      </c>
      <c r="J174">
        <v>155.3267913</v>
      </c>
      <c r="K174">
        <v>160.3988301</v>
      </c>
      <c r="L174">
        <v>165.8770715</v>
      </c>
      <c r="M174">
        <v>171.2038574</v>
      </c>
      <c r="N174">
        <v>175.87899609999999</v>
      </c>
      <c r="O174">
        <v>178.6263873</v>
      </c>
      <c r="P174">
        <v>180.3913154</v>
      </c>
    </row>
    <row r="175" spans="1:16" x14ac:dyDescent="0.3">
      <c r="A175">
        <v>1</v>
      </c>
      <c r="B175">
        <v>172.5</v>
      </c>
      <c r="C175">
        <v>14.375</v>
      </c>
      <c r="D175">
        <v>1.916765525</v>
      </c>
      <c r="E175">
        <v>166.42360869999999</v>
      </c>
      <c r="F175">
        <v>4.8021229999999998E-2</v>
      </c>
      <c r="G175">
        <f t="shared" si="2"/>
        <v>146.76354903234454</v>
      </c>
      <c r="H175">
        <v>150.71070130000001</v>
      </c>
      <c r="I175">
        <v>152.76297009999999</v>
      </c>
      <c r="J175">
        <v>155.87456499999999</v>
      </c>
      <c r="K175">
        <v>160.95059850000001</v>
      </c>
      <c r="L175">
        <v>166.42360869999999</v>
      </c>
      <c r="M175">
        <v>171.73636730000001</v>
      </c>
      <c r="N175">
        <v>176.39233400000001</v>
      </c>
      <c r="O175">
        <v>179.12559870000001</v>
      </c>
      <c r="P175">
        <v>180.88036980000001</v>
      </c>
    </row>
    <row r="176" spans="1:16" x14ac:dyDescent="0.3">
      <c r="A176">
        <v>1</v>
      </c>
      <c r="B176">
        <v>173.5</v>
      </c>
      <c r="C176">
        <v>14.458333333333334</v>
      </c>
      <c r="D176">
        <v>1.9689344440000001</v>
      </c>
      <c r="E176">
        <v>166.9528354</v>
      </c>
      <c r="F176">
        <v>4.7767192E-2</v>
      </c>
      <c r="G176">
        <f t="shared" si="2"/>
        <v>147.27552810946497</v>
      </c>
      <c r="H176">
        <v>151.23625659999999</v>
      </c>
      <c r="I176">
        <v>153.2934582</v>
      </c>
      <c r="J176">
        <v>156.40986649999999</v>
      </c>
      <c r="K176">
        <v>161.4871507</v>
      </c>
      <c r="L176">
        <v>166.9528354</v>
      </c>
      <c r="M176">
        <v>172.25039179999999</v>
      </c>
      <c r="N176">
        <v>176.88684889999999</v>
      </c>
      <c r="O176">
        <v>179.6060885</v>
      </c>
      <c r="P176">
        <v>181.3508837</v>
      </c>
    </row>
    <row r="177" spans="1:16" x14ac:dyDescent="0.3">
      <c r="A177">
        <v>1</v>
      </c>
      <c r="B177">
        <v>174.5</v>
      </c>
      <c r="C177">
        <v>14.541666666666666</v>
      </c>
      <c r="D177">
        <v>2.0167817760000002</v>
      </c>
      <c r="E177">
        <v>167.46414659999999</v>
      </c>
      <c r="F177">
        <v>4.7506782999999997E-2</v>
      </c>
      <c r="G177">
        <f t="shared" si="2"/>
        <v>147.7811150392221</v>
      </c>
      <c r="H177">
        <v>151.7521046</v>
      </c>
      <c r="I177">
        <v>153.81271630000001</v>
      </c>
      <c r="J177">
        <v>156.9318906</v>
      </c>
      <c r="K177">
        <v>162.0077536</v>
      </c>
      <c r="L177">
        <v>167.46414659999999</v>
      </c>
      <c r="M177">
        <v>172.7454817</v>
      </c>
      <c r="N177">
        <v>177.36224129999999</v>
      </c>
      <c r="O177">
        <v>180.0676464</v>
      </c>
      <c r="P177">
        <v>181.8027041</v>
      </c>
    </row>
    <row r="178" spans="1:16" x14ac:dyDescent="0.3">
      <c r="A178">
        <v>1</v>
      </c>
      <c r="B178">
        <v>175.5</v>
      </c>
      <c r="C178">
        <v>14.625</v>
      </c>
      <c r="D178">
        <v>2.060109658</v>
      </c>
      <c r="E178">
        <v>167.95708139999999</v>
      </c>
      <c r="F178">
        <v>4.7241456000000001E-2</v>
      </c>
      <c r="G178">
        <f t="shared" si="2"/>
        <v>148.27956183012788</v>
      </c>
      <c r="H178">
        <v>152.25748870000001</v>
      </c>
      <c r="I178">
        <v>154.3200013</v>
      </c>
      <c r="J178">
        <v>157.43993270000001</v>
      </c>
      <c r="K178">
        <v>162.51180310000001</v>
      </c>
      <c r="L178">
        <v>167.95708139999999</v>
      </c>
      <c r="M178">
        <v>173.22133349999999</v>
      </c>
      <c r="N178">
        <v>177.81834989999999</v>
      </c>
      <c r="O178">
        <v>180.51019360000001</v>
      </c>
      <c r="P178">
        <v>182.23580340000001</v>
      </c>
    </row>
    <row r="179" spans="1:16" x14ac:dyDescent="0.3">
      <c r="A179">
        <v>1</v>
      </c>
      <c r="B179">
        <v>176.5</v>
      </c>
      <c r="C179">
        <v>14.708333333333334</v>
      </c>
      <c r="D179">
        <v>2.0987658169999999</v>
      </c>
      <c r="E179">
        <v>168.43131750000001</v>
      </c>
      <c r="F179">
        <v>4.6972649999999998E-2</v>
      </c>
      <c r="G179">
        <f t="shared" si="2"/>
        <v>148.77013733795673</v>
      </c>
      <c r="H179">
        <v>152.75171510000001</v>
      </c>
      <c r="I179">
        <v>154.814651</v>
      </c>
      <c r="J179">
        <v>157.9333914</v>
      </c>
      <c r="K179">
        <v>162.99882220000001</v>
      </c>
      <c r="L179">
        <v>168.43131750000001</v>
      </c>
      <c r="M179">
        <v>173.67778190000001</v>
      </c>
      <c r="N179">
        <v>178.2551431</v>
      </c>
      <c r="O179">
        <v>180.9337725</v>
      </c>
      <c r="P179">
        <v>182.65026940000001</v>
      </c>
    </row>
    <row r="180" spans="1:16" x14ac:dyDescent="0.3">
      <c r="A180">
        <v>1</v>
      </c>
      <c r="B180">
        <v>177.5</v>
      </c>
      <c r="C180">
        <v>14.791666666666666</v>
      </c>
      <c r="D180">
        <v>2.132642948</v>
      </c>
      <c r="E180">
        <v>168.8866644</v>
      </c>
      <c r="F180">
        <v>4.6701759000000002E-2</v>
      </c>
      <c r="G180">
        <f t="shared" si="2"/>
        <v>149.2521391056631</v>
      </c>
      <c r="H180">
        <v>153.2341567</v>
      </c>
      <c r="I180">
        <v>155.2960861</v>
      </c>
      <c r="J180">
        <v>158.41176849999999</v>
      </c>
      <c r="K180">
        <v>163.4684575</v>
      </c>
      <c r="L180">
        <v>168.8866644</v>
      </c>
      <c r="M180">
        <v>174.11478990000001</v>
      </c>
      <c r="N180">
        <v>178.67270809999999</v>
      </c>
      <c r="O180">
        <v>181.33853640000001</v>
      </c>
      <c r="P180">
        <v>183.04629460000001</v>
      </c>
    </row>
    <row r="181" spans="1:16" x14ac:dyDescent="0.3">
      <c r="A181">
        <v>1</v>
      </c>
      <c r="B181">
        <v>178.5</v>
      </c>
      <c r="C181">
        <v>14.875</v>
      </c>
      <c r="D181">
        <v>2.1616777900000002</v>
      </c>
      <c r="E181">
        <v>169.32305479999999</v>
      </c>
      <c r="F181">
        <v>4.6430121999999997E-2</v>
      </c>
      <c r="G181">
        <f t="shared" si="2"/>
        <v>149.72489659729857</v>
      </c>
      <c r="H181">
        <v>153.7042563</v>
      </c>
      <c r="I181">
        <v>155.76381230000001</v>
      </c>
      <c r="J181">
        <v>158.8746672</v>
      </c>
      <c r="K181">
        <v>163.9204738</v>
      </c>
      <c r="L181">
        <v>169.32305479999999</v>
      </c>
      <c r="M181">
        <v>174.53243879999999</v>
      </c>
      <c r="N181">
        <v>179.0712394</v>
      </c>
      <c r="O181">
        <v>181.7247376</v>
      </c>
      <c r="P181">
        <v>183.42416460000001</v>
      </c>
    </row>
    <row r="182" spans="1:16" x14ac:dyDescent="0.3">
      <c r="A182">
        <v>1</v>
      </c>
      <c r="B182">
        <v>179.5</v>
      </c>
      <c r="C182">
        <v>14.958333333333334</v>
      </c>
      <c r="D182">
        <v>2.1858499039999999</v>
      </c>
      <c r="E182">
        <v>169.74053509999999</v>
      </c>
      <c r="F182">
        <v>4.6159003999999997E-2</v>
      </c>
      <c r="G182">
        <f t="shared" si="2"/>
        <v>150.18777953116509</v>
      </c>
      <c r="H182">
        <v>154.16152880000001</v>
      </c>
      <c r="I182">
        <v>156.2174196</v>
      </c>
      <c r="J182">
        <v>159.32179009999999</v>
      </c>
      <c r="K182">
        <v>164.35474790000001</v>
      </c>
      <c r="L182">
        <v>169.74053509999999</v>
      </c>
      <c r="M182">
        <v>174.9309165</v>
      </c>
      <c r="N182">
        <v>179.4510272</v>
      </c>
      <c r="O182">
        <v>182.09271559999999</v>
      </c>
      <c r="P182">
        <v>183.78424659999999</v>
      </c>
    </row>
    <row r="183" spans="1:16" x14ac:dyDescent="0.3">
      <c r="A183">
        <v>1</v>
      </c>
      <c r="B183">
        <v>180.5</v>
      </c>
      <c r="C183">
        <v>15.041666666666666</v>
      </c>
      <c r="D183">
        <v>2.2051801530000001</v>
      </c>
      <c r="E183">
        <v>170.13925499999999</v>
      </c>
      <c r="F183">
        <v>4.5889584999999997E-2</v>
      </c>
      <c r="G183">
        <f t="shared" si="2"/>
        <v>150.6402032661521</v>
      </c>
      <c r="H183">
        <v>154.60556220000001</v>
      </c>
      <c r="I183">
        <v>156.6565818</v>
      </c>
      <c r="J183">
        <v>159.75293429999999</v>
      </c>
      <c r="K183">
        <v>164.77126029999999</v>
      </c>
      <c r="L183">
        <v>170.13925499999999</v>
      </c>
      <c r="M183">
        <v>175.310506</v>
      </c>
      <c r="N183">
        <v>179.81244469999999</v>
      </c>
      <c r="O183">
        <v>182.44288510000001</v>
      </c>
      <c r="P183">
        <v>184.1269767</v>
      </c>
    </row>
    <row r="184" spans="1:16" x14ac:dyDescent="0.3">
      <c r="A184">
        <v>1</v>
      </c>
      <c r="B184">
        <v>181.5</v>
      </c>
      <c r="C184">
        <v>15.125</v>
      </c>
      <c r="D184">
        <v>2.2197288689999999</v>
      </c>
      <c r="E184">
        <v>170.51945670000001</v>
      </c>
      <c r="F184">
        <v>4.5622955E-2</v>
      </c>
      <c r="G184">
        <f t="shared" si="2"/>
        <v>151.08163207991552</v>
      </c>
      <c r="H184">
        <v>155.03601750000001</v>
      </c>
      <c r="I184">
        <v>157.0810539</v>
      </c>
      <c r="J184">
        <v>160.16798739999999</v>
      </c>
      <c r="K184">
        <v>165.17008730000001</v>
      </c>
      <c r="L184">
        <v>170.51945670000001</v>
      </c>
      <c r="M184">
        <v>175.67157330000001</v>
      </c>
      <c r="N184">
        <v>180.15593630000001</v>
      </c>
      <c r="O184">
        <v>182.7757235</v>
      </c>
      <c r="P184">
        <v>184.4528488</v>
      </c>
    </row>
    <row r="185" spans="1:16" x14ac:dyDescent="0.3">
      <c r="A185">
        <v>1</v>
      </c>
      <c r="B185">
        <v>182.5</v>
      </c>
      <c r="C185">
        <v>15.208333333333334</v>
      </c>
      <c r="D185">
        <v>2.2295937000000001</v>
      </c>
      <c r="E185">
        <v>170.88146399999999</v>
      </c>
      <c r="F185">
        <v>4.5360101E-2</v>
      </c>
      <c r="G185">
        <f t="shared" si="2"/>
        <v>151.51158661306312</v>
      </c>
      <c r="H185">
        <v>155.452628</v>
      </c>
      <c r="I185">
        <v>157.49066959999999</v>
      </c>
      <c r="J185">
        <v>160.5669211</v>
      </c>
      <c r="K185">
        <v>165.5513919</v>
      </c>
      <c r="L185">
        <v>170.88146399999999</v>
      </c>
      <c r="M185">
        <v>176.01455559999999</v>
      </c>
      <c r="N185">
        <v>180.48200610000001</v>
      </c>
      <c r="O185">
        <v>183.09175999999999</v>
      </c>
      <c r="P185">
        <v>184.7624031</v>
      </c>
    </row>
    <row r="186" spans="1:16" x14ac:dyDescent="0.3">
      <c r="A186">
        <v>1</v>
      </c>
      <c r="B186">
        <v>183.5</v>
      </c>
      <c r="C186">
        <v>15.291666666666666</v>
      </c>
      <c r="D186">
        <v>2.2349071440000001</v>
      </c>
      <c r="E186">
        <v>171.22567169999999</v>
      </c>
      <c r="F186">
        <v>4.5101913E-2</v>
      </c>
      <c r="G186">
        <f t="shared" si="2"/>
        <v>151.9296430565262</v>
      </c>
      <c r="H186">
        <v>155.8551976</v>
      </c>
      <c r="I186">
        <v>157.8853369</v>
      </c>
      <c r="J186">
        <v>160.94978520000001</v>
      </c>
      <c r="K186">
        <v>165.91541470000001</v>
      </c>
      <c r="L186">
        <v>171.22567169999999</v>
      </c>
      <c r="M186">
        <v>176.33995039999999</v>
      </c>
      <c r="N186">
        <v>180.79120599999999</v>
      </c>
      <c r="O186">
        <v>183.3915648</v>
      </c>
      <c r="P186">
        <v>185.05621590000001</v>
      </c>
    </row>
    <row r="187" spans="1:16" x14ac:dyDescent="0.3">
      <c r="A187">
        <v>1</v>
      </c>
      <c r="B187">
        <v>184.5</v>
      </c>
      <c r="C187">
        <v>15.375</v>
      </c>
      <c r="D187">
        <v>2.2358337669999999</v>
      </c>
      <c r="E187">
        <v>171.55253450000001</v>
      </c>
      <c r="F187">
        <v>4.4849173999999999E-2</v>
      </c>
      <c r="G187">
        <f t="shared" si="2"/>
        <v>152.33543911994971</v>
      </c>
      <c r="H187">
        <v>156.24359799999999</v>
      </c>
      <c r="I187">
        <v>158.2650343</v>
      </c>
      <c r="J187">
        <v>161.31670059999999</v>
      </c>
      <c r="K187">
        <v>166.2624644</v>
      </c>
      <c r="L187">
        <v>171.55253450000001</v>
      </c>
      <c r="M187">
        <v>176.648304</v>
      </c>
      <c r="N187">
        <v>181.08412630000001</v>
      </c>
      <c r="O187">
        <v>183.67573859999999</v>
      </c>
      <c r="P187">
        <v>185.33488929999999</v>
      </c>
    </row>
    <row r="188" spans="1:16" x14ac:dyDescent="0.3">
      <c r="A188">
        <v>1</v>
      </c>
      <c r="B188">
        <v>185.5</v>
      </c>
      <c r="C188">
        <v>15.458333333333334</v>
      </c>
      <c r="D188">
        <v>2.2325671379999998</v>
      </c>
      <c r="E188">
        <v>171.8625576</v>
      </c>
      <c r="F188">
        <v>4.4602566000000003E-2</v>
      </c>
      <c r="G188">
        <f t="shared" si="2"/>
        <v>152.72867371804887</v>
      </c>
      <c r="H188">
        <v>156.61776620000001</v>
      </c>
      <c r="I188">
        <v>158.6298055</v>
      </c>
      <c r="J188">
        <v>161.66785279999999</v>
      </c>
      <c r="K188">
        <v>166.59290920000001</v>
      </c>
      <c r="L188">
        <v>171.8625576</v>
      </c>
      <c r="M188">
        <v>176.94020209999999</v>
      </c>
      <c r="N188">
        <v>181.36138510000001</v>
      </c>
      <c r="O188">
        <v>183.94490379999999</v>
      </c>
      <c r="P188">
        <v>185.59904309999999</v>
      </c>
    </row>
    <row r="189" spans="1:16" x14ac:dyDescent="0.3">
      <c r="A189">
        <v>1</v>
      </c>
      <c r="B189">
        <v>186.5</v>
      </c>
      <c r="C189">
        <v>15.541666666666666</v>
      </c>
      <c r="D189">
        <v>2.2253265</v>
      </c>
      <c r="E189">
        <v>172.15628649999999</v>
      </c>
      <c r="F189">
        <v>4.4362673999999998E-2</v>
      </c>
      <c r="G189">
        <f t="shared" si="2"/>
        <v>153.10910621670516</v>
      </c>
      <c r="H189">
        <v>156.9777005</v>
      </c>
      <c r="I189">
        <v>158.97975439999999</v>
      </c>
      <c r="J189">
        <v>162.00348460000001</v>
      </c>
      <c r="K189">
        <v>166.90716739999999</v>
      </c>
      <c r="L189">
        <v>172.15628649999999</v>
      </c>
      <c r="M189">
        <v>177.21625979999999</v>
      </c>
      <c r="N189">
        <v>181.6236202</v>
      </c>
      <c r="O189">
        <v>184.19969649999999</v>
      </c>
      <c r="P189">
        <v>185.84930629999999</v>
      </c>
    </row>
    <row r="190" spans="1:16" x14ac:dyDescent="0.3">
      <c r="A190">
        <v>1</v>
      </c>
      <c r="B190">
        <v>187.5</v>
      </c>
      <c r="C190">
        <v>15.625</v>
      </c>
      <c r="D190">
        <v>2.2143532320000001</v>
      </c>
      <c r="E190">
        <v>172.43429829999999</v>
      </c>
      <c r="F190">
        <v>4.4129984999999997E-2</v>
      </c>
      <c r="G190">
        <f t="shared" si="2"/>
        <v>153.47655849760497</v>
      </c>
      <c r="H190">
        <v>157.32345649999999</v>
      </c>
      <c r="I190">
        <v>159.31504000000001</v>
      </c>
      <c r="J190">
        <v>162.32388889999999</v>
      </c>
      <c r="K190">
        <v>167.20569929999999</v>
      </c>
      <c r="L190">
        <v>172.43429829999999</v>
      </c>
      <c r="M190">
        <v>177.47711340000001</v>
      </c>
      <c r="N190">
        <v>181.87148099999999</v>
      </c>
      <c r="O190">
        <v>184.44075849999999</v>
      </c>
      <c r="P190">
        <v>186.0863109</v>
      </c>
    </row>
    <row r="191" spans="1:16" x14ac:dyDescent="0.3">
      <c r="A191">
        <v>1</v>
      </c>
      <c r="B191">
        <v>188.5</v>
      </c>
      <c r="C191">
        <v>15.708333333333334</v>
      </c>
      <c r="D191">
        <v>2.1999059019999998</v>
      </c>
      <c r="E191">
        <v>172.6971935</v>
      </c>
      <c r="F191">
        <v>4.3904896999999998E-2</v>
      </c>
      <c r="G191">
        <f t="shared" si="2"/>
        <v>153.83091329902953</v>
      </c>
      <c r="H191">
        <v>157.6551432</v>
      </c>
      <c r="I191">
        <v>159.63587029999999</v>
      </c>
      <c r="J191">
        <v>162.62940219999999</v>
      </c>
      <c r="K191">
        <v>167.4889986</v>
      </c>
      <c r="L191">
        <v>172.6971935</v>
      </c>
      <c r="M191">
        <v>177.72341220000001</v>
      </c>
      <c r="N191">
        <v>182.10562179999999</v>
      </c>
      <c r="O191">
        <v>184.6687321</v>
      </c>
      <c r="P191">
        <v>186.31068590000001</v>
      </c>
    </row>
    <row r="192" spans="1:16" x14ac:dyDescent="0.3">
      <c r="A192">
        <v>1</v>
      </c>
      <c r="B192">
        <v>189.5</v>
      </c>
      <c r="C192">
        <v>15.791666666666666</v>
      </c>
      <c r="D192">
        <v>2.1822628640000001</v>
      </c>
      <c r="E192">
        <v>172.94558979999999</v>
      </c>
      <c r="F192">
        <v>4.3687722999999998E-2</v>
      </c>
      <c r="G192">
        <f t="shared" si="2"/>
        <v>154.17210705009811</v>
      </c>
      <c r="H192">
        <v>157.97291659999999</v>
      </c>
      <c r="I192">
        <v>159.94249679999999</v>
      </c>
      <c r="J192">
        <v>162.92039829999999</v>
      </c>
      <c r="K192">
        <v>167.75758719999999</v>
      </c>
      <c r="L192">
        <v>172.94558979999999</v>
      </c>
      <c r="M192">
        <v>177.9558135</v>
      </c>
      <c r="N192">
        <v>182.32669569999999</v>
      </c>
      <c r="O192">
        <v>184.8842531</v>
      </c>
      <c r="P192">
        <v>186.52305050000001</v>
      </c>
    </row>
    <row r="193" spans="1:16" x14ac:dyDescent="0.3">
      <c r="A193">
        <v>1</v>
      </c>
      <c r="B193">
        <v>190.5</v>
      </c>
      <c r="C193">
        <v>15.875</v>
      </c>
      <c r="D193">
        <v>2.1617049690000001</v>
      </c>
      <c r="E193">
        <v>173.18011200000001</v>
      </c>
      <c r="F193">
        <v>4.3478698000000003E-2</v>
      </c>
      <c r="G193">
        <f t="shared" si="2"/>
        <v>154.50013905524108</v>
      </c>
      <c r="H193">
        <v>158.27697929999999</v>
      </c>
      <c r="I193">
        <v>160.23521020000001</v>
      </c>
      <c r="J193">
        <v>163.1972811</v>
      </c>
      <c r="K193">
        <v>168.01200399999999</v>
      </c>
      <c r="L193">
        <v>173.18011200000001</v>
      </c>
      <c r="M193">
        <v>178.17497299999999</v>
      </c>
      <c r="N193">
        <v>182.53534930000001</v>
      </c>
      <c r="O193">
        <v>185.08794850000001</v>
      </c>
      <c r="P193">
        <v>186.72401410000001</v>
      </c>
    </row>
    <row r="194" spans="1:16" x14ac:dyDescent="0.3">
      <c r="A194">
        <v>1</v>
      </c>
      <c r="B194">
        <v>191.5</v>
      </c>
      <c r="C194">
        <v>15.958333333333334</v>
      </c>
      <c r="D194">
        <v>2.138524662</v>
      </c>
      <c r="E194">
        <v>173.40138959999999</v>
      </c>
      <c r="F194">
        <v>4.3277986999999997E-2</v>
      </c>
      <c r="G194">
        <f t="shared" si="2"/>
        <v>154.81505642600087</v>
      </c>
      <c r="H194">
        <v>158.5675712</v>
      </c>
      <c r="I194">
        <v>160.5143338</v>
      </c>
      <c r="J194">
        <v>163.46047949999999</v>
      </c>
      <c r="K194">
        <v>168.25280290000001</v>
      </c>
      <c r="L194">
        <v>173.40138959999999</v>
      </c>
      <c r="M194">
        <v>178.38154299999999</v>
      </c>
      <c r="N194">
        <v>182.7322187</v>
      </c>
      <c r="O194">
        <v>185.28043070000001</v>
      </c>
      <c r="P194">
        <v>186.91416899999999</v>
      </c>
    </row>
    <row r="195" spans="1:16" x14ac:dyDescent="0.3">
      <c r="A195">
        <v>1</v>
      </c>
      <c r="B195">
        <v>192.5</v>
      </c>
      <c r="C195">
        <v>16.041666666666668</v>
      </c>
      <c r="D195">
        <v>2.113023423</v>
      </c>
      <c r="E195">
        <v>173.61005180000001</v>
      </c>
      <c r="F195">
        <v>4.3085684999999999E-2</v>
      </c>
      <c r="G195">
        <f t="shared" ref="G195:G243" si="3">E195*(1+(D195*F195*$T$2))^(1/D195)</f>
        <v>155.11695297979151</v>
      </c>
      <c r="H195">
        <v>158.8449655</v>
      </c>
      <c r="I195">
        <v>160.7802183</v>
      </c>
      <c r="J195">
        <v>163.71044240000001</v>
      </c>
      <c r="K195">
        <v>168.48054690000001</v>
      </c>
      <c r="L195">
        <v>173.61005180000001</v>
      </c>
      <c r="M195">
        <v>178.57616759999999</v>
      </c>
      <c r="N195">
        <v>182.91792570000001</v>
      </c>
      <c r="O195">
        <v>185.4622948</v>
      </c>
      <c r="P195">
        <v>187.09408769999999</v>
      </c>
    </row>
    <row r="196" spans="1:16" x14ac:dyDescent="0.3">
      <c r="A196">
        <v>1</v>
      </c>
      <c r="B196">
        <v>193.5</v>
      </c>
      <c r="C196">
        <v>16.125</v>
      </c>
      <c r="D196">
        <v>2.0854902860000002</v>
      </c>
      <c r="E196">
        <v>173.8067179</v>
      </c>
      <c r="F196">
        <v>4.2901834999999999E-2</v>
      </c>
      <c r="G196">
        <f t="shared" si="3"/>
        <v>155.40597498388789</v>
      </c>
      <c r="H196">
        <v>159.1094689</v>
      </c>
      <c r="I196">
        <v>161.0332391</v>
      </c>
      <c r="J196">
        <v>163.94763219999999</v>
      </c>
      <c r="K196">
        <v>168.69579880000001</v>
      </c>
      <c r="L196">
        <v>173.8067179</v>
      </c>
      <c r="M196">
        <v>178.7594756</v>
      </c>
      <c r="N196">
        <v>183.093075</v>
      </c>
      <c r="O196">
        <v>185.63411830000001</v>
      </c>
      <c r="P196">
        <v>187.26432579999999</v>
      </c>
    </row>
    <row r="197" spans="1:16" x14ac:dyDescent="0.3">
      <c r="A197">
        <v>1</v>
      </c>
      <c r="B197">
        <v>194.5</v>
      </c>
      <c r="C197">
        <v>16.208333333333332</v>
      </c>
      <c r="D197">
        <v>2.0562195000000001</v>
      </c>
      <c r="E197">
        <v>173.9919998</v>
      </c>
      <c r="F197">
        <v>4.2726423999999999E-2</v>
      </c>
      <c r="G197">
        <f t="shared" si="3"/>
        <v>155.68230498699691</v>
      </c>
      <c r="H197">
        <v>159.36141119999999</v>
      </c>
      <c r="I197">
        <v>161.2737894</v>
      </c>
      <c r="J197">
        <v>164.17252189999999</v>
      </c>
      <c r="K197">
        <v>168.89912219999999</v>
      </c>
      <c r="L197">
        <v>173.9919998</v>
      </c>
      <c r="M197">
        <v>178.9320817</v>
      </c>
      <c r="N197">
        <v>183.25825180000001</v>
      </c>
      <c r="O197">
        <v>185.79645650000001</v>
      </c>
      <c r="P197">
        <v>187.4254148</v>
      </c>
    </row>
    <row r="198" spans="1:16" x14ac:dyDescent="0.3">
      <c r="A198">
        <v>1</v>
      </c>
      <c r="B198">
        <v>195.5</v>
      </c>
      <c r="C198">
        <v>16.291666666666668</v>
      </c>
      <c r="D198">
        <v>2.0254966479999998</v>
      </c>
      <c r="E198">
        <v>174.16649509999999</v>
      </c>
      <c r="F198">
        <v>4.2559395999999999E-2</v>
      </c>
      <c r="G198">
        <f t="shared" si="3"/>
        <v>155.9461630163897</v>
      </c>
      <c r="H198">
        <v>159.6011441</v>
      </c>
      <c r="I198">
        <v>161.50227720000001</v>
      </c>
      <c r="J198">
        <v>164.3855897</v>
      </c>
      <c r="K198">
        <v>169.09107470000001</v>
      </c>
      <c r="L198">
        <v>174.16649509999999</v>
      </c>
      <c r="M198">
        <v>179.0945815</v>
      </c>
      <c r="N198">
        <v>183.41402020000001</v>
      </c>
      <c r="O198">
        <v>185.94984299999999</v>
      </c>
      <c r="P198">
        <v>187.57786429999999</v>
      </c>
    </row>
    <row r="199" spans="1:16" x14ac:dyDescent="0.3">
      <c r="A199">
        <v>1</v>
      </c>
      <c r="B199">
        <v>196.5</v>
      </c>
      <c r="C199">
        <v>16.375</v>
      </c>
      <c r="D199">
        <v>1.9935981819999999</v>
      </c>
      <c r="E199">
        <v>174.33078549999999</v>
      </c>
      <c r="F199">
        <v>4.2400651999999997E-2</v>
      </c>
      <c r="G199">
        <f t="shared" si="3"/>
        <v>156.19780358015296</v>
      </c>
      <c r="H199">
        <v>159.82903690000001</v>
      </c>
      <c r="I199">
        <v>161.7191211</v>
      </c>
      <c r="J199">
        <v>164.58731649999999</v>
      </c>
      <c r="K199">
        <v>169.27220579999999</v>
      </c>
      <c r="L199">
        <v>174.33078549999999</v>
      </c>
      <c r="M199">
        <v>179.2475503</v>
      </c>
      <c r="N199">
        <v>183.56092169999999</v>
      </c>
      <c r="O199">
        <v>186.0947883</v>
      </c>
      <c r="P199">
        <v>187.72216069999999</v>
      </c>
    </row>
    <row r="200" spans="1:16" x14ac:dyDescent="0.3">
      <c r="A200">
        <v>1</v>
      </c>
      <c r="B200">
        <v>197.5</v>
      </c>
      <c r="C200">
        <v>16.458333333333332</v>
      </c>
      <c r="D200">
        <v>1.960789092</v>
      </c>
      <c r="E200">
        <v>174.4854344</v>
      </c>
      <c r="F200">
        <v>4.2250062999999997E-2</v>
      </c>
      <c r="G200">
        <f t="shared" si="3"/>
        <v>156.43750781707374</v>
      </c>
      <c r="H200">
        <v>160.04547249999999</v>
      </c>
      <c r="I200">
        <v>161.92474730000001</v>
      </c>
      <c r="J200">
        <v>164.7781818</v>
      </c>
      <c r="K200">
        <v>169.44305360000001</v>
      </c>
      <c r="L200">
        <v>174.4854344</v>
      </c>
      <c r="M200">
        <v>179.39154149999999</v>
      </c>
      <c r="N200">
        <v>183.69947479999999</v>
      </c>
      <c r="O200">
        <v>186.23177939999999</v>
      </c>
      <c r="P200">
        <v>187.85876709999999</v>
      </c>
    </row>
    <row r="201" spans="1:16" x14ac:dyDescent="0.3">
      <c r="A201">
        <v>1</v>
      </c>
      <c r="B201">
        <v>198.5</v>
      </c>
      <c r="C201">
        <v>16.541666666666668</v>
      </c>
      <c r="D201">
        <v>1.927320937</v>
      </c>
      <c r="E201">
        <v>174.6309856</v>
      </c>
      <c r="F201">
        <v>4.2107464999999997E-2</v>
      </c>
      <c r="G201">
        <f t="shared" si="3"/>
        <v>156.66558426669772</v>
      </c>
      <c r="H201">
        <v>160.25084409999999</v>
      </c>
      <c r="I201">
        <v>162.11958569999999</v>
      </c>
      <c r="J201">
        <v>164.95866129999999</v>
      </c>
      <c r="K201">
        <v>169.60414270000001</v>
      </c>
      <c r="L201">
        <v>174.6309856</v>
      </c>
      <c r="M201">
        <v>179.52708530000001</v>
      </c>
      <c r="N201">
        <v>183.83017380000001</v>
      </c>
      <c r="O201">
        <v>186.36128009999999</v>
      </c>
      <c r="P201">
        <v>187.98812330000001</v>
      </c>
    </row>
    <row r="202" spans="1:16" x14ac:dyDescent="0.3">
      <c r="A202">
        <v>1</v>
      </c>
      <c r="B202">
        <v>199.5</v>
      </c>
      <c r="C202">
        <v>16.625</v>
      </c>
      <c r="D202">
        <v>1.89343024</v>
      </c>
      <c r="E202">
        <v>174.7679617</v>
      </c>
      <c r="F202">
        <v>4.1972676E-2</v>
      </c>
      <c r="G202">
        <f t="shared" si="3"/>
        <v>156.88235900577948</v>
      </c>
      <c r="H202">
        <v>160.4455519</v>
      </c>
      <c r="I202">
        <v>162.3040676</v>
      </c>
      <c r="J202">
        <v>165.1292244</v>
      </c>
      <c r="K202">
        <v>169.75598260000001</v>
      </c>
      <c r="L202">
        <v>174.7679617</v>
      </c>
      <c r="M202">
        <v>179.65468849999999</v>
      </c>
      <c r="N202">
        <v>183.9534894</v>
      </c>
      <c r="O202">
        <v>186.4837302</v>
      </c>
      <c r="P202">
        <v>188.1106465</v>
      </c>
    </row>
    <row r="203" spans="1:16" x14ac:dyDescent="0.3">
      <c r="A203">
        <v>1</v>
      </c>
      <c r="B203">
        <v>200.5</v>
      </c>
      <c r="C203">
        <v>16.708333333333332</v>
      </c>
      <c r="D203">
        <v>1.8593372589999999</v>
      </c>
      <c r="E203">
        <v>174.8968634</v>
      </c>
      <c r="F203">
        <v>4.1845488E-2</v>
      </c>
      <c r="G203">
        <f t="shared" si="3"/>
        <v>157.08817750885657</v>
      </c>
      <c r="H203">
        <v>160.63000049999999</v>
      </c>
      <c r="I203">
        <v>162.4786229</v>
      </c>
      <c r="J203">
        <v>165.29033240000001</v>
      </c>
      <c r="K203">
        <v>169.8990665</v>
      </c>
      <c r="L203">
        <v>174.8968634</v>
      </c>
      <c r="M203">
        <v>179.77483380000001</v>
      </c>
      <c r="N203">
        <v>184.0698683</v>
      </c>
      <c r="O203">
        <v>186.59954680000001</v>
      </c>
      <c r="P203">
        <v>188.22673109999999</v>
      </c>
    </row>
    <row r="204" spans="1:16" x14ac:dyDescent="0.3">
      <c r="A204">
        <v>1</v>
      </c>
      <c r="B204">
        <v>201.5</v>
      </c>
      <c r="C204">
        <v>16.791666666666668</v>
      </c>
      <c r="D204">
        <v>1.825245107</v>
      </c>
      <c r="E204">
        <v>175.01816909999999</v>
      </c>
      <c r="F204">
        <v>4.1725679000000002E-2</v>
      </c>
      <c r="G204">
        <f t="shared" si="3"/>
        <v>157.2833975162408</v>
      </c>
      <c r="H204">
        <v>160.8045956</v>
      </c>
      <c r="I204">
        <v>162.64367799999999</v>
      </c>
      <c r="J204">
        <v>165.44243639999999</v>
      </c>
      <c r="K204">
        <v>170.03386939999999</v>
      </c>
      <c r="L204">
        <v>175.01816909999999</v>
      </c>
      <c r="M204">
        <v>179.88797969999999</v>
      </c>
      <c r="N204">
        <v>184.17973330000001</v>
      </c>
      <c r="O204">
        <v>186.70912419999999</v>
      </c>
      <c r="P204">
        <v>188.33675030000001</v>
      </c>
    </row>
    <row r="205" spans="1:16" x14ac:dyDescent="0.3">
      <c r="A205">
        <v>1</v>
      </c>
      <c r="B205">
        <v>202.5</v>
      </c>
      <c r="C205">
        <v>16.875</v>
      </c>
      <c r="D205">
        <v>1.791339209</v>
      </c>
      <c r="E205">
        <v>175.13233450000001</v>
      </c>
      <c r="F205">
        <v>4.1613015000000003E-2</v>
      </c>
      <c r="G205">
        <f t="shared" si="3"/>
        <v>157.46838621654814</v>
      </c>
      <c r="H205">
        <v>160.9697424</v>
      </c>
      <c r="I205">
        <v>162.7996536</v>
      </c>
      <c r="J205">
        <v>165.58597610000001</v>
      </c>
      <c r="K205">
        <v>170.1608483</v>
      </c>
      <c r="L205">
        <v>175.13233450000001</v>
      </c>
      <c r="M205">
        <v>179.99456090000001</v>
      </c>
      <c r="N205">
        <v>184.28348439999999</v>
      </c>
      <c r="O205">
        <v>186.81283479999999</v>
      </c>
      <c r="P205">
        <v>188.44105590000001</v>
      </c>
    </row>
    <row r="206" spans="1:16" x14ac:dyDescent="0.3">
      <c r="A206">
        <v>1</v>
      </c>
      <c r="B206">
        <v>203.5</v>
      </c>
      <c r="C206">
        <v>16.958333333333332</v>
      </c>
      <c r="D206">
        <v>1.757787065</v>
      </c>
      <c r="E206">
        <v>175.23979259999999</v>
      </c>
      <c r="F206">
        <v>4.1507249000000003E-2</v>
      </c>
      <c r="G206">
        <f t="shared" si="3"/>
        <v>157.64351897633784</v>
      </c>
      <c r="H206">
        <v>161.12584330000001</v>
      </c>
      <c r="I206">
        <v>162.9469636</v>
      </c>
      <c r="J206">
        <v>165.72137860000001</v>
      </c>
      <c r="K206">
        <v>170.280441</v>
      </c>
      <c r="L206">
        <v>175.23979259999999</v>
      </c>
      <c r="M206">
        <v>180.09498830000001</v>
      </c>
      <c r="N206">
        <v>184.3814989</v>
      </c>
      <c r="O206">
        <v>186.91102960000001</v>
      </c>
      <c r="P206">
        <v>188.5399798</v>
      </c>
    </row>
    <row r="207" spans="1:16" x14ac:dyDescent="0.3">
      <c r="A207">
        <v>1</v>
      </c>
      <c r="B207">
        <v>204.5</v>
      </c>
      <c r="C207">
        <v>17.041666666666668</v>
      </c>
      <c r="D207">
        <v>1.7247382920000001</v>
      </c>
      <c r="E207">
        <v>175.34095400000001</v>
      </c>
      <c r="F207">
        <v>4.1408129000000002E-2</v>
      </c>
      <c r="G207">
        <f t="shared" si="3"/>
        <v>157.8091742692078</v>
      </c>
      <c r="H207">
        <v>161.27329549999999</v>
      </c>
      <c r="I207">
        <v>163.0860132</v>
      </c>
      <c r="J207">
        <v>165.8490577</v>
      </c>
      <c r="K207">
        <v>170.39306640000001</v>
      </c>
      <c r="L207">
        <v>175.34095400000001</v>
      </c>
      <c r="M207">
        <v>180.18964980000001</v>
      </c>
      <c r="N207">
        <v>184.47413220000001</v>
      </c>
      <c r="O207">
        <v>187.00403940000001</v>
      </c>
      <c r="P207">
        <v>188.63383450000001</v>
      </c>
    </row>
    <row r="208" spans="1:16" x14ac:dyDescent="0.3">
      <c r="A208">
        <v>1</v>
      </c>
      <c r="B208">
        <v>205.5</v>
      </c>
      <c r="C208">
        <v>17.125</v>
      </c>
      <c r="D208">
        <v>1.692324905</v>
      </c>
      <c r="E208">
        <v>175.43620709999999</v>
      </c>
      <c r="F208">
        <v>4.1315398000000003E-2</v>
      </c>
      <c r="G208">
        <f t="shared" si="3"/>
        <v>157.965732052096</v>
      </c>
      <c r="H208">
        <v>161.4124903</v>
      </c>
      <c r="I208">
        <v>163.21719759999999</v>
      </c>
      <c r="J208">
        <v>165.96941290000001</v>
      </c>
      <c r="K208">
        <v>170.4991239</v>
      </c>
      <c r="L208">
        <v>175.43620709999999</v>
      </c>
      <c r="M208">
        <v>180.27891099999999</v>
      </c>
      <c r="N208">
        <v>184.56171850000001</v>
      </c>
      <c r="O208">
        <v>187.09217530000001</v>
      </c>
      <c r="P208">
        <v>188.72291419999999</v>
      </c>
    </row>
    <row r="209" spans="1:16" x14ac:dyDescent="0.3">
      <c r="A209">
        <v>1</v>
      </c>
      <c r="B209">
        <v>206.5</v>
      </c>
      <c r="C209">
        <v>17.208333333333332</v>
      </c>
      <c r="D209">
        <v>1.6606618150000001</v>
      </c>
      <c r="E209">
        <v>175.52591910000001</v>
      </c>
      <c r="F209">
        <v>4.1228795999999998E-2</v>
      </c>
      <c r="G209">
        <f t="shared" si="3"/>
        <v>158.11357197214718</v>
      </c>
      <c r="H209">
        <v>161.54381119999999</v>
      </c>
      <c r="I209">
        <v>163.3409016</v>
      </c>
      <c r="J209">
        <v>166.0828291</v>
      </c>
      <c r="K209">
        <v>170.5989941</v>
      </c>
      <c r="L209">
        <v>175.52591910000001</v>
      </c>
      <c r="M209">
        <v>180.3631154</v>
      </c>
      <c r="N209">
        <v>184.64457200000001</v>
      </c>
      <c r="O209">
        <v>187.17572949999999</v>
      </c>
      <c r="P209">
        <v>188.80749549999999</v>
      </c>
    </row>
    <row r="210" spans="1:16" x14ac:dyDescent="0.3">
      <c r="A210">
        <v>1</v>
      </c>
      <c r="B210">
        <v>207.5</v>
      </c>
      <c r="C210">
        <v>17.291666666666668</v>
      </c>
      <c r="D210">
        <v>1.6298474949999999</v>
      </c>
      <c r="E210">
        <v>175.6104358</v>
      </c>
      <c r="F210">
        <v>4.114806E-2</v>
      </c>
      <c r="G210">
        <f t="shared" si="3"/>
        <v>158.2530714148719</v>
      </c>
      <c r="H210">
        <v>161.6676329</v>
      </c>
      <c r="I210">
        <v>163.45749839999999</v>
      </c>
      <c r="J210">
        <v>166.18967649999999</v>
      </c>
      <c r="K210">
        <v>170.6930385</v>
      </c>
      <c r="L210">
        <v>175.6104358</v>
      </c>
      <c r="M210">
        <v>180.44258579999999</v>
      </c>
      <c r="N210">
        <v>184.7229873</v>
      </c>
      <c r="O210">
        <v>187.25497669999999</v>
      </c>
      <c r="P210">
        <v>188.88783860000001</v>
      </c>
    </row>
    <row r="211" spans="1:16" x14ac:dyDescent="0.3">
      <c r="A211">
        <v>1</v>
      </c>
      <c r="B211">
        <v>208.5</v>
      </c>
      <c r="C211">
        <v>17.375</v>
      </c>
      <c r="D211">
        <v>1.5999647880000001</v>
      </c>
      <c r="E211">
        <v>175.69008299999999</v>
      </c>
      <c r="F211">
        <v>4.1072931E-2</v>
      </c>
      <c r="G211">
        <f t="shared" si="3"/>
        <v>158.38460200059748</v>
      </c>
      <c r="H211">
        <v>161.7843202</v>
      </c>
      <c r="I211">
        <v>163.56734890000001</v>
      </c>
      <c r="J211">
        <v>166.29031000000001</v>
      </c>
      <c r="K211">
        <v>170.78160020000001</v>
      </c>
      <c r="L211">
        <v>175.69008299999999</v>
      </c>
      <c r="M211">
        <v>180.51762489999999</v>
      </c>
      <c r="N211">
        <v>184.7972407</v>
      </c>
      <c r="O211">
        <v>187.3301745</v>
      </c>
      <c r="P211">
        <v>188.96418779999999</v>
      </c>
    </row>
    <row r="212" spans="1:16" x14ac:dyDescent="0.3">
      <c r="A212">
        <v>1</v>
      </c>
      <c r="B212">
        <v>209.5</v>
      </c>
      <c r="C212">
        <v>17.458333333333332</v>
      </c>
      <c r="D212">
        <v>1.571081817</v>
      </c>
      <c r="E212">
        <v>175.76516710000001</v>
      </c>
      <c r="F212">
        <v>4.1003150000000002E-2</v>
      </c>
      <c r="G212">
        <f t="shared" si="3"/>
        <v>158.50853026341906</v>
      </c>
      <c r="H212">
        <v>161.89422730000001</v>
      </c>
      <c r="I212">
        <v>163.67080189999999</v>
      </c>
      <c r="J212">
        <v>166.38506949999999</v>
      </c>
      <c r="K212">
        <v>170.86500430000001</v>
      </c>
      <c r="L212">
        <v>175.76516710000001</v>
      </c>
      <c r="M212">
        <v>180.5885165</v>
      </c>
      <c r="N212">
        <v>184.867591</v>
      </c>
      <c r="O212">
        <v>187.40156450000001</v>
      </c>
      <c r="P212">
        <v>189.0367727</v>
      </c>
    </row>
    <row r="213" spans="1:16" x14ac:dyDescent="0.3">
      <c r="A213">
        <v>1</v>
      </c>
      <c r="B213">
        <v>210.5</v>
      </c>
      <c r="C213">
        <v>17.541666666666668</v>
      </c>
      <c r="D213">
        <v>1.5432529820000001</v>
      </c>
      <c r="E213">
        <v>175.83597570000001</v>
      </c>
      <c r="F213">
        <v>4.0938463000000001E-2</v>
      </c>
      <c r="G213">
        <f t="shared" si="3"/>
        <v>158.62521448607754</v>
      </c>
      <c r="H213">
        <v>161.99769760000001</v>
      </c>
      <c r="I213">
        <v>163.7681929</v>
      </c>
      <c r="J213">
        <v>166.4742799</v>
      </c>
      <c r="K213">
        <v>170.9435584</v>
      </c>
      <c r="L213">
        <v>175.83597570000001</v>
      </c>
      <c r="M213">
        <v>180.6555257</v>
      </c>
      <c r="N213">
        <v>184.93428030000001</v>
      </c>
      <c r="O213">
        <v>187.46937320000001</v>
      </c>
      <c r="P213">
        <v>189.1058089</v>
      </c>
    </row>
    <row r="214" spans="1:16" x14ac:dyDescent="0.3">
      <c r="A214">
        <v>1</v>
      </c>
      <c r="B214">
        <v>211.5</v>
      </c>
      <c r="C214">
        <v>17.625</v>
      </c>
      <c r="D214">
        <v>1.5165199979999999</v>
      </c>
      <c r="E214">
        <v>175.90277879999999</v>
      </c>
      <c r="F214">
        <v>4.0878616999999999E-2</v>
      </c>
      <c r="G214">
        <f t="shared" si="3"/>
        <v>158.73500610048069</v>
      </c>
      <c r="H214">
        <v>162.09506239999999</v>
      </c>
      <c r="I214">
        <v>163.8598446</v>
      </c>
      <c r="J214">
        <v>166.55825110000001</v>
      </c>
      <c r="K214">
        <v>171.01755309999999</v>
      </c>
      <c r="L214">
        <v>175.90277879999999</v>
      </c>
      <c r="M214">
        <v>180.71890060000001</v>
      </c>
      <c r="N214">
        <v>184.99753490000001</v>
      </c>
      <c r="O214">
        <v>187.53381279999999</v>
      </c>
      <c r="P214">
        <v>189.17149879999999</v>
      </c>
    </row>
    <row r="215" spans="1:16" x14ac:dyDescent="0.3">
      <c r="A215">
        <v>1</v>
      </c>
      <c r="B215">
        <v>212.5</v>
      </c>
      <c r="C215">
        <v>17.708333333333332</v>
      </c>
      <c r="D215">
        <v>1.490912963</v>
      </c>
      <c r="E215">
        <v>175.9658293</v>
      </c>
      <c r="F215">
        <v>4.0823367999999999E-2</v>
      </c>
      <c r="G215">
        <f t="shared" si="3"/>
        <v>158.83824536530111</v>
      </c>
      <c r="H215">
        <v>162.18664140000001</v>
      </c>
      <c r="I215">
        <v>163.9460665</v>
      </c>
      <c r="J215">
        <v>166.6372787</v>
      </c>
      <c r="K215">
        <v>171.08726290000001</v>
      </c>
      <c r="L215">
        <v>175.9658293</v>
      </c>
      <c r="M215">
        <v>180.77887319999999</v>
      </c>
      <c r="N215">
        <v>185.0575666</v>
      </c>
      <c r="O215">
        <v>187.59508210000001</v>
      </c>
      <c r="P215">
        <v>189.2340323</v>
      </c>
    </row>
    <row r="216" spans="1:16" x14ac:dyDescent="0.3">
      <c r="A216">
        <v>1</v>
      </c>
      <c r="B216">
        <v>213.5</v>
      </c>
      <c r="C216">
        <v>17.791666666666668</v>
      </c>
      <c r="D216">
        <v>1.4664514289999999</v>
      </c>
      <c r="E216">
        <v>176.02536409999999</v>
      </c>
      <c r="F216">
        <v>4.0772475000000002E-2</v>
      </c>
      <c r="G216">
        <f t="shared" si="3"/>
        <v>158.93526375555081</v>
      </c>
      <c r="H216">
        <v>162.27274199999999</v>
      </c>
      <c r="I216">
        <v>164.02715499999999</v>
      </c>
      <c r="J216">
        <v>166.7116437</v>
      </c>
      <c r="K216">
        <v>171.15294650000001</v>
      </c>
      <c r="L216">
        <v>176.02536409999999</v>
      </c>
      <c r="M216">
        <v>180.83565960000001</v>
      </c>
      <c r="N216">
        <v>185.11457300000001</v>
      </c>
      <c r="O216">
        <v>187.65336719999999</v>
      </c>
      <c r="P216">
        <v>189.29358780000001</v>
      </c>
    </row>
    <row r="217" spans="1:16" x14ac:dyDescent="0.3">
      <c r="A217">
        <v>1</v>
      </c>
      <c r="B217">
        <v>214.5</v>
      </c>
      <c r="C217">
        <v>17.875</v>
      </c>
      <c r="D217">
        <v>1.44314546</v>
      </c>
      <c r="E217">
        <v>176.081605</v>
      </c>
      <c r="F217">
        <v>4.0725706E-2</v>
      </c>
      <c r="G217">
        <f t="shared" si="3"/>
        <v>159.02638109897319</v>
      </c>
      <c r="H217">
        <v>162.35365920000001</v>
      </c>
      <c r="I217">
        <v>164.10339350000001</v>
      </c>
      <c r="J217">
        <v>166.7816133</v>
      </c>
      <c r="K217">
        <v>171.21484770000001</v>
      </c>
      <c r="L217">
        <v>176.081605</v>
      </c>
      <c r="M217">
        <v>180.8894616</v>
      </c>
      <c r="N217">
        <v>185.16873860000001</v>
      </c>
      <c r="O217">
        <v>187.70884219999999</v>
      </c>
      <c r="P217">
        <v>189.3503326</v>
      </c>
    </row>
    <row r="218" spans="1:16" x14ac:dyDescent="0.3">
      <c r="A218">
        <v>1</v>
      </c>
      <c r="B218">
        <v>215.5</v>
      </c>
      <c r="C218">
        <v>17.958333333333332</v>
      </c>
      <c r="D218">
        <v>1.4209966650000001</v>
      </c>
      <c r="E218">
        <v>176.13475930000001</v>
      </c>
      <c r="F218">
        <v>4.0682834000000001E-2</v>
      </c>
      <c r="G218">
        <f t="shared" si="3"/>
        <v>159.11190685381092</v>
      </c>
      <c r="H218">
        <v>162.429676</v>
      </c>
      <c r="I218">
        <v>164.17505270000001</v>
      </c>
      <c r="J218">
        <v>166.8474411</v>
      </c>
      <c r="K218">
        <v>171.2731962</v>
      </c>
      <c r="L218">
        <v>176.13475930000001</v>
      </c>
      <c r="M218">
        <v>180.94046760000001</v>
      </c>
      <c r="N218">
        <v>185.22023590000001</v>
      </c>
      <c r="O218">
        <v>187.7616702</v>
      </c>
      <c r="P218">
        <v>189.4044237</v>
      </c>
    </row>
    <row r="219" spans="1:16" x14ac:dyDescent="0.3">
      <c r="A219">
        <v>1</v>
      </c>
      <c r="B219">
        <v>216.5</v>
      </c>
      <c r="C219">
        <v>18.041666666666668</v>
      </c>
      <c r="D219">
        <v>1.3999991869999999</v>
      </c>
      <c r="E219">
        <v>176.18502079999999</v>
      </c>
      <c r="F219">
        <v>4.0643640000000002E-2</v>
      </c>
      <c r="G219">
        <f t="shared" si="3"/>
        <v>159.19213884218934</v>
      </c>
      <c r="H219">
        <v>162.50106299999999</v>
      </c>
      <c r="I219">
        <v>164.24239040000001</v>
      </c>
      <c r="J219">
        <v>166.9093676</v>
      </c>
      <c r="K219">
        <v>171.3282079</v>
      </c>
      <c r="L219">
        <v>176.18502079999999</v>
      </c>
      <c r="M219">
        <v>180.9888527</v>
      </c>
      <c r="N219">
        <v>185.2692255</v>
      </c>
      <c r="O219">
        <v>187.81200380000001</v>
      </c>
      <c r="P219">
        <v>189.45600859999999</v>
      </c>
    </row>
    <row r="220" spans="1:16" x14ac:dyDescent="0.3">
      <c r="A220">
        <v>1</v>
      </c>
      <c r="B220">
        <v>217.5</v>
      </c>
      <c r="C220">
        <v>18.125</v>
      </c>
      <c r="D220">
        <v>1.3801406510000001</v>
      </c>
      <c r="E220">
        <v>176.2325707</v>
      </c>
      <c r="F220">
        <v>4.0607913000000002E-2</v>
      </c>
      <c r="G220">
        <f t="shared" si="3"/>
        <v>159.26736327586352</v>
      </c>
      <c r="H220">
        <v>162.5680787</v>
      </c>
      <c r="I220">
        <v>164.30565229999999</v>
      </c>
      <c r="J220">
        <v>166.96762079999999</v>
      </c>
      <c r="K220">
        <v>171.38008579999999</v>
      </c>
      <c r="L220">
        <v>176.2325707</v>
      </c>
      <c r="M220">
        <v>181.0347806</v>
      </c>
      <c r="N220">
        <v>185.31585749999999</v>
      </c>
      <c r="O220">
        <v>187.8599859</v>
      </c>
      <c r="P220">
        <v>189.50522559999999</v>
      </c>
    </row>
    <row r="221" spans="1:16" x14ac:dyDescent="0.3">
      <c r="A221">
        <v>1</v>
      </c>
      <c r="B221">
        <v>218.5</v>
      </c>
      <c r="C221">
        <v>18.208333333333332</v>
      </c>
      <c r="D221">
        <v>1.361403047</v>
      </c>
      <c r="E221">
        <v>176.2775781</v>
      </c>
      <c r="F221">
        <v>4.0575448E-2</v>
      </c>
      <c r="G221">
        <f t="shared" si="3"/>
        <v>159.33785536876502</v>
      </c>
      <c r="H221">
        <v>162.63096970000001</v>
      </c>
      <c r="I221">
        <v>164.365072</v>
      </c>
      <c r="J221">
        <v>167.02241620000001</v>
      </c>
      <c r="K221">
        <v>171.42902079999999</v>
      </c>
      <c r="L221">
        <v>176.2775781</v>
      </c>
      <c r="M221">
        <v>181.07840329999999</v>
      </c>
      <c r="N221">
        <v>185.36027189999999</v>
      </c>
      <c r="O221">
        <v>187.90574989999999</v>
      </c>
      <c r="P221">
        <v>189.55220439999999</v>
      </c>
    </row>
    <row r="222" spans="1:16" x14ac:dyDescent="0.3">
      <c r="A222">
        <v>1</v>
      </c>
      <c r="B222">
        <v>219.5</v>
      </c>
      <c r="C222">
        <v>18.291666666666668</v>
      </c>
      <c r="D222">
        <v>1.3437635640000001</v>
      </c>
      <c r="E222">
        <v>176.32020080000001</v>
      </c>
      <c r="F222">
        <v>4.0546051E-2</v>
      </c>
      <c r="G222">
        <f t="shared" si="3"/>
        <v>159.40387731376666</v>
      </c>
      <c r="H222">
        <v>162.68997100000001</v>
      </c>
      <c r="I222">
        <v>164.42087140000001</v>
      </c>
      <c r="J222">
        <v>167.07395790000001</v>
      </c>
      <c r="K222">
        <v>171.47519209999999</v>
      </c>
      <c r="L222">
        <v>176.32020080000001</v>
      </c>
      <c r="M222">
        <v>181.1198626</v>
      </c>
      <c r="N222">
        <v>185.4025992</v>
      </c>
      <c r="O222">
        <v>187.9494211</v>
      </c>
      <c r="P222">
        <v>189.5970671</v>
      </c>
    </row>
    <row r="223" spans="1:16" x14ac:dyDescent="0.3">
      <c r="A223">
        <v>1</v>
      </c>
      <c r="B223">
        <v>220.5</v>
      </c>
      <c r="C223">
        <v>18.375</v>
      </c>
      <c r="D223">
        <v>1.327195355</v>
      </c>
      <c r="E223">
        <v>176.36058639999999</v>
      </c>
      <c r="F223">
        <v>4.0519531999999997E-2</v>
      </c>
      <c r="G223">
        <f t="shared" si="3"/>
        <v>159.46568172209425</v>
      </c>
      <c r="H223">
        <v>162.74530609999999</v>
      </c>
      <c r="I223">
        <v>164.47326100000001</v>
      </c>
      <c r="J223">
        <v>167.1224387</v>
      </c>
      <c r="K223">
        <v>171.5187679</v>
      </c>
      <c r="L223">
        <v>176.36058639999999</v>
      </c>
      <c r="M223">
        <v>181.15929059999999</v>
      </c>
      <c r="N223">
        <v>185.44296130000001</v>
      </c>
      <c r="O223">
        <v>187.9911165</v>
      </c>
      <c r="P223">
        <v>189.6399279</v>
      </c>
    </row>
    <row r="224" spans="1:16" x14ac:dyDescent="0.3">
      <c r="A224">
        <v>1</v>
      </c>
      <c r="B224">
        <v>221.5</v>
      </c>
      <c r="C224">
        <v>18.458333333333332</v>
      </c>
      <c r="D224">
        <v>1.3116682420000001</v>
      </c>
      <c r="E224">
        <v>176.39887250000001</v>
      </c>
      <c r="F224">
        <v>4.0495713000000003E-2</v>
      </c>
      <c r="G224">
        <f t="shared" si="3"/>
        <v>159.52350793854407</v>
      </c>
      <c r="H224">
        <v>162.7971876</v>
      </c>
      <c r="I224">
        <v>164.52244060000001</v>
      </c>
      <c r="J224">
        <v>167.16804049999999</v>
      </c>
      <c r="K224">
        <v>171.5599062</v>
      </c>
      <c r="L224">
        <v>176.39887250000001</v>
      </c>
      <c r="M224">
        <v>181.19681030000001</v>
      </c>
      <c r="N224">
        <v>185.48147180000001</v>
      </c>
      <c r="O224">
        <v>188.0309455</v>
      </c>
      <c r="P224">
        <v>189.68089430000001</v>
      </c>
    </row>
    <row r="225" spans="1:16" x14ac:dyDescent="0.3">
      <c r="A225">
        <v>1</v>
      </c>
      <c r="B225">
        <v>222.5</v>
      </c>
      <c r="C225">
        <v>18.541666666666668</v>
      </c>
      <c r="D225">
        <v>1.2971493590000001</v>
      </c>
      <c r="E225">
        <v>176.43518739999999</v>
      </c>
      <c r="F225">
        <v>4.0474420999999997E-2</v>
      </c>
      <c r="G225">
        <f t="shared" si="3"/>
        <v>159.57758524388166</v>
      </c>
      <c r="H225">
        <v>162.8458172</v>
      </c>
      <c r="I225">
        <v>164.56859919999999</v>
      </c>
      <c r="J225">
        <v>167.21093529999999</v>
      </c>
      <c r="K225">
        <v>171.59875500000001</v>
      </c>
      <c r="L225">
        <v>176.43518739999999</v>
      </c>
      <c r="M225">
        <v>181.23253600000001</v>
      </c>
      <c r="N225">
        <v>185.51823680000001</v>
      </c>
      <c r="O225">
        <v>188.0690108</v>
      </c>
      <c r="P225">
        <v>189.72006719999999</v>
      </c>
    </row>
    <row r="226" spans="1:16" x14ac:dyDescent="0.3">
      <c r="A226">
        <v>1</v>
      </c>
      <c r="B226">
        <v>223.5</v>
      </c>
      <c r="C226">
        <v>18.625</v>
      </c>
      <c r="D226">
        <v>1.2836037280000001</v>
      </c>
      <c r="E226">
        <v>176.469651</v>
      </c>
      <c r="F226">
        <v>4.0455493000000002E-2</v>
      </c>
      <c r="G226">
        <f t="shared" si="3"/>
        <v>159.628131208257</v>
      </c>
      <c r="H226">
        <v>162.8913862</v>
      </c>
      <c r="I226">
        <v>164.61191579999999</v>
      </c>
      <c r="J226">
        <v>167.251285</v>
      </c>
      <c r="K226">
        <v>171.63545329999999</v>
      </c>
      <c r="L226">
        <v>176.469651</v>
      </c>
      <c r="M226">
        <v>181.2665744</v>
      </c>
      <c r="N226">
        <v>185.5533551</v>
      </c>
      <c r="O226">
        <v>188.10540850000001</v>
      </c>
      <c r="P226">
        <v>189.75754130000001</v>
      </c>
    </row>
    <row r="227" spans="1:16" x14ac:dyDescent="0.3">
      <c r="A227">
        <v>1</v>
      </c>
      <c r="B227">
        <v>224.5</v>
      </c>
      <c r="C227">
        <v>18.708333333333332</v>
      </c>
      <c r="D227">
        <v>1.270994782</v>
      </c>
      <c r="E227">
        <v>176.50237509999999</v>
      </c>
      <c r="F227">
        <v>4.0438772999999997E-2</v>
      </c>
      <c r="G227">
        <f t="shared" si="3"/>
        <v>159.6753529395194</v>
      </c>
      <c r="H227">
        <v>162.93407590000001</v>
      </c>
      <c r="I227">
        <v>164.65255959999999</v>
      </c>
      <c r="J227">
        <v>167.28924240000001</v>
      </c>
      <c r="K227">
        <v>171.6701314</v>
      </c>
      <c r="L227">
        <v>176.50237509999999</v>
      </c>
      <c r="M227">
        <v>181.29902490000001</v>
      </c>
      <c r="N227">
        <v>185.58691930000001</v>
      </c>
      <c r="O227">
        <v>188.14022840000001</v>
      </c>
      <c r="P227">
        <v>189.7934056</v>
      </c>
    </row>
    <row r="228" spans="1:16" x14ac:dyDescent="0.3">
      <c r="A228">
        <v>1</v>
      </c>
      <c r="B228">
        <v>225.5</v>
      </c>
      <c r="C228">
        <v>18.791666666666668</v>
      </c>
      <c r="D228">
        <v>1.2592848299999999</v>
      </c>
      <c r="E228">
        <v>176.53346400000001</v>
      </c>
      <c r="F228">
        <v>4.0424110999999999E-2</v>
      </c>
      <c r="G228">
        <f t="shared" si="3"/>
        <v>159.71944779826859</v>
      </c>
      <c r="H228">
        <v>162.97405810000001</v>
      </c>
      <c r="I228">
        <v>164.6906907</v>
      </c>
      <c r="J228">
        <v>167.3249515</v>
      </c>
      <c r="K228">
        <v>171.7029114</v>
      </c>
      <c r="L228">
        <v>176.53346400000001</v>
      </c>
      <c r="M228">
        <v>181.32997990000001</v>
      </c>
      <c r="N228">
        <v>185.61901549999999</v>
      </c>
      <c r="O228">
        <v>188.1735549</v>
      </c>
      <c r="P228">
        <v>189.82774380000001</v>
      </c>
    </row>
    <row r="229" spans="1:16" x14ac:dyDescent="0.3">
      <c r="A229">
        <v>1</v>
      </c>
      <c r="B229">
        <v>226.5</v>
      </c>
      <c r="C229">
        <v>18.875</v>
      </c>
      <c r="D229">
        <v>1.2484354609999999</v>
      </c>
      <c r="E229">
        <v>176.56301529999999</v>
      </c>
      <c r="F229">
        <v>4.0411365999999997E-2</v>
      </c>
      <c r="G229">
        <f t="shared" si="3"/>
        <v>159.76060265501172</v>
      </c>
      <c r="H229">
        <v>163.01149509999999</v>
      </c>
      <c r="I229">
        <v>164.72646</v>
      </c>
      <c r="J229">
        <v>167.3585477</v>
      </c>
      <c r="K229">
        <v>171.73390760000001</v>
      </c>
      <c r="L229">
        <v>176.56301529999999</v>
      </c>
      <c r="M229">
        <v>181.35952560000001</v>
      </c>
      <c r="N229">
        <v>185.6497244</v>
      </c>
      <c r="O229">
        <v>188.2054669</v>
      </c>
      <c r="P229">
        <v>189.86063440000001</v>
      </c>
    </row>
    <row r="230" spans="1:16" x14ac:dyDescent="0.3">
      <c r="A230">
        <v>1</v>
      </c>
      <c r="B230">
        <v>227.5</v>
      </c>
      <c r="C230">
        <v>18.958333333333332</v>
      </c>
      <c r="D230">
        <v>1.2384079100000001</v>
      </c>
      <c r="E230">
        <v>176.59111970000001</v>
      </c>
      <c r="F230">
        <v>4.0400405E-2</v>
      </c>
      <c r="G230">
        <f t="shared" si="3"/>
        <v>159.79899395900651</v>
      </c>
      <c r="H230">
        <v>163.04654049999999</v>
      </c>
      <c r="I230">
        <v>164.76001020000001</v>
      </c>
      <c r="J230">
        <v>167.39015860000001</v>
      </c>
      <c r="K230">
        <v>171.76322740000001</v>
      </c>
      <c r="L230">
        <v>176.59111970000001</v>
      </c>
      <c r="M230">
        <v>181.3877426</v>
      </c>
      <c r="N230">
        <v>185.6791212</v>
      </c>
      <c r="O230">
        <v>188.2360386</v>
      </c>
      <c r="P230">
        <v>189.89215139999999</v>
      </c>
    </row>
    <row r="231" spans="1:16" x14ac:dyDescent="0.3">
      <c r="A231">
        <v>1</v>
      </c>
      <c r="B231">
        <v>228.5</v>
      </c>
      <c r="C231">
        <v>19.041666666666668</v>
      </c>
      <c r="D231">
        <v>1.229163362</v>
      </c>
      <c r="E231">
        <v>176.6178621</v>
      </c>
      <c r="F231">
        <v>4.0391100999999999E-2</v>
      </c>
      <c r="G231">
        <f t="shared" si="3"/>
        <v>159.83478944582623</v>
      </c>
      <c r="H231">
        <v>163.07933919999999</v>
      </c>
      <c r="I231">
        <v>164.79147560000001</v>
      </c>
      <c r="J231">
        <v>167.41990440000001</v>
      </c>
      <c r="K231">
        <v>171.7909712</v>
      </c>
      <c r="L231">
        <v>176.6178621</v>
      </c>
      <c r="M231">
        <v>181.41470559999999</v>
      </c>
      <c r="N231">
        <v>185.70727629999999</v>
      </c>
      <c r="O231">
        <v>188.2653392</v>
      </c>
      <c r="P231">
        <v>189.9223642</v>
      </c>
    </row>
    <row r="232" spans="1:16" x14ac:dyDescent="0.3">
      <c r="A232">
        <v>1</v>
      </c>
      <c r="B232">
        <v>229.5</v>
      </c>
      <c r="C232">
        <v>19.125</v>
      </c>
      <c r="D232">
        <v>1.220663228</v>
      </c>
      <c r="E232">
        <v>176.64332189999999</v>
      </c>
      <c r="F232">
        <v>4.0383334E-2</v>
      </c>
      <c r="G232">
        <f t="shared" si="3"/>
        <v>159.86814787265376</v>
      </c>
      <c r="H232">
        <v>163.11002830000001</v>
      </c>
      <c r="I232">
        <v>164.8209832</v>
      </c>
      <c r="J232">
        <v>167.44789779999999</v>
      </c>
      <c r="K232">
        <v>171.8172333</v>
      </c>
      <c r="L232">
        <v>176.64332189999999</v>
      </c>
      <c r="M232">
        <v>181.44048459999999</v>
      </c>
      <c r="N232">
        <v>185.73425560000001</v>
      </c>
      <c r="O232">
        <v>188.29343399999999</v>
      </c>
      <c r="P232">
        <v>189.9513383</v>
      </c>
    </row>
    <row r="233" spans="1:16" x14ac:dyDescent="0.3">
      <c r="A233">
        <v>1</v>
      </c>
      <c r="B233">
        <v>230.5</v>
      </c>
      <c r="C233">
        <v>19.208333333333332</v>
      </c>
      <c r="D233">
        <v>1.2128693740000001</v>
      </c>
      <c r="E233">
        <v>176.66757290000001</v>
      </c>
      <c r="F233">
        <v>4.0376990000000001E-2</v>
      </c>
      <c r="G233">
        <f t="shared" si="3"/>
        <v>159.89921926419512</v>
      </c>
      <c r="H233">
        <v>163.1387368</v>
      </c>
      <c r="I233">
        <v>164.8486523</v>
      </c>
      <c r="J233">
        <v>167.47424520000001</v>
      </c>
      <c r="K233">
        <v>171.84210189999999</v>
      </c>
      <c r="L233">
        <v>176.66757290000001</v>
      </c>
      <c r="M233">
        <v>181.46514490000001</v>
      </c>
      <c r="N233">
        <v>185.7601205</v>
      </c>
      <c r="O233">
        <v>188.32038410000001</v>
      </c>
      <c r="P233">
        <v>189.97913510000001</v>
      </c>
    </row>
    <row r="234" spans="1:16" x14ac:dyDescent="0.3">
      <c r="A234">
        <v>1</v>
      </c>
      <c r="B234">
        <v>231.5</v>
      </c>
      <c r="C234">
        <v>19.291666666666668</v>
      </c>
      <c r="D234">
        <v>1.20574431</v>
      </c>
      <c r="E234">
        <v>176.69068440000001</v>
      </c>
      <c r="F234">
        <v>4.0371961999999997E-2</v>
      </c>
      <c r="G234">
        <f t="shared" si="3"/>
        <v>159.92814542877986</v>
      </c>
      <c r="H234">
        <v>163.16558660000001</v>
      </c>
      <c r="I234">
        <v>164.8745955</v>
      </c>
      <c r="J234">
        <v>167.49904620000001</v>
      </c>
      <c r="K234">
        <v>171.86565959999999</v>
      </c>
      <c r="L234">
        <v>176.69068440000001</v>
      </c>
      <c r="M234">
        <v>181.4887473</v>
      </c>
      <c r="N234">
        <v>185.78492869999999</v>
      </c>
      <c r="O234">
        <v>188.34624690000001</v>
      </c>
      <c r="P234">
        <v>190.00581260000001</v>
      </c>
    </row>
    <row r="235" spans="1:16" x14ac:dyDescent="0.3">
      <c r="A235">
        <v>1</v>
      </c>
      <c r="B235">
        <v>232.5</v>
      </c>
      <c r="C235">
        <v>19.375</v>
      </c>
      <c r="D235">
        <v>1.199251356</v>
      </c>
      <c r="E235">
        <v>176.71272099999999</v>
      </c>
      <c r="F235">
        <v>4.0368148999999999E-2</v>
      </c>
      <c r="G235">
        <f t="shared" si="3"/>
        <v>159.95506014892877</v>
      </c>
      <c r="H235">
        <v>163.19069250000001</v>
      </c>
      <c r="I235">
        <v>164.8989187</v>
      </c>
      <c r="J235">
        <v>167.52239470000001</v>
      </c>
      <c r="K235">
        <v>171.8879838</v>
      </c>
      <c r="L235">
        <v>176.71272099999999</v>
      </c>
      <c r="M235">
        <v>181.51134880000001</v>
      </c>
      <c r="N235">
        <v>185.8087343</v>
      </c>
      <c r="O235">
        <v>188.3710763</v>
      </c>
      <c r="P235">
        <v>190.0314253</v>
      </c>
    </row>
    <row r="236" spans="1:16" x14ac:dyDescent="0.3">
      <c r="A236">
        <v>1</v>
      </c>
      <c r="B236">
        <v>233.5</v>
      </c>
      <c r="C236">
        <v>19.458333333333332</v>
      </c>
      <c r="D236">
        <v>1.19335477</v>
      </c>
      <c r="E236">
        <v>176.733743</v>
      </c>
      <c r="F236">
        <v>4.0365456000000001E-2</v>
      </c>
      <c r="G236">
        <f t="shared" si="3"/>
        <v>159.98008951765016</v>
      </c>
      <c r="H236">
        <v>163.21416249999999</v>
      </c>
      <c r="I236">
        <v>164.92172149999999</v>
      </c>
      <c r="J236">
        <v>167.5443789</v>
      </c>
      <c r="K236">
        <v>171.9091473</v>
      </c>
      <c r="L236">
        <v>176.733743</v>
      </c>
      <c r="M236">
        <v>181.5330026</v>
      </c>
      <c r="N236">
        <v>185.8315877</v>
      </c>
      <c r="O236">
        <v>188.39492300000001</v>
      </c>
      <c r="P236">
        <v>190.05602450000001</v>
      </c>
    </row>
    <row r="237" spans="1:16" x14ac:dyDescent="0.3">
      <c r="A237">
        <v>1</v>
      </c>
      <c r="B237">
        <v>234.5</v>
      </c>
      <c r="C237">
        <v>19.541666666666668</v>
      </c>
      <c r="D237">
        <v>1.188019859</v>
      </c>
      <c r="E237">
        <v>176.75380699999999</v>
      </c>
      <c r="F237">
        <v>4.0363795000000001E-2</v>
      </c>
      <c r="G237">
        <f t="shared" si="3"/>
        <v>160.00335204310935</v>
      </c>
      <c r="H237">
        <v>163.2360985</v>
      </c>
      <c r="I237">
        <v>164.9430978</v>
      </c>
      <c r="J237">
        <v>167.5650814</v>
      </c>
      <c r="K237">
        <v>171.9292179</v>
      </c>
      <c r="L237">
        <v>176.75380699999999</v>
      </c>
      <c r="M237">
        <v>181.5537583</v>
      </c>
      <c r="N237">
        <v>185.8535364</v>
      </c>
      <c r="O237">
        <v>188.41783469999999</v>
      </c>
      <c r="P237">
        <v>190.0796588</v>
      </c>
    </row>
    <row r="238" spans="1:16" x14ac:dyDescent="0.3">
      <c r="A238">
        <v>1</v>
      </c>
      <c r="B238">
        <v>235.5</v>
      </c>
      <c r="C238">
        <v>19.625</v>
      </c>
      <c r="D238">
        <v>1.1832130590000001</v>
      </c>
      <c r="E238">
        <v>176.77296569999999</v>
      </c>
      <c r="F238">
        <v>4.0363080000000003E-2</v>
      </c>
      <c r="G238">
        <f t="shared" si="3"/>
        <v>160.02496056103811</v>
      </c>
      <c r="H238">
        <v>163.25659640000001</v>
      </c>
      <c r="I238">
        <v>164.96313570000001</v>
      </c>
      <c r="J238">
        <v>167.5845802</v>
      </c>
      <c r="K238">
        <v>171.94825929999999</v>
      </c>
      <c r="L238">
        <v>176.77296569999999</v>
      </c>
      <c r="M238">
        <v>181.57366250000001</v>
      </c>
      <c r="N238">
        <v>185.87462500000001</v>
      </c>
      <c r="O238">
        <v>188.43985620000001</v>
      </c>
      <c r="P238">
        <v>190.10237380000001</v>
      </c>
    </row>
    <row r="239" spans="1:16" x14ac:dyDescent="0.3">
      <c r="A239">
        <v>1</v>
      </c>
      <c r="B239">
        <v>236.5</v>
      </c>
      <c r="C239">
        <v>19.708333333333332</v>
      </c>
      <c r="D239">
        <v>1.178901998</v>
      </c>
      <c r="E239">
        <v>176.79126869999999</v>
      </c>
      <c r="F239">
        <v>4.0363232999999998E-2</v>
      </c>
      <c r="G239">
        <f t="shared" si="3"/>
        <v>160.04502044952551</v>
      </c>
      <c r="H239">
        <v>163.27574609999999</v>
      </c>
      <c r="I239">
        <v>164.9819181</v>
      </c>
      <c r="J239">
        <v>167.602948</v>
      </c>
      <c r="K239">
        <v>171.9663314</v>
      </c>
      <c r="L239">
        <v>176.79126869999999</v>
      </c>
      <c r="M239">
        <v>181.59275880000001</v>
      </c>
      <c r="N239">
        <v>185.89489510000001</v>
      </c>
      <c r="O239">
        <v>188.46102970000001</v>
      </c>
      <c r="P239">
        <v>190.1242124</v>
      </c>
    </row>
    <row r="240" spans="1:16" x14ac:dyDescent="0.3">
      <c r="A240">
        <v>1</v>
      </c>
      <c r="B240">
        <v>237.5</v>
      </c>
      <c r="C240">
        <v>19.791666666666668</v>
      </c>
      <c r="D240">
        <v>1.175055543</v>
      </c>
      <c r="E240">
        <v>176.80876219999999</v>
      </c>
      <c r="F240">
        <v>4.0364179E-2</v>
      </c>
      <c r="G240">
        <f t="shared" si="3"/>
        <v>160.06363146401614</v>
      </c>
      <c r="H240">
        <v>163.2936325</v>
      </c>
      <c r="I240">
        <v>164.99952289999999</v>
      </c>
      <c r="J240">
        <v>167.62025360000001</v>
      </c>
      <c r="K240">
        <v>171.98349010000001</v>
      </c>
      <c r="L240">
        <v>176.80876219999999</v>
      </c>
      <c r="M240">
        <v>181.6110879</v>
      </c>
      <c r="N240">
        <v>185.91438600000001</v>
      </c>
      <c r="O240">
        <v>188.48139499999999</v>
      </c>
      <c r="P240">
        <v>190.14521540000001</v>
      </c>
    </row>
    <row r="241" spans="1:16" x14ac:dyDescent="0.3">
      <c r="A241">
        <v>1</v>
      </c>
      <c r="B241">
        <v>238.5</v>
      </c>
      <c r="C241">
        <v>19.875</v>
      </c>
      <c r="D241">
        <v>1.1716438280000001</v>
      </c>
      <c r="E241">
        <v>176.8254895</v>
      </c>
      <c r="F241">
        <v>4.0365850000000002E-2</v>
      </c>
      <c r="G241">
        <f t="shared" si="3"/>
        <v>160.08088653631171</v>
      </c>
      <c r="H241">
        <v>163.31033529999999</v>
      </c>
      <c r="I241">
        <v>165.0160233</v>
      </c>
      <c r="J241">
        <v>167.63656109999999</v>
      </c>
      <c r="K241">
        <v>171.99978780000001</v>
      </c>
      <c r="L241">
        <v>176.8254895</v>
      </c>
      <c r="M241">
        <v>181.6286882</v>
      </c>
      <c r="N241">
        <v>185.93313470000001</v>
      </c>
      <c r="O241">
        <v>188.50098940000001</v>
      </c>
      <c r="P241">
        <v>190.1654212</v>
      </c>
    </row>
    <row r="242" spans="1:16" x14ac:dyDescent="0.3">
      <c r="A242">
        <v>1</v>
      </c>
      <c r="B242">
        <v>239.5</v>
      </c>
      <c r="C242">
        <v>19.958333333333332</v>
      </c>
      <c r="D242">
        <v>1.16863827</v>
      </c>
      <c r="E242">
        <v>176.8414914</v>
      </c>
      <c r="F242">
        <v>4.0368179999999997E-2</v>
      </c>
      <c r="G242">
        <f t="shared" si="3"/>
        <v>160.09687425522034</v>
      </c>
      <c r="H242">
        <v>163.32592930000001</v>
      </c>
      <c r="I242">
        <v>165.031488</v>
      </c>
      <c r="J242">
        <v>167.65193110000001</v>
      </c>
      <c r="K242">
        <v>172.01527369999999</v>
      </c>
      <c r="L242">
        <v>176.8414914</v>
      </c>
      <c r="M242">
        <v>181.64559539999999</v>
      </c>
      <c r="N242">
        <v>185.95117569999999</v>
      </c>
      <c r="O242">
        <v>188.5198484</v>
      </c>
      <c r="P242">
        <v>190.18486580000001</v>
      </c>
    </row>
    <row r="243" spans="1:16" x14ac:dyDescent="0.3">
      <c r="A243">
        <v>1</v>
      </c>
      <c r="B243">
        <v>240</v>
      </c>
      <c r="C243">
        <v>20</v>
      </c>
      <c r="D243">
        <v>1.1672792190000001</v>
      </c>
      <c r="E243">
        <v>176.84923219999999</v>
      </c>
      <c r="F243">
        <v>4.0369573999999998E-2</v>
      </c>
      <c r="G243">
        <f t="shared" si="3"/>
        <v>160.10441837100785</v>
      </c>
      <c r="H243">
        <v>163.33333260000001</v>
      </c>
      <c r="I243">
        <v>165.0388523</v>
      </c>
      <c r="J243">
        <v>167.6592824</v>
      </c>
      <c r="K243">
        <v>172.02272679999999</v>
      </c>
      <c r="L243">
        <v>176.84923219999999</v>
      </c>
      <c r="M243">
        <v>181.6537998</v>
      </c>
      <c r="N243">
        <v>185.95994110000001</v>
      </c>
      <c r="O243">
        <v>188.52901249999999</v>
      </c>
      <c r="P243">
        <v>190.19431349999999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X1858"/>
  <sheetViews>
    <sheetView workbookViewId="0">
      <selection activeCell="B3" sqref="B3"/>
    </sheetView>
  </sheetViews>
  <sheetFormatPr defaultRowHeight="14.4" x14ac:dyDescent="0.3"/>
  <sheetData>
    <row r="1" spans="1:24" x14ac:dyDescent="0.3">
      <c r="A1" t="s">
        <v>23</v>
      </c>
      <c r="B1" t="s">
        <v>25</v>
      </c>
      <c r="C1" t="s">
        <v>1</v>
      </c>
      <c r="D1" t="s">
        <v>2</v>
      </c>
      <c r="E1" t="s">
        <v>3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t="s">
        <v>52</v>
      </c>
      <c r="X1" t="s">
        <v>53</v>
      </c>
    </row>
    <row r="2" spans="1:24" x14ac:dyDescent="0.3">
      <c r="A2">
        <v>0</v>
      </c>
      <c r="B2">
        <f>A2/365.25</f>
        <v>0</v>
      </c>
      <c r="C2">
        <v>1</v>
      </c>
      <c r="D2">
        <v>49.8842</v>
      </c>
      <c r="E2">
        <v>3.7949999999999998E-2</v>
      </c>
      <c r="F2">
        <v>44.033999999999999</v>
      </c>
      <c r="G2">
        <v>45.48</v>
      </c>
      <c r="H2">
        <v>46.323999999999998</v>
      </c>
      <c r="I2">
        <v>46.77</v>
      </c>
      <c r="J2">
        <v>47.457999999999998</v>
      </c>
      <c r="K2">
        <v>47.921999999999997</v>
      </c>
      <c r="L2">
        <v>48.606999999999999</v>
      </c>
      <c r="M2">
        <v>49.884</v>
      </c>
      <c r="N2">
        <v>51.161000000000001</v>
      </c>
      <c r="O2">
        <v>51.845999999999997</v>
      </c>
      <c r="P2">
        <v>52.31</v>
      </c>
      <c r="Q2">
        <v>52.997999999999998</v>
      </c>
      <c r="R2">
        <v>53.445</v>
      </c>
      <c r="S2">
        <v>54.287999999999997</v>
      </c>
      <c r="T2">
        <v>55.734000000000002</v>
      </c>
      <c r="V2">
        <v>3.3460000000000001</v>
      </c>
      <c r="W2">
        <f>V2/10</f>
        <v>0.33460000000000001</v>
      </c>
      <c r="X2">
        <f>SQRT((M2*V2)/3600)</f>
        <v>0.21532395748422115</v>
      </c>
    </row>
    <row r="3" spans="1:24" x14ac:dyDescent="0.3">
      <c r="A3">
        <v>1</v>
      </c>
      <c r="B3">
        <f t="shared" ref="B3:B66" si="0">A3/365.25</f>
        <v>2.7378507871321013E-3</v>
      </c>
      <c r="C3">
        <v>1</v>
      </c>
      <c r="D3">
        <v>50.060099999999998</v>
      </c>
      <c r="E3">
        <v>3.7850000000000002E-2</v>
      </c>
      <c r="F3">
        <v>44.204999999999998</v>
      </c>
      <c r="G3">
        <v>45.652000000000001</v>
      </c>
      <c r="H3">
        <v>46.496000000000002</v>
      </c>
      <c r="I3">
        <v>46.942999999999998</v>
      </c>
      <c r="J3">
        <v>47.631999999999998</v>
      </c>
      <c r="K3">
        <v>48.095999999999997</v>
      </c>
      <c r="L3">
        <v>48.781999999999996</v>
      </c>
      <c r="M3">
        <v>50.06</v>
      </c>
      <c r="N3">
        <v>51.338000000000001</v>
      </c>
      <c r="O3">
        <v>52.024000000000001</v>
      </c>
      <c r="P3">
        <v>52.488</v>
      </c>
      <c r="Q3">
        <v>53.177</v>
      </c>
      <c r="R3">
        <v>53.624000000000002</v>
      </c>
      <c r="S3">
        <v>54.468000000000004</v>
      </c>
      <c r="T3">
        <v>55.914999999999999</v>
      </c>
      <c r="V3">
        <v>3.3170000000000002</v>
      </c>
      <c r="W3">
        <f t="shared" ref="W3:W66" si="1">V3/10</f>
        <v>0.33169999999999999</v>
      </c>
      <c r="X3">
        <f t="shared" ref="X3:X66" si="2">SQRT((M3*V3)/3600)</f>
        <v>0.21476668218738629</v>
      </c>
    </row>
    <row r="4" spans="1:24" x14ac:dyDescent="0.3">
      <c r="A4">
        <v>2</v>
      </c>
      <c r="B4">
        <f t="shared" si="0"/>
        <v>5.4757015742642025E-3</v>
      </c>
      <c r="C4">
        <v>1</v>
      </c>
      <c r="D4">
        <v>50.235900000000001</v>
      </c>
      <c r="E4">
        <v>3.7749999999999999E-2</v>
      </c>
      <c r="F4">
        <v>44.375999999999998</v>
      </c>
      <c r="G4">
        <v>45.823999999999998</v>
      </c>
      <c r="H4">
        <v>46.668999999999997</v>
      </c>
      <c r="I4">
        <v>47.116999999999997</v>
      </c>
      <c r="J4">
        <v>47.805999999999997</v>
      </c>
      <c r="K4">
        <v>48.27</v>
      </c>
      <c r="L4">
        <v>48.957000000000001</v>
      </c>
      <c r="M4">
        <v>50.235999999999997</v>
      </c>
      <c r="N4">
        <v>51.515000000000001</v>
      </c>
      <c r="O4">
        <v>52.201000000000001</v>
      </c>
      <c r="P4">
        <v>52.665999999999997</v>
      </c>
      <c r="Q4">
        <v>53.354999999999997</v>
      </c>
      <c r="R4">
        <v>53.802999999999997</v>
      </c>
      <c r="S4">
        <v>54.648000000000003</v>
      </c>
      <c r="T4">
        <v>56.095999999999997</v>
      </c>
      <c r="V4">
        <v>3.3370000000000002</v>
      </c>
      <c r="W4">
        <f t="shared" si="1"/>
        <v>0.3337</v>
      </c>
      <c r="X4">
        <f t="shared" si="2"/>
        <v>0.21579152233373558</v>
      </c>
    </row>
    <row r="5" spans="1:24" x14ac:dyDescent="0.3">
      <c r="A5">
        <v>3</v>
      </c>
      <c r="B5">
        <f t="shared" si="0"/>
        <v>8.2135523613963042E-3</v>
      </c>
      <c r="C5">
        <v>1</v>
      </c>
      <c r="D5">
        <v>50.411799999999999</v>
      </c>
      <c r="E5">
        <v>3.764E-2</v>
      </c>
      <c r="F5">
        <v>44.548000000000002</v>
      </c>
      <c r="G5">
        <v>45.997999999999998</v>
      </c>
      <c r="H5">
        <v>46.843000000000004</v>
      </c>
      <c r="I5">
        <v>47.290999999999997</v>
      </c>
      <c r="J5">
        <v>47.98</v>
      </c>
      <c r="K5">
        <v>48.445</v>
      </c>
      <c r="L5">
        <v>49.131999999999998</v>
      </c>
      <c r="M5">
        <v>50.411999999999999</v>
      </c>
      <c r="N5">
        <v>51.692</v>
      </c>
      <c r="O5">
        <v>52.378</v>
      </c>
      <c r="P5">
        <v>52.844000000000001</v>
      </c>
      <c r="Q5">
        <v>53.533000000000001</v>
      </c>
      <c r="R5">
        <v>53.981000000000002</v>
      </c>
      <c r="S5">
        <v>54.826000000000001</v>
      </c>
      <c r="T5">
        <v>56.276000000000003</v>
      </c>
      <c r="V5">
        <v>3.363</v>
      </c>
      <c r="W5">
        <f t="shared" si="1"/>
        <v>0.33629999999999999</v>
      </c>
      <c r="X5">
        <f t="shared" si="2"/>
        <v>0.21700970024402133</v>
      </c>
    </row>
    <row r="6" spans="1:24" x14ac:dyDescent="0.3">
      <c r="A6">
        <v>4</v>
      </c>
      <c r="B6">
        <f t="shared" si="0"/>
        <v>1.0951403148528405E-2</v>
      </c>
      <c r="C6">
        <v>1</v>
      </c>
      <c r="D6">
        <v>50.587600000000002</v>
      </c>
      <c r="E6">
        <v>3.7539999999999997E-2</v>
      </c>
      <c r="F6">
        <v>44.719000000000001</v>
      </c>
      <c r="G6">
        <v>46.17</v>
      </c>
      <c r="H6">
        <v>47.015999999999998</v>
      </c>
      <c r="I6">
        <v>47.463999999999999</v>
      </c>
      <c r="J6">
        <v>48.154000000000003</v>
      </c>
      <c r="K6">
        <v>48.619</v>
      </c>
      <c r="L6">
        <v>49.307000000000002</v>
      </c>
      <c r="M6">
        <v>50.588000000000001</v>
      </c>
      <c r="N6">
        <v>51.868000000000002</v>
      </c>
      <c r="O6">
        <v>52.555999999999997</v>
      </c>
      <c r="P6">
        <v>53.021000000000001</v>
      </c>
      <c r="Q6">
        <v>53.710999999999999</v>
      </c>
      <c r="R6">
        <v>54.158999999999999</v>
      </c>
      <c r="S6">
        <v>55.005000000000003</v>
      </c>
      <c r="T6">
        <v>56.456000000000003</v>
      </c>
      <c r="V6">
        <v>3.3919999999999999</v>
      </c>
      <c r="W6">
        <f t="shared" si="1"/>
        <v>0.3392</v>
      </c>
      <c r="X6">
        <f t="shared" si="2"/>
        <v>0.21832347051514589</v>
      </c>
    </row>
    <row r="7" spans="1:24" x14ac:dyDescent="0.3">
      <c r="A7">
        <v>5</v>
      </c>
      <c r="B7">
        <f t="shared" si="0"/>
        <v>1.3689253935660506E-2</v>
      </c>
      <c r="C7">
        <v>1</v>
      </c>
      <c r="D7">
        <v>50.763500000000001</v>
      </c>
      <c r="E7">
        <v>3.7440000000000001E-2</v>
      </c>
      <c r="F7">
        <v>44.89</v>
      </c>
      <c r="G7">
        <v>46.341999999999999</v>
      </c>
      <c r="H7">
        <v>47.189</v>
      </c>
      <c r="I7">
        <v>47.637</v>
      </c>
      <c r="J7">
        <v>48.328000000000003</v>
      </c>
      <c r="K7">
        <v>48.793999999999997</v>
      </c>
      <c r="L7">
        <v>49.481999999999999</v>
      </c>
      <c r="M7">
        <v>50.764000000000003</v>
      </c>
      <c r="N7">
        <v>52.045000000000002</v>
      </c>
      <c r="O7">
        <v>52.732999999999997</v>
      </c>
      <c r="P7">
        <v>53.198999999999998</v>
      </c>
      <c r="Q7">
        <v>53.89</v>
      </c>
      <c r="R7">
        <v>54.338000000000001</v>
      </c>
      <c r="S7">
        <v>55.185000000000002</v>
      </c>
      <c r="T7">
        <v>56.637</v>
      </c>
      <c r="V7">
        <v>3.4220000000000002</v>
      </c>
      <c r="W7">
        <f t="shared" si="1"/>
        <v>0.3422</v>
      </c>
      <c r="X7">
        <f t="shared" si="2"/>
        <v>0.21966793626340242</v>
      </c>
    </row>
    <row r="8" spans="1:24" x14ac:dyDescent="0.3">
      <c r="A8">
        <v>6</v>
      </c>
      <c r="B8">
        <f t="shared" si="0"/>
        <v>1.6427104722792608E-2</v>
      </c>
      <c r="C8">
        <v>1</v>
      </c>
      <c r="D8">
        <v>50.939300000000003</v>
      </c>
      <c r="E8">
        <v>3.7339999999999998E-2</v>
      </c>
      <c r="F8">
        <v>45.061</v>
      </c>
      <c r="G8">
        <v>46.514000000000003</v>
      </c>
      <c r="H8">
        <v>47.362000000000002</v>
      </c>
      <c r="I8">
        <v>47.811</v>
      </c>
      <c r="J8">
        <v>48.502000000000002</v>
      </c>
      <c r="K8">
        <v>48.968000000000004</v>
      </c>
      <c r="L8">
        <v>49.655999999999999</v>
      </c>
      <c r="M8">
        <v>50.939</v>
      </c>
      <c r="N8">
        <v>52.222000000000001</v>
      </c>
      <c r="O8">
        <v>52.911000000000001</v>
      </c>
      <c r="P8">
        <v>53.377000000000002</v>
      </c>
      <c r="Q8">
        <v>54.067999999999998</v>
      </c>
      <c r="R8">
        <v>54.517000000000003</v>
      </c>
      <c r="S8">
        <v>55.363999999999997</v>
      </c>
      <c r="T8">
        <v>56.817</v>
      </c>
      <c r="V8">
        <v>3.4550000000000001</v>
      </c>
      <c r="W8">
        <f t="shared" si="1"/>
        <v>0.34550000000000003</v>
      </c>
      <c r="X8">
        <f t="shared" si="2"/>
        <v>0.22110470433208285</v>
      </c>
    </row>
    <row r="9" spans="1:24" x14ac:dyDescent="0.3">
      <c r="A9">
        <v>7</v>
      </c>
      <c r="B9">
        <f t="shared" si="0"/>
        <v>1.9164955509924708E-2</v>
      </c>
      <c r="C9">
        <v>1</v>
      </c>
      <c r="D9">
        <v>51.115200000000002</v>
      </c>
      <c r="E9">
        <v>3.7229999999999999E-2</v>
      </c>
      <c r="F9">
        <v>45.234000000000002</v>
      </c>
      <c r="G9">
        <v>46.688000000000002</v>
      </c>
      <c r="H9">
        <v>47.536000000000001</v>
      </c>
      <c r="I9">
        <v>47.984999999999999</v>
      </c>
      <c r="J9">
        <v>48.676000000000002</v>
      </c>
      <c r="K9">
        <v>49.143000000000001</v>
      </c>
      <c r="L9">
        <v>49.832000000000001</v>
      </c>
      <c r="M9">
        <v>51.115000000000002</v>
      </c>
      <c r="N9">
        <v>52.399000000000001</v>
      </c>
      <c r="O9">
        <v>53.088000000000001</v>
      </c>
      <c r="P9">
        <v>53.554000000000002</v>
      </c>
      <c r="Q9">
        <v>54.244999999999997</v>
      </c>
      <c r="R9">
        <v>54.694000000000003</v>
      </c>
      <c r="S9">
        <v>55.542000000000002</v>
      </c>
      <c r="T9">
        <v>56.996000000000002</v>
      </c>
      <c r="V9">
        <v>3.488</v>
      </c>
      <c r="W9">
        <f t="shared" si="1"/>
        <v>0.3488</v>
      </c>
      <c r="X9">
        <f t="shared" si="2"/>
        <v>0.22254158163263682</v>
      </c>
    </row>
    <row r="10" spans="1:24" x14ac:dyDescent="0.3">
      <c r="A10">
        <v>8</v>
      </c>
      <c r="B10">
        <f t="shared" si="0"/>
        <v>2.190280629705681E-2</v>
      </c>
      <c r="C10">
        <v>1</v>
      </c>
      <c r="D10">
        <v>51.290999999999997</v>
      </c>
      <c r="E10">
        <v>3.7130000000000003E-2</v>
      </c>
      <c r="F10">
        <v>45.405999999999999</v>
      </c>
      <c r="G10">
        <v>46.860999999999997</v>
      </c>
      <c r="H10">
        <v>47.709000000000003</v>
      </c>
      <c r="I10">
        <v>48.158000000000001</v>
      </c>
      <c r="J10">
        <v>48.85</v>
      </c>
      <c r="K10">
        <v>49.317</v>
      </c>
      <c r="L10">
        <v>50.006</v>
      </c>
      <c r="M10">
        <v>51.290999999999997</v>
      </c>
      <c r="N10">
        <v>52.576000000000001</v>
      </c>
      <c r="O10">
        <v>53.265000000000001</v>
      </c>
      <c r="P10">
        <v>53.731999999999999</v>
      </c>
      <c r="Q10">
        <v>54.423999999999999</v>
      </c>
      <c r="R10">
        <v>54.872999999999998</v>
      </c>
      <c r="S10">
        <v>55.720999999999997</v>
      </c>
      <c r="T10">
        <v>57.176000000000002</v>
      </c>
      <c r="V10">
        <v>3.5219999999999998</v>
      </c>
      <c r="W10">
        <f t="shared" si="1"/>
        <v>0.35219999999999996</v>
      </c>
      <c r="X10">
        <f t="shared" si="2"/>
        <v>0.2240082476160197</v>
      </c>
    </row>
    <row r="11" spans="1:24" x14ac:dyDescent="0.3">
      <c r="A11">
        <v>9</v>
      </c>
      <c r="B11">
        <f t="shared" si="0"/>
        <v>2.4640657084188913E-2</v>
      </c>
      <c r="C11">
        <v>1</v>
      </c>
      <c r="D11">
        <v>51.466900000000003</v>
      </c>
      <c r="E11">
        <v>3.703E-2</v>
      </c>
      <c r="F11">
        <v>45.576999999999998</v>
      </c>
      <c r="G11">
        <v>47.033000000000001</v>
      </c>
      <c r="H11">
        <v>47.881999999999998</v>
      </c>
      <c r="I11">
        <v>48.332000000000001</v>
      </c>
      <c r="J11">
        <v>49.024000000000001</v>
      </c>
      <c r="K11">
        <v>49.491999999999997</v>
      </c>
      <c r="L11">
        <v>50.180999999999997</v>
      </c>
      <c r="M11">
        <v>51.466999999999999</v>
      </c>
      <c r="N11">
        <v>52.752000000000002</v>
      </c>
      <c r="O11">
        <v>53.442</v>
      </c>
      <c r="P11">
        <v>53.908999999999999</v>
      </c>
      <c r="Q11">
        <v>54.601999999999997</v>
      </c>
      <c r="R11">
        <v>55.051000000000002</v>
      </c>
      <c r="S11">
        <v>55.9</v>
      </c>
      <c r="T11">
        <v>57.356000000000002</v>
      </c>
      <c r="V11">
        <v>3.5579999999999998</v>
      </c>
      <c r="W11">
        <f t="shared" si="1"/>
        <v>0.35580000000000001</v>
      </c>
      <c r="X11">
        <f t="shared" si="2"/>
        <v>0.22553614270592345</v>
      </c>
    </row>
    <row r="12" spans="1:24" x14ac:dyDescent="0.3">
      <c r="A12">
        <v>10</v>
      </c>
      <c r="B12">
        <f t="shared" si="0"/>
        <v>2.7378507871321012E-2</v>
      </c>
      <c r="C12">
        <v>1</v>
      </c>
      <c r="D12">
        <v>51.642699999999998</v>
      </c>
      <c r="E12">
        <v>3.6929999999999998E-2</v>
      </c>
      <c r="F12">
        <v>45.749000000000002</v>
      </c>
      <c r="G12">
        <v>47.206000000000003</v>
      </c>
      <c r="H12">
        <v>48.055999999999997</v>
      </c>
      <c r="I12">
        <v>48.506</v>
      </c>
      <c r="J12">
        <v>49.198999999999998</v>
      </c>
      <c r="K12">
        <v>49.665999999999997</v>
      </c>
      <c r="L12">
        <v>50.356000000000002</v>
      </c>
      <c r="M12">
        <v>51.643000000000001</v>
      </c>
      <c r="N12">
        <v>52.929000000000002</v>
      </c>
      <c r="O12">
        <v>53.619</v>
      </c>
      <c r="P12">
        <v>54.087000000000003</v>
      </c>
      <c r="Q12">
        <v>54.78</v>
      </c>
      <c r="R12">
        <v>55.23</v>
      </c>
      <c r="S12">
        <v>56.079000000000001</v>
      </c>
      <c r="T12">
        <v>57.536000000000001</v>
      </c>
      <c r="V12">
        <v>3.5939999999999999</v>
      </c>
      <c r="W12">
        <f t="shared" si="1"/>
        <v>0.3594</v>
      </c>
      <c r="X12">
        <f t="shared" si="2"/>
        <v>0.22706150781965079</v>
      </c>
    </row>
    <row r="13" spans="1:24" x14ac:dyDescent="0.3">
      <c r="A13">
        <v>11</v>
      </c>
      <c r="B13">
        <f t="shared" si="0"/>
        <v>3.0116358658453114E-2</v>
      </c>
      <c r="C13">
        <v>1</v>
      </c>
      <c r="D13">
        <v>51.818600000000004</v>
      </c>
      <c r="E13">
        <v>3.6819999999999999E-2</v>
      </c>
      <c r="F13">
        <v>45.923000000000002</v>
      </c>
      <c r="G13">
        <v>47.38</v>
      </c>
      <c r="H13">
        <v>48.23</v>
      </c>
      <c r="I13">
        <v>48.68</v>
      </c>
      <c r="J13">
        <v>49.372999999999998</v>
      </c>
      <c r="K13">
        <v>49.841000000000001</v>
      </c>
      <c r="L13">
        <v>50.531999999999996</v>
      </c>
      <c r="M13">
        <v>51.819000000000003</v>
      </c>
      <c r="N13">
        <v>53.106000000000002</v>
      </c>
      <c r="O13">
        <v>53.795999999999999</v>
      </c>
      <c r="P13">
        <v>54.264000000000003</v>
      </c>
      <c r="Q13">
        <v>54.957000000000001</v>
      </c>
      <c r="R13">
        <v>55.406999999999996</v>
      </c>
      <c r="S13">
        <v>56.256999999999998</v>
      </c>
      <c r="T13">
        <v>57.715000000000003</v>
      </c>
      <c r="V13">
        <v>3.6320000000000001</v>
      </c>
      <c r="W13">
        <f t="shared" si="1"/>
        <v>0.36320000000000002</v>
      </c>
      <c r="X13">
        <f t="shared" si="2"/>
        <v>0.22864735584155207</v>
      </c>
    </row>
    <row r="14" spans="1:24" x14ac:dyDescent="0.3">
      <c r="A14">
        <v>12</v>
      </c>
      <c r="B14">
        <f t="shared" si="0"/>
        <v>3.2854209445585217E-2</v>
      </c>
      <c r="C14">
        <v>1</v>
      </c>
      <c r="D14">
        <v>51.994399999999999</v>
      </c>
      <c r="E14">
        <v>3.6720000000000003E-2</v>
      </c>
      <c r="F14">
        <v>46.094000000000001</v>
      </c>
      <c r="G14">
        <v>47.552999999999997</v>
      </c>
      <c r="H14">
        <v>48.404000000000003</v>
      </c>
      <c r="I14">
        <v>48.853999999999999</v>
      </c>
      <c r="J14">
        <v>49.548000000000002</v>
      </c>
      <c r="K14">
        <v>50.015999999999998</v>
      </c>
      <c r="L14">
        <v>50.707000000000001</v>
      </c>
      <c r="M14">
        <v>51.994</v>
      </c>
      <c r="N14">
        <v>53.281999999999996</v>
      </c>
      <c r="O14">
        <v>53.972999999999999</v>
      </c>
      <c r="P14">
        <v>54.441000000000003</v>
      </c>
      <c r="Q14">
        <v>55.134999999999998</v>
      </c>
      <c r="R14">
        <v>55.585000000000001</v>
      </c>
      <c r="S14">
        <v>56.436</v>
      </c>
      <c r="T14">
        <v>57.893999999999998</v>
      </c>
      <c r="V14">
        <v>3.6709999999999998</v>
      </c>
      <c r="W14">
        <f t="shared" si="1"/>
        <v>0.36709999999999998</v>
      </c>
      <c r="X14">
        <f t="shared" si="2"/>
        <v>0.23025949974370702</v>
      </c>
    </row>
    <row r="15" spans="1:24" x14ac:dyDescent="0.3">
      <c r="A15">
        <v>13</v>
      </c>
      <c r="B15">
        <f t="shared" si="0"/>
        <v>3.5592060232717319E-2</v>
      </c>
      <c r="C15">
        <v>1</v>
      </c>
      <c r="D15">
        <v>52.170200000000001</v>
      </c>
      <c r="E15">
        <v>3.662E-2</v>
      </c>
      <c r="F15">
        <v>46.265999999999998</v>
      </c>
      <c r="G15">
        <v>47.725999999999999</v>
      </c>
      <c r="H15">
        <v>48.576999999999998</v>
      </c>
      <c r="I15">
        <v>49.027999999999999</v>
      </c>
      <c r="J15">
        <v>49.722000000000001</v>
      </c>
      <c r="K15">
        <v>50.19</v>
      </c>
      <c r="L15">
        <v>50.881999999999998</v>
      </c>
      <c r="M15">
        <v>52.17</v>
      </c>
      <c r="N15">
        <v>53.459000000000003</v>
      </c>
      <c r="O15">
        <v>54.15</v>
      </c>
      <c r="P15">
        <v>54.619</v>
      </c>
      <c r="Q15">
        <v>55.313000000000002</v>
      </c>
      <c r="R15">
        <v>55.762999999999998</v>
      </c>
      <c r="S15">
        <v>56.615000000000002</v>
      </c>
      <c r="T15">
        <v>58.073999999999998</v>
      </c>
      <c r="V15">
        <v>3.7109999999999999</v>
      </c>
      <c r="W15">
        <f t="shared" si="1"/>
        <v>0.37109999999999999</v>
      </c>
      <c r="X15">
        <f t="shared" si="2"/>
        <v>0.23190208062887233</v>
      </c>
    </row>
    <row r="16" spans="1:24" x14ac:dyDescent="0.3">
      <c r="A16">
        <v>14</v>
      </c>
      <c r="B16">
        <f t="shared" si="0"/>
        <v>3.8329911019849415E-2</v>
      </c>
      <c r="C16">
        <v>1</v>
      </c>
      <c r="D16">
        <v>52.3461</v>
      </c>
      <c r="E16">
        <v>3.6519999999999997E-2</v>
      </c>
      <c r="F16">
        <v>46.439</v>
      </c>
      <c r="G16">
        <v>47.899000000000001</v>
      </c>
      <c r="H16">
        <v>48.750999999999998</v>
      </c>
      <c r="I16">
        <v>49.201999999999998</v>
      </c>
      <c r="J16">
        <v>49.896000000000001</v>
      </c>
      <c r="K16">
        <v>50.365000000000002</v>
      </c>
      <c r="L16">
        <v>51.057000000000002</v>
      </c>
      <c r="M16">
        <v>52.345999999999997</v>
      </c>
      <c r="N16">
        <v>53.636000000000003</v>
      </c>
      <c r="O16">
        <v>54.326999999999998</v>
      </c>
      <c r="P16">
        <v>54.795999999999999</v>
      </c>
      <c r="Q16">
        <v>55.491</v>
      </c>
      <c r="R16">
        <v>55.942</v>
      </c>
      <c r="S16">
        <v>56.792999999999999</v>
      </c>
      <c r="T16">
        <v>58.253999999999998</v>
      </c>
      <c r="V16">
        <v>3.7530000000000001</v>
      </c>
      <c r="W16">
        <f t="shared" si="1"/>
        <v>0.37530000000000002</v>
      </c>
      <c r="X16">
        <f t="shared" si="2"/>
        <v>0.23360373498726428</v>
      </c>
    </row>
    <row r="17" spans="1:24" x14ac:dyDescent="0.3">
      <c r="A17">
        <v>15</v>
      </c>
      <c r="B17">
        <f t="shared" si="0"/>
        <v>4.1067761806981518E-2</v>
      </c>
      <c r="C17">
        <v>1</v>
      </c>
      <c r="D17">
        <v>52.497799999999998</v>
      </c>
      <c r="E17">
        <v>3.6450000000000003E-2</v>
      </c>
      <c r="F17">
        <v>46.585000000000001</v>
      </c>
      <c r="G17">
        <v>48.045999999999999</v>
      </c>
      <c r="H17">
        <v>48.899000000000001</v>
      </c>
      <c r="I17">
        <v>49.35</v>
      </c>
      <c r="J17">
        <v>50.045000000000002</v>
      </c>
      <c r="K17">
        <v>50.515000000000001</v>
      </c>
      <c r="L17">
        <v>51.207000000000001</v>
      </c>
      <c r="M17">
        <v>52.497999999999998</v>
      </c>
      <c r="N17">
        <v>53.787999999999997</v>
      </c>
      <c r="O17">
        <v>54.481000000000002</v>
      </c>
      <c r="P17">
        <v>54.95</v>
      </c>
      <c r="Q17">
        <v>55.645000000000003</v>
      </c>
      <c r="R17">
        <v>56.097000000000001</v>
      </c>
      <c r="S17">
        <v>56.948999999999998</v>
      </c>
      <c r="T17">
        <v>58.411000000000001</v>
      </c>
      <c r="V17">
        <v>3.7959999999999998</v>
      </c>
      <c r="W17">
        <f t="shared" si="1"/>
        <v>0.37959999999999999</v>
      </c>
      <c r="X17">
        <f t="shared" si="2"/>
        <v>0.23527903528458383</v>
      </c>
    </row>
    <row r="18" spans="1:24" x14ac:dyDescent="0.3">
      <c r="A18">
        <v>16</v>
      </c>
      <c r="B18">
        <f t="shared" si="0"/>
        <v>4.380561259411362E-2</v>
      </c>
      <c r="C18">
        <v>1</v>
      </c>
      <c r="D18">
        <v>52.648800000000001</v>
      </c>
      <c r="E18">
        <v>3.6389999999999999E-2</v>
      </c>
      <c r="F18">
        <v>46.728000000000002</v>
      </c>
      <c r="G18">
        <v>48.192</v>
      </c>
      <c r="H18">
        <v>49.045000000000002</v>
      </c>
      <c r="I18">
        <v>49.497</v>
      </c>
      <c r="J18">
        <v>50.192999999999998</v>
      </c>
      <c r="K18">
        <v>50.662999999999997</v>
      </c>
      <c r="L18">
        <v>51.356999999999999</v>
      </c>
      <c r="M18">
        <v>52.649000000000001</v>
      </c>
      <c r="N18">
        <v>53.941000000000003</v>
      </c>
      <c r="O18">
        <v>54.634</v>
      </c>
      <c r="P18">
        <v>55.103999999999999</v>
      </c>
      <c r="Q18">
        <v>55.8</v>
      </c>
      <c r="R18">
        <v>56.252000000000002</v>
      </c>
      <c r="S18">
        <v>57.106000000000002</v>
      </c>
      <c r="T18">
        <v>58.569000000000003</v>
      </c>
      <c r="V18">
        <v>3.839</v>
      </c>
      <c r="W18">
        <f t="shared" si="1"/>
        <v>0.38390000000000002</v>
      </c>
      <c r="X18">
        <f t="shared" si="2"/>
        <v>0.23694790273625785</v>
      </c>
    </row>
    <row r="19" spans="1:24" x14ac:dyDescent="0.3">
      <c r="A19">
        <v>17</v>
      </c>
      <c r="B19">
        <f t="shared" si="0"/>
        <v>4.6543463381245723E-2</v>
      </c>
      <c r="C19">
        <v>1</v>
      </c>
      <c r="D19">
        <v>52.798999999999999</v>
      </c>
      <c r="E19">
        <v>3.6330000000000001E-2</v>
      </c>
      <c r="F19">
        <v>46.871000000000002</v>
      </c>
      <c r="G19">
        <v>48.337000000000003</v>
      </c>
      <c r="H19">
        <v>49.191000000000003</v>
      </c>
      <c r="I19">
        <v>49.643999999999998</v>
      </c>
      <c r="J19">
        <v>50.341000000000001</v>
      </c>
      <c r="K19">
        <v>50.811</v>
      </c>
      <c r="L19">
        <v>51.505000000000003</v>
      </c>
      <c r="M19">
        <v>52.798999999999999</v>
      </c>
      <c r="N19">
        <v>54.093000000000004</v>
      </c>
      <c r="O19">
        <v>54.786999999999999</v>
      </c>
      <c r="P19">
        <v>55.256999999999998</v>
      </c>
      <c r="Q19">
        <v>55.954000000000001</v>
      </c>
      <c r="R19">
        <v>56.406999999999996</v>
      </c>
      <c r="S19">
        <v>57.261000000000003</v>
      </c>
      <c r="T19">
        <v>58.726999999999997</v>
      </c>
      <c r="V19">
        <v>3.883</v>
      </c>
      <c r="W19">
        <f t="shared" si="1"/>
        <v>0.38829999999999998</v>
      </c>
      <c r="X19">
        <f t="shared" si="2"/>
        <v>0.23864112817273461</v>
      </c>
    </row>
    <row r="20" spans="1:24" x14ac:dyDescent="0.3">
      <c r="A20">
        <v>18</v>
      </c>
      <c r="B20">
        <f t="shared" si="0"/>
        <v>4.9281314168377825E-2</v>
      </c>
      <c r="C20">
        <v>1</v>
      </c>
      <c r="D20">
        <v>52.948300000000003</v>
      </c>
      <c r="E20">
        <v>3.6269999999999997E-2</v>
      </c>
      <c r="F20">
        <v>47.014000000000003</v>
      </c>
      <c r="G20">
        <v>48.481000000000002</v>
      </c>
      <c r="H20">
        <v>49.335999999999999</v>
      </c>
      <c r="I20">
        <v>49.789000000000001</v>
      </c>
      <c r="J20">
        <v>50.487000000000002</v>
      </c>
      <c r="K20">
        <v>50.957999999999998</v>
      </c>
      <c r="L20">
        <v>51.652999999999999</v>
      </c>
      <c r="M20">
        <v>52.948</v>
      </c>
      <c r="N20">
        <v>54.244</v>
      </c>
      <c r="O20">
        <v>54.939</v>
      </c>
      <c r="P20">
        <v>55.408999999999999</v>
      </c>
      <c r="Q20">
        <v>56.106999999999999</v>
      </c>
      <c r="R20">
        <v>56.56</v>
      </c>
      <c r="S20">
        <v>57.415999999999997</v>
      </c>
      <c r="T20">
        <v>58.883000000000003</v>
      </c>
      <c r="V20">
        <v>3.927</v>
      </c>
      <c r="W20">
        <f t="shared" si="1"/>
        <v>0.39269999999999999</v>
      </c>
      <c r="X20">
        <f t="shared" si="2"/>
        <v>0.24032778310743294</v>
      </c>
    </row>
    <row r="21" spans="1:24" x14ac:dyDescent="0.3">
      <c r="A21">
        <v>19</v>
      </c>
      <c r="B21">
        <f t="shared" si="0"/>
        <v>5.2019164955509928E-2</v>
      </c>
      <c r="C21">
        <v>1</v>
      </c>
      <c r="D21">
        <v>53.096699999999998</v>
      </c>
      <c r="E21">
        <v>3.6209999999999999E-2</v>
      </c>
      <c r="F21">
        <v>47.155000000000001</v>
      </c>
      <c r="G21">
        <v>48.624000000000002</v>
      </c>
      <c r="H21">
        <v>49.481000000000002</v>
      </c>
      <c r="I21">
        <v>49.933999999999997</v>
      </c>
      <c r="J21">
        <v>50.633000000000003</v>
      </c>
      <c r="K21">
        <v>51.103999999999999</v>
      </c>
      <c r="L21">
        <v>51.8</v>
      </c>
      <c r="M21">
        <v>53.097000000000001</v>
      </c>
      <c r="N21">
        <v>54.393000000000001</v>
      </c>
      <c r="O21">
        <v>55.088999999999999</v>
      </c>
      <c r="P21">
        <v>55.561</v>
      </c>
      <c r="Q21">
        <v>56.259</v>
      </c>
      <c r="R21">
        <v>56.713000000000001</v>
      </c>
      <c r="S21">
        <v>57.569000000000003</v>
      </c>
      <c r="T21">
        <v>59.037999999999997</v>
      </c>
      <c r="V21">
        <v>3.9710000000000001</v>
      </c>
      <c r="W21">
        <f t="shared" si="1"/>
        <v>0.39710000000000001</v>
      </c>
      <c r="X21">
        <f t="shared" si="2"/>
        <v>0.24201020811803237</v>
      </c>
    </row>
    <row r="22" spans="1:24" x14ac:dyDescent="0.3">
      <c r="A22">
        <v>20</v>
      </c>
      <c r="B22">
        <f t="shared" si="0"/>
        <v>5.4757015742642023E-2</v>
      </c>
      <c r="C22">
        <v>1</v>
      </c>
      <c r="D22">
        <v>53.244100000000003</v>
      </c>
      <c r="E22">
        <v>3.6150000000000002E-2</v>
      </c>
      <c r="F22">
        <v>47.295999999999999</v>
      </c>
      <c r="G22">
        <v>48.765999999999998</v>
      </c>
      <c r="H22">
        <v>49.624000000000002</v>
      </c>
      <c r="I22">
        <v>50.078000000000003</v>
      </c>
      <c r="J22">
        <v>50.777000000000001</v>
      </c>
      <c r="K22">
        <v>51.249000000000002</v>
      </c>
      <c r="L22">
        <v>51.945999999999998</v>
      </c>
      <c r="M22">
        <v>53.244</v>
      </c>
      <c r="N22">
        <v>54.542000000000002</v>
      </c>
      <c r="O22">
        <v>55.238999999999997</v>
      </c>
      <c r="P22">
        <v>55.710999999999999</v>
      </c>
      <c r="Q22">
        <v>56.41</v>
      </c>
      <c r="R22">
        <v>56.863999999999997</v>
      </c>
      <c r="S22">
        <v>57.722000000000001</v>
      </c>
      <c r="T22">
        <v>59.192</v>
      </c>
      <c r="V22">
        <v>4.016</v>
      </c>
      <c r="W22">
        <f t="shared" si="1"/>
        <v>0.40160000000000001</v>
      </c>
      <c r="X22">
        <f t="shared" si="2"/>
        <v>0.24371425891810269</v>
      </c>
    </row>
    <row r="23" spans="1:24" x14ac:dyDescent="0.3">
      <c r="A23">
        <v>21</v>
      </c>
      <c r="B23">
        <f t="shared" si="0"/>
        <v>5.7494866529774126E-2</v>
      </c>
      <c r="C23">
        <v>1</v>
      </c>
      <c r="D23">
        <v>53.390500000000003</v>
      </c>
      <c r="E23">
        <v>3.6089999999999997E-2</v>
      </c>
      <c r="F23">
        <v>47.436</v>
      </c>
      <c r="G23">
        <v>48.908000000000001</v>
      </c>
      <c r="H23">
        <v>49.765999999999998</v>
      </c>
      <c r="I23">
        <v>50.220999999999997</v>
      </c>
      <c r="J23">
        <v>50.920999999999999</v>
      </c>
      <c r="K23">
        <v>51.393000000000001</v>
      </c>
      <c r="L23">
        <v>52.091000000000001</v>
      </c>
      <c r="M23">
        <v>53.390999999999998</v>
      </c>
      <c r="N23">
        <v>54.69</v>
      </c>
      <c r="O23">
        <v>55.387999999999998</v>
      </c>
      <c r="P23">
        <v>55.86</v>
      </c>
      <c r="Q23">
        <v>56.56</v>
      </c>
      <c r="R23">
        <v>57.015000000000001</v>
      </c>
      <c r="S23">
        <v>57.872999999999998</v>
      </c>
      <c r="T23">
        <v>59.344999999999999</v>
      </c>
      <c r="V23">
        <v>4.0599999999999996</v>
      </c>
      <c r="W23">
        <f t="shared" si="1"/>
        <v>0.40599999999999997</v>
      </c>
      <c r="X23">
        <f t="shared" si="2"/>
        <v>0.24538374708471081</v>
      </c>
    </row>
    <row r="24" spans="1:24" x14ac:dyDescent="0.3">
      <c r="A24">
        <v>22</v>
      </c>
      <c r="B24">
        <f t="shared" si="0"/>
        <v>6.0232717316906229E-2</v>
      </c>
      <c r="C24">
        <v>1</v>
      </c>
      <c r="D24">
        <v>53.536000000000001</v>
      </c>
      <c r="E24">
        <v>3.603E-2</v>
      </c>
      <c r="F24">
        <v>47.575000000000003</v>
      </c>
      <c r="G24">
        <v>49.048999999999999</v>
      </c>
      <c r="H24">
        <v>49.908000000000001</v>
      </c>
      <c r="I24">
        <v>50.363</v>
      </c>
      <c r="J24">
        <v>51.064</v>
      </c>
      <c r="K24">
        <v>51.536999999999999</v>
      </c>
      <c r="L24">
        <v>52.234999999999999</v>
      </c>
      <c r="M24">
        <v>53.536000000000001</v>
      </c>
      <c r="N24">
        <v>54.837000000000003</v>
      </c>
      <c r="O24">
        <v>55.534999999999997</v>
      </c>
      <c r="P24">
        <v>56.008000000000003</v>
      </c>
      <c r="Q24">
        <v>56.709000000000003</v>
      </c>
      <c r="R24">
        <v>57.164000000000001</v>
      </c>
      <c r="S24">
        <v>58.023000000000003</v>
      </c>
      <c r="T24">
        <v>59.497</v>
      </c>
      <c r="V24">
        <v>4.1050000000000004</v>
      </c>
      <c r="W24">
        <f t="shared" si="1"/>
        <v>0.41050000000000003</v>
      </c>
      <c r="X24">
        <f t="shared" si="2"/>
        <v>0.24707470755039074</v>
      </c>
    </row>
    <row r="25" spans="1:24" x14ac:dyDescent="0.3">
      <c r="A25">
        <v>23</v>
      </c>
      <c r="B25">
        <f t="shared" si="0"/>
        <v>6.2970568104038324E-2</v>
      </c>
      <c r="C25">
        <v>1</v>
      </c>
      <c r="D25">
        <v>53.680500000000002</v>
      </c>
      <c r="E25">
        <v>3.5970000000000002E-2</v>
      </c>
      <c r="F25">
        <v>47.713999999999999</v>
      </c>
      <c r="G25">
        <v>49.189</v>
      </c>
      <c r="H25">
        <v>50.048999999999999</v>
      </c>
      <c r="I25">
        <v>50.503999999999998</v>
      </c>
      <c r="J25">
        <v>51.206000000000003</v>
      </c>
      <c r="K25">
        <v>51.679000000000002</v>
      </c>
      <c r="L25">
        <v>52.378</v>
      </c>
      <c r="M25">
        <v>53.680999999999997</v>
      </c>
      <c r="N25">
        <v>54.982999999999997</v>
      </c>
      <c r="O25">
        <v>55.682000000000002</v>
      </c>
      <c r="P25">
        <v>56.155000000000001</v>
      </c>
      <c r="Q25">
        <v>56.856999999999999</v>
      </c>
      <c r="R25">
        <v>57.311999999999998</v>
      </c>
      <c r="S25">
        <v>58.171999999999997</v>
      </c>
      <c r="T25">
        <v>59.646999999999998</v>
      </c>
      <c r="V25">
        <v>4.149</v>
      </c>
      <c r="W25">
        <f t="shared" si="1"/>
        <v>0.41489999999999999</v>
      </c>
      <c r="X25">
        <f t="shared" si="2"/>
        <v>0.24873148674826032</v>
      </c>
    </row>
    <row r="26" spans="1:24" x14ac:dyDescent="0.3">
      <c r="A26">
        <v>24</v>
      </c>
      <c r="B26">
        <f t="shared" si="0"/>
        <v>6.5708418891170434E-2</v>
      </c>
      <c r="C26">
        <v>1</v>
      </c>
      <c r="D26">
        <v>53.823900000000002</v>
      </c>
      <c r="E26">
        <v>3.5920000000000001E-2</v>
      </c>
      <c r="F26">
        <v>47.848999999999997</v>
      </c>
      <c r="G26">
        <v>49.326000000000001</v>
      </c>
      <c r="H26">
        <v>50.188000000000002</v>
      </c>
      <c r="I26">
        <v>50.643999999999998</v>
      </c>
      <c r="J26">
        <v>51.345999999999997</v>
      </c>
      <c r="K26">
        <v>51.82</v>
      </c>
      <c r="L26">
        <v>52.52</v>
      </c>
      <c r="M26">
        <v>53.823999999999998</v>
      </c>
      <c r="N26">
        <v>55.128</v>
      </c>
      <c r="O26">
        <v>55.828000000000003</v>
      </c>
      <c r="P26">
        <v>56.302</v>
      </c>
      <c r="Q26">
        <v>57.003999999999998</v>
      </c>
      <c r="R26">
        <v>57.46</v>
      </c>
      <c r="S26">
        <v>58.322000000000003</v>
      </c>
      <c r="T26">
        <v>59.798000000000002</v>
      </c>
      <c r="V26">
        <v>4.1929999999999996</v>
      </c>
      <c r="W26">
        <f t="shared" si="1"/>
        <v>0.41929999999999995</v>
      </c>
      <c r="X26">
        <f t="shared" si="2"/>
        <v>0.25037972938896008</v>
      </c>
    </row>
    <row r="27" spans="1:24" x14ac:dyDescent="0.3">
      <c r="A27">
        <v>25</v>
      </c>
      <c r="B27">
        <f t="shared" si="0"/>
        <v>6.8446269678302529E-2</v>
      </c>
      <c r="C27">
        <v>1</v>
      </c>
      <c r="D27">
        <v>53.9664</v>
      </c>
      <c r="E27">
        <v>3.5860000000000003E-2</v>
      </c>
      <c r="F27">
        <v>47.985999999999997</v>
      </c>
      <c r="G27">
        <v>49.463999999999999</v>
      </c>
      <c r="H27">
        <v>50.326999999999998</v>
      </c>
      <c r="I27">
        <v>50.783000000000001</v>
      </c>
      <c r="J27">
        <v>51.485999999999997</v>
      </c>
      <c r="K27">
        <v>51.960999999999999</v>
      </c>
      <c r="L27">
        <v>52.661000000000001</v>
      </c>
      <c r="M27">
        <v>53.966000000000001</v>
      </c>
      <c r="N27">
        <v>55.271999999999998</v>
      </c>
      <c r="O27">
        <v>55.972000000000001</v>
      </c>
      <c r="P27">
        <v>56.447000000000003</v>
      </c>
      <c r="Q27">
        <v>57.15</v>
      </c>
      <c r="R27">
        <v>57.606000000000002</v>
      </c>
      <c r="S27">
        <v>58.468000000000004</v>
      </c>
      <c r="T27">
        <v>59.947000000000003</v>
      </c>
      <c r="V27">
        <v>4.2370000000000001</v>
      </c>
      <c r="W27">
        <f t="shared" si="1"/>
        <v>0.42370000000000002</v>
      </c>
      <c r="X27">
        <f t="shared" si="2"/>
        <v>0.25202179248804835</v>
      </c>
    </row>
    <row r="28" spans="1:24" x14ac:dyDescent="0.3">
      <c r="A28">
        <v>26</v>
      </c>
      <c r="B28">
        <f t="shared" si="0"/>
        <v>7.1184120465434639E-2</v>
      </c>
      <c r="C28">
        <v>1</v>
      </c>
      <c r="D28">
        <v>54.107900000000001</v>
      </c>
      <c r="E28">
        <v>3.5810000000000002E-2</v>
      </c>
      <c r="F28">
        <v>48.12</v>
      </c>
      <c r="G28">
        <v>49.6</v>
      </c>
      <c r="H28">
        <v>50.463999999999999</v>
      </c>
      <c r="I28">
        <v>50.920999999999999</v>
      </c>
      <c r="J28">
        <v>51.625</v>
      </c>
      <c r="K28">
        <v>52.1</v>
      </c>
      <c r="L28">
        <v>52.801000000000002</v>
      </c>
      <c r="M28">
        <v>54.107999999999997</v>
      </c>
      <c r="N28">
        <v>55.414999999999999</v>
      </c>
      <c r="O28">
        <v>56.116</v>
      </c>
      <c r="P28">
        <v>56.591000000000001</v>
      </c>
      <c r="Q28">
        <v>57.295000000000002</v>
      </c>
      <c r="R28">
        <v>57.752000000000002</v>
      </c>
      <c r="S28">
        <v>58.615000000000002</v>
      </c>
      <c r="T28">
        <v>60.095999999999997</v>
      </c>
      <c r="V28">
        <v>4.2809999999999997</v>
      </c>
      <c r="W28">
        <f t="shared" si="1"/>
        <v>0.42809999999999998</v>
      </c>
      <c r="X28">
        <f t="shared" si="2"/>
        <v>0.25366006780729206</v>
      </c>
    </row>
    <row r="29" spans="1:24" x14ac:dyDescent="0.3">
      <c r="A29">
        <v>27</v>
      </c>
      <c r="B29">
        <f t="shared" si="0"/>
        <v>7.3921971252566734E-2</v>
      </c>
      <c r="C29">
        <v>1</v>
      </c>
      <c r="D29">
        <v>54.2485</v>
      </c>
      <c r="E29">
        <v>3.5749999999999997E-2</v>
      </c>
      <c r="F29">
        <v>48.255000000000003</v>
      </c>
      <c r="G29">
        <v>49.737000000000002</v>
      </c>
      <c r="H29">
        <v>50.600999999999999</v>
      </c>
      <c r="I29">
        <v>51.058</v>
      </c>
      <c r="J29">
        <v>51.762999999999998</v>
      </c>
      <c r="K29">
        <v>52.238</v>
      </c>
      <c r="L29">
        <v>52.94</v>
      </c>
      <c r="M29">
        <v>54.249000000000002</v>
      </c>
      <c r="N29">
        <v>55.557000000000002</v>
      </c>
      <c r="O29">
        <v>56.259</v>
      </c>
      <c r="P29">
        <v>56.734000000000002</v>
      </c>
      <c r="Q29">
        <v>57.439</v>
      </c>
      <c r="R29">
        <v>57.896000000000001</v>
      </c>
      <c r="S29">
        <v>58.76</v>
      </c>
      <c r="T29">
        <v>60.241999999999997</v>
      </c>
      <c r="V29">
        <v>4.3239999999999998</v>
      </c>
      <c r="W29">
        <f t="shared" si="1"/>
        <v>0.43240000000000001</v>
      </c>
      <c r="X29">
        <f t="shared" si="2"/>
        <v>0.25526276004671472</v>
      </c>
    </row>
    <row r="30" spans="1:24" x14ac:dyDescent="0.3">
      <c r="A30">
        <v>28</v>
      </c>
      <c r="B30">
        <f t="shared" si="0"/>
        <v>7.665982203969883E-2</v>
      </c>
      <c r="C30">
        <v>1</v>
      </c>
      <c r="D30">
        <v>54.388100000000001</v>
      </c>
      <c r="E30">
        <v>3.5700000000000003E-2</v>
      </c>
      <c r="F30">
        <v>48.387999999999998</v>
      </c>
      <c r="G30">
        <v>49.871000000000002</v>
      </c>
      <c r="H30">
        <v>50.735999999999997</v>
      </c>
      <c r="I30">
        <v>51.194000000000003</v>
      </c>
      <c r="J30">
        <v>51.9</v>
      </c>
      <c r="K30">
        <v>52.375999999999998</v>
      </c>
      <c r="L30">
        <v>53.078000000000003</v>
      </c>
      <c r="M30">
        <v>54.387999999999998</v>
      </c>
      <c r="N30">
        <v>55.698</v>
      </c>
      <c r="O30">
        <v>56.4</v>
      </c>
      <c r="P30">
        <v>56.875999999999998</v>
      </c>
      <c r="Q30">
        <v>57.582000000000001</v>
      </c>
      <c r="R30">
        <v>58.04</v>
      </c>
      <c r="S30">
        <v>58.905000000000001</v>
      </c>
      <c r="T30">
        <v>60.387999999999998</v>
      </c>
      <c r="V30">
        <v>4.367</v>
      </c>
      <c r="W30">
        <f t="shared" si="1"/>
        <v>0.43669999999999998</v>
      </c>
      <c r="X30">
        <f t="shared" si="2"/>
        <v>0.25685728635870064</v>
      </c>
    </row>
    <row r="31" spans="1:24" x14ac:dyDescent="0.3">
      <c r="A31">
        <v>29</v>
      </c>
      <c r="B31">
        <f t="shared" si="0"/>
        <v>7.939767282683094E-2</v>
      </c>
      <c r="C31">
        <v>1</v>
      </c>
      <c r="D31">
        <v>54.526800000000001</v>
      </c>
      <c r="E31">
        <v>3.5650000000000001E-2</v>
      </c>
      <c r="F31">
        <v>48.52</v>
      </c>
      <c r="G31">
        <v>50.005000000000003</v>
      </c>
      <c r="H31">
        <v>50.871000000000002</v>
      </c>
      <c r="I31">
        <v>51.329000000000001</v>
      </c>
      <c r="J31">
        <v>52.036000000000001</v>
      </c>
      <c r="K31">
        <v>52.512</v>
      </c>
      <c r="L31">
        <v>53.216000000000001</v>
      </c>
      <c r="M31">
        <v>54.527000000000001</v>
      </c>
      <c r="N31">
        <v>55.838000000000001</v>
      </c>
      <c r="O31">
        <v>56.542000000000002</v>
      </c>
      <c r="P31">
        <v>57.018000000000001</v>
      </c>
      <c r="Q31">
        <v>57.723999999999997</v>
      </c>
      <c r="R31">
        <v>58.183</v>
      </c>
      <c r="S31">
        <v>59.048999999999999</v>
      </c>
      <c r="T31">
        <v>60.533999999999999</v>
      </c>
      <c r="V31">
        <v>4.41</v>
      </c>
      <c r="W31">
        <f t="shared" si="1"/>
        <v>0.441</v>
      </c>
      <c r="X31">
        <f t="shared" si="2"/>
        <v>0.25844839910512118</v>
      </c>
    </row>
    <row r="32" spans="1:24" x14ac:dyDescent="0.3">
      <c r="A32">
        <v>30</v>
      </c>
      <c r="B32">
        <f t="shared" si="0"/>
        <v>8.2135523613963035E-2</v>
      </c>
      <c r="C32">
        <v>1</v>
      </c>
      <c r="D32">
        <v>54.664499999999997</v>
      </c>
      <c r="E32">
        <v>3.5589999999999997E-2</v>
      </c>
      <c r="F32">
        <v>48.652000000000001</v>
      </c>
      <c r="G32">
        <v>50.139000000000003</v>
      </c>
      <c r="H32">
        <v>51.005000000000003</v>
      </c>
      <c r="I32">
        <v>51.463999999999999</v>
      </c>
      <c r="J32">
        <v>52.170999999999999</v>
      </c>
      <c r="K32">
        <v>52.648000000000003</v>
      </c>
      <c r="L32">
        <v>53.351999999999997</v>
      </c>
      <c r="M32">
        <v>54.664999999999999</v>
      </c>
      <c r="N32">
        <v>55.976999999999997</v>
      </c>
      <c r="O32">
        <v>56.680999999999997</v>
      </c>
      <c r="P32">
        <v>57.158000000000001</v>
      </c>
      <c r="Q32">
        <v>57.865000000000002</v>
      </c>
      <c r="R32">
        <v>58.323999999999998</v>
      </c>
      <c r="S32">
        <v>59.19</v>
      </c>
      <c r="T32">
        <v>60.677</v>
      </c>
      <c r="V32">
        <v>4.4530000000000003</v>
      </c>
      <c r="W32">
        <f t="shared" si="1"/>
        <v>0.44530000000000003</v>
      </c>
      <c r="X32">
        <f t="shared" si="2"/>
        <v>0.2600337825274931</v>
      </c>
    </row>
    <row r="33" spans="1:24" x14ac:dyDescent="0.3">
      <c r="A33">
        <v>31</v>
      </c>
      <c r="B33">
        <f t="shared" si="0"/>
        <v>8.4873374401095145E-2</v>
      </c>
      <c r="C33">
        <v>1</v>
      </c>
      <c r="D33">
        <v>54.801200000000001</v>
      </c>
      <c r="E33">
        <v>3.5540000000000002E-2</v>
      </c>
      <c r="F33">
        <v>48.783000000000001</v>
      </c>
      <c r="G33">
        <v>50.27</v>
      </c>
      <c r="H33">
        <v>51.137999999999998</v>
      </c>
      <c r="I33">
        <v>51.597999999999999</v>
      </c>
      <c r="J33">
        <v>52.305</v>
      </c>
      <c r="K33">
        <v>52.783000000000001</v>
      </c>
      <c r="L33">
        <v>53.488</v>
      </c>
      <c r="M33">
        <v>54.801000000000002</v>
      </c>
      <c r="N33">
        <v>56.115000000000002</v>
      </c>
      <c r="O33">
        <v>56.82</v>
      </c>
      <c r="P33">
        <v>57.296999999999997</v>
      </c>
      <c r="Q33">
        <v>58.005000000000003</v>
      </c>
      <c r="R33">
        <v>58.463999999999999</v>
      </c>
      <c r="S33">
        <v>59.332000000000001</v>
      </c>
      <c r="T33">
        <v>60.82</v>
      </c>
      <c r="V33">
        <v>4.4950000000000001</v>
      </c>
      <c r="W33">
        <f t="shared" si="1"/>
        <v>0.44950000000000001</v>
      </c>
      <c r="X33">
        <f t="shared" si="2"/>
        <v>0.26158199001460331</v>
      </c>
    </row>
    <row r="34" spans="1:24" x14ac:dyDescent="0.3">
      <c r="A34">
        <v>32</v>
      </c>
      <c r="B34">
        <f t="shared" si="0"/>
        <v>8.761122518822724E-2</v>
      </c>
      <c r="C34">
        <v>1</v>
      </c>
      <c r="D34">
        <v>54.936799999999998</v>
      </c>
      <c r="E34">
        <v>3.5490000000000001E-2</v>
      </c>
      <c r="F34">
        <v>48.911999999999999</v>
      </c>
      <c r="G34">
        <v>50.401000000000003</v>
      </c>
      <c r="H34">
        <v>51.27</v>
      </c>
      <c r="I34">
        <v>51.73</v>
      </c>
      <c r="J34">
        <v>52.438000000000002</v>
      </c>
      <c r="K34">
        <v>52.915999999999997</v>
      </c>
      <c r="L34">
        <v>53.622</v>
      </c>
      <c r="M34">
        <v>54.936999999999998</v>
      </c>
      <c r="N34">
        <v>56.252000000000002</v>
      </c>
      <c r="O34">
        <v>56.957999999999998</v>
      </c>
      <c r="P34">
        <v>57.435000000000002</v>
      </c>
      <c r="Q34">
        <v>58.143999999999998</v>
      </c>
      <c r="R34">
        <v>58.603999999999999</v>
      </c>
      <c r="S34">
        <v>59.472000000000001</v>
      </c>
      <c r="T34">
        <v>60.962000000000003</v>
      </c>
      <c r="V34">
        <v>4.5359999999999996</v>
      </c>
      <c r="W34">
        <f t="shared" si="1"/>
        <v>0.45359999999999995</v>
      </c>
      <c r="X34">
        <f t="shared" si="2"/>
        <v>0.26309811857936194</v>
      </c>
    </row>
    <row r="35" spans="1:24" x14ac:dyDescent="0.3">
      <c r="A35">
        <v>33</v>
      </c>
      <c r="B35">
        <f t="shared" si="0"/>
        <v>9.034907597535935E-2</v>
      </c>
      <c r="C35">
        <v>1</v>
      </c>
      <c r="D35">
        <v>55.071399999999997</v>
      </c>
      <c r="E35">
        <v>3.5439999999999999E-2</v>
      </c>
      <c r="F35">
        <v>49.04</v>
      </c>
      <c r="G35">
        <v>50.530999999999999</v>
      </c>
      <c r="H35">
        <v>51.401000000000003</v>
      </c>
      <c r="I35">
        <v>51.860999999999997</v>
      </c>
      <c r="J35">
        <v>52.57</v>
      </c>
      <c r="K35">
        <v>53.048999999999999</v>
      </c>
      <c r="L35">
        <v>53.755000000000003</v>
      </c>
      <c r="M35">
        <v>55.070999999999998</v>
      </c>
      <c r="N35">
        <v>56.387999999999998</v>
      </c>
      <c r="O35">
        <v>57.094000000000001</v>
      </c>
      <c r="P35">
        <v>57.573</v>
      </c>
      <c r="Q35">
        <v>58.281999999999996</v>
      </c>
      <c r="R35">
        <v>58.741999999999997</v>
      </c>
      <c r="S35">
        <v>59.612000000000002</v>
      </c>
      <c r="T35">
        <v>61.103000000000002</v>
      </c>
      <c r="V35">
        <v>4.5780000000000003</v>
      </c>
      <c r="W35">
        <f t="shared" si="1"/>
        <v>0.45780000000000004</v>
      </c>
      <c r="X35">
        <f t="shared" si="2"/>
        <v>0.26463551348978087</v>
      </c>
    </row>
    <row r="36" spans="1:24" x14ac:dyDescent="0.3">
      <c r="A36">
        <v>34</v>
      </c>
      <c r="B36">
        <f t="shared" si="0"/>
        <v>9.3086926762491445E-2</v>
      </c>
      <c r="C36">
        <v>1</v>
      </c>
      <c r="D36">
        <v>55.204900000000002</v>
      </c>
      <c r="E36">
        <v>3.5389999999999998E-2</v>
      </c>
      <c r="F36">
        <v>49.167999999999999</v>
      </c>
      <c r="G36">
        <v>50.66</v>
      </c>
      <c r="H36">
        <v>51.53</v>
      </c>
      <c r="I36">
        <v>51.991</v>
      </c>
      <c r="J36">
        <v>52.701000000000001</v>
      </c>
      <c r="K36">
        <v>53.18</v>
      </c>
      <c r="L36">
        <v>53.887</v>
      </c>
      <c r="M36">
        <v>55.204999999999998</v>
      </c>
      <c r="N36">
        <v>56.523000000000003</v>
      </c>
      <c r="O36">
        <v>57.23</v>
      </c>
      <c r="P36">
        <v>57.709000000000003</v>
      </c>
      <c r="Q36">
        <v>58.417999999999999</v>
      </c>
      <c r="R36">
        <v>58.878999999999998</v>
      </c>
      <c r="S36">
        <v>59.75</v>
      </c>
      <c r="T36">
        <v>61.241999999999997</v>
      </c>
      <c r="V36">
        <v>4.6189999999999998</v>
      </c>
      <c r="W36">
        <f t="shared" si="1"/>
        <v>0.46189999999999998</v>
      </c>
      <c r="X36">
        <f t="shared" si="2"/>
        <v>0.26614109405434633</v>
      </c>
    </row>
    <row r="37" spans="1:24" x14ac:dyDescent="0.3">
      <c r="A37">
        <v>35</v>
      </c>
      <c r="B37">
        <f t="shared" si="0"/>
        <v>9.5824777549623541E-2</v>
      </c>
      <c r="C37">
        <v>1</v>
      </c>
      <c r="D37">
        <v>55.337400000000002</v>
      </c>
      <c r="E37">
        <v>3.5340000000000003E-2</v>
      </c>
      <c r="F37">
        <v>49.293999999999997</v>
      </c>
      <c r="G37">
        <v>50.787999999999997</v>
      </c>
      <c r="H37">
        <v>51.658999999999999</v>
      </c>
      <c r="I37">
        <v>52.121000000000002</v>
      </c>
      <c r="J37">
        <v>52.831000000000003</v>
      </c>
      <c r="K37">
        <v>53.311</v>
      </c>
      <c r="L37">
        <v>54.018000000000001</v>
      </c>
      <c r="M37">
        <v>55.337000000000003</v>
      </c>
      <c r="N37">
        <v>56.655999999999999</v>
      </c>
      <c r="O37">
        <v>57.363999999999997</v>
      </c>
      <c r="P37">
        <v>57.844000000000001</v>
      </c>
      <c r="Q37">
        <v>58.554000000000002</v>
      </c>
      <c r="R37">
        <v>59.015999999999998</v>
      </c>
      <c r="S37">
        <v>59.887</v>
      </c>
      <c r="T37">
        <v>61.381</v>
      </c>
      <c r="V37">
        <v>4.6589999999999998</v>
      </c>
      <c r="W37">
        <f t="shared" si="1"/>
        <v>0.46589999999999998</v>
      </c>
      <c r="X37">
        <f t="shared" si="2"/>
        <v>0.26761035262734761</v>
      </c>
    </row>
    <row r="38" spans="1:24" x14ac:dyDescent="0.3">
      <c r="A38">
        <v>36</v>
      </c>
      <c r="B38">
        <f t="shared" si="0"/>
        <v>9.856262833675565E-2</v>
      </c>
      <c r="C38">
        <v>1</v>
      </c>
      <c r="D38">
        <v>55.468800000000002</v>
      </c>
      <c r="E38">
        <v>3.5290000000000002E-2</v>
      </c>
      <c r="F38">
        <v>49.42</v>
      </c>
      <c r="G38">
        <v>50.914999999999999</v>
      </c>
      <c r="H38">
        <v>51.786999999999999</v>
      </c>
      <c r="I38">
        <v>52.249000000000002</v>
      </c>
      <c r="J38">
        <v>52.96</v>
      </c>
      <c r="K38">
        <v>53.44</v>
      </c>
      <c r="L38">
        <v>54.148000000000003</v>
      </c>
      <c r="M38">
        <v>55.469000000000001</v>
      </c>
      <c r="N38">
        <v>56.789000000000001</v>
      </c>
      <c r="O38">
        <v>57.497999999999998</v>
      </c>
      <c r="P38">
        <v>57.976999999999997</v>
      </c>
      <c r="Q38">
        <v>58.689</v>
      </c>
      <c r="R38">
        <v>59.15</v>
      </c>
      <c r="S38">
        <v>60.023000000000003</v>
      </c>
      <c r="T38">
        <v>61.518000000000001</v>
      </c>
      <c r="V38">
        <v>4.6989999999999998</v>
      </c>
      <c r="W38">
        <f t="shared" si="1"/>
        <v>0.46989999999999998</v>
      </c>
      <c r="X38">
        <f t="shared" si="2"/>
        <v>0.26907703925745047</v>
      </c>
    </row>
    <row r="39" spans="1:24" x14ac:dyDescent="0.3">
      <c r="A39">
        <v>37</v>
      </c>
      <c r="B39">
        <f t="shared" si="0"/>
        <v>0.10130047912388775</v>
      </c>
      <c r="C39">
        <v>1</v>
      </c>
      <c r="D39">
        <v>55.599200000000003</v>
      </c>
      <c r="E39">
        <v>3.524E-2</v>
      </c>
      <c r="F39">
        <v>49.543999999999997</v>
      </c>
      <c r="G39">
        <v>51.040999999999997</v>
      </c>
      <c r="H39">
        <v>51.914000000000001</v>
      </c>
      <c r="I39">
        <v>52.375999999999998</v>
      </c>
      <c r="J39">
        <v>53.088000000000001</v>
      </c>
      <c r="K39">
        <v>53.567999999999998</v>
      </c>
      <c r="L39">
        <v>54.277999999999999</v>
      </c>
      <c r="M39">
        <v>55.598999999999997</v>
      </c>
      <c r="N39">
        <v>56.920999999999999</v>
      </c>
      <c r="O39">
        <v>57.63</v>
      </c>
      <c r="P39">
        <v>58.11</v>
      </c>
      <c r="Q39">
        <v>58.822000000000003</v>
      </c>
      <c r="R39">
        <v>59.283999999999999</v>
      </c>
      <c r="S39">
        <v>60.156999999999996</v>
      </c>
      <c r="T39">
        <v>61.654000000000003</v>
      </c>
      <c r="V39">
        <v>4.7389999999999999</v>
      </c>
      <c r="W39">
        <f t="shared" si="1"/>
        <v>0.47389999999999999</v>
      </c>
      <c r="X39">
        <f t="shared" si="2"/>
        <v>0.27053632996943927</v>
      </c>
    </row>
    <row r="40" spans="1:24" x14ac:dyDescent="0.3">
      <c r="A40">
        <v>38</v>
      </c>
      <c r="B40">
        <f t="shared" si="0"/>
        <v>0.10403832991101986</v>
      </c>
      <c r="C40">
        <v>1</v>
      </c>
      <c r="D40">
        <v>55.728499999999997</v>
      </c>
      <c r="E40">
        <v>3.5200000000000002E-2</v>
      </c>
      <c r="F40">
        <v>49.667000000000002</v>
      </c>
      <c r="G40">
        <v>51.164999999999999</v>
      </c>
      <c r="H40">
        <v>52.039000000000001</v>
      </c>
      <c r="I40">
        <v>52.502000000000002</v>
      </c>
      <c r="J40">
        <v>53.215000000000003</v>
      </c>
      <c r="K40">
        <v>53.695</v>
      </c>
      <c r="L40">
        <v>54.405000000000001</v>
      </c>
      <c r="M40">
        <v>55.728999999999999</v>
      </c>
      <c r="N40">
        <v>57.052</v>
      </c>
      <c r="O40">
        <v>57.762</v>
      </c>
      <c r="P40">
        <v>58.241999999999997</v>
      </c>
      <c r="Q40">
        <v>58.954999999999998</v>
      </c>
      <c r="R40">
        <v>59.417999999999999</v>
      </c>
      <c r="S40">
        <v>60.292000000000002</v>
      </c>
      <c r="T40">
        <v>61.79</v>
      </c>
      <c r="V40">
        <v>4.7779999999999996</v>
      </c>
      <c r="W40">
        <f t="shared" si="1"/>
        <v>0.47779999999999995</v>
      </c>
      <c r="X40">
        <f t="shared" si="2"/>
        <v>0.27196464333111797</v>
      </c>
    </row>
    <row r="41" spans="1:24" x14ac:dyDescent="0.3">
      <c r="A41">
        <v>39</v>
      </c>
      <c r="B41">
        <f t="shared" si="0"/>
        <v>0.10677618069815195</v>
      </c>
      <c r="C41">
        <v>1</v>
      </c>
      <c r="D41">
        <v>55.8568</v>
      </c>
      <c r="E41">
        <v>3.5150000000000001E-2</v>
      </c>
      <c r="F41">
        <v>49.79</v>
      </c>
      <c r="G41">
        <v>51.289000000000001</v>
      </c>
      <c r="H41">
        <v>52.164000000000001</v>
      </c>
      <c r="I41">
        <v>52.627000000000002</v>
      </c>
      <c r="J41">
        <v>53.341000000000001</v>
      </c>
      <c r="K41">
        <v>53.822000000000003</v>
      </c>
      <c r="L41">
        <v>54.533000000000001</v>
      </c>
      <c r="M41">
        <v>55.856999999999999</v>
      </c>
      <c r="N41">
        <v>57.180999999999997</v>
      </c>
      <c r="O41">
        <v>57.892000000000003</v>
      </c>
      <c r="P41">
        <v>58.372999999999998</v>
      </c>
      <c r="Q41">
        <v>59.085999999999999</v>
      </c>
      <c r="R41">
        <v>59.548999999999999</v>
      </c>
      <c r="S41">
        <v>60.423999999999999</v>
      </c>
      <c r="T41">
        <v>61.923999999999999</v>
      </c>
      <c r="V41">
        <v>4.8170000000000002</v>
      </c>
      <c r="W41">
        <f t="shared" si="1"/>
        <v>0.48170000000000002</v>
      </c>
      <c r="X41">
        <f t="shared" si="2"/>
        <v>0.27338575157946082</v>
      </c>
    </row>
    <row r="42" spans="1:24" x14ac:dyDescent="0.3">
      <c r="A42">
        <v>40</v>
      </c>
      <c r="B42">
        <f t="shared" si="0"/>
        <v>0.10951403148528405</v>
      </c>
      <c r="C42">
        <v>1</v>
      </c>
      <c r="D42">
        <v>55.984099999999998</v>
      </c>
      <c r="E42">
        <v>3.5099999999999999E-2</v>
      </c>
      <c r="F42">
        <v>49.911999999999999</v>
      </c>
      <c r="G42">
        <v>51.412999999999997</v>
      </c>
      <c r="H42">
        <v>52.287999999999997</v>
      </c>
      <c r="I42">
        <v>52.752000000000002</v>
      </c>
      <c r="J42">
        <v>53.466000000000001</v>
      </c>
      <c r="K42">
        <v>53.947000000000003</v>
      </c>
      <c r="L42">
        <v>54.658999999999999</v>
      </c>
      <c r="M42">
        <v>55.984000000000002</v>
      </c>
      <c r="N42">
        <v>57.31</v>
      </c>
      <c r="O42">
        <v>58.021000000000001</v>
      </c>
      <c r="P42">
        <v>58.502000000000002</v>
      </c>
      <c r="Q42">
        <v>59.216000000000001</v>
      </c>
      <c r="R42">
        <v>59.68</v>
      </c>
      <c r="S42">
        <v>60.555</v>
      </c>
      <c r="T42">
        <v>62.057000000000002</v>
      </c>
      <c r="V42">
        <v>4.8550000000000004</v>
      </c>
      <c r="W42">
        <f t="shared" si="1"/>
        <v>0.48550000000000004</v>
      </c>
      <c r="X42">
        <f t="shared" si="2"/>
        <v>0.27477380596491441</v>
      </c>
    </row>
    <row r="43" spans="1:24" x14ac:dyDescent="0.3">
      <c r="A43">
        <v>41</v>
      </c>
      <c r="B43">
        <f t="shared" si="0"/>
        <v>0.11225188227241616</v>
      </c>
      <c r="C43">
        <v>1</v>
      </c>
      <c r="D43">
        <v>56.110399999999998</v>
      </c>
      <c r="E43">
        <v>3.5060000000000001E-2</v>
      </c>
      <c r="F43">
        <v>50.030999999999999</v>
      </c>
      <c r="G43">
        <v>51.533999999999999</v>
      </c>
      <c r="H43">
        <v>52.41</v>
      </c>
      <c r="I43">
        <v>52.875</v>
      </c>
      <c r="J43">
        <v>53.588999999999999</v>
      </c>
      <c r="K43">
        <v>54.070999999999998</v>
      </c>
      <c r="L43">
        <v>54.783999999999999</v>
      </c>
      <c r="M43">
        <v>56.11</v>
      </c>
      <c r="N43">
        <v>57.436999999999998</v>
      </c>
      <c r="O43">
        <v>58.149000000000001</v>
      </c>
      <c r="P43">
        <v>58.631999999999998</v>
      </c>
      <c r="Q43">
        <v>59.345999999999997</v>
      </c>
      <c r="R43">
        <v>59.81</v>
      </c>
      <c r="S43">
        <v>60.686999999999998</v>
      </c>
      <c r="T43">
        <v>62.19</v>
      </c>
      <c r="V43">
        <v>4.8929999999999998</v>
      </c>
      <c r="W43">
        <f t="shared" si="1"/>
        <v>0.48929999999999996</v>
      </c>
      <c r="X43">
        <f t="shared" si="2"/>
        <v>0.27615727704818255</v>
      </c>
    </row>
    <row r="44" spans="1:24" x14ac:dyDescent="0.3">
      <c r="A44">
        <v>42</v>
      </c>
      <c r="B44">
        <f t="shared" si="0"/>
        <v>0.11498973305954825</v>
      </c>
      <c r="C44">
        <v>1</v>
      </c>
      <c r="D44">
        <v>56.235700000000001</v>
      </c>
      <c r="E44">
        <v>3.5009999999999999E-2</v>
      </c>
      <c r="F44">
        <v>50.152000000000001</v>
      </c>
      <c r="G44">
        <v>51.655999999999999</v>
      </c>
      <c r="H44">
        <v>52.533000000000001</v>
      </c>
      <c r="I44">
        <v>52.997</v>
      </c>
      <c r="J44">
        <v>53.713000000000001</v>
      </c>
      <c r="K44">
        <v>54.195</v>
      </c>
      <c r="L44">
        <v>54.908000000000001</v>
      </c>
      <c r="M44">
        <v>56.235999999999997</v>
      </c>
      <c r="N44">
        <v>57.564</v>
      </c>
      <c r="O44">
        <v>58.276000000000003</v>
      </c>
      <c r="P44">
        <v>58.759</v>
      </c>
      <c r="Q44">
        <v>59.473999999999997</v>
      </c>
      <c r="R44">
        <v>59.939</v>
      </c>
      <c r="S44">
        <v>60.816000000000003</v>
      </c>
      <c r="T44">
        <v>62.32</v>
      </c>
      <c r="V44">
        <v>4.93</v>
      </c>
      <c r="W44">
        <f t="shared" si="1"/>
        <v>0.49299999999999999</v>
      </c>
      <c r="X44">
        <f t="shared" si="2"/>
        <v>0.27751050030184043</v>
      </c>
    </row>
    <row r="45" spans="1:24" x14ac:dyDescent="0.3">
      <c r="A45">
        <v>43</v>
      </c>
      <c r="B45">
        <f t="shared" si="0"/>
        <v>0.11772758384668036</v>
      </c>
      <c r="C45">
        <v>1</v>
      </c>
      <c r="D45">
        <v>56.359900000000003</v>
      </c>
      <c r="E45">
        <v>3.4959999999999998E-2</v>
      </c>
      <c r="F45">
        <v>50.271000000000001</v>
      </c>
      <c r="G45">
        <v>51.776000000000003</v>
      </c>
      <c r="H45">
        <v>52.654000000000003</v>
      </c>
      <c r="I45">
        <v>53.119</v>
      </c>
      <c r="J45">
        <v>53.835000000000001</v>
      </c>
      <c r="K45">
        <v>54.317999999999998</v>
      </c>
      <c r="L45">
        <v>55.030999999999999</v>
      </c>
      <c r="M45">
        <v>56.36</v>
      </c>
      <c r="N45">
        <v>57.689</v>
      </c>
      <c r="O45">
        <v>58.402000000000001</v>
      </c>
      <c r="P45">
        <v>58.884999999999998</v>
      </c>
      <c r="Q45">
        <v>59.600999999999999</v>
      </c>
      <c r="R45">
        <v>60.066000000000003</v>
      </c>
      <c r="S45">
        <v>60.944000000000003</v>
      </c>
      <c r="T45">
        <v>62.448999999999998</v>
      </c>
      <c r="V45">
        <v>4.9669999999999996</v>
      </c>
      <c r="W45">
        <f t="shared" si="1"/>
        <v>0.49669999999999997</v>
      </c>
      <c r="X45">
        <f t="shared" si="2"/>
        <v>0.27885685296302914</v>
      </c>
    </row>
    <row r="46" spans="1:24" x14ac:dyDescent="0.3">
      <c r="A46">
        <v>44</v>
      </c>
      <c r="B46">
        <f t="shared" si="0"/>
        <v>0.12046543463381246</v>
      </c>
      <c r="C46">
        <v>1</v>
      </c>
      <c r="D46">
        <v>56.4833</v>
      </c>
      <c r="E46">
        <v>3.492E-2</v>
      </c>
      <c r="F46">
        <v>50.387999999999998</v>
      </c>
      <c r="G46">
        <v>51.895000000000003</v>
      </c>
      <c r="H46">
        <v>52.774000000000001</v>
      </c>
      <c r="I46">
        <v>53.238999999999997</v>
      </c>
      <c r="J46">
        <v>53.956000000000003</v>
      </c>
      <c r="K46">
        <v>54.439</v>
      </c>
      <c r="L46">
        <v>55.152999999999999</v>
      </c>
      <c r="M46">
        <v>56.482999999999997</v>
      </c>
      <c r="N46">
        <v>57.814</v>
      </c>
      <c r="O46">
        <v>58.527999999999999</v>
      </c>
      <c r="P46">
        <v>59.011000000000003</v>
      </c>
      <c r="Q46">
        <v>59.728000000000002</v>
      </c>
      <c r="R46">
        <v>60.192999999999998</v>
      </c>
      <c r="S46">
        <v>61.072000000000003</v>
      </c>
      <c r="T46">
        <v>62.578000000000003</v>
      </c>
      <c r="V46">
        <v>5.0039999999999996</v>
      </c>
      <c r="W46">
        <f t="shared" si="1"/>
        <v>0.50039999999999996</v>
      </c>
      <c r="X46">
        <f t="shared" si="2"/>
        <v>0.28019880442285972</v>
      </c>
    </row>
    <row r="47" spans="1:24" x14ac:dyDescent="0.3">
      <c r="A47">
        <v>45</v>
      </c>
      <c r="B47">
        <f t="shared" si="0"/>
        <v>0.12320328542094455</v>
      </c>
      <c r="C47">
        <v>1</v>
      </c>
      <c r="D47">
        <v>56.605600000000003</v>
      </c>
      <c r="E47">
        <v>3.4880000000000001E-2</v>
      </c>
      <c r="F47">
        <v>50.503999999999998</v>
      </c>
      <c r="G47">
        <v>52.012</v>
      </c>
      <c r="H47">
        <v>52.892000000000003</v>
      </c>
      <c r="I47">
        <v>53.357999999999997</v>
      </c>
      <c r="J47">
        <v>54.075000000000003</v>
      </c>
      <c r="K47">
        <v>54.558999999999997</v>
      </c>
      <c r="L47">
        <v>55.274000000000001</v>
      </c>
      <c r="M47">
        <v>56.606000000000002</v>
      </c>
      <c r="N47">
        <v>57.936999999999998</v>
      </c>
      <c r="O47">
        <v>58.652000000000001</v>
      </c>
      <c r="P47">
        <v>59.136000000000003</v>
      </c>
      <c r="Q47">
        <v>59.853000000000002</v>
      </c>
      <c r="R47">
        <v>60.319000000000003</v>
      </c>
      <c r="S47">
        <v>61.198999999999998</v>
      </c>
      <c r="T47">
        <v>62.707000000000001</v>
      </c>
      <c r="V47">
        <v>5.04</v>
      </c>
      <c r="W47">
        <f t="shared" si="1"/>
        <v>0.504</v>
      </c>
      <c r="X47">
        <f t="shared" si="2"/>
        <v>0.28151092341150813</v>
      </c>
    </row>
    <row r="48" spans="1:24" x14ac:dyDescent="0.3">
      <c r="A48">
        <v>46</v>
      </c>
      <c r="B48">
        <f t="shared" si="0"/>
        <v>0.12594113620807665</v>
      </c>
      <c r="C48">
        <v>1</v>
      </c>
      <c r="D48">
        <v>56.726900000000001</v>
      </c>
      <c r="E48">
        <v>3.483E-2</v>
      </c>
      <c r="F48">
        <v>50.621000000000002</v>
      </c>
      <c r="G48">
        <v>52.131</v>
      </c>
      <c r="H48">
        <v>53.011000000000003</v>
      </c>
      <c r="I48">
        <v>53.476999999999997</v>
      </c>
      <c r="J48">
        <v>54.195</v>
      </c>
      <c r="K48">
        <v>54.679000000000002</v>
      </c>
      <c r="L48">
        <v>55.393999999999998</v>
      </c>
      <c r="M48">
        <v>56.726999999999997</v>
      </c>
      <c r="N48">
        <v>58.06</v>
      </c>
      <c r="O48">
        <v>58.774999999999999</v>
      </c>
      <c r="P48">
        <v>59.259</v>
      </c>
      <c r="Q48">
        <v>59.976999999999997</v>
      </c>
      <c r="R48">
        <v>60.442999999999998</v>
      </c>
      <c r="S48">
        <v>61.323</v>
      </c>
      <c r="T48">
        <v>62.832999999999998</v>
      </c>
      <c r="V48">
        <v>5.0759999999999996</v>
      </c>
      <c r="W48">
        <f t="shared" si="1"/>
        <v>0.50759999999999994</v>
      </c>
      <c r="X48">
        <f t="shared" si="2"/>
        <v>0.28281631848250904</v>
      </c>
    </row>
    <row r="49" spans="1:24" x14ac:dyDescent="0.3">
      <c r="A49">
        <v>47</v>
      </c>
      <c r="B49">
        <f t="shared" si="0"/>
        <v>0.12867898699520877</v>
      </c>
      <c r="C49">
        <v>1</v>
      </c>
      <c r="D49">
        <v>56.847200000000001</v>
      </c>
      <c r="E49">
        <v>3.4790000000000001E-2</v>
      </c>
      <c r="F49">
        <v>50.735999999999997</v>
      </c>
      <c r="G49">
        <v>52.246000000000002</v>
      </c>
      <c r="H49">
        <v>53.128</v>
      </c>
      <c r="I49">
        <v>53.594000000000001</v>
      </c>
      <c r="J49">
        <v>54.313000000000002</v>
      </c>
      <c r="K49">
        <v>54.796999999999997</v>
      </c>
      <c r="L49">
        <v>55.512999999999998</v>
      </c>
      <c r="M49">
        <v>56.847000000000001</v>
      </c>
      <c r="N49">
        <v>58.180999999999997</v>
      </c>
      <c r="O49">
        <v>58.896999999999998</v>
      </c>
      <c r="P49">
        <v>59.381999999999998</v>
      </c>
      <c r="Q49">
        <v>60.1</v>
      </c>
      <c r="R49">
        <v>60.567</v>
      </c>
      <c r="S49">
        <v>61.448</v>
      </c>
      <c r="T49">
        <v>62.959000000000003</v>
      </c>
      <c r="V49">
        <v>5.1120000000000001</v>
      </c>
      <c r="W49">
        <f t="shared" si="1"/>
        <v>0.51119999999999999</v>
      </c>
      <c r="X49">
        <f t="shared" si="2"/>
        <v>0.28411747570327317</v>
      </c>
    </row>
    <row r="50" spans="1:24" x14ac:dyDescent="0.3">
      <c r="A50">
        <v>48</v>
      </c>
      <c r="B50">
        <f t="shared" si="0"/>
        <v>0.13141683778234087</v>
      </c>
      <c r="C50">
        <v>1</v>
      </c>
      <c r="D50">
        <v>56.9666</v>
      </c>
      <c r="E50">
        <v>3.4750000000000003E-2</v>
      </c>
      <c r="F50">
        <v>50.848999999999997</v>
      </c>
      <c r="G50">
        <v>52.360999999999997</v>
      </c>
      <c r="H50">
        <v>53.243000000000002</v>
      </c>
      <c r="I50">
        <v>53.71</v>
      </c>
      <c r="J50">
        <v>54.43</v>
      </c>
      <c r="K50">
        <v>54.914999999999999</v>
      </c>
      <c r="L50">
        <v>55.631</v>
      </c>
      <c r="M50">
        <v>56.966999999999999</v>
      </c>
      <c r="N50">
        <v>58.302</v>
      </c>
      <c r="O50">
        <v>59.018000000000001</v>
      </c>
      <c r="P50">
        <v>59.503999999999998</v>
      </c>
      <c r="Q50">
        <v>60.222999999999999</v>
      </c>
      <c r="R50">
        <v>60.69</v>
      </c>
      <c r="S50">
        <v>61.572000000000003</v>
      </c>
      <c r="T50">
        <v>63.084000000000003</v>
      </c>
      <c r="V50">
        <v>5.1470000000000002</v>
      </c>
      <c r="W50">
        <f t="shared" si="1"/>
        <v>0.51470000000000005</v>
      </c>
      <c r="X50">
        <f t="shared" si="2"/>
        <v>0.28538918310498973</v>
      </c>
    </row>
    <row r="51" spans="1:24" x14ac:dyDescent="0.3">
      <c r="A51">
        <v>49</v>
      </c>
      <c r="B51">
        <f t="shared" si="0"/>
        <v>0.13415468856947296</v>
      </c>
      <c r="C51">
        <v>1</v>
      </c>
      <c r="D51">
        <v>57.085099999999997</v>
      </c>
      <c r="E51">
        <v>3.4700000000000002E-2</v>
      </c>
      <c r="F51">
        <v>50.963999999999999</v>
      </c>
      <c r="G51">
        <v>52.476999999999997</v>
      </c>
      <c r="H51">
        <v>53.36</v>
      </c>
      <c r="I51">
        <v>53.826999999999998</v>
      </c>
      <c r="J51">
        <v>54.546999999999997</v>
      </c>
      <c r="K51">
        <v>55.031999999999996</v>
      </c>
      <c r="L51">
        <v>55.749000000000002</v>
      </c>
      <c r="M51">
        <v>57.085000000000001</v>
      </c>
      <c r="N51">
        <v>58.420999999999999</v>
      </c>
      <c r="O51">
        <v>59.137999999999998</v>
      </c>
      <c r="P51">
        <v>59.624000000000002</v>
      </c>
      <c r="Q51">
        <v>60.343000000000004</v>
      </c>
      <c r="R51">
        <v>60.811</v>
      </c>
      <c r="S51">
        <v>61.692999999999998</v>
      </c>
      <c r="T51">
        <v>63.206000000000003</v>
      </c>
      <c r="V51">
        <v>5.1820000000000004</v>
      </c>
      <c r="W51">
        <f t="shared" si="1"/>
        <v>0.51819999999999999</v>
      </c>
      <c r="X51">
        <f t="shared" si="2"/>
        <v>0.28665429721375385</v>
      </c>
    </row>
    <row r="52" spans="1:24" x14ac:dyDescent="0.3">
      <c r="A52">
        <v>50</v>
      </c>
      <c r="B52">
        <f t="shared" si="0"/>
        <v>0.13689253935660506</v>
      </c>
      <c r="C52">
        <v>1</v>
      </c>
      <c r="D52">
        <v>57.202599999999997</v>
      </c>
      <c r="E52">
        <v>3.4660000000000003E-2</v>
      </c>
      <c r="F52">
        <v>51.076000000000001</v>
      </c>
      <c r="G52">
        <v>52.59</v>
      </c>
      <c r="H52">
        <v>53.473999999999997</v>
      </c>
      <c r="I52">
        <v>53.941000000000003</v>
      </c>
      <c r="J52">
        <v>54.661999999999999</v>
      </c>
      <c r="K52">
        <v>55.148000000000003</v>
      </c>
      <c r="L52">
        <v>55.865000000000002</v>
      </c>
      <c r="M52">
        <v>57.203000000000003</v>
      </c>
      <c r="N52">
        <v>58.54</v>
      </c>
      <c r="O52">
        <v>59.256999999999998</v>
      </c>
      <c r="P52">
        <v>59.743000000000002</v>
      </c>
      <c r="Q52">
        <v>60.463999999999999</v>
      </c>
      <c r="R52">
        <v>60.932000000000002</v>
      </c>
      <c r="S52">
        <v>61.814999999999998</v>
      </c>
      <c r="T52">
        <v>63.329000000000001</v>
      </c>
      <c r="V52">
        <v>5.2160000000000002</v>
      </c>
      <c r="W52">
        <f t="shared" si="1"/>
        <v>0.52160000000000006</v>
      </c>
      <c r="X52">
        <f t="shared" si="2"/>
        <v>0.28789024143084657</v>
      </c>
    </row>
    <row r="53" spans="1:24" x14ac:dyDescent="0.3">
      <c r="A53">
        <v>51</v>
      </c>
      <c r="B53">
        <f t="shared" si="0"/>
        <v>0.13963039014373715</v>
      </c>
      <c r="C53">
        <v>1</v>
      </c>
      <c r="D53">
        <v>57.319200000000002</v>
      </c>
      <c r="E53">
        <v>3.4619999999999998E-2</v>
      </c>
      <c r="F53">
        <v>51.186999999999998</v>
      </c>
      <c r="G53">
        <v>52.703000000000003</v>
      </c>
      <c r="H53">
        <v>53.587000000000003</v>
      </c>
      <c r="I53">
        <v>54.055</v>
      </c>
      <c r="J53">
        <v>54.776000000000003</v>
      </c>
      <c r="K53">
        <v>55.262999999999998</v>
      </c>
      <c r="L53">
        <v>55.981000000000002</v>
      </c>
      <c r="M53">
        <v>57.319000000000003</v>
      </c>
      <c r="N53">
        <v>58.658000000000001</v>
      </c>
      <c r="O53">
        <v>59.375999999999998</v>
      </c>
      <c r="P53">
        <v>59.862000000000002</v>
      </c>
      <c r="Q53">
        <v>60.582999999999998</v>
      </c>
      <c r="R53">
        <v>61.051000000000002</v>
      </c>
      <c r="S53">
        <v>61.936</v>
      </c>
      <c r="T53">
        <v>63.451000000000001</v>
      </c>
      <c r="V53">
        <v>5.25</v>
      </c>
      <c r="W53">
        <f t="shared" si="1"/>
        <v>0.52500000000000002</v>
      </c>
      <c r="X53">
        <f t="shared" si="2"/>
        <v>0.28911971280653509</v>
      </c>
    </row>
    <row r="54" spans="1:24" x14ac:dyDescent="0.3">
      <c r="A54">
        <v>52</v>
      </c>
      <c r="B54">
        <f t="shared" si="0"/>
        <v>0.14236824093086928</v>
      </c>
      <c r="C54">
        <v>1</v>
      </c>
      <c r="D54">
        <v>57.434899999999999</v>
      </c>
      <c r="E54">
        <v>3.458E-2</v>
      </c>
      <c r="F54">
        <v>51.296999999999997</v>
      </c>
      <c r="G54">
        <v>52.814999999999998</v>
      </c>
      <c r="H54">
        <v>53.698999999999998</v>
      </c>
      <c r="I54">
        <v>54.167999999999999</v>
      </c>
      <c r="J54">
        <v>54.89</v>
      </c>
      <c r="K54">
        <v>55.375999999999998</v>
      </c>
      <c r="L54">
        <v>56.094999999999999</v>
      </c>
      <c r="M54">
        <v>57.435000000000002</v>
      </c>
      <c r="N54">
        <v>58.774999999999999</v>
      </c>
      <c r="O54">
        <v>59.493000000000002</v>
      </c>
      <c r="P54">
        <v>59.98</v>
      </c>
      <c r="Q54">
        <v>60.701999999999998</v>
      </c>
      <c r="R54">
        <v>61.17</v>
      </c>
      <c r="S54">
        <v>62.055</v>
      </c>
      <c r="T54">
        <v>63.572000000000003</v>
      </c>
      <c r="V54">
        <v>5.2839999999999998</v>
      </c>
      <c r="W54">
        <f t="shared" si="1"/>
        <v>0.52839999999999998</v>
      </c>
      <c r="X54">
        <f t="shared" si="2"/>
        <v>0.29034775126848611</v>
      </c>
    </row>
    <row r="55" spans="1:24" x14ac:dyDescent="0.3">
      <c r="A55">
        <v>53</v>
      </c>
      <c r="B55">
        <f t="shared" si="0"/>
        <v>0.14510609171800137</v>
      </c>
      <c r="C55">
        <v>1</v>
      </c>
      <c r="D55">
        <v>57.549700000000001</v>
      </c>
      <c r="E55">
        <v>3.4540000000000001E-2</v>
      </c>
      <c r="F55">
        <v>51.406999999999996</v>
      </c>
      <c r="G55">
        <v>52.924999999999997</v>
      </c>
      <c r="H55">
        <v>53.811</v>
      </c>
      <c r="I55">
        <v>54.28</v>
      </c>
      <c r="J55">
        <v>55.002000000000002</v>
      </c>
      <c r="K55">
        <v>55.49</v>
      </c>
      <c r="L55">
        <v>56.209000000000003</v>
      </c>
      <c r="M55">
        <v>57.55</v>
      </c>
      <c r="N55">
        <v>58.89</v>
      </c>
      <c r="O55">
        <v>59.61</v>
      </c>
      <c r="P55">
        <v>60.097000000000001</v>
      </c>
      <c r="Q55">
        <v>60.819000000000003</v>
      </c>
      <c r="R55">
        <v>61.287999999999997</v>
      </c>
      <c r="S55">
        <v>62.173999999999999</v>
      </c>
      <c r="T55">
        <v>63.692</v>
      </c>
      <c r="V55">
        <v>5.3170000000000002</v>
      </c>
      <c r="W55">
        <f t="shared" si="1"/>
        <v>0.53170000000000006</v>
      </c>
      <c r="X55">
        <f t="shared" si="2"/>
        <v>0.29154442676507775</v>
      </c>
    </row>
    <row r="56" spans="1:24" x14ac:dyDescent="0.3">
      <c r="A56">
        <v>54</v>
      </c>
      <c r="B56">
        <f t="shared" si="0"/>
        <v>0.14784394250513347</v>
      </c>
      <c r="C56">
        <v>1</v>
      </c>
      <c r="D56">
        <v>57.663699999999999</v>
      </c>
      <c r="E56">
        <v>3.4500000000000003E-2</v>
      </c>
      <c r="F56">
        <v>51.515999999999998</v>
      </c>
      <c r="G56">
        <v>53.036000000000001</v>
      </c>
      <c r="H56">
        <v>53.921999999999997</v>
      </c>
      <c r="I56">
        <v>54.390999999999998</v>
      </c>
      <c r="J56">
        <v>55.113999999999997</v>
      </c>
      <c r="K56">
        <v>55.601999999999997</v>
      </c>
      <c r="L56">
        <v>56.322000000000003</v>
      </c>
      <c r="M56">
        <v>57.664000000000001</v>
      </c>
      <c r="N56">
        <v>59.006</v>
      </c>
      <c r="O56">
        <v>59.725999999999999</v>
      </c>
      <c r="P56">
        <v>60.213000000000001</v>
      </c>
      <c r="Q56">
        <v>60.936</v>
      </c>
      <c r="R56">
        <v>61.405000000000001</v>
      </c>
      <c r="S56">
        <v>62.292000000000002</v>
      </c>
      <c r="T56">
        <v>63.811</v>
      </c>
      <c r="V56">
        <v>5.35</v>
      </c>
      <c r="W56">
        <f t="shared" si="1"/>
        <v>0.53499999999999992</v>
      </c>
      <c r="X56">
        <f t="shared" si="2"/>
        <v>0.29273727318384157</v>
      </c>
    </row>
    <row r="57" spans="1:24" x14ac:dyDescent="0.3">
      <c r="A57">
        <v>55</v>
      </c>
      <c r="B57">
        <f t="shared" si="0"/>
        <v>0.15058179329226556</v>
      </c>
      <c r="C57">
        <v>1</v>
      </c>
      <c r="D57">
        <v>57.776699999999998</v>
      </c>
      <c r="E57">
        <v>3.4459999999999998E-2</v>
      </c>
      <c r="F57">
        <v>51.624000000000002</v>
      </c>
      <c r="G57">
        <v>53.145000000000003</v>
      </c>
      <c r="H57">
        <v>54.031999999999996</v>
      </c>
      <c r="I57">
        <v>54.502000000000002</v>
      </c>
      <c r="J57">
        <v>55.225000000000001</v>
      </c>
      <c r="K57">
        <v>55.713000000000001</v>
      </c>
      <c r="L57">
        <v>56.433999999999997</v>
      </c>
      <c r="M57">
        <v>57.777000000000001</v>
      </c>
      <c r="N57">
        <v>59.12</v>
      </c>
      <c r="O57">
        <v>59.84</v>
      </c>
      <c r="P57">
        <v>60.328000000000003</v>
      </c>
      <c r="Q57">
        <v>61.052</v>
      </c>
      <c r="R57">
        <v>61.521000000000001</v>
      </c>
      <c r="S57">
        <v>62.408000000000001</v>
      </c>
      <c r="T57">
        <v>63.929000000000002</v>
      </c>
      <c r="V57">
        <v>5.383</v>
      </c>
      <c r="W57">
        <f t="shared" si="1"/>
        <v>0.5383</v>
      </c>
      <c r="X57">
        <f t="shared" si="2"/>
        <v>0.29392629036319068</v>
      </c>
    </row>
    <row r="58" spans="1:24" x14ac:dyDescent="0.3">
      <c r="A58">
        <v>56</v>
      </c>
      <c r="B58">
        <f t="shared" si="0"/>
        <v>0.15331964407939766</v>
      </c>
      <c r="C58">
        <v>1</v>
      </c>
      <c r="D58">
        <v>57.8889</v>
      </c>
      <c r="E58">
        <v>3.4419999999999999E-2</v>
      </c>
      <c r="F58">
        <v>51.731999999999999</v>
      </c>
      <c r="G58">
        <v>53.253999999999998</v>
      </c>
      <c r="H58">
        <v>54.140999999999998</v>
      </c>
      <c r="I58">
        <v>54.610999999999997</v>
      </c>
      <c r="J58">
        <v>55.335000000000001</v>
      </c>
      <c r="K58">
        <v>55.823999999999998</v>
      </c>
      <c r="L58">
        <v>56.545000000000002</v>
      </c>
      <c r="M58">
        <v>57.889000000000003</v>
      </c>
      <c r="N58">
        <v>59.232999999999997</v>
      </c>
      <c r="O58">
        <v>59.954000000000001</v>
      </c>
      <c r="P58">
        <v>60.442</v>
      </c>
      <c r="Q58">
        <v>61.165999999999997</v>
      </c>
      <c r="R58">
        <v>61.636000000000003</v>
      </c>
      <c r="S58">
        <v>62.524000000000001</v>
      </c>
      <c r="T58">
        <v>64.046000000000006</v>
      </c>
      <c r="V58">
        <v>5.415</v>
      </c>
      <c r="W58">
        <f t="shared" si="1"/>
        <v>0.54149999999999998</v>
      </c>
      <c r="X58">
        <f t="shared" si="2"/>
        <v>0.29508423232471553</v>
      </c>
    </row>
    <row r="59" spans="1:24" x14ac:dyDescent="0.3">
      <c r="A59">
        <v>57</v>
      </c>
      <c r="B59">
        <f t="shared" si="0"/>
        <v>0.15605749486652978</v>
      </c>
      <c r="C59">
        <v>1</v>
      </c>
      <c r="D59">
        <v>58.000300000000003</v>
      </c>
      <c r="E59">
        <v>3.4380000000000001E-2</v>
      </c>
      <c r="F59">
        <v>51.838000000000001</v>
      </c>
      <c r="G59">
        <v>53.360999999999997</v>
      </c>
      <c r="H59">
        <v>54.25</v>
      </c>
      <c r="I59">
        <v>54.72</v>
      </c>
      <c r="J59">
        <v>55.445</v>
      </c>
      <c r="K59">
        <v>55.933999999999997</v>
      </c>
      <c r="L59">
        <v>56.655000000000001</v>
      </c>
      <c r="M59">
        <v>58</v>
      </c>
      <c r="N59">
        <v>59.344999999999999</v>
      </c>
      <c r="O59">
        <v>60.067</v>
      </c>
      <c r="P59">
        <v>60.555999999999997</v>
      </c>
      <c r="Q59">
        <v>61.28</v>
      </c>
      <c r="R59">
        <v>61.750999999999998</v>
      </c>
      <c r="S59">
        <v>62.639000000000003</v>
      </c>
      <c r="T59">
        <v>64.162000000000006</v>
      </c>
      <c r="V59">
        <v>5.4470000000000001</v>
      </c>
      <c r="W59">
        <f t="shared" si="1"/>
        <v>0.54469999999999996</v>
      </c>
      <c r="X59">
        <f t="shared" si="2"/>
        <v>0.29623845500242235</v>
      </c>
    </row>
    <row r="60" spans="1:24" x14ac:dyDescent="0.3">
      <c r="A60">
        <v>58</v>
      </c>
      <c r="B60">
        <f t="shared" si="0"/>
        <v>0.15879534565366188</v>
      </c>
      <c r="C60">
        <v>1</v>
      </c>
      <c r="D60">
        <v>58.110900000000001</v>
      </c>
      <c r="E60">
        <v>3.4340000000000002E-2</v>
      </c>
      <c r="F60">
        <v>51.944000000000003</v>
      </c>
      <c r="G60">
        <v>53.469000000000001</v>
      </c>
      <c r="H60">
        <v>54.357999999999997</v>
      </c>
      <c r="I60">
        <v>54.829000000000001</v>
      </c>
      <c r="J60">
        <v>55.554000000000002</v>
      </c>
      <c r="K60">
        <v>56.042999999999999</v>
      </c>
      <c r="L60">
        <v>56.765000000000001</v>
      </c>
      <c r="M60">
        <v>58.110999999999997</v>
      </c>
      <c r="N60">
        <v>59.457000000000001</v>
      </c>
      <c r="O60">
        <v>60.179000000000002</v>
      </c>
      <c r="P60">
        <v>60.667999999999999</v>
      </c>
      <c r="Q60">
        <v>61.393000000000001</v>
      </c>
      <c r="R60">
        <v>61.863999999999997</v>
      </c>
      <c r="S60">
        <v>62.753</v>
      </c>
      <c r="T60">
        <v>64.278000000000006</v>
      </c>
      <c r="V60">
        <v>5.4779999999999998</v>
      </c>
      <c r="W60">
        <f t="shared" si="1"/>
        <v>0.54779999999999995</v>
      </c>
      <c r="X60">
        <f t="shared" si="2"/>
        <v>0.29736437524805598</v>
      </c>
    </row>
    <row r="61" spans="1:24" x14ac:dyDescent="0.3">
      <c r="A61">
        <v>59</v>
      </c>
      <c r="B61">
        <f t="shared" si="0"/>
        <v>0.16153319644079397</v>
      </c>
      <c r="C61">
        <v>1</v>
      </c>
      <c r="D61">
        <v>58.220700000000001</v>
      </c>
      <c r="E61">
        <v>3.431E-2</v>
      </c>
      <c r="F61">
        <v>52.048000000000002</v>
      </c>
      <c r="G61">
        <v>53.573999999999998</v>
      </c>
      <c r="H61">
        <v>54.463999999999999</v>
      </c>
      <c r="I61">
        <v>54.935000000000002</v>
      </c>
      <c r="J61">
        <v>55.661000000000001</v>
      </c>
      <c r="K61">
        <v>56.15</v>
      </c>
      <c r="L61">
        <v>56.872999999999998</v>
      </c>
      <c r="M61">
        <v>58.220999999999997</v>
      </c>
      <c r="N61">
        <v>59.567999999999998</v>
      </c>
      <c r="O61">
        <v>60.290999999999997</v>
      </c>
      <c r="P61">
        <v>60.780999999999999</v>
      </c>
      <c r="Q61">
        <v>61.506</v>
      </c>
      <c r="R61">
        <v>61.978000000000002</v>
      </c>
      <c r="S61">
        <v>62.868000000000002</v>
      </c>
      <c r="T61">
        <v>64.394000000000005</v>
      </c>
      <c r="V61">
        <v>5.51</v>
      </c>
      <c r="W61">
        <f t="shared" si="1"/>
        <v>0.55099999999999993</v>
      </c>
      <c r="X61">
        <f t="shared" si="2"/>
        <v>0.29851377690150249</v>
      </c>
    </row>
    <row r="62" spans="1:24" x14ac:dyDescent="0.3">
      <c r="A62">
        <v>60</v>
      </c>
      <c r="B62">
        <f t="shared" si="0"/>
        <v>0.16427104722792607</v>
      </c>
      <c r="C62">
        <v>1</v>
      </c>
      <c r="D62">
        <v>58.329900000000002</v>
      </c>
      <c r="E62">
        <v>3.4270000000000002E-2</v>
      </c>
      <c r="F62">
        <v>52.152999999999999</v>
      </c>
      <c r="G62">
        <v>53.68</v>
      </c>
      <c r="H62">
        <v>54.57</v>
      </c>
      <c r="I62">
        <v>55.042000000000002</v>
      </c>
      <c r="J62">
        <v>55.768000000000001</v>
      </c>
      <c r="K62">
        <v>56.258000000000003</v>
      </c>
      <c r="L62">
        <v>56.981999999999999</v>
      </c>
      <c r="M62">
        <v>58.33</v>
      </c>
      <c r="N62">
        <v>59.677999999999997</v>
      </c>
      <c r="O62">
        <v>60.402000000000001</v>
      </c>
      <c r="P62">
        <v>60.892000000000003</v>
      </c>
      <c r="Q62">
        <v>61.618000000000002</v>
      </c>
      <c r="R62">
        <v>62.09</v>
      </c>
      <c r="S62">
        <v>62.98</v>
      </c>
      <c r="T62">
        <v>64.507000000000005</v>
      </c>
      <c r="V62">
        <v>5.5410000000000004</v>
      </c>
      <c r="W62">
        <f t="shared" si="1"/>
        <v>0.55410000000000004</v>
      </c>
      <c r="X62">
        <f t="shared" si="2"/>
        <v>0.29963242759532327</v>
      </c>
    </row>
    <row r="63" spans="1:24" x14ac:dyDescent="0.3">
      <c r="A63">
        <v>61</v>
      </c>
      <c r="B63">
        <f t="shared" si="0"/>
        <v>0.16700889801505817</v>
      </c>
      <c r="C63">
        <v>1</v>
      </c>
      <c r="D63">
        <v>58.438400000000001</v>
      </c>
      <c r="E63">
        <v>3.4229999999999997E-2</v>
      </c>
      <c r="F63">
        <v>52.256999999999998</v>
      </c>
      <c r="G63">
        <v>53.784999999999997</v>
      </c>
      <c r="H63">
        <v>54.676000000000002</v>
      </c>
      <c r="I63">
        <v>55.148000000000003</v>
      </c>
      <c r="J63">
        <v>55.875</v>
      </c>
      <c r="K63">
        <v>56.365000000000002</v>
      </c>
      <c r="L63">
        <v>57.088999999999999</v>
      </c>
      <c r="M63">
        <v>58.438000000000002</v>
      </c>
      <c r="N63">
        <v>59.787999999999997</v>
      </c>
      <c r="O63">
        <v>60.512</v>
      </c>
      <c r="P63">
        <v>61.002000000000002</v>
      </c>
      <c r="Q63">
        <v>61.728999999999999</v>
      </c>
      <c r="R63">
        <v>62.201000000000001</v>
      </c>
      <c r="S63">
        <v>63.091999999999999</v>
      </c>
      <c r="T63">
        <v>64.62</v>
      </c>
      <c r="V63">
        <v>5.5709999999999997</v>
      </c>
      <c r="W63">
        <f t="shared" si="1"/>
        <v>0.55709999999999993</v>
      </c>
      <c r="X63">
        <f t="shared" si="2"/>
        <v>0.30072047652263389</v>
      </c>
    </row>
    <row r="64" spans="1:24" x14ac:dyDescent="0.3">
      <c r="A64">
        <v>62</v>
      </c>
      <c r="B64">
        <f t="shared" si="0"/>
        <v>0.16974674880219029</v>
      </c>
      <c r="C64">
        <v>1</v>
      </c>
      <c r="D64">
        <v>58.546300000000002</v>
      </c>
      <c r="E64">
        <v>3.4200000000000001E-2</v>
      </c>
      <c r="F64">
        <v>52.359000000000002</v>
      </c>
      <c r="G64">
        <v>53.887999999999998</v>
      </c>
      <c r="H64">
        <v>54.78</v>
      </c>
      <c r="I64">
        <v>55.253</v>
      </c>
      <c r="J64">
        <v>55.98</v>
      </c>
      <c r="K64">
        <v>56.470999999999997</v>
      </c>
      <c r="L64">
        <v>57.195999999999998</v>
      </c>
      <c r="M64">
        <v>58.545999999999999</v>
      </c>
      <c r="N64">
        <v>59.896999999999998</v>
      </c>
      <c r="O64">
        <v>60.622</v>
      </c>
      <c r="P64">
        <v>61.112000000000002</v>
      </c>
      <c r="Q64">
        <v>61.84</v>
      </c>
      <c r="R64">
        <v>62.311999999999998</v>
      </c>
      <c r="S64">
        <v>63.204000000000001</v>
      </c>
      <c r="T64">
        <v>64.733999999999995</v>
      </c>
      <c r="V64">
        <v>5.6020000000000003</v>
      </c>
      <c r="W64">
        <f t="shared" si="1"/>
        <v>0.56020000000000003</v>
      </c>
      <c r="X64">
        <f t="shared" si="2"/>
        <v>0.30183452604218608</v>
      </c>
    </row>
    <row r="65" spans="1:24" x14ac:dyDescent="0.3">
      <c r="A65">
        <v>63</v>
      </c>
      <c r="B65">
        <f t="shared" si="0"/>
        <v>0.17248459958932238</v>
      </c>
      <c r="C65">
        <v>1</v>
      </c>
      <c r="D65">
        <v>58.653599999999997</v>
      </c>
      <c r="E65">
        <v>3.4160000000000003E-2</v>
      </c>
      <c r="F65">
        <v>52.462000000000003</v>
      </c>
      <c r="G65">
        <v>53.993000000000002</v>
      </c>
      <c r="H65">
        <v>54.884999999999998</v>
      </c>
      <c r="I65">
        <v>55.357999999999997</v>
      </c>
      <c r="J65">
        <v>56.085999999999999</v>
      </c>
      <c r="K65">
        <v>56.576999999999998</v>
      </c>
      <c r="L65">
        <v>57.302</v>
      </c>
      <c r="M65">
        <v>58.654000000000003</v>
      </c>
      <c r="N65">
        <v>60.005000000000003</v>
      </c>
      <c r="O65">
        <v>60.73</v>
      </c>
      <c r="P65">
        <v>61.220999999999997</v>
      </c>
      <c r="Q65">
        <v>61.948999999999998</v>
      </c>
      <c r="R65">
        <v>62.421999999999997</v>
      </c>
      <c r="S65">
        <v>63.314999999999998</v>
      </c>
      <c r="T65">
        <v>64.844999999999999</v>
      </c>
      <c r="V65">
        <v>5.6319999999999997</v>
      </c>
      <c r="W65">
        <f t="shared" si="1"/>
        <v>0.56319999999999992</v>
      </c>
      <c r="X65">
        <f t="shared" si="2"/>
        <v>0.3029206570117734</v>
      </c>
    </row>
    <row r="66" spans="1:24" x14ac:dyDescent="0.3">
      <c r="A66">
        <v>64</v>
      </c>
      <c r="B66">
        <f t="shared" si="0"/>
        <v>0.17522245037645448</v>
      </c>
      <c r="C66">
        <v>1</v>
      </c>
      <c r="D66">
        <v>58.760300000000001</v>
      </c>
      <c r="E66">
        <v>3.4119999999999998E-2</v>
      </c>
      <c r="F66">
        <v>52.564999999999998</v>
      </c>
      <c r="G66">
        <v>54.095999999999997</v>
      </c>
      <c r="H66">
        <v>54.988999999999997</v>
      </c>
      <c r="I66">
        <v>55.463000000000001</v>
      </c>
      <c r="J66">
        <v>56.191000000000003</v>
      </c>
      <c r="K66">
        <v>56.682000000000002</v>
      </c>
      <c r="L66">
        <v>57.408000000000001</v>
      </c>
      <c r="M66">
        <v>58.76</v>
      </c>
      <c r="N66">
        <v>60.113</v>
      </c>
      <c r="O66">
        <v>60.838000000000001</v>
      </c>
      <c r="P66">
        <v>61.33</v>
      </c>
      <c r="Q66">
        <v>62.058</v>
      </c>
      <c r="R66">
        <v>62.530999999999999</v>
      </c>
      <c r="S66">
        <v>63.423999999999999</v>
      </c>
      <c r="T66">
        <v>64.956000000000003</v>
      </c>
      <c r="V66">
        <v>5.6619999999999999</v>
      </c>
      <c r="W66">
        <f t="shared" si="1"/>
        <v>0.56620000000000004</v>
      </c>
      <c r="X66">
        <f t="shared" si="2"/>
        <v>0.3040006944436513</v>
      </c>
    </row>
    <row r="67" spans="1:24" x14ac:dyDescent="0.3">
      <c r="A67">
        <v>65</v>
      </c>
      <c r="B67">
        <f t="shared" ref="B67:B130" si="3">A67/365.25</f>
        <v>0.17796030116358658</v>
      </c>
      <c r="C67">
        <v>1</v>
      </c>
      <c r="D67">
        <v>58.866399999999999</v>
      </c>
      <c r="E67">
        <v>3.4090000000000002E-2</v>
      </c>
      <c r="F67">
        <v>52.664999999999999</v>
      </c>
      <c r="G67">
        <v>54.198</v>
      </c>
      <c r="H67">
        <v>55.091999999999999</v>
      </c>
      <c r="I67">
        <v>55.566000000000003</v>
      </c>
      <c r="J67">
        <v>56.295000000000002</v>
      </c>
      <c r="K67">
        <v>56.786999999999999</v>
      </c>
      <c r="L67">
        <v>57.512999999999998</v>
      </c>
      <c r="M67">
        <v>58.866</v>
      </c>
      <c r="N67">
        <v>60.22</v>
      </c>
      <c r="O67">
        <v>60.945999999999998</v>
      </c>
      <c r="P67">
        <v>61.438000000000002</v>
      </c>
      <c r="Q67">
        <v>62.167000000000002</v>
      </c>
      <c r="R67">
        <v>62.640999999999998</v>
      </c>
      <c r="S67">
        <v>63.534999999999997</v>
      </c>
      <c r="T67">
        <v>65.067999999999998</v>
      </c>
      <c r="V67">
        <v>5.6909999999999998</v>
      </c>
      <c r="W67">
        <f t="shared" ref="W67:W130" si="4">V67/10</f>
        <v>0.56909999999999994</v>
      </c>
      <c r="X67">
        <f t="shared" ref="X67:X130" si="5">SQRT((M67*V67)/3600)</f>
        <v>0.30505300359117921</v>
      </c>
    </row>
    <row r="68" spans="1:24" x14ac:dyDescent="0.3">
      <c r="A68">
        <v>66</v>
      </c>
      <c r="B68">
        <f t="shared" si="3"/>
        <v>0.1806981519507187</v>
      </c>
      <c r="C68">
        <v>1</v>
      </c>
      <c r="D68">
        <v>58.971800000000002</v>
      </c>
      <c r="E68">
        <v>3.4049999999999997E-2</v>
      </c>
      <c r="F68">
        <v>52.767000000000003</v>
      </c>
      <c r="G68">
        <v>54.301000000000002</v>
      </c>
      <c r="H68">
        <v>55.195</v>
      </c>
      <c r="I68">
        <v>55.668999999999997</v>
      </c>
      <c r="J68">
        <v>56.398000000000003</v>
      </c>
      <c r="K68">
        <v>56.890999999999998</v>
      </c>
      <c r="L68">
        <v>57.616999999999997</v>
      </c>
      <c r="M68">
        <v>58.972000000000001</v>
      </c>
      <c r="N68">
        <v>60.326000000000001</v>
      </c>
      <c r="O68">
        <v>61.052999999999997</v>
      </c>
      <c r="P68">
        <v>61.545000000000002</v>
      </c>
      <c r="Q68">
        <v>62.274999999999999</v>
      </c>
      <c r="R68">
        <v>62.747999999999998</v>
      </c>
      <c r="S68">
        <v>63.643000000000001</v>
      </c>
      <c r="T68">
        <v>65.177000000000007</v>
      </c>
      <c r="V68">
        <v>5.7210000000000001</v>
      </c>
      <c r="W68">
        <f t="shared" si="4"/>
        <v>0.57210000000000005</v>
      </c>
      <c r="X68">
        <f t="shared" si="5"/>
        <v>0.30613124091909777</v>
      </c>
    </row>
    <row r="69" spans="1:24" x14ac:dyDescent="0.3">
      <c r="A69">
        <v>67</v>
      </c>
      <c r="B69">
        <f t="shared" si="3"/>
        <v>0.1834360027378508</v>
      </c>
      <c r="C69">
        <v>1</v>
      </c>
      <c r="D69">
        <v>59.076599999999999</v>
      </c>
      <c r="E69">
        <v>3.4020000000000002E-2</v>
      </c>
      <c r="F69">
        <v>52.866</v>
      </c>
      <c r="G69">
        <v>54.401000000000003</v>
      </c>
      <c r="H69">
        <v>55.296999999999997</v>
      </c>
      <c r="I69">
        <v>55.771000000000001</v>
      </c>
      <c r="J69">
        <v>56.500999999999998</v>
      </c>
      <c r="K69">
        <v>56.994</v>
      </c>
      <c r="L69">
        <v>57.720999999999997</v>
      </c>
      <c r="M69">
        <v>59.076999999999998</v>
      </c>
      <c r="N69">
        <v>60.432000000000002</v>
      </c>
      <c r="O69">
        <v>61.16</v>
      </c>
      <c r="P69">
        <v>61.652000000000001</v>
      </c>
      <c r="Q69">
        <v>62.381999999999998</v>
      </c>
      <c r="R69">
        <v>62.856999999999999</v>
      </c>
      <c r="S69">
        <v>63.752000000000002</v>
      </c>
      <c r="T69">
        <v>65.287000000000006</v>
      </c>
      <c r="V69">
        <v>5.7489999999999997</v>
      </c>
      <c r="W69">
        <f t="shared" si="4"/>
        <v>0.57489999999999997</v>
      </c>
      <c r="X69">
        <f t="shared" si="5"/>
        <v>0.30715254670024217</v>
      </c>
    </row>
    <row r="70" spans="1:24" x14ac:dyDescent="0.3">
      <c r="A70">
        <v>68</v>
      </c>
      <c r="B70">
        <f t="shared" si="3"/>
        <v>0.18617385352498289</v>
      </c>
      <c r="C70">
        <v>1</v>
      </c>
      <c r="D70">
        <v>59.180799999999998</v>
      </c>
      <c r="E70">
        <v>3.3980000000000003E-2</v>
      </c>
      <c r="F70">
        <v>52.966000000000001</v>
      </c>
      <c r="G70">
        <v>54.503</v>
      </c>
      <c r="H70">
        <v>55.399000000000001</v>
      </c>
      <c r="I70">
        <v>55.872999999999998</v>
      </c>
      <c r="J70">
        <v>56.603999999999999</v>
      </c>
      <c r="K70">
        <v>57.097000000000001</v>
      </c>
      <c r="L70">
        <v>57.823999999999998</v>
      </c>
      <c r="M70">
        <v>59.180999999999997</v>
      </c>
      <c r="N70">
        <v>60.536999999999999</v>
      </c>
      <c r="O70">
        <v>61.265000000000001</v>
      </c>
      <c r="P70">
        <v>61.758000000000003</v>
      </c>
      <c r="Q70">
        <v>62.488999999999997</v>
      </c>
      <c r="R70">
        <v>62.963000000000001</v>
      </c>
      <c r="S70">
        <v>63.859000000000002</v>
      </c>
      <c r="T70">
        <v>65.394999999999996</v>
      </c>
      <c r="V70">
        <v>5.7779999999999996</v>
      </c>
      <c r="W70">
        <f t="shared" si="4"/>
        <v>0.57779999999999998</v>
      </c>
      <c r="X70">
        <f t="shared" si="5"/>
        <v>0.30819718525645234</v>
      </c>
    </row>
    <row r="71" spans="1:24" x14ac:dyDescent="0.3">
      <c r="A71">
        <v>69</v>
      </c>
      <c r="B71">
        <f t="shared" si="3"/>
        <v>0.18891170431211499</v>
      </c>
      <c r="C71">
        <v>1</v>
      </c>
      <c r="D71">
        <v>59.284300000000002</v>
      </c>
      <c r="E71">
        <v>3.3950000000000001E-2</v>
      </c>
      <c r="F71">
        <v>53.064999999999998</v>
      </c>
      <c r="G71">
        <v>54.601999999999997</v>
      </c>
      <c r="H71">
        <v>55.499000000000002</v>
      </c>
      <c r="I71">
        <v>55.973999999999997</v>
      </c>
      <c r="J71">
        <v>56.704999999999998</v>
      </c>
      <c r="K71">
        <v>57.198</v>
      </c>
      <c r="L71">
        <v>57.927</v>
      </c>
      <c r="M71">
        <v>59.283999999999999</v>
      </c>
      <c r="N71">
        <v>60.642000000000003</v>
      </c>
      <c r="O71">
        <v>61.37</v>
      </c>
      <c r="P71">
        <v>61.863999999999997</v>
      </c>
      <c r="Q71">
        <v>62.594999999999999</v>
      </c>
      <c r="R71">
        <v>63.07</v>
      </c>
      <c r="S71">
        <v>63.966999999999999</v>
      </c>
      <c r="T71">
        <v>65.504000000000005</v>
      </c>
      <c r="V71">
        <v>5.8070000000000004</v>
      </c>
      <c r="W71">
        <f t="shared" si="4"/>
        <v>0.58069999999999999</v>
      </c>
      <c r="X71">
        <f t="shared" si="5"/>
        <v>0.3092383959917584</v>
      </c>
    </row>
    <row r="72" spans="1:24" x14ac:dyDescent="0.3">
      <c r="A72">
        <v>70</v>
      </c>
      <c r="B72">
        <f t="shared" si="3"/>
        <v>0.19164955509924708</v>
      </c>
      <c r="C72">
        <v>1</v>
      </c>
      <c r="D72">
        <v>59.3872</v>
      </c>
      <c r="E72">
        <v>3.3919999999999999E-2</v>
      </c>
      <c r="F72">
        <v>53.161999999999999</v>
      </c>
      <c r="G72">
        <v>54.701000000000001</v>
      </c>
      <c r="H72">
        <v>55.598999999999997</v>
      </c>
      <c r="I72">
        <v>56.073999999999998</v>
      </c>
      <c r="J72">
        <v>56.805999999999997</v>
      </c>
      <c r="K72">
        <v>57.298999999999999</v>
      </c>
      <c r="L72">
        <v>58.027999999999999</v>
      </c>
      <c r="M72">
        <v>59.387</v>
      </c>
      <c r="N72">
        <v>60.746000000000002</v>
      </c>
      <c r="O72">
        <v>61.475000000000001</v>
      </c>
      <c r="P72">
        <v>61.969000000000001</v>
      </c>
      <c r="Q72">
        <v>62.701000000000001</v>
      </c>
      <c r="R72">
        <v>63.176000000000002</v>
      </c>
      <c r="S72">
        <v>64.072999999999993</v>
      </c>
      <c r="T72">
        <v>65.611999999999995</v>
      </c>
      <c r="V72">
        <v>5.835</v>
      </c>
      <c r="W72">
        <f t="shared" si="4"/>
        <v>0.58350000000000002</v>
      </c>
      <c r="X72">
        <f t="shared" si="5"/>
        <v>0.31025220251702756</v>
      </c>
    </row>
    <row r="73" spans="1:24" x14ac:dyDescent="0.3">
      <c r="A73">
        <v>71</v>
      </c>
      <c r="B73">
        <f t="shared" si="3"/>
        <v>0.19438740588637921</v>
      </c>
      <c r="C73">
        <v>1</v>
      </c>
      <c r="D73">
        <v>59.489400000000003</v>
      </c>
      <c r="E73">
        <v>3.388E-2</v>
      </c>
      <c r="F73">
        <v>53.261000000000003</v>
      </c>
      <c r="G73">
        <v>54.801000000000002</v>
      </c>
      <c r="H73">
        <v>55.698999999999998</v>
      </c>
      <c r="I73">
        <v>56.173999999999999</v>
      </c>
      <c r="J73">
        <v>56.905999999999999</v>
      </c>
      <c r="K73">
        <v>57.4</v>
      </c>
      <c r="L73">
        <v>58.13</v>
      </c>
      <c r="M73">
        <v>59.488999999999997</v>
      </c>
      <c r="N73">
        <v>60.848999999999997</v>
      </c>
      <c r="O73">
        <v>61.578000000000003</v>
      </c>
      <c r="P73">
        <v>62.072000000000003</v>
      </c>
      <c r="Q73">
        <v>62.805</v>
      </c>
      <c r="R73">
        <v>63.28</v>
      </c>
      <c r="S73">
        <v>64.177999999999997</v>
      </c>
      <c r="T73">
        <v>65.718000000000004</v>
      </c>
      <c r="V73">
        <v>5.8630000000000004</v>
      </c>
      <c r="W73">
        <f t="shared" si="4"/>
        <v>0.58630000000000004</v>
      </c>
      <c r="X73">
        <f t="shared" si="5"/>
        <v>0.31126266462409025</v>
      </c>
    </row>
    <row r="74" spans="1:24" x14ac:dyDescent="0.3">
      <c r="A74">
        <v>72</v>
      </c>
      <c r="B74">
        <f t="shared" si="3"/>
        <v>0.1971252566735113</v>
      </c>
      <c r="C74">
        <v>1</v>
      </c>
      <c r="D74">
        <v>59.591000000000001</v>
      </c>
      <c r="E74">
        <v>3.3849999999999998E-2</v>
      </c>
      <c r="F74">
        <v>53.357999999999997</v>
      </c>
      <c r="G74">
        <v>54.898000000000003</v>
      </c>
      <c r="H74">
        <v>55.796999999999997</v>
      </c>
      <c r="I74">
        <v>56.273000000000003</v>
      </c>
      <c r="J74">
        <v>57.006</v>
      </c>
      <c r="K74">
        <v>57.5</v>
      </c>
      <c r="L74">
        <v>58.23</v>
      </c>
      <c r="M74">
        <v>59.591000000000001</v>
      </c>
      <c r="N74">
        <v>60.951999999999998</v>
      </c>
      <c r="O74">
        <v>61.682000000000002</v>
      </c>
      <c r="P74">
        <v>62.176000000000002</v>
      </c>
      <c r="Q74">
        <v>62.908999999999999</v>
      </c>
      <c r="R74">
        <v>63.384999999999998</v>
      </c>
      <c r="S74">
        <v>64.284000000000006</v>
      </c>
      <c r="T74">
        <v>65.823999999999998</v>
      </c>
      <c r="V74">
        <v>5.89</v>
      </c>
      <c r="W74">
        <f t="shared" si="4"/>
        <v>0.58899999999999997</v>
      </c>
      <c r="X74">
        <f t="shared" si="5"/>
        <v>0.31224589224235155</v>
      </c>
    </row>
    <row r="75" spans="1:24" x14ac:dyDescent="0.3">
      <c r="A75">
        <v>73</v>
      </c>
      <c r="B75">
        <f t="shared" si="3"/>
        <v>0.1998631074606434</v>
      </c>
      <c r="C75">
        <v>1</v>
      </c>
      <c r="D75">
        <v>59.692</v>
      </c>
      <c r="E75">
        <v>3.3820000000000003E-2</v>
      </c>
      <c r="F75">
        <v>53.453000000000003</v>
      </c>
      <c r="G75">
        <v>54.996000000000002</v>
      </c>
      <c r="H75">
        <v>55.895000000000003</v>
      </c>
      <c r="I75">
        <v>56.371000000000002</v>
      </c>
      <c r="J75">
        <v>57.104999999999997</v>
      </c>
      <c r="K75">
        <v>57.6</v>
      </c>
      <c r="L75">
        <v>58.33</v>
      </c>
      <c r="M75">
        <v>59.692</v>
      </c>
      <c r="N75">
        <v>61.054000000000002</v>
      </c>
      <c r="O75">
        <v>61.783999999999999</v>
      </c>
      <c r="P75">
        <v>62.279000000000003</v>
      </c>
      <c r="Q75">
        <v>63.012999999999998</v>
      </c>
      <c r="R75">
        <v>63.488999999999997</v>
      </c>
      <c r="S75">
        <v>64.388000000000005</v>
      </c>
      <c r="T75">
        <v>65.930999999999997</v>
      </c>
      <c r="V75">
        <v>5.9169999999999998</v>
      </c>
      <c r="W75">
        <f t="shared" si="4"/>
        <v>0.5917</v>
      </c>
      <c r="X75">
        <f t="shared" si="5"/>
        <v>0.31322585213300075</v>
      </c>
    </row>
    <row r="76" spans="1:24" x14ac:dyDescent="0.3">
      <c r="A76">
        <v>74</v>
      </c>
      <c r="B76">
        <f t="shared" si="3"/>
        <v>0.20260095824777549</v>
      </c>
      <c r="C76">
        <v>1</v>
      </c>
      <c r="D76">
        <v>59.792299999999997</v>
      </c>
      <c r="E76">
        <v>3.3790000000000001E-2</v>
      </c>
      <c r="F76">
        <v>53.548999999999999</v>
      </c>
      <c r="G76">
        <v>55.091999999999999</v>
      </c>
      <c r="H76">
        <v>55.991999999999997</v>
      </c>
      <c r="I76">
        <v>56.469000000000001</v>
      </c>
      <c r="J76">
        <v>57.203000000000003</v>
      </c>
      <c r="K76">
        <v>57.698</v>
      </c>
      <c r="L76">
        <v>58.43</v>
      </c>
      <c r="M76">
        <v>59.792000000000002</v>
      </c>
      <c r="N76">
        <v>61.155000000000001</v>
      </c>
      <c r="O76">
        <v>61.886000000000003</v>
      </c>
      <c r="P76">
        <v>62.381999999999998</v>
      </c>
      <c r="Q76">
        <v>63.116</v>
      </c>
      <c r="R76">
        <v>63.591999999999999</v>
      </c>
      <c r="S76">
        <v>64.492000000000004</v>
      </c>
      <c r="T76">
        <v>66.036000000000001</v>
      </c>
      <c r="V76">
        <v>5.9450000000000003</v>
      </c>
      <c r="W76">
        <f t="shared" si="4"/>
        <v>0.59450000000000003</v>
      </c>
      <c r="X76">
        <f t="shared" si="5"/>
        <v>0.3142289681815546</v>
      </c>
    </row>
    <row r="77" spans="1:24" x14ac:dyDescent="0.3">
      <c r="A77">
        <v>75</v>
      </c>
      <c r="B77">
        <f t="shared" si="3"/>
        <v>0.20533880903490759</v>
      </c>
      <c r="C77">
        <v>1</v>
      </c>
      <c r="D77">
        <v>59.892000000000003</v>
      </c>
      <c r="E77">
        <v>3.3750000000000002E-2</v>
      </c>
      <c r="F77">
        <v>53.646000000000001</v>
      </c>
      <c r="G77">
        <v>55.19</v>
      </c>
      <c r="H77">
        <v>56.09</v>
      </c>
      <c r="I77">
        <v>56.567</v>
      </c>
      <c r="J77">
        <v>57.302</v>
      </c>
      <c r="K77">
        <v>57.796999999999997</v>
      </c>
      <c r="L77">
        <v>58.529000000000003</v>
      </c>
      <c r="M77">
        <v>59.892000000000003</v>
      </c>
      <c r="N77">
        <v>61.255000000000003</v>
      </c>
      <c r="O77">
        <v>61.987000000000002</v>
      </c>
      <c r="P77">
        <v>62.481999999999999</v>
      </c>
      <c r="Q77">
        <v>63.216999999999999</v>
      </c>
      <c r="R77">
        <v>63.694000000000003</v>
      </c>
      <c r="S77">
        <v>64.593999999999994</v>
      </c>
      <c r="T77">
        <v>66.138000000000005</v>
      </c>
      <c r="V77">
        <v>5.9710000000000001</v>
      </c>
      <c r="W77">
        <f t="shared" si="4"/>
        <v>0.59709999999999996</v>
      </c>
      <c r="X77">
        <f t="shared" si="5"/>
        <v>0.31517857900984747</v>
      </c>
    </row>
    <row r="78" spans="1:24" x14ac:dyDescent="0.3">
      <c r="A78">
        <v>76</v>
      </c>
      <c r="B78">
        <f t="shared" si="3"/>
        <v>0.20807665982203971</v>
      </c>
      <c r="C78">
        <v>1</v>
      </c>
      <c r="D78">
        <v>59.991</v>
      </c>
      <c r="E78">
        <v>3.372E-2</v>
      </c>
      <c r="F78">
        <v>53.74</v>
      </c>
      <c r="G78">
        <v>55.284999999999997</v>
      </c>
      <c r="H78">
        <v>56.186</v>
      </c>
      <c r="I78">
        <v>56.664000000000001</v>
      </c>
      <c r="J78">
        <v>57.399000000000001</v>
      </c>
      <c r="K78">
        <v>57.893999999999998</v>
      </c>
      <c r="L78">
        <v>58.627000000000002</v>
      </c>
      <c r="M78">
        <v>59.991</v>
      </c>
      <c r="N78">
        <v>61.354999999999997</v>
      </c>
      <c r="O78">
        <v>62.088000000000001</v>
      </c>
      <c r="P78">
        <v>62.582999999999998</v>
      </c>
      <c r="Q78">
        <v>63.317999999999998</v>
      </c>
      <c r="R78">
        <v>63.795999999999999</v>
      </c>
      <c r="S78">
        <v>64.697000000000003</v>
      </c>
      <c r="T78">
        <v>66.242000000000004</v>
      </c>
      <c r="V78">
        <v>5.9980000000000002</v>
      </c>
      <c r="W78">
        <f t="shared" si="4"/>
        <v>0.5998</v>
      </c>
      <c r="X78">
        <f t="shared" si="5"/>
        <v>0.31615134297780023</v>
      </c>
    </row>
    <row r="79" spans="1:24" x14ac:dyDescent="0.3">
      <c r="A79">
        <v>77</v>
      </c>
      <c r="B79">
        <f t="shared" si="3"/>
        <v>0.21081451060917181</v>
      </c>
      <c r="C79">
        <v>1</v>
      </c>
      <c r="D79">
        <v>60.089399999999998</v>
      </c>
      <c r="E79">
        <v>3.3689999999999998E-2</v>
      </c>
      <c r="F79">
        <v>53.832999999999998</v>
      </c>
      <c r="G79">
        <v>55.38</v>
      </c>
      <c r="H79">
        <v>56.281999999999996</v>
      </c>
      <c r="I79">
        <v>56.76</v>
      </c>
      <c r="J79">
        <v>57.494999999999997</v>
      </c>
      <c r="K79">
        <v>57.991</v>
      </c>
      <c r="L79">
        <v>58.723999999999997</v>
      </c>
      <c r="M79">
        <v>60.088999999999999</v>
      </c>
      <c r="N79">
        <v>61.454999999999998</v>
      </c>
      <c r="O79">
        <v>62.188000000000002</v>
      </c>
      <c r="P79">
        <v>62.683999999999997</v>
      </c>
      <c r="Q79">
        <v>63.418999999999997</v>
      </c>
      <c r="R79">
        <v>63.896999999999998</v>
      </c>
      <c r="S79">
        <v>64.799000000000007</v>
      </c>
      <c r="T79">
        <v>66.344999999999999</v>
      </c>
      <c r="V79">
        <v>6.024</v>
      </c>
      <c r="W79">
        <f t="shared" si="4"/>
        <v>0.60240000000000005</v>
      </c>
      <c r="X79">
        <f t="shared" si="5"/>
        <v>0.31709450746846224</v>
      </c>
    </row>
    <row r="80" spans="1:24" x14ac:dyDescent="0.3">
      <c r="A80">
        <v>78</v>
      </c>
      <c r="B80">
        <f t="shared" si="3"/>
        <v>0.2135523613963039</v>
      </c>
      <c r="C80">
        <v>1</v>
      </c>
      <c r="D80">
        <v>60.187199999999997</v>
      </c>
      <c r="E80">
        <v>3.3660000000000002E-2</v>
      </c>
      <c r="F80">
        <v>53.927</v>
      </c>
      <c r="G80">
        <v>55.473999999999997</v>
      </c>
      <c r="H80">
        <v>56.377000000000002</v>
      </c>
      <c r="I80">
        <v>56.854999999999997</v>
      </c>
      <c r="J80">
        <v>57.591000000000001</v>
      </c>
      <c r="K80">
        <v>58.087000000000003</v>
      </c>
      <c r="L80">
        <v>58.820999999999998</v>
      </c>
      <c r="M80">
        <v>60.186999999999998</v>
      </c>
      <c r="N80">
        <v>61.554000000000002</v>
      </c>
      <c r="O80">
        <v>62.286999999999999</v>
      </c>
      <c r="P80">
        <v>62.783000000000001</v>
      </c>
      <c r="Q80">
        <v>63.52</v>
      </c>
      <c r="R80">
        <v>63.997999999999998</v>
      </c>
      <c r="S80">
        <v>64.900000000000006</v>
      </c>
      <c r="T80">
        <v>66.447999999999993</v>
      </c>
      <c r="V80">
        <v>6.05</v>
      </c>
      <c r="W80">
        <f t="shared" si="4"/>
        <v>0.60499999999999998</v>
      </c>
      <c r="X80">
        <f t="shared" si="5"/>
        <v>0.31803710038645211</v>
      </c>
    </row>
    <row r="81" spans="1:24" x14ac:dyDescent="0.3">
      <c r="A81">
        <v>79</v>
      </c>
      <c r="B81">
        <f t="shared" si="3"/>
        <v>0.216290212183436</v>
      </c>
      <c r="C81">
        <v>1</v>
      </c>
      <c r="D81">
        <v>60.284300000000002</v>
      </c>
      <c r="E81">
        <v>3.363E-2</v>
      </c>
      <c r="F81">
        <v>54.018999999999998</v>
      </c>
      <c r="G81">
        <v>55.567999999999998</v>
      </c>
      <c r="H81">
        <v>56.470999999999997</v>
      </c>
      <c r="I81">
        <v>56.95</v>
      </c>
      <c r="J81">
        <v>57.686</v>
      </c>
      <c r="K81">
        <v>58.183</v>
      </c>
      <c r="L81">
        <v>58.917000000000002</v>
      </c>
      <c r="M81">
        <v>60.283999999999999</v>
      </c>
      <c r="N81">
        <v>61.652000000000001</v>
      </c>
      <c r="O81">
        <v>62.386000000000003</v>
      </c>
      <c r="P81">
        <v>62.881999999999998</v>
      </c>
      <c r="Q81">
        <v>63.619</v>
      </c>
      <c r="R81">
        <v>64.096999999999994</v>
      </c>
      <c r="S81">
        <v>65.001000000000005</v>
      </c>
      <c r="T81">
        <v>66.549000000000007</v>
      </c>
      <c r="V81">
        <v>6.0759999999999996</v>
      </c>
      <c r="W81">
        <f t="shared" si="4"/>
        <v>0.60759999999999992</v>
      </c>
      <c r="X81">
        <f t="shared" si="5"/>
        <v>0.31897648119501781</v>
      </c>
    </row>
    <row r="82" spans="1:24" x14ac:dyDescent="0.3">
      <c r="A82">
        <v>80</v>
      </c>
      <c r="B82">
        <f t="shared" si="3"/>
        <v>0.21902806297056809</v>
      </c>
      <c r="C82">
        <v>1</v>
      </c>
      <c r="D82">
        <v>60.380800000000001</v>
      </c>
      <c r="E82">
        <v>3.3599999999999998E-2</v>
      </c>
      <c r="F82">
        <v>54.110999999999997</v>
      </c>
      <c r="G82">
        <v>55.661000000000001</v>
      </c>
      <c r="H82">
        <v>56.564999999999998</v>
      </c>
      <c r="I82">
        <v>57.043999999999997</v>
      </c>
      <c r="J82">
        <v>57.780999999999999</v>
      </c>
      <c r="K82">
        <v>58.277999999999999</v>
      </c>
      <c r="L82">
        <v>59.012</v>
      </c>
      <c r="M82">
        <v>60.381</v>
      </c>
      <c r="N82">
        <v>61.749000000000002</v>
      </c>
      <c r="O82">
        <v>62.484000000000002</v>
      </c>
      <c r="P82">
        <v>62.981000000000002</v>
      </c>
      <c r="Q82">
        <v>63.718000000000004</v>
      </c>
      <c r="R82">
        <v>64.197000000000003</v>
      </c>
      <c r="S82">
        <v>65.099999999999994</v>
      </c>
      <c r="T82">
        <v>66.650000000000006</v>
      </c>
      <c r="V82">
        <v>6.1020000000000003</v>
      </c>
      <c r="W82">
        <f t="shared" si="4"/>
        <v>0.61020000000000008</v>
      </c>
      <c r="X82">
        <f t="shared" si="5"/>
        <v>0.31991529347625758</v>
      </c>
    </row>
    <row r="83" spans="1:24" x14ac:dyDescent="0.3">
      <c r="A83">
        <v>81</v>
      </c>
      <c r="B83">
        <f t="shared" si="3"/>
        <v>0.22176591375770022</v>
      </c>
      <c r="C83">
        <v>1</v>
      </c>
      <c r="D83">
        <v>60.476700000000001</v>
      </c>
      <c r="E83">
        <v>3.3570000000000003E-2</v>
      </c>
      <c r="F83">
        <v>54.203000000000003</v>
      </c>
      <c r="G83">
        <v>55.753999999999998</v>
      </c>
      <c r="H83">
        <v>56.658000000000001</v>
      </c>
      <c r="I83">
        <v>57.137</v>
      </c>
      <c r="J83">
        <v>57.875</v>
      </c>
      <c r="K83">
        <v>58.372999999999998</v>
      </c>
      <c r="L83">
        <v>59.106999999999999</v>
      </c>
      <c r="M83">
        <v>60.476999999999997</v>
      </c>
      <c r="N83">
        <v>61.845999999999997</v>
      </c>
      <c r="O83">
        <v>62.581000000000003</v>
      </c>
      <c r="P83">
        <v>63.079000000000001</v>
      </c>
      <c r="Q83">
        <v>63.816000000000003</v>
      </c>
      <c r="R83">
        <v>64.295000000000002</v>
      </c>
      <c r="S83">
        <v>65.2</v>
      </c>
      <c r="T83">
        <v>66.75</v>
      </c>
      <c r="V83">
        <v>6.1269999999999998</v>
      </c>
      <c r="W83">
        <f t="shared" si="4"/>
        <v>0.61270000000000002</v>
      </c>
      <c r="X83">
        <f t="shared" si="5"/>
        <v>0.32082470940790497</v>
      </c>
    </row>
    <row r="84" spans="1:24" x14ac:dyDescent="0.3">
      <c r="A84">
        <v>82</v>
      </c>
      <c r="B84">
        <f t="shared" si="3"/>
        <v>0.22450376454483231</v>
      </c>
      <c r="C84">
        <v>1</v>
      </c>
      <c r="D84">
        <v>60.571899999999999</v>
      </c>
      <c r="E84">
        <v>3.354E-2</v>
      </c>
      <c r="F84">
        <v>54.293999999999997</v>
      </c>
      <c r="G84">
        <v>55.845999999999997</v>
      </c>
      <c r="H84">
        <v>56.750999999999998</v>
      </c>
      <c r="I84">
        <v>57.23</v>
      </c>
      <c r="J84">
        <v>57.968000000000004</v>
      </c>
      <c r="K84">
        <v>58.466000000000001</v>
      </c>
      <c r="L84">
        <v>59.201999999999998</v>
      </c>
      <c r="M84">
        <v>60.572000000000003</v>
      </c>
      <c r="N84">
        <v>61.942</v>
      </c>
      <c r="O84">
        <v>62.677</v>
      </c>
      <c r="P84">
        <v>63.174999999999997</v>
      </c>
      <c r="Q84">
        <v>63.914000000000001</v>
      </c>
      <c r="R84">
        <v>64.393000000000001</v>
      </c>
      <c r="S84">
        <v>65.298000000000002</v>
      </c>
      <c r="T84">
        <v>66.849999999999994</v>
      </c>
      <c r="V84">
        <v>6.1520000000000001</v>
      </c>
      <c r="W84">
        <f t="shared" si="4"/>
        <v>0.61519999999999997</v>
      </c>
      <c r="X84">
        <f t="shared" si="5"/>
        <v>0.32173097111993709</v>
      </c>
    </row>
    <row r="85" spans="1:24" x14ac:dyDescent="0.3">
      <c r="A85">
        <v>83</v>
      </c>
      <c r="B85">
        <f t="shared" si="3"/>
        <v>0.22724161533196441</v>
      </c>
      <c r="C85">
        <v>1</v>
      </c>
      <c r="D85">
        <v>60.666499999999999</v>
      </c>
      <c r="E85">
        <v>3.3509999999999998E-2</v>
      </c>
      <c r="F85">
        <v>54.384</v>
      </c>
      <c r="G85">
        <v>55.936999999999998</v>
      </c>
      <c r="H85">
        <v>56.843000000000004</v>
      </c>
      <c r="I85">
        <v>57.323</v>
      </c>
      <c r="J85">
        <v>58.061</v>
      </c>
      <c r="K85">
        <v>58.558999999999997</v>
      </c>
      <c r="L85">
        <v>59.295000000000002</v>
      </c>
      <c r="M85">
        <v>60.667000000000002</v>
      </c>
      <c r="N85">
        <v>62.037999999999997</v>
      </c>
      <c r="O85">
        <v>62.774000000000001</v>
      </c>
      <c r="P85">
        <v>63.271999999999998</v>
      </c>
      <c r="Q85">
        <v>64.010000000000005</v>
      </c>
      <c r="R85">
        <v>64.489999999999995</v>
      </c>
      <c r="S85">
        <v>65.396000000000001</v>
      </c>
      <c r="T85">
        <v>66.948999999999998</v>
      </c>
      <c r="V85">
        <v>6.1769999999999996</v>
      </c>
      <c r="W85">
        <f t="shared" si="4"/>
        <v>0.61769999999999992</v>
      </c>
      <c r="X85">
        <f t="shared" si="5"/>
        <v>0.32263673199642556</v>
      </c>
    </row>
    <row r="86" spans="1:24" x14ac:dyDescent="0.3">
      <c r="A86">
        <v>84</v>
      </c>
      <c r="B86">
        <f t="shared" si="3"/>
        <v>0.2299794661190965</v>
      </c>
      <c r="C86">
        <v>1</v>
      </c>
      <c r="D86">
        <v>60.7605</v>
      </c>
      <c r="E86">
        <v>3.3480000000000003E-2</v>
      </c>
      <c r="F86">
        <v>54.473999999999997</v>
      </c>
      <c r="G86">
        <v>56.027999999999999</v>
      </c>
      <c r="H86">
        <v>56.933999999999997</v>
      </c>
      <c r="I86">
        <v>57.414000000000001</v>
      </c>
      <c r="J86">
        <v>58.152999999999999</v>
      </c>
      <c r="K86">
        <v>58.652000000000001</v>
      </c>
      <c r="L86">
        <v>59.387999999999998</v>
      </c>
      <c r="M86">
        <v>60.761000000000003</v>
      </c>
      <c r="N86">
        <v>62.133000000000003</v>
      </c>
      <c r="O86">
        <v>62.869</v>
      </c>
      <c r="P86">
        <v>63.368000000000002</v>
      </c>
      <c r="Q86">
        <v>64.106999999999999</v>
      </c>
      <c r="R86">
        <v>64.587000000000003</v>
      </c>
      <c r="S86">
        <v>65.492999999999995</v>
      </c>
      <c r="T86">
        <v>67.046999999999997</v>
      </c>
      <c r="V86">
        <v>6.202</v>
      </c>
      <c r="W86">
        <f t="shared" si="4"/>
        <v>0.62019999999999997</v>
      </c>
      <c r="X86">
        <f t="shared" si="5"/>
        <v>0.32353933386151917</v>
      </c>
    </row>
    <row r="87" spans="1:24" x14ac:dyDescent="0.3">
      <c r="A87">
        <v>85</v>
      </c>
      <c r="B87">
        <f t="shared" si="3"/>
        <v>0.2327173169062286</v>
      </c>
      <c r="C87">
        <v>1</v>
      </c>
      <c r="D87">
        <v>60.853900000000003</v>
      </c>
      <c r="E87">
        <v>3.3450000000000001E-2</v>
      </c>
      <c r="F87">
        <v>54.564</v>
      </c>
      <c r="G87">
        <v>56.118000000000002</v>
      </c>
      <c r="H87">
        <v>57.024999999999999</v>
      </c>
      <c r="I87">
        <v>57.506</v>
      </c>
      <c r="J87">
        <v>58.244999999999997</v>
      </c>
      <c r="K87">
        <v>58.744</v>
      </c>
      <c r="L87">
        <v>59.481000000000002</v>
      </c>
      <c r="M87">
        <v>60.853999999999999</v>
      </c>
      <c r="N87">
        <v>62.226999999999997</v>
      </c>
      <c r="O87">
        <v>62.963999999999999</v>
      </c>
      <c r="P87">
        <v>63.463000000000001</v>
      </c>
      <c r="Q87">
        <v>64.201999999999998</v>
      </c>
      <c r="R87">
        <v>64.682000000000002</v>
      </c>
      <c r="S87">
        <v>65.588999999999999</v>
      </c>
      <c r="T87">
        <v>67.144000000000005</v>
      </c>
      <c r="V87">
        <v>6.226</v>
      </c>
      <c r="W87">
        <f t="shared" si="4"/>
        <v>0.62260000000000004</v>
      </c>
      <c r="X87">
        <f t="shared" si="5"/>
        <v>0.3244127189587705</v>
      </c>
    </row>
    <row r="88" spans="1:24" x14ac:dyDescent="0.3">
      <c r="A88">
        <v>86</v>
      </c>
      <c r="B88">
        <f t="shared" si="3"/>
        <v>0.23545516769336072</v>
      </c>
      <c r="C88">
        <v>1</v>
      </c>
      <c r="D88">
        <v>60.946599999999997</v>
      </c>
      <c r="E88">
        <v>3.3419999999999998E-2</v>
      </c>
      <c r="F88">
        <v>54.652000000000001</v>
      </c>
      <c r="G88">
        <v>56.207999999999998</v>
      </c>
      <c r="H88">
        <v>57.116</v>
      </c>
      <c r="I88">
        <v>57.595999999999997</v>
      </c>
      <c r="J88">
        <v>58.335999999999999</v>
      </c>
      <c r="K88">
        <v>58.835999999999999</v>
      </c>
      <c r="L88">
        <v>59.573</v>
      </c>
      <c r="M88">
        <v>60.947000000000003</v>
      </c>
      <c r="N88">
        <v>62.32</v>
      </c>
      <c r="O88">
        <v>63.058</v>
      </c>
      <c r="P88">
        <v>63.557000000000002</v>
      </c>
      <c r="Q88">
        <v>64.296999999999997</v>
      </c>
      <c r="R88">
        <v>64.777000000000001</v>
      </c>
      <c r="S88">
        <v>65.685000000000002</v>
      </c>
      <c r="T88">
        <v>67.241</v>
      </c>
      <c r="V88">
        <v>6.2510000000000003</v>
      </c>
      <c r="W88">
        <f t="shared" si="4"/>
        <v>0.62509999999999999</v>
      </c>
      <c r="X88">
        <f t="shared" si="5"/>
        <v>0.32531168686524486</v>
      </c>
    </row>
    <row r="89" spans="1:24" x14ac:dyDescent="0.3">
      <c r="A89">
        <v>87</v>
      </c>
      <c r="B89">
        <f t="shared" si="3"/>
        <v>0.23819301848049282</v>
      </c>
      <c r="C89">
        <v>1</v>
      </c>
      <c r="D89">
        <v>61.038800000000002</v>
      </c>
      <c r="E89">
        <v>3.3399999999999999E-2</v>
      </c>
      <c r="F89">
        <v>54.738999999999997</v>
      </c>
      <c r="G89">
        <v>56.295999999999999</v>
      </c>
      <c r="H89">
        <v>57.204000000000001</v>
      </c>
      <c r="I89">
        <v>57.685000000000002</v>
      </c>
      <c r="J89">
        <v>58.426000000000002</v>
      </c>
      <c r="K89">
        <v>58.926000000000002</v>
      </c>
      <c r="L89">
        <v>59.664000000000001</v>
      </c>
      <c r="M89">
        <v>61.039000000000001</v>
      </c>
      <c r="N89">
        <v>62.414000000000001</v>
      </c>
      <c r="O89">
        <v>63.152000000000001</v>
      </c>
      <c r="P89">
        <v>63.651000000000003</v>
      </c>
      <c r="Q89">
        <v>64.391999999999996</v>
      </c>
      <c r="R89">
        <v>64.873000000000005</v>
      </c>
      <c r="S89">
        <v>65.781999999999996</v>
      </c>
      <c r="T89">
        <v>67.338999999999999</v>
      </c>
      <c r="V89">
        <v>6.2750000000000004</v>
      </c>
      <c r="W89">
        <f t="shared" si="4"/>
        <v>0.62750000000000006</v>
      </c>
      <c r="X89">
        <f t="shared" si="5"/>
        <v>0.32618149557501813</v>
      </c>
    </row>
    <row r="90" spans="1:24" x14ac:dyDescent="0.3">
      <c r="A90">
        <v>88</v>
      </c>
      <c r="B90">
        <f t="shared" si="3"/>
        <v>0.24093086926762491</v>
      </c>
      <c r="C90">
        <v>1</v>
      </c>
      <c r="D90">
        <v>61.130299999999998</v>
      </c>
      <c r="E90">
        <v>3.3369999999999997E-2</v>
      </c>
      <c r="F90">
        <v>54.826000000000001</v>
      </c>
      <c r="G90">
        <v>56.384999999999998</v>
      </c>
      <c r="H90">
        <v>57.293999999999997</v>
      </c>
      <c r="I90">
        <v>57.774999999999999</v>
      </c>
      <c r="J90">
        <v>58.515999999999998</v>
      </c>
      <c r="K90">
        <v>59.015999999999998</v>
      </c>
      <c r="L90">
        <v>59.753999999999998</v>
      </c>
      <c r="M90">
        <v>61.13</v>
      </c>
      <c r="N90">
        <v>62.506</v>
      </c>
      <c r="O90">
        <v>63.244999999999997</v>
      </c>
      <c r="P90">
        <v>63.744999999999997</v>
      </c>
      <c r="Q90">
        <v>64.486000000000004</v>
      </c>
      <c r="R90">
        <v>64.966999999999999</v>
      </c>
      <c r="S90">
        <v>65.876000000000005</v>
      </c>
      <c r="T90">
        <v>67.433999999999997</v>
      </c>
      <c r="V90">
        <v>6.2990000000000004</v>
      </c>
      <c r="W90">
        <f t="shared" si="4"/>
        <v>0.62990000000000002</v>
      </c>
      <c r="X90">
        <f t="shared" si="5"/>
        <v>0.32704819131810597</v>
      </c>
    </row>
    <row r="91" spans="1:24" x14ac:dyDescent="0.3">
      <c r="A91">
        <v>89</v>
      </c>
      <c r="B91">
        <f t="shared" si="3"/>
        <v>0.24366872005475701</v>
      </c>
      <c r="C91">
        <v>1</v>
      </c>
      <c r="D91">
        <v>61.221200000000003</v>
      </c>
      <c r="E91">
        <v>3.3340000000000002E-2</v>
      </c>
      <c r="F91">
        <v>54.914000000000001</v>
      </c>
      <c r="G91">
        <v>56.472999999999999</v>
      </c>
      <c r="H91">
        <v>57.381999999999998</v>
      </c>
      <c r="I91">
        <v>57.863999999999997</v>
      </c>
      <c r="J91">
        <v>58.604999999999997</v>
      </c>
      <c r="K91">
        <v>59.106000000000002</v>
      </c>
      <c r="L91">
        <v>59.844000000000001</v>
      </c>
      <c r="M91">
        <v>61.220999999999997</v>
      </c>
      <c r="N91">
        <v>62.597999999999999</v>
      </c>
      <c r="O91">
        <v>63.337000000000003</v>
      </c>
      <c r="P91">
        <v>63.837000000000003</v>
      </c>
      <c r="Q91">
        <v>64.578999999999994</v>
      </c>
      <c r="R91">
        <v>65.06</v>
      </c>
      <c r="S91">
        <v>65.97</v>
      </c>
      <c r="T91">
        <v>67.528999999999996</v>
      </c>
      <c r="V91">
        <v>6.3220000000000001</v>
      </c>
      <c r="W91">
        <f t="shared" si="4"/>
        <v>0.63219999999999998</v>
      </c>
      <c r="X91">
        <f t="shared" si="5"/>
        <v>0.32788851509824696</v>
      </c>
    </row>
    <row r="92" spans="1:24" x14ac:dyDescent="0.3">
      <c r="A92">
        <v>90</v>
      </c>
      <c r="B92">
        <f t="shared" si="3"/>
        <v>0.24640657084188911</v>
      </c>
      <c r="C92">
        <v>1</v>
      </c>
      <c r="D92">
        <v>61.311500000000002</v>
      </c>
      <c r="E92">
        <v>3.3309999999999999E-2</v>
      </c>
      <c r="F92">
        <v>55</v>
      </c>
      <c r="G92">
        <v>56.56</v>
      </c>
      <c r="H92">
        <v>57.47</v>
      </c>
      <c r="I92">
        <v>57.951999999999998</v>
      </c>
      <c r="J92">
        <v>58.694000000000003</v>
      </c>
      <c r="K92">
        <v>59.195</v>
      </c>
      <c r="L92">
        <v>59.933999999999997</v>
      </c>
      <c r="M92">
        <v>61.311999999999998</v>
      </c>
      <c r="N92">
        <v>62.689</v>
      </c>
      <c r="O92">
        <v>63.427999999999997</v>
      </c>
      <c r="P92">
        <v>63.929000000000002</v>
      </c>
      <c r="Q92">
        <v>64.671000000000006</v>
      </c>
      <c r="R92">
        <v>65.153000000000006</v>
      </c>
      <c r="S92">
        <v>66.063000000000002</v>
      </c>
      <c r="T92">
        <v>67.623000000000005</v>
      </c>
      <c r="V92">
        <v>6.3460000000000001</v>
      </c>
      <c r="W92">
        <f t="shared" si="4"/>
        <v>0.63460000000000005</v>
      </c>
      <c r="X92">
        <f t="shared" si="5"/>
        <v>0.32875436287768273</v>
      </c>
    </row>
    <row r="93" spans="1:24" x14ac:dyDescent="0.3">
      <c r="A93">
        <v>91</v>
      </c>
      <c r="B93">
        <f t="shared" si="3"/>
        <v>0.24914442162902123</v>
      </c>
      <c r="C93">
        <v>1</v>
      </c>
      <c r="D93">
        <v>61.401299999999999</v>
      </c>
      <c r="E93">
        <v>3.329E-2</v>
      </c>
      <c r="F93">
        <v>55.085000000000001</v>
      </c>
      <c r="G93">
        <v>56.646000000000001</v>
      </c>
      <c r="H93">
        <v>57.557000000000002</v>
      </c>
      <c r="I93">
        <v>58.039000000000001</v>
      </c>
      <c r="J93">
        <v>58.781999999999996</v>
      </c>
      <c r="K93">
        <v>59.283000000000001</v>
      </c>
      <c r="L93">
        <v>60.023000000000003</v>
      </c>
      <c r="M93">
        <v>61.401000000000003</v>
      </c>
      <c r="N93">
        <v>62.78</v>
      </c>
      <c r="O93">
        <v>63.52</v>
      </c>
      <c r="P93">
        <v>64.021000000000001</v>
      </c>
      <c r="Q93">
        <v>64.763000000000005</v>
      </c>
      <c r="R93">
        <v>65.245999999999995</v>
      </c>
      <c r="S93">
        <v>66.156000000000006</v>
      </c>
      <c r="T93">
        <v>67.718000000000004</v>
      </c>
      <c r="V93">
        <v>6.3689999999999998</v>
      </c>
      <c r="W93">
        <f t="shared" si="4"/>
        <v>0.63690000000000002</v>
      </c>
      <c r="X93">
        <f t="shared" si="5"/>
        <v>0.32958853514647624</v>
      </c>
    </row>
    <row r="94" spans="1:24" x14ac:dyDescent="0.3">
      <c r="A94">
        <v>92</v>
      </c>
      <c r="B94">
        <f t="shared" si="3"/>
        <v>0.2518822724161533</v>
      </c>
      <c r="C94">
        <v>1</v>
      </c>
      <c r="D94">
        <v>61.490400000000001</v>
      </c>
      <c r="E94">
        <v>3.3259999999999998E-2</v>
      </c>
      <c r="F94">
        <v>55.17</v>
      </c>
      <c r="G94">
        <v>56.732999999999997</v>
      </c>
      <c r="H94">
        <v>57.643999999999998</v>
      </c>
      <c r="I94">
        <v>58.125999999999998</v>
      </c>
      <c r="J94">
        <v>58.869</v>
      </c>
      <c r="K94">
        <v>59.371000000000002</v>
      </c>
      <c r="L94">
        <v>60.110999999999997</v>
      </c>
      <c r="M94">
        <v>61.49</v>
      </c>
      <c r="N94">
        <v>62.87</v>
      </c>
      <c r="O94">
        <v>63.61</v>
      </c>
      <c r="P94">
        <v>64.111000000000004</v>
      </c>
      <c r="Q94">
        <v>64.853999999999999</v>
      </c>
      <c r="R94">
        <v>65.337000000000003</v>
      </c>
      <c r="S94">
        <v>66.248000000000005</v>
      </c>
      <c r="T94">
        <v>67.81</v>
      </c>
      <c r="V94">
        <v>6.3920000000000003</v>
      </c>
      <c r="W94">
        <f t="shared" si="4"/>
        <v>0.63919999999999999</v>
      </c>
      <c r="X94">
        <f t="shared" si="5"/>
        <v>0.3304223223559678</v>
      </c>
    </row>
    <row r="95" spans="1:24" x14ac:dyDescent="0.3">
      <c r="A95">
        <v>93</v>
      </c>
      <c r="B95">
        <f t="shared" si="3"/>
        <v>0.25462012320328542</v>
      </c>
      <c r="C95">
        <v>1</v>
      </c>
      <c r="D95">
        <v>61.579000000000001</v>
      </c>
      <c r="E95">
        <v>3.3230000000000003E-2</v>
      </c>
      <c r="F95">
        <v>55.256</v>
      </c>
      <c r="G95">
        <v>56.819000000000003</v>
      </c>
      <c r="H95">
        <v>57.73</v>
      </c>
      <c r="I95">
        <v>58.213000000000001</v>
      </c>
      <c r="J95">
        <v>58.957000000000001</v>
      </c>
      <c r="K95">
        <v>59.457999999999998</v>
      </c>
      <c r="L95">
        <v>60.198999999999998</v>
      </c>
      <c r="M95">
        <v>61.579000000000001</v>
      </c>
      <c r="N95">
        <v>62.959000000000003</v>
      </c>
      <c r="O95">
        <v>63.7</v>
      </c>
      <c r="P95">
        <v>64.200999999999993</v>
      </c>
      <c r="Q95">
        <v>64.944999999999993</v>
      </c>
      <c r="R95">
        <v>65.427999999999997</v>
      </c>
      <c r="S95">
        <v>66.338999999999999</v>
      </c>
      <c r="T95">
        <v>67.902000000000001</v>
      </c>
      <c r="V95">
        <v>6.415</v>
      </c>
      <c r="W95">
        <f t="shared" si="4"/>
        <v>0.64149999999999996</v>
      </c>
      <c r="X95">
        <f t="shared" si="5"/>
        <v>0.331255727413798</v>
      </c>
    </row>
    <row r="96" spans="1:24" x14ac:dyDescent="0.3">
      <c r="A96">
        <v>94</v>
      </c>
      <c r="B96">
        <f t="shared" si="3"/>
        <v>0.25735797399041754</v>
      </c>
      <c r="C96">
        <v>1</v>
      </c>
      <c r="D96">
        <v>61.667000000000002</v>
      </c>
      <c r="E96">
        <v>3.3210000000000003E-2</v>
      </c>
      <c r="F96">
        <v>55.338000000000001</v>
      </c>
      <c r="G96">
        <v>56.902999999999999</v>
      </c>
      <c r="H96">
        <v>57.814999999999998</v>
      </c>
      <c r="I96">
        <v>58.298000000000002</v>
      </c>
      <c r="J96">
        <v>59.042000000000002</v>
      </c>
      <c r="K96">
        <v>59.543999999999997</v>
      </c>
      <c r="L96">
        <v>60.286000000000001</v>
      </c>
      <c r="M96">
        <v>61.667000000000002</v>
      </c>
      <c r="N96">
        <v>63.048000000000002</v>
      </c>
      <c r="O96">
        <v>63.79</v>
      </c>
      <c r="P96">
        <v>64.292000000000002</v>
      </c>
      <c r="Q96">
        <v>65.036000000000001</v>
      </c>
      <c r="R96">
        <v>65.519000000000005</v>
      </c>
      <c r="S96">
        <v>66.430999999999997</v>
      </c>
      <c r="T96">
        <v>67.995999999999995</v>
      </c>
      <c r="V96">
        <v>6.4379999999999997</v>
      </c>
      <c r="W96">
        <f t="shared" si="4"/>
        <v>0.64379999999999993</v>
      </c>
      <c r="X96">
        <f t="shared" si="5"/>
        <v>0.33208606063288271</v>
      </c>
    </row>
    <row r="97" spans="1:24" x14ac:dyDescent="0.3">
      <c r="A97">
        <v>95</v>
      </c>
      <c r="B97">
        <f t="shared" si="3"/>
        <v>0.26009582477754961</v>
      </c>
      <c r="C97">
        <v>1</v>
      </c>
      <c r="D97">
        <v>61.754300000000001</v>
      </c>
      <c r="E97">
        <v>3.3180000000000001E-2</v>
      </c>
      <c r="F97">
        <v>55.421999999999997</v>
      </c>
      <c r="G97">
        <v>56.988</v>
      </c>
      <c r="H97">
        <v>57.901000000000003</v>
      </c>
      <c r="I97">
        <v>58.384</v>
      </c>
      <c r="J97">
        <v>59.128</v>
      </c>
      <c r="K97">
        <v>59.631</v>
      </c>
      <c r="L97">
        <v>60.372</v>
      </c>
      <c r="M97">
        <v>61.753999999999998</v>
      </c>
      <c r="N97">
        <v>63.136000000000003</v>
      </c>
      <c r="O97">
        <v>63.878</v>
      </c>
      <c r="P97">
        <v>64.38</v>
      </c>
      <c r="Q97">
        <v>65.125</v>
      </c>
      <c r="R97">
        <v>65.608000000000004</v>
      </c>
      <c r="S97">
        <v>66.521000000000001</v>
      </c>
      <c r="T97">
        <v>68.085999999999999</v>
      </c>
      <c r="V97">
        <v>6.46</v>
      </c>
      <c r="W97">
        <f t="shared" si="4"/>
        <v>0.64600000000000002</v>
      </c>
      <c r="X97">
        <f t="shared" si="5"/>
        <v>0.33288755191839514</v>
      </c>
    </row>
    <row r="98" spans="1:24" x14ac:dyDescent="0.3">
      <c r="A98">
        <v>96</v>
      </c>
      <c r="B98">
        <f t="shared" si="3"/>
        <v>0.26283367556468173</v>
      </c>
      <c r="C98">
        <v>1</v>
      </c>
      <c r="D98">
        <v>61.841099999999997</v>
      </c>
      <c r="E98">
        <v>3.3160000000000002E-2</v>
      </c>
      <c r="F98">
        <v>55.503999999999998</v>
      </c>
      <c r="G98">
        <v>57.070999999999998</v>
      </c>
      <c r="H98">
        <v>57.984000000000002</v>
      </c>
      <c r="I98">
        <v>58.468000000000004</v>
      </c>
      <c r="J98">
        <v>59.213000000000001</v>
      </c>
      <c r="K98">
        <v>59.716000000000001</v>
      </c>
      <c r="L98">
        <v>60.457999999999998</v>
      </c>
      <c r="M98">
        <v>61.841000000000001</v>
      </c>
      <c r="N98">
        <v>63.223999999999997</v>
      </c>
      <c r="O98">
        <v>63.966000000000001</v>
      </c>
      <c r="P98">
        <v>64.468999999999994</v>
      </c>
      <c r="Q98">
        <v>65.213999999999999</v>
      </c>
      <c r="R98">
        <v>65.697999999999993</v>
      </c>
      <c r="S98">
        <v>66.611999999999995</v>
      </c>
      <c r="T98">
        <v>68.177999999999997</v>
      </c>
      <c r="V98">
        <v>6.4820000000000002</v>
      </c>
      <c r="W98">
        <f t="shared" si="4"/>
        <v>0.6482</v>
      </c>
      <c r="X98">
        <f t="shared" si="5"/>
        <v>0.33368871139298539</v>
      </c>
    </row>
    <row r="99" spans="1:24" x14ac:dyDescent="0.3">
      <c r="A99">
        <v>97</v>
      </c>
      <c r="B99">
        <f t="shared" si="3"/>
        <v>0.2655715263518138</v>
      </c>
      <c r="C99">
        <v>1</v>
      </c>
      <c r="D99">
        <v>61.927399999999999</v>
      </c>
      <c r="E99">
        <v>3.313E-2</v>
      </c>
      <c r="F99">
        <v>55.587000000000003</v>
      </c>
      <c r="G99">
        <v>57.155000000000001</v>
      </c>
      <c r="H99">
        <v>58.069000000000003</v>
      </c>
      <c r="I99">
        <v>58.552999999999997</v>
      </c>
      <c r="J99">
        <v>59.298000000000002</v>
      </c>
      <c r="K99">
        <v>59.801000000000002</v>
      </c>
      <c r="L99">
        <v>60.543999999999997</v>
      </c>
      <c r="M99">
        <v>61.927</v>
      </c>
      <c r="N99">
        <v>63.311</v>
      </c>
      <c r="O99">
        <v>64.054000000000002</v>
      </c>
      <c r="P99">
        <v>64.557000000000002</v>
      </c>
      <c r="Q99">
        <v>65.302000000000007</v>
      </c>
      <c r="R99">
        <v>65.786000000000001</v>
      </c>
      <c r="S99">
        <v>66.7</v>
      </c>
      <c r="T99">
        <v>68.266999999999996</v>
      </c>
      <c r="V99">
        <v>6.5049999999999999</v>
      </c>
      <c r="W99">
        <f t="shared" si="4"/>
        <v>0.65049999999999997</v>
      </c>
      <c r="X99">
        <f t="shared" si="5"/>
        <v>0.33451255374217437</v>
      </c>
    </row>
    <row r="100" spans="1:24" x14ac:dyDescent="0.3">
      <c r="A100">
        <v>98</v>
      </c>
      <c r="B100">
        <f t="shared" si="3"/>
        <v>0.26830937713894593</v>
      </c>
      <c r="C100">
        <v>1</v>
      </c>
      <c r="D100">
        <v>62.012999999999998</v>
      </c>
      <c r="E100">
        <v>3.3110000000000001E-2</v>
      </c>
      <c r="F100">
        <v>55.667999999999999</v>
      </c>
      <c r="G100">
        <v>57.235999999999997</v>
      </c>
      <c r="H100">
        <v>58.151000000000003</v>
      </c>
      <c r="I100">
        <v>58.636000000000003</v>
      </c>
      <c r="J100">
        <v>59.381999999999998</v>
      </c>
      <c r="K100">
        <v>59.884999999999998</v>
      </c>
      <c r="L100">
        <v>60.628</v>
      </c>
      <c r="M100">
        <v>62.012999999999998</v>
      </c>
      <c r="N100">
        <v>63.398000000000003</v>
      </c>
      <c r="O100">
        <v>64.141000000000005</v>
      </c>
      <c r="P100">
        <v>64.644000000000005</v>
      </c>
      <c r="Q100">
        <v>65.39</v>
      </c>
      <c r="R100">
        <v>65.875</v>
      </c>
      <c r="S100">
        <v>66.790000000000006</v>
      </c>
      <c r="T100">
        <v>68.358000000000004</v>
      </c>
      <c r="V100">
        <v>6.5270000000000001</v>
      </c>
      <c r="W100">
        <f t="shared" si="4"/>
        <v>0.65270000000000006</v>
      </c>
      <c r="X100">
        <f t="shared" si="5"/>
        <v>0.33531032517157394</v>
      </c>
    </row>
    <row r="101" spans="1:24" x14ac:dyDescent="0.3">
      <c r="A101">
        <v>99</v>
      </c>
      <c r="B101">
        <f t="shared" si="3"/>
        <v>0.27104722792607805</v>
      </c>
      <c r="C101">
        <v>1</v>
      </c>
      <c r="D101">
        <v>62.098100000000002</v>
      </c>
      <c r="E101">
        <v>3.3079999999999998E-2</v>
      </c>
      <c r="F101">
        <v>55.75</v>
      </c>
      <c r="G101">
        <v>57.319000000000003</v>
      </c>
      <c r="H101">
        <v>58.234999999999999</v>
      </c>
      <c r="I101">
        <v>58.719000000000001</v>
      </c>
      <c r="J101">
        <v>59.466000000000001</v>
      </c>
      <c r="K101">
        <v>59.969000000000001</v>
      </c>
      <c r="L101">
        <v>60.713000000000001</v>
      </c>
      <c r="M101">
        <v>62.097999999999999</v>
      </c>
      <c r="N101">
        <v>63.484000000000002</v>
      </c>
      <c r="O101">
        <v>64.227000000000004</v>
      </c>
      <c r="P101">
        <v>64.730999999999995</v>
      </c>
      <c r="Q101">
        <v>65.477000000000004</v>
      </c>
      <c r="R101">
        <v>65.962000000000003</v>
      </c>
      <c r="S101">
        <v>66.876999999999995</v>
      </c>
      <c r="T101">
        <v>68.445999999999998</v>
      </c>
      <c r="V101">
        <v>6.548</v>
      </c>
      <c r="W101">
        <f t="shared" si="4"/>
        <v>0.65480000000000005</v>
      </c>
      <c r="X101">
        <f t="shared" si="5"/>
        <v>0.33607939868760511</v>
      </c>
    </row>
    <row r="102" spans="1:24" x14ac:dyDescent="0.3">
      <c r="A102">
        <v>100</v>
      </c>
      <c r="B102">
        <f t="shared" si="3"/>
        <v>0.27378507871321012</v>
      </c>
      <c r="C102">
        <v>1</v>
      </c>
      <c r="D102">
        <v>62.182600000000001</v>
      </c>
      <c r="E102">
        <v>3.3059999999999999E-2</v>
      </c>
      <c r="F102">
        <v>55.83</v>
      </c>
      <c r="G102">
        <v>57.4</v>
      </c>
      <c r="H102">
        <v>58.316000000000003</v>
      </c>
      <c r="I102">
        <v>58.801000000000002</v>
      </c>
      <c r="J102">
        <v>59.548000000000002</v>
      </c>
      <c r="K102">
        <v>60.052</v>
      </c>
      <c r="L102">
        <v>60.795999999999999</v>
      </c>
      <c r="M102">
        <v>62.183</v>
      </c>
      <c r="N102">
        <v>63.569000000000003</v>
      </c>
      <c r="O102">
        <v>64.313000000000002</v>
      </c>
      <c r="P102">
        <v>64.816999999999993</v>
      </c>
      <c r="Q102">
        <v>65.563999999999993</v>
      </c>
      <c r="R102">
        <v>66.049000000000007</v>
      </c>
      <c r="S102">
        <v>66.965000000000003</v>
      </c>
      <c r="T102">
        <v>68.534999999999997</v>
      </c>
      <c r="V102">
        <v>6.57</v>
      </c>
      <c r="W102">
        <f t="shared" si="4"/>
        <v>0.65700000000000003</v>
      </c>
      <c r="X102">
        <f t="shared" si="5"/>
        <v>0.33687382652856845</v>
      </c>
    </row>
    <row r="103" spans="1:24" x14ac:dyDescent="0.3">
      <c r="A103">
        <v>101</v>
      </c>
      <c r="B103">
        <f t="shared" si="3"/>
        <v>0.27652292950034224</v>
      </c>
      <c r="C103">
        <v>1</v>
      </c>
      <c r="D103">
        <v>62.266500000000001</v>
      </c>
      <c r="E103">
        <v>3.3029999999999997E-2</v>
      </c>
      <c r="F103">
        <v>55.911000000000001</v>
      </c>
      <c r="G103">
        <v>57.481999999999999</v>
      </c>
      <c r="H103">
        <v>58.398000000000003</v>
      </c>
      <c r="I103">
        <v>58.884</v>
      </c>
      <c r="J103">
        <v>59.631</v>
      </c>
      <c r="K103">
        <v>60.134999999999998</v>
      </c>
      <c r="L103">
        <v>60.878999999999998</v>
      </c>
      <c r="M103">
        <v>62.267000000000003</v>
      </c>
      <c r="N103">
        <v>63.654000000000003</v>
      </c>
      <c r="O103">
        <v>64.397999999999996</v>
      </c>
      <c r="P103">
        <v>64.902000000000001</v>
      </c>
      <c r="Q103">
        <v>65.649000000000001</v>
      </c>
      <c r="R103">
        <v>66.135000000000005</v>
      </c>
      <c r="S103">
        <v>67.051000000000002</v>
      </c>
      <c r="T103">
        <v>68.622</v>
      </c>
      <c r="V103">
        <v>6.5910000000000002</v>
      </c>
      <c r="W103">
        <f t="shared" si="4"/>
        <v>0.65910000000000002</v>
      </c>
      <c r="X103">
        <f t="shared" si="5"/>
        <v>0.33763959952391054</v>
      </c>
    </row>
    <row r="104" spans="1:24" x14ac:dyDescent="0.3">
      <c r="A104">
        <v>102</v>
      </c>
      <c r="B104">
        <f t="shared" si="3"/>
        <v>0.27926078028747431</v>
      </c>
      <c r="C104">
        <v>1</v>
      </c>
      <c r="D104">
        <v>62.349899999999998</v>
      </c>
      <c r="E104">
        <v>3.3009999999999998E-2</v>
      </c>
      <c r="F104">
        <v>55.99</v>
      </c>
      <c r="G104">
        <v>57.561999999999998</v>
      </c>
      <c r="H104">
        <v>58.478999999999999</v>
      </c>
      <c r="I104">
        <v>58.965000000000003</v>
      </c>
      <c r="J104">
        <v>59.712000000000003</v>
      </c>
      <c r="K104">
        <v>60.216999999999999</v>
      </c>
      <c r="L104">
        <v>60.962000000000003</v>
      </c>
      <c r="M104">
        <v>62.35</v>
      </c>
      <c r="N104">
        <v>63.738</v>
      </c>
      <c r="O104">
        <v>64.483000000000004</v>
      </c>
      <c r="P104">
        <v>64.988</v>
      </c>
      <c r="Q104">
        <v>65.734999999999999</v>
      </c>
      <c r="R104">
        <v>66.221000000000004</v>
      </c>
      <c r="S104">
        <v>67.138000000000005</v>
      </c>
      <c r="T104">
        <v>68.709999999999994</v>
      </c>
      <c r="V104">
        <v>6.6130000000000004</v>
      </c>
      <c r="W104">
        <f t="shared" si="4"/>
        <v>0.6613</v>
      </c>
      <c r="X104">
        <f t="shared" si="5"/>
        <v>0.33842796295683242</v>
      </c>
    </row>
    <row r="105" spans="1:24" x14ac:dyDescent="0.3">
      <c r="A105">
        <v>103</v>
      </c>
      <c r="B105">
        <f t="shared" si="3"/>
        <v>0.28199863107460643</v>
      </c>
      <c r="C105">
        <v>1</v>
      </c>
      <c r="D105">
        <v>62.432699999999997</v>
      </c>
      <c r="E105">
        <v>3.2980000000000002E-2</v>
      </c>
      <c r="F105">
        <v>56.07</v>
      </c>
      <c r="G105">
        <v>57.643000000000001</v>
      </c>
      <c r="H105">
        <v>58.56</v>
      </c>
      <c r="I105">
        <v>59.045999999999999</v>
      </c>
      <c r="J105">
        <v>59.793999999999997</v>
      </c>
      <c r="K105">
        <v>60.298999999999999</v>
      </c>
      <c r="L105">
        <v>61.043999999999997</v>
      </c>
      <c r="M105">
        <v>62.433</v>
      </c>
      <c r="N105">
        <v>63.820999999999998</v>
      </c>
      <c r="O105">
        <v>64.566999999999993</v>
      </c>
      <c r="P105">
        <v>65.070999999999998</v>
      </c>
      <c r="Q105">
        <v>65.819999999999993</v>
      </c>
      <c r="R105">
        <v>66.305000000000007</v>
      </c>
      <c r="S105">
        <v>67.222999999999999</v>
      </c>
      <c r="T105">
        <v>68.796000000000006</v>
      </c>
      <c r="V105">
        <v>6.6340000000000003</v>
      </c>
      <c r="W105">
        <f t="shared" si="4"/>
        <v>0.66339999999999999</v>
      </c>
      <c r="X105">
        <f t="shared" si="5"/>
        <v>0.33919042586724052</v>
      </c>
    </row>
    <row r="106" spans="1:24" x14ac:dyDescent="0.3">
      <c r="A106">
        <v>104</v>
      </c>
      <c r="B106">
        <f t="shared" si="3"/>
        <v>0.28473648186173856</v>
      </c>
      <c r="C106">
        <v>1</v>
      </c>
      <c r="D106">
        <v>62.514899999999997</v>
      </c>
      <c r="E106">
        <v>3.2960000000000003E-2</v>
      </c>
      <c r="F106">
        <v>56.148000000000003</v>
      </c>
      <c r="G106">
        <v>57.720999999999997</v>
      </c>
      <c r="H106">
        <v>58.64</v>
      </c>
      <c r="I106">
        <v>59.125999999999998</v>
      </c>
      <c r="J106">
        <v>59.874000000000002</v>
      </c>
      <c r="K106">
        <v>60.378999999999998</v>
      </c>
      <c r="L106">
        <v>61.125</v>
      </c>
      <c r="M106">
        <v>62.515000000000001</v>
      </c>
      <c r="N106">
        <v>63.905000000000001</v>
      </c>
      <c r="O106">
        <v>64.650000000000006</v>
      </c>
      <c r="P106">
        <v>65.156000000000006</v>
      </c>
      <c r="Q106">
        <v>65.903999999999996</v>
      </c>
      <c r="R106">
        <v>66.39</v>
      </c>
      <c r="S106">
        <v>67.308000000000007</v>
      </c>
      <c r="T106">
        <v>68.882000000000005</v>
      </c>
      <c r="V106">
        <v>6.6550000000000002</v>
      </c>
      <c r="W106">
        <f t="shared" si="4"/>
        <v>0.66549999999999998</v>
      </c>
      <c r="X106">
        <f t="shared" si="5"/>
        <v>0.33994988396984505</v>
      </c>
    </row>
    <row r="107" spans="1:24" x14ac:dyDescent="0.3">
      <c r="A107">
        <v>105</v>
      </c>
      <c r="B107">
        <f t="shared" si="3"/>
        <v>0.28747433264887062</v>
      </c>
      <c r="C107">
        <v>1</v>
      </c>
      <c r="D107">
        <v>62.596600000000002</v>
      </c>
      <c r="E107">
        <v>3.2939999999999997E-2</v>
      </c>
      <c r="F107">
        <v>56.225000000000001</v>
      </c>
      <c r="G107">
        <v>57.8</v>
      </c>
      <c r="H107">
        <v>58.719000000000001</v>
      </c>
      <c r="I107">
        <v>59.204999999999998</v>
      </c>
      <c r="J107">
        <v>59.954000000000001</v>
      </c>
      <c r="K107">
        <v>60.46</v>
      </c>
      <c r="L107">
        <v>61.206000000000003</v>
      </c>
      <c r="M107">
        <v>62.597000000000001</v>
      </c>
      <c r="N107">
        <v>63.987000000000002</v>
      </c>
      <c r="O107">
        <v>64.733999999999995</v>
      </c>
      <c r="P107">
        <v>65.239000000000004</v>
      </c>
      <c r="Q107">
        <v>65.988</v>
      </c>
      <c r="R107">
        <v>66.474999999999994</v>
      </c>
      <c r="S107">
        <v>67.393000000000001</v>
      </c>
      <c r="T107">
        <v>68.968000000000004</v>
      </c>
      <c r="V107">
        <v>6.6760000000000002</v>
      </c>
      <c r="W107">
        <f t="shared" si="4"/>
        <v>0.66759999999999997</v>
      </c>
      <c r="X107">
        <f t="shared" si="5"/>
        <v>0.3407090531360869</v>
      </c>
    </row>
    <row r="108" spans="1:24" x14ac:dyDescent="0.3">
      <c r="A108">
        <v>106</v>
      </c>
      <c r="B108">
        <f t="shared" si="3"/>
        <v>0.29021218343600275</v>
      </c>
      <c r="C108">
        <v>1</v>
      </c>
      <c r="D108">
        <v>62.677799999999998</v>
      </c>
      <c r="E108">
        <v>3.2910000000000002E-2</v>
      </c>
      <c r="F108">
        <v>56.302999999999997</v>
      </c>
      <c r="G108">
        <v>57.878999999999998</v>
      </c>
      <c r="H108">
        <v>58.798000000000002</v>
      </c>
      <c r="I108">
        <v>59.284999999999997</v>
      </c>
      <c r="J108">
        <v>60.033999999999999</v>
      </c>
      <c r="K108">
        <v>60.54</v>
      </c>
      <c r="L108">
        <v>61.286999999999999</v>
      </c>
      <c r="M108">
        <v>62.677999999999997</v>
      </c>
      <c r="N108">
        <v>64.069000000000003</v>
      </c>
      <c r="O108">
        <v>64.816000000000003</v>
      </c>
      <c r="P108">
        <v>65.320999999999998</v>
      </c>
      <c r="Q108">
        <v>66.070999999999998</v>
      </c>
      <c r="R108">
        <v>66.557000000000002</v>
      </c>
      <c r="S108">
        <v>67.475999999999999</v>
      </c>
      <c r="T108">
        <v>69.052000000000007</v>
      </c>
      <c r="V108">
        <v>6.6959999999999997</v>
      </c>
      <c r="W108">
        <f t="shared" si="4"/>
        <v>0.66959999999999997</v>
      </c>
      <c r="X108">
        <f t="shared" si="5"/>
        <v>0.34143971649472765</v>
      </c>
    </row>
    <row r="109" spans="1:24" x14ac:dyDescent="0.3">
      <c r="A109">
        <v>107</v>
      </c>
      <c r="B109">
        <f t="shared" si="3"/>
        <v>0.29295003422313481</v>
      </c>
      <c r="C109">
        <v>1</v>
      </c>
      <c r="D109">
        <v>62.758400000000002</v>
      </c>
      <c r="E109">
        <v>3.2890000000000003E-2</v>
      </c>
      <c r="F109">
        <v>56.38</v>
      </c>
      <c r="G109">
        <v>57.957000000000001</v>
      </c>
      <c r="H109">
        <v>58.875999999999998</v>
      </c>
      <c r="I109">
        <v>59.363</v>
      </c>
      <c r="J109">
        <v>60.113</v>
      </c>
      <c r="K109">
        <v>60.619</v>
      </c>
      <c r="L109">
        <v>61.366</v>
      </c>
      <c r="M109">
        <v>62.758000000000003</v>
      </c>
      <c r="N109">
        <v>64.150999999999996</v>
      </c>
      <c r="O109">
        <v>64.897999999999996</v>
      </c>
      <c r="P109">
        <v>65.403999999999996</v>
      </c>
      <c r="Q109">
        <v>66.153999999999996</v>
      </c>
      <c r="R109">
        <v>66.641000000000005</v>
      </c>
      <c r="S109">
        <v>67.56</v>
      </c>
      <c r="T109">
        <v>69.137</v>
      </c>
      <c r="V109">
        <v>6.7169999999999996</v>
      </c>
      <c r="W109">
        <f t="shared" si="4"/>
        <v>0.67169999999999996</v>
      </c>
      <c r="X109">
        <f t="shared" si="5"/>
        <v>0.3421928817689423</v>
      </c>
    </row>
    <row r="110" spans="1:24" x14ac:dyDescent="0.3">
      <c r="A110">
        <v>108</v>
      </c>
      <c r="B110">
        <f t="shared" si="3"/>
        <v>0.29568788501026694</v>
      </c>
      <c r="C110">
        <v>1</v>
      </c>
      <c r="D110">
        <v>62.8384</v>
      </c>
      <c r="E110">
        <v>3.2870000000000003E-2</v>
      </c>
      <c r="F110">
        <v>56.456000000000003</v>
      </c>
      <c r="G110">
        <v>58.033000000000001</v>
      </c>
      <c r="H110">
        <v>58.954000000000001</v>
      </c>
      <c r="I110">
        <v>59.441000000000003</v>
      </c>
      <c r="J110">
        <v>60.191000000000003</v>
      </c>
      <c r="K110">
        <v>60.698</v>
      </c>
      <c r="L110">
        <v>61.445</v>
      </c>
      <c r="M110">
        <v>62.838000000000001</v>
      </c>
      <c r="N110">
        <v>64.231999999999999</v>
      </c>
      <c r="O110">
        <v>64.978999999999999</v>
      </c>
      <c r="P110">
        <v>65.484999999999999</v>
      </c>
      <c r="Q110">
        <v>66.236000000000004</v>
      </c>
      <c r="R110">
        <v>66.722999999999999</v>
      </c>
      <c r="S110">
        <v>67.643000000000001</v>
      </c>
      <c r="T110">
        <v>69.221000000000004</v>
      </c>
      <c r="V110">
        <v>6.7370000000000001</v>
      </c>
      <c r="W110">
        <f t="shared" si="4"/>
        <v>0.67369999999999997</v>
      </c>
      <c r="X110">
        <f t="shared" si="5"/>
        <v>0.34292030415243713</v>
      </c>
    </row>
    <row r="111" spans="1:24" x14ac:dyDescent="0.3">
      <c r="A111">
        <v>109</v>
      </c>
      <c r="B111">
        <f t="shared" si="3"/>
        <v>0.29842573579739906</v>
      </c>
      <c r="C111">
        <v>1</v>
      </c>
      <c r="D111">
        <v>62.917999999999999</v>
      </c>
      <c r="E111">
        <v>3.2840000000000001E-2</v>
      </c>
      <c r="F111">
        <v>56.533000000000001</v>
      </c>
      <c r="G111">
        <v>58.110999999999997</v>
      </c>
      <c r="H111">
        <v>59.031999999999996</v>
      </c>
      <c r="I111">
        <v>59.518999999999998</v>
      </c>
      <c r="J111">
        <v>60.27</v>
      </c>
      <c r="K111">
        <v>60.776000000000003</v>
      </c>
      <c r="L111">
        <v>61.524000000000001</v>
      </c>
      <c r="M111">
        <v>62.917999999999999</v>
      </c>
      <c r="N111">
        <v>64.311999999999998</v>
      </c>
      <c r="O111">
        <v>65.06</v>
      </c>
      <c r="P111">
        <v>65.566000000000003</v>
      </c>
      <c r="Q111">
        <v>66.316999999999993</v>
      </c>
      <c r="R111">
        <v>66.804000000000002</v>
      </c>
      <c r="S111">
        <v>67.724999999999994</v>
      </c>
      <c r="T111">
        <v>69.302999999999997</v>
      </c>
      <c r="V111">
        <v>6.7569999999999997</v>
      </c>
      <c r="W111">
        <f t="shared" si="4"/>
        <v>0.67569999999999997</v>
      </c>
      <c r="X111">
        <f t="shared" si="5"/>
        <v>0.34364748006577256</v>
      </c>
    </row>
    <row r="112" spans="1:24" x14ac:dyDescent="0.3">
      <c r="A112">
        <v>110</v>
      </c>
      <c r="B112">
        <f t="shared" si="3"/>
        <v>0.30116358658453113</v>
      </c>
      <c r="C112">
        <v>1</v>
      </c>
      <c r="D112">
        <v>62.996899999999997</v>
      </c>
      <c r="E112">
        <v>3.2820000000000002E-2</v>
      </c>
      <c r="F112">
        <v>56.607999999999997</v>
      </c>
      <c r="G112">
        <v>58.186999999999998</v>
      </c>
      <c r="H112">
        <v>59.107999999999997</v>
      </c>
      <c r="I112">
        <v>59.595999999999997</v>
      </c>
      <c r="J112">
        <v>60.347000000000001</v>
      </c>
      <c r="K112">
        <v>60.853999999999999</v>
      </c>
      <c r="L112">
        <v>61.601999999999997</v>
      </c>
      <c r="M112">
        <v>62.997</v>
      </c>
      <c r="N112">
        <v>64.391000000000005</v>
      </c>
      <c r="O112">
        <v>65.14</v>
      </c>
      <c r="P112">
        <v>65.647000000000006</v>
      </c>
      <c r="Q112">
        <v>66.397999999999996</v>
      </c>
      <c r="R112">
        <v>66.885999999999996</v>
      </c>
      <c r="S112">
        <v>67.807000000000002</v>
      </c>
      <c r="T112">
        <v>69.385999999999996</v>
      </c>
      <c r="V112">
        <v>6.7770000000000001</v>
      </c>
      <c r="W112">
        <f t="shared" si="4"/>
        <v>0.67769999999999997</v>
      </c>
      <c r="X112">
        <f t="shared" si="5"/>
        <v>0.3443716778424149</v>
      </c>
    </row>
    <row r="113" spans="1:24" x14ac:dyDescent="0.3">
      <c r="A113">
        <v>111</v>
      </c>
      <c r="B113">
        <f t="shared" si="3"/>
        <v>0.30390143737166325</v>
      </c>
      <c r="C113">
        <v>1</v>
      </c>
      <c r="D113">
        <v>63.075400000000002</v>
      </c>
      <c r="E113">
        <v>3.2800000000000003E-2</v>
      </c>
      <c r="F113">
        <v>56.682000000000002</v>
      </c>
      <c r="G113">
        <v>58.262</v>
      </c>
      <c r="H113">
        <v>59.183999999999997</v>
      </c>
      <c r="I113">
        <v>59.671999999999997</v>
      </c>
      <c r="J113">
        <v>60.423999999999999</v>
      </c>
      <c r="K113">
        <v>60.930999999999997</v>
      </c>
      <c r="L113">
        <v>61.68</v>
      </c>
      <c r="M113">
        <v>63.075000000000003</v>
      </c>
      <c r="N113">
        <v>64.471000000000004</v>
      </c>
      <c r="O113">
        <v>65.22</v>
      </c>
      <c r="P113">
        <v>65.727000000000004</v>
      </c>
      <c r="Q113">
        <v>66.477999999999994</v>
      </c>
      <c r="R113">
        <v>66.966999999999999</v>
      </c>
      <c r="S113">
        <v>67.888000000000005</v>
      </c>
      <c r="T113">
        <v>69.468999999999994</v>
      </c>
      <c r="V113">
        <v>6.7969999999999997</v>
      </c>
      <c r="W113">
        <f t="shared" si="4"/>
        <v>0.67969999999999997</v>
      </c>
      <c r="X113">
        <f t="shared" si="5"/>
        <v>0.34509289208366301</v>
      </c>
    </row>
    <row r="114" spans="1:24" x14ac:dyDescent="0.3">
      <c r="A114">
        <v>112</v>
      </c>
      <c r="B114">
        <f t="shared" si="3"/>
        <v>0.30663928815879532</v>
      </c>
      <c r="C114">
        <v>1</v>
      </c>
      <c r="D114">
        <v>63.153300000000002</v>
      </c>
      <c r="E114">
        <v>3.2779999999999997E-2</v>
      </c>
      <c r="F114">
        <v>56.756</v>
      </c>
      <c r="G114">
        <v>58.337000000000003</v>
      </c>
      <c r="H114">
        <v>59.26</v>
      </c>
      <c r="I114">
        <v>59.747999999999998</v>
      </c>
      <c r="J114">
        <v>60.5</v>
      </c>
      <c r="K114">
        <v>61.008000000000003</v>
      </c>
      <c r="L114">
        <v>61.756999999999998</v>
      </c>
      <c r="M114">
        <v>63.152999999999999</v>
      </c>
      <c r="N114">
        <v>64.55</v>
      </c>
      <c r="O114">
        <v>65.299000000000007</v>
      </c>
      <c r="P114">
        <v>65.805999999999997</v>
      </c>
      <c r="Q114">
        <v>66.558000000000007</v>
      </c>
      <c r="R114">
        <v>67.046999999999997</v>
      </c>
      <c r="S114">
        <v>67.968999999999994</v>
      </c>
      <c r="T114">
        <v>69.551000000000002</v>
      </c>
      <c r="V114">
        <v>6.8170000000000002</v>
      </c>
      <c r="W114">
        <f t="shared" si="4"/>
        <v>0.68169999999999997</v>
      </c>
      <c r="X114">
        <f t="shared" si="5"/>
        <v>0.34581385527477065</v>
      </c>
    </row>
    <row r="115" spans="1:24" x14ac:dyDescent="0.3">
      <c r="A115">
        <v>113</v>
      </c>
      <c r="B115">
        <f t="shared" si="3"/>
        <v>0.30937713894592744</v>
      </c>
      <c r="C115">
        <v>1</v>
      </c>
      <c r="D115">
        <v>63.230699999999999</v>
      </c>
      <c r="E115">
        <v>3.2759999999999997E-2</v>
      </c>
      <c r="F115">
        <v>56.829000000000001</v>
      </c>
      <c r="G115">
        <v>58.411999999999999</v>
      </c>
      <c r="H115">
        <v>59.335000000000001</v>
      </c>
      <c r="I115">
        <v>59.823</v>
      </c>
      <c r="J115">
        <v>60.576000000000001</v>
      </c>
      <c r="K115">
        <v>61.084000000000003</v>
      </c>
      <c r="L115">
        <v>61.834000000000003</v>
      </c>
      <c r="M115">
        <v>63.231000000000002</v>
      </c>
      <c r="N115">
        <v>64.628</v>
      </c>
      <c r="O115">
        <v>65.378</v>
      </c>
      <c r="P115">
        <v>65.885000000000005</v>
      </c>
      <c r="Q115">
        <v>66.638000000000005</v>
      </c>
      <c r="R115">
        <v>67.126999999999995</v>
      </c>
      <c r="S115">
        <v>68.05</v>
      </c>
      <c r="T115">
        <v>69.632000000000005</v>
      </c>
      <c r="V115">
        <v>6.8369999999999997</v>
      </c>
      <c r="W115">
        <f t="shared" si="4"/>
        <v>0.68369999999999997</v>
      </c>
      <c r="X115">
        <f t="shared" si="5"/>
        <v>0.34653456898266299</v>
      </c>
    </row>
    <row r="116" spans="1:24" x14ac:dyDescent="0.3">
      <c r="A116">
        <v>114</v>
      </c>
      <c r="B116">
        <f t="shared" si="3"/>
        <v>0.31211498973305957</v>
      </c>
      <c r="C116">
        <v>1</v>
      </c>
      <c r="D116">
        <v>63.307600000000001</v>
      </c>
      <c r="E116">
        <v>3.2730000000000002E-2</v>
      </c>
      <c r="F116">
        <v>56.904000000000003</v>
      </c>
      <c r="G116">
        <v>58.487000000000002</v>
      </c>
      <c r="H116">
        <v>59.41</v>
      </c>
      <c r="I116">
        <v>59.899000000000001</v>
      </c>
      <c r="J116">
        <v>60.652000000000001</v>
      </c>
      <c r="K116">
        <v>61.16</v>
      </c>
      <c r="L116">
        <v>61.91</v>
      </c>
      <c r="M116">
        <v>63.308</v>
      </c>
      <c r="N116">
        <v>64.704999999999998</v>
      </c>
      <c r="O116">
        <v>65.454999999999998</v>
      </c>
      <c r="P116">
        <v>65.962999999999994</v>
      </c>
      <c r="Q116">
        <v>66.715999999999994</v>
      </c>
      <c r="R116">
        <v>67.204999999999998</v>
      </c>
      <c r="S116">
        <v>68.128</v>
      </c>
      <c r="T116">
        <v>69.710999999999999</v>
      </c>
      <c r="V116">
        <v>6.8559999999999999</v>
      </c>
      <c r="W116">
        <f t="shared" si="4"/>
        <v>0.68559999999999999</v>
      </c>
      <c r="X116">
        <f t="shared" si="5"/>
        <v>0.34722697027864768</v>
      </c>
    </row>
    <row r="117" spans="1:24" x14ac:dyDescent="0.3">
      <c r="A117">
        <v>115</v>
      </c>
      <c r="B117">
        <f t="shared" si="3"/>
        <v>0.31485284052019163</v>
      </c>
      <c r="C117">
        <v>1</v>
      </c>
      <c r="D117">
        <v>63.383899999999997</v>
      </c>
      <c r="E117">
        <v>3.2710000000000003E-2</v>
      </c>
      <c r="F117">
        <v>56.976999999999997</v>
      </c>
      <c r="G117">
        <v>58.561</v>
      </c>
      <c r="H117">
        <v>59.484000000000002</v>
      </c>
      <c r="I117">
        <v>59.973999999999997</v>
      </c>
      <c r="J117">
        <v>60.726999999999997</v>
      </c>
      <c r="K117">
        <v>61.234999999999999</v>
      </c>
      <c r="L117">
        <v>61.984999999999999</v>
      </c>
      <c r="M117">
        <v>63.384</v>
      </c>
      <c r="N117">
        <v>64.781999999999996</v>
      </c>
      <c r="O117">
        <v>65.533000000000001</v>
      </c>
      <c r="P117">
        <v>66.040999999999997</v>
      </c>
      <c r="Q117">
        <v>66.793999999999997</v>
      </c>
      <c r="R117">
        <v>67.283000000000001</v>
      </c>
      <c r="S117">
        <v>68.206999999999994</v>
      </c>
      <c r="T117">
        <v>69.790999999999997</v>
      </c>
      <c r="V117">
        <v>6.875</v>
      </c>
      <c r="W117">
        <f t="shared" si="4"/>
        <v>0.6875</v>
      </c>
      <c r="X117">
        <f t="shared" si="5"/>
        <v>0.34791641716557919</v>
      </c>
    </row>
    <row r="118" spans="1:24" x14ac:dyDescent="0.3">
      <c r="A118">
        <v>116</v>
      </c>
      <c r="B118">
        <f t="shared" si="3"/>
        <v>0.31759069130732376</v>
      </c>
      <c r="C118">
        <v>1</v>
      </c>
      <c r="D118">
        <v>63.459800000000001</v>
      </c>
      <c r="E118">
        <v>3.2689999999999997E-2</v>
      </c>
      <c r="F118">
        <v>57.048999999999999</v>
      </c>
      <c r="G118">
        <v>58.634</v>
      </c>
      <c r="H118">
        <v>59.558</v>
      </c>
      <c r="I118">
        <v>60.048000000000002</v>
      </c>
      <c r="J118">
        <v>60.801000000000002</v>
      </c>
      <c r="K118">
        <v>61.31</v>
      </c>
      <c r="L118">
        <v>62.061</v>
      </c>
      <c r="M118">
        <v>63.46</v>
      </c>
      <c r="N118">
        <v>64.858999999999995</v>
      </c>
      <c r="O118">
        <v>65.61</v>
      </c>
      <c r="P118">
        <v>66.117999999999995</v>
      </c>
      <c r="Q118">
        <v>66.872</v>
      </c>
      <c r="R118">
        <v>67.361999999999995</v>
      </c>
      <c r="S118">
        <v>68.286000000000001</v>
      </c>
      <c r="T118">
        <v>69.87</v>
      </c>
      <c r="V118">
        <v>6.8949999999999996</v>
      </c>
      <c r="W118">
        <f t="shared" si="4"/>
        <v>0.6895</v>
      </c>
      <c r="X118">
        <f t="shared" si="5"/>
        <v>0.3486309334780518</v>
      </c>
    </row>
    <row r="119" spans="1:24" x14ac:dyDescent="0.3">
      <c r="A119">
        <v>117</v>
      </c>
      <c r="B119">
        <f t="shared" si="3"/>
        <v>0.32032854209445583</v>
      </c>
      <c r="C119">
        <v>1</v>
      </c>
      <c r="D119">
        <v>63.5351</v>
      </c>
      <c r="E119">
        <v>3.2669999999999998E-2</v>
      </c>
      <c r="F119">
        <v>57.121000000000002</v>
      </c>
      <c r="G119">
        <v>58.706000000000003</v>
      </c>
      <c r="H119">
        <v>59.631</v>
      </c>
      <c r="I119">
        <v>60.121000000000002</v>
      </c>
      <c r="J119">
        <v>60.875</v>
      </c>
      <c r="K119">
        <v>61.384</v>
      </c>
      <c r="L119">
        <v>62.134999999999998</v>
      </c>
      <c r="M119">
        <v>63.534999999999997</v>
      </c>
      <c r="N119">
        <v>64.935000000000002</v>
      </c>
      <c r="O119">
        <v>65.686000000000007</v>
      </c>
      <c r="P119">
        <v>66.194999999999993</v>
      </c>
      <c r="Q119">
        <v>66.948999999999998</v>
      </c>
      <c r="R119">
        <v>67.438999999999993</v>
      </c>
      <c r="S119">
        <v>68.364000000000004</v>
      </c>
      <c r="T119">
        <v>69.948999999999998</v>
      </c>
      <c r="V119">
        <v>6.9139999999999997</v>
      </c>
      <c r="W119">
        <f t="shared" si="4"/>
        <v>0.69140000000000001</v>
      </c>
      <c r="X119">
        <f t="shared" si="5"/>
        <v>0.34931718712686072</v>
      </c>
    </row>
    <row r="120" spans="1:24" x14ac:dyDescent="0.3">
      <c r="A120">
        <v>118</v>
      </c>
      <c r="B120">
        <f t="shared" si="3"/>
        <v>0.32306639288158795</v>
      </c>
      <c r="C120">
        <v>1</v>
      </c>
      <c r="D120">
        <v>63.609900000000003</v>
      </c>
      <c r="E120">
        <v>3.2649999999999998E-2</v>
      </c>
      <c r="F120">
        <v>57.192</v>
      </c>
      <c r="G120">
        <v>58.777999999999999</v>
      </c>
      <c r="H120">
        <v>59.704000000000001</v>
      </c>
      <c r="I120">
        <v>60.194000000000003</v>
      </c>
      <c r="J120">
        <v>60.948</v>
      </c>
      <c r="K120">
        <v>61.457000000000001</v>
      </c>
      <c r="L120">
        <v>62.209000000000003</v>
      </c>
      <c r="M120">
        <v>63.61</v>
      </c>
      <c r="N120">
        <v>65.010999999999996</v>
      </c>
      <c r="O120">
        <v>65.762</v>
      </c>
      <c r="P120">
        <v>66.272000000000006</v>
      </c>
      <c r="Q120">
        <v>67.025999999999996</v>
      </c>
      <c r="R120">
        <v>67.516000000000005</v>
      </c>
      <c r="S120">
        <v>68.441000000000003</v>
      </c>
      <c r="T120">
        <v>70.028000000000006</v>
      </c>
      <c r="V120">
        <v>6.9329999999999998</v>
      </c>
      <c r="W120">
        <f t="shared" si="4"/>
        <v>0.69330000000000003</v>
      </c>
      <c r="X120">
        <f t="shared" si="5"/>
        <v>0.35000322617560731</v>
      </c>
    </row>
    <row r="121" spans="1:24" x14ac:dyDescent="0.3">
      <c r="A121">
        <v>119</v>
      </c>
      <c r="B121">
        <f t="shared" si="3"/>
        <v>0.32580424366872007</v>
      </c>
      <c r="C121">
        <v>1</v>
      </c>
      <c r="D121">
        <v>63.684199999999997</v>
      </c>
      <c r="E121">
        <v>3.2629999999999999E-2</v>
      </c>
      <c r="F121">
        <v>57.262999999999998</v>
      </c>
      <c r="G121">
        <v>58.85</v>
      </c>
      <c r="H121">
        <v>59.776000000000003</v>
      </c>
      <c r="I121">
        <v>60.265999999999998</v>
      </c>
      <c r="J121">
        <v>61.021000000000001</v>
      </c>
      <c r="K121">
        <v>61.53</v>
      </c>
      <c r="L121">
        <v>62.283000000000001</v>
      </c>
      <c r="M121">
        <v>63.683999999999997</v>
      </c>
      <c r="N121">
        <v>65.085999999999999</v>
      </c>
      <c r="O121">
        <v>65.837999999999994</v>
      </c>
      <c r="P121">
        <v>66.346999999999994</v>
      </c>
      <c r="Q121">
        <v>67.102000000000004</v>
      </c>
      <c r="R121">
        <v>67.593000000000004</v>
      </c>
      <c r="S121">
        <v>68.518000000000001</v>
      </c>
      <c r="T121">
        <v>70.105999999999995</v>
      </c>
      <c r="V121">
        <v>6.9509999999999996</v>
      </c>
      <c r="W121">
        <f t="shared" si="4"/>
        <v>0.69509999999999994</v>
      </c>
      <c r="X121">
        <f t="shared" si="5"/>
        <v>0.35066107568419963</v>
      </c>
    </row>
    <row r="122" spans="1:24" x14ac:dyDescent="0.3">
      <c r="A122">
        <v>120</v>
      </c>
      <c r="B122">
        <f t="shared" si="3"/>
        <v>0.32854209445585214</v>
      </c>
      <c r="C122">
        <v>1</v>
      </c>
      <c r="D122">
        <v>63.758000000000003</v>
      </c>
      <c r="E122">
        <v>3.261E-2</v>
      </c>
      <c r="F122">
        <v>57.332999999999998</v>
      </c>
      <c r="G122">
        <v>58.920999999999999</v>
      </c>
      <c r="H122">
        <v>59.847999999999999</v>
      </c>
      <c r="I122">
        <v>60.338000000000001</v>
      </c>
      <c r="J122">
        <v>61.093000000000004</v>
      </c>
      <c r="K122">
        <v>61.603000000000002</v>
      </c>
      <c r="L122">
        <v>62.356000000000002</v>
      </c>
      <c r="M122">
        <v>63.758000000000003</v>
      </c>
      <c r="N122">
        <v>65.16</v>
      </c>
      <c r="O122">
        <v>65.912999999999997</v>
      </c>
      <c r="P122">
        <v>66.423000000000002</v>
      </c>
      <c r="Q122">
        <v>67.177999999999997</v>
      </c>
      <c r="R122">
        <v>67.668000000000006</v>
      </c>
      <c r="S122">
        <v>68.594999999999999</v>
      </c>
      <c r="T122">
        <v>70.183000000000007</v>
      </c>
      <c r="V122">
        <v>6.97</v>
      </c>
      <c r="W122">
        <f t="shared" si="4"/>
        <v>0.69699999999999995</v>
      </c>
      <c r="X122">
        <f t="shared" si="5"/>
        <v>0.35134395145245095</v>
      </c>
    </row>
    <row r="123" spans="1:24" x14ac:dyDescent="0.3">
      <c r="A123">
        <v>121</v>
      </c>
      <c r="B123">
        <f t="shared" si="3"/>
        <v>0.33127994524298426</v>
      </c>
      <c r="C123">
        <v>1</v>
      </c>
      <c r="D123">
        <v>63.831299999999999</v>
      </c>
      <c r="E123">
        <v>3.2590000000000001E-2</v>
      </c>
      <c r="F123">
        <v>57.402999999999999</v>
      </c>
      <c r="G123">
        <v>58.991999999999997</v>
      </c>
      <c r="H123">
        <v>59.918999999999997</v>
      </c>
      <c r="I123">
        <v>60.41</v>
      </c>
      <c r="J123">
        <v>61.164999999999999</v>
      </c>
      <c r="K123">
        <v>61.674999999999997</v>
      </c>
      <c r="L123">
        <v>62.427999999999997</v>
      </c>
      <c r="M123">
        <v>63.831000000000003</v>
      </c>
      <c r="N123">
        <v>65.233999999999995</v>
      </c>
      <c r="O123">
        <v>65.986999999999995</v>
      </c>
      <c r="P123">
        <v>66.497</v>
      </c>
      <c r="Q123">
        <v>67.253</v>
      </c>
      <c r="R123">
        <v>67.744</v>
      </c>
      <c r="S123">
        <v>68.671000000000006</v>
      </c>
      <c r="T123">
        <v>70.260000000000005</v>
      </c>
      <c r="V123">
        <v>6.9889999999999999</v>
      </c>
      <c r="W123">
        <f t="shared" si="4"/>
        <v>0.69889999999999997</v>
      </c>
      <c r="X123">
        <f t="shared" si="5"/>
        <v>0.35202385454208451</v>
      </c>
    </row>
    <row r="124" spans="1:24" x14ac:dyDescent="0.3">
      <c r="A124">
        <v>122</v>
      </c>
      <c r="B124">
        <f t="shared" si="3"/>
        <v>0.33401779603011633</v>
      </c>
      <c r="C124">
        <v>1</v>
      </c>
      <c r="D124">
        <v>63.9041</v>
      </c>
      <c r="E124">
        <v>3.2570000000000002E-2</v>
      </c>
      <c r="F124">
        <v>57.472000000000001</v>
      </c>
      <c r="G124">
        <v>59.061999999999998</v>
      </c>
      <c r="H124">
        <v>59.988999999999997</v>
      </c>
      <c r="I124">
        <v>60.481000000000002</v>
      </c>
      <c r="J124">
        <v>61.237000000000002</v>
      </c>
      <c r="K124">
        <v>61.747</v>
      </c>
      <c r="L124">
        <v>62.5</v>
      </c>
      <c r="M124">
        <v>63.904000000000003</v>
      </c>
      <c r="N124">
        <v>65.308000000000007</v>
      </c>
      <c r="O124">
        <v>66.061000000000007</v>
      </c>
      <c r="P124">
        <v>66.570999999999998</v>
      </c>
      <c r="Q124">
        <v>67.328000000000003</v>
      </c>
      <c r="R124">
        <v>67.819000000000003</v>
      </c>
      <c r="S124">
        <v>68.745999999999995</v>
      </c>
      <c r="T124">
        <v>70.335999999999999</v>
      </c>
      <c r="V124">
        <v>7.0069999999999997</v>
      </c>
      <c r="W124">
        <f t="shared" si="4"/>
        <v>0.70069999999999999</v>
      </c>
      <c r="X124">
        <f t="shared" si="5"/>
        <v>0.35267837409679031</v>
      </c>
    </row>
    <row r="125" spans="1:24" x14ac:dyDescent="0.3">
      <c r="A125">
        <v>123</v>
      </c>
      <c r="B125">
        <f t="shared" si="3"/>
        <v>0.33675564681724846</v>
      </c>
      <c r="C125">
        <v>1</v>
      </c>
      <c r="D125">
        <v>63.976500000000001</v>
      </c>
      <c r="E125">
        <v>3.2550000000000003E-2</v>
      </c>
      <c r="F125">
        <v>57.540999999999997</v>
      </c>
      <c r="G125">
        <v>59.131999999999998</v>
      </c>
      <c r="H125">
        <v>60.06</v>
      </c>
      <c r="I125">
        <v>60.551000000000002</v>
      </c>
      <c r="J125">
        <v>61.308</v>
      </c>
      <c r="K125">
        <v>61.817999999999998</v>
      </c>
      <c r="L125">
        <v>62.572000000000003</v>
      </c>
      <c r="M125">
        <v>63.976999999999997</v>
      </c>
      <c r="N125">
        <v>65.381</v>
      </c>
      <c r="O125">
        <v>66.135000000000005</v>
      </c>
      <c r="P125">
        <v>66.644999999999996</v>
      </c>
      <c r="Q125">
        <v>67.402000000000001</v>
      </c>
      <c r="R125">
        <v>67.893000000000001</v>
      </c>
      <c r="S125">
        <v>68.820999999999998</v>
      </c>
      <c r="T125">
        <v>70.412000000000006</v>
      </c>
      <c r="V125">
        <v>7.0250000000000004</v>
      </c>
      <c r="W125">
        <f t="shared" si="4"/>
        <v>0.70250000000000001</v>
      </c>
      <c r="X125">
        <f t="shared" si="5"/>
        <v>0.35333271422901735</v>
      </c>
    </row>
    <row r="126" spans="1:24" x14ac:dyDescent="0.3">
      <c r="A126">
        <v>124</v>
      </c>
      <c r="B126">
        <f t="shared" si="3"/>
        <v>0.33949349760438058</v>
      </c>
      <c r="C126">
        <v>1</v>
      </c>
      <c r="D126">
        <v>64.048299999999998</v>
      </c>
      <c r="E126">
        <v>3.2530000000000003E-2</v>
      </c>
      <c r="F126">
        <v>57.61</v>
      </c>
      <c r="G126">
        <v>59.201000000000001</v>
      </c>
      <c r="H126">
        <v>60.13</v>
      </c>
      <c r="I126">
        <v>60.621000000000002</v>
      </c>
      <c r="J126">
        <v>61.378</v>
      </c>
      <c r="K126">
        <v>61.889000000000003</v>
      </c>
      <c r="L126">
        <v>62.643000000000001</v>
      </c>
      <c r="M126">
        <v>64.048000000000002</v>
      </c>
      <c r="N126">
        <v>65.453999999999994</v>
      </c>
      <c r="O126">
        <v>66.207999999999998</v>
      </c>
      <c r="P126">
        <v>66.718000000000004</v>
      </c>
      <c r="Q126">
        <v>67.474999999999994</v>
      </c>
      <c r="R126">
        <v>67.966999999999999</v>
      </c>
      <c r="S126">
        <v>68.894999999999996</v>
      </c>
      <c r="T126">
        <v>70.486999999999995</v>
      </c>
      <c r="V126">
        <v>7.0430000000000001</v>
      </c>
      <c r="W126">
        <f t="shared" si="4"/>
        <v>0.70430000000000004</v>
      </c>
      <c r="X126">
        <f t="shared" si="5"/>
        <v>0.35398134916342072</v>
      </c>
    </row>
    <row r="127" spans="1:24" x14ac:dyDescent="0.3">
      <c r="A127">
        <v>125</v>
      </c>
      <c r="B127">
        <f t="shared" si="3"/>
        <v>0.34223134839151265</v>
      </c>
      <c r="C127">
        <v>1</v>
      </c>
      <c r="D127">
        <v>64.119699999999995</v>
      </c>
      <c r="E127">
        <v>3.2509999999999997E-2</v>
      </c>
      <c r="F127">
        <v>57.677999999999997</v>
      </c>
      <c r="G127">
        <v>59.27</v>
      </c>
      <c r="H127">
        <v>60.198999999999998</v>
      </c>
      <c r="I127">
        <v>60.691000000000003</v>
      </c>
      <c r="J127">
        <v>61.448</v>
      </c>
      <c r="K127">
        <v>61.959000000000003</v>
      </c>
      <c r="L127">
        <v>62.713999999999999</v>
      </c>
      <c r="M127">
        <v>64.12</v>
      </c>
      <c r="N127">
        <v>65.525999999999996</v>
      </c>
      <c r="O127">
        <v>66.28</v>
      </c>
      <c r="P127">
        <v>66.790999999999997</v>
      </c>
      <c r="Q127">
        <v>67.548000000000002</v>
      </c>
      <c r="R127">
        <v>68.040000000000006</v>
      </c>
      <c r="S127">
        <v>68.968999999999994</v>
      </c>
      <c r="T127">
        <v>70.561000000000007</v>
      </c>
      <c r="V127">
        <v>7.0620000000000003</v>
      </c>
      <c r="W127">
        <f t="shared" si="4"/>
        <v>0.70620000000000005</v>
      </c>
      <c r="X127">
        <f t="shared" si="5"/>
        <v>0.35465767532462433</v>
      </c>
    </row>
    <row r="128" spans="1:24" x14ac:dyDescent="0.3">
      <c r="A128">
        <v>126</v>
      </c>
      <c r="B128">
        <f t="shared" si="3"/>
        <v>0.34496919917864477</v>
      </c>
      <c r="C128">
        <v>1</v>
      </c>
      <c r="D128">
        <v>64.190600000000003</v>
      </c>
      <c r="E128">
        <v>3.2489999999999998E-2</v>
      </c>
      <c r="F128">
        <v>57.746000000000002</v>
      </c>
      <c r="G128">
        <v>59.338999999999999</v>
      </c>
      <c r="H128">
        <v>60.268000000000001</v>
      </c>
      <c r="I128">
        <v>60.76</v>
      </c>
      <c r="J128">
        <v>61.518000000000001</v>
      </c>
      <c r="K128">
        <v>62.029000000000003</v>
      </c>
      <c r="L128">
        <v>62.783999999999999</v>
      </c>
      <c r="M128">
        <v>64.191000000000003</v>
      </c>
      <c r="N128">
        <v>65.596999999999994</v>
      </c>
      <c r="O128">
        <v>66.352000000000004</v>
      </c>
      <c r="P128">
        <v>66.863</v>
      </c>
      <c r="Q128">
        <v>67.620999999999995</v>
      </c>
      <c r="R128">
        <v>68.113</v>
      </c>
      <c r="S128">
        <v>69.042000000000002</v>
      </c>
      <c r="T128">
        <v>70.635000000000005</v>
      </c>
      <c r="V128">
        <v>7.0789999999999997</v>
      </c>
      <c r="W128">
        <f t="shared" si="4"/>
        <v>0.70789999999999997</v>
      </c>
      <c r="X128">
        <f t="shared" si="5"/>
        <v>0.35528083140899491</v>
      </c>
    </row>
    <row r="129" spans="1:24" x14ac:dyDescent="0.3">
      <c r="A129">
        <v>127</v>
      </c>
      <c r="B129">
        <f t="shared" si="3"/>
        <v>0.34770704996577684</v>
      </c>
      <c r="C129">
        <v>1</v>
      </c>
      <c r="D129">
        <v>64.260999999999996</v>
      </c>
      <c r="E129">
        <v>3.2469999999999999E-2</v>
      </c>
      <c r="F129">
        <v>57.813000000000002</v>
      </c>
      <c r="G129">
        <v>59.406999999999996</v>
      </c>
      <c r="H129">
        <v>60.337000000000003</v>
      </c>
      <c r="I129">
        <v>60.829000000000001</v>
      </c>
      <c r="J129">
        <v>61.587000000000003</v>
      </c>
      <c r="K129">
        <v>62.097999999999999</v>
      </c>
      <c r="L129">
        <v>62.853999999999999</v>
      </c>
      <c r="M129">
        <v>64.260999999999996</v>
      </c>
      <c r="N129">
        <v>65.668000000000006</v>
      </c>
      <c r="O129">
        <v>66.424000000000007</v>
      </c>
      <c r="P129">
        <v>66.935000000000002</v>
      </c>
      <c r="Q129">
        <v>67.692999999999998</v>
      </c>
      <c r="R129">
        <v>68.185000000000002</v>
      </c>
      <c r="S129">
        <v>69.114999999999995</v>
      </c>
      <c r="T129">
        <v>70.709000000000003</v>
      </c>
      <c r="V129">
        <v>7.0970000000000004</v>
      </c>
      <c r="W129">
        <f t="shared" si="4"/>
        <v>0.7097</v>
      </c>
      <c r="X129">
        <f t="shared" si="5"/>
        <v>0.35592614597538191</v>
      </c>
    </row>
    <row r="130" spans="1:24" x14ac:dyDescent="0.3">
      <c r="A130">
        <v>128</v>
      </c>
      <c r="B130">
        <f t="shared" si="3"/>
        <v>0.35044490075290896</v>
      </c>
      <c r="C130">
        <v>1</v>
      </c>
      <c r="D130">
        <v>64.331000000000003</v>
      </c>
      <c r="E130">
        <v>3.245E-2</v>
      </c>
      <c r="F130">
        <v>57.88</v>
      </c>
      <c r="G130">
        <v>59.475000000000001</v>
      </c>
      <c r="H130">
        <v>60.405000000000001</v>
      </c>
      <c r="I130">
        <v>60.896999999999998</v>
      </c>
      <c r="J130">
        <v>61.655999999999999</v>
      </c>
      <c r="K130">
        <v>62.167000000000002</v>
      </c>
      <c r="L130">
        <v>62.923000000000002</v>
      </c>
      <c r="M130">
        <v>64.331000000000003</v>
      </c>
      <c r="N130">
        <v>65.739000000000004</v>
      </c>
      <c r="O130">
        <v>66.495000000000005</v>
      </c>
      <c r="P130">
        <v>67.006</v>
      </c>
      <c r="Q130">
        <v>67.765000000000001</v>
      </c>
      <c r="R130">
        <v>68.257000000000005</v>
      </c>
      <c r="S130">
        <v>69.186999999999998</v>
      </c>
      <c r="T130">
        <v>70.781999999999996</v>
      </c>
      <c r="V130">
        <v>7.1150000000000002</v>
      </c>
      <c r="W130">
        <f t="shared" si="4"/>
        <v>0.71150000000000002</v>
      </c>
      <c r="X130">
        <f t="shared" si="5"/>
        <v>0.35657127423715884</v>
      </c>
    </row>
    <row r="131" spans="1:24" x14ac:dyDescent="0.3">
      <c r="A131">
        <v>129</v>
      </c>
      <c r="B131">
        <f t="shared" ref="B131:B194" si="6">A131/365.25</f>
        <v>0.35318275154004108</v>
      </c>
      <c r="C131">
        <v>1</v>
      </c>
      <c r="D131">
        <v>64.400599999999997</v>
      </c>
      <c r="E131">
        <v>3.243E-2</v>
      </c>
      <c r="F131">
        <v>57.947000000000003</v>
      </c>
      <c r="G131">
        <v>59.542000000000002</v>
      </c>
      <c r="H131">
        <v>60.472999999999999</v>
      </c>
      <c r="I131">
        <v>60.965000000000003</v>
      </c>
      <c r="J131">
        <v>61.723999999999997</v>
      </c>
      <c r="K131">
        <v>62.235999999999997</v>
      </c>
      <c r="L131">
        <v>62.991999999999997</v>
      </c>
      <c r="M131">
        <v>64.400999999999996</v>
      </c>
      <c r="N131">
        <v>65.808999999999997</v>
      </c>
      <c r="O131">
        <v>66.564999999999998</v>
      </c>
      <c r="P131">
        <v>67.076999999999998</v>
      </c>
      <c r="Q131">
        <v>67.835999999999999</v>
      </c>
      <c r="R131">
        <v>68.328999999999994</v>
      </c>
      <c r="S131">
        <v>69.259</v>
      </c>
      <c r="T131">
        <v>70.855000000000004</v>
      </c>
      <c r="V131">
        <v>7.133</v>
      </c>
      <c r="W131">
        <f t="shared" ref="W131:W194" si="7">V131/10</f>
        <v>0.71330000000000005</v>
      </c>
      <c r="X131">
        <f t="shared" ref="X131:X194" si="8">SQRT((M131*V131)/3600)</f>
        <v>0.35721621720371727</v>
      </c>
    </row>
    <row r="132" spans="1:24" x14ac:dyDescent="0.3">
      <c r="A132">
        <v>130</v>
      </c>
      <c r="B132">
        <f t="shared" si="6"/>
        <v>0.35592060232717315</v>
      </c>
      <c r="C132">
        <v>1</v>
      </c>
      <c r="D132">
        <v>64.469700000000003</v>
      </c>
      <c r="E132">
        <v>3.2410000000000001E-2</v>
      </c>
      <c r="F132">
        <v>58.012999999999998</v>
      </c>
      <c r="G132">
        <v>59.609000000000002</v>
      </c>
      <c r="H132">
        <v>60.54</v>
      </c>
      <c r="I132">
        <v>61.033000000000001</v>
      </c>
      <c r="J132">
        <v>61.792000000000002</v>
      </c>
      <c r="K132">
        <v>62.304000000000002</v>
      </c>
      <c r="L132">
        <v>63.06</v>
      </c>
      <c r="M132">
        <v>64.47</v>
      </c>
      <c r="N132">
        <v>65.879000000000005</v>
      </c>
      <c r="O132">
        <v>66.635000000000005</v>
      </c>
      <c r="P132">
        <v>67.147000000000006</v>
      </c>
      <c r="Q132">
        <v>67.906999999999996</v>
      </c>
      <c r="R132">
        <v>68.400000000000006</v>
      </c>
      <c r="S132">
        <v>69.331000000000003</v>
      </c>
      <c r="T132">
        <v>70.927000000000007</v>
      </c>
      <c r="V132">
        <v>7.15</v>
      </c>
      <c r="W132">
        <f t="shared" si="7"/>
        <v>0.71500000000000008</v>
      </c>
      <c r="X132">
        <f t="shared" si="8"/>
        <v>0.35783317807790455</v>
      </c>
    </row>
    <row r="133" spans="1:24" x14ac:dyDescent="0.3">
      <c r="A133">
        <v>131</v>
      </c>
      <c r="B133">
        <f t="shared" si="6"/>
        <v>0.35865845311430528</v>
      </c>
      <c r="C133">
        <v>1</v>
      </c>
      <c r="D133">
        <v>64.538300000000007</v>
      </c>
      <c r="E133">
        <v>3.2390000000000002E-2</v>
      </c>
      <c r="F133">
        <v>58.078000000000003</v>
      </c>
      <c r="G133">
        <v>59.674999999999997</v>
      </c>
      <c r="H133">
        <v>60.606999999999999</v>
      </c>
      <c r="I133">
        <v>61.1</v>
      </c>
      <c r="J133">
        <v>61.859000000000002</v>
      </c>
      <c r="K133">
        <v>62.372</v>
      </c>
      <c r="L133">
        <v>63.128</v>
      </c>
      <c r="M133">
        <v>64.537999999999997</v>
      </c>
      <c r="N133">
        <v>65.947999999999993</v>
      </c>
      <c r="O133">
        <v>66.704999999999998</v>
      </c>
      <c r="P133">
        <v>67.216999999999999</v>
      </c>
      <c r="Q133">
        <v>67.977000000000004</v>
      </c>
      <c r="R133">
        <v>68.47</v>
      </c>
      <c r="S133">
        <v>69.400999999999996</v>
      </c>
      <c r="T133">
        <v>70.998000000000005</v>
      </c>
      <c r="V133">
        <v>7.1669999999999998</v>
      </c>
      <c r="W133">
        <f t="shared" si="7"/>
        <v>0.7167</v>
      </c>
      <c r="X133">
        <f t="shared" si="8"/>
        <v>0.35844720903735139</v>
      </c>
    </row>
    <row r="134" spans="1:24" x14ac:dyDescent="0.3">
      <c r="A134">
        <v>132</v>
      </c>
      <c r="B134">
        <f t="shared" si="6"/>
        <v>0.3613963039014374</v>
      </c>
      <c r="C134">
        <v>1</v>
      </c>
      <c r="D134">
        <v>64.6066</v>
      </c>
      <c r="E134">
        <v>3.2379999999999999E-2</v>
      </c>
      <c r="F134">
        <v>58.142000000000003</v>
      </c>
      <c r="G134">
        <v>59.74</v>
      </c>
      <c r="H134">
        <v>60.671999999999997</v>
      </c>
      <c r="I134">
        <v>61.165999999999997</v>
      </c>
      <c r="J134">
        <v>61.926000000000002</v>
      </c>
      <c r="K134">
        <v>62.438000000000002</v>
      </c>
      <c r="L134">
        <v>63.195999999999998</v>
      </c>
      <c r="M134">
        <v>64.606999999999999</v>
      </c>
      <c r="N134">
        <v>66.018000000000001</v>
      </c>
      <c r="O134">
        <v>66.775000000000006</v>
      </c>
      <c r="P134">
        <v>67.287999999999997</v>
      </c>
      <c r="Q134">
        <v>68.048000000000002</v>
      </c>
      <c r="R134">
        <v>68.540999999999997</v>
      </c>
      <c r="S134">
        <v>69.472999999999999</v>
      </c>
      <c r="T134">
        <v>71.070999999999998</v>
      </c>
      <c r="V134">
        <v>7.1849999999999996</v>
      </c>
      <c r="W134">
        <f t="shared" si="7"/>
        <v>0.71849999999999992</v>
      </c>
      <c r="X134">
        <f t="shared" si="8"/>
        <v>0.35908885274631774</v>
      </c>
    </row>
    <row r="135" spans="1:24" x14ac:dyDescent="0.3">
      <c r="A135">
        <v>133</v>
      </c>
      <c r="B135">
        <f t="shared" si="6"/>
        <v>0.36413415468856947</v>
      </c>
      <c r="C135">
        <v>1</v>
      </c>
      <c r="D135">
        <v>64.674400000000006</v>
      </c>
      <c r="E135">
        <v>3.236E-2</v>
      </c>
      <c r="F135">
        <v>58.207000000000001</v>
      </c>
      <c r="G135">
        <v>59.805999999999997</v>
      </c>
      <c r="H135">
        <v>60.738</v>
      </c>
      <c r="I135">
        <v>61.231999999999999</v>
      </c>
      <c r="J135">
        <v>61.991999999999997</v>
      </c>
      <c r="K135">
        <v>62.505000000000003</v>
      </c>
      <c r="L135">
        <v>63.262999999999998</v>
      </c>
      <c r="M135">
        <v>64.674000000000007</v>
      </c>
      <c r="N135">
        <v>66.085999999999999</v>
      </c>
      <c r="O135">
        <v>66.843999999999994</v>
      </c>
      <c r="P135">
        <v>67.356999999999999</v>
      </c>
      <c r="Q135">
        <v>68.117000000000004</v>
      </c>
      <c r="R135">
        <v>68.611000000000004</v>
      </c>
      <c r="S135">
        <v>69.543000000000006</v>
      </c>
      <c r="T135">
        <v>71.141999999999996</v>
      </c>
      <c r="V135">
        <v>7.202</v>
      </c>
      <c r="W135">
        <f t="shared" si="7"/>
        <v>0.72019999999999995</v>
      </c>
      <c r="X135">
        <f t="shared" si="8"/>
        <v>0.35969977759236937</v>
      </c>
    </row>
    <row r="136" spans="1:24" x14ac:dyDescent="0.3">
      <c r="A136">
        <v>134</v>
      </c>
      <c r="B136">
        <f t="shared" si="6"/>
        <v>0.36687200547570159</v>
      </c>
      <c r="C136">
        <v>1</v>
      </c>
      <c r="D136">
        <v>64.741799999999998</v>
      </c>
      <c r="E136">
        <v>3.2340000000000001E-2</v>
      </c>
      <c r="F136">
        <v>58.271999999999998</v>
      </c>
      <c r="G136">
        <v>59.871000000000002</v>
      </c>
      <c r="H136">
        <v>60.804000000000002</v>
      </c>
      <c r="I136">
        <v>61.298000000000002</v>
      </c>
      <c r="J136">
        <v>62.058999999999997</v>
      </c>
      <c r="K136">
        <v>62.572000000000003</v>
      </c>
      <c r="L136">
        <v>63.33</v>
      </c>
      <c r="M136">
        <v>64.742000000000004</v>
      </c>
      <c r="N136">
        <v>66.153999999999996</v>
      </c>
      <c r="O136">
        <v>66.912000000000006</v>
      </c>
      <c r="P136">
        <v>67.424999999999997</v>
      </c>
      <c r="Q136">
        <v>68.186000000000007</v>
      </c>
      <c r="R136">
        <v>68.680000000000007</v>
      </c>
      <c r="S136">
        <v>69.613</v>
      </c>
      <c r="T136">
        <v>71.212000000000003</v>
      </c>
      <c r="V136">
        <v>7.2190000000000003</v>
      </c>
      <c r="W136">
        <f t="shared" si="7"/>
        <v>0.72189999999999999</v>
      </c>
      <c r="X136">
        <f t="shared" si="8"/>
        <v>0.36031332738172328</v>
      </c>
    </row>
    <row r="137" spans="1:24" x14ac:dyDescent="0.3">
      <c r="A137">
        <v>135</v>
      </c>
      <c r="B137">
        <f t="shared" si="6"/>
        <v>0.36960985626283366</v>
      </c>
      <c r="C137">
        <v>1</v>
      </c>
      <c r="D137">
        <v>64.808800000000005</v>
      </c>
      <c r="E137">
        <v>3.2320000000000002E-2</v>
      </c>
      <c r="F137">
        <v>58.335999999999999</v>
      </c>
      <c r="G137">
        <v>59.936</v>
      </c>
      <c r="H137">
        <v>60.869</v>
      </c>
      <c r="I137">
        <v>61.363</v>
      </c>
      <c r="J137">
        <v>62.124000000000002</v>
      </c>
      <c r="K137">
        <v>62.637999999999998</v>
      </c>
      <c r="L137">
        <v>63.396000000000001</v>
      </c>
      <c r="M137">
        <v>64.808999999999997</v>
      </c>
      <c r="N137">
        <v>66.221999999999994</v>
      </c>
      <c r="O137">
        <v>66.98</v>
      </c>
      <c r="P137">
        <v>67.492999999999995</v>
      </c>
      <c r="Q137">
        <v>68.254000000000005</v>
      </c>
      <c r="R137">
        <v>68.748000000000005</v>
      </c>
      <c r="S137">
        <v>69.682000000000002</v>
      </c>
      <c r="T137">
        <v>71.281999999999996</v>
      </c>
      <c r="V137">
        <v>7.2359999999999998</v>
      </c>
      <c r="W137">
        <f t="shared" si="7"/>
        <v>0.72360000000000002</v>
      </c>
      <c r="X137">
        <f t="shared" si="8"/>
        <v>0.3609239393556487</v>
      </c>
    </row>
    <row r="138" spans="1:24" x14ac:dyDescent="0.3">
      <c r="A138">
        <v>136</v>
      </c>
      <c r="B138">
        <f t="shared" si="6"/>
        <v>0.37234770704996578</v>
      </c>
      <c r="C138">
        <v>1</v>
      </c>
      <c r="D138">
        <v>64.875500000000002</v>
      </c>
      <c r="E138">
        <v>3.2300000000000002E-2</v>
      </c>
      <c r="F138">
        <v>58.4</v>
      </c>
      <c r="G138">
        <v>60.000999999999998</v>
      </c>
      <c r="H138">
        <v>60.933999999999997</v>
      </c>
      <c r="I138">
        <v>61.429000000000002</v>
      </c>
      <c r="J138">
        <v>62.19</v>
      </c>
      <c r="K138">
        <v>62.704000000000001</v>
      </c>
      <c r="L138">
        <v>63.462000000000003</v>
      </c>
      <c r="M138">
        <v>64.876000000000005</v>
      </c>
      <c r="N138">
        <v>66.289000000000001</v>
      </c>
      <c r="O138">
        <v>67.046999999999997</v>
      </c>
      <c r="P138">
        <v>67.561000000000007</v>
      </c>
      <c r="Q138">
        <v>68.322000000000003</v>
      </c>
      <c r="R138">
        <v>68.816999999999993</v>
      </c>
      <c r="S138">
        <v>69.75</v>
      </c>
      <c r="T138">
        <v>71.350999999999999</v>
      </c>
      <c r="V138">
        <v>7.2530000000000001</v>
      </c>
      <c r="W138">
        <f t="shared" si="7"/>
        <v>0.72530000000000006</v>
      </c>
      <c r="X138">
        <f t="shared" si="8"/>
        <v>0.36153439516716646</v>
      </c>
    </row>
    <row r="139" spans="1:24" x14ac:dyDescent="0.3">
      <c r="A139">
        <v>137</v>
      </c>
      <c r="B139">
        <f t="shared" si="6"/>
        <v>0.3750855578370979</v>
      </c>
      <c r="C139">
        <v>1</v>
      </c>
      <c r="D139">
        <v>64.941699999999997</v>
      </c>
      <c r="E139">
        <v>3.2289999999999999E-2</v>
      </c>
      <c r="F139">
        <v>58.462000000000003</v>
      </c>
      <c r="G139">
        <v>60.063000000000002</v>
      </c>
      <c r="H139">
        <v>60.997999999999998</v>
      </c>
      <c r="I139">
        <v>61.491999999999997</v>
      </c>
      <c r="J139">
        <v>62.253999999999998</v>
      </c>
      <c r="K139">
        <v>62.768000000000001</v>
      </c>
      <c r="L139">
        <v>63.527000000000001</v>
      </c>
      <c r="M139">
        <v>64.941999999999993</v>
      </c>
      <c r="N139">
        <v>66.355999999999995</v>
      </c>
      <c r="O139">
        <v>67.114999999999995</v>
      </c>
      <c r="P139">
        <v>67.629000000000005</v>
      </c>
      <c r="Q139">
        <v>68.391000000000005</v>
      </c>
      <c r="R139">
        <v>68.885999999999996</v>
      </c>
      <c r="S139">
        <v>69.819999999999993</v>
      </c>
      <c r="T139">
        <v>71.421999999999997</v>
      </c>
      <c r="V139">
        <v>7.2690000000000001</v>
      </c>
      <c r="W139">
        <f t="shared" si="7"/>
        <v>0.72689999999999999</v>
      </c>
      <c r="X139">
        <f t="shared" si="8"/>
        <v>0.3621169999691628</v>
      </c>
    </row>
    <row r="140" spans="1:24" x14ac:dyDescent="0.3">
      <c r="A140">
        <v>138</v>
      </c>
      <c r="B140">
        <f t="shared" si="6"/>
        <v>0.37782340862422997</v>
      </c>
      <c r="C140">
        <v>1</v>
      </c>
      <c r="D140">
        <v>65.007499999999993</v>
      </c>
      <c r="E140">
        <v>3.227E-2</v>
      </c>
      <c r="F140">
        <v>58.524999999999999</v>
      </c>
      <c r="G140">
        <v>60.127000000000002</v>
      </c>
      <c r="H140">
        <v>61.061999999999998</v>
      </c>
      <c r="I140">
        <v>61.557000000000002</v>
      </c>
      <c r="J140">
        <v>62.319000000000003</v>
      </c>
      <c r="K140">
        <v>62.832999999999998</v>
      </c>
      <c r="L140">
        <v>63.593000000000004</v>
      </c>
      <c r="M140">
        <v>65.007000000000005</v>
      </c>
      <c r="N140">
        <v>66.421999999999997</v>
      </c>
      <c r="O140">
        <v>67.182000000000002</v>
      </c>
      <c r="P140">
        <v>67.695999999999998</v>
      </c>
      <c r="Q140">
        <v>68.457999999999998</v>
      </c>
      <c r="R140">
        <v>68.953000000000003</v>
      </c>
      <c r="S140">
        <v>69.888000000000005</v>
      </c>
      <c r="T140">
        <v>71.489999999999995</v>
      </c>
      <c r="V140">
        <v>7.2859999999999996</v>
      </c>
      <c r="W140">
        <f t="shared" si="7"/>
        <v>0.72859999999999991</v>
      </c>
      <c r="X140">
        <f t="shared" si="8"/>
        <v>0.36272158055456255</v>
      </c>
    </row>
    <row r="141" spans="1:24" x14ac:dyDescent="0.3">
      <c r="A141">
        <v>139</v>
      </c>
      <c r="B141">
        <f t="shared" si="6"/>
        <v>0.3805612594113621</v>
      </c>
      <c r="C141">
        <v>1</v>
      </c>
      <c r="D141">
        <v>65.072999999999993</v>
      </c>
      <c r="E141">
        <v>3.2250000000000001E-2</v>
      </c>
      <c r="F141">
        <v>58.588000000000001</v>
      </c>
      <c r="G141">
        <v>60.191000000000003</v>
      </c>
      <c r="H141">
        <v>61.125999999999998</v>
      </c>
      <c r="I141">
        <v>61.621000000000002</v>
      </c>
      <c r="J141">
        <v>62.384</v>
      </c>
      <c r="K141">
        <v>62.898000000000003</v>
      </c>
      <c r="L141">
        <v>63.658000000000001</v>
      </c>
      <c r="M141">
        <v>65.072999999999993</v>
      </c>
      <c r="N141">
        <v>66.488</v>
      </c>
      <c r="O141">
        <v>67.248000000000005</v>
      </c>
      <c r="P141">
        <v>67.762</v>
      </c>
      <c r="Q141">
        <v>68.525000000000006</v>
      </c>
      <c r="R141">
        <v>69.02</v>
      </c>
      <c r="S141">
        <v>69.954999999999998</v>
      </c>
      <c r="T141">
        <v>71.558000000000007</v>
      </c>
      <c r="V141">
        <v>7.3019999999999996</v>
      </c>
      <c r="W141">
        <f t="shared" si="7"/>
        <v>0.73019999999999996</v>
      </c>
      <c r="X141">
        <f t="shared" si="8"/>
        <v>0.36330391547573498</v>
      </c>
    </row>
    <row r="142" spans="1:24" x14ac:dyDescent="0.3">
      <c r="A142">
        <v>140</v>
      </c>
      <c r="B142">
        <f t="shared" si="6"/>
        <v>0.38329911019849416</v>
      </c>
      <c r="C142">
        <v>1</v>
      </c>
      <c r="D142">
        <v>65.138000000000005</v>
      </c>
      <c r="E142">
        <v>3.2230000000000002E-2</v>
      </c>
      <c r="F142">
        <v>58.65</v>
      </c>
      <c r="G142">
        <v>60.253999999999998</v>
      </c>
      <c r="H142">
        <v>61.189</v>
      </c>
      <c r="I142">
        <v>61.685000000000002</v>
      </c>
      <c r="J142">
        <v>62.448</v>
      </c>
      <c r="K142">
        <v>62.962000000000003</v>
      </c>
      <c r="L142">
        <v>63.722000000000001</v>
      </c>
      <c r="M142">
        <v>65.138000000000005</v>
      </c>
      <c r="N142">
        <v>66.554000000000002</v>
      </c>
      <c r="O142">
        <v>67.313999999999993</v>
      </c>
      <c r="P142">
        <v>67.828000000000003</v>
      </c>
      <c r="Q142">
        <v>68.590999999999994</v>
      </c>
      <c r="R142">
        <v>69.087000000000003</v>
      </c>
      <c r="S142">
        <v>70.022000000000006</v>
      </c>
      <c r="T142">
        <v>71.626000000000005</v>
      </c>
      <c r="V142">
        <v>7.319</v>
      </c>
      <c r="W142">
        <f t="shared" si="7"/>
        <v>0.7319</v>
      </c>
      <c r="X142">
        <f t="shared" si="8"/>
        <v>0.36390819278738118</v>
      </c>
    </row>
    <row r="143" spans="1:24" x14ac:dyDescent="0.3">
      <c r="A143">
        <v>141</v>
      </c>
      <c r="B143">
        <f t="shared" si="6"/>
        <v>0.38603696098562629</v>
      </c>
      <c r="C143">
        <v>1</v>
      </c>
      <c r="D143">
        <v>65.202699999999993</v>
      </c>
      <c r="E143">
        <v>3.2219999999999999E-2</v>
      </c>
      <c r="F143">
        <v>58.710999999999999</v>
      </c>
      <c r="G143">
        <v>60.314999999999998</v>
      </c>
      <c r="H143">
        <v>61.250999999999998</v>
      </c>
      <c r="I143">
        <v>61.747</v>
      </c>
      <c r="J143">
        <v>62.51</v>
      </c>
      <c r="K143">
        <v>63.024999999999999</v>
      </c>
      <c r="L143">
        <v>63.786000000000001</v>
      </c>
      <c r="M143">
        <v>65.203000000000003</v>
      </c>
      <c r="N143">
        <v>66.62</v>
      </c>
      <c r="O143">
        <v>67.38</v>
      </c>
      <c r="P143">
        <v>67.894999999999996</v>
      </c>
      <c r="Q143">
        <v>68.658000000000001</v>
      </c>
      <c r="R143">
        <v>69.153999999999996</v>
      </c>
      <c r="S143">
        <v>70.09</v>
      </c>
      <c r="T143">
        <v>71.694999999999993</v>
      </c>
      <c r="V143">
        <v>7.335</v>
      </c>
      <c r="W143">
        <f t="shared" si="7"/>
        <v>0.73350000000000004</v>
      </c>
      <c r="X143">
        <f t="shared" si="8"/>
        <v>0.36448746549092742</v>
      </c>
    </row>
    <row r="144" spans="1:24" x14ac:dyDescent="0.3">
      <c r="A144">
        <v>142</v>
      </c>
      <c r="B144">
        <f t="shared" si="6"/>
        <v>0.38877481177275841</v>
      </c>
      <c r="C144">
        <v>1</v>
      </c>
      <c r="D144">
        <v>65.267099999999999</v>
      </c>
      <c r="E144">
        <v>3.2199999999999999E-2</v>
      </c>
      <c r="F144">
        <v>58.773000000000003</v>
      </c>
      <c r="G144">
        <v>60.378</v>
      </c>
      <c r="H144">
        <v>61.314</v>
      </c>
      <c r="I144">
        <v>61.81</v>
      </c>
      <c r="J144">
        <v>62.573999999999998</v>
      </c>
      <c r="K144">
        <v>63.088999999999999</v>
      </c>
      <c r="L144">
        <v>63.85</v>
      </c>
      <c r="M144">
        <v>65.266999999999996</v>
      </c>
      <c r="N144">
        <v>66.685000000000002</v>
      </c>
      <c r="O144">
        <v>67.444999999999993</v>
      </c>
      <c r="P144">
        <v>67.959999999999994</v>
      </c>
      <c r="Q144">
        <v>68.724000000000004</v>
      </c>
      <c r="R144">
        <v>69.22</v>
      </c>
      <c r="S144">
        <v>70.156000000000006</v>
      </c>
      <c r="T144">
        <v>71.762</v>
      </c>
      <c r="V144">
        <v>7.351</v>
      </c>
      <c r="W144">
        <f t="shared" si="7"/>
        <v>0.73509999999999998</v>
      </c>
      <c r="X144">
        <f t="shared" si="8"/>
        <v>0.36506381367584978</v>
      </c>
    </row>
    <row r="145" spans="1:24" x14ac:dyDescent="0.3">
      <c r="A145">
        <v>143</v>
      </c>
      <c r="B145">
        <f t="shared" si="6"/>
        <v>0.39151266255989048</v>
      </c>
      <c r="C145">
        <v>1</v>
      </c>
      <c r="D145">
        <v>65.331000000000003</v>
      </c>
      <c r="E145">
        <v>3.218E-2</v>
      </c>
      <c r="F145">
        <v>58.834000000000003</v>
      </c>
      <c r="G145">
        <v>60.44</v>
      </c>
      <c r="H145">
        <v>61.377000000000002</v>
      </c>
      <c r="I145">
        <v>61.872999999999998</v>
      </c>
      <c r="J145">
        <v>62.637</v>
      </c>
      <c r="K145">
        <v>63.152000000000001</v>
      </c>
      <c r="L145">
        <v>63.912999999999997</v>
      </c>
      <c r="M145">
        <v>65.331000000000003</v>
      </c>
      <c r="N145">
        <v>66.748999999999995</v>
      </c>
      <c r="O145">
        <v>67.510000000000005</v>
      </c>
      <c r="P145">
        <v>68.025000000000006</v>
      </c>
      <c r="Q145">
        <v>68.789000000000001</v>
      </c>
      <c r="R145">
        <v>69.284999999999997</v>
      </c>
      <c r="S145">
        <v>70.221999999999994</v>
      </c>
      <c r="T145">
        <v>71.828000000000003</v>
      </c>
      <c r="V145">
        <v>7.367</v>
      </c>
      <c r="W145">
        <f t="shared" si="7"/>
        <v>0.73670000000000002</v>
      </c>
      <c r="X145">
        <f t="shared" si="8"/>
        <v>0.36564003131495326</v>
      </c>
    </row>
    <row r="146" spans="1:24" x14ac:dyDescent="0.3">
      <c r="A146">
        <v>144</v>
      </c>
      <c r="B146">
        <f t="shared" si="6"/>
        <v>0.3942505133470226</v>
      </c>
      <c r="C146">
        <v>1</v>
      </c>
      <c r="D146">
        <v>65.394599999999997</v>
      </c>
      <c r="E146">
        <v>3.2169999999999997E-2</v>
      </c>
      <c r="F146">
        <v>58.893999999999998</v>
      </c>
      <c r="G146">
        <v>60.500999999999998</v>
      </c>
      <c r="H146">
        <v>61.438000000000002</v>
      </c>
      <c r="I146">
        <v>61.933999999999997</v>
      </c>
      <c r="J146">
        <v>62.698999999999998</v>
      </c>
      <c r="K146">
        <v>63.213999999999999</v>
      </c>
      <c r="L146">
        <v>63.975999999999999</v>
      </c>
      <c r="M146">
        <v>65.394999999999996</v>
      </c>
      <c r="N146">
        <v>66.813999999999993</v>
      </c>
      <c r="O146">
        <v>67.575000000000003</v>
      </c>
      <c r="P146">
        <v>68.090999999999994</v>
      </c>
      <c r="Q146">
        <v>68.855000000000004</v>
      </c>
      <c r="R146">
        <v>69.350999999999999</v>
      </c>
      <c r="S146">
        <v>70.289000000000001</v>
      </c>
      <c r="T146">
        <v>71.896000000000001</v>
      </c>
      <c r="V146">
        <v>7.383</v>
      </c>
      <c r="W146">
        <f t="shared" si="7"/>
        <v>0.73829999999999996</v>
      </c>
      <c r="X146">
        <f t="shared" si="8"/>
        <v>0.36621611902445439</v>
      </c>
    </row>
    <row r="147" spans="1:24" x14ac:dyDescent="0.3">
      <c r="A147">
        <v>145</v>
      </c>
      <c r="B147">
        <f t="shared" si="6"/>
        <v>0.39698836413415467</v>
      </c>
      <c r="C147">
        <v>1</v>
      </c>
      <c r="D147">
        <v>65.457899999999995</v>
      </c>
      <c r="E147">
        <v>3.2149999999999998E-2</v>
      </c>
      <c r="F147">
        <v>58.954999999999998</v>
      </c>
      <c r="G147">
        <v>60.561999999999998</v>
      </c>
      <c r="H147">
        <v>61.5</v>
      </c>
      <c r="I147">
        <v>61.996000000000002</v>
      </c>
      <c r="J147">
        <v>62.761000000000003</v>
      </c>
      <c r="K147">
        <v>63.277000000000001</v>
      </c>
      <c r="L147">
        <v>64.037999999999997</v>
      </c>
      <c r="M147">
        <v>65.457999999999998</v>
      </c>
      <c r="N147">
        <v>66.876999999999995</v>
      </c>
      <c r="O147">
        <v>67.638999999999996</v>
      </c>
      <c r="P147">
        <v>68.155000000000001</v>
      </c>
      <c r="Q147">
        <v>68.918999999999997</v>
      </c>
      <c r="R147">
        <v>69.415999999999997</v>
      </c>
      <c r="S147">
        <v>70.353999999999999</v>
      </c>
      <c r="T147">
        <v>71.960999999999999</v>
      </c>
      <c r="V147">
        <v>7.399</v>
      </c>
      <c r="W147">
        <f t="shared" si="7"/>
        <v>0.7399</v>
      </c>
      <c r="X147">
        <f t="shared" si="8"/>
        <v>0.36678927571260556</v>
      </c>
    </row>
    <row r="148" spans="1:24" x14ac:dyDescent="0.3">
      <c r="A148">
        <v>146</v>
      </c>
      <c r="B148">
        <f t="shared" si="6"/>
        <v>0.39972621492128679</v>
      </c>
      <c r="C148">
        <v>1</v>
      </c>
      <c r="D148">
        <v>65.520799999999994</v>
      </c>
      <c r="E148">
        <v>3.2140000000000002E-2</v>
      </c>
      <c r="F148">
        <v>59.012999999999998</v>
      </c>
      <c r="G148">
        <v>60.622</v>
      </c>
      <c r="H148">
        <v>61.56</v>
      </c>
      <c r="I148">
        <v>62.057000000000002</v>
      </c>
      <c r="J148">
        <v>62.822000000000003</v>
      </c>
      <c r="K148">
        <v>63.338000000000001</v>
      </c>
      <c r="L148">
        <v>64.099999999999994</v>
      </c>
      <c r="M148">
        <v>65.521000000000001</v>
      </c>
      <c r="N148">
        <v>66.941000000000003</v>
      </c>
      <c r="O148">
        <v>67.703000000000003</v>
      </c>
      <c r="P148">
        <v>68.22</v>
      </c>
      <c r="Q148">
        <v>68.984999999999999</v>
      </c>
      <c r="R148">
        <v>69.480999999999995</v>
      </c>
      <c r="S148">
        <v>70.42</v>
      </c>
      <c r="T148">
        <v>72.028000000000006</v>
      </c>
      <c r="V148">
        <v>7.415</v>
      </c>
      <c r="W148">
        <f t="shared" si="7"/>
        <v>0.74150000000000005</v>
      </c>
      <c r="X148">
        <f t="shared" si="8"/>
        <v>0.36736230035514289</v>
      </c>
    </row>
    <row r="149" spans="1:24" x14ac:dyDescent="0.3">
      <c r="A149">
        <v>147</v>
      </c>
      <c r="B149">
        <f t="shared" si="6"/>
        <v>0.40246406570841892</v>
      </c>
      <c r="C149">
        <v>1</v>
      </c>
      <c r="D149">
        <v>65.583399999999997</v>
      </c>
      <c r="E149">
        <v>3.2120000000000003E-2</v>
      </c>
      <c r="F149">
        <v>59.073999999999998</v>
      </c>
      <c r="G149">
        <v>60.683</v>
      </c>
      <c r="H149">
        <v>61.621000000000002</v>
      </c>
      <c r="I149">
        <v>62.118000000000002</v>
      </c>
      <c r="J149">
        <v>62.884</v>
      </c>
      <c r="K149">
        <v>63.4</v>
      </c>
      <c r="L149">
        <v>64.162999999999997</v>
      </c>
      <c r="M149">
        <v>65.582999999999998</v>
      </c>
      <c r="N149">
        <v>67.004000000000005</v>
      </c>
      <c r="O149">
        <v>67.766999999999996</v>
      </c>
      <c r="P149">
        <v>68.283000000000001</v>
      </c>
      <c r="Q149">
        <v>69.048000000000002</v>
      </c>
      <c r="R149">
        <v>69.545000000000002</v>
      </c>
      <c r="S149">
        <v>70.483999999999995</v>
      </c>
      <c r="T149">
        <v>72.093000000000004</v>
      </c>
      <c r="V149">
        <v>7.431</v>
      </c>
      <c r="W149">
        <f t="shared" si="7"/>
        <v>0.74309999999999998</v>
      </c>
      <c r="X149">
        <f t="shared" si="8"/>
        <v>0.36793238849005938</v>
      </c>
    </row>
    <row r="150" spans="1:24" x14ac:dyDescent="0.3">
      <c r="A150">
        <v>148</v>
      </c>
      <c r="B150">
        <f t="shared" si="6"/>
        <v>0.40520191649555098</v>
      </c>
      <c r="C150">
        <v>1</v>
      </c>
      <c r="D150">
        <v>65.645600000000002</v>
      </c>
      <c r="E150">
        <v>3.2099999999999997E-2</v>
      </c>
      <c r="F150">
        <v>59.134</v>
      </c>
      <c r="G150">
        <v>60.743000000000002</v>
      </c>
      <c r="H150">
        <v>61.682000000000002</v>
      </c>
      <c r="I150">
        <v>62.18</v>
      </c>
      <c r="J150">
        <v>62.945</v>
      </c>
      <c r="K150">
        <v>63.462000000000003</v>
      </c>
      <c r="L150">
        <v>64.224000000000004</v>
      </c>
      <c r="M150">
        <v>65.646000000000001</v>
      </c>
      <c r="N150">
        <v>67.066999999999993</v>
      </c>
      <c r="O150">
        <v>67.83</v>
      </c>
      <c r="P150">
        <v>68.346000000000004</v>
      </c>
      <c r="Q150">
        <v>69.111999999999995</v>
      </c>
      <c r="R150">
        <v>69.608999999999995</v>
      </c>
      <c r="S150">
        <v>70.548000000000002</v>
      </c>
      <c r="T150">
        <v>72.156999999999996</v>
      </c>
      <c r="V150">
        <v>7.4459999999999997</v>
      </c>
      <c r="W150">
        <f t="shared" si="7"/>
        <v>0.74459999999999993</v>
      </c>
      <c r="X150">
        <f t="shared" si="8"/>
        <v>0.36848040653473013</v>
      </c>
    </row>
    <row r="151" spans="1:24" x14ac:dyDescent="0.3">
      <c r="A151">
        <v>149</v>
      </c>
      <c r="B151">
        <f t="shared" si="6"/>
        <v>0.40793976728268311</v>
      </c>
      <c r="C151">
        <v>1</v>
      </c>
      <c r="D151">
        <v>65.707499999999996</v>
      </c>
      <c r="E151">
        <v>3.209E-2</v>
      </c>
      <c r="F151">
        <v>59.192</v>
      </c>
      <c r="G151">
        <v>60.802</v>
      </c>
      <c r="H151">
        <v>61.741999999999997</v>
      </c>
      <c r="I151">
        <v>62.238999999999997</v>
      </c>
      <c r="J151">
        <v>63.005000000000003</v>
      </c>
      <c r="K151">
        <v>63.521999999999998</v>
      </c>
      <c r="L151">
        <v>64.284999999999997</v>
      </c>
      <c r="M151">
        <v>65.707999999999998</v>
      </c>
      <c r="N151">
        <v>67.13</v>
      </c>
      <c r="O151">
        <v>67.893000000000001</v>
      </c>
      <c r="P151">
        <v>68.41</v>
      </c>
      <c r="Q151">
        <v>69.176000000000002</v>
      </c>
      <c r="R151">
        <v>69.673000000000002</v>
      </c>
      <c r="S151">
        <v>70.613</v>
      </c>
      <c r="T151">
        <v>72.222999999999999</v>
      </c>
      <c r="V151">
        <v>7.4619999999999997</v>
      </c>
      <c r="W151">
        <f t="shared" si="7"/>
        <v>0.74619999999999997</v>
      </c>
      <c r="X151">
        <f t="shared" si="8"/>
        <v>0.36905024349297239</v>
      </c>
    </row>
    <row r="152" spans="1:24" x14ac:dyDescent="0.3">
      <c r="A152">
        <v>150</v>
      </c>
      <c r="B152">
        <f t="shared" si="6"/>
        <v>0.41067761806981518</v>
      </c>
      <c r="C152">
        <v>1</v>
      </c>
      <c r="D152">
        <v>65.769000000000005</v>
      </c>
      <c r="E152">
        <v>3.2070000000000001E-2</v>
      </c>
      <c r="F152">
        <v>59.250999999999998</v>
      </c>
      <c r="G152">
        <v>60.862000000000002</v>
      </c>
      <c r="H152">
        <v>61.802</v>
      </c>
      <c r="I152">
        <v>62.3</v>
      </c>
      <c r="J152">
        <v>63.066000000000003</v>
      </c>
      <c r="K152">
        <v>63.582999999999998</v>
      </c>
      <c r="L152">
        <v>64.346000000000004</v>
      </c>
      <c r="M152">
        <v>65.769000000000005</v>
      </c>
      <c r="N152">
        <v>67.191999999999993</v>
      </c>
      <c r="O152">
        <v>67.954999999999998</v>
      </c>
      <c r="P152">
        <v>68.471999999999994</v>
      </c>
      <c r="Q152">
        <v>69.238</v>
      </c>
      <c r="R152">
        <v>69.736000000000004</v>
      </c>
      <c r="S152">
        <v>70.676000000000002</v>
      </c>
      <c r="T152">
        <v>72.287000000000006</v>
      </c>
      <c r="V152">
        <v>7.4770000000000003</v>
      </c>
      <c r="W152">
        <f t="shared" si="7"/>
        <v>0.74770000000000003</v>
      </c>
      <c r="X152">
        <f t="shared" si="8"/>
        <v>0.36959242303741385</v>
      </c>
    </row>
    <row r="153" spans="1:24" x14ac:dyDescent="0.3">
      <c r="A153">
        <v>151</v>
      </c>
      <c r="B153">
        <f t="shared" si="6"/>
        <v>0.4134154688569473</v>
      </c>
      <c r="C153">
        <v>1</v>
      </c>
      <c r="D153">
        <v>65.830299999999994</v>
      </c>
      <c r="E153">
        <v>3.2059999999999998E-2</v>
      </c>
      <c r="F153">
        <v>59.308</v>
      </c>
      <c r="G153">
        <v>60.92</v>
      </c>
      <c r="H153">
        <v>61.860999999999997</v>
      </c>
      <c r="I153">
        <v>62.359000000000002</v>
      </c>
      <c r="J153">
        <v>63.125999999999998</v>
      </c>
      <c r="K153">
        <v>63.643000000000001</v>
      </c>
      <c r="L153">
        <v>64.406999999999996</v>
      </c>
      <c r="M153">
        <v>65.83</v>
      </c>
      <c r="N153">
        <v>67.254000000000005</v>
      </c>
      <c r="O153">
        <v>68.018000000000001</v>
      </c>
      <c r="P153">
        <v>68.534999999999997</v>
      </c>
      <c r="Q153">
        <v>69.302000000000007</v>
      </c>
      <c r="R153">
        <v>69.8</v>
      </c>
      <c r="S153">
        <v>70.739999999999995</v>
      </c>
      <c r="T153">
        <v>72.352000000000004</v>
      </c>
      <c r="V153">
        <v>7.4930000000000003</v>
      </c>
      <c r="W153">
        <f t="shared" si="7"/>
        <v>0.74930000000000008</v>
      </c>
      <c r="X153">
        <f t="shared" si="8"/>
        <v>0.37015919623258797</v>
      </c>
    </row>
    <row r="154" spans="1:24" x14ac:dyDescent="0.3">
      <c r="A154">
        <v>152</v>
      </c>
      <c r="B154">
        <f t="shared" si="6"/>
        <v>0.41615331964407942</v>
      </c>
      <c r="C154">
        <v>1</v>
      </c>
      <c r="D154">
        <v>65.891199999999998</v>
      </c>
      <c r="E154">
        <v>3.2039999999999999E-2</v>
      </c>
      <c r="F154">
        <v>59.366999999999997</v>
      </c>
      <c r="G154">
        <v>60.98</v>
      </c>
      <c r="H154">
        <v>61.920999999999999</v>
      </c>
      <c r="I154">
        <v>62.418999999999997</v>
      </c>
      <c r="J154">
        <v>63.186</v>
      </c>
      <c r="K154">
        <v>63.703000000000003</v>
      </c>
      <c r="L154">
        <v>64.466999999999999</v>
      </c>
      <c r="M154">
        <v>65.891000000000005</v>
      </c>
      <c r="N154">
        <v>67.314999999999998</v>
      </c>
      <c r="O154">
        <v>68.078999999999994</v>
      </c>
      <c r="P154">
        <v>68.596999999999994</v>
      </c>
      <c r="Q154">
        <v>69.364000000000004</v>
      </c>
      <c r="R154">
        <v>69.861999999999995</v>
      </c>
      <c r="S154">
        <v>70.802000000000007</v>
      </c>
      <c r="T154">
        <v>72.415000000000006</v>
      </c>
      <c r="V154">
        <v>7.508</v>
      </c>
      <c r="W154">
        <f t="shared" si="7"/>
        <v>0.75080000000000002</v>
      </c>
      <c r="X154">
        <f t="shared" si="8"/>
        <v>0.37070114797652182</v>
      </c>
    </row>
    <row r="155" spans="1:24" x14ac:dyDescent="0.3">
      <c r="A155">
        <v>153</v>
      </c>
      <c r="B155">
        <f t="shared" si="6"/>
        <v>0.41889117043121149</v>
      </c>
      <c r="C155">
        <v>1</v>
      </c>
      <c r="D155">
        <v>65.951800000000006</v>
      </c>
      <c r="E155">
        <v>3.2030000000000003E-2</v>
      </c>
      <c r="F155">
        <v>59.423999999999999</v>
      </c>
      <c r="G155">
        <v>61.037999999999997</v>
      </c>
      <c r="H155">
        <v>61.978999999999999</v>
      </c>
      <c r="I155">
        <v>62.476999999999997</v>
      </c>
      <c r="J155">
        <v>63.244999999999997</v>
      </c>
      <c r="K155">
        <v>63.762</v>
      </c>
      <c r="L155">
        <v>64.527000000000001</v>
      </c>
      <c r="M155">
        <v>65.951999999999998</v>
      </c>
      <c r="N155">
        <v>67.376999999999995</v>
      </c>
      <c r="O155">
        <v>68.141000000000005</v>
      </c>
      <c r="P155">
        <v>68.659000000000006</v>
      </c>
      <c r="Q155">
        <v>69.426000000000002</v>
      </c>
      <c r="R155">
        <v>69.924999999999997</v>
      </c>
      <c r="S155">
        <v>70.866</v>
      </c>
      <c r="T155">
        <v>72.48</v>
      </c>
      <c r="V155">
        <v>7.5229999999999997</v>
      </c>
      <c r="W155">
        <f t="shared" si="7"/>
        <v>0.75229999999999997</v>
      </c>
      <c r="X155">
        <f t="shared" si="8"/>
        <v>0.3712429931998717</v>
      </c>
    </row>
    <row r="156" spans="1:24" x14ac:dyDescent="0.3">
      <c r="A156">
        <v>154</v>
      </c>
      <c r="B156">
        <f t="shared" si="6"/>
        <v>0.42162902121834361</v>
      </c>
      <c r="C156">
        <v>1</v>
      </c>
      <c r="D156">
        <v>66.012100000000004</v>
      </c>
      <c r="E156">
        <v>3.2009999999999997E-2</v>
      </c>
      <c r="F156">
        <v>59.481999999999999</v>
      </c>
      <c r="G156">
        <v>61.095999999999997</v>
      </c>
      <c r="H156">
        <v>62.037999999999997</v>
      </c>
      <c r="I156">
        <v>62.536000000000001</v>
      </c>
      <c r="J156">
        <v>63.304000000000002</v>
      </c>
      <c r="K156">
        <v>63.822000000000003</v>
      </c>
      <c r="L156">
        <v>64.587000000000003</v>
      </c>
      <c r="M156">
        <v>66.012</v>
      </c>
      <c r="N156">
        <v>67.436999999999998</v>
      </c>
      <c r="O156">
        <v>68.201999999999998</v>
      </c>
      <c r="P156">
        <v>68.72</v>
      </c>
      <c r="Q156">
        <v>69.488</v>
      </c>
      <c r="R156">
        <v>69.986000000000004</v>
      </c>
      <c r="S156">
        <v>70.927999999999997</v>
      </c>
      <c r="T156">
        <v>72.542000000000002</v>
      </c>
      <c r="V156">
        <v>7.5380000000000003</v>
      </c>
      <c r="W156">
        <f t="shared" si="7"/>
        <v>0.75380000000000003</v>
      </c>
      <c r="X156">
        <f t="shared" si="8"/>
        <v>0.37178191636137081</v>
      </c>
    </row>
    <row r="157" spans="1:24" x14ac:dyDescent="0.3">
      <c r="A157">
        <v>155</v>
      </c>
      <c r="B157">
        <f t="shared" si="6"/>
        <v>0.42436687200547568</v>
      </c>
      <c r="C157">
        <v>1</v>
      </c>
      <c r="D157">
        <v>66.072100000000006</v>
      </c>
      <c r="E157">
        <v>3.2000000000000001E-2</v>
      </c>
      <c r="F157">
        <v>59.537999999999997</v>
      </c>
      <c r="G157">
        <v>61.152999999999999</v>
      </c>
      <c r="H157">
        <v>62.095999999999997</v>
      </c>
      <c r="I157">
        <v>62.594000000000001</v>
      </c>
      <c r="J157">
        <v>63.363</v>
      </c>
      <c r="K157">
        <v>63.881</v>
      </c>
      <c r="L157">
        <v>64.646000000000001</v>
      </c>
      <c r="M157">
        <v>66.072000000000003</v>
      </c>
      <c r="N157">
        <v>67.498000000000005</v>
      </c>
      <c r="O157">
        <v>68.263000000000005</v>
      </c>
      <c r="P157">
        <v>68.781999999999996</v>
      </c>
      <c r="Q157">
        <v>69.55</v>
      </c>
      <c r="R157">
        <v>70.049000000000007</v>
      </c>
      <c r="S157">
        <v>70.991</v>
      </c>
      <c r="T157">
        <v>72.605999999999995</v>
      </c>
      <c r="V157">
        <v>7.5529999999999999</v>
      </c>
      <c r="W157">
        <f t="shared" si="7"/>
        <v>0.75529999999999997</v>
      </c>
      <c r="X157">
        <f t="shared" si="8"/>
        <v>0.37232073091175927</v>
      </c>
    </row>
    <row r="158" spans="1:24" x14ac:dyDescent="0.3">
      <c r="A158">
        <v>156</v>
      </c>
      <c r="B158">
        <f t="shared" si="6"/>
        <v>0.4271047227926078</v>
      </c>
      <c r="C158">
        <v>1</v>
      </c>
      <c r="D158">
        <v>66.131699999999995</v>
      </c>
      <c r="E158">
        <v>3.1980000000000001E-2</v>
      </c>
      <c r="F158">
        <v>59.595999999999997</v>
      </c>
      <c r="G158">
        <v>61.212000000000003</v>
      </c>
      <c r="H158">
        <v>62.154000000000003</v>
      </c>
      <c r="I158">
        <v>62.652999999999999</v>
      </c>
      <c r="J158">
        <v>63.420999999999999</v>
      </c>
      <c r="K158">
        <v>63.94</v>
      </c>
      <c r="L158">
        <v>64.704999999999998</v>
      </c>
      <c r="M158">
        <v>66.132000000000005</v>
      </c>
      <c r="N158">
        <v>67.558000000000007</v>
      </c>
      <c r="O158">
        <v>68.323999999999998</v>
      </c>
      <c r="P158">
        <v>68.841999999999999</v>
      </c>
      <c r="Q158">
        <v>69.61</v>
      </c>
      <c r="R158">
        <v>70.108999999999995</v>
      </c>
      <c r="S158">
        <v>71.052000000000007</v>
      </c>
      <c r="T158">
        <v>72.667000000000002</v>
      </c>
      <c r="V158">
        <v>7.5679999999999996</v>
      </c>
      <c r="W158">
        <f t="shared" si="7"/>
        <v>0.75679999999999992</v>
      </c>
      <c r="X158">
        <f t="shared" si="8"/>
        <v>0.3728594373218948</v>
      </c>
    </row>
    <row r="159" spans="1:24" x14ac:dyDescent="0.3">
      <c r="A159">
        <v>157</v>
      </c>
      <c r="B159">
        <f t="shared" si="6"/>
        <v>0.42984257357973993</v>
      </c>
      <c r="C159">
        <v>1</v>
      </c>
      <c r="D159">
        <v>66.191100000000006</v>
      </c>
      <c r="E159">
        <v>3.1969999999999998E-2</v>
      </c>
      <c r="F159">
        <v>59.652000000000001</v>
      </c>
      <c r="G159">
        <v>61.268000000000001</v>
      </c>
      <c r="H159">
        <v>62.210999999999999</v>
      </c>
      <c r="I159">
        <v>62.71</v>
      </c>
      <c r="J159">
        <v>63.478999999999999</v>
      </c>
      <c r="K159">
        <v>63.997999999999998</v>
      </c>
      <c r="L159">
        <v>64.763999999999996</v>
      </c>
      <c r="M159">
        <v>66.191000000000003</v>
      </c>
      <c r="N159">
        <v>67.617999999999995</v>
      </c>
      <c r="O159">
        <v>68.384</v>
      </c>
      <c r="P159">
        <v>68.903000000000006</v>
      </c>
      <c r="Q159">
        <v>69.671999999999997</v>
      </c>
      <c r="R159">
        <v>70.171000000000006</v>
      </c>
      <c r="S159">
        <v>71.114000000000004</v>
      </c>
      <c r="T159">
        <v>72.73</v>
      </c>
      <c r="V159">
        <v>7.5819999999999999</v>
      </c>
      <c r="W159">
        <f t="shared" si="7"/>
        <v>0.75819999999999999</v>
      </c>
      <c r="X159">
        <f t="shared" si="8"/>
        <v>0.37337059412272355</v>
      </c>
    </row>
    <row r="160" spans="1:24" x14ac:dyDescent="0.3">
      <c r="A160">
        <v>158</v>
      </c>
      <c r="B160">
        <f t="shared" si="6"/>
        <v>0.432580424366872</v>
      </c>
      <c r="C160">
        <v>1</v>
      </c>
      <c r="D160">
        <v>66.250200000000007</v>
      </c>
      <c r="E160">
        <v>3.1960000000000002E-2</v>
      </c>
      <c r="F160">
        <v>59.707000000000001</v>
      </c>
      <c r="G160">
        <v>61.323999999999998</v>
      </c>
      <c r="H160">
        <v>62.268000000000001</v>
      </c>
      <c r="I160">
        <v>62.767000000000003</v>
      </c>
      <c r="J160">
        <v>63.536999999999999</v>
      </c>
      <c r="K160">
        <v>64.055999999999997</v>
      </c>
      <c r="L160">
        <v>64.822000000000003</v>
      </c>
      <c r="M160">
        <v>66.25</v>
      </c>
      <c r="N160">
        <v>67.677999999999997</v>
      </c>
      <c r="O160">
        <v>68.444999999999993</v>
      </c>
      <c r="P160">
        <v>68.963999999999999</v>
      </c>
      <c r="Q160">
        <v>69.733000000000004</v>
      </c>
      <c r="R160">
        <v>70.233000000000004</v>
      </c>
      <c r="S160">
        <v>71.176000000000002</v>
      </c>
      <c r="T160">
        <v>72.793000000000006</v>
      </c>
      <c r="V160">
        <v>7.5970000000000004</v>
      </c>
      <c r="W160">
        <f t="shared" si="7"/>
        <v>0.75970000000000004</v>
      </c>
      <c r="X160">
        <f t="shared" si="8"/>
        <v>0.37390627539234722</v>
      </c>
    </row>
    <row r="161" spans="1:24" x14ac:dyDescent="0.3">
      <c r="A161">
        <v>159</v>
      </c>
      <c r="B161">
        <f t="shared" si="6"/>
        <v>0.43531827515400412</v>
      </c>
      <c r="C161">
        <v>1</v>
      </c>
      <c r="D161">
        <v>66.308899999999994</v>
      </c>
      <c r="E161">
        <v>3.1940000000000003E-2</v>
      </c>
      <c r="F161">
        <v>59.764000000000003</v>
      </c>
      <c r="G161">
        <v>61.381999999999998</v>
      </c>
      <c r="H161">
        <v>62.326000000000001</v>
      </c>
      <c r="I161">
        <v>62.825000000000003</v>
      </c>
      <c r="J161">
        <v>63.594999999999999</v>
      </c>
      <c r="K161">
        <v>64.114000000000004</v>
      </c>
      <c r="L161">
        <v>64.88</v>
      </c>
      <c r="M161">
        <v>66.308999999999997</v>
      </c>
      <c r="N161">
        <v>67.736999999999995</v>
      </c>
      <c r="O161">
        <v>68.504000000000005</v>
      </c>
      <c r="P161">
        <v>69.022999999999996</v>
      </c>
      <c r="Q161">
        <v>69.793000000000006</v>
      </c>
      <c r="R161">
        <v>70.292000000000002</v>
      </c>
      <c r="S161">
        <v>71.236000000000004</v>
      </c>
      <c r="T161">
        <v>72.853999999999999</v>
      </c>
      <c r="V161">
        <v>7.6120000000000001</v>
      </c>
      <c r="W161">
        <f t="shared" si="7"/>
        <v>0.76119999999999999</v>
      </c>
      <c r="X161">
        <f t="shared" si="8"/>
        <v>0.37444184684229226</v>
      </c>
    </row>
    <row r="162" spans="1:24" x14ac:dyDescent="0.3">
      <c r="A162">
        <v>160</v>
      </c>
      <c r="B162">
        <f t="shared" si="6"/>
        <v>0.43805612594113619</v>
      </c>
      <c r="C162">
        <v>1</v>
      </c>
      <c r="D162">
        <v>66.367400000000004</v>
      </c>
      <c r="E162">
        <v>3.193E-2</v>
      </c>
      <c r="F162">
        <v>59.819000000000003</v>
      </c>
      <c r="G162">
        <v>61.438000000000002</v>
      </c>
      <c r="H162">
        <v>62.381999999999998</v>
      </c>
      <c r="I162">
        <v>62.881999999999998</v>
      </c>
      <c r="J162">
        <v>63.652000000000001</v>
      </c>
      <c r="K162">
        <v>64.171000000000006</v>
      </c>
      <c r="L162">
        <v>64.938000000000002</v>
      </c>
      <c r="M162">
        <v>66.367000000000004</v>
      </c>
      <c r="N162">
        <v>67.796999999999997</v>
      </c>
      <c r="O162">
        <v>68.563999999999993</v>
      </c>
      <c r="P162">
        <v>69.082999999999998</v>
      </c>
      <c r="Q162">
        <v>69.852999999999994</v>
      </c>
      <c r="R162">
        <v>70.352999999999994</v>
      </c>
      <c r="S162">
        <v>71.296999999999997</v>
      </c>
      <c r="T162">
        <v>72.915999999999997</v>
      </c>
      <c r="V162">
        <v>7.6260000000000003</v>
      </c>
      <c r="W162">
        <f t="shared" si="7"/>
        <v>0.76260000000000006</v>
      </c>
      <c r="X162">
        <f t="shared" si="8"/>
        <v>0.37494990109791115</v>
      </c>
    </row>
    <row r="163" spans="1:24" x14ac:dyDescent="0.3">
      <c r="A163">
        <v>161</v>
      </c>
      <c r="B163">
        <f t="shared" si="6"/>
        <v>0.44079397672826831</v>
      </c>
      <c r="C163">
        <v>1</v>
      </c>
      <c r="D163">
        <v>66.425600000000003</v>
      </c>
      <c r="E163">
        <v>3.1910000000000001E-2</v>
      </c>
      <c r="F163">
        <v>59.875</v>
      </c>
      <c r="G163">
        <v>61.494999999999997</v>
      </c>
      <c r="H163">
        <v>62.439</v>
      </c>
      <c r="I163">
        <v>62.939</v>
      </c>
      <c r="J163">
        <v>63.709000000000003</v>
      </c>
      <c r="K163">
        <v>64.228999999999999</v>
      </c>
      <c r="L163">
        <v>64.995999999999995</v>
      </c>
      <c r="M163">
        <v>66.426000000000002</v>
      </c>
      <c r="N163">
        <v>67.855000000000004</v>
      </c>
      <c r="O163">
        <v>68.622</v>
      </c>
      <c r="P163">
        <v>69.141999999999996</v>
      </c>
      <c r="Q163">
        <v>69.912000000000006</v>
      </c>
      <c r="R163">
        <v>70.412000000000006</v>
      </c>
      <c r="S163">
        <v>71.356999999999999</v>
      </c>
      <c r="T163">
        <v>72.975999999999999</v>
      </c>
      <c r="V163">
        <v>7.641</v>
      </c>
      <c r="W163">
        <f t="shared" si="7"/>
        <v>0.7641</v>
      </c>
      <c r="X163">
        <f t="shared" si="8"/>
        <v>0.37548526602251653</v>
      </c>
    </row>
    <row r="164" spans="1:24" x14ac:dyDescent="0.3">
      <c r="A164">
        <v>162</v>
      </c>
      <c r="B164">
        <f t="shared" si="6"/>
        <v>0.44353182751540043</v>
      </c>
      <c r="C164">
        <v>1</v>
      </c>
      <c r="D164">
        <v>66.483500000000006</v>
      </c>
      <c r="E164">
        <v>3.1899999999999998E-2</v>
      </c>
      <c r="F164">
        <v>59.93</v>
      </c>
      <c r="G164">
        <v>61.55</v>
      </c>
      <c r="H164">
        <v>62.494999999999997</v>
      </c>
      <c r="I164">
        <v>62.994999999999997</v>
      </c>
      <c r="J164">
        <v>63.765999999999998</v>
      </c>
      <c r="K164">
        <v>64.284999999999997</v>
      </c>
      <c r="L164">
        <v>65.052999999999997</v>
      </c>
      <c r="M164">
        <v>66.483999999999995</v>
      </c>
      <c r="N164">
        <v>67.914000000000001</v>
      </c>
      <c r="O164">
        <v>68.682000000000002</v>
      </c>
      <c r="P164">
        <v>69.200999999999993</v>
      </c>
      <c r="Q164">
        <v>69.971999999999994</v>
      </c>
      <c r="R164">
        <v>70.471999999999994</v>
      </c>
      <c r="S164">
        <v>71.417000000000002</v>
      </c>
      <c r="T164">
        <v>73.037000000000006</v>
      </c>
      <c r="V164">
        <v>7.6550000000000002</v>
      </c>
      <c r="W164">
        <f t="shared" si="7"/>
        <v>0.76550000000000007</v>
      </c>
      <c r="X164">
        <f t="shared" si="8"/>
        <v>0.37599313675769253</v>
      </c>
    </row>
    <row r="165" spans="1:24" x14ac:dyDescent="0.3">
      <c r="A165">
        <v>163</v>
      </c>
      <c r="B165">
        <f t="shared" si="6"/>
        <v>0.4462696783025325</v>
      </c>
      <c r="C165">
        <v>1</v>
      </c>
      <c r="D165">
        <v>66.541200000000003</v>
      </c>
      <c r="E165">
        <v>3.1890000000000002E-2</v>
      </c>
      <c r="F165">
        <v>59.984000000000002</v>
      </c>
      <c r="G165">
        <v>61.604999999999997</v>
      </c>
      <c r="H165">
        <v>62.55</v>
      </c>
      <c r="I165">
        <v>63.051000000000002</v>
      </c>
      <c r="J165">
        <v>63.822000000000003</v>
      </c>
      <c r="K165">
        <v>64.341999999999999</v>
      </c>
      <c r="L165">
        <v>65.11</v>
      </c>
      <c r="M165">
        <v>66.540999999999997</v>
      </c>
      <c r="N165">
        <v>67.971999999999994</v>
      </c>
      <c r="O165">
        <v>68.741</v>
      </c>
      <c r="P165">
        <v>69.260999999999996</v>
      </c>
      <c r="Q165">
        <v>70.031999999999996</v>
      </c>
      <c r="R165">
        <v>70.531999999999996</v>
      </c>
      <c r="S165">
        <v>71.477999999999994</v>
      </c>
      <c r="T165">
        <v>73.099000000000004</v>
      </c>
      <c r="V165">
        <v>7.6689999999999996</v>
      </c>
      <c r="W165">
        <f t="shared" si="7"/>
        <v>0.76689999999999992</v>
      </c>
      <c r="X165">
        <f t="shared" si="8"/>
        <v>0.37649809244020227</v>
      </c>
    </row>
    <row r="166" spans="1:24" x14ac:dyDescent="0.3">
      <c r="A166">
        <v>164</v>
      </c>
      <c r="B166">
        <f t="shared" si="6"/>
        <v>0.44900752908966463</v>
      </c>
      <c r="C166">
        <v>1</v>
      </c>
      <c r="D166">
        <v>66.598500000000001</v>
      </c>
      <c r="E166">
        <v>3.1870000000000002E-2</v>
      </c>
      <c r="F166">
        <v>60.039000000000001</v>
      </c>
      <c r="G166">
        <v>61.661000000000001</v>
      </c>
      <c r="H166">
        <v>62.606999999999999</v>
      </c>
      <c r="I166">
        <v>63.106999999999999</v>
      </c>
      <c r="J166">
        <v>63.878</v>
      </c>
      <c r="K166">
        <v>64.399000000000001</v>
      </c>
      <c r="L166">
        <v>65.167000000000002</v>
      </c>
      <c r="M166">
        <v>66.599000000000004</v>
      </c>
      <c r="N166">
        <v>68.03</v>
      </c>
      <c r="O166">
        <v>68.798000000000002</v>
      </c>
      <c r="P166">
        <v>69.319000000000003</v>
      </c>
      <c r="Q166">
        <v>70.09</v>
      </c>
      <c r="R166">
        <v>70.59</v>
      </c>
      <c r="S166">
        <v>71.536000000000001</v>
      </c>
      <c r="T166">
        <v>73.158000000000001</v>
      </c>
      <c r="V166">
        <v>7.6829999999999998</v>
      </c>
      <c r="W166">
        <f t="shared" si="7"/>
        <v>0.76829999999999998</v>
      </c>
      <c r="X166">
        <f t="shared" si="8"/>
        <v>0.37700579018542052</v>
      </c>
    </row>
    <row r="167" spans="1:24" x14ac:dyDescent="0.3">
      <c r="A167">
        <v>165</v>
      </c>
      <c r="B167">
        <f t="shared" si="6"/>
        <v>0.45174537987679669</v>
      </c>
      <c r="C167">
        <v>1</v>
      </c>
      <c r="D167">
        <v>66.655600000000007</v>
      </c>
      <c r="E167">
        <v>3.1859999999999999E-2</v>
      </c>
      <c r="F167">
        <v>60.093000000000004</v>
      </c>
      <c r="G167">
        <v>61.715000000000003</v>
      </c>
      <c r="H167">
        <v>62.661000000000001</v>
      </c>
      <c r="I167">
        <v>63.162999999999997</v>
      </c>
      <c r="J167">
        <v>63.933999999999997</v>
      </c>
      <c r="K167">
        <v>64.454999999999998</v>
      </c>
      <c r="L167">
        <v>65.222999999999999</v>
      </c>
      <c r="M167">
        <v>66.656000000000006</v>
      </c>
      <c r="N167">
        <v>68.087999999999994</v>
      </c>
      <c r="O167">
        <v>68.856999999999999</v>
      </c>
      <c r="P167">
        <v>69.376999999999995</v>
      </c>
      <c r="Q167">
        <v>70.149000000000001</v>
      </c>
      <c r="R167">
        <v>70.650000000000006</v>
      </c>
      <c r="S167">
        <v>71.596000000000004</v>
      </c>
      <c r="T167">
        <v>73.218000000000004</v>
      </c>
      <c r="V167">
        <v>7.6980000000000004</v>
      </c>
      <c r="W167">
        <f t="shared" si="7"/>
        <v>0.76980000000000004</v>
      </c>
      <c r="X167">
        <f t="shared" si="8"/>
        <v>0.37753509329155971</v>
      </c>
    </row>
    <row r="168" spans="1:24" x14ac:dyDescent="0.3">
      <c r="A168">
        <v>166</v>
      </c>
      <c r="B168">
        <f t="shared" si="6"/>
        <v>0.45448323066392882</v>
      </c>
      <c r="C168">
        <v>1</v>
      </c>
      <c r="D168">
        <v>66.712500000000006</v>
      </c>
      <c r="E168">
        <v>3.1850000000000003E-2</v>
      </c>
      <c r="F168">
        <v>60.146000000000001</v>
      </c>
      <c r="G168">
        <v>61.768999999999998</v>
      </c>
      <c r="H168">
        <v>62.716000000000001</v>
      </c>
      <c r="I168">
        <v>63.218000000000004</v>
      </c>
      <c r="J168">
        <v>63.988999999999997</v>
      </c>
      <c r="K168">
        <v>64.510000000000005</v>
      </c>
      <c r="L168">
        <v>65.278999999999996</v>
      </c>
      <c r="M168">
        <v>66.712999999999994</v>
      </c>
      <c r="N168">
        <v>68.146000000000001</v>
      </c>
      <c r="O168">
        <v>68.915000000000006</v>
      </c>
      <c r="P168">
        <v>69.436000000000007</v>
      </c>
      <c r="Q168">
        <v>70.206999999999994</v>
      </c>
      <c r="R168">
        <v>70.709000000000003</v>
      </c>
      <c r="S168">
        <v>71.656000000000006</v>
      </c>
      <c r="T168">
        <v>73.278999999999996</v>
      </c>
      <c r="V168">
        <v>7.7119999999999997</v>
      </c>
      <c r="W168">
        <f t="shared" si="7"/>
        <v>0.7712</v>
      </c>
      <c r="X168">
        <f t="shared" si="8"/>
        <v>0.37803977450939086</v>
      </c>
    </row>
    <row r="169" spans="1:24" x14ac:dyDescent="0.3">
      <c r="A169">
        <v>167</v>
      </c>
      <c r="B169">
        <f t="shared" si="6"/>
        <v>0.45722108145106094</v>
      </c>
      <c r="C169">
        <v>1</v>
      </c>
      <c r="D169">
        <v>66.769099999999995</v>
      </c>
      <c r="E169">
        <v>3.1829999999999997E-2</v>
      </c>
      <c r="F169">
        <v>60.201999999999998</v>
      </c>
      <c r="G169">
        <v>61.825000000000003</v>
      </c>
      <c r="H169">
        <v>62.771999999999998</v>
      </c>
      <c r="I169">
        <v>63.273000000000003</v>
      </c>
      <c r="J169">
        <v>64.045000000000002</v>
      </c>
      <c r="K169">
        <v>64.566000000000003</v>
      </c>
      <c r="L169">
        <v>65.335999999999999</v>
      </c>
      <c r="M169">
        <v>66.769000000000005</v>
      </c>
      <c r="N169">
        <v>68.203000000000003</v>
      </c>
      <c r="O169">
        <v>68.971999999999994</v>
      </c>
      <c r="P169">
        <v>69.492999999999995</v>
      </c>
      <c r="Q169">
        <v>70.265000000000001</v>
      </c>
      <c r="R169">
        <v>70.766000000000005</v>
      </c>
      <c r="S169">
        <v>71.712999999999994</v>
      </c>
      <c r="T169">
        <v>73.337000000000003</v>
      </c>
      <c r="V169">
        <v>7.726</v>
      </c>
      <c r="W169">
        <f t="shared" si="7"/>
        <v>0.77259999999999995</v>
      </c>
      <c r="X169">
        <f t="shared" si="8"/>
        <v>0.37854153375525096</v>
      </c>
    </row>
    <row r="170" spans="1:24" x14ac:dyDescent="0.3">
      <c r="A170">
        <v>168</v>
      </c>
      <c r="B170">
        <f t="shared" si="6"/>
        <v>0.45995893223819301</v>
      </c>
      <c r="C170">
        <v>1</v>
      </c>
      <c r="D170">
        <v>66.825400000000002</v>
      </c>
      <c r="E170">
        <v>3.1820000000000001E-2</v>
      </c>
      <c r="F170">
        <v>60.253999999999998</v>
      </c>
      <c r="G170">
        <v>61.878999999999998</v>
      </c>
      <c r="H170">
        <v>62.826000000000001</v>
      </c>
      <c r="I170">
        <v>63.328000000000003</v>
      </c>
      <c r="J170">
        <v>64.099999999999994</v>
      </c>
      <c r="K170">
        <v>64.622</v>
      </c>
      <c r="L170">
        <v>65.391000000000005</v>
      </c>
      <c r="M170">
        <v>66.825000000000003</v>
      </c>
      <c r="N170">
        <v>68.260000000000005</v>
      </c>
      <c r="O170">
        <v>69.028999999999996</v>
      </c>
      <c r="P170">
        <v>69.55</v>
      </c>
      <c r="Q170">
        <v>70.322999999999993</v>
      </c>
      <c r="R170">
        <v>70.825000000000003</v>
      </c>
      <c r="S170">
        <v>71.772000000000006</v>
      </c>
      <c r="T170">
        <v>73.396000000000001</v>
      </c>
      <c r="V170">
        <v>7.7389999999999999</v>
      </c>
      <c r="W170">
        <f t="shared" si="7"/>
        <v>0.77390000000000003</v>
      </c>
      <c r="X170">
        <f t="shared" si="8"/>
        <v>0.37901871655631997</v>
      </c>
    </row>
    <row r="171" spans="1:24" x14ac:dyDescent="0.3">
      <c r="A171">
        <v>169</v>
      </c>
      <c r="B171">
        <f t="shared" si="6"/>
        <v>0.46269678302532513</v>
      </c>
      <c r="C171">
        <v>1</v>
      </c>
      <c r="D171">
        <v>66.881500000000003</v>
      </c>
      <c r="E171">
        <v>3.1809999999999998E-2</v>
      </c>
      <c r="F171">
        <v>60.307000000000002</v>
      </c>
      <c r="G171">
        <v>61.932000000000002</v>
      </c>
      <c r="H171">
        <v>62.88</v>
      </c>
      <c r="I171">
        <v>63.381999999999998</v>
      </c>
      <c r="J171">
        <v>64.155000000000001</v>
      </c>
      <c r="K171">
        <v>64.676000000000002</v>
      </c>
      <c r="L171">
        <v>65.447000000000003</v>
      </c>
      <c r="M171">
        <v>66.882000000000005</v>
      </c>
      <c r="N171">
        <v>68.316000000000003</v>
      </c>
      <c r="O171">
        <v>69.087000000000003</v>
      </c>
      <c r="P171">
        <v>69.608000000000004</v>
      </c>
      <c r="Q171">
        <v>70.381</v>
      </c>
      <c r="R171">
        <v>70.882999999999996</v>
      </c>
      <c r="S171">
        <v>71.831000000000003</v>
      </c>
      <c r="T171">
        <v>73.456000000000003</v>
      </c>
      <c r="V171">
        <v>7.7530000000000001</v>
      </c>
      <c r="W171">
        <f t="shared" si="7"/>
        <v>0.77529999999999999</v>
      </c>
      <c r="X171">
        <f t="shared" si="8"/>
        <v>0.37952314597838871</v>
      </c>
    </row>
    <row r="172" spans="1:24" x14ac:dyDescent="0.3">
      <c r="A172">
        <v>170</v>
      </c>
      <c r="B172">
        <f t="shared" si="6"/>
        <v>0.4654346338124572</v>
      </c>
      <c r="C172">
        <v>1</v>
      </c>
      <c r="D172">
        <v>66.937299999999993</v>
      </c>
      <c r="E172">
        <v>3.1800000000000002E-2</v>
      </c>
      <c r="F172">
        <v>60.359000000000002</v>
      </c>
      <c r="G172">
        <v>61.984999999999999</v>
      </c>
      <c r="H172">
        <v>62.933999999999997</v>
      </c>
      <c r="I172">
        <v>63.436</v>
      </c>
      <c r="J172">
        <v>64.209000000000003</v>
      </c>
      <c r="K172">
        <v>64.730999999999995</v>
      </c>
      <c r="L172">
        <v>65.501999999999995</v>
      </c>
      <c r="M172">
        <v>66.936999999999998</v>
      </c>
      <c r="N172">
        <v>68.373000000000005</v>
      </c>
      <c r="O172">
        <v>69.143000000000001</v>
      </c>
      <c r="P172">
        <v>69.665000000000006</v>
      </c>
      <c r="Q172">
        <v>70.438999999999993</v>
      </c>
      <c r="R172">
        <v>70.941000000000003</v>
      </c>
      <c r="S172">
        <v>71.888999999999996</v>
      </c>
      <c r="T172">
        <v>73.515000000000001</v>
      </c>
      <c r="V172">
        <v>7.7670000000000003</v>
      </c>
      <c r="W172">
        <f t="shared" si="7"/>
        <v>0.77670000000000006</v>
      </c>
      <c r="X172">
        <f t="shared" si="8"/>
        <v>0.38002181187400286</v>
      </c>
    </row>
    <row r="173" spans="1:24" x14ac:dyDescent="0.3">
      <c r="A173">
        <v>171</v>
      </c>
      <c r="B173">
        <f t="shared" si="6"/>
        <v>0.46817248459958932</v>
      </c>
      <c r="C173">
        <v>1</v>
      </c>
      <c r="D173">
        <v>66.992999999999995</v>
      </c>
      <c r="E173">
        <v>3.1789999999999999E-2</v>
      </c>
      <c r="F173">
        <v>60.411999999999999</v>
      </c>
      <c r="G173">
        <v>62.039000000000001</v>
      </c>
      <c r="H173">
        <v>62.987000000000002</v>
      </c>
      <c r="I173">
        <v>63.49</v>
      </c>
      <c r="J173">
        <v>64.263999999999996</v>
      </c>
      <c r="K173">
        <v>64.786000000000001</v>
      </c>
      <c r="L173">
        <v>65.557000000000002</v>
      </c>
      <c r="M173">
        <v>66.992999999999995</v>
      </c>
      <c r="N173">
        <v>68.429000000000002</v>
      </c>
      <c r="O173">
        <v>69.2</v>
      </c>
      <c r="P173">
        <v>69.721999999999994</v>
      </c>
      <c r="Q173">
        <v>70.495999999999995</v>
      </c>
      <c r="R173">
        <v>70.998999999999995</v>
      </c>
      <c r="S173">
        <v>71.947000000000003</v>
      </c>
      <c r="T173">
        <v>73.573999999999998</v>
      </c>
      <c r="V173">
        <v>7.7809999999999997</v>
      </c>
      <c r="W173">
        <f t="shared" si="7"/>
        <v>0.77810000000000001</v>
      </c>
      <c r="X173">
        <f t="shared" si="8"/>
        <v>0.38052322640455644</v>
      </c>
    </row>
    <row r="174" spans="1:24" x14ac:dyDescent="0.3">
      <c r="A174">
        <v>172</v>
      </c>
      <c r="B174">
        <f t="shared" si="6"/>
        <v>0.47091033538672145</v>
      </c>
      <c r="C174">
        <v>1</v>
      </c>
      <c r="D174">
        <v>67.048299999999998</v>
      </c>
      <c r="E174">
        <v>3.177E-2</v>
      </c>
      <c r="F174">
        <v>60.466000000000001</v>
      </c>
      <c r="G174">
        <v>62.093000000000004</v>
      </c>
      <c r="H174">
        <v>63.042000000000002</v>
      </c>
      <c r="I174">
        <v>63.545000000000002</v>
      </c>
      <c r="J174">
        <v>64.317999999999998</v>
      </c>
      <c r="K174">
        <v>64.840999999999994</v>
      </c>
      <c r="L174">
        <v>65.611999999999995</v>
      </c>
      <c r="M174">
        <v>67.048000000000002</v>
      </c>
      <c r="N174">
        <v>68.484999999999999</v>
      </c>
      <c r="O174">
        <v>69.256</v>
      </c>
      <c r="P174">
        <v>69.778000000000006</v>
      </c>
      <c r="Q174">
        <v>70.552000000000007</v>
      </c>
      <c r="R174">
        <v>71.055000000000007</v>
      </c>
      <c r="S174">
        <v>72.004000000000005</v>
      </c>
      <c r="T174">
        <v>73.631</v>
      </c>
      <c r="V174">
        <v>7.7939999999999996</v>
      </c>
      <c r="W174">
        <f t="shared" si="7"/>
        <v>0.77939999999999998</v>
      </c>
      <c r="X174">
        <f t="shared" si="8"/>
        <v>0.38099727033142899</v>
      </c>
    </row>
    <row r="175" spans="1:24" x14ac:dyDescent="0.3">
      <c r="A175">
        <v>173</v>
      </c>
      <c r="B175">
        <f t="shared" si="6"/>
        <v>0.47364818617385351</v>
      </c>
      <c r="C175">
        <v>1</v>
      </c>
      <c r="D175">
        <v>67.103499999999997</v>
      </c>
      <c r="E175">
        <v>3.1759999999999997E-2</v>
      </c>
      <c r="F175">
        <v>60.518000000000001</v>
      </c>
      <c r="G175">
        <v>62.146000000000001</v>
      </c>
      <c r="H175">
        <v>63.094999999999999</v>
      </c>
      <c r="I175">
        <v>63.597999999999999</v>
      </c>
      <c r="J175">
        <v>64.372</v>
      </c>
      <c r="K175">
        <v>64.894999999999996</v>
      </c>
      <c r="L175">
        <v>65.665999999999997</v>
      </c>
      <c r="M175">
        <v>67.103999999999999</v>
      </c>
      <c r="N175">
        <v>68.540999999999997</v>
      </c>
      <c r="O175">
        <v>69.311999999999998</v>
      </c>
      <c r="P175">
        <v>69.834999999999994</v>
      </c>
      <c r="Q175">
        <v>70.608999999999995</v>
      </c>
      <c r="R175">
        <v>71.111999999999995</v>
      </c>
      <c r="S175">
        <v>72.061000000000007</v>
      </c>
      <c r="T175">
        <v>73.688999999999993</v>
      </c>
      <c r="V175">
        <v>7.8079999999999998</v>
      </c>
      <c r="W175">
        <f t="shared" si="7"/>
        <v>0.78079999999999994</v>
      </c>
      <c r="X175">
        <f t="shared" si="8"/>
        <v>0.38149851900105719</v>
      </c>
    </row>
    <row r="176" spans="1:24" x14ac:dyDescent="0.3">
      <c r="A176">
        <v>174</v>
      </c>
      <c r="B176">
        <f t="shared" si="6"/>
        <v>0.47638603696098564</v>
      </c>
      <c r="C176">
        <v>1</v>
      </c>
      <c r="D176">
        <v>67.1584</v>
      </c>
      <c r="E176">
        <v>3.175E-2</v>
      </c>
      <c r="F176">
        <v>60.569000000000003</v>
      </c>
      <c r="G176">
        <v>62.198</v>
      </c>
      <c r="H176">
        <v>63.148000000000003</v>
      </c>
      <c r="I176">
        <v>63.651000000000003</v>
      </c>
      <c r="J176">
        <v>64.426000000000002</v>
      </c>
      <c r="K176">
        <v>64.947999999999993</v>
      </c>
      <c r="L176">
        <v>65.72</v>
      </c>
      <c r="M176">
        <v>67.158000000000001</v>
      </c>
      <c r="N176">
        <v>68.596999999999994</v>
      </c>
      <c r="O176">
        <v>69.367999999999995</v>
      </c>
      <c r="P176">
        <v>69.891000000000005</v>
      </c>
      <c r="Q176">
        <v>70.665999999999997</v>
      </c>
      <c r="R176">
        <v>71.168999999999997</v>
      </c>
      <c r="S176">
        <v>72.119</v>
      </c>
      <c r="T176">
        <v>73.748000000000005</v>
      </c>
      <c r="V176">
        <v>7.8209999999999997</v>
      </c>
      <c r="W176">
        <f t="shared" si="7"/>
        <v>0.78210000000000002</v>
      </c>
      <c r="X176">
        <f t="shared" si="8"/>
        <v>0.38196957339557819</v>
      </c>
    </row>
    <row r="177" spans="1:24" x14ac:dyDescent="0.3">
      <c r="A177">
        <v>175</v>
      </c>
      <c r="B177">
        <f t="shared" si="6"/>
        <v>0.4791238877481177</v>
      </c>
      <c r="C177">
        <v>1</v>
      </c>
      <c r="D177">
        <v>67.213200000000001</v>
      </c>
      <c r="E177">
        <v>3.1739999999999997E-2</v>
      </c>
      <c r="F177">
        <v>60.621000000000002</v>
      </c>
      <c r="G177">
        <v>62.25</v>
      </c>
      <c r="H177">
        <v>63.201000000000001</v>
      </c>
      <c r="I177">
        <v>63.704000000000001</v>
      </c>
      <c r="J177">
        <v>64.478999999999999</v>
      </c>
      <c r="K177">
        <v>65.001999999999995</v>
      </c>
      <c r="L177">
        <v>65.774000000000001</v>
      </c>
      <c r="M177">
        <v>67.212999999999994</v>
      </c>
      <c r="N177">
        <v>68.652000000000001</v>
      </c>
      <c r="O177">
        <v>69.424000000000007</v>
      </c>
      <c r="P177">
        <v>69.947000000000003</v>
      </c>
      <c r="Q177">
        <v>70.721999999999994</v>
      </c>
      <c r="R177">
        <v>71.225999999999999</v>
      </c>
      <c r="S177">
        <v>72.176000000000002</v>
      </c>
      <c r="T177">
        <v>73.805999999999997</v>
      </c>
      <c r="V177">
        <v>7.8339999999999996</v>
      </c>
      <c r="W177">
        <f t="shared" si="7"/>
        <v>0.78339999999999999</v>
      </c>
      <c r="X177">
        <f t="shared" si="8"/>
        <v>0.38244340249389985</v>
      </c>
    </row>
    <row r="178" spans="1:24" x14ac:dyDescent="0.3">
      <c r="A178">
        <v>176</v>
      </c>
      <c r="B178">
        <f t="shared" si="6"/>
        <v>0.48186173853524983</v>
      </c>
      <c r="C178">
        <v>1</v>
      </c>
      <c r="D178">
        <v>67.267700000000005</v>
      </c>
      <c r="E178">
        <v>3.1730000000000001E-2</v>
      </c>
      <c r="F178">
        <v>60.671999999999997</v>
      </c>
      <c r="G178">
        <v>62.302</v>
      </c>
      <c r="H178">
        <v>63.253</v>
      </c>
      <c r="I178">
        <v>63.756999999999998</v>
      </c>
      <c r="J178">
        <v>64.531999999999996</v>
      </c>
      <c r="K178">
        <v>65.055999999999997</v>
      </c>
      <c r="L178">
        <v>65.828000000000003</v>
      </c>
      <c r="M178">
        <v>67.268000000000001</v>
      </c>
      <c r="N178">
        <v>68.706999999999994</v>
      </c>
      <c r="O178">
        <v>69.48</v>
      </c>
      <c r="P178">
        <v>70.003</v>
      </c>
      <c r="Q178">
        <v>70.778000000000006</v>
      </c>
      <c r="R178">
        <v>71.281999999999996</v>
      </c>
      <c r="S178">
        <v>72.233000000000004</v>
      </c>
      <c r="T178">
        <v>73.864000000000004</v>
      </c>
      <c r="V178">
        <v>7.8479999999999999</v>
      </c>
      <c r="W178">
        <f t="shared" si="7"/>
        <v>0.78479999999999994</v>
      </c>
      <c r="X178">
        <f t="shared" si="8"/>
        <v>0.38294156212142866</v>
      </c>
    </row>
    <row r="179" spans="1:24" x14ac:dyDescent="0.3">
      <c r="A179">
        <v>177</v>
      </c>
      <c r="B179">
        <f t="shared" si="6"/>
        <v>0.48459958932238195</v>
      </c>
      <c r="C179">
        <v>1</v>
      </c>
      <c r="D179">
        <v>67.321899999999999</v>
      </c>
      <c r="E179">
        <v>3.1710000000000002E-2</v>
      </c>
      <c r="F179">
        <v>60.725000000000001</v>
      </c>
      <c r="G179">
        <v>62.356000000000002</v>
      </c>
      <c r="H179">
        <v>63.307000000000002</v>
      </c>
      <c r="I179">
        <v>63.811</v>
      </c>
      <c r="J179">
        <v>64.585999999999999</v>
      </c>
      <c r="K179">
        <v>65.108999999999995</v>
      </c>
      <c r="L179">
        <v>65.882000000000005</v>
      </c>
      <c r="M179">
        <v>67.322000000000003</v>
      </c>
      <c r="N179">
        <v>68.762</v>
      </c>
      <c r="O179">
        <v>69.534000000000006</v>
      </c>
      <c r="P179">
        <v>70.058000000000007</v>
      </c>
      <c r="Q179">
        <v>70.832999999999998</v>
      </c>
      <c r="R179">
        <v>71.337000000000003</v>
      </c>
      <c r="S179">
        <v>72.287999999999997</v>
      </c>
      <c r="T179">
        <v>73.918999999999997</v>
      </c>
      <c r="V179">
        <v>7.8609999999999998</v>
      </c>
      <c r="W179">
        <f t="shared" si="7"/>
        <v>0.78610000000000002</v>
      </c>
      <c r="X179">
        <f t="shared" si="8"/>
        <v>0.38341239836789609</v>
      </c>
    </row>
    <row r="180" spans="1:24" x14ac:dyDescent="0.3">
      <c r="A180">
        <v>178</v>
      </c>
      <c r="B180">
        <f t="shared" si="6"/>
        <v>0.48733744010951402</v>
      </c>
      <c r="C180">
        <v>1</v>
      </c>
      <c r="D180">
        <v>67.376000000000005</v>
      </c>
      <c r="E180">
        <v>3.1699999999999999E-2</v>
      </c>
      <c r="F180">
        <v>60.776000000000003</v>
      </c>
      <c r="G180">
        <v>62.406999999999996</v>
      </c>
      <c r="H180">
        <v>63.359000000000002</v>
      </c>
      <c r="I180">
        <v>63.863</v>
      </c>
      <c r="J180">
        <v>64.638999999999996</v>
      </c>
      <c r="K180">
        <v>65.162000000000006</v>
      </c>
      <c r="L180">
        <v>65.935000000000002</v>
      </c>
      <c r="M180">
        <v>67.376000000000005</v>
      </c>
      <c r="N180">
        <v>68.816999999999993</v>
      </c>
      <c r="O180">
        <v>69.59</v>
      </c>
      <c r="P180">
        <v>70.113</v>
      </c>
      <c r="Q180">
        <v>70.888999999999996</v>
      </c>
      <c r="R180">
        <v>71.393000000000001</v>
      </c>
      <c r="S180">
        <v>72.344999999999999</v>
      </c>
      <c r="T180">
        <v>73.975999999999999</v>
      </c>
      <c r="V180">
        <v>7.8739999999999997</v>
      </c>
      <c r="W180">
        <f t="shared" si="7"/>
        <v>0.78739999999999999</v>
      </c>
      <c r="X180">
        <f t="shared" si="8"/>
        <v>0.38388316509641895</v>
      </c>
    </row>
    <row r="181" spans="1:24" x14ac:dyDescent="0.3">
      <c r="A181">
        <v>179</v>
      </c>
      <c r="B181">
        <f t="shared" si="6"/>
        <v>0.49007529089664614</v>
      </c>
      <c r="C181">
        <v>1</v>
      </c>
      <c r="D181">
        <v>67.429900000000004</v>
      </c>
      <c r="E181">
        <v>3.1690000000000003E-2</v>
      </c>
      <c r="F181">
        <v>60.826999999999998</v>
      </c>
      <c r="G181">
        <v>62.459000000000003</v>
      </c>
      <c r="H181">
        <v>63.411000000000001</v>
      </c>
      <c r="I181">
        <v>63.914999999999999</v>
      </c>
      <c r="J181">
        <v>64.691000000000003</v>
      </c>
      <c r="K181">
        <v>65.215000000000003</v>
      </c>
      <c r="L181">
        <v>65.989000000000004</v>
      </c>
      <c r="M181">
        <v>67.430000000000007</v>
      </c>
      <c r="N181">
        <v>68.870999999999995</v>
      </c>
      <c r="O181">
        <v>69.644999999999996</v>
      </c>
      <c r="P181">
        <v>70.168000000000006</v>
      </c>
      <c r="Q181">
        <v>70.944999999999993</v>
      </c>
      <c r="R181">
        <v>71.448999999999998</v>
      </c>
      <c r="S181">
        <v>72.400999999999996</v>
      </c>
      <c r="T181">
        <v>74.033000000000001</v>
      </c>
      <c r="V181">
        <v>7.8869999999999996</v>
      </c>
      <c r="W181">
        <f t="shared" si="7"/>
        <v>0.78869999999999996</v>
      </c>
      <c r="X181">
        <f t="shared" si="8"/>
        <v>0.38435386256243953</v>
      </c>
    </row>
    <row r="182" spans="1:24" x14ac:dyDescent="0.3">
      <c r="A182">
        <v>180</v>
      </c>
      <c r="B182">
        <f t="shared" si="6"/>
        <v>0.49281314168377821</v>
      </c>
      <c r="C182">
        <v>1</v>
      </c>
      <c r="D182">
        <v>67.483599999999996</v>
      </c>
      <c r="E182">
        <v>3.168E-2</v>
      </c>
      <c r="F182">
        <v>60.877000000000002</v>
      </c>
      <c r="G182">
        <v>62.51</v>
      </c>
      <c r="H182">
        <v>63.463000000000001</v>
      </c>
      <c r="I182">
        <v>63.966999999999999</v>
      </c>
      <c r="J182">
        <v>64.744</v>
      </c>
      <c r="K182">
        <v>65.268000000000001</v>
      </c>
      <c r="L182">
        <v>66.042000000000002</v>
      </c>
      <c r="M182">
        <v>67.483999999999995</v>
      </c>
      <c r="N182">
        <v>68.926000000000002</v>
      </c>
      <c r="O182">
        <v>69.698999999999998</v>
      </c>
      <c r="P182">
        <v>70.222999999999999</v>
      </c>
      <c r="Q182">
        <v>71</v>
      </c>
      <c r="R182">
        <v>71.504999999999995</v>
      </c>
      <c r="S182">
        <v>72.456999999999994</v>
      </c>
      <c r="T182">
        <v>74.09</v>
      </c>
      <c r="V182">
        <v>7.9</v>
      </c>
      <c r="W182">
        <f t="shared" si="7"/>
        <v>0.79</v>
      </c>
      <c r="X182">
        <f t="shared" si="8"/>
        <v>0.38482449102011279</v>
      </c>
    </row>
    <row r="183" spans="1:24" x14ac:dyDescent="0.3">
      <c r="A183">
        <v>181</v>
      </c>
      <c r="B183">
        <f t="shared" si="6"/>
        <v>0.49555099247091033</v>
      </c>
      <c r="C183">
        <v>1</v>
      </c>
      <c r="D183">
        <v>67.537099999999995</v>
      </c>
      <c r="E183">
        <v>3.1669999999999997E-2</v>
      </c>
      <c r="F183">
        <v>60.927</v>
      </c>
      <c r="G183">
        <v>62.561</v>
      </c>
      <c r="H183">
        <v>63.514000000000003</v>
      </c>
      <c r="I183">
        <v>64.019000000000005</v>
      </c>
      <c r="J183">
        <v>64.796000000000006</v>
      </c>
      <c r="K183">
        <v>65.319999999999993</v>
      </c>
      <c r="L183">
        <v>66.093999999999994</v>
      </c>
      <c r="M183">
        <v>67.537000000000006</v>
      </c>
      <c r="N183">
        <v>68.98</v>
      </c>
      <c r="O183">
        <v>69.754000000000005</v>
      </c>
      <c r="P183">
        <v>70.278000000000006</v>
      </c>
      <c r="Q183">
        <v>71.055000000000007</v>
      </c>
      <c r="R183">
        <v>71.56</v>
      </c>
      <c r="S183">
        <v>72.513000000000005</v>
      </c>
      <c r="T183">
        <v>74.147000000000006</v>
      </c>
      <c r="V183">
        <v>7.9130000000000003</v>
      </c>
      <c r="W183">
        <f t="shared" si="7"/>
        <v>0.7913</v>
      </c>
      <c r="X183">
        <f t="shared" si="8"/>
        <v>0.38529219828015671</v>
      </c>
    </row>
    <row r="184" spans="1:24" x14ac:dyDescent="0.3">
      <c r="A184">
        <v>182</v>
      </c>
      <c r="B184">
        <f t="shared" si="6"/>
        <v>0.49828884325804246</v>
      </c>
      <c r="C184">
        <v>1</v>
      </c>
      <c r="D184">
        <v>67.590400000000002</v>
      </c>
      <c r="E184">
        <v>3.1660000000000001E-2</v>
      </c>
      <c r="F184">
        <v>60.978000000000002</v>
      </c>
      <c r="G184">
        <v>62.612000000000002</v>
      </c>
      <c r="H184">
        <v>63.566000000000003</v>
      </c>
      <c r="I184">
        <v>64.070999999999998</v>
      </c>
      <c r="J184">
        <v>64.847999999999999</v>
      </c>
      <c r="K184">
        <v>65.373000000000005</v>
      </c>
      <c r="L184">
        <v>66.147000000000006</v>
      </c>
      <c r="M184">
        <v>67.59</v>
      </c>
      <c r="N184">
        <v>69.034000000000006</v>
      </c>
      <c r="O184">
        <v>69.808000000000007</v>
      </c>
      <c r="P184">
        <v>70.332999999999998</v>
      </c>
      <c r="Q184">
        <v>71.11</v>
      </c>
      <c r="R184">
        <v>71.614999999999995</v>
      </c>
      <c r="S184">
        <v>72.569000000000003</v>
      </c>
      <c r="T184">
        <v>74.203000000000003</v>
      </c>
      <c r="V184">
        <v>7.9260000000000002</v>
      </c>
      <c r="W184">
        <f t="shared" si="7"/>
        <v>0.79259999999999997</v>
      </c>
      <c r="X184">
        <f t="shared" si="8"/>
        <v>0.38575983461215868</v>
      </c>
    </row>
    <row r="185" spans="1:24" x14ac:dyDescent="0.3">
      <c r="A185">
        <v>183</v>
      </c>
      <c r="B185">
        <f t="shared" si="6"/>
        <v>0.50102669404517453</v>
      </c>
      <c r="C185">
        <v>1</v>
      </c>
      <c r="D185">
        <v>67.643500000000003</v>
      </c>
      <c r="E185">
        <v>3.1649999999999998E-2</v>
      </c>
      <c r="F185">
        <v>61.027999999999999</v>
      </c>
      <c r="G185">
        <v>62.662999999999997</v>
      </c>
      <c r="H185">
        <v>63.616999999999997</v>
      </c>
      <c r="I185">
        <v>64.122</v>
      </c>
      <c r="J185">
        <v>64.900000000000006</v>
      </c>
      <c r="K185">
        <v>65.424999999999997</v>
      </c>
      <c r="L185">
        <v>66.198999999999998</v>
      </c>
      <c r="M185">
        <v>67.644000000000005</v>
      </c>
      <c r="N185">
        <v>69.087999999999994</v>
      </c>
      <c r="O185">
        <v>69.861999999999995</v>
      </c>
      <c r="P185">
        <v>70.387</v>
      </c>
      <c r="Q185">
        <v>71.165000000000006</v>
      </c>
      <c r="R185">
        <v>71.67</v>
      </c>
      <c r="S185">
        <v>72.623999999999995</v>
      </c>
      <c r="T185">
        <v>74.259</v>
      </c>
      <c r="V185">
        <v>7.9390000000000001</v>
      </c>
      <c r="W185">
        <f t="shared" si="7"/>
        <v>0.79390000000000005</v>
      </c>
      <c r="X185">
        <f t="shared" si="8"/>
        <v>0.38623025515875892</v>
      </c>
    </row>
    <row r="186" spans="1:24" x14ac:dyDescent="0.3">
      <c r="A186">
        <v>184</v>
      </c>
      <c r="B186">
        <f t="shared" si="6"/>
        <v>0.50376454483230659</v>
      </c>
      <c r="C186">
        <v>1</v>
      </c>
      <c r="D186">
        <v>67.696399999999997</v>
      </c>
      <c r="E186">
        <v>3.1640000000000001E-2</v>
      </c>
      <c r="F186">
        <v>61.076999999999998</v>
      </c>
      <c r="G186">
        <v>62.713999999999999</v>
      </c>
      <c r="H186">
        <v>63.667999999999999</v>
      </c>
      <c r="I186">
        <v>64.173000000000002</v>
      </c>
      <c r="J186">
        <v>64.950999999999993</v>
      </c>
      <c r="K186">
        <v>65.475999999999999</v>
      </c>
      <c r="L186">
        <v>66.251999999999995</v>
      </c>
      <c r="M186">
        <v>67.695999999999998</v>
      </c>
      <c r="N186">
        <v>69.141000000000005</v>
      </c>
      <c r="O186">
        <v>69.915999999999997</v>
      </c>
      <c r="P186">
        <v>70.441000000000003</v>
      </c>
      <c r="Q186">
        <v>71.22</v>
      </c>
      <c r="R186">
        <v>71.724999999999994</v>
      </c>
      <c r="S186">
        <v>72.679000000000002</v>
      </c>
      <c r="T186">
        <v>74.314999999999998</v>
      </c>
      <c r="V186">
        <v>7.952</v>
      </c>
      <c r="W186">
        <f t="shared" si="7"/>
        <v>0.79520000000000002</v>
      </c>
      <c r="X186">
        <f t="shared" si="8"/>
        <v>0.38669489552129105</v>
      </c>
    </row>
    <row r="187" spans="1:24" x14ac:dyDescent="0.3">
      <c r="A187">
        <v>185</v>
      </c>
      <c r="B187">
        <f t="shared" si="6"/>
        <v>0.50650239561943877</v>
      </c>
      <c r="C187">
        <v>1</v>
      </c>
      <c r="D187">
        <v>67.749099999999999</v>
      </c>
      <c r="E187">
        <v>3.1629999999999998E-2</v>
      </c>
      <c r="F187">
        <v>61.127000000000002</v>
      </c>
      <c r="G187">
        <v>62.764000000000003</v>
      </c>
      <c r="H187">
        <v>63.719000000000001</v>
      </c>
      <c r="I187">
        <v>64.224000000000004</v>
      </c>
      <c r="J187">
        <v>65.003</v>
      </c>
      <c r="K187">
        <v>65.528000000000006</v>
      </c>
      <c r="L187">
        <v>66.304000000000002</v>
      </c>
      <c r="M187">
        <v>67.748999999999995</v>
      </c>
      <c r="N187">
        <v>69.194000000000003</v>
      </c>
      <c r="O187">
        <v>69.97</v>
      </c>
      <c r="P187">
        <v>70.495000000000005</v>
      </c>
      <c r="Q187">
        <v>71.274000000000001</v>
      </c>
      <c r="R187">
        <v>71.778999999999996</v>
      </c>
      <c r="S187">
        <v>72.733999999999995</v>
      </c>
      <c r="T187">
        <v>74.370999999999995</v>
      </c>
      <c r="V187">
        <v>7.9640000000000004</v>
      </c>
      <c r="W187">
        <f t="shared" si="7"/>
        <v>0.7964</v>
      </c>
      <c r="X187">
        <f t="shared" si="8"/>
        <v>0.38713801587203156</v>
      </c>
    </row>
    <row r="188" spans="1:24" x14ac:dyDescent="0.3">
      <c r="A188">
        <v>186</v>
      </c>
      <c r="B188">
        <f t="shared" si="6"/>
        <v>0.50924024640657084</v>
      </c>
      <c r="C188">
        <v>1</v>
      </c>
      <c r="D188">
        <v>67.801699999999997</v>
      </c>
      <c r="E188">
        <v>3.1620000000000002E-2</v>
      </c>
      <c r="F188">
        <v>61.177</v>
      </c>
      <c r="G188">
        <v>62.814</v>
      </c>
      <c r="H188">
        <v>63.768999999999998</v>
      </c>
      <c r="I188">
        <v>64.275000000000006</v>
      </c>
      <c r="J188">
        <v>65.054000000000002</v>
      </c>
      <c r="K188">
        <v>65.58</v>
      </c>
      <c r="L188">
        <v>66.355999999999995</v>
      </c>
      <c r="M188">
        <v>67.802000000000007</v>
      </c>
      <c r="N188">
        <v>69.248000000000005</v>
      </c>
      <c r="O188">
        <v>70.024000000000001</v>
      </c>
      <c r="P188">
        <v>70.549000000000007</v>
      </c>
      <c r="Q188">
        <v>71.328000000000003</v>
      </c>
      <c r="R188">
        <v>71.834000000000003</v>
      </c>
      <c r="S188">
        <v>72.789000000000001</v>
      </c>
      <c r="T188">
        <v>74.427000000000007</v>
      </c>
      <c r="V188">
        <v>7.9770000000000003</v>
      </c>
      <c r="W188">
        <f t="shared" si="7"/>
        <v>0.79770000000000008</v>
      </c>
      <c r="X188">
        <f t="shared" si="8"/>
        <v>0.38760538136959177</v>
      </c>
    </row>
    <row r="189" spans="1:24" x14ac:dyDescent="0.3">
      <c r="A189">
        <v>187</v>
      </c>
      <c r="B189">
        <f t="shared" si="6"/>
        <v>0.51197809719370291</v>
      </c>
      <c r="C189">
        <v>1</v>
      </c>
      <c r="D189">
        <v>67.854100000000003</v>
      </c>
      <c r="E189">
        <v>3.1609999999999999E-2</v>
      </c>
      <c r="F189">
        <v>61.225999999999999</v>
      </c>
      <c r="G189">
        <v>62.863999999999997</v>
      </c>
      <c r="H189">
        <v>63.82</v>
      </c>
      <c r="I189">
        <v>64.325999999999993</v>
      </c>
      <c r="J189">
        <v>65.105000000000004</v>
      </c>
      <c r="K189">
        <v>65.631</v>
      </c>
      <c r="L189">
        <v>66.406999999999996</v>
      </c>
      <c r="M189">
        <v>67.853999999999999</v>
      </c>
      <c r="N189">
        <v>69.301000000000002</v>
      </c>
      <c r="O189">
        <v>70.076999999999998</v>
      </c>
      <c r="P189">
        <v>70.602999999999994</v>
      </c>
      <c r="Q189">
        <v>71.382000000000005</v>
      </c>
      <c r="R189">
        <v>71.888000000000005</v>
      </c>
      <c r="S189">
        <v>72.843999999999994</v>
      </c>
      <c r="T189">
        <v>74.481999999999999</v>
      </c>
      <c r="V189">
        <v>7.99</v>
      </c>
      <c r="W189">
        <f t="shared" si="7"/>
        <v>0.79900000000000004</v>
      </c>
      <c r="X189">
        <f t="shared" si="8"/>
        <v>0.38806981760159259</v>
      </c>
    </row>
    <row r="190" spans="1:24" x14ac:dyDescent="0.3">
      <c r="A190">
        <v>188</v>
      </c>
      <c r="B190">
        <f t="shared" si="6"/>
        <v>0.51471594798083509</v>
      </c>
      <c r="C190">
        <v>1</v>
      </c>
      <c r="D190">
        <v>67.906199999999998</v>
      </c>
      <c r="E190">
        <v>3.1600000000000003E-2</v>
      </c>
      <c r="F190">
        <v>61.274999999999999</v>
      </c>
      <c r="G190">
        <v>62.914000000000001</v>
      </c>
      <c r="H190">
        <v>63.87</v>
      </c>
      <c r="I190">
        <v>64.376999999999995</v>
      </c>
      <c r="J190">
        <v>65.156000000000006</v>
      </c>
      <c r="K190">
        <v>65.682000000000002</v>
      </c>
      <c r="L190">
        <v>66.459000000000003</v>
      </c>
      <c r="M190">
        <v>67.906000000000006</v>
      </c>
      <c r="N190">
        <v>69.353999999999999</v>
      </c>
      <c r="O190">
        <v>70.13</v>
      </c>
      <c r="P190">
        <v>70.656000000000006</v>
      </c>
      <c r="Q190">
        <v>71.436000000000007</v>
      </c>
      <c r="R190">
        <v>71.941999999999993</v>
      </c>
      <c r="S190">
        <v>72.897999999999996</v>
      </c>
      <c r="T190">
        <v>74.537000000000006</v>
      </c>
      <c r="V190">
        <v>8.0020000000000007</v>
      </c>
      <c r="W190">
        <f t="shared" si="7"/>
        <v>0.80020000000000002</v>
      </c>
      <c r="X190">
        <f t="shared" si="8"/>
        <v>0.38850990692359161</v>
      </c>
    </row>
    <row r="191" spans="1:24" x14ac:dyDescent="0.3">
      <c r="A191">
        <v>189</v>
      </c>
      <c r="B191">
        <f t="shared" si="6"/>
        <v>0.51745379876796715</v>
      </c>
      <c r="C191">
        <v>1</v>
      </c>
      <c r="D191">
        <v>67.958299999999994</v>
      </c>
      <c r="E191">
        <v>3.159E-2</v>
      </c>
      <c r="F191">
        <v>61.323999999999998</v>
      </c>
      <c r="G191">
        <v>62.963999999999999</v>
      </c>
      <c r="H191">
        <v>63.920999999999999</v>
      </c>
      <c r="I191">
        <v>64.427000000000007</v>
      </c>
      <c r="J191">
        <v>65.206999999999994</v>
      </c>
      <c r="K191">
        <v>65.733000000000004</v>
      </c>
      <c r="L191">
        <v>66.510000000000005</v>
      </c>
      <c r="M191">
        <v>67.957999999999998</v>
      </c>
      <c r="N191">
        <v>69.406000000000006</v>
      </c>
      <c r="O191">
        <v>70.183000000000007</v>
      </c>
      <c r="P191">
        <v>70.709999999999994</v>
      </c>
      <c r="Q191">
        <v>71.489000000000004</v>
      </c>
      <c r="R191">
        <v>71.995999999999995</v>
      </c>
      <c r="S191">
        <v>72.953000000000003</v>
      </c>
      <c r="T191">
        <v>74.591999999999999</v>
      </c>
      <c r="V191">
        <v>8.0150000000000006</v>
      </c>
      <c r="W191">
        <f t="shared" si="7"/>
        <v>0.8015000000000001</v>
      </c>
      <c r="X191">
        <f t="shared" si="8"/>
        <v>0.38897421008482186</v>
      </c>
    </row>
    <row r="192" spans="1:24" x14ac:dyDescent="0.3">
      <c r="A192">
        <v>190</v>
      </c>
      <c r="B192">
        <f t="shared" si="6"/>
        <v>0.52019164955509922</v>
      </c>
      <c r="C192">
        <v>1</v>
      </c>
      <c r="D192">
        <v>68.010099999999994</v>
      </c>
      <c r="E192">
        <v>3.1579999999999997E-2</v>
      </c>
      <c r="F192">
        <v>61.372999999999998</v>
      </c>
      <c r="G192">
        <v>63.014000000000003</v>
      </c>
      <c r="H192">
        <v>63.970999999999997</v>
      </c>
      <c r="I192">
        <v>64.477000000000004</v>
      </c>
      <c r="J192">
        <v>65.257999999999996</v>
      </c>
      <c r="K192">
        <v>65.784000000000006</v>
      </c>
      <c r="L192">
        <v>66.561000000000007</v>
      </c>
      <c r="M192">
        <v>68.010000000000005</v>
      </c>
      <c r="N192">
        <v>69.459000000000003</v>
      </c>
      <c r="O192">
        <v>70.236000000000004</v>
      </c>
      <c r="P192">
        <v>70.763000000000005</v>
      </c>
      <c r="Q192">
        <v>71.543000000000006</v>
      </c>
      <c r="R192">
        <v>72.05</v>
      </c>
      <c r="S192">
        <v>73.007000000000005</v>
      </c>
      <c r="T192">
        <v>74.647000000000006</v>
      </c>
      <c r="V192">
        <v>8.0269999999999992</v>
      </c>
      <c r="W192">
        <f t="shared" si="7"/>
        <v>0.80269999999999997</v>
      </c>
      <c r="X192">
        <f t="shared" si="8"/>
        <v>0.38941418609667178</v>
      </c>
    </row>
    <row r="193" spans="1:24" x14ac:dyDescent="0.3">
      <c r="A193">
        <v>191</v>
      </c>
      <c r="B193">
        <f t="shared" si="6"/>
        <v>0.5229295003422314</v>
      </c>
      <c r="C193">
        <v>1</v>
      </c>
      <c r="D193">
        <v>68.061800000000005</v>
      </c>
      <c r="E193">
        <v>3.1570000000000001E-2</v>
      </c>
      <c r="F193">
        <v>61.421999999999997</v>
      </c>
      <c r="G193">
        <v>63.063000000000002</v>
      </c>
      <c r="H193">
        <v>64.021000000000001</v>
      </c>
      <c r="I193">
        <v>64.527000000000001</v>
      </c>
      <c r="J193">
        <v>65.308000000000007</v>
      </c>
      <c r="K193">
        <v>65.834999999999994</v>
      </c>
      <c r="L193">
        <v>66.613</v>
      </c>
      <c r="M193">
        <v>68.061999999999998</v>
      </c>
      <c r="N193">
        <v>69.510999999999996</v>
      </c>
      <c r="O193">
        <v>70.289000000000001</v>
      </c>
      <c r="P193">
        <v>70.814999999999998</v>
      </c>
      <c r="Q193">
        <v>71.596000000000004</v>
      </c>
      <c r="R193">
        <v>72.102999999999994</v>
      </c>
      <c r="S193">
        <v>73.06</v>
      </c>
      <c r="T193">
        <v>74.701999999999998</v>
      </c>
      <c r="V193">
        <v>8.0389999999999997</v>
      </c>
      <c r="W193">
        <f t="shared" si="7"/>
        <v>0.80389999999999995</v>
      </c>
      <c r="X193">
        <f t="shared" si="8"/>
        <v>0.38985411017741267</v>
      </c>
    </row>
    <row r="194" spans="1:24" x14ac:dyDescent="0.3">
      <c r="A194">
        <v>192</v>
      </c>
      <c r="B194">
        <f t="shared" si="6"/>
        <v>0.52566735112936347</v>
      </c>
      <c r="C194">
        <v>1</v>
      </c>
      <c r="D194">
        <v>68.113299999999995</v>
      </c>
      <c r="E194">
        <v>3.1559999999999998E-2</v>
      </c>
      <c r="F194">
        <v>61.47</v>
      </c>
      <c r="G194">
        <v>63.112000000000002</v>
      </c>
      <c r="H194">
        <v>64.069999999999993</v>
      </c>
      <c r="I194">
        <v>64.576999999999998</v>
      </c>
      <c r="J194">
        <v>65.358000000000004</v>
      </c>
      <c r="K194">
        <v>65.885000000000005</v>
      </c>
      <c r="L194">
        <v>66.662999999999997</v>
      </c>
      <c r="M194">
        <v>68.113</v>
      </c>
      <c r="N194">
        <v>69.563000000000002</v>
      </c>
      <c r="O194">
        <v>70.340999999999994</v>
      </c>
      <c r="P194">
        <v>70.867999999999995</v>
      </c>
      <c r="Q194">
        <v>71.649000000000001</v>
      </c>
      <c r="R194">
        <v>72.156000000000006</v>
      </c>
      <c r="S194">
        <v>73.114000000000004</v>
      </c>
      <c r="T194">
        <v>74.756</v>
      </c>
      <c r="V194">
        <v>8.0519999999999996</v>
      </c>
      <c r="W194">
        <f t="shared" si="7"/>
        <v>0.80519999999999992</v>
      </c>
      <c r="X194">
        <f t="shared" si="8"/>
        <v>0.39031535540722284</v>
      </c>
    </row>
    <row r="195" spans="1:24" x14ac:dyDescent="0.3">
      <c r="A195">
        <v>193</v>
      </c>
      <c r="B195">
        <f t="shared" ref="B195:B258" si="9">A195/365.25</f>
        <v>0.52840520191649554</v>
      </c>
      <c r="C195">
        <v>1</v>
      </c>
      <c r="D195">
        <v>68.164699999999996</v>
      </c>
      <c r="E195">
        <v>3.1550000000000002E-2</v>
      </c>
      <c r="F195">
        <v>61.518999999999998</v>
      </c>
      <c r="G195">
        <v>63.161999999999999</v>
      </c>
      <c r="H195">
        <v>64.12</v>
      </c>
      <c r="I195">
        <v>64.626999999999995</v>
      </c>
      <c r="J195">
        <v>65.409000000000006</v>
      </c>
      <c r="K195">
        <v>65.936000000000007</v>
      </c>
      <c r="L195">
        <v>66.713999999999999</v>
      </c>
      <c r="M195">
        <v>68.165000000000006</v>
      </c>
      <c r="N195">
        <v>69.614999999999995</v>
      </c>
      <c r="O195">
        <v>70.394000000000005</v>
      </c>
      <c r="P195">
        <v>70.921000000000006</v>
      </c>
      <c r="Q195">
        <v>71.701999999999998</v>
      </c>
      <c r="R195">
        <v>72.209999999999994</v>
      </c>
      <c r="S195">
        <v>73.168000000000006</v>
      </c>
      <c r="T195">
        <v>74.811000000000007</v>
      </c>
      <c r="V195">
        <v>8.0640000000000001</v>
      </c>
      <c r="W195">
        <f t="shared" ref="W195:W258" si="10">V195/10</f>
        <v>0.80640000000000001</v>
      </c>
      <c r="X195">
        <f t="shared" ref="X195:X258" si="11">SQRT((M195*V195)/3600)</f>
        <v>0.39075516631261575</v>
      </c>
    </row>
    <row r="196" spans="1:24" x14ac:dyDescent="0.3">
      <c r="A196">
        <v>194</v>
      </c>
      <c r="B196">
        <f t="shared" si="9"/>
        <v>0.53114305270362761</v>
      </c>
      <c r="C196">
        <v>1</v>
      </c>
      <c r="D196">
        <v>68.215800000000002</v>
      </c>
      <c r="E196">
        <v>3.1539999999999999E-2</v>
      </c>
      <c r="F196">
        <v>61.567</v>
      </c>
      <c r="G196">
        <v>63.210999999999999</v>
      </c>
      <c r="H196">
        <v>64.168999999999997</v>
      </c>
      <c r="I196">
        <v>64.677000000000007</v>
      </c>
      <c r="J196">
        <v>65.459000000000003</v>
      </c>
      <c r="K196">
        <v>65.986000000000004</v>
      </c>
      <c r="L196">
        <v>66.765000000000001</v>
      </c>
      <c r="M196">
        <v>68.215999999999994</v>
      </c>
      <c r="N196">
        <v>69.667000000000002</v>
      </c>
      <c r="O196">
        <v>70.445999999999998</v>
      </c>
      <c r="P196">
        <v>70.972999999999999</v>
      </c>
      <c r="Q196">
        <v>71.754999999999995</v>
      </c>
      <c r="R196">
        <v>72.262</v>
      </c>
      <c r="S196">
        <v>73.221000000000004</v>
      </c>
      <c r="T196">
        <v>74.864999999999995</v>
      </c>
      <c r="V196">
        <v>8.0760000000000005</v>
      </c>
      <c r="W196">
        <f t="shared" si="10"/>
        <v>0.8076000000000001</v>
      </c>
      <c r="X196">
        <f t="shared" si="11"/>
        <v>0.39119205854243344</v>
      </c>
    </row>
    <row r="197" spans="1:24" x14ac:dyDescent="0.3">
      <c r="A197">
        <v>195</v>
      </c>
      <c r="B197">
        <f t="shared" si="9"/>
        <v>0.53388090349075978</v>
      </c>
      <c r="C197">
        <v>1</v>
      </c>
      <c r="D197">
        <v>68.266900000000007</v>
      </c>
      <c r="E197">
        <v>3.1530000000000002E-2</v>
      </c>
      <c r="F197">
        <v>61.615000000000002</v>
      </c>
      <c r="G197">
        <v>63.26</v>
      </c>
      <c r="H197">
        <v>64.218999999999994</v>
      </c>
      <c r="I197">
        <v>64.725999999999999</v>
      </c>
      <c r="J197">
        <v>65.507999999999996</v>
      </c>
      <c r="K197">
        <v>66.036000000000001</v>
      </c>
      <c r="L197">
        <v>66.814999999999998</v>
      </c>
      <c r="M197">
        <v>68.266999999999996</v>
      </c>
      <c r="N197">
        <v>69.718999999999994</v>
      </c>
      <c r="O197">
        <v>70.498000000000005</v>
      </c>
      <c r="P197">
        <v>71.025000000000006</v>
      </c>
      <c r="Q197">
        <v>71.807000000000002</v>
      </c>
      <c r="R197">
        <v>72.314999999999998</v>
      </c>
      <c r="S197">
        <v>73.274000000000001</v>
      </c>
      <c r="T197">
        <v>74.918000000000006</v>
      </c>
      <c r="V197">
        <v>8.0879999999999992</v>
      </c>
      <c r="W197">
        <f t="shared" si="10"/>
        <v>0.80879999999999996</v>
      </c>
      <c r="X197">
        <f t="shared" si="11"/>
        <v>0.39162889746970064</v>
      </c>
    </row>
    <row r="198" spans="1:24" x14ac:dyDescent="0.3">
      <c r="A198">
        <v>196</v>
      </c>
      <c r="B198">
        <f t="shared" si="9"/>
        <v>0.53661875427789185</v>
      </c>
      <c r="C198">
        <v>1</v>
      </c>
      <c r="D198">
        <v>68.317700000000002</v>
      </c>
      <c r="E198">
        <v>3.1519999999999999E-2</v>
      </c>
      <c r="F198">
        <v>61.662999999999997</v>
      </c>
      <c r="G198">
        <v>63.308</v>
      </c>
      <c r="H198">
        <v>64.268000000000001</v>
      </c>
      <c r="I198">
        <v>64.775999999999996</v>
      </c>
      <c r="J198">
        <v>65.558000000000007</v>
      </c>
      <c r="K198">
        <v>66.085999999999999</v>
      </c>
      <c r="L198">
        <v>66.864999999999995</v>
      </c>
      <c r="M198">
        <v>68.317999999999998</v>
      </c>
      <c r="N198">
        <v>69.77</v>
      </c>
      <c r="O198">
        <v>70.55</v>
      </c>
      <c r="P198">
        <v>71.076999999999998</v>
      </c>
      <c r="Q198">
        <v>71.86</v>
      </c>
      <c r="R198">
        <v>72.367999999999995</v>
      </c>
      <c r="S198">
        <v>73.326999999999998</v>
      </c>
      <c r="T198">
        <v>74.971999999999994</v>
      </c>
      <c r="V198">
        <v>8.1</v>
      </c>
      <c r="W198">
        <f t="shared" si="10"/>
        <v>0.80999999999999994</v>
      </c>
      <c r="X198">
        <f t="shared" si="11"/>
        <v>0.39206568327258634</v>
      </c>
    </row>
    <row r="199" spans="1:24" x14ac:dyDescent="0.3">
      <c r="A199">
        <v>197</v>
      </c>
      <c r="B199">
        <f t="shared" si="9"/>
        <v>0.53935660506502392</v>
      </c>
      <c r="C199">
        <v>1</v>
      </c>
      <c r="D199">
        <v>68.368499999999997</v>
      </c>
      <c r="E199">
        <v>3.1519999999999999E-2</v>
      </c>
      <c r="F199">
        <v>61.709000000000003</v>
      </c>
      <c r="G199">
        <v>63.354999999999997</v>
      </c>
      <c r="H199">
        <v>64.314999999999998</v>
      </c>
      <c r="I199">
        <v>64.823999999999998</v>
      </c>
      <c r="J199">
        <v>65.606999999999999</v>
      </c>
      <c r="K199">
        <v>66.135000000000005</v>
      </c>
      <c r="L199">
        <v>66.915000000000006</v>
      </c>
      <c r="M199">
        <v>68.369</v>
      </c>
      <c r="N199">
        <v>69.822000000000003</v>
      </c>
      <c r="O199">
        <v>70.602000000000004</v>
      </c>
      <c r="P199">
        <v>71.13</v>
      </c>
      <c r="Q199">
        <v>71.912999999999997</v>
      </c>
      <c r="R199">
        <v>72.421999999999997</v>
      </c>
      <c r="S199">
        <v>73.382000000000005</v>
      </c>
      <c r="T199">
        <v>75.028000000000006</v>
      </c>
      <c r="V199">
        <v>8.1120000000000001</v>
      </c>
      <c r="W199">
        <f t="shared" si="10"/>
        <v>0.81120000000000003</v>
      </c>
      <c r="X199">
        <f t="shared" si="11"/>
        <v>0.39250241612844461</v>
      </c>
    </row>
    <row r="200" spans="1:24" x14ac:dyDescent="0.3">
      <c r="A200">
        <v>198</v>
      </c>
      <c r="B200">
        <f t="shared" si="9"/>
        <v>0.5420944558521561</v>
      </c>
      <c r="C200">
        <v>1</v>
      </c>
      <c r="D200">
        <v>68.418999999999997</v>
      </c>
      <c r="E200">
        <v>3.1510000000000003E-2</v>
      </c>
      <c r="F200">
        <v>61.756999999999998</v>
      </c>
      <c r="G200">
        <v>63.404000000000003</v>
      </c>
      <c r="H200">
        <v>64.364000000000004</v>
      </c>
      <c r="I200">
        <v>64.873000000000005</v>
      </c>
      <c r="J200">
        <v>65.656000000000006</v>
      </c>
      <c r="K200">
        <v>66.185000000000002</v>
      </c>
      <c r="L200">
        <v>66.965000000000003</v>
      </c>
      <c r="M200">
        <v>68.418999999999997</v>
      </c>
      <c r="N200">
        <v>69.873000000000005</v>
      </c>
      <c r="O200">
        <v>70.653000000000006</v>
      </c>
      <c r="P200">
        <v>71.182000000000002</v>
      </c>
      <c r="Q200">
        <v>71.965000000000003</v>
      </c>
      <c r="R200">
        <v>72.474000000000004</v>
      </c>
      <c r="S200">
        <v>73.433999999999997</v>
      </c>
      <c r="T200">
        <v>75.081000000000003</v>
      </c>
      <c r="V200">
        <v>8.1240000000000006</v>
      </c>
      <c r="W200">
        <f t="shared" si="10"/>
        <v>0.81240000000000001</v>
      </c>
      <c r="X200">
        <f t="shared" si="11"/>
        <v>0.39293622468113915</v>
      </c>
    </row>
    <row r="201" spans="1:24" x14ac:dyDescent="0.3">
      <c r="A201">
        <v>199</v>
      </c>
      <c r="B201">
        <f t="shared" si="9"/>
        <v>0.54483230663928817</v>
      </c>
      <c r="C201">
        <v>1</v>
      </c>
      <c r="D201">
        <v>68.469499999999996</v>
      </c>
      <c r="E201">
        <v>3.15E-2</v>
      </c>
      <c r="F201">
        <v>61.805</v>
      </c>
      <c r="G201">
        <v>63.451999999999998</v>
      </c>
      <c r="H201">
        <v>64.412999999999997</v>
      </c>
      <c r="I201">
        <v>64.921999999999997</v>
      </c>
      <c r="J201">
        <v>65.704999999999998</v>
      </c>
      <c r="K201">
        <v>66.233999999999995</v>
      </c>
      <c r="L201">
        <v>67.015000000000001</v>
      </c>
      <c r="M201">
        <v>68.47</v>
      </c>
      <c r="N201">
        <v>69.924000000000007</v>
      </c>
      <c r="O201">
        <v>70.704999999999998</v>
      </c>
      <c r="P201">
        <v>71.233999999999995</v>
      </c>
      <c r="Q201">
        <v>72.016999999999996</v>
      </c>
      <c r="R201">
        <v>72.525999999999996</v>
      </c>
      <c r="S201">
        <v>73.486999999999995</v>
      </c>
      <c r="T201">
        <v>75.134</v>
      </c>
      <c r="V201">
        <v>8.1359999999999992</v>
      </c>
      <c r="W201">
        <f t="shared" si="10"/>
        <v>0.81359999999999988</v>
      </c>
      <c r="X201">
        <f t="shared" si="11"/>
        <v>0.39337285112218917</v>
      </c>
    </row>
    <row r="202" spans="1:24" x14ac:dyDescent="0.3">
      <c r="A202">
        <v>200</v>
      </c>
      <c r="B202">
        <f t="shared" si="9"/>
        <v>0.54757015742642023</v>
      </c>
      <c r="C202">
        <v>1</v>
      </c>
      <c r="D202">
        <v>68.519800000000004</v>
      </c>
      <c r="E202">
        <v>3.1489999999999997E-2</v>
      </c>
      <c r="F202">
        <v>61.851999999999997</v>
      </c>
      <c r="G202">
        <v>63.5</v>
      </c>
      <c r="H202">
        <v>64.462000000000003</v>
      </c>
      <c r="I202">
        <v>64.971000000000004</v>
      </c>
      <c r="J202">
        <v>65.754999999999995</v>
      </c>
      <c r="K202">
        <v>66.283000000000001</v>
      </c>
      <c r="L202">
        <v>67.063999999999993</v>
      </c>
      <c r="M202">
        <v>68.52</v>
      </c>
      <c r="N202">
        <v>69.974999999999994</v>
      </c>
      <c r="O202">
        <v>70.756</v>
      </c>
      <c r="P202">
        <v>71.284999999999997</v>
      </c>
      <c r="Q202">
        <v>72.069000000000003</v>
      </c>
      <c r="R202">
        <v>72.578000000000003</v>
      </c>
      <c r="S202">
        <v>73.539000000000001</v>
      </c>
      <c r="T202">
        <v>75.188000000000002</v>
      </c>
      <c r="V202">
        <v>8.1479999999999997</v>
      </c>
      <c r="W202">
        <f t="shared" si="10"/>
        <v>0.81479999999999997</v>
      </c>
      <c r="X202">
        <f t="shared" si="11"/>
        <v>0.39380655149451232</v>
      </c>
    </row>
    <row r="203" spans="1:24" x14ac:dyDescent="0.3">
      <c r="A203">
        <v>201</v>
      </c>
      <c r="B203">
        <f t="shared" si="9"/>
        <v>0.55030800821355241</v>
      </c>
      <c r="C203">
        <v>1</v>
      </c>
      <c r="D203">
        <v>68.569900000000004</v>
      </c>
      <c r="E203">
        <v>3.1480000000000001E-2</v>
      </c>
      <c r="F203">
        <v>61.899000000000001</v>
      </c>
      <c r="G203">
        <v>63.548000000000002</v>
      </c>
      <c r="H203">
        <v>64.510000000000005</v>
      </c>
      <c r="I203">
        <v>65.019000000000005</v>
      </c>
      <c r="J203">
        <v>65.804000000000002</v>
      </c>
      <c r="K203">
        <v>66.332999999999998</v>
      </c>
      <c r="L203">
        <v>67.114000000000004</v>
      </c>
      <c r="M203">
        <v>68.569999999999993</v>
      </c>
      <c r="N203">
        <v>70.025999999999996</v>
      </c>
      <c r="O203">
        <v>70.807000000000002</v>
      </c>
      <c r="P203">
        <v>71.335999999999999</v>
      </c>
      <c r="Q203">
        <v>72.12</v>
      </c>
      <c r="R203">
        <v>72.63</v>
      </c>
      <c r="S203">
        <v>73.591999999999999</v>
      </c>
      <c r="T203">
        <v>75.239999999999995</v>
      </c>
      <c r="V203">
        <v>8.1590000000000007</v>
      </c>
      <c r="W203">
        <f t="shared" si="10"/>
        <v>0.81590000000000007</v>
      </c>
      <c r="X203">
        <f t="shared" si="11"/>
        <v>0.39421603989577986</v>
      </c>
    </row>
    <row r="204" spans="1:24" x14ac:dyDescent="0.3">
      <c r="A204">
        <v>202</v>
      </c>
      <c r="B204">
        <f t="shared" si="9"/>
        <v>0.55304585900068448</v>
      </c>
      <c r="C204">
        <v>1</v>
      </c>
      <c r="D204">
        <v>68.619900000000001</v>
      </c>
      <c r="E204">
        <v>3.1469999999999998E-2</v>
      </c>
      <c r="F204">
        <v>61.947000000000003</v>
      </c>
      <c r="G204">
        <v>63.595999999999997</v>
      </c>
      <c r="H204">
        <v>64.558000000000007</v>
      </c>
      <c r="I204">
        <v>65.067999999999998</v>
      </c>
      <c r="J204">
        <v>65.852000000000004</v>
      </c>
      <c r="K204">
        <v>66.382000000000005</v>
      </c>
      <c r="L204">
        <v>67.162999999999997</v>
      </c>
      <c r="M204">
        <v>68.62</v>
      </c>
      <c r="N204">
        <v>70.075999999999993</v>
      </c>
      <c r="O204">
        <v>70.858000000000004</v>
      </c>
      <c r="P204">
        <v>71.387</v>
      </c>
      <c r="Q204">
        <v>72.171999999999997</v>
      </c>
      <c r="R204">
        <v>72.680999999999997</v>
      </c>
      <c r="S204">
        <v>73.644000000000005</v>
      </c>
      <c r="T204">
        <v>75.293000000000006</v>
      </c>
      <c r="V204">
        <v>8.1709999999999994</v>
      </c>
      <c r="W204">
        <f t="shared" si="10"/>
        <v>0.81709999999999994</v>
      </c>
      <c r="X204">
        <f t="shared" si="11"/>
        <v>0.39464964068004532</v>
      </c>
    </row>
    <row r="205" spans="1:24" x14ac:dyDescent="0.3">
      <c r="A205">
        <v>203</v>
      </c>
      <c r="B205">
        <f t="shared" si="9"/>
        <v>0.55578370978781655</v>
      </c>
      <c r="C205">
        <v>1</v>
      </c>
      <c r="D205">
        <v>68.669799999999995</v>
      </c>
      <c r="E205">
        <v>3.1469999999999998E-2</v>
      </c>
      <c r="F205">
        <v>61.991999999999997</v>
      </c>
      <c r="G205">
        <v>63.642000000000003</v>
      </c>
      <c r="H205">
        <v>64.605000000000004</v>
      </c>
      <c r="I205">
        <v>65.114999999999995</v>
      </c>
      <c r="J205">
        <v>65.900000000000006</v>
      </c>
      <c r="K205">
        <v>66.430000000000007</v>
      </c>
      <c r="L205">
        <v>67.212000000000003</v>
      </c>
      <c r="M205">
        <v>68.67</v>
      </c>
      <c r="N205">
        <v>70.126999999999995</v>
      </c>
      <c r="O205">
        <v>70.91</v>
      </c>
      <c r="P205">
        <v>71.438999999999993</v>
      </c>
      <c r="Q205">
        <v>72.224000000000004</v>
      </c>
      <c r="R205">
        <v>72.733999999999995</v>
      </c>
      <c r="S205">
        <v>73.697000000000003</v>
      </c>
      <c r="T205">
        <v>75.347999999999999</v>
      </c>
      <c r="V205">
        <v>8.1829999999999998</v>
      </c>
      <c r="W205">
        <f t="shared" si="10"/>
        <v>0.81830000000000003</v>
      </c>
      <c r="X205">
        <f t="shared" si="11"/>
        <v>0.39508318744284726</v>
      </c>
    </row>
    <row r="206" spans="1:24" x14ac:dyDescent="0.3">
      <c r="A206">
        <v>204</v>
      </c>
      <c r="B206">
        <f t="shared" si="9"/>
        <v>0.55852156057494862</v>
      </c>
      <c r="C206">
        <v>1</v>
      </c>
      <c r="D206">
        <v>68.719499999999996</v>
      </c>
      <c r="E206">
        <v>3.1460000000000002E-2</v>
      </c>
      <c r="F206">
        <v>62.039000000000001</v>
      </c>
      <c r="G206">
        <v>63.69</v>
      </c>
      <c r="H206">
        <v>64.653000000000006</v>
      </c>
      <c r="I206">
        <v>65.162999999999997</v>
      </c>
      <c r="J206">
        <v>65.948999999999998</v>
      </c>
      <c r="K206">
        <v>66.478999999999999</v>
      </c>
      <c r="L206">
        <v>67.260999999999996</v>
      </c>
      <c r="M206">
        <v>68.72</v>
      </c>
      <c r="N206">
        <v>70.177999999999997</v>
      </c>
      <c r="O206">
        <v>70.959999999999994</v>
      </c>
      <c r="P206">
        <v>71.489999999999995</v>
      </c>
      <c r="Q206">
        <v>72.275999999999996</v>
      </c>
      <c r="R206">
        <v>72.786000000000001</v>
      </c>
      <c r="S206">
        <v>73.748999999999995</v>
      </c>
      <c r="T206">
        <v>75.400000000000006</v>
      </c>
      <c r="V206">
        <v>8.1940000000000008</v>
      </c>
      <c r="W206">
        <f t="shared" si="10"/>
        <v>0.81940000000000013</v>
      </c>
      <c r="X206">
        <f t="shared" si="11"/>
        <v>0.39549254804048528</v>
      </c>
    </row>
    <row r="207" spans="1:24" x14ac:dyDescent="0.3">
      <c r="A207">
        <v>205</v>
      </c>
      <c r="B207">
        <f t="shared" si="9"/>
        <v>0.5612594113620808</v>
      </c>
      <c r="C207">
        <v>1</v>
      </c>
      <c r="D207">
        <v>68.769099999999995</v>
      </c>
      <c r="E207">
        <v>3.1449999999999999E-2</v>
      </c>
      <c r="F207">
        <v>62.085999999999999</v>
      </c>
      <c r="G207">
        <v>63.738</v>
      </c>
      <c r="H207">
        <v>64.700999999999993</v>
      </c>
      <c r="I207">
        <v>65.212000000000003</v>
      </c>
      <c r="J207">
        <v>65.997</v>
      </c>
      <c r="K207">
        <v>66.528000000000006</v>
      </c>
      <c r="L207">
        <v>67.31</v>
      </c>
      <c r="M207">
        <v>68.769000000000005</v>
      </c>
      <c r="N207">
        <v>70.227999999999994</v>
      </c>
      <c r="O207">
        <v>71.010999999999996</v>
      </c>
      <c r="P207">
        <v>71.540999999999997</v>
      </c>
      <c r="Q207">
        <v>72.326999999999998</v>
      </c>
      <c r="R207">
        <v>72.837000000000003</v>
      </c>
      <c r="S207">
        <v>73.8</v>
      </c>
      <c r="T207">
        <v>75.453000000000003</v>
      </c>
      <c r="V207">
        <v>8.2059999999999995</v>
      </c>
      <c r="W207">
        <f t="shared" si="10"/>
        <v>0.8206</v>
      </c>
      <c r="X207">
        <f t="shared" si="11"/>
        <v>0.39592311753672582</v>
      </c>
    </row>
    <row r="208" spans="1:24" x14ac:dyDescent="0.3">
      <c r="A208">
        <v>206</v>
      </c>
      <c r="B208">
        <f t="shared" si="9"/>
        <v>0.56399726214921286</v>
      </c>
      <c r="C208">
        <v>1</v>
      </c>
      <c r="D208">
        <v>68.818600000000004</v>
      </c>
      <c r="E208">
        <v>3.1440000000000003E-2</v>
      </c>
      <c r="F208">
        <v>62.131999999999998</v>
      </c>
      <c r="G208">
        <v>63.784999999999997</v>
      </c>
      <c r="H208">
        <v>64.748999999999995</v>
      </c>
      <c r="I208">
        <v>65.260000000000005</v>
      </c>
      <c r="J208">
        <v>66.046000000000006</v>
      </c>
      <c r="K208">
        <v>66.575999999999993</v>
      </c>
      <c r="L208">
        <v>67.358999999999995</v>
      </c>
      <c r="M208">
        <v>68.819000000000003</v>
      </c>
      <c r="N208">
        <v>70.278000000000006</v>
      </c>
      <c r="O208">
        <v>71.061000000000007</v>
      </c>
      <c r="P208">
        <v>71.590999999999994</v>
      </c>
      <c r="Q208">
        <v>72.376999999999995</v>
      </c>
      <c r="R208">
        <v>72.888000000000005</v>
      </c>
      <c r="S208">
        <v>73.852000000000004</v>
      </c>
      <c r="T208">
        <v>75.504999999999995</v>
      </c>
      <c r="V208">
        <v>8.2170000000000005</v>
      </c>
      <c r="W208">
        <f t="shared" si="10"/>
        <v>0.8217000000000001</v>
      </c>
      <c r="X208">
        <f t="shared" si="11"/>
        <v>0.39633239521896263</v>
      </c>
    </row>
    <row r="209" spans="1:24" x14ac:dyDescent="0.3">
      <c r="A209">
        <v>207</v>
      </c>
      <c r="B209">
        <f t="shared" si="9"/>
        <v>0.56673511293634493</v>
      </c>
      <c r="C209">
        <v>1</v>
      </c>
      <c r="D209">
        <v>68.867900000000006</v>
      </c>
      <c r="E209">
        <v>3.1440000000000003E-2</v>
      </c>
      <c r="F209">
        <v>62.177</v>
      </c>
      <c r="G209">
        <v>63.831000000000003</v>
      </c>
      <c r="H209">
        <v>64.796000000000006</v>
      </c>
      <c r="I209">
        <v>65.305999999999997</v>
      </c>
      <c r="J209">
        <v>66.093000000000004</v>
      </c>
      <c r="K209">
        <v>66.623999999999995</v>
      </c>
      <c r="L209">
        <v>67.406999999999996</v>
      </c>
      <c r="M209">
        <v>68.867999999999995</v>
      </c>
      <c r="N209">
        <v>70.328000000000003</v>
      </c>
      <c r="O209">
        <v>71.111999999999995</v>
      </c>
      <c r="P209">
        <v>71.643000000000001</v>
      </c>
      <c r="Q209">
        <v>72.429000000000002</v>
      </c>
      <c r="R209">
        <v>72.94</v>
      </c>
      <c r="S209">
        <v>73.905000000000001</v>
      </c>
      <c r="T209">
        <v>75.558999999999997</v>
      </c>
      <c r="V209">
        <v>8.2289999999999992</v>
      </c>
      <c r="W209">
        <f t="shared" si="10"/>
        <v>0.82289999999999996</v>
      </c>
      <c r="X209">
        <f t="shared" si="11"/>
        <v>0.39676286368560248</v>
      </c>
    </row>
    <row r="210" spans="1:24" x14ac:dyDescent="0.3">
      <c r="A210">
        <v>208</v>
      </c>
      <c r="B210">
        <f t="shared" si="9"/>
        <v>0.56947296372347711</v>
      </c>
      <c r="C210">
        <v>1</v>
      </c>
      <c r="D210">
        <v>68.917100000000005</v>
      </c>
      <c r="E210">
        <v>3.143E-2</v>
      </c>
      <c r="F210">
        <v>62.222999999999999</v>
      </c>
      <c r="G210">
        <v>63.878</v>
      </c>
      <c r="H210">
        <v>64.843000000000004</v>
      </c>
      <c r="I210">
        <v>65.353999999999999</v>
      </c>
      <c r="J210">
        <v>66.141000000000005</v>
      </c>
      <c r="K210">
        <v>66.671999999999997</v>
      </c>
      <c r="L210">
        <v>67.456000000000003</v>
      </c>
      <c r="M210">
        <v>68.917000000000002</v>
      </c>
      <c r="N210">
        <v>70.378</v>
      </c>
      <c r="O210">
        <v>71.162000000000006</v>
      </c>
      <c r="P210">
        <v>71.692999999999998</v>
      </c>
      <c r="Q210">
        <v>72.48</v>
      </c>
      <c r="R210">
        <v>72.991</v>
      </c>
      <c r="S210">
        <v>73.956000000000003</v>
      </c>
      <c r="T210">
        <v>75.611000000000004</v>
      </c>
      <c r="V210">
        <v>8.24</v>
      </c>
      <c r="W210">
        <f t="shared" si="10"/>
        <v>0.82400000000000007</v>
      </c>
      <c r="X210">
        <f t="shared" si="11"/>
        <v>0.39716917749940711</v>
      </c>
    </row>
    <row r="211" spans="1:24" x14ac:dyDescent="0.3">
      <c r="A211">
        <v>209</v>
      </c>
      <c r="B211">
        <f t="shared" si="9"/>
        <v>0.57221081451060918</v>
      </c>
      <c r="C211">
        <v>1</v>
      </c>
      <c r="D211">
        <v>68.966200000000001</v>
      </c>
      <c r="E211">
        <v>3.1419999999999997E-2</v>
      </c>
      <c r="F211">
        <v>62.27</v>
      </c>
      <c r="G211">
        <v>63.924999999999997</v>
      </c>
      <c r="H211">
        <v>64.891000000000005</v>
      </c>
      <c r="I211">
        <v>65.402000000000001</v>
      </c>
      <c r="J211">
        <v>66.188999999999993</v>
      </c>
      <c r="K211">
        <v>66.72</v>
      </c>
      <c r="L211">
        <v>67.504999999999995</v>
      </c>
      <c r="M211">
        <v>68.965999999999994</v>
      </c>
      <c r="N211">
        <v>70.427999999999997</v>
      </c>
      <c r="O211">
        <v>71.212000000000003</v>
      </c>
      <c r="P211">
        <v>71.742999999999995</v>
      </c>
      <c r="Q211">
        <v>72.53</v>
      </c>
      <c r="R211">
        <v>73.042000000000002</v>
      </c>
      <c r="S211">
        <v>74.007000000000005</v>
      </c>
      <c r="T211">
        <v>75.662000000000006</v>
      </c>
      <c r="V211">
        <v>8.2509999999999994</v>
      </c>
      <c r="W211">
        <f t="shared" si="10"/>
        <v>0.82509999999999994</v>
      </c>
      <c r="X211">
        <f t="shared" si="11"/>
        <v>0.39757545265717237</v>
      </c>
    </row>
    <row r="212" spans="1:24" x14ac:dyDescent="0.3">
      <c r="A212">
        <v>210</v>
      </c>
      <c r="B212">
        <f t="shared" si="9"/>
        <v>0.57494866529774125</v>
      </c>
      <c r="C212">
        <v>1</v>
      </c>
      <c r="D212">
        <v>69.015199999999993</v>
      </c>
      <c r="E212">
        <v>3.141E-2</v>
      </c>
      <c r="F212">
        <v>62.316000000000003</v>
      </c>
      <c r="G212">
        <v>63.972000000000001</v>
      </c>
      <c r="H212">
        <v>64.938000000000002</v>
      </c>
      <c r="I212">
        <v>65.45</v>
      </c>
      <c r="J212">
        <v>66.236999999999995</v>
      </c>
      <c r="K212">
        <v>66.768000000000001</v>
      </c>
      <c r="L212">
        <v>67.552999999999997</v>
      </c>
      <c r="M212">
        <v>69.015000000000001</v>
      </c>
      <c r="N212">
        <v>70.477000000000004</v>
      </c>
      <c r="O212">
        <v>71.262</v>
      </c>
      <c r="P212">
        <v>71.793000000000006</v>
      </c>
      <c r="Q212">
        <v>72.581000000000003</v>
      </c>
      <c r="R212">
        <v>73.091999999999999</v>
      </c>
      <c r="S212">
        <v>74.058000000000007</v>
      </c>
      <c r="T212">
        <v>75.713999999999999</v>
      </c>
      <c r="V212">
        <v>8.2629999999999999</v>
      </c>
      <c r="W212">
        <f t="shared" si="10"/>
        <v>0.82630000000000003</v>
      </c>
      <c r="X212">
        <f t="shared" si="11"/>
        <v>0.39800577361808875</v>
      </c>
    </row>
    <row r="213" spans="1:24" x14ac:dyDescent="0.3">
      <c r="A213">
        <v>211</v>
      </c>
      <c r="B213">
        <f t="shared" si="9"/>
        <v>0.57768651608487342</v>
      </c>
      <c r="C213">
        <v>1</v>
      </c>
      <c r="D213">
        <v>69.064099999999996</v>
      </c>
      <c r="E213">
        <v>3.141E-2</v>
      </c>
      <c r="F213">
        <v>62.36</v>
      </c>
      <c r="G213">
        <v>64.018000000000001</v>
      </c>
      <c r="H213">
        <v>64.983999999999995</v>
      </c>
      <c r="I213">
        <v>65.495999999999995</v>
      </c>
      <c r="J213">
        <v>66.284000000000006</v>
      </c>
      <c r="K213">
        <v>66.816000000000003</v>
      </c>
      <c r="L213">
        <v>67.600999999999999</v>
      </c>
      <c r="M213">
        <v>69.063999999999993</v>
      </c>
      <c r="N213">
        <v>70.527000000000001</v>
      </c>
      <c r="O213">
        <v>71.311999999999998</v>
      </c>
      <c r="P213">
        <v>71.843999999999994</v>
      </c>
      <c r="Q213">
        <v>72.632000000000005</v>
      </c>
      <c r="R213">
        <v>73.144000000000005</v>
      </c>
      <c r="S213">
        <v>74.111000000000004</v>
      </c>
      <c r="T213">
        <v>75.768000000000001</v>
      </c>
      <c r="V213">
        <v>8.2739999999999991</v>
      </c>
      <c r="W213">
        <f t="shared" si="10"/>
        <v>0.82739999999999991</v>
      </c>
      <c r="X213">
        <f t="shared" si="11"/>
        <v>0.39841196434511517</v>
      </c>
    </row>
    <row r="214" spans="1:24" x14ac:dyDescent="0.3">
      <c r="A214">
        <v>212</v>
      </c>
      <c r="B214">
        <f t="shared" si="9"/>
        <v>0.58042436687200549</v>
      </c>
      <c r="C214">
        <v>1</v>
      </c>
      <c r="D214">
        <v>69.112799999999993</v>
      </c>
      <c r="E214">
        <v>3.1399999999999997E-2</v>
      </c>
      <c r="F214">
        <v>62.406999999999996</v>
      </c>
      <c r="G214">
        <v>64.063999999999993</v>
      </c>
      <c r="H214">
        <v>65.031000000000006</v>
      </c>
      <c r="I214">
        <v>65.543000000000006</v>
      </c>
      <c r="J214">
        <v>66.331999999999994</v>
      </c>
      <c r="K214">
        <v>66.864000000000004</v>
      </c>
      <c r="L214">
        <v>67.649000000000001</v>
      </c>
      <c r="M214">
        <v>69.113</v>
      </c>
      <c r="N214">
        <v>70.576999999999998</v>
      </c>
      <c r="O214">
        <v>71.361999999999995</v>
      </c>
      <c r="P214">
        <v>71.894000000000005</v>
      </c>
      <c r="Q214">
        <v>72.682000000000002</v>
      </c>
      <c r="R214">
        <v>73.194000000000003</v>
      </c>
      <c r="S214">
        <v>74.161000000000001</v>
      </c>
      <c r="T214">
        <v>75.819000000000003</v>
      </c>
      <c r="V214">
        <v>8.2850000000000001</v>
      </c>
      <c r="W214">
        <f t="shared" si="10"/>
        <v>0.82850000000000001</v>
      </c>
      <c r="X214">
        <f t="shared" si="11"/>
        <v>0.39881811678731166</v>
      </c>
    </row>
    <row r="215" spans="1:24" x14ac:dyDescent="0.3">
      <c r="A215">
        <v>213</v>
      </c>
      <c r="B215">
        <f t="shared" si="9"/>
        <v>0.58316221765913756</v>
      </c>
      <c r="C215">
        <v>1</v>
      </c>
      <c r="D215">
        <v>69.161500000000004</v>
      </c>
      <c r="E215">
        <v>3.1390000000000001E-2</v>
      </c>
      <c r="F215">
        <v>62.453000000000003</v>
      </c>
      <c r="G215">
        <v>64.111000000000004</v>
      </c>
      <c r="H215">
        <v>65.078000000000003</v>
      </c>
      <c r="I215">
        <v>65.590999999999994</v>
      </c>
      <c r="J215">
        <v>66.379000000000005</v>
      </c>
      <c r="K215">
        <v>66.911000000000001</v>
      </c>
      <c r="L215">
        <v>67.697000000000003</v>
      </c>
      <c r="M215">
        <v>69.162000000000006</v>
      </c>
      <c r="N215">
        <v>70.626000000000005</v>
      </c>
      <c r="O215">
        <v>71.412000000000006</v>
      </c>
      <c r="P215">
        <v>71.944000000000003</v>
      </c>
      <c r="Q215">
        <v>72.731999999999999</v>
      </c>
      <c r="R215">
        <v>73.245000000000005</v>
      </c>
      <c r="S215">
        <v>74.212000000000003</v>
      </c>
      <c r="T215">
        <v>75.87</v>
      </c>
      <c r="V215">
        <v>8.2959999999999994</v>
      </c>
      <c r="W215">
        <f t="shared" si="10"/>
        <v>0.82959999999999989</v>
      </c>
      <c r="X215">
        <f t="shared" si="11"/>
        <v>0.39922423106152594</v>
      </c>
    </row>
    <row r="216" spans="1:24" x14ac:dyDescent="0.3">
      <c r="A216">
        <v>214</v>
      </c>
      <c r="B216">
        <f t="shared" si="9"/>
        <v>0.58590006844626963</v>
      </c>
      <c r="C216">
        <v>1</v>
      </c>
      <c r="D216">
        <v>69.209999999999994</v>
      </c>
      <c r="E216">
        <v>3.1390000000000001E-2</v>
      </c>
      <c r="F216">
        <v>62.496000000000002</v>
      </c>
      <c r="G216">
        <v>64.156000000000006</v>
      </c>
      <c r="H216">
        <v>65.123999999999995</v>
      </c>
      <c r="I216">
        <v>65.637</v>
      </c>
      <c r="J216">
        <v>66.426000000000002</v>
      </c>
      <c r="K216">
        <v>66.957999999999998</v>
      </c>
      <c r="L216">
        <v>67.745000000000005</v>
      </c>
      <c r="M216">
        <v>69.209999999999994</v>
      </c>
      <c r="N216">
        <v>70.674999999999997</v>
      </c>
      <c r="O216">
        <v>71.462000000000003</v>
      </c>
      <c r="P216">
        <v>71.994</v>
      </c>
      <c r="Q216">
        <v>72.783000000000001</v>
      </c>
      <c r="R216">
        <v>73.296000000000006</v>
      </c>
      <c r="S216">
        <v>74.263999999999996</v>
      </c>
      <c r="T216">
        <v>75.924000000000007</v>
      </c>
      <c r="V216">
        <v>8.3070000000000004</v>
      </c>
      <c r="W216">
        <f t="shared" si="10"/>
        <v>0.83069999999999999</v>
      </c>
      <c r="X216">
        <f t="shared" si="11"/>
        <v>0.3996274202303941</v>
      </c>
    </row>
    <row r="217" spans="1:24" x14ac:dyDescent="0.3">
      <c r="A217">
        <v>215</v>
      </c>
      <c r="B217">
        <f t="shared" si="9"/>
        <v>0.58863791923340181</v>
      </c>
      <c r="C217">
        <v>1</v>
      </c>
      <c r="D217">
        <v>69.258399999999995</v>
      </c>
      <c r="E217">
        <v>3.1379999999999998E-2</v>
      </c>
      <c r="F217">
        <v>62.542000000000002</v>
      </c>
      <c r="G217">
        <v>64.201999999999998</v>
      </c>
      <c r="H217">
        <v>65.171000000000006</v>
      </c>
      <c r="I217">
        <v>65.683999999999997</v>
      </c>
      <c r="J217">
        <v>66.472999999999999</v>
      </c>
      <c r="K217">
        <v>67.006</v>
      </c>
      <c r="L217">
        <v>67.793000000000006</v>
      </c>
      <c r="M217">
        <v>69.257999999999996</v>
      </c>
      <c r="N217">
        <v>70.724000000000004</v>
      </c>
      <c r="O217">
        <v>71.510999999999996</v>
      </c>
      <c r="P217">
        <v>72.043999999999997</v>
      </c>
      <c r="Q217">
        <v>72.832999999999998</v>
      </c>
      <c r="R217">
        <v>73.346000000000004</v>
      </c>
      <c r="S217">
        <v>74.313999999999993</v>
      </c>
      <c r="T217">
        <v>75.974000000000004</v>
      </c>
      <c r="V217">
        <v>8.3179999999999996</v>
      </c>
      <c r="W217">
        <f t="shared" si="10"/>
        <v>0.83179999999999998</v>
      </c>
      <c r="X217">
        <f t="shared" si="11"/>
        <v>0.40003056966520278</v>
      </c>
    </row>
    <row r="218" spans="1:24" x14ac:dyDescent="0.3">
      <c r="A218">
        <v>216</v>
      </c>
      <c r="B218">
        <f t="shared" si="9"/>
        <v>0.59137577002053388</v>
      </c>
      <c r="C218">
        <v>1</v>
      </c>
      <c r="D218">
        <v>69.306700000000006</v>
      </c>
      <c r="E218">
        <v>3.1370000000000002E-2</v>
      </c>
      <c r="F218">
        <v>62.588000000000001</v>
      </c>
      <c r="G218">
        <v>64.248999999999995</v>
      </c>
      <c r="H218">
        <v>65.218000000000004</v>
      </c>
      <c r="I218">
        <v>65.730999999999995</v>
      </c>
      <c r="J218">
        <v>66.52</v>
      </c>
      <c r="K218">
        <v>67.052999999999997</v>
      </c>
      <c r="L218">
        <v>67.84</v>
      </c>
      <c r="M218">
        <v>69.307000000000002</v>
      </c>
      <c r="N218">
        <v>70.772999999999996</v>
      </c>
      <c r="O218">
        <v>71.56</v>
      </c>
      <c r="P218">
        <v>72.093000000000004</v>
      </c>
      <c r="Q218">
        <v>72.882999999999996</v>
      </c>
      <c r="R218">
        <v>73.396000000000001</v>
      </c>
      <c r="S218">
        <v>74.364999999999995</v>
      </c>
      <c r="T218">
        <v>76.025000000000006</v>
      </c>
      <c r="V218">
        <v>8.3290000000000006</v>
      </c>
      <c r="W218">
        <f t="shared" si="10"/>
        <v>0.83290000000000008</v>
      </c>
      <c r="X218">
        <f t="shared" si="11"/>
        <v>0.40043656835730895</v>
      </c>
    </row>
    <row r="219" spans="1:24" x14ac:dyDescent="0.3">
      <c r="A219">
        <v>217</v>
      </c>
      <c r="B219">
        <f t="shared" si="9"/>
        <v>0.59411362080766594</v>
      </c>
      <c r="C219">
        <v>1</v>
      </c>
      <c r="D219">
        <v>69.354900000000001</v>
      </c>
      <c r="E219">
        <v>3.1370000000000002E-2</v>
      </c>
      <c r="F219">
        <v>62.631999999999998</v>
      </c>
      <c r="G219">
        <v>64.293999999999997</v>
      </c>
      <c r="H219">
        <v>65.263000000000005</v>
      </c>
      <c r="I219">
        <v>65.775999999999996</v>
      </c>
      <c r="J219">
        <v>66.566999999999993</v>
      </c>
      <c r="K219">
        <v>67.099999999999994</v>
      </c>
      <c r="L219">
        <v>67.887</v>
      </c>
      <c r="M219">
        <v>69.355000000000004</v>
      </c>
      <c r="N219">
        <v>70.822000000000003</v>
      </c>
      <c r="O219">
        <v>71.61</v>
      </c>
      <c r="P219">
        <v>72.143000000000001</v>
      </c>
      <c r="Q219">
        <v>72.933999999999997</v>
      </c>
      <c r="R219">
        <v>73.447000000000003</v>
      </c>
      <c r="S219">
        <v>74.415999999999997</v>
      </c>
      <c r="T219">
        <v>76.078000000000003</v>
      </c>
      <c r="V219">
        <v>8.34</v>
      </c>
      <c r="W219">
        <f t="shared" si="10"/>
        <v>0.83399999999999996</v>
      </c>
      <c r="X219">
        <f t="shared" si="11"/>
        <v>0.40083963959003194</v>
      </c>
    </row>
    <row r="220" spans="1:24" x14ac:dyDescent="0.3">
      <c r="A220">
        <v>218</v>
      </c>
      <c r="B220">
        <f t="shared" si="9"/>
        <v>0.59685147159479812</v>
      </c>
      <c r="C220">
        <v>1</v>
      </c>
      <c r="D220">
        <v>69.403099999999995</v>
      </c>
      <c r="E220">
        <v>3.1359999999999999E-2</v>
      </c>
      <c r="F220">
        <v>62.677</v>
      </c>
      <c r="G220">
        <v>64.34</v>
      </c>
      <c r="H220">
        <v>65.31</v>
      </c>
      <c r="I220">
        <v>65.822999999999993</v>
      </c>
      <c r="J220">
        <v>66.614000000000004</v>
      </c>
      <c r="K220">
        <v>67.147000000000006</v>
      </c>
      <c r="L220">
        <v>67.935000000000002</v>
      </c>
      <c r="M220">
        <v>69.403000000000006</v>
      </c>
      <c r="N220">
        <v>70.870999999999995</v>
      </c>
      <c r="O220">
        <v>71.659000000000006</v>
      </c>
      <c r="P220">
        <v>72.191999999999993</v>
      </c>
      <c r="Q220">
        <v>72.983000000000004</v>
      </c>
      <c r="R220">
        <v>73.497</v>
      </c>
      <c r="S220">
        <v>74.465999999999994</v>
      </c>
      <c r="T220">
        <v>76.129000000000005</v>
      </c>
      <c r="V220">
        <v>8.3510000000000009</v>
      </c>
      <c r="W220">
        <f t="shared" si="10"/>
        <v>0.83510000000000006</v>
      </c>
      <c r="X220">
        <f t="shared" si="11"/>
        <v>0.40124267144570863</v>
      </c>
    </row>
    <row r="221" spans="1:24" x14ac:dyDescent="0.3">
      <c r="A221">
        <v>219</v>
      </c>
      <c r="B221">
        <f t="shared" si="9"/>
        <v>0.59958932238193019</v>
      </c>
      <c r="C221">
        <v>1</v>
      </c>
      <c r="D221">
        <v>69.451099999999997</v>
      </c>
      <c r="E221">
        <v>3.1359999999999999E-2</v>
      </c>
      <c r="F221">
        <v>62.720999999999997</v>
      </c>
      <c r="G221">
        <v>64.384</v>
      </c>
      <c r="H221">
        <v>65.355000000000004</v>
      </c>
      <c r="I221">
        <v>65.869</v>
      </c>
      <c r="J221">
        <v>66.66</v>
      </c>
      <c r="K221">
        <v>67.194000000000003</v>
      </c>
      <c r="L221">
        <v>67.981999999999999</v>
      </c>
      <c r="M221">
        <v>69.450999999999993</v>
      </c>
      <c r="N221">
        <v>70.92</v>
      </c>
      <c r="O221">
        <v>71.707999999999998</v>
      </c>
      <c r="P221">
        <v>72.242000000000004</v>
      </c>
      <c r="Q221">
        <v>73.034000000000006</v>
      </c>
      <c r="R221">
        <v>73.546999999999997</v>
      </c>
      <c r="S221">
        <v>74.518000000000001</v>
      </c>
      <c r="T221">
        <v>76.182000000000002</v>
      </c>
      <c r="V221">
        <v>8.3620000000000001</v>
      </c>
      <c r="W221">
        <f t="shared" si="10"/>
        <v>0.83620000000000005</v>
      </c>
      <c r="X221">
        <f t="shared" si="11"/>
        <v>0.40164566404287799</v>
      </c>
    </row>
    <row r="222" spans="1:24" x14ac:dyDescent="0.3">
      <c r="A222">
        <v>220</v>
      </c>
      <c r="B222">
        <f t="shared" si="9"/>
        <v>0.60232717316906226</v>
      </c>
      <c r="C222">
        <v>1</v>
      </c>
      <c r="D222">
        <v>69.498999999999995</v>
      </c>
      <c r="E222">
        <v>3.1350000000000003E-2</v>
      </c>
      <c r="F222">
        <v>62.765999999999998</v>
      </c>
      <c r="G222">
        <v>64.430000000000007</v>
      </c>
      <c r="H222">
        <v>65.400999999999996</v>
      </c>
      <c r="I222">
        <v>65.915000000000006</v>
      </c>
      <c r="J222">
        <v>66.706999999999994</v>
      </c>
      <c r="K222">
        <v>67.241</v>
      </c>
      <c r="L222">
        <v>68.028999999999996</v>
      </c>
      <c r="M222">
        <v>69.498999999999995</v>
      </c>
      <c r="N222">
        <v>70.968999999999994</v>
      </c>
      <c r="O222">
        <v>71.757000000000005</v>
      </c>
      <c r="P222">
        <v>72.290999999999997</v>
      </c>
      <c r="Q222">
        <v>73.082999999999998</v>
      </c>
      <c r="R222">
        <v>73.596999999999994</v>
      </c>
      <c r="S222">
        <v>74.567999999999998</v>
      </c>
      <c r="T222">
        <v>76.231999999999999</v>
      </c>
      <c r="V222">
        <v>8.3729999999999993</v>
      </c>
      <c r="W222">
        <f t="shared" si="10"/>
        <v>0.83729999999999993</v>
      </c>
      <c r="X222">
        <f t="shared" si="11"/>
        <v>0.40204861749959209</v>
      </c>
    </row>
    <row r="223" spans="1:24" x14ac:dyDescent="0.3">
      <c r="A223">
        <v>221</v>
      </c>
      <c r="B223">
        <f t="shared" si="9"/>
        <v>0.60506502395619444</v>
      </c>
      <c r="C223">
        <v>1</v>
      </c>
      <c r="D223">
        <v>69.546800000000005</v>
      </c>
      <c r="E223">
        <v>3.134E-2</v>
      </c>
      <c r="F223">
        <v>62.811</v>
      </c>
      <c r="G223">
        <v>64.475999999999999</v>
      </c>
      <c r="H223">
        <v>65.447000000000003</v>
      </c>
      <c r="I223">
        <v>65.962000000000003</v>
      </c>
      <c r="J223">
        <v>66.754000000000005</v>
      </c>
      <c r="K223">
        <v>67.287999999999997</v>
      </c>
      <c r="L223">
        <v>68.076999999999998</v>
      </c>
      <c r="M223">
        <v>69.546999999999997</v>
      </c>
      <c r="N223">
        <v>71.016999999999996</v>
      </c>
      <c r="O223">
        <v>71.805999999999997</v>
      </c>
      <c r="P223">
        <v>72.34</v>
      </c>
      <c r="Q223">
        <v>73.132000000000005</v>
      </c>
      <c r="R223">
        <v>73.646000000000001</v>
      </c>
      <c r="S223">
        <v>74.617000000000004</v>
      </c>
      <c r="T223">
        <v>76.281999999999996</v>
      </c>
      <c r="V223">
        <v>8.3840000000000003</v>
      </c>
      <c r="W223">
        <f t="shared" si="10"/>
        <v>0.83840000000000003</v>
      </c>
      <c r="X223">
        <f t="shared" si="11"/>
        <v>0.40245153193341876</v>
      </c>
    </row>
    <row r="224" spans="1:24" x14ac:dyDescent="0.3">
      <c r="A224">
        <v>222</v>
      </c>
      <c r="B224">
        <f t="shared" si="9"/>
        <v>0.6078028747433265</v>
      </c>
      <c r="C224">
        <v>1</v>
      </c>
      <c r="D224">
        <v>69.594499999999996</v>
      </c>
      <c r="E224">
        <v>3.134E-2</v>
      </c>
      <c r="F224">
        <v>62.853999999999999</v>
      </c>
      <c r="G224">
        <v>64.521000000000001</v>
      </c>
      <c r="H224">
        <v>65.492000000000004</v>
      </c>
      <c r="I224">
        <v>66.007000000000005</v>
      </c>
      <c r="J224">
        <v>66.799000000000007</v>
      </c>
      <c r="K224">
        <v>67.334000000000003</v>
      </c>
      <c r="L224">
        <v>68.123000000000005</v>
      </c>
      <c r="M224">
        <v>69.594999999999999</v>
      </c>
      <c r="N224">
        <v>71.066000000000003</v>
      </c>
      <c r="O224">
        <v>71.855000000000004</v>
      </c>
      <c r="P224">
        <v>72.39</v>
      </c>
      <c r="Q224">
        <v>73.182000000000002</v>
      </c>
      <c r="R224">
        <v>73.697000000000003</v>
      </c>
      <c r="S224">
        <v>74.668000000000006</v>
      </c>
      <c r="T224">
        <v>76.334999999999994</v>
      </c>
      <c r="V224">
        <v>8.3940000000000001</v>
      </c>
      <c r="W224">
        <f t="shared" si="10"/>
        <v>0.83940000000000003</v>
      </c>
      <c r="X224">
        <f t="shared" si="11"/>
        <v>0.40283041303589118</v>
      </c>
    </row>
    <row r="225" spans="1:24" x14ac:dyDescent="0.3">
      <c r="A225">
        <v>223</v>
      </c>
      <c r="B225">
        <f t="shared" si="9"/>
        <v>0.61054072553045857</v>
      </c>
      <c r="C225">
        <v>1</v>
      </c>
      <c r="D225">
        <v>69.642099999999999</v>
      </c>
      <c r="E225">
        <v>3.1329999999999997E-2</v>
      </c>
      <c r="F225">
        <v>62.9</v>
      </c>
      <c r="G225">
        <v>64.566000000000003</v>
      </c>
      <c r="H225">
        <v>65.537999999999997</v>
      </c>
      <c r="I225">
        <v>66.052999999999997</v>
      </c>
      <c r="J225">
        <v>66.846000000000004</v>
      </c>
      <c r="K225">
        <v>67.381</v>
      </c>
      <c r="L225">
        <v>68.17</v>
      </c>
      <c r="M225">
        <v>69.641999999999996</v>
      </c>
      <c r="N225">
        <v>71.114000000000004</v>
      </c>
      <c r="O225">
        <v>71.903000000000006</v>
      </c>
      <c r="P225">
        <v>72.438000000000002</v>
      </c>
      <c r="Q225">
        <v>73.230999999999995</v>
      </c>
      <c r="R225">
        <v>73.745999999999995</v>
      </c>
      <c r="S225">
        <v>74.718000000000004</v>
      </c>
      <c r="T225">
        <v>76.385000000000005</v>
      </c>
      <c r="V225">
        <v>8.4049999999999994</v>
      </c>
      <c r="W225">
        <f t="shared" si="10"/>
        <v>0.84049999999999991</v>
      </c>
      <c r="X225">
        <f t="shared" si="11"/>
        <v>0.40323036220007041</v>
      </c>
    </row>
    <row r="226" spans="1:24" x14ac:dyDescent="0.3">
      <c r="A226">
        <v>224</v>
      </c>
      <c r="B226">
        <f t="shared" si="9"/>
        <v>0.61327857631759064</v>
      </c>
      <c r="C226">
        <v>1</v>
      </c>
      <c r="D226">
        <v>69.689599999999999</v>
      </c>
      <c r="E226">
        <v>3.1329999999999997E-2</v>
      </c>
      <c r="F226">
        <v>62.942</v>
      </c>
      <c r="G226">
        <v>64.61</v>
      </c>
      <c r="H226">
        <v>65.582999999999998</v>
      </c>
      <c r="I226">
        <v>66.097999999999999</v>
      </c>
      <c r="J226">
        <v>66.891000000000005</v>
      </c>
      <c r="K226">
        <v>67.427000000000007</v>
      </c>
      <c r="L226">
        <v>68.216999999999999</v>
      </c>
      <c r="M226">
        <v>69.69</v>
      </c>
      <c r="N226">
        <v>71.162000000000006</v>
      </c>
      <c r="O226">
        <v>71.953000000000003</v>
      </c>
      <c r="P226">
        <v>72.488</v>
      </c>
      <c r="Q226">
        <v>73.281000000000006</v>
      </c>
      <c r="R226">
        <v>73.796000000000006</v>
      </c>
      <c r="S226">
        <v>74.769000000000005</v>
      </c>
      <c r="T226">
        <v>76.436999999999998</v>
      </c>
      <c r="V226">
        <v>8.4160000000000004</v>
      </c>
      <c r="W226">
        <f t="shared" si="10"/>
        <v>0.84160000000000001</v>
      </c>
      <c r="X226">
        <f t="shared" si="11"/>
        <v>0.40363316679050709</v>
      </c>
    </row>
    <row r="227" spans="1:24" x14ac:dyDescent="0.3">
      <c r="A227">
        <v>225</v>
      </c>
      <c r="B227">
        <f t="shared" si="9"/>
        <v>0.61601642710472282</v>
      </c>
      <c r="C227">
        <v>1</v>
      </c>
      <c r="D227">
        <v>69.736999999999995</v>
      </c>
      <c r="E227">
        <v>3.1320000000000001E-2</v>
      </c>
      <c r="F227">
        <v>62.987000000000002</v>
      </c>
      <c r="G227">
        <v>64.656000000000006</v>
      </c>
      <c r="H227">
        <v>65.629000000000005</v>
      </c>
      <c r="I227">
        <v>66.144000000000005</v>
      </c>
      <c r="J227">
        <v>66.938000000000002</v>
      </c>
      <c r="K227">
        <v>67.472999999999999</v>
      </c>
      <c r="L227">
        <v>68.263999999999996</v>
      </c>
      <c r="M227">
        <v>69.736999999999995</v>
      </c>
      <c r="N227">
        <v>71.209999999999994</v>
      </c>
      <c r="O227">
        <v>72.001000000000005</v>
      </c>
      <c r="P227">
        <v>72.536000000000001</v>
      </c>
      <c r="Q227">
        <v>73.33</v>
      </c>
      <c r="R227">
        <v>73.844999999999999</v>
      </c>
      <c r="S227">
        <v>74.817999999999998</v>
      </c>
      <c r="T227">
        <v>76.486999999999995</v>
      </c>
      <c r="V227">
        <v>8.4260000000000002</v>
      </c>
      <c r="W227">
        <f t="shared" si="10"/>
        <v>0.84260000000000002</v>
      </c>
      <c r="X227">
        <f t="shared" si="11"/>
        <v>0.40400906274213422</v>
      </c>
    </row>
    <row r="228" spans="1:24" x14ac:dyDescent="0.3">
      <c r="A228">
        <v>226</v>
      </c>
      <c r="B228">
        <f t="shared" si="9"/>
        <v>0.61875427789185489</v>
      </c>
      <c r="C228">
        <v>1</v>
      </c>
      <c r="D228">
        <v>69.784400000000005</v>
      </c>
      <c r="E228">
        <v>3.1320000000000001E-2</v>
      </c>
      <c r="F228">
        <v>63.03</v>
      </c>
      <c r="G228">
        <v>64.7</v>
      </c>
      <c r="H228">
        <v>65.674000000000007</v>
      </c>
      <c r="I228">
        <v>66.188999999999993</v>
      </c>
      <c r="J228">
        <v>66.983000000000004</v>
      </c>
      <c r="K228">
        <v>67.519000000000005</v>
      </c>
      <c r="L228">
        <v>68.31</v>
      </c>
      <c r="M228">
        <v>69.784000000000006</v>
      </c>
      <c r="N228">
        <v>71.259</v>
      </c>
      <c r="O228">
        <v>72.05</v>
      </c>
      <c r="P228">
        <v>72.584999999999994</v>
      </c>
      <c r="Q228">
        <v>73.379000000000005</v>
      </c>
      <c r="R228">
        <v>73.894999999999996</v>
      </c>
      <c r="S228">
        <v>74.869</v>
      </c>
      <c r="T228">
        <v>76.539000000000001</v>
      </c>
      <c r="V228">
        <v>8.4369999999999994</v>
      </c>
      <c r="W228">
        <f t="shared" si="10"/>
        <v>0.84369999999999989</v>
      </c>
      <c r="X228">
        <f t="shared" si="11"/>
        <v>0.40440889923167833</v>
      </c>
    </row>
    <row r="229" spans="1:24" x14ac:dyDescent="0.3">
      <c r="A229">
        <v>227</v>
      </c>
      <c r="B229">
        <f t="shared" si="9"/>
        <v>0.62149212867898695</v>
      </c>
      <c r="C229">
        <v>1</v>
      </c>
      <c r="D229">
        <v>69.831599999999995</v>
      </c>
      <c r="E229">
        <v>3.1309999999999998E-2</v>
      </c>
      <c r="F229">
        <v>63.075000000000003</v>
      </c>
      <c r="G229">
        <v>64.745000000000005</v>
      </c>
      <c r="H229">
        <v>65.718999999999994</v>
      </c>
      <c r="I229">
        <v>66.234999999999999</v>
      </c>
      <c r="J229">
        <v>67.03</v>
      </c>
      <c r="K229">
        <v>67.566000000000003</v>
      </c>
      <c r="L229">
        <v>68.356999999999999</v>
      </c>
      <c r="M229">
        <v>69.831999999999994</v>
      </c>
      <c r="N229">
        <v>71.305999999999997</v>
      </c>
      <c r="O229">
        <v>72.097999999999999</v>
      </c>
      <c r="P229">
        <v>72.634</v>
      </c>
      <c r="Q229">
        <v>73.427999999999997</v>
      </c>
      <c r="R229">
        <v>73.944000000000003</v>
      </c>
      <c r="S229">
        <v>74.918000000000006</v>
      </c>
      <c r="T229">
        <v>76.587999999999994</v>
      </c>
      <c r="V229">
        <v>8.4469999999999992</v>
      </c>
      <c r="W229">
        <f t="shared" si="10"/>
        <v>0.8446999999999999</v>
      </c>
      <c r="X229">
        <f t="shared" si="11"/>
        <v>0.40478763430827386</v>
      </c>
    </row>
    <row r="230" spans="1:24" x14ac:dyDescent="0.3">
      <c r="A230">
        <v>228</v>
      </c>
      <c r="B230">
        <f t="shared" si="9"/>
        <v>0.62422997946611913</v>
      </c>
      <c r="C230">
        <v>1</v>
      </c>
      <c r="D230">
        <v>69.878699999999995</v>
      </c>
      <c r="E230">
        <v>3.1309999999999998E-2</v>
      </c>
      <c r="F230">
        <v>63.118000000000002</v>
      </c>
      <c r="G230">
        <v>64.789000000000001</v>
      </c>
      <c r="H230">
        <v>65.763999999999996</v>
      </c>
      <c r="I230">
        <v>66.28</v>
      </c>
      <c r="J230">
        <v>67.075000000000003</v>
      </c>
      <c r="K230">
        <v>67.611000000000004</v>
      </c>
      <c r="L230">
        <v>68.403000000000006</v>
      </c>
      <c r="M230">
        <v>69.879000000000005</v>
      </c>
      <c r="N230">
        <v>71.353999999999999</v>
      </c>
      <c r="O230">
        <v>72.146000000000001</v>
      </c>
      <c r="P230">
        <v>72.683000000000007</v>
      </c>
      <c r="Q230">
        <v>73.477000000000004</v>
      </c>
      <c r="R230">
        <v>73.994</v>
      </c>
      <c r="S230">
        <v>74.968999999999994</v>
      </c>
      <c r="T230">
        <v>76.64</v>
      </c>
      <c r="V230">
        <v>8.4580000000000002</v>
      </c>
      <c r="W230">
        <f t="shared" si="10"/>
        <v>0.8458</v>
      </c>
      <c r="X230">
        <f t="shared" si="11"/>
        <v>0.40518739903078593</v>
      </c>
    </row>
    <row r="231" spans="1:24" x14ac:dyDescent="0.3">
      <c r="A231">
        <v>229</v>
      </c>
      <c r="B231">
        <f t="shared" si="9"/>
        <v>0.6269678302532512</v>
      </c>
      <c r="C231">
        <v>1</v>
      </c>
      <c r="D231">
        <v>69.925799999999995</v>
      </c>
      <c r="E231">
        <v>3.1300000000000001E-2</v>
      </c>
      <c r="F231">
        <v>63.161999999999999</v>
      </c>
      <c r="G231">
        <v>64.834000000000003</v>
      </c>
      <c r="H231">
        <v>65.808999999999997</v>
      </c>
      <c r="I231">
        <v>66.325999999999993</v>
      </c>
      <c r="J231">
        <v>67.120999999999995</v>
      </c>
      <c r="K231">
        <v>67.656999999999996</v>
      </c>
      <c r="L231">
        <v>68.45</v>
      </c>
      <c r="M231">
        <v>69.926000000000002</v>
      </c>
      <c r="N231">
        <v>71.402000000000001</v>
      </c>
      <c r="O231">
        <v>72.194000000000003</v>
      </c>
      <c r="P231">
        <v>72.730999999999995</v>
      </c>
      <c r="Q231">
        <v>73.525999999999996</v>
      </c>
      <c r="R231">
        <v>74.042000000000002</v>
      </c>
      <c r="S231">
        <v>75.016999999999996</v>
      </c>
      <c r="T231">
        <v>76.688999999999993</v>
      </c>
      <c r="V231">
        <v>8.468</v>
      </c>
      <c r="W231">
        <f t="shared" si="10"/>
        <v>0.8468</v>
      </c>
      <c r="X231">
        <f t="shared" si="11"/>
        <v>0.40556317770615113</v>
      </c>
    </row>
    <row r="232" spans="1:24" x14ac:dyDescent="0.3">
      <c r="A232">
        <v>230</v>
      </c>
      <c r="B232">
        <f t="shared" si="9"/>
        <v>0.62970568104038327</v>
      </c>
      <c r="C232">
        <v>1</v>
      </c>
      <c r="D232">
        <v>69.972800000000007</v>
      </c>
      <c r="E232">
        <v>3.1300000000000001E-2</v>
      </c>
      <c r="F232">
        <v>63.204999999999998</v>
      </c>
      <c r="G232">
        <v>64.878</v>
      </c>
      <c r="H232">
        <v>65.853999999999999</v>
      </c>
      <c r="I232">
        <v>66.37</v>
      </c>
      <c r="J232">
        <v>67.165999999999997</v>
      </c>
      <c r="K232">
        <v>67.703000000000003</v>
      </c>
      <c r="L232">
        <v>68.495999999999995</v>
      </c>
      <c r="M232">
        <v>69.972999999999999</v>
      </c>
      <c r="N232">
        <v>71.45</v>
      </c>
      <c r="O232">
        <v>72.242999999999995</v>
      </c>
      <c r="P232">
        <v>72.78</v>
      </c>
      <c r="Q232">
        <v>73.575000000000003</v>
      </c>
      <c r="R232">
        <v>74.091999999999999</v>
      </c>
      <c r="S232">
        <v>75.067999999999998</v>
      </c>
      <c r="T232">
        <v>76.741</v>
      </c>
      <c r="V232">
        <v>8.4789999999999992</v>
      </c>
      <c r="W232">
        <f t="shared" si="10"/>
        <v>0.84789999999999988</v>
      </c>
      <c r="X232">
        <f t="shared" si="11"/>
        <v>0.40596287015494958</v>
      </c>
    </row>
    <row r="233" spans="1:24" x14ac:dyDescent="0.3">
      <c r="A233">
        <v>231</v>
      </c>
      <c r="B233">
        <f t="shared" si="9"/>
        <v>0.63244353182751545</v>
      </c>
      <c r="C233">
        <v>1</v>
      </c>
      <c r="D233">
        <v>70.0197</v>
      </c>
      <c r="E233">
        <v>3.1289999999999998E-2</v>
      </c>
      <c r="F233">
        <v>63.249000000000002</v>
      </c>
      <c r="G233">
        <v>64.923000000000002</v>
      </c>
      <c r="H233">
        <v>65.899000000000001</v>
      </c>
      <c r="I233">
        <v>66.415999999999997</v>
      </c>
      <c r="J233">
        <v>67.212000000000003</v>
      </c>
      <c r="K233">
        <v>67.748999999999995</v>
      </c>
      <c r="L233">
        <v>68.542000000000002</v>
      </c>
      <c r="M233">
        <v>70.02</v>
      </c>
      <c r="N233">
        <v>71.497</v>
      </c>
      <c r="O233">
        <v>72.290000000000006</v>
      </c>
      <c r="P233">
        <v>72.826999999999998</v>
      </c>
      <c r="Q233">
        <v>73.623000000000005</v>
      </c>
      <c r="R233">
        <v>74.14</v>
      </c>
      <c r="S233">
        <v>75.117000000000004</v>
      </c>
      <c r="T233">
        <v>76.790000000000006</v>
      </c>
      <c r="V233">
        <v>8.4890000000000008</v>
      </c>
      <c r="W233">
        <f t="shared" si="10"/>
        <v>0.8489000000000001</v>
      </c>
      <c r="X233">
        <f t="shared" si="11"/>
        <v>0.40633859034061726</v>
      </c>
    </row>
    <row r="234" spans="1:24" x14ac:dyDescent="0.3">
      <c r="A234">
        <v>232</v>
      </c>
      <c r="B234">
        <f t="shared" si="9"/>
        <v>0.63518138261464752</v>
      </c>
      <c r="C234">
        <v>1</v>
      </c>
      <c r="D234">
        <v>70.066500000000005</v>
      </c>
      <c r="E234">
        <v>3.1289999999999998E-2</v>
      </c>
      <c r="F234">
        <v>63.292000000000002</v>
      </c>
      <c r="G234">
        <v>64.965999999999994</v>
      </c>
      <c r="H234">
        <v>65.942999999999998</v>
      </c>
      <c r="I234">
        <v>66.459999999999994</v>
      </c>
      <c r="J234">
        <v>67.257000000000005</v>
      </c>
      <c r="K234">
        <v>67.793999999999997</v>
      </c>
      <c r="L234">
        <v>68.587999999999994</v>
      </c>
      <c r="M234">
        <v>70.066999999999993</v>
      </c>
      <c r="N234">
        <v>71.545000000000002</v>
      </c>
      <c r="O234">
        <v>72.338999999999999</v>
      </c>
      <c r="P234">
        <v>72.876000000000005</v>
      </c>
      <c r="Q234">
        <v>73.673000000000002</v>
      </c>
      <c r="R234">
        <v>74.19</v>
      </c>
      <c r="S234">
        <v>75.167000000000002</v>
      </c>
      <c r="T234">
        <v>76.840999999999994</v>
      </c>
      <c r="V234">
        <v>8.4990000000000006</v>
      </c>
      <c r="W234">
        <f t="shared" si="10"/>
        <v>0.8499000000000001</v>
      </c>
      <c r="X234">
        <f t="shared" si="11"/>
        <v>0.40671428443892482</v>
      </c>
    </row>
    <row r="235" spans="1:24" x14ac:dyDescent="0.3">
      <c r="A235">
        <v>233</v>
      </c>
      <c r="B235">
        <f t="shared" si="9"/>
        <v>0.63791923340177958</v>
      </c>
      <c r="C235">
        <v>1</v>
      </c>
      <c r="D235">
        <v>70.113200000000006</v>
      </c>
      <c r="E235">
        <v>3.1280000000000002E-2</v>
      </c>
      <c r="F235">
        <v>63.335999999999999</v>
      </c>
      <c r="G235">
        <v>65.010999999999996</v>
      </c>
      <c r="H235">
        <v>65.988</v>
      </c>
      <c r="I235">
        <v>66.506</v>
      </c>
      <c r="J235">
        <v>67.302999999999997</v>
      </c>
      <c r="K235">
        <v>67.84</v>
      </c>
      <c r="L235">
        <v>68.634</v>
      </c>
      <c r="M235">
        <v>70.113</v>
      </c>
      <c r="N235">
        <v>71.591999999999999</v>
      </c>
      <c r="O235">
        <v>72.385999999999996</v>
      </c>
      <c r="P235">
        <v>72.924000000000007</v>
      </c>
      <c r="Q235">
        <v>73.721000000000004</v>
      </c>
      <c r="R235">
        <v>74.238</v>
      </c>
      <c r="S235">
        <v>75.215000000000003</v>
      </c>
      <c r="T235">
        <v>76.891000000000005</v>
      </c>
      <c r="V235">
        <v>8.51</v>
      </c>
      <c r="W235">
        <f t="shared" si="10"/>
        <v>0.85099999999999998</v>
      </c>
      <c r="X235">
        <f t="shared" si="11"/>
        <v>0.40711096972037814</v>
      </c>
    </row>
    <row r="236" spans="1:24" x14ac:dyDescent="0.3">
      <c r="A236">
        <v>234</v>
      </c>
      <c r="B236">
        <f t="shared" si="9"/>
        <v>0.64065708418891165</v>
      </c>
      <c r="C236">
        <v>1</v>
      </c>
      <c r="D236">
        <v>70.159899999999993</v>
      </c>
      <c r="E236">
        <v>3.1280000000000002E-2</v>
      </c>
      <c r="F236">
        <v>63.378</v>
      </c>
      <c r="G236">
        <v>65.054000000000002</v>
      </c>
      <c r="H236">
        <v>66.031999999999996</v>
      </c>
      <c r="I236">
        <v>66.55</v>
      </c>
      <c r="J236">
        <v>67.346999999999994</v>
      </c>
      <c r="K236">
        <v>67.885000000000005</v>
      </c>
      <c r="L236">
        <v>68.680000000000007</v>
      </c>
      <c r="M236">
        <v>70.16</v>
      </c>
      <c r="N236">
        <v>71.64</v>
      </c>
      <c r="O236">
        <v>72.433999999999997</v>
      </c>
      <c r="P236">
        <v>72.971999999999994</v>
      </c>
      <c r="Q236">
        <v>73.77</v>
      </c>
      <c r="R236">
        <v>74.287000000000006</v>
      </c>
      <c r="S236">
        <v>75.265000000000001</v>
      </c>
      <c r="T236">
        <v>76.941999999999993</v>
      </c>
      <c r="V236">
        <v>8.52</v>
      </c>
      <c r="W236">
        <f t="shared" si="10"/>
        <v>0.85199999999999998</v>
      </c>
      <c r="X236">
        <f t="shared" si="11"/>
        <v>0.40748660509682194</v>
      </c>
    </row>
    <row r="237" spans="1:24" x14ac:dyDescent="0.3">
      <c r="A237">
        <v>235</v>
      </c>
      <c r="B237">
        <f t="shared" si="9"/>
        <v>0.64339493497604383</v>
      </c>
      <c r="C237">
        <v>1</v>
      </c>
      <c r="D237">
        <v>70.206400000000002</v>
      </c>
      <c r="E237">
        <v>3.1269999999999999E-2</v>
      </c>
      <c r="F237">
        <v>63.421999999999997</v>
      </c>
      <c r="G237">
        <v>65.099000000000004</v>
      </c>
      <c r="H237">
        <v>66.076999999999998</v>
      </c>
      <c r="I237">
        <v>66.594999999999999</v>
      </c>
      <c r="J237">
        <v>67.393000000000001</v>
      </c>
      <c r="K237">
        <v>67.930999999999997</v>
      </c>
      <c r="L237">
        <v>68.725999999999999</v>
      </c>
      <c r="M237">
        <v>70.206000000000003</v>
      </c>
      <c r="N237">
        <v>71.686999999999998</v>
      </c>
      <c r="O237">
        <v>72.481999999999999</v>
      </c>
      <c r="P237">
        <v>73.02</v>
      </c>
      <c r="Q237">
        <v>73.816999999999993</v>
      </c>
      <c r="R237">
        <v>74.334999999999994</v>
      </c>
      <c r="S237">
        <v>75.313999999999993</v>
      </c>
      <c r="T237">
        <v>76.991</v>
      </c>
      <c r="V237">
        <v>8.5299999999999994</v>
      </c>
      <c r="W237">
        <f t="shared" si="10"/>
        <v>0.85299999999999998</v>
      </c>
      <c r="X237">
        <f t="shared" si="11"/>
        <v>0.40785930989333402</v>
      </c>
    </row>
    <row r="238" spans="1:24" x14ac:dyDescent="0.3">
      <c r="A238">
        <v>236</v>
      </c>
      <c r="B238">
        <f t="shared" si="9"/>
        <v>0.6461327857631759</v>
      </c>
      <c r="C238">
        <v>1</v>
      </c>
      <c r="D238">
        <v>70.252899999999997</v>
      </c>
      <c r="E238">
        <v>3.1269999999999999E-2</v>
      </c>
      <c r="F238">
        <v>63.463999999999999</v>
      </c>
      <c r="G238">
        <v>65.141999999999996</v>
      </c>
      <c r="H238">
        <v>66.120999999999995</v>
      </c>
      <c r="I238">
        <v>66.638999999999996</v>
      </c>
      <c r="J238">
        <v>67.438000000000002</v>
      </c>
      <c r="K238">
        <v>67.975999999999999</v>
      </c>
      <c r="L238">
        <v>68.771000000000001</v>
      </c>
      <c r="M238">
        <v>70.253</v>
      </c>
      <c r="N238">
        <v>71.734999999999999</v>
      </c>
      <c r="O238">
        <v>72.53</v>
      </c>
      <c r="P238">
        <v>73.067999999999998</v>
      </c>
      <c r="Q238">
        <v>73.866</v>
      </c>
      <c r="R238">
        <v>74.385000000000005</v>
      </c>
      <c r="S238">
        <v>75.363</v>
      </c>
      <c r="T238">
        <v>77.042000000000002</v>
      </c>
      <c r="V238">
        <v>8.5399999999999991</v>
      </c>
      <c r="W238">
        <f t="shared" si="10"/>
        <v>0.85399999999999987</v>
      </c>
      <c r="X238">
        <f t="shared" si="11"/>
        <v>0.40823489289596226</v>
      </c>
    </row>
    <row r="239" spans="1:24" x14ac:dyDescent="0.3">
      <c r="A239">
        <v>237</v>
      </c>
      <c r="B239">
        <f t="shared" si="9"/>
        <v>0.64887063655030797</v>
      </c>
      <c r="C239">
        <v>1</v>
      </c>
      <c r="D239">
        <v>70.299400000000006</v>
      </c>
      <c r="E239">
        <v>3.1260000000000003E-2</v>
      </c>
      <c r="F239">
        <v>63.508000000000003</v>
      </c>
      <c r="G239">
        <v>65.186999999999998</v>
      </c>
      <c r="H239">
        <v>66.165999999999997</v>
      </c>
      <c r="I239">
        <v>66.685000000000002</v>
      </c>
      <c r="J239">
        <v>67.483000000000004</v>
      </c>
      <c r="K239">
        <v>68.022000000000006</v>
      </c>
      <c r="L239">
        <v>68.816999999999993</v>
      </c>
      <c r="M239">
        <v>70.299000000000007</v>
      </c>
      <c r="N239">
        <v>71.781999999999996</v>
      </c>
      <c r="O239">
        <v>72.576999999999998</v>
      </c>
      <c r="P239">
        <v>73.116</v>
      </c>
      <c r="Q239">
        <v>73.914000000000001</v>
      </c>
      <c r="R239">
        <v>74.433000000000007</v>
      </c>
      <c r="S239">
        <v>75.412000000000006</v>
      </c>
      <c r="T239">
        <v>77.09</v>
      </c>
      <c r="V239">
        <v>8.5500000000000007</v>
      </c>
      <c r="W239">
        <f t="shared" si="10"/>
        <v>0.85500000000000009</v>
      </c>
      <c r="X239">
        <f t="shared" si="11"/>
        <v>0.40860754398322119</v>
      </c>
    </row>
    <row r="240" spans="1:24" x14ac:dyDescent="0.3">
      <c r="A240">
        <v>238</v>
      </c>
      <c r="B240">
        <f t="shared" si="9"/>
        <v>0.65160848733744015</v>
      </c>
      <c r="C240">
        <v>1</v>
      </c>
      <c r="D240">
        <v>70.345699999999994</v>
      </c>
      <c r="E240">
        <v>3.1260000000000003E-2</v>
      </c>
      <c r="F240">
        <v>63.55</v>
      </c>
      <c r="G240">
        <v>65.23</v>
      </c>
      <c r="H240">
        <v>66.209999999999994</v>
      </c>
      <c r="I240">
        <v>66.728999999999999</v>
      </c>
      <c r="J240">
        <v>67.528000000000006</v>
      </c>
      <c r="K240">
        <v>68.066999999999993</v>
      </c>
      <c r="L240">
        <v>68.861999999999995</v>
      </c>
      <c r="M240">
        <v>70.346000000000004</v>
      </c>
      <c r="N240">
        <v>71.828999999999994</v>
      </c>
      <c r="O240">
        <v>72.625</v>
      </c>
      <c r="P240">
        <v>73.164000000000001</v>
      </c>
      <c r="Q240">
        <v>73.962999999999994</v>
      </c>
      <c r="R240">
        <v>74.481999999999999</v>
      </c>
      <c r="S240">
        <v>75.460999999999999</v>
      </c>
      <c r="T240">
        <v>77.141000000000005</v>
      </c>
      <c r="V240">
        <v>8.56</v>
      </c>
      <c r="W240">
        <f t="shared" si="10"/>
        <v>0.85600000000000009</v>
      </c>
      <c r="X240">
        <f t="shared" si="11"/>
        <v>0.40898307490109609</v>
      </c>
    </row>
    <row r="241" spans="1:24" x14ac:dyDescent="0.3">
      <c r="A241">
        <v>239</v>
      </c>
      <c r="B241">
        <f t="shared" si="9"/>
        <v>0.65434633812457221</v>
      </c>
      <c r="C241">
        <v>1</v>
      </c>
      <c r="D241">
        <v>70.391999999999996</v>
      </c>
      <c r="E241">
        <v>3.1260000000000003E-2</v>
      </c>
      <c r="F241">
        <v>63.591999999999999</v>
      </c>
      <c r="G241">
        <v>65.272999999999996</v>
      </c>
      <c r="H241">
        <v>66.253</v>
      </c>
      <c r="I241">
        <v>66.772999999999996</v>
      </c>
      <c r="J241">
        <v>67.572000000000003</v>
      </c>
      <c r="K241">
        <v>68.111000000000004</v>
      </c>
      <c r="L241">
        <v>68.908000000000001</v>
      </c>
      <c r="M241">
        <v>70.391999999999996</v>
      </c>
      <c r="N241">
        <v>71.876000000000005</v>
      </c>
      <c r="O241">
        <v>72.673000000000002</v>
      </c>
      <c r="P241">
        <v>73.212000000000003</v>
      </c>
      <c r="Q241">
        <v>74.010999999999996</v>
      </c>
      <c r="R241">
        <v>74.531000000000006</v>
      </c>
      <c r="S241">
        <v>75.510999999999996</v>
      </c>
      <c r="T241">
        <v>77.191999999999993</v>
      </c>
      <c r="V241">
        <v>8.57</v>
      </c>
      <c r="W241">
        <f t="shared" si="10"/>
        <v>0.85699999999999998</v>
      </c>
      <c r="X241">
        <f t="shared" si="11"/>
        <v>0.40935567257174621</v>
      </c>
    </row>
    <row r="242" spans="1:24" x14ac:dyDescent="0.3">
      <c r="A242">
        <v>240</v>
      </c>
      <c r="B242">
        <f t="shared" si="9"/>
        <v>0.65708418891170428</v>
      </c>
      <c r="C242">
        <v>1</v>
      </c>
      <c r="D242">
        <v>70.438199999999995</v>
      </c>
      <c r="E242">
        <v>3.125E-2</v>
      </c>
      <c r="F242">
        <v>63.636000000000003</v>
      </c>
      <c r="G242">
        <v>65.316999999999993</v>
      </c>
      <c r="H242">
        <v>66.298000000000002</v>
      </c>
      <c r="I242">
        <v>66.817999999999998</v>
      </c>
      <c r="J242">
        <v>67.617000000000004</v>
      </c>
      <c r="K242">
        <v>68.156999999999996</v>
      </c>
      <c r="L242">
        <v>68.953999999999994</v>
      </c>
      <c r="M242">
        <v>70.438000000000002</v>
      </c>
      <c r="N242">
        <v>71.923000000000002</v>
      </c>
      <c r="O242">
        <v>72.72</v>
      </c>
      <c r="P242">
        <v>73.259</v>
      </c>
      <c r="Q242">
        <v>74.058999999999997</v>
      </c>
      <c r="R242">
        <v>74.578000000000003</v>
      </c>
      <c r="S242">
        <v>75.558999999999997</v>
      </c>
      <c r="T242">
        <v>77.239999999999995</v>
      </c>
      <c r="V242">
        <v>8.58</v>
      </c>
      <c r="W242">
        <f t="shared" si="10"/>
        <v>0.85799999999999998</v>
      </c>
      <c r="X242">
        <f t="shared" si="11"/>
        <v>0.40972824327025997</v>
      </c>
    </row>
    <row r="243" spans="1:24" x14ac:dyDescent="0.3">
      <c r="A243">
        <v>241</v>
      </c>
      <c r="B243">
        <f t="shared" si="9"/>
        <v>0.65982203969883646</v>
      </c>
      <c r="C243">
        <v>1</v>
      </c>
      <c r="D243">
        <v>70.484300000000005</v>
      </c>
      <c r="E243">
        <v>3.125E-2</v>
      </c>
      <c r="F243">
        <v>63.677999999999997</v>
      </c>
      <c r="G243">
        <v>65.36</v>
      </c>
      <c r="H243">
        <v>66.341999999999999</v>
      </c>
      <c r="I243">
        <v>66.861000000000004</v>
      </c>
      <c r="J243">
        <v>67.662000000000006</v>
      </c>
      <c r="K243">
        <v>68.200999999999993</v>
      </c>
      <c r="L243">
        <v>68.998999999999995</v>
      </c>
      <c r="M243">
        <v>70.483999999999995</v>
      </c>
      <c r="N243">
        <v>71.97</v>
      </c>
      <c r="O243">
        <v>72.766999999999996</v>
      </c>
      <c r="P243">
        <v>73.307000000000002</v>
      </c>
      <c r="Q243">
        <v>74.106999999999999</v>
      </c>
      <c r="R243">
        <v>74.626999999999995</v>
      </c>
      <c r="S243">
        <v>75.608000000000004</v>
      </c>
      <c r="T243">
        <v>77.290999999999997</v>
      </c>
      <c r="V243">
        <v>8.59</v>
      </c>
      <c r="W243">
        <f t="shared" si="10"/>
        <v>0.85899999999999999</v>
      </c>
      <c r="X243">
        <f t="shared" si="11"/>
        <v>0.4101007870701488</v>
      </c>
    </row>
    <row r="244" spans="1:24" x14ac:dyDescent="0.3">
      <c r="A244">
        <v>242</v>
      </c>
      <c r="B244">
        <f t="shared" si="9"/>
        <v>0.66255989048596853</v>
      </c>
      <c r="C244">
        <v>1</v>
      </c>
      <c r="D244">
        <v>70.5304</v>
      </c>
      <c r="E244">
        <v>3.125E-2</v>
      </c>
      <c r="F244">
        <v>63.719000000000001</v>
      </c>
      <c r="G244">
        <v>65.403000000000006</v>
      </c>
      <c r="H244">
        <v>66.385000000000005</v>
      </c>
      <c r="I244">
        <v>66.905000000000001</v>
      </c>
      <c r="J244">
        <v>67.706000000000003</v>
      </c>
      <c r="K244">
        <v>68.245999999999995</v>
      </c>
      <c r="L244">
        <v>69.043999999999997</v>
      </c>
      <c r="M244">
        <v>70.53</v>
      </c>
      <c r="N244">
        <v>72.016999999999996</v>
      </c>
      <c r="O244">
        <v>72.814999999999998</v>
      </c>
      <c r="P244">
        <v>73.355000000000004</v>
      </c>
      <c r="Q244">
        <v>74.156000000000006</v>
      </c>
      <c r="R244">
        <v>74.676000000000002</v>
      </c>
      <c r="S244">
        <v>75.658000000000001</v>
      </c>
      <c r="T244">
        <v>77.341999999999999</v>
      </c>
      <c r="V244">
        <v>8.6</v>
      </c>
      <c r="W244">
        <f t="shared" si="10"/>
        <v>0.86</v>
      </c>
      <c r="X244">
        <f t="shared" si="11"/>
        <v>0.41047330404465199</v>
      </c>
    </row>
    <row r="245" spans="1:24" x14ac:dyDescent="0.3">
      <c r="A245">
        <v>243</v>
      </c>
      <c r="B245">
        <f t="shared" si="9"/>
        <v>0.6652977412731006</v>
      </c>
      <c r="C245">
        <v>1</v>
      </c>
      <c r="D245">
        <v>70.576400000000007</v>
      </c>
      <c r="E245">
        <v>3.124E-2</v>
      </c>
      <c r="F245">
        <v>63.762999999999998</v>
      </c>
      <c r="G245">
        <v>65.447000000000003</v>
      </c>
      <c r="H245">
        <v>66.430000000000007</v>
      </c>
      <c r="I245">
        <v>66.95</v>
      </c>
      <c r="J245">
        <v>67.751000000000005</v>
      </c>
      <c r="K245">
        <v>68.290999999999997</v>
      </c>
      <c r="L245">
        <v>69.088999999999999</v>
      </c>
      <c r="M245">
        <v>70.575999999999993</v>
      </c>
      <c r="N245">
        <v>72.063999999999993</v>
      </c>
      <c r="O245">
        <v>72.861999999999995</v>
      </c>
      <c r="P245">
        <v>73.402000000000001</v>
      </c>
      <c r="Q245">
        <v>74.203000000000003</v>
      </c>
      <c r="R245">
        <v>74.722999999999999</v>
      </c>
      <c r="S245">
        <v>75.706000000000003</v>
      </c>
      <c r="T245">
        <v>77.39</v>
      </c>
      <c r="V245">
        <v>8.61</v>
      </c>
      <c r="W245">
        <f t="shared" si="10"/>
        <v>0.86099999999999999</v>
      </c>
      <c r="X245">
        <f t="shared" si="11"/>
        <v>0.41084579426673778</v>
      </c>
    </row>
    <row r="246" spans="1:24" x14ac:dyDescent="0.3">
      <c r="A246">
        <v>244</v>
      </c>
      <c r="B246">
        <f t="shared" si="9"/>
        <v>0.66803559206023266</v>
      </c>
      <c r="C246">
        <v>1</v>
      </c>
      <c r="D246">
        <v>70.622399999999999</v>
      </c>
      <c r="E246">
        <v>3.124E-2</v>
      </c>
      <c r="F246">
        <v>63.805</v>
      </c>
      <c r="G246">
        <v>65.489999999999995</v>
      </c>
      <c r="H246">
        <v>66.472999999999999</v>
      </c>
      <c r="I246">
        <v>66.992999999999995</v>
      </c>
      <c r="J246">
        <v>67.795000000000002</v>
      </c>
      <c r="K246">
        <v>68.335999999999999</v>
      </c>
      <c r="L246">
        <v>69.134</v>
      </c>
      <c r="M246">
        <v>70.622</v>
      </c>
      <c r="N246">
        <v>72.11</v>
      </c>
      <c r="O246">
        <v>72.909000000000006</v>
      </c>
      <c r="P246">
        <v>73.45</v>
      </c>
      <c r="Q246">
        <v>74.251000000000005</v>
      </c>
      <c r="R246">
        <v>74.772000000000006</v>
      </c>
      <c r="S246">
        <v>75.754999999999995</v>
      </c>
      <c r="T246">
        <v>77.44</v>
      </c>
      <c r="V246">
        <v>8.6199999999999992</v>
      </c>
      <c r="W246">
        <f t="shared" si="10"/>
        <v>0.86199999999999988</v>
      </c>
      <c r="X246">
        <f t="shared" si="11"/>
        <v>0.41121825780910498</v>
      </c>
    </row>
    <row r="247" spans="1:24" x14ac:dyDescent="0.3">
      <c r="A247">
        <v>245</v>
      </c>
      <c r="B247">
        <f t="shared" si="9"/>
        <v>0.67077344284736484</v>
      </c>
      <c r="C247">
        <v>1</v>
      </c>
      <c r="D247">
        <v>70.668300000000002</v>
      </c>
      <c r="E247">
        <v>3.1230000000000001E-2</v>
      </c>
      <c r="F247">
        <v>63.847999999999999</v>
      </c>
      <c r="G247">
        <v>65.534000000000006</v>
      </c>
      <c r="H247">
        <v>66.516999999999996</v>
      </c>
      <c r="I247">
        <v>67.037999999999997</v>
      </c>
      <c r="J247">
        <v>67.84</v>
      </c>
      <c r="K247">
        <v>68.381</v>
      </c>
      <c r="L247">
        <v>69.180000000000007</v>
      </c>
      <c r="M247">
        <v>70.668000000000006</v>
      </c>
      <c r="N247">
        <v>72.156999999999996</v>
      </c>
      <c r="O247">
        <v>72.956000000000003</v>
      </c>
      <c r="P247">
        <v>73.497</v>
      </c>
      <c r="Q247">
        <v>74.298000000000002</v>
      </c>
      <c r="R247">
        <v>74.819000000000003</v>
      </c>
      <c r="S247">
        <v>75.802000000000007</v>
      </c>
      <c r="T247">
        <v>77.488</v>
      </c>
      <c r="V247">
        <v>8.6300000000000008</v>
      </c>
      <c r="W247">
        <f t="shared" si="10"/>
        <v>0.8630000000000001</v>
      </c>
      <c r="X247">
        <f t="shared" si="11"/>
        <v>0.41159069474418397</v>
      </c>
    </row>
    <row r="248" spans="1:24" x14ac:dyDescent="0.3">
      <c r="A248">
        <v>246</v>
      </c>
      <c r="B248">
        <f t="shared" si="9"/>
        <v>0.67351129363449691</v>
      </c>
      <c r="C248">
        <v>1</v>
      </c>
      <c r="D248">
        <v>70.714100000000002</v>
      </c>
      <c r="E248">
        <v>3.1230000000000001E-2</v>
      </c>
      <c r="F248">
        <v>63.89</v>
      </c>
      <c r="G248">
        <v>65.576999999999998</v>
      </c>
      <c r="H248">
        <v>66.561000000000007</v>
      </c>
      <c r="I248">
        <v>67.081999999999994</v>
      </c>
      <c r="J248">
        <v>67.884</v>
      </c>
      <c r="K248">
        <v>68.424999999999997</v>
      </c>
      <c r="L248">
        <v>69.224999999999994</v>
      </c>
      <c r="M248">
        <v>70.713999999999999</v>
      </c>
      <c r="N248">
        <v>72.203999999999994</v>
      </c>
      <c r="O248">
        <v>73.003</v>
      </c>
      <c r="P248">
        <v>73.543999999999997</v>
      </c>
      <c r="Q248">
        <v>74.346999999999994</v>
      </c>
      <c r="R248">
        <v>74.867999999999995</v>
      </c>
      <c r="S248">
        <v>75.852000000000004</v>
      </c>
      <c r="T248">
        <v>77.539000000000001</v>
      </c>
      <c r="V248">
        <v>8.64</v>
      </c>
      <c r="W248">
        <f t="shared" si="10"/>
        <v>0.8640000000000001</v>
      </c>
      <c r="X248">
        <f t="shared" si="11"/>
        <v>0.41196310514413792</v>
      </c>
    </row>
    <row r="249" spans="1:24" x14ac:dyDescent="0.3">
      <c r="A249">
        <v>247</v>
      </c>
      <c r="B249">
        <f t="shared" si="9"/>
        <v>0.67624914442162898</v>
      </c>
      <c r="C249">
        <v>1</v>
      </c>
      <c r="D249">
        <v>70.759799999999998</v>
      </c>
      <c r="E249">
        <v>3.1230000000000001E-2</v>
      </c>
      <c r="F249">
        <v>63.930999999999997</v>
      </c>
      <c r="G249">
        <v>65.619</v>
      </c>
      <c r="H249">
        <v>66.603999999999999</v>
      </c>
      <c r="I249">
        <v>67.125</v>
      </c>
      <c r="J249">
        <v>67.927999999999997</v>
      </c>
      <c r="K249">
        <v>68.468999999999994</v>
      </c>
      <c r="L249">
        <v>69.269000000000005</v>
      </c>
      <c r="M249">
        <v>70.760000000000005</v>
      </c>
      <c r="N249">
        <v>72.25</v>
      </c>
      <c r="O249">
        <v>73.05</v>
      </c>
      <c r="P249">
        <v>73.591999999999999</v>
      </c>
      <c r="Q249">
        <v>74.394999999999996</v>
      </c>
      <c r="R249">
        <v>74.915999999999997</v>
      </c>
      <c r="S249">
        <v>75.900999999999996</v>
      </c>
      <c r="T249">
        <v>77.588999999999999</v>
      </c>
      <c r="V249">
        <v>8.6489999999999991</v>
      </c>
      <c r="W249">
        <f t="shared" si="10"/>
        <v>0.86489999999999989</v>
      </c>
      <c r="X249">
        <f t="shared" si="11"/>
        <v>0.41231165397063424</v>
      </c>
    </row>
    <row r="250" spans="1:24" x14ac:dyDescent="0.3">
      <c r="A250">
        <v>248</v>
      </c>
      <c r="B250">
        <f t="shared" si="9"/>
        <v>0.67898699520876116</v>
      </c>
      <c r="C250">
        <v>1</v>
      </c>
      <c r="D250">
        <v>70.805499999999995</v>
      </c>
      <c r="E250">
        <v>3.1220000000000001E-2</v>
      </c>
      <c r="F250">
        <v>63.973999999999997</v>
      </c>
      <c r="G250">
        <v>65.662999999999997</v>
      </c>
      <c r="H250">
        <v>66.647999999999996</v>
      </c>
      <c r="I250">
        <v>67.168999999999997</v>
      </c>
      <c r="J250">
        <v>67.972999999999999</v>
      </c>
      <c r="K250">
        <v>68.513999999999996</v>
      </c>
      <c r="L250">
        <v>69.314999999999998</v>
      </c>
      <c r="M250">
        <v>70.805999999999997</v>
      </c>
      <c r="N250">
        <v>72.296000000000006</v>
      </c>
      <c r="O250">
        <v>73.096999999999994</v>
      </c>
      <c r="P250">
        <v>73.638000000000005</v>
      </c>
      <c r="Q250">
        <v>74.441999999999993</v>
      </c>
      <c r="R250">
        <v>74.962999999999994</v>
      </c>
      <c r="S250">
        <v>75.947999999999993</v>
      </c>
      <c r="T250">
        <v>77.637</v>
      </c>
      <c r="V250">
        <v>8.6590000000000007</v>
      </c>
      <c r="W250">
        <f t="shared" si="10"/>
        <v>0.86590000000000011</v>
      </c>
      <c r="X250">
        <f t="shared" si="11"/>
        <v>0.41268401754045836</v>
      </c>
    </row>
    <row r="251" spans="1:24" x14ac:dyDescent="0.3">
      <c r="A251">
        <v>249</v>
      </c>
      <c r="B251">
        <f t="shared" si="9"/>
        <v>0.68172484599589322</v>
      </c>
      <c r="C251">
        <v>1</v>
      </c>
      <c r="D251">
        <v>70.851100000000002</v>
      </c>
      <c r="E251">
        <v>3.1220000000000001E-2</v>
      </c>
      <c r="F251">
        <v>64.016000000000005</v>
      </c>
      <c r="G251">
        <v>65.704999999999998</v>
      </c>
      <c r="H251">
        <v>66.691000000000003</v>
      </c>
      <c r="I251">
        <v>67.212999999999994</v>
      </c>
      <c r="J251">
        <v>68.016000000000005</v>
      </c>
      <c r="K251">
        <v>68.558999999999997</v>
      </c>
      <c r="L251">
        <v>69.358999999999995</v>
      </c>
      <c r="M251">
        <v>70.850999999999999</v>
      </c>
      <c r="N251">
        <v>72.343000000000004</v>
      </c>
      <c r="O251">
        <v>73.144000000000005</v>
      </c>
      <c r="P251">
        <v>73.686000000000007</v>
      </c>
      <c r="Q251">
        <v>74.489000000000004</v>
      </c>
      <c r="R251">
        <v>75.010999999999996</v>
      </c>
      <c r="S251">
        <v>75.997</v>
      </c>
      <c r="T251">
        <v>77.686999999999998</v>
      </c>
      <c r="V251">
        <v>8.6690000000000005</v>
      </c>
      <c r="W251">
        <f t="shared" si="10"/>
        <v>0.8669</v>
      </c>
      <c r="X251">
        <f t="shared" si="11"/>
        <v>0.41305343984364379</v>
      </c>
    </row>
    <row r="252" spans="1:24" x14ac:dyDescent="0.3">
      <c r="A252">
        <v>250</v>
      </c>
      <c r="B252">
        <f t="shared" si="9"/>
        <v>0.68446269678302529</v>
      </c>
      <c r="C252">
        <v>1</v>
      </c>
      <c r="D252">
        <v>70.896699999999996</v>
      </c>
      <c r="E252">
        <v>3.1220000000000001E-2</v>
      </c>
      <c r="F252">
        <v>64.057000000000002</v>
      </c>
      <c r="G252">
        <v>65.748000000000005</v>
      </c>
      <c r="H252">
        <v>66.733999999999995</v>
      </c>
      <c r="I252">
        <v>67.256</v>
      </c>
      <c r="J252">
        <v>68.06</v>
      </c>
      <c r="K252">
        <v>68.602999999999994</v>
      </c>
      <c r="L252">
        <v>69.403999999999996</v>
      </c>
      <c r="M252">
        <v>70.897000000000006</v>
      </c>
      <c r="N252">
        <v>72.39</v>
      </c>
      <c r="O252">
        <v>73.191000000000003</v>
      </c>
      <c r="P252">
        <v>73.733000000000004</v>
      </c>
      <c r="Q252">
        <v>74.537000000000006</v>
      </c>
      <c r="R252">
        <v>75.06</v>
      </c>
      <c r="S252">
        <v>76.046000000000006</v>
      </c>
      <c r="T252">
        <v>77.736999999999995</v>
      </c>
      <c r="V252">
        <v>8.6790000000000003</v>
      </c>
      <c r="W252">
        <f t="shared" si="10"/>
        <v>0.8679</v>
      </c>
      <c r="X252">
        <f t="shared" si="11"/>
        <v>0.41342575008498605</v>
      </c>
    </row>
    <row r="253" spans="1:24" x14ac:dyDescent="0.3">
      <c r="A253">
        <v>251</v>
      </c>
      <c r="B253">
        <f t="shared" si="9"/>
        <v>0.68720054757015747</v>
      </c>
      <c r="C253">
        <v>1</v>
      </c>
      <c r="D253">
        <v>70.9422</v>
      </c>
      <c r="E253">
        <v>3.1220000000000001E-2</v>
      </c>
      <c r="F253">
        <v>64.097999999999999</v>
      </c>
      <c r="G253">
        <v>65.790000000000006</v>
      </c>
      <c r="H253">
        <v>66.777000000000001</v>
      </c>
      <c r="I253">
        <v>67.299000000000007</v>
      </c>
      <c r="J253">
        <v>68.103999999999999</v>
      </c>
      <c r="K253">
        <v>68.647000000000006</v>
      </c>
      <c r="L253">
        <v>69.447999999999993</v>
      </c>
      <c r="M253">
        <v>70.941999999999993</v>
      </c>
      <c r="N253">
        <v>72.436000000000007</v>
      </c>
      <c r="O253">
        <v>73.238</v>
      </c>
      <c r="P253">
        <v>73.781000000000006</v>
      </c>
      <c r="Q253">
        <v>74.584999999999994</v>
      </c>
      <c r="R253">
        <v>75.108000000000004</v>
      </c>
      <c r="S253">
        <v>76.094999999999999</v>
      </c>
      <c r="T253">
        <v>77.786000000000001</v>
      </c>
      <c r="V253">
        <v>8.6880000000000006</v>
      </c>
      <c r="W253">
        <f t="shared" si="10"/>
        <v>0.86880000000000002</v>
      </c>
      <c r="X253">
        <f t="shared" si="11"/>
        <v>0.41377130559444714</v>
      </c>
    </row>
    <row r="254" spans="1:24" x14ac:dyDescent="0.3">
      <c r="A254">
        <v>252</v>
      </c>
      <c r="B254">
        <f t="shared" si="9"/>
        <v>0.68993839835728954</v>
      </c>
      <c r="C254">
        <v>1</v>
      </c>
      <c r="D254">
        <v>70.9876</v>
      </c>
      <c r="E254">
        <v>3.1210000000000002E-2</v>
      </c>
      <c r="F254">
        <v>64.141000000000005</v>
      </c>
      <c r="G254">
        <v>65.834000000000003</v>
      </c>
      <c r="H254">
        <v>66.820999999999998</v>
      </c>
      <c r="I254">
        <v>67.343000000000004</v>
      </c>
      <c r="J254">
        <v>68.147999999999996</v>
      </c>
      <c r="K254">
        <v>68.691000000000003</v>
      </c>
      <c r="L254">
        <v>69.492999999999995</v>
      </c>
      <c r="M254">
        <v>70.988</v>
      </c>
      <c r="N254">
        <v>72.481999999999999</v>
      </c>
      <c r="O254">
        <v>73.284000000000006</v>
      </c>
      <c r="P254">
        <v>73.826999999999998</v>
      </c>
      <c r="Q254">
        <v>74.632000000000005</v>
      </c>
      <c r="R254">
        <v>75.155000000000001</v>
      </c>
      <c r="S254">
        <v>76.141999999999996</v>
      </c>
      <c r="T254">
        <v>77.834000000000003</v>
      </c>
      <c r="V254">
        <v>8.6980000000000004</v>
      </c>
      <c r="W254">
        <f t="shared" si="10"/>
        <v>0.86980000000000002</v>
      </c>
      <c r="X254">
        <f t="shared" si="11"/>
        <v>0.41414356877241926</v>
      </c>
    </row>
    <row r="255" spans="1:24" x14ac:dyDescent="0.3">
      <c r="A255">
        <v>253</v>
      </c>
      <c r="B255">
        <f t="shared" si="9"/>
        <v>0.69267624914442161</v>
      </c>
      <c r="C255">
        <v>1</v>
      </c>
      <c r="D255">
        <v>71.033000000000001</v>
      </c>
      <c r="E255">
        <v>3.1210000000000002E-2</v>
      </c>
      <c r="F255">
        <v>64.182000000000002</v>
      </c>
      <c r="G255">
        <v>65.876000000000005</v>
      </c>
      <c r="H255">
        <v>66.863</v>
      </c>
      <c r="I255">
        <v>67.385999999999996</v>
      </c>
      <c r="J255">
        <v>68.191999999999993</v>
      </c>
      <c r="K255">
        <v>68.734999999999999</v>
      </c>
      <c r="L255">
        <v>69.537999999999997</v>
      </c>
      <c r="M255">
        <v>71.033000000000001</v>
      </c>
      <c r="N255">
        <v>72.528000000000006</v>
      </c>
      <c r="O255">
        <v>73.331000000000003</v>
      </c>
      <c r="P255">
        <v>73.873999999999995</v>
      </c>
      <c r="Q255">
        <v>74.680000000000007</v>
      </c>
      <c r="R255">
        <v>75.203000000000003</v>
      </c>
      <c r="S255">
        <v>76.19</v>
      </c>
      <c r="T255">
        <v>77.884</v>
      </c>
      <c r="V255">
        <v>8.7070000000000007</v>
      </c>
      <c r="W255">
        <f t="shared" si="10"/>
        <v>0.87070000000000003</v>
      </c>
      <c r="X255">
        <f t="shared" si="11"/>
        <v>0.41448908677497842</v>
      </c>
    </row>
    <row r="256" spans="1:24" x14ac:dyDescent="0.3">
      <c r="A256">
        <v>254</v>
      </c>
      <c r="B256">
        <f t="shared" si="9"/>
        <v>0.69541409993155368</v>
      </c>
      <c r="C256">
        <v>1</v>
      </c>
      <c r="D256">
        <v>71.078299999999999</v>
      </c>
      <c r="E256">
        <v>3.1210000000000002E-2</v>
      </c>
      <c r="F256">
        <v>64.222999999999999</v>
      </c>
      <c r="G256">
        <v>65.918000000000006</v>
      </c>
      <c r="H256">
        <v>66.906000000000006</v>
      </c>
      <c r="I256">
        <v>67.429000000000002</v>
      </c>
      <c r="J256">
        <v>68.234999999999999</v>
      </c>
      <c r="K256">
        <v>68.778999999999996</v>
      </c>
      <c r="L256">
        <v>69.581999999999994</v>
      </c>
      <c r="M256">
        <v>71.078000000000003</v>
      </c>
      <c r="N256">
        <v>72.575000000000003</v>
      </c>
      <c r="O256">
        <v>73.376999999999995</v>
      </c>
      <c r="P256">
        <v>73.921000000000006</v>
      </c>
      <c r="Q256">
        <v>74.727000000000004</v>
      </c>
      <c r="R256">
        <v>75.251000000000005</v>
      </c>
      <c r="S256">
        <v>76.239000000000004</v>
      </c>
      <c r="T256">
        <v>77.933999999999997</v>
      </c>
      <c r="V256">
        <v>8.7170000000000005</v>
      </c>
      <c r="W256">
        <f t="shared" si="10"/>
        <v>0.87170000000000003</v>
      </c>
      <c r="X256">
        <f t="shared" si="11"/>
        <v>0.41485838480672471</v>
      </c>
    </row>
    <row r="257" spans="1:24" x14ac:dyDescent="0.3">
      <c r="A257">
        <v>255</v>
      </c>
      <c r="B257">
        <f t="shared" si="9"/>
        <v>0.69815195071868585</v>
      </c>
      <c r="C257">
        <v>1</v>
      </c>
      <c r="D257">
        <v>71.123500000000007</v>
      </c>
      <c r="E257">
        <v>3.1210000000000002E-2</v>
      </c>
      <c r="F257">
        <v>64.263999999999996</v>
      </c>
      <c r="G257">
        <v>65.959999999999994</v>
      </c>
      <c r="H257">
        <v>66.948999999999998</v>
      </c>
      <c r="I257">
        <v>67.471999999999994</v>
      </c>
      <c r="J257">
        <v>68.278999999999996</v>
      </c>
      <c r="K257">
        <v>68.822999999999993</v>
      </c>
      <c r="L257">
        <v>69.626000000000005</v>
      </c>
      <c r="M257">
        <v>71.123999999999995</v>
      </c>
      <c r="N257">
        <v>72.620999999999995</v>
      </c>
      <c r="O257">
        <v>73.424000000000007</v>
      </c>
      <c r="P257">
        <v>73.968000000000004</v>
      </c>
      <c r="Q257">
        <v>74.775000000000006</v>
      </c>
      <c r="R257">
        <v>75.298000000000002</v>
      </c>
      <c r="S257">
        <v>76.287000000000006</v>
      </c>
      <c r="T257">
        <v>77.983000000000004</v>
      </c>
      <c r="V257">
        <v>8.7260000000000009</v>
      </c>
      <c r="W257">
        <f t="shared" si="10"/>
        <v>0.87260000000000004</v>
      </c>
      <c r="X257">
        <f t="shared" si="11"/>
        <v>0.41520678382383558</v>
      </c>
    </row>
    <row r="258" spans="1:24" x14ac:dyDescent="0.3">
      <c r="A258">
        <v>256</v>
      </c>
      <c r="B258">
        <f t="shared" si="9"/>
        <v>0.70088980150581792</v>
      </c>
      <c r="C258">
        <v>1</v>
      </c>
      <c r="D258">
        <v>71.168700000000001</v>
      </c>
      <c r="E258">
        <v>3.1199999999999999E-2</v>
      </c>
      <c r="F258">
        <v>64.307000000000002</v>
      </c>
      <c r="G258">
        <v>66.003</v>
      </c>
      <c r="H258">
        <v>66.992000000000004</v>
      </c>
      <c r="I258">
        <v>67.516000000000005</v>
      </c>
      <c r="J258">
        <v>68.322999999999993</v>
      </c>
      <c r="K258">
        <v>68.867000000000004</v>
      </c>
      <c r="L258">
        <v>69.671000000000006</v>
      </c>
      <c r="M258">
        <v>71.168999999999997</v>
      </c>
      <c r="N258">
        <v>72.665999999999997</v>
      </c>
      <c r="O258">
        <v>73.47</v>
      </c>
      <c r="P258">
        <v>74.013999999999996</v>
      </c>
      <c r="Q258">
        <v>74.820999999999998</v>
      </c>
      <c r="R258">
        <v>75.344999999999999</v>
      </c>
      <c r="S258">
        <v>76.334000000000003</v>
      </c>
      <c r="T258">
        <v>78.03</v>
      </c>
      <c r="V258">
        <v>8.7360000000000007</v>
      </c>
      <c r="W258">
        <f t="shared" si="10"/>
        <v>0.87360000000000004</v>
      </c>
      <c r="X258">
        <f t="shared" si="11"/>
        <v>0.41557603395768627</v>
      </c>
    </row>
    <row r="259" spans="1:24" x14ac:dyDescent="0.3">
      <c r="A259">
        <v>257</v>
      </c>
      <c r="B259">
        <f t="shared" ref="B259:B322" si="12">A259/365.25</f>
        <v>0.70362765229294999</v>
      </c>
      <c r="C259">
        <v>1</v>
      </c>
      <c r="D259">
        <v>71.213800000000006</v>
      </c>
      <c r="E259">
        <v>3.1199999999999999E-2</v>
      </c>
      <c r="F259">
        <v>64.347999999999999</v>
      </c>
      <c r="G259">
        <v>66.045000000000002</v>
      </c>
      <c r="H259">
        <v>67.034999999999997</v>
      </c>
      <c r="I259">
        <v>67.558999999999997</v>
      </c>
      <c r="J259">
        <v>68.366</v>
      </c>
      <c r="K259">
        <v>68.911000000000001</v>
      </c>
      <c r="L259">
        <v>69.715000000000003</v>
      </c>
      <c r="M259">
        <v>71.213999999999999</v>
      </c>
      <c r="N259">
        <v>72.712000000000003</v>
      </c>
      <c r="O259">
        <v>73.516999999999996</v>
      </c>
      <c r="P259">
        <v>74.061000000000007</v>
      </c>
      <c r="Q259">
        <v>74.867999999999995</v>
      </c>
      <c r="R259">
        <v>75.393000000000001</v>
      </c>
      <c r="S259">
        <v>76.382999999999996</v>
      </c>
      <c r="T259">
        <v>78.08</v>
      </c>
      <c r="V259">
        <v>8.7449999999999992</v>
      </c>
      <c r="W259">
        <f t="shared" ref="W259:W322" si="13">V259/10</f>
        <v>0.87449999999999994</v>
      </c>
      <c r="X259">
        <f t="shared" ref="X259:X322" si="14">SQRT((M259*V259)/3600)</f>
        <v>0.41592147696410192</v>
      </c>
    </row>
    <row r="260" spans="1:24" x14ac:dyDescent="0.3">
      <c r="A260">
        <v>258</v>
      </c>
      <c r="B260">
        <f t="shared" si="12"/>
        <v>0.70636550308008217</v>
      </c>
      <c r="C260">
        <v>1</v>
      </c>
      <c r="D260">
        <v>71.258899999999997</v>
      </c>
      <c r="E260">
        <v>3.1199999999999999E-2</v>
      </c>
      <c r="F260">
        <v>64.388000000000005</v>
      </c>
      <c r="G260">
        <v>66.087000000000003</v>
      </c>
      <c r="H260">
        <v>67.076999999999998</v>
      </c>
      <c r="I260">
        <v>67.602000000000004</v>
      </c>
      <c r="J260">
        <v>68.41</v>
      </c>
      <c r="K260">
        <v>68.954999999999998</v>
      </c>
      <c r="L260">
        <v>69.759</v>
      </c>
      <c r="M260">
        <v>71.259</v>
      </c>
      <c r="N260">
        <v>72.757999999999996</v>
      </c>
      <c r="O260">
        <v>73.563000000000002</v>
      </c>
      <c r="P260">
        <v>74.108000000000004</v>
      </c>
      <c r="Q260">
        <v>74.915999999999997</v>
      </c>
      <c r="R260">
        <v>75.44</v>
      </c>
      <c r="S260">
        <v>76.430999999999997</v>
      </c>
      <c r="T260">
        <v>78.129000000000005</v>
      </c>
      <c r="V260">
        <v>8.7550000000000008</v>
      </c>
      <c r="W260">
        <f t="shared" si="13"/>
        <v>0.87550000000000006</v>
      </c>
      <c r="X260">
        <f t="shared" si="14"/>
        <v>0.41629067869298569</v>
      </c>
    </row>
    <row r="261" spans="1:24" x14ac:dyDescent="0.3">
      <c r="A261">
        <v>259</v>
      </c>
      <c r="B261">
        <f t="shared" si="12"/>
        <v>0.70910335386721424</v>
      </c>
      <c r="C261">
        <v>1</v>
      </c>
      <c r="D261">
        <v>71.303899999999999</v>
      </c>
      <c r="E261">
        <v>3.1199999999999999E-2</v>
      </c>
      <c r="F261">
        <v>64.429000000000002</v>
      </c>
      <c r="G261">
        <v>66.129000000000005</v>
      </c>
      <c r="H261">
        <v>67.12</v>
      </c>
      <c r="I261">
        <v>67.644999999999996</v>
      </c>
      <c r="J261">
        <v>68.453000000000003</v>
      </c>
      <c r="K261">
        <v>68.998000000000005</v>
      </c>
      <c r="L261">
        <v>69.802999999999997</v>
      </c>
      <c r="M261">
        <v>71.304000000000002</v>
      </c>
      <c r="N261">
        <v>72.804000000000002</v>
      </c>
      <c r="O261">
        <v>73.61</v>
      </c>
      <c r="P261">
        <v>74.155000000000001</v>
      </c>
      <c r="Q261">
        <v>74.962999999999994</v>
      </c>
      <c r="R261">
        <v>75.488</v>
      </c>
      <c r="S261">
        <v>76.478999999999999</v>
      </c>
      <c r="T261">
        <v>78.179000000000002</v>
      </c>
      <c r="V261">
        <v>8.7639999999999993</v>
      </c>
      <c r="W261">
        <f t="shared" si="13"/>
        <v>0.87639999999999996</v>
      </c>
      <c r="X261">
        <f t="shared" si="14"/>
        <v>0.41663608421098941</v>
      </c>
    </row>
    <row r="262" spans="1:24" x14ac:dyDescent="0.3">
      <c r="A262">
        <v>260</v>
      </c>
      <c r="B262">
        <f t="shared" si="12"/>
        <v>0.7118412046543463</v>
      </c>
      <c r="C262">
        <v>1</v>
      </c>
      <c r="D262">
        <v>71.348799999999997</v>
      </c>
      <c r="E262">
        <v>3.1189999999999999E-2</v>
      </c>
      <c r="F262">
        <v>64.471999999999994</v>
      </c>
      <c r="G262">
        <v>66.171999999999997</v>
      </c>
      <c r="H262">
        <v>67.162999999999997</v>
      </c>
      <c r="I262">
        <v>67.688000000000002</v>
      </c>
      <c r="J262">
        <v>68.497</v>
      </c>
      <c r="K262">
        <v>69.042000000000002</v>
      </c>
      <c r="L262">
        <v>69.847999999999999</v>
      </c>
      <c r="M262">
        <v>71.349000000000004</v>
      </c>
      <c r="N262">
        <v>72.849999999999994</v>
      </c>
      <c r="O262">
        <v>73.655000000000001</v>
      </c>
      <c r="P262">
        <v>74.200999999999993</v>
      </c>
      <c r="Q262">
        <v>75.009</v>
      </c>
      <c r="R262">
        <v>75.534000000000006</v>
      </c>
      <c r="S262">
        <v>76.525999999999996</v>
      </c>
      <c r="T262">
        <v>78.225999999999999</v>
      </c>
      <c r="V262">
        <v>8.7739999999999991</v>
      </c>
      <c r="W262">
        <f t="shared" si="13"/>
        <v>0.87739999999999996</v>
      </c>
      <c r="X262">
        <f t="shared" si="14"/>
        <v>0.41700523777685733</v>
      </c>
    </row>
    <row r="263" spans="1:24" x14ac:dyDescent="0.3">
      <c r="A263">
        <v>261</v>
      </c>
      <c r="B263">
        <f t="shared" si="12"/>
        <v>0.71457905544147848</v>
      </c>
      <c r="C263">
        <v>1</v>
      </c>
      <c r="D263">
        <v>71.393699999999995</v>
      </c>
      <c r="E263">
        <v>3.1189999999999999E-2</v>
      </c>
      <c r="F263">
        <v>64.512</v>
      </c>
      <c r="G263">
        <v>66.212999999999994</v>
      </c>
      <c r="H263">
        <v>67.206000000000003</v>
      </c>
      <c r="I263">
        <v>67.730999999999995</v>
      </c>
      <c r="J263">
        <v>68.540000000000006</v>
      </c>
      <c r="K263">
        <v>69.085999999999999</v>
      </c>
      <c r="L263">
        <v>69.891999999999996</v>
      </c>
      <c r="M263">
        <v>71.394000000000005</v>
      </c>
      <c r="N263">
        <v>72.896000000000001</v>
      </c>
      <c r="O263">
        <v>73.701999999999998</v>
      </c>
      <c r="P263">
        <v>74.247</v>
      </c>
      <c r="Q263">
        <v>75.055999999999997</v>
      </c>
      <c r="R263">
        <v>75.581999999999994</v>
      </c>
      <c r="S263">
        <v>76.573999999999998</v>
      </c>
      <c r="T263">
        <v>78.275000000000006</v>
      </c>
      <c r="V263">
        <v>8.7829999999999995</v>
      </c>
      <c r="W263">
        <f t="shared" si="13"/>
        <v>0.87829999999999997</v>
      </c>
      <c r="X263">
        <f t="shared" si="14"/>
        <v>0.41735060600570995</v>
      </c>
    </row>
    <row r="264" spans="1:24" x14ac:dyDescent="0.3">
      <c r="A264">
        <v>262</v>
      </c>
      <c r="B264">
        <f t="shared" si="12"/>
        <v>0.71731690622861055</v>
      </c>
      <c r="C264">
        <v>1</v>
      </c>
      <c r="D264">
        <v>71.438500000000005</v>
      </c>
      <c r="E264">
        <v>3.1189999999999999E-2</v>
      </c>
      <c r="F264">
        <v>64.552999999999997</v>
      </c>
      <c r="G264">
        <v>66.254999999999995</v>
      </c>
      <c r="H264">
        <v>67.248000000000005</v>
      </c>
      <c r="I264">
        <v>67.772999999999996</v>
      </c>
      <c r="J264">
        <v>68.582999999999998</v>
      </c>
      <c r="K264">
        <v>69.129000000000005</v>
      </c>
      <c r="L264">
        <v>69.936000000000007</v>
      </c>
      <c r="M264">
        <v>71.438999999999993</v>
      </c>
      <c r="N264">
        <v>72.941000000000003</v>
      </c>
      <c r="O264">
        <v>73.748000000000005</v>
      </c>
      <c r="P264">
        <v>74.293999999999997</v>
      </c>
      <c r="Q264">
        <v>75.103999999999999</v>
      </c>
      <c r="R264">
        <v>75.629000000000005</v>
      </c>
      <c r="S264">
        <v>76.622</v>
      </c>
      <c r="T264">
        <v>78.323999999999998</v>
      </c>
      <c r="V264">
        <v>8.7919999999999998</v>
      </c>
      <c r="W264">
        <f t="shared" si="13"/>
        <v>0.87919999999999998</v>
      </c>
      <c r="X264">
        <f t="shared" si="14"/>
        <v>0.41769595800454346</v>
      </c>
    </row>
    <row r="265" spans="1:24" x14ac:dyDescent="0.3">
      <c r="A265">
        <v>263</v>
      </c>
      <c r="B265">
        <f t="shared" si="12"/>
        <v>0.72005475701574262</v>
      </c>
      <c r="C265">
        <v>1</v>
      </c>
      <c r="D265">
        <v>71.483199999999997</v>
      </c>
      <c r="E265">
        <v>3.1189999999999999E-2</v>
      </c>
      <c r="F265">
        <v>64.593000000000004</v>
      </c>
      <c r="G265">
        <v>66.296000000000006</v>
      </c>
      <c r="H265">
        <v>67.290000000000006</v>
      </c>
      <c r="I265">
        <v>67.816000000000003</v>
      </c>
      <c r="J265">
        <v>68.626000000000005</v>
      </c>
      <c r="K265">
        <v>69.171999999999997</v>
      </c>
      <c r="L265">
        <v>69.978999999999999</v>
      </c>
      <c r="M265">
        <v>71.483000000000004</v>
      </c>
      <c r="N265">
        <v>72.986999999999995</v>
      </c>
      <c r="O265">
        <v>73.793999999999997</v>
      </c>
      <c r="P265">
        <v>74.34</v>
      </c>
      <c r="Q265">
        <v>75.150999999999996</v>
      </c>
      <c r="R265">
        <v>75.677000000000007</v>
      </c>
      <c r="S265">
        <v>76.67</v>
      </c>
      <c r="T265">
        <v>78.373000000000005</v>
      </c>
      <c r="V265">
        <v>8.8019999999999996</v>
      </c>
      <c r="W265">
        <f t="shared" si="13"/>
        <v>0.88019999999999998</v>
      </c>
      <c r="X265">
        <f t="shared" si="14"/>
        <v>0.41806211859004877</v>
      </c>
    </row>
    <row r="266" spans="1:24" x14ac:dyDescent="0.3">
      <c r="A266">
        <v>264</v>
      </c>
      <c r="B266">
        <f t="shared" si="12"/>
        <v>0.7227926078028748</v>
      </c>
      <c r="C266">
        <v>1</v>
      </c>
      <c r="D266">
        <v>71.527900000000002</v>
      </c>
      <c r="E266">
        <v>3.1189999999999999E-2</v>
      </c>
      <c r="F266">
        <v>64.634</v>
      </c>
      <c r="G266">
        <v>66.337999999999994</v>
      </c>
      <c r="H266">
        <v>67.331999999999994</v>
      </c>
      <c r="I266">
        <v>67.858000000000004</v>
      </c>
      <c r="J266">
        <v>68.668999999999997</v>
      </c>
      <c r="K266">
        <v>69.215999999999994</v>
      </c>
      <c r="L266">
        <v>70.022999999999996</v>
      </c>
      <c r="M266">
        <v>71.528000000000006</v>
      </c>
      <c r="N266">
        <v>73.033000000000001</v>
      </c>
      <c r="O266">
        <v>73.84</v>
      </c>
      <c r="P266">
        <v>74.387</v>
      </c>
      <c r="Q266">
        <v>75.197000000000003</v>
      </c>
      <c r="R266">
        <v>75.724000000000004</v>
      </c>
      <c r="S266">
        <v>76.718000000000004</v>
      </c>
      <c r="T266">
        <v>78.421999999999997</v>
      </c>
      <c r="V266">
        <v>8.8109999999999999</v>
      </c>
      <c r="W266">
        <f t="shared" si="13"/>
        <v>0.88109999999999999</v>
      </c>
      <c r="X266">
        <f t="shared" si="14"/>
        <v>0.41840743301236893</v>
      </c>
    </row>
    <row r="267" spans="1:24" x14ac:dyDescent="0.3">
      <c r="A267">
        <v>265</v>
      </c>
      <c r="B267">
        <f t="shared" si="12"/>
        <v>0.72553045859000687</v>
      </c>
      <c r="C267">
        <v>1</v>
      </c>
      <c r="D267">
        <v>71.572500000000005</v>
      </c>
      <c r="E267">
        <v>3.1179999999999999E-2</v>
      </c>
      <c r="F267">
        <v>64.676000000000002</v>
      </c>
      <c r="G267">
        <v>66.381</v>
      </c>
      <c r="H267">
        <v>67.375</v>
      </c>
      <c r="I267">
        <v>67.902000000000001</v>
      </c>
      <c r="J267">
        <v>68.712999999999994</v>
      </c>
      <c r="K267">
        <v>69.260000000000005</v>
      </c>
      <c r="L267">
        <v>70.066999999999993</v>
      </c>
      <c r="M267">
        <v>71.572999999999993</v>
      </c>
      <c r="N267">
        <v>73.078000000000003</v>
      </c>
      <c r="O267">
        <v>73.885000000000005</v>
      </c>
      <c r="P267">
        <v>74.432000000000002</v>
      </c>
      <c r="Q267">
        <v>75.242999999999995</v>
      </c>
      <c r="R267">
        <v>75.77</v>
      </c>
      <c r="S267">
        <v>76.763999999999996</v>
      </c>
      <c r="T267">
        <v>78.468999999999994</v>
      </c>
      <c r="V267">
        <v>8.82</v>
      </c>
      <c r="W267">
        <f t="shared" si="13"/>
        <v>0.88200000000000001</v>
      </c>
      <c r="X267">
        <f t="shared" si="14"/>
        <v>0.41875273133437591</v>
      </c>
    </row>
    <row r="268" spans="1:24" x14ac:dyDescent="0.3">
      <c r="A268">
        <v>266</v>
      </c>
      <c r="B268">
        <f t="shared" si="12"/>
        <v>0.72826830937713893</v>
      </c>
      <c r="C268">
        <v>1</v>
      </c>
      <c r="D268">
        <v>71.617099999999994</v>
      </c>
      <c r="E268">
        <v>3.1179999999999999E-2</v>
      </c>
      <c r="F268">
        <v>64.716999999999999</v>
      </c>
      <c r="G268">
        <v>66.421999999999997</v>
      </c>
      <c r="H268">
        <v>67.417000000000002</v>
      </c>
      <c r="I268">
        <v>67.944000000000003</v>
      </c>
      <c r="J268">
        <v>68.754999999999995</v>
      </c>
      <c r="K268">
        <v>69.302999999999997</v>
      </c>
      <c r="L268">
        <v>70.111000000000004</v>
      </c>
      <c r="M268">
        <v>71.617000000000004</v>
      </c>
      <c r="N268">
        <v>73.123000000000005</v>
      </c>
      <c r="O268">
        <v>73.930999999999997</v>
      </c>
      <c r="P268">
        <v>74.478999999999999</v>
      </c>
      <c r="Q268">
        <v>75.290000000000006</v>
      </c>
      <c r="R268">
        <v>75.816999999999993</v>
      </c>
      <c r="S268">
        <v>76.811999999999998</v>
      </c>
      <c r="T268">
        <v>78.518000000000001</v>
      </c>
      <c r="V268">
        <v>8.8290000000000006</v>
      </c>
      <c r="W268">
        <f t="shared" si="13"/>
        <v>0.88290000000000002</v>
      </c>
      <c r="X268">
        <f t="shared" si="14"/>
        <v>0.41909508765911346</v>
      </c>
    </row>
    <row r="269" spans="1:24" x14ac:dyDescent="0.3">
      <c r="A269">
        <v>267</v>
      </c>
      <c r="B269">
        <f t="shared" si="12"/>
        <v>0.731006160164271</v>
      </c>
      <c r="C269">
        <v>1</v>
      </c>
      <c r="D269">
        <v>71.661600000000007</v>
      </c>
      <c r="E269">
        <v>3.1179999999999999E-2</v>
      </c>
      <c r="F269">
        <v>64.757000000000005</v>
      </c>
      <c r="G269">
        <v>66.463999999999999</v>
      </c>
      <c r="H269">
        <v>67.459000000000003</v>
      </c>
      <c r="I269">
        <v>67.986000000000004</v>
      </c>
      <c r="J269">
        <v>68.798000000000002</v>
      </c>
      <c r="K269">
        <v>69.346000000000004</v>
      </c>
      <c r="L269">
        <v>70.155000000000001</v>
      </c>
      <c r="M269">
        <v>71.662000000000006</v>
      </c>
      <c r="N269">
        <v>73.168999999999997</v>
      </c>
      <c r="O269">
        <v>73.977000000000004</v>
      </c>
      <c r="P269">
        <v>74.525000000000006</v>
      </c>
      <c r="Q269">
        <v>75.337000000000003</v>
      </c>
      <c r="R269">
        <v>75.864000000000004</v>
      </c>
      <c r="S269">
        <v>76.86</v>
      </c>
      <c r="T269">
        <v>78.566000000000003</v>
      </c>
      <c r="V269">
        <v>8.8379999999999992</v>
      </c>
      <c r="W269">
        <f t="shared" si="13"/>
        <v>0.88379999999999992</v>
      </c>
      <c r="X269">
        <f t="shared" si="14"/>
        <v>0.41944035332809837</v>
      </c>
    </row>
    <row r="270" spans="1:24" x14ac:dyDescent="0.3">
      <c r="A270">
        <v>268</v>
      </c>
      <c r="B270">
        <f t="shared" si="12"/>
        <v>0.73374401095140318</v>
      </c>
      <c r="C270">
        <v>1</v>
      </c>
      <c r="D270">
        <v>71.706000000000003</v>
      </c>
      <c r="E270">
        <v>3.1179999999999999E-2</v>
      </c>
      <c r="F270">
        <v>64.796999999999997</v>
      </c>
      <c r="G270">
        <v>66.504999999999995</v>
      </c>
      <c r="H270">
        <v>67.501000000000005</v>
      </c>
      <c r="I270">
        <v>68.028000000000006</v>
      </c>
      <c r="J270">
        <v>68.840999999999994</v>
      </c>
      <c r="K270">
        <v>69.388999999999996</v>
      </c>
      <c r="L270">
        <v>70.197999999999993</v>
      </c>
      <c r="M270">
        <v>71.706000000000003</v>
      </c>
      <c r="N270">
        <v>73.213999999999999</v>
      </c>
      <c r="O270">
        <v>74.022999999999996</v>
      </c>
      <c r="P270">
        <v>74.570999999999998</v>
      </c>
      <c r="Q270">
        <v>75.384</v>
      </c>
      <c r="R270">
        <v>75.911000000000001</v>
      </c>
      <c r="S270">
        <v>76.906999999999996</v>
      </c>
      <c r="T270">
        <v>78.614999999999995</v>
      </c>
      <c r="V270">
        <v>8.8480000000000008</v>
      </c>
      <c r="W270">
        <f t="shared" si="13"/>
        <v>0.88480000000000003</v>
      </c>
      <c r="X270">
        <f t="shared" si="14"/>
        <v>0.41980639982417295</v>
      </c>
    </row>
    <row r="271" spans="1:24" x14ac:dyDescent="0.3">
      <c r="A271">
        <v>269</v>
      </c>
      <c r="B271">
        <f t="shared" si="12"/>
        <v>0.73648186173853525</v>
      </c>
      <c r="C271">
        <v>1</v>
      </c>
      <c r="D271">
        <v>71.750399999999999</v>
      </c>
      <c r="E271">
        <v>3.1179999999999999E-2</v>
      </c>
      <c r="F271">
        <v>64.837000000000003</v>
      </c>
      <c r="G271">
        <v>66.546000000000006</v>
      </c>
      <c r="H271">
        <v>67.543000000000006</v>
      </c>
      <c r="I271">
        <v>68.070999999999998</v>
      </c>
      <c r="J271">
        <v>68.882999999999996</v>
      </c>
      <c r="K271">
        <v>69.432000000000002</v>
      </c>
      <c r="L271">
        <v>70.241</v>
      </c>
      <c r="M271">
        <v>71.75</v>
      </c>
      <c r="N271">
        <v>73.259</v>
      </c>
      <c r="O271">
        <v>74.069000000000003</v>
      </c>
      <c r="P271">
        <v>74.617000000000004</v>
      </c>
      <c r="Q271">
        <v>75.430000000000007</v>
      </c>
      <c r="R271">
        <v>75.957999999999998</v>
      </c>
      <c r="S271">
        <v>76.954999999999998</v>
      </c>
      <c r="T271">
        <v>78.664000000000001</v>
      </c>
      <c r="V271">
        <v>8.8569999999999993</v>
      </c>
      <c r="W271">
        <f t="shared" si="13"/>
        <v>0.88569999999999993</v>
      </c>
      <c r="X271">
        <f t="shared" si="14"/>
        <v>0.42014870052822434</v>
      </c>
    </row>
    <row r="272" spans="1:24" x14ac:dyDescent="0.3">
      <c r="A272">
        <v>270</v>
      </c>
      <c r="B272">
        <f t="shared" si="12"/>
        <v>0.73921971252566732</v>
      </c>
      <c r="C272">
        <v>1</v>
      </c>
      <c r="D272">
        <v>71.794700000000006</v>
      </c>
      <c r="E272">
        <v>3.1179999999999999E-2</v>
      </c>
      <c r="F272">
        <v>64.876999999999995</v>
      </c>
      <c r="G272">
        <v>66.587000000000003</v>
      </c>
      <c r="H272">
        <v>67.584000000000003</v>
      </c>
      <c r="I272">
        <v>68.113</v>
      </c>
      <c r="J272">
        <v>68.926000000000002</v>
      </c>
      <c r="K272">
        <v>69.474999999999994</v>
      </c>
      <c r="L272">
        <v>70.284999999999997</v>
      </c>
      <c r="M272">
        <v>71.795000000000002</v>
      </c>
      <c r="N272">
        <v>73.305000000000007</v>
      </c>
      <c r="O272">
        <v>74.114999999999995</v>
      </c>
      <c r="P272">
        <v>74.664000000000001</v>
      </c>
      <c r="Q272">
        <v>75.477000000000004</v>
      </c>
      <c r="R272">
        <v>76.004999999999995</v>
      </c>
      <c r="S272">
        <v>77.001999999999995</v>
      </c>
      <c r="T272">
        <v>78.712000000000003</v>
      </c>
      <c r="V272">
        <v>8.8659999999999997</v>
      </c>
      <c r="W272">
        <f t="shared" si="13"/>
        <v>0.88659999999999994</v>
      </c>
      <c r="X272">
        <f t="shared" si="14"/>
        <v>0.42049391262603975</v>
      </c>
    </row>
    <row r="273" spans="1:24" x14ac:dyDescent="0.3">
      <c r="A273">
        <v>271</v>
      </c>
      <c r="B273">
        <f t="shared" si="12"/>
        <v>0.7419575633127995</v>
      </c>
      <c r="C273">
        <v>1</v>
      </c>
      <c r="D273">
        <v>71.838999999999999</v>
      </c>
      <c r="E273">
        <v>3.1179999999999999E-2</v>
      </c>
      <c r="F273">
        <v>64.917000000000002</v>
      </c>
      <c r="G273">
        <v>66.628</v>
      </c>
      <c r="H273">
        <v>67.626000000000005</v>
      </c>
      <c r="I273">
        <v>68.155000000000001</v>
      </c>
      <c r="J273">
        <v>68.968000000000004</v>
      </c>
      <c r="K273">
        <v>69.516999999999996</v>
      </c>
      <c r="L273">
        <v>70.328000000000003</v>
      </c>
      <c r="M273">
        <v>71.838999999999999</v>
      </c>
      <c r="N273">
        <v>73.349999999999994</v>
      </c>
      <c r="O273">
        <v>74.161000000000001</v>
      </c>
      <c r="P273">
        <v>74.709999999999994</v>
      </c>
      <c r="Q273">
        <v>75.522999999999996</v>
      </c>
      <c r="R273">
        <v>76.052000000000007</v>
      </c>
      <c r="S273">
        <v>77.05</v>
      </c>
      <c r="T273">
        <v>78.760999999999996</v>
      </c>
      <c r="V273">
        <v>8.875</v>
      </c>
      <c r="W273">
        <f t="shared" si="13"/>
        <v>0.88749999999999996</v>
      </c>
      <c r="X273">
        <f t="shared" si="14"/>
        <v>0.4208361798583598</v>
      </c>
    </row>
    <row r="274" spans="1:24" x14ac:dyDescent="0.3">
      <c r="A274">
        <v>272</v>
      </c>
      <c r="B274">
        <f t="shared" si="12"/>
        <v>0.74469541409993156</v>
      </c>
      <c r="C274">
        <v>1</v>
      </c>
      <c r="D274">
        <v>71.883200000000002</v>
      </c>
      <c r="E274">
        <v>3.1179999999999999E-2</v>
      </c>
      <c r="F274">
        <v>64.956999999999994</v>
      </c>
      <c r="G274">
        <v>66.668999999999997</v>
      </c>
      <c r="H274">
        <v>67.668000000000006</v>
      </c>
      <c r="I274">
        <v>68.197000000000003</v>
      </c>
      <c r="J274">
        <v>69.010999999999996</v>
      </c>
      <c r="K274">
        <v>69.56</v>
      </c>
      <c r="L274">
        <v>70.370999999999995</v>
      </c>
      <c r="M274">
        <v>71.882999999999996</v>
      </c>
      <c r="N274">
        <v>73.394999999999996</v>
      </c>
      <c r="O274">
        <v>74.206000000000003</v>
      </c>
      <c r="P274">
        <v>74.756</v>
      </c>
      <c r="Q274">
        <v>75.569999999999993</v>
      </c>
      <c r="R274">
        <v>76.099000000000004</v>
      </c>
      <c r="S274">
        <v>77.096999999999994</v>
      </c>
      <c r="T274">
        <v>78.808999999999997</v>
      </c>
      <c r="V274">
        <v>8.8840000000000003</v>
      </c>
      <c r="W274">
        <f t="shared" si="13"/>
        <v>0.88840000000000008</v>
      </c>
      <c r="X274">
        <f t="shared" si="14"/>
        <v>0.42117843012196149</v>
      </c>
    </row>
    <row r="275" spans="1:24" x14ac:dyDescent="0.3">
      <c r="A275">
        <v>273</v>
      </c>
      <c r="B275">
        <f t="shared" si="12"/>
        <v>0.74743326488706363</v>
      </c>
      <c r="C275">
        <v>1</v>
      </c>
      <c r="D275">
        <v>71.927300000000002</v>
      </c>
      <c r="E275">
        <v>3.117E-2</v>
      </c>
      <c r="F275">
        <v>64.998999999999995</v>
      </c>
      <c r="G275">
        <v>66.712000000000003</v>
      </c>
      <c r="H275">
        <v>67.710999999999999</v>
      </c>
      <c r="I275">
        <v>68.239999999999995</v>
      </c>
      <c r="J275">
        <v>69.054000000000002</v>
      </c>
      <c r="K275">
        <v>69.603999999999999</v>
      </c>
      <c r="L275">
        <v>70.415000000000006</v>
      </c>
      <c r="M275">
        <v>71.927000000000007</v>
      </c>
      <c r="N275">
        <v>73.438999999999993</v>
      </c>
      <c r="O275">
        <v>74.251000000000005</v>
      </c>
      <c r="P275">
        <v>74.801000000000002</v>
      </c>
      <c r="Q275">
        <v>75.614999999999995</v>
      </c>
      <c r="R275">
        <v>76.144000000000005</v>
      </c>
      <c r="S275">
        <v>77.143000000000001</v>
      </c>
      <c r="T275">
        <v>78.855999999999995</v>
      </c>
      <c r="V275">
        <v>8.8930000000000007</v>
      </c>
      <c r="W275">
        <f t="shared" si="13"/>
        <v>0.88930000000000009</v>
      </c>
      <c r="X275">
        <f t="shared" si="14"/>
        <v>0.42152066345817762</v>
      </c>
    </row>
    <row r="276" spans="1:24" x14ac:dyDescent="0.3">
      <c r="A276">
        <v>274</v>
      </c>
      <c r="B276">
        <f t="shared" si="12"/>
        <v>0.75017111567419581</v>
      </c>
      <c r="C276">
        <v>1</v>
      </c>
      <c r="D276">
        <v>71.971400000000003</v>
      </c>
      <c r="E276">
        <v>3.117E-2</v>
      </c>
      <c r="F276">
        <v>65.039000000000001</v>
      </c>
      <c r="G276">
        <v>66.753</v>
      </c>
      <c r="H276">
        <v>67.751999999999995</v>
      </c>
      <c r="I276">
        <v>68.281000000000006</v>
      </c>
      <c r="J276">
        <v>69.096000000000004</v>
      </c>
      <c r="K276">
        <v>69.646000000000001</v>
      </c>
      <c r="L276">
        <v>70.457999999999998</v>
      </c>
      <c r="M276">
        <v>71.971000000000004</v>
      </c>
      <c r="N276">
        <v>73.484999999999999</v>
      </c>
      <c r="O276">
        <v>74.296000000000006</v>
      </c>
      <c r="P276">
        <v>74.846000000000004</v>
      </c>
      <c r="Q276">
        <v>75.661000000000001</v>
      </c>
      <c r="R276">
        <v>76.191000000000003</v>
      </c>
      <c r="S276">
        <v>77.19</v>
      </c>
      <c r="T276">
        <v>78.903999999999996</v>
      </c>
      <c r="V276">
        <v>8.9019999999999992</v>
      </c>
      <c r="W276">
        <f t="shared" si="13"/>
        <v>0.89019999999999988</v>
      </c>
      <c r="X276">
        <f t="shared" si="14"/>
        <v>0.42186287990820481</v>
      </c>
    </row>
    <row r="277" spans="1:24" x14ac:dyDescent="0.3">
      <c r="A277">
        <v>275</v>
      </c>
      <c r="B277">
        <f t="shared" si="12"/>
        <v>0.75290896646132788</v>
      </c>
      <c r="C277">
        <v>1</v>
      </c>
      <c r="D277">
        <v>72.0154</v>
      </c>
      <c r="E277">
        <v>3.117E-2</v>
      </c>
      <c r="F277">
        <v>65.078999999999994</v>
      </c>
      <c r="G277">
        <v>66.793000000000006</v>
      </c>
      <c r="H277">
        <v>67.793999999999997</v>
      </c>
      <c r="I277">
        <v>68.322999999999993</v>
      </c>
      <c r="J277">
        <v>69.138999999999996</v>
      </c>
      <c r="K277">
        <v>69.688999999999993</v>
      </c>
      <c r="L277">
        <v>70.501000000000005</v>
      </c>
      <c r="M277">
        <v>72.015000000000001</v>
      </c>
      <c r="N277">
        <v>73.528999999999996</v>
      </c>
      <c r="O277">
        <v>74.341999999999999</v>
      </c>
      <c r="P277">
        <v>74.891999999999996</v>
      </c>
      <c r="Q277">
        <v>75.707999999999998</v>
      </c>
      <c r="R277">
        <v>76.236999999999995</v>
      </c>
      <c r="S277">
        <v>77.236999999999995</v>
      </c>
      <c r="T277">
        <v>78.951999999999998</v>
      </c>
      <c r="V277">
        <v>8.9109999999999996</v>
      </c>
      <c r="W277">
        <f t="shared" si="13"/>
        <v>0.8911</v>
      </c>
      <c r="X277">
        <f t="shared" si="14"/>
        <v>0.42220507951310421</v>
      </c>
    </row>
    <row r="278" spans="1:24" x14ac:dyDescent="0.3">
      <c r="A278">
        <v>276</v>
      </c>
      <c r="B278">
        <f t="shared" si="12"/>
        <v>0.75564681724845995</v>
      </c>
      <c r="C278">
        <v>1</v>
      </c>
      <c r="D278">
        <v>72.059399999999997</v>
      </c>
      <c r="E278">
        <v>3.117E-2</v>
      </c>
      <c r="F278">
        <v>65.117999999999995</v>
      </c>
      <c r="G278">
        <v>66.834000000000003</v>
      </c>
      <c r="H278">
        <v>67.834999999999994</v>
      </c>
      <c r="I278">
        <v>68.364999999999995</v>
      </c>
      <c r="J278">
        <v>69.180999999999997</v>
      </c>
      <c r="K278">
        <v>69.730999999999995</v>
      </c>
      <c r="L278">
        <v>70.543999999999997</v>
      </c>
      <c r="M278">
        <v>72.058999999999997</v>
      </c>
      <c r="N278">
        <v>73.573999999999998</v>
      </c>
      <c r="O278">
        <v>74.387</v>
      </c>
      <c r="P278">
        <v>74.938000000000002</v>
      </c>
      <c r="Q278">
        <v>75.754000000000005</v>
      </c>
      <c r="R278">
        <v>76.284000000000006</v>
      </c>
      <c r="S278">
        <v>77.284999999999997</v>
      </c>
      <c r="T278">
        <v>79</v>
      </c>
      <c r="V278">
        <v>8.92</v>
      </c>
      <c r="W278">
        <f t="shared" si="13"/>
        <v>0.89200000000000002</v>
      </c>
      <c r="X278">
        <f t="shared" si="14"/>
        <v>0.42254726231380185</v>
      </c>
    </row>
    <row r="279" spans="1:24" x14ac:dyDescent="0.3">
      <c r="A279">
        <v>277</v>
      </c>
      <c r="B279">
        <f t="shared" si="12"/>
        <v>0.75838466803559201</v>
      </c>
      <c r="C279">
        <v>1</v>
      </c>
      <c r="D279">
        <v>72.103300000000004</v>
      </c>
      <c r="E279">
        <v>3.117E-2</v>
      </c>
      <c r="F279">
        <v>65.158000000000001</v>
      </c>
      <c r="G279">
        <v>66.875</v>
      </c>
      <c r="H279">
        <v>67.876000000000005</v>
      </c>
      <c r="I279">
        <v>68.406999999999996</v>
      </c>
      <c r="J279">
        <v>69.222999999999999</v>
      </c>
      <c r="K279">
        <v>69.774000000000001</v>
      </c>
      <c r="L279">
        <v>70.587000000000003</v>
      </c>
      <c r="M279">
        <v>72.102999999999994</v>
      </c>
      <c r="N279">
        <v>73.619</v>
      </c>
      <c r="O279">
        <v>74.433000000000007</v>
      </c>
      <c r="P279">
        <v>74.983999999999995</v>
      </c>
      <c r="Q279">
        <v>75.8</v>
      </c>
      <c r="R279">
        <v>76.33</v>
      </c>
      <c r="S279">
        <v>77.331999999999994</v>
      </c>
      <c r="T279">
        <v>79.048000000000002</v>
      </c>
      <c r="V279">
        <v>8.9290000000000003</v>
      </c>
      <c r="W279">
        <f t="shared" si="13"/>
        <v>0.89290000000000003</v>
      </c>
      <c r="X279">
        <f t="shared" si="14"/>
        <v>0.42288942835108934</v>
      </c>
    </row>
    <row r="280" spans="1:24" x14ac:dyDescent="0.3">
      <c r="A280">
        <v>278</v>
      </c>
      <c r="B280">
        <f t="shared" si="12"/>
        <v>0.76112251882272419</v>
      </c>
      <c r="C280">
        <v>1</v>
      </c>
      <c r="D280">
        <v>72.147199999999998</v>
      </c>
      <c r="E280">
        <v>3.117E-2</v>
      </c>
      <c r="F280">
        <v>65.197999999999993</v>
      </c>
      <c r="G280">
        <v>66.915999999999997</v>
      </c>
      <c r="H280">
        <v>67.918000000000006</v>
      </c>
      <c r="I280">
        <v>68.447999999999993</v>
      </c>
      <c r="J280">
        <v>69.265000000000001</v>
      </c>
      <c r="K280">
        <v>69.816000000000003</v>
      </c>
      <c r="L280">
        <v>70.63</v>
      </c>
      <c r="M280">
        <v>72.147000000000006</v>
      </c>
      <c r="N280">
        <v>73.664000000000001</v>
      </c>
      <c r="O280">
        <v>74.477999999999994</v>
      </c>
      <c r="P280">
        <v>75.028999999999996</v>
      </c>
      <c r="Q280">
        <v>75.846000000000004</v>
      </c>
      <c r="R280">
        <v>76.376999999999995</v>
      </c>
      <c r="S280">
        <v>77.379000000000005</v>
      </c>
      <c r="T280">
        <v>79.096999999999994</v>
      </c>
      <c r="V280">
        <v>8.9380000000000006</v>
      </c>
      <c r="W280">
        <f t="shared" si="13"/>
        <v>0.89380000000000004</v>
      </c>
      <c r="X280">
        <f t="shared" si="14"/>
        <v>0.4232315776656243</v>
      </c>
    </row>
    <row r="281" spans="1:24" x14ac:dyDescent="0.3">
      <c r="A281">
        <v>279</v>
      </c>
      <c r="B281">
        <f t="shared" si="12"/>
        <v>0.76386036960985626</v>
      </c>
      <c r="C281">
        <v>1</v>
      </c>
      <c r="D281">
        <v>72.190899999999999</v>
      </c>
      <c r="E281">
        <v>3.117E-2</v>
      </c>
      <c r="F281">
        <v>65.236999999999995</v>
      </c>
      <c r="G281">
        <v>66.956000000000003</v>
      </c>
      <c r="H281">
        <v>67.959000000000003</v>
      </c>
      <c r="I281">
        <v>68.489999999999995</v>
      </c>
      <c r="J281">
        <v>69.307000000000002</v>
      </c>
      <c r="K281">
        <v>69.858999999999995</v>
      </c>
      <c r="L281">
        <v>70.673000000000002</v>
      </c>
      <c r="M281">
        <v>72.191000000000003</v>
      </c>
      <c r="N281">
        <v>73.709000000000003</v>
      </c>
      <c r="O281">
        <v>74.522999999999996</v>
      </c>
      <c r="P281">
        <v>75.075000000000003</v>
      </c>
      <c r="Q281">
        <v>75.891999999999996</v>
      </c>
      <c r="R281">
        <v>76.423000000000002</v>
      </c>
      <c r="S281">
        <v>77.426000000000002</v>
      </c>
      <c r="T281">
        <v>79.144999999999996</v>
      </c>
      <c r="V281">
        <v>8.9469999999999992</v>
      </c>
      <c r="W281">
        <f t="shared" si="13"/>
        <v>0.89469999999999994</v>
      </c>
      <c r="X281">
        <f t="shared" si="14"/>
        <v>0.42357371029793095</v>
      </c>
    </row>
    <row r="282" spans="1:24" x14ac:dyDescent="0.3">
      <c r="A282">
        <v>280</v>
      </c>
      <c r="B282">
        <f t="shared" si="12"/>
        <v>0.76659822039698833</v>
      </c>
      <c r="C282">
        <v>1</v>
      </c>
      <c r="D282">
        <v>72.234700000000004</v>
      </c>
      <c r="E282">
        <v>3.117E-2</v>
      </c>
      <c r="F282">
        <v>65.277000000000001</v>
      </c>
      <c r="G282">
        <v>66.997</v>
      </c>
      <c r="H282">
        <v>68</v>
      </c>
      <c r="I282">
        <v>68.531000000000006</v>
      </c>
      <c r="J282">
        <v>69.349000000000004</v>
      </c>
      <c r="K282">
        <v>69.900999999999996</v>
      </c>
      <c r="L282">
        <v>70.715999999999994</v>
      </c>
      <c r="M282">
        <v>72.234999999999999</v>
      </c>
      <c r="N282">
        <v>73.753</v>
      </c>
      <c r="O282">
        <v>74.567999999999998</v>
      </c>
      <c r="P282">
        <v>75.12</v>
      </c>
      <c r="Q282">
        <v>75.938000000000002</v>
      </c>
      <c r="R282">
        <v>76.468999999999994</v>
      </c>
      <c r="S282">
        <v>77.472999999999999</v>
      </c>
      <c r="T282">
        <v>79.192999999999998</v>
      </c>
      <c r="V282">
        <v>8.9559999999999995</v>
      </c>
      <c r="W282">
        <f t="shared" si="13"/>
        <v>0.89559999999999995</v>
      </c>
      <c r="X282">
        <f t="shared" si="14"/>
        <v>0.42391582628840097</v>
      </c>
    </row>
    <row r="283" spans="1:24" x14ac:dyDescent="0.3">
      <c r="A283">
        <v>281</v>
      </c>
      <c r="B283">
        <f t="shared" si="12"/>
        <v>0.76933607118412051</v>
      </c>
      <c r="C283">
        <v>1</v>
      </c>
      <c r="D283">
        <v>72.278300000000002</v>
      </c>
      <c r="E283">
        <v>3.117E-2</v>
      </c>
      <c r="F283">
        <v>65.316000000000003</v>
      </c>
      <c r="G283">
        <v>67.037000000000006</v>
      </c>
      <c r="H283">
        <v>68.040999999999997</v>
      </c>
      <c r="I283">
        <v>68.572999999999993</v>
      </c>
      <c r="J283">
        <v>69.391000000000005</v>
      </c>
      <c r="K283">
        <v>69.942999999999998</v>
      </c>
      <c r="L283">
        <v>70.759</v>
      </c>
      <c r="M283">
        <v>72.278000000000006</v>
      </c>
      <c r="N283">
        <v>73.798000000000002</v>
      </c>
      <c r="O283">
        <v>74.613</v>
      </c>
      <c r="P283">
        <v>75.165999999999997</v>
      </c>
      <c r="Q283">
        <v>75.983999999999995</v>
      </c>
      <c r="R283">
        <v>76.516000000000005</v>
      </c>
      <c r="S283">
        <v>77.519000000000005</v>
      </c>
      <c r="T283">
        <v>79.239999999999995</v>
      </c>
      <c r="V283">
        <v>8.9640000000000004</v>
      </c>
      <c r="W283">
        <f t="shared" si="13"/>
        <v>0.89640000000000009</v>
      </c>
      <c r="X283">
        <f t="shared" si="14"/>
        <v>0.4242313284046807</v>
      </c>
    </row>
    <row r="284" spans="1:24" x14ac:dyDescent="0.3">
      <c r="A284">
        <v>282</v>
      </c>
      <c r="B284">
        <f t="shared" si="12"/>
        <v>0.77207392197125257</v>
      </c>
      <c r="C284">
        <v>1</v>
      </c>
      <c r="D284">
        <v>72.321899999999999</v>
      </c>
      <c r="E284">
        <v>3.117E-2</v>
      </c>
      <c r="F284">
        <v>65.355999999999995</v>
      </c>
      <c r="G284">
        <v>67.078000000000003</v>
      </c>
      <c r="H284">
        <v>68.081999999999994</v>
      </c>
      <c r="I284">
        <v>68.614000000000004</v>
      </c>
      <c r="J284">
        <v>69.433000000000007</v>
      </c>
      <c r="K284">
        <v>69.984999999999999</v>
      </c>
      <c r="L284">
        <v>70.801000000000002</v>
      </c>
      <c r="M284">
        <v>72.322000000000003</v>
      </c>
      <c r="N284">
        <v>73.841999999999999</v>
      </c>
      <c r="O284">
        <v>74.658000000000001</v>
      </c>
      <c r="P284">
        <v>75.210999999999999</v>
      </c>
      <c r="Q284">
        <v>76.03</v>
      </c>
      <c r="R284">
        <v>76.561999999999998</v>
      </c>
      <c r="S284">
        <v>77.566000000000003</v>
      </c>
      <c r="T284">
        <v>79.287999999999997</v>
      </c>
      <c r="V284">
        <v>8.9730000000000008</v>
      </c>
      <c r="W284">
        <f t="shared" si="13"/>
        <v>0.8973000000000001</v>
      </c>
      <c r="X284">
        <f t="shared" si="14"/>
        <v>0.42457341532413451</v>
      </c>
    </row>
    <row r="285" spans="1:24" x14ac:dyDescent="0.3">
      <c r="A285">
        <v>283</v>
      </c>
      <c r="B285">
        <f t="shared" si="12"/>
        <v>0.77481177275838464</v>
      </c>
      <c r="C285">
        <v>1</v>
      </c>
      <c r="D285">
        <v>72.365499999999997</v>
      </c>
      <c r="E285">
        <v>3.117E-2</v>
      </c>
      <c r="F285">
        <v>65.394999999999996</v>
      </c>
      <c r="G285">
        <v>67.117999999999995</v>
      </c>
      <c r="H285">
        <v>68.123000000000005</v>
      </c>
      <c r="I285">
        <v>68.655000000000001</v>
      </c>
      <c r="J285">
        <v>69.474999999999994</v>
      </c>
      <c r="K285">
        <v>70.028000000000006</v>
      </c>
      <c r="L285">
        <v>70.843999999999994</v>
      </c>
      <c r="M285">
        <v>72.366</v>
      </c>
      <c r="N285">
        <v>73.887</v>
      </c>
      <c r="O285">
        <v>74.703000000000003</v>
      </c>
      <c r="P285">
        <v>75.256</v>
      </c>
      <c r="Q285">
        <v>76.075999999999993</v>
      </c>
      <c r="R285">
        <v>76.608000000000004</v>
      </c>
      <c r="S285">
        <v>77.613</v>
      </c>
      <c r="T285">
        <v>79.335999999999999</v>
      </c>
      <c r="V285">
        <v>8.9819999999999993</v>
      </c>
      <c r="W285">
        <f t="shared" si="13"/>
        <v>0.89819999999999989</v>
      </c>
      <c r="X285">
        <f t="shared" si="14"/>
        <v>0.42491548571451238</v>
      </c>
    </row>
    <row r="286" spans="1:24" x14ac:dyDescent="0.3">
      <c r="A286">
        <v>284</v>
      </c>
      <c r="B286">
        <f t="shared" si="12"/>
        <v>0.77754962354551682</v>
      </c>
      <c r="C286">
        <v>1</v>
      </c>
      <c r="D286">
        <v>72.408900000000003</v>
      </c>
      <c r="E286">
        <v>3.117E-2</v>
      </c>
      <c r="F286">
        <v>65.433999999999997</v>
      </c>
      <c r="G286">
        <v>67.158000000000001</v>
      </c>
      <c r="H286">
        <v>68.164000000000001</v>
      </c>
      <c r="I286">
        <v>68.695999999999998</v>
      </c>
      <c r="J286">
        <v>69.516000000000005</v>
      </c>
      <c r="K286">
        <v>70.069999999999993</v>
      </c>
      <c r="L286">
        <v>70.887</v>
      </c>
      <c r="M286">
        <v>72.409000000000006</v>
      </c>
      <c r="N286">
        <v>73.930999999999997</v>
      </c>
      <c r="O286">
        <v>74.748000000000005</v>
      </c>
      <c r="P286">
        <v>75.301000000000002</v>
      </c>
      <c r="Q286">
        <v>76.120999999999995</v>
      </c>
      <c r="R286">
        <v>76.653999999999996</v>
      </c>
      <c r="S286">
        <v>77.659000000000006</v>
      </c>
      <c r="T286">
        <v>79.384</v>
      </c>
      <c r="V286">
        <v>8.9909999999999997</v>
      </c>
      <c r="W286">
        <f t="shared" si="13"/>
        <v>0.89910000000000001</v>
      </c>
      <c r="X286">
        <f t="shared" si="14"/>
        <v>0.4252546031496896</v>
      </c>
    </row>
    <row r="287" spans="1:24" x14ac:dyDescent="0.3">
      <c r="A287">
        <v>285</v>
      </c>
      <c r="B287">
        <f t="shared" si="12"/>
        <v>0.78028747433264889</v>
      </c>
      <c r="C287">
        <v>1</v>
      </c>
      <c r="D287">
        <v>72.452299999999994</v>
      </c>
      <c r="E287">
        <v>3.117E-2</v>
      </c>
      <c r="F287">
        <v>65.474000000000004</v>
      </c>
      <c r="G287">
        <v>67.198999999999998</v>
      </c>
      <c r="H287">
        <v>68.204999999999998</v>
      </c>
      <c r="I287">
        <v>68.738</v>
      </c>
      <c r="J287">
        <v>69.558000000000007</v>
      </c>
      <c r="K287">
        <v>70.111999999999995</v>
      </c>
      <c r="L287">
        <v>70.929000000000002</v>
      </c>
      <c r="M287">
        <v>72.451999999999998</v>
      </c>
      <c r="N287">
        <v>73.975999999999999</v>
      </c>
      <c r="O287">
        <v>74.793000000000006</v>
      </c>
      <c r="P287">
        <v>75.346000000000004</v>
      </c>
      <c r="Q287">
        <v>76.167000000000002</v>
      </c>
      <c r="R287">
        <v>76.7</v>
      </c>
      <c r="S287">
        <v>77.706000000000003</v>
      </c>
      <c r="T287">
        <v>79.430999999999997</v>
      </c>
      <c r="V287">
        <v>9</v>
      </c>
      <c r="W287">
        <f t="shared" si="13"/>
        <v>0.9</v>
      </c>
      <c r="X287">
        <f t="shared" si="14"/>
        <v>0.42559370296093429</v>
      </c>
    </row>
    <row r="288" spans="1:24" x14ac:dyDescent="0.3">
      <c r="A288">
        <v>286</v>
      </c>
      <c r="B288">
        <f t="shared" si="12"/>
        <v>0.78302532511978096</v>
      </c>
      <c r="C288">
        <v>1</v>
      </c>
      <c r="D288">
        <v>72.495699999999999</v>
      </c>
      <c r="E288">
        <v>3.117E-2</v>
      </c>
      <c r="F288">
        <v>65.513000000000005</v>
      </c>
      <c r="G288">
        <v>67.239000000000004</v>
      </c>
      <c r="H288">
        <v>68.245999999999995</v>
      </c>
      <c r="I288">
        <v>68.778999999999996</v>
      </c>
      <c r="J288">
        <v>69.599999999999994</v>
      </c>
      <c r="K288">
        <v>70.153999999999996</v>
      </c>
      <c r="L288">
        <v>70.971999999999994</v>
      </c>
      <c r="M288">
        <v>72.495999999999995</v>
      </c>
      <c r="N288">
        <v>74.02</v>
      </c>
      <c r="O288">
        <v>74.837999999999994</v>
      </c>
      <c r="P288">
        <v>75.391999999999996</v>
      </c>
      <c r="Q288">
        <v>76.212999999999994</v>
      </c>
      <c r="R288">
        <v>76.745999999999995</v>
      </c>
      <c r="S288">
        <v>77.753</v>
      </c>
      <c r="T288">
        <v>79.478999999999999</v>
      </c>
      <c r="V288">
        <v>9.0079999999999991</v>
      </c>
      <c r="W288">
        <f t="shared" si="13"/>
        <v>0.90079999999999993</v>
      </c>
      <c r="X288">
        <f t="shared" si="14"/>
        <v>0.42591208273800141</v>
      </c>
    </row>
    <row r="289" spans="1:24" x14ac:dyDescent="0.3">
      <c r="A289">
        <v>287</v>
      </c>
      <c r="B289">
        <f t="shared" si="12"/>
        <v>0.78576317590691303</v>
      </c>
      <c r="C289">
        <v>1</v>
      </c>
      <c r="D289">
        <v>72.539000000000001</v>
      </c>
      <c r="E289">
        <v>3.117E-2</v>
      </c>
      <c r="F289">
        <v>65.552000000000007</v>
      </c>
      <c r="G289">
        <v>67.278999999999996</v>
      </c>
      <c r="H289">
        <v>68.286000000000001</v>
      </c>
      <c r="I289">
        <v>68.819999999999993</v>
      </c>
      <c r="J289">
        <v>69.641000000000005</v>
      </c>
      <c r="K289">
        <v>70.195999999999998</v>
      </c>
      <c r="L289">
        <v>71.013999999999996</v>
      </c>
      <c r="M289">
        <v>72.539000000000001</v>
      </c>
      <c r="N289">
        <v>74.063999999999993</v>
      </c>
      <c r="O289">
        <v>74.882000000000005</v>
      </c>
      <c r="P289">
        <v>75.436999999999998</v>
      </c>
      <c r="Q289">
        <v>76.257999999999996</v>
      </c>
      <c r="R289">
        <v>76.792000000000002</v>
      </c>
      <c r="S289">
        <v>77.799000000000007</v>
      </c>
      <c r="T289">
        <v>79.525999999999996</v>
      </c>
      <c r="V289">
        <v>9.0169999999999995</v>
      </c>
      <c r="W289">
        <f t="shared" si="13"/>
        <v>0.90169999999999995</v>
      </c>
      <c r="X289">
        <f t="shared" si="14"/>
        <v>0.4262511528169487</v>
      </c>
    </row>
    <row r="290" spans="1:24" x14ac:dyDescent="0.3">
      <c r="A290">
        <v>288</v>
      </c>
      <c r="B290">
        <f t="shared" si="12"/>
        <v>0.7885010266940452</v>
      </c>
      <c r="C290">
        <v>1</v>
      </c>
      <c r="D290">
        <v>72.5822</v>
      </c>
      <c r="E290">
        <v>3.117E-2</v>
      </c>
      <c r="F290">
        <v>65.590999999999994</v>
      </c>
      <c r="G290">
        <v>67.319000000000003</v>
      </c>
      <c r="H290">
        <v>68.326999999999998</v>
      </c>
      <c r="I290">
        <v>68.861000000000004</v>
      </c>
      <c r="J290">
        <v>69.683000000000007</v>
      </c>
      <c r="K290">
        <v>70.236999999999995</v>
      </c>
      <c r="L290">
        <v>71.055999999999997</v>
      </c>
      <c r="M290">
        <v>72.581999999999994</v>
      </c>
      <c r="N290">
        <v>74.108000000000004</v>
      </c>
      <c r="O290">
        <v>74.927000000000007</v>
      </c>
      <c r="P290">
        <v>75.481999999999999</v>
      </c>
      <c r="Q290">
        <v>76.302999999999997</v>
      </c>
      <c r="R290">
        <v>76.837000000000003</v>
      </c>
      <c r="S290">
        <v>77.844999999999999</v>
      </c>
      <c r="T290">
        <v>79.573999999999998</v>
      </c>
      <c r="V290">
        <v>9.0259999999999998</v>
      </c>
      <c r="W290">
        <f t="shared" si="13"/>
        <v>0.90259999999999996</v>
      </c>
      <c r="X290">
        <f t="shared" si="14"/>
        <v>0.4265902053884188</v>
      </c>
    </row>
    <row r="291" spans="1:24" x14ac:dyDescent="0.3">
      <c r="A291">
        <v>289</v>
      </c>
      <c r="B291">
        <f t="shared" si="12"/>
        <v>0.79123887748117727</v>
      </c>
      <c r="C291">
        <v>1</v>
      </c>
      <c r="D291">
        <v>72.625299999999996</v>
      </c>
      <c r="E291">
        <v>3.117E-2</v>
      </c>
      <c r="F291">
        <v>65.63</v>
      </c>
      <c r="G291">
        <v>67.358999999999995</v>
      </c>
      <c r="H291">
        <v>68.367999999999995</v>
      </c>
      <c r="I291">
        <v>68.902000000000001</v>
      </c>
      <c r="J291">
        <v>69.724000000000004</v>
      </c>
      <c r="K291">
        <v>70.278999999999996</v>
      </c>
      <c r="L291">
        <v>71.097999999999999</v>
      </c>
      <c r="M291">
        <v>72.625</v>
      </c>
      <c r="N291">
        <v>74.152000000000001</v>
      </c>
      <c r="O291">
        <v>74.971999999999994</v>
      </c>
      <c r="P291">
        <v>75.525999999999996</v>
      </c>
      <c r="Q291">
        <v>76.349000000000004</v>
      </c>
      <c r="R291">
        <v>76.882999999999996</v>
      </c>
      <c r="S291">
        <v>77.891999999999996</v>
      </c>
      <c r="T291">
        <v>79.620999999999995</v>
      </c>
      <c r="V291">
        <v>9.0340000000000007</v>
      </c>
      <c r="W291">
        <f t="shared" si="13"/>
        <v>0.90340000000000009</v>
      </c>
      <c r="X291">
        <f t="shared" si="14"/>
        <v>0.42690561342968752</v>
      </c>
    </row>
    <row r="292" spans="1:24" x14ac:dyDescent="0.3">
      <c r="A292">
        <v>290</v>
      </c>
      <c r="B292">
        <f t="shared" si="12"/>
        <v>0.79397672826830934</v>
      </c>
      <c r="C292">
        <v>1</v>
      </c>
      <c r="D292">
        <v>72.668400000000005</v>
      </c>
      <c r="E292">
        <v>3.117E-2</v>
      </c>
      <c r="F292">
        <v>65.668999999999997</v>
      </c>
      <c r="G292">
        <v>67.399000000000001</v>
      </c>
      <c r="H292">
        <v>68.408000000000001</v>
      </c>
      <c r="I292">
        <v>68.942999999999998</v>
      </c>
      <c r="J292">
        <v>69.766000000000005</v>
      </c>
      <c r="K292">
        <v>70.320999999999998</v>
      </c>
      <c r="L292">
        <v>71.141000000000005</v>
      </c>
      <c r="M292">
        <v>72.668000000000006</v>
      </c>
      <c r="N292">
        <v>74.195999999999998</v>
      </c>
      <c r="O292">
        <v>75.016000000000005</v>
      </c>
      <c r="P292">
        <v>75.570999999999998</v>
      </c>
      <c r="Q292">
        <v>76.394000000000005</v>
      </c>
      <c r="R292">
        <v>76.929000000000002</v>
      </c>
      <c r="S292">
        <v>77.938000000000002</v>
      </c>
      <c r="T292">
        <v>79.668000000000006</v>
      </c>
      <c r="V292">
        <v>9.0429999999999993</v>
      </c>
      <c r="W292">
        <f t="shared" si="13"/>
        <v>0.90429999999999988</v>
      </c>
      <c r="X292">
        <f t="shared" si="14"/>
        <v>0.42724463588076667</v>
      </c>
    </row>
    <row r="293" spans="1:24" x14ac:dyDescent="0.3">
      <c r="A293">
        <v>291</v>
      </c>
      <c r="B293">
        <f t="shared" si="12"/>
        <v>0.79671457905544152</v>
      </c>
      <c r="C293">
        <v>1</v>
      </c>
      <c r="D293">
        <v>72.711500000000001</v>
      </c>
      <c r="E293">
        <v>3.117E-2</v>
      </c>
      <c r="F293">
        <v>65.707999999999998</v>
      </c>
      <c r="G293">
        <v>67.438999999999993</v>
      </c>
      <c r="H293">
        <v>68.448999999999998</v>
      </c>
      <c r="I293">
        <v>68.983999999999995</v>
      </c>
      <c r="J293">
        <v>69.807000000000002</v>
      </c>
      <c r="K293">
        <v>70.363</v>
      </c>
      <c r="L293">
        <v>71.183000000000007</v>
      </c>
      <c r="M293">
        <v>72.712000000000003</v>
      </c>
      <c r="N293">
        <v>74.239999999999995</v>
      </c>
      <c r="O293">
        <v>75.06</v>
      </c>
      <c r="P293">
        <v>75.616</v>
      </c>
      <c r="Q293">
        <v>76.438999999999993</v>
      </c>
      <c r="R293">
        <v>76.974000000000004</v>
      </c>
      <c r="S293">
        <v>77.983999999999995</v>
      </c>
      <c r="T293">
        <v>79.715000000000003</v>
      </c>
      <c r="V293">
        <v>9.0519999999999996</v>
      </c>
      <c r="W293">
        <f t="shared" si="13"/>
        <v>0.9052</v>
      </c>
      <c r="X293">
        <f t="shared" si="14"/>
        <v>0.42758658122588983</v>
      </c>
    </row>
    <row r="294" spans="1:24" x14ac:dyDescent="0.3">
      <c r="A294">
        <v>292</v>
      </c>
      <c r="B294">
        <f t="shared" si="12"/>
        <v>0.79945242984257359</v>
      </c>
      <c r="C294">
        <v>1</v>
      </c>
      <c r="D294">
        <v>72.754400000000004</v>
      </c>
      <c r="E294">
        <v>3.117E-2</v>
      </c>
      <c r="F294">
        <v>65.747</v>
      </c>
      <c r="G294">
        <v>67.478999999999999</v>
      </c>
      <c r="H294">
        <v>68.489000000000004</v>
      </c>
      <c r="I294">
        <v>69.024000000000001</v>
      </c>
      <c r="J294">
        <v>69.847999999999999</v>
      </c>
      <c r="K294">
        <v>70.403999999999996</v>
      </c>
      <c r="L294">
        <v>71.224999999999994</v>
      </c>
      <c r="M294">
        <v>72.754000000000005</v>
      </c>
      <c r="N294">
        <v>74.284000000000006</v>
      </c>
      <c r="O294">
        <v>75.105000000000004</v>
      </c>
      <c r="P294">
        <v>75.661000000000001</v>
      </c>
      <c r="Q294">
        <v>76.484999999999999</v>
      </c>
      <c r="R294">
        <v>77.02</v>
      </c>
      <c r="S294">
        <v>78.03</v>
      </c>
      <c r="T294">
        <v>79.762</v>
      </c>
      <c r="V294">
        <v>9.06</v>
      </c>
      <c r="W294">
        <f t="shared" si="13"/>
        <v>0.90600000000000003</v>
      </c>
      <c r="X294">
        <f t="shared" si="14"/>
        <v>0.42789901456613183</v>
      </c>
    </row>
    <row r="295" spans="1:24" x14ac:dyDescent="0.3">
      <c r="A295">
        <v>293</v>
      </c>
      <c r="B295">
        <f t="shared" si="12"/>
        <v>0.80219028062970565</v>
      </c>
      <c r="C295">
        <v>1</v>
      </c>
      <c r="D295">
        <v>72.797399999999996</v>
      </c>
      <c r="E295">
        <v>3.117E-2</v>
      </c>
      <c r="F295">
        <v>65.784999999999997</v>
      </c>
      <c r="G295">
        <v>67.519000000000005</v>
      </c>
      <c r="H295">
        <v>68.53</v>
      </c>
      <c r="I295">
        <v>69.064999999999998</v>
      </c>
      <c r="J295">
        <v>69.888999999999996</v>
      </c>
      <c r="K295">
        <v>70.445999999999998</v>
      </c>
      <c r="L295">
        <v>71.266999999999996</v>
      </c>
      <c r="M295">
        <v>72.796999999999997</v>
      </c>
      <c r="N295">
        <v>74.328000000000003</v>
      </c>
      <c r="O295">
        <v>75.149000000000001</v>
      </c>
      <c r="P295">
        <v>75.704999999999998</v>
      </c>
      <c r="Q295">
        <v>76.53</v>
      </c>
      <c r="R295">
        <v>77.064999999999998</v>
      </c>
      <c r="S295">
        <v>78.075999999999993</v>
      </c>
      <c r="T295">
        <v>79.808999999999997</v>
      </c>
      <c r="V295">
        <v>9.0690000000000008</v>
      </c>
      <c r="W295">
        <f t="shared" si="13"/>
        <v>0.90690000000000004</v>
      </c>
      <c r="X295">
        <f t="shared" si="14"/>
        <v>0.4282379897128854</v>
      </c>
    </row>
    <row r="296" spans="1:24" x14ac:dyDescent="0.3">
      <c r="A296">
        <v>294</v>
      </c>
      <c r="B296">
        <f t="shared" si="12"/>
        <v>0.80492813141683783</v>
      </c>
      <c r="C296">
        <v>1</v>
      </c>
      <c r="D296">
        <v>72.840199999999996</v>
      </c>
      <c r="E296">
        <v>3.117E-2</v>
      </c>
      <c r="F296">
        <v>65.823999999999998</v>
      </c>
      <c r="G296">
        <v>67.558000000000007</v>
      </c>
      <c r="H296">
        <v>68.569999999999993</v>
      </c>
      <c r="I296">
        <v>69.105999999999995</v>
      </c>
      <c r="J296">
        <v>69.930999999999997</v>
      </c>
      <c r="K296">
        <v>70.486999999999995</v>
      </c>
      <c r="L296">
        <v>71.308999999999997</v>
      </c>
      <c r="M296">
        <v>72.84</v>
      </c>
      <c r="N296">
        <v>74.372</v>
      </c>
      <c r="O296">
        <v>75.192999999999998</v>
      </c>
      <c r="P296">
        <v>75.75</v>
      </c>
      <c r="Q296">
        <v>76.575000000000003</v>
      </c>
      <c r="R296">
        <v>77.11</v>
      </c>
      <c r="S296">
        <v>78.122</v>
      </c>
      <c r="T296">
        <v>79.855999999999995</v>
      </c>
      <c r="V296">
        <v>9.077</v>
      </c>
      <c r="W296">
        <f t="shared" si="13"/>
        <v>0.90769999999999995</v>
      </c>
      <c r="X296">
        <f t="shared" si="14"/>
        <v>0.4285533416818339</v>
      </c>
    </row>
    <row r="297" spans="1:24" x14ac:dyDescent="0.3">
      <c r="A297">
        <v>295</v>
      </c>
      <c r="B297">
        <f t="shared" si="12"/>
        <v>0.8076659822039699</v>
      </c>
      <c r="C297">
        <v>1</v>
      </c>
      <c r="D297">
        <v>72.882999999999996</v>
      </c>
      <c r="E297">
        <v>3.117E-2</v>
      </c>
      <c r="F297">
        <v>65.863</v>
      </c>
      <c r="G297">
        <v>67.597999999999999</v>
      </c>
      <c r="H297">
        <v>68.61</v>
      </c>
      <c r="I297">
        <v>69.146000000000001</v>
      </c>
      <c r="J297">
        <v>69.971999999999994</v>
      </c>
      <c r="K297">
        <v>70.528000000000006</v>
      </c>
      <c r="L297">
        <v>71.350999999999999</v>
      </c>
      <c r="M297">
        <v>72.882999999999996</v>
      </c>
      <c r="N297">
        <v>74.415000000000006</v>
      </c>
      <c r="O297">
        <v>75.238</v>
      </c>
      <c r="P297">
        <v>75.793999999999997</v>
      </c>
      <c r="Q297">
        <v>76.62</v>
      </c>
      <c r="R297">
        <v>77.156000000000006</v>
      </c>
      <c r="S297">
        <v>78.168000000000006</v>
      </c>
      <c r="T297">
        <v>79.903000000000006</v>
      </c>
      <c r="V297">
        <v>9.0860000000000003</v>
      </c>
      <c r="W297">
        <f t="shared" si="13"/>
        <v>0.90860000000000007</v>
      </c>
      <c r="X297">
        <f t="shared" si="14"/>
        <v>0.42889228704756266</v>
      </c>
    </row>
    <row r="298" spans="1:24" x14ac:dyDescent="0.3">
      <c r="A298">
        <v>296</v>
      </c>
      <c r="B298">
        <f t="shared" si="12"/>
        <v>0.81040383299110197</v>
      </c>
      <c r="C298">
        <v>1</v>
      </c>
      <c r="D298">
        <v>72.925700000000006</v>
      </c>
      <c r="E298">
        <v>3.117E-2</v>
      </c>
      <c r="F298">
        <v>65.900999999999996</v>
      </c>
      <c r="G298">
        <v>67.638000000000005</v>
      </c>
      <c r="H298">
        <v>68.650000000000006</v>
      </c>
      <c r="I298">
        <v>69.186999999999998</v>
      </c>
      <c r="J298">
        <v>70.013000000000005</v>
      </c>
      <c r="K298">
        <v>70.569999999999993</v>
      </c>
      <c r="L298">
        <v>71.393000000000001</v>
      </c>
      <c r="M298">
        <v>72.926000000000002</v>
      </c>
      <c r="N298">
        <v>74.459000000000003</v>
      </c>
      <c r="O298">
        <v>75.281999999999996</v>
      </c>
      <c r="P298">
        <v>75.838999999999999</v>
      </c>
      <c r="Q298">
        <v>76.665000000000006</v>
      </c>
      <c r="R298">
        <v>77.200999999999993</v>
      </c>
      <c r="S298">
        <v>78.213999999999999</v>
      </c>
      <c r="T298">
        <v>79.95</v>
      </c>
      <c r="V298">
        <v>9.0939999999999994</v>
      </c>
      <c r="W298">
        <f t="shared" si="13"/>
        <v>0.90939999999999999</v>
      </c>
      <c r="X298">
        <f t="shared" si="14"/>
        <v>0.42920761746372688</v>
      </c>
    </row>
    <row r="299" spans="1:24" x14ac:dyDescent="0.3">
      <c r="A299">
        <v>297</v>
      </c>
      <c r="B299">
        <f t="shared" si="12"/>
        <v>0.81314168377823404</v>
      </c>
      <c r="C299">
        <v>1</v>
      </c>
      <c r="D299">
        <v>72.968400000000003</v>
      </c>
      <c r="E299">
        <v>3.117E-2</v>
      </c>
      <c r="F299">
        <v>65.94</v>
      </c>
      <c r="G299">
        <v>67.677000000000007</v>
      </c>
      <c r="H299">
        <v>68.691000000000003</v>
      </c>
      <c r="I299">
        <v>69.227000000000004</v>
      </c>
      <c r="J299">
        <v>70.054000000000002</v>
      </c>
      <c r="K299">
        <v>70.611000000000004</v>
      </c>
      <c r="L299">
        <v>71.433999999999997</v>
      </c>
      <c r="M299">
        <v>72.968000000000004</v>
      </c>
      <c r="N299">
        <v>74.501999999999995</v>
      </c>
      <c r="O299">
        <v>75.325999999999993</v>
      </c>
      <c r="P299">
        <v>75.882999999999996</v>
      </c>
      <c r="Q299">
        <v>76.709000000000003</v>
      </c>
      <c r="R299">
        <v>77.245999999999995</v>
      </c>
      <c r="S299">
        <v>78.260000000000005</v>
      </c>
      <c r="T299">
        <v>79.997</v>
      </c>
      <c r="V299">
        <v>9.1029999999999998</v>
      </c>
      <c r="W299">
        <f t="shared" si="13"/>
        <v>0.9103</v>
      </c>
      <c r="X299">
        <f t="shared" si="14"/>
        <v>0.42954358982012009</v>
      </c>
    </row>
    <row r="300" spans="1:24" x14ac:dyDescent="0.3">
      <c r="A300">
        <v>298</v>
      </c>
      <c r="B300">
        <f t="shared" si="12"/>
        <v>0.81587953456536622</v>
      </c>
      <c r="C300">
        <v>1</v>
      </c>
      <c r="D300">
        <v>73.010999999999996</v>
      </c>
      <c r="E300">
        <v>3.117E-2</v>
      </c>
      <c r="F300">
        <v>65.977999999999994</v>
      </c>
      <c r="G300">
        <v>67.716999999999999</v>
      </c>
      <c r="H300">
        <v>68.730999999999995</v>
      </c>
      <c r="I300">
        <v>69.268000000000001</v>
      </c>
      <c r="J300">
        <v>70.094999999999999</v>
      </c>
      <c r="K300">
        <v>70.652000000000001</v>
      </c>
      <c r="L300">
        <v>71.475999999999999</v>
      </c>
      <c r="M300">
        <v>73.010999999999996</v>
      </c>
      <c r="N300">
        <v>74.546000000000006</v>
      </c>
      <c r="O300">
        <v>75.37</v>
      </c>
      <c r="P300">
        <v>75.927000000000007</v>
      </c>
      <c r="Q300">
        <v>76.754000000000005</v>
      </c>
      <c r="R300">
        <v>77.290999999999997</v>
      </c>
      <c r="S300">
        <v>78.305000000000007</v>
      </c>
      <c r="T300">
        <v>80.043999999999997</v>
      </c>
      <c r="V300">
        <v>9.1110000000000007</v>
      </c>
      <c r="W300">
        <f t="shared" si="13"/>
        <v>0.91110000000000002</v>
      </c>
      <c r="X300">
        <f t="shared" si="14"/>
        <v>0.42985889836084584</v>
      </c>
    </row>
    <row r="301" spans="1:24" x14ac:dyDescent="0.3">
      <c r="A301">
        <v>299</v>
      </c>
      <c r="B301">
        <f t="shared" si="12"/>
        <v>0.81861738535249828</v>
      </c>
      <c r="C301">
        <v>1</v>
      </c>
      <c r="D301">
        <v>73.0535</v>
      </c>
      <c r="E301">
        <v>3.1179999999999999E-2</v>
      </c>
      <c r="F301">
        <v>66.015000000000001</v>
      </c>
      <c r="G301">
        <v>67.754999999999995</v>
      </c>
      <c r="H301">
        <v>68.769000000000005</v>
      </c>
      <c r="I301">
        <v>69.307000000000002</v>
      </c>
      <c r="J301">
        <v>70.134</v>
      </c>
      <c r="K301">
        <v>70.692999999999998</v>
      </c>
      <c r="L301">
        <v>71.516999999999996</v>
      </c>
      <c r="M301">
        <v>73.054000000000002</v>
      </c>
      <c r="N301">
        <v>74.59</v>
      </c>
      <c r="O301">
        <v>75.414000000000001</v>
      </c>
      <c r="P301">
        <v>75.972999999999999</v>
      </c>
      <c r="Q301">
        <v>76.8</v>
      </c>
      <c r="R301">
        <v>77.337999999999994</v>
      </c>
      <c r="S301">
        <v>78.352000000000004</v>
      </c>
      <c r="T301">
        <v>80.091999999999999</v>
      </c>
      <c r="V301">
        <v>9.1199999999999992</v>
      </c>
      <c r="W301">
        <f t="shared" si="13"/>
        <v>0.91199999999999992</v>
      </c>
      <c r="X301">
        <f t="shared" si="14"/>
        <v>0.43019778397073749</v>
      </c>
    </row>
    <row r="302" spans="1:24" x14ac:dyDescent="0.3">
      <c r="A302">
        <v>300</v>
      </c>
      <c r="B302">
        <f t="shared" si="12"/>
        <v>0.82135523613963035</v>
      </c>
      <c r="C302">
        <v>1</v>
      </c>
      <c r="D302">
        <v>73.096000000000004</v>
      </c>
      <c r="E302">
        <v>3.1179999999999999E-2</v>
      </c>
      <c r="F302">
        <v>66.052999999999997</v>
      </c>
      <c r="G302">
        <v>67.793999999999997</v>
      </c>
      <c r="H302">
        <v>68.808999999999997</v>
      </c>
      <c r="I302">
        <v>69.346999999999994</v>
      </c>
      <c r="J302">
        <v>70.174999999999997</v>
      </c>
      <c r="K302">
        <v>70.733999999999995</v>
      </c>
      <c r="L302">
        <v>71.558999999999997</v>
      </c>
      <c r="M302">
        <v>73.096000000000004</v>
      </c>
      <c r="N302">
        <v>74.632999999999996</v>
      </c>
      <c r="O302">
        <v>75.457999999999998</v>
      </c>
      <c r="P302">
        <v>76.016999999999996</v>
      </c>
      <c r="Q302">
        <v>76.844999999999999</v>
      </c>
      <c r="R302">
        <v>77.382999999999996</v>
      </c>
      <c r="S302">
        <v>78.397999999999996</v>
      </c>
      <c r="T302">
        <v>80.138999999999996</v>
      </c>
      <c r="V302">
        <v>9.1280000000000001</v>
      </c>
      <c r="W302">
        <f t="shared" si="13"/>
        <v>0.91280000000000006</v>
      </c>
      <c r="X302">
        <f t="shared" si="14"/>
        <v>0.4305101263488339</v>
      </c>
    </row>
    <row r="303" spans="1:24" x14ac:dyDescent="0.3">
      <c r="A303">
        <v>301</v>
      </c>
      <c r="B303">
        <f t="shared" si="12"/>
        <v>0.82409308692676253</v>
      </c>
      <c r="C303">
        <v>1</v>
      </c>
      <c r="D303">
        <v>73.138400000000004</v>
      </c>
      <c r="E303">
        <v>3.1179999999999999E-2</v>
      </c>
      <c r="F303">
        <v>66.090999999999994</v>
      </c>
      <c r="G303">
        <v>67.832999999999998</v>
      </c>
      <c r="H303">
        <v>68.849000000000004</v>
      </c>
      <c r="I303">
        <v>69.387</v>
      </c>
      <c r="J303">
        <v>70.215999999999994</v>
      </c>
      <c r="K303">
        <v>70.775000000000006</v>
      </c>
      <c r="L303">
        <v>71.599999999999994</v>
      </c>
      <c r="M303">
        <v>73.138000000000005</v>
      </c>
      <c r="N303">
        <v>74.677000000000007</v>
      </c>
      <c r="O303">
        <v>75.501999999999995</v>
      </c>
      <c r="P303">
        <v>76.061000000000007</v>
      </c>
      <c r="Q303">
        <v>76.888999999999996</v>
      </c>
      <c r="R303">
        <v>77.427000000000007</v>
      </c>
      <c r="S303">
        <v>78.444000000000003</v>
      </c>
      <c r="T303">
        <v>80.186000000000007</v>
      </c>
      <c r="V303">
        <v>9.1370000000000005</v>
      </c>
      <c r="W303">
        <f t="shared" si="13"/>
        <v>0.91370000000000007</v>
      </c>
      <c r="X303">
        <f t="shared" si="14"/>
        <v>0.43084603656320458</v>
      </c>
    </row>
    <row r="304" spans="1:24" x14ac:dyDescent="0.3">
      <c r="A304">
        <v>302</v>
      </c>
      <c r="B304">
        <f t="shared" si="12"/>
        <v>0.8268309377138946</v>
      </c>
      <c r="C304">
        <v>1</v>
      </c>
      <c r="D304">
        <v>73.180800000000005</v>
      </c>
      <c r="E304">
        <v>3.1179999999999999E-2</v>
      </c>
      <c r="F304">
        <v>66.13</v>
      </c>
      <c r="G304">
        <v>67.873000000000005</v>
      </c>
      <c r="H304">
        <v>68.888999999999996</v>
      </c>
      <c r="I304">
        <v>69.427999999999997</v>
      </c>
      <c r="J304">
        <v>70.257000000000005</v>
      </c>
      <c r="K304">
        <v>70.816000000000003</v>
      </c>
      <c r="L304">
        <v>71.641999999999996</v>
      </c>
      <c r="M304">
        <v>73.180999999999997</v>
      </c>
      <c r="N304">
        <v>74.72</v>
      </c>
      <c r="O304">
        <v>75.546000000000006</v>
      </c>
      <c r="P304">
        <v>76.105000000000004</v>
      </c>
      <c r="Q304">
        <v>76.933999999999997</v>
      </c>
      <c r="R304">
        <v>77.471999999999994</v>
      </c>
      <c r="S304">
        <v>78.489000000000004</v>
      </c>
      <c r="T304">
        <v>80.231999999999999</v>
      </c>
      <c r="V304">
        <v>9.1449999999999996</v>
      </c>
      <c r="W304">
        <f t="shared" si="13"/>
        <v>0.91449999999999998</v>
      </c>
      <c r="X304">
        <f t="shared" si="14"/>
        <v>0.43116130166743344</v>
      </c>
    </row>
    <row r="305" spans="1:24" x14ac:dyDescent="0.3">
      <c r="A305">
        <v>303</v>
      </c>
      <c r="B305">
        <f t="shared" si="12"/>
        <v>0.82956878850102667</v>
      </c>
      <c r="C305">
        <v>1</v>
      </c>
      <c r="D305">
        <v>73.223100000000002</v>
      </c>
      <c r="E305">
        <v>3.1179999999999999E-2</v>
      </c>
      <c r="F305">
        <v>66.168000000000006</v>
      </c>
      <c r="G305">
        <v>67.912000000000006</v>
      </c>
      <c r="H305">
        <v>68.929000000000002</v>
      </c>
      <c r="I305">
        <v>69.468000000000004</v>
      </c>
      <c r="J305">
        <v>70.296999999999997</v>
      </c>
      <c r="K305">
        <v>70.856999999999999</v>
      </c>
      <c r="L305">
        <v>71.683000000000007</v>
      </c>
      <c r="M305">
        <v>73.222999999999999</v>
      </c>
      <c r="N305">
        <v>74.763000000000005</v>
      </c>
      <c r="O305">
        <v>75.588999999999999</v>
      </c>
      <c r="P305">
        <v>76.149000000000001</v>
      </c>
      <c r="Q305">
        <v>76.977999999999994</v>
      </c>
      <c r="R305">
        <v>77.516999999999996</v>
      </c>
      <c r="S305">
        <v>78.534000000000006</v>
      </c>
      <c r="T305">
        <v>80.278000000000006</v>
      </c>
      <c r="V305">
        <v>9.1530000000000005</v>
      </c>
      <c r="W305">
        <f t="shared" si="13"/>
        <v>0.9153</v>
      </c>
      <c r="X305">
        <f t="shared" si="14"/>
        <v>0.43147361159171715</v>
      </c>
    </row>
    <row r="306" spans="1:24" x14ac:dyDescent="0.3">
      <c r="A306">
        <v>304</v>
      </c>
      <c r="B306">
        <f t="shared" si="12"/>
        <v>0.83230663928815884</v>
      </c>
      <c r="C306">
        <v>1</v>
      </c>
      <c r="D306">
        <v>73.265299999999996</v>
      </c>
      <c r="E306">
        <v>3.1179999999999999E-2</v>
      </c>
      <c r="F306">
        <v>66.206000000000003</v>
      </c>
      <c r="G306">
        <v>67.950999999999993</v>
      </c>
      <c r="H306">
        <v>68.968999999999994</v>
      </c>
      <c r="I306">
        <v>69.507999999999996</v>
      </c>
      <c r="J306">
        <v>70.337999999999994</v>
      </c>
      <c r="K306">
        <v>70.897999999999996</v>
      </c>
      <c r="L306">
        <v>71.724000000000004</v>
      </c>
      <c r="M306">
        <v>73.265000000000001</v>
      </c>
      <c r="N306">
        <v>74.805999999999997</v>
      </c>
      <c r="O306">
        <v>75.632999999999996</v>
      </c>
      <c r="P306">
        <v>76.192999999999998</v>
      </c>
      <c r="Q306">
        <v>77.022999999999996</v>
      </c>
      <c r="R306">
        <v>77.561999999999998</v>
      </c>
      <c r="S306">
        <v>78.58</v>
      </c>
      <c r="T306">
        <v>80.325000000000003</v>
      </c>
      <c r="V306">
        <v>9.1620000000000008</v>
      </c>
      <c r="W306">
        <f t="shared" si="13"/>
        <v>0.91620000000000013</v>
      </c>
      <c r="X306">
        <f t="shared" si="14"/>
        <v>0.43180947766347139</v>
      </c>
    </row>
    <row r="307" spans="1:24" x14ac:dyDescent="0.3">
      <c r="A307">
        <v>305</v>
      </c>
      <c r="B307">
        <f t="shared" si="12"/>
        <v>0.83504449007529091</v>
      </c>
      <c r="C307">
        <v>1</v>
      </c>
      <c r="D307">
        <v>73.307500000000005</v>
      </c>
      <c r="E307">
        <v>3.1179999999999999E-2</v>
      </c>
      <c r="F307">
        <v>66.244</v>
      </c>
      <c r="G307">
        <v>67.989999999999995</v>
      </c>
      <c r="H307">
        <v>69.009</v>
      </c>
      <c r="I307">
        <v>69.548000000000002</v>
      </c>
      <c r="J307">
        <v>70.378</v>
      </c>
      <c r="K307">
        <v>70.938000000000002</v>
      </c>
      <c r="L307">
        <v>71.766000000000005</v>
      </c>
      <c r="M307">
        <v>73.308000000000007</v>
      </c>
      <c r="N307">
        <v>74.849000000000004</v>
      </c>
      <c r="O307">
        <v>75.677000000000007</v>
      </c>
      <c r="P307">
        <v>76.236999999999995</v>
      </c>
      <c r="Q307">
        <v>77.066999999999993</v>
      </c>
      <c r="R307">
        <v>77.605999999999995</v>
      </c>
      <c r="S307">
        <v>78.625</v>
      </c>
      <c r="T307">
        <v>80.370999999999995</v>
      </c>
      <c r="V307">
        <v>9.17</v>
      </c>
      <c r="W307">
        <f t="shared" si="13"/>
        <v>0.91700000000000004</v>
      </c>
      <c r="X307">
        <f t="shared" si="14"/>
        <v>0.43212471193703639</v>
      </c>
    </row>
    <row r="308" spans="1:24" x14ac:dyDescent="0.3">
      <c r="A308">
        <v>306</v>
      </c>
      <c r="B308">
        <f t="shared" si="12"/>
        <v>0.83778234086242298</v>
      </c>
      <c r="C308">
        <v>1</v>
      </c>
      <c r="D308">
        <v>73.349699999999999</v>
      </c>
      <c r="E308">
        <v>3.1179999999999999E-2</v>
      </c>
      <c r="F308">
        <v>66.281999999999996</v>
      </c>
      <c r="G308">
        <v>68.028999999999996</v>
      </c>
      <c r="H308">
        <v>69.048000000000002</v>
      </c>
      <c r="I308">
        <v>69.587999999999994</v>
      </c>
      <c r="J308">
        <v>70.418999999999997</v>
      </c>
      <c r="K308">
        <v>70.978999999999999</v>
      </c>
      <c r="L308">
        <v>71.807000000000002</v>
      </c>
      <c r="M308">
        <v>73.349999999999994</v>
      </c>
      <c r="N308">
        <v>74.891999999999996</v>
      </c>
      <c r="O308">
        <v>75.72</v>
      </c>
      <c r="P308">
        <v>76.281000000000006</v>
      </c>
      <c r="Q308">
        <v>77.111999999999995</v>
      </c>
      <c r="R308">
        <v>77.650999999999996</v>
      </c>
      <c r="S308">
        <v>78.67</v>
      </c>
      <c r="T308">
        <v>80.417000000000002</v>
      </c>
      <c r="V308">
        <v>9.1790000000000003</v>
      </c>
      <c r="W308">
        <f t="shared" si="13"/>
        <v>0.91790000000000005</v>
      </c>
      <c r="X308">
        <f t="shared" si="14"/>
        <v>0.43246054733351108</v>
      </c>
    </row>
    <row r="309" spans="1:24" x14ac:dyDescent="0.3">
      <c r="A309">
        <v>307</v>
      </c>
      <c r="B309">
        <f t="shared" si="12"/>
        <v>0.84052019164955505</v>
      </c>
      <c r="C309">
        <v>1</v>
      </c>
      <c r="D309">
        <v>73.3917</v>
      </c>
      <c r="E309">
        <v>3.1189999999999999E-2</v>
      </c>
      <c r="F309">
        <v>66.317999999999998</v>
      </c>
      <c r="G309">
        <v>68.066000000000003</v>
      </c>
      <c r="H309">
        <v>69.085999999999999</v>
      </c>
      <c r="I309">
        <v>69.626000000000005</v>
      </c>
      <c r="J309">
        <v>70.457999999999998</v>
      </c>
      <c r="K309">
        <v>71.019000000000005</v>
      </c>
      <c r="L309">
        <v>71.847999999999999</v>
      </c>
      <c r="M309">
        <v>73.391999999999996</v>
      </c>
      <c r="N309">
        <v>74.936000000000007</v>
      </c>
      <c r="O309">
        <v>75.763999999999996</v>
      </c>
      <c r="P309">
        <v>76.325000000000003</v>
      </c>
      <c r="Q309">
        <v>77.156999999999996</v>
      </c>
      <c r="R309">
        <v>77.697000000000003</v>
      </c>
      <c r="S309">
        <v>78.716999999999999</v>
      </c>
      <c r="T309">
        <v>80.465999999999994</v>
      </c>
      <c r="V309">
        <v>9.1869999999999994</v>
      </c>
      <c r="W309">
        <f t="shared" si="13"/>
        <v>0.91869999999999996</v>
      </c>
      <c r="X309">
        <f t="shared" si="14"/>
        <v>0.43277281183857497</v>
      </c>
    </row>
    <row r="310" spans="1:24" x14ac:dyDescent="0.3">
      <c r="A310">
        <v>308</v>
      </c>
      <c r="B310">
        <f t="shared" si="12"/>
        <v>0.84325804243668723</v>
      </c>
      <c r="C310">
        <v>1</v>
      </c>
      <c r="D310">
        <v>73.433700000000002</v>
      </c>
      <c r="E310">
        <v>3.1189999999999999E-2</v>
      </c>
      <c r="F310">
        <v>66.355999999999995</v>
      </c>
      <c r="G310">
        <v>68.105000000000004</v>
      </c>
      <c r="H310">
        <v>69.126000000000005</v>
      </c>
      <c r="I310">
        <v>69.665999999999997</v>
      </c>
      <c r="J310">
        <v>70.498000000000005</v>
      </c>
      <c r="K310">
        <v>71.06</v>
      </c>
      <c r="L310">
        <v>71.888999999999996</v>
      </c>
      <c r="M310">
        <v>73.433999999999997</v>
      </c>
      <c r="N310">
        <v>74.978999999999999</v>
      </c>
      <c r="O310">
        <v>75.808000000000007</v>
      </c>
      <c r="P310">
        <v>76.369</v>
      </c>
      <c r="Q310">
        <v>77.200999999999993</v>
      </c>
      <c r="R310">
        <v>77.741</v>
      </c>
      <c r="S310">
        <v>78.762</v>
      </c>
      <c r="T310">
        <v>80.512</v>
      </c>
      <c r="V310">
        <v>9.1950000000000003</v>
      </c>
      <c r="W310">
        <f t="shared" si="13"/>
        <v>0.91949999999999998</v>
      </c>
      <c r="X310">
        <f t="shared" si="14"/>
        <v>0.43308506670168162</v>
      </c>
    </row>
    <row r="311" spans="1:24" x14ac:dyDescent="0.3">
      <c r="A311">
        <v>309</v>
      </c>
      <c r="B311">
        <f t="shared" si="12"/>
        <v>0.8459958932238193</v>
      </c>
      <c r="C311">
        <v>1</v>
      </c>
      <c r="D311">
        <v>73.475700000000003</v>
      </c>
      <c r="E311">
        <v>3.1189999999999999E-2</v>
      </c>
      <c r="F311">
        <v>66.394000000000005</v>
      </c>
      <c r="G311">
        <v>68.144000000000005</v>
      </c>
      <c r="H311">
        <v>69.165000000000006</v>
      </c>
      <c r="I311">
        <v>69.706000000000003</v>
      </c>
      <c r="J311">
        <v>70.539000000000001</v>
      </c>
      <c r="K311">
        <v>71.099999999999994</v>
      </c>
      <c r="L311">
        <v>71.930000000000007</v>
      </c>
      <c r="M311">
        <v>73.475999999999999</v>
      </c>
      <c r="N311">
        <v>75.021000000000001</v>
      </c>
      <c r="O311">
        <v>75.850999999999999</v>
      </c>
      <c r="P311">
        <v>76.412999999999997</v>
      </c>
      <c r="Q311">
        <v>77.245000000000005</v>
      </c>
      <c r="R311">
        <v>77.786000000000001</v>
      </c>
      <c r="S311">
        <v>78.807000000000002</v>
      </c>
      <c r="T311">
        <v>80.558000000000007</v>
      </c>
      <c r="V311">
        <v>9.2029999999999994</v>
      </c>
      <c r="W311">
        <f t="shared" si="13"/>
        <v>0.9202999999999999</v>
      </c>
      <c r="X311">
        <f t="shared" si="14"/>
        <v>0.43339731194367137</v>
      </c>
    </row>
    <row r="312" spans="1:24" x14ac:dyDescent="0.3">
      <c r="A312">
        <v>310</v>
      </c>
      <c r="B312">
        <f t="shared" si="12"/>
        <v>0.84873374401095136</v>
      </c>
      <c r="C312">
        <v>1</v>
      </c>
      <c r="D312">
        <v>73.517600000000002</v>
      </c>
      <c r="E312">
        <v>3.1189999999999999E-2</v>
      </c>
      <c r="F312">
        <v>66.432000000000002</v>
      </c>
      <c r="G312">
        <v>68.183000000000007</v>
      </c>
      <c r="H312">
        <v>69.204999999999998</v>
      </c>
      <c r="I312">
        <v>69.745999999999995</v>
      </c>
      <c r="J312">
        <v>70.578999999999994</v>
      </c>
      <c r="K312">
        <v>71.141000000000005</v>
      </c>
      <c r="L312">
        <v>71.971000000000004</v>
      </c>
      <c r="M312">
        <v>73.518000000000001</v>
      </c>
      <c r="N312">
        <v>75.063999999999993</v>
      </c>
      <c r="O312">
        <v>75.894000000000005</v>
      </c>
      <c r="P312">
        <v>76.456000000000003</v>
      </c>
      <c r="Q312">
        <v>77.289000000000001</v>
      </c>
      <c r="R312">
        <v>77.83</v>
      </c>
      <c r="S312">
        <v>78.852000000000004</v>
      </c>
      <c r="T312">
        <v>80.603999999999999</v>
      </c>
      <c r="V312">
        <v>9.2119999999999997</v>
      </c>
      <c r="W312">
        <f t="shared" si="13"/>
        <v>0.92120000000000002</v>
      </c>
      <c r="X312">
        <f t="shared" si="14"/>
        <v>0.43373308996816612</v>
      </c>
    </row>
    <row r="313" spans="1:24" x14ac:dyDescent="0.3">
      <c r="A313">
        <v>311</v>
      </c>
      <c r="B313">
        <f t="shared" si="12"/>
        <v>0.85147159479808354</v>
      </c>
      <c r="C313">
        <v>1</v>
      </c>
      <c r="D313">
        <v>73.559399999999997</v>
      </c>
      <c r="E313">
        <v>3.1189999999999999E-2</v>
      </c>
      <c r="F313">
        <v>66.468999999999994</v>
      </c>
      <c r="G313">
        <v>68.221999999999994</v>
      </c>
      <c r="H313">
        <v>69.244</v>
      </c>
      <c r="I313">
        <v>69.786000000000001</v>
      </c>
      <c r="J313">
        <v>70.619</v>
      </c>
      <c r="K313">
        <v>71.180999999999997</v>
      </c>
      <c r="L313">
        <v>72.012</v>
      </c>
      <c r="M313">
        <v>73.558999999999997</v>
      </c>
      <c r="N313">
        <v>75.106999999999999</v>
      </c>
      <c r="O313">
        <v>75.936999999999998</v>
      </c>
      <c r="P313">
        <v>76.5</v>
      </c>
      <c r="Q313">
        <v>77.332999999999998</v>
      </c>
      <c r="R313">
        <v>77.875</v>
      </c>
      <c r="S313">
        <v>78.897000000000006</v>
      </c>
      <c r="T313">
        <v>80.649000000000001</v>
      </c>
      <c r="V313">
        <v>9.2200000000000006</v>
      </c>
      <c r="W313">
        <f t="shared" si="13"/>
        <v>0.92200000000000004</v>
      </c>
      <c r="X313">
        <f t="shared" si="14"/>
        <v>0.43404236224385084</v>
      </c>
    </row>
    <row r="314" spans="1:24" x14ac:dyDescent="0.3">
      <c r="A314">
        <v>312</v>
      </c>
      <c r="B314">
        <f t="shared" si="12"/>
        <v>0.85420944558521561</v>
      </c>
      <c r="C314">
        <v>1</v>
      </c>
      <c r="D314">
        <v>73.601200000000006</v>
      </c>
      <c r="E314">
        <v>3.1189999999999999E-2</v>
      </c>
      <c r="F314">
        <v>66.507000000000005</v>
      </c>
      <c r="G314">
        <v>68.260999999999996</v>
      </c>
      <c r="H314">
        <v>69.284000000000006</v>
      </c>
      <c r="I314">
        <v>69.825000000000003</v>
      </c>
      <c r="J314">
        <v>70.659000000000006</v>
      </c>
      <c r="K314">
        <v>71.221999999999994</v>
      </c>
      <c r="L314">
        <v>72.052999999999997</v>
      </c>
      <c r="M314">
        <v>73.600999999999999</v>
      </c>
      <c r="N314">
        <v>75.150000000000006</v>
      </c>
      <c r="O314">
        <v>75.98</v>
      </c>
      <c r="P314">
        <v>76.543000000000006</v>
      </c>
      <c r="Q314">
        <v>77.376999999999995</v>
      </c>
      <c r="R314">
        <v>77.918999999999997</v>
      </c>
      <c r="S314">
        <v>78.941999999999993</v>
      </c>
      <c r="T314">
        <v>80.694999999999993</v>
      </c>
      <c r="V314">
        <v>9.2279999999999998</v>
      </c>
      <c r="W314">
        <f t="shared" si="13"/>
        <v>0.92279999999999995</v>
      </c>
      <c r="X314">
        <f t="shared" si="14"/>
        <v>0.43435457481954381</v>
      </c>
    </row>
    <row r="315" spans="1:24" x14ac:dyDescent="0.3">
      <c r="A315">
        <v>313</v>
      </c>
      <c r="B315">
        <f t="shared" si="12"/>
        <v>0.85694729637234768</v>
      </c>
      <c r="C315">
        <v>1</v>
      </c>
      <c r="D315">
        <v>73.642899999999997</v>
      </c>
      <c r="E315">
        <v>3.1199999999999999E-2</v>
      </c>
      <c r="F315">
        <v>66.543000000000006</v>
      </c>
      <c r="G315">
        <v>68.298000000000002</v>
      </c>
      <c r="H315">
        <v>69.320999999999998</v>
      </c>
      <c r="I315">
        <v>69.864000000000004</v>
      </c>
      <c r="J315">
        <v>70.697999999999993</v>
      </c>
      <c r="K315">
        <v>71.262</v>
      </c>
      <c r="L315">
        <v>72.093000000000004</v>
      </c>
      <c r="M315">
        <v>73.643000000000001</v>
      </c>
      <c r="N315">
        <v>75.192999999999998</v>
      </c>
      <c r="O315">
        <v>76.024000000000001</v>
      </c>
      <c r="P315">
        <v>76.587000000000003</v>
      </c>
      <c r="Q315">
        <v>77.421999999999997</v>
      </c>
      <c r="R315">
        <v>77.963999999999999</v>
      </c>
      <c r="S315">
        <v>78.988</v>
      </c>
      <c r="T315">
        <v>80.742999999999995</v>
      </c>
      <c r="V315">
        <v>9.2360000000000007</v>
      </c>
      <c r="W315">
        <f t="shared" si="13"/>
        <v>0.92360000000000009</v>
      </c>
      <c r="X315">
        <f t="shared" si="14"/>
        <v>0.43466677786297148</v>
      </c>
    </row>
    <row r="316" spans="1:24" x14ac:dyDescent="0.3">
      <c r="A316">
        <v>314</v>
      </c>
      <c r="B316">
        <f t="shared" si="12"/>
        <v>0.85968514715947986</v>
      </c>
      <c r="C316">
        <v>1</v>
      </c>
      <c r="D316">
        <v>73.6845</v>
      </c>
      <c r="E316">
        <v>3.1199999999999999E-2</v>
      </c>
      <c r="F316">
        <v>66.58</v>
      </c>
      <c r="G316">
        <v>68.335999999999999</v>
      </c>
      <c r="H316">
        <v>69.361000000000004</v>
      </c>
      <c r="I316">
        <v>69.903000000000006</v>
      </c>
      <c r="J316">
        <v>70.738</v>
      </c>
      <c r="K316">
        <v>71.302000000000007</v>
      </c>
      <c r="L316">
        <v>72.134</v>
      </c>
      <c r="M316">
        <v>73.685000000000002</v>
      </c>
      <c r="N316">
        <v>75.234999999999999</v>
      </c>
      <c r="O316">
        <v>76.066999999999993</v>
      </c>
      <c r="P316">
        <v>76.631</v>
      </c>
      <c r="Q316">
        <v>77.465999999999994</v>
      </c>
      <c r="R316">
        <v>78.007999999999996</v>
      </c>
      <c r="S316">
        <v>79.033000000000001</v>
      </c>
      <c r="T316">
        <v>80.789000000000001</v>
      </c>
      <c r="V316">
        <v>9.2449999999999992</v>
      </c>
      <c r="W316">
        <f t="shared" si="13"/>
        <v>0.92449999999999988</v>
      </c>
      <c r="X316">
        <f t="shared" si="14"/>
        <v>0.43500249839640126</v>
      </c>
    </row>
    <row r="317" spans="1:24" x14ac:dyDescent="0.3">
      <c r="A317">
        <v>315</v>
      </c>
      <c r="B317">
        <f t="shared" si="12"/>
        <v>0.86242299794661192</v>
      </c>
      <c r="C317">
        <v>1</v>
      </c>
      <c r="D317">
        <v>73.726100000000002</v>
      </c>
      <c r="E317">
        <v>3.1199999999999999E-2</v>
      </c>
      <c r="F317">
        <v>66.617999999999995</v>
      </c>
      <c r="G317">
        <v>68.375</v>
      </c>
      <c r="H317">
        <v>69.400000000000006</v>
      </c>
      <c r="I317">
        <v>69.942999999999998</v>
      </c>
      <c r="J317">
        <v>70.778000000000006</v>
      </c>
      <c r="K317">
        <v>71.341999999999999</v>
      </c>
      <c r="L317">
        <v>72.174999999999997</v>
      </c>
      <c r="M317">
        <v>73.725999999999999</v>
      </c>
      <c r="N317">
        <v>75.278000000000006</v>
      </c>
      <c r="O317">
        <v>76.11</v>
      </c>
      <c r="P317">
        <v>76.674000000000007</v>
      </c>
      <c r="Q317">
        <v>77.510000000000005</v>
      </c>
      <c r="R317">
        <v>78.052000000000007</v>
      </c>
      <c r="S317">
        <v>79.076999999999998</v>
      </c>
      <c r="T317">
        <v>80.834000000000003</v>
      </c>
      <c r="V317">
        <v>9.2530000000000001</v>
      </c>
      <c r="W317">
        <f t="shared" si="13"/>
        <v>0.92530000000000001</v>
      </c>
      <c r="X317">
        <f t="shared" si="14"/>
        <v>0.43531172674813673</v>
      </c>
    </row>
    <row r="318" spans="1:24" x14ac:dyDescent="0.3">
      <c r="A318">
        <v>316</v>
      </c>
      <c r="B318">
        <f t="shared" si="12"/>
        <v>0.86516084873374399</v>
      </c>
      <c r="C318">
        <v>1</v>
      </c>
      <c r="D318">
        <v>73.767700000000005</v>
      </c>
      <c r="E318">
        <v>3.1199999999999999E-2</v>
      </c>
      <c r="F318">
        <v>66.655000000000001</v>
      </c>
      <c r="G318">
        <v>68.412999999999997</v>
      </c>
      <c r="H318">
        <v>69.438999999999993</v>
      </c>
      <c r="I318">
        <v>69.981999999999999</v>
      </c>
      <c r="J318">
        <v>70.817999999999998</v>
      </c>
      <c r="K318">
        <v>71.382000000000005</v>
      </c>
      <c r="L318">
        <v>72.215000000000003</v>
      </c>
      <c r="M318">
        <v>73.768000000000001</v>
      </c>
      <c r="N318">
        <v>75.319999999999993</v>
      </c>
      <c r="O318">
        <v>76.153000000000006</v>
      </c>
      <c r="P318">
        <v>76.716999999999999</v>
      </c>
      <c r="Q318">
        <v>77.552999999999997</v>
      </c>
      <c r="R318">
        <v>78.096000000000004</v>
      </c>
      <c r="S318">
        <v>79.122</v>
      </c>
      <c r="T318">
        <v>80.88</v>
      </c>
      <c r="V318">
        <v>9.2609999999999992</v>
      </c>
      <c r="W318">
        <f t="shared" si="13"/>
        <v>0.92609999999999992</v>
      </c>
      <c r="X318">
        <f t="shared" si="14"/>
        <v>0.43562389741610824</v>
      </c>
    </row>
    <row r="319" spans="1:24" x14ac:dyDescent="0.3">
      <c r="A319">
        <v>317</v>
      </c>
      <c r="B319">
        <f t="shared" si="12"/>
        <v>0.86789869952087606</v>
      </c>
      <c r="C319">
        <v>1</v>
      </c>
      <c r="D319">
        <v>73.809100000000001</v>
      </c>
      <c r="E319">
        <v>3.1199999999999999E-2</v>
      </c>
      <c r="F319">
        <v>66.692999999999998</v>
      </c>
      <c r="G319">
        <v>68.451999999999998</v>
      </c>
      <c r="H319">
        <v>69.477999999999994</v>
      </c>
      <c r="I319">
        <v>70.021000000000001</v>
      </c>
      <c r="J319">
        <v>70.858000000000004</v>
      </c>
      <c r="K319">
        <v>71.421999999999997</v>
      </c>
      <c r="L319">
        <v>72.256</v>
      </c>
      <c r="M319">
        <v>73.808999999999997</v>
      </c>
      <c r="N319">
        <v>75.361999999999995</v>
      </c>
      <c r="O319">
        <v>76.195999999999998</v>
      </c>
      <c r="P319">
        <v>76.760000000000005</v>
      </c>
      <c r="Q319">
        <v>77.596999999999994</v>
      </c>
      <c r="R319">
        <v>78.14</v>
      </c>
      <c r="S319">
        <v>79.165999999999997</v>
      </c>
      <c r="T319">
        <v>80.924999999999997</v>
      </c>
      <c r="V319">
        <v>9.2690000000000001</v>
      </c>
      <c r="W319">
        <f t="shared" si="13"/>
        <v>0.92690000000000006</v>
      </c>
      <c r="X319">
        <f t="shared" si="14"/>
        <v>0.43593310553340636</v>
      </c>
    </row>
    <row r="320" spans="1:24" x14ac:dyDescent="0.3">
      <c r="A320">
        <v>318</v>
      </c>
      <c r="B320">
        <f t="shared" si="12"/>
        <v>0.87063655030800824</v>
      </c>
      <c r="C320">
        <v>1</v>
      </c>
      <c r="D320">
        <v>73.8506</v>
      </c>
      <c r="E320">
        <v>3.1210000000000002E-2</v>
      </c>
      <c r="F320">
        <v>66.727999999999994</v>
      </c>
      <c r="G320">
        <v>68.489000000000004</v>
      </c>
      <c r="H320">
        <v>69.516000000000005</v>
      </c>
      <c r="I320">
        <v>70.058999999999997</v>
      </c>
      <c r="J320">
        <v>70.897000000000006</v>
      </c>
      <c r="K320">
        <v>71.462000000000003</v>
      </c>
      <c r="L320">
        <v>72.296000000000006</v>
      </c>
      <c r="M320">
        <v>73.850999999999999</v>
      </c>
      <c r="N320">
        <v>75.405000000000001</v>
      </c>
      <c r="O320">
        <v>76.239000000000004</v>
      </c>
      <c r="P320">
        <v>76.804000000000002</v>
      </c>
      <c r="Q320">
        <v>77.641999999999996</v>
      </c>
      <c r="R320">
        <v>78.186000000000007</v>
      </c>
      <c r="S320">
        <v>79.212999999999994</v>
      </c>
      <c r="T320">
        <v>80.972999999999999</v>
      </c>
      <c r="V320">
        <v>9.2769999999999992</v>
      </c>
      <c r="W320">
        <f t="shared" si="13"/>
        <v>0.92769999999999997</v>
      </c>
      <c r="X320">
        <f t="shared" si="14"/>
        <v>0.43624525689876181</v>
      </c>
    </row>
    <row r="321" spans="1:24" x14ac:dyDescent="0.3">
      <c r="A321">
        <v>319</v>
      </c>
      <c r="B321">
        <f t="shared" si="12"/>
        <v>0.87337440109514031</v>
      </c>
      <c r="C321">
        <v>1</v>
      </c>
      <c r="D321">
        <v>73.891900000000007</v>
      </c>
      <c r="E321">
        <v>3.1210000000000002E-2</v>
      </c>
      <c r="F321">
        <v>66.765000000000001</v>
      </c>
      <c r="G321">
        <v>68.527000000000001</v>
      </c>
      <c r="H321">
        <v>69.554000000000002</v>
      </c>
      <c r="I321">
        <v>70.099000000000004</v>
      </c>
      <c r="J321">
        <v>70.936000000000007</v>
      </c>
      <c r="K321">
        <v>71.501999999999995</v>
      </c>
      <c r="L321">
        <v>72.335999999999999</v>
      </c>
      <c r="M321">
        <v>73.891999999999996</v>
      </c>
      <c r="N321">
        <v>75.447000000000003</v>
      </c>
      <c r="O321">
        <v>76.281999999999996</v>
      </c>
      <c r="P321">
        <v>76.846999999999994</v>
      </c>
      <c r="Q321">
        <v>77.685000000000002</v>
      </c>
      <c r="R321">
        <v>78.228999999999999</v>
      </c>
      <c r="S321">
        <v>79.257000000000005</v>
      </c>
      <c r="T321">
        <v>81.018000000000001</v>
      </c>
      <c r="V321">
        <v>9.2850000000000001</v>
      </c>
      <c r="W321">
        <f t="shared" si="13"/>
        <v>0.92849999999999999</v>
      </c>
      <c r="X321">
        <f t="shared" si="14"/>
        <v>0.43655444486722766</v>
      </c>
    </row>
    <row r="322" spans="1:24" x14ac:dyDescent="0.3">
      <c r="A322">
        <v>320</v>
      </c>
      <c r="B322">
        <f t="shared" si="12"/>
        <v>0.87611225188227237</v>
      </c>
      <c r="C322">
        <v>1</v>
      </c>
      <c r="D322">
        <v>73.933300000000003</v>
      </c>
      <c r="E322">
        <v>3.1210000000000002E-2</v>
      </c>
      <c r="F322">
        <v>66.802999999999997</v>
      </c>
      <c r="G322">
        <v>68.564999999999998</v>
      </c>
      <c r="H322">
        <v>69.593000000000004</v>
      </c>
      <c r="I322">
        <v>70.138000000000005</v>
      </c>
      <c r="J322">
        <v>70.975999999999999</v>
      </c>
      <c r="K322">
        <v>71.542000000000002</v>
      </c>
      <c r="L322">
        <v>72.376999999999995</v>
      </c>
      <c r="M322">
        <v>73.933000000000007</v>
      </c>
      <c r="N322">
        <v>75.489999999999995</v>
      </c>
      <c r="O322">
        <v>76.325000000000003</v>
      </c>
      <c r="P322">
        <v>76.89</v>
      </c>
      <c r="Q322">
        <v>77.728999999999999</v>
      </c>
      <c r="R322">
        <v>78.272999999999996</v>
      </c>
      <c r="S322">
        <v>79.301000000000002</v>
      </c>
      <c r="T322">
        <v>81.063999999999993</v>
      </c>
      <c r="V322">
        <v>9.2940000000000005</v>
      </c>
      <c r="W322">
        <f t="shared" si="13"/>
        <v>0.9294</v>
      </c>
      <c r="X322">
        <f t="shared" si="14"/>
        <v>0.43688712691800236</v>
      </c>
    </row>
    <row r="323" spans="1:24" x14ac:dyDescent="0.3">
      <c r="A323">
        <v>321</v>
      </c>
      <c r="B323">
        <f t="shared" ref="B323:B386" si="15">A323/365.25</f>
        <v>0.87885010266940455</v>
      </c>
      <c r="C323">
        <v>1</v>
      </c>
      <c r="D323">
        <v>73.974500000000006</v>
      </c>
      <c r="E323">
        <v>3.1210000000000002E-2</v>
      </c>
      <c r="F323">
        <v>66.84</v>
      </c>
      <c r="G323">
        <v>68.603999999999999</v>
      </c>
      <c r="H323">
        <v>69.632000000000005</v>
      </c>
      <c r="I323">
        <v>70.177000000000007</v>
      </c>
      <c r="J323">
        <v>71.016000000000005</v>
      </c>
      <c r="K323">
        <v>71.581999999999994</v>
      </c>
      <c r="L323">
        <v>72.417000000000002</v>
      </c>
      <c r="M323">
        <v>73.974999999999994</v>
      </c>
      <c r="N323">
        <v>75.531999999999996</v>
      </c>
      <c r="O323">
        <v>76.367000000000004</v>
      </c>
      <c r="P323">
        <v>76.933000000000007</v>
      </c>
      <c r="Q323">
        <v>77.772000000000006</v>
      </c>
      <c r="R323">
        <v>78.316999999999993</v>
      </c>
      <c r="S323">
        <v>79.344999999999999</v>
      </c>
      <c r="T323">
        <v>81.108999999999995</v>
      </c>
      <c r="V323">
        <v>9.3019999999999996</v>
      </c>
      <c r="W323">
        <f t="shared" ref="W323:W386" si="16">V323/10</f>
        <v>0.93019999999999992</v>
      </c>
      <c r="X323">
        <f t="shared" ref="X323:X386" si="17">SQRT((M323*V323)/3600)</f>
        <v>0.43719924583141212</v>
      </c>
    </row>
    <row r="324" spans="1:24" x14ac:dyDescent="0.3">
      <c r="A324">
        <v>322</v>
      </c>
      <c r="B324">
        <f t="shared" si="15"/>
        <v>0.88158795345653662</v>
      </c>
      <c r="C324">
        <v>1</v>
      </c>
      <c r="D324">
        <v>74.015699999999995</v>
      </c>
      <c r="E324">
        <v>3.1220000000000001E-2</v>
      </c>
      <c r="F324">
        <v>66.875</v>
      </c>
      <c r="G324">
        <v>68.64</v>
      </c>
      <c r="H324">
        <v>69.67</v>
      </c>
      <c r="I324">
        <v>70.215000000000003</v>
      </c>
      <c r="J324">
        <v>71.054000000000002</v>
      </c>
      <c r="K324">
        <v>71.620999999999995</v>
      </c>
      <c r="L324">
        <v>72.456999999999994</v>
      </c>
      <c r="M324">
        <v>74.016000000000005</v>
      </c>
      <c r="N324">
        <v>75.573999999999998</v>
      </c>
      <c r="O324">
        <v>76.411000000000001</v>
      </c>
      <c r="P324">
        <v>76.977000000000004</v>
      </c>
      <c r="Q324">
        <v>77.816999999999993</v>
      </c>
      <c r="R324">
        <v>78.361999999999995</v>
      </c>
      <c r="S324">
        <v>79.391000000000005</v>
      </c>
      <c r="T324">
        <v>81.156999999999996</v>
      </c>
      <c r="V324">
        <v>9.31</v>
      </c>
      <c r="W324">
        <f t="shared" si="16"/>
        <v>0.93100000000000005</v>
      </c>
      <c r="X324">
        <f t="shared" si="17"/>
        <v>0.43750839991936158</v>
      </c>
    </row>
    <row r="325" spans="1:24" x14ac:dyDescent="0.3">
      <c r="A325">
        <v>323</v>
      </c>
      <c r="B325">
        <f t="shared" si="15"/>
        <v>0.88432580424366869</v>
      </c>
      <c r="C325">
        <v>1</v>
      </c>
      <c r="D325">
        <v>74.056899999999999</v>
      </c>
      <c r="E325">
        <v>3.1220000000000001E-2</v>
      </c>
      <c r="F325">
        <v>66.912000000000006</v>
      </c>
      <c r="G325">
        <v>68.677999999999997</v>
      </c>
      <c r="H325">
        <v>69.707999999999998</v>
      </c>
      <c r="I325">
        <v>70.254000000000005</v>
      </c>
      <c r="J325">
        <v>71.093999999999994</v>
      </c>
      <c r="K325">
        <v>71.661000000000001</v>
      </c>
      <c r="L325">
        <v>72.497</v>
      </c>
      <c r="M325">
        <v>74.057000000000002</v>
      </c>
      <c r="N325">
        <v>75.616</v>
      </c>
      <c r="O325">
        <v>76.453000000000003</v>
      </c>
      <c r="P325">
        <v>77.02</v>
      </c>
      <c r="Q325">
        <v>77.86</v>
      </c>
      <c r="R325">
        <v>78.405000000000001</v>
      </c>
      <c r="S325">
        <v>79.436000000000007</v>
      </c>
      <c r="T325">
        <v>81.201999999999998</v>
      </c>
      <c r="V325">
        <v>9.3179999999999996</v>
      </c>
      <c r="W325">
        <f t="shared" si="16"/>
        <v>0.93179999999999996</v>
      </c>
      <c r="X325">
        <f t="shared" si="17"/>
        <v>0.43781754380868143</v>
      </c>
    </row>
    <row r="326" spans="1:24" x14ac:dyDescent="0.3">
      <c r="A326">
        <v>324</v>
      </c>
      <c r="B326">
        <f t="shared" si="15"/>
        <v>0.88706365503080087</v>
      </c>
      <c r="C326">
        <v>1</v>
      </c>
      <c r="D326">
        <v>74.097899999999996</v>
      </c>
      <c r="E326">
        <v>3.1220000000000001E-2</v>
      </c>
      <c r="F326">
        <v>66.948999999999998</v>
      </c>
      <c r="G326">
        <v>68.715999999999994</v>
      </c>
      <c r="H326">
        <v>69.747</v>
      </c>
      <c r="I326">
        <v>70.293000000000006</v>
      </c>
      <c r="J326">
        <v>71.132999999999996</v>
      </c>
      <c r="K326">
        <v>71.7</v>
      </c>
      <c r="L326">
        <v>72.537999999999997</v>
      </c>
      <c r="M326">
        <v>74.097999999999999</v>
      </c>
      <c r="N326">
        <v>75.658000000000001</v>
      </c>
      <c r="O326">
        <v>76.495999999999995</v>
      </c>
      <c r="P326">
        <v>77.063000000000002</v>
      </c>
      <c r="Q326">
        <v>77.903000000000006</v>
      </c>
      <c r="R326">
        <v>78.448999999999998</v>
      </c>
      <c r="S326">
        <v>79.48</v>
      </c>
      <c r="T326">
        <v>81.247</v>
      </c>
      <c r="V326">
        <v>9.3260000000000005</v>
      </c>
      <c r="W326">
        <f t="shared" si="16"/>
        <v>0.9326000000000001</v>
      </c>
      <c r="X326">
        <f t="shared" si="17"/>
        <v>0.43812667752096035</v>
      </c>
    </row>
    <row r="327" spans="1:24" x14ac:dyDescent="0.3">
      <c r="A327">
        <v>325</v>
      </c>
      <c r="B327">
        <f t="shared" si="15"/>
        <v>0.88980150581793294</v>
      </c>
      <c r="C327">
        <v>1</v>
      </c>
      <c r="D327">
        <v>74.138999999999996</v>
      </c>
      <c r="E327">
        <v>3.1220000000000001E-2</v>
      </c>
      <c r="F327">
        <v>66.986000000000004</v>
      </c>
      <c r="G327">
        <v>68.754000000000005</v>
      </c>
      <c r="H327">
        <v>69.786000000000001</v>
      </c>
      <c r="I327">
        <v>70.331999999999994</v>
      </c>
      <c r="J327">
        <v>71.173000000000002</v>
      </c>
      <c r="K327">
        <v>71.739999999999995</v>
      </c>
      <c r="L327">
        <v>72.578000000000003</v>
      </c>
      <c r="M327">
        <v>74.138999999999996</v>
      </c>
      <c r="N327">
        <v>75.7</v>
      </c>
      <c r="O327">
        <v>76.537999999999997</v>
      </c>
      <c r="P327">
        <v>77.105000000000004</v>
      </c>
      <c r="Q327">
        <v>77.945999999999998</v>
      </c>
      <c r="R327">
        <v>78.492000000000004</v>
      </c>
      <c r="S327">
        <v>79.524000000000001</v>
      </c>
      <c r="T327">
        <v>81.292000000000002</v>
      </c>
      <c r="V327">
        <v>9.3339999999999996</v>
      </c>
      <c r="W327">
        <f t="shared" si="16"/>
        <v>0.93340000000000001</v>
      </c>
      <c r="X327">
        <f t="shared" si="17"/>
        <v>0.43843580107772528</v>
      </c>
    </row>
    <row r="328" spans="1:24" x14ac:dyDescent="0.3">
      <c r="A328">
        <v>326</v>
      </c>
      <c r="B328">
        <f t="shared" si="15"/>
        <v>0.892539356605065</v>
      </c>
      <c r="C328">
        <v>1</v>
      </c>
      <c r="D328">
        <v>74.180000000000007</v>
      </c>
      <c r="E328">
        <v>3.1230000000000001E-2</v>
      </c>
      <c r="F328">
        <v>67.021000000000001</v>
      </c>
      <c r="G328">
        <v>68.790999999999997</v>
      </c>
      <c r="H328">
        <v>69.822999999999993</v>
      </c>
      <c r="I328">
        <v>70.369</v>
      </c>
      <c r="J328">
        <v>71.210999999999999</v>
      </c>
      <c r="K328">
        <v>71.778999999999996</v>
      </c>
      <c r="L328">
        <v>72.617000000000004</v>
      </c>
      <c r="M328">
        <v>74.180000000000007</v>
      </c>
      <c r="N328">
        <v>75.742999999999995</v>
      </c>
      <c r="O328">
        <v>76.581000000000003</v>
      </c>
      <c r="P328">
        <v>77.149000000000001</v>
      </c>
      <c r="Q328">
        <v>77.991</v>
      </c>
      <c r="R328">
        <v>78.537000000000006</v>
      </c>
      <c r="S328">
        <v>79.569000000000003</v>
      </c>
      <c r="T328">
        <v>81.338999999999999</v>
      </c>
      <c r="V328">
        <v>9.3420000000000005</v>
      </c>
      <c r="W328">
        <f t="shared" si="16"/>
        <v>0.93420000000000003</v>
      </c>
      <c r="X328">
        <f t="shared" si="17"/>
        <v>0.43874491450044184</v>
      </c>
    </row>
    <row r="329" spans="1:24" x14ac:dyDescent="0.3">
      <c r="A329">
        <v>327</v>
      </c>
      <c r="B329">
        <f t="shared" si="15"/>
        <v>0.89527720739219707</v>
      </c>
      <c r="C329">
        <v>1</v>
      </c>
      <c r="D329">
        <v>74.2209</v>
      </c>
      <c r="E329">
        <v>3.1230000000000001E-2</v>
      </c>
      <c r="F329">
        <v>67.058000000000007</v>
      </c>
      <c r="G329">
        <v>68.828999999999994</v>
      </c>
      <c r="H329">
        <v>69.861000000000004</v>
      </c>
      <c r="I329">
        <v>70.408000000000001</v>
      </c>
      <c r="J329">
        <v>71.25</v>
      </c>
      <c r="K329">
        <v>71.819000000000003</v>
      </c>
      <c r="L329">
        <v>72.656999999999996</v>
      </c>
      <c r="M329">
        <v>74.221000000000004</v>
      </c>
      <c r="N329">
        <v>75.784000000000006</v>
      </c>
      <c r="O329">
        <v>76.623000000000005</v>
      </c>
      <c r="P329">
        <v>77.191000000000003</v>
      </c>
      <c r="Q329">
        <v>78.034000000000006</v>
      </c>
      <c r="R329">
        <v>78.58</v>
      </c>
      <c r="S329">
        <v>79.613</v>
      </c>
      <c r="T329">
        <v>81.384</v>
      </c>
      <c r="V329">
        <v>9.35</v>
      </c>
      <c r="W329">
        <f t="shared" si="16"/>
        <v>0.93499999999999994</v>
      </c>
      <c r="X329">
        <f t="shared" si="17"/>
        <v>0.43905401781051445</v>
      </c>
    </row>
    <row r="330" spans="1:24" x14ac:dyDescent="0.3">
      <c r="A330">
        <v>328</v>
      </c>
      <c r="B330">
        <f t="shared" si="15"/>
        <v>0.89801505817932925</v>
      </c>
      <c r="C330">
        <v>1</v>
      </c>
      <c r="D330">
        <v>74.261799999999994</v>
      </c>
      <c r="E330">
        <v>3.1230000000000001E-2</v>
      </c>
      <c r="F330">
        <v>67.094999999999999</v>
      </c>
      <c r="G330">
        <v>68.867000000000004</v>
      </c>
      <c r="H330">
        <v>69.900000000000006</v>
      </c>
      <c r="I330">
        <v>70.447000000000003</v>
      </c>
      <c r="J330">
        <v>71.290000000000006</v>
      </c>
      <c r="K330">
        <v>71.858000000000004</v>
      </c>
      <c r="L330">
        <v>72.697999999999993</v>
      </c>
      <c r="M330">
        <v>74.262</v>
      </c>
      <c r="N330">
        <v>75.825999999999993</v>
      </c>
      <c r="O330">
        <v>76.665000000000006</v>
      </c>
      <c r="P330">
        <v>77.233999999999995</v>
      </c>
      <c r="Q330">
        <v>78.076999999999998</v>
      </c>
      <c r="R330">
        <v>78.623999999999995</v>
      </c>
      <c r="S330">
        <v>79.656999999999996</v>
      </c>
      <c r="T330">
        <v>81.429000000000002</v>
      </c>
      <c r="V330">
        <v>9.3580000000000005</v>
      </c>
      <c r="W330">
        <f t="shared" si="16"/>
        <v>0.93580000000000008</v>
      </c>
      <c r="X330">
        <f t="shared" si="17"/>
        <v>0.43936311102928677</v>
      </c>
    </row>
    <row r="331" spans="1:24" x14ac:dyDescent="0.3">
      <c r="A331">
        <v>329</v>
      </c>
      <c r="B331">
        <f t="shared" si="15"/>
        <v>0.90075290896646132</v>
      </c>
      <c r="C331">
        <v>1</v>
      </c>
      <c r="D331">
        <v>74.302599999999998</v>
      </c>
      <c r="E331">
        <v>3.124E-2</v>
      </c>
      <c r="F331">
        <v>67.13</v>
      </c>
      <c r="G331">
        <v>68.903000000000006</v>
      </c>
      <c r="H331">
        <v>69.936999999999998</v>
      </c>
      <c r="I331">
        <v>70.484999999999999</v>
      </c>
      <c r="J331">
        <v>71.328000000000003</v>
      </c>
      <c r="K331">
        <v>71.897000000000006</v>
      </c>
      <c r="L331">
        <v>72.736999999999995</v>
      </c>
      <c r="M331">
        <v>74.302999999999997</v>
      </c>
      <c r="N331">
        <v>75.867999999999995</v>
      </c>
      <c r="O331">
        <v>76.707999999999998</v>
      </c>
      <c r="P331">
        <v>77.277000000000001</v>
      </c>
      <c r="Q331">
        <v>78.120999999999995</v>
      </c>
      <c r="R331">
        <v>78.668000000000006</v>
      </c>
      <c r="S331">
        <v>79.703000000000003</v>
      </c>
      <c r="T331">
        <v>81.475999999999999</v>
      </c>
      <c r="V331">
        <v>9.3659999999999997</v>
      </c>
      <c r="W331">
        <f t="shared" si="16"/>
        <v>0.93659999999999999</v>
      </c>
      <c r="X331">
        <f t="shared" si="17"/>
        <v>0.43967219417804138</v>
      </c>
    </row>
    <row r="332" spans="1:24" x14ac:dyDescent="0.3">
      <c r="A332">
        <v>330</v>
      </c>
      <c r="B332">
        <f t="shared" si="15"/>
        <v>0.90349075975359339</v>
      </c>
      <c r="C332">
        <v>1</v>
      </c>
      <c r="D332">
        <v>74.343299999999999</v>
      </c>
      <c r="E332">
        <v>3.124E-2</v>
      </c>
      <c r="F332">
        <v>67.165999999999997</v>
      </c>
      <c r="G332">
        <v>68.94</v>
      </c>
      <c r="H332">
        <v>69.974999999999994</v>
      </c>
      <c r="I332">
        <v>70.522999999999996</v>
      </c>
      <c r="J332">
        <v>71.367000000000004</v>
      </c>
      <c r="K332">
        <v>71.936000000000007</v>
      </c>
      <c r="L332">
        <v>72.777000000000001</v>
      </c>
      <c r="M332">
        <v>74.343000000000004</v>
      </c>
      <c r="N332">
        <v>75.91</v>
      </c>
      <c r="O332">
        <v>76.75</v>
      </c>
      <c r="P332">
        <v>77.319999999999993</v>
      </c>
      <c r="Q332">
        <v>78.162999999999997</v>
      </c>
      <c r="R332">
        <v>78.710999999999999</v>
      </c>
      <c r="S332">
        <v>79.745999999999995</v>
      </c>
      <c r="T332">
        <v>81.52</v>
      </c>
      <c r="V332">
        <v>9.3740000000000006</v>
      </c>
      <c r="W332">
        <f t="shared" si="16"/>
        <v>0.93740000000000001</v>
      </c>
      <c r="X332">
        <f t="shared" si="17"/>
        <v>0.43997830817742217</v>
      </c>
    </row>
    <row r="333" spans="1:24" x14ac:dyDescent="0.3">
      <c r="A333">
        <v>331</v>
      </c>
      <c r="B333">
        <f t="shared" si="15"/>
        <v>0.90622861054072557</v>
      </c>
      <c r="C333">
        <v>1</v>
      </c>
      <c r="D333">
        <v>74.384100000000004</v>
      </c>
      <c r="E333">
        <v>3.124E-2</v>
      </c>
      <c r="F333">
        <v>67.203000000000003</v>
      </c>
      <c r="G333">
        <v>68.977999999999994</v>
      </c>
      <c r="H333">
        <v>70.013999999999996</v>
      </c>
      <c r="I333">
        <v>70.561999999999998</v>
      </c>
      <c r="J333">
        <v>71.406000000000006</v>
      </c>
      <c r="K333">
        <v>71.975999999999999</v>
      </c>
      <c r="L333">
        <v>72.816999999999993</v>
      </c>
      <c r="M333">
        <v>74.384</v>
      </c>
      <c r="N333">
        <v>75.950999999999993</v>
      </c>
      <c r="O333">
        <v>76.793000000000006</v>
      </c>
      <c r="P333">
        <v>77.361999999999995</v>
      </c>
      <c r="Q333">
        <v>78.206000000000003</v>
      </c>
      <c r="R333">
        <v>78.754999999999995</v>
      </c>
      <c r="S333">
        <v>79.790000000000006</v>
      </c>
      <c r="T333">
        <v>81.564999999999998</v>
      </c>
      <c r="V333">
        <v>9.3819999999999997</v>
      </c>
      <c r="W333">
        <f t="shared" si="16"/>
        <v>0.93819999999999992</v>
      </c>
      <c r="X333">
        <f t="shared" si="17"/>
        <v>0.44028737080330715</v>
      </c>
    </row>
    <row r="334" spans="1:24" x14ac:dyDescent="0.3">
      <c r="A334">
        <v>332</v>
      </c>
      <c r="B334">
        <f t="shared" si="15"/>
        <v>0.90896646132785763</v>
      </c>
      <c r="C334">
        <v>1</v>
      </c>
      <c r="D334">
        <v>74.424700000000001</v>
      </c>
      <c r="E334">
        <v>3.124E-2</v>
      </c>
      <c r="F334">
        <v>67.239999999999995</v>
      </c>
      <c r="G334">
        <v>69.016000000000005</v>
      </c>
      <c r="H334">
        <v>70.052000000000007</v>
      </c>
      <c r="I334">
        <v>70.599999999999994</v>
      </c>
      <c r="J334">
        <v>71.444999999999993</v>
      </c>
      <c r="K334">
        <v>72.015000000000001</v>
      </c>
      <c r="L334">
        <v>72.855999999999995</v>
      </c>
      <c r="M334">
        <v>74.424999999999997</v>
      </c>
      <c r="N334">
        <v>75.992999999999995</v>
      </c>
      <c r="O334">
        <v>76.834000000000003</v>
      </c>
      <c r="P334">
        <v>77.403999999999996</v>
      </c>
      <c r="Q334">
        <v>78.248999999999995</v>
      </c>
      <c r="R334">
        <v>78.798000000000002</v>
      </c>
      <c r="S334">
        <v>79.834000000000003</v>
      </c>
      <c r="T334">
        <v>81.61</v>
      </c>
      <c r="V334">
        <v>9.39</v>
      </c>
      <c r="W334">
        <f t="shared" si="16"/>
        <v>0.93900000000000006</v>
      </c>
      <c r="X334">
        <f t="shared" si="17"/>
        <v>0.44059642342321997</v>
      </c>
    </row>
    <row r="335" spans="1:24" x14ac:dyDescent="0.3">
      <c r="A335">
        <v>333</v>
      </c>
      <c r="B335">
        <f t="shared" si="15"/>
        <v>0.9117043121149897</v>
      </c>
      <c r="C335">
        <v>1</v>
      </c>
      <c r="D335">
        <v>74.465299999999999</v>
      </c>
      <c r="E335">
        <v>3.125E-2</v>
      </c>
      <c r="F335">
        <v>67.274000000000001</v>
      </c>
      <c r="G335">
        <v>69.052000000000007</v>
      </c>
      <c r="H335">
        <v>70.088999999999999</v>
      </c>
      <c r="I335">
        <v>70.638000000000005</v>
      </c>
      <c r="J335">
        <v>71.483000000000004</v>
      </c>
      <c r="K335">
        <v>72.052999999999997</v>
      </c>
      <c r="L335">
        <v>72.896000000000001</v>
      </c>
      <c r="M335">
        <v>74.465000000000003</v>
      </c>
      <c r="N335">
        <v>76.034999999999997</v>
      </c>
      <c r="O335">
        <v>76.876999999999995</v>
      </c>
      <c r="P335">
        <v>77.447999999999993</v>
      </c>
      <c r="Q335">
        <v>78.293000000000006</v>
      </c>
      <c r="R335">
        <v>78.841999999999999</v>
      </c>
      <c r="S335">
        <v>79.879000000000005</v>
      </c>
      <c r="T335">
        <v>81.656000000000006</v>
      </c>
      <c r="V335">
        <v>9.3979999999999997</v>
      </c>
      <c r="W335">
        <f t="shared" si="16"/>
        <v>0.93979999999999997</v>
      </c>
      <c r="X335">
        <f t="shared" si="17"/>
        <v>0.44090250560009803</v>
      </c>
    </row>
    <row r="336" spans="1:24" x14ac:dyDescent="0.3">
      <c r="A336">
        <v>334</v>
      </c>
      <c r="B336">
        <f t="shared" si="15"/>
        <v>0.91444216290212188</v>
      </c>
      <c r="C336">
        <v>1</v>
      </c>
      <c r="D336">
        <v>74.505899999999997</v>
      </c>
      <c r="E336">
        <v>3.125E-2</v>
      </c>
      <c r="F336">
        <v>67.311000000000007</v>
      </c>
      <c r="G336">
        <v>69.088999999999999</v>
      </c>
      <c r="H336">
        <v>70.126999999999995</v>
      </c>
      <c r="I336">
        <v>70.676000000000002</v>
      </c>
      <c r="J336">
        <v>71.522000000000006</v>
      </c>
      <c r="K336">
        <v>72.093000000000004</v>
      </c>
      <c r="L336">
        <v>72.935000000000002</v>
      </c>
      <c r="M336">
        <v>74.506</v>
      </c>
      <c r="N336">
        <v>76.075999999999993</v>
      </c>
      <c r="O336">
        <v>76.918999999999997</v>
      </c>
      <c r="P336">
        <v>77.489999999999995</v>
      </c>
      <c r="Q336">
        <v>78.335999999999999</v>
      </c>
      <c r="R336">
        <v>78.885000000000005</v>
      </c>
      <c r="S336">
        <v>79.921999999999997</v>
      </c>
      <c r="T336">
        <v>81.700999999999993</v>
      </c>
      <c r="V336">
        <v>9.4060000000000006</v>
      </c>
      <c r="W336">
        <f t="shared" si="16"/>
        <v>0.9406000000000001</v>
      </c>
      <c r="X336">
        <f t="shared" si="17"/>
        <v>0.4412115378263709</v>
      </c>
    </row>
    <row r="337" spans="1:24" x14ac:dyDescent="0.3">
      <c r="A337">
        <v>335</v>
      </c>
      <c r="B337">
        <f t="shared" si="15"/>
        <v>0.91718001368925395</v>
      </c>
      <c r="C337">
        <v>1</v>
      </c>
      <c r="D337">
        <v>74.546400000000006</v>
      </c>
      <c r="E337">
        <v>3.125E-2</v>
      </c>
      <c r="F337">
        <v>67.346999999999994</v>
      </c>
      <c r="G337">
        <v>69.126999999999995</v>
      </c>
      <c r="H337">
        <v>70.165000000000006</v>
      </c>
      <c r="I337">
        <v>70.715000000000003</v>
      </c>
      <c r="J337">
        <v>71.561000000000007</v>
      </c>
      <c r="K337">
        <v>72.132000000000005</v>
      </c>
      <c r="L337">
        <v>72.974999999999994</v>
      </c>
      <c r="M337">
        <v>74.546000000000006</v>
      </c>
      <c r="N337">
        <v>76.117999999999995</v>
      </c>
      <c r="O337">
        <v>76.960999999999999</v>
      </c>
      <c r="P337">
        <v>77.531999999999996</v>
      </c>
      <c r="Q337">
        <v>78.378</v>
      </c>
      <c r="R337">
        <v>78.927999999999997</v>
      </c>
      <c r="S337">
        <v>79.965999999999994</v>
      </c>
      <c r="T337">
        <v>81.745000000000005</v>
      </c>
      <c r="V337">
        <v>9.4139999999999997</v>
      </c>
      <c r="W337">
        <f t="shared" si="16"/>
        <v>0.94140000000000001</v>
      </c>
      <c r="X337">
        <f t="shared" si="17"/>
        <v>0.44151759874324381</v>
      </c>
    </row>
    <row r="338" spans="1:24" x14ac:dyDescent="0.3">
      <c r="A338">
        <v>336</v>
      </c>
      <c r="B338">
        <f t="shared" si="15"/>
        <v>0.91991786447638602</v>
      </c>
      <c r="C338">
        <v>1</v>
      </c>
      <c r="D338">
        <v>74.586799999999997</v>
      </c>
      <c r="E338">
        <v>3.1260000000000003E-2</v>
      </c>
      <c r="F338">
        <v>67.382000000000005</v>
      </c>
      <c r="G338">
        <v>69.162999999999997</v>
      </c>
      <c r="H338">
        <v>70.201999999999998</v>
      </c>
      <c r="I338">
        <v>70.751999999999995</v>
      </c>
      <c r="J338">
        <v>71.599000000000004</v>
      </c>
      <c r="K338">
        <v>72.17</v>
      </c>
      <c r="L338">
        <v>73.013999999999996</v>
      </c>
      <c r="M338">
        <v>74.587000000000003</v>
      </c>
      <c r="N338">
        <v>76.159000000000006</v>
      </c>
      <c r="O338">
        <v>77.003</v>
      </c>
      <c r="P338">
        <v>77.575000000000003</v>
      </c>
      <c r="Q338">
        <v>78.421999999999997</v>
      </c>
      <c r="R338">
        <v>78.971999999999994</v>
      </c>
      <c r="S338">
        <v>80.010999999999996</v>
      </c>
      <c r="T338">
        <v>81.792000000000002</v>
      </c>
      <c r="V338">
        <v>9.4220000000000006</v>
      </c>
      <c r="W338">
        <f t="shared" si="16"/>
        <v>0.94220000000000004</v>
      </c>
      <c r="X338">
        <f t="shared" si="17"/>
        <v>0.44182661066179446</v>
      </c>
    </row>
    <row r="339" spans="1:24" x14ac:dyDescent="0.3">
      <c r="A339">
        <v>337</v>
      </c>
      <c r="B339">
        <f t="shared" si="15"/>
        <v>0.92265571526351808</v>
      </c>
      <c r="C339">
        <v>1</v>
      </c>
      <c r="D339">
        <v>74.627200000000002</v>
      </c>
      <c r="E339">
        <v>3.1260000000000003E-2</v>
      </c>
      <c r="F339">
        <v>67.418000000000006</v>
      </c>
      <c r="G339">
        <v>69.2</v>
      </c>
      <c r="H339">
        <v>70.239999999999995</v>
      </c>
      <c r="I339">
        <v>70.790000000000006</v>
      </c>
      <c r="J339">
        <v>71.638000000000005</v>
      </c>
      <c r="K339">
        <v>72.209000000000003</v>
      </c>
      <c r="L339">
        <v>73.054000000000002</v>
      </c>
      <c r="M339">
        <v>74.626999999999995</v>
      </c>
      <c r="N339">
        <v>76.200999999999993</v>
      </c>
      <c r="O339">
        <v>77.045000000000002</v>
      </c>
      <c r="P339">
        <v>77.617000000000004</v>
      </c>
      <c r="Q339">
        <v>78.463999999999999</v>
      </c>
      <c r="R339">
        <v>79.015000000000001</v>
      </c>
      <c r="S339">
        <v>80.054000000000002</v>
      </c>
      <c r="T339">
        <v>81.835999999999999</v>
      </c>
      <c r="V339">
        <v>9.4290000000000003</v>
      </c>
      <c r="W339">
        <f t="shared" si="16"/>
        <v>0.94290000000000007</v>
      </c>
      <c r="X339">
        <f t="shared" si="17"/>
        <v>0.44210920690857969</v>
      </c>
    </row>
    <row r="340" spans="1:24" x14ac:dyDescent="0.3">
      <c r="A340">
        <v>338</v>
      </c>
      <c r="B340">
        <f t="shared" si="15"/>
        <v>0.92539356605065026</v>
      </c>
      <c r="C340">
        <v>1</v>
      </c>
      <c r="D340">
        <v>74.667599999999993</v>
      </c>
      <c r="E340">
        <v>3.1260000000000003E-2</v>
      </c>
      <c r="F340">
        <v>67.454999999999998</v>
      </c>
      <c r="G340">
        <v>69.238</v>
      </c>
      <c r="H340">
        <v>70.278000000000006</v>
      </c>
      <c r="I340">
        <v>70.828000000000003</v>
      </c>
      <c r="J340">
        <v>71.676000000000002</v>
      </c>
      <c r="K340">
        <v>72.248000000000005</v>
      </c>
      <c r="L340">
        <v>73.093000000000004</v>
      </c>
      <c r="M340">
        <v>74.668000000000006</v>
      </c>
      <c r="N340">
        <v>76.242000000000004</v>
      </c>
      <c r="O340">
        <v>77.087000000000003</v>
      </c>
      <c r="P340">
        <v>77.659000000000006</v>
      </c>
      <c r="Q340">
        <v>78.507000000000005</v>
      </c>
      <c r="R340">
        <v>79.058000000000007</v>
      </c>
      <c r="S340">
        <v>80.097999999999999</v>
      </c>
      <c r="T340">
        <v>81.881</v>
      </c>
      <c r="V340">
        <v>9.4369999999999994</v>
      </c>
      <c r="W340">
        <f t="shared" si="16"/>
        <v>0.94369999999999998</v>
      </c>
      <c r="X340">
        <f t="shared" si="17"/>
        <v>0.44241820210696076</v>
      </c>
    </row>
    <row r="341" spans="1:24" x14ac:dyDescent="0.3">
      <c r="A341">
        <v>339</v>
      </c>
      <c r="B341">
        <f t="shared" si="15"/>
        <v>0.92813141683778233</v>
      </c>
      <c r="C341">
        <v>1</v>
      </c>
      <c r="D341">
        <v>74.707899999999995</v>
      </c>
      <c r="E341">
        <v>3.1269999999999999E-2</v>
      </c>
      <c r="F341">
        <v>67.489000000000004</v>
      </c>
      <c r="G341">
        <v>69.272999999999996</v>
      </c>
      <c r="H341">
        <v>70.313999999999993</v>
      </c>
      <c r="I341">
        <v>70.864999999999995</v>
      </c>
      <c r="J341">
        <v>71.713999999999999</v>
      </c>
      <c r="K341">
        <v>72.287000000000006</v>
      </c>
      <c r="L341">
        <v>73.132000000000005</v>
      </c>
      <c r="M341">
        <v>74.707999999999998</v>
      </c>
      <c r="N341">
        <v>76.284000000000006</v>
      </c>
      <c r="O341">
        <v>77.129000000000005</v>
      </c>
      <c r="P341">
        <v>77.701999999999998</v>
      </c>
      <c r="Q341">
        <v>78.55</v>
      </c>
      <c r="R341">
        <v>79.102000000000004</v>
      </c>
      <c r="S341">
        <v>80.143000000000001</v>
      </c>
      <c r="T341">
        <v>81.927000000000007</v>
      </c>
      <c r="V341">
        <v>9.4450000000000003</v>
      </c>
      <c r="W341">
        <f t="shared" si="16"/>
        <v>0.94450000000000001</v>
      </c>
      <c r="X341">
        <f t="shared" si="17"/>
        <v>0.44272422442067577</v>
      </c>
    </row>
    <row r="342" spans="1:24" x14ac:dyDescent="0.3">
      <c r="A342">
        <v>340</v>
      </c>
      <c r="B342">
        <f t="shared" si="15"/>
        <v>0.9308692676249144</v>
      </c>
      <c r="C342">
        <v>1</v>
      </c>
      <c r="D342">
        <v>74.748099999999994</v>
      </c>
      <c r="E342">
        <v>3.1269999999999999E-2</v>
      </c>
      <c r="F342">
        <v>67.525000000000006</v>
      </c>
      <c r="G342">
        <v>69.311000000000007</v>
      </c>
      <c r="H342">
        <v>70.352000000000004</v>
      </c>
      <c r="I342">
        <v>70.903000000000006</v>
      </c>
      <c r="J342">
        <v>71.753</v>
      </c>
      <c r="K342">
        <v>72.325999999999993</v>
      </c>
      <c r="L342">
        <v>73.171999999999997</v>
      </c>
      <c r="M342">
        <v>74.748000000000005</v>
      </c>
      <c r="N342">
        <v>76.325000000000003</v>
      </c>
      <c r="O342">
        <v>77.171000000000006</v>
      </c>
      <c r="P342">
        <v>77.744</v>
      </c>
      <c r="Q342">
        <v>78.593000000000004</v>
      </c>
      <c r="R342">
        <v>79.144000000000005</v>
      </c>
      <c r="S342">
        <v>80.186000000000007</v>
      </c>
      <c r="T342">
        <v>81.971000000000004</v>
      </c>
      <c r="V342">
        <v>9.4529999999999994</v>
      </c>
      <c r="W342">
        <f t="shared" si="16"/>
        <v>0.94529999999999992</v>
      </c>
      <c r="X342">
        <f t="shared" si="17"/>
        <v>0.44303023598847069</v>
      </c>
    </row>
    <row r="343" spans="1:24" x14ac:dyDescent="0.3">
      <c r="A343">
        <v>341</v>
      </c>
      <c r="B343">
        <f t="shared" si="15"/>
        <v>0.93360711841204658</v>
      </c>
      <c r="C343">
        <v>1</v>
      </c>
      <c r="D343">
        <v>74.788300000000007</v>
      </c>
      <c r="E343">
        <v>3.1269999999999999E-2</v>
      </c>
      <c r="F343">
        <v>67.561000000000007</v>
      </c>
      <c r="G343">
        <v>69.347999999999999</v>
      </c>
      <c r="H343">
        <v>70.39</v>
      </c>
      <c r="I343">
        <v>70.941999999999993</v>
      </c>
      <c r="J343">
        <v>71.790999999999997</v>
      </c>
      <c r="K343">
        <v>72.364000000000004</v>
      </c>
      <c r="L343">
        <v>73.210999999999999</v>
      </c>
      <c r="M343">
        <v>74.787999999999997</v>
      </c>
      <c r="N343">
        <v>76.366</v>
      </c>
      <c r="O343">
        <v>77.212000000000003</v>
      </c>
      <c r="P343">
        <v>77.784999999999997</v>
      </c>
      <c r="Q343">
        <v>78.635000000000005</v>
      </c>
      <c r="R343">
        <v>79.186999999999998</v>
      </c>
      <c r="S343">
        <v>80.228999999999999</v>
      </c>
      <c r="T343">
        <v>82.015000000000001</v>
      </c>
      <c r="V343">
        <v>9.4610000000000003</v>
      </c>
      <c r="W343">
        <f t="shared" si="16"/>
        <v>0.94610000000000005</v>
      </c>
      <c r="X343">
        <f t="shared" si="17"/>
        <v>0.44333623683259737</v>
      </c>
    </row>
    <row r="344" spans="1:24" x14ac:dyDescent="0.3">
      <c r="A344">
        <v>342</v>
      </c>
      <c r="B344">
        <f t="shared" si="15"/>
        <v>0.93634496919917864</v>
      </c>
      <c r="C344">
        <v>1</v>
      </c>
      <c r="D344">
        <v>74.828500000000005</v>
      </c>
      <c r="E344">
        <v>3.1280000000000002E-2</v>
      </c>
      <c r="F344">
        <v>67.594999999999999</v>
      </c>
      <c r="G344">
        <v>69.382999999999996</v>
      </c>
      <c r="H344">
        <v>70.426000000000002</v>
      </c>
      <c r="I344">
        <v>70.977999999999994</v>
      </c>
      <c r="J344">
        <v>71.828999999999994</v>
      </c>
      <c r="K344">
        <v>72.403000000000006</v>
      </c>
      <c r="L344">
        <v>73.25</v>
      </c>
      <c r="M344">
        <v>74.828999999999994</v>
      </c>
      <c r="N344">
        <v>76.406999999999996</v>
      </c>
      <c r="O344">
        <v>77.254000000000005</v>
      </c>
      <c r="P344">
        <v>77.828000000000003</v>
      </c>
      <c r="Q344">
        <v>78.679000000000002</v>
      </c>
      <c r="R344">
        <v>79.230999999999995</v>
      </c>
      <c r="S344">
        <v>80.274000000000001</v>
      </c>
      <c r="T344">
        <v>82.061999999999998</v>
      </c>
      <c r="V344">
        <v>9.4689999999999994</v>
      </c>
      <c r="W344">
        <f t="shared" si="16"/>
        <v>0.94689999999999996</v>
      </c>
      <c r="X344">
        <f t="shared" si="17"/>
        <v>0.44364519137857594</v>
      </c>
    </row>
    <row r="345" spans="1:24" x14ac:dyDescent="0.3">
      <c r="A345">
        <v>343</v>
      </c>
      <c r="B345">
        <f t="shared" si="15"/>
        <v>0.93908281998631071</v>
      </c>
      <c r="C345">
        <v>1</v>
      </c>
      <c r="D345">
        <v>74.868600000000001</v>
      </c>
      <c r="E345">
        <v>3.1280000000000002E-2</v>
      </c>
      <c r="F345">
        <v>67.632000000000005</v>
      </c>
      <c r="G345">
        <v>69.421000000000006</v>
      </c>
      <c r="H345">
        <v>70.463999999999999</v>
      </c>
      <c r="I345">
        <v>71.016999999999996</v>
      </c>
      <c r="J345">
        <v>71.867000000000004</v>
      </c>
      <c r="K345">
        <v>72.441000000000003</v>
      </c>
      <c r="L345">
        <v>73.289000000000001</v>
      </c>
      <c r="M345">
        <v>74.869</v>
      </c>
      <c r="N345">
        <v>76.447999999999993</v>
      </c>
      <c r="O345">
        <v>77.296000000000006</v>
      </c>
      <c r="P345">
        <v>77.87</v>
      </c>
      <c r="Q345">
        <v>78.721000000000004</v>
      </c>
      <c r="R345">
        <v>79.272999999999996</v>
      </c>
      <c r="S345">
        <v>80.316999999999993</v>
      </c>
      <c r="T345">
        <v>82.105999999999995</v>
      </c>
      <c r="V345">
        <v>9.4770000000000003</v>
      </c>
      <c r="W345">
        <f t="shared" si="16"/>
        <v>0.94769999999999999</v>
      </c>
      <c r="X345">
        <f t="shared" si="17"/>
        <v>0.4439511713015295</v>
      </c>
    </row>
    <row r="346" spans="1:24" x14ac:dyDescent="0.3">
      <c r="A346">
        <v>344</v>
      </c>
      <c r="B346">
        <f t="shared" si="15"/>
        <v>0.94182067077344289</v>
      </c>
      <c r="C346">
        <v>1</v>
      </c>
      <c r="D346">
        <v>74.908600000000007</v>
      </c>
      <c r="E346">
        <v>3.1280000000000002E-2</v>
      </c>
      <c r="F346">
        <v>67.668000000000006</v>
      </c>
      <c r="G346">
        <v>69.457999999999998</v>
      </c>
      <c r="H346">
        <v>70.501999999999995</v>
      </c>
      <c r="I346">
        <v>71.054000000000002</v>
      </c>
      <c r="J346">
        <v>71.906000000000006</v>
      </c>
      <c r="K346">
        <v>72.48</v>
      </c>
      <c r="L346">
        <v>73.328000000000003</v>
      </c>
      <c r="M346">
        <v>74.909000000000006</v>
      </c>
      <c r="N346">
        <v>76.489000000000004</v>
      </c>
      <c r="O346">
        <v>77.337000000000003</v>
      </c>
      <c r="P346">
        <v>77.911000000000001</v>
      </c>
      <c r="Q346">
        <v>78.763000000000005</v>
      </c>
      <c r="R346">
        <v>79.316000000000003</v>
      </c>
      <c r="S346">
        <v>80.36</v>
      </c>
      <c r="T346">
        <v>82.149000000000001</v>
      </c>
      <c r="V346">
        <v>9.484</v>
      </c>
      <c r="W346">
        <f t="shared" si="16"/>
        <v>0.94840000000000002</v>
      </c>
      <c r="X346">
        <f t="shared" si="17"/>
        <v>0.44423372101731412</v>
      </c>
    </row>
    <row r="347" spans="1:24" x14ac:dyDescent="0.3">
      <c r="A347">
        <v>345</v>
      </c>
      <c r="B347">
        <f t="shared" si="15"/>
        <v>0.94455852156057496</v>
      </c>
      <c r="C347">
        <v>1</v>
      </c>
      <c r="D347">
        <v>74.948599999999999</v>
      </c>
      <c r="E347">
        <v>3.1289999999999998E-2</v>
      </c>
      <c r="F347">
        <v>67.701999999999998</v>
      </c>
      <c r="G347">
        <v>69.492999999999995</v>
      </c>
      <c r="H347">
        <v>70.537999999999997</v>
      </c>
      <c r="I347">
        <v>71.090999999999994</v>
      </c>
      <c r="J347">
        <v>71.942999999999998</v>
      </c>
      <c r="K347">
        <v>72.518000000000001</v>
      </c>
      <c r="L347">
        <v>73.367000000000004</v>
      </c>
      <c r="M347">
        <v>74.948999999999998</v>
      </c>
      <c r="N347">
        <v>76.53</v>
      </c>
      <c r="O347">
        <v>77.379000000000005</v>
      </c>
      <c r="P347">
        <v>77.953999999999994</v>
      </c>
      <c r="Q347">
        <v>78.805999999999997</v>
      </c>
      <c r="R347">
        <v>79.358999999999995</v>
      </c>
      <c r="S347">
        <v>80.403999999999996</v>
      </c>
      <c r="T347">
        <v>82.195999999999998</v>
      </c>
      <c r="V347">
        <v>9.4920000000000009</v>
      </c>
      <c r="W347">
        <f t="shared" si="16"/>
        <v>0.94920000000000004</v>
      </c>
      <c r="X347">
        <f t="shared" si="17"/>
        <v>0.44453968326798454</v>
      </c>
    </row>
    <row r="348" spans="1:24" x14ac:dyDescent="0.3">
      <c r="A348">
        <v>346</v>
      </c>
      <c r="B348">
        <f t="shared" si="15"/>
        <v>0.94729637234770703</v>
      </c>
      <c r="C348">
        <v>1</v>
      </c>
      <c r="D348">
        <v>74.988600000000005</v>
      </c>
      <c r="E348">
        <v>3.1289999999999998E-2</v>
      </c>
      <c r="F348">
        <v>67.738</v>
      </c>
      <c r="G348">
        <v>69.53</v>
      </c>
      <c r="H348">
        <v>70.575999999999993</v>
      </c>
      <c r="I348">
        <v>71.129000000000005</v>
      </c>
      <c r="J348">
        <v>71.981999999999999</v>
      </c>
      <c r="K348">
        <v>72.557000000000002</v>
      </c>
      <c r="L348">
        <v>73.406000000000006</v>
      </c>
      <c r="M348">
        <v>74.989000000000004</v>
      </c>
      <c r="N348">
        <v>76.570999999999998</v>
      </c>
      <c r="O348">
        <v>77.42</v>
      </c>
      <c r="P348">
        <v>77.995999999999995</v>
      </c>
      <c r="Q348">
        <v>78.847999999999999</v>
      </c>
      <c r="R348">
        <v>79.402000000000001</v>
      </c>
      <c r="S348">
        <v>80.447000000000003</v>
      </c>
      <c r="T348">
        <v>82.24</v>
      </c>
      <c r="V348">
        <v>9.5</v>
      </c>
      <c r="W348">
        <f t="shared" si="16"/>
        <v>0.95</v>
      </c>
      <c r="X348">
        <f t="shared" si="17"/>
        <v>0.44484563489921863</v>
      </c>
    </row>
    <row r="349" spans="1:24" x14ac:dyDescent="0.3">
      <c r="A349">
        <v>347</v>
      </c>
      <c r="B349">
        <f t="shared" si="15"/>
        <v>0.95003422313483921</v>
      </c>
      <c r="C349">
        <v>1</v>
      </c>
      <c r="D349">
        <v>75.028499999999994</v>
      </c>
      <c r="E349">
        <v>3.1300000000000001E-2</v>
      </c>
      <c r="F349">
        <v>67.771000000000001</v>
      </c>
      <c r="G349">
        <v>69.564999999999998</v>
      </c>
      <c r="H349">
        <v>70.611999999999995</v>
      </c>
      <c r="I349">
        <v>71.165999999999997</v>
      </c>
      <c r="J349">
        <v>72.019000000000005</v>
      </c>
      <c r="K349">
        <v>72.594999999999999</v>
      </c>
      <c r="L349">
        <v>73.444999999999993</v>
      </c>
      <c r="M349">
        <v>75.028999999999996</v>
      </c>
      <c r="N349">
        <v>76.611999999999995</v>
      </c>
      <c r="O349">
        <v>77.462000000000003</v>
      </c>
      <c r="P349">
        <v>78.037999999999997</v>
      </c>
      <c r="Q349">
        <v>78.891000000000005</v>
      </c>
      <c r="R349">
        <v>79.444999999999993</v>
      </c>
      <c r="S349">
        <v>80.492000000000004</v>
      </c>
      <c r="T349">
        <v>82.286000000000001</v>
      </c>
      <c r="V349">
        <v>9.5079999999999991</v>
      </c>
      <c r="W349">
        <f t="shared" si="16"/>
        <v>0.95079999999999987</v>
      </c>
      <c r="X349">
        <f t="shared" si="17"/>
        <v>0.44515157593291244</v>
      </c>
    </row>
    <row r="350" spans="1:24" x14ac:dyDescent="0.3">
      <c r="A350">
        <v>348</v>
      </c>
      <c r="B350">
        <f t="shared" si="15"/>
        <v>0.95277207392197127</v>
      </c>
      <c r="C350">
        <v>1</v>
      </c>
      <c r="D350">
        <v>75.068299999999994</v>
      </c>
      <c r="E350">
        <v>3.1300000000000001E-2</v>
      </c>
      <c r="F350">
        <v>67.807000000000002</v>
      </c>
      <c r="G350">
        <v>69.602000000000004</v>
      </c>
      <c r="H350">
        <v>70.649000000000001</v>
      </c>
      <c r="I350">
        <v>71.203000000000003</v>
      </c>
      <c r="J350">
        <v>72.057000000000002</v>
      </c>
      <c r="K350">
        <v>72.632999999999996</v>
      </c>
      <c r="L350">
        <v>73.483000000000004</v>
      </c>
      <c r="M350">
        <v>75.067999999999998</v>
      </c>
      <c r="N350">
        <v>76.653000000000006</v>
      </c>
      <c r="O350">
        <v>77.504000000000005</v>
      </c>
      <c r="P350">
        <v>78.078999999999994</v>
      </c>
      <c r="Q350">
        <v>78.933000000000007</v>
      </c>
      <c r="R350">
        <v>79.486999999999995</v>
      </c>
      <c r="S350">
        <v>80.534000000000006</v>
      </c>
      <c r="T350">
        <v>82.328999999999994</v>
      </c>
      <c r="V350">
        <v>9.516</v>
      </c>
      <c r="W350">
        <f t="shared" si="16"/>
        <v>0.9516</v>
      </c>
      <c r="X350">
        <f t="shared" si="17"/>
        <v>0.44545453939393936</v>
      </c>
    </row>
    <row r="351" spans="1:24" x14ac:dyDescent="0.3">
      <c r="A351">
        <v>349</v>
      </c>
      <c r="B351">
        <f t="shared" si="15"/>
        <v>0.95550992470910334</v>
      </c>
      <c r="C351">
        <v>1</v>
      </c>
      <c r="D351">
        <v>75.108099999999993</v>
      </c>
      <c r="E351">
        <v>3.1300000000000001E-2</v>
      </c>
      <c r="F351">
        <v>67.843000000000004</v>
      </c>
      <c r="G351">
        <v>69.638999999999996</v>
      </c>
      <c r="H351">
        <v>70.686999999999998</v>
      </c>
      <c r="I351">
        <v>71.241</v>
      </c>
      <c r="J351">
        <v>72.094999999999999</v>
      </c>
      <c r="K351">
        <v>72.671999999999997</v>
      </c>
      <c r="L351">
        <v>73.522000000000006</v>
      </c>
      <c r="M351">
        <v>75.108000000000004</v>
      </c>
      <c r="N351">
        <v>76.694000000000003</v>
      </c>
      <c r="O351">
        <v>77.545000000000002</v>
      </c>
      <c r="P351">
        <v>78.120999999999995</v>
      </c>
      <c r="Q351">
        <v>78.974999999999994</v>
      </c>
      <c r="R351">
        <v>79.53</v>
      </c>
      <c r="S351">
        <v>80.576999999999998</v>
      </c>
      <c r="T351">
        <v>82.373000000000005</v>
      </c>
      <c r="V351">
        <v>9.5229999999999997</v>
      </c>
      <c r="W351">
        <f t="shared" si="16"/>
        <v>0.95229999999999992</v>
      </c>
      <c r="X351">
        <f t="shared" si="17"/>
        <v>0.44573705627122068</v>
      </c>
    </row>
    <row r="352" spans="1:24" x14ac:dyDescent="0.3">
      <c r="A352">
        <v>350</v>
      </c>
      <c r="B352">
        <f t="shared" si="15"/>
        <v>0.95824777549623541</v>
      </c>
      <c r="C352">
        <v>1</v>
      </c>
      <c r="D352">
        <v>75.147900000000007</v>
      </c>
      <c r="E352">
        <v>3.1309999999999998E-2</v>
      </c>
      <c r="F352">
        <v>67.876999999999995</v>
      </c>
      <c r="G352">
        <v>69.674000000000007</v>
      </c>
      <c r="H352">
        <v>70.722999999999999</v>
      </c>
      <c r="I352">
        <v>71.278000000000006</v>
      </c>
      <c r="J352">
        <v>72.132999999999996</v>
      </c>
      <c r="K352">
        <v>72.709000000000003</v>
      </c>
      <c r="L352">
        <v>73.561000000000007</v>
      </c>
      <c r="M352">
        <v>75.147999999999996</v>
      </c>
      <c r="N352">
        <v>76.734999999999999</v>
      </c>
      <c r="O352">
        <v>77.587000000000003</v>
      </c>
      <c r="P352">
        <v>78.162999999999997</v>
      </c>
      <c r="Q352">
        <v>79.018000000000001</v>
      </c>
      <c r="R352">
        <v>79.572999999999993</v>
      </c>
      <c r="S352">
        <v>80.622</v>
      </c>
      <c r="T352">
        <v>82.418999999999997</v>
      </c>
      <c r="V352">
        <v>9.5310000000000006</v>
      </c>
      <c r="W352">
        <f t="shared" si="16"/>
        <v>0.95310000000000006</v>
      </c>
      <c r="X352">
        <f t="shared" si="17"/>
        <v>0.44604296878215671</v>
      </c>
    </row>
    <row r="353" spans="1:24" x14ac:dyDescent="0.3">
      <c r="A353">
        <v>351</v>
      </c>
      <c r="B353">
        <f t="shared" si="15"/>
        <v>0.96098562628336759</v>
      </c>
      <c r="C353">
        <v>1</v>
      </c>
      <c r="D353">
        <v>75.187600000000003</v>
      </c>
      <c r="E353">
        <v>3.1309999999999998E-2</v>
      </c>
      <c r="F353">
        <v>67.912999999999997</v>
      </c>
      <c r="G353">
        <v>69.710999999999999</v>
      </c>
      <c r="H353">
        <v>70.760000000000005</v>
      </c>
      <c r="I353">
        <v>71.314999999999998</v>
      </c>
      <c r="J353">
        <v>72.171000000000006</v>
      </c>
      <c r="K353">
        <v>72.748000000000005</v>
      </c>
      <c r="L353">
        <v>73.599999999999994</v>
      </c>
      <c r="M353">
        <v>75.188000000000002</v>
      </c>
      <c r="N353">
        <v>76.775000000000006</v>
      </c>
      <c r="O353">
        <v>77.626999999999995</v>
      </c>
      <c r="P353">
        <v>78.204999999999998</v>
      </c>
      <c r="Q353">
        <v>79.06</v>
      </c>
      <c r="R353">
        <v>79.614999999999995</v>
      </c>
      <c r="S353">
        <v>80.664000000000001</v>
      </c>
      <c r="T353">
        <v>82.462000000000003</v>
      </c>
      <c r="V353">
        <v>9.5389999999999997</v>
      </c>
      <c r="W353">
        <f t="shared" si="16"/>
        <v>0.95389999999999997</v>
      </c>
      <c r="X353">
        <f t="shared" si="17"/>
        <v>0.44634887077760649</v>
      </c>
    </row>
    <row r="354" spans="1:24" x14ac:dyDescent="0.3">
      <c r="A354">
        <v>352</v>
      </c>
      <c r="B354">
        <f t="shared" si="15"/>
        <v>0.96372347707049966</v>
      </c>
      <c r="C354">
        <v>1</v>
      </c>
      <c r="D354">
        <v>75.2273</v>
      </c>
      <c r="E354">
        <v>3.1320000000000001E-2</v>
      </c>
      <c r="F354">
        <v>67.945999999999998</v>
      </c>
      <c r="G354">
        <v>69.745999999999995</v>
      </c>
      <c r="H354">
        <v>70.796000000000006</v>
      </c>
      <c r="I354">
        <v>71.352000000000004</v>
      </c>
      <c r="J354">
        <v>72.207999999999998</v>
      </c>
      <c r="K354">
        <v>72.784999999999997</v>
      </c>
      <c r="L354">
        <v>73.638000000000005</v>
      </c>
      <c r="M354">
        <v>75.227000000000004</v>
      </c>
      <c r="N354">
        <v>76.816000000000003</v>
      </c>
      <c r="O354">
        <v>77.668999999999997</v>
      </c>
      <c r="P354">
        <v>78.247</v>
      </c>
      <c r="Q354">
        <v>79.102999999999994</v>
      </c>
      <c r="R354">
        <v>79.659000000000006</v>
      </c>
      <c r="S354">
        <v>80.707999999999998</v>
      </c>
      <c r="T354">
        <v>82.507999999999996</v>
      </c>
      <c r="V354">
        <v>9.5459999999999994</v>
      </c>
      <c r="W354">
        <f t="shared" si="16"/>
        <v>0.95459999999999989</v>
      </c>
      <c r="X354">
        <f t="shared" si="17"/>
        <v>0.44662840072406201</v>
      </c>
    </row>
    <row r="355" spans="1:24" x14ac:dyDescent="0.3">
      <c r="A355">
        <v>353</v>
      </c>
      <c r="B355">
        <f t="shared" si="15"/>
        <v>0.96646132785763172</v>
      </c>
      <c r="C355">
        <v>1</v>
      </c>
      <c r="D355">
        <v>75.266900000000007</v>
      </c>
      <c r="E355">
        <v>3.1320000000000001E-2</v>
      </c>
      <c r="F355">
        <v>67.981999999999999</v>
      </c>
      <c r="G355">
        <v>69.783000000000001</v>
      </c>
      <c r="H355">
        <v>70.832999999999998</v>
      </c>
      <c r="I355">
        <v>71.388999999999996</v>
      </c>
      <c r="J355">
        <v>72.245999999999995</v>
      </c>
      <c r="K355">
        <v>72.823999999999998</v>
      </c>
      <c r="L355">
        <v>73.677000000000007</v>
      </c>
      <c r="M355">
        <v>75.266999999999996</v>
      </c>
      <c r="N355">
        <v>76.856999999999999</v>
      </c>
      <c r="O355">
        <v>77.709999999999994</v>
      </c>
      <c r="P355">
        <v>78.287999999999997</v>
      </c>
      <c r="Q355">
        <v>79.144000000000005</v>
      </c>
      <c r="R355">
        <v>79.700999999999993</v>
      </c>
      <c r="S355">
        <v>80.751000000000005</v>
      </c>
      <c r="T355">
        <v>82.552000000000007</v>
      </c>
      <c r="V355">
        <v>9.5540000000000003</v>
      </c>
      <c r="W355">
        <f t="shared" si="16"/>
        <v>0.95540000000000003</v>
      </c>
      <c r="X355">
        <f t="shared" si="17"/>
        <v>0.44693428487866088</v>
      </c>
    </row>
    <row r="356" spans="1:24" x14ac:dyDescent="0.3">
      <c r="A356">
        <v>354</v>
      </c>
      <c r="B356">
        <f t="shared" si="15"/>
        <v>0.9691991786447639</v>
      </c>
      <c r="C356">
        <v>1</v>
      </c>
      <c r="D356">
        <v>75.3065</v>
      </c>
      <c r="E356">
        <v>3.1320000000000001E-2</v>
      </c>
      <c r="F356">
        <v>68.018000000000001</v>
      </c>
      <c r="G356">
        <v>69.819999999999993</v>
      </c>
      <c r="H356">
        <v>70.87</v>
      </c>
      <c r="I356">
        <v>71.427000000000007</v>
      </c>
      <c r="J356">
        <v>72.284000000000006</v>
      </c>
      <c r="K356">
        <v>72.861999999999995</v>
      </c>
      <c r="L356">
        <v>73.715999999999994</v>
      </c>
      <c r="M356">
        <v>75.307000000000002</v>
      </c>
      <c r="N356">
        <v>76.897000000000006</v>
      </c>
      <c r="O356">
        <v>77.751000000000005</v>
      </c>
      <c r="P356">
        <v>78.328999999999994</v>
      </c>
      <c r="Q356">
        <v>79.186000000000007</v>
      </c>
      <c r="R356">
        <v>79.742999999999995</v>
      </c>
      <c r="S356">
        <v>80.793000000000006</v>
      </c>
      <c r="T356">
        <v>82.594999999999999</v>
      </c>
      <c r="V356">
        <v>9.5619999999999994</v>
      </c>
      <c r="W356">
        <f t="shared" si="16"/>
        <v>0.95619999999999994</v>
      </c>
      <c r="X356">
        <f t="shared" si="17"/>
        <v>0.44724015857751909</v>
      </c>
    </row>
    <row r="357" spans="1:24" x14ac:dyDescent="0.3">
      <c r="A357">
        <v>355</v>
      </c>
      <c r="B357">
        <f t="shared" si="15"/>
        <v>0.97193702943189597</v>
      </c>
      <c r="C357">
        <v>1</v>
      </c>
      <c r="D357">
        <v>75.346000000000004</v>
      </c>
      <c r="E357">
        <v>3.1329999999999997E-2</v>
      </c>
      <c r="F357">
        <v>68.051000000000002</v>
      </c>
      <c r="G357">
        <v>69.853999999999999</v>
      </c>
      <c r="H357">
        <v>70.906000000000006</v>
      </c>
      <c r="I357">
        <v>71.462999999999994</v>
      </c>
      <c r="J357">
        <v>72.320999999999998</v>
      </c>
      <c r="K357">
        <v>72.899000000000001</v>
      </c>
      <c r="L357">
        <v>73.754000000000005</v>
      </c>
      <c r="M357">
        <v>75.346000000000004</v>
      </c>
      <c r="N357">
        <v>76.938000000000002</v>
      </c>
      <c r="O357">
        <v>77.793000000000006</v>
      </c>
      <c r="P357">
        <v>78.370999999999995</v>
      </c>
      <c r="Q357">
        <v>79.228999999999999</v>
      </c>
      <c r="R357">
        <v>79.786000000000001</v>
      </c>
      <c r="S357">
        <v>80.837999999999994</v>
      </c>
      <c r="T357">
        <v>82.641000000000005</v>
      </c>
      <c r="V357">
        <v>9.57</v>
      </c>
      <c r="W357">
        <f t="shared" si="16"/>
        <v>0.95700000000000007</v>
      </c>
      <c r="X357">
        <f t="shared" si="17"/>
        <v>0.44754305193280941</v>
      </c>
    </row>
    <row r="358" spans="1:24" x14ac:dyDescent="0.3">
      <c r="A358">
        <v>356</v>
      </c>
      <c r="B358">
        <f t="shared" si="15"/>
        <v>0.97467488021902804</v>
      </c>
      <c r="C358">
        <v>1</v>
      </c>
      <c r="D358">
        <v>75.385499999999993</v>
      </c>
      <c r="E358">
        <v>3.1329999999999997E-2</v>
      </c>
      <c r="F358">
        <v>68.087000000000003</v>
      </c>
      <c r="G358">
        <v>69.891000000000005</v>
      </c>
      <c r="H358">
        <v>70.942999999999998</v>
      </c>
      <c r="I358">
        <v>71.501000000000005</v>
      </c>
      <c r="J358">
        <v>72.358999999999995</v>
      </c>
      <c r="K358">
        <v>72.938000000000002</v>
      </c>
      <c r="L358">
        <v>73.792000000000002</v>
      </c>
      <c r="M358">
        <v>75.385999999999996</v>
      </c>
      <c r="N358">
        <v>76.978999999999999</v>
      </c>
      <c r="O358">
        <v>77.832999999999998</v>
      </c>
      <c r="P358">
        <v>78.412000000000006</v>
      </c>
      <c r="Q358">
        <v>79.27</v>
      </c>
      <c r="R358">
        <v>79.828000000000003</v>
      </c>
      <c r="S358">
        <v>80.88</v>
      </c>
      <c r="T358">
        <v>82.683999999999997</v>
      </c>
      <c r="V358">
        <v>9.577</v>
      </c>
      <c r="W358">
        <f t="shared" si="16"/>
        <v>0.9577</v>
      </c>
      <c r="X358">
        <f t="shared" si="17"/>
        <v>0.44782552468071263</v>
      </c>
    </row>
    <row r="359" spans="1:24" x14ac:dyDescent="0.3">
      <c r="A359">
        <v>357</v>
      </c>
      <c r="B359">
        <f t="shared" si="15"/>
        <v>0.97741273100616022</v>
      </c>
      <c r="C359">
        <v>1</v>
      </c>
      <c r="D359">
        <v>75.424999999999997</v>
      </c>
      <c r="E359">
        <v>3.134E-2</v>
      </c>
      <c r="F359">
        <v>68.12</v>
      </c>
      <c r="G359">
        <v>69.926000000000002</v>
      </c>
      <c r="H359">
        <v>70.978999999999999</v>
      </c>
      <c r="I359">
        <v>71.537000000000006</v>
      </c>
      <c r="J359">
        <v>72.396000000000001</v>
      </c>
      <c r="K359">
        <v>72.974999999999994</v>
      </c>
      <c r="L359">
        <v>73.831000000000003</v>
      </c>
      <c r="M359">
        <v>75.424999999999997</v>
      </c>
      <c r="N359">
        <v>77.019000000000005</v>
      </c>
      <c r="O359">
        <v>77.875</v>
      </c>
      <c r="P359">
        <v>78.453999999999994</v>
      </c>
      <c r="Q359">
        <v>79.313000000000002</v>
      </c>
      <c r="R359">
        <v>79.870999999999995</v>
      </c>
      <c r="S359">
        <v>80.924000000000007</v>
      </c>
      <c r="T359">
        <v>82.73</v>
      </c>
      <c r="V359">
        <v>9.5850000000000009</v>
      </c>
      <c r="W359">
        <f t="shared" si="16"/>
        <v>0.95850000000000013</v>
      </c>
      <c r="X359">
        <f t="shared" si="17"/>
        <v>0.44812839956869505</v>
      </c>
    </row>
    <row r="360" spans="1:24" x14ac:dyDescent="0.3">
      <c r="A360">
        <v>358</v>
      </c>
      <c r="B360">
        <f t="shared" si="15"/>
        <v>0.98015058179329229</v>
      </c>
      <c r="C360">
        <v>1</v>
      </c>
      <c r="D360">
        <v>75.464399999999998</v>
      </c>
      <c r="E360">
        <v>3.134E-2</v>
      </c>
      <c r="F360">
        <v>68.156000000000006</v>
      </c>
      <c r="G360">
        <v>69.962000000000003</v>
      </c>
      <c r="H360">
        <v>71.016000000000005</v>
      </c>
      <c r="I360">
        <v>71.573999999999998</v>
      </c>
      <c r="J360">
        <v>72.433000000000007</v>
      </c>
      <c r="K360">
        <v>73.013000000000005</v>
      </c>
      <c r="L360">
        <v>73.869</v>
      </c>
      <c r="M360">
        <v>75.463999999999999</v>
      </c>
      <c r="N360">
        <v>77.06</v>
      </c>
      <c r="O360">
        <v>77.915999999999997</v>
      </c>
      <c r="P360">
        <v>78.495000000000005</v>
      </c>
      <c r="Q360">
        <v>79.355000000000004</v>
      </c>
      <c r="R360">
        <v>79.912999999999997</v>
      </c>
      <c r="S360">
        <v>80.965999999999994</v>
      </c>
      <c r="T360">
        <v>82.772999999999996</v>
      </c>
      <c r="V360">
        <v>9.593</v>
      </c>
      <c r="W360">
        <f t="shared" si="16"/>
        <v>0.95930000000000004</v>
      </c>
      <c r="X360">
        <f t="shared" si="17"/>
        <v>0.44843126315833265</v>
      </c>
    </row>
    <row r="361" spans="1:24" x14ac:dyDescent="0.3">
      <c r="A361">
        <v>359</v>
      </c>
      <c r="B361">
        <f t="shared" si="15"/>
        <v>0.98288843258042435</v>
      </c>
      <c r="C361">
        <v>1</v>
      </c>
      <c r="D361">
        <v>75.503699999999995</v>
      </c>
      <c r="E361">
        <v>3.1350000000000003E-2</v>
      </c>
      <c r="F361">
        <v>68.188999999999993</v>
      </c>
      <c r="G361">
        <v>69.997</v>
      </c>
      <c r="H361">
        <v>71.052000000000007</v>
      </c>
      <c r="I361">
        <v>71.61</v>
      </c>
      <c r="J361">
        <v>72.47</v>
      </c>
      <c r="K361">
        <v>73.05</v>
      </c>
      <c r="L361">
        <v>73.906999999999996</v>
      </c>
      <c r="M361">
        <v>75.504000000000005</v>
      </c>
      <c r="N361">
        <v>77.099999999999994</v>
      </c>
      <c r="O361">
        <v>77.956999999999994</v>
      </c>
      <c r="P361">
        <v>78.537000000000006</v>
      </c>
      <c r="Q361">
        <v>79.397000000000006</v>
      </c>
      <c r="R361">
        <v>79.956000000000003</v>
      </c>
      <c r="S361">
        <v>81.010000000000005</v>
      </c>
      <c r="T361">
        <v>82.817999999999998</v>
      </c>
      <c r="V361">
        <v>9.6</v>
      </c>
      <c r="W361">
        <f t="shared" si="16"/>
        <v>0.96</v>
      </c>
      <c r="X361">
        <f t="shared" si="17"/>
        <v>0.44871371719616504</v>
      </c>
    </row>
    <row r="362" spans="1:24" x14ac:dyDescent="0.3">
      <c r="A362">
        <v>360</v>
      </c>
      <c r="B362">
        <f t="shared" si="15"/>
        <v>0.98562628336755642</v>
      </c>
      <c r="C362">
        <v>1</v>
      </c>
      <c r="D362">
        <v>75.543099999999995</v>
      </c>
      <c r="E362">
        <v>3.1350000000000003E-2</v>
      </c>
      <c r="F362">
        <v>68.224999999999994</v>
      </c>
      <c r="G362">
        <v>70.034000000000006</v>
      </c>
      <c r="H362">
        <v>71.088999999999999</v>
      </c>
      <c r="I362">
        <v>71.647999999999996</v>
      </c>
      <c r="J362">
        <v>72.507999999999996</v>
      </c>
      <c r="K362">
        <v>73.088999999999999</v>
      </c>
      <c r="L362">
        <v>73.945999999999998</v>
      </c>
      <c r="M362">
        <v>75.543000000000006</v>
      </c>
      <c r="N362">
        <v>77.14</v>
      </c>
      <c r="O362">
        <v>77.998000000000005</v>
      </c>
      <c r="P362">
        <v>78.578000000000003</v>
      </c>
      <c r="Q362">
        <v>79.438999999999993</v>
      </c>
      <c r="R362">
        <v>79.997</v>
      </c>
      <c r="S362">
        <v>81.052999999999997</v>
      </c>
      <c r="T362">
        <v>82.861999999999995</v>
      </c>
      <c r="V362">
        <v>9.6080000000000005</v>
      </c>
      <c r="W362">
        <f t="shared" si="16"/>
        <v>0.9608000000000001</v>
      </c>
      <c r="X362">
        <f t="shared" si="17"/>
        <v>0.44901656242652493</v>
      </c>
    </row>
    <row r="363" spans="1:24" x14ac:dyDescent="0.3">
      <c r="A363">
        <v>361</v>
      </c>
      <c r="B363">
        <f t="shared" si="15"/>
        <v>0.9883641341546886</v>
      </c>
      <c r="C363">
        <v>1</v>
      </c>
      <c r="D363">
        <v>75.582400000000007</v>
      </c>
      <c r="E363">
        <v>3.1359999999999999E-2</v>
      </c>
      <c r="F363">
        <v>68.257999999999996</v>
      </c>
      <c r="G363">
        <v>70.067999999999998</v>
      </c>
      <c r="H363">
        <v>71.123999999999995</v>
      </c>
      <c r="I363">
        <v>71.683999999999997</v>
      </c>
      <c r="J363">
        <v>72.545000000000002</v>
      </c>
      <c r="K363">
        <v>73.126000000000005</v>
      </c>
      <c r="L363">
        <v>73.983999999999995</v>
      </c>
      <c r="M363">
        <v>75.581999999999994</v>
      </c>
      <c r="N363">
        <v>77.180999999999997</v>
      </c>
      <c r="O363">
        <v>78.039000000000001</v>
      </c>
      <c r="P363">
        <v>78.62</v>
      </c>
      <c r="Q363">
        <v>79.480999999999995</v>
      </c>
      <c r="R363">
        <v>80.040000000000006</v>
      </c>
      <c r="S363">
        <v>81.096000000000004</v>
      </c>
      <c r="T363">
        <v>82.906999999999996</v>
      </c>
      <c r="V363">
        <v>9.6159999999999997</v>
      </c>
      <c r="W363">
        <f t="shared" si="16"/>
        <v>0.96160000000000001</v>
      </c>
      <c r="X363">
        <f t="shared" si="17"/>
        <v>0.44931939642085333</v>
      </c>
    </row>
    <row r="364" spans="1:24" x14ac:dyDescent="0.3">
      <c r="A364">
        <v>362</v>
      </c>
      <c r="B364">
        <f t="shared" si="15"/>
        <v>0.99110198494182067</v>
      </c>
      <c r="C364">
        <v>1</v>
      </c>
      <c r="D364">
        <v>75.621600000000001</v>
      </c>
      <c r="E364">
        <v>3.1359999999999999E-2</v>
      </c>
      <c r="F364">
        <v>68.293000000000006</v>
      </c>
      <c r="G364">
        <v>70.105000000000004</v>
      </c>
      <c r="H364">
        <v>71.161000000000001</v>
      </c>
      <c r="I364">
        <v>71.721000000000004</v>
      </c>
      <c r="J364">
        <v>72.581999999999994</v>
      </c>
      <c r="K364">
        <v>73.164000000000001</v>
      </c>
      <c r="L364">
        <v>74.022000000000006</v>
      </c>
      <c r="M364">
        <v>75.622</v>
      </c>
      <c r="N364">
        <v>77.221000000000004</v>
      </c>
      <c r="O364">
        <v>78.078999999999994</v>
      </c>
      <c r="P364">
        <v>78.661000000000001</v>
      </c>
      <c r="Q364">
        <v>79.522000000000006</v>
      </c>
      <c r="R364">
        <v>80.081999999999994</v>
      </c>
      <c r="S364">
        <v>81.138999999999996</v>
      </c>
      <c r="T364">
        <v>82.95</v>
      </c>
      <c r="V364">
        <v>9.6229999999999993</v>
      </c>
      <c r="W364">
        <f t="shared" si="16"/>
        <v>0.96229999999999993</v>
      </c>
      <c r="X364">
        <f t="shared" si="17"/>
        <v>0.44960183187151515</v>
      </c>
    </row>
    <row r="365" spans="1:24" x14ac:dyDescent="0.3">
      <c r="A365">
        <v>363</v>
      </c>
      <c r="B365">
        <f t="shared" si="15"/>
        <v>0.99383983572895274</v>
      </c>
      <c r="C365">
        <v>1</v>
      </c>
      <c r="D365">
        <v>75.660799999999995</v>
      </c>
      <c r="E365">
        <v>3.1359999999999999E-2</v>
      </c>
      <c r="F365">
        <v>68.328999999999994</v>
      </c>
      <c r="G365">
        <v>70.141000000000005</v>
      </c>
      <c r="H365">
        <v>71.197999999999993</v>
      </c>
      <c r="I365">
        <v>71.757999999999996</v>
      </c>
      <c r="J365">
        <v>72.62</v>
      </c>
      <c r="K365">
        <v>73.201999999999998</v>
      </c>
      <c r="L365">
        <v>74.06</v>
      </c>
      <c r="M365">
        <v>75.661000000000001</v>
      </c>
      <c r="N365">
        <v>77.260999999999996</v>
      </c>
      <c r="O365">
        <v>78.12</v>
      </c>
      <c r="P365">
        <v>78.701999999999998</v>
      </c>
      <c r="Q365">
        <v>79.563999999999993</v>
      </c>
      <c r="R365">
        <v>80.123000000000005</v>
      </c>
      <c r="S365">
        <v>81.180999999999997</v>
      </c>
      <c r="T365">
        <v>82.992999999999995</v>
      </c>
      <c r="V365">
        <v>9.6310000000000002</v>
      </c>
      <c r="W365">
        <f t="shared" si="16"/>
        <v>0.96310000000000007</v>
      </c>
      <c r="X365">
        <f t="shared" si="17"/>
        <v>0.44990464761374099</v>
      </c>
    </row>
    <row r="366" spans="1:24" x14ac:dyDescent="0.3">
      <c r="A366">
        <v>364</v>
      </c>
      <c r="B366">
        <f t="shared" si="15"/>
        <v>0.99657768651608492</v>
      </c>
      <c r="C366">
        <v>1</v>
      </c>
      <c r="D366">
        <v>75.6999</v>
      </c>
      <c r="E366">
        <v>3.1370000000000002E-2</v>
      </c>
      <c r="F366">
        <v>68.361999999999995</v>
      </c>
      <c r="G366">
        <v>70.176000000000002</v>
      </c>
      <c r="H366">
        <v>71.233999999999995</v>
      </c>
      <c r="I366">
        <v>71.793999999999997</v>
      </c>
      <c r="J366">
        <v>72.656999999999996</v>
      </c>
      <c r="K366">
        <v>73.239000000000004</v>
      </c>
      <c r="L366">
        <v>74.097999999999999</v>
      </c>
      <c r="M366">
        <v>75.7</v>
      </c>
      <c r="N366">
        <v>77.302000000000007</v>
      </c>
      <c r="O366">
        <v>78.161000000000001</v>
      </c>
      <c r="P366">
        <v>78.742999999999995</v>
      </c>
      <c r="Q366">
        <v>79.605999999999995</v>
      </c>
      <c r="R366">
        <v>80.165999999999997</v>
      </c>
      <c r="S366">
        <v>81.224000000000004</v>
      </c>
      <c r="T366">
        <v>83.037999999999997</v>
      </c>
      <c r="V366">
        <v>9.6379999999999999</v>
      </c>
      <c r="W366">
        <f t="shared" si="16"/>
        <v>0.96379999999999999</v>
      </c>
      <c r="X366">
        <f t="shared" si="17"/>
        <v>0.4501840981445504</v>
      </c>
    </row>
    <row r="367" spans="1:24" x14ac:dyDescent="0.3">
      <c r="A367">
        <v>365</v>
      </c>
      <c r="B367">
        <f t="shared" si="15"/>
        <v>0.99931553730321698</v>
      </c>
      <c r="C367">
        <v>1</v>
      </c>
      <c r="D367">
        <v>75.739099999999993</v>
      </c>
      <c r="E367">
        <v>3.1370000000000002E-2</v>
      </c>
      <c r="F367">
        <v>68.397000000000006</v>
      </c>
      <c r="G367">
        <v>70.212000000000003</v>
      </c>
      <c r="H367">
        <v>71.27</v>
      </c>
      <c r="I367">
        <v>71.831000000000003</v>
      </c>
      <c r="J367">
        <v>72.694000000000003</v>
      </c>
      <c r="K367">
        <v>73.277000000000001</v>
      </c>
      <c r="L367">
        <v>74.137</v>
      </c>
      <c r="M367">
        <v>75.739000000000004</v>
      </c>
      <c r="N367">
        <v>77.341999999999999</v>
      </c>
      <c r="O367">
        <v>78.201999999999998</v>
      </c>
      <c r="P367">
        <v>78.784000000000006</v>
      </c>
      <c r="Q367">
        <v>79.647000000000006</v>
      </c>
      <c r="R367">
        <v>80.207999999999998</v>
      </c>
      <c r="S367">
        <v>81.266000000000005</v>
      </c>
      <c r="T367">
        <v>83.081000000000003</v>
      </c>
      <c r="V367">
        <v>9.6460000000000008</v>
      </c>
      <c r="W367">
        <f t="shared" si="16"/>
        <v>0.96460000000000012</v>
      </c>
      <c r="X367">
        <f t="shared" si="17"/>
        <v>0.45048689523423185</v>
      </c>
    </row>
    <row r="368" spans="1:24" x14ac:dyDescent="0.3">
      <c r="A368">
        <v>366</v>
      </c>
      <c r="B368">
        <f t="shared" si="15"/>
        <v>1.0020533880903491</v>
      </c>
      <c r="C368">
        <v>1</v>
      </c>
      <c r="D368">
        <v>75.778099999999995</v>
      </c>
      <c r="E368">
        <v>3.1379999999999998E-2</v>
      </c>
      <c r="F368">
        <v>68.430000000000007</v>
      </c>
      <c r="G368">
        <v>70.245999999999995</v>
      </c>
      <c r="H368">
        <v>71.305999999999997</v>
      </c>
      <c r="I368">
        <v>71.867000000000004</v>
      </c>
      <c r="J368">
        <v>72.730999999999995</v>
      </c>
      <c r="K368">
        <v>73.313999999999993</v>
      </c>
      <c r="L368">
        <v>74.174000000000007</v>
      </c>
      <c r="M368">
        <v>75.778000000000006</v>
      </c>
      <c r="N368">
        <v>77.382000000000005</v>
      </c>
      <c r="O368">
        <v>78.242999999999995</v>
      </c>
      <c r="P368">
        <v>78.825999999999993</v>
      </c>
      <c r="Q368">
        <v>79.688999999999993</v>
      </c>
      <c r="R368">
        <v>80.25</v>
      </c>
      <c r="S368">
        <v>81.31</v>
      </c>
      <c r="T368">
        <v>83.126000000000005</v>
      </c>
      <c r="V368">
        <v>9.6539999999999999</v>
      </c>
      <c r="W368">
        <f t="shared" si="16"/>
        <v>0.96540000000000004</v>
      </c>
      <c r="X368">
        <f t="shared" si="17"/>
        <v>0.45078968118920676</v>
      </c>
    </row>
    <row r="369" spans="1:24" x14ac:dyDescent="0.3">
      <c r="A369">
        <v>367</v>
      </c>
      <c r="B369">
        <f t="shared" si="15"/>
        <v>1.0047912388774811</v>
      </c>
      <c r="C369">
        <v>1</v>
      </c>
      <c r="D369">
        <v>75.8172</v>
      </c>
      <c r="E369">
        <v>3.1379999999999998E-2</v>
      </c>
      <c r="F369">
        <v>68.465000000000003</v>
      </c>
      <c r="G369">
        <v>70.281999999999996</v>
      </c>
      <c r="H369">
        <v>71.343000000000004</v>
      </c>
      <c r="I369">
        <v>71.903999999999996</v>
      </c>
      <c r="J369">
        <v>72.768000000000001</v>
      </c>
      <c r="K369">
        <v>73.350999999999999</v>
      </c>
      <c r="L369">
        <v>74.212000000000003</v>
      </c>
      <c r="M369">
        <v>75.816999999999993</v>
      </c>
      <c r="N369">
        <v>77.421999999999997</v>
      </c>
      <c r="O369">
        <v>78.283000000000001</v>
      </c>
      <c r="P369">
        <v>78.866</v>
      </c>
      <c r="Q369">
        <v>79.730999999999995</v>
      </c>
      <c r="R369">
        <v>80.292000000000002</v>
      </c>
      <c r="S369">
        <v>81.352000000000004</v>
      </c>
      <c r="T369">
        <v>83.168999999999997</v>
      </c>
      <c r="V369">
        <v>9.6609999999999996</v>
      </c>
      <c r="W369">
        <f t="shared" si="16"/>
        <v>0.96609999999999996</v>
      </c>
      <c r="X369">
        <f t="shared" si="17"/>
        <v>0.45106911179010151</v>
      </c>
    </row>
    <row r="370" spans="1:24" x14ac:dyDescent="0.3">
      <c r="A370">
        <v>368</v>
      </c>
      <c r="B370">
        <f t="shared" si="15"/>
        <v>1.0075290896646132</v>
      </c>
      <c r="C370">
        <v>1</v>
      </c>
      <c r="D370">
        <v>75.856200000000001</v>
      </c>
      <c r="E370">
        <v>3.1390000000000001E-2</v>
      </c>
      <c r="F370">
        <v>68.498000000000005</v>
      </c>
      <c r="G370">
        <v>70.316999999999993</v>
      </c>
      <c r="H370">
        <v>71.378</v>
      </c>
      <c r="I370">
        <v>71.94</v>
      </c>
      <c r="J370">
        <v>72.805000000000007</v>
      </c>
      <c r="K370">
        <v>73.388000000000005</v>
      </c>
      <c r="L370">
        <v>74.25</v>
      </c>
      <c r="M370">
        <v>75.855999999999995</v>
      </c>
      <c r="N370">
        <v>77.462000000000003</v>
      </c>
      <c r="O370">
        <v>78.323999999999998</v>
      </c>
      <c r="P370">
        <v>78.908000000000001</v>
      </c>
      <c r="Q370">
        <v>79.772999999999996</v>
      </c>
      <c r="R370">
        <v>80.334999999999994</v>
      </c>
      <c r="S370">
        <v>81.396000000000001</v>
      </c>
      <c r="T370">
        <v>83.213999999999999</v>
      </c>
      <c r="V370">
        <v>9.6690000000000005</v>
      </c>
      <c r="W370">
        <f t="shared" si="16"/>
        <v>0.96690000000000009</v>
      </c>
      <c r="X370">
        <f t="shared" si="17"/>
        <v>0.45137187920087946</v>
      </c>
    </row>
    <row r="371" spans="1:24" x14ac:dyDescent="0.3">
      <c r="A371">
        <v>369</v>
      </c>
      <c r="B371">
        <f t="shared" si="15"/>
        <v>1.0102669404517455</v>
      </c>
      <c r="C371">
        <v>1</v>
      </c>
      <c r="D371">
        <v>75.895099999999999</v>
      </c>
      <c r="E371">
        <v>3.1390000000000001E-2</v>
      </c>
      <c r="F371">
        <v>68.533000000000001</v>
      </c>
      <c r="G371">
        <v>70.352999999999994</v>
      </c>
      <c r="H371">
        <v>71.414000000000001</v>
      </c>
      <c r="I371">
        <v>71.975999999999999</v>
      </c>
      <c r="J371">
        <v>72.841999999999999</v>
      </c>
      <c r="K371">
        <v>73.426000000000002</v>
      </c>
      <c r="L371">
        <v>74.287999999999997</v>
      </c>
      <c r="M371">
        <v>75.894999999999996</v>
      </c>
      <c r="N371">
        <v>77.501999999999995</v>
      </c>
      <c r="O371">
        <v>78.364000000000004</v>
      </c>
      <c r="P371">
        <v>78.947999999999993</v>
      </c>
      <c r="Q371">
        <v>79.813999999999993</v>
      </c>
      <c r="R371">
        <v>80.376000000000005</v>
      </c>
      <c r="S371">
        <v>81.436999999999998</v>
      </c>
      <c r="T371">
        <v>83.257000000000005</v>
      </c>
      <c r="V371">
        <v>9.6760000000000002</v>
      </c>
      <c r="W371">
        <f t="shared" si="16"/>
        <v>0.96760000000000002</v>
      </c>
      <c r="X371">
        <f t="shared" si="17"/>
        <v>0.45165129740148474</v>
      </c>
    </row>
    <row r="372" spans="1:24" x14ac:dyDescent="0.3">
      <c r="A372">
        <v>370</v>
      </c>
      <c r="B372">
        <f t="shared" si="15"/>
        <v>1.0130047912388775</v>
      </c>
      <c r="C372">
        <v>1</v>
      </c>
      <c r="D372">
        <v>75.933999999999997</v>
      </c>
      <c r="E372">
        <v>3.1399999999999997E-2</v>
      </c>
      <c r="F372">
        <v>68.566000000000003</v>
      </c>
      <c r="G372">
        <v>70.387</v>
      </c>
      <c r="H372">
        <v>71.45</v>
      </c>
      <c r="I372">
        <v>72.012</v>
      </c>
      <c r="J372">
        <v>72.878</v>
      </c>
      <c r="K372">
        <v>73.462999999999994</v>
      </c>
      <c r="L372">
        <v>74.325999999999993</v>
      </c>
      <c r="M372">
        <v>75.933999999999997</v>
      </c>
      <c r="N372">
        <v>77.542000000000002</v>
      </c>
      <c r="O372">
        <v>78.405000000000001</v>
      </c>
      <c r="P372">
        <v>78.989999999999995</v>
      </c>
      <c r="Q372">
        <v>79.855999999999995</v>
      </c>
      <c r="R372">
        <v>80.418000000000006</v>
      </c>
      <c r="S372">
        <v>81.480999999999995</v>
      </c>
      <c r="T372">
        <v>83.302000000000007</v>
      </c>
      <c r="V372">
        <v>9.6839999999999993</v>
      </c>
      <c r="W372">
        <f t="shared" si="16"/>
        <v>0.96839999999999993</v>
      </c>
      <c r="X372">
        <f t="shared" si="17"/>
        <v>0.45195404633657166</v>
      </c>
    </row>
    <row r="373" spans="1:24" x14ac:dyDescent="0.3">
      <c r="A373">
        <v>371</v>
      </c>
      <c r="B373">
        <f t="shared" si="15"/>
        <v>1.0157426420260096</v>
      </c>
      <c r="C373">
        <v>1</v>
      </c>
      <c r="D373">
        <v>75.972899999999996</v>
      </c>
      <c r="E373">
        <v>3.1399999999999997E-2</v>
      </c>
      <c r="F373">
        <v>68.600999999999999</v>
      </c>
      <c r="G373">
        <v>70.423000000000002</v>
      </c>
      <c r="H373">
        <v>71.486000000000004</v>
      </c>
      <c r="I373">
        <v>72.049000000000007</v>
      </c>
      <c r="J373">
        <v>72.915999999999997</v>
      </c>
      <c r="K373">
        <v>73.5</v>
      </c>
      <c r="L373">
        <v>74.364000000000004</v>
      </c>
      <c r="M373">
        <v>75.972999999999999</v>
      </c>
      <c r="N373">
        <v>77.581999999999994</v>
      </c>
      <c r="O373">
        <v>78.444999999999993</v>
      </c>
      <c r="P373">
        <v>79.03</v>
      </c>
      <c r="Q373">
        <v>79.897000000000006</v>
      </c>
      <c r="R373">
        <v>80.459999999999994</v>
      </c>
      <c r="S373">
        <v>81.522999999999996</v>
      </c>
      <c r="T373">
        <v>83.344999999999999</v>
      </c>
      <c r="V373">
        <v>9.6910000000000007</v>
      </c>
      <c r="W373">
        <f t="shared" si="16"/>
        <v>0.96910000000000007</v>
      </c>
      <c r="X373">
        <f t="shared" si="17"/>
        <v>0.45223345218789135</v>
      </c>
    </row>
    <row r="374" spans="1:24" x14ac:dyDescent="0.3">
      <c r="A374">
        <v>372</v>
      </c>
      <c r="B374">
        <f t="shared" si="15"/>
        <v>1.0184804928131417</v>
      </c>
      <c r="C374">
        <v>1</v>
      </c>
      <c r="D374">
        <v>76.011700000000005</v>
      </c>
      <c r="E374">
        <v>3.141E-2</v>
      </c>
      <c r="F374">
        <v>68.634</v>
      </c>
      <c r="G374">
        <v>70.456999999999994</v>
      </c>
      <c r="H374">
        <v>71.521000000000001</v>
      </c>
      <c r="I374">
        <v>72.084999999999994</v>
      </c>
      <c r="J374">
        <v>72.951999999999998</v>
      </c>
      <c r="K374">
        <v>73.537000000000006</v>
      </c>
      <c r="L374">
        <v>74.400999999999996</v>
      </c>
      <c r="M374">
        <v>76.012</v>
      </c>
      <c r="N374">
        <v>77.622</v>
      </c>
      <c r="O374">
        <v>78.486000000000004</v>
      </c>
      <c r="P374">
        <v>79.070999999999998</v>
      </c>
      <c r="Q374">
        <v>79.938999999999993</v>
      </c>
      <c r="R374">
        <v>80.501999999999995</v>
      </c>
      <c r="S374">
        <v>81.566000000000003</v>
      </c>
      <c r="T374">
        <v>83.39</v>
      </c>
      <c r="V374">
        <v>9.6989999999999998</v>
      </c>
      <c r="W374">
        <f t="shared" si="16"/>
        <v>0.96989999999999998</v>
      </c>
      <c r="X374">
        <f t="shared" si="17"/>
        <v>0.45253618271544505</v>
      </c>
    </row>
    <row r="375" spans="1:24" x14ac:dyDescent="0.3">
      <c r="A375">
        <v>373</v>
      </c>
      <c r="B375">
        <f t="shared" si="15"/>
        <v>1.0212183436002737</v>
      </c>
      <c r="C375">
        <v>1</v>
      </c>
      <c r="D375">
        <v>76.0505</v>
      </c>
      <c r="E375">
        <v>3.141E-2</v>
      </c>
      <c r="F375">
        <v>68.668999999999997</v>
      </c>
      <c r="G375">
        <v>70.492999999999995</v>
      </c>
      <c r="H375">
        <v>71.558000000000007</v>
      </c>
      <c r="I375">
        <v>72.120999999999995</v>
      </c>
      <c r="J375">
        <v>72.989000000000004</v>
      </c>
      <c r="K375">
        <v>73.575000000000003</v>
      </c>
      <c r="L375">
        <v>74.438999999999993</v>
      </c>
      <c r="M375">
        <v>76.051000000000002</v>
      </c>
      <c r="N375">
        <v>77.662000000000006</v>
      </c>
      <c r="O375">
        <v>78.525999999999996</v>
      </c>
      <c r="P375">
        <v>79.111999999999995</v>
      </c>
      <c r="Q375">
        <v>79.98</v>
      </c>
      <c r="R375">
        <v>80.543000000000006</v>
      </c>
      <c r="S375">
        <v>81.608000000000004</v>
      </c>
      <c r="T375">
        <v>83.432000000000002</v>
      </c>
      <c r="V375">
        <v>9.7059999999999995</v>
      </c>
      <c r="W375">
        <f t="shared" si="16"/>
        <v>0.97059999999999991</v>
      </c>
      <c r="X375">
        <f t="shared" si="17"/>
        <v>0.45281557626821001</v>
      </c>
    </row>
    <row r="376" spans="1:24" x14ac:dyDescent="0.3">
      <c r="A376">
        <v>374</v>
      </c>
      <c r="B376">
        <f t="shared" si="15"/>
        <v>1.0239561943874058</v>
      </c>
      <c r="C376">
        <v>1</v>
      </c>
      <c r="D376">
        <v>76.089200000000005</v>
      </c>
      <c r="E376">
        <v>3.1419999999999997E-2</v>
      </c>
      <c r="F376">
        <v>68.700999999999993</v>
      </c>
      <c r="G376">
        <v>70.528000000000006</v>
      </c>
      <c r="H376">
        <v>71.593000000000004</v>
      </c>
      <c r="I376">
        <v>72.156999999999996</v>
      </c>
      <c r="J376">
        <v>73.025000000000006</v>
      </c>
      <c r="K376">
        <v>73.611000000000004</v>
      </c>
      <c r="L376">
        <v>74.477000000000004</v>
      </c>
      <c r="M376">
        <v>76.088999999999999</v>
      </c>
      <c r="N376">
        <v>77.701999999999998</v>
      </c>
      <c r="O376">
        <v>78.566999999999993</v>
      </c>
      <c r="P376">
        <v>79.153000000000006</v>
      </c>
      <c r="Q376">
        <v>80.022000000000006</v>
      </c>
      <c r="R376">
        <v>80.585999999999999</v>
      </c>
      <c r="S376">
        <v>81.650999999999996</v>
      </c>
      <c r="T376">
        <v>83.477000000000004</v>
      </c>
      <c r="V376">
        <v>9.7140000000000004</v>
      </c>
      <c r="W376">
        <f t="shared" si="16"/>
        <v>0.97140000000000004</v>
      </c>
      <c r="X376">
        <f t="shared" si="17"/>
        <v>0.45311531093089319</v>
      </c>
    </row>
    <row r="377" spans="1:24" x14ac:dyDescent="0.3">
      <c r="A377">
        <v>375</v>
      </c>
      <c r="B377">
        <f t="shared" si="15"/>
        <v>1.0266940451745379</v>
      </c>
      <c r="C377">
        <v>1</v>
      </c>
      <c r="D377">
        <v>76.127899999999997</v>
      </c>
      <c r="E377">
        <v>3.1419999999999997E-2</v>
      </c>
      <c r="F377">
        <v>68.736000000000004</v>
      </c>
      <c r="G377">
        <v>70.563000000000002</v>
      </c>
      <c r="H377">
        <v>71.629000000000005</v>
      </c>
      <c r="I377">
        <v>72.194000000000003</v>
      </c>
      <c r="J377">
        <v>73.063000000000002</v>
      </c>
      <c r="K377">
        <v>73.649000000000001</v>
      </c>
      <c r="L377">
        <v>74.515000000000001</v>
      </c>
      <c r="M377">
        <v>76.128</v>
      </c>
      <c r="N377">
        <v>77.741</v>
      </c>
      <c r="O377">
        <v>78.606999999999999</v>
      </c>
      <c r="P377">
        <v>79.192999999999998</v>
      </c>
      <c r="Q377">
        <v>80.061999999999998</v>
      </c>
      <c r="R377">
        <v>80.626999999999995</v>
      </c>
      <c r="S377">
        <v>81.691999999999993</v>
      </c>
      <c r="T377">
        <v>83.52</v>
      </c>
      <c r="V377">
        <v>9.7210000000000001</v>
      </c>
      <c r="W377">
        <f t="shared" si="16"/>
        <v>0.97209999999999996</v>
      </c>
      <c r="X377">
        <f t="shared" si="17"/>
        <v>0.45339469192599363</v>
      </c>
    </row>
    <row r="378" spans="1:24" x14ac:dyDescent="0.3">
      <c r="A378">
        <v>376</v>
      </c>
      <c r="B378">
        <f t="shared" si="15"/>
        <v>1.0294318959616702</v>
      </c>
      <c r="C378">
        <v>1</v>
      </c>
      <c r="D378">
        <v>76.166499999999999</v>
      </c>
      <c r="E378">
        <v>3.143E-2</v>
      </c>
      <c r="F378">
        <v>68.769000000000005</v>
      </c>
      <c r="G378">
        <v>70.596999999999994</v>
      </c>
      <c r="H378">
        <v>71.664000000000001</v>
      </c>
      <c r="I378">
        <v>72.228999999999999</v>
      </c>
      <c r="J378">
        <v>73.099000000000004</v>
      </c>
      <c r="K378">
        <v>73.685000000000002</v>
      </c>
      <c r="L378">
        <v>74.552000000000007</v>
      </c>
      <c r="M378">
        <v>76.167000000000002</v>
      </c>
      <c r="N378">
        <v>77.781000000000006</v>
      </c>
      <c r="O378">
        <v>78.647999999999996</v>
      </c>
      <c r="P378">
        <v>79.233999999999995</v>
      </c>
      <c r="Q378">
        <v>80.103999999999999</v>
      </c>
      <c r="R378">
        <v>80.668999999999997</v>
      </c>
      <c r="S378">
        <v>81.736000000000004</v>
      </c>
      <c r="T378">
        <v>83.563999999999993</v>
      </c>
      <c r="V378">
        <v>9.7289999999999992</v>
      </c>
      <c r="W378">
        <f t="shared" si="16"/>
        <v>0.97289999999999988</v>
      </c>
      <c r="X378">
        <f t="shared" si="17"/>
        <v>0.45369738537928561</v>
      </c>
    </row>
    <row r="379" spans="1:24" x14ac:dyDescent="0.3">
      <c r="A379">
        <v>377</v>
      </c>
      <c r="B379">
        <f t="shared" si="15"/>
        <v>1.0321697467488022</v>
      </c>
      <c r="C379">
        <v>1</v>
      </c>
      <c r="D379">
        <v>76.205100000000002</v>
      </c>
      <c r="E379">
        <v>3.143E-2</v>
      </c>
      <c r="F379">
        <v>68.804000000000002</v>
      </c>
      <c r="G379">
        <v>70.632999999999996</v>
      </c>
      <c r="H379">
        <v>71.7</v>
      </c>
      <c r="I379">
        <v>72.265000000000001</v>
      </c>
      <c r="J379">
        <v>73.135999999999996</v>
      </c>
      <c r="K379">
        <v>73.722999999999999</v>
      </c>
      <c r="L379">
        <v>74.59</v>
      </c>
      <c r="M379">
        <v>76.204999999999998</v>
      </c>
      <c r="N379">
        <v>77.820999999999998</v>
      </c>
      <c r="O379">
        <v>78.686999999999998</v>
      </c>
      <c r="P379">
        <v>79.275000000000006</v>
      </c>
      <c r="Q379">
        <v>80.144999999999996</v>
      </c>
      <c r="R379">
        <v>80.709999999999994</v>
      </c>
      <c r="S379">
        <v>81.777000000000001</v>
      </c>
      <c r="T379">
        <v>83.606999999999999</v>
      </c>
      <c r="V379">
        <v>9.7360000000000007</v>
      </c>
      <c r="W379">
        <f t="shared" si="16"/>
        <v>0.97360000000000002</v>
      </c>
      <c r="X379">
        <f t="shared" si="17"/>
        <v>0.45397377555194629</v>
      </c>
    </row>
    <row r="380" spans="1:24" x14ac:dyDescent="0.3">
      <c r="A380">
        <v>378</v>
      </c>
      <c r="B380">
        <f t="shared" si="15"/>
        <v>1.0349075975359343</v>
      </c>
      <c r="C380">
        <v>1</v>
      </c>
      <c r="D380">
        <v>76.243700000000004</v>
      </c>
      <c r="E380">
        <v>3.1440000000000003E-2</v>
      </c>
      <c r="F380">
        <v>68.835999999999999</v>
      </c>
      <c r="G380">
        <v>70.667000000000002</v>
      </c>
      <c r="H380">
        <v>71.734999999999999</v>
      </c>
      <c r="I380">
        <v>72.301000000000002</v>
      </c>
      <c r="J380">
        <v>73.171999999999997</v>
      </c>
      <c r="K380">
        <v>73.759</v>
      </c>
      <c r="L380">
        <v>74.626999999999995</v>
      </c>
      <c r="M380">
        <v>76.244</v>
      </c>
      <c r="N380">
        <v>77.861000000000004</v>
      </c>
      <c r="O380">
        <v>78.727999999999994</v>
      </c>
      <c r="P380">
        <v>79.316000000000003</v>
      </c>
      <c r="Q380">
        <v>80.186999999999998</v>
      </c>
      <c r="R380">
        <v>80.751999999999995</v>
      </c>
      <c r="S380">
        <v>81.819999999999993</v>
      </c>
      <c r="T380">
        <v>83.650999999999996</v>
      </c>
      <c r="V380">
        <v>9.7439999999999998</v>
      </c>
      <c r="W380">
        <f t="shared" si="16"/>
        <v>0.97439999999999993</v>
      </c>
      <c r="X380">
        <f t="shared" si="17"/>
        <v>0.45427645033980496</v>
      </c>
    </row>
    <row r="381" spans="1:24" x14ac:dyDescent="0.3">
      <c r="A381">
        <v>379</v>
      </c>
      <c r="B381">
        <f t="shared" si="15"/>
        <v>1.0376454483230664</v>
      </c>
      <c r="C381">
        <v>1</v>
      </c>
      <c r="D381">
        <v>76.282200000000003</v>
      </c>
      <c r="E381">
        <v>3.1440000000000003E-2</v>
      </c>
      <c r="F381">
        <v>68.870999999999995</v>
      </c>
      <c r="G381">
        <v>70.703000000000003</v>
      </c>
      <c r="H381">
        <v>71.771000000000001</v>
      </c>
      <c r="I381">
        <v>72.337000000000003</v>
      </c>
      <c r="J381">
        <v>73.209000000000003</v>
      </c>
      <c r="K381">
        <v>73.796999999999997</v>
      </c>
      <c r="L381">
        <v>74.665000000000006</v>
      </c>
      <c r="M381">
        <v>76.281999999999996</v>
      </c>
      <c r="N381">
        <v>77.900000000000006</v>
      </c>
      <c r="O381">
        <v>78.768000000000001</v>
      </c>
      <c r="P381">
        <v>79.355999999999995</v>
      </c>
      <c r="Q381">
        <v>80.227000000000004</v>
      </c>
      <c r="R381">
        <v>80.793000000000006</v>
      </c>
      <c r="S381">
        <v>81.861999999999995</v>
      </c>
      <c r="T381">
        <v>83.694000000000003</v>
      </c>
      <c r="V381">
        <v>9.7509999999999994</v>
      </c>
      <c r="W381">
        <f t="shared" si="16"/>
        <v>0.97509999999999997</v>
      </c>
      <c r="X381">
        <f t="shared" si="17"/>
        <v>0.45455282726849006</v>
      </c>
    </row>
    <row r="382" spans="1:24" x14ac:dyDescent="0.3">
      <c r="A382">
        <v>380</v>
      </c>
      <c r="B382">
        <f t="shared" si="15"/>
        <v>1.0403832991101984</v>
      </c>
      <c r="C382">
        <v>1</v>
      </c>
      <c r="D382">
        <v>76.320700000000002</v>
      </c>
      <c r="E382">
        <v>3.1449999999999999E-2</v>
      </c>
      <c r="F382">
        <v>68.903000000000006</v>
      </c>
      <c r="G382">
        <v>70.736999999999995</v>
      </c>
      <c r="H382">
        <v>71.805999999999997</v>
      </c>
      <c r="I382">
        <v>72.373000000000005</v>
      </c>
      <c r="J382">
        <v>73.245000000000005</v>
      </c>
      <c r="K382">
        <v>73.832999999999998</v>
      </c>
      <c r="L382">
        <v>74.701999999999998</v>
      </c>
      <c r="M382">
        <v>76.320999999999998</v>
      </c>
      <c r="N382">
        <v>77.94</v>
      </c>
      <c r="O382">
        <v>78.808000000000007</v>
      </c>
      <c r="P382">
        <v>79.397000000000006</v>
      </c>
      <c r="Q382">
        <v>80.269000000000005</v>
      </c>
      <c r="R382">
        <v>80.834999999999994</v>
      </c>
      <c r="S382">
        <v>81.905000000000001</v>
      </c>
      <c r="T382">
        <v>83.738</v>
      </c>
      <c r="V382">
        <v>9.7590000000000003</v>
      </c>
      <c r="W382">
        <f t="shared" si="16"/>
        <v>0.97589999999999999</v>
      </c>
      <c r="X382">
        <f t="shared" si="17"/>
        <v>0.45485548345967353</v>
      </c>
    </row>
    <row r="383" spans="1:24" x14ac:dyDescent="0.3">
      <c r="A383">
        <v>381</v>
      </c>
      <c r="B383">
        <f t="shared" si="15"/>
        <v>1.0431211498973305</v>
      </c>
      <c r="C383">
        <v>1</v>
      </c>
      <c r="D383">
        <v>76.359099999999998</v>
      </c>
      <c r="E383">
        <v>3.1460000000000002E-2</v>
      </c>
      <c r="F383">
        <v>68.936000000000007</v>
      </c>
      <c r="G383">
        <v>70.771000000000001</v>
      </c>
      <c r="H383">
        <v>71.840999999999994</v>
      </c>
      <c r="I383">
        <v>72.408000000000001</v>
      </c>
      <c r="J383">
        <v>73.28</v>
      </c>
      <c r="K383">
        <v>73.869</v>
      </c>
      <c r="L383">
        <v>74.739000000000004</v>
      </c>
      <c r="M383">
        <v>76.358999999999995</v>
      </c>
      <c r="N383">
        <v>77.978999999999999</v>
      </c>
      <c r="O383">
        <v>78.849000000000004</v>
      </c>
      <c r="P383">
        <v>79.438000000000002</v>
      </c>
      <c r="Q383">
        <v>80.31</v>
      </c>
      <c r="R383">
        <v>80.876999999999995</v>
      </c>
      <c r="S383">
        <v>81.947999999999993</v>
      </c>
      <c r="T383">
        <v>83.783000000000001</v>
      </c>
      <c r="V383">
        <v>9.766</v>
      </c>
      <c r="W383">
        <f t="shared" si="16"/>
        <v>0.97660000000000002</v>
      </c>
      <c r="X383">
        <f t="shared" si="17"/>
        <v>0.45513184719741745</v>
      </c>
    </row>
    <row r="384" spans="1:24" x14ac:dyDescent="0.3">
      <c r="A384">
        <v>382</v>
      </c>
      <c r="B384">
        <f t="shared" si="15"/>
        <v>1.0458590006844628</v>
      </c>
      <c r="C384">
        <v>1</v>
      </c>
      <c r="D384">
        <v>76.397499999999994</v>
      </c>
      <c r="E384">
        <v>3.1460000000000002E-2</v>
      </c>
      <c r="F384">
        <v>68.97</v>
      </c>
      <c r="G384">
        <v>70.805999999999997</v>
      </c>
      <c r="H384">
        <v>71.876999999999995</v>
      </c>
      <c r="I384">
        <v>72.444000000000003</v>
      </c>
      <c r="J384">
        <v>73.316999999999993</v>
      </c>
      <c r="K384">
        <v>73.906000000000006</v>
      </c>
      <c r="L384">
        <v>74.775999999999996</v>
      </c>
      <c r="M384">
        <v>76.397999999999996</v>
      </c>
      <c r="N384">
        <v>78.019000000000005</v>
      </c>
      <c r="O384">
        <v>78.888999999999996</v>
      </c>
      <c r="P384">
        <v>79.477999999999994</v>
      </c>
      <c r="Q384">
        <v>80.350999999999999</v>
      </c>
      <c r="R384">
        <v>80.918000000000006</v>
      </c>
      <c r="S384">
        <v>81.989000000000004</v>
      </c>
      <c r="T384">
        <v>83.825000000000003</v>
      </c>
      <c r="V384">
        <v>9.7739999999999991</v>
      </c>
      <c r="W384">
        <f t="shared" si="16"/>
        <v>0.97739999999999994</v>
      </c>
      <c r="X384">
        <f t="shared" si="17"/>
        <v>0.45543448486033639</v>
      </c>
    </row>
    <row r="385" spans="1:24" x14ac:dyDescent="0.3">
      <c r="A385">
        <v>383</v>
      </c>
      <c r="B385">
        <f t="shared" si="15"/>
        <v>1.0485968514715949</v>
      </c>
      <c r="C385">
        <v>1</v>
      </c>
      <c r="D385">
        <v>76.4358</v>
      </c>
      <c r="E385">
        <v>3.1469999999999998E-2</v>
      </c>
      <c r="F385">
        <v>69.001999999999995</v>
      </c>
      <c r="G385">
        <v>70.84</v>
      </c>
      <c r="H385">
        <v>71.912000000000006</v>
      </c>
      <c r="I385">
        <v>72.478999999999999</v>
      </c>
      <c r="J385">
        <v>73.352999999999994</v>
      </c>
      <c r="K385">
        <v>73.942999999999998</v>
      </c>
      <c r="L385">
        <v>74.813000000000002</v>
      </c>
      <c r="M385">
        <v>76.436000000000007</v>
      </c>
      <c r="N385">
        <v>78.058000000000007</v>
      </c>
      <c r="O385">
        <v>78.929000000000002</v>
      </c>
      <c r="P385">
        <v>79.518000000000001</v>
      </c>
      <c r="Q385">
        <v>80.391999999999996</v>
      </c>
      <c r="R385">
        <v>80.959999999999994</v>
      </c>
      <c r="S385">
        <v>82.031999999999996</v>
      </c>
      <c r="T385">
        <v>83.869</v>
      </c>
      <c r="V385">
        <v>9.7810000000000006</v>
      </c>
      <c r="W385">
        <f t="shared" si="16"/>
        <v>0.97810000000000008</v>
      </c>
      <c r="X385">
        <f t="shared" si="17"/>
        <v>0.4557108354598951</v>
      </c>
    </row>
    <row r="386" spans="1:24" x14ac:dyDescent="0.3">
      <c r="A386">
        <v>384</v>
      </c>
      <c r="B386">
        <f t="shared" si="15"/>
        <v>1.0513347022587269</v>
      </c>
      <c r="C386">
        <v>1</v>
      </c>
      <c r="D386">
        <v>76.474100000000007</v>
      </c>
      <c r="E386">
        <v>3.1469999999999998E-2</v>
      </c>
      <c r="F386">
        <v>69.037000000000006</v>
      </c>
      <c r="G386">
        <v>70.875</v>
      </c>
      <c r="H386">
        <v>71.947999999999993</v>
      </c>
      <c r="I386">
        <v>72.516000000000005</v>
      </c>
      <c r="J386">
        <v>73.39</v>
      </c>
      <c r="K386">
        <v>73.98</v>
      </c>
      <c r="L386">
        <v>74.850999999999999</v>
      </c>
      <c r="M386">
        <v>76.474000000000004</v>
      </c>
      <c r="N386">
        <v>78.096999999999994</v>
      </c>
      <c r="O386">
        <v>78.968000000000004</v>
      </c>
      <c r="P386">
        <v>79.558000000000007</v>
      </c>
      <c r="Q386">
        <v>80.433000000000007</v>
      </c>
      <c r="R386">
        <v>81</v>
      </c>
      <c r="S386">
        <v>82.072999999999993</v>
      </c>
      <c r="T386">
        <v>83.911000000000001</v>
      </c>
      <c r="V386">
        <v>9.7889999999999997</v>
      </c>
      <c r="W386">
        <f t="shared" si="16"/>
        <v>0.97889999999999999</v>
      </c>
      <c r="X386">
        <f t="shared" si="17"/>
        <v>0.45601047319844162</v>
      </c>
    </row>
    <row r="387" spans="1:24" x14ac:dyDescent="0.3">
      <c r="A387">
        <v>385</v>
      </c>
      <c r="B387">
        <f t="shared" ref="B387:B450" si="18">A387/365.25</f>
        <v>1.054072553045859</v>
      </c>
      <c r="C387">
        <v>1</v>
      </c>
      <c r="D387">
        <v>76.5124</v>
      </c>
      <c r="E387">
        <v>3.1480000000000001E-2</v>
      </c>
      <c r="F387">
        <v>69.069000000000003</v>
      </c>
      <c r="G387">
        <v>70.909000000000006</v>
      </c>
      <c r="H387">
        <v>71.981999999999999</v>
      </c>
      <c r="I387">
        <v>72.551000000000002</v>
      </c>
      <c r="J387">
        <v>73.426000000000002</v>
      </c>
      <c r="K387">
        <v>74.016000000000005</v>
      </c>
      <c r="L387">
        <v>74.888000000000005</v>
      </c>
      <c r="M387">
        <v>76.512</v>
      </c>
      <c r="N387">
        <v>78.137</v>
      </c>
      <c r="O387">
        <v>79.009</v>
      </c>
      <c r="P387">
        <v>79.599000000000004</v>
      </c>
      <c r="Q387">
        <v>80.474000000000004</v>
      </c>
      <c r="R387">
        <v>81.042000000000002</v>
      </c>
      <c r="S387">
        <v>82.116</v>
      </c>
      <c r="T387">
        <v>83.956000000000003</v>
      </c>
      <c r="V387">
        <v>9.7959999999999994</v>
      </c>
      <c r="W387">
        <f t="shared" ref="W387:W450" si="19">V387/10</f>
        <v>0.97959999999999992</v>
      </c>
      <c r="X387">
        <f t="shared" ref="X387:X450" si="20">SQRT((M387*V387)/3600)</f>
        <v>0.45628681038720953</v>
      </c>
    </row>
    <row r="388" spans="1:24" x14ac:dyDescent="0.3">
      <c r="A388">
        <v>386</v>
      </c>
      <c r="B388">
        <f t="shared" si="18"/>
        <v>1.0568104038329911</v>
      </c>
      <c r="C388">
        <v>1</v>
      </c>
      <c r="D388">
        <v>76.550600000000003</v>
      </c>
      <c r="E388">
        <v>3.1480000000000001E-2</v>
      </c>
      <c r="F388">
        <v>69.103999999999999</v>
      </c>
      <c r="G388">
        <v>70.944999999999993</v>
      </c>
      <c r="H388">
        <v>72.018000000000001</v>
      </c>
      <c r="I388">
        <v>72.587000000000003</v>
      </c>
      <c r="J388">
        <v>73.462000000000003</v>
      </c>
      <c r="K388">
        <v>74.052999999999997</v>
      </c>
      <c r="L388">
        <v>74.924999999999997</v>
      </c>
      <c r="M388">
        <v>76.551000000000002</v>
      </c>
      <c r="N388">
        <v>78.176000000000002</v>
      </c>
      <c r="O388">
        <v>79.048000000000002</v>
      </c>
      <c r="P388">
        <v>79.638999999999996</v>
      </c>
      <c r="Q388">
        <v>80.513999999999996</v>
      </c>
      <c r="R388">
        <v>81.082999999999998</v>
      </c>
      <c r="S388">
        <v>82.156999999999996</v>
      </c>
      <c r="T388">
        <v>83.997</v>
      </c>
      <c r="V388">
        <v>9.8040000000000003</v>
      </c>
      <c r="W388">
        <f t="shared" si="19"/>
        <v>0.98040000000000005</v>
      </c>
      <c r="X388">
        <f t="shared" si="20"/>
        <v>0.45658941074010906</v>
      </c>
    </row>
    <row r="389" spans="1:24" x14ac:dyDescent="0.3">
      <c r="A389">
        <v>387</v>
      </c>
      <c r="B389">
        <f t="shared" si="18"/>
        <v>1.0595482546201231</v>
      </c>
      <c r="C389">
        <v>1</v>
      </c>
      <c r="D389">
        <v>76.588800000000006</v>
      </c>
      <c r="E389">
        <v>3.1489999999999997E-2</v>
      </c>
      <c r="F389">
        <v>69.135999999999996</v>
      </c>
      <c r="G389">
        <v>70.977999999999994</v>
      </c>
      <c r="H389">
        <v>72.052999999999997</v>
      </c>
      <c r="I389">
        <v>72.622</v>
      </c>
      <c r="J389">
        <v>73.498000000000005</v>
      </c>
      <c r="K389">
        <v>74.088999999999999</v>
      </c>
      <c r="L389">
        <v>74.962000000000003</v>
      </c>
      <c r="M389">
        <v>76.588999999999999</v>
      </c>
      <c r="N389">
        <v>78.215999999999994</v>
      </c>
      <c r="O389">
        <v>79.087999999999994</v>
      </c>
      <c r="P389">
        <v>79.680000000000007</v>
      </c>
      <c r="Q389">
        <v>80.555999999999997</v>
      </c>
      <c r="R389">
        <v>81.125</v>
      </c>
      <c r="S389">
        <v>82.198999999999998</v>
      </c>
      <c r="T389">
        <v>84.042000000000002</v>
      </c>
      <c r="V389">
        <v>9.8109999999999999</v>
      </c>
      <c r="W389">
        <f t="shared" si="19"/>
        <v>0.98109999999999997</v>
      </c>
      <c r="X389">
        <f t="shared" si="20"/>
        <v>0.45686573489617516</v>
      </c>
    </row>
    <row r="390" spans="1:24" x14ac:dyDescent="0.3">
      <c r="A390">
        <v>388</v>
      </c>
      <c r="B390">
        <f t="shared" si="18"/>
        <v>1.0622861054072552</v>
      </c>
      <c r="C390">
        <v>1</v>
      </c>
      <c r="D390">
        <v>76.626900000000006</v>
      </c>
      <c r="E390">
        <v>3.1489999999999997E-2</v>
      </c>
      <c r="F390">
        <v>69.17</v>
      </c>
      <c r="G390">
        <v>71.013000000000005</v>
      </c>
      <c r="H390">
        <v>72.088999999999999</v>
      </c>
      <c r="I390">
        <v>72.658000000000001</v>
      </c>
      <c r="J390">
        <v>73.534999999999997</v>
      </c>
      <c r="K390">
        <v>74.126000000000005</v>
      </c>
      <c r="L390">
        <v>74.998999999999995</v>
      </c>
      <c r="M390">
        <v>76.626999999999995</v>
      </c>
      <c r="N390">
        <v>78.254000000000005</v>
      </c>
      <c r="O390">
        <v>79.128</v>
      </c>
      <c r="P390">
        <v>79.718999999999994</v>
      </c>
      <c r="Q390">
        <v>80.596000000000004</v>
      </c>
      <c r="R390">
        <v>81.165000000000006</v>
      </c>
      <c r="S390">
        <v>82.24</v>
      </c>
      <c r="T390">
        <v>84.084000000000003</v>
      </c>
      <c r="V390">
        <v>9.8179999999999996</v>
      </c>
      <c r="W390">
        <f t="shared" si="19"/>
        <v>0.98180000000000001</v>
      </c>
      <c r="X390">
        <f t="shared" si="20"/>
        <v>0.45714205365752797</v>
      </c>
    </row>
    <row r="391" spans="1:24" x14ac:dyDescent="0.3">
      <c r="A391">
        <v>389</v>
      </c>
      <c r="B391">
        <f t="shared" si="18"/>
        <v>1.0650239561943875</v>
      </c>
      <c r="C391">
        <v>1</v>
      </c>
      <c r="D391">
        <v>76.665000000000006</v>
      </c>
      <c r="E391">
        <v>3.15E-2</v>
      </c>
      <c r="F391">
        <v>69.201999999999998</v>
      </c>
      <c r="G391">
        <v>71.046999999999997</v>
      </c>
      <c r="H391">
        <v>72.123000000000005</v>
      </c>
      <c r="I391">
        <v>72.692999999999998</v>
      </c>
      <c r="J391">
        <v>73.569999999999993</v>
      </c>
      <c r="K391">
        <v>74.162000000000006</v>
      </c>
      <c r="L391">
        <v>75.036000000000001</v>
      </c>
      <c r="M391">
        <v>76.665000000000006</v>
      </c>
      <c r="N391">
        <v>78.293999999999997</v>
      </c>
      <c r="O391">
        <v>79.168000000000006</v>
      </c>
      <c r="P391">
        <v>79.760000000000005</v>
      </c>
      <c r="Q391">
        <v>80.637</v>
      </c>
      <c r="R391">
        <v>81.206999999999994</v>
      </c>
      <c r="S391">
        <v>82.283000000000001</v>
      </c>
      <c r="T391">
        <v>84.128</v>
      </c>
      <c r="V391">
        <v>9.8260000000000005</v>
      </c>
      <c r="W391">
        <f t="shared" si="19"/>
        <v>0.98260000000000003</v>
      </c>
      <c r="X391">
        <f t="shared" si="20"/>
        <v>0.45744164473005011</v>
      </c>
    </row>
    <row r="392" spans="1:24" x14ac:dyDescent="0.3">
      <c r="A392">
        <v>390</v>
      </c>
      <c r="B392">
        <f t="shared" si="18"/>
        <v>1.0677618069815196</v>
      </c>
      <c r="C392">
        <v>1</v>
      </c>
      <c r="D392">
        <v>76.703000000000003</v>
      </c>
      <c r="E392">
        <v>3.1510000000000003E-2</v>
      </c>
      <c r="F392">
        <v>69.233999999999995</v>
      </c>
      <c r="G392">
        <v>71.08</v>
      </c>
      <c r="H392">
        <v>72.156999999999996</v>
      </c>
      <c r="I392">
        <v>72.727999999999994</v>
      </c>
      <c r="J392">
        <v>73.605999999999995</v>
      </c>
      <c r="K392">
        <v>74.197999999999993</v>
      </c>
      <c r="L392">
        <v>75.072999999999993</v>
      </c>
      <c r="M392">
        <v>76.703000000000003</v>
      </c>
      <c r="N392">
        <v>78.332999999999998</v>
      </c>
      <c r="O392">
        <v>79.207999999999998</v>
      </c>
      <c r="P392">
        <v>79.8</v>
      </c>
      <c r="Q392">
        <v>80.677999999999997</v>
      </c>
      <c r="R392">
        <v>81.248999999999995</v>
      </c>
      <c r="S392">
        <v>82.325999999999993</v>
      </c>
      <c r="T392">
        <v>84.171999999999997</v>
      </c>
      <c r="V392">
        <v>9.8330000000000002</v>
      </c>
      <c r="W392">
        <f t="shared" si="19"/>
        <v>0.98330000000000006</v>
      </c>
      <c r="X392">
        <f t="shared" si="20"/>
        <v>0.45771795021000045</v>
      </c>
    </row>
    <row r="393" spans="1:24" x14ac:dyDescent="0.3">
      <c r="A393">
        <v>391</v>
      </c>
      <c r="B393">
        <f t="shared" si="18"/>
        <v>1.0704996577686516</v>
      </c>
      <c r="C393">
        <v>1</v>
      </c>
      <c r="D393">
        <v>76.741</v>
      </c>
      <c r="E393">
        <v>3.1510000000000003E-2</v>
      </c>
      <c r="F393">
        <v>69.268000000000001</v>
      </c>
      <c r="G393">
        <v>71.116</v>
      </c>
      <c r="H393">
        <v>72.192999999999998</v>
      </c>
      <c r="I393">
        <v>72.763999999999996</v>
      </c>
      <c r="J393">
        <v>73.641999999999996</v>
      </c>
      <c r="K393">
        <v>74.234999999999999</v>
      </c>
      <c r="L393">
        <v>75.11</v>
      </c>
      <c r="M393">
        <v>76.741</v>
      </c>
      <c r="N393">
        <v>78.372</v>
      </c>
      <c r="O393">
        <v>79.247</v>
      </c>
      <c r="P393">
        <v>79.84</v>
      </c>
      <c r="Q393">
        <v>80.718000000000004</v>
      </c>
      <c r="R393">
        <v>81.289000000000001</v>
      </c>
      <c r="S393">
        <v>82.366</v>
      </c>
      <c r="T393">
        <v>84.213999999999999</v>
      </c>
      <c r="V393">
        <v>9.84</v>
      </c>
      <c r="W393">
        <f t="shared" si="19"/>
        <v>0.98399999999999999</v>
      </c>
      <c r="X393">
        <f t="shared" si="20"/>
        <v>0.45799425032781071</v>
      </c>
    </row>
    <row r="394" spans="1:24" x14ac:dyDescent="0.3">
      <c r="A394">
        <v>392</v>
      </c>
      <c r="B394">
        <f t="shared" si="18"/>
        <v>1.0732375085557837</v>
      </c>
      <c r="C394">
        <v>1</v>
      </c>
      <c r="D394">
        <v>76.778999999999996</v>
      </c>
      <c r="E394">
        <v>3.1519999999999999E-2</v>
      </c>
      <c r="F394">
        <v>69.3</v>
      </c>
      <c r="G394">
        <v>71.149000000000001</v>
      </c>
      <c r="H394">
        <v>72.227000000000004</v>
      </c>
      <c r="I394">
        <v>72.798000000000002</v>
      </c>
      <c r="J394">
        <v>73.677999999999997</v>
      </c>
      <c r="K394">
        <v>74.271000000000001</v>
      </c>
      <c r="L394">
        <v>75.147000000000006</v>
      </c>
      <c r="M394">
        <v>76.778999999999996</v>
      </c>
      <c r="N394">
        <v>78.411000000000001</v>
      </c>
      <c r="O394">
        <v>79.287000000000006</v>
      </c>
      <c r="P394">
        <v>79.88</v>
      </c>
      <c r="Q394">
        <v>80.760000000000005</v>
      </c>
      <c r="R394">
        <v>81.331000000000003</v>
      </c>
      <c r="S394">
        <v>82.409000000000006</v>
      </c>
      <c r="T394">
        <v>84.257999999999996</v>
      </c>
      <c r="V394">
        <v>9.8480000000000008</v>
      </c>
      <c r="W394">
        <f t="shared" si="19"/>
        <v>0.98480000000000012</v>
      </c>
      <c r="X394">
        <f t="shared" si="20"/>
        <v>0.45829381405382291</v>
      </c>
    </row>
    <row r="395" spans="1:24" x14ac:dyDescent="0.3">
      <c r="A395">
        <v>393</v>
      </c>
      <c r="B395">
        <f t="shared" si="18"/>
        <v>1.0759753593429158</v>
      </c>
      <c r="C395">
        <v>1</v>
      </c>
      <c r="D395">
        <v>76.816900000000004</v>
      </c>
      <c r="E395">
        <v>3.1519999999999999E-2</v>
      </c>
      <c r="F395">
        <v>69.334999999999994</v>
      </c>
      <c r="G395">
        <v>71.183999999999997</v>
      </c>
      <c r="H395">
        <v>72.263000000000005</v>
      </c>
      <c r="I395">
        <v>72.834000000000003</v>
      </c>
      <c r="J395">
        <v>73.713999999999999</v>
      </c>
      <c r="K395">
        <v>74.307000000000002</v>
      </c>
      <c r="L395">
        <v>75.183999999999997</v>
      </c>
      <c r="M395">
        <v>76.816999999999993</v>
      </c>
      <c r="N395">
        <v>78.45</v>
      </c>
      <c r="O395">
        <v>79.325999999999993</v>
      </c>
      <c r="P395">
        <v>79.92</v>
      </c>
      <c r="Q395">
        <v>80.8</v>
      </c>
      <c r="R395">
        <v>81.370999999999995</v>
      </c>
      <c r="S395">
        <v>82.45</v>
      </c>
      <c r="T395">
        <v>84.299000000000007</v>
      </c>
      <c r="V395">
        <v>9.8550000000000004</v>
      </c>
      <c r="W395">
        <f t="shared" si="19"/>
        <v>0.98550000000000004</v>
      </c>
      <c r="X395">
        <f t="shared" si="20"/>
        <v>0.45857010096603551</v>
      </c>
    </row>
    <row r="396" spans="1:24" x14ac:dyDescent="0.3">
      <c r="A396">
        <v>394</v>
      </c>
      <c r="B396">
        <f t="shared" si="18"/>
        <v>1.0787132101300478</v>
      </c>
      <c r="C396">
        <v>1</v>
      </c>
      <c r="D396">
        <v>76.854799999999997</v>
      </c>
      <c r="E396">
        <v>3.1530000000000002E-2</v>
      </c>
      <c r="F396">
        <v>69.366</v>
      </c>
      <c r="G396">
        <v>71.218000000000004</v>
      </c>
      <c r="H396">
        <v>72.296999999999997</v>
      </c>
      <c r="I396">
        <v>72.869</v>
      </c>
      <c r="J396">
        <v>73.748999999999995</v>
      </c>
      <c r="K396">
        <v>74.343000000000004</v>
      </c>
      <c r="L396">
        <v>75.22</v>
      </c>
      <c r="M396">
        <v>76.855000000000004</v>
      </c>
      <c r="N396">
        <v>78.489000000000004</v>
      </c>
      <c r="O396">
        <v>79.366</v>
      </c>
      <c r="P396">
        <v>79.959999999999994</v>
      </c>
      <c r="Q396">
        <v>80.840999999999994</v>
      </c>
      <c r="R396">
        <v>81.412000000000006</v>
      </c>
      <c r="S396">
        <v>82.492000000000004</v>
      </c>
      <c r="T396">
        <v>84.343000000000004</v>
      </c>
      <c r="V396">
        <v>9.8629999999999995</v>
      </c>
      <c r="W396">
        <f t="shared" si="19"/>
        <v>0.98629999999999995</v>
      </c>
      <c r="X396">
        <f t="shared" si="20"/>
        <v>0.4588696453121397</v>
      </c>
    </row>
    <row r="397" spans="1:24" x14ac:dyDescent="0.3">
      <c r="A397">
        <v>395</v>
      </c>
      <c r="B397">
        <f t="shared" si="18"/>
        <v>1.0814510609171799</v>
      </c>
      <c r="C397">
        <v>1</v>
      </c>
      <c r="D397">
        <v>76.892600000000002</v>
      </c>
      <c r="E397">
        <v>3.1539999999999999E-2</v>
      </c>
      <c r="F397">
        <v>69.397999999999996</v>
      </c>
      <c r="G397">
        <v>71.251000000000005</v>
      </c>
      <c r="H397">
        <v>72.331000000000003</v>
      </c>
      <c r="I397">
        <v>72.903999999999996</v>
      </c>
      <c r="J397">
        <v>73.784999999999997</v>
      </c>
      <c r="K397">
        <v>74.379000000000005</v>
      </c>
      <c r="L397">
        <v>75.257000000000005</v>
      </c>
      <c r="M397">
        <v>76.893000000000001</v>
      </c>
      <c r="N397">
        <v>78.528000000000006</v>
      </c>
      <c r="O397">
        <v>79.406000000000006</v>
      </c>
      <c r="P397">
        <v>80.001000000000005</v>
      </c>
      <c r="Q397">
        <v>80.882000000000005</v>
      </c>
      <c r="R397">
        <v>81.453999999999994</v>
      </c>
      <c r="S397">
        <v>82.534000000000006</v>
      </c>
      <c r="T397">
        <v>84.387</v>
      </c>
      <c r="V397">
        <v>9.8699999999999992</v>
      </c>
      <c r="W397">
        <f t="shared" si="19"/>
        <v>0.98699999999999988</v>
      </c>
      <c r="X397">
        <f t="shared" si="20"/>
        <v>0.45914591907148644</v>
      </c>
    </row>
    <row r="398" spans="1:24" x14ac:dyDescent="0.3">
      <c r="A398">
        <v>396</v>
      </c>
      <c r="B398">
        <f t="shared" si="18"/>
        <v>1.0841889117043122</v>
      </c>
      <c r="C398">
        <v>1</v>
      </c>
      <c r="D398">
        <v>76.930400000000006</v>
      </c>
      <c r="E398">
        <v>3.1539999999999999E-2</v>
      </c>
      <c r="F398">
        <v>69.432000000000002</v>
      </c>
      <c r="G398">
        <v>71.286000000000001</v>
      </c>
      <c r="H398">
        <v>72.367000000000004</v>
      </c>
      <c r="I398">
        <v>72.938999999999993</v>
      </c>
      <c r="J398">
        <v>73.820999999999998</v>
      </c>
      <c r="K398">
        <v>74.415999999999997</v>
      </c>
      <c r="L398">
        <v>75.293999999999997</v>
      </c>
      <c r="M398">
        <v>76.930000000000007</v>
      </c>
      <c r="N398">
        <v>78.566999999999993</v>
      </c>
      <c r="O398">
        <v>79.444999999999993</v>
      </c>
      <c r="P398">
        <v>80.040000000000006</v>
      </c>
      <c r="Q398">
        <v>80.921000000000006</v>
      </c>
      <c r="R398">
        <v>81.494</v>
      </c>
      <c r="S398">
        <v>82.575000000000003</v>
      </c>
      <c r="T398">
        <v>84.427999999999997</v>
      </c>
      <c r="V398">
        <v>9.8770000000000007</v>
      </c>
      <c r="W398">
        <f t="shared" si="19"/>
        <v>0.98770000000000002</v>
      </c>
      <c r="X398">
        <f t="shared" si="20"/>
        <v>0.45941920157714111</v>
      </c>
    </row>
    <row r="399" spans="1:24" x14ac:dyDescent="0.3">
      <c r="A399">
        <v>397</v>
      </c>
      <c r="B399">
        <f t="shared" si="18"/>
        <v>1.0869267624914443</v>
      </c>
      <c r="C399">
        <v>1</v>
      </c>
      <c r="D399">
        <v>76.968199999999996</v>
      </c>
      <c r="E399">
        <v>3.1550000000000002E-2</v>
      </c>
      <c r="F399">
        <v>69.463999999999999</v>
      </c>
      <c r="G399">
        <v>71.319000000000003</v>
      </c>
      <c r="H399">
        <v>72.400999999999996</v>
      </c>
      <c r="I399">
        <v>72.974000000000004</v>
      </c>
      <c r="J399">
        <v>73.855999999999995</v>
      </c>
      <c r="K399">
        <v>74.450999999999993</v>
      </c>
      <c r="L399">
        <v>75.33</v>
      </c>
      <c r="M399">
        <v>76.968000000000004</v>
      </c>
      <c r="N399">
        <v>78.605999999999995</v>
      </c>
      <c r="O399">
        <v>79.484999999999999</v>
      </c>
      <c r="P399">
        <v>80.08</v>
      </c>
      <c r="Q399">
        <v>80.962000000000003</v>
      </c>
      <c r="R399">
        <v>81.534999999999997</v>
      </c>
      <c r="S399">
        <v>82.617000000000004</v>
      </c>
      <c r="T399">
        <v>84.471999999999994</v>
      </c>
      <c r="V399">
        <v>9.8849999999999998</v>
      </c>
      <c r="W399">
        <f t="shared" si="19"/>
        <v>0.98849999999999993</v>
      </c>
      <c r="X399">
        <f t="shared" si="20"/>
        <v>0.45971871834851363</v>
      </c>
    </row>
    <row r="400" spans="1:24" x14ac:dyDescent="0.3">
      <c r="A400">
        <v>398</v>
      </c>
      <c r="B400">
        <f t="shared" si="18"/>
        <v>1.0896646132785763</v>
      </c>
      <c r="C400">
        <v>1</v>
      </c>
      <c r="D400">
        <v>77.005899999999997</v>
      </c>
      <c r="E400">
        <v>3.1550000000000002E-2</v>
      </c>
      <c r="F400">
        <v>69.498000000000005</v>
      </c>
      <c r="G400">
        <v>71.353999999999999</v>
      </c>
      <c r="H400">
        <v>72.436000000000007</v>
      </c>
      <c r="I400">
        <v>73.010000000000005</v>
      </c>
      <c r="J400">
        <v>73.891999999999996</v>
      </c>
      <c r="K400">
        <v>74.488</v>
      </c>
      <c r="L400">
        <v>75.367000000000004</v>
      </c>
      <c r="M400">
        <v>77.006</v>
      </c>
      <c r="N400">
        <v>78.644999999999996</v>
      </c>
      <c r="O400">
        <v>79.524000000000001</v>
      </c>
      <c r="P400">
        <v>80.119</v>
      </c>
      <c r="Q400">
        <v>81.001999999999995</v>
      </c>
      <c r="R400">
        <v>81.575000000000003</v>
      </c>
      <c r="S400">
        <v>82.658000000000001</v>
      </c>
      <c r="T400">
        <v>84.513999999999996</v>
      </c>
      <c r="V400">
        <v>9.8919999999999995</v>
      </c>
      <c r="W400">
        <f t="shared" si="19"/>
        <v>0.98919999999999997</v>
      </c>
      <c r="X400">
        <f t="shared" si="20"/>
        <v>0.45999497340248791</v>
      </c>
    </row>
    <row r="401" spans="1:24" x14ac:dyDescent="0.3">
      <c r="A401">
        <v>399</v>
      </c>
      <c r="B401">
        <f t="shared" si="18"/>
        <v>1.0924024640657084</v>
      </c>
      <c r="C401">
        <v>1</v>
      </c>
      <c r="D401">
        <v>77.043499999999995</v>
      </c>
      <c r="E401">
        <v>3.1559999999999998E-2</v>
      </c>
      <c r="F401">
        <v>69.53</v>
      </c>
      <c r="G401">
        <v>71.387</v>
      </c>
      <c r="H401">
        <v>72.47</v>
      </c>
      <c r="I401">
        <v>73.043999999999997</v>
      </c>
      <c r="J401">
        <v>73.927000000000007</v>
      </c>
      <c r="K401">
        <v>74.522999999999996</v>
      </c>
      <c r="L401">
        <v>75.403000000000006</v>
      </c>
      <c r="M401">
        <v>77.043999999999997</v>
      </c>
      <c r="N401">
        <v>78.683999999999997</v>
      </c>
      <c r="O401">
        <v>79.563999999999993</v>
      </c>
      <c r="P401">
        <v>80.16</v>
      </c>
      <c r="Q401">
        <v>81.043000000000006</v>
      </c>
      <c r="R401">
        <v>81.617000000000004</v>
      </c>
      <c r="S401">
        <v>82.7</v>
      </c>
      <c r="T401">
        <v>84.557000000000002</v>
      </c>
      <c r="V401">
        <v>9.8989999999999991</v>
      </c>
      <c r="W401">
        <f t="shared" si="19"/>
        <v>0.98989999999999989</v>
      </c>
      <c r="X401">
        <f t="shared" si="20"/>
        <v>0.46027122318138558</v>
      </c>
    </row>
    <row r="402" spans="1:24" x14ac:dyDescent="0.3">
      <c r="A402">
        <v>400</v>
      </c>
      <c r="B402">
        <f t="shared" si="18"/>
        <v>1.0951403148528405</v>
      </c>
      <c r="C402">
        <v>1</v>
      </c>
      <c r="D402">
        <v>77.081199999999995</v>
      </c>
      <c r="E402">
        <v>3.1570000000000001E-2</v>
      </c>
      <c r="F402">
        <v>69.561000000000007</v>
      </c>
      <c r="G402">
        <v>71.42</v>
      </c>
      <c r="H402">
        <v>72.504000000000005</v>
      </c>
      <c r="I402">
        <v>73.078999999999994</v>
      </c>
      <c r="J402">
        <v>73.962999999999994</v>
      </c>
      <c r="K402">
        <v>74.558999999999997</v>
      </c>
      <c r="L402">
        <v>75.44</v>
      </c>
      <c r="M402">
        <v>77.081000000000003</v>
      </c>
      <c r="N402">
        <v>78.722999999999999</v>
      </c>
      <c r="O402">
        <v>79.602999999999994</v>
      </c>
      <c r="P402">
        <v>80.2</v>
      </c>
      <c r="Q402">
        <v>81.084000000000003</v>
      </c>
      <c r="R402">
        <v>81.658000000000001</v>
      </c>
      <c r="S402">
        <v>82.742000000000004</v>
      </c>
      <c r="T402">
        <v>84.600999999999999</v>
      </c>
      <c r="V402">
        <v>9.907</v>
      </c>
      <c r="W402">
        <f t="shared" si="19"/>
        <v>0.99070000000000003</v>
      </c>
      <c r="X402">
        <f t="shared" si="20"/>
        <v>0.46056772544569624</v>
      </c>
    </row>
    <row r="403" spans="1:24" x14ac:dyDescent="0.3">
      <c r="A403">
        <v>401</v>
      </c>
      <c r="B403">
        <f t="shared" si="18"/>
        <v>1.0978781656399725</v>
      </c>
      <c r="C403">
        <v>1</v>
      </c>
      <c r="D403">
        <v>77.118700000000004</v>
      </c>
      <c r="E403">
        <v>3.1570000000000001E-2</v>
      </c>
      <c r="F403">
        <v>69.594999999999999</v>
      </c>
      <c r="G403">
        <v>71.454999999999998</v>
      </c>
      <c r="H403">
        <v>72.540000000000006</v>
      </c>
      <c r="I403">
        <v>73.114000000000004</v>
      </c>
      <c r="J403">
        <v>73.998999999999995</v>
      </c>
      <c r="K403">
        <v>74.594999999999999</v>
      </c>
      <c r="L403">
        <v>75.477000000000004</v>
      </c>
      <c r="M403">
        <v>77.119</v>
      </c>
      <c r="N403">
        <v>78.760999999999996</v>
      </c>
      <c r="O403">
        <v>79.641999999999996</v>
      </c>
      <c r="P403">
        <v>80.239000000000004</v>
      </c>
      <c r="Q403">
        <v>81.123000000000005</v>
      </c>
      <c r="R403">
        <v>81.697999999999993</v>
      </c>
      <c r="S403">
        <v>82.783000000000001</v>
      </c>
      <c r="T403">
        <v>84.641999999999996</v>
      </c>
      <c r="V403">
        <v>9.9139999999999997</v>
      </c>
      <c r="W403">
        <f t="shared" si="19"/>
        <v>0.99139999999999995</v>
      </c>
      <c r="X403">
        <f t="shared" si="20"/>
        <v>0.46084396190274884</v>
      </c>
    </row>
    <row r="404" spans="1:24" x14ac:dyDescent="0.3">
      <c r="A404">
        <v>402</v>
      </c>
      <c r="B404">
        <f t="shared" si="18"/>
        <v>1.1006160164271048</v>
      </c>
      <c r="C404">
        <v>1</v>
      </c>
      <c r="D404">
        <v>77.156300000000002</v>
      </c>
      <c r="E404">
        <v>3.1579999999999997E-2</v>
      </c>
      <c r="F404">
        <v>69.626999999999995</v>
      </c>
      <c r="G404">
        <v>71.488</v>
      </c>
      <c r="H404">
        <v>72.573999999999998</v>
      </c>
      <c r="I404">
        <v>73.147999999999996</v>
      </c>
      <c r="J404">
        <v>74.034000000000006</v>
      </c>
      <c r="K404">
        <v>74.631</v>
      </c>
      <c r="L404">
        <v>75.513000000000005</v>
      </c>
      <c r="M404">
        <v>77.156000000000006</v>
      </c>
      <c r="N404">
        <v>78.8</v>
      </c>
      <c r="O404">
        <v>79.682000000000002</v>
      </c>
      <c r="P404">
        <v>80.278999999999996</v>
      </c>
      <c r="Q404">
        <v>81.164000000000001</v>
      </c>
      <c r="R404">
        <v>81.739000000000004</v>
      </c>
      <c r="S404">
        <v>82.825000000000003</v>
      </c>
      <c r="T404">
        <v>84.686000000000007</v>
      </c>
      <c r="V404">
        <v>9.9209999999999994</v>
      </c>
      <c r="W404">
        <f t="shared" si="19"/>
        <v>0.99209999999999998</v>
      </c>
      <c r="X404">
        <f t="shared" si="20"/>
        <v>0.46111720491287972</v>
      </c>
    </row>
    <row r="405" spans="1:24" x14ac:dyDescent="0.3">
      <c r="A405">
        <v>403</v>
      </c>
      <c r="B405">
        <f t="shared" si="18"/>
        <v>1.1033538672142369</v>
      </c>
      <c r="C405">
        <v>1</v>
      </c>
      <c r="D405">
        <v>77.193799999999996</v>
      </c>
      <c r="E405">
        <v>3.159E-2</v>
      </c>
      <c r="F405">
        <v>69.658000000000001</v>
      </c>
      <c r="G405">
        <v>71.521000000000001</v>
      </c>
      <c r="H405">
        <v>72.606999999999999</v>
      </c>
      <c r="I405">
        <v>73.183000000000007</v>
      </c>
      <c r="J405">
        <v>74.069000000000003</v>
      </c>
      <c r="K405">
        <v>74.665999999999997</v>
      </c>
      <c r="L405">
        <v>75.549000000000007</v>
      </c>
      <c r="M405">
        <v>77.194000000000003</v>
      </c>
      <c r="N405">
        <v>78.838999999999999</v>
      </c>
      <c r="O405">
        <v>79.721000000000004</v>
      </c>
      <c r="P405">
        <v>80.319000000000003</v>
      </c>
      <c r="Q405">
        <v>81.204999999999998</v>
      </c>
      <c r="R405">
        <v>81.78</v>
      </c>
      <c r="S405">
        <v>82.867000000000004</v>
      </c>
      <c r="T405">
        <v>84.728999999999999</v>
      </c>
      <c r="V405">
        <v>9.9280000000000008</v>
      </c>
      <c r="W405">
        <f t="shared" si="19"/>
        <v>0.99280000000000013</v>
      </c>
      <c r="X405">
        <f t="shared" si="20"/>
        <v>0.46139343057501131</v>
      </c>
    </row>
    <row r="406" spans="1:24" x14ac:dyDescent="0.3">
      <c r="A406">
        <v>404</v>
      </c>
      <c r="B406">
        <f t="shared" si="18"/>
        <v>1.106091718001369</v>
      </c>
      <c r="C406">
        <v>1</v>
      </c>
      <c r="D406">
        <v>77.231300000000005</v>
      </c>
      <c r="E406">
        <v>3.159E-2</v>
      </c>
      <c r="F406">
        <v>69.691999999999993</v>
      </c>
      <c r="G406">
        <v>71.555999999999997</v>
      </c>
      <c r="H406">
        <v>72.643000000000001</v>
      </c>
      <c r="I406">
        <v>73.218000000000004</v>
      </c>
      <c r="J406">
        <v>74.105000000000004</v>
      </c>
      <c r="K406">
        <v>74.703000000000003</v>
      </c>
      <c r="L406">
        <v>75.585999999999999</v>
      </c>
      <c r="M406">
        <v>77.230999999999995</v>
      </c>
      <c r="N406">
        <v>78.876999999999995</v>
      </c>
      <c r="O406">
        <v>79.760000000000005</v>
      </c>
      <c r="P406">
        <v>80.358000000000004</v>
      </c>
      <c r="Q406">
        <v>81.244</v>
      </c>
      <c r="R406">
        <v>81.819999999999993</v>
      </c>
      <c r="S406">
        <v>82.906999999999996</v>
      </c>
      <c r="T406">
        <v>84.771000000000001</v>
      </c>
      <c r="V406">
        <v>9.9359999999999999</v>
      </c>
      <c r="W406">
        <f t="shared" si="19"/>
        <v>0.99360000000000004</v>
      </c>
      <c r="X406">
        <f t="shared" si="20"/>
        <v>0.46168989592582593</v>
      </c>
    </row>
    <row r="407" spans="1:24" x14ac:dyDescent="0.3">
      <c r="A407">
        <v>405</v>
      </c>
      <c r="B407">
        <f t="shared" si="18"/>
        <v>1.108829568788501</v>
      </c>
      <c r="C407">
        <v>1</v>
      </c>
      <c r="D407">
        <v>77.268699999999995</v>
      </c>
      <c r="E407">
        <v>3.1600000000000003E-2</v>
      </c>
      <c r="F407">
        <v>69.722999999999999</v>
      </c>
      <c r="G407">
        <v>71.587999999999994</v>
      </c>
      <c r="H407">
        <v>72.676000000000002</v>
      </c>
      <c r="I407">
        <v>73.251999999999995</v>
      </c>
      <c r="J407">
        <v>74.14</v>
      </c>
      <c r="K407">
        <v>74.738</v>
      </c>
      <c r="L407">
        <v>75.622</v>
      </c>
      <c r="M407">
        <v>77.269000000000005</v>
      </c>
      <c r="N407">
        <v>78.915999999999997</v>
      </c>
      <c r="O407">
        <v>79.799000000000007</v>
      </c>
      <c r="P407">
        <v>80.397999999999996</v>
      </c>
      <c r="Q407">
        <v>81.284999999999997</v>
      </c>
      <c r="R407">
        <v>81.861000000000004</v>
      </c>
      <c r="S407">
        <v>82.948999999999998</v>
      </c>
      <c r="T407">
        <v>84.813999999999993</v>
      </c>
      <c r="V407">
        <v>9.9429999999999996</v>
      </c>
      <c r="W407">
        <f t="shared" si="19"/>
        <v>0.99429999999999996</v>
      </c>
      <c r="X407">
        <f t="shared" si="20"/>
        <v>0.46196610836486451</v>
      </c>
    </row>
    <row r="408" spans="1:24" x14ac:dyDescent="0.3">
      <c r="A408">
        <v>406</v>
      </c>
      <c r="B408">
        <f t="shared" si="18"/>
        <v>1.1115674195756331</v>
      </c>
      <c r="C408">
        <v>1</v>
      </c>
      <c r="D408">
        <v>77.305999999999997</v>
      </c>
      <c r="E408">
        <v>3.1600000000000003E-2</v>
      </c>
      <c r="F408">
        <v>69.757000000000005</v>
      </c>
      <c r="G408">
        <v>71.623000000000005</v>
      </c>
      <c r="H408">
        <v>72.710999999999999</v>
      </c>
      <c r="I408">
        <v>73.287999999999997</v>
      </c>
      <c r="J408">
        <v>74.174999999999997</v>
      </c>
      <c r="K408">
        <v>74.774000000000001</v>
      </c>
      <c r="L408">
        <v>75.658000000000001</v>
      </c>
      <c r="M408">
        <v>77.305999999999997</v>
      </c>
      <c r="N408">
        <v>78.953999999999994</v>
      </c>
      <c r="O408">
        <v>79.837999999999994</v>
      </c>
      <c r="P408">
        <v>80.436999999999998</v>
      </c>
      <c r="Q408">
        <v>81.323999999999998</v>
      </c>
      <c r="R408">
        <v>81.900999999999996</v>
      </c>
      <c r="S408">
        <v>82.989000000000004</v>
      </c>
      <c r="T408">
        <v>84.855000000000004</v>
      </c>
      <c r="V408">
        <v>9.9499999999999993</v>
      </c>
      <c r="W408">
        <f t="shared" si="19"/>
        <v>0.99499999999999988</v>
      </c>
      <c r="X408">
        <f t="shared" si="20"/>
        <v>0.46223932593889544</v>
      </c>
    </row>
    <row r="409" spans="1:24" x14ac:dyDescent="0.3">
      <c r="A409">
        <v>407</v>
      </c>
      <c r="B409">
        <f t="shared" si="18"/>
        <v>1.1143052703627652</v>
      </c>
      <c r="C409">
        <v>1</v>
      </c>
      <c r="D409">
        <v>77.343400000000003</v>
      </c>
      <c r="E409">
        <v>3.1609999999999999E-2</v>
      </c>
      <c r="F409">
        <v>69.787999999999997</v>
      </c>
      <c r="G409">
        <v>71.656000000000006</v>
      </c>
      <c r="H409">
        <v>72.745000000000005</v>
      </c>
      <c r="I409">
        <v>73.322000000000003</v>
      </c>
      <c r="J409">
        <v>74.209999999999994</v>
      </c>
      <c r="K409">
        <v>74.81</v>
      </c>
      <c r="L409">
        <v>75.694000000000003</v>
      </c>
      <c r="M409">
        <v>77.343000000000004</v>
      </c>
      <c r="N409">
        <v>78.992000000000004</v>
      </c>
      <c r="O409">
        <v>79.876999999999995</v>
      </c>
      <c r="P409">
        <v>80.477000000000004</v>
      </c>
      <c r="Q409">
        <v>81.364999999999995</v>
      </c>
      <c r="R409">
        <v>81.941999999999993</v>
      </c>
      <c r="S409">
        <v>83.031000000000006</v>
      </c>
      <c r="T409">
        <v>84.897999999999996</v>
      </c>
      <c r="V409">
        <v>9.9580000000000002</v>
      </c>
      <c r="W409">
        <f t="shared" si="19"/>
        <v>0.99580000000000002</v>
      </c>
      <c r="X409">
        <f t="shared" si="20"/>
        <v>0.46253576258130213</v>
      </c>
    </row>
    <row r="410" spans="1:24" x14ac:dyDescent="0.3">
      <c r="A410">
        <v>408</v>
      </c>
      <c r="B410">
        <f t="shared" si="18"/>
        <v>1.1170431211498972</v>
      </c>
      <c r="C410">
        <v>1</v>
      </c>
      <c r="D410">
        <v>77.380700000000004</v>
      </c>
      <c r="E410">
        <v>3.1620000000000002E-2</v>
      </c>
      <c r="F410">
        <v>69.819999999999993</v>
      </c>
      <c r="G410">
        <v>71.688999999999993</v>
      </c>
      <c r="H410">
        <v>72.778999999999996</v>
      </c>
      <c r="I410">
        <v>73.355999999999995</v>
      </c>
      <c r="J410">
        <v>74.245000000000005</v>
      </c>
      <c r="K410">
        <v>74.844999999999999</v>
      </c>
      <c r="L410">
        <v>75.73</v>
      </c>
      <c r="M410">
        <v>77.381</v>
      </c>
      <c r="N410">
        <v>79.031000000000006</v>
      </c>
      <c r="O410">
        <v>79.917000000000002</v>
      </c>
      <c r="P410">
        <v>80.516000000000005</v>
      </c>
      <c r="Q410">
        <v>81.405000000000001</v>
      </c>
      <c r="R410">
        <v>81.983000000000004</v>
      </c>
      <c r="S410">
        <v>83.072999999999993</v>
      </c>
      <c r="T410">
        <v>84.941999999999993</v>
      </c>
      <c r="V410">
        <v>9.9649999999999999</v>
      </c>
      <c r="W410">
        <f t="shared" si="19"/>
        <v>0.99649999999999994</v>
      </c>
      <c r="X410">
        <f t="shared" si="20"/>
        <v>0.46281195635424593</v>
      </c>
    </row>
    <row r="411" spans="1:24" x14ac:dyDescent="0.3">
      <c r="A411">
        <v>409</v>
      </c>
      <c r="B411">
        <f t="shared" si="18"/>
        <v>1.1197809719370295</v>
      </c>
      <c r="C411">
        <v>1</v>
      </c>
      <c r="D411">
        <v>77.417900000000003</v>
      </c>
      <c r="E411">
        <v>3.1620000000000002E-2</v>
      </c>
      <c r="F411">
        <v>69.852999999999994</v>
      </c>
      <c r="G411">
        <v>71.722999999999999</v>
      </c>
      <c r="H411">
        <v>72.813999999999993</v>
      </c>
      <c r="I411">
        <v>73.391000000000005</v>
      </c>
      <c r="J411">
        <v>74.281000000000006</v>
      </c>
      <c r="K411">
        <v>74.881</v>
      </c>
      <c r="L411">
        <v>75.766999999999996</v>
      </c>
      <c r="M411">
        <v>77.418000000000006</v>
      </c>
      <c r="N411">
        <v>79.069000000000003</v>
      </c>
      <c r="O411">
        <v>79.954999999999998</v>
      </c>
      <c r="P411">
        <v>80.555000000000007</v>
      </c>
      <c r="Q411">
        <v>81.444000000000003</v>
      </c>
      <c r="R411">
        <v>82.022000000000006</v>
      </c>
      <c r="S411">
        <v>83.113</v>
      </c>
      <c r="T411">
        <v>84.983000000000004</v>
      </c>
      <c r="V411">
        <v>9.9719999999999995</v>
      </c>
      <c r="W411">
        <f t="shared" si="19"/>
        <v>0.99719999999999998</v>
      </c>
      <c r="X411">
        <f t="shared" si="20"/>
        <v>0.46308515415633872</v>
      </c>
    </row>
    <row r="412" spans="1:24" x14ac:dyDescent="0.3">
      <c r="A412">
        <v>410</v>
      </c>
      <c r="B412">
        <f t="shared" si="18"/>
        <v>1.1225188227241616</v>
      </c>
      <c r="C412">
        <v>1</v>
      </c>
      <c r="D412">
        <v>77.455100000000002</v>
      </c>
      <c r="E412">
        <v>3.1629999999999998E-2</v>
      </c>
      <c r="F412">
        <v>69.884</v>
      </c>
      <c r="G412">
        <v>71.756</v>
      </c>
      <c r="H412">
        <v>72.846999999999994</v>
      </c>
      <c r="I412">
        <v>73.424999999999997</v>
      </c>
      <c r="J412">
        <v>74.314999999999998</v>
      </c>
      <c r="K412">
        <v>74.915999999999997</v>
      </c>
      <c r="L412">
        <v>75.802999999999997</v>
      </c>
      <c r="M412">
        <v>77.454999999999998</v>
      </c>
      <c r="N412">
        <v>79.108000000000004</v>
      </c>
      <c r="O412">
        <v>79.994</v>
      </c>
      <c r="P412">
        <v>80.594999999999999</v>
      </c>
      <c r="Q412">
        <v>81.484999999999999</v>
      </c>
      <c r="R412">
        <v>82.063000000000002</v>
      </c>
      <c r="S412">
        <v>83.153999999999996</v>
      </c>
      <c r="T412">
        <v>85.025999999999996</v>
      </c>
      <c r="V412">
        <v>9.9789999999999992</v>
      </c>
      <c r="W412">
        <f t="shared" si="19"/>
        <v>0.9978999999999999</v>
      </c>
      <c r="X412">
        <f t="shared" si="20"/>
        <v>0.46335834614738991</v>
      </c>
    </row>
    <row r="413" spans="1:24" x14ac:dyDescent="0.3">
      <c r="A413">
        <v>411</v>
      </c>
      <c r="B413">
        <f t="shared" si="18"/>
        <v>1.1252566735112937</v>
      </c>
      <c r="C413">
        <v>1</v>
      </c>
      <c r="D413">
        <v>77.4923</v>
      </c>
      <c r="E413">
        <v>3.1640000000000001E-2</v>
      </c>
      <c r="F413">
        <v>69.915000000000006</v>
      </c>
      <c r="G413">
        <v>71.787999999999997</v>
      </c>
      <c r="H413">
        <v>72.881</v>
      </c>
      <c r="I413">
        <v>73.459000000000003</v>
      </c>
      <c r="J413">
        <v>74.349999999999994</v>
      </c>
      <c r="K413">
        <v>74.950999999999993</v>
      </c>
      <c r="L413">
        <v>75.838999999999999</v>
      </c>
      <c r="M413">
        <v>77.492000000000004</v>
      </c>
      <c r="N413">
        <v>79.146000000000001</v>
      </c>
      <c r="O413">
        <v>80.033000000000001</v>
      </c>
      <c r="P413">
        <v>80.634</v>
      </c>
      <c r="Q413">
        <v>81.525000000000006</v>
      </c>
      <c r="R413">
        <v>82.103999999999999</v>
      </c>
      <c r="S413">
        <v>83.195999999999998</v>
      </c>
      <c r="T413">
        <v>85.069000000000003</v>
      </c>
      <c r="V413">
        <v>9.9870000000000001</v>
      </c>
      <c r="W413">
        <f t="shared" si="19"/>
        <v>0.99870000000000003</v>
      </c>
      <c r="X413">
        <f t="shared" si="20"/>
        <v>0.46365474583285932</v>
      </c>
    </row>
    <row r="414" spans="1:24" x14ac:dyDescent="0.3">
      <c r="A414">
        <v>412</v>
      </c>
      <c r="B414">
        <f t="shared" si="18"/>
        <v>1.1279945242984257</v>
      </c>
      <c r="C414">
        <v>1</v>
      </c>
      <c r="D414">
        <v>77.529499999999999</v>
      </c>
      <c r="E414">
        <v>3.1640000000000001E-2</v>
      </c>
      <c r="F414">
        <v>69.948999999999998</v>
      </c>
      <c r="G414">
        <v>71.822999999999993</v>
      </c>
      <c r="H414">
        <v>72.915999999999997</v>
      </c>
      <c r="I414">
        <v>73.495000000000005</v>
      </c>
      <c r="J414">
        <v>74.385999999999996</v>
      </c>
      <c r="K414">
        <v>74.986999999999995</v>
      </c>
      <c r="L414">
        <v>75.875</v>
      </c>
      <c r="M414">
        <v>77.53</v>
      </c>
      <c r="N414">
        <v>79.183999999999997</v>
      </c>
      <c r="O414">
        <v>80.072000000000003</v>
      </c>
      <c r="P414">
        <v>80.673000000000002</v>
      </c>
      <c r="Q414">
        <v>81.563999999999993</v>
      </c>
      <c r="R414">
        <v>82.143000000000001</v>
      </c>
      <c r="S414">
        <v>83.236000000000004</v>
      </c>
      <c r="T414">
        <v>85.11</v>
      </c>
      <c r="V414">
        <v>9.9939999999999998</v>
      </c>
      <c r="W414">
        <f t="shared" si="19"/>
        <v>0.99939999999999996</v>
      </c>
      <c r="X414">
        <f t="shared" si="20"/>
        <v>0.46393091559460065</v>
      </c>
    </row>
    <row r="415" spans="1:24" x14ac:dyDescent="0.3">
      <c r="A415">
        <v>413</v>
      </c>
      <c r="B415">
        <f t="shared" si="18"/>
        <v>1.1307323750855578</v>
      </c>
      <c r="C415">
        <v>1</v>
      </c>
      <c r="D415">
        <v>77.566500000000005</v>
      </c>
      <c r="E415">
        <v>3.1649999999999998E-2</v>
      </c>
      <c r="F415">
        <v>69.98</v>
      </c>
      <c r="G415">
        <v>71.855000000000004</v>
      </c>
      <c r="H415">
        <v>72.948999999999998</v>
      </c>
      <c r="I415">
        <v>73.528000000000006</v>
      </c>
      <c r="J415">
        <v>74.42</v>
      </c>
      <c r="K415">
        <v>75.022000000000006</v>
      </c>
      <c r="L415">
        <v>75.911000000000001</v>
      </c>
      <c r="M415">
        <v>77.566999999999993</v>
      </c>
      <c r="N415">
        <v>79.221999999999994</v>
      </c>
      <c r="O415">
        <v>80.111000000000004</v>
      </c>
      <c r="P415">
        <v>80.712999999999994</v>
      </c>
      <c r="Q415">
        <v>81.605000000000004</v>
      </c>
      <c r="R415">
        <v>82.183999999999997</v>
      </c>
      <c r="S415">
        <v>83.278000000000006</v>
      </c>
      <c r="T415">
        <v>85.153000000000006</v>
      </c>
      <c r="V415">
        <v>10.000999999999999</v>
      </c>
      <c r="W415">
        <f t="shared" si="19"/>
        <v>1.0001</v>
      </c>
      <c r="X415">
        <f t="shared" si="20"/>
        <v>0.46420408795892537</v>
      </c>
    </row>
    <row r="416" spans="1:24" x14ac:dyDescent="0.3">
      <c r="A416">
        <v>414</v>
      </c>
      <c r="B416">
        <f t="shared" si="18"/>
        <v>1.1334702258726899</v>
      </c>
      <c r="C416">
        <v>1</v>
      </c>
      <c r="D416">
        <v>77.6036</v>
      </c>
      <c r="E416">
        <v>3.1660000000000001E-2</v>
      </c>
      <c r="F416">
        <v>70.010999999999996</v>
      </c>
      <c r="G416">
        <v>71.888000000000005</v>
      </c>
      <c r="H416">
        <v>72.983000000000004</v>
      </c>
      <c r="I416">
        <v>73.561999999999998</v>
      </c>
      <c r="J416">
        <v>74.454999999999998</v>
      </c>
      <c r="K416">
        <v>75.057000000000002</v>
      </c>
      <c r="L416">
        <v>75.945999999999998</v>
      </c>
      <c r="M416">
        <v>77.603999999999999</v>
      </c>
      <c r="N416">
        <v>79.260999999999996</v>
      </c>
      <c r="O416">
        <v>80.150000000000006</v>
      </c>
      <c r="P416">
        <v>80.751999999999995</v>
      </c>
      <c r="Q416">
        <v>81.644999999999996</v>
      </c>
      <c r="R416">
        <v>82.224999999999994</v>
      </c>
      <c r="S416">
        <v>83.319000000000003</v>
      </c>
      <c r="T416">
        <v>85.195999999999998</v>
      </c>
      <c r="V416">
        <v>10.007999999999999</v>
      </c>
      <c r="W416">
        <f t="shared" si="19"/>
        <v>1.0007999999999999</v>
      </c>
      <c r="X416">
        <f t="shared" si="20"/>
        <v>0.46447725455612998</v>
      </c>
    </row>
    <row r="417" spans="1:24" x14ac:dyDescent="0.3">
      <c r="A417">
        <v>415</v>
      </c>
      <c r="B417">
        <f t="shared" si="18"/>
        <v>1.1362080766598219</v>
      </c>
      <c r="C417">
        <v>1</v>
      </c>
      <c r="D417">
        <v>77.640600000000006</v>
      </c>
      <c r="E417">
        <v>3.1660000000000001E-2</v>
      </c>
      <c r="F417">
        <v>70.043999999999997</v>
      </c>
      <c r="G417">
        <v>71.921999999999997</v>
      </c>
      <c r="H417">
        <v>73.016999999999996</v>
      </c>
      <c r="I417">
        <v>73.596999999999994</v>
      </c>
      <c r="J417">
        <v>74.489999999999995</v>
      </c>
      <c r="K417">
        <v>75.093000000000004</v>
      </c>
      <c r="L417">
        <v>75.983000000000004</v>
      </c>
      <c r="M417">
        <v>77.641000000000005</v>
      </c>
      <c r="N417">
        <v>79.299000000000007</v>
      </c>
      <c r="O417">
        <v>80.188000000000002</v>
      </c>
      <c r="P417">
        <v>80.790999999999997</v>
      </c>
      <c r="Q417">
        <v>81.683999999999997</v>
      </c>
      <c r="R417">
        <v>82.263999999999996</v>
      </c>
      <c r="S417">
        <v>83.358999999999995</v>
      </c>
      <c r="T417">
        <v>85.236999999999995</v>
      </c>
      <c r="V417">
        <v>10.015000000000001</v>
      </c>
      <c r="W417">
        <f t="shared" si="19"/>
        <v>1.0015000000000001</v>
      </c>
      <c r="X417">
        <f t="shared" si="20"/>
        <v>0.46475041539638362</v>
      </c>
    </row>
    <row r="418" spans="1:24" x14ac:dyDescent="0.3">
      <c r="A418">
        <v>416</v>
      </c>
      <c r="B418">
        <f t="shared" si="18"/>
        <v>1.1389459274469542</v>
      </c>
      <c r="C418">
        <v>1</v>
      </c>
      <c r="D418">
        <v>77.677599999999998</v>
      </c>
      <c r="E418">
        <v>3.1669999999999997E-2</v>
      </c>
      <c r="F418">
        <v>70.075000000000003</v>
      </c>
      <c r="G418">
        <v>71.954999999999998</v>
      </c>
      <c r="H418">
        <v>73.051000000000002</v>
      </c>
      <c r="I418">
        <v>73.631</v>
      </c>
      <c r="J418">
        <v>74.525000000000006</v>
      </c>
      <c r="K418">
        <v>75.128</v>
      </c>
      <c r="L418">
        <v>76.018000000000001</v>
      </c>
      <c r="M418">
        <v>77.677999999999997</v>
      </c>
      <c r="N418">
        <v>79.337000000000003</v>
      </c>
      <c r="O418">
        <v>80.227000000000004</v>
      </c>
      <c r="P418">
        <v>80.83</v>
      </c>
      <c r="Q418">
        <v>81.724000000000004</v>
      </c>
      <c r="R418">
        <v>82.304000000000002</v>
      </c>
      <c r="S418">
        <v>83.400999999999996</v>
      </c>
      <c r="T418">
        <v>85.28</v>
      </c>
      <c r="V418">
        <v>10.023</v>
      </c>
      <c r="W418">
        <f t="shared" si="19"/>
        <v>1.0023</v>
      </c>
      <c r="X418">
        <f t="shared" si="20"/>
        <v>0.4650467700493503</v>
      </c>
    </row>
    <row r="419" spans="1:24" x14ac:dyDescent="0.3">
      <c r="A419">
        <v>417</v>
      </c>
      <c r="B419">
        <f t="shared" si="18"/>
        <v>1.1416837782340863</v>
      </c>
      <c r="C419">
        <v>1</v>
      </c>
      <c r="D419">
        <v>77.714500000000001</v>
      </c>
      <c r="E419">
        <v>3.168E-2</v>
      </c>
      <c r="F419">
        <v>70.105999999999995</v>
      </c>
      <c r="G419">
        <v>71.986999999999995</v>
      </c>
      <c r="H419">
        <v>73.084000000000003</v>
      </c>
      <c r="I419">
        <v>73.665000000000006</v>
      </c>
      <c r="J419">
        <v>74.558999999999997</v>
      </c>
      <c r="K419">
        <v>75.162999999999997</v>
      </c>
      <c r="L419">
        <v>76.054000000000002</v>
      </c>
      <c r="M419">
        <v>77.715000000000003</v>
      </c>
      <c r="N419">
        <v>79.375</v>
      </c>
      <c r="O419">
        <v>80.266000000000005</v>
      </c>
      <c r="P419">
        <v>80.87</v>
      </c>
      <c r="Q419">
        <v>81.763999999999996</v>
      </c>
      <c r="R419">
        <v>82.344999999999999</v>
      </c>
      <c r="S419">
        <v>83.441999999999993</v>
      </c>
      <c r="T419">
        <v>85.322999999999993</v>
      </c>
      <c r="V419">
        <v>10.029999999999999</v>
      </c>
      <c r="W419">
        <f t="shared" si="19"/>
        <v>1.0029999999999999</v>
      </c>
      <c r="X419">
        <f t="shared" si="20"/>
        <v>0.46531991683142038</v>
      </c>
    </row>
    <row r="420" spans="1:24" x14ac:dyDescent="0.3">
      <c r="A420">
        <v>418</v>
      </c>
      <c r="B420">
        <f t="shared" si="18"/>
        <v>1.1444216290212184</v>
      </c>
      <c r="C420">
        <v>1</v>
      </c>
      <c r="D420">
        <v>77.751400000000004</v>
      </c>
      <c r="E420">
        <v>3.168E-2</v>
      </c>
      <c r="F420">
        <v>70.14</v>
      </c>
      <c r="G420">
        <v>72.021000000000001</v>
      </c>
      <c r="H420">
        <v>73.119</v>
      </c>
      <c r="I420">
        <v>73.7</v>
      </c>
      <c r="J420">
        <v>74.594999999999999</v>
      </c>
      <c r="K420">
        <v>75.197999999999993</v>
      </c>
      <c r="L420">
        <v>76.09</v>
      </c>
      <c r="M420">
        <v>77.751000000000005</v>
      </c>
      <c r="N420">
        <v>79.412999999999997</v>
      </c>
      <c r="O420">
        <v>80.304000000000002</v>
      </c>
      <c r="P420">
        <v>80.908000000000001</v>
      </c>
      <c r="Q420">
        <v>81.802999999999997</v>
      </c>
      <c r="R420">
        <v>82.384</v>
      </c>
      <c r="S420">
        <v>83.481999999999999</v>
      </c>
      <c r="T420">
        <v>85.363</v>
      </c>
      <c r="V420">
        <v>10.037000000000001</v>
      </c>
      <c r="W420">
        <f t="shared" si="19"/>
        <v>1.0037</v>
      </c>
      <c r="X420">
        <f t="shared" si="20"/>
        <v>0.46559006379002554</v>
      </c>
    </row>
    <row r="421" spans="1:24" x14ac:dyDescent="0.3">
      <c r="A421">
        <v>419</v>
      </c>
      <c r="B421">
        <f t="shared" si="18"/>
        <v>1.1471594798083504</v>
      </c>
      <c r="C421">
        <v>1</v>
      </c>
      <c r="D421">
        <v>77.788300000000007</v>
      </c>
      <c r="E421">
        <v>3.1690000000000003E-2</v>
      </c>
      <c r="F421">
        <v>70.171000000000006</v>
      </c>
      <c r="G421">
        <v>72.054000000000002</v>
      </c>
      <c r="H421">
        <v>73.152000000000001</v>
      </c>
      <c r="I421">
        <v>73.733999999999995</v>
      </c>
      <c r="J421">
        <v>74.629000000000005</v>
      </c>
      <c r="K421">
        <v>75.233000000000004</v>
      </c>
      <c r="L421">
        <v>76.126000000000005</v>
      </c>
      <c r="M421">
        <v>77.787999999999997</v>
      </c>
      <c r="N421">
        <v>79.450999999999993</v>
      </c>
      <c r="O421">
        <v>80.343000000000004</v>
      </c>
      <c r="P421">
        <v>80.947000000000003</v>
      </c>
      <c r="Q421">
        <v>81.843000000000004</v>
      </c>
      <c r="R421">
        <v>82.424999999999997</v>
      </c>
      <c r="S421">
        <v>83.522999999999996</v>
      </c>
      <c r="T421">
        <v>85.406000000000006</v>
      </c>
      <c r="V421">
        <v>10.044</v>
      </c>
      <c r="W421">
        <f t="shared" si="19"/>
        <v>1.0044</v>
      </c>
      <c r="X421">
        <f t="shared" si="20"/>
        <v>0.46586319880411248</v>
      </c>
    </row>
    <row r="422" spans="1:24" x14ac:dyDescent="0.3">
      <c r="A422">
        <v>420</v>
      </c>
      <c r="B422">
        <f t="shared" si="18"/>
        <v>1.1498973305954825</v>
      </c>
      <c r="C422">
        <v>1</v>
      </c>
      <c r="D422">
        <v>77.825100000000006</v>
      </c>
      <c r="E422">
        <v>3.1699999999999999E-2</v>
      </c>
      <c r="F422">
        <v>70.200999999999993</v>
      </c>
      <c r="G422">
        <v>72.085999999999999</v>
      </c>
      <c r="H422">
        <v>73.185000000000002</v>
      </c>
      <c r="I422">
        <v>73.766999999999996</v>
      </c>
      <c r="J422">
        <v>74.662999999999997</v>
      </c>
      <c r="K422">
        <v>75.268000000000001</v>
      </c>
      <c r="L422">
        <v>76.161000000000001</v>
      </c>
      <c r="M422">
        <v>77.825000000000003</v>
      </c>
      <c r="N422">
        <v>79.489000000000004</v>
      </c>
      <c r="O422">
        <v>80.382000000000005</v>
      </c>
      <c r="P422">
        <v>80.986999999999995</v>
      </c>
      <c r="Q422">
        <v>81.882999999999996</v>
      </c>
      <c r="R422">
        <v>82.465000000000003</v>
      </c>
      <c r="S422">
        <v>83.563999999999993</v>
      </c>
      <c r="T422">
        <v>85.448999999999998</v>
      </c>
      <c r="V422">
        <v>10.051</v>
      </c>
      <c r="W422">
        <f t="shared" si="19"/>
        <v>1.0051000000000001</v>
      </c>
      <c r="X422">
        <f t="shared" si="20"/>
        <v>0.46613632811537969</v>
      </c>
    </row>
    <row r="423" spans="1:24" x14ac:dyDescent="0.3">
      <c r="A423">
        <v>421</v>
      </c>
      <c r="B423">
        <f t="shared" si="18"/>
        <v>1.1526351813826146</v>
      </c>
      <c r="C423">
        <v>1</v>
      </c>
      <c r="D423">
        <v>77.861800000000002</v>
      </c>
      <c r="E423">
        <v>3.1699999999999999E-2</v>
      </c>
      <c r="F423">
        <v>70.233999999999995</v>
      </c>
      <c r="G423">
        <v>72.12</v>
      </c>
      <c r="H423">
        <v>73.22</v>
      </c>
      <c r="I423">
        <v>73.802000000000007</v>
      </c>
      <c r="J423">
        <v>74.698999999999998</v>
      </c>
      <c r="K423">
        <v>75.304000000000002</v>
      </c>
      <c r="L423">
        <v>76.197000000000003</v>
      </c>
      <c r="M423">
        <v>77.861999999999995</v>
      </c>
      <c r="N423">
        <v>79.527000000000001</v>
      </c>
      <c r="O423">
        <v>80.42</v>
      </c>
      <c r="P423">
        <v>81.025000000000006</v>
      </c>
      <c r="Q423">
        <v>81.921999999999997</v>
      </c>
      <c r="R423">
        <v>82.504000000000005</v>
      </c>
      <c r="S423">
        <v>83.603999999999999</v>
      </c>
      <c r="T423">
        <v>85.489000000000004</v>
      </c>
      <c r="V423">
        <v>10.058999999999999</v>
      </c>
      <c r="W423">
        <f t="shared" si="19"/>
        <v>1.0059</v>
      </c>
      <c r="X423">
        <f t="shared" si="20"/>
        <v>0.46643263715138972</v>
      </c>
    </row>
    <row r="424" spans="1:24" x14ac:dyDescent="0.3">
      <c r="A424">
        <v>422</v>
      </c>
      <c r="B424">
        <f t="shared" si="18"/>
        <v>1.1553730321697468</v>
      </c>
      <c r="C424">
        <v>1</v>
      </c>
      <c r="D424">
        <v>77.898600000000002</v>
      </c>
      <c r="E424">
        <v>3.1710000000000002E-2</v>
      </c>
      <c r="F424">
        <v>70.265000000000001</v>
      </c>
      <c r="G424">
        <v>72.152000000000001</v>
      </c>
      <c r="H424">
        <v>73.253</v>
      </c>
      <c r="I424">
        <v>73.835999999999999</v>
      </c>
      <c r="J424">
        <v>74.733000000000004</v>
      </c>
      <c r="K424">
        <v>75.337999999999994</v>
      </c>
      <c r="L424">
        <v>76.231999999999999</v>
      </c>
      <c r="M424">
        <v>77.899000000000001</v>
      </c>
      <c r="N424">
        <v>79.564999999999998</v>
      </c>
      <c r="O424">
        <v>80.459000000000003</v>
      </c>
      <c r="P424">
        <v>81.063999999999993</v>
      </c>
      <c r="Q424">
        <v>81.962000000000003</v>
      </c>
      <c r="R424">
        <v>82.543999999999997</v>
      </c>
      <c r="S424">
        <v>83.644999999999996</v>
      </c>
      <c r="T424">
        <v>85.531999999999996</v>
      </c>
      <c r="V424">
        <v>10.066000000000001</v>
      </c>
      <c r="W424">
        <f t="shared" si="19"/>
        <v>1.0066000000000002</v>
      </c>
      <c r="X424">
        <f t="shared" si="20"/>
        <v>0.4667057525298402</v>
      </c>
    </row>
    <row r="425" spans="1:24" x14ac:dyDescent="0.3">
      <c r="A425">
        <v>423</v>
      </c>
      <c r="B425">
        <f t="shared" si="18"/>
        <v>1.1581108829568789</v>
      </c>
      <c r="C425">
        <v>1</v>
      </c>
      <c r="D425">
        <v>77.935299999999998</v>
      </c>
      <c r="E425">
        <v>3.1719999999999998E-2</v>
      </c>
      <c r="F425">
        <v>70.296000000000006</v>
      </c>
      <c r="G425">
        <v>72.183999999999997</v>
      </c>
      <c r="H425">
        <v>73.286000000000001</v>
      </c>
      <c r="I425">
        <v>73.869</v>
      </c>
      <c r="J425">
        <v>74.766999999999996</v>
      </c>
      <c r="K425">
        <v>75.373000000000005</v>
      </c>
      <c r="L425">
        <v>76.268000000000001</v>
      </c>
      <c r="M425">
        <v>77.935000000000002</v>
      </c>
      <c r="N425">
        <v>79.602999999999994</v>
      </c>
      <c r="O425">
        <v>80.497</v>
      </c>
      <c r="P425">
        <v>81.102999999999994</v>
      </c>
      <c r="Q425">
        <v>82.001999999999995</v>
      </c>
      <c r="R425">
        <v>82.584999999999994</v>
      </c>
      <c r="S425">
        <v>83.686000000000007</v>
      </c>
      <c r="T425">
        <v>85.575000000000003</v>
      </c>
      <c r="V425">
        <v>10.073</v>
      </c>
      <c r="W425">
        <f t="shared" si="19"/>
        <v>1.0073000000000001</v>
      </c>
      <c r="X425">
        <f t="shared" si="20"/>
        <v>0.46697586631668903</v>
      </c>
    </row>
    <row r="426" spans="1:24" x14ac:dyDescent="0.3">
      <c r="A426">
        <v>424</v>
      </c>
      <c r="B426">
        <f t="shared" si="18"/>
        <v>1.160848733744011</v>
      </c>
      <c r="C426">
        <v>1</v>
      </c>
      <c r="D426">
        <v>77.971900000000005</v>
      </c>
      <c r="E426">
        <v>3.1719999999999998E-2</v>
      </c>
      <c r="F426">
        <v>70.328999999999994</v>
      </c>
      <c r="G426">
        <v>72.218000000000004</v>
      </c>
      <c r="H426">
        <v>73.319999999999993</v>
      </c>
      <c r="I426">
        <v>73.903999999999996</v>
      </c>
      <c r="J426">
        <v>74.802000000000007</v>
      </c>
      <c r="K426">
        <v>75.409000000000006</v>
      </c>
      <c r="L426">
        <v>76.304000000000002</v>
      </c>
      <c r="M426">
        <v>77.971999999999994</v>
      </c>
      <c r="N426">
        <v>79.64</v>
      </c>
      <c r="O426">
        <v>80.534999999999997</v>
      </c>
      <c r="P426">
        <v>81.141999999999996</v>
      </c>
      <c r="Q426">
        <v>82.04</v>
      </c>
      <c r="R426">
        <v>82.623999999999995</v>
      </c>
      <c r="S426">
        <v>83.725999999999999</v>
      </c>
      <c r="T426">
        <v>85.614999999999995</v>
      </c>
      <c r="V426">
        <v>10.08</v>
      </c>
      <c r="W426">
        <f t="shared" si="19"/>
        <v>1.008</v>
      </c>
      <c r="X426">
        <f t="shared" si="20"/>
        <v>0.46724897003631799</v>
      </c>
    </row>
    <row r="427" spans="1:24" x14ac:dyDescent="0.3">
      <c r="A427">
        <v>425</v>
      </c>
      <c r="B427">
        <f t="shared" si="18"/>
        <v>1.1635865845311431</v>
      </c>
      <c r="C427">
        <v>1</v>
      </c>
      <c r="D427">
        <v>78.008499999999998</v>
      </c>
      <c r="E427">
        <v>3.1730000000000001E-2</v>
      </c>
      <c r="F427">
        <v>70.36</v>
      </c>
      <c r="G427">
        <v>72.25</v>
      </c>
      <c r="H427">
        <v>73.352999999999994</v>
      </c>
      <c r="I427">
        <v>73.936999999999998</v>
      </c>
      <c r="J427">
        <v>74.835999999999999</v>
      </c>
      <c r="K427">
        <v>75.442999999999998</v>
      </c>
      <c r="L427">
        <v>76.338999999999999</v>
      </c>
      <c r="M427">
        <v>78.009</v>
      </c>
      <c r="N427">
        <v>79.677999999999997</v>
      </c>
      <c r="O427">
        <v>80.573999999999998</v>
      </c>
      <c r="P427">
        <v>81.180999999999997</v>
      </c>
      <c r="Q427">
        <v>82.08</v>
      </c>
      <c r="R427">
        <v>82.664000000000001</v>
      </c>
      <c r="S427">
        <v>83.766999999999996</v>
      </c>
      <c r="T427">
        <v>85.656999999999996</v>
      </c>
      <c r="V427">
        <v>10.087</v>
      </c>
      <c r="W427">
        <f t="shared" si="19"/>
        <v>1.0086999999999999</v>
      </c>
      <c r="X427">
        <f t="shared" si="20"/>
        <v>0.46752206810659391</v>
      </c>
    </row>
    <row r="428" spans="1:24" x14ac:dyDescent="0.3">
      <c r="A428">
        <v>426</v>
      </c>
      <c r="B428">
        <f t="shared" si="18"/>
        <v>1.1663244353182751</v>
      </c>
      <c r="C428">
        <v>1</v>
      </c>
      <c r="D428">
        <v>78.045100000000005</v>
      </c>
      <c r="E428">
        <v>3.1739999999999997E-2</v>
      </c>
      <c r="F428">
        <v>70.39</v>
      </c>
      <c r="G428">
        <v>72.281999999999996</v>
      </c>
      <c r="H428">
        <v>73.385999999999996</v>
      </c>
      <c r="I428">
        <v>73.971000000000004</v>
      </c>
      <c r="J428">
        <v>74.870999999999995</v>
      </c>
      <c r="K428">
        <v>75.477999999999994</v>
      </c>
      <c r="L428">
        <v>76.373999999999995</v>
      </c>
      <c r="M428">
        <v>78.045000000000002</v>
      </c>
      <c r="N428">
        <v>79.715999999999994</v>
      </c>
      <c r="O428">
        <v>80.613</v>
      </c>
      <c r="P428">
        <v>81.22</v>
      </c>
      <c r="Q428">
        <v>82.12</v>
      </c>
      <c r="R428">
        <v>82.703999999999994</v>
      </c>
      <c r="S428">
        <v>83.808000000000007</v>
      </c>
      <c r="T428">
        <v>85.7</v>
      </c>
      <c r="V428">
        <v>10.093999999999999</v>
      </c>
      <c r="W428">
        <f t="shared" si="19"/>
        <v>1.0093999999999999</v>
      </c>
      <c r="X428">
        <f t="shared" si="20"/>
        <v>0.46779216360829873</v>
      </c>
    </row>
    <row r="429" spans="1:24" x14ac:dyDescent="0.3">
      <c r="A429">
        <v>427</v>
      </c>
      <c r="B429">
        <f t="shared" si="18"/>
        <v>1.1690622861054072</v>
      </c>
      <c r="C429">
        <v>1</v>
      </c>
      <c r="D429">
        <v>78.081699999999998</v>
      </c>
      <c r="E429">
        <v>3.175E-2</v>
      </c>
      <c r="F429">
        <v>70.421000000000006</v>
      </c>
      <c r="G429">
        <v>72.313999999999993</v>
      </c>
      <c r="H429">
        <v>73.418999999999997</v>
      </c>
      <c r="I429">
        <v>74.004000000000005</v>
      </c>
      <c r="J429">
        <v>74.905000000000001</v>
      </c>
      <c r="K429">
        <v>75.512</v>
      </c>
      <c r="L429">
        <v>76.41</v>
      </c>
      <c r="M429">
        <v>78.081999999999994</v>
      </c>
      <c r="N429">
        <v>79.754000000000005</v>
      </c>
      <c r="O429">
        <v>80.650999999999996</v>
      </c>
      <c r="P429">
        <v>81.259</v>
      </c>
      <c r="Q429">
        <v>82.159000000000006</v>
      </c>
      <c r="R429">
        <v>82.744</v>
      </c>
      <c r="S429">
        <v>83.849000000000004</v>
      </c>
      <c r="T429">
        <v>85.742999999999995</v>
      </c>
      <c r="V429">
        <v>10.102</v>
      </c>
      <c r="W429">
        <f t="shared" si="19"/>
        <v>1.0102</v>
      </c>
      <c r="X429">
        <f t="shared" si="20"/>
        <v>0.4680884187605775</v>
      </c>
    </row>
    <row r="430" spans="1:24" x14ac:dyDescent="0.3">
      <c r="A430">
        <v>428</v>
      </c>
      <c r="B430">
        <f t="shared" si="18"/>
        <v>1.1718001368925393</v>
      </c>
      <c r="C430">
        <v>1</v>
      </c>
      <c r="D430">
        <v>78.118200000000002</v>
      </c>
      <c r="E430">
        <v>3.175E-2</v>
      </c>
      <c r="F430">
        <v>70.453999999999994</v>
      </c>
      <c r="G430">
        <v>72.347999999999999</v>
      </c>
      <c r="H430">
        <v>73.453000000000003</v>
      </c>
      <c r="I430">
        <v>74.039000000000001</v>
      </c>
      <c r="J430">
        <v>74.94</v>
      </c>
      <c r="K430">
        <v>75.548000000000002</v>
      </c>
      <c r="L430">
        <v>76.444999999999993</v>
      </c>
      <c r="M430">
        <v>78.117999999999995</v>
      </c>
      <c r="N430">
        <v>79.790999999999997</v>
      </c>
      <c r="O430">
        <v>80.688999999999993</v>
      </c>
      <c r="P430">
        <v>81.296999999999997</v>
      </c>
      <c r="Q430">
        <v>82.197999999999993</v>
      </c>
      <c r="R430">
        <v>82.783000000000001</v>
      </c>
      <c r="S430">
        <v>83.888000000000005</v>
      </c>
      <c r="T430">
        <v>85.783000000000001</v>
      </c>
      <c r="V430">
        <v>10.109</v>
      </c>
      <c r="W430">
        <f t="shared" si="19"/>
        <v>1.0108999999999999</v>
      </c>
      <c r="X430">
        <f t="shared" si="20"/>
        <v>0.4683584993238501</v>
      </c>
    </row>
    <row r="431" spans="1:24" x14ac:dyDescent="0.3">
      <c r="A431">
        <v>429</v>
      </c>
      <c r="B431">
        <f t="shared" si="18"/>
        <v>1.1745379876796715</v>
      </c>
      <c r="C431">
        <v>1</v>
      </c>
      <c r="D431">
        <v>78.154600000000002</v>
      </c>
      <c r="E431">
        <v>3.1759999999999997E-2</v>
      </c>
      <c r="F431">
        <v>70.483999999999995</v>
      </c>
      <c r="G431">
        <v>72.38</v>
      </c>
      <c r="H431">
        <v>73.486000000000004</v>
      </c>
      <c r="I431">
        <v>74.072000000000003</v>
      </c>
      <c r="J431">
        <v>74.974000000000004</v>
      </c>
      <c r="K431">
        <v>75.581999999999994</v>
      </c>
      <c r="L431">
        <v>76.48</v>
      </c>
      <c r="M431">
        <v>78.155000000000001</v>
      </c>
      <c r="N431">
        <v>79.828999999999994</v>
      </c>
      <c r="O431">
        <v>80.727000000000004</v>
      </c>
      <c r="P431">
        <v>81.335999999999999</v>
      </c>
      <c r="Q431">
        <v>82.236999999999995</v>
      </c>
      <c r="R431">
        <v>82.822999999999993</v>
      </c>
      <c r="S431">
        <v>83.929000000000002</v>
      </c>
      <c r="T431">
        <v>85.825000000000003</v>
      </c>
      <c r="V431">
        <v>10.116</v>
      </c>
      <c r="W431">
        <f t="shared" si="19"/>
        <v>1.0116000000000001</v>
      </c>
      <c r="X431">
        <f t="shared" si="20"/>
        <v>0.46863157170638858</v>
      </c>
    </row>
    <row r="432" spans="1:24" x14ac:dyDescent="0.3">
      <c r="A432">
        <v>430</v>
      </c>
      <c r="B432">
        <f t="shared" si="18"/>
        <v>1.1772758384668036</v>
      </c>
      <c r="C432">
        <v>1</v>
      </c>
      <c r="D432">
        <v>78.191100000000006</v>
      </c>
      <c r="E432">
        <v>3.177E-2</v>
      </c>
      <c r="F432">
        <v>70.515000000000001</v>
      </c>
      <c r="G432">
        <v>72.412000000000006</v>
      </c>
      <c r="H432">
        <v>73.519000000000005</v>
      </c>
      <c r="I432">
        <v>74.105000000000004</v>
      </c>
      <c r="J432">
        <v>75.007999999999996</v>
      </c>
      <c r="K432">
        <v>75.616</v>
      </c>
      <c r="L432">
        <v>76.516000000000005</v>
      </c>
      <c r="M432">
        <v>78.191000000000003</v>
      </c>
      <c r="N432">
        <v>79.867000000000004</v>
      </c>
      <c r="O432">
        <v>80.766000000000005</v>
      </c>
      <c r="P432">
        <v>81.375</v>
      </c>
      <c r="Q432">
        <v>82.277000000000001</v>
      </c>
      <c r="R432">
        <v>82.863</v>
      </c>
      <c r="S432">
        <v>83.97</v>
      </c>
      <c r="T432">
        <v>85.867999999999995</v>
      </c>
      <c r="V432">
        <v>10.122999999999999</v>
      </c>
      <c r="W432">
        <f t="shared" si="19"/>
        <v>1.0123</v>
      </c>
      <c r="X432">
        <f t="shared" si="20"/>
        <v>0.46890164006490265</v>
      </c>
    </row>
    <row r="433" spans="1:24" x14ac:dyDescent="0.3">
      <c r="A433">
        <v>431</v>
      </c>
      <c r="B433">
        <f t="shared" si="18"/>
        <v>1.1800136892539357</v>
      </c>
      <c r="C433">
        <v>1</v>
      </c>
      <c r="D433">
        <v>78.227500000000006</v>
      </c>
      <c r="E433">
        <v>3.177E-2</v>
      </c>
      <c r="F433">
        <v>70.546999999999997</v>
      </c>
      <c r="G433">
        <v>72.445999999999998</v>
      </c>
      <c r="H433">
        <v>73.552999999999997</v>
      </c>
      <c r="I433">
        <v>74.14</v>
      </c>
      <c r="J433">
        <v>75.042000000000002</v>
      </c>
      <c r="K433">
        <v>75.652000000000001</v>
      </c>
      <c r="L433">
        <v>76.551000000000002</v>
      </c>
      <c r="M433">
        <v>78.227999999999994</v>
      </c>
      <c r="N433">
        <v>79.903999999999996</v>
      </c>
      <c r="O433">
        <v>80.802999999999997</v>
      </c>
      <c r="P433">
        <v>81.412999999999997</v>
      </c>
      <c r="Q433">
        <v>82.314999999999998</v>
      </c>
      <c r="R433">
        <v>82.902000000000001</v>
      </c>
      <c r="S433">
        <v>84.009</v>
      </c>
      <c r="T433">
        <v>85.908000000000001</v>
      </c>
      <c r="V433">
        <v>10.130000000000001</v>
      </c>
      <c r="W433">
        <f t="shared" si="19"/>
        <v>1.0130000000000001</v>
      </c>
      <c r="X433">
        <f t="shared" si="20"/>
        <v>0.46917470093772107</v>
      </c>
    </row>
    <row r="434" spans="1:24" x14ac:dyDescent="0.3">
      <c r="A434">
        <v>432</v>
      </c>
      <c r="B434">
        <f t="shared" si="18"/>
        <v>1.1827515400410678</v>
      </c>
      <c r="C434">
        <v>1</v>
      </c>
      <c r="D434">
        <v>78.263800000000003</v>
      </c>
      <c r="E434">
        <v>3.1780000000000003E-2</v>
      </c>
      <c r="F434">
        <v>70.578000000000003</v>
      </c>
      <c r="G434">
        <v>72.477999999999994</v>
      </c>
      <c r="H434">
        <v>73.585999999999999</v>
      </c>
      <c r="I434">
        <v>74.173000000000002</v>
      </c>
      <c r="J434">
        <v>75.075999999999993</v>
      </c>
      <c r="K434">
        <v>75.686000000000007</v>
      </c>
      <c r="L434">
        <v>76.585999999999999</v>
      </c>
      <c r="M434">
        <v>78.263999999999996</v>
      </c>
      <c r="N434">
        <v>79.941000000000003</v>
      </c>
      <c r="O434">
        <v>80.841999999999999</v>
      </c>
      <c r="P434">
        <v>81.450999999999993</v>
      </c>
      <c r="Q434">
        <v>82.355000000000004</v>
      </c>
      <c r="R434">
        <v>82.941999999999993</v>
      </c>
      <c r="S434">
        <v>84.05</v>
      </c>
      <c r="T434">
        <v>85.95</v>
      </c>
      <c r="V434">
        <v>10.137</v>
      </c>
      <c r="W434">
        <f t="shared" si="19"/>
        <v>1.0137</v>
      </c>
      <c r="X434">
        <f t="shared" si="20"/>
        <v>0.4694447571333607</v>
      </c>
    </row>
    <row r="435" spans="1:24" x14ac:dyDescent="0.3">
      <c r="A435">
        <v>433</v>
      </c>
      <c r="B435">
        <f t="shared" si="18"/>
        <v>1.1854893908281998</v>
      </c>
      <c r="C435">
        <v>1</v>
      </c>
      <c r="D435">
        <v>78.3001</v>
      </c>
      <c r="E435">
        <v>3.1789999999999999E-2</v>
      </c>
      <c r="F435">
        <v>70.608000000000004</v>
      </c>
      <c r="G435">
        <v>72.509</v>
      </c>
      <c r="H435">
        <v>73.619</v>
      </c>
      <c r="I435">
        <v>74.206000000000003</v>
      </c>
      <c r="J435">
        <v>75.11</v>
      </c>
      <c r="K435">
        <v>75.72</v>
      </c>
      <c r="L435">
        <v>76.620999999999995</v>
      </c>
      <c r="M435">
        <v>78.3</v>
      </c>
      <c r="N435">
        <v>79.978999999999999</v>
      </c>
      <c r="O435">
        <v>80.88</v>
      </c>
      <c r="P435">
        <v>81.489999999999995</v>
      </c>
      <c r="Q435">
        <v>82.394000000000005</v>
      </c>
      <c r="R435">
        <v>82.981999999999999</v>
      </c>
      <c r="S435">
        <v>84.090999999999994</v>
      </c>
      <c r="T435">
        <v>85.992000000000004</v>
      </c>
      <c r="V435">
        <v>10.144</v>
      </c>
      <c r="W435">
        <f t="shared" si="19"/>
        <v>1.0144</v>
      </c>
      <c r="X435">
        <f t="shared" si="20"/>
        <v>0.46971480709043012</v>
      </c>
    </row>
    <row r="436" spans="1:24" x14ac:dyDescent="0.3">
      <c r="A436">
        <v>434</v>
      </c>
      <c r="B436">
        <f t="shared" si="18"/>
        <v>1.1882272416153319</v>
      </c>
      <c r="C436">
        <v>1</v>
      </c>
      <c r="D436">
        <v>78.336399999999998</v>
      </c>
      <c r="E436">
        <v>3.1800000000000002E-2</v>
      </c>
      <c r="F436">
        <v>70.638000000000005</v>
      </c>
      <c r="G436">
        <v>72.540999999999997</v>
      </c>
      <c r="H436">
        <v>73.650999999999996</v>
      </c>
      <c r="I436">
        <v>74.239000000000004</v>
      </c>
      <c r="J436">
        <v>75.144000000000005</v>
      </c>
      <c r="K436">
        <v>75.754999999999995</v>
      </c>
      <c r="L436">
        <v>76.656000000000006</v>
      </c>
      <c r="M436">
        <v>78.335999999999999</v>
      </c>
      <c r="N436">
        <v>80.016999999999996</v>
      </c>
      <c r="O436">
        <v>80.918000000000006</v>
      </c>
      <c r="P436">
        <v>81.528999999999996</v>
      </c>
      <c r="Q436">
        <v>82.433999999999997</v>
      </c>
      <c r="R436">
        <v>83.022000000000006</v>
      </c>
      <c r="S436">
        <v>84.132000000000005</v>
      </c>
      <c r="T436">
        <v>86.034000000000006</v>
      </c>
      <c r="V436">
        <v>10.151999999999999</v>
      </c>
      <c r="W436">
        <f t="shared" si="19"/>
        <v>1.0151999999999999</v>
      </c>
      <c r="X436">
        <f t="shared" si="20"/>
        <v>0.470007999931916</v>
      </c>
    </row>
    <row r="437" spans="1:24" x14ac:dyDescent="0.3">
      <c r="A437">
        <v>435</v>
      </c>
      <c r="B437">
        <f t="shared" si="18"/>
        <v>1.1909650924024642</v>
      </c>
      <c r="C437">
        <v>1</v>
      </c>
      <c r="D437">
        <v>78.372699999999995</v>
      </c>
      <c r="E437">
        <v>3.1800000000000002E-2</v>
      </c>
      <c r="F437">
        <v>70.671000000000006</v>
      </c>
      <c r="G437">
        <v>72.575000000000003</v>
      </c>
      <c r="H437">
        <v>73.685000000000002</v>
      </c>
      <c r="I437">
        <v>74.272999999999996</v>
      </c>
      <c r="J437">
        <v>75.179000000000002</v>
      </c>
      <c r="K437">
        <v>75.790000000000006</v>
      </c>
      <c r="L437">
        <v>76.691999999999993</v>
      </c>
      <c r="M437">
        <v>78.373000000000005</v>
      </c>
      <c r="N437">
        <v>80.054000000000002</v>
      </c>
      <c r="O437">
        <v>80.956000000000003</v>
      </c>
      <c r="P437">
        <v>81.566999999999993</v>
      </c>
      <c r="Q437">
        <v>82.471999999999994</v>
      </c>
      <c r="R437">
        <v>83.06</v>
      </c>
      <c r="S437">
        <v>84.171000000000006</v>
      </c>
      <c r="T437">
        <v>86.073999999999998</v>
      </c>
      <c r="V437">
        <v>10.159000000000001</v>
      </c>
      <c r="W437">
        <f t="shared" si="19"/>
        <v>1.0159</v>
      </c>
      <c r="X437">
        <f t="shared" si="20"/>
        <v>0.47028103506780333</v>
      </c>
    </row>
    <row r="438" spans="1:24" x14ac:dyDescent="0.3">
      <c r="A438">
        <v>436</v>
      </c>
      <c r="B438">
        <f t="shared" si="18"/>
        <v>1.1937029431895962</v>
      </c>
      <c r="C438">
        <v>1</v>
      </c>
      <c r="D438">
        <v>78.408900000000003</v>
      </c>
      <c r="E438">
        <v>3.1809999999999998E-2</v>
      </c>
      <c r="F438">
        <v>70.700999999999993</v>
      </c>
      <c r="G438">
        <v>72.606999999999999</v>
      </c>
      <c r="H438">
        <v>73.718000000000004</v>
      </c>
      <c r="I438">
        <v>74.305999999999997</v>
      </c>
      <c r="J438">
        <v>75.212000000000003</v>
      </c>
      <c r="K438">
        <v>75.823999999999998</v>
      </c>
      <c r="L438">
        <v>76.727000000000004</v>
      </c>
      <c r="M438">
        <v>78.409000000000006</v>
      </c>
      <c r="N438">
        <v>80.090999999999994</v>
      </c>
      <c r="O438">
        <v>80.994</v>
      </c>
      <c r="P438">
        <v>81.605000000000004</v>
      </c>
      <c r="Q438">
        <v>82.510999999999996</v>
      </c>
      <c r="R438">
        <v>83.1</v>
      </c>
      <c r="S438">
        <v>84.210999999999999</v>
      </c>
      <c r="T438">
        <v>86.117000000000004</v>
      </c>
      <c r="V438">
        <v>10.166</v>
      </c>
      <c r="W438">
        <f t="shared" si="19"/>
        <v>1.0165999999999999</v>
      </c>
      <c r="X438">
        <f t="shared" si="20"/>
        <v>0.47055106406094643</v>
      </c>
    </row>
    <row r="439" spans="1:24" x14ac:dyDescent="0.3">
      <c r="A439">
        <v>437</v>
      </c>
      <c r="B439">
        <f t="shared" si="18"/>
        <v>1.1964407939767283</v>
      </c>
      <c r="C439">
        <v>1</v>
      </c>
      <c r="D439">
        <v>78.445099999999996</v>
      </c>
      <c r="E439">
        <v>3.1820000000000001E-2</v>
      </c>
      <c r="F439">
        <v>70.730999999999995</v>
      </c>
      <c r="G439">
        <v>72.638000000000005</v>
      </c>
      <c r="H439">
        <v>73.75</v>
      </c>
      <c r="I439">
        <v>74.338999999999999</v>
      </c>
      <c r="J439">
        <v>75.245999999999995</v>
      </c>
      <c r="K439">
        <v>75.858000000000004</v>
      </c>
      <c r="L439">
        <v>76.760999999999996</v>
      </c>
      <c r="M439">
        <v>78.444999999999993</v>
      </c>
      <c r="N439">
        <v>80.129000000000005</v>
      </c>
      <c r="O439">
        <v>81.031999999999996</v>
      </c>
      <c r="P439">
        <v>81.644000000000005</v>
      </c>
      <c r="Q439">
        <v>82.551000000000002</v>
      </c>
      <c r="R439">
        <v>83.14</v>
      </c>
      <c r="S439">
        <v>84.251999999999995</v>
      </c>
      <c r="T439">
        <v>86.159000000000006</v>
      </c>
      <c r="V439">
        <v>10.173</v>
      </c>
      <c r="W439">
        <f t="shared" si="19"/>
        <v>1.0173000000000001</v>
      </c>
      <c r="X439">
        <f t="shared" si="20"/>
        <v>0.4708210868613823</v>
      </c>
    </row>
    <row r="440" spans="1:24" x14ac:dyDescent="0.3">
      <c r="A440">
        <v>438</v>
      </c>
      <c r="B440">
        <f t="shared" si="18"/>
        <v>1.1991786447638604</v>
      </c>
      <c r="C440">
        <v>1</v>
      </c>
      <c r="D440">
        <v>78.481200000000001</v>
      </c>
      <c r="E440">
        <v>3.1829999999999997E-2</v>
      </c>
      <c r="F440">
        <v>70.762</v>
      </c>
      <c r="G440">
        <v>72.67</v>
      </c>
      <c r="H440">
        <v>73.783000000000001</v>
      </c>
      <c r="I440">
        <v>74.372</v>
      </c>
      <c r="J440">
        <v>75.28</v>
      </c>
      <c r="K440">
        <v>75.891999999999996</v>
      </c>
      <c r="L440">
        <v>76.796000000000006</v>
      </c>
      <c r="M440">
        <v>78.480999999999995</v>
      </c>
      <c r="N440">
        <v>80.165999999999997</v>
      </c>
      <c r="O440">
        <v>81.069999999999993</v>
      </c>
      <c r="P440">
        <v>81.683000000000007</v>
      </c>
      <c r="Q440">
        <v>82.59</v>
      </c>
      <c r="R440">
        <v>83.18</v>
      </c>
      <c r="S440">
        <v>84.293000000000006</v>
      </c>
      <c r="T440">
        <v>86.200999999999993</v>
      </c>
      <c r="V440">
        <v>10.18</v>
      </c>
      <c r="W440">
        <f t="shared" si="19"/>
        <v>1.018</v>
      </c>
      <c r="X440">
        <f t="shared" si="20"/>
        <v>0.4710911034797598</v>
      </c>
    </row>
    <row r="441" spans="1:24" x14ac:dyDescent="0.3">
      <c r="A441">
        <v>439</v>
      </c>
      <c r="B441">
        <f t="shared" si="18"/>
        <v>1.2019164955509924</v>
      </c>
      <c r="C441">
        <v>1</v>
      </c>
      <c r="D441">
        <v>78.517300000000006</v>
      </c>
      <c r="E441">
        <v>3.1829999999999997E-2</v>
      </c>
      <c r="F441">
        <v>70.793999999999997</v>
      </c>
      <c r="G441">
        <v>72.703000000000003</v>
      </c>
      <c r="H441">
        <v>73.816999999999993</v>
      </c>
      <c r="I441">
        <v>74.406000000000006</v>
      </c>
      <c r="J441">
        <v>75.313999999999993</v>
      </c>
      <c r="K441">
        <v>75.927000000000007</v>
      </c>
      <c r="L441">
        <v>76.831999999999994</v>
      </c>
      <c r="M441">
        <v>78.516999999999996</v>
      </c>
      <c r="N441">
        <v>80.203000000000003</v>
      </c>
      <c r="O441">
        <v>81.108000000000004</v>
      </c>
      <c r="P441">
        <v>81.72</v>
      </c>
      <c r="Q441">
        <v>82.628</v>
      </c>
      <c r="R441">
        <v>83.218000000000004</v>
      </c>
      <c r="S441">
        <v>84.331000000000003</v>
      </c>
      <c r="T441">
        <v>86.24</v>
      </c>
      <c r="V441">
        <v>10.186999999999999</v>
      </c>
      <c r="W441">
        <f t="shared" si="19"/>
        <v>1.0186999999999999</v>
      </c>
      <c r="X441">
        <f t="shared" si="20"/>
        <v>0.47136111392670293</v>
      </c>
    </row>
    <row r="442" spans="1:24" x14ac:dyDescent="0.3">
      <c r="A442">
        <v>440</v>
      </c>
      <c r="B442">
        <f t="shared" si="18"/>
        <v>1.2046543463381245</v>
      </c>
      <c r="C442">
        <v>1</v>
      </c>
      <c r="D442">
        <v>78.553399999999996</v>
      </c>
      <c r="E442">
        <v>3.184E-2</v>
      </c>
      <c r="F442">
        <v>70.823999999999998</v>
      </c>
      <c r="G442">
        <v>72.734999999999999</v>
      </c>
      <c r="H442">
        <v>73.849000000000004</v>
      </c>
      <c r="I442">
        <v>74.438999999999993</v>
      </c>
      <c r="J442">
        <v>75.347999999999999</v>
      </c>
      <c r="K442">
        <v>75.960999999999999</v>
      </c>
      <c r="L442">
        <v>76.866</v>
      </c>
      <c r="M442">
        <v>78.552999999999997</v>
      </c>
      <c r="N442">
        <v>80.239999999999995</v>
      </c>
      <c r="O442">
        <v>81.146000000000001</v>
      </c>
      <c r="P442">
        <v>81.759</v>
      </c>
      <c r="Q442">
        <v>82.667000000000002</v>
      </c>
      <c r="R442">
        <v>83.257999999999996</v>
      </c>
      <c r="S442">
        <v>84.372</v>
      </c>
      <c r="T442">
        <v>86.283000000000001</v>
      </c>
      <c r="V442">
        <v>10.194000000000001</v>
      </c>
      <c r="W442">
        <f t="shared" si="19"/>
        <v>1.0194000000000001</v>
      </c>
      <c r="X442">
        <f t="shared" si="20"/>
        <v>0.47163111821281117</v>
      </c>
    </row>
    <row r="443" spans="1:24" x14ac:dyDescent="0.3">
      <c r="A443">
        <v>441</v>
      </c>
      <c r="B443">
        <f t="shared" si="18"/>
        <v>1.2073921971252566</v>
      </c>
      <c r="C443">
        <v>1</v>
      </c>
      <c r="D443">
        <v>78.589399999999998</v>
      </c>
      <c r="E443">
        <v>3.1850000000000003E-2</v>
      </c>
      <c r="F443">
        <v>70.853999999999999</v>
      </c>
      <c r="G443">
        <v>72.766000000000005</v>
      </c>
      <c r="H443">
        <v>73.882000000000005</v>
      </c>
      <c r="I443">
        <v>74.471999999999994</v>
      </c>
      <c r="J443">
        <v>75.382000000000005</v>
      </c>
      <c r="K443">
        <v>75.995000000000005</v>
      </c>
      <c r="L443">
        <v>76.900999999999996</v>
      </c>
      <c r="M443">
        <v>78.588999999999999</v>
      </c>
      <c r="N443">
        <v>80.278000000000006</v>
      </c>
      <c r="O443">
        <v>81.183999999999997</v>
      </c>
      <c r="P443">
        <v>81.796999999999997</v>
      </c>
      <c r="Q443">
        <v>82.706999999999994</v>
      </c>
      <c r="R443">
        <v>83.296999999999997</v>
      </c>
      <c r="S443">
        <v>84.412000000000006</v>
      </c>
      <c r="T443">
        <v>86.323999999999998</v>
      </c>
      <c r="V443">
        <v>10.201000000000001</v>
      </c>
      <c r="W443">
        <f t="shared" si="19"/>
        <v>1.0201</v>
      </c>
      <c r="X443">
        <f t="shared" si="20"/>
        <v>0.47190111634865956</v>
      </c>
    </row>
    <row r="444" spans="1:24" x14ac:dyDescent="0.3">
      <c r="A444">
        <v>442</v>
      </c>
      <c r="B444">
        <f t="shared" si="18"/>
        <v>1.2101300479123889</v>
      </c>
      <c r="C444">
        <v>1</v>
      </c>
      <c r="D444">
        <v>78.625399999999999</v>
      </c>
      <c r="E444">
        <v>3.1859999999999999E-2</v>
      </c>
      <c r="F444">
        <v>70.884</v>
      </c>
      <c r="G444">
        <v>72.798000000000002</v>
      </c>
      <c r="H444">
        <v>73.914000000000001</v>
      </c>
      <c r="I444">
        <v>74.504999999999995</v>
      </c>
      <c r="J444">
        <v>75.415000000000006</v>
      </c>
      <c r="K444">
        <v>76.028999999999996</v>
      </c>
      <c r="L444">
        <v>76.936000000000007</v>
      </c>
      <c r="M444">
        <v>78.625</v>
      </c>
      <c r="N444">
        <v>80.314999999999998</v>
      </c>
      <c r="O444">
        <v>81.221999999999994</v>
      </c>
      <c r="P444">
        <v>81.835999999999999</v>
      </c>
      <c r="Q444">
        <v>82.745999999999995</v>
      </c>
      <c r="R444">
        <v>83.337000000000003</v>
      </c>
      <c r="S444">
        <v>84.453000000000003</v>
      </c>
      <c r="T444">
        <v>86.366</v>
      </c>
      <c r="V444">
        <v>10.208</v>
      </c>
      <c r="W444">
        <f t="shared" si="19"/>
        <v>1.0207999999999999</v>
      </c>
      <c r="X444">
        <f t="shared" si="20"/>
        <v>0.47217110834479864</v>
      </c>
    </row>
    <row r="445" spans="1:24" x14ac:dyDescent="0.3">
      <c r="A445">
        <v>443</v>
      </c>
      <c r="B445">
        <f t="shared" si="18"/>
        <v>1.2128678986995209</v>
      </c>
      <c r="C445">
        <v>1</v>
      </c>
      <c r="D445">
        <v>78.6614</v>
      </c>
      <c r="E445">
        <v>3.1859999999999999E-2</v>
      </c>
      <c r="F445">
        <v>70.917000000000002</v>
      </c>
      <c r="G445">
        <v>72.831000000000003</v>
      </c>
      <c r="H445">
        <v>73.947999999999993</v>
      </c>
      <c r="I445">
        <v>74.539000000000001</v>
      </c>
      <c r="J445">
        <v>75.45</v>
      </c>
      <c r="K445">
        <v>76.063999999999993</v>
      </c>
      <c r="L445">
        <v>76.971000000000004</v>
      </c>
      <c r="M445">
        <v>78.661000000000001</v>
      </c>
      <c r="N445">
        <v>80.352000000000004</v>
      </c>
      <c r="O445">
        <v>81.259</v>
      </c>
      <c r="P445">
        <v>81.873000000000005</v>
      </c>
      <c r="Q445">
        <v>82.784000000000006</v>
      </c>
      <c r="R445">
        <v>83.375</v>
      </c>
      <c r="S445">
        <v>84.492000000000004</v>
      </c>
      <c r="T445">
        <v>86.406000000000006</v>
      </c>
      <c r="V445">
        <v>10.215</v>
      </c>
      <c r="W445">
        <f t="shared" si="19"/>
        <v>1.0215000000000001</v>
      </c>
      <c r="X445">
        <f t="shared" si="20"/>
        <v>0.47244109421175462</v>
      </c>
    </row>
    <row r="446" spans="1:24" x14ac:dyDescent="0.3">
      <c r="A446">
        <v>444</v>
      </c>
      <c r="B446">
        <f t="shared" si="18"/>
        <v>1.215605749486653</v>
      </c>
      <c r="C446">
        <v>1</v>
      </c>
      <c r="D446">
        <v>78.697299999999998</v>
      </c>
      <c r="E446">
        <v>3.1870000000000002E-2</v>
      </c>
      <c r="F446">
        <v>70.947000000000003</v>
      </c>
      <c r="G446">
        <v>72.863</v>
      </c>
      <c r="H446">
        <v>73.98</v>
      </c>
      <c r="I446">
        <v>74.572000000000003</v>
      </c>
      <c r="J446">
        <v>75.483000000000004</v>
      </c>
      <c r="K446">
        <v>76.097999999999999</v>
      </c>
      <c r="L446">
        <v>77.006</v>
      </c>
      <c r="M446">
        <v>78.697000000000003</v>
      </c>
      <c r="N446">
        <v>80.388999999999996</v>
      </c>
      <c r="O446">
        <v>81.296999999999997</v>
      </c>
      <c r="P446">
        <v>81.912000000000006</v>
      </c>
      <c r="Q446">
        <v>82.822999999999993</v>
      </c>
      <c r="R446">
        <v>83.414000000000001</v>
      </c>
      <c r="S446">
        <v>84.531999999999996</v>
      </c>
      <c r="T446">
        <v>86.447999999999993</v>
      </c>
      <c r="V446">
        <v>10.222</v>
      </c>
      <c r="W446">
        <f t="shared" si="19"/>
        <v>1.0222</v>
      </c>
      <c r="X446">
        <f t="shared" si="20"/>
        <v>0.47271107396002948</v>
      </c>
    </row>
    <row r="447" spans="1:24" x14ac:dyDescent="0.3">
      <c r="A447">
        <v>445</v>
      </c>
      <c r="B447">
        <f t="shared" si="18"/>
        <v>1.2183436002737851</v>
      </c>
      <c r="C447">
        <v>1</v>
      </c>
      <c r="D447">
        <v>78.733199999999997</v>
      </c>
      <c r="E447">
        <v>3.1879999999999999E-2</v>
      </c>
      <c r="F447">
        <v>70.977000000000004</v>
      </c>
      <c r="G447">
        <v>72.894000000000005</v>
      </c>
      <c r="H447">
        <v>74.012</v>
      </c>
      <c r="I447">
        <v>74.605000000000004</v>
      </c>
      <c r="J447">
        <v>75.516000000000005</v>
      </c>
      <c r="K447">
        <v>76.132000000000005</v>
      </c>
      <c r="L447">
        <v>77.040000000000006</v>
      </c>
      <c r="M447">
        <v>78.733000000000004</v>
      </c>
      <c r="N447">
        <v>80.426000000000002</v>
      </c>
      <c r="O447">
        <v>81.334999999999994</v>
      </c>
      <c r="P447">
        <v>81.95</v>
      </c>
      <c r="Q447">
        <v>82.861999999999995</v>
      </c>
      <c r="R447">
        <v>83.453999999999994</v>
      </c>
      <c r="S447">
        <v>84.572000000000003</v>
      </c>
      <c r="T447">
        <v>86.49</v>
      </c>
      <c r="V447">
        <v>10.228999999999999</v>
      </c>
      <c r="W447">
        <f t="shared" si="19"/>
        <v>1.0228999999999999</v>
      </c>
      <c r="X447">
        <f t="shared" si="20"/>
        <v>0.4729810476001009</v>
      </c>
    </row>
    <row r="448" spans="1:24" x14ac:dyDescent="0.3">
      <c r="A448">
        <v>446</v>
      </c>
      <c r="B448">
        <f t="shared" si="18"/>
        <v>1.2210814510609171</v>
      </c>
      <c r="C448">
        <v>1</v>
      </c>
      <c r="D448">
        <v>78.769099999999995</v>
      </c>
      <c r="E448">
        <v>3.1890000000000002E-2</v>
      </c>
      <c r="F448">
        <v>71.007000000000005</v>
      </c>
      <c r="G448">
        <v>72.924999999999997</v>
      </c>
      <c r="H448">
        <v>74.045000000000002</v>
      </c>
      <c r="I448">
        <v>74.637</v>
      </c>
      <c r="J448">
        <v>75.55</v>
      </c>
      <c r="K448">
        <v>76.165999999999997</v>
      </c>
      <c r="L448">
        <v>77.075000000000003</v>
      </c>
      <c r="M448">
        <v>78.769000000000005</v>
      </c>
      <c r="N448">
        <v>80.462999999999994</v>
      </c>
      <c r="O448">
        <v>81.373000000000005</v>
      </c>
      <c r="P448">
        <v>81.988</v>
      </c>
      <c r="Q448">
        <v>82.900999999999996</v>
      </c>
      <c r="R448">
        <v>83.494</v>
      </c>
      <c r="S448">
        <v>84.613</v>
      </c>
      <c r="T448">
        <v>86.531999999999996</v>
      </c>
      <c r="V448">
        <v>10.237</v>
      </c>
      <c r="W448">
        <f t="shared" si="19"/>
        <v>1.0237000000000001</v>
      </c>
      <c r="X448">
        <f t="shared" si="20"/>
        <v>0.47327413156764775</v>
      </c>
    </row>
    <row r="449" spans="1:24" x14ac:dyDescent="0.3">
      <c r="A449">
        <v>447</v>
      </c>
      <c r="B449">
        <f t="shared" si="18"/>
        <v>1.2238193018480492</v>
      </c>
      <c r="C449">
        <v>1</v>
      </c>
      <c r="D449">
        <v>78.804900000000004</v>
      </c>
      <c r="E449">
        <v>3.1890000000000002E-2</v>
      </c>
      <c r="F449">
        <v>71.039000000000001</v>
      </c>
      <c r="G449">
        <v>72.959000000000003</v>
      </c>
      <c r="H449">
        <v>74.078000000000003</v>
      </c>
      <c r="I449">
        <v>74.671000000000006</v>
      </c>
      <c r="J449">
        <v>75.584000000000003</v>
      </c>
      <c r="K449">
        <v>76.2</v>
      </c>
      <c r="L449">
        <v>77.11</v>
      </c>
      <c r="M449">
        <v>78.805000000000007</v>
      </c>
      <c r="N449">
        <v>80.5</v>
      </c>
      <c r="O449">
        <v>81.41</v>
      </c>
      <c r="P449">
        <v>82.025999999999996</v>
      </c>
      <c r="Q449">
        <v>82.938999999999993</v>
      </c>
      <c r="R449">
        <v>83.531999999999996</v>
      </c>
      <c r="S449">
        <v>84.650999999999996</v>
      </c>
      <c r="T449">
        <v>86.570999999999998</v>
      </c>
      <c r="V449">
        <v>10.244</v>
      </c>
      <c r="W449">
        <f t="shared" si="19"/>
        <v>1.0244</v>
      </c>
      <c r="X449">
        <f t="shared" si="20"/>
        <v>0.4735440904029482</v>
      </c>
    </row>
    <row r="450" spans="1:24" x14ac:dyDescent="0.3">
      <c r="A450">
        <v>448</v>
      </c>
      <c r="B450">
        <f t="shared" si="18"/>
        <v>1.2265571526351813</v>
      </c>
      <c r="C450">
        <v>1</v>
      </c>
      <c r="D450">
        <v>78.840699999999998</v>
      </c>
      <c r="E450">
        <v>3.1899999999999998E-2</v>
      </c>
      <c r="F450">
        <v>71.069000000000003</v>
      </c>
      <c r="G450">
        <v>72.989999999999995</v>
      </c>
      <c r="H450">
        <v>74.11</v>
      </c>
      <c r="I450">
        <v>74.703999999999994</v>
      </c>
      <c r="J450">
        <v>75.617999999999995</v>
      </c>
      <c r="K450">
        <v>76.233999999999995</v>
      </c>
      <c r="L450">
        <v>77.144000000000005</v>
      </c>
      <c r="M450">
        <v>78.840999999999994</v>
      </c>
      <c r="N450">
        <v>80.537000000000006</v>
      </c>
      <c r="O450">
        <v>81.447000000000003</v>
      </c>
      <c r="P450">
        <v>82.063999999999993</v>
      </c>
      <c r="Q450">
        <v>82.977999999999994</v>
      </c>
      <c r="R450">
        <v>83.570999999999998</v>
      </c>
      <c r="S450">
        <v>84.691999999999993</v>
      </c>
      <c r="T450">
        <v>86.613</v>
      </c>
      <c r="V450">
        <v>10.250999999999999</v>
      </c>
      <c r="W450">
        <f t="shared" si="19"/>
        <v>1.0250999999999999</v>
      </c>
      <c r="X450">
        <f t="shared" si="20"/>
        <v>0.47381404316461534</v>
      </c>
    </row>
    <row r="451" spans="1:24" x14ac:dyDescent="0.3">
      <c r="A451">
        <v>449</v>
      </c>
      <c r="B451">
        <f t="shared" ref="B451:B514" si="21">A451/365.25</f>
        <v>1.2292950034223136</v>
      </c>
      <c r="C451">
        <v>1</v>
      </c>
      <c r="D451">
        <v>78.876400000000004</v>
      </c>
      <c r="E451">
        <v>3.1910000000000001E-2</v>
      </c>
      <c r="F451">
        <v>71.097999999999999</v>
      </c>
      <c r="G451">
        <v>73.021000000000001</v>
      </c>
      <c r="H451">
        <v>74.143000000000001</v>
      </c>
      <c r="I451">
        <v>74.736000000000004</v>
      </c>
      <c r="J451">
        <v>75.650999999999996</v>
      </c>
      <c r="K451">
        <v>76.268000000000001</v>
      </c>
      <c r="L451">
        <v>77.179000000000002</v>
      </c>
      <c r="M451">
        <v>78.876000000000005</v>
      </c>
      <c r="N451">
        <v>80.573999999999998</v>
      </c>
      <c r="O451">
        <v>81.484999999999999</v>
      </c>
      <c r="P451">
        <v>82.102000000000004</v>
      </c>
      <c r="Q451">
        <v>83.016000000000005</v>
      </c>
      <c r="R451">
        <v>83.61</v>
      </c>
      <c r="S451">
        <v>84.731999999999999</v>
      </c>
      <c r="T451">
        <v>86.653999999999996</v>
      </c>
      <c r="V451">
        <v>10.257999999999999</v>
      </c>
      <c r="W451">
        <f t="shared" ref="W451:W514" si="22">V451/10</f>
        <v>1.0257999999999998</v>
      </c>
      <c r="X451">
        <f t="shared" ref="X451:X514" si="23">SQRT((M451*V451)/3600)</f>
        <v>0.47408098464291942</v>
      </c>
    </row>
    <row r="452" spans="1:24" x14ac:dyDescent="0.3">
      <c r="A452">
        <v>450</v>
      </c>
      <c r="B452">
        <f t="shared" si="21"/>
        <v>1.2320328542094456</v>
      </c>
      <c r="C452">
        <v>1</v>
      </c>
      <c r="D452">
        <v>78.912199999999999</v>
      </c>
      <c r="E452">
        <v>3.1919999999999997E-2</v>
      </c>
      <c r="F452">
        <v>71.128</v>
      </c>
      <c r="G452">
        <v>73.052000000000007</v>
      </c>
      <c r="H452">
        <v>74.174999999999997</v>
      </c>
      <c r="I452">
        <v>74.769000000000005</v>
      </c>
      <c r="J452">
        <v>75.683999999999997</v>
      </c>
      <c r="K452">
        <v>76.302000000000007</v>
      </c>
      <c r="L452">
        <v>77.212999999999994</v>
      </c>
      <c r="M452">
        <v>78.912000000000006</v>
      </c>
      <c r="N452">
        <v>80.611000000000004</v>
      </c>
      <c r="O452">
        <v>81.522999999999996</v>
      </c>
      <c r="P452">
        <v>82.14</v>
      </c>
      <c r="Q452">
        <v>83.055000000000007</v>
      </c>
      <c r="R452">
        <v>83.65</v>
      </c>
      <c r="S452">
        <v>84.772000000000006</v>
      </c>
      <c r="T452">
        <v>86.695999999999998</v>
      </c>
      <c r="V452">
        <v>10.265000000000001</v>
      </c>
      <c r="W452">
        <f t="shared" si="22"/>
        <v>1.0265</v>
      </c>
      <c r="X452">
        <f t="shared" si="23"/>
        <v>0.4743509249490297</v>
      </c>
    </row>
    <row r="453" spans="1:24" x14ac:dyDescent="0.3">
      <c r="A453">
        <v>451</v>
      </c>
      <c r="B453">
        <f t="shared" si="21"/>
        <v>1.2347707049965777</v>
      </c>
      <c r="C453">
        <v>1</v>
      </c>
      <c r="D453">
        <v>78.947900000000004</v>
      </c>
      <c r="E453">
        <v>3.1919999999999997E-2</v>
      </c>
      <c r="F453">
        <v>71.16</v>
      </c>
      <c r="G453">
        <v>73.084999999999994</v>
      </c>
      <c r="H453">
        <v>74.207999999999998</v>
      </c>
      <c r="I453">
        <v>74.802999999999997</v>
      </c>
      <c r="J453">
        <v>75.718000000000004</v>
      </c>
      <c r="K453">
        <v>76.335999999999999</v>
      </c>
      <c r="L453">
        <v>77.248000000000005</v>
      </c>
      <c r="M453">
        <v>78.947999999999993</v>
      </c>
      <c r="N453">
        <v>80.647999999999996</v>
      </c>
      <c r="O453">
        <v>81.56</v>
      </c>
      <c r="P453">
        <v>82.177000000000007</v>
      </c>
      <c r="Q453">
        <v>83.093000000000004</v>
      </c>
      <c r="R453">
        <v>83.688000000000002</v>
      </c>
      <c r="S453">
        <v>84.81</v>
      </c>
      <c r="T453">
        <v>86.734999999999999</v>
      </c>
      <c r="V453">
        <v>10.272</v>
      </c>
      <c r="W453">
        <f t="shared" si="22"/>
        <v>1.0272000000000001</v>
      </c>
      <c r="X453">
        <f t="shared" si="23"/>
        <v>0.47462085921290897</v>
      </c>
    </row>
    <row r="454" spans="1:24" x14ac:dyDescent="0.3">
      <c r="A454">
        <v>452</v>
      </c>
      <c r="B454">
        <f t="shared" si="21"/>
        <v>1.2375085557837098</v>
      </c>
      <c r="C454">
        <v>1</v>
      </c>
      <c r="D454">
        <v>78.983500000000006</v>
      </c>
      <c r="E454">
        <v>3.193E-2</v>
      </c>
      <c r="F454">
        <v>71.19</v>
      </c>
      <c r="G454">
        <v>73.117000000000004</v>
      </c>
      <c r="H454">
        <v>74.239999999999995</v>
      </c>
      <c r="I454">
        <v>74.834999999999994</v>
      </c>
      <c r="J454">
        <v>75.751000000000005</v>
      </c>
      <c r="K454">
        <v>76.37</v>
      </c>
      <c r="L454">
        <v>77.281999999999996</v>
      </c>
      <c r="M454">
        <v>78.983999999999995</v>
      </c>
      <c r="N454">
        <v>80.685000000000002</v>
      </c>
      <c r="O454">
        <v>81.596999999999994</v>
      </c>
      <c r="P454">
        <v>82.215999999999994</v>
      </c>
      <c r="Q454">
        <v>83.132000000000005</v>
      </c>
      <c r="R454">
        <v>83.727000000000004</v>
      </c>
      <c r="S454">
        <v>84.85</v>
      </c>
      <c r="T454">
        <v>86.777000000000001</v>
      </c>
      <c r="V454">
        <v>10.279</v>
      </c>
      <c r="W454">
        <f t="shared" si="22"/>
        <v>1.0279</v>
      </c>
      <c r="X454">
        <f t="shared" si="23"/>
        <v>0.47489078744486085</v>
      </c>
    </row>
    <row r="455" spans="1:24" x14ac:dyDescent="0.3">
      <c r="A455">
        <v>453</v>
      </c>
      <c r="B455">
        <f t="shared" si="21"/>
        <v>1.2402464065708418</v>
      </c>
      <c r="C455">
        <v>1</v>
      </c>
      <c r="D455">
        <v>79.019099999999995</v>
      </c>
      <c r="E455">
        <v>3.1940000000000003E-2</v>
      </c>
      <c r="F455">
        <v>71.22</v>
      </c>
      <c r="G455">
        <v>73.147999999999996</v>
      </c>
      <c r="H455">
        <v>74.272000000000006</v>
      </c>
      <c r="I455">
        <v>74.867999999999995</v>
      </c>
      <c r="J455">
        <v>75.784999999999997</v>
      </c>
      <c r="K455">
        <v>76.403000000000006</v>
      </c>
      <c r="L455">
        <v>77.316999999999993</v>
      </c>
      <c r="M455">
        <v>79.019000000000005</v>
      </c>
      <c r="N455">
        <v>80.721000000000004</v>
      </c>
      <c r="O455">
        <v>81.635000000000005</v>
      </c>
      <c r="P455">
        <v>82.254000000000005</v>
      </c>
      <c r="Q455">
        <v>83.17</v>
      </c>
      <c r="R455">
        <v>83.766000000000005</v>
      </c>
      <c r="S455">
        <v>84.89</v>
      </c>
      <c r="T455">
        <v>86.817999999999998</v>
      </c>
      <c r="V455">
        <v>10.286</v>
      </c>
      <c r="W455">
        <f t="shared" si="22"/>
        <v>1.0286</v>
      </c>
      <c r="X455">
        <f t="shared" si="23"/>
        <v>0.47515770306055</v>
      </c>
    </row>
    <row r="456" spans="1:24" x14ac:dyDescent="0.3">
      <c r="A456">
        <v>454</v>
      </c>
      <c r="B456">
        <f t="shared" si="21"/>
        <v>1.2429842573579739</v>
      </c>
      <c r="C456">
        <v>1</v>
      </c>
      <c r="D456">
        <v>79.054699999999997</v>
      </c>
      <c r="E456">
        <v>3.1949999999999999E-2</v>
      </c>
      <c r="F456">
        <v>71.248999999999995</v>
      </c>
      <c r="G456">
        <v>73.179000000000002</v>
      </c>
      <c r="H456">
        <v>74.304000000000002</v>
      </c>
      <c r="I456">
        <v>74.900000000000006</v>
      </c>
      <c r="J456">
        <v>75.817999999999998</v>
      </c>
      <c r="K456">
        <v>76.436999999999998</v>
      </c>
      <c r="L456">
        <v>77.350999999999999</v>
      </c>
      <c r="M456">
        <v>79.055000000000007</v>
      </c>
      <c r="N456">
        <v>80.757999999999996</v>
      </c>
      <c r="O456">
        <v>81.673000000000002</v>
      </c>
      <c r="P456">
        <v>82.292000000000002</v>
      </c>
      <c r="Q456">
        <v>83.209000000000003</v>
      </c>
      <c r="R456">
        <v>83.805000000000007</v>
      </c>
      <c r="S456">
        <v>84.930999999999997</v>
      </c>
      <c r="T456">
        <v>86.86</v>
      </c>
      <c r="V456">
        <v>10.292999999999999</v>
      </c>
      <c r="W456">
        <f t="shared" si="22"/>
        <v>1.0292999999999999</v>
      </c>
      <c r="X456">
        <f t="shared" si="23"/>
        <v>0.47542761892146457</v>
      </c>
    </row>
    <row r="457" spans="1:24" x14ac:dyDescent="0.3">
      <c r="A457">
        <v>455</v>
      </c>
      <c r="B457">
        <f t="shared" si="21"/>
        <v>1.2457221081451062</v>
      </c>
      <c r="C457">
        <v>1</v>
      </c>
      <c r="D457">
        <v>79.090299999999999</v>
      </c>
      <c r="E457">
        <v>3.1960000000000002E-2</v>
      </c>
      <c r="F457">
        <v>71.278999999999996</v>
      </c>
      <c r="G457">
        <v>73.209999999999994</v>
      </c>
      <c r="H457">
        <v>74.335999999999999</v>
      </c>
      <c r="I457">
        <v>74.933000000000007</v>
      </c>
      <c r="J457">
        <v>75.850999999999999</v>
      </c>
      <c r="K457">
        <v>76.47</v>
      </c>
      <c r="L457">
        <v>77.385000000000005</v>
      </c>
      <c r="M457">
        <v>79.09</v>
      </c>
      <c r="N457">
        <v>80.795000000000002</v>
      </c>
      <c r="O457">
        <v>81.709999999999994</v>
      </c>
      <c r="P457">
        <v>82.33</v>
      </c>
      <c r="Q457">
        <v>83.248000000000005</v>
      </c>
      <c r="R457">
        <v>83.843999999999994</v>
      </c>
      <c r="S457">
        <v>84.971000000000004</v>
      </c>
      <c r="T457">
        <v>86.902000000000001</v>
      </c>
      <c r="V457">
        <v>10.3</v>
      </c>
      <c r="W457">
        <f t="shared" si="22"/>
        <v>1.03</v>
      </c>
      <c r="X457">
        <f t="shared" si="23"/>
        <v>0.47569452149228897</v>
      </c>
    </row>
    <row r="458" spans="1:24" x14ac:dyDescent="0.3">
      <c r="A458">
        <v>456</v>
      </c>
      <c r="B458">
        <f t="shared" si="21"/>
        <v>1.2484599589322383</v>
      </c>
      <c r="C458">
        <v>1</v>
      </c>
      <c r="D458">
        <v>79.125799999999998</v>
      </c>
      <c r="E458">
        <v>3.1960000000000002E-2</v>
      </c>
      <c r="F458">
        <v>71.311000000000007</v>
      </c>
      <c r="G458">
        <v>73.242999999999995</v>
      </c>
      <c r="H458">
        <v>74.37</v>
      </c>
      <c r="I458">
        <v>74.965999999999994</v>
      </c>
      <c r="J458">
        <v>75.885000000000005</v>
      </c>
      <c r="K458">
        <v>76.504999999999995</v>
      </c>
      <c r="L458">
        <v>77.42</v>
      </c>
      <c r="M458">
        <v>79.126000000000005</v>
      </c>
      <c r="N458">
        <v>80.831000000000003</v>
      </c>
      <c r="O458">
        <v>81.747</v>
      </c>
      <c r="P458">
        <v>82.367000000000004</v>
      </c>
      <c r="Q458">
        <v>83.284999999999997</v>
      </c>
      <c r="R458">
        <v>83.882000000000005</v>
      </c>
      <c r="S458">
        <v>85.009</v>
      </c>
      <c r="T458">
        <v>86.941000000000003</v>
      </c>
      <c r="V458">
        <v>10.307</v>
      </c>
      <c r="W458">
        <f t="shared" si="22"/>
        <v>1.0306999999999999</v>
      </c>
      <c r="X458">
        <f t="shared" si="23"/>
        <v>0.47596442502448527</v>
      </c>
    </row>
    <row r="459" spans="1:24" x14ac:dyDescent="0.3">
      <c r="A459">
        <v>457</v>
      </c>
      <c r="B459">
        <f t="shared" si="21"/>
        <v>1.2511978097193703</v>
      </c>
      <c r="C459">
        <v>1</v>
      </c>
      <c r="D459">
        <v>79.161299999999997</v>
      </c>
      <c r="E459">
        <v>3.1969999999999998E-2</v>
      </c>
      <c r="F459">
        <v>71.340999999999994</v>
      </c>
      <c r="G459">
        <v>73.274000000000001</v>
      </c>
      <c r="H459">
        <v>74.400999999999996</v>
      </c>
      <c r="I459">
        <v>74.998999999999995</v>
      </c>
      <c r="J459">
        <v>75.918000000000006</v>
      </c>
      <c r="K459">
        <v>76.537999999999997</v>
      </c>
      <c r="L459">
        <v>77.453999999999994</v>
      </c>
      <c r="M459">
        <v>79.161000000000001</v>
      </c>
      <c r="N459">
        <v>80.867999999999995</v>
      </c>
      <c r="O459">
        <v>81.784000000000006</v>
      </c>
      <c r="P459">
        <v>82.405000000000001</v>
      </c>
      <c r="Q459">
        <v>83.323999999999998</v>
      </c>
      <c r="R459">
        <v>83.921000000000006</v>
      </c>
      <c r="S459">
        <v>85.049000000000007</v>
      </c>
      <c r="T459">
        <v>86.981999999999999</v>
      </c>
      <c r="V459">
        <v>10.314</v>
      </c>
      <c r="W459">
        <f t="shared" si="22"/>
        <v>1.0314000000000001</v>
      </c>
      <c r="X459">
        <f t="shared" si="23"/>
        <v>0.47623131459407414</v>
      </c>
    </row>
    <row r="460" spans="1:24" x14ac:dyDescent="0.3">
      <c r="A460">
        <v>458</v>
      </c>
      <c r="B460">
        <f t="shared" si="21"/>
        <v>1.2539356605065024</v>
      </c>
      <c r="C460">
        <v>1</v>
      </c>
      <c r="D460">
        <v>79.196799999999996</v>
      </c>
      <c r="E460">
        <v>3.1980000000000001E-2</v>
      </c>
      <c r="F460">
        <v>71.37</v>
      </c>
      <c r="G460">
        <v>73.305000000000007</v>
      </c>
      <c r="H460">
        <v>74.433000000000007</v>
      </c>
      <c r="I460">
        <v>75.031000000000006</v>
      </c>
      <c r="J460">
        <v>75.950999999999993</v>
      </c>
      <c r="K460">
        <v>76.572000000000003</v>
      </c>
      <c r="L460">
        <v>77.489000000000004</v>
      </c>
      <c r="M460">
        <v>79.197000000000003</v>
      </c>
      <c r="N460">
        <v>80.905000000000001</v>
      </c>
      <c r="O460">
        <v>81.822000000000003</v>
      </c>
      <c r="P460">
        <v>82.442999999999998</v>
      </c>
      <c r="Q460">
        <v>83.363</v>
      </c>
      <c r="R460">
        <v>83.96</v>
      </c>
      <c r="S460">
        <v>85.088999999999999</v>
      </c>
      <c r="T460">
        <v>87.022999999999996</v>
      </c>
      <c r="V460">
        <v>10.321</v>
      </c>
      <c r="W460">
        <f t="shared" si="22"/>
        <v>1.0321</v>
      </c>
      <c r="X460">
        <f t="shared" si="23"/>
        <v>0.47650120583967748</v>
      </c>
    </row>
    <row r="461" spans="1:24" x14ac:dyDescent="0.3">
      <c r="A461">
        <v>459</v>
      </c>
      <c r="B461">
        <f t="shared" si="21"/>
        <v>1.2566735112936345</v>
      </c>
      <c r="C461">
        <v>1</v>
      </c>
      <c r="D461">
        <v>79.232200000000006</v>
      </c>
      <c r="E461">
        <v>3.1989999999999998E-2</v>
      </c>
      <c r="F461">
        <v>71.400000000000006</v>
      </c>
      <c r="G461">
        <v>73.335999999999999</v>
      </c>
      <c r="H461">
        <v>74.465000000000003</v>
      </c>
      <c r="I461">
        <v>75.063000000000002</v>
      </c>
      <c r="J461">
        <v>75.983999999999995</v>
      </c>
      <c r="K461">
        <v>76.605000000000004</v>
      </c>
      <c r="L461">
        <v>77.522999999999996</v>
      </c>
      <c r="M461">
        <v>79.231999999999999</v>
      </c>
      <c r="N461">
        <v>80.941999999999993</v>
      </c>
      <c r="O461">
        <v>81.858999999999995</v>
      </c>
      <c r="P461">
        <v>82.48</v>
      </c>
      <c r="Q461">
        <v>83.400999999999996</v>
      </c>
      <c r="R461">
        <v>83.998999999999995</v>
      </c>
      <c r="S461">
        <v>85.129000000000005</v>
      </c>
      <c r="T461">
        <v>87.064999999999998</v>
      </c>
      <c r="V461">
        <v>10.327999999999999</v>
      </c>
      <c r="W461">
        <f t="shared" si="22"/>
        <v>1.0327999999999999</v>
      </c>
      <c r="X461">
        <f t="shared" si="23"/>
        <v>0.4767680824514624</v>
      </c>
    </row>
    <row r="462" spans="1:24" x14ac:dyDescent="0.3">
      <c r="A462">
        <v>460</v>
      </c>
      <c r="B462">
        <f t="shared" si="21"/>
        <v>1.2594113620807665</v>
      </c>
      <c r="C462">
        <v>1</v>
      </c>
      <c r="D462">
        <v>79.267600000000002</v>
      </c>
      <c r="E462">
        <v>3.2000000000000001E-2</v>
      </c>
      <c r="F462">
        <v>71.429000000000002</v>
      </c>
      <c r="G462">
        <v>73.367000000000004</v>
      </c>
      <c r="H462">
        <v>74.497</v>
      </c>
      <c r="I462">
        <v>75.094999999999999</v>
      </c>
      <c r="J462">
        <v>76.016999999999996</v>
      </c>
      <c r="K462">
        <v>76.638999999999996</v>
      </c>
      <c r="L462">
        <v>77.557000000000002</v>
      </c>
      <c r="M462">
        <v>79.268000000000001</v>
      </c>
      <c r="N462">
        <v>80.977999999999994</v>
      </c>
      <c r="O462">
        <v>81.897000000000006</v>
      </c>
      <c r="P462">
        <v>82.518000000000001</v>
      </c>
      <c r="Q462">
        <v>83.44</v>
      </c>
      <c r="R462">
        <v>84.037999999999997</v>
      </c>
      <c r="S462">
        <v>85.168999999999997</v>
      </c>
      <c r="T462">
        <v>87.105999999999995</v>
      </c>
      <c r="V462">
        <v>10.335000000000001</v>
      </c>
      <c r="W462">
        <f t="shared" si="22"/>
        <v>1.0335000000000001</v>
      </c>
      <c r="X462">
        <f t="shared" si="23"/>
        <v>0.47703796145240551</v>
      </c>
    </row>
    <row r="463" spans="1:24" x14ac:dyDescent="0.3">
      <c r="A463">
        <v>461</v>
      </c>
      <c r="B463">
        <f t="shared" si="21"/>
        <v>1.2621492128678986</v>
      </c>
      <c r="C463">
        <v>1</v>
      </c>
      <c r="D463">
        <v>79.302999999999997</v>
      </c>
      <c r="E463">
        <v>3.2000000000000001E-2</v>
      </c>
      <c r="F463">
        <v>71.460999999999999</v>
      </c>
      <c r="G463">
        <v>73.399000000000001</v>
      </c>
      <c r="H463">
        <v>74.53</v>
      </c>
      <c r="I463">
        <v>75.129000000000005</v>
      </c>
      <c r="J463">
        <v>76.051000000000002</v>
      </c>
      <c r="K463">
        <v>76.673000000000002</v>
      </c>
      <c r="L463">
        <v>77.590999999999994</v>
      </c>
      <c r="M463">
        <v>79.302999999999997</v>
      </c>
      <c r="N463">
        <v>81.015000000000001</v>
      </c>
      <c r="O463">
        <v>81.933000000000007</v>
      </c>
      <c r="P463">
        <v>82.555000000000007</v>
      </c>
      <c r="Q463">
        <v>83.477000000000004</v>
      </c>
      <c r="R463">
        <v>84.075999999999993</v>
      </c>
      <c r="S463">
        <v>85.206999999999994</v>
      </c>
      <c r="T463">
        <v>87.144999999999996</v>
      </c>
      <c r="V463">
        <v>10.342000000000001</v>
      </c>
      <c r="W463">
        <f t="shared" si="22"/>
        <v>1.0342</v>
      </c>
      <c r="X463">
        <f t="shared" si="23"/>
        <v>0.47730482514962186</v>
      </c>
    </row>
    <row r="464" spans="1:24" x14ac:dyDescent="0.3">
      <c r="A464">
        <v>462</v>
      </c>
      <c r="B464">
        <f t="shared" si="21"/>
        <v>1.2648870636550309</v>
      </c>
      <c r="C464">
        <v>1</v>
      </c>
      <c r="D464">
        <v>79.338300000000004</v>
      </c>
      <c r="E464">
        <v>3.2009999999999997E-2</v>
      </c>
      <c r="F464">
        <v>71.489999999999995</v>
      </c>
      <c r="G464">
        <v>73.430000000000007</v>
      </c>
      <c r="H464">
        <v>74.561999999999998</v>
      </c>
      <c r="I464">
        <v>75.161000000000001</v>
      </c>
      <c r="J464">
        <v>76.084000000000003</v>
      </c>
      <c r="K464">
        <v>76.706000000000003</v>
      </c>
      <c r="L464">
        <v>77.625</v>
      </c>
      <c r="M464">
        <v>79.337999999999994</v>
      </c>
      <c r="N464">
        <v>81.051000000000002</v>
      </c>
      <c r="O464">
        <v>81.97</v>
      </c>
      <c r="P464">
        <v>82.593000000000004</v>
      </c>
      <c r="Q464">
        <v>83.516000000000005</v>
      </c>
      <c r="R464">
        <v>84.114999999999995</v>
      </c>
      <c r="S464">
        <v>85.245999999999995</v>
      </c>
      <c r="T464">
        <v>87.186000000000007</v>
      </c>
      <c r="V464">
        <v>10.349</v>
      </c>
      <c r="W464">
        <f t="shared" si="22"/>
        <v>1.0348999999999999</v>
      </c>
      <c r="X464">
        <f t="shared" si="23"/>
        <v>0.47757168222861229</v>
      </c>
    </row>
    <row r="465" spans="1:24" x14ac:dyDescent="0.3">
      <c r="A465">
        <v>463</v>
      </c>
      <c r="B465">
        <f t="shared" si="21"/>
        <v>1.267624914442163</v>
      </c>
      <c r="C465">
        <v>1</v>
      </c>
      <c r="D465">
        <v>79.373599999999996</v>
      </c>
      <c r="E465">
        <v>3.202E-2</v>
      </c>
      <c r="F465">
        <v>71.52</v>
      </c>
      <c r="G465">
        <v>73.460999999999999</v>
      </c>
      <c r="H465">
        <v>74.593000000000004</v>
      </c>
      <c r="I465">
        <v>75.192999999999998</v>
      </c>
      <c r="J465">
        <v>76.116</v>
      </c>
      <c r="K465">
        <v>76.739000000000004</v>
      </c>
      <c r="L465">
        <v>77.659000000000006</v>
      </c>
      <c r="M465">
        <v>79.373999999999995</v>
      </c>
      <c r="N465">
        <v>81.087999999999994</v>
      </c>
      <c r="O465">
        <v>82.007999999999996</v>
      </c>
      <c r="P465">
        <v>82.631</v>
      </c>
      <c r="Q465">
        <v>83.554000000000002</v>
      </c>
      <c r="R465">
        <v>84.153999999999996</v>
      </c>
      <c r="S465">
        <v>85.286000000000001</v>
      </c>
      <c r="T465">
        <v>87.227999999999994</v>
      </c>
      <c r="V465">
        <v>10.356</v>
      </c>
      <c r="W465">
        <f t="shared" si="22"/>
        <v>1.0356000000000001</v>
      </c>
      <c r="X465">
        <f t="shared" si="23"/>
        <v>0.47784154277333396</v>
      </c>
    </row>
    <row r="466" spans="1:24" x14ac:dyDescent="0.3">
      <c r="A466">
        <v>464</v>
      </c>
      <c r="B466">
        <f t="shared" si="21"/>
        <v>1.270362765229295</v>
      </c>
      <c r="C466">
        <v>1</v>
      </c>
      <c r="D466">
        <v>79.408900000000003</v>
      </c>
      <c r="E466">
        <v>3.2030000000000003E-2</v>
      </c>
      <c r="F466">
        <v>71.549000000000007</v>
      </c>
      <c r="G466">
        <v>73.492000000000004</v>
      </c>
      <c r="H466">
        <v>74.625</v>
      </c>
      <c r="I466">
        <v>75.224999999999994</v>
      </c>
      <c r="J466">
        <v>76.149000000000001</v>
      </c>
      <c r="K466">
        <v>76.772999999999996</v>
      </c>
      <c r="L466">
        <v>77.692999999999998</v>
      </c>
      <c r="M466">
        <v>79.409000000000006</v>
      </c>
      <c r="N466">
        <v>81.123999999999995</v>
      </c>
      <c r="O466">
        <v>82.045000000000002</v>
      </c>
      <c r="P466">
        <v>82.668000000000006</v>
      </c>
      <c r="Q466">
        <v>83.593000000000004</v>
      </c>
      <c r="R466">
        <v>84.192999999999998</v>
      </c>
      <c r="S466">
        <v>85.325999999999993</v>
      </c>
      <c r="T466">
        <v>87.269000000000005</v>
      </c>
      <c r="V466">
        <v>10.363</v>
      </c>
      <c r="W466">
        <f t="shared" si="22"/>
        <v>1.0363</v>
      </c>
      <c r="X466">
        <f t="shared" si="23"/>
        <v>0.47810838700259406</v>
      </c>
    </row>
    <row r="467" spans="1:24" x14ac:dyDescent="0.3">
      <c r="A467">
        <v>465</v>
      </c>
      <c r="B467">
        <f t="shared" si="21"/>
        <v>1.2731006160164271</v>
      </c>
      <c r="C467">
        <v>1</v>
      </c>
      <c r="D467">
        <v>79.444100000000006</v>
      </c>
      <c r="E467">
        <v>3.2039999999999999E-2</v>
      </c>
      <c r="F467">
        <v>71.578000000000003</v>
      </c>
      <c r="G467">
        <v>73.522999999999996</v>
      </c>
      <c r="H467">
        <v>74.656999999999996</v>
      </c>
      <c r="I467">
        <v>75.257000000000005</v>
      </c>
      <c r="J467">
        <v>76.182000000000002</v>
      </c>
      <c r="K467">
        <v>76.805999999999997</v>
      </c>
      <c r="L467">
        <v>77.727000000000004</v>
      </c>
      <c r="M467">
        <v>79.444000000000003</v>
      </c>
      <c r="N467">
        <v>81.161000000000001</v>
      </c>
      <c r="O467">
        <v>82.081999999999994</v>
      </c>
      <c r="P467">
        <v>82.706000000000003</v>
      </c>
      <c r="Q467">
        <v>83.631</v>
      </c>
      <c r="R467">
        <v>84.230999999999995</v>
      </c>
      <c r="S467">
        <v>85.366</v>
      </c>
      <c r="T467">
        <v>87.31</v>
      </c>
      <c r="V467">
        <v>10.37</v>
      </c>
      <c r="W467">
        <f t="shared" si="22"/>
        <v>1.0369999999999999</v>
      </c>
      <c r="X467">
        <f t="shared" si="23"/>
        <v>0.47837522464646465</v>
      </c>
    </row>
    <row r="468" spans="1:24" x14ac:dyDescent="0.3">
      <c r="A468">
        <v>466</v>
      </c>
      <c r="B468">
        <f t="shared" si="21"/>
        <v>1.2758384668035592</v>
      </c>
      <c r="C468">
        <v>1</v>
      </c>
      <c r="D468">
        <v>79.479299999999995</v>
      </c>
      <c r="E468">
        <v>3.2039999999999999E-2</v>
      </c>
      <c r="F468">
        <v>71.61</v>
      </c>
      <c r="G468">
        <v>73.555000000000007</v>
      </c>
      <c r="H468">
        <v>74.69</v>
      </c>
      <c r="I468">
        <v>75.290999999999997</v>
      </c>
      <c r="J468">
        <v>76.215999999999994</v>
      </c>
      <c r="K468">
        <v>76.84</v>
      </c>
      <c r="L468">
        <v>77.762</v>
      </c>
      <c r="M468">
        <v>79.478999999999999</v>
      </c>
      <c r="N468">
        <v>81.197000000000003</v>
      </c>
      <c r="O468">
        <v>82.119</v>
      </c>
      <c r="P468">
        <v>82.742999999999995</v>
      </c>
      <c r="Q468">
        <v>83.668000000000006</v>
      </c>
      <c r="R468">
        <v>84.269000000000005</v>
      </c>
      <c r="S468">
        <v>85.403000000000006</v>
      </c>
      <c r="T468">
        <v>87.349000000000004</v>
      </c>
      <c r="V468">
        <v>10.377000000000001</v>
      </c>
      <c r="W468">
        <f t="shared" si="22"/>
        <v>1.0377000000000001</v>
      </c>
      <c r="X468">
        <f t="shared" si="23"/>
        <v>0.47864205571595986</v>
      </c>
    </row>
    <row r="469" spans="1:24" x14ac:dyDescent="0.3">
      <c r="A469">
        <v>467</v>
      </c>
      <c r="B469">
        <f t="shared" si="21"/>
        <v>1.2785763175906912</v>
      </c>
      <c r="C469">
        <v>1</v>
      </c>
      <c r="D469">
        <v>79.514499999999998</v>
      </c>
      <c r="E469">
        <v>3.2050000000000002E-2</v>
      </c>
      <c r="F469">
        <v>71.638999999999996</v>
      </c>
      <c r="G469">
        <v>73.585999999999999</v>
      </c>
      <c r="H469">
        <v>74.721000000000004</v>
      </c>
      <c r="I469">
        <v>75.322999999999993</v>
      </c>
      <c r="J469">
        <v>76.248999999999995</v>
      </c>
      <c r="K469">
        <v>76.873000000000005</v>
      </c>
      <c r="L469">
        <v>77.796000000000006</v>
      </c>
      <c r="M469">
        <v>79.515000000000001</v>
      </c>
      <c r="N469">
        <v>81.233000000000004</v>
      </c>
      <c r="O469">
        <v>82.156000000000006</v>
      </c>
      <c r="P469">
        <v>82.78</v>
      </c>
      <c r="Q469">
        <v>83.706000000000003</v>
      </c>
      <c r="R469">
        <v>84.308000000000007</v>
      </c>
      <c r="S469">
        <v>85.442999999999998</v>
      </c>
      <c r="T469">
        <v>87.39</v>
      </c>
      <c r="V469">
        <v>10.384</v>
      </c>
      <c r="W469">
        <f t="shared" si="22"/>
        <v>1.0384</v>
      </c>
      <c r="X469">
        <f t="shared" si="23"/>
        <v>0.47891189168781351</v>
      </c>
    </row>
    <row r="470" spans="1:24" x14ac:dyDescent="0.3">
      <c r="A470">
        <v>468</v>
      </c>
      <c r="B470">
        <f t="shared" si="21"/>
        <v>1.2813141683778233</v>
      </c>
      <c r="C470">
        <v>1</v>
      </c>
      <c r="D470">
        <v>79.549599999999998</v>
      </c>
      <c r="E470">
        <v>3.2059999999999998E-2</v>
      </c>
      <c r="F470">
        <v>71.668000000000006</v>
      </c>
      <c r="G470">
        <v>73.617000000000004</v>
      </c>
      <c r="H470">
        <v>74.753</v>
      </c>
      <c r="I470">
        <v>75.355000000000004</v>
      </c>
      <c r="J470">
        <v>76.281000000000006</v>
      </c>
      <c r="K470">
        <v>76.906000000000006</v>
      </c>
      <c r="L470">
        <v>77.828999999999994</v>
      </c>
      <c r="M470">
        <v>79.55</v>
      </c>
      <c r="N470">
        <v>81.27</v>
      </c>
      <c r="O470">
        <v>82.192999999999998</v>
      </c>
      <c r="P470">
        <v>82.817999999999998</v>
      </c>
      <c r="Q470">
        <v>83.745000000000005</v>
      </c>
      <c r="R470">
        <v>84.346000000000004</v>
      </c>
      <c r="S470">
        <v>85.483000000000004</v>
      </c>
      <c r="T470">
        <v>87.430999999999997</v>
      </c>
      <c r="V470">
        <v>10.391</v>
      </c>
      <c r="W470">
        <f t="shared" si="22"/>
        <v>1.0390999999999999</v>
      </c>
      <c r="X470">
        <f t="shared" si="23"/>
        <v>0.47917870999357964</v>
      </c>
    </row>
    <row r="471" spans="1:24" x14ac:dyDescent="0.3">
      <c r="A471">
        <v>469</v>
      </c>
      <c r="B471">
        <f t="shared" si="21"/>
        <v>1.2840520191649556</v>
      </c>
      <c r="C471">
        <v>1</v>
      </c>
      <c r="D471">
        <v>79.584699999999998</v>
      </c>
      <c r="E471">
        <v>3.2070000000000001E-2</v>
      </c>
      <c r="F471">
        <v>71.697999999999993</v>
      </c>
      <c r="G471">
        <v>73.647000000000006</v>
      </c>
      <c r="H471">
        <v>74.784000000000006</v>
      </c>
      <c r="I471">
        <v>75.387</v>
      </c>
      <c r="J471">
        <v>76.313999999999993</v>
      </c>
      <c r="K471">
        <v>76.938999999999993</v>
      </c>
      <c r="L471">
        <v>77.863</v>
      </c>
      <c r="M471">
        <v>79.584999999999994</v>
      </c>
      <c r="N471">
        <v>81.305999999999997</v>
      </c>
      <c r="O471">
        <v>82.23</v>
      </c>
      <c r="P471">
        <v>82.855999999999995</v>
      </c>
      <c r="Q471">
        <v>83.783000000000001</v>
      </c>
      <c r="R471">
        <v>84.385000000000005</v>
      </c>
      <c r="S471">
        <v>85.522000000000006</v>
      </c>
      <c r="T471">
        <v>87.471999999999994</v>
      </c>
      <c r="V471">
        <v>10.398</v>
      </c>
      <c r="W471">
        <f t="shared" si="22"/>
        <v>1.0398000000000001</v>
      </c>
      <c r="X471">
        <f t="shared" si="23"/>
        <v>0.47944552175751243</v>
      </c>
    </row>
    <row r="472" spans="1:24" x14ac:dyDescent="0.3">
      <c r="A472">
        <v>470</v>
      </c>
      <c r="B472">
        <f t="shared" si="21"/>
        <v>1.2867898699520877</v>
      </c>
      <c r="C472">
        <v>1</v>
      </c>
      <c r="D472">
        <v>79.619799999999998</v>
      </c>
      <c r="E472">
        <v>3.2079999999999997E-2</v>
      </c>
      <c r="F472">
        <v>71.727000000000004</v>
      </c>
      <c r="G472">
        <v>73.677999999999997</v>
      </c>
      <c r="H472">
        <v>74.816000000000003</v>
      </c>
      <c r="I472">
        <v>75.418999999999997</v>
      </c>
      <c r="J472">
        <v>76.346000000000004</v>
      </c>
      <c r="K472">
        <v>76.972999999999999</v>
      </c>
      <c r="L472">
        <v>77.897000000000006</v>
      </c>
      <c r="M472">
        <v>79.62</v>
      </c>
      <c r="N472">
        <v>81.343000000000004</v>
      </c>
      <c r="O472">
        <v>82.266999999999996</v>
      </c>
      <c r="P472">
        <v>82.893000000000001</v>
      </c>
      <c r="Q472">
        <v>83.820999999999998</v>
      </c>
      <c r="R472">
        <v>84.424000000000007</v>
      </c>
      <c r="S472">
        <v>85.561999999999998</v>
      </c>
      <c r="T472">
        <v>87.513000000000005</v>
      </c>
      <c r="V472">
        <v>10.404999999999999</v>
      </c>
      <c r="W472">
        <f t="shared" si="22"/>
        <v>1.0405</v>
      </c>
      <c r="X472">
        <f t="shared" si="23"/>
        <v>0.4797123269905274</v>
      </c>
    </row>
    <row r="473" spans="1:24" x14ac:dyDescent="0.3">
      <c r="A473">
        <v>471</v>
      </c>
      <c r="B473">
        <f t="shared" si="21"/>
        <v>1.2895277207392197</v>
      </c>
      <c r="C473">
        <v>1</v>
      </c>
      <c r="D473">
        <v>79.654799999999994</v>
      </c>
      <c r="E473">
        <v>3.209E-2</v>
      </c>
      <c r="F473">
        <v>71.756</v>
      </c>
      <c r="G473">
        <v>73.707999999999998</v>
      </c>
      <c r="H473">
        <v>74.846999999999994</v>
      </c>
      <c r="I473">
        <v>75.45</v>
      </c>
      <c r="J473">
        <v>76.379000000000005</v>
      </c>
      <c r="K473">
        <v>77.006</v>
      </c>
      <c r="L473">
        <v>77.930999999999997</v>
      </c>
      <c r="M473">
        <v>79.655000000000001</v>
      </c>
      <c r="N473">
        <v>81.379000000000005</v>
      </c>
      <c r="O473">
        <v>82.304000000000002</v>
      </c>
      <c r="P473">
        <v>82.930999999999997</v>
      </c>
      <c r="Q473">
        <v>83.858999999999995</v>
      </c>
      <c r="R473">
        <v>84.462000000000003</v>
      </c>
      <c r="S473">
        <v>85.600999999999999</v>
      </c>
      <c r="T473">
        <v>87.554000000000002</v>
      </c>
      <c r="V473">
        <v>10.412000000000001</v>
      </c>
      <c r="W473">
        <f t="shared" si="22"/>
        <v>1.0412000000000001</v>
      </c>
      <c r="X473">
        <f t="shared" si="23"/>
        <v>0.47997912570351553</v>
      </c>
    </row>
    <row r="474" spans="1:24" x14ac:dyDescent="0.3">
      <c r="A474">
        <v>472</v>
      </c>
      <c r="B474">
        <f t="shared" si="21"/>
        <v>1.2922655715263518</v>
      </c>
      <c r="C474">
        <v>1</v>
      </c>
      <c r="D474">
        <v>79.689800000000005</v>
      </c>
      <c r="E474">
        <v>3.209E-2</v>
      </c>
      <c r="F474">
        <v>71.787000000000006</v>
      </c>
      <c r="G474">
        <v>73.741</v>
      </c>
      <c r="H474">
        <v>74.88</v>
      </c>
      <c r="I474">
        <v>75.483999999999995</v>
      </c>
      <c r="J474">
        <v>76.412999999999997</v>
      </c>
      <c r="K474">
        <v>77.039000000000001</v>
      </c>
      <c r="L474">
        <v>77.965000000000003</v>
      </c>
      <c r="M474">
        <v>79.69</v>
      </c>
      <c r="N474">
        <v>81.415000000000006</v>
      </c>
      <c r="O474">
        <v>82.34</v>
      </c>
      <c r="P474">
        <v>82.966999999999999</v>
      </c>
      <c r="Q474">
        <v>83.896000000000001</v>
      </c>
      <c r="R474">
        <v>84.498999999999995</v>
      </c>
      <c r="S474">
        <v>85.638999999999996</v>
      </c>
      <c r="T474">
        <v>87.591999999999999</v>
      </c>
      <c r="V474">
        <v>10.419</v>
      </c>
      <c r="W474">
        <f t="shared" si="22"/>
        <v>1.0419</v>
      </c>
      <c r="X474">
        <f t="shared" si="23"/>
        <v>0.48024591790734328</v>
      </c>
    </row>
    <row r="475" spans="1:24" x14ac:dyDescent="0.3">
      <c r="A475">
        <v>473</v>
      </c>
      <c r="B475">
        <f t="shared" si="21"/>
        <v>1.2950034223134839</v>
      </c>
      <c r="C475">
        <v>1</v>
      </c>
      <c r="D475">
        <v>79.724800000000002</v>
      </c>
      <c r="E475">
        <v>3.2099999999999997E-2</v>
      </c>
      <c r="F475">
        <v>71.816000000000003</v>
      </c>
      <c r="G475">
        <v>73.771000000000001</v>
      </c>
      <c r="H475">
        <v>74.912000000000006</v>
      </c>
      <c r="I475">
        <v>75.515000000000001</v>
      </c>
      <c r="J475">
        <v>76.444999999999993</v>
      </c>
      <c r="K475">
        <v>77.072000000000003</v>
      </c>
      <c r="L475">
        <v>77.998999999999995</v>
      </c>
      <c r="M475">
        <v>79.724999999999994</v>
      </c>
      <c r="N475">
        <v>81.450999999999993</v>
      </c>
      <c r="O475">
        <v>82.376999999999995</v>
      </c>
      <c r="P475">
        <v>83.004999999999995</v>
      </c>
      <c r="Q475">
        <v>83.933999999999997</v>
      </c>
      <c r="R475">
        <v>84.537999999999997</v>
      </c>
      <c r="S475">
        <v>85.677999999999997</v>
      </c>
      <c r="T475">
        <v>87.632999999999996</v>
      </c>
      <c r="V475">
        <v>10.426</v>
      </c>
      <c r="W475">
        <f t="shared" si="22"/>
        <v>1.0426</v>
      </c>
      <c r="X475">
        <f t="shared" si="23"/>
        <v>0.48051270361285281</v>
      </c>
    </row>
    <row r="476" spans="1:24" x14ac:dyDescent="0.3">
      <c r="A476">
        <v>474</v>
      </c>
      <c r="B476">
        <f t="shared" si="21"/>
        <v>1.2977412731006159</v>
      </c>
      <c r="C476">
        <v>1</v>
      </c>
      <c r="D476">
        <v>79.759799999999998</v>
      </c>
      <c r="E476">
        <v>3.211E-2</v>
      </c>
      <c r="F476">
        <v>71.844999999999999</v>
      </c>
      <c r="G476">
        <v>73.802000000000007</v>
      </c>
      <c r="H476">
        <v>74.942999999999998</v>
      </c>
      <c r="I476">
        <v>75.546999999999997</v>
      </c>
      <c r="J476">
        <v>76.477999999999994</v>
      </c>
      <c r="K476">
        <v>77.105000000000004</v>
      </c>
      <c r="L476">
        <v>78.031999999999996</v>
      </c>
      <c r="M476">
        <v>79.760000000000005</v>
      </c>
      <c r="N476">
        <v>81.486999999999995</v>
      </c>
      <c r="O476">
        <v>82.414000000000001</v>
      </c>
      <c r="P476">
        <v>83.042000000000002</v>
      </c>
      <c r="Q476">
        <v>83.971999999999994</v>
      </c>
      <c r="R476">
        <v>84.576999999999998</v>
      </c>
      <c r="S476">
        <v>85.718000000000004</v>
      </c>
      <c r="T476">
        <v>87.674000000000007</v>
      </c>
      <c r="V476">
        <v>10.433</v>
      </c>
      <c r="W476">
        <f t="shared" si="22"/>
        <v>1.0432999999999999</v>
      </c>
      <c r="X476">
        <f t="shared" si="23"/>
        <v>0.48077948283086197</v>
      </c>
    </row>
    <row r="477" spans="1:24" x14ac:dyDescent="0.3">
      <c r="A477">
        <v>475</v>
      </c>
      <c r="B477">
        <f t="shared" si="21"/>
        <v>1.3004791238877482</v>
      </c>
      <c r="C477">
        <v>1</v>
      </c>
      <c r="D477">
        <v>79.794700000000006</v>
      </c>
      <c r="E477">
        <v>3.2120000000000003E-2</v>
      </c>
      <c r="F477">
        <v>71.873999999999995</v>
      </c>
      <c r="G477">
        <v>73.831999999999994</v>
      </c>
      <c r="H477">
        <v>74.974000000000004</v>
      </c>
      <c r="I477">
        <v>75.578999999999994</v>
      </c>
      <c r="J477">
        <v>76.510000000000005</v>
      </c>
      <c r="K477">
        <v>77.138000000000005</v>
      </c>
      <c r="L477">
        <v>78.066000000000003</v>
      </c>
      <c r="M477">
        <v>79.795000000000002</v>
      </c>
      <c r="N477">
        <v>81.522999999999996</v>
      </c>
      <c r="O477">
        <v>82.450999999999993</v>
      </c>
      <c r="P477">
        <v>83.078999999999994</v>
      </c>
      <c r="Q477">
        <v>84.01</v>
      </c>
      <c r="R477">
        <v>84.614999999999995</v>
      </c>
      <c r="S477">
        <v>85.757000000000005</v>
      </c>
      <c r="T477">
        <v>87.715000000000003</v>
      </c>
      <c r="V477">
        <v>10.44</v>
      </c>
      <c r="W477">
        <f t="shared" si="22"/>
        <v>1.044</v>
      </c>
      <c r="X477">
        <f t="shared" si="23"/>
        <v>0.48104625557216429</v>
      </c>
    </row>
    <row r="478" spans="1:24" x14ac:dyDescent="0.3">
      <c r="A478">
        <v>476</v>
      </c>
      <c r="B478">
        <f t="shared" si="21"/>
        <v>1.3032169746748803</v>
      </c>
      <c r="C478">
        <v>1</v>
      </c>
      <c r="D478">
        <v>79.829599999999999</v>
      </c>
      <c r="E478">
        <v>3.2129999999999999E-2</v>
      </c>
      <c r="F478">
        <v>71.903000000000006</v>
      </c>
      <c r="G478">
        <v>73.863</v>
      </c>
      <c r="H478">
        <v>75.006</v>
      </c>
      <c r="I478">
        <v>75.611000000000004</v>
      </c>
      <c r="J478">
        <v>76.543000000000006</v>
      </c>
      <c r="K478">
        <v>77.171000000000006</v>
      </c>
      <c r="L478">
        <v>78.099999999999994</v>
      </c>
      <c r="M478">
        <v>79.83</v>
      </c>
      <c r="N478">
        <v>81.56</v>
      </c>
      <c r="O478">
        <v>82.488</v>
      </c>
      <c r="P478">
        <v>83.117000000000004</v>
      </c>
      <c r="Q478">
        <v>84.049000000000007</v>
      </c>
      <c r="R478">
        <v>84.653999999999996</v>
      </c>
      <c r="S478">
        <v>85.796999999999997</v>
      </c>
      <c r="T478">
        <v>87.756</v>
      </c>
      <c r="V478">
        <v>10.446999999999999</v>
      </c>
      <c r="W478">
        <f t="shared" si="22"/>
        <v>1.0447</v>
      </c>
      <c r="X478">
        <f t="shared" si="23"/>
        <v>0.48131302184752905</v>
      </c>
    </row>
    <row r="479" spans="1:24" x14ac:dyDescent="0.3">
      <c r="A479">
        <v>477</v>
      </c>
      <c r="B479">
        <f t="shared" si="21"/>
        <v>1.3059548254620124</v>
      </c>
      <c r="C479">
        <v>1</v>
      </c>
      <c r="D479">
        <v>79.864400000000003</v>
      </c>
      <c r="E479">
        <v>3.2140000000000002E-2</v>
      </c>
      <c r="F479">
        <v>71.932000000000002</v>
      </c>
      <c r="G479">
        <v>73.893000000000001</v>
      </c>
      <c r="H479">
        <v>75.037000000000006</v>
      </c>
      <c r="I479">
        <v>75.641999999999996</v>
      </c>
      <c r="J479">
        <v>76.575000000000003</v>
      </c>
      <c r="K479">
        <v>77.203999999999994</v>
      </c>
      <c r="L479">
        <v>78.132999999999996</v>
      </c>
      <c r="M479">
        <v>79.864000000000004</v>
      </c>
      <c r="N479">
        <v>81.596000000000004</v>
      </c>
      <c r="O479">
        <v>82.525000000000006</v>
      </c>
      <c r="P479">
        <v>83.153999999999996</v>
      </c>
      <c r="Q479">
        <v>84.085999999999999</v>
      </c>
      <c r="R479">
        <v>84.691999999999993</v>
      </c>
      <c r="S479">
        <v>85.835999999999999</v>
      </c>
      <c r="T479">
        <v>87.796999999999997</v>
      </c>
      <c r="V479">
        <v>10.454000000000001</v>
      </c>
      <c r="W479">
        <f t="shared" si="22"/>
        <v>1.0454000000000001</v>
      </c>
      <c r="X479">
        <f t="shared" si="23"/>
        <v>0.4815767666968811</v>
      </c>
    </row>
    <row r="480" spans="1:24" x14ac:dyDescent="0.3">
      <c r="A480">
        <v>478</v>
      </c>
      <c r="B480">
        <f t="shared" si="21"/>
        <v>1.3086926762491444</v>
      </c>
      <c r="C480">
        <v>1</v>
      </c>
      <c r="D480">
        <v>79.899299999999997</v>
      </c>
      <c r="E480">
        <v>3.2140000000000002E-2</v>
      </c>
      <c r="F480">
        <v>71.963999999999999</v>
      </c>
      <c r="G480">
        <v>73.924999999999997</v>
      </c>
      <c r="H480">
        <v>75.069000000000003</v>
      </c>
      <c r="I480">
        <v>75.674999999999997</v>
      </c>
      <c r="J480">
        <v>76.608000000000004</v>
      </c>
      <c r="K480">
        <v>77.238</v>
      </c>
      <c r="L480">
        <v>78.167000000000002</v>
      </c>
      <c r="M480">
        <v>79.899000000000001</v>
      </c>
      <c r="N480">
        <v>81.631</v>
      </c>
      <c r="O480">
        <v>82.561000000000007</v>
      </c>
      <c r="P480">
        <v>83.19</v>
      </c>
      <c r="Q480">
        <v>84.123000000000005</v>
      </c>
      <c r="R480">
        <v>84.728999999999999</v>
      </c>
      <c r="S480">
        <v>85.873000000000005</v>
      </c>
      <c r="T480">
        <v>87.834999999999994</v>
      </c>
      <c r="V480">
        <v>10.46</v>
      </c>
      <c r="W480">
        <f t="shared" si="22"/>
        <v>1.046</v>
      </c>
      <c r="X480">
        <f t="shared" si="23"/>
        <v>0.48182048870231053</v>
      </c>
    </row>
    <row r="481" spans="1:24" x14ac:dyDescent="0.3">
      <c r="A481">
        <v>479</v>
      </c>
      <c r="B481">
        <f t="shared" si="21"/>
        <v>1.3114305270362765</v>
      </c>
      <c r="C481">
        <v>1</v>
      </c>
      <c r="D481">
        <v>79.934100000000001</v>
      </c>
      <c r="E481">
        <v>3.2149999999999998E-2</v>
      </c>
      <c r="F481">
        <v>71.992999999999995</v>
      </c>
      <c r="G481">
        <v>73.956000000000003</v>
      </c>
      <c r="H481">
        <v>75.100999999999999</v>
      </c>
      <c r="I481">
        <v>75.706999999999994</v>
      </c>
      <c r="J481">
        <v>76.641000000000005</v>
      </c>
      <c r="K481">
        <v>77.271000000000001</v>
      </c>
      <c r="L481">
        <v>78.200999999999993</v>
      </c>
      <c r="M481">
        <v>79.933999999999997</v>
      </c>
      <c r="N481">
        <v>81.667000000000002</v>
      </c>
      <c r="O481">
        <v>82.597999999999999</v>
      </c>
      <c r="P481">
        <v>83.227999999999994</v>
      </c>
      <c r="Q481">
        <v>84.161000000000001</v>
      </c>
      <c r="R481">
        <v>84.768000000000001</v>
      </c>
      <c r="S481">
        <v>85.912999999999997</v>
      </c>
      <c r="T481">
        <v>87.876000000000005</v>
      </c>
      <c r="V481">
        <v>10.467000000000001</v>
      </c>
      <c r="W481">
        <f t="shared" si="22"/>
        <v>1.0467</v>
      </c>
      <c r="X481">
        <f t="shared" si="23"/>
        <v>0.48208723795595337</v>
      </c>
    </row>
    <row r="482" spans="1:24" x14ac:dyDescent="0.3">
      <c r="A482">
        <v>480</v>
      </c>
      <c r="B482">
        <f t="shared" si="21"/>
        <v>1.3141683778234086</v>
      </c>
      <c r="C482">
        <v>1</v>
      </c>
      <c r="D482">
        <v>79.968800000000002</v>
      </c>
      <c r="E482">
        <v>3.2160000000000001E-2</v>
      </c>
      <c r="F482">
        <v>72.021000000000001</v>
      </c>
      <c r="G482">
        <v>73.986000000000004</v>
      </c>
      <c r="H482">
        <v>75.132000000000005</v>
      </c>
      <c r="I482">
        <v>75.739000000000004</v>
      </c>
      <c r="J482">
        <v>76.673000000000002</v>
      </c>
      <c r="K482">
        <v>77.302999999999997</v>
      </c>
      <c r="L482">
        <v>78.233999999999995</v>
      </c>
      <c r="M482">
        <v>79.968999999999994</v>
      </c>
      <c r="N482">
        <v>81.703000000000003</v>
      </c>
      <c r="O482">
        <v>82.634</v>
      </c>
      <c r="P482">
        <v>83.265000000000001</v>
      </c>
      <c r="Q482">
        <v>84.198999999999998</v>
      </c>
      <c r="R482">
        <v>84.805999999999997</v>
      </c>
      <c r="S482">
        <v>85.951999999999998</v>
      </c>
      <c r="T482">
        <v>87.915999999999997</v>
      </c>
      <c r="V482">
        <v>10.474</v>
      </c>
      <c r="W482">
        <f t="shared" si="22"/>
        <v>1.0474000000000001</v>
      </c>
      <c r="X482">
        <f t="shared" si="23"/>
        <v>0.48235398078359193</v>
      </c>
    </row>
    <row r="483" spans="1:24" x14ac:dyDescent="0.3">
      <c r="A483">
        <v>481</v>
      </c>
      <c r="B483">
        <f t="shared" si="21"/>
        <v>1.3169062286105406</v>
      </c>
      <c r="C483">
        <v>1</v>
      </c>
      <c r="D483">
        <v>80.003600000000006</v>
      </c>
      <c r="E483">
        <v>3.2169999999999997E-2</v>
      </c>
      <c r="F483">
        <v>72.05</v>
      </c>
      <c r="G483">
        <v>74.016000000000005</v>
      </c>
      <c r="H483">
        <v>75.162999999999997</v>
      </c>
      <c r="I483">
        <v>75.77</v>
      </c>
      <c r="J483">
        <v>76.704999999999998</v>
      </c>
      <c r="K483">
        <v>77.335999999999999</v>
      </c>
      <c r="L483">
        <v>78.268000000000001</v>
      </c>
      <c r="M483">
        <v>80.004000000000005</v>
      </c>
      <c r="N483">
        <v>81.739999999999995</v>
      </c>
      <c r="O483">
        <v>82.671000000000006</v>
      </c>
      <c r="P483">
        <v>83.302000000000007</v>
      </c>
      <c r="Q483">
        <v>84.236999999999995</v>
      </c>
      <c r="R483">
        <v>84.843999999999994</v>
      </c>
      <c r="S483">
        <v>85.991</v>
      </c>
      <c r="T483">
        <v>87.956999999999994</v>
      </c>
      <c r="V483">
        <v>10.481</v>
      </c>
      <c r="W483">
        <f t="shared" si="22"/>
        <v>1.0481</v>
      </c>
      <c r="X483">
        <f t="shared" si="23"/>
        <v>0.48262071719588112</v>
      </c>
    </row>
    <row r="484" spans="1:24" x14ac:dyDescent="0.3">
      <c r="A484">
        <v>482</v>
      </c>
      <c r="B484">
        <f t="shared" si="21"/>
        <v>1.3196440793976729</v>
      </c>
      <c r="C484">
        <v>1</v>
      </c>
      <c r="D484">
        <v>80.038300000000007</v>
      </c>
      <c r="E484">
        <v>3.218E-2</v>
      </c>
      <c r="F484">
        <v>72.078999999999994</v>
      </c>
      <c r="G484">
        <v>74.046000000000006</v>
      </c>
      <c r="H484">
        <v>75.194000000000003</v>
      </c>
      <c r="I484">
        <v>75.802000000000007</v>
      </c>
      <c r="J484">
        <v>76.736999999999995</v>
      </c>
      <c r="K484">
        <v>77.369</v>
      </c>
      <c r="L484">
        <v>78.301000000000002</v>
      </c>
      <c r="M484">
        <v>80.037999999999997</v>
      </c>
      <c r="N484">
        <v>81.775999999999996</v>
      </c>
      <c r="O484">
        <v>82.707999999999998</v>
      </c>
      <c r="P484">
        <v>83.338999999999999</v>
      </c>
      <c r="Q484">
        <v>84.275000000000006</v>
      </c>
      <c r="R484">
        <v>84.882999999999996</v>
      </c>
      <c r="S484">
        <v>86.03</v>
      </c>
      <c r="T484">
        <v>87.998000000000005</v>
      </c>
      <c r="V484">
        <v>10.488</v>
      </c>
      <c r="W484">
        <f t="shared" si="22"/>
        <v>1.0488</v>
      </c>
      <c r="X484">
        <f t="shared" si="23"/>
        <v>0.48288443061806552</v>
      </c>
    </row>
    <row r="485" spans="1:24" x14ac:dyDescent="0.3">
      <c r="A485">
        <v>483</v>
      </c>
      <c r="B485">
        <f t="shared" si="21"/>
        <v>1.322381930184805</v>
      </c>
      <c r="C485">
        <v>1</v>
      </c>
      <c r="D485">
        <v>80.072900000000004</v>
      </c>
      <c r="E485">
        <v>3.2190000000000003E-2</v>
      </c>
      <c r="F485">
        <v>72.108000000000004</v>
      </c>
      <c r="G485">
        <v>74.076999999999998</v>
      </c>
      <c r="H485">
        <v>75.224999999999994</v>
      </c>
      <c r="I485">
        <v>75.832999999999998</v>
      </c>
      <c r="J485">
        <v>76.77</v>
      </c>
      <c r="K485">
        <v>77.400999999999996</v>
      </c>
      <c r="L485">
        <v>78.334000000000003</v>
      </c>
      <c r="M485">
        <v>80.072999999999993</v>
      </c>
      <c r="N485">
        <v>81.811000000000007</v>
      </c>
      <c r="O485">
        <v>82.744</v>
      </c>
      <c r="P485">
        <v>83.376000000000005</v>
      </c>
      <c r="Q485">
        <v>84.313000000000002</v>
      </c>
      <c r="R485">
        <v>84.921000000000006</v>
      </c>
      <c r="S485">
        <v>86.069000000000003</v>
      </c>
      <c r="T485">
        <v>88.037999999999997</v>
      </c>
      <c r="V485">
        <v>10.494999999999999</v>
      </c>
      <c r="W485">
        <f t="shared" si="22"/>
        <v>1.0494999999999999</v>
      </c>
      <c r="X485">
        <f t="shared" si="23"/>
        <v>0.48315115388457885</v>
      </c>
    </row>
    <row r="486" spans="1:24" x14ac:dyDescent="0.3">
      <c r="A486">
        <v>484</v>
      </c>
      <c r="B486">
        <f t="shared" si="21"/>
        <v>1.3251197809719371</v>
      </c>
      <c r="C486">
        <v>1</v>
      </c>
      <c r="D486">
        <v>80.107600000000005</v>
      </c>
      <c r="E486">
        <v>3.2199999999999999E-2</v>
      </c>
      <c r="F486">
        <v>72.135999999999996</v>
      </c>
      <c r="G486">
        <v>74.106999999999999</v>
      </c>
      <c r="H486">
        <v>75.256</v>
      </c>
      <c r="I486">
        <v>75.864999999999995</v>
      </c>
      <c r="J486">
        <v>76.802000000000007</v>
      </c>
      <c r="K486">
        <v>77.433999999999997</v>
      </c>
      <c r="L486">
        <v>78.367999999999995</v>
      </c>
      <c r="M486">
        <v>80.108000000000004</v>
      </c>
      <c r="N486">
        <v>81.846999999999994</v>
      </c>
      <c r="O486">
        <v>82.781000000000006</v>
      </c>
      <c r="P486">
        <v>83.412999999999997</v>
      </c>
      <c r="Q486">
        <v>84.35</v>
      </c>
      <c r="R486">
        <v>84.959000000000003</v>
      </c>
      <c r="S486">
        <v>86.108000000000004</v>
      </c>
      <c r="T486">
        <v>88.078999999999994</v>
      </c>
      <c r="V486">
        <v>10.502000000000001</v>
      </c>
      <c r="W486">
        <f t="shared" si="22"/>
        <v>1.0502</v>
      </c>
      <c r="X486">
        <f t="shared" si="23"/>
        <v>0.48341787076790799</v>
      </c>
    </row>
    <row r="487" spans="1:24" x14ac:dyDescent="0.3">
      <c r="A487">
        <v>485</v>
      </c>
      <c r="B487">
        <f t="shared" si="21"/>
        <v>1.3278576317590691</v>
      </c>
      <c r="C487">
        <v>1</v>
      </c>
      <c r="D487">
        <v>80.142200000000003</v>
      </c>
      <c r="E487">
        <v>3.2199999999999999E-2</v>
      </c>
      <c r="F487">
        <v>72.168000000000006</v>
      </c>
      <c r="G487">
        <v>74.138999999999996</v>
      </c>
      <c r="H487">
        <v>75.289000000000001</v>
      </c>
      <c r="I487">
        <v>75.897999999999996</v>
      </c>
      <c r="J487">
        <v>76.834999999999994</v>
      </c>
      <c r="K487">
        <v>77.468000000000004</v>
      </c>
      <c r="L487">
        <v>78.402000000000001</v>
      </c>
      <c r="M487">
        <v>80.141999999999996</v>
      </c>
      <c r="N487">
        <v>81.882999999999996</v>
      </c>
      <c r="O487">
        <v>82.816999999999993</v>
      </c>
      <c r="P487">
        <v>83.448999999999998</v>
      </c>
      <c r="Q487">
        <v>84.387</v>
      </c>
      <c r="R487">
        <v>84.995999999999995</v>
      </c>
      <c r="S487">
        <v>86.146000000000001</v>
      </c>
      <c r="T487">
        <v>88.117000000000004</v>
      </c>
      <c r="V487">
        <v>10.509</v>
      </c>
      <c r="W487">
        <f t="shared" si="22"/>
        <v>1.0508999999999999</v>
      </c>
      <c r="X487">
        <f t="shared" si="23"/>
        <v>0.48368156363458797</v>
      </c>
    </row>
    <row r="488" spans="1:24" x14ac:dyDescent="0.3">
      <c r="A488">
        <v>486</v>
      </c>
      <c r="B488">
        <f t="shared" si="21"/>
        <v>1.3305954825462012</v>
      </c>
      <c r="C488">
        <v>1</v>
      </c>
      <c r="D488">
        <v>80.1768</v>
      </c>
      <c r="E488">
        <v>3.2210000000000003E-2</v>
      </c>
      <c r="F488">
        <v>72.195999999999998</v>
      </c>
      <c r="G488">
        <v>74.168999999999997</v>
      </c>
      <c r="H488">
        <v>75.319999999999993</v>
      </c>
      <c r="I488">
        <v>75.929000000000002</v>
      </c>
      <c r="J488">
        <v>76.867000000000004</v>
      </c>
      <c r="K488">
        <v>77.5</v>
      </c>
      <c r="L488">
        <v>78.435000000000002</v>
      </c>
      <c r="M488">
        <v>80.177000000000007</v>
      </c>
      <c r="N488">
        <v>81.918999999999997</v>
      </c>
      <c r="O488">
        <v>82.852999999999994</v>
      </c>
      <c r="P488">
        <v>83.486000000000004</v>
      </c>
      <c r="Q488">
        <v>84.424999999999997</v>
      </c>
      <c r="R488">
        <v>85.034000000000006</v>
      </c>
      <c r="S488">
        <v>86.185000000000002</v>
      </c>
      <c r="T488">
        <v>88.156999999999996</v>
      </c>
      <c r="V488">
        <v>10.516</v>
      </c>
      <c r="W488">
        <f t="shared" si="22"/>
        <v>1.0516000000000001</v>
      </c>
      <c r="X488">
        <f t="shared" si="23"/>
        <v>0.4839482674372908</v>
      </c>
    </row>
    <row r="489" spans="1:24" x14ac:dyDescent="0.3">
      <c r="A489">
        <v>487</v>
      </c>
      <c r="B489">
        <f t="shared" si="21"/>
        <v>1.3333333333333333</v>
      </c>
      <c r="C489">
        <v>1</v>
      </c>
      <c r="D489">
        <v>80.211299999999994</v>
      </c>
      <c r="E489">
        <v>3.2219999999999999E-2</v>
      </c>
      <c r="F489">
        <v>72.224999999999994</v>
      </c>
      <c r="G489">
        <v>74.198999999999998</v>
      </c>
      <c r="H489">
        <v>75.350999999999999</v>
      </c>
      <c r="I489">
        <v>75.959999999999994</v>
      </c>
      <c r="J489">
        <v>76.899000000000001</v>
      </c>
      <c r="K489">
        <v>77.533000000000001</v>
      </c>
      <c r="L489">
        <v>78.468000000000004</v>
      </c>
      <c r="M489">
        <v>80.210999999999999</v>
      </c>
      <c r="N489">
        <v>81.953999999999994</v>
      </c>
      <c r="O489">
        <v>82.89</v>
      </c>
      <c r="P489">
        <v>83.522999999999996</v>
      </c>
      <c r="Q489">
        <v>84.462000000000003</v>
      </c>
      <c r="R489">
        <v>85.072000000000003</v>
      </c>
      <c r="S489">
        <v>86.224000000000004</v>
      </c>
      <c r="T489">
        <v>88.197999999999993</v>
      </c>
      <c r="V489">
        <v>10.523</v>
      </c>
      <c r="W489">
        <f t="shared" si="22"/>
        <v>1.0523</v>
      </c>
      <c r="X489">
        <f t="shared" si="23"/>
        <v>0.48421194653443511</v>
      </c>
    </row>
    <row r="490" spans="1:24" x14ac:dyDescent="0.3">
      <c r="A490">
        <v>488</v>
      </c>
      <c r="B490">
        <f t="shared" si="21"/>
        <v>1.3360711841204653</v>
      </c>
      <c r="C490">
        <v>1</v>
      </c>
      <c r="D490">
        <v>80.245900000000006</v>
      </c>
      <c r="E490">
        <v>3.2230000000000002E-2</v>
      </c>
      <c r="F490">
        <v>72.254000000000005</v>
      </c>
      <c r="G490">
        <v>74.228999999999999</v>
      </c>
      <c r="H490">
        <v>75.382000000000005</v>
      </c>
      <c r="I490">
        <v>75.992000000000004</v>
      </c>
      <c r="J490">
        <v>76.930999999999997</v>
      </c>
      <c r="K490">
        <v>77.564999999999998</v>
      </c>
      <c r="L490">
        <v>78.501000000000005</v>
      </c>
      <c r="M490">
        <v>80.245999999999995</v>
      </c>
      <c r="N490">
        <v>81.99</v>
      </c>
      <c r="O490">
        <v>82.926000000000002</v>
      </c>
      <c r="P490">
        <v>83.56</v>
      </c>
      <c r="Q490">
        <v>84.5</v>
      </c>
      <c r="R490">
        <v>85.11</v>
      </c>
      <c r="S490">
        <v>86.263000000000005</v>
      </c>
      <c r="T490">
        <v>88.238</v>
      </c>
      <c r="V490">
        <v>10.53</v>
      </c>
      <c r="W490">
        <f t="shared" si="22"/>
        <v>1.0529999999999999</v>
      </c>
      <c r="X490">
        <f t="shared" si="23"/>
        <v>0.4844786372999329</v>
      </c>
    </row>
    <row r="491" spans="1:24" x14ac:dyDescent="0.3">
      <c r="A491">
        <v>489</v>
      </c>
      <c r="B491">
        <f t="shared" si="21"/>
        <v>1.3388090349075976</v>
      </c>
      <c r="C491">
        <v>1</v>
      </c>
      <c r="D491">
        <v>80.2804</v>
      </c>
      <c r="E491">
        <v>3.2239999999999998E-2</v>
      </c>
      <c r="F491">
        <v>72.281999999999996</v>
      </c>
      <c r="G491">
        <v>74.259</v>
      </c>
      <c r="H491">
        <v>75.412000000000006</v>
      </c>
      <c r="I491">
        <v>76.022999999999996</v>
      </c>
      <c r="J491">
        <v>76.962999999999994</v>
      </c>
      <c r="K491">
        <v>77.597999999999999</v>
      </c>
      <c r="L491">
        <v>78.534999999999997</v>
      </c>
      <c r="M491">
        <v>80.28</v>
      </c>
      <c r="N491">
        <v>82.025999999999996</v>
      </c>
      <c r="O491">
        <v>82.962999999999994</v>
      </c>
      <c r="P491">
        <v>83.596999999999994</v>
      </c>
      <c r="Q491">
        <v>84.537999999999997</v>
      </c>
      <c r="R491">
        <v>85.147999999999996</v>
      </c>
      <c r="S491">
        <v>86.302000000000007</v>
      </c>
      <c r="T491">
        <v>88.278999999999996</v>
      </c>
      <c r="V491">
        <v>10.537000000000001</v>
      </c>
      <c r="W491">
        <f t="shared" si="22"/>
        <v>1.0537000000000001</v>
      </c>
      <c r="X491">
        <f t="shared" si="23"/>
        <v>0.48474230267225493</v>
      </c>
    </row>
    <row r="492" spans="1:24" x14ac:dyDescent="0.3">
      <c r="A492">
        <v>490</v>
      </c>
      <c r="B492">
        <f t="shared" si="21"/>
        <v>1.3415468856947297</v>
      </c>
      <c r="C492">
        <v>1</v>
      </c>
      <c r="D492">
        <v>80.314800000000005</v>
      </c>
      <c r="E492">
        <v>3.2250000000000001E-2</v>
      </c>
      <c r="F492">
        <v>72.311000000000007</v>
      </c>
      <c r="G492">
        <v>74.289000000000001</v>
      </c>
      <c r="H492">
        <v>75.442999999999998</v>
      </c>
      <c r="I492">
        <v>76.054000000000002</v>
      </c>
      <c r="J492">
        <v>76.995000000000005</v>
      </c>
      <c r="K492">
        <v>77.63</v>
      </c>
      <c r="L492">
        <v>78.567999999999998</v>
      </c>
      <c r="M492">
        <v>80.314999999999998</v>
      </c>
      <c r="N492">
        <v>82.061999999999998</v>
      </c>
      <c r="O492">
        <v>82.998999999999995</v>
      </c>
      <c r="P492">
        <v>83.634</v>
      </c>
      <c r="Q492">
        <v>84.575000000000003</v>
      </c>
      <c r="R492">
        <v>85.186000000000007</v>
      </c>
      <c r="S492">
        <v>86.34</v>
      </c>
      <c r="T492">
        <v>88.319000000000003</v>
      </c>
      <c r="V492">
        <v>10.544</v>
      </c>
      <c r="W492">
        <f t="shared" si="22"/>
        <v>1.0544</v>
      </c>
      <c r="X492">
        <f t="shared" si="23"/>
        <v>0.48500898044377599</v>
      </c>
    </row>
    <row r="493" spans="1:24" x14ac:dyDescent="0.3">
      <c r="A493">
        <v>491</v>
      </c>
      <c r="B493">
        <f t="shared" si="21"/>
        <v>1.3442847364818618</v>
      </c>
      <c r="C493">
        <v>1</v>
      </c>
      <c r="D493">
        <v>80.349299999999999</v>
      </c>
      <c r="E493">
        <v>3.2259999999999997E-2</v>
      </c>
      <c r="F493">
        <v>72.338999999999999</v>
      </c>
      <c r="G493">
        <v>74.319000000000003</v>
      </c>
      <c r="H493">
        <v>75.474000000000004</v>
      </c>
      <c r="I493">
        <v>76.085999999999999</v>
      </c>
      <c r="J493">
        <v>77.027000000000001</v>
      </c>
      <c r="K493">
        <v>77.662999999999997</v>
      </c>
      <c r="L493">
        <v>78.600999999999999</v>
      </c>
      <c r="M493">
        <v>80.349000000000004</v>
      </c>
      <c r="N493">
        <v>82.097999999999999</v>
      </c>
      <c r="O493">
        <v>83.036000000000001</v>
      </c>
      <c r="P493">
        <v>83.671000000000006</v>
      </c>
      <c r="Q493">
        <v>84.613</v>
      </c>
      <c r="R493">
        <v>85.224000000000004</v>
      </c>
      <c r="S493">
        <v>86.379000000000005</v>
      </c>
      <c r="T493">
        <v>88.358999999999995</v>
      </c>
      <c r="V493">
        <v>10.551</v>
      </c>
      <c r="W493">
        <f t="shared" si="22"/>
        <v>1.0550999999999999</v>
      </c>
      <c r="X493">
        <f t="shared" si="23"/>
        <v>0.4852726321357923</v>
      </c>
    </row>
    <row r="494" spans="1:24" x14ac:dyDescent="0.3">
      <c r="A494">
        <v>492</v>
      </c>
      <c r="B494">
        <f t="shared" si="21"/>
        <v>1.3470225872689938</v>
      </c>
      <c r="C494">
        <v>1</v>
      </c>
      <c r="D494">
        <v>80.383700000000005</v>
      </c>
      <c r="E494">
        <v>3.2259999999999997E-2</v>
      </c>
      <c r="F494">
        <v>72.37</v>
      </c>
      <c r="G494">
        <v>74.350999999999999</v>
      </c>
      <c r="H494">
        <v>75.506</v>
      </c>
      <c r="I494">
        <v>76.117999999999995</v>
      </c>
      <c r="J494">
        <v>77.06</v>
      </c>
      <c r="K494">
        <v>77.695999999999998</v>
      </c>
      <c r="L494">
        <v>78.635000000000005</v>
      </c>
      <c r="M494">
        <v>80.384</v>
      </c>
      <c r="N494">
        <v>82.132999999999996</v>
      </c>
      <c r="O494">
        <v>83.070999999999998</v>
      </c>
      <c r="P494">
        <v>83.706999999999994</v>
      </c>
      <c r="Q494">
        <v>84.649000000000001</v>
      </c>
      <c r="R494">
        <v>85.260999999999996</v>
      </c>
      <c r="S494">
        <v>86.415999999999997</v>
      </c>
      <c r="T494">
        <v>88.397000000000006</v>
      </c>
      <c r="V494">
        <v>10.557</v>
      </c>
      <c r="W494">
        <f t="shared" si="22"/>
        <v>1.0557000000000001</v>
      </c>
      <c r="X494">
        <f t="shared" si="23"/>
        <v>0.48551630250692923</v>
      </c>
    </row>
    <row r="495" spans="1:24" x14ac:dyDescent="0.3">
      <c r="A495">
        <v>493</v>
      </c>
      <c r="B495">
        <f t="shared" si="21"/>
        <v>1.3497604380561259</v>
      </c>
      <c r="C495">
        <v>1</v>
      </c>
      <c r="D495">
        <v>80.418099999999995</v>
      </c>
      <c r="E495">
        <v>3.227E-2</v>
      </c>
      <c r="F495">
        <v>72.399000000000001</v>
      </c>
      <c r="G495">
        <v>74.381</v>
      </c>
      <c r="H495">
        <v>75.537000000000006</v>
      </c>
      <c r="I495">
        <v>76.150000000000006</v>
      </c>
      <c r="J495">
        <v>77.091999999999999</v>
      </c>
      <c r="K495">
        <v>77.727999999999994</v>
      </c>
      <c r="L495">
        <v>78.668000000000006</v>
      </c>
      <c r="M495">
        <v>80.418000000000006</v>
      </c>
      <c r="N495">
        <v>82.168000000000006</v>
      </c>
      <c r="O495">
        <v>83.108000000000004</v>
      </c>
      <c r="P495">
        <v>83.744</v>
      </c>
      <c r="Q495">
        <v>84.686999999999998</v>
      </c>
      <c r="R495">
        <v>85.299000000000007</v>
      </c>
      <c r="S495">
        <v>86.454999999999998</v>
      </c>
      <c r="T495">
        <v>88.438000000000002</v>
      </c>
      <c r="V495">
        <v>10.564</v>
      </c>
      <c r="W495">
        <f t="shared" si="22"/>
        <v>1.0564</v>
      </c>
      <c r="X495">
        <f t="shared" si="23"/>
        <v>0.48577994332139052</v>
      </c>
    </row>
    <row r="496" spans="1:24" x14ac:dyDescent="0.3">
      <c r="A496">
        <v>494</v>
      </c>
      <c r="B496">
        <f t="shared" si="21"/>
        <v>1.352498288843258</v>
      </c>
      <c r="C496">
        <v>1</v>
      </c>
      <c r="D496">
        <v>80.452399999999997</v>
      </c>
      <c r="E496">
        <v>3.2280000000000003E-2</v>
      </c>
      <c r="F496">
        <v>72.427000000000007</v>
      </c>
      <c r="G496">
        <v>74.411000000000001</v>
      </c>
      <c r="H496">
        <v>75.567999999999998</v>
      </c>
      <c r="I496">
        <v>76.180999999999997</v>
      </c>
      <c r="J496">
        <v>77.123999999999995</v>
      </c>
      <c r="K496">
        <v>77.760999999999996</v>
      </c>
      <c r="L496">
        <v>78.700999999999993</v>
      </c>
      <c r="M496">
        <v>80.451999999999998</v>
      </c>
      <c r="N496">
        <v>82.203999999999994</v>
      </c>
      <c r="O496">
        <v>83.144000000000005</v>
      </c>
      <c r="P496">
        <v>83.781000000000006</v>
      </c>
      <c r="Q496">
        <v>84.724000000000004</v>
      </c>
      <c r="R496">
        <v>85.337000000000003</v>
      </c>
      <c r="S496">
        <v>86.494</v>
      </c>
      <c r="T496">
        <v>88.477999999999994</v>
      </c>
      <c r="V496">
        <v>10.571</v>
      </c>
      <c r="W496">
        <f t="shared" si="22"/>
        <v>1.0570999999999999</v>
      </c>
      <c r="X496">
        <f t="shared" si="23"/>
        <v>0.48604357715012436</v>
      </c>
    </row>
    <row r="497" spans="1:24" x14ac:dyDescent="0.3">
      <c r="A497">
        <v>495</v>
      </c>
      <c r="B497">
        <f t="shared" si="21"/>
        <v>1.3552361396303902</v>
      </c>
      <c r="C497">
        <v>1</v>
      </c>
      <c r="D497">
        <v>80.486699999999999</v>
      </c>
      <c r="E497">
        <v>3.2289999999999999E-2</v>
      </c>
      <c r="F497">
        <v>72.454999999999998</v>
      </c>
      <c r="G497">
        <v>74.441000000000003</v>
      </c>
      <c r="H497">
        <v>75.599000000000004</v>
      </c>
      <c r="I497">
        <v>76.212000000000003</v>
      </c>
      <c r="J497">
        <v>77.156000000000006</v>
      </c>
      <c r="K497">
        <v>77.793000000000006</v>
      </c>
      <c r="L497">
        <v>78.733999999999995</v>
      </c>
      <c r="M497">
        <v>80.486999999999995</v>
      </c>
      <c r="N497">
        <v>82.24</v>
      </c>
      <c r="O497">
        <v>83.18</v>
      </c>
      <c r="P497">
        <v>83.816999999999993</v>
      </c>
      <c r="Q497">
        <v>84.762</v>
      </c>
      <c r="R497">
        <v>85.375</v>
      </c>
      <c r="S497">
        <v>86.533000000000001</v>
      </c>
      <c r="T497">
        <v>88.518000000000001</v>
      </c>
      <c r="V497">
        <v>10.577999999999999</v>
      </c>
      <c r="W497">
        <f t="shared" si="22"/>
        <v>1.0577999999999999</v>
      </c>
      <c r="X497">
        <f t="shared" si="23"/>
        <v>0.48631022506215099</v>
      </c>
    </row>
    <row r="498" spans="1:24" x14ac:dyDescent="0.3">
      <c r="A498">
        <v>496</v>
      </c>
      <c r="B498">
        <f t="shared" si="21"/>
        <v>1.3579739904175223</v>
      </c>
      <c r="C498">
        <v>1</v>
      </c>
      <c r="D498">
        <v>80.521000000000001</v>
      </c>
      <c r="E498">
        <v>3.2300000000000002E-2</v>
      </c>
      <c r="F498">
        <v>72.483999999999995</v>
      </c>
      <c r="G498">
        <v>74.471000000000004</v>
      </c>
      <c r="H498">
        <v>75.629000000000005</v>
      </c>
      <c r="I498">
        <v>76.242999999999995</v>
      </c>
      <c r="J498">
        <v>77.188000000000002</v>
      </c>
      <c r="K498">
        <v>77.825000000000003</v>
      </c>
      <c r="L498">
        <v>78.766999999999996</v>
      </c>
      <c r="M498">
        <v>80.521000000000001</v>
      </c>
      <c r="N498">
        <v>82.275000000000006</v>
      </c>
      <c r="O498">
        <v>83.216999999999999</v>
      </c>
      <c r="P498">
        <v>83.853999999999999</v>
      </c>
      <c r="Q498">
        <v>84.799000000000007</v>
      </c>
      <c r="R498">
        <v>85.412999999999997</v>
      </c>
      <c r="S498">
        <v>86.570999999999998</v>
      </c>
      <c r="T498">
        <v>88.558000000000007</v>
      </c>
      <c r="V498">
        <v>10.585000000000001</v>
      </c>
      <c r="W498">
        <f t="shared" si="22"/>
        <v>1.0585</v>
      </c>
      <c r="X498">
        <f t="shared" si="23"/>
        <v>0.4865738453148139</v>
      </c>
    </row>
    <row r="499" spans="1:24" x14ac:dyDescent="0.3">
      <c r="A499">
        <v>497</v>
      </c>
      <c r="B499">
        <f t="shared" si="21"/>
        <v>1.3607118412046544</v>
      </c>
      <c r="C499">
        <v>1</v>
      </c>
      <c r="D499">
        <v>80.555300000000003</v>
      </c>
      <c r="E499">
        <v>3.2309999999999998E-2</v>
      </c>
      <c r="F499">
        <v>72.512</v>
      </c>
      <c r="G499">
        <v>74.5</v>
      </c>
      <c r="H499">
        <v>75.66</v>
      </c>
      <c r="I499">
        <v>76.274000000000001</v>
      </c>
      <c r="J499">
        <v>77.22</v>
      </c>
      <c r="K499">
        <v>77.858000000000004</v>
      </c>
      <c r="L499">
        <v>78.8</v>
      </c>
      <c r="M499">
        <v>80.555000000000007</v>
      </c>
      <c r="N499">
        <v>82.311000000000007</v>
      </c>
      <c r="O499">
        <v>83.253</v>
      </c>
      <c r="P499">
        <v>83.891000000000005</v>
      </c>
      <c r="Q499">
        <v>84.835999999999999</v>
      </c>
      <c r="R499">
        <v>85.450999999999993</v>
      </c>
      <c r="S499">
        <v>86.61</v>
      </c>
      <c r="T499">
        <v>88.597999999999999</v>
      </c>
      <c r="V499">
        <v>10.592000000000001</v>
      </c>
      <c r="W499">
        <f t="shared" si="22"/>
        <v>1.0592000000000001</v>
      </c>
      <c r="X499">
        <f t="shared" si="23"/>
        <v>0.48683745861541011</v>
      </c>
    </row>
    <row r="500" spans="1:24" x14ac:dyDescent="0.3">
      <c r="A500">
        <v>498</v>
      </c>
      <c r="B500">
        <f t="shared" si="21"/>
        <v>1.3634496919917864</v>
      </c>
      <c r="C500">
        <v>1</v>
      </c>
      <c r="D500">
        <v>80.589500000000001</v>
      </c>
      <c r="E500">
        <v>3.2320000000000002E-2</v>
      </c>
      <c r="F500">
        <v>72.540999999999997</v>
      </c>
      <c r="G500">
        <v>74.53</v>
      </c>
      <c r="H500">
        <v>75.691000000000003</v>
      </c>
      <c r="I500">
        <v>76.305000000000007</v>
      </c>
      <c r="J500">
        <v>77.251999999999995</v>
      </c>
      <c r="K500">
        <v>77.89</v>
      </c>
      <c r="L500">
        <v>78.832999999999998</v>
      </c>
      <c r="M500">
        <v>80.59</v>
      </c>
      <c r="N500">
        <v>82.346000000000004</v>
      </c>
      <c r="O500">
        <v>83.289000000000001</v>
      </c>
      <c r="P500">
        <v>83.927000000000007</v>
      </c>
      <c r="Q500">
        <v>84.873999999999995</v>
      </c>
      <c r="R500">
        <v>85.488</v>
      </c>
      <c r="S500">
        <v>86.649000000000001</v>
      </c>
      <c r="T500">
        <v>88.638000000000005</v>
      </c>
      <c r="V500">
        <v>10.599</v>
      </c>
      <c r="W500">
        <f t="shared" si="22"/>
        <v>1.0599000000000001</v>
      </c>
      <c r="X500">
        <f t="shared" si="23"/>
        <v>0.48710408709706665</v>
      </c>
    </row>
    <row r="501" spans="1:24" x14ac:dyDescent="0.3">
      <c r="A501">
        <v>499</v>
      </c>
      <c r="B501">
        <f t="shared" si="21"/>
        <v>1.3661875427789185</v>
      </c>
      <c r="C501">
        <v>1</v>
      </c>
      <c r="D501">
        <v>80.623699999999999</v>
      </c>
      <c r="E501">
        <v>3.2329999999999998E-2</v>
      </c>
      <c r="F501">
        <v>72.569000000000003</v>
      </c>
      <c r="G501">
        <v>74.56</v>
      </c>
      <c r="H501">
        <v>75.721000000000004</v>
      </c>
      <c r="I501">
        <v>76.335999999999999</v>
      </c>
      <c r="J501">
        <v>77.283000000000001</v>
      </c>
      <c r="K501">
        <v>77.921999999999997</v>
      </c>
      <c r="L501">
        <v>78.866</v>
      </c>
      <c r="M501">
        <v>80.623999999999995</v>
      </c>
      <c r="N501">
        <v>82.382000000000005</v>
      </c>
      <c r="O501">
        <v>83.325000000000003</v>
      </c>
      <c r="P501">
        <v>83.963999999999999</v>
      </c>
      <c r="Q501">
        <v>84.911000000000001</v>
      </c>
      <c r="R501">
        <v>85.525999999999996</v>
      </c>
      <c r="S501">
        <v>86.686999999999998</v>
      </c>
      <c r="T501">
        <v>88.679000000000002</v>
      </c>
      <c r="V501">
        <v>10.606</v>
      </c>
      <c r="W501">
        <f t="shared" si="22"/>
        <v>1.0606</v>
      </c>
      <c r="X501">
        <f t="shared" si="23"/>
        <v>0.48736768688765386</v>
      </c>
    </row>
    <row r="502" spans="1:24" x14ac:dyDescent="0.3">
      <c r="A502">
        <v>500</v>
      </c>
      <c r="B502">
        <f t="shared" si="21"/>
        <v>1.3689253935660506</v>
      </c>
      <c r="C502">
        <v>1</v>
      </c>
      <c r="D502">
        <v>80.657799999999995</v>
      </c>
      <c r="E502">
        <v>3.2340000000000001E-2</v>
      </c>
      <c r="F502">
        <v>72.596999999999994</v>
      </c>
      <c r="G502">
        <v>74.59</v>
      </c>
      <c r="H502">
        <v>75.751999999999995</v>
      </c>
      <c r="I502">
        <v>76.367000000000004</v>
      </c>
      <c r="J502">
        <v>77.314999999999998</v>
      </c>
      <c r="K502">
        <v>77.953999999999994</v>
      </c>
      <c r="L502">
        <v>78.897999999999996</v>
      </c>
      <c r="M502">
        <v>80.658000000000001</v>
      </c>
      <c r="N502">
        <v>82.417000000000002</v>
      </c>
      <c r="O502">
        <v>83.361000000000004</v>
      </c>
      <c r="P502">
        <v>84.001000000000005</v>
      </c>
      <c r="Q502">
        <v>84.947999999999993</v>
      </c>
      <c r="R502">
        <v>85.563999999999993</v>
      </c>
      <c r="S502">
        <v>86.725999999999999</v>
      </c>
      <c r="T502">
        <v>88.718999999999994</v>
      </c>
      <c r="V502">
        <v>10.613</v>
      </c>
      <c r="W502">
        <f t="shared" si="22"/>
        <v>1.0612999999999999</v>
      </c>
      <c r="X502">
        <f t="shared" si="23"/>
        <v>0.48763127975961507</v>
      </c>
    </row>
    <row r="503" spans="1:24" x14ac:dyDescent="0.3">
      <c r="A503">
        <v>501</v>
      </c>
      <c r="B503">
        <f t="shared" si="21"/>
        <v>1.3716632443531827</v>
      </c>
      <c r="C503">
        <v>1</v>
      </c>
      <c r="D503">
        <v>80.691999999999993</v>
      </c>
      <c r="E503">
        <v>3.2340000000000001E-2</v>
      </c>
      <c r="F503">
        <v>72.628</v>
      </c>
      <c r="G503">
        <v>74.620999999999995</v>
      </c>
      <c r="H503">
        <v>75.784000000000006</v>
      </c>
      <c r="I503">
        <v>76.400000000000006</v>
      </c>
      <c r="J503">
        <v>77.347999999999999</v>
      </c>
      <c r="K503">
        <v>77.986999999999995</v>
      </c>
      <c r="L503">
        <v>78.932000000000002</v>
      </c>
      <c r="M503">
        <v>80.691999999999993</v>
      </c>
      <c r="N503">
        <v>82.451999999999998</v>
      </c>
      <c r="O503">
        <v>83.397000000000006</v>
      </c>
      <c r="P503">
        <v>84.036000000000001</v>
      </c>
      <c r="Q503">
        <v>84.983999999999995</v>
      </c>
      <c r="R503">
        <v>85.6</v>
      </c>
      <c r="S503">
        <v>86.763000000000005</v>
      </c>
      <c r="T503">
        <v>88.756</v>
      </c>
      <c r="V503">
        <v>10.619</v>
      </c>
      <c r="W503">
        <f t="shared" si="22"/>
        <v>1.0619000000000001</v>
      </c>
      <c r="X503">
        <f t="shared" si="23"/>
        <v>0.48787189461533392</v>
      </c>
    </row>
    <row r="504" spans="1:24" x14ac:dyDescent="0.3">
      <c r="A504">
        <v>502</v>
      </c>
      <c r="B504">
        <f t="shared" si="21"/>
        <v>1.3744010951403149</v>
      </c>
      <c r="C504">
        <v>1</v>
      </c>
      <c r="D504">
        <v>80.726100000000002</v>
      </c>
      <c r="E504">
        <v>3.2349999999999997E-2</v>
      </c>
      <c r="F504">
        <v>72.656000000000006</v>
      </c>
      <c r="G504">
        <v>74.650999999999996</v>
      </c>
      <c r="H504">
        <v>75.813999999999993</v>
      </c>
      <c r="I504">
        <v>76.430999999999997</v>
      </c>
      <c r="J504">
        <v>77.379000000000005</v>
      </c>
      <c r="K504">
        <v>78.019000000000005</v>
      </c>
      <c r="L504">
        <v>78.965000000000003</v>
      </c>
      <c r="M504">
        <v>80.725999999999999</v>
      </c>
      <c r="N504">
        <v>82.488</v>
      </c>
      <c r="O504">
        <v>83.433000000000007</v>
      </c>
      <c r="P504">
        <v>84.072999999999993</v>
      </c>
      <c r="Q504">
        <v>85.022000000000006</v>
      </c>
      <c r="R504">
        <v>85.638000000000005</v>
      </c>
      <c r="S504">
        <v>86.801000000000002</v>
      </c>
      <c r="T504">
        <v>88.796000000000006</v>
      </c>
      <c r="V504">
        <v>10.625999999999999</v>
      </c>
      <c r="W504">
        <f t="shared" si="22"/>
        <v>1.0626</v>
      </c>
      <c r="X504">
        <f t="shared" si="23"/>
        <v>0.48813547641339622</v>
      </c>
    </row>
    <row r="505" spans="1:24" x14ac:dyDescent="0.3">
      <c r="A505">
        <v>503</v>
      </c>
      <c r="B505">
        <f t="shared" si="21"/>
        <v>1.377138945927447</v>
      </c>
      <c r="C505">
        <v>1</v>
      </c>
      <c r="D505">
        <v>80.760199999999998</v>
      </c>
      <c r="E505">
        <v>3.236E-2</v>
      </c>
      <c r="F505">
        <v>72.683999999999997</v>
      </c>
      <c r="G505">
        <v>74.680999999999997</v>
      </c>
      <c r="H505">
        <v>75.844999999999999</v>
      </c>
      <c r="I505">
        <v>76.462000000000003</v>
      </c>
      <c r="J505">
        <v>77.411000000000001</v>
      </c>
      <c r="K505">
        <v>78.052000000000007</v>
      </c>
      <c r="L505">
        <v>78.997</v>
      </c>
      <c r="M505">
        <v>80.760000000000005</v>
      </c>
      <c r="N505">
        <v>82.522999999999996</v>
      </c>
      <c r="O505">
        <v>83.468999999999994</v>
      </c>
      <c r="P505">
        <v>84.108999999999995</v>
      </c>
      <c r="Q505">
        <v>85.058999999999997</v>
      </c>
      <c r="R505">
        <v>85.674999999999997</v>
      </c>
      <c r="S505">
        <v>86.84</v>
      </c>
      <c r="T505">
        <v>88.835999999999999</v>
      </c>
      <c r="V505">
        <v>10.632999999999999</v>
      </c>
      <c r="W505">
        <f t="shared" si="22"/>
        <v>1.0632999999999999</v>
      </c>
      <c r="X505">
        <f t="shared" si="23"/>
        <v>0.48839905132312994</v>
      </c>
    </row>
    <row r="506" spans="1:24" x14ac:dyDescent="0.3">
      <c r="A506">
        <v>504</v>
      </c>
      <c r="B506">
        <f t="shared" si="21"/>
        <v>1.3798767967145791</v>
      </c>
      <c r="C506">
        <v>1</v>
      </c>
      <c r="D506">
        <v>80.794200000000004</v>
      </c>
      <c r="E506">
        <v>3.2370000000000003E-2</v>
      </c>
      <c r="F506">
        <v>72.712000000000003</v>
      </c>
      <c r="G506">
        <v>74.709999999999994</v>
      </c>
      <c r="H506">
        <v>75.875</v>
      </c>
      <c r="I506">
        <v>76.492000000000004</v>
      </c>
      <c r="J506">
        <v>77.442999999999998</v>
      </c>
      <c r="K506">
        <v>78.084000000000003</v>
      </c>
      <c r="L506">
        <v>79.03</v>
      </c>
      <c r="M506">
        <v>80.793999999999997</v>
      </c>
      <c r="N506">
        <v>82.558000000000007</v>
      </c>
      <c r="O506">
        <v>83.504999999999995</v>
      </c>
      <c r="P506">
        <v>84.146000000000001</v>
      </c>
      <c r="Q506">
        <v>85.096000000000004</v>
      </c>
      <c r="R506">
        <v>85.712999999999994</v>
      </c>
      <c r="S506">
        <v>86.878</v>
      </c>
      <c r="T506">
        <v>88.876000000000005</v>
      </c>
      <c r="V506">
        <v>10.64</v>
      </c>
      <c r="W506">
        <f t="shared" si="22"/>
        <v>1.0640000000000001</v>
      </c>
      <c r="X506">
        <f t="shared" si="23"/>
        <v>0.48866261935568139</v>
      </c>
    </row>
    <row r="507" spans="1:24" x14ac:dyDescent="0.3">
      <c r="A507">
        <v>505</v>
      </c>
      <c r="B507">
        <f t="shared" si="21"/>
        <v>1.3826146475017111</v>
      </c>
      <c r="C507">
        <v>1</v>
      </c>
      <c r="D507">
        <v>80.828199999999995</v>
      </c>
      <c r="E507">
        <v>3.2379999999999999E-2</v>
      </c>
      <c r="F507">
        <v>72.739999999999995</v>
      </c>
      <c r="G507">
        <v>74.739999999999995</v>
      </c>
      <c r="H507">
        <v>75.906000000000006</v>
      </c>
      <c r="I507">
        <v>76.522999999999996</v>
      </c>
      <c r="J507">
        <v>77.474000000000004</v>
      </c>
      <c r="K507">
        <v>78.116</v>
      </c>
      <c r="L507">
        <v>79.063000000000002</v>
      </c>
      <c r="M507">
        <v>80.828000000000003</v>
      </c>
      <c r="N507">
        <v>82.593000000000004</v>
      </c>
      <c r="O507">
        <v>83.540999999999997</v>
      </c>
      <c r="P507">
        <v>84.182000000000002</v>
      </c>
      <c r="Q507">
        <v>85.132999999999996</v>
      </c>
      <c r="R507">
        <v>85.751000000000005</v>
      </c>
      <c r="S507">
        <v>86.917000000000002</v>
      </c>
      <c r="T507">
        <v>88.915999999999997</v>
      </c>
      <c r="V507">
        <v>10.647</v>
      </c>
      <c r="W507">
        <f t="shared" si="22"/>
        <v>1.0647</v>
      </c>
      <c r="X507">
        <f t="shared" si="23"/>
        <v>0.48892618052217252</v>
      </c>
    </row>
    <row r="508" spans="1:24" x14ac:dyDescent="0.3">
      <c r="A508">
        <v>506</v>
      </c>
      <c r="B508">
        <f t="shared" si="21"/>
        <v>1.3853524982888432</v>
      </c>
      <c r="C508">
        <v>1</v>
      </c>
      <c r="D508">
        <v>80.862200000000001</v>
      </c>
      <c r="E508">
        <v>3.2390000000000002E-2</v>
      </c>
      <c r="F508">
        <v>72.768000000000001</v>
      </c>
      <c r="G508">
        <v>74.769000000000005</v>
      </c>
      <c r="H508">
        <v>75.936000000000007</v>
      </c>
      <c r="I508">
        <v>76.554000000000002</v>
      </c>
      <c r="J508">
        <v>77.506</v>
      </c>
      <c r="K508">
        <v>78.147999999999996</v>
      </c>
      <c r="L508">
        <v>79.096000000000004</v>
      </c>
      <c r="M508">
        <v>80.861999999999995</v>
      </c>
      <c r="N508">
        <v>82.629000000000005</v>
      </c>
      <c r="O508">
        <v>83.576999999999998</v>
      </c>
      <c r="P508">
        <v>84.218999999999994</v>
      </c>
      <c r="Q508">
        <v>85.17</v>
      </c>
      <c r="R508">
        <v>85.787999999999997</v>
      </c>
      <c r="S508">
        <v>86.954999999999998</v>
      </c>
      <c r="T508">
        <v>88.956000000000003</v>
      </c>
      <c r="V508">
        <v>10.654</v>
      </c>
      <c r="W508">
        <f t="shared" si="22"/>
        <v>1.0653999999999999</v>
      </c>
      <c r="X508">
        <f t="shared" si="23"/>
        <v>0.48918973483370093</v>
      </c>
    </row>
    <row r="509" spans="1:24" x14ac:dyDescent="0.3">
      <c r="A509">
        <v>507</v>
      </c>
      <c r="B509">
        <f t="shared" si="21"/>
        <v>1.3880903490759753</v>
      </c>
      <c r="C509">
        <v>1</v>
      </c>
      <c r="D509">
        <v>80.896100000000004</v>
      </c>
      <c r="E509">
        <v>3.2399999999999998E-2</v>
      </c>
      <c r="F509">
        <v>72.796000000000006</v>
      </c>
      <c r="G509">
        <v>74.799000000000007</v>
      </c>
      <c r="H509">
        <v>75.965999999999994</v>
      </c>
      <c r="I509">
        <v>76.584999999999994</v>
      </c>
      <c r="J509">
        <v>77.537000000000006</v>
      </c>
      <c r="K509">
        <v>78.180000000000007</v>
      </c>
      <c r="L509">
        <v>79.128</v>
      </c>
      <c r="M509">
        <v>80.896000000000001</v>
      </c>
      <c r="N509">
        <v>82.664000000000001</v>
      </c>
      <c r="O509">
        <v>83.613</v>
      </c>
      <c r="P509">
        <v>84.254999999999995</v>
      </c>
      <c r="Q509">
        <v>85.206999999999994</v>
      </c>
      <c r="R509">
        <v>85.825999999999993</v>
      </c>
      <c r="S509">
        <v>86.994</v>
      </c>
      <c r="T509">
        <v>88.995999999999995</v>
      </c>
      <c r="V509">
        <v>10.661</v>
      </c>
      <c r="W509">
        <f t="shared" si="22"/>
        <v>1.0661</v>
      </c>
      <c r="X509">
        <f t="shared" si="23"/>
        <v>0.48945328230134033</v>
      </c>
    </row>
    <row r="510" spans="1:24" x14ac:dyDescent="0.3">
      <c r="A510">
        <v>508</v>
      </c>
      <c r="B510">
        <f t="shared" si="21"/>
        <v>1.3908281998631074</v>
      </c>
      <c r="C510">
        <v>1</v>
      </c>
      <c r="D510">
        <v>80.930099999999996</v>
      </c>
      <c r="E510">
        <v>3.2410000000000001E-2</v>
      </c>
      <c r="F510">
        <v>72.825000000000003</v>
      </c>
      <c r="G510">
        <v>74.828000000000003</v>
      </c>
      <c r="H510">
        <v>75.997</v>
      </c>
      <c r="I510">
        <v>76.616</v>
      </c>
      <c r="J510">
        <v>77.569000000000003</v>
      </c>
      <c r="K510">
        <v>78.212000000000003</v>
      </c>
      <c r="L510">
        <v>79.161000000000001</v>
      </c>
      <c r="M510">
        <v>80.930000000000007</v>
      </c>
      <c r="N510">
        <v>82.698999999999998</v>
      </c>
      <c r="O510">
        <v>83.649000000000001</v>
      </c>
      <c r="P510">
        <v>84.292000000000002</v>
      </c>
      <c r="Q510">
        <v>85.244</v>
      </c>
      <c r="R510">
        <v>85.863</v>
      </c>
      <c r="S510">
        <v>87.031999999999996</v>
      </c>
      <c r="T510">
        <v>89.036000000000001</v>
      </c>
      <c r="V510">
        <v>10.667</v>
      </c>
      <c r="W510">
        <f t="shared" si="22"/>
        <v>1.0667</v>
      </c>
      <c r="X510">
        <f t="shared" si="23"/>
        <v>0.48969386979123103</v>
      </c>
    </row>
    <row r="511" spans="1:24" x14ac:dyDescent="0.3">
      <c r="A511">
        <v>509</v>
      </c>
      <c r="B511">
        <f t="shared" si="21"/>
        <v>1.3935660506502396</v>
      </c>
      <c r="C511">
        <v>1</v>
      </c>
      <c r="D511">
        <v>80.963999999999999</v>
      </c>
      <c r="E511">
        <v>3.2419999999999997E-2</v>
      </c>
      <c r="F511">
        <v>72.852999999999994</v>
      </c>
      <c r="G511">
        <v>74.858000000000004</v>
      </c>
      <c r="H511">
        <v>76.027000000000001</v>
      </c>
      <c r="I511">
        <v>76.647000000000006</v>
      </c>
      <c r="J511">
        <v>77.599999999999994</v>
      </c>
      <c r="K511">
        <v>78.244</v>
      </c>
      <c r="L511">
        <v>79.194000000000003</v>
      </c>
      <c r="M511">
        <v>80.963999999999999</v>
      </c>
      <c r="N511">
        <v>82.733999999999995</v>
      </c>
      <c r="O511">
        <v>83.683999999999997</v>
      </c>
      <c r="P511">
        <v>84.328000000000003</v>
      </c>
      <c r="Q511">
        <v>85.281000000000006</v>
      </c>
      <c r="R511">
        <v>85.900999999999996</v>
      </c>
      <c r="S511">
        <v>87.07</v>
      </c>
      <c r="T511">
        <v>89.075000000000003</v>
      </c>
      <c r="V511">
        <v>10.673999999999999</v>
      </c>
      <c r="W511">
        <f t="shared" si="22"/>
        <v>1.0673999999999999</v>
      </c>
      <c r="X511">
        <f t="shared" si="23"/>
        <v>0.48995740631201806</v>
      </c>
    </row>
    <row r="512" spans="1:24" x14ac:dyDescent="0.3">
      <c r="A512">
        <v>510</v>
      </c>
      <c r="B512">
        <f t="shared" si="21"/>
        <v>1.3963039014373717</v>
      </c>
      <c r="C512">
        <v>1</v>
      </c>
      <c r="D512">
        <v>80.997799999999998</v>
      </c>
      <c r="E512">
        <v>3.243E-2</v>
      </c>
      <c r="F512">
        <v>72.881</v>
      </c>
      <c r="G512">
        <v>74.887</v>
      </c>
      <c r="H512">
        <v>76.057000000000002</v>
      </c>
      <c r="I512">
        <v>76.677000000000007</v>
      </c>
      <c r="J512">
        <v>77.631</v>
      </c>
      <c r="K512">
        <v>78.275000000000006</v>
      </c>
      <c r="L512">
        <v>79.225999999999999</v>
      </c>
      <c r="M512">
        <v>80.998000000000005</v>
      </c>
      <c r="N512">
        <v>82.77</v>
      </c>
      <c r="O512">
        <v>83.72</v>
      </c>
      <c r="P512">
        <v>84.364000000000004</v>
      </c>
      <c r="Q512">
        <v>85.317999999999998</v>
      </c>
      <c r="R512">
        <v>85.938000000000002</v>
      </c>
      <c r="S512">
        <v>87.108999999999995</v>
      </c>
      <c r="T512">
        <v>89.114999999999995</v>
      </c>
      <c r="V512">
        <v>10.680999999999999</v>
      </c>
      <c r="W512">
        <f t="shared" si="22"/>
        <v>1.0680999999999998</v>
      </c>
      <c r="X512">
        <f t="shared" si="23"/>
        <v>0.49022093601876193</v>
      </c>
    </row>
    <row r="513" spans="1:24" x14ac:dyDescent="0.3">
      <c r="A513">
        <v>511</v>
      </c>
      <c r="B513">
        <f t="shared" si="21"/>
        <v>1.3990417522245038</v>
      </c>
      <c r="C513">
        <v>1</v>
      </c>
      <c r="D513">
        <v>81.031700000000001</v>
      </c>
      <c r="E513">
        <v>3.2439999999999997E-2</v>
      </c>
      <c r="F513">
        <v>72.909000000000006</v>
      </c>
      <c r="G513">
        <v>74.917000000000002</v>
      </c>
      <c r="H513">
        <v>76.087999999999994</v>
      </c>
      <c r="I513">
        <v>76.707999999999998</v>
      </c>
      <c r="J513">
        <v>77.662999999999997</v>
      </c>
      <c r="K513">
        <v>78.307000000000002</v>
      </c>
      <c r="L513">
        <v>79.259</v>
      </c>
      <c r="M513">
        <v>81.031999999999996</v>
      </c>
      <c r="N513">
        <v>82.805000000000007</v>
      </c>
      <c r="O513">
        <v>83.756</v>
      </c>
      <c r="P513">
        <v>84.4</v>
      </c>
      <c r="Q513">
        <v>85.355000000000004</v>
      </c>
      <c r="R513">
        <v>85.975999999999999</v>
      </c>
      <c r="S513">
        <v>87.147000000000006</v>
      </c>
      <c r="T513">
        <v>89.155000000000001</v>
      </c>
      <c r="V513">
        <v>10.688000000000001</v>
      </c>
      <c r="W513">
        <f t="shared" si="22"/>
        <v>1.0688</v>
      </c>
      <c r="X513">
        <f t="shared" si="23"/>
        <v>0.4904844589224458</v>
      </c>
    </row>
    <row r="514" spans="1:24" x14ac:dyDescent="0.3">
      <c r="A514">
        <v>512</v>
      </c>
      <c r="B514">
        <f t="shared" si="21"/>
        <v>1.4017796030116358</v>
      </c>
      <c r="C514">
        <v>1</v>
      </c>
      <c r="D514">
        <v>81.0655</v>
      </c>
      <c r="E514">
        <v>3.245E-2</v>
      </c>
      <c r="F514">
        <v>72.936000000000007</v>
      </c>
      <c r="G514">
        <v>74.945999999999998</v>
      </c>
      <c r="H514">
        <v>76.117999999999995</v>
      </c>
      <c r="I514">
        <v>76.739000000000004</v>
      </c>
      <c r="J514">
        <v>77.694000000000003</v>
      </c>
      <c r="K514">
        <v>78.338999999999999</v>
      </c>
      <c r="L514">
        <v>79.290999999999997</v>
      </c>
      <c r="M514">
        <v>81.066000000000003</v>
      </c>
      <c r="N514">
        <v>82.84</v>
      </c>
      <c r="O514">
        <v>83.792000000000002</v>
      </c>
      <c r="P514">
        <v>84.436999999999998</v>
      </c>
      <c r="Q514">
        <v>85.391999999999996</v>
      </c>
      <c r="R514">
        <v>86.013000000000005</v>
      </c>
      <c r="S514">
        <v>87.185000000000002</v>
      </c>
      <c r="T514">
        <v>89.194999999999993</v>
      </c>
      <c r="V514">
        <v>10.695</v>
      </c>
      <c r="W514">
        <f t="shared" si="22"/>
        <v>1.0695000000000001</v>
      </c>
      <c r="X514">
        <f t="shared" si="23"/>
        <v>0.49074797503402906</v>
      </c>
    </row>
    <row r="515" spans="1:24" x14ac:dyDescent="0.3">
      <c r="A515">
        <v>513</v>
      </c>
      <c r="B515">
        <f t="shared" ref="B515:B578" si="24">A515/365.25</f>
        <v>1.4045174537987679</v>
      </c>
      <c r="C515">
        <v>1</v>
      </c>
      <c r="D515">
        <v>81.099199999999996</v>
      </c>
      <c r="E515">
        <v>3.245E-2</v>
      </c>
      <c r="F515">
        <v>72.966999999999999</v>
      </c>
      <c r="G515">
        <v>74.977000000000004</v>
      </c>
      <c r="H515">
        <v>76.150000000000006</v>
      </c>
      <c r="I515">
        <v>76.77</v>
      </c>
      <c r="J515">
        <v>77.727000000000004</v>
      </c>
      <c r="K515">
        <v>78.372</v>
      </c>
      <c r="L515">
        <v>79.323999999999998</v>
      </c>
      <c r="M515">
        <v>81.099000000000004</v>
      </c>
      <c r="N515">
        <v>82.873999999999995</v>
      </c>
      <c r="O515">
        <v>83.826999999999998</v>
      </c>
      <c r="P515">
        <v>84.471999999999994</v>
      </c>
      <c r="Q515">
        <v>85.427999999999997</v>
      </c>
      <c r="R515">
        <v>86.049000000000007</v>
      </c>
      <c r="S515">
        <v>87.221000000000004</v>
      </c>
      <c r="T515">
        <v>89.231999999999999</v>
      </c>
      <c r="V515">
        <v>10.702</v>
      </c>
      <c r="W515">
        <f t="shared" ref="W515:W578" si="25">V515/10</f>
        <v>1.0702</v>
      </c>
      <c r="X515">
        <f t="shared" ref="X515:X578" si="26">SQRT((M515*V515)/3600)</f>
        <v>0.49100845715730806</v>
      </c>
    </row>
    <row r="516" spans="1:24" x14ac:dyDescent="0.3">
      <c r="A516">
        <v>514</v>
      </c>
      <c r="B516">
        <f t="shared" si="24"/>
        <v>1.4072553045859</v>
      </c>
      <c r="C516">
        <v>1</v>
      </c>
      <c r="D516">
        <v>81.132999999999996</v>
      </c>
      <c r="E516">
        <v>3.2460000000000003E-2</v>
      </c>
      <c r="F516">
        <v>72.995000000000005</v>
      </c>
      <c r="G516">
        <v>75.006</v>
      </c>
      <c r="H516">
        <v>76.180000000000007</v>
      </c>
      <c r="I516">
        <v>76.801000000000002</v>
      </c>
      <c r="J516">
        <v>77.757999999999996</v>
      </c>
      <c r="K516">
        <v>78.403000000000006</v>
      </c>
      <c r="L516">
        <v>79.356999999999999</v>
      </c>
      <c r="M516">
        <v>81.132999999999996</v>
      </c>
      <c r="N516">
        <v>82.909000000000006</v>
      </c>
      <c r="O516">
        <v>83.863</v>
      </c>
      <c r="P516">
        <v>84.507999999999996</v>
      </c>
      <c r="Q516">
        <v>85.465000000000003</v>
      </c>
      <c r="R516">
        <v>86.085999999999999</v>
      </c>
      <c r="S516">
        <v>87.26</v>
      </c>
      <c r="T516">
        <v>89.271000000000001</v>
      </c>
      <c r="V516">
        <v>10.708</v>
      </c>
      <c r="W516">
        <f t="shared" si="25"/>
        <v>1.0708</v>
      </c>
      <c r="X516">
        <f t="shared" si="26"/>
        <v>0.49124902148616145</v>
      </c>
    </row>
    <row r="517" spans="1:24" x14ac:dyDescent="0.3">
      <c r="A517">
        <v>515</v>
      </c>
      <c r="B517">
        <f t="shared" si="24"/>
        <v>1.4099931553730323</v>
      </c>
      <c r="C517">
        <v>1</v>
      </c>
      <c r="D517">
        <v>81.166700000000006</v>
      </c>
      <c r="E517">
        <v>3.2469999999999999E-2</v>
      </c>
      <c r="F517">
        <v>73.022000000000006</v>
      </c>
      <c r="G517">
        <v>75.036000000000001</v>
      </c>
      <c r="H517">
        <v>76.209999999999994</v>
      </c>
      <c r="I517">
        <v>76.831999999999994</v>
      </c>
      <c r="J517">
        <v>77.789000000000001</v>
      </c>
      <c r="K517">
        <v>78.435000000000002</v>
      </c>
      <c r="L517">
        <v>79.388999999999996</v>
      </c>
      <c r="M517">
        <v>81.167000000000002</v>
      </c>
      <c r="N517">
        <v>82.944000000000003</v>
      </c>
      <c r="O517">
        <v>83.897999999999996</v>
      </c>
      <c r="P517">
        <v>84.543999999999997</v>
      </c>
      <c r="Q517">
        <v>85.501999999999995</v>
      </c>
      <c r="R517">
        <v>86.123000000000005</v>
      </c>
      <c r="S517">
        <v>87.298000000000002</v>
      </c>
      <c r="T517">
        <v>89.311000000000007</v>
      </c>
      <c r="V517">
        <v>10.715</v>
      </c>
      <c r="W517">
        <f t="shared" si="25"/>
        <v>1.0714999999999999</v>
      </c>
      <c r="X517">
        <f t="shared" si="26"/>
        <v>0.49151251962126502</v>
      </c>
    </row>
    <row r="518" spans="1:24" x14ac:dyDescent="0.3">
      <c r="A518">
        <v>516</v>
      </c>
      <c r="B518">
        <f t="shared" si="24"/>
        <v>1.4127310061601643</v>
      </c>
      <c r="C518">
        <v>1</v>
      </c>
      <c r="D518">
        <v>81.200400000000002</v>
      </c>
      <c r="E518">
        <v>3.2480000000000002E-2</v>
      </c>
      <c r="F518">
        <v>73.05</v>
      </c>
      <c r="G518">
        <v>75.064999999999998</v>
      </c>
      <c r="H518">
        <v>76.239999999999995</v>
      </c>
      <c r="I518">
        <v>76.861999999999995</v>
      </c>
      <c r="J518">
        <v>77.819999999999993</v>
      </c>
      <c r="K518">
        <v>78.466999999999999</v>
      </c>
      <c r="L518">
        <v>79.421999999999997</v>
      </c>
      <c r="M518">
        <v>81.2</v>
      </c>
      <c r="N518">
        <v>82.978999999999999</v>
      </c>
      <c r="O518">
        <v>83.933999999999997</v>
      </c>
      <c r="P518">
        <v>84.58</v>
      </c>
      <c r="Q518">
        <v>85.539000000000001</v>
      </c>
      <c r="R518">
        <v>86.161000000000001</v>
      </c>
      <c r="S518">
        <v>87.335999999999999</v>
      </c>
      <c r="T518">
        <v>89.350999999999999</v>
      </c>
      <c r="V518">
        <v>10.722</v>
      </c>
      <c r="W518">
        <f t="shared" si="25"/>
        <v>1.0722</v>
      </c>
      <c r="X518">
        <f t="shared" si="26"/>
        <v>0.49177298285557197</v>
      </c>
    </row>
    <row r="519" spans="1:24" x14ac:dyDescent="0.3">
      <c r="A519">
        <v>517</v>
      </c>
      <c r="B519">
        <f t="shared" si="24"/>
        <v>1.4154688569472964</v>
      </c>
      <c r="C519">
        <v>1</v>
      </c>
      <c r="D519">
        <v>81.233999999999995</v>
      </c>
      <c r="E519">
        <v>3.2489999999999998E-2</v>
      </c>
      <c r="F519">
        <v>73.078000000000003</v>
      </c>
      <c r="G519">
        <v>75.093999999999994</v>
      </c>
      <c r="H519">
        <v>76.27</v>
      </c>
      <c r="I519">
        <v>76.893000000000001</v>
      </c>
      <c r="J519">
        <v>77.852000000000004</v>
      </c>
      <c r="K519">
        <v>78.498999999999995</v>
      </c>
      <c r="L519">
        <v>79.453999999999994</v>
      </c>
      <c r="M519">
        <v>81.233999999999995</v>
      </c>
      <c r="N519">
        <v>83.013999999999996</v>
      </c>
      <c r="O519">
        <v>83.968999999999994</v>
      </c>
      <c r="P519">
        <v>84.616</v>
      </c>
      <c r="Q519">
        <v>85.575000000000003</v>
      </c>
      <c r="R519">
        <v>86.197999999999993</v>
      </c>
      <c r="S519">
        <v>87.373999999999995</v>
      </c>
      <c r="T519">
        <v>89.39</v>
      </c>
      <c r="V519">
        <v>10.728999999999999</v>
      </c>
      <c r="W519">
        <f t="shared" si="25"/>
        <v>1.0729</v>
      </c>
      <c r="X519">
        <f t="shared" si="26"/>
        <v>0.4920364671444587</v>
      </c>
    </row>
    <row r="520" spans="1:24" x14ac:dyDescent="0.3">
      <c r="A520">
        <v>518</v>
      </c>
      <c r="B520">
        <f t="shared" si="24"/>
        <v>1.4182067077344285</v>
      </c>
      <c r="C520">
        <v>1</v>
      </c>
      <c r="D520">
        <v>81.267700000000005</v>
      </c>
      <c r="E520">
        <v>3.2500000000000001E-2</v>
      </c>
      <c r="F520">
        <v>73.105999999999995</v>
      </c>
      <c r="G520">
        <v>75.123000000000005</v>
      </c>
      <c r="H520">
        <v>76.3</v>
      </c>
      <c r="I520">
        <v>76.923000000000002</v>
      </c>
      <c r="J520">
        <v>77.882999999999996</v>
      </c>
      <c r="K520">
        <v>78.53</v>
      </c>
      <c r="L520">
        <v>79.486000000000004</v>
      </c>
      <c r="M520">
        <v>81.268000000000001</v>
      </c>
      <c r="N520">
        <v>83.049000000000007</v>
      </c>
      <c r="O520">
        <v>84.004999999999995</v>
      </c>
      <c r="P520">
        <v>84.653000000000006</v>
      </c>
      <c r="Q520">
        <v>85.611999999999995</v>
      </c>
      <c r="R520">
        <v>86.234999999999999</v>
      </c>
      <c r="S520">
        <v>87.412000000000006</v>
      </c>
      <c r="T520">
        <v>89.43</v>
      </c>
      <c r="V520">
        <v>10.736000000000001</v>
      </c>
      <c r="W520">
        <f t="shared" si="25"/>
        <v>1.0736000000000001</v>
      </c>
      <c r="X520">
        <f t="shared" si="26"/>
        <v>0.49229994470399402</v>
      </c>
    </row>
    <row r="521" spans="1:24" x14ac:dyDescent="0.3">
      <c r="A521">
        <v>519</v>
      </c>
      <c r="B521">
        <f t="shared" si="24"/>
        <v>1.4209445585215605</v>
      </c>
      <c r="C521">
        <v>1</v>
      </c>
      <c r="D521">
        <v>81.301299999999998</v>
      </c>
      <c r="E521">
        <v>3.2509999999999997E-2</v>
      </c>
      <c r="F521">
        <v>73.132999999999996</v>
      </c>
      <c r="G521">
        <v>75.153000000000006</v>
      </c>
      <c r="H521">
        <v>76.33</v>
      </c>
      <c r="I521">
        <v>76.953999999999994</v>
      </c>
      <c r="J521">
        <v>77.914000000000001</v>
      </c>
      <c r="K521">
        <v>78.561999999999998</v>
      </c>
      <c r="L521">
        <v>79.519000000000005</v>
      </c>
      <c r="M521">
        <v>81.301000000000002</v>
      </c>
      <c r="N521">
        <v>83.084000000000003</v>
      </c>
      <c r="O521">
        <v>84.040999999999997</v>
      </c>
      <c r="P521">
        <v>84.688999999999993</v>
      </c>
      <c r="Q521">
        <v>85.649000000000001</v>
      </c>
      <c r="R521">
        <v>86.272000000000006</v>
      </c>
      <c r="S521">
        <v>87.45</v>
      </c>
      <c r="T521">
        <v>89.468999999999994</v>
      </c>
      <c r="V521">
        <v>10.743</v>
      </c>
      <c r="W521">
        <f t="shared" si="25"/>
        <v>1.0743</v>
      </c>
      <c r="X521">
        <f t="shared" si="26"/>
        <v>0.49256038631488291</v>
      </c>
    </row>
    <row r="522" spans="1:24" x14ac:dyDescent="0.3">
      <c r="A522">
        <v>520</v>
      </c>
      <c r="B522">
        <f t="shared" si="24"/>
        <v>1.4236824093086926</v>
      </c>
      <c r="C522">
        <v>1</v>
      </c>
      <c r="D522">
        <v>81.334800000000001</v>
      </c>
      <c r="E522">
        <v>3.252E-2</v>
      </c>
      <c r="F522">
        <v>73.161000000000001</v>
      </c>
      <c r="G522">
        <v>75.182000000000002</v>
      </c>
      <c r="H522">
        <v>76.36</v>
      </c>
      <c r="I522">
        <v>76.983999999999995</v>
      </c>
      <c r="J522">
        <v>77.944999999999993</v>
      </c>
      <c r="K522">
        <v>78.593000000000004</v>
      </c>
      <c r="L522">
        <v>79.551000000000002</v>
      </c>
      <c r="M522">
        <v>81.334999999999994</v>
      </c>
      <c r="N522">
        <v>83.119</v>
      </c>
      <c r="O522">
        <v>84.075999999999993</v>
      </c>
      <c r="P522">
        <v>84.724999999999994</v>
      </c>
      <c r="Q522">
        <v>85.685000000000002</v>
      </c>
      <c r="R522">
        <v>86.31</v>
      </c>
      <c r="S522">
        <v>87.488</v>
      </c>
      <c r="T522">
        <v>89.507999999999996</v>
      </c>
      <c r="V522">
        <v>10.749000000000001</v>
      </c>
      <c r="W522">
        <f t="shared" si="25"/>
        <v>1.0749</v>
      </c>
      <c r="X522">
        <f t="shared" si="26"/>
        <v>0.49280092752212495</v>
      </c>
    </row>
    <row r="523" spans="1:24" x14ac:dyDescent="0.3">
      <c r="A523">
        <v>521</v>
      </c>
      <c r="B523">
        <f t="shared" si="24"/>
        <v>1.4264202600958247</v>
      </c>
      <c r="C523">
        <v>1</v>
      </c>
      <c r="D523">
        <v>81.368399999999994</v>
      </c>
      <c r="E523">
        <v>3.2530000000000003E-2</v>
      </c>
      <c r="F523">
        <v>73.188999999999993</v>
      </c>
      <c r="G523">
        <v>75.210999999999999</v>
      </c>
      <c r="H523">
        <v>76.39</v>
      </c>
      <c r="I523">
        <v>77.015000000000001</v>
      </c>
      <c r="J523">
        <v>77.975999999999999</v>
      </c>
      <c r="K523">
        <v>78.625</v>
      </c>
      <c r="L523">
        <v>79.582999999999998</v>
      </c>
      <c r="M523">
        <v>81.367999999999995</v>
      </c>
      <c r="N523">
        <v>83.153999999999996</v>
      </c>
      <c r="O523">
        <v>84.111999999999995</v>
      </c>
      <c r="P523">
        <v>84.760999999999996</v>
      </c>
      <c r="Q523">
        <v>85.721999999999994</v>
      </c>
      <c r="R523">
        <v>86.346999999999994</v>
      </c>
      <c r="S523">
        <v>87.525999999999996</v>
      </c>
      <c r="T523">
        <v>89.548000000000002</v>
      </c>
      <c r="V523">
        <v>10.756</v>
      </c>
      <c r="W523">
        <f t="shared" si="25"/>
        <v>1.0756000000000001</v>
      </c>
      <c r="X523">
        <f t="shared" si="26"/>
        <v>0.4930613574619514</v>
      </c>
    </row>
    <row r="524" spans="1:24" x14ac:dyDescent="0.3">
      <c r="A524">
        <v>522</v>
      </c>
      <c r="B524">
        <f t="shared" si="24"/>
        <v>1.429158110882957</v>
      </c>
      <c r="C524">
        <v>1</v>
      </c>
      <c r="D524">
        <v>81.401899999999998</v>
      </c>
      <c r="E524">
        <v>3.2539999999999999E-2</v>
      </c>
      <c r="F524">
        <v>73.215999999999994</v>
      </c>
      <c r="G524">
        <v>75.239999999999995</v>
      </c>
      <c r="H524">
        <v>76.42</v>
      </c>
      <c r="I524">
        <v>77.045000000000002</v>
      </c>
      <c r="J524">
        <v>78.007000000000005</v>
      </c>
      <c r="K524">
        <v>78.656999999999996</v>
      </c>
      <c r="L524">
        <v>79.614999999999995</v>
      </c>
      <c r="M524">
        <v>81.402000000000001</v>
      </c>
      <c r="N524">
        <v>83.188999999999993</v>
      </c>
      <c r="O524">
        <v>84.147000000000006</v>
      </c>
      <c r="P524">
        <v>84.796000000000006</v>
      </c>
      <c r="Q524">
        <v>85.759</v>
      </c>
      <c r="R524">
        <v>86.384</v>
      </c>
      <c r="S524">
        <v>87.563999999999993</v>
      </c>
      <c r="T524">
        <v>89.587000000000003</v>
      </c>
      <c r="V524">
        <v>10.763</v>
      </c>
      <c r="W524">
        <f t="shared" si="25"/>
        <v>1.0763</v>
      </c>
      <c r="X524">
        <f t="shared" si="26"/>
        <v>0.49332481017412183</v>
      </c>
    </row>
    <row r="525" spans="1:24" x14ac:dyDescent="0.3">
      <c r="A525">
        <v>523</v>
      </c>
      <c r="B525">
        <f t="shared" si="24"/>
        <v>1.431895961670089</v>
      </c>
      <c r="C525">
        <v>1</v>
      </c>
      <c r="D525">
        <v>81.435299999999998</v>
      </c>
      <c r="E525">
        <v>3.2550000000000003E-2</v>
      </c>
      <c r="F525">
        <v>73.244</v>
      </c>
      <c r="G525">
        <v>75.269000000000005</v>
      </c>
      <c r="H525">
        <v>76.45</v>
      </c>
      <c r="I525">
        <v>77.075000000000003</v>
      </c>
      <c r="J525">
        <v>78.037999999999997</v>
      </c>
      <c r="K525">
        <v>78.688000000000002</v>
      </c>
      <c r="L525">
        <v>79.647000000000006</v>
      </c>
      <c r="M525">
        <v>81.435000000000002</v>
      </c>
      <c r="N525">
        <v>83.222999999999999</v>
      </c>
      <c r="O525">
        <v>84.183000000000007</v>
      </c>
      <c r="P525">
        <v>84.831999999999994</v>
      </c>
      <c r="Q525">
        <v>85.795000000000002</v>
      </c>
      <c r="R525">
        <v>86.421000000000006</v>
      </c>
      <c r="S525">
        <v>87.602000000000004</v>
      </c>
      <c r="T525">
        <v>89.626999999999995</v>
      </c>
      <c r="V525">
        <v>10.77</v>
      </c>
      <c r="W525">
        <f t="shared" si="25"/>
        <v>1.077</v>
      </c>
      <c r="X525">
        <f t="shared" si="26"/>
        <v>0.493585225670299</v>
      </c>
    </row>
    <row r="526" spans="1:24" x14ac:dyDescent="0.3">
      <c r="A526">
        <v>524</v>
      </c>
      <c r="B526">
        <f t="shared" si="24"/>
        <v>1.4346338124572211</v>
      </c>
      <c r="C526">
        <v>1</v>
      </c>
      <c r="D526">
        <v>81.468800000000002</v>
      </c>
      <c r="E526">
        <v>3.2559999999999999E-2</v>
      </c>
      <c r="F526">
        <v>73.272000000000006</v>
      </c>
      <c r="G526">
        <v>75.298000000000002</v>
      </c>
      <c r="H526">
        <v>76.48</v>
      </c>
      <c r="I526">
        <v>77.105999999999995</v>
      </c>
      <c r="J526">
        <v>78.069000000000003</v>
      </c>
      <c r="K526">
        <v>78.72</v>
      </c>
      <c r="L526">
        <v>79.680000000000007</v>
      </c>
      <c r="M526">
        <v>81.468999999999994</v>
      </c>
      <c r="N526">
        <v>83.257999999999996</v>
      </c>
      <c r="O526">
        <v>84.218000000000004</v>
      </c>
      <c r="P526">
        <v>84.867999999999995</v>
      </c>
      <c r="Q526">
        <v>85.831999999999994</v>
      </c>
      <c r="R526">
        <v>86.457999999999998</v>
      </c>
      <c r="S526">
        <v>87.64</v>
      </c>
      <c r="T526">
        <v>89.665999999999997</v>
      </c>
      <c r="V526">
        <v>10.776999999999999</v>
      </c>
      <c r="W526">
        <f t="shared" si="25"/>
        <v>1.0776999999999999</v>
      </c>
      <c r="X526">
        <f t="shared" si="26"/>
        <v>0.49384866468495292</v>
      </c>
    </row>
    <row r="527" spans="1:24" x14ac:dyDescent="0.3">
      <c r="A527">
        <v>525</v>
      </c>
      <c r="B527">
        <f t="shared" si="24"/>
        <v>1.4373716632443532</v>
      </c>
      <c r="C527">
        <v>1</v>
      </c>
      <c r="D527">
        <v>81.502200000000002</v>
      </c>
      <c r="E527">
        <v>3.2570000000000002E-2</v>
      </c>
      <c r="F527">
        <v>73.299000000000007</v>
      </c>
      <c r="G527">
        <v>75.326999999999998</v>
      </c>
      <c r="H527">
        <v>76.510000000000005</v>
      </c>
      <c r="I527">
        <v>77.135999999999996</v>
      </c>
      <c r="J527">
        <v>78.099999999999994</v>
      </c>
      <c r="K527">
        <v>78.751000000000005</v>
      </c>
      <c r="L527">
        <v>79.712000000000003</v>
      </c>
      <c r="M527">
        <v>81.501999999999995</v>
      </c>
      <c r="N527">
        <v>83.293000000000006</v>
      </c>
      <c r="O527">
        <v>84.253</v>
      </c>
      <c r="P527">
        <v>84.903999999999996</v>
      </c>
      <c r="Q527">
        <v>85.869</v>
      </c>
      <c r="R527">
        <v>86.495000000000005</v>
      </c>
      <c r="S527">
        <v>87.677999999999997</v>
      </c>
      <c r="T527">
        <v>89.704999999999998</v>
      </c>
      <c r="V527">
        <v>10.784000000000001</v>
      </c>
      <c r="W527">
        <f t="shared" si="25"/>
        <v>1.0784</v>
      </c>
      <c r="X527">
        <f t="shared" si="26"/>
        <v>0.49410906578293917</v>
      </c>
    </row>
    <row r="528" spans="1:24" x14ac:dyDescent="0.3">
      <c r="A528">
        <v>526</v>
      </c>
      <c r="B528">
        <f t="shared" si="24"/>
        <v>1.4401095140314852</v>
      </c>
      <c r="C528">
        <v>1</v>
      </c>
      <c r="D528">
        <v>81.535600000000002</v>
      </c>
      <c r="E528">
        <v>3.2579999999999998E-2</v>
      </c>
      <c r="F528">
        <v>73.326999999999998</v>
      </c>
      <c r="G528">
        <v>75.355999999999995</v>
      </c>
      <c r="H528">
        <v>76.539000000000001</v>
      </c>
      <c r="I528">
        <v>77.165999999999997</v>
      </c>
      <c r="J528">
        <v>78.131</v>
      </c>
      <c r="K528">
        <v>78.781999999999996</v>
      </c>
      <c r="L528">
        <v>79.744</v>
      </c>
      <c r="M528">
        <v>81.536000000000001</v>
      </c>
      <c r="N528">
        <v>83.326999999999998</v>
      </c>
      <c r="O528">
        <v>84.289000000000001</v>
      </c>
      <c r="P528">
        <v>84.94</v>
      </c>
      <c r="Q528">
        <v>85.905000000000001</v>
      </c>
      <c r="R528">
        <v>86.531999999999996</v>
      </c>
      <c r="S528">
        <v>87.715000000000003</v>
      </c>
      <c r="T528">
        <v>89.745000000000005</v>
      </c>
      <c r="V528">
        <v>10.79</v>
      </c>
      <c r="W528">
        <f t="shared" si="25"/>
        <v>1.079</v>
      </c>
      <c r="X528">
        <f t="shared" si="26"/>
        <v>0.49434958390911093</v>
      </c>
    </row>
    <row r="529" spans="1:24" x14ac:dyDescent="0.3">
      <c r="A529">
        <v>527</v>
      </c>
      <c r="B529">
        <f t="shared" si="24"/>
        <v>1.4428473648186173</v>
      </c>
      <c r="C529">
        <v>1</v>
      </c>
      <c r="D529">
        <v>81.569000000000003</v>
      </c>
      <c r="E529">
        <v>3.2590000000000001E-2</v>
      </c>
      <c r="F529">
        <v>73.353999999999999</v>
      </c>
      <c r="G529">
        <v>75.385000000000005</v>
      </c>
      <c r="H529">
        <v>76.569000000000003</v>
      </c>
      <c r="I529">
        <v>77.195999999999998</v>
      </c>
      <c r="J529">
        <v>78.162000000000006</v>
      </c>
      <c r="K529">
        <v>78.813999999999993</v>
      </c>
      <c r="L529">
        <v>79.775999999999996</v>
      </c>
      <c r="M529">
        <v>81.569000000000003</v>
      </c>
      <c r="N529">
        <v>83.361999999999995</v>
      </c>
      <c r="O529">
        <v>84.323999999999998</v>
      </c>
      <c r="P529">
        <v>84.975999999999999</v>
      </c>
      <c r="Q529">
        <v>85.941999999999993</v>
      </c>
      <c r="R529">
        <v>86.569000000000003</v>
      </c>
      <c r="S529">
        <v>87.753</v>
      </c>
      <c r="T529">
        <v>89.784000000000006</v>
      </c>
      <c r="V529">
        <v>10.797000000000001</v>
      </c>
      <c r="W529">
        <f t="shared" si="25"/>
        <v>1.0797000000000001</v>
      </c>
      <c r="X529">
        <f t="shared" si="26"/>
        <v>0.49460997344709229</v>
      </c>
    </row>
    <row r="530" spans="1:24" x14ac:dyDescent="0.3">
      <c r="A530">
        <v>528</v>
      </c>
      <c r="B530">
        <f t="shared" si="24"/>
        <v>1.4455852156057496</v>
      </c>
      <c r="C530">
        <v>1</v>
      </c>
      <c r="D530">
        <v>81.6023</v>
      </c>
      <c r="E530">
        <v>3.2599999999999997E-2</v>
      </c>
      <c r="F530">
        <v>73.382000000000005</v>
      </c>
      <c r="G530">
        <v>75.414000000000001</v>
      </c>
      <c r="H530">
        <v>76.599000000000004</v>
      </c>
      <c r="I530">
        <v>77.227000000000004</v>
      </c>
      <c r="J530">
        <v>78.192999999999998</v>
      </c>
      <c r="K530">
        <v>78.844999999999999</v>
      </c>
      <c r="L530">
        <v>79.808000000000007</v>
      </c>
      <c r="M530">
        <v>81.602000000000004</v>
      </c>
      <c r="N530">
        <v>83.397000000000006</v>
      </c>
      <c r="O530">
        <v>84.358999999999995</v>
      </c>
      <c r="P530">
        <v>85.012</v>
      </c>
      <c r="Q530">
        <v>85.977999999999994</v>
      </c>
      <c r="R530">
        <v>86.605999999999995</v>
      </c>
      <c r="S530">
        <v>87.790999999999997</v>
      </c>
      <c r="T530">
        <v>89.822999999999993</v>
      </c>
      <c r="V530">
        <v>10.804</v>
      </c>
      <c r="W530">
        <f t="shared" si="25"/>
        <v>1.0804</v>
      </c>
      <c r="X530">
        <f t="shared" si="26"/>
        <v>0.49487035563760423</v>
      </c>
    </row>
    <row r="531" spans="1:24" x14ac:dyDescent="0.3">
      <c r="A531">
        <v>529</v>
      </c>
      <c r="B531">
        <f t="shared" si="24"/>
        <v>1.4483230663928817</v>
      </c>
      <c r="C531">
        <v>1</v>
      </c>
      <c r="D531">
        <v>81.635599999999997</v>
      </c>
      <c r="E531">
        <v>3.261E-2</v>
      </c>
      <c r="F531">
        <v>73.409000000000006</v>
      </c>
      <c r="G531">
        <v>75.442999999999998</v>
      </c>
      <c r="H531">
        <v>76.629000000000005</v>
      </c>
      <c r="I531">
        <v>77.257000000000005</v>
      </c>
      <c r="J531">
        <v>78.224000000000004</v>
      </c>
      <c r="K531">
        <v>78.876000000000005</v>
      </c>
      <c r="L531">
        <v>79.84</v>
      </c>
      <c r="M531">
        <v>81.635999999999996</v>
      </c>
      <c r="N531">
        <v>83.430999999999997</v>
      </c>
      <c r="O531">
        <v>84.394999999999996</v>
      </c>
      <c r="P531">
        <v>85.046999999999997</v>
      </c>
      <c r="Q531">
        <v>86.013999999999996</v>
      </c>
      <c r="R531">
        <v>86.643000000000001</v>
      </c>
      <c r="S531">
        <v>87.828999999999994</v>
      </c>
      <c r="T531">
        <v>89.861999999999995</v>
      </c>
      <c r="V531">
        <v>10.811</v>
      </c>
      <c r="W531">
        <f t="shared" si="25"/>
        <v>1.0810999999999999</v>
      </c>
      <c r="X531">
        <f t="shared" si="26"/>
        <v>0.49513376307148893</v>
      </c>
    </row>
    <row r="532" spans="1:24" x14ac:dyDescent="0.3">
      <c r="A532">
        <v>530</v>
      </c>
      <c r="B532">
        <f t="shared" si="24"/>
        <v>1.4510609171800137</v>
      </c>
      <c r="C532">
        <v>1</v>
      </c>
      <c r="D532">
        <v>81.668899999999994</v>
      </c>
      <c r="E532">
        <v>3.261E-2</v>
      </c>
      <c r="F532">
        <v>73.438999999999993</v>
      </c>
      <c r="G532">
        <v>75.472999999999999</v>
      </c>
      <c r="H532">
        <v>76.66</v>
      </c>
      <c r="I532">
        <v>77.287999999999997</v>
      </c>
      <c r="J532">
        <v>78.256</v>
      </c>
      <c r="K532">
        <v>78.909000000000006</v>
      </c>
      <c r="L532">
        <v>79.873000000000005</v>
      </c>
      <c r="M532">
        <v>81.668999999999997</v>
      </c>
      <c r="N532">
        <v>83.465000000000003</v>
      </c>
      <c r="O532">
        <v>84.429000000000002</v>
      </c>
      <c r="P532">
        <v>85.081999999999994</v>
      </c>
      <c r="Q532">
        <v>86.05</v>
      </c>
      <c r="R532">
        <v>86.677999999999997</v>
      </c>
      <c r="S532">
        <v>87.864000000000004</v>
      </c>
      <c r="T532">
        <v>89.899000000000001</v>
      </c>
      <c r="V532">
        <v>10.817</v>
      </c>
      <c r="W532">
        <f t="shared" si="25"/>
        <v>1.0817000000000001</v>
      </c>
      <c r="X532">
        <f t="shared" si="26"/>
        <v>0.49537123368910579</v>
      </c>
    </row>
    <row r="533" spans="1:24" x14ac:dyDescent="0.3">
      <c r="A533">
        <v>531</v>
      </c>
      <c r="B533">
        <f t="shared" si="24"/>
        <v>1.4537987679671458</v>
      </c>
      <c r="C533">
        <v>1</v>
      </c>
      <c r="D533">
        <v>81.702100000000002</v>
      </c>
      <c r="E533">
        <v>3.2620000000000003E-2</v>
      </c>
      <c r="F533">
        <v>73.465999999999994</v>
      </c>
      <c r="G533">
        <v>75.501999999999995</v>
      </c>
      <c r="H533">
        <v>76.69</v>
      </c>
      <c r="I533">
        <v>77.317999999999998</v>
      </c>
      <c r="J533">
        <v>78.287000000000006</v>
      </c>
      <c r="K533">
        <v>78.94</v>
      </c>
      <c r="L533">
        <v>79.905000000000001</v>
      </c>
      <c r="M533">
        <v>81.701999999999998</v>
      </c>
      <c r="N533">
        <v>83.5</v>
      </c>
      <c r="O533">
        <v>84.463999999999999</v>
      </c>
      <c r="P533">
        <v>85.117999999999995</v>
      </c>
      <c r="Q533">
        <v>86.085999999999999</v>
      </c>
      <c r="R533">
        <v>86.715000000000003</v>
      </c>
      <c r="S533">
        <v>87.902000000000001</v>
      </c>
      <c r="T533">
        <v>89.938000000000002</v>
      </c>
      <c r="V533">
        <v>10.824</v>
      </c>
      <c r="W533">
        <f t="shared" si="25"/>
        <v>1.0824</v>
      </c>
      <c r="X533">
        <f t="shared" si="26"/>
        <v>0.49563159705571641</v>
      </c>
    </row>
    <row r="534" spans="1:24" x14ac:dyDescent="0.3">
      <c r="A534">
        <v>532</v>
      </c>
      <c r="B534">
        <f t="shared" si="24"/>
        <v>1.4565366187542779</v>
      </c>
      <c r="C534">
        <v>1</v>
      </c>
      <c r="D534">
        <v>81.735299999999995</v>
      </c>
      <c r="E534">
        <v>3.2629999999999999E-2</v>
      </c>
      <c r="F534">
        <v>73.494</v>
      </c>
      <c r="G534">
        <v>75.531000000000006</v>
      </c>
      <c r="H534">
        <v>76.718999999999994</v>
      </c>
      <c r="I534">
        <v>77.347999999999999</v>
      </c>
      <c r="J534">
        <v>78.316999999999993</v>
      </c>
      <c r="K534">
        <v>78.971000000000004</v>
      </c>
      <c r="L534">
        <v>79.936000000000007</v>
      </c>
      <c r="M534">
        <v>81.734999999999999</v>
      </c>
      <c r="N534">
        <v>83.534000000000006</v>
      </c>
      <c r="O534">
        <v>84.498999999999995</v>
      </c>
      <c r="P534">
        <v>85.153000000000006</v>
      </c>
      <c r="Q534">
        <v>86.122</v>
      </c>
      <c r="R534">
        <v>86.751000000000005</v>
      </c>
      <c r="S534">
        <v>87.94</v>
      </c>
      <c r="T534">
        <v>89.977000000000004</v>
      </c>
      <c r="V534">
        <v>10.831</v>
      </c>
      <c r="W534">
        <f t="shared" si="25"/>
        <v>1.0831</v>
      </c>
      <c r="X534">
        <f t="shared" si="26"/>
        <v>0.49589195311747764</v>
      </c>
    </row>
    <row r="535" spans="1:24" x14ac:dyDescent="0.3">
      <c r="A535">
        <v>533</v>
      </c>
      <c r="B535">
        <f t="shared" si="24"/>
        <v>1.4592744695414099</v>
      </c>
      <c r="C535">
        <v>1</v>
      </c>
      <c r="D535">
        <v>81.768500000000003</v>
      </c>
      <c r="E535">
        <v>3.2640000000000002E-2</v>
      </c>
      <c r="F535">
        <v>73.521000000000001</v>
      </c>
      <c r="G535">
        <v>75.56</v>
      </c>
      <c r="H535">
        <v>76.748999999999995</v>
      </c>
      <c r="I535">
        <v>77.379000000000005</v>
      </c>
      <c r="J535">
        <v>78.347999999999999</v>
      </c>
      <c r="K535">
        <v>79.001999999999995</v>
      </c>
      <c r="L535">
        <v>79.968000000000004</v>
      </c>
      <c r="M535">
        <v>81.769000000000005</v>
      </c>
      <c r="N535">
        <v>83.569000000000003</v>
      </c>
      <c r="O535">
        <v>84.534999999999997</v>
      </c>
      <c r="P535">
        <v>85.188999999999993</v>
      </c>
      <c r="Q535">
        <v>86.158000000000001</v>
      </c>
      <c r="R535">
        <v>86.787999999999997</v>
      </c>
      <c r="S535">
        <v>87.977000000000004</v>
      </c>
      <c r="T535">
        <v>90.016000000000005</v>
      </c>
      <c r="V535">
        <v>10.837999999999999</v>
      </c>
      <c r="W535">
        <f t="shared" si="25"/>
        <v>1.0837999999999999</v>
      </c>
      <c r="X535">
        <f t="shared" si="26"/>
        <v>0.49615533577925192</v>
      </c>
    </row>
    <row r="536" spans="1:24" x14ac:dyDescent="0.3">
      <c r="A536">
        <v>534</v>
      </c>
      <c r="B536">
        <f t="shared" si="24"/>
        <v>1.462012320328542</v>
      </c>
      <c r="C536">
        <v>1</v>
      </c>
      <c r="D536">
        <v>81.801699999999997</v>
      </c>
      <c r="E536">
        <v>3.2649999999999998E-2</v>
      </c>
      <c r="F536">
        <v>73.548000000000002</v>
      </c>
      <c r="G536">
        <v>75.587999999999994</v>
      </c>
      <c r="H536">
        <v>76.778000000000006</v>
      </c>
      <c r="I536">
        <v>77.409000000000006</v>
      </c>
      <c r="J536">
        <v>78.379000000000005</v>
      </c>
      <c r="K536">
        <v>79.034000000000006</v>
      </c>
      <c r="L536">
        <v>80</v>
      </c>
      <c r="M536">
        <v>81.802000000000007</v>
      </c>
      <c r="N536">
        <v>83.602999999999994</v>
      </c>
      <c r="O536">
        <v>84.57</v>
      </c>
      <c r="P536">
        <v>85.224999999999994</v>
      </c>
      <c r="Q536">
        <v>86.194999999999993</v>
      </c>
      <c r="R536">
        <v>86.825000000000003</v>
      </c>
      <c r="S536">
        <v>88.015000000000001</v>
      </c>
      <c r="T536">
        <v>90.055000000000007</v>
      </c>
      <c r="V536">
        <v>10.845000000000001</v>
      </c>
      <c r="W536">
        <f t="shared" si="25"/>
        <v>1.0845</v>
      </c>
      <c r="X536">
        <f t="shared" si="26"/>
        <v>0.49641567763317068</v>
      </c>
    </row>
    <row r="537" spans="1:24" x14ac:dyDescent="0.3">
      <c r="A537">
        <v>535</v>
      </c>
      <c r="B537">
        <f t="shared" si="24"/>
        <v>1.4647501711156743</v>
      </c>
      <c r="C537">
        <v>1</v>
      </c>
      <c r="D537">
        <v>81.834800000000001</v>
      </c>
      <c r="E537">
        <v>3.2660000000000002E-2</v>
      </c>
      <c r="F537">
        <v>73.575000000000003</v>
      </c>
      <c r="G537">
        <v>75.617000000000004</v>
      </c>
      <c r="H537">
        <v>76.808000000000007</v>
      </c>
      <c r="I537">
        <v>77.438999999999993</v>
      </c>
      <c r="J537">
        <v>78.41</v>
      </c>
      <c r="K537">
        <v>79.064999999999998</v>
      </c>
      <c r="L537">
        <v>80.031999999999996</v>
      </c>
      <c r="M537">
        <v>81.834999999999994</v>
      </c>
      <c r="N537">
        <v>83.638000000000005</v>
      </c>
      <c r="O537">
        <v>84.605000000000004</v>
      </c>
      <c r="P537">
        <v>85.26</v>
      </c>
      <c r="Q537">
        <v>86.230999999999995</v>
      </c>
      <c r="R537">
        <v>86.861999999999995</v>
      </c>
      <c r="S537">
        <v>88.052000000000007</v>
      </c>
      <c r="T537">
        <v>90.093999999999994</v>
      </c>
      <c r="V537">
        <v>10.851000000000001</v>
      </c>
      <c r="W537">
        <f t="shared" si="25"/>
        <v>1.0851000000000002</v>
      </c>
      <c r="X537">
        <f t="shared" si="26"/>
        <v>0.49665312761188435</v>
      </c>
    </row>
    <row r="538" spans="1:24" x14ac:dyDescent="0.3">
      <c r="A538">
        <v>536</v>
      </c>
      <c r="B538">
        <f t="shared" si="24"/>
        <v>1.4674880219028064</v>
      </c>
      <c r="C538">
        <v>1</v>
      </c>
      <c r="D538">
        <v>81.867900000000006</v>
      </c>
      <c r="E538">
        <v>3.2669999999999998E-2</v>
      </c>
      <c r="F538">
        <v>73.602999999999994</v>
      </c>
      <c r="G538">
        <v>75.646000000000001</v>
      </c>
      <c r="H538">
        <v>76.837000000000003</v>
      </c>
      <c r="I538">
        <v>77.468999999999994</v>
      </c>
      <c r="J538">
        <v>78.44</v>
      </c>
      <c r="K538">
        <v>79.096000000000004</v>
      </c>
      <c r="L538">
        <v>80.063999999999993</v>
      </c>
      <c r="M538">
        <v>81.867999999999995</v>
      </c>
      <c r="N538">
        <v>83.671999999999997</v>
      </c>
      <c r="O538">
        <v>84.64</v>
      </c>
      <c r="P538">
        <v>85.296000000000006</v>
      </c>
      <c r="Q538">
        <v>86.266999999999996</v>
      </c>
      <c r="R538">
        <v>86.897999999999996</v>
      </c>
      <c r="S538">
        <v>88.09</v>
      </c>
      <c r="T538">
        <v>90.132999999999996</v>
      </c>
      <c r="V538">
        <v>10.858000000000001</v>
      </c>
      <c r="W538">
        <f t="shared" si="25"/>
        <v>1.0858000000000001</v>
      </c>
      <c r="X538">
        <f t="shared" si="26"/>
        <v>0.49691345770108142</v>
      </c>
    </row>
    <row r="539" spans="1:24" x14ac:dyDescent="0.3">
      <c r="A539">
        <v>537</v>
      </c>
      <c r="B539">
        <f t="shared" si="24"/>
        <v>1.4702258726899384</v>
      </c>
      <c r="C539">
        <v>1</v>
      </c>
      <c r="D539">
        <v>81.900899999999993</v>
      </c>
      <c r="E539">
        <v>3.2680000000000001E-2</v>
      </c>
      <c r="F539">
        <v>73.63</v>
      </c>
      <c r="G539">
        <v>75.674000000000007</v>
      </c>
      <c r="H539">
        <v>76.867000000000004</v>
      </c>
      <c r="I539">
        <v>77.498000000000005</v>
      </c>
      <c r="J539">
        <v>78.471000000000004</v>
      </c>
      <c r="K539">
        <v>79.126999999999995</v>
      </c>
      <c r="L539">
        <v>80.096000000000004</v>
      </c>
      <c r="M539">
        <v>81.900999999999996</v>
      </c>
      <c r="N539">
        <v>83.706000000000003</v>
      </c>
      <c r="O539">
        <v>84.674999999999997</v>
      </c>
      <c r="P539">
        <v>85.331000000000003</v>
      </c>
      <c r="Q539">
        <v>86.302999999999997</v>
      </c>
      <c r="R539">
        <v>86.935000000000002</v>
      </c>
      <c r="S539">
        <v>88.126999999999995</v>
      </c>
      <c r="T539">
        <v>90.171999999999997</v>
      </c>
      <c r="V539">
        <v>10.865</v>
      </c>
      <c r="W539">
        <f t="shared" si="25"/>
        <v>1.0865</v>
      </c>
      <c r="X539">
        <f t="shared" si="26"/>
        <v>0.49717378053911448</v>
      </c>
    </row>
    <row r="540" spans="1:24" x14ac:dyDescent="0.3">
      <c r="A540">
        <v>538</v>
      </c>
      <c r="B540">
        <f t="shared" si="24"/>
        <v>1.4729637234770705</v>
      </c>
      <c r="C540">
        <v>1</v>
      </c>
      <c r="D540">
        <v>81.933999999999997</v>
      </c>
      <c r="E540">
        <v>3.2689999999999997E-2</v>
      </c>
      <c r="F540">
        <v>73.656999999999996</v>
      </c>
      <c r="G540">
        <v>75.703000000000003</v>
      </c>
      <c r="H540">
        <v>76.896000000000001</v>
      </c>
      <c r="I540">
        <v>77.528000000000006</v>
      </c>
      <c r="J540">
        <v>78.501000000000005</v>
      </c>
      <c r="K540">
        <v>79.158000000000001</v>
      </c>
      <c r="L540">
        <v>80.126999999999995</v>
      </c>
      <c r="M540">
        <v>81.933999999999997</v>
      </c>
      <c r="N540">
        <v>83.741</v>
      </c>
      <c r="O540">
        <v>84.71</v>
      </c>
      <c r="P540">
        <v>85.367000000000004</v>
      </c>
      <c r="Q540">
        <v>86.34</v>
      </c>
      <c r="R540">
        <v>86.971999999999994</v>
      </c>
      <c r="S540">
        <v>88.165000000000006</v>
      </c>
      <c r="T540">
        <v>90.210999999999999</v>
      </c>
      <c r="V540">
        <v>10.872</v>
      </c>
      <c r="W540">
        <f t="shared" si="25"/>
        <v>1.0871999999999999</v>
      </c>
      <c r="X540">
        <f t="shared" si="26"/>
        <v>0.49743409613736772</v>
      </c>
    </row>
    <row r="541" spans="1:24" x14ac:dyDescent="0.3">
      <c r="A541">
        <v>539</v>
      </c>
      <c r="B541">
        <f t="shared" si="24"/>
        <v>1.4757015742642026</v>
      </c>
      <c r="C541">
        <v>1</v>
      </c>
      <c r="D541">
        <v>81.966999999999999</v>
      </c>
      <c r="E541">
        <v>3.27E-2</v>
      </c>
      <c r="F541">
        <v>73.683999999999997</v>
      </c>
      <c r="G541">
        <v>75.731999999999999</v>
      </c>
      <c r="H541">
        <v>76.926000000000002</v>
      </c>
      <c r="I541">
        <v>77.558000000000007</v>
      </c>
      <c r="J541">
        <v>78.531999999999996</v>
      </c>
      <c r="K541">
        <v>79.188999999999993</v>
      </c>
      <c r="L541">
        <v>80.159000000000006</v>
      </c>
      <c r="M541">
        <v>81.966999999999999</v>
      </c>
      <c r="N541">
        <v>83.775000000000006</v>
      </c>
      <c r="O541">
        <v>84.745000000000005</v>
      </c>
      <c r="P541">
        <v>85.402000000000001</v>
      </c>
      <c r="Q541">
        <v>86.376000000000005</v>
      </c>
      <c r="R541">
        <v>87.007999999999996</v>
      </c>
      <c r="S541">
        <v>88.201999999999998</v>
      </c>
      <c r="T541">
        <v>90.25</v>
      </c>
      <c r="V541">
        <v>10.879</v>
      </c>
      <c r="W541">
        <f t="shared" si="25"/>
        <v>1.0878999999999999</v>
      </c>
      <c r="X541">
        <f t="shared" si="26"/>
        <v>0.49769440450720137</v>
      </c>
    </row>
    <row r="542" spans="1:24" x14ac:dyDescent="0.3">
      <c r="A542">
        <v>540</v>
      </c>
      <c r="B542">
        <f t="shared" si="24"/>
        <v>1.4784394250513346</v>
      </c>
      <c r="C542">
        <v>1</v>
      </c>
      <c r="D542">
        <v>82</v>
      </c>
      <c r="E542">
        <v>3.2710000000000003E-2</v>
      </c>
      <c r="F542">
        <v>73.710999999999999</v>
      </c>
      <c r="G542">
        <v>75.760000000000005</v>
      </c>
      <c r="H542">
        <v>76.954999999999998</v>
      </c>
      <c r="I542">
        <v>77.587999999999994</v>
      </c>
      <c r="J542">
        <v>78.563000000000002</v>
      </c>
      <c r="K542">
        <v>79.22</v>
      </c>
      <c r="L542">
        <v>80.191000000000003</v>
      </c>
      <c r="M542">
        <v>82</v>
      </c>
      <c r="N542">
        <v>83.808999999999997</v>
      </c>
      <c r="O542">
        <v>84.78</v>
      </c>
      <c r="P542">
        <v>85.436999999999998</v>
      </c>
      <c r="Q542">
        <v>86.412000000000006</v>
      </c>
      <c r="R542">
        <v>87.045000000000002</v>
      </c>
      <c r="S542">
        <v>88.24</v>
      </c>
      <c r="T542">
        <v>90.289000000000001</v>
      </c>
      <c r="V542">
        <v>10.885</v>
      </c>
      <c r="W542">
        <f t="shared" si="25"/>
        <v>1.0885</v>
      </c>
      <c r="X542">
        <f t="shared" si="26"/>
        <v>0.49793183379967898</v>
      </c>
    </row>
    <row r="543" spans="1:24" x14ac:dyDescent="0.3">
      <c r="A543">
        <v>541</v>
      </c>
      <c r="B543">
        <f t="shared" si="24"/>
        <v>1.4811772758384667</v>
      </c>
      <c r="C543">
        <v>1</v>
      </c>
      <c r="D543">
        <v>82.032899999999998</v>
      </c>
      <c r="E543">
        <v>3.2719999999999999E-2</v>
      </c>
      <c r="F543">
        <v>73.738</v>
      </c>
      <c r="G543">
        <v>75.789000000000001</v>
      </c>
      <c r="H543">
        <v>76.984999999999999</v>
      </c>
      <c r="I543">
        <v>77.617999999999995</v>
      </c>
      <c r="J543">
        <v>78.593000000000004</v>
      </c>
      <c r="K543">
        <v>79.251000000000005</v>
      </c>
      <c r="L543">
        <v>80.221999999999994</v>
      </c>
      <c r="M543">
        <v>82.033000000000001</v>
      </c>
      <c r="N543">
        <v>83.843000000000004</v>
      </c>
      <c r="O543">
        <v>84.814999999999998</v>
      </c>
      <c r="P543">
        <v>85.472999999999999</v>
      </c>
      <c r="Q543">
        <v>86.447999999999993</v>
      </c>
      <c r="R543">
        <v>87.081000000000003</v>
      </c>
      <c r="S543">
        <v>88.277000000000001</v>
      </c>
      <c r="T543">
        <v>90.326999999999998</v>
      </c>
      <c r="V543">
        <v>10.891999999999999</v>
      </c>
      <c r="W543">
        <f t="shared" si="25"/>
        <v>1.0891999999999999</v>
      </c>
      <c r="X543">
        <f t="shared" si="26"/>
        <v>0.4981921304967481</v>
      </c>
    </row>
    <row r="544" spans="1:24" x14ac:dyDescent="0.3">
      <c r="A544">
        <v>542</v>
      </c>
      <c r="B544">
        <f t="shared" si="24"/>
        <v>1.483915126625599</v>
      </c>
      <c r="C544">
        <v>1</v>
      </c>
      <c r="D544">
        <v>82.065899999999999</v>
      </c>
      <c r="E544">
        <v>3.2730000000000002E-2</v>
      </c>
      <c r="F544">
        <v>73.765000000000001</v>
      </c>
      <c r="G544">
        <v>75.816999999999993</v>
      </c>
      <c r="H544">
        <v>77.013999999999996</v>
      </c>
      <c r="I544">
        <v>77.647999999999996</v>
      </c>
      <c r="J544">
        <v>78.623999999999995</v>
      </c>
      <c r="K544">
        <v>79.281999999999996</v>
      </c>
      <c r="L544">
        <v>80.254000000000005</v>
      </c>
      <c r="M544">
        <v>82.066000000000003</v>
      </c>
      <c r="N544">
        <v>83.878</v>
      </c>
      <c r="O544">
        <v>84.85</v>
      </c>
      <c r="P544">
        <v>85.507999999999996</v>
      </c>
      <c r="Q544">
        <v>86.483999999999995</v>
      </c>
      <c r="R544">
        <v>87.117999999999995</v>
      </c>
      <c r="S544">
        <v>88.314999999999998</v>
      </c>
      <c r="T544">
        <v>90.366</v>
      </c>
      <c r="V544">
        <v>10.898999999999999</v>
      </c>
      <c r="W544">
        <f t="shared" si="25"/>
        <v>1.0898999999999999</v>
      </c>
      <c r="X544">
        <f t="shared" si="26"/>
        <v>0.4984524199961316</v>
      </c>
    </row>
    <row r="545" spans="1:24" x14ac:dyDescent="0.3">
      <c r="A545">
        <v>543</v>
      </c>
      <c r="B545">
        <f t="shared" si="24"/>
        <v>1.4866529774127311</v>
      </c>
      <c r="C545">
        <v>1</v>
      </c>
      <c r="D545">
        <v>82.098699999999994</v>
      </c>
      <c r="E545">
        <v>3.2739999999999998E-2</v>
      </c>
      <c r="F545">
        <v>73.792000000000002</v>
      </c>
      <c r="G545">
        <v>75.846000000000004</v>
      </c>
      <c r="H545">
        <v>77.043000000000006</v>
      </c>
      <c r="I545">
        <v>77.677000000000007</v>
      </c>
      <c r="J545">
        <v>78.653999999999996</v>
      </c>
      <c r="K545">
        <v>79.313000000000002</v>
      </c>
      <c r="L545">
        <v>80.286000000000001</v>
      </c>
      <c r="M545">
        <v>82.099000000000004</v>
      </c>
      <c r="N545">
        <v>83.912000000000006</v>
      </c>
      <c r="O545">
        <v>84.885000000000005</v>
      </c>
      <c r="P545">
        <v>85.543000000000006</v>
      </c>
      <c r="Q545">
        <v>86.52</v>
      </c>
      <c r="R545">
        <v>87.153999999999996</v>
      </c>
      <c r="S545">
        <v>88.352000000000004</v>
      </c>
      <c r="T545">
        <v>90.405000000000001</v>
      </c>
      <c r="V545">
        <v>10.906000000000001</v>
      </c>
      <c r="W545">
        <f t="shared" si="25"/>
        <v>1.0906</v>
      </c>
      <c r="X545">
        <f t="shared" si="26"/>
        <v>0.49871270230909948</v>
      </c>
    </row>
    <row r="546" spans="1:24" x14ac:dyDescent="0.3">
      <c r="A546">
        <v>544</v>
      </c>
      <c r="B546">
        <f t="shared" si="24"/>
        <v>1.4893908281998631</v>
      </c>
      <c r="C546">
        <v>1</v>
      </c>
      <c r="D546">
        <v>82.131600000000006</v>
      </c>
      <c r="E546">
        <v>3.2750000000000001E-2</v>
      </c>
      <c r="F546">
        <v>73.819000000000003</v>
      </c>
      <c r="G546">
        <v>75.873999999999995</v>
      </c>
      <c r="H546">
        <v>77.072999999999993</v>
      </c>
      <c r="I546">
        <v>77.706999999999994</v>
      </c>
      <c r="J546">
        <v>78.683999999999997</v>
      </c>
      <c r="K546">
        <v>79.343999999999994</v>
      </c>
      <c r="L546">
        <v>80.316999999999993</v>
      </c>
      <c r="M546">
        <v>82.132000000000005</v>
      </c>
      <c r="N546">
        <v>83.945999999999998</v>
      </c>
      <c r="O546">
        <v>84.918999999999997</v>
      </c>
      <c r="P546">
        <v>85.578999999999994</v>
      </c>
      <c r="Q546">
        <v>86.555999999999997</v>
      </c>
      <c r="R546">
        <v>87.191000000000003</v>
      </c>
      <c r="S546">
        <v>88.388999999999996</v>
      </c>
      <c r="T546">
        <v>90.444000000000003</v>
      </c>
      <c r="V546">
        <v>10.912000000000001</v>
      </c>
      <c r="W546">
        <f t="shared" si="25"/>
        <v>1.0912000000000002</v>
      </c>
      <c r="X546">
        <f t="shared" si="26"/>
        <v>0.49895011552035723</v>
      </c>
    </row>
    <row r="547" spans="1:24" x14ac:dyDescent="0.3">
      <c r="A547">
        <v>545</v>
      </c>
      <c r="B547">
        <f t="shared" si="24"/>
        <v>1.4921286789869952</v>
      </c>
      <c r="C547">
        <v>1</v>
      </c>
      <c r="D547">
        <v>82.164400000000001</v>
      </c>
      <c r="E547">
        <v>3.2759999999999997E-2</v>
      </c>
      <c r="F547">
        <v>73.846000000000004</v>
      </c>
      <c r="G547">
        <v>75.903000000000006</v>
      </c>
      <c r="H547">
        <v>77.102000000000004</v>
      </c>
      <c r="I547">
        <v>77.736999999999995</v>
      </c>
      <c r="J547">
        <v>78.715000000000003</v>
      </c>
      <c r="K547">
        <v>79.375</v>
      </c>
      <c r="L547">
        <v>80.349000000000004</v>
      </c>
      <c r="M547">
        <v>82.164000000000001</v>
      </c>
      <c r="N547">
        <v>83.98</v>
      </c>
      <c r="O547">
        <v>84.953999999999994</v>
      </c>
      <c r="P547">
        <v>85.614000000000004</v>
      </c>
      <c r="Q547">
        <v>86.591999999999999</v>
      </c>
      <c r="R547">
        <v>87.227000000000004</v>
      </c>
      <c r="S547">
        <v>88.426000000000002</v>
      </c>
      <c r="T547">
        <v>90.481999999999999</v>
      </c>
      <c r="V547">
        <v>10.919</v>
      </c>
      <c r="W547">
        <f t="shared" si="25"/>
        <v>1.0919000000000001</v>
      </c>
      <c r="X547">
        <f t="shared" si="26"/>
        <v>0.4992073483700602</v>
      </c>
    </row>
    <row r="548" spans="1:24" x14ac:dyDescent="0.3">
      <c r="A548">
        <v>546</v>
      </c>
      <c r="B548">
        <f t="shared" si="24"/>
        <v>1.4948665297741273</v>
      </c>
      <c r="C548">
        <v>1</v>
      </c>
      <c r="D548">
        <v>82.197299999999998</v>
      </c>
      <c r="E548">
        <v>3.2770000000000001E-2</v>
      </c>
      <c r="F548">
        <v>73.873000000000005</v>
      </c>
      <c r="G548">
        <v>75.930999999999997</v>
      </c>
      <c r="H548">
        <v>77.131</v>
      </c>
      <c r="I548">
        <v>77.766999999999996</v>
      </c>
      <c r="J548">
        <v>78.745000000000005</v>
      </c>
      <c r="K548">
        <v>79.406000000000006</v>
      </c>
      <c r="L548">
        <v>80.38</v>
      </c>
      <c r="M548">
        <v>82.197000000000003</v>
      </c>
      <c r="N548">
        <v>84.013999999999996</v>
      </c>
      <c r="O548">
        <v>84.989000000000004</v>
      </c>
      <c r="P548">
        <v>85.649000000000001</v>
      </c>
      <c r="Q548">
        <v>86.628</v>
      </c>
      <c r="R548">
        <v>87.263000000000005</v>
      </c>
      <c r="S548">
        <v>88.463999999999999</v>
      </c>
      <c r="T548">
        <v>90.521000000000001</v>
      </c>
      <c r="V548">
        <v>10.926</v>
      </c>
      <c r="W548">
        <f t="shared" si="25"/>
        <v>1.0926</v>
      </c>
      <c r="X548">
        <f t="shared" si="26"/>
        <v>0.49946761156255165</v>
      </c>
    </row>
    <row r="549" spans="1:24" x14ac:dyDescent="0.3">
      <c r="A549">
        <v>547</v>
      </c>
      <c r="B549">
        <f t="shared" si="24"/>
        <v>1.4976043805612593</v>
      </c>
      <c r="C549">
        <v>1</v>
      </c>
      <c r="D549">
        <v>82.23</v>
      </c>
      <c r="E549">
        <v>3.2779999999999997E-2</v>
      </c>
      <c r="F549">
        <v>73.900000000000006</v>
      </c>
      <c r="G549">
        <v>75.959000000000003</v>
      </c>
      <c r="H549">
        <v>77.16</v>
      </c>
      <c r="I549">
        <v>77.796000000000006</v>
      </c>
      <c r="J549">
        <v>78.775999999999996</v>
      </c>
      <c r="K549">
        <v>79.436000000000007</v>
      </c>
      <c r="L549">
        <v>80.412000000000006</v>
      </c>
      <c r="M549">
        <v>82.23</v>
      </c>
      <c r="N549">
        <v>84.048000000000002</v>
      </c>
      <c r="O549">
        <v>85.024000000000001</v>
      </c>
      <c r="P549">
        <v>85.683999999999997</v>
      </c>
      <c r="Q549">
        <v>86.664000000000001</v>
      </c>
      <c r="R549">
        <v>87.3</v>
      </c>
      <c r="S549">
        <v>88.501000000000005</v>
      </c>
      <c r="T549">
        <v>90.56</v>
      </c>
      <c r="V549">
        <v>10.933</v>
      </c>
      <c r="W549">
        <f t="shared" si="25"/>
        <v>1.0932999999999999</v>
      </c>
      <c r="X549">
        <f t="shared" si="26"/>
        <v>0.49972786761062937</v>
      </c>
    </row>
    <row r="550" spans="1:24" x14ac:dyDescent="0.3">
      <c r="A550">
        <v>548</v>
      </c>
      <c r="B550">
        <f t="shared" si="24"/>
        <v>1.5003422313483916</v>
      </c>
      <c r="C550">
        <v>1</v>
      </c>
      <c r="D550">
        <v>82.262799999999999</v>
      </c>
      <c r="E550">
        <v>3.279E-2</v>
      </c>
      <c r="F550">
        <v>73.927000000000007</v>
      </c>
      <c r="G550">
        <v>75.988</v>
      </c>
      <c r="H550">
        <v>77.19</v>
      </c>
      <c r="I550">
        <v>77.825999999999993</v>
      </c>
      <c r="J550">
        <v>78.805999999999997</v>
      </c>
      <c r="K550">
        <v>79.466999999999999</v>
      </c>
      <c r="L550">
        <v>80.442999999999998</v>
      </c>
      <c r="M550">
        <v>82.263000000000005</v>
      </c>
      <c r="N550">
        <v>84.081999999999994</v>
      </c>
      <c r="O550">
        <v>85.058000000000007</v>
      </c>
      <c r="P550">
        <v>85.72</v>
      </c>
      <c r="Q550">
        <v>86.7</v>
      </c>
      <c r="R550">
        <v>87.335999999999999</v>
      </c>
      <c r="S550">
        <v>88.537999999999997</v>
      </c>
      <c r="T550">
        <v>90.597999999999999</v>
      </c>
      <c r="V550">
        <v>10.939</v>
      </c>
      <c r="W550">
        <f t="shared" si="25"/>
        <v>1.0939000000000001</v>
      </c>
      <c r="X550">
        <f t="shared" si="26"/>
        <v>0.4999652646267872</v>
      </c>
    </row>
    <row r="551" spans="1:24" x14ac:dyDescent="0.3">
      <c r="A551">
        <v>549</v>
      </c>
      <c r="B551">
        <f t="shared" si="24"/>
        <v>1.5030800821355237</v>
      </c>
      <c r="C551">
        <v>1</v>
      </c>
      <c r="D551">
        <v>82.295500000000004</v>
      </c>
      <c r="E551">
        <v>3.2800000000000003E-2</v>
      </c>
      <c r="F551">
        <v>73.953999999999994</v>
      </c>
      <c r="G551">
        <v>76.016000000000005</v>
      </c>
      <c r="H551">
        <v>77.218999999999994</v>
      </c>
      <c r="I551">
        <v>77.855999999999995</v>
      </c>
      <c r="J551">
        <v>78.835999999999999</v>
      </c>
      <c r="K551">
        <v>79.498000000000005</v>
      </c>
      <c r="L551">
        <v>80.474999999999994</v>
      </c>
      <c r="M551">
        <v>82.296000000000006</v>
      </c>
      <c r="N551">
        <v>84.116</v>
      </c>
      <c r="O551">
        <v>85.093000000000004</v>
      </c>
      <c r="P551">
        <v>85.754999999999995</v>
      </c>
      <c r="Q551">
        <v>86.734999999999999</v>
      </c>
      <c r="R551">
        <v>87.372</v>
      </c>
      <c r="S551">
        <v>88.575000000000003</v>
      </c>
      <c r="T551">
        <v>90.637</v>
      </c>
      <c r="V551">
        <v>10.946</v>
      </c>
      <c r="W551">
        <f t="shared" si="25"/>
        <v>1.0946</v>
      </c>
      <c r="X551">
        <f t="shared" si="26"/>
        <v>0.50022550914562525</v>
      </c>
    </row>
    <row r="552" spans="1:24" x14ac:dyDescent="0.3">
      <c r="A552">
        <v>550</v>
      </c>
      <c r="B552">
        <f t="shared" si="24"/>
        <v>1.5058179329226558</v>
      </c>
      <c r="C552">
        <v>1</v>
      </c>
      <c r="D552">
        <v>82.328199999999995</v>
      </c>
      <c r="E552">
        <v>3.2809999999999999E-2</v>
      </c>
      <c r="F552">
        <v>73.980999999999995</v>
      </c>
      <c r="G552">
        <v>76.043999999999997</v>
      </c>
      <c r="H552">
        <v>77.248000000000005</v>
      </c>
      <c r="I552">
        <v>77.885000000000005</v>
      </c>
      <c r="J552">
        <v>78.866</v>
      </c>
      <c r="K552">
        <v>79.528999999999996</v>
      </c>
      <c r="L552">
        <v>80.506</v>
      </c>
      <c r="M552">
        <v>82.328000000000003</v>
      </c>
      <c r="N552">
        <v>84.15</v>
      </c>
      <c r="O552">
        <v>85.128</v>
      </c>
      <c r="P552">
        <v>85.79</v>
      </c>
      <c r="Q552">
        <v>86.771000000000001</v>
      </c>
      <c r="R552">
        <v>87.409000000000006</v>
      </c>
      <c r="S552">
        <v>88.611999999999995</v>
      </c>
      <c r="T552">
        <v>90.674999999999997</v>
      </c>
      <c r="V552">
        <v>10.952999999999999</v>
      </c>
      <c r="W552">
        <f t="shared" si="25"/>
        <v>1.0952999999999999</v>
      </c>
      <c r="X552">
        <f t="shared" si="26"/>
        <v>0.50048270699395803</v>
      </c>
    </row>
    <row r="553" spans="1:24" x14ac:dyDescent="0.3">
      <c r="A553">
        <v>551</v>
      </c>
      <c r="B553">
        <f t="shared" si="24"/>
        <v>1.5085557837097878</v>
      </c>
      <c r="C553">
        <v>1</v>
      </c>
      <c r="D553">
        <v>82.360900000000001</v>
      </c>
      <c r="E553">
        <v>3.2820000000000002E-2</v>
      </c>
      <c r="F553">
        <v>74.007999999999996</v>
      </c>
      <c r="G553">
        <v>76.072999999999993</v>
      </c>
      <c r="H553">
        <v>77.277000000000001</v>
      </c>
      <c r="I553">
        <v>77.915000000000006</v>
      </c>
      <c r="J553">
        <v>78.897000000000006</v>
      </c>
      <c r="K553">
        <v>79.558999999999997</v>
      </c>
      <c r="L553">
        <v>80.537999999999997</v>
      </c>
      <c r="M553">
        <v>82.361000000000004</v>
      </c>
      <c r="N553">
        <v>84.183999999999997</v>
      </c>
      <c r="O553">
        <v>85.162000000000006</v>
      </c>
      <c r="P553">
        <v>85.825000000000003</v>
      </c>
      <c r="Q553">
        <v>86.807000000000002</v>
      </c>
      <c r="R553">
        <v>87.444999999999993</v>
      </c>
      <c r="S553">
        <v>88.649000000000001</v>
      </c>
      <c r="T553">
        <v>90.713999999999999</v>
      </c>
      <c r="V553">
        <v>10.96</v>
      </c>
      <c r="W553">
        <f t="shared" si="25"/>
        <v>1.0960000000000001</v>
      </c>
      <c r="X553">
        <f t="shared" si="26"/>
        <v>0.50074293693360161</v>
      </c>
    </row>
    <row r="554" spans="1:24" x14ac:dyDescent="0.3">
      <c r="A554">
        <v>552</v>
      </c>
      <c r="B554">
        <f t="shared" si="24"/>
        <v>1.5112936344969199</v>
      </c>
      <c r="C554">
        <v>1</v>
      </c>
      <c r="D554">
        <v>82.393500000000003</v>
      </c>
      <c r="E554">
        <v>3.2829999999999998E-2</v>
      </c>
      <c r="F554">
        <v>74.034000000000006</v>
      </c>
      <c r="G554">
        <v>76.100999999999999</v>
      </c>
      <c r="H554">
        <v>77.305999999999997</v>
      </c>
      <c r="I554">
        <v>77.944000000000003</v>
      </c>
      <c r="J554">
        <v>78.927000000000007</v>
      </c>
      <c r="K554">
        <v>79.59</v>
      </c>
      <c r="L554">
        <v>80.569000000000003</v>
      </c>
      <c r="M554">
        <v>82.394000000000005</v>
      </c>
      <c r="N554">
        <v>84.218000000000004</v>
      </c>
      <c r="O554">
        <v>85.197000000000003</v>
      </c>
      <c r="P554">
        <v>85.86</v>
      </c>
      <c r="Q554">
        <v>86.843000000000004</v>
      </c>
      <c r="R554">
        <v>87.480999999999995</v>
      </c>
      <c r="S554">
        <v>88.686000000000007</v>
      </c>
      <c r="T554">
        <v>90.753</v>
      </c>
      <c r="V554">
        <v>10.965999999999999</v>
      </c>
      <c r="W554">
        <f t="shared" si="25"/>
        <v>1.0966</v>
      </c>
      <c r="X554">
        <f t="shared" si="26"/>
        <v>0.50098031786577091</v>
      </c>
    </row>
    <row r="555" spans="1:24" x14ac:dyDescent="0.3">
      <c r="A555">
        <v>553</v>
      </c>
      <c r="B555">
        <f t="shared" si="24"/>
        <v>1.514031485284052</v>
      </c>
      <c r="C555">
        <v>1</v>
      </c>
      <c r="D555">
        <v>82.426100000000005</v>
      </c>
      <c r="E555">
        <v>3.2840000000000001E-2</v>
      </c>
      <c r="F555">
        <v>74.061000000000007</v>
      </c>
      <c r="G555">
        <v>76.129000000000005</v>
      </c>
      <c r="H555">
        <v>77.334999999999994</v>
      </c>
      <c r="I555">
        <v>77.974000000000004</v>
      </c>
      <c r="J555">
        <v>78.956999999999994</v>
      </c>
      <c r="K555">
        <v>79.620999999999995</v>
      </c>
      <c r="L555">
        <v>80.599999999999994</v>
      </c>
      <c r="M555">
        <v>82.426000000000002</v>
      </c>
      <c r="N555">
        <v>84.251999999999995</v>
      </c>
      <c r="O555">
        <v>85.231999999999999</v>
      </c>
      <c r="P555">
        <v>85.894999999999996</v>
      </c>
      <c r="Q555">
        <v>86.879000000000005</v>
      </c>
      <c r="R555">
        <v>87.516999999999996</v>
      </c>
      <c r="S555">
        <v>88.722999999999999</v>
      </c>
      <c r="T555">
        <v>90.790999999999997</v>
      </c>
      <c r="V555">
        <v>10.973000000000001</v>
      </c>
      <c r="W555">
        <f t="shared" si="25"/>
        <v>1.0973000000000002</v>
      </c>
      <c r="X555">
        <f t="shared" si="26"/>
        <v>0.50123749582630217</v>
      </c>
    </row>
    <row r="556" spans="1:24" x14ac:dyDescent="0.3">
      <c r="A556">
        <v>554</v>
      </c>
      <c r="B556">
        <f t="shared" si="24"/>
        <v>1.516769336071184</v>
      </c>
      <c r="C556">
        <v>1</v>
      </c>
      <c r="D556">
        <v>82.458699999999993</v>
      </c>
      <c r="E556">
        <v>3.2849999999999997E-2</v>
      </c>
      <c r="F556">
        <v>74.087999999999994</v>
      </c>
      <c r="G556">
        <v>76.156999999999996</v>
      </c>
      <c r="H556">
        <v>77.364000000000004</v>
      </c>
      <c r="I556">
        <v>78.003</v>
      </c>
      <c r="J556">
        <v>78.986999999999995</v>
      </c>
      <c r="K556">
        <v>79.650999999999996</v>
      </c>
      <c r="L556">
        <v>80.632000000000005</v>
      </c>
      <c r="M556">
        <v>82.459000000000003</v>
      </c>
      <c r="N556">
        <v>84.286000000000001</v>
      </c>
      <c r="O556">
        <v>85.266000000000005</v>
      </c>
      <c r="P556">
        <v>85.93</v>
      </c>
      <c r="Q556">
        <v>86.914000000000001</v>
      </c>
      <c r="R556">
        <v>87.552999999999997</v>
      </c>
      <c r="S556">
        <v>88.76</v>
      </c>
      <c r="T556">
        <v>90.828999999999994</v>
      </c>
      <c r="V556">
        <v>10.98</v>
      </c>
      <c r="W556">
        <f t="shared" si="25"/>
        <v>1.0980000000000001</v>
      </c>
      <c r="X556">
        <f t="shared" si="26"/>
        <v>0.50149770687411921</v>
      </c>
    </row>
    <row r="557" spans="1:24" x14ac:dyDescent="0.3">
      <c r="A557">
        <v>555</v>
      </c>
      <c r="B557">
        <f t="shared" si="24"/>
        <v>1.5195071868583163</v>
      </c>
      <c r="C557">
        <v>1</v>
      </c>
      <c r="D557">
        <v>82.491200000000006</v>
      </c>
      <c r="E557">
        <v>3.286E-2</v>
      </c>
      <c r="F557">
        <v>74.114999999999995</v>
      </c>
      <c r="G557">
        <v>76.185000000000002</v>
      </c>
      <c r="H557">
        <v>77.393000000000001</v>
      </c>
      <c r="I557">
        <v>78.033000000000001</v>
      </c>
      <c r="J557">
        <v>79.016999999999996</v>
      </c>
      <c r="K557">
        <v>79.682000000000002</v>
      </c>
      <c r="L557">
        <v>80.662999999999997</v>
      </c>
      <c r="M557">
        <v>82.491</v>
      </c>
      <c r="N557">
        <v>84.32</v>
      </c>
      <c r="O557">
        <v>85.301000000000002</v>
      </c>
      <c r="P557">
        <v>85.965000000000003</v>
      </c>
      <c r="Q557">
        <v>86.95</v>
      </c>
      <c r="R557">
        <v>87.588999999999999</v>
      </c>
      <c r="S557">
        <v>88.796999999999997</v>
      </c>
      <c r="T557">
        <v>90.867999999999995</v>
      </c>
      <c r="V557">
        <v>10.987</v>
      </c>
      <c r="W557">
        <f t="shared" si="25"/>
        <v>1.0987</v>
      </c>
      <c r="X557">
        <f t="shared" si="26"/>
        <v>0.50175486959935589</v>
      </c>
    </row>
    <row r="558" spans="1:24" x14ac:dyDescent="0.3">
      <c r="A558">
        <v>556</v>
      </c>
      <c r="B558">
        <f t="shared" si="24"/>
        <v>1.5222450376454484</v>
      </c>
      <c r="C558">
        <v>1</v>
      </c>
      <c r="D558">
        <v>82.523700000000005</v>
      </c>
      <c r="E558">
        <v>3.2870000000000003E-2</v>
      </c>
      <c r="F558">
        <v>74.141000000000005</v>
      </c>
      <c r="G558">
        <v>76.212999999999994</v>
      </c>
      <c r="H558">
        <v>77.421999999999997</v>
      </c>
      <c r="I558">
        <v>78.061999999999998</v>
      </c>
      <c r="J558">
        <v>79.046999999999997</v>
      </c>
      <c r="K558">
        <v>79.712000000000003</v>
      </c>
      <c r="L558">
        <v>80.694000000000003</v>
      </c>
      <c r="M558">
        <v>82.524000000000001</v>
      </c>
      <c r="N558">
        <v>84.352999999999994</v>
      </c>
      <c r="O558">
        <v>85.334999999999994</v>
      </c>
      <c r="P558">
        <v>86</v>
      </c>
      <c r="Q558">
        <v>86.984999999999999</v>
      </c>
      <c r="R558">
        <v>87.625</v>
      </c>
      <c r="S558">
        <v>88.834000000000003</v>
      </c>
      <c r="T558">
        <v>90.906000000000006</v>
      </c>
      <c r="V558">
        <v>10.993</v>
      </c>
      <c r="W558">
        <f t="shared" si="25"/>
        <v>1.0992999999999999</v>
      </c>
      <c r="X558">
        <f t="shared" si="26"/>
        <v>0.50199223433568507</v>
      </c>
    </row>
    <row r="559" spans="1:24" x14ac:dyDescent="0.3">
      <c r="A559">
        <v>557</v>
      </c>
      <c r="B559">
        <f t="shared" si="24"/>
        <v>1.5249828884325805</v>
      </c>
      <c r="C559">
        <v>1</v>
      </c>
      <c r="D559">
        <v>82.556200000000004</v>
      </c>
      <c r="E559">
        <v>3.288E-2</v>
      </c>
      <c r="F559">
        <v>74.168000000000006</v>
      </c>
      <c r="G559">
        <v>76.241</v>
      </c>
      <c r="H559">
        <v>77.450999999999993</v>
      </c>
      <c r="I559">
        <v>78.090999999999994</v>
      </c>
      <c r="J559">
        <v>79.076999999999998</v>
      </c>
      <c r="K559">
        <v>79.742999999999995</v>
      </c>
      <c r="L559">
        <v>80.724999999999994</v>
      </c>
      <c r="M559">
        <v>82.555999999999997</v>
      </c>
      <c r="N559">
        <v>84.387</v>
      </c>
      <c r="O559">
        <v>85.37</v>
      </c>
      <c r="P559">
        <v>86.034999999999997</v>
      </c>
      <c r="Q559">
        <v>87.021000000000001</v>
      </c>
      <c r="R559">
        <v>87.662000000000006</v>
      </c>
      <c r="S559">
        <v>88.870999999999995</v>
      </c>
      <c r="T559">
        <v>90.944000000000003</v>
      </c>
      <c r="V559">
        <v>11</v>
      </c>
      <c r="W559">
        <f t="shared" si="25"/>
        <v>1.1000000000000001</v>
      </c>
      <c r="X559">
        <f t="shared" si="26"/>
        <v>0.50224938471285796</v>
      </c>
    </row>
    <row r="560" spans="1:24" x14ac:dyDescent="0.3">
      <c r="A560">
        <v>558</v>
      </c>
      <c r="B560">
        <f t="shared" si="24"/>
        <v>1.5277207392197125</v>
      </c>
      <c r="C560">
        <v>1</v>
      </c>
      <c r="D560">
        <v>82.588700000000003</v>
      </c>
      <c r="E560">
        <v>3.2890000000000003E-2</v>
      </c>
      <c r="F560">
        <v>74.194999999999993</v>
      </c>
      <c r="G560">
        <v>76.27</v>
      </c>
      <c r="H560">
        <v>77.48</v>
      </c>
      <c r="I560">
        <v>78.120999999999995</v>
      </c>
      <c r="J560">
        <v>79.108000000000004</v>
      </c>
      <c r="K560">
        <v>79.772999999999996</v>
      </c>
      <c r="L560">
        <v>80.757000000000005</v>
      </c>
      <c r="M560">
        <v>82.588999999999999</v>
      </c>
      <c r="N560">
        <v>84.421000000000006</v>
      </c>
      <c r="O560">
        <v>85.403999999999996</v>
      </c>
      <c r="P560">
        <v>86.07</v>
      </c>
      <c r="Q560">
        <v>87.057000000000002</v>
      </c>
      <c r="R560">
        <v>87.697999999999993</v>
      </c>
      <c r="S560">
        <v>88.908000000000001</v>
      </c>
      <c r="T560">
        <v>90.983000000000004</v>
      </c>
      <c r="V560">
        <v>11.007</v>
      </c>
      <c r="W560">
        <f t="shared" si="25"/>
        <v>1.1007</v>
      </c>
      <c r="X560">
        <f t="shared" si="26"/>
        <v>0.50250956956062043</v>
      </c>
    </row>
    <row r="561" spans="1:24" x14ac:dyDescent="0.3">
      <c r="A561">
        <v>559</v>
      </c>
      <c r="B561">
        <f t="shared" si="24"/>
        <v>1.5304585900068446</v>
      </c>
      <c r="C561">
        <v>1</v>
      </c>
      <c r="D561">
        <v>82.621099999999998</v>
      </c>
      <c r="E561">
        <v>3.2899999999999999E-2</v>
      </c>
      <c r="F561">
        <v>74.221000000000004</v>
      </c>
      <c r="G561">
        <v>76.298000000000002</v>
      </c>
      <c r="H561">
        <v>77.509</v>
      </c>
      <c r="I561">
        <v>78.150000000000006</v>
      </c>
      <c r="J561">
        <v>79.138000000000005</v>
      </c>
      <c r="K561">
        <v>79.804000000000002</v>
      </c>
      <c r="L561">
        <v>80.787999999999997</v>
      </c>
      <c r="M561">
        <v>82.620999999999995</v>
      </c>
      <c r="N561">
        <v>84.454999999999998</v>
      </c>
      <c r="O561">
        <v>85.438000000000002</v>
      </c>
      <c r="P561">
        <v>86.105000000000004</v>
      </c>
      <c r="Q561">
        <v>87.091999999999999</v>
      </c>
      <c r="R561">
        <v>87.733999999999995</v>
      </c>
      <c r="S561">
        <v>88.944999999999993</v>
      </c>
      <c r="T561">
        <v>91.021000000000001</v>
      </c>
      <c r="V561">
        <v>11.013</v>
      </c>
      <c r="W561">
        <f t="shared" si="25"/>
        <v>1.1012999999999999</v>
      </c>
      <c r="X561">
        <f t="shared" si="26"/>
        <v>0.50274388028763384</v>
      </c>
    </row>
    <row r="562" spans="1:24" x14ac:dyDescent="0.3">
      <c r="A562">
        <v>560</v>
      </c>
      <c r="B562">
        <f t="shared" si="24"/>
        <v>1.5331964407939767</v>
      </c>
      <c r="C562">
        <v>1</v>
      </c>
      <c r="D562">
        <v>82.653499999999994</v>
      </c>
      <c r="E562">
        <v>3.2910000000000002E-2</v>
      </c>
      <c r="F562">
        <v>74.248000000000005</v>
      </c>
      <c r="G562">
        <v>76.325999999999993</v>
      </c>
      <c r="H562">
        <v>77.537999999999997</v>
      </c>
      <c r="I562">
        <v>78.179000000000002</v>
      </c>
      <c r="J562">
        <v>79.168000000000006</v>
      </c>
      <c r="K562">
        <v>79.834000000000003</v>
      </c>
      <c r="L562">
        <v>80.819000000000003</v>
      </c>
      <c r="M562">
        <v>82.653999999999996</v>
      </c>
      <c r="N562">
        <v>84.488</v>
      </c>
      <c r="O562">
        <v>85.472999999999999</v>
      </c>
      <c r="P562">
        <v>86.138999999999996</v>
      </c>
      <c r="Q562">
        <v>87.128</v>
      </c>
      <c r="R562">
        <v>87.769000000000005</v>
      </c>
      <c r="S562">
        <v>88.980999999999995</v>
      </c>
      <c r="T562">
        <v>91.058999999999997</v>
      </c>
      <c r="V562">
        <v>11.02</v>
      </c>
      <c r="W562">
        <f t="shared" si="25"/>
        <v>1.1019999999999999</v>
      </c>
      <c r="X562">
        <f t="shared" si="26"/>
        <v>0.5030040534407032</v>
      </c>
    </row>
    <row r="563" spans="1:24" x14ac:dyDescent="0.3">
      <c r="A563">
        <v>561</v>
      </c>
      <c r="B563">
        <f t="shared" si="24"/>
        <v>1.5359342915811087</v>
      </c>
      <c r="C563">
        <v>1</v>
      </c>
      <c r="D563">
        <v>82.685900000000004</v>
      </c>
      <c r="E563">
        <v>3.2919999999999998E-2</v>
      </c>
      <c r="F563">
        <v>74.274000000000001</v>
      </c>
      <c r="G563">
        <v>76.353999999999999</v>
      </c>
      <c r="H563">
        <v>77.566000000000003</v>
      </c>
      <c r="I563">
        <v>78.209000000000003</v>
      </c>
      <c r="J563">
        <v>79.197000000000003</v>
      </c>
      <c r="K563">
        <v>79.864999999999995</v>
      </c>
      <c r="L563">
        <v>80.849999999999994</v>
      </c>
      <c r="M563">
        <v>82.686000000000007</v>
      </c>
      <c r="N563">
        <v>84.522000000000006</v>
      </c>
      <c r="O563">
        <v>85.507000000000005</v>
      </c>
      <c r="P563">
        <v>86.174000000000007</v>
      </c>
      <c r="Q563">
        <v>87.162999999999997</v>
      </c>
      <c r="R563">
        <v>87.805000000000007</v>
      </c>
      <c r="S563">
        <v>89.018000000000001</v>
      </c>
      <c r="T563">
        <v>91.097999999999999</v>
      </c>
      <c r="V563">
        <v>11.026999999999999</v>
      </c>
      <c r="W563">
        <f t="shared" si="25"/>
        <v>1.1027</v>
      </c>
      <c r="X563">
        <f t="shared" si="26"/>
        <v>0.50326117639518619</v>
      </c>
    </row>
    <row r="564" spans="1:24" x14ac:dyDescent="0.3">
      <c r="A564">
        <v>562</v>
      </c>
      <c r="B564">
        <f t="shared" si="24"/>
        <v>1.538672142368241</v>
      </c>
      <c r="C564">
        <v>1</v>
      </c>
      <c r="D564">
        <v>82.718199999999996</v>
      </c>
      <c r="E564">
        <v>3.2930000000000001E-2</v>
      </c>
      <c r="F564">
        <v>74.301000000000002</v>
      </c>
      <c r="G564">
        <v>76.381</v>
      </c>
      <c r="H564">
        <v>77.594999999999999</v>
      </c>
      <c r="I564">
        <v>78.238</v>
      </c>
      <c r="J564">
        <v>79.227000000000004</v>
      </c>
      <c r="K564">
        <v>79.894999999999996</v>
      </c>
      <c r="L564">
        <v>80.881</v>
      </c>
      <c r="M564">
        <v>82.718000000000004</v>
      </c>
      <c r="N564">
        <v>84.555000000000007</v>
      </c>
      <c r="O564">
        <v>85.540999999999997</v>
      </c>
      <c r="P564">
        <v>86.209000000000003</v>
      </c>
      <c r="Q564">
        <v>87.198999999999998</v>
      </c>
      <c r="R564">
        <v>87.840999999999994</v>
      </c>
      <c r="S564">
        <v>89.055000000000007</v>
      </c>
      <c r="T564">
        <v>91.135999999999996</v>
      </c>
      <c r="V564">
        <v>11.034000000000001</v>
      </c>
      <c r="W564">
        <f t="shared" si="25"/>
        <v>1.1034000000000002</v>
      </c>
      <c r="X564">
        <f t="shared" si="26"/>
        <v>0.50351829162404815</v>
      </c>
    </row>
    <row r="565" spans="1:24" x14ac:dyDescent="0.3">
      <c r="A565">
        <v>563</v>
      </c>
      <c r="B565">
        <f t="shared" si="24"/>
        <v>1.5414099931553731</v>
      </c>
      <c r="C565">
        <v>1</v>
      </c>
      <c r="D565">
        <v>82.750500000000002</v>
      </c>
      <c r="E565">
        <v>3.2939999999999997E-2</v>
      </c>
      <c r="F565">
        <v>74.326999999999998</v>
      </c>
      <c r="G565">
        <v>76.409000000000006</v>
      </c>
      <c r="H565">
        <v>77.623999999999995</v>
      </c>
      <c r="I565">
        <v>78.266999999999996</v>
      </c>
      <c r="J565">
        <v>79.257000000000005</v>
      </c>
      <c r="K565">
        <v>79.924999999999997</v>
      </c>
      <c r="L565">
        <v>80.912000000000006</v>
      </c>
      <c r="M565">
        <v>82.751000000000005</v>
      </c>
      <c r="N565">
        <v>84.588999999999999</v>
      </c>
      <c r="O565">
        <v>85.575999999999993</v>
      </c>
      <c r="P565">
        <v>86.244</v>
      </c>
      <c r="Q565">
        <v>87.233999999999995</v>
      </c>
      <c r="R565">
        <v>87.876999999999995</v>
      </c>
      <c r="S565">
        <v>89.091999999999999</v>
      </c>
      <c r="T565">
        <v>91.174000000000007</v>
      </c>
      <c r="V565">
        <v>11.04</v>
      </c>
      <c r="W565">
        <f t="shared" si="25"/>
        <v>1.1039999999999999</v>
      </c>
      <c r="X565">
        <f t="shared" si="26"/>
        <v>0.50375562858724798</v>
      </c>
    </row>
    <row r="566" spans="1:24" x14ac:dyDescent="0.3">
      <c r="A566">
        <v>564</v>
      </c>
      <c r="B566">
        <f t="shared" si="24"/>
        <v>1.5441478439425051</v>
      </c>
      <c r="C566">
        <v>1</v>
      </c>
      <c r="D566">
        <v>82.782799999999995</v>
      </c>
      <c r="E566">
        <v>3.295E-2</v>
      </c>
      <c r="F566">
        <v>74.353999999999999</v>
      </c>
      <c r="G566">
        <v>76.436999999999998</v>
      </c>
      <c r="H566">
        <v>77.653000000000006</v>
      </c>
      <c r="I566">
        <v>78.296000000000006</v>
      </c>
      <c r="J566">
        <v>79.287000000000006</v>
      </c>
      <c r="K566">
        <v>79.956000000000003</v>
      </c>
      <c r="L566">
        <v>80.942999999999998</v>
      </c>
      <c r="M566">
        <v>82.783000000000001</v>
      </c>
      <c r="N566">
        <v>84.623000000000005</v>
      </c>
      <c r="O566">
        <v>85.61</v>
      </c>
      <c r="P566">
        <v>86.278000000000006</v>
      </c>
      <c r="Q566">
        <v>87.269000000000005</v>
      </c>
      <c r="R566">
        <v>87.912999999999997</v>
      </c>
      <c r="S566">
        <v>89.128</v>
      </c>
      <c r="T566">
        <v>91.212000000000003</v>
      </c>
      <c r="V566">
        <v>11.047000000000001</v>
      </c>
      <c r="W566">
        <f t="shared" si="25"/>
        <v>1.1047</v>
      </c>
      <c r="X566">
        <f t="shared" si="26"/>
        <v>0.5040127315962476</v>
      </c>
    </row>
    <row r="567" spans="1:24" x14ac:dyDescent="0.3">
      <c r="A567">
        <v>565</v>
      </c>
      <c r="B567">
        <f t="shared" si="24"/>
        <v>1.5468856947296372</v>
      </c>
      <c r="C567">
        <v>1</v>
      </c>
      <c r="D567">
        <v>82.815100000000001</v>
      </c>
      <c r="E567">
        <v>3.2960000000000003E-2</v>
      </c>
      <c r="F567">
        <v>74.38</v>
      </c>
      <c r="G567">
        <v>76.465000000000003</v>
      </c>
      <c r="H567">
        <v>77.680999999999997</v>
      </c>
      <c r="I567">
        <v>78.325000000000003</v>
      </c>
      <c r="J567">
        <v>79.316999999999993</v>
      </c>
      <c r="K567">
        <v>79.986000000000004</v>
      </c>
      <c r="L567">
        <v>80.974000000000004</v>
      </c>
      <c r="M567">
        <v>82.814999999999998</v>
      </c>
      <c r="N567">
        <v>84.656000000000006</v>
      </c>
      <c r="O567">
        <v>85.644000000000005</v>
      </c>
      <c r="P567">
        <v>86.313000000000002</v>
      </c>
      <c r="Q567">
        <v>87.305000000000007</v>
      </c>
      <c r="R567">
        <v>87.948999999999998</v>
      </c>
      <c r="S567">
        <v>89.165000000000006</v>
      </c>
      <c r="T567">
        <v>91.25</v>
      </c>
      <c r="V567">
        <v>11.054</v>
      </c>
      <c r="W567">
        <f t="shared" si="25"/>
        <v>1.1053999999999999</v>
      </c>
      <c r="X567">
        <f t="shared" si="26"/>
        <v>0.50426982691147937</v>
      </c>
    </row>
    <row r="568" spans="1:24" x14ac:dyDescent="0.3">
      <c r="A568">
        <v>566</v>
      </c>
      <c r="B568">
        <f t="shared" si="24"/>
        <v>1.5496235455167693</v>
      </c>
      <c r="C568">
        <v>1</v>
      </c>
      <c r="D568">
        <v>82.847300000000004</v>
      </c>
      <c r="E568">
        <v>3.2969999999999999E-2</v>
      </c>
      <c r="F568">
        <v>74.406000000000006</v>
      </c>
      <c r="G568">
        <v>76.492999999999995</v>
      </c>
      <c r="H568">
        <v>77.709999999999994</v>
      </c>
      <c r="I568">
        <v>78.353999999999999</v>
      </c>
      <c r="J568">
        <v>79.346999999999994</v>
      </c>
      <c r="K568">
        <v>80.016000000000005</v>
      </c>
      <c r="L568">
        <v>81.004999999999995</v>
      </c>
      <c r="M568">
        <v>82.846999999999994</v>
      </c>
      <c r="N568">
        <v>84.69</v>
      </c>
      <c r="O568">
        <v>85.677999999999997</v>
      </c>
      <c r="P568">
        <v>86.347999999999999</v>
      </c>
      <c r="Q568">
        <v>87.34</v>
      </c>
      <c r="R568">
        <v>87.984999999999999</v>
      </c>
      <c r="S568">
        <v>89.201999999999998</v>
      </c>
      <c r="T568">
        <v>91.287999999999997</v>
      </c>
      <c r="V568">
        <v>11.061</v>
      </c>
      <c r="W568">
        <f t="shared" si="25"/>
        <v>1.1061000000000001</v>
      </c>
      <c r="X568">
        <f t="shared" si="26"/>
        <v>0.50452691454470489</v>
      </c>
    </row>
    <row r="569" spans="1:24" x14ac:dyDescent="0.3">
      <c r="A569">
        <v>567</v>
      </c>
      <c r="B569">
        <f t="shared" si="24"/>
        <v>1.5523613963039014</v>
      </c>
      <c r="C569">
        <v>1</v>
      </c>
      <c r="D569">
        <v>82.879499999999993</v>
      </c>
      <c r="E569">
        <v>3.2980000000000002E-2</v>
      </c>
      <c r="F569">
        <v>74.433000000000007</v>
      </c>
      <c r="G569">
        <v>76.521000000000001</v>
      </c>
      <c r="H569">
        <v>77.739000000000004</v>
      </c>
      <c r="I569">
        <v>78.384</v>
      </c>
      <c r="J569">
        <v>79.376999999999995</v>
      </c>
      <c r="K569">
        <v>80.046999999999997</v>
      </c>
      <c r="L569">
        <v>81.036000000000001</v>
      </c>
      <c r="M569">
        <v>82.88</v>
      </c>
      <c r="N569">
        <v>84.722999999999999</v>
      </c>
      <c r="O569">
        <v>85.712000000000003</v>
      </c>
      <c r="P569">
        <v>86.382000000000005</v>
      </c>
      <c r="Q569">
        <v>87.375</v>
      </c>
      <c r="R569">
        <v>88.02</v>
      </c>
      <c r="S569">
        <v>89.238</v>
      </c>
      <c r="T569">
        <v>91.325999999999993</v>
      </c>
      <c r="V569">
        <v>11.067</v>
      </c>
      <c r="W569">
        <f t="shared" si="25"/>
        <v>1.1067</v>
      </c>
      <c r="X569">
        <f t="shared" si="26"/>
        <v>0.50476423539443971</v>
      </c>
    </row>
    <row r="570" spans="1:24" x14ac:dyDescent="0.3">
      <c r="A570">
        <v>568</v>
      </c>
      <c r="B570">
        <f t="shared" si="24"/>
        <v>1.5550992470910336</v>
      </c>
      <c r="C570">
        <v>1</v>
      </c>
      <c r="D570">
        <v>82.911699999999996</v>
      </c>
      <c r="E570">
        <v>3.2989999999999998E-2</v>
      </c>
      <c r="F570">
        <v>74.459000000000003</v>
      </c>
      <c r="G570">
        <v>76.549000000000007</v>
      </c>
      <c r="H570">
        <v>77.766999999999996</v>
      </c>
      <c r="I570">
        <v>78.412999999999997</v>
      </c>
      <c r="J570">
        <v>79.406000000000006</v>
      </c>
      <c r="K570">
        <v>80.076999999999998</v>
      </c>
      <c r="L570">
        <v>81.066999999999993</v>
      </c>
      <c r="M570">
        <v>82.912000000000006</v>
      </c>
      <c r="N570">
        <v>84.757000000000005</v>
      </c>
      <c r="O570">
        <v>85.747</v>
      </c>
      <c r="P570">
        <v>86.417000000000002</v>
      </c>
      <c r="Q570">
        <v>87.411000000000001</v>
      </c>
      <c r="R570">
        <v>88.055999999999997</v>
      </c>
      <c r="S570">
        <v>89.275000000000006</v>
      </c>
      <c r="T570">
        <v>91.364000000000004</v>
      </c>
      <c r="V570">
        <v>11.074</v>
      </c>
      <c r="W570">
        <f t="shared" si="25"/>
        <v>1.1073999999999999</v>
      </c>
      <c r="X570">
        <f t="shared" si="26"/>
        <v>0.50502131088147606</v>
      </c>
    </row>
    <row r="571" spans="1:24" x14ac:dyDescent="0.3">
      <c r="A571">
        <v>569</v>
      </c>
      <c r="B571">
        <f t="shared" si="24"/>
        <v>1.5578370978781657</v>
      </c>
      <c r="C571">
        <v>1</v>
      </c>
      <c r="D571">
        <v>82.943799999999996</v>
      </c>
      <c r="E571">
        <v>3.3000000000000002E-2</v>
      </c>
      <c r="F571">
        <v>74.484999999999999</v>
      </c>
      <c r="G571">
        <v>76.575999999999993</v>
      </c>
      <c r="H571">
        <v>77.796000000000006</v>
      </c>
      <c r="I571">
        <v>78.441999999999993</v>
      </c>
      <c r="J571">
        <v>79.436000000000007</v>
      </c>
      <c r="K571">
        <v>80.106999999999999</v>
      </c>
      <c r="L571">
        <v>81.097999999999999</v>
      </c>
      <c r="M571">
        <v>82.944000000000003</v>
      </c>
      <c r="N571">
        <v>84.79</v>
      </c>
      <c r="O571">
        <v>85.781000000000006</v>
      </c>
      <c r="P571">
        <v>86.451999999999998</v>
      </c>
      <c r="Q571">
        <v>87.445999999999998</v>
      </c>
      <c r="R571">
        <v>88.091999999999999</v>
      </c>
      <c r="S571">
        <v>89.311000000000007</v>
      </c>
      <c r="T571">
        <v>91.402000000000001</v>
      </c>
      <c r="V571">
        <v>11.081</v>
      </c>
      <c r="W571">
        <f t="shared" si="25"/>
        <v>1.1080999999999999</v>
      </c>
      <c r="X571">
        <f t="shared" si="26"/>
        <v>0.50527837871810821</v>
      </c>
    </row>
    <row r="572" spans="1:24" x14ac:dyDescent="0.3">
      <c r="A572">
        <v>570</v>
      </c>
      <c r="B572">
        <f t="shared" si="24"/>
        <v>1.5605749486652978</v>
      </c>
      <c r="C572">
        <v>1</v>
      </c>
      <c r="D572">
        <v>82.975899999999996</v>
      </c>
      <c r="E572">
        <v>3.3009999999999998E-2</v>
      </c>
      <c r="F572">
        <v>74.512</v>
      </c>
      <c r="G572">
        <v>76.603999999999999</v>
      </c>
      <c r="H572">
        <v>77.823999999999998</v>
      </c>
      <c r="I572">
        <v>78.471000000000004</v>
      </c>
      <c r="J572">
        <v>79.465999999999994</v>
      </c>
      <c r="K572">
        <v>80.137</v>
      </c>
      <c r="L572">
        <v>81.128</v>
      </c>
      <c r="M572">
        <v>82.975999999999999</v>
      </c>
      <c r="N572">
        <v>84.822999999999993</v>
      </c>
      <c r="O572">
        <v>85.814999999999998</v>
      </c>
      <c r="P572">
        <v>86.486000000000004</v>
      </c>
      <c r="Q572">
        <v>87.480999999999995</v>
      </c>
      <c r="R572">
        <v>88.126999999999995</v>
      </c>
      <c r="S572">
        <v>89.347999999999999</v>
      </c>
      <c r="T572">
        <v>91.44</v>
      </c>
      <c r="V572">
        <v>11.087</v>
      </c>
      <c r="W572">
        <f t="shared" si="25"/>
        <v>1.1087</v>
      </c>
      <c r="X572">
        <f t="shared" si="26"/>
        <v>0.50551264189049827</v>
      </c>
    </row>
    <row r="573" spans="1:24" x14ac:dyDescent="0.3">
      <c r="A573">
        <v>571</v>
      </c>
      <c r="B573">
        <f t="shared" si="24"/>
        <v>1.5633127994524298</v>
      </c>
      <c r="C573">
        <v>1</v>
      </c>
      <c r="D573">
        <v>83.007999999999996</v>
      </c>
      <c r="E573">
        <v>3.3020000000000001E-2</v>
      </c>
      <c r="F573">
        <v>74.537999999999997</v>
      </c>
      <c r="G573">
        <v>76.632000000000005</v>
      </c>
      <c r="H573">
        <v>77.852999999999994</v>
      </c>
      <c r="I573">
        <v>78.5</v>
      </c>
      <c r="J573">
        <v>79.495000000000005</v>
      </c>
      <c r="K573">
        <v>80.167000000000002</v>
      </c>
      <c r="L573">
        <v>81.159000000000006</v>
      </c>
      <c r="M573">
        <v>83.007999999999996</v>
      </c>
      <c r="N573">
        <v>84.856999999999999</v>
      </c>
      <c r="O573">
        <v>85.849000000000004</v>
      </c>
      <c r="P573">
        <v>86.521000000000001</v>
      </c>
      <c r="Q573">
        <v>87.516000000000005</v>
      </c>
      <c r="R573">
        <v>88.162999999999997</v>
      </c>
      <c r="S573">
        <v>89.384</v>
      </c>
      <c r="T573">
        <v>91.477999999999994</v>
      </c>
      <c r="V573">
        <v>11.093999999999999</v>
      </c>
      <c r="W573">
        <f t="shared" si="25"/>
        <v>1.1093999999999999</v>
      </c>
      <c r="X573">
        <f t="shared" si="26"/>
        <v>0.50576969726019239</v>
      </c>
    </row>
    <row r="574" spans="1:24" x14ac:dyDescent="0.3">
      <c r="A574">
        <v>572</v>
      </c>
      <c r="B574">
        <f t="shared" si="24"/>
        <v>1.5660506502395619</v>
      </c>
      <c r="C574">
        <v>1</v>
      </c>
      <c r="D574">
        <v>83.04</v>
      </c>
      <c r="E574">
        <v>3.3029999999999997E-2</v>
      </c>
      <c r="F574">
        <v>74.563999999999993</v>
      </c>
      <c r="G574">
        <v>76.659000000000006</v>
      </c>
      <c r="H574">
        <v>77.881</v>
      </c>
      <c r="I574">
        <v>78.528000000000006</v>
      </c>
      <c r="J574">
        <v>79.525000000000006</v>
      </c>
      <c r="K574">
        <v>80.197000000000003</v>
      </c>
      <c r="L574">
        <v>81.19</v>
      </c>
      <c r="M574">
        <v>83.04</v>
      </c>
      <c r="N574">
        <v>84.89</v>
      </c>
      <c r="O574">
        <v>85.882999999999996</v>
      </c>
      <c r="P574">
        <v>86.555000000000007</v>
      </c>
      <c r="Q574">
        <v>87.552000000000007</v>
      </c>
      <c r="R574">
        <v>88.198999999999998</v>
      </c>
      <c r="S574">
        <v>89.421000000000006</v>
      </c>
      <c r="T574">
        <v>91.516000000000005</v>
      </c>
      <c r="V574">
        <v>11.101000000000001</v>
      </c>
      <c r="W574">
        <f t="shared" si="25"/>
        <v>1.1101000000000001</v>
      </c>
      <c r="X574">
        <f t="shared" si="26"/>
        <v>0.50602674501123623</v>
      </c>
    </row>
    <row r="575" spans="1:24" x14ac:dyDescent="0.3">
      <c r="A575">
        <v>573</v>
      </c>
      <c r="B575">
        <f t="shared" si="24"/>
        <v>1.568788501026694</v>
      </c>
      <c r="C575">
        <v>1</v>
      </c>
      <c r="D575">
        <v>83.072100000000006</v>
      </c>
      <c r="E575">
        <v>3.304E-2</v>
      </c>
      <c r="F575">
        <v>74.59</v>
      </c>
      <c r="G575">
        <v>76.686999999999998</v>
      </c>
      <c r="H575">
        <v>77.91</v>
      </c>
      <c r="I575">
        <v>78.557000000000002</v>
      </c>
      <c r="J575">
        <v>79.555000000000007</v>
      </c>
      <c r="K575">
        <v>80.227000000000004</v>
      </c>
      <c r="L575">
        <v>81.221000000000004</v>
      </c>
      <c r="M575">
        <v>83.072000000000003</v>
      </c>
      <c r="N575">
        <v>84.923000000000002</v>
      </c>
      <c r="O575">
        <v>85.917000000000002</v>
      </c>
      <c r="P575">
        <v>86.59</v>
      </c>
      <c r="Q575">
        <v>87.587000000000003</v>
      </c>
      <c r="R575">
        <v>88.233999999999995</v>
      </c>
      <c r="S575">
        <v>89.456999999999994</v>
      </c>
      <c r="T575">
        <v>91.554000000000002</v>
      </c>
      <c r="V575">
        <v>11.106999999999999</v>
      </c>
      <c r="W575">
        <f t="shared" si="25"/>
        <v>1.1107</v>
      </c>
      <c r="X575">
        <f t="shared" si="26"/>
        <v>0.506260995491017</v>
      </c>
    </row>
    <row r="576" spans="1:24" x14ac:dyDescent="0.3">
      <c r="A576">
        <v>574</v>
      </c>
      <c r="B576">
        <f t="shared" si="24"/>
        <v>1.5715263518138261</v>
      </c>
      <c r="C576">
        <v>1</v>
      </c>
      <c r="D576">
        <v>83.104100000000003</v>
      </c>
      <c r="E576">
        <v>3.3050000000000003E-2</v>
      </c>
      <c r="F576">
        <v>74.616</v>
      </c>
      <c r="G576">
        <v>76.715000000000003</v>
      </c>
      <c r="H576">
        <v>77.938000000000002</v>
      </c>
      <c r="I576">
        <v>78.585999999999999</v>
      </c>
      <c r="J576">
        <v>79.584000000000003</v>
      </c>
      <c r="K576">
        <v>80.257000000000005</v>
      </c>
      <c r="L576">
        <v>81.251999999999995</v>
      </c>
      <c r="M576">
        <v>83.103999999999999</v>
      </c>
      <c r="N576">
        <v>84.956999999999994</v>
      </c>
      <c r="O576">
        <v>85.950999999999993</v>
      </c>
      <c r="P576">
        <v>86.623999999999995</v>
      </c>
      <c r="Q576">
        <v>87.622</v>
      </c>
      <c r="R576">
        <v>88.27</v>
      </c>
      <c r="S576">
        <v>89.494</v>
      </c>
      <c r="T576">
        <v>91.591999999999999</v>
      </c>
      <c r="V576">
        <v>11.114000000000001</v>
      </c>
      <c r="W576">
        <f t="shared" si="25"/>
        <v>1.1114000000000002</v>
      </c>
      <c r="X576">
        <f t="shared" si="26"/>
        <v>0.50651803082965918</v>
      </c>
    </row>
    <row r="577" spans="1:24" x14ac:dyDescent="0.3">
      <c r="A577">
        <v>575</v>
      </c>
      <c r="B577">
        <f t="shared" si="24"/>
        <v>1.5742642026009583</v>
      </c>
      <c r="C577">
        <v>1</v>
      </c>
      <c r="D577">
        <v>83.135999999999996</v>
      </c>
      <c r="E577">
        <v>3.3059999999999999E-2</v>
      </c>
      <c r="F577">
        <v>74.643000000000001</v>
      </c>
      <c r="G577">
        <v>76.742000000000004</v>
      </c>
      <c r="H577">
        <v>77.966999999999999</v>
      </c>
      <c r="I577">
        <v>78.614999999999995</v>
      </c>
      <c r="J577">
        <v>79.614000000000004</v>
      </c>
      <c r="K577">
        <v>80.287000000000006</v>
      </c>
      <c r="L577">
        <v>81.281999999999996</v>
      </c>
      <c r="M577">
        <v>83.135999999999996</v>
      </c>
      <c r="N577">
        <v>84.99</v>
      </c>
      <c r="O577">
        <v>85.984999999999999</v>
      </c>
      <c r="P577">
        <v>86.658000000000001</v>
      </c>
      <c r="Q577">
        <v>87.656999999999996</v>
      </c>
      <c r="R577">
        <v>88.305000000000007</v>
      </c>
      <c r="S577">
        <v>89.53</v>
      </c>
      <c r="T577">
        <v>91.629000000000005</v>
      </c>
      <c r="V577">
        <v>11.121</v>
      </c>
      <c r="W577">
        <f t="shared" si="25"/>
        <v>1.1121000000000001</v>
      </c>
      <c r="X577">
        <f t="shared" si="26"/>
        <v>0.50677505858122096</v>
      </c>
    </row>
    <row r="578" spans="1:24" x14ac:dyDescent="0.3">
      <c r="A578">
        <v>576</v>
      </c>
      <c r="B578">
        <f t="shared" si="24"/>
        <v>1.5770020533880904</v>
      </c>
      <c r="C578">
        <v>1</v>
      </c>
      <c r="D578">
        <v>83.168000000000006</v>
      </c>
      <c r="E578">
        <v>3.3079999999999998E-2</v>
      </c>
      <c r="F578">
        <v>74.665999999999997</v>
      </c>
      <c r="G578">
        <v>76.768000000000001</v>
      </c>
      <c r="H578">
        <v>77.994</v>
      </c>
      <c r="I578">
        <v>78.643000000000001</v>
      </c>
      <c r="J578">
        <v>79.641999999999996</v>
      </c>
      <c r="K578">
        <v>80.316999999999993</v>
      </c>
      <c r="L578">
        <v>81.311999999999998</v>
      </c>
      <c r="M578">
        <v>83.168000000000006</v>
      </c>
      <c r="N578">
        <v>85.024000000000001</v>
      </c>
      <c r="O578">
        <v>86.019000000000005</v>
      </c>
      <c r="P578">
        <v>86.694000000000003</v>
      </c>
      <c r="Q578">
        <v>87.692999999999998</v>
      </c>
      <c r="R578">
        <v>88.341999999999999</v>
      </c>
      <c r="S578">
        <v>89.567999999999998</v>
      </c>
      <c r="T578">
        <v>91.67</v>
      </c>
      <c r="V578">
        <v>11.128</v>
      </c>
      <c r="W578">
        <f t="shared" si="25"/>
        <v>1.1128</v>
      </c>
      <c r="X578">
        <f t="shared" si="26"/>
        <v>0.50703207875724088</v>
      </c>
    </row>
    <row r="579" spans="1:24" x14ac:dyDescent="0.3">
      <c r="A579">
        <v>577</v>
      </c>
      <c r="B579">
        <f t="shared" ref="B579:B642" si="27">A579/365.25</f>
        <v>1.5797399041752225</v>
      </c>
      <c r="C579">
        <v>1</v>
      </c>
      <c r="D579">
        <v>83.1999</v>
      </c>
      <c r="E579">
        <v>3.3090000000000001E-2</v>
      </c>
      <c r="F579">
        <v>74.691999999999993</v>
      </c>
      <c r="G579">
        <v>76.795000000000002</v>
      </c>
      <c r="H579">
        <v>78.022000000000006</v>
      </c>
      <c r="I579">
        <v>78.671000000000006</v>
      </c>
      <c r="J579">
        <v>79.671999999999997</v>
      </c>
      <c r="K579">
        <v>80.346999999999994</v>
      </c>
      <c r="L579">
        <v>81.343000000000004</v>
      </c>
      <c r="M579">
        <v>83.2</v>
      </c>
      <c r="N579">
        <v>85.057000000000002</v>
      </c>
      <c r="O579">
        <v>86.052999999999997</v>
      </c>
      <c r="P579">
        <v>86.727999999999994</v>
      </c>
      <c r="Q579">
        <v>87.727999999999994</v>
      </c>
      <c r="R579">
        <v>88.378</v>
      </c>
      <c r="S579">
        <v>89.605000000000004</v>
      </c>
      <c r="T579">
        <v>91.707999999999998</v>
      </c>
      <c r="V579">
        <v>11.134</v>
      </c>
      <c r="W579">
        <f t="shared" ref="W579:W642" si="28">V579/10</f>
        <v>1.1133999999999999</v>
      </c>
      <c r="X579">
        <f t="shared" ref="X579:X642" si="29">SQRT((M579*V579)/3600)</f>
        <v>0.5072663118235935</v>
      </c>
    </row>
    <row r="580" spans="1:24" x14ac:dyDescent="0.3">
      <c r="A580">
        <v>578</v>
      </c>
      <c r="B580">
        <f t="shared" si="27"/>
        <v>1.5824777549623545</v>
      </c>
      <c r="C580">
        <v>1</v>
      </c>
      <c r="D580">
        <v>83.231800000000007</v>
      </c>
      <c r="E580">
        <v>3.3099999999999997E-2</v>
      </c>
      <c r="F580">
        <v>74.718000000000004</v>
      </c>
      <c r="G580">
        <v>76.822999999999993</v>
      </c>
      <c r="H580">
        <v>78.05</v>
      </c>
      <c r="I580">
        <v>78.7</v>
      </c>
      <c r="J580">
        <v>79.700999999999993</v>
      </c>
      <c r="K580">
        <v>80.376000000000005</v>
      </c>
      <c r="L580">
        <v>81.373999999999995</v>
      </c>
      <c r="M580">
        <v>83.231999999999999</v>
      </c>
      <c r="N580">
        <v>85.09</v>
      </c>
      <c r="O580">
        <v>86.087000000000003</v>
      </c>
      <c r="P580">
        <v>86.762</v>
      </c>
      <c r="Q580">
        <v>87.763000000000005</v>
      </c>
      <c r="R580">
        <v>88.412999999999997</v>
      </c>
      <c r="S580">
        <v>89.641000000000005</v>
      </c>
      <c r="T580">
        <v>91.745000000000005</v>
      </c>
      <c r="V580">
        <v>11.141</v>
      </c>
      <c r="W580">
        <f t="shared" si="28"/>
        <v>1.1141000000000001</v>
      </c>
      <c r="X580">
        <f t="shared" si="29"/>
        <v>0.50752331966127429</v>
      </c>
    </row>
    <row r="581" spans="1:24" x14ac:dyDescent="0.3">
      <c r="A581">
        <v>579</v>
      </c>
      <c r="B581">
        <f t="shared" si="27"/>
        <v>1.5852156057494866</v>
      </c>
      <c r="C581">
        <v>1</v>
      </c>
      <c r="D581">
        <v>83.2637</v>
      </c>
      <c r="E581">
        <v>3.3110000000000001E-2</v>
      </c>
      <c r="F581">
        <v>74.744</v>
      </c>
      <c r="G581">
        <v>76.849999999999994</v>
      </c>
      <c r="H581">
        <v>78.078999999999994</v>
      </c>
      <c r="I581">
        <v>78.728999999999999</v>
      </c>
      <c r="J581">
        <v>79.730999999999995</v>
      </c>
      <c r="K581">
        <v>80.406000000000006</v>
      </c>
      <c r="L581">
        <v>81.403999999999996</v>
      </c>
      <c r="M581">
        <v>83.263999999999996</v>
      </c>
      <c r="N581">
        <v>85.123000000000005</v>
      </c>
      <c r="O581">
        <v>86.120999999999995</v>
      </c>
      <c r="P581">
        <v>86.796999999999997</v>
      </c>
      <c r="Q581">
        <v>87.798000000000002</v>
      </c>
      <c r="R581">
        <v>88.448999999999998</v>
      </c>
      <c r="S581">
        <v>89.677000000000007</v>
      </c>
      <c r="T581">
        <v>91.783000000000001</v>
      </c>
      <c r="V581">
        <v>11.148</v>
      </c>
      <c r="W581">
        <f t="shared" si="28"/>
        <v>1.1148</v>
      </c>
      <c r="X581">
        <f t="shared" si="29"/>
        <v>0.50778031995473527</v>
      </c>
    </row>
    <row r="582" spans="1:24" x14ac:dyDescent="0.3">
      <c r="A582">
        <v>580</v>
      </c>
      <c r="B582">
        <f t="shared" si="27"/>
        <v>1.5879534565366187</v>
      </c>
      <c r="C582">
        <v>1</v>
      </c>
      <c r="D582">
        <v>83.295500000000004</v>
      </c>
      <c r="E582">
        <v>3.3119999999999997E-2</v>
      </c>
      <c r="F582">
        <v>74.77</v>
      </c>
      <c r="G582">
        <v>76.878</v>
      </c>
      <c r="H582">
        <v>78.106999999999999</v>
      </c>
      <c r="I582">
        <v>78.757999999999996</v>
      </c>
      <c r="J582">
        <v>79.760000000000005</v>
      </c>
      <c r="K582">
        <v>80.436000000000007</v>
      </c>
      <c r="L582">
        <v>81.435000000000002</v>
      </c>
      <c r="M582">
        <v>83.296000000000006</v>
      </c>
      <c r="N582">
        <v>85.156000000000006</v>
      </c>
      <c r="O582">
        <v>86.155000000000001</v>
      </c>
      <c r="P582">
        <v>86.831000000000003</v>
      </c>
      <c r="Q582">
        <v>87.832999999999998</v>
      </c>
      <c r="R582">
        <v>88.483999999999995</v>
      </c>
      <c r="S582">
        <v>89.712999999999994</v>
      </c>
      <c r="T582">
        <v>91.820999999999998</v>
      </c>
      <c r="V582">
        <v>11.154</v>
      </c>
      <c r="W582">
        <f t="shared" si="28"/>
        <v>1.1153999999999999</v>
      </c>
      <c r="X582">
        <f t="shared" si="29"/>
        <v>0.50801454047431882</v>
      </c>
    </row>
    <row r="583" spans="1:24" x14ac:dyDescent="0.3">
      <c r="A583">
        <v>581</v>
      </c>
      <c r="B583">
        <f t="shared" si="27"/>
        <v>1.5906913073237507</v>
      </c>
      <c r="C583">
        <v>1</v>
      </c>
      <c r="D583">
        <v>83.327299999999994</v>
      </c>
      <c r="E583">
        <v>3.313E-2</v>
      </c>
      <c r="F583">
        <v>74.796000000000006</v>
      </c>
      <c r="G583">
        <v>76.905000000000001</v>
      </c>
      <c r="H583">
        <v>78.135000000000005</v>
      </c>
      <c r="I583">
        <v>78.786000000000001</v>
      </c>
      <c r="J583">
        <v>79.789000000000001</v>
      </c>
      <c r="K583">
        <v>80.465999999999994</v>
      </c>
      <c r="L583">
        <v>81.465000000000003</v>
      </c>
      <c r="M583">
        <v>83.326999999999998</v>
      </c>
      <c r="N583">
        <v>85.188999999999993</v>
      </c>
      <c r="O583">
        <v>86.188999999999993</v>
      </c>
      <c r="P583">
        <v>86.864999999999995</v>
      </c>
      <c r="Q583">
        <v>87.867999999999995</v>
      </c>
      <c r="R583">
        <v>88.519000000000005</v>
      </c>
      <c r="S583">
        <v>89.748999999999995</v>
      </c>
      <c r="T583">
        <v>91.858000000000004</v>
      </c>
      <c r="V583">
        <v>11.161</v>
      </c>
      <c r="W583">
        <f t="shared" si="28"/>
        <v>1.1160999999999999</v>
      </c>
      <c r="X583">
        <f t="shared" si="29"/>
        <v>0.50826847864970814</v>
      </c>
    </row>
    <row r="584" spans="1:24" x14ac:dyDescent="0.3">
      <c r="A584">
        <v>582</v>
      </c>
      <c r="B584">
        <f t="shared" si="27"/>
        <v>1.593429158110883</v>
      </c>
      <c r="C584">
        <v>1</v>
      </c>
      <c r="D584">
        <v>83.359099999999998</v>
      </c>
      <c r="E584">
        <v>3.3140000000000003E-2</v>
      </c>
      <c r="F584">
        <v>74.822000000000003</v>
      </c>
      <c r="G584">
        <v>76.933000000000007</v>
      </c>
      <c r="H584">
        <v>78.162999999999997</v>
      </c>
      <c r="I584">
        <v>78.814999999999998</v>
      </c>
      <c r="J584">
        <v>79.819000000000003</v>
      </c>
      <c r="K584">
        <v>80.495999999999995</v>
      </c>
      <c r="L584">
        <v>81.495999999999995</v>
      </c>
      <c r="M584">
        <v>83.358999999999995</v>
      </c>
      <c r="N584">
        <v>85.221999999999994</v>
      </c>
      <c r="O584">
        <v>86.221999999999994</v>
      </c>
      <c r="P584">
        <v>86.899000000000001</v>
      </c>
      <c r="Q584">
        <v>87.903000000000006</v>
      </c>
      <c r="R584">
        <v>88.555000000000007</v>
      </c>
      <c r="S584">
        <v>89.786000000000001</v>
      </c>
      <c r="T584">
        <v>91.896000000000001</v>
      </c>
      <c r="V584">
        <v>11.167999999999999</v>
      </c>
      <c r="W584">
        <f t="shared" si="28"/>
        <v>1.1168</v>
      </c>
      <c r="X584">
        <f t="shared" si="29"/>
        <v>0.50852545877489963</v>
      </c>
    </row>
    <row r="585" spans="1:24" x14ac:dyDescent="0.3">
      <c r="A585">
        <v>583</v>
      </c>
      <c r="B585">
        <f t="shared" si="27"/>
        <v>1.5961670088980151</v>
      </c>
      <c r="C585">
        <v>1</v>
      </c>
      <c r="D585">
        <v>83.390799999999999</v>
      </c>
      <c r="E585">
        <v>3.3149999999999999E-2</v>
      </c>
      <c r="F585">
        <v>74.847999999999999</v>
      </c>
      <c r="G585">
        <v>76.959999999999994</v>
      </c>
      <c r="H585">
        <v>78.191999999999993</v>
      </c>
      <c r="I585">
        <v>78.843999999999994</v>
      </c>
      <c r="J585">
        <v>79.847999999999999</v>
      </c>
      <c r="K585">
        <v>80.525999999999996</v>
      </c>
      <c r="L585">
        <v>81.525999999999996</v>
      </c>
      <c r="M585">
        <v>83.391000000000005</v>
      </c>
      <c r="N585">
        <v>85.254999999999995</v>
      </c>
      <c r="O585">
        <v>86.256</v>
      </c>
      <c r="P585">
        <v>86.933999999999997</v>
      </c>
      <c r="Q585">
        <v>87.938000000000002</v>
      </c>
      <c r="R585">
        <v>88.59</v>
      </c>
      <c r="S585">
        <v>89.822000000000003</v>
      </c>
      <c r="T585">
        <v>91.933000000000007</v>
      </c>
      <c r="V585">
        <v>11.173999999999999</v>
      </c>
      <c r="W585">
        <f t="shared" si="28"/>
        <v>1.1173999999999999</v>
      </c>
      <c r="X585">
        <f t="shared" si="29"/>
        <v>0.50875966657483107</v>
      </c>
    </row>
    <row r="586" spans="1:24" x14ac:dyDescent="0.3">
      <c r="A586">
        <v>584</v>
      </c>
      <c r="B586">
        <f t="shared" si="27"/>
        <v>1.5989048596851472</v>
      </c>
      <c r="C586">
        <v>1</v>
      </c>
      <c r="D586">
        <v>83.422600000000003</v>
      </c>
      <c r="E586">
        <v>3.3160000000000002E-2</v>
      </c>
      <c r="F586">
        <v>74.873999999999995</v>
      </c>
      <c r="G586">
        <v>76.986999999999995</v>
      </c>
      <c r="H586">
        <v>78.22</v>
      </c>
      <c r="I586">
        <v>78.872</v>
      </c>
      <c r="J586">
        <v>79.876999999999995</v>
      </c>
      <c r="K586">
        <v>80.555999999999997</v>
      </c>
      <c r="L586">
        <v>81.557000000000002</v>
      </c>
      <c r="M586">
        <v>83.423000000000002</v>
      </c>
      <c r="N586">
        <v>85.287999999999997</v>
      </c>
      <c r="O586">
        <v>86.29</v>
      </c>
      <c r="P586">
        <v>86.968000000000004</v>
      </c>
      <c r="Q586">
        <v>87.972999999999999</v>
      </c>
      <c r="R586">
        <v>88.625</v>
      </c>
      <c r="S586">
        <v>89.858000000000004</v>
      </c>
      <c r="T586">
        <v>91.971000000000004</v>
      </c>
      <c r="V586">
        <v>11.180999999999999</v>
      </c>
      <c r="W586">
        <f t="shared" si="28"/>
        <v>1.1180999999999999</v>
      </c>
      <c r="X586">
        <f t="shared" si="29"/>
        <v>0.50901663446950995</v>
      </c>
    </row>
    <row r="587" spans="1:24" x14ac:dyDescent="0.3">
      <c r="A587">
        <v>585</v>
      </c>
      <c r="B587">
        <f t="shared" si="27"/>
        <v>1.6016427104722792</v>
      </c>
      <c r="C587">
        <v>1</v>
      </c>
      <c r="D587">
        <v>83.454300000000003</v>
      </c>
      <c r="E587">
        <v>3.3169999999999998E-2</v>
      </c>
      <c r="F587">
        <v>74.900000000000006</v>
      </c>
      <c r="G587">
        <v>77.015000000000001</v>
      </c>
      <c r="H587">
        <v>78.248000000000005</v>
      </c>
      <c r="I587">
        <v>78.900999999999996</v>
      </c>
      <c r="J587">
        <v>79.906999999999996</v>
      </c>
      <c r="K587">
        <v>80.584999999999994</v>
      </c>
      <c r="L587">
        <v>81.587000000000003</v>
      </c>
      <c r="M587">
        <v>83.453999999999994</v>
      </c>
      <c r="N587">
        <v>85.320999999999998</v>
      </c>
      <c r="O587">
        <v>86.322999999999993</v>
      </c>
      <c r="P587">
        <v>87.001999999999995</v>
      </c>
      <c r="Q587">
        <v>88.007999999999996</v>
      </c>
      <c r="R587">
        <v>88.661000000000001</v>
      </c>
      <c r="S587">
        <v>89.894000000000005</v>
      </c>
      <c r="T587">
        <v>92.009</v>
      </c>
      <c r="V587">
        <v>11.188000000000001</v>
      </c>
      <c r="W587">
        <f t="shared" si="28"/>
        <v>1.1188</v>
      </c>
      <c r="X587">
        <f t="shared" si="29"/>
        <v>0.50927054368642477</v>
      </c>
    </row>
    <row r="588" spans="1:24" x14ac:dyDescent="0.3">
      <c r="A588">
        <v>586</v>
      </c>
      <c r="B588">
        <f t="shared" si="27"/>
        <v>1.6043805612594113</v>
      </c>
      <c r="C588">
        <v>1</v>
      </c>
      <c r="D588">
        <v>83.485900000000001</v>
      </c>
      <c r="E588">
        <v>3.3180000000000001E-2</v>
      </c>
      <c r="F588">
        <v>74.926000000000002</v>
      </c>
      <c r="G588">
        <v>77.042000000000002</v>
      </c>
      <c r="H588">
        <v>78.275999999999996</v>
      </c>
      <c r="I588">
        <v>78.930000000000007</v>
      </c>
      <c r="J588">
        <v>79.936000000000007</v>
      </c>
      <c r="K588">
        <v>80.614999999999995</v>
      </c>
      <c r="L588">
        <v>81.617999999999995</v>
      </c>
      <c r="M588">
        <v>83.486000000000004</v>
      </c>
      <c r="N588">
        <v>85.353999999999999</v>
      </c>
      <c r="O588">
        <v>86.356999999999999</v>
      </c>
      <c r="P588">
        <v>87.036000000000001</v>
      </c>
      <c r="Q588">
        <v>88.042000000000002</v>
      </c>
      <c r="R588">
        <v>88.695999999999998</v>
      </c>
      <c r="S588">
        <v>89.93</v>
      </c>
      <c r="T588">
        <v>92.046000000000006</v>
      </c>
      <c r="V588">
        <v>11.194000000000001</v>
      </c>
      <c r="W588">
        <f t="shared" si="28"/>
        <v>1.1194000000000002</v>
      </c>
      <c r="X588">
        <f t="shared" si="29"/>
        <v>0.50950473882868741</v>
      </c>
    </row>
    <row r="589" spans="1:24" x14ac:dyDescent="0.3">
      <c r="A589">
        <v>587</v>
      </c>
      <c r="B589">
        <f t="shared" si="27"/>
        <v>1.6071184120465434</v>
      </c>
      <c r="C589">
        <v>1</v>
      </c>
      <c r="D589">
        <v>83.517600000000002</v>
      </c>
      <c r="E589">
        <v>3.3189999999999997E-2</v>
      </c>
      <c r="F589">
        <v>74.951999999999998</v>
      </c>
      <c r="G589">
        <v>77.069000000000003</v>
      </c>
      <c r="H589">
        <v>78.304000000000002</v>
      </c>
      <c r="I589">
        <v>78.957999999999998</v>
      </c>
      <c r="J589">
        <v>79.965000000000003</v>
      </c>
      <c r="K589">
        <v>80.644999999999996</v>
      </c>
      <c r="L589">
        <v>81.647999999999996</v>
      </c>
      <c r="M589">
        <v>83.518000000000001</v>
      </c>
      <c r="N589">
        <v>85.387</v>
      </c>
      <c r="O589">
        <v>86.391000000000005</v>
      </c>
      <c r="P589">
        <v>87.07</v>
      </c>
      <c r="Q589">
        <v>88.076999999999998</v>
      </c>
      <c r="R589">
        <v>88.730999999999995</v>
      </c>
      <c r="S589">
        <v>89.965999999999994</v>
      </c>
      <c r="T589">
        <v>92.084000000000003</v>
      </c>
      <c r="V589">
        <v>11.201000000000001</v>
      </c>
      <c r="W589">
        <f t="shared" si="28"/>
        <v>1.1201000000000001</v>
      </c>
      <c r="X589">
        <f t="shared" si="29"/>
        <v>0.50976168669508914</v>
      </c>
    </row>
    <row r="590" spans="1:24" x14ac:dyDescent="0.3">
      <c r="A590">
        <v>588</v>
      </c>
      <c r="B590">
        <f t="shared" si="27"/>
        <v>1.6098562628336757</v>
      </c>
      <c r="C590">
        <v>1</v>
      </c>
      <c r="D590">
        <v>83.549199999999999</v>
      </c>
      <c r="E590">
        <v>3.32E-2</v>
      </c>
      <c r="F590">
        <v>74.977000000000004</v>
      </c>
      <c r="G590">
        <v>77.096000000000004</v>
      </c>
      <c r="H590">
        <v>78.331999999999994</v>
      </c>
      <c r="I590">
        <v>78.986999999999995</v>
      </c>
      <c r="J590">
        <v>79.994</v>
      </c>
      <c r="K590">
        <v>80.674000000000007</v>
      </c>
      <c r="L590">
        <v>81.677999999999997</v>
      </c>
      <c r="M590">
        <v>83.549000000000007</v>
      </c>
      <c r="N590">
        <v>85.42</v>
      </c>
      <c r="O590">
        <v>86.424000000000007</v>
      </c>
      <c r="P590">
        <v>87.103999999999999</v>
      </c>
      <c r="Q590">
        <v>88.111999999999995</v>
      </c>
      <c r="R590">
        <v>88.766000000000005</v>
      </c>
      <c r="S590">
        <v>90.001999999999995</v>
      </c>
      <c r="T590">
        <v>92.120999999999995</v>
      </c>
      <c r="V590">
        <v>11.208</v>
      </c>
      <c r="W590">
        <f t="shared" si="28"/>
        <v>1.1208</v>
      </c>
      <c r="X590">
        <f t="shared" si="29"/>
        <v>0.51001557492557681</v>
      </c>
    </row>
    <row r="591" spans="1:24" x14ac:dyDescent="0.3">
      <c r="A591">
        <v>589</v>
      </c>
      <c r="B591">
        <f t="shared" si="27"/>
        <v>1.6125941136208077</v>
      </c>
      <c r="C591">
        <v>1</v>
      </c>
      <c r="D591">
        <v>83.580799999999996</v>
      </c>
      <c r="E591">
        <v>3.3210000000000003E-2</v>
      </c>
      <c r="F591">
        <v>75.003</v>
      </c>
      <c r="G591">
        <v>77.123999999999995</v>
      </c>
      <c r="H591">
        <v>78.36</v>
      </c>
      <c r="I591">
        <v>79.015000000000001</v>
      </c>
      <c r="J591">
        <v>80.024000000000001</v>
      </c>
      <c r="K591">
        <v>80.703999999999994</v>
      </c>
      <c r="L591">
        <v>81.709000000000003</v>
      </c>
      <c r="M591">
        <v>83.581000000000003</v>
      </c>
      <c r="N591">
        <v>85.453000000000003</v>
      </c>
      <c r="O591">
        <v>86.457999999999998</v>
      </c>
      <c r="P591">
        <v>87.138000000000005</v>
      </c>
      <c r="Q591">
        <v>88.146000000000001</v>
      </c>
      <c r="R591">
        <v>88.801000000000002</v>
      </c>
      <c r="S591">
        <v>90.037999999999997</v>
      </c>
      <c r="T591">
        <v>92.158000000000001</v>
      </c>
      <c r="V591">
        <v>11.214</v>
      </c>
      <c r="W591">
        <f t="shared" si="28"/>
        <v>1.1214</v>
      </c>
      <c r="X591">
        <f t="shared" si="29"/>
        <v>0.51024975747176993</v>
      </c>
    </row>
    <row r="592" spans="1:24" x14ac:dyDescent="0.3">
      <c r="A592">
        <v>590</v>
      </c>
      <c r="B592">
        <f t="shared" si="27"/>
        <v>1.6153319644079398</v>
      </c>
      <c r="C592">
        <v>1</v>
      </c>
      <c r="D592">
        <v>83.612399999999994</v>
      </c>
      <c r="E592">
        <v>3.322E-2</v>
      </c>
      <c r="F592">
        <v>75.028999999999996</v>
      </c>
      <c r="G592">
        <v>77.150999999999996</v>
      </c>
      <c r="H592">
        <v>78.388000000000005</v>
      </c>
      <c r="I592">
        <v>79.043999999999997</v>
      </c>
      <c r="J592">
        <v>80.052999999999997</v>
      </c>
      <c r="K592">
        <v>80.733999999999995</v>
      </c>
      <c r="L592">
        <v>81.739000000000004</v>
      </c>
      <c r="M592">
        <v>83.611999999999995</v>
      </c>
      <c r="N592">
        <v>85.486000000000004</v>
      </c>
      <c r="O592">
        <v>86.491</v>
      </c>
      <c r="P592">
        <v>87.171999999999997</v>
      </c>
      <c r="Q592">
        <v>88.180999999999997</v>
      </c>
      <c r="R592">
        <v>88.835999999999999</v>
      </c>
      <c r="S592">
        <v>90.073999999999998</v>
      </c>
      <c r="T592">
        <v>92.195999999999998</v>
      </c>
      <c r="V592">
        <v>11.221</v>
      </c>
      <c r="W592">
        <f t="shared" si="28"/>
        <v>1.1221000000000001</v>
      </c>
      <c r="X592">
        <f t="shared" si="29"/>
        <v>0.5105036325912764</v>
      </c>
    </row>
    <row r="593" spans="1:24" x14ac:dyDescent="0.3">
      <c r="A593">
        <v>591</v>
      </c>
      <c r="B593">
        <f t="shared" si="27"/>
        <v>1.6180698151950719</v>
      </c>
      <c r="C593">
        <v>1</v>
      </c>
      <c r="D593">
        <v>83.643900000000002</v>
      </c>
      <c r="E593">
        <v>3.3230000000000003E-2</v>
      </c>
      <c r="F593">
        <v>75.055000000000007</v>
      </c>
      <c r="G593">
        <v>77.177999999999997</v>
      </c>
      <c r="H593">
        <v>78.415999999999997</v>
      </c>
      <c r="I593">
        <v>79.072000000000003</v>
      </c>
      <c r="J593">
        <v>80.081999999999994</v>
      </c>
      <c r="K593">
        <v>80.763000000000005</v>
      </c>
      <c r="L593">
        <v>81.769000000000005</v>
      </c>
      <c r="M593">
        <v>83.644000000000005</v>
      </c>
      <c r="N593">
        <v>85.519000000000005</v>
      </c>
      <c r="O593">
        <v>86.525000000000006</v>
      </c>
      <c r="P593">
        <v>87.206000000000003</v>
      </c>
      <c r="Q593">
        <v>88.215999999999994</v>
      </c>
      <c r="R593">
        <v>88.872</v>
      </c>
      <c r="S593">
        <v>90.11</v>
      </c>
      <c r="T593">
        <v>92.233000000000004</v>
      </c>
      <c r="V593">
        <v>11.228</v>
      </c>
      <c r="W593">
        <f t="shared" si="28"/>
        <v>1.1228</v>
      </c>
      <c r="X593">
        <f t="shared" si="29"/>
        <v>0.51076055272722676</v>
      </c>
    </row>
    <row r="594" spans="1:24" x14ac:dyDescent="0.3">
      <c r="A594">
        <v>592</v>
      </c>
      <c r="B594">
        <f t="shared" si="27"/>
        <v>1.6208076659822039</v>
      </c>
      <c r="C594">
        <v>1</v>
      </c>
      <c r="D594">
        <v>83.675399999999996</v>
      </c>
      <c r="E594">
        <v>3.3239999999999999E-2</v>
      </c>
      <c r="F594">
        <v>75.08</v>
      </c>
      <c r="G594">
        <v>77.204999999999998</v>
      </c>
      <c r="H594">
        <v>78.444000000000003</v>
      </c>
      <c r="I594">
        <v>79.099999999999994</v>
      </c>
      <c r="J594">
        <v>80.111000000000004</v>
      </c>
      <c r="K594">
        <v>80.793000000000006</v>
      </c>
      <c r="L594">
        <v>81.799000000000007</v>
      </c>
      <c r="M594">
        <v>83.674999999999997</v>
      </c>
      <c r="N594">
        <v>85.551000000000002</v>
      </c>
      <c r="O594">
        <v>86.558000000000007</v>
      </c>
      <c r="P594">
        <v>87.24</v>
      </c>
      <c r="Q594">
        <v>88.25</v>
      </c>
      <c r="R594">
        <v>88.906999999999996</v>
      </c>
      <c r="S594">
        <v>90.146000000000001</v>
      </c>
      <c r="T594">
        <v>92.27</v>
      </c>
      <c r="V594">
        <v>11.234999999999999</v>
      </c>
      <c r="W594">
        <f t="shared" si="28"/>
        <v>1.1234999999999999</v>
      </c>
      <c r="X594">
        <f t="shared" si="29"/>
        <v>0.51101441189722485</v>
      </c>
    </row>
    <row r="595" spans="1:24" x14ac:dyDescent="0.3">
      <c r="A595">
        <v>593</v>
      </c>
      <c r="B595">
        <f t="shared" si="27"/>
        <v>1.623545516769336</v>
      </c>
      <c r="C595">
        <v>1</v>
      </c>
      <c r="D595">
        <v>83.706900000000005</v>
      </c>
      <c r="E595">
        <v>3.3250000000000002E-2</v>
      </c>
      <c r="F595">
        <v>75.105999999999995</v>
      </c>
      <c r="G595">
        <v>77.231999999999999</v>
      </c>
      <c r="H595">
        <v>78.471999999999994</v>
      </c>
      <c r="I595">
        <v>79.129000000000005</v>
      </c>
      <c r="J595">
        <v>80.14</v>
      </c>
      <c r="K595">
        <v>80.822000000000003</v>
      </c>
      <c r="L595">
        <v>81.83</v>
      </c>
      <c r="M595">
        <v>83.706999999999994</v>
      </c>
      <c r="N595">
        <v>85.584000000000003</v>
      </c>
      <c r="O595">
        <v>86.591999999999999</v>
      </c>
      <c r="P595">
        <v>87.274000000000001</v>
      </c>
      <c r="Q595">
        <v>88.284999999999997</v>
      </c>
      <c r="R595">
        <v>88.941999999999993</v>
      </c>
      <c r="S595">
        <v>90.182000000000002</v>
      </c>
      <c r="T595">
        <v>92.308000000000007</v>
      </c>
      <c r="V595">
        <v>11.241</v>
      </c>
      <c r="W595">
        <f t="shared" si="28"/>
        <v>1.1240999999999999</v>
      </c>
      <c r="X595">
        <f t="shared" si="29"/>
        <v>0.5112485770151346</v>
      </c>
    </row>
    <row r="596" spans="1:24" x14ac:dyDescent="0.3">
      <c r="A596">
        <v>594</v>
      </c>
      <c r="B596">
        <f t="shared" si="27"/>
        <v>1.6262833675564681</v>
      </c>
      <c r="C596">
        <v>1</v>
      </c>
      <c r="D596">
        <v>83.738399999999999</v>
      </c>
      <c r="E596">
        <v>3.3259999999999998E-2</v>
      </c>
      <c r="F596">
        <v>75.132000000000005</v>
      </c>
      <c r="G596">
        <v>77.259</v>
      </c>
      <c r="H596">
        <v>78.5</v>
      </c>
      <c r="I596">
        <v>79.156999999999996</v>
      </c>
      <c r="J596">
        <v>80.168999999999997</v>
      </c>
      <c r="K596">
        <v>80.852000000000004</v>
      </c>
      <c r="L596">
        <v>81.86</v>
      </c>
      <c r="M596">
        <v>83.738</v>
      </c>
      <c r="N596">
        <v>85.617000000000004</v>
      </c>
      <c r="O596">
        <v>86.625</v>
      </c>
      <c r="P596">
        <v>87.308000000000007</v>
      </c>
      <c r="Q596">
        <v>88.32</v>
      </c>
      <c r="R596">
        <v>88.977000000000004</v>
      </c>
      <c r="S596">
        <v>90.218000000000004</v>
      </c>
      <c r="T596">
        <v>92.344999999999999</v>
      </c>
      <c r="V596">
        <v>11.247999999999999</v>
      </c>
      <c r="W596">
        <f t="shared" si="28"/>
        <v>1.1248</v>
      </c>
      <c r="X596">
        <f t="shared" si="29"/>
        <v>0.5115024231505545</v>
      </c>
    </row>
    <row r="597" spans="1:24" x14ac:dyDescent="0.3">
      <c r="A597">
        <v>595</v>
      </c>
      <c r="B597">
        <f t="shared" si="27"/>
        <v>1.6290212183436004</v>
      </c>
      <c r="C597">
        <v>1</v>
      </c>
      <c r="D597">
        <v>83.769800000000004</v>
      </c>
      <c r="E597">
        <v>3.3270000000000001E-2</v>
      </c>
      <c r="F597">
        <v>75.156999999999996</v>
      </c>
      <c r="G597">
        <v>77.286000000000001</v>
      </c>
      <c r="H597">
        <v>78.528000000000006</v>
      </c>
      <c r="I597">
        <v>79.186000000000007</v>
      </c>
      <c r="J597">
        <v>80.197999999999993</v>
      </c>
      <c r="K597">
        <v>80.881</v>
      </c>
      <c r="L597">
        <v>81.89</v>
      </c>
      <c r="M597">
        <v>83.77</v>
      </c>
      <c r="N597">
        <v>85.65</v>
      </c>
      <c r="O597">
        <v>86.658000000000001</v>
      </c>
      <c r="P597">
        <v>87.341999999999999</v>
      </c>
      <c r="Q597">
        <v>88.353999999999999</v>
      </c>
      <c r="R597">
        <v>89.012</v>
      </c>
      <c r="S597">
        <v>90.253</v>
      </c>
      <c r="T597">
        <v>92.382000000000005</v>
      </c>
      <c r="V597">
        <v>11.255000000000001</v>
      </c>
      <c r="W597">
        <f t="shared" si="28"/>
        <v>1.1255000000000002</v>
      </c>
      <c r="X597">
        <f t="shared" si="29"/>
        <v>0.511759315716111</v>
      </c>
    </row>
    <row r="598" spans="1:24" x14ac:dyDescent="0.3">
      <c r="A598">
        <v>596</v>
      </c>
      <c r="B598">
        <f t="shared" si="27"/>
        <v>1.6317590691307324</v>
      </c>
      <c r="C598">
        <v>1</v>
      </c>
      <c r="D598">
        <v>83.801199999999994</v>
      </c>
      <c r="E598">
        <v>3.329E-2</v>
      </c>
      <c r="F598">
        <v>75.180000000000007</v>
      </c>
      <c r="G598">
        <v>77.311000000000007</v>
      </c>
      <c r="H598">
        <v>78.554000000000002</v>
      </c>
      <c r="I598">
        <v>79.212000000000003</v>
      </c>
      <c r="J598">
        <v>80.225999999999999</v>
      </c>
      <c r="K598">
        <v>80.91</v>
      </c>
      <c r="L598">
        <v>81.92</v>
      </c>
      <c r="M598">
        <v>83.801000000000002</v>
      </c>
      <c r="N598">
        <v>85.683000000000007</v>
      </c>
      <c r="O598">
        <v>86.692999999999998</v>
      </c>
      <c r="P598">
        <v>87.376000000000005</v>
      </c>
      <c r="Q598">
        <v>88.39</v>
      </c>
      <c r="R598">
        <v>89.048000000000002</v>
      </c>
      <c r="S598">
        <v>90.290999999999997</v>
      </c>
      <c r="T598">
        <v>92.421999999999997</v>
      </c>
      <c r="V598">
        <v>11.260999999999999</v>
      </c>
      <c r="W598">
        <f t="shared" si="28"/>
        <v>1.1260999999999999</v>
      </c>
      <c r="X598">
        <f t="shared" si="29"/>
        <v>0.51199041359298036</v>
      </c>
    </row>
    <row r="599" spans="1:24" x14ac:dyDescent="0.3">
      <c r="A599">
        <v>597</v>
      </c>
      <c r="B599">
        <f t="shared" si="27"/>
        <v>1.6344969199178645</v>
      </c>
      <c r="C599">
        <v>1</v>
      </c>
      <c r="D599">
        <v>83.832599999999999</v>
      </c>
      <c r="E599">
        <v>3.3300000000000003E-2</v>
      </c>
      <c r="F599">
        <v>75.206000000000003</v>
      </c>
      <c r="G599">
        <v>77.337999999999994</v>
      </c>
      <c r="H599">
        <v>78.581999999999994</v>
      </c>
      <c r="I599">
        <v>79.241</v>
      </c>
      <c r="J599">
        <v>80.254999999999995</v>
      </c>
      <c r="K599">
        <v>80.938999999999993</v>
      </c>
      <c r="L599">
        <v>81.95</v>
      </c>
      <c r="M599">
        <v>83.832999999999998</v>
      </c>
      <c r="N599">
        <v>85.715999999999994</v>
      </c>
      <c r="O599">
        <v>86.725999999999999</v>
      </c>
      <c r="P599">
        <v>87.41</v>
      </c>
      <c r="Q599">
        <v>88.424000000000007</v>
      </c>
      <c r="R599">
        <v>89.082999999999998</v>
      </c>
      <c r="S599">
        <v>90.326999999999998</v>
      </c>
      <c r="T599">
        <v>92.459000000000003</v>
      </c>
      <c r="V599">
        <v>11.268000000000001</v>
      </c>
      <c r="W599">
        <f t="shared" si="28"/>
        <v>1.1268</v>
      </c>
      <c r="X599">
        <f t="shared" si="29"/>
        <v>0.51224729379470613</v>
      </c>
    </row>
    <row r="600" spans="1:24" x14ac:dyDescent="0.3">
      <c r="A600">
        <v>598</v>
      </c>
      <c r="B600">
        <f t="shared" si="27"/>
        <v>1.6372347707049966</v>
      </c>
      <c r="C600">
        <v>1</v>
      </c>
      <c r="D600">
        <v>83.864000000000004</v>
      </c>
      <c r="E600">
        <v>3.3309999999999999E-2</v>
      </c>
      <c r="F600">
        <v>75.230999999999995</v>
      </c>
      <c r="G600">
        <v>77.364999999999995</v>
      </c>
      <c r="H600">
        <v>78.61</v>
      </c>
      <c r="I600">
        <v>79.269000000000005</v>
      </c>
      <c r="J600">
        <v>80.284000000000006</v>
      </c>
      <c r="K600">
        <v>80.968999999999994</v>
      </c>
      <c r="L600">
        <v>81.98</v>
      </c>
      <c r="M600">
        <v>83.864000000000004</v>
      </c>
      <c r="N600">
        <v>85.748000000000005</v>
      </c>
      <c r="O600">
        <v>86.759</v>
      </c>
      <c r="P600">
        <v>87.444000000000003</v>
      </c>
      <c r="Q600">
        <v>88.459000000000003</v>
      </c>
      <c r="R600">
        <v>89.117999999999995</v>
      </c>
      <c r="S600">
        <v>90.363</v>
      </c>
      <c r="T600">
        <v>92.497</v>
      </c>
      <c r="V600">
        <v>11.275</v>
      </c>
      <c r="W600">
        <f t="shared" si="28"/>
        <v>1.1274999999999999</v>
      </c>
      <c r="X600">
        <f t="shared" si="29"/>
        <v>0.5125011111099067</v>
      </c>
    </row>
    <row r="601" spans="1:24" x14ac:dyDescent="0.3">
      <c r="A601">
        <v>599</v>
      </c>
      <c r="B601">
        <f t="shared" si="27"/>
        <v>1.6399726214921286</v>
      </c>
      <c r="C601">
        <v>1</v>
      </c>
      <c r="D601">
        <v>83.895300000000006</v>
      </c>
      <c r="E601">
        <v>3.3320000000000002E-2</v>
      </c>
      <c r="F601">
        <v>75.257000000000005</v>
      </c>
      <c r="G601">
        <v>77.391999999999996</v>
      </c>
      <c r="H601">
        <v>78.638000000000005</v>
      </c>
      <c r="I601">
        <v>79.296999999999997</v>
      </c>
      <c r="J601">
        <v>80.313000000000002</v>
      </c>
      <c r="K601">
        <v>80.998000000000005</v>
      </c>
      <c r="L601">
        <v>82.01</v>
      </c>
      <c r="M601">
        <v>83.894999999999996</v>
      </c>
      <c r="N601">
        <v>85.781000000000006</v>
      </c>
      <c r="O601">
        <v>86.793000000000006</v>
      </c>
      <c r="P601">
        <v>87.477999999999994</v>
      </c>
      <c r="Q601">
        <v>88.492999999999995</v>
      </c>
      <c r="R601">
        <v>89.153000000000006</v>
      </c>
      <c r="S601">
        <v>90.397999999999996</v>
      </c>
      <c r="T601">
        <v>92.534000000000006</v>
      </c>
      <c r="V601">
        <v>11.281000000000001</v>
      </c>
      <c r="W601">
        <f t="shared" si="28"/>
        <v>1.1281000000000001</v>
      </c>
      <c r="X601">
        <f t="shared" si="29"/>
        <v>0.51273219536778325</v>
      </c>
    </row>
    <row r="602" spans="1:24" x14ac:dyDescent="0.3">
      <c r="A602">
        <v>600</v>
      </c>
      <c r="B602">
        <f t="shared" si="27"/>
        <v>1.6427104722792607</v>
      </c>
      <c r="C602">
        <v>1</v>
      </c>
      <c r="D602">
        <v>83.926699999999997</v>
      </c>
      <c r="E602">
        <v>3.3329999999999999E-2</v>
      </c>
      <c r="F602">
        <v>75.281999999999996</v>
      </c>
      <c r="G602">
        <v>77.418999999999997</v>
      </c>
      <c r="H602">
        <v>78.665999999999997</v>
      </c>
      <c r="I602">
        <v>79.325999999999993</v>
      </c>
      <c r="J602">
        <v>80.341999999999999</v>
      </c>
      <c r="K602">
        <v>81.028000000000006</v>
      </c>
      <c r="L602">
        <v>82.04</v>
      </c>
      <c r="M602">
        <v>83.927000000000007</v>
      </c>
      <c r="N602">
        <v>85.813000000000002</v>
      </c>
      <c r="O602">
        <v>86.825999999999993</v>
      </c>
      <c r="P602">
        <v>87.512</v>
      </c>
      <c r="Q602">
        <v>88.528000000000006</v>
      </c>
      <c r="R602">
        <v>89.188000000000002</v>
      </c>
      <c r="S602">
        <v>90.433999999999997</v>
      </c>
      <c r="T602">
        <v>92.570999999999998</v>
      </c>
      <c r="V602">
        <v>11.288</v>
      </c>
      <c r="W602">
        <f t="shared" si="28"/>
        <v>1.1288</v>
      </c>
      <c r="X602">
        <f t="shared" si="29"/>
        <v>0.51298905554710539</v>
      </c>
    </row>
    <row r="603" spans="1:24" x14ac:dyDescent="0.3">
      <c r="A603">
        <v>601</v>
      </c>
      <c r="B603">
        <f t="shared" si="27"/>
        <v>1.6454483230663928</v>
      </c>
      <c r="C603">
        <v>1</v>
      </c>
      <c r="D603">
        <v>83.957899999999995</v>
      </c>
      <c r="E603">
        <v>3.3340000000000002E-2</v>
      </c>
      <c r="F603">
        <v>75.308000000000007</v>
      </c>
      <c r="G603">
        <v>77.445999999999998</v>
      </c>
      <c r="H603">
        <v>78.692999999999998</v>
      </c>
      <c r="I603">
        <v>79.353999999999999</v>
      </c>
      <c r="J603">
        <v>80.370999999999995</v>
      </c>
      <c r="K603">
        <v>81.057000000000002</v>
      </c>
      <c r="L603">
        <v>82.07</v>
      </c>
      <c r="M603">
        <v>83.957999999999998</v>
      </c>
      <c r="N603">
        <v>85.846000000000004</v>
      </c>
      <c r="O603">
        <v>86.858999999999995</v>
      </c>
      <c r="P603">
        <v>87.545000000000002</v>
      </c>
      <c r="Q603">
        <v>88.561999999999998</v>
      </c>
      <c r="R603">
        <v>89.222999999999999</v>
      </c>
      <c r="S603">
        <v>90.47</v>
      </c>
      <c r="T603">
        <v>92.608000000000004</v>
      </c>
      <c r="V603">
        <v>11.295</v>
      </c>
      <c r="W603">
        <f t="shared" si="28"/>
        <v>1.1294999999999999</v>
      </c>
      <c r="X603">
        <f t="shared" si="29"/>
        <v>0.51324285187423702</v>
      </c>
    </row>
    <row r="604" spans="1:24" x14ac:dyDescent="0.3">
      <c r="A604">
        <v>602</v>
      </c>
      <c r="B604">
        <f t="shared" si="27"/>
        <v>1.6481861738535251</v>
      </c>
      <c r="C604">
        <v>1</v>
      </c>
      <c r="D604">
        <v>83.989199999999997</v>
      </c>
      <c r="E604">
        <v>3.3349999999999998E-2</v>
      </c>
      <c r="F604">
        <v>75.332999999999998</v>
      </c>
      <c r="G604">
        <v>77.472999999999999</v>
      </c>
      <c r="H604">
        <v>78.721000000000004</v>
      </c>
      <c r="I604">
        <v>79.382000000000005</v>
      </c>
      <c r="J604">
        <v>80.400000000000006</v>
      </c>
      <c r="K604">
        <v>81.085999999999999</v>
      </c>
      <c r="L604">
        <v>82.1</v>
      </c>
      <c r="M604">
        <v>83.989000000000004</v>
      </c>
      <c r="N604">
        <v>85.878</v>
      </c>
      <c r="O604">
        <v>86.891999999999996</v>
      </c>
      <c r="P604">
        <v>87.578999999999994</v>
      </c>
      <c r="Q604">
        <v>88.596999999999994</v>
      </c>
      <c r="R604">
        <v>89.257000000000005</v>
      </c>
      <c r="S604">
        <v>90.504999999999995</v>
      </c>
      <c r="T604">
        <v>92.644999999999996</v>
      </c>
      <c r="V604">
        <v>11.301</v>
      </c>
      <c r="W604">
        <f t="shared" si="28"/>
        <v>1.1301000000000001</v>
      </c>
      <c r="X604">
        <f t="shared" si="29"/>
        <v>0.51347392257705426</v>
      </c>
    </row>
    <row r="605" spans="1:24" x14ac:dyDescent="0.3">
      <c r="A605">
        <v>603</v>
      </c>
      <c r="B605">
        <f t="shared" si="27"/>
        <v>1.6509240246406571</v>
      </c>
      <c r="C605">
        <v>1</v>
      </c>
      <c r="D605">
        <v>84.020499999999998</v>
      </c>
      <c r="E605">
        <v>3.3360000000000001E-2</v>
      </c>
      <c r="F605">
        <v>75.358999999999995</v>
      </c>
      <c r="G605">
        <v>77.5</v>
      </c>
      <c r="H605">
        <v>78.748999999999995</v>
      </c>
      <c r="I605">
        <v>79.41</v>
      </c>
      <c r="J605">
        <v>80.427999999999997</v>
      </c>
      <c r="K605">
        <v>81.114999999999995</v>
      </c>
      <c r="L605">
        <v>82.13</v>
      </c>
      <c r="M605">
        <v>84.021000000000001</v>
      </c>
      <c r="N605">
        <v>85.911000000000001</v>
      </c>
      <c r="O605">
        <v>86.926000000000002</v>
      </c>
      <c r="P605">
        <v>87.613</v>
      </c>
      <c r="Q605">
        <v>88.631</v>
      </c>
      <c r="R605">
        <v>89.292000000000002</v>
      </c>
      <c r="S605">
        <v>90.540999999999997</v>
      </c>
      <c r="T605">
        <v>92.682000000000002</v>
      </c>
      <c r="V605">
        <v>11.308</v>
      </c>
      <c r="W605">
        <f t="shared" si="28"/>
        <v>1.1308</v>
      </c>
      <c r="X605">
        <f t="shared" si="29"/>
        <v>0.51373076281907304</v>
      </c>
    </row>
    <row r="606" spans="1:24" x14ac:dyDescent="0.3">
      <c r="A606">
        <v>604</v>
      </c>
      <c r="B606">
        <f t="shared" si="27"/>
        <v>1.6536618754277892</v>
      </c>
      <c r="C606">
        <v>1</v>
      </c>
      <c r="D606">
        <v>84.051699999999997</v>
      </c>
      <c r="E606">
        <v>3.3369999999999997E-2</v>
      </c>
      <c r="F606">
        <v>75.384</v>
      </c>
      <c r="G606">
        <v>77.527000000000001</v>
      </c>
      <c r="H606">
        <v>78.775999999999996</v>
      </c>
      <c r="I606">
        <v>79.438000000000002</v>
      </c>
      <c r="J606">
        <v>80.456999999999994</v>
      </c>
      <c r="K606">
        <v>81.144999999999996</v>
      </c>
      <c r="L606">
        <v>82.16</v>
      </c>
      <c r="M606">
        <v>84.052000000000007</v>
      </c>
      <c r="N606">
        <v>85.944000000000003</v>
      </c>
      <c r="O606">
        <v>86.959000000000003</v>
      </c>
      <c r="P606">
        <v>87.646000000000001</v>
      </c>
      <c r="Q606">
        <v>88.665000000000006</v>
      </c>
      <c r="R606">
        <v>89.326999999999998</v>
      </c>
      <c r="S606">
        <v>90.576999999999998</v>
      </c>
      <c r="T606">
        <v>92.718999999999994</v>
      </c>
      <c r="V606">
        <v>11.315</v>
      </c>
      <c r="W606">
        <f t="shared" si="28"/>
        <v>1.1315</v>
      </c>
      <c r="X606">
        <f t="shared" si="29"/>
        <v>0.51398453824561263</v>
      </c>
    </row>
    <row r="607" spans="1:24" x14ac:dyDescent="0.3">
      <c r="A607">
        <v>605</v>
      </c>
      <c r="B607">
        <f t="shared" si="27"/>
        <v>1.6563997262149213</v>
      </c>
      <c r="C607">
        <v>1</v>
      </c>
      <c r="D607">
        <v>84.082899999999995</v>
      </c>
      <c r="E607">
        <v>3.338E-2</v>
      </c>
      <c r="F607">
        <v>75.41</v>
      </c>
      <c r="G607">
        <v>77.554000000000002</v>
      </c>
      <c r="H607">
        <v>78.804000000000002</v>
      </c>
      <c r="I607">
        <v>79.465999999999994</v>
      </c>
      <c r="J607">
        <v>80.486000000000004</v>
      </c>
      <c r="K607">
        <v>81.174000000000007</v>
      </c>
      <c r="L607">
        <v>82.19</v>
      </c>
      <c r="M607">
        <v>84.082999999999998</v>
      </c>
      <c r="N607">
        <v>85.975999999999999</v>
      </c>
      <c r="O607">
        <v>86.992000000000004</v>
      </c>
      <c r="P607">
        <v>87.68</v>
      </c>
      <c r="Q607">
        <v>88.698999999999998</v>
      </c>
      <c r="R607">
        <v>89.361999999999995</v>
      </c>
      <c r="S607">
        <v>90.611999999999995</v>
      </c>
      <c r="T607">
        <v>92.756</v>
      </c>
      <c r="V607">
        <v>11.321</v>
      </c>
      <c r="W607">
        <f t="shared" si="28"/>
        <v>1.1320999999999999</v>
      </c>
      <c r="X607">
        <f t="shared" si="29"/>
        <v>0.51421559545691642</v>
      </c>
    </row>
    <row r="608" spans="1:24" x14ac:dyDescent="0.3">
      <c r="A608">
        <v>606</v>
      </c>
      <c r="B608">
        <f t="shared" si="27"/>
        <v>1.6591375770020533</v>
      </c>
      <c r="C608">
        <v>1</v>
      </c>
      <c r="D608">
        <v>84.114000000000004</v>
      </c>
      <c r="E608">
        <v>3.3390000000000003E-2</v>
      </c>
      <c r="F608">
        <v>75.435000000000002</v>
      </c>
      <c r="G608">
        <v>77.58</v>
      </c>
      <c r="H608">
        <v>78.831999999999994</v>
      </c>
      <c r="I608">
        <v>79.494</v>
      </c>
      <c r="J608">
        <v>80.515000000000001</v>
      </c>
      <c r="K608">
        <v>81.203000000000003</v>
      </c>
      <c r="L608">
        <v>82.22</v>
      </c>
      <c r="M608">
        <v>84.114000000000004</v>
      </c>
      <c r="N608">
        <v>86.007999999999996</v>
      </c>
      <c r="O608">
        <v>87.025000000000006</v>
      </c>
      <c r="P608">
        <v>87.712999999999994</v>
      </c>
      <c r="Q608">
        <v>88.733999999999995</v>
      </c>
      <c r="R608">
        <v>89.396000000000001</v>
      </c>
      <c r="S608">
        <v>90.647999999999996</v>
      </c>
      <c r="T608">
        <v>92.793000000000006</v>
      </c>
      <c r="V608">
        <v>11.327999999999999</v>
      </c>
      <c r="W608">
        <f t="shared" si="28"/>
        <v>1.1328</v>
      </c>
      <c r="X608">
        <f t="shared" si="29"/>
        <v>0.51446935768809399</v>
      </c>
    </row>
    <row r="609" spans="1:24" x14ac:dyDescent="0.3">
      <c r="A609">
        <v>607</v>
      </c>
      <c r="B609">
        <f t="shared" si="27"/>
        <v>1.6618754277891854</v>
      </c>
      <c r="C609">
        <v>1</v>
      </c>
      <c r="D609">
        <v>84.145200000000003</v>
      </c>
      <c r="E609">
        <v>3.3399999999999999E-2</v>
      </c>
      <c r="F609">
        <v>75.459999999999994</v>
      </c>
      <c r="G609">
        <v>77.606999999999999</v>
      </c>
      <c r="H609">
        <v>78.858999999999995</v>
      </c>
      <c r="I609">
        <v>79.522000000000006</v>
      </c>
      <c r="J609">
        <v>80.543000000000006</v>
      </c>
      <c r="K609">
        <v>81.231999999999999</v>
      </c>
      <c r="L609">
        <v>82.25</v>
      </c>
      <c r="M609">
        <v>84.144999999999996</v>
      </c>
      <c r="N609">
        <v>86.040999999999997</v>
      </c>
      <c r="O609">
        <v>87.058000000000007</v>
      </c>
      <c r="P609">
        <v>87.747</v>
      </c>
      <c r="Q609">
        <v>88.768000000000001</v>
      </c>
      <c r="R609">
        <v>89.430999999999997</v>
      </c>
      <c r="S609">
        <v>90.683000000000007</v>
      </c>
      <c r="T609">
        <v>92.83</v>
      </c>
      <c r="V609">
        <v>11.335000000000001</v>
      </c>
      <c r="W609">
        <f t="shared" si="28"/>
        <v>1.1335000000000002</v>
      </c>
      <c r="X609">
        <f t="shared" si="29"/>
        <v>0.51472311191984033</v>
      </c>
    </row>
    <row r="610" spans="1:24" x14ac:dyDescent="0.3">
      <c r="A610">
        <v>608</v>
      </c>
      <c r="B610">
        <f t="shared" si="27"/>
        <v>1.6646132785763177</v>
      </c>
      <c r="C610">
        <v>1</v>
      </c>
      <c r="D610">
        <v>84.176299999999998</v>
      </c>
      <c r="E610">
        <v>3.3410000000000002E-2</v>
      </c>
      <c r="F610">
        <v>75.486000000000004</v>
      </c>
      <c r="G610">
        <v>77.634</v>
      </c>
      <c r="H610">
        <v>78.887</v>
      </c>
      <c r="I610">
        <v>79.55</v>
      </c>
      <c r="J610">
        <v>80.572000000000003</v>
      </c>
      <c r="K610">
        <v>81.262</v>
      </c>
      <c r="L610">
        <v>82.278999999999996</v>
      </c>
      <c r="M610">
        <v>84.176000000000002</v>
      </c>
      <c r="N610">
        <v>86.072999999999993</v>
      </c>
      <c r="O610">
        <v>87.090999999999994</v>
      </c>
      <c r="P610">
        <v>87.78</v>
      </c>
      <c r="Q610">
        <v>88.802000000000007</v>
      </c>
      <c r="R610">
        <v>89.465999999999994</v>
      </c>
      <c r="S610">
        <v>90.718999999999994</v>
      </c>
      <c r="T610">
        <v>92.867000000000004</v>
      </c>
      <c r="V610">
        <v>11.340999999999999</v>
      </c>
      <c r="W610">
        <f t="shared" si="28"/>
        <v>1.1340999999999999</v>
      </c>
      <c r="X610">
        <f t="shared" si="29"/>
        <v>0.51495415545679624</v>
      </c>
    </row>
    <row r="611" spans="1:24" x14ac:dyDescent="0.3">
      <c r="A611">
        <v>609</v>
      </c>
      <c r="B611">
        <f t="shared" si="27"/>
        <v>1.6673511293634498</v>
      </c>
      <c r="C611">
        <v>1</v>
      </c>
      <c r="D611">
        <v>84.207400000000007</v>
      </c>
      <c r="E611">
        <v>3.3419999999999998E-2</v>
      </c>
      <c r="F611">
        <v>75.510999999999996</v>
      </c>
      <c r="G611">
        <v>77.661000000000001</v>
      </c>
      <c r="H611">
        <v>78.914000000000001</v>
      </c>
      <c r="I611">
        <v>79.578000000000003</v>
      </c>
      <c r="J611">
        <v>80.600999999999999</v>
      </c>
      <c r="K611">
        <v>81.290999999999997</v>
      </c>
      <c r="L611">
        <v>82.308999999999997</v>
      </c>
      <c r="M611">
        <v>84.206999999999994</v>
      </c>
      <c r="N611">
        <v>86.105999999999995</v>
      </c>
      <c r="O611">
        <v>87.123999999999995</v>
      </c>
      <c r="P611">
        <v>87.813999999999993</v>
      </c>
      <c r="Q611">
        <v>88.835999999999999</v>
      </c>
      <c r="R611">
        <v>89.5</v>
      </c>
      <c r="S611">
        <v>90.754000000000005</v>
      </c>
      <c r="T611">
        <v>92.903999999999996</v>
      </c>
      <c r="V611">
        <v>11.348000000000001</v>
      </c>
      <c r="W611">
        <f t="shared" si="28"/>
        <v>1.1348</v>
      </c>
      <c r="X611">
        <f t="shared" si="29"/>
        <v>0.51520789654921506</v>
      </c>
    </row>
    <row r="612" spans="1:24" x14ac:dyDescent="0.3">
      <c r="A612">
        <v>610</v>
      </c>
      <c r="B612">
        <f t="shared" si="27"/>
        <v>1.6700889801505818</v>
      </c>
      <c r="C612">
        <v>1</v>
      </c>
      <c r="D612">
        <v>84.238500000000002</v>
      </c>
      <c r="E612">
        <v>3.3439999999999998E-2</v>
      </c>
      <c r="F612">
        <v>75.534000000000006</v>
      </c>
      <c r="G612">
        <v>77.685000000000002</v>
      </c>
      <c r="H612">
        <v>78.94</v>
      </c>
      <c r="I612">
        <v>79.605000000000004</v>
      </c>
      <c r="J612">
        <v>80.628</v>
      </c>
      <c r="K612">
        <v>81.319000000000003</v>
      </c>
      <c r="L612">
        <v>82.338999999999999</v>
      </c>
      <c r="M612">
        <v>84.239000000000004</v>
      </c>
      <c r="N612">
        <v>86.138000000000005</v>
      </c>
      <c r="O612">
        <v>87.158000000000001</v>
      </c>
      <c r="P612">
        <v>87.849000000000004</v>
      </c>
      <c r="Q612">
        <v>88.872</v>
      </c>
      <c r="R612">
        <v>89.537000000000006</v>
      </c>
      <c r="S612">
        <v>90.792000000000002</v>
      </c>
      <c r="T612">
        <v>92.942999999999998</v>
      </c>
      <c r="V612">
        <v>11.355</v>
      </c>
      <c r="W612">
        <f t="shared" si="28"/>
        <v>1.1355</v>
      </c>
      <c r="X612">
        <f t="shared" si="29"/>
        <v>0.51546468922064226</v>
      </c>
    </row>
    <row r="613" spans="1:24" x14ac:dyDescent="0.3">
      <c r="A613">
        <v>611</v>
      </c>
      <c r="B613">
        <f t="shared" si="27"/>
        <v>1.6728268309377139</v>
      </c>
      <c r="C613">
        <v>1</v>
      </c>
      <c r="D613">
        <v>84.269499999999994</v>
      </c>
      <c r="E613">
        <v>3.3450000000000001E-2</v>
      </c>
      <c r="F613">
        <v>75.558999999999997</v>
      </c>
      <c r="G613">
        <v>77.712000000000003</v>
      </c>
      <c r="H613">
        <v>78.968000000000004</v>
      </c>
      <c r="I613">
        <v>79.632999999999996</v>
      </c>
      <c r="J613">
        <v>80.656999999999996</v>
      </c>
      <c r="K613">
        <v>81.347999999999999</v>
      </c>
      <c r="L613">
        <v>82.367999999999995</v>
      </c>
      <c r="M613">
        <v>84.27</v>
      </c>
      <c r="N613">
        <v>86.171000000000006</v>
      </c>
      <c r="O613">
        <v>87.191000000000003</v>
      </c>
      <c r="P613">
        <v>87.882000000000005</v>
      </c>
      <c r="Q613">
        <v>88.906000000000006</v>
      </c>
      <c r="R613">
        <v>89.570999999999998</v>
      </c>
      <c r="S613">
        <v>90.826999999999998</v>
      </c>
      <c r="T613">
        <v>92.98</v>
      </c>
      <c r="V613">
        <v>11.361000000000001</v>
      </c>
      <c r="W613">
        <f t="shared" si="28"/>
        <v>1.1361000000000001</v>
      </c>
      <c r="X613">
        <f t="shared" si="29"/>
        <v>0.51569571939274428</v>
      </c>
    </row>
    <row r="614" spans="1:24" x14ac:dyDescent="0.3">
      <c r="A614">
        <v>612</v>
      </c>
      <c r="B614">
        <f t="shared" si="27"/>
        <v>1.675564681724846</v>
      </c>
      <c r="C614">
        <v>1</v>
      </c>
      <c r="D614">
        <v>84.300600000000003</v>
      </c>
      <c r="E614">
        <v>3.3459999999999997E-2</v>
      </c>
      <c r="F614">
        <v>75.584000000000003</v>
      </c>
      <c r="G614">
        <v>77.739000000000004</v>
      </c>
      <c r="H614">
        <v>78.995000000000005</v>
      </c>
      <c r="I614">
        <v>79.661000000000001</v>
      </c>
      <c r="J614">
        <v>80.686000000000007</v>
      </c>
      <c r="K614">
        <v>81.376999999999995</v>
      </c>
      <c r="L614">
        <v>82.397999999999996</v>
      </c>
      <c r="M614">
        <v>84.301000000000002</v>
      </c>
      <c r="N614">
        <v>86.203000000000003</v>
      </c>
      <c r="O614">
        <v>87.224000000000004</v>
      </c>
      <c r="P614">
        <v>87.915000000000006</v>
      </c>
      <c r="Q614">
        <v>88.94</v>
      </c>
      <c r="R614">
        <v>89.605999999999995</v>
      </c>
      <c r="S614">
        <v>90.863</v>
      </c>
      <c r="T614">
        <v>93.016999999999996</v>
      </c>
      <c r="V614">
        <v>11.368</v>
      </c>
      <c r="W614">
        <f t="shared" si="28"/>
        <v>1.1368</v>
      </c>
      <c r="X614">
        <f t="shared" si="29"/>
        <v>0.51594943981406205</v>
      </c>
    </row>
    <row r="615" spans="1:24" x14ac:dyDescent="0.3">
      <c r="A615">
        <v>613</v>
      </c>
      <c r="B615">
        <f t="shared" si="27"/>
        <v>1.678302532511978</v>
      </c>
      <c r="C615">
        <v>1</v>
      </c>
      <c r="D615">
        <v>84.331599999999995</v>
      </c>
      <c r="E615">
        <v>3.347E-2</v>
      </c>
      <c r="F615">
        <v>75.608999999999995</v>
      </c>
      <c r="G615">
        <v>77.765000000000001</v>
      </c>
      <c r="H615">
        <v>79.022999999999996</v>
      </c>
      <c r="I615">
        <v>79.688999999999993</v>
      </c>
      <c r="J615">
        <v>80.713999999999999</v>
      </c>
      <c r="K615">
        <v>81.406000000000006</v>
      </c>
      <c r="L615">
        <v>82.427999999999997</v>
      </c>
      <c r="M615">
        <v>84.331999999999994</v>
      </c>
      <c r="N615">
        <v>86.234999999999999</v>
      </c>
      <c r="O615">
        <v>87.257000000000005</v>
      </c>
      <c r="P615">
        <v>87.948999999999998</v>
      </c>
      <c r="Q615">
        <v>88.974000000000004</v>
      </c>
      <c r="R615">
        <v>89.64</v>
      </c>
      <c r="S615">
        <v>90.897999999999996</v>
      </c>
      <c r="T615">
        <v>93.054000000000002</v>
      </c>
      <c r="V615">
        <v>11.375</v>
      </c>
      <c r="W615">
        <f t="shared" si="28"/>
        <v>1.1375</v>
      </c>
      <c r="X615">
        <f t="shared" si="29"/>
        <v>0.51620315229998781</v>
      </c>
    </row>
    <row r="616" spans="1:24" x14ac:dyDescent="0.3">
      <c r="A616">
        <v>614</v>
      </c>
      <c r="B616">
        <f t="shared" si="27"/>
        <v>1.6810403832991101</v>
      </c>
      <c r="C616">
        <v>1</v>
      </c>
      <c r="D616">
        <v>84.3626</v>
      </c>
      <c r="E616">
        <v>3.3480000000000003E-2</v>
      </c>
      <c r="F616">
        <v>75.634</v>
      </c>
      <c r="G616">
        <v>77.792000000000002</v>
      </c>
      <c r="H616">
        <v>79.05</v>
      </c>
      <c r="I616">
        <v>79.716999999999999</v>
      </c>
      <c r="J616">
        <v>80.742999999999995</v>
      </c>
      <c r="K616">
        <v>81.435000000000002</v>
      </c>
      <c r="L616">
        <v>82.457999999999998</v>
      </c>
      <c r="M616">
        <v>84.363</v>
      </c>
      <c r="N616">
        <v>86.268000000000001</v>
      </c>
      <c r="O616">
        <v>87.29</v>
      </c>
      <c r="P616">
        <v>87.981999999999999</v>
      </c>
      <c r="Q616">
        <v>89.007999999999996</v>
      </c>
      <c r="R616">
        <v>89.674999999999997</v>
      </c>
      <c r="S616">
        <v>90.933000000000007</v>
      </c>
      <c r="T616">
        <v>93.090999999999994</v>
      </c>
      <c r="V616">
        <v>11.381</v>
      </c>
      <c r="W616">
        <f t="shared" si="28"/>
        <v>1.1381000000000001</v>
      </c>
      <c r="X616">
        <f t="shared" si="29"/>
        <v>0.51643416892507543</v>
      </c>
    </row>
    <row r="617" spans="1:24" x14ac:dyDescent="0.3">
      <c r="A617">
        <v>615</v>
      </c>
      <c r="B617">
        <f t="shared" si="27"/>
        <v>1.6837782340862424</v>
      </c>
      <c r="C617">
        <v>1</v>
      </c>
      <c r="D617">
        <v>84.393500000000003</v>
      </c>
      <c r="E617">
        <v>3.3489999999999999E-2</v>
      </c>
      <c r="F617">
        <v>75.659000000000006</v>
      </c>
      <c r="G617">
        <v>77.817999999999998</v>
      </c>
      <c r="H617">
        <v>79.078000000000003</v>
      </c>
      <c r="I617">
        <v>79.745000000000005</v>
      </c>
      <c r="J617">
        <v>80.771000000000001</v>
      </c>
      <c r="K617">
        <v>81.463999999999999</v>
      </c>
      <c r="L617">
        <v>82.486999999999995</v>
      </c>
      <c r="M617">
        <v>84.394000000000005</v>
      </c>
      <c r="N617">
        <v>86.3</v>
      </c>
      <c r="O617">
        <v>87.322999999999993</v>
      </c>
      <c r="P617">
        <v>88.016000000000005</v>
      </c>
      <c r="Q617">
        <v>89.042000000000002</v>
      </c>
      <c r="R617">
        <v>89.709000000000003</v>
      </c>
      <c r="S617">
        <v>90.968999999999994</v>
      </c>
      <c r="T617">
        <v>93.128</v>
      </c>
      <c r="V617">
        <v>11.388</v>
      </c>
      <c r="W617">
        <f t="shared" si="28"/>
        <v>1.1388</v>
      </c>
      <c r="X617">
        <f t="shared" si="29"/>
        <v>0.51668786838219194</v>
      </c>
    </row>
    <row r="618" spans="1:24" x14ac:dyDescent="0.3">
      <c r="A618">
        <v>616</v>
      </c>
      <c r="B618">
        <f t="shared" si="27"/>
        <v>1.6865160848733745</v>
      </c>
      <c r="C618">
        <v>1</v>
      </c>
      <c r="D618">
        <v>84.424499999999995</v>
      </c>
      <c r="E618">
        <v>3.3500000000000002E-2</v>
      </c>
      <c r="F618">
        <v>75.685000000000002</v>
      </c>
      <c r="G618">
        <v>77.844999999999999</v>
      </c>
      <c r="H618">
        <v>79.105000000000004</v>
      </c>
      <c r="I618">
        <v>79.772000000000006</v>
      </c>
      <c r="J618">
        <v>80.8</v>
      </c>
      <c r="K618">
        <v>81.492999999999995</v>
      </c>
      <c r="L618">
        <v>82.516999999999996</v>
      </c>
      <c r="M618">
        <v>84.424999999999997</v>
      </c>
      <c r="N618">
        <v>86.331999999999994</v>
      </c>
      <c r="O618">
        <v>87.355999999999995</v>
      </c>
      <c r="P618">
        <v>88.049000000000007</v>
      </c>
      <c r="Q618">
        <v>89.076999999999998</v>
      </c>
      <c r="R618">
        <v>89.744</v>
      </c>
      <c r="S618">
        <v>91.004000000000005</v>
      </c>
      <c r="T618">
        <v>93.164000000000001</v>
      </c>
      <c r="V618">
        <v>11.395</v>
      </c>
      <c r="W618">
        <f t="shared" si="28"/>
        <v>1.1395</v>
      </c>
      <c r="X618">
        <f t="shared" si="29"/>
        <v>0.51694155993582958</v>
      </c>
    </row>
    <row r="619" spans="1:24" x14ac:dyDescent="0.3">
      <c r="A619">
        <v>617</v>
      </c>
      <c r="B619">
        <f t="shared" si="27"/>
        <v>1.6892539356605065</v>
      </c>
      <c r="C619">
        <v>1</v>
      </c>
      <c r="D619">
        <v>84.455399999999997</v>
      </c>
      <c r="E619">
        <v>3.3509999999999998E-2</v>
      </c>
      <c r="F619">
        <v>75.709999999999994</v>
      </c>
      <c r="G619">
        <v>77.872</v>
      </c>
      <c r="H619">
        <v>79.132999999999996</v>
      </c>
      <c r="I619">
        <v>79.8</v>
      </c>
      <c r="J619">
        <v>80.828000000000003</v>
      </c>
      <c r="K619">
        <v>81.522000000000006</v>
      </c>
      <c r="L619">
        <v>82.546999999999997</v>
      </c>
      <c r="M619">
        <v>84.454999999999998</v>
      </c>
      <c r="N619">
        <v>86.364000000000004</v>
      </c>
      <c r="O619">
        <v>87.388999999999996</v>
      </c>
      <c r="P619">
        <v>88.081999999999994</v>
      </c>
      <c r="Q619">
        <v>89.111000000000004</v>
      </c>
      <c r="R619">
        <v>89.778000000000006</v>
      </c>
      <c r="S619">
        <v>91.039000000000001</v>
      </c>
      <c r="T619">
        <v>93.200999999999993</v>
      </c>
      <c r="V619">
        <v>11.401</v>
      </c>
      <c r="W619">
        <f t="shared" si="28"/>
        <v>1.1400999999999999</v>
      </c>
      <c r="X619">
        <f t="shared" si="29"/>
        <v>0.51716950128130668</v>
      </c>
    </row>
    <row r="620" spans="1:24" x14ac:dyDescent="0.3">
      <c r="A620">
        <v>618</v>
      </c>
      <c r="B620">
        <f t="shared" si="27"/>
        <v>1.6919917864476386</v>
      </c>
      <c r="C620">
        <v>1</v>
      </c>
      <c r="D620">
        <v>84.486199999999997</v>
      </c>
      <c r="E620">
        <v>3.3520000000000001E-2</v>
      </c>
      <c r="F620">
        <v>75.734999999999999</v>
      </c>
      <c r="G620">
        <v>77.897999999999996</v>
      </c>
      <c r="H620">
        <v>79.16</v>
      </c>
      <c r="I620">
        <v>79.828000000000003</v>
      </c>
      <c r="J620">
        <v>80.856999999999999</v>
      </c>
      <c r="K620">
        <v>81.551000000000002</v>
      </c>
      <c r="L620">
        <v>82.575999999999993</v>
      </c>
      <c r="M620">
        <v>84.486000000000004</v>
      </c>
      <c r="N620">
        <v>86.396000000000001</v>
      </c>
      <c r="O620">
        <v>87.421000000000006</v>
      </c>
      <c r="P620">
        <v>88.116</v>
      </c>
      <c r="Q620">
        <v>89.144000000000005</v>
      </c>
      <c r="R620">
        <v>89.813000000000002</v>
      </c>
      <c r="S620">
        <v>91.073999999999998</v>
      </c>
      <c r="T620">
        <v>93.238</v>
      </c>
      <c r="V620">
        <v>11.407999999999999</v>
      </c>
      <c r="W620">
        <f t="shared" si="28"/>
        <v>1.1408</v>
      </c>
      <c r="X620">
        <f t="shared" si="29"/>
        <v>0.51742317948335736</v>
      </c>
    </row>
    <row r="621" spans="1:24" x14ac:dyDescent="0.3">
      <c r="A621">
        <v>619</v>
      </c>
      <c r="B621">
        <f t="shared" si="27"/>
        <v>1.6947296372347707</v>
      </c>
      <c r="C621">
        <v>1</v>
      </c>
      <c r="D621">
        <v>84.517099999999999</v>
      </c>
      <c r="E621">
        <v>3.3529999999999997E-2</v>
      </c>
      <c r="F621">
        <v>75.760000000000005</v>
      </c>
      <c r="G621">
        <v>77.924999999999997</v>
      </c>
      <c r="H621">
        <v>79.186999999999998</v>
      </c>
      <c r="I621">
        <v>79.855999999999995</v>
      </c>
      <c r="J621">
        <v>80.885000000000005</v>
      </c>
      <c r="K621">
        <v>81.58</v>
      </c>
      <c r="L621">
        <v>82.605999999999995</v>
      </c>
      <c r="M621">
        <v>84.516999999999996</v>
      </c>
      <c r="N621">
        <v>86.429000000000002</v>
      </c>
      <c r="O621">
        <v>87.453999999999994</v>
      </c>
      <c r="P621">
        <v>88.149000000000001</v>
      </c>
      <c r="Q621">
        <v>89.177999999999997</v>
      </c>
      <c r="R621">
        <v>89.846999999999994</v>
      </c>
      <c r="S621">
        <v>91.11</v>
      </c>
      <c r="T621">
        <v>93.274000000000001</v>
      </c>
      <c r="V621">
        <v>11.414</v>
      </c>
      <c r="W621">
        <f t="shared" si="28"/>
        <v>1.1414</v>
      </c>
      <c r="X621">
        <f t="shared" si="29"/>
        <v>0.51765417402826852</v>
      </c>
    </row>
    <row r="622" spans="1:24" x14ac:dyDescent="0.3">
      <c r="A622">
        <v>620</v>
      </c>
      <c r="B622">
        <f t="shared" si="27"/>
        <v>1.6974674880219027</v>
      </c>
      <c r="C622">
        <v>1</v>
      </c>
      <c r="D622">
        <v>84.547899999999998</v>
      </c>
      <c r="E622">
        <v>3.354E-2</v>
      </c>
      <c r="F622">
        <v>75.784999999999997</v>
      </c>
      <c r="G622">
        <v>77.950999999999993</v>
      </c>
      <c r="H622">
        <v>79.213999999999999</v>
      </c>
      <c r="I622">
        <v>79.884</v>
      </c>
      <c r="J622">
        <v>80.914000000000001</v>
      </c>
      <c r="K622">
        <v>81.608999999999995</v>
      </c>
      <c r="L622">
        <v>82.635000000000005</v>
      </c>
      <c r="M622">
        <v>84.548000000000002</v>
      </c>
      <c r="N622">
        <v>86.460999999999999</v>
      </c>
      <c r="O622">
        <v>87.486999999999995</v>
      </c>
      <c r="P622">
        <v>88.182000000000002</v>
      </c>
      <c r="Q622">
        <v>89.212000000000003</v>
      </c>
      <c r="R622">
        <v>89.881</v>
      </c>
      <c r="S622">
        <v>91.144999999999996</v>
      </c>
      <c r="T622">
        <v>93.311000000000007</v>
      </c>
      <c r="V622">
        <v>11.420999999999999</v>
      </c>
      <c r="W622">
        <f t="shared" si="28"/>
        <v>1.1420999999999999</v>
      </c>
      <c r="X622">
        <f t="shared" si="29"/>
        <v>0.51790783929189566</v>
      </c>
    </row>
    <row r="623" spans="1:24" x14ac:dyDescent="0.3">
      <c r="A623">
        <v>621</v>
      </c>
      <c r="B623">
        <f t="shared" si="27"/>
        <v>1.700205338809035</v>
      </c>
      <c r="C623">
        <v>1</v>
      </c>
      <c r="D623">
        <v>84.578699999999998</v>
      </c>
      <c r="E623">
        <v>3.356E-2</v>
      </c>
      <c r="F623">
        <v>75.807000000000002</v>
      </c>
      <c r="G623">
        <v>77.974999999999994</v>
      </c>
      <c r="H623">
        <v>79.239999999999995</v>
      </c>
      <c r="I623">
        <v>79.91</v>
      </c>
      <c r="J623">
        <v>80.941000000000003</v>
      </c>
      <c r="K623">
        <v>81.637</v>
      </c>
      <c r="L623">
        <v>82.664000000000001</v>
      </c>
      <c r="M623">
        <v>84.578999999999994</v>
      </c>
      <c r="N623">
        <v>86.492999999999995</v>
      </c>
      <c r="O623">
        <v>87.521000000000001</v>
      </c>
      <c r="P623">
        <v>88.215999999999994</v>
      </c>
      <c r="Q623">
        <v>89.248000000000005</v>
      </c>
      <c r="R623">
        <v>89.917000000000002</v>
      </c>
      <c r="S623">
        <v>91.182000000000002</v>
      </c>
      <c r="T623">
        <v>93.35</v>
      </c>
      <c r="V623">
        <v>11.428000000000001</v>
      </c>
      <c r="W623">
        <f t="shared" si="28"/>
        <v>1.1428</v>
      </c>
      <c r="X623">
        <f t="shared" si="29"/>
        <v>0.51816149670413247</v>
      </c>
    </row>
    <row r="624" spans="1:24" x14ac:dyDescent="0.3">
      <c r="A624">
        <v>622</v>
      </c>
      <c r="B624">
        <f t="shared" si="27"/>
        <v>1.7029431895961671</v>
      </c>
      <c r="C624">
        <v>1</v>
      </c>
      <c r="D624">
        <v>84.609499999999997</v>
      </c>
      <c r="E624">
        <v>3.3570000000000003E-2</v>
      </c>
      <c r="F624">
        <v>75.831999999999994</v>
      </c>
      <c r="G624">
        <v>78.001999999999995</v>
      </c>
      <c r="H624">
        <v>79.266999999999996</v>
      </c>
      <c r="I624">
        <v>79.938000000000002</v>
      </c>
      <c r="J624">
        <v>80.968999999999994</v>
      </c>
      <c r="K624">
        <v>81.665999999999997</v>
      </c>
      <c r="L624">
        <v>82.694000000000003</v>
      </c>
      <c r="M624">
        <v>84.61</v>
      </c>
      <c r="N624">
        <v>86.525000000000006</v>
      </c>
      <c r="O624">
        <v>87.552999999999997</v>
      </c>
      <c r="P624">
        <v>88.25</v>
      </c>
      <c r="Q624">
        <v>89.281000000000006</v>
      </c>
      <c r="R624">
        <v>89.951999999999998</v>
      </c>
      <c r="S624">
        <v>91.216999999999999</v>
      </c>
      <c r="T624">
        <v>93.387</v>
      </c>
      <c r="V624">
        <v>11.433999999999999</v>
      </c>
      <c r="W624">
        <f t="shared" si="28"/>
        <v>1.1434</v>
      </c>
      <c r="X624">
        <f t="shared" si="29"/>
        <v>0.51839247786895126</v>
      </c>
    </row>
    <row r="625" spans="1:24" x14ac:dyDescent="0.3">
      <c r="A625">
        <v>623</v>
      </c>
      <c r="B625">
        <f t="shared" si="27"/>
        <v>1.7056810403832992</v>
      </c>
      <c r="C625">
        <v>1</v>
      </c>
      <c r="D625">
        <v>84.640299999999996</v>
      </c>
      <c r="E625">
        <v>3.3579999999999999E-2</v>
      </c>
      <c r="F625">
        <v>75.856999999999999</v>
      </c>
      <c r="G625">
        <v>78.028000000000006</v>
      </c>
      <c r="H625">
        <v>79.295000000000002</v>
      </c>
      <c r="I625">
        <v>79.965000000000003</v>
      </c>
      <c r="J625">
        <v>80.998000000000005</v>
      </c>
      <c r="K625">
        <v>81.694999999999993</v>
      </c>
      <c r="L625">
        <v>82.722999999999999</v>
      </c>
      <c r="M625">
        <v>84.64</v>
      </c>
      <c r="N625">
        <v>86.557000000000002</v>
      </c>
      <c r="O625">
        <v>87.585999999999999</v>
      </c>
      <c r="P625">
        <v>88.283000000000001</v>
      </c>
      <c r="Q625">
        <v>89.314999999999998</v>
      </c>
      <c r="R625">
        <v>89.986000000000004</v>
      </c>
      <c r="S625">
        <v>91.251999999999995</v>
      </c>
      <c r="T625">
        <v>93.423000000000002</v>
      </c>
      <c r="V625">
        <v>11.441000000000001</v>
      </c>
      <c r="W625">
        <f t="shared" si="28"/>
        <v>1.1441000000000001</v>
      </c>
      <c r="X625">
        <f t="shared" si="29"/>
        <v>0.51864305858868121</v>
      </c>
    </row>
    <row r="626" spans="1:24" x14ac:dyDescent="0.3">
      <c r="A626">
        <v>624</v>
      </c>
      <c r="B626">
        <f t="shared" si="27"/>
        <v>1.7084188911704312</v>
      </c>
      <c r="C626">
        <v>1</v>
      </c>
      <c r="D626">
        <v>84.671000000000006</v>
      </c>
      <c r="E626">
        <v>3.3590000000000002E-2</v>
      </c>
      <c r="F626">
        <v>75.882000000000005</v>
      </c>
      <c r="G626">
        <v>78.055000000000007</v>
      </c>
      <c r="H626">
        <v>79.322000000000003</v>
      </c>
      <c r="I626">
        <v>79.992999999999995</v>
      </c>
      <c r="J626">
        <v>81.025999999999996</v>
      </c>
      <c r="K626">
        <v>81.722999999999999</v>
      </c>
      <c r="L626">
        <v>82.753</v>
      </c>
      <c r="M626">
        <v>84.671000000000006</v>
      </c>
      <c r="N626">
        <v>86.588999999999999</v>
      </c>
      <c r="O626">
        <v>87.619</v>
      </c>
      <c r="P626">
        <v>88.316000000000003</v>
      </c>
      <c r="Q626">
        <v>89.349000000000004</v>
      </c>
      <c r="R626">
        <v>90.02</v>
      </c>
      <c r="S626">
        <v>91.287000000000006</v>
      </c>
      <c r="T626">
        <v>93.46</v>
      </c>
      <c r="V626">
        <v>11.448</v>
      </c>
      <c r="W626">
        <f t="shared" si="28"/>
        <v>1.1448</v>
      </c>
      <c r="X626">
        <f t="shared" si="29"/>
        <v>0.51889669492106039</v>
      </c>
    </row>
    <row r="627" spans="1:24" x14ac:dyDescent="0.3">
      <c r="A627">
        <v>625</v>
      </c>
      <c r="B627">
        <f t="shared" si="27"/>
        <v>1.7111567419575633</v>
      </c>
      <c r="C627">
        <v>1</v>
      </c>
      <c r="D627">
        <v>84.701700000000002</v>
      </c>
      <c r="E627">
        <v>3.3599999999999998E-2</v>
      </c>
      <c r="F627">
        <v>75.906999999999996</v>
      </c>
      <c r="G627">
        <v>78.081000000000003</v>
      </c>
      <c r="H627">
        <v>79.349000000000004</v>
      </c>
      <c r="I627">
        <v>80.02</v>
      </c>
      <c r="J627">
        <v>81.054000000000002</v>
      </c>
      <c r="K627">
        <v>81.751999999999995</v>
      </c>
      <c r="L627">
        <v>82.781999999999996</v>
      </c>
      <c r="M627">
        <v>84.701999999999998</v>
      </c>
      <c r="N627">
        <v>86.620999999999995</v>
      </c>
      <c r="O627">
        <v>87.650999999999996</v>
      </c>
      <c r="P627">
        <v>88.349000000000004</v>
      </c>
      <c r="Q627">
        <v>89.382999999999996</v>
      </c>
      <c r="R627">
        <v>90.054000000000002</v>
      </c>
      <c r="S627">
        <v>91.322000000000003</v>
      </c>
      <c r="T627">
        <v>93.495999999999995</v>
      </c>
      <c r="V627">
        <v>11.454000000000001</v>
      </c>
      <c r="W627">
        <f t="shared" si="28"/>
        <v>1.1454</v>
      </c>
      <c r="X627">
        <f t="shared" si="29"/>
        <v>0.51912766252628073</v>
      </c>
    </row>
    <row r="628" spans="1:24" x14ac:dyDescent="0.3">
      <c r="A628">
        <v>626</v>
      </c>
      <c r="B628">
        <f t="shared" si="27"/>
        <v>1.7138945927446954</v>
      </c>
      <c r="C628">
        <v>1</v>
      </c>
      <c r="D628">
        <v>84.732399999999998</v>
      </c>
      <c r="E628">
        <v>3.3610000000000001E-2</v>
      </c>
      <c r="F628">
        <v>75.932000000000002</v>
      </c>
      <c r="G628">
        <v>78.106999999999999</v>
      </c>
      <c r="H628">
        <v>79.376000000000005</v>
      </c>
      <c r="I628">
        <v>80.048000000000002</v>
      </c>
      <c r="J628">
        <v>81.082999999999998</v>
      </c>
      <c r="K628">
        <v>81.781000000000006</v>
      </c>
      <c r="L628">
        <v>82.811999999999998</v>
      </c>
      <c r="M628">
        <v>84.731999999999999</v>
      </c>
      <c r="N628">
        <v>86.653000000000006</v>
      </c>
      <c r="O628">
        <v>87.683999999999997</v>
      </c>
      <c r="P628">
        <v>88.382000000000005</v>
      </c>
      <c r="Q628">
        <v>89.417000000000002</v>
      </c>
      <c r="R628">
        <v>90.088999999999999</v>
      </c>
      <c r="S628">
        <v>91.358000000000004</v>
      </c>
      <c r="T628">
        <v>93.533000000000001</v>
      </c>
      <c r="V628">
        <v>11.461</v>
      </c>
      <c r="W628">
        <f t="shared" si="28"/>
        <v>1.1461000000000001</v>
      </c>
      <c r="X628">
        <f t="shared" si="29"/>
        <v>0.51937822120942523</v>
      </c>
    </row>
    <row r="629" spans="1:24" x14ac:dyDescent="0.3">
      <c r="A629">
        <v>627</v>
      </c>
      <c r="B629">
        <f t="shared" si="27"/>
        <v>1.7166324435318274</v>
      </c>
      <c r="C629">
        <v>1</v>
      </c>
      <c r="D629">
        <v>84.763099999999994</v>
      </c>
      <c r="E629">
        <v>3.3619999999999997E-2</v>
      </c>
      <c r="F629">
        <v>75.956999999999994</v>
      </c>
      <c r="G629">
        <v>78.134</v>
      </c>
      <c r="H629">
        <v>79.403000000000006</v>
      </c>
      <c r="I629">
        <v>80.075999999999993</v>
      </c>
      <c r="J629">
        <v>81.111000000000004</v>
      </c>
      <c r="K629">
        <v>81.81</v>
      </c>
      <c r="L629">
        <v>82.840999999999994</v>
      </c>
      <c r="M629">
        <v>84.763000000000005</v>
      </c>
      <c r="N629">
        <v>86.685000000000002</v>
      </c>
      <c r="O629">
        <v>87.716999999999999</v>
      </c>
      <c r="P629">
        <v>88.415000000000006</v>
      </c>
      <c r="Q629">
        <v>89.45</v>
      </c>
      <c r="R629">
        <v>90.123000000000005</v>
      </c>
      <c r="S629">
        <v>91.393000000000001</v>
      </c>
      <c r="T629">
        <v>93.569000000000003</v>
      </c>
      <c r="V629">
        <v>11.468</v>
      </c>
      <c r="W629">
        <f t="shared" si="28"/>
        <v>1.1468</v>
      </c>
      <c r="X629">
        <f t="shared" si="29"/>
        <v>0.51963183654925871</v>
      </c>
    </row>
    <row r="630" spans="1:24" x14ac:dyDescent="0.3">
      <c r="A630">
        <v>628</v>
      </c>
      <c r="B630">
        <f t="shared" si="27"/>
        <v>1.7193702943189597</v>
      </c>
      <c r="C630">
        <v>1</v>
      </c>
      <c r="D630">
        <v>84.793700000000001</v>
      </c>
      <c r="E630">
        <v>3.363E-2</v>
      </c>
      <c r="F630">
        <v>75.981999999999999</v>
      </c>
      <c r="G630">
        <v>78.16</v>
      </c>
      <c r="H630">
        <v>79.430000000000007</v>
      </c>
      <c r="I630">
        <v>80.102999999999994</v>
      </c>
      <c r="J630">
        <v>81.138999999999996</v>
      </c>
      <c r="K630">
        <v>81.837999999999994</v>
      </c>
      <c r="L630">
        <v>82.87</v>
      </c>
      <c r="M630">
        <v>84.793999999999997</v>
      </c>
      <c r="N630">
        <v>86.716999999999999</v>
      </c>
      <c r="O630">
        <v>87.748999999999995</v>
      </c>
      <c r="P630">
        <v>88.447999999999993</v>
      </c>
      <c r="Q630">
        <v>89.483999999999995</v>
      </c>
      <c r="R630">
        <v>90.156999999999996</v>
      </c>
      <c r="S630">
        <v>91.427999999999997</v>
      </c>
      <c r="T630">
        <v>93.605999999999995</v>
      </c>
      <c r="V630">
        <v>11.474</v>
      </c>
      <c r="W630">
        <f t="shared" si="28"/>
        <v>1.1474</v>
      </c>
      <c r="X630">
        <f t="shared" si="29"/>
        <v>0.51986279065837282</v>
      </c>
    </row>
    <row r="631" spans="1:24" x14ac:dyDescent="0.3">
      <c r="A631">
        <v>629</v>
      </c>
      <c r="B631">
        <f t="shared" si="27"/>
        <v>1.7221081451060918</v>
      </c>
      <c r="C631">
        <v>1</v>
      </c>
      <c r="D631">
        <v>84.824299999999994</v>
      </c>
      <c r="E631">
        <v>3.3640000000000003E-2</v>
      </c>
      <c r="F631">
        <v>76.006</v>
      </c>
      <c r="G631">
        <v>78.186000000000007</v>
      </c>
      <c r="H631">
        <v>79.456999999999994</v>
      </c>
      <c r="I631">
        <v>80.131</v>
      </c>
      <c r="J631">
        <v>81.167000000000002</v>
      </c>
      <c r="K631">
        <v>81.867000000000004</v>
      </c>
      <c r="L631">
        <v>82.9</v>
      </c>
      <c r="M631">
        <v>84.823999999999998</v>
      </c>
      <c r="N631">
        <v>86.748999999999995</v>
      </c>
      <c r="O631">
        <v>87.781999999999996</v>
      </c>
      <c r="P631">
        <v>88.480999999999995</v>
      </c>
      <c r="Q631">
        <v>89.518000000000001</v>
      </c>
      <c r="R631">
        <v>90.191000000000003</v>
      </c>
      <c r="S631">
        <v>91.462999999999994</v>
      </c>
      <c r="T631">
        <v>93.641999999999996</v>
      </c>
      <c r="V631">
        <v>11.481</v>
      </c>
      <c r="W631">
        <f t="shared" si="28"/>
        <v>1.1480999999999999</v>
      </c>
      <c r="X631">
        <f t="shared" si="29"/>
        <v>0.5201133273944567</v>
      </c>
    </row>
    <row r="632" spans="1:24" x14ac:dyDescent="0.3">
      <c r="A632">
        <v>630</v>
      </c>
      <c r="B632">
        <f t="shared" si="27"/>
        <v>1.7248459958932238</v>
      </c>
      <c r="C632">
        <v>1</v>
      </c>
      <c r="D632">
        <v>84.854900000000001</v>
      </c>
      <c r="E632">
        <v>3.3649999999999999E-2</v>
      </c>
      <c r="F632">
        <v>76.031000000000006</v>
      </c>
      <c r="G632">
        <v>78.212000000000003</v>
      </c>
      <c r="H632">
        <v>79.484999999999999</v>
      </c>
      <c r="I632">
        <v>80.158000000000001</v>
      </c>
      <c r="J632">
        <v>81.195999999999998</v>
      </c>
      <c r="K632">
        <v>81.896000000000001</v>
      </c>
      <c r="L632">
        <v>82.929000000000002</v>
      </c>
      <c r="M632">
        <v>84.855000000000004</v>
      </c>
      <c r="N632">
        <v>86.781000000000006</v>
      </c>
      <c r="O632">
        <v>87.813999999999993</v>
      </c>
      <c r="P632">
        <v>88.513999999999996</v>
      </c>
      <c r="Q632">
        <v>89.552000000000007</v>
      </c>
      <c r="R632">
        <v>90.224999999999994</v>
      </c>
      <c r="S632">
        <v>91.497</v>
      </c>
      <c r="T632">
        <v>93.679000000000002</v>
      </c>
      <c r="V632">
        <v>11.488</v>
      </c>
      <c r="W632">
        <f t="shared" si="28"/>
        <v>1.1488</v>
      </c>
      <c r="X632">
        <f t="shared" si="29"/>
        <v>0.52036692182856259</v>
      </c>
    </row>
    <row r="633" spans="1:24" x14ac:dyDescent="0.3">
      <c r="A633">
        <v>631</v>
      </c>
      <c r="B633">
        <f t="shared" si="27"/>
        <v>1.7275838466803559</v>
      </c>
      <c r="C633">
        <v>1</v>
      </c>
      <c r="D633">
        <v>84.885499999999993</v>
      </c>
      <c r="E633">
        <v>3.3669999999999999E-2</v>
      </c>
      <c r="F633">
        <v>76.052999999999997</v>
      </c>
      <c r="G633">
        <v>78.236999999999995</v>
      </c>
      <c r="H633">
        <v>79.510000000000005</v>
      </c>
      <c r="I633">
        <v>80.183999999999997</v>
      </c>
      <c r="J633">
        <v>81.222999999999999</v>
      </c>
      <c r="K633">
        <v>81.923000000000002</v>
      </c>
      <c r="L633">
        <v>82.957999999999998</v>
      </c>
      <c r="M633">
        <v>84.885999999999996</v>
      </c>
      <c r="N633">
        <v>86.813000000000002</v>
      </c>
      <c r="O633">
        <v>87.847999999999999</v>
      </c>
      <c r="P633">
        <v>88.548000000000002</v>
      </c>
      <c r="Q633">
        <v>89.587000000000003</v>
      </c>
      <c r="R633">
        <v>90.260999999999996</v>
      </c>
      <c r="S633">
        <v>91.534000000000006</v>
      </c>
      <c r="T633">
        <v>93.718000000000004</v>
      </c>
      <c r="V633">
        <v>11.494</v>
      </c>
      <c r="W633">
        <f t="shared" si="28"/>
        <v>1.1494</v>
      </c>
      <c r="X633">
        <f t="shared" si="29"/>
        <v>0.52059786250468265</v>
      </c>
    </row>
    <row r="634" spans="1:24" x14ac:dyDescent="0.3">
      <c r="A634">
        <v>632</v>
      </c>
      <c r="B634">
        <f t="shared" si="27"/>
        <v>1.730321697467488</v>
      </c>
      <c r="C634">
        <v>1</v>
      </c>
      <c r="D634">
        <v>84.915999999999997</v>
      </c>
      <c r="E634">
        <v>3.3680000000000002E-2</v>
      </c>
      <c r="F634">
        <v>76.078000000000003</v>
      </c>
      <c r="G634">
        <v>78.263000000000005</v>
      </c>
      <c r="H634">
        <v>79.537000000000006</v>
      </c>
      <c r="I634">
        <v>80.212000000000003</v>
      </c>
      <c r="J634">
        <v>81.251000000000005</v>
      </c>
      <c r="K634">
        <v>81.951999999999998</v>
      </c>
      <c r="L634">
        <v>82.986999999999995</v>
      </c>
      <c r="M634">
        <v>84.915999999999997</v>
      </c>
      <c r="N634">
        <v>86.844999999999999</v>
      </c>
      <c r="O634">
        <v>87.88</v>
      </c>
      <c r="P634">
        <v>88.581000000000003</v>
      </c>
      <c r="Q634">
        <v>89.62</v>
      </c>
      <c r="R634">
        <v>90.295000000000002</v>
      </c>
      <c r="S634">
        <v>91.569000000000003</v>
      </c>
      <c r="T634">
        <v>93.754000000000005</v>
      </c>
      <c r="V634">
        <v>11.500999999999999</v>
      </c>
      <c r="W634">
        <f t="shared" si="28"/>
        <v>1.1500999999999999</v>
      </c>
      <c r="X634">
        <f t="shared" si="29"/>
        <v>0.52084837738272949</v>
      </c>
    </row>
    <row r="635" spans="1:24" x14ac:dyDescent="0.3">
      <c r="A635">
        <v>633</v>
      </c>
      <c r="B635">
        <f t="shared" si="27"/>
        <v>1.7330595482546201</v>
      </c>
      <c r="C635">
        <v>1</v>
      </c>
      <c r="D635">
        <v>84.9465</v>
      </c>
      <c r="E635">
        <v>3.3689999999999998E-2</v>
      </c>
      <c r="F635">
        <v>76.102999999999994</v>
      </c>
      <c r="G635">
        <v>78.289000000000001</v>
      </c>
      <c r="H635">
        <v>79.563999999999993</v>
      </c>
      <c r="I635">
        <v>80.239000000000004</v>
      </c>
      <c r="J635">
        <v>81.278999999999996</v>
      </c>
      <c r="K635">
        <v>81.98</v>
      </c>
      <c r="L635">
        <v>83.016000000000005</v>
      </c>
      <c r="M635">
        <v>84.947000000000003</v>
      </c>
      <c r="N635">
        <v>86.876999999999995</v>
      </c>
      <c r="O635">
        <v>87.912999999999997</v>
      </c>
      <c r="P635">
        <v>88.614000000000004</v>
      </c>
      <c r="Q635">
        <v>89.653999999999996</v>
      </c>
      <c r="R635">
        <v>90.328999999999994</v>
      </c>
      <c r="S635">
        <v>91.603999999999999</v>
      </c>
      <c r="T635">
        <v>93.79</v>
      </c>
      <c r="V635">
        <v>11.507999999999999</v>
      </c>
      <c r="W635">
        <f t="shared" si="28"/>
        <v>1.1507999999999998</v>
      </c>
      <c r="X635">
        <f t="shared" si="29"/>
        <v>0.52110195099743517</v>
      </c>
    </row>
    <row r="636" spans="1:24" x14ac:dyDescent="0.3">
      <c r="A636">
        <v>634</v>
      </c>
      <c r="B636">
        <f t="shared" si="27"/>
        <v>1.7357973990417521</v>
      </c>
      <c r="C636">
        <v>1</v>
      </c>
      <c r="D636">
        <v>84.977000000000004</v>
      </c>
      <c r="E636">
        <v>3.3700000000000001E-2</v>
      </c>
      <c r="F636">
        <v>76.126999999999995</v>
      </c>
      <c r="G636">
        <v>78.314999999999998</v>
      </c>
      <c r="H636">
        <v>79.590999999999994</v>
      </c>
      <c r="I636">
        <v>80.266999999999996</v>
      </c>
      <c r="J636">
        <v>81.307000000000002</v>
      </c>
      <c r="K636">
        <v>82.009</v>
      </c>
      <c r="L636">
        <v>83.045000000000002</v>
      </c>
      <c r="M636">
        <v>84.977000000000004</v>
      </c>
      <c r="N636">
        <v>86.909000000000006</v>
      </c>
      <c r="O636">
        <v>87.944999999999993</v>
      </c>
      <c r="P636">
        <v>88.647000000000006</v>
      </c>
      <c r="Q636">
        <v>89.686999999999998</v>
      </c>
      <c r="R636">
        <v>90.363</v>
      </c>
      <c r="S636">
        <v>91.638999999999996</v>
      </c>
      <c r="T636">
        <v>93.826999999999998</v>
      </c>
      <c r="V636">
        <v>11.513999999999999</v>
      </c>
      <c r="W636">
        <f t="shared" si="28"/>
        <v>1.1514</v>
      </c>
      <c r="X636">
        <f t="shared" si="29"/>
        <v>0.5213298108363521</v>
      </c>
    </row>
    <row r="637" spans="1:24" x14ac:dyDescent="0.3">
      <c r="A637">
        <v>635</v>
      </c>
      <c r="B637">
        <f t="shared" si="27"/>
        <v>1.7385352498288844</v>
      </c>
      <c r="C637">
        <v>1</v>
      </c>
      <c r="D637">
        <v>85.007499999999993</v>
      </c>
      <c r="E637">
        <v>3.3709999999999997E-2</v>
      </c>
      <c r="F637">
        <v>76.152000000000001</v>
      </c>
      <c r="G637">
        <v>78.340999999999994</v>
      </c>
      <c r="H637">
        <v>79.617999999999995</v>
      </c>
      <c r="I637">
        <v>80.293999999999997</v>
      </c>
      <c r="J637">
        <v>81.334999999999994</v>
      </c>
      <c r="K637">
        <v>82.037000000000006</v>
      </c>
      <c r="L637">
        <v>83.075000000000003</v>
      </c>
      <c r="M637">
        <v>85.007999999999996</v>
      </c>
      <c r="N637">
        <v>86.94</v>
      </c>
      <c r="O637">
        <v>87.977999999999994</v>
      </c>
      <c r="P637">
        <v>88.68</v>
      </c>
      <c r="Q637">
        <v>89.721000000000004</v>
      </c>
      <c r="R637">
        <v>90.397000000000006</v>
      </c>
      <c r="S637">
        <v>91.674000000000007</v>
      </c>
      <c r="T637">
        <v>93.863</v>
      </c>
      <c r="V637">
        <v>11.521000000000001</v>
      </c>
      <c r="W637">
        <f t="shared" si="28"/>
        <v>1.1521000000000001</v>
      </c>
      <c r="X637">
        <f t="shared" si="29"/>
        <v>0.5215833714118322</v>
      </c>
    </row>
    <row r="638" spans="1:24" x14ac:dyDescent="0.3">
      <c r="A638">
        <v>636</v>
      </c>
      <c r="B638">
        <f t="shared" si="27"/>
        <v>1.7412731006160165</v>
      </c>
      <c r="C638">
        <v>1</v>
      </c>
      <c r="D638">
        <v>85.037899999999993</v>
      </c>
      <c r="E638">
        <v>3.372E-2</v>
      </c>
      <c r="F638">
        <v>76.177000000000007</v>
      </c>
      <c r="G638">
        <v>78.367000000000004</v>
      </c>
      <c r="H638">
        <v>79.644999999999996</v>
      </c>
      <c r="I638">
        <v>80.320999999999998</v>
      </c>
      <c r="J638">
        <v>81.363</v>
      </c>
      <c r="K638">
        <v>82.066000000000003</v>
      </c>
      <c r="L638">
        <v>83.103999999999999</v>
      </c>
      <c r="M638">
        <v>85.037999999999997</v>
      </c>
      <c r="N638">
        <v>86.971999999999994</v>
      </c>
      <c r="O638">
        <v>88.01</v>
      </c>
      <c r="P638">
        <v>88.712999999999994</v>
      </c>
      <c r="Q638">
        <v>89.754000000000005</v>
      </c>
      <c r="R638">
        <v>90.430999999999997</v>
      </c>
      <c r="S638">
        <v>91.709000000000003</v>
      </c>
      <c r="T638">
        <v>93.899000000000001</v>
      </c>
      <c r="V638">
        <v>11.526999999999999</v>
      </c>
      <c r="W638">
        <f t="shared" si="28"/>
        <v>1.1526999999999998</v>
      </c>
      <c r="X638">
        <f t="shared" si="29"/>
        <v>0.5218112222506015</v>
      </c>
    </row>
    <row r="639" spans="1:24" x14ac:dyDescent="0.3">
      <c r="A639">
        <v>637</v>
      </c>
      <c r="B639">
        <f t="shared" si="27"/>
        <v>1.7440109514031485</v>
      </c>
      <c r="C639">
        <v>1</v>
      </c>
      <c r="D639">
        <v>85.068299999999994</v>
      </c>
      <c r="E639">
        <v>3.3730000000000003E-2</v>
      </c>
      <c r="F639">
        <v>76.200999999999993</v>
      </c>
      <c r="G639">
        <v>78.393000000000001</v>
      </c>
      <c r="H639">
        <v>79.671999999999997</v>
      </c>
      <c r="I639">
        <v>80.349000000000004</v>
      </c>
      <c r="J639">
        <v>81.391000000000005</v>
      </c>
      <c r="K639">
        <v>82.093999999999994</v>
      </c>
      <c r="L639">
        <v>83.132999999999996</v>
      </c>
      <c r="M639">
        <v>85.067999999999998</v>
      </c>
      <c r="N639">
        <v>87.004000000000005</v>
      </c>
      <c r="O639">
        <v>88.042000000000002</v>
      </c>
      <c r="P639">
        <v>88.745999999999995</v>
      </c>
      <c r="Q639">
        <v>89.787999999999997</v>
      </c>
      <c r="R639">
        <v>90.465000000000003</v>
      </c>
      <c r="S639">
        <v>91.742999999999995</v>
      </c>
      <c r="T639">
        <v>93.935000000000002</v>
      </c>
      <c r="V639">
        <v>11.534000000000001</v>
      </c>
      <c r="W639">
        <f t="shared" si="28"/>
        <v>1.1534</v>
      </c>
      <c r="X639">
        <f t="shared" si="29"/>
        <v>0.5220617013342389</v>
      </c>
    </row>
    <row r="640" spans="1:24" x14ac:dyDescent="0.3">
      <c r="A640">
        <v>638</v>
      </c>
      <c r="B640">
        <f t="shared" si="27"/>
        <v>1.7467488021902806</v>
      </c>
      <c r="C640">
        <v>1</v>
      </c>
      <c r="D640">
        <v>85.098699999999994</v>
      </c>
      <c r="E640">
        <v>3.3739999999999999E-2</v>
      </c>
      <c r="F640">
        <v>76.225999999999999</v>
      </c>
      <c r="G640">
        <v>78.418999999999997</v>
      </c>
      <c r="H640">
        <v>79.698999999999998</v>
      </c>
      <c r="I640">
        <v>80.376000000000005</v>
      </c>
      <c r="J640">
        <v>81.418999999999997</v>
      </c>
      <c r="K640">
        <v>82.123000000000005</v>
      </c>
      <c r="L640">
        <v>83.162000000000006</v>
      </c>
      <c r="M640">
        <v>85.099000000000004</v>
      </c>
      <c r="N640">
        <v>87.034999999999997</v>
      </c>
      <c r="O640">
        <v>88.075000000000003</v>
      </c>
      <c r="P640">
        <v>88.778000000000006</v>
      </c>
      <c r="Q640">
        <v>89.820999999999998</v>
      </c>
      <c r="R640">
        <v>90.498999999999995</v>
      </c>
      <c r="S640">
        <v>91.778000000000006</v>
      </c>
      <c r="T640">
        <v>93.971000000000004</v>
      </c>
      <c r="V640">
        <v>11.541</v>
      </c>
      <c r="W640">
        <f t="shared" si="28"/>
        <v>1.1541000000000001</v>
      </c>
      <c r="X640">
        <f t="shared" si="29"/>
        <v>0.52231524085874936</v>
      </c>
    </row>
    <row r="641" spans="1:24" x14ac:dyDescent="0.3">
      <c r="A641">
        <v>639</v>
      </c>
      <c r="B641">
        <f t="shared" si="27"/>
        <v>1.7494866529774127</v>
      </c>
      <c r="C641">
        <v>1</v>
      </c>
      <c r="D641">
        <v>85.129099999999994</v>
      </c>
      <c r="E641">
        <v>3.3750000000000002E-2</v>
      </c>
      <c r="F641">
        <v>76.251000000000005</v>
      </c>
      <c r="G641">
        <v>78.444999999999993</v>
      </c>
      <c r="H641">
        <v>79.724999999999994</v>
      </c>
      <c r="I641">
        <v>80.403000000000006</v>
      </c>
      <c r="J641">
        <v>81.447000000000003</v>
      </c>
      <c r="K641">
        <v>82.150999999999996</v>
      </c>
      <c r="L641">
        <v>83.191000000000003</v>
      </c>
      <c r="M641">
        <v>85.129000000000005</v>
      </c>
      <c r="N641">
        <v>87.066999999999993</v>
      </c>
      <c r="O641">
        <v>88.106999999999999</v>
      </c>
      <c r="P641">
        <v>88.811000000000007</v>
      </c>
      <c r="Q641">
        <v>89.855000000000004</v>
      </c>
      <c r="R641">
        <v>90.533000000000001</v>
      </c>
      <c r="S641">
        <v>91.813000000000002</v>
      </c>
      <c r="T641">
        <v>94.007999999999996</v>
      </c>
      <c r="V641">
        <v>11.547000000000001</v>
      </c>
      <c r="W641">
        <f t="shared" si="28"/>
        <v>1.1547000000000001</v>
      </c>
      <c r="X641">
        <f t="shared" si="29"/>
        <v>0.52254307717163384</v>
      </c>
    </row>
    <row r="642" spans="1:24" x14ac:dyDescent="0.3">
      <c r="A642">
        <v>640</v>
      </c>
      <c r="B642">
        <f t="shared" si="27"/>
        <v>1.7522245037645447</v>
      </c>
      <c r="C642">
        <v>1</v>
      </c>
      <c r="D642">
        <v>85.159400000000005</v>
      </c>
      <c r="E642">
        <v>3.3770000000000001E-2</v>
      </c>
      <c r="F642">
        <v>76.272000000000006</v>
      </c>
      <c r="G642">
        <v>78.468999999999994</v>
      </c>
      <c r="H642">
        <v>79.751000000000005</v>
      </c>
      <c r="I642">
        <v>80.429000000000002</v>
      </c>
      <c r="J642">
        <v>81.474000000000004</v>
      </c>
      <c r="K642">
        <v>82.179000000000002</v>
      </c>
      <c r="L642">
        <v>83.22</v>
      </c>
      <c r="M642">
        <v>85.159000000000006</v>
      </c>
      <c r="N642">
        <v>87.099000000000004</v>
      </c>
      <c r="O642">
        <v>88.14</v>
      </c>
      <c r="P642">
        <v>88.844999999999999</v>
      </c>
      <c r="Q642">
        <v>89.89</v>
      </c>
      <c r="R642">
        <v>90.567999999999998</v>
      </c>
      <c r="S642">
        <v>91.85</v>
      </c>
      <c r="T642">
        <v>94.046000000000006</v>
      </c>
      <c r="V642">
        <v>11.554</v>
      </c>
      <c r="W642">
        <f t="shared" si="28"/>
        <v>1.1554</v>
      </c>
      <c r="X642">
        <f t="shared" si="29"/>
        <v>0.52279353424123798</v>
      </c>
    </row>
    <row r="643" spans="1:24" x14ac:dyDescent="0.3">
      <c r="A643">
        <v>641</v>
      </c>
      <c r="B643">
        <f t="shared" ref="B643:B706" si="30">A643/365.25</f>
        <v>1.754962354551677</v>
      </c>
      <c r="C643">
        <v>1</v>
      </c>
      <c r="D643">
        <v>85.189700000000002</v>
      </c>
      <c r="E643">
        <v>3.3779999999999998E-2</v>
      </c>
      <c r="F643">
        <v>76.296999999999997</v>
      </c>
      <c r="G643">
        <v>78.495000000000005</v>
      </c>
      <c r="H643">
        <v>79.777000000000001</v>
      </c>
      <c r="I643">
        <v>80.456000000000003</v>
      </c>
      <c r="J643">
        <v>81.501999999999995</v>
      </c>
      <c r="K643">
        <v>82.206999999999994</v>
      </c>
      <c r="L643">
        <v>83.248999999999995</v>
      </c>
      <c r="M643">
        <v>85.19</v>
      </c>
      <c r="N643">
        <v>87.131</v>
      </c>
      <c r="O643">
        <v>88.171999999999997</v>
      </c>
      <c r="P643">
        <v>88.878</v>
      </c>
      <c r="Q643">
        <v>89.923000000000002</v>
      </c>
      <c r="R643">
        <v>90.602000000000004</v>
      </c>
      <c r="S643">
        <v>91.884</v>
      </c>
      <c r="T643">
        <v>94.081999999999994</v>
      </c>
      <c r="V643">
        <v>11.561</v>
      </c>
      <c r="W643">
        <f t="shared" ref="W643:W706" si="31">V643/10</f>
        <v>1.1560999999999999</v>
      </c>
      <c r="X643">
        <f t="shared" ref="X643:X706" si="32">SQRT((M643*V643)/3600)</f>
        <v>0.52304705280160446</v>
      </c>
    </row>
    <row r="644" spans="1:24" x14ac:dyDescent="0.3">
      <c r="A644">
        <v>642</v>
      </c>
      <c r="B644">
        <f t="shared" si="30"/>
        <v>1.7577002053388091</v>
      </c>
      <c r="C644">
        <v>1</v>
      </c>
      <c r="D644">
        <v>85.22</v>
      </c>
      <c r="E644">
        <v>3.3790000000000001E-2</v>
      </c>
      <c r="F644">
        <v>76.320999999999998</v>
      </c>
      <c r="G644">
        <v>78.521000000000001</v>
      </c>
      <c r="H644">
        <v>79.804000000000002</v>
      </c>
      <c r="I644">
        <v>80.483999999999995</v>
      </c>
      <c r="J644">
        <v>81.53</v>
      </c>
      <c r="K644">
        <v>82.236000000000004</v>
      </c>
      <c r="L644">
        <v>83.278000000000006</v>
      </c>
      <c r="M644">
        <v>85.22</v>
      </c>
      <c r="N644">
        <v>87.162000000000006</v>
      </c>
      <c r="O644">
        <v>88.203999999999994</v>
      </c>
      <c r="P644">
        <v>88.91</v>
      </c>
      <c r="Q644">
        <v>89.956000000000003</v>
      </c>
      <c r="R644">
        <v>90.635999999999996</v>
      </c>
      <c r="S644">
        <v>91.918999999999997</v>
      </c>
      <c r="T644">
        <v>94.119</v>
      </c>
      <c r="V644">
        <v>11.567</v>
      </c>
      <c r="W644">
        <f t="shared" si="31"/>
        <v>1.1567000000000001</v>
      </c>
      <c r="X644">
        <f t="shared" si="32"/>
        <v>0.52327487465427236</v>
      </c>
    </row>
    <row r="645" spans="1:24" x14ac:dyDescent="0.3">
      <c r="A645">
        <v>643</v>
      </c>
      <c r="B645">
        <f t="shared" si="30"/>
        <v>1.7604380561259412</v>
      </c>
      <c r="C645">
        <v>1</v>
      </c>
      <c r="D645">
        <v>85.250299999999996</v>
      </c>
      <c r="E645">
        <v>3.3799999999999997E-2</v>
      </c>
      <c r="F645">
        <v>76.346000000000004</v>
      </c>
      <c r="G645">
        <v>78.546999999999997</v>
      </c>
      <c r="H645">
        <v>79.831000000000003</v>
      </c>
      <c r="I645">
        <v>80.510999999999996</v>
      </c>
      <c r="J645">
        <v>81.558000000000007</v>
      </c>
      <c r="K645">
        <v>82.263999999999996</v>
      </c>
      <c r="L645">
        <v>83.307000000000002</v>
      </c>
      <c r="M645">
        <v>85.25</v>
      </c>
      <c r="N645">
        <v>87.194000000000003</v>
      </c>
      <c r="O645">
        <v>88.236999999999995</v>
      </c>
      <c r="P645">
        <v>88.942999999999998</v>
      </c>
      <c r="Q645">
        <v>89.99</v>
      </c>
      <c r="R645">
        <v>90.67</v>
      </c>
      <c r="S645">
        <v>91.953999999999994</v>
      </c>
      <c r="T645">
        <v>94.155000000000001</v>
      </c>
      <c r="V645">
        <v>11.574</v>
      </c>
      <c r="W645">
        <f t="shared" si="31"/>
        <v>1.1574</v>
      </c>
      <c r="X645">
        <f t="shared" si="32"/>
        <v>0.52352530979886736</v>
      </c>
    </row>
    <row r="646" spans="1:24" x14ac:dyDescent="0.3">
      <c r="A646">
        <v>644</v>
      </c>
      <c r="B646">
        <f t="shared" si="30"/>
        <v>1.7631759069130732</v>
      </c>
      <c r="C646">
        <v>1</v>
      </c>
      <c r="D646">
        <v>85.280500000000004</v>
      </c>
      <c r="E646">
        <v>3.381E-2</v>
      </c>
      <c r="F646">
        <v>76.37</v>
      </c>
      <c r="G646">
        <v>78.572999999999993</v>
      </c>
      <c r="H646">
        <v>79.858000000000004</v>
      </c>
      <c r="I646">
        <v>80.537999999999997</v>
      </c>
      <c r="J646">
        <v>81.584999999999994</v>
      </c>
      <c r="K646">
        <v>82.292000000000002</v>
      </c>
      <c r="L646">
        <v>83.335999999999999</v>
      </c>
      <c r="M646">
        <v>85.281000000000006</v>
      </c>
      <c r="N646">
        <v>87.224999999999994</v>
      </c>
      <c r="O646">
        <v>88.269000000000005</v>
      </c>
      <c r="P646">
        <v>88.975999999999999</v>
      </c>
      <c r="Q646">
        <v>90.022999999999996</v>
      </c>
      <c r="R646">
        <v>90.703000000000003</v>
      </c>
      <c r="S646">
        <v>91.988</v>
      </c>
      <c r="T646">
        <v>94.191000000000003</v>
      </c>
      <c r="V646">
        <v>11.581</v>
      </c>
      <c r="W646">
        <f t="shared" si="31"/>
        <v>1.1580999999999999</v>
      </c>
      <c r="X646">
        <f t="shared" si="32"/>
        <v>0.52377880748142791</v>
      </c>
    </row>
    <row r="647" spans="1:24" x14ac:dyDescent="0.3">
      <c r="A647">
        <v>645</v>
      </c>
      <c r="B647">
        <f t="shared" si="30"/>
        <v>1.7659137577002053</v>
      </c>
      <c r="C647">
        <v>1</v>
      </c>
      <c r="D647">
        <v>85.3108</v>
      </c>
      <c r="E647">
        <v>3.3820000000000003E-2</v>
      </c>
      <c r="F647">
        <v>76.394999999999996</v>
      </c>
      <c r="G647">
        <v>78.599000000000004</v>
      </c>
      <c r="H647">
        <v>79.884</v>
      </c>
      <c r="I647">
        <v>80.564999999999998</v>
      </c>
      <c r="J647">
        <v>81.613</v>
      </c>
      <c r="K647">
        <v>82.32</v>
      </c>
      <c r="L647">
        <v>83.364999999999995</v>
      </c>
      <c r="M647">
        <v>85.311000000000007</v>
      </c>
      <c r="N647">
        <v>87.257000000000005</v>
      </c>
      <c r="O647">
        <v>88.301000000000002</v>
      </c>
      <c r="P647">
        <v>89.007999999999996</v>
      </c>
      <c r="Q647">
        <v>90.057000000000002</v>
      </c>
      <c r="R647">
        <v>90.736999999999995</v>
      </c>
      <c r="S647">
        <v>92.022999999999996</v>
      </c>
      <c r="T647">
        <v>94.227000000000004</v>
      </c>
      <c r="V647">
        <v>11.587</v>
      </c>
      <c r="W647">
        <f t="shared" si="31"/>
        <v>1.1587000000000001</v>
      </c>
      <c r="X647">
        <f t="shared" si="32"/>
        <v>0.52400661493916278</v>
      </c>
    </row>
    <row r="648" spans="1:24" x14ac:dyDescent="0.3">
      <c r="A648">
        <v>646</v>
      </c>
      <c r="B648">
        <f t="shared" si="30"/>
        <v>1.7686516084873374</v>
      </c>
      <c r="C648">
        <v>1</v>
      </c>
      <c r="D648">
        <v>85.340999999999994</v>
      </c>
      <c r="E648">
        <v>3.3829999999999999E-2</v>
      </c>
      <c r="F648">
        <v>76.418999999999997</v>
      </c>
      <c r="G648">
        <v>78.625</v>
      </c>
      <c r="H648">
        <v>79.911000000000001</v>
      </c>
      <c r="I648">
        <v>80.591999999999999</v>
      </c>
      <c r="J648">
        <v>81.641000000000005</v>
      </c>
      <c r="K648">
        <v>82.349000000000004</v>
      </c>
      <c r="L648">
        <v>83.394000000000005</v>
      </c>
      <c r="M648">
        <v>85.340999999999994</v>
      </c>
      <c r="N648">
        <v>87.287999999999997</v>
      </c>
      <c r="O648">
        <v>88.332999999999998</v>
      </c>
      <c r="P648">
        <v>89.040999999999997</v>
      </c>
      <c r="Q648">
        <v>90.09</v>
      </c>
      <c r="R648">
        <v>90.771000000000001</v>
      </c>
      <c r="S648">
        <v>92.057000000000002</v>
      </c>
      <c r="T648">
        <v>94.263000000000005</v>
      </c>
      <c r="V648">
        <v>11.593999999999999</v>
      </c>
      <c r="W648">
        <f t="shared" si="31"/>
        <v>1.1594</v>
      </c>
      <c r="X648">
        <f t="shared" si="32"/>
        <v>0.52425702824727738</v>
      </c>
    </row>
    <row r="649" spans="1:24" x14ac:dyDescent="0.3">
      <c r="A649">
        <v>647</v>
      </c>
      <c r="B649">
        <f t="shared" si="30"/>
        <v>1.7713894592744694</v>
      </c>
      <c r="C649">
        <v>1</v>
      </c>
      <c r="D649">
        <v>85.371099999999998</v>
      </c>
      <c r="E649">
        <v>3.3840000000000002E-2</v>
      </c>
      <c r="F649">
        <v>76.444000000000003</v>
      </c>
      <c r="G649">
        <v>78.650000000000006</v>
      </c>
      <c r="H649">
        <v>79.938000000000002</v>
      </c>
      <c r="I649">
        <v>80.619</v>
      </c>
      <c r="J649">
        <v>81.668999999999997</v>
      </c>
      <c r="K649">
        <v>82.376999999999995</v>
      </c>
      <c r="L649">
        <v>83.423000000000002</v>
      </c>
      <c r="M649">
        <v>85.370999999999995</v>
      </c>
      <c r="N649">
        <v>87.32</v>
      </c>
      <c r="O649">
        <v>88.364999999999995</v>
      </c>
      <c r="P649">
        <v>89.072999999999993</v>
      </c>
      <c r="Q649">
        <v>90.123000000000005</v>
      </c>
      <c r="R649">
        <v>90.805000000000007</v>
      </c>
      <c r="S649">
        <v>92.091999999999999</v>
      </c>
      <c r="T649">
        <v>94.299000000000007</v>
      </c>
      <c r="V649">
        <v>11.601000000000001</v>
      </c>
      <c r="W649">
        <f t="shared" si="31"/>
        <v>1.1601000000000001</v>
      </c>
      <c r="X649">
        <f t="shared" si="32"/>
        <v>0.52450743321710891</v>
      </c>
    </row>
    <row r="650" spans="1:24" x14ac:dyDescent="0.3">
      <c r="A650">
        <v>648</v>
      </c>
      <c r="B650">
        <f t="shared" si="30"/>
        <v>1.7741273100616017</v>
      </c>
      <c r="C650">
        <v>1</v>
      </c>
      <c r="D650">
        <v>85.401300000000006</v>
      </c>
      <c r="E650">
        <v>3.3849999999999998E-2</v>
      </c>
      <c r="F650">
        <v>76.468000000000004</v>
      </c>
      <c r="G650">
        <v>78.676000000000002</v>
      </c>
      <c r="H650">
        <v>79.963999999999999</v>
      </c>
      <c r="I650">
        <v>80.646000000000001</v>
      </c>
      <c r="J650">
        <v>81.697000000000003</v>
      </c>
      <c r="K650">
        <v>82.405000000000001</v>
      </c>
      <c r="L650">
        <v>83.450999999999993</v>
      </c>
      <c r="M650">
        <v>85.400999999999996</v>
      </c>
      <c r="N650">
        <v>87.350999999999999</v>
      </c>
      <c r="O650">
        <v>88.397000000000006</v>
      </c>
      <c r="P650">
        <v>89.105999999999995</v>
      </c>
      <c r="Q650">
        <v>90.156000000000006</v>
      </c>
      <c r="R650">
        <v>90.837999999999994</v>
      </c>
      <c r="S650">
        <v>92.126000000000005</v>
      </c>
      <c r="T650">
        <v>94.334999999999994</v>
      </c>
      <c r="V650">
        <v>11.606999999999999</v>
      </c>
      <c r="W650">
        <f t="shared" si="31"/>
        <v>1.1606999999999998</v>
      </c>
      <c r="X650">
        <f t="shared" si="32"/>
        <v>0.52473522609026357</v>
      </c>
    </row>
    <row r="651" spans="1:24" x14ac:dyDescent="0.3">
      <c r="A651">
        <v>649</v>
      </c>
      <c r="B651">
        <f t="shared" si="30"/>
        <v>1.7768651608487338</v>
      </c>
      <c r="C651">
        <v>1</v>
      </c>
      <c r="D651">
        <v>85.431399999999996</v>
      </c>
      <c r="E651">
        <v>3.3869999999999997E-2</v>
      </c>
      <c r="F651">
        <v>76.489999999999995</v>
      </c>
      <c r="G651">
        <v>78.7</v>
      </c>
      <c r="H651">
        <v>79.989000000000004</v>
      </c>
      <c r="I651">
        <v>80.671999999999997</v>
      </c>
      <c r="J651">
        <v>81.722999999999999</v>
      </c>
      <c r="K651">
        <v>82.432000000000002</v>
      </c>
      <c r="L651">
        <v>83.48</v>
      </c>
      <c r="M651">
        <v>85.430999999999997</v>
      </c>
      <c r="N651">
        <v>87.382999999999996</v>
      </c>
      <c r="O651">
        <v>88.43</v>
      </c>
      <c r="P651">
        <v>89.14</v>
      </c>
      <c r="Q651">
        <v>90.191000000000003</v>
      </c>
      <c r="R651">
        <v>90.873999999999995</v>
      </c>
      <c r="S651">
        <v>92.162999999999997</v>
      </c>
      <c r="T651">
        <v>94.373000000000005</v>
      </c>
      <c r="V651">
        <v>11.614000000000001</v>
      </c>
      <c r="W651">
        <f t="shared" si="31"/>
        <v>1.1614</v>
      </c>
      <c r="X651">
        <f t="shared" si="32"/>
        <v>0.52498561726330495</v>
      </c>
    </row>
    <row r="652" spans="1:24" x14ac:dyDescent="0.3">
      <c r="A652">
        <v>650</v>
      </c>
      <c r="B652">
        <f t="shared" si="30"/>
        <v>1.7796030116358659</v>
      </c>
      <c r="C652">
        <v>1</v>
      </c>
      <c r="D652">
        <v>85.461500000000001</v>
      </c>
      <c r="E652">
        <v>3.388E-2</v>
      </c>
      <c r="F652">
        <v>76.513999999999996</v>
      </c>
      <c r="G652">
        <v>78.725999999999999</v>
      </c>
      <c r="H652">
        <v>80.016000000000005</v>
      </c>
      <c r="I652">
        <v>80.698999999999998</v>
      </c>
      <c r="J652">
        <v>81.751000000000005</v>
      </c>
      <c r="K652">
        <v>82.460999999999999</v>
      </c>
      <c r="L652">
        <v>83.509</v>
      </c>
      <c r="M652">
        <v>85.462000000000003</v>
      </c>
      <c r="N652">
        <v>87.414000000000001</v>
      </c>
      <c r="O652">
        <v>88.462000000000003</v>
      </c>
      <c r="P652">
        <v>89.171999999999997</v>
      </c>
      <c r="Q652">
        <v>90.224000000000004</v>
      </c>
      <c r="R652">
        <v>90.906999999999996</v>
      </c>
      <c r="S652">
        <v>92.197000000000003</v>
      </c>
      <c r="T652">
        <v>94.409000000000006</v>
      </c>
      <c r="V652">
        <v>11.62</v>
      </c>
      <c r="W652">
        <f t="shared" si="31"/>
        <v>1.1619999999999999</v>
      </c>
      <c r="X652">
        <f t="shared" si="32"/>
        <v>0.52521647388904746</v>
      </c>
    </row>
    <row r="653" spans="1:24" x14ac:dyDescent="0.3">
      <c r="A653">
        <v>651</v>
      </c>
      <c r="B653">
        <f t="shared" si="30"/>
        <v>1.7823408624229979</v>
      </c>
      <c r="C653">
        <v>1</v>
      </c>
      <c r="D653">
        <v>85.491600000000005</v>
      </c>
      <c r="E653">
        <v>3.3890000000000003E-2</v>
      </c>
      <c r="F653">
        <v>76.537999999999997</v>
      </c>
      <c r="G653">
        <v>78.751000000000005</v>
      </c>
      <c r="H653">
        <v>80.042000000000002</v>
      </c>
      <c r="I653">
        <v>80.725999999999999</v>
      </c>
      <c r="J653">
        <v>81.778999999999996</v>
      </c>
      <c r="K653">
        <v>82.489000000000004</v>
      </c>
      <c r="L653">
        <v>83.537000000000006</v>
      </c>
      <c r="M653">
        <v>85.492000000000004</v>
      </c>
      <c r="N653">
        <v>87.445999999999998</v>
      </c>
      <c r="O653">
        <v>88.494</v>
      </c>
      <c r="P653">
        <v>89.204999999999998</v>
      </c>
      <c r="Q653">
        <v>90.257000000000005</v>
      </c>
      <c r="R653">
        <v>90.941000000000003</v>
      </c>
      <c r="S653">
        <v>92.231999999999999</v>
      </c>
      <c r="T653">
        <v>94.444999999999993</v>
      </c>
      <c r="V653">
        <v>11.627000000000001</v>
      </c>
      <c r="W653">
        <f t="shared" si="31"/>
        <v>1.1627000000000001</v>
      </c>
      <c r="X653">
        <f t="shared" si="32"/>
        <v>0.52546685168735641</v>
      </c>
    </row>
    <row r="654" spans="1:24" x14ac:dyDescent="0.3">
      <c r="A654">
        <v>652</v>
      </c>
      <c r="B654">
        <f t="shared" si="30"/>
        <v>1.78507871321013</v>
      </c>
      <c r="C654">
        <v>1</v>
      </c>
      <c r="D654">
        <v>85.521699999999996</v>
      </c>
      <c r="E654">
        <v>3.39E-2</v>
      </c>
      <c r="F654">
        <v>76.563000000000002</v>
      </c>
      <c r="G654">
        <v>78.777000000000001</v>
      </c>
      <c r="H654">
        <v>80.069000000000003</v>
      </c>
      <c r="I654">
        <v>80.753</v>
      </c>
      <c r="J654">
        <v>81.805999999999997</v>
      </c>
      <c r="K654">
        <v>82.516999999999996</v>
      </c>
      <c r="L654">
        <v>83.566000000000003</v>
      </c>
      <c r="M654">
        <v>85.522000000000006</v>
      </c>
      <c r="N654">
        <v>87.477000000000004</v>
      </c>
      <c r="O654">
        <v>88.527000000000001</v>
      </c>
      <c r="P654">
        <v>89.236999999999995</v>
      </c>
      <c r="Q654">
        <v>90.29</v>
      </c>
      <c r="R654">
        <v>90.974000000000004</v>
      </c>
      <c r="S654">
        <v>92.266000000000005</v>
      </c>
      <c r="T654">
        <v>94.480999999999995</v>
      </c>
      <c r="V654">
        <v>11.634</v>
      </c>
      <c r="W654">
        <f t="shared" si="31"/>
        <v>1.1634</v>
      </c>
      <c r="X654">
        <f t="shared" si="32"/>
        <v>0.52571722120039655</v>
      </c>
    </row>
    <row r="655" spans="1:24" x14ac:dyDescent="0.3">
      <c r="A655">
        <v>653</v>
      </c>
      <c r="B655">
        <f t="shared" si="30"/>
        <v>1.7878165639972621</v>
      </c>
      <c r="C655">
        <v>1</v>
      </c>
      <c r="D655">
        <v>85.551699999999997</v>
      </c>
      <c r="E655">
        <v>3.3910000000000003E-2</v>
      </c>
      <c r="F655">
        <v>76.587000000000003</v>
      </c>
      <c r="G655">
        <v>78.802999999999997</v>
      </c>
      <c r="H655">
        <v>80.094999999999999</v>
      </c>
      <c r="I655">
        <v>80.78</v>
      </c>
      <c r="J655">
        <v>81.834000000000003</v>
      </c>
      <c r="K655">
        <v>82.545000000000002</v>
      </c>
      <c r="L655">
        <v>83.594999999999999</v>
      </c>
      <c r="M655">
        <v>85.552000000000007</v>
      </c>
      <c r="N655">
        <v>87.507999999999996</v>
      </c>
      <c r="O655">
        <v>88.558000000000007</v>
      </c>
      <c r="P655">
        <v>89.27</v>
      </c>
      <c r="Q655">
        <v>90.323999999999998</v>
      </c>
      <c r="R655">
        <v>91.007999999999996</v>
      </c>
      <c r="S655">
        <v>92.301000000000002</v>
      </c>
      <c r="T655">
        <v>94.516999999999996</v>
      </c>
      <c r="V655">
        <v>11.64</v>
      </c>
      <c r="W655">
        <f t="shared" si="31"/>
        <v>1.1640000000000001</v>
      </c>
      <c r="X655">
        <f t="shared" si="32"/>
        <v>0.52594499078642565</v>
      </c>
    </row>
    <row r="656" spans="1:24" x14ac:dyDescent="0.3">
      <c r="A656">
        <v>654</v>
      </c>
      <c r="B656">
        <f t="shared" si="30"/>
        <v>1.7905544147843941</v>
      </c>
      <c r="C656">
        <v>1</v>
      </c>
      <c r="D656">
        <v>85.581699999999998</v>
      </c>
      <c r="E656">
        <v>3.3919999999999999E-2</v>
      </c>
      <c r="F656">
        <v>76.611000000000004</v>
      </c>
      <c r="G656">
        <v>78.828000000000003</v>
      </c>
      <c r="H656">
        <v>80.122</v>
      </c>
      <c r="I656">
        <v>80.807000000000002</v>
      </c>
      <c r="J656">
        <v>81.861000000000004</v>
      </c>
      <c r="K656">
        <v>82.572999999999993</v>
      </c>
      <c r="L656">
        <v>83.623999999999995</v>
      </c>
      <c r="M656">
        <v>85.581999999999994</v>
      </c>
      <c r="N656">
        <v>87.54</v>
      </c>
      <c r="O656">
        <v>88.59</v>
      </c>
      <c r="P656">
        <v>89.302000000000007</v>
      </c>
      <c r="Q656">
        <v>90.356999999999999</v>
      </c>
      <c r="R656">
        <v>91.042000000000002</v>
      </c>
      <c r="S656">
        <v>92.334999999999994</v>
      </c>
      <c r="T656">
        <v>94.552000000000007</v>
      </c>
      <c r="V656">
        <v>11.647</v>
      </c>
      <c r="W656">
        <f t="shared" si="31"/>
        <v>1.1647000000000001</v>
      </c>
      <c r="X656">
        <f t="shared" si="32"/>
        <v>0.52619534659456824</v>
      </c>
    </row>
    <row r="657" spans="1:24" x14ac:dyDescent="0.3">
      <c r="A657">
        <v>655</v>
      </c>
      <c r="B657">
        <f t="shared" si="30"/>
        <v>1.7932922655715264</v>
      </c>
      <c r="C657">
        <v>1</v>
      </c>
      <c r="D657">
        <v>85.611699999999999</v>
      </c>
      <c r="E657">
        <v>3.3930000000000002E-2</v>
      </c>
      <c r="F657">
        <v>76.635000000000005</v>
      </c>
      <c r="G657">
        <v>78.853999999999999</v>
      </c>
      <c r="H657">
        <v>80.147999999999996</v>
      </c>
      <c r="I657">
        <v>80.834000000000003</v>
      </c>
      <c r="J657">
        <v>81.888999999999996</v>
      </c>
      <c r="K657">
        <v>82.600999999999999</v>
      </c>
      <c r="L657">
        <v>83.652000000000001</v>
      </c>
      <c r="M657">
        <v>85.611999999999995</v>
      </c>
      <c r="N657">
        <v>87.570999999999998</v>
      </c>
      <c r="O657">
        <v>88.622</v>
      </c>
      <c r="P657">
        <v>89.334000000000003</v>
      </c>
      <c r="Q657">
        <v>90.39</v>
      </c>
      <c r="R657">
        <v>91.075000000000003</v>
      </c>
      <c r="S657">
        <v>92.369</v>
      </c>
      <c r="T657">
        <v>94.587999999999994</v>
      </c>
      <c r="V657">
        <v>11.654</v>
      </c>
      <c r="W657">
        <f t="shared" si="31"/>
        <v>1.1654</v>
      </c>
      <c r="X657">
        <f t="shared" si="32"/>
        <v>0.5264456941498229</v>
      </c>
    </row>
    <row r="658" spans="1:24" x14ac:dyDescent="0.3">
      <c r="A658">
        <v>656</v>
      </c>
      <c r="B658">
        <f t="shared" si="30"/>
        <v>1.7960301163586585</v>
      </c>
      <c r="C658">
        <v>1</v>
      </c>
      <c r="D658">
        <v>85.6417</v>
      </c>
      <c r="E658">
        <v>3.3939999999999998E-2</v>
      </c>
      <c r="F658">
        <v>76.659000000000006</v>
      </c>
      <c r="G658">
        <v>78.88</v>
      </c>
      <c r="H658">
        <v>80.174999999999997</v>
      </c>
      <c r="I658">
        <v>80.861000000000004</v>
      </c>
      <c r="J658">
        <v>81.917000000000002</v>
      </c>
      <c r="K658">
        <v>82.629000000000005</v>
      </c>
      <c r="L658">
        <v>83.680999999999997</v>
      </c>
      <c r="M658">
        <v>85.641999999999996</v>
      </c>
      <c r="N658">
        <v>87.602000000000004</v>
      </c>
      <c r="O658">
        <v>88.653999999999996</v>
      </c>
      <c r="P658">
        <v>89.367000000000004</v>
      </c>
      <c r="Q658">
        <v>90.423000000000002</v>
      </c>
      <c r="R658">
        <v>91.108999999999995</v>
      </c>
      <c r="S658">
        <v>92.403999999999996</v>
      </c>
      <c r="T658">
        <v>94.623999999999995</v>
      </c>
      <c r="V658">
        <v>11.66</v>
      </c>
      <c r="W658">
        <f t="shared" si="31"/>
        <v>1.1659999999999999</v>
      </c>
      <c r="X658">
        <f t="shared" si="32"/>
        <v>0.52667344932341353</v>
      </c>
    </row>
    <row r="659" spans="1:24" x14ac:dyDescent="0.3">
      <c r="A659">
        <v>657</v>
      </c>
      <c r="B659">
        <f t="shared" si="30"/>
        <v>1.7987679671457906</v>
      </c>
      <c r="C659">
        <v>1</v>
      </c>
      <c r="D659">
        <v>85.671599999999998</v>
      </c>
      <c r="E659">
        <v>3.3959999999999997E-2</v>
      </c>
      <c r="F659">
        <v>76.680999999999997</v>
      </c>
      <c r="G659">
        <v>78.903000000000006</v>
      </c>
      <c r="H659">
        <v>80.2</v>
      </c>
      <c r="I659">
        <v>80.885999999999996</v>
      </c>
      <c r="J659">
        <v>81.942999999999998</v>
      </c>
      <c r="K659">
        <v>82.656000000000006</v>
      </c>
      <c r="L659">
        <v>83.709000000000003</v>
      </c>
      <c r="M659">
        <v>85.671999999999997</v>
      </c>
      <c r="N659">
        <v>87.634</v>
      </c>
      <c r="O659">
        <v>88.686999999999998</v>
      </c>
      <c r="P659">
        <v>89.4</v>
      </c>
      <c r="Q659">
        <v>90.456999999999994</v>
      </c>
      <c r="R659">
        <v>91.144000000000005</v>
      </c>
      <c r="S659">
        <v>92.44</v>
      </c>
      <c r="T659">
        <v>94.662000000000006</v>
      </c>
      <c r="V659">
        <v>11.667</v>
      </c>
      <c r="W659">
        <f t="shared" si="31"/>
        <v>1.1667000000000001</v>
      </c>
      <c r="X659">
        <f t="shared" si="32"/>
        <v>0.52692378322992151</v>
      </c>
    </row>
    <row r="660" spans="1:24" x14ac:dyDescent="0.3">
      <c r="A660">
        <v>658</v>
      </c>
      <c r="B660">
        <f t="shared" si="30"/>
        <v>1.8015058179329226</v>
      </c>
      <c r="C660">
        <v>1</v>
      </c>
      <c r="D660">
        <v>85.701499999999996</v>
      </c>
      <c r="E660">
        <v>3.397E-2</v>
      </c>
      <c r="F660">
        <v>76.704999999999998</v>
      </c>
      <c r="G660">
        <v>78.929000000000002</v>
      </c>
      <c r="H660">
        <v>80.225999999999999</v>
      </c>
      <c r="I660">
        <v>80.912999999999997</v>
      </c>
      <c r="J660">
        <v>81.971000000000004</v>
      </c>
      <c r="K660">
        <v>82.683999999999997</v>
      </c>
      <c r="L660">
        <v>83.738</v>
      </c>
      <c r="M660">
        <v>85.701999999999998</v>
      </c>
      <c r="N660">
        <v>87.665000000000006</v>
      </c>
      <c r="O660">
        <v>88.718999999999994</v>
      </c>
      <c r="P660">
        <v>89.432000000000002</v>
      </c>
      <c r="Q660">
        <v>90.49</v>
      </c>
      <c r="R660">
        <v>91.177000000000007</v>
      </c>
      <c r="S660">
        <v>92.474000000000004</v>
      </c>
      <c r="T660">
        <v>94.697999999999993</v>
      </c>
      <c r="V660">
        <v>11.673</v>
      </c>
      <c r="W660">
        <f t="shared" si="31"/>
        <v>1.1673</v>
      </c>
      <c r="X660">
        <f t="shared" si="32"/>
        <v>0.52715152944860166</v>
      </c>
    </row>
    <row r="661" spans="1:24" x14ac:dyDescent="0.3">
      <c r="A661">
        <v>659</v>
      </c>
      <c r="B661">
        <f t="shared" si="30"/>
        <v>1.8042436687200547</v>
      </c>
      <c r="C661">
        <v>1</v>
      </c>
      <c r="D661">
        <v>85.731399999999994</v>
      </c>
      <c r="E661">
        <v>3.3980000000000003E-2</v>
      </c>
      <c r="F661">
        <v>76.728999999999999</v>
      </c>
      <c r="G661">
        <v>78.953999999999994</v>
      </c>
      <c r="H661">
        <v>80.251999999999995</v>
      </c>
      <c r="I661">
        <v>80.94</v>
      </c>
      <c r="J661">
        <v>81.998000000000005</v>
      </c>
      <c r="K661">
        <v>82.712000000000003</v>
      </c>
      <c r="L661">
        <v>83.766999999999996</v>
      </c>
      <c r="M661">
        <v>85.730999999999995</v>
      </c>
      <c r="N661">
        <v>87.695999999999998</v>
      </c>
      <c r="O661">
        <v>88.751000000000005</v>
      </c>
      <c r="P661">
        <v>89.465000000000003</v>
      </c>
      <c r="Q661">
        <v>90.522999999999996</v>
      </c>
      <c r="R661">
        <v>91.21</v>
      </c>
      <c r="S661">
        <v>92.507999999999996</v>
      </c>
      <c r="T661">
        <v>94.733999999999995</v>
      </c>
      <c r="V661">
        <v>11.68</v>
      </c>
      <c r="W661">
        <f t="shared" si="31"/>
        <v>1.1679999999999999</v>
      </c>
      <c r="X661">
        <f t="shared" si="32"/>
        <v>0.52739877385775802</v>
      </c>
    </row>
    <row r="662" spans="1:24" x14ac:dyDescent="0.3">
      <c r="A662">
        <v>660</v>
      </c>
      <c r="B662">
        <f t="shared" si="30"/>
        <v>1.8069815195071868</v>
      </c>
      <c r="C662">
        <v>1</v>
      </c>
      <c r="D662">
        <v>85.761300000000006</v>
      </c>
      <c r="E662">
        <v>3.3989999999999999E-2</v>
      </c>
      <c r="F662">
        <v>76.753</v>
      </c>
      <c r="G662">
        <v>78.98</v>
      </c>
      <c r="H662">
        <v>80.278999999999996</v>
      </c>
      <c r="I662">
        <v>80.966999999999999</v>
      </c>
      <c r="J662">
        <v>82.025999999999996</v>
      </c>
      <c r="K662">
        <v>82.74</v>
      </c>
      <c r="L662">
        <v>83.795000000000002</v>
      </c>
      <c r="M662">
        <v>85.760999999999996</v>
      </c>
      <c r="N662">
        <v>87.727000000000004</v>
      </c>
      <c r="O662">
        <v>88.783000000000001</v>
      </c>
      <c r="P662">
        <v>89.497</v>
      </c>
      <c r="Q662">
        <v>90.555999999999997</v>
      </c>
      <c r="R662">
        <v>91.244</v>
      </c>
      <c r="S662">
        <v>92.543000000000006</v>
      </c>
      <c r="T662">
        <v>94.769000000000005</v>
      </c>
      <c r="V662">
        <v>11.686999999999999</v>
      </c>
      <c r="W662">
        <f t="shared" si="31"/>
        <v>1.1686999999999999</v>
      </c>
      <c r="X662">
        <f t="shared" si="32"/>
        <v>0.52764908556729251</v>
      </c>
    </row>
    <row r="663" spans="1:24" x14ac:dyDescent="0.3">
      <c r="A663">
        <v>661</v>
      </c>
      <c r="B663">
        <f t="shared" si="30"/>
        <v>1.8097193702943191</v>
      </c>
      <c r="C663">
        <v>1</v>
      </c>
      <c r="D663">
        <v>85.791200000000003</v>
      </c>
      <c r="E663">
        <v>3.4000000000000002E-2</v>
      </c>
      <c r="F663">
        <v>76.777000000000001</v>
      </c>
      <c r="G663">
        <v>79.004999999999995</v>
      </c>
      <c r="H663">
        <v>80.305000000000007</v>
      </c>
      <c r="I663">
        <v>80.992999999999995</v>
      </c>
      <c r="J663">
        <v>82.052999999999997</v>
      </c>
      <c r="K663">
        <v>82.768000000000001</v>
      </c>
      <c r="L663">
        <v>83.823999999999998</v>
      </c>
      <c r="M663">
        <v>85.790999999999997</v>
      </c>
      <c r="N663">
        <v>87.759</v>
      </c>
      <c r="O663">
        <v>88.813999999999993</v>
      </c>
      <c r="P663">
        <v>89.528999999999996</v>
      </c>
      <c r="Q663">
        <v>90.588999999999999</v>
      </c>
      <c r="R663">
        <v>91.277000000000001</v>
      </c>
      <c r="S663">
        <v>92.576999999999998</v>
      </c>
      <c r="T663">
        <v>94.805000000000007</v>
      </c>
      <c r="V663">
        <v>11.693</v>
      </c>
      <c r="W663">
        <f t="shared" si="31"/>
        <v>1.1693</v>
      </c>
      <c r="X663">
        <f t="shared" si="32"/>
        <v>0.52787681722790847</v>
      </c>
    </row>
    <row r="664" spans="1:24" x14ac:dyDescent="0.3">
      <c r="A664">
        <v>662</v>
      </c>
      <c r="B664">
        <f t="shared" si="30"/>
        <v>1.8124572210814511</v>
      </c>
      <c r="C664">
        <v>1</v>
      </c>
      <c r="D664">
        <v>85.820999999999998</v>
      </c>
      <c r="E664">
        <v>3.4009999999999999E-2</v>
      </c>
      <c r="F664">
        <v>76.801000000000002</v>
      </c>
      <c r="G664">
        <v>79.031000000000006</v>
      </c>
      <c r="H664">
        <v>80.331000000000003</v>
      </c>
      <c r="I664">
        <v>81.02</v>
      </c>
      <c r="J664">
        <v>82.08</v>
      </c>
      <c r="K664">
        <v>82.796000000000006</v>
      </c>
      <c r="L664">
        <v>83.852000000000004</v>
      </c>
      <c r="M664">
        <v>85.820999999999998</v>
      </c>
      <c r="N664">
        <v>87.79</v>
      </c>
      <c r="O664">
        <v>88.846000000000004</v>
      </c>
      <c r="P664">
        <v>89.561999999999998</v>
      </c>
      <c r="Q664">
        <v>90.622</v>
      </c>
      <c r="R664">
        <v>91.311000000000007</v>
      </c>
      <c r="S664">
        <v>92.611000000000004</v>
      </c>
      <c r="T664">
        <v>94.840999999999994</v>
      </c>
      <c r="V664">
        <v>11.7</v>
      </c>
      <c r="W664">
        <f t="shared" si="31"/>
        <v>1.17</v>
      </c>
      <c r="X664">
        <f t="shared" si="32"/>
        <v>0.52812711538037882</v>
      </c>
    </row>
    <row r="665" spans="1:24" x14ac:dyDescent="0.3">
      <c r="A665">
        <v>663</v>
      </c>
      <c r="B665">
        <f t="shared" si="30"/>
        <v>1.8151950718685832</v>
      </c>
      <c r="C665">
        <v>1</v>
      </c>
      <c r="D665">
        <v>85.850800000000007</v>
      </c>
      <c r="E665">
        <v>3.4020000000000002E-2</v>
      </c>
      <c r="F665">
        <v>76.825000000000003</v>
      </c>
      <c r="G665">
        <v>79.055999999999997</v>
      </c>
      <c r="H665">
        <v>80.358000000000004</v>
      </c>
      <c r="I665">
        <v>81.046999999999997</v>
      </c>
      <c r="J665">
        <v>82.108000000000004</v>
      </c>
      <c r="K665">
        <v>82.823999999999998</v>
      </c>
      <c r="L665">
        <v>83.881</v>
      </c>
      <c r="M665">
        <v>85.850999999999999</v>
      </c>
      <c r="N665">
        <v>87.820999999999998</v>
      </c>
      <c r="O665">
        <v>88.878</v>
      </c>
      <c r="P665">
        <v>89.593999999999994</v>
      </c>
      <c r="Q665">
        <v>90.655000000000001</v>
      </c>
      <c r="R665">
        <v>91.343999999999994</v>
      </c>
      <c r="S665">
        <v>92.644999999999996</v>
      </c>
      <c r="T665">
        <v>94.876000000000005</v>
      </c>
      <c r="V665">
        <v>11.707000000000001</v>
      </c>
      <c r="W665">
        <f t="shared" si="31"/>
        <v>1.1707000000000001</v>
      </c>
      <c r="X665">
        <f t="shared" si="32"/>
        <v>0.52837740536476385</v>
      </c>
    </row>
    <row r="666" spans="1:24" x14ac:dyDescent="0.3">
      <c r="A666">
        <v>664</v>
      </c>
      <c r="B666">
        <f t="shared" si="30"/>
        <v>1.8179329226557153</v>
      </c>
      <c r="C666">
        <v>1</v>
      </c>
      <c r="D666">
        <v>85.880600000000001</v>
      </c>
      <c r="E666">
        <v>3.4040000000000001E-2</v>
      </c>
      <c r="F666">
        <v>76.846999999999994</v>
      </c>
      <c r="G666">
        <v>79.08</v>
      </c>
      <c r="H666">
        <v>80.382000000000005</v>
      </c>
      <c r="I666">
        <v>81.072000000000003</v>
      </c>
      <c r="J666">
        <v>82.134</v>
      </c>
      <c r="K666">
        <v>82.850999999999999</v>
      </c>
      <c r="L666">
        <v>83.909000000000006</v>
      </c>
      <c r="M666">
        <v>85.881</v>
      </c>
      <c r="N666">
        <v>87.852000000000004</v>
      </c>
      <c r="O666">
        <v>88.91</v>
      </c>
      <c r="P666">
        <v>89.626999999999995</v>
      </c>
      <c r="Q666">
        <v>90.688999999999993</v>
      </c>
      <c r="R666">
        <v>91.379000000000005</v>
      </c>
      <c r="S666">
        <v>92.680999999999997</v>
      </c>
      <c r="T666">
        <v>94.915000000000006</v>
      </c>
      <c r="V666">
        <v>11.712999999999999</v>
      </c>
      <c r="W666">
        <f t="shared" si="31"/>
        <v>1.1713</v>
      </c>
      <c r="X666">
        <f t="shared" si="32"/>
        <v>0.52860512278385396</v>
      </c>
    </row>
    <row r="667" spans="1:24" x14ac:dyDescent="0.3">
      <c r="A667">
        <v>665</v>
      </c>
      <c r="B667">
        <f t="shared" si="30"/>
        <v>1.8206707734428473</v>
      </c>
      <c r="C667">
        <v>1</v>
      </c>
      <c r="D667">
        <v>85.910399999999996</v>
      </c>
      <c r="E667">
        <v>3.4049999999999997E-2</v>
      </c>
      <c r="F667">
        <v>76.870999999999995</v>
      </c>
      <c r="G667">
        <v>79.105000000000004</v>
      </c>
      <c r="H667">
        <v>80.409000000000006</v>
      </c>
      <c r="I667">
        <v>81.099000000000004</v>
      </c>
      <c r="J667">
        <v>82.162000000000006</v>
      </c>
      <c r="K667">
        <v>82.879000000000005</v>
      </c>
      <c r="L667">
        <v>83.936999999999998</v>
      </c>
      <c r="M667">
        <v>85.91</v>
      </c>
      <c r="N667">
        <v>87.882999999999996</v>
      </c>
      <c r="O667">
        <v>88.941999999999993</v>
      </c>
      <c r="P667">
        <v>89.659000000000006</v>
      </c>
      <c r="Q667">
        <v>90.721999999999994</v>
      </c>
      <c r="R667">
        <v>91.412000000000006</v>
      </c>
      <c r="S667">
        <v>92.715999999999994</v>
      </c>
      <c r="T667">
        <v>94.95</v>
      </c>
      <c r="V667">
        <v>11.72</v>
      </c>
      <c r="W667">
        <f t="shared" si="31"/>
        <v>1.1720000000000002</v>
      </c>
      <c r="X667">
        <f t="shared" si="32"/>
        <v>0.52885232133155824</v>
      </c>
    </row>
    <row r="668" spans="1:24" x14ac:dyDescent="0.3">
      <c r="A668">
        <v>666</v>
      </c>
      <c r="B668">
        <f t="shared" si="30"/>
        <v>1.8234086242299794</v>
      </c>
      <c r="C668">
        <v>1</v>
      </c>
      <c r="D668">
        <v>85.940100000000001</v>
      </c>
      <c r="E668">
        <v>3.406E-2</v>
      </c>
      <c r="F668">
        <v>76.894999999999996</v>
      </c>
      <c r="G668">
        <v>79.131</v>
      </c>
      <c r="H668">
        <v>80.435000000000002</v>
      </c>
      <c r="I668">
        <v>81.125</v>
      </c>
      <c r="J668">
        <v>82.188999999999993</v>
      </c>
      <c r="K668">
        <v>82.906000000000006</v>
      </c>
      <c r="L668">
        <v>83.965999999999994</v>
      </c>
      <c r="M668">
        <v>85.94</v>
      </c>
      <c r="N668">
        <v>87.914000000000001</v>
      </c>
      <c r="O668">
        <v>88.974000000000004</v>
      </c>
      <c r="P668">
        <v>89.691000000000003</v>
      </c>
      <c r="Q668">
        <v>90.754999999999995</v>
      </c>
      <c r="R668">
        <v>91.444999999999993</v>
      </c>
      <c r="S668">
        <v>92.75</v>
      </c>
      <c r="T668">
        <v>94.986000000000004</v>
      </c>
      <c r="V668">
        <v>11.726000000000001</v>
      </c>
      <c r="W668">
        <f t="shared" si="31"/>
        <v>1.1726000000000001</v>
      </c>
      <c r="X668">
        <f t="shared" si="32"/>
        <v>0.52908002965314971</v>
      </c>
    </row>
    <row r="669" spans="1:24" x14ac:dyDescent="0.3">
      <c r="A669">
        <v>667</v>
      </c>
      <c r="B669">
        <f t="shared" si="30"/>
        <v>1.8261464750171115</v>
      </c>
      <c r="C669">
        <v>1</v>
      </c>
      <c r="D669">
        <v>85.969800000000006</v>
      </c>
      <c r="E669">
        <v>3.4070000000000003E-2</v>
      </c>
      <c r="F669">
        <v>76.918999999999997</v>
      </c>
      <c r="G669">
        <v>79.156000000000006</v>
      </c>
      <c r="H669">
        <v>80.460999999999999</v>
      </c>
      <c r="I669">
        <v>81.152000000000001</v>
      </c>
      <c r="J669">
        <v>82.215999999999994</v>
      </c>
      <c r="K669">
        <v>82.933999999999997</v>
      </c>
      <c r="L669">
        <v>83.994</v>
      </c>
      <c r="M669">
        <v>85.97</v>
      </c>
      <c r="N669">
        <v>87.944999999999993</v>
      </c>
      <c r="O669">
        <v>89.006</v>
      </c>
      <c r="P669">
        <v>89.722999999999999</v>
      </c>
      <c r="Q669">
        <v>90.787999999999997</v>
      </c>
      <c r="R669">
        <v>91.478999999999999</v>
      </c>
      <c r="S669">
        <v>92.784000000000006</v>
      </c>
      <c r="T669">
        <v>95.021000000000001</v>
      </c>
      <c r="V669">
        <v>11.733000000000001</v>
      </c>
      <c r="W669">
        <f t="shared" si="31"/>
        <v>1.1733</v>
      </c>
      <c r="X669">
        <f t="shared" si="32"/>
        <v>0.52933029228765416</v>
      </c>
    </row>
    <row r="670" spans="1:24" x14ac:dyDescent="0.3">
      <c r="A670">
        <v>668</v>
      </c>
      <c r="B670">
        <f t="shared" si="30"/>
        <v>1.8288843258042438</v>
      </c>
      <c r="C670">
        <v>1</v>
      </c>
      <c r="D670">
        <v>85.999499999999998</v>
      </c>
      <c r="E670">
        <v>3.4079999999999999E-2</v>
      </c>
      <c r="F670">
        <v>76.941999999999993</v>
      </c>
      <c r="G670">
        <v>79.180999999999997</v>
      </c>
      <c r="H670">
        <v>80.486999999999995</v>
      </c>
      <c r="I670">
        <v>81.179000000000002</v>
      </c>
      <c r="J670">
        <v>82.242999999999995</v>
      </c>
      <c r="K670">
        <v>82.962000000000003</v>
      </c>
      <c r="L670">
        <v>84.022999999999996</v>
      </c>
      <c r="M670">
        <v>86</v>
      </c>
      <c r="N670">
        <v>87.975999999999999</v>
      </c>
      <c r="O670">
        <v>89.037000000000006</v>
      </c>
      <c r="P670">
        <v>89.756</v>
      </c>
      <c r="Q670">
        <v>90.82</v>
      </c>
      <c r="R670">
        <v>91.512</v>
      </c>
      <c r="S670">
        <v>92.817999999999998</v>
      </c>
      <c r="T670">
        <v>95.057000000000002</v>
      </c>
      <c r="V670">
        <v>11.74</v>
      </c>
      <c r="W670">
        <f t="shared" si="31"/>
        <v>1.1739999999999999</v>
      </c>
      <c r="X670">
        <f t="shared" si="32"/>
        <v>0.5295805468062017</v>
      </c>
    </row>
    <row r="671" spans="1:24" x14ac:dyDescent="0.3">
      <c r="A671">
        <v>669</v>
      </c>
      <c r="B671">
        <f t="shared" si="30"/>
        <v>1.8316221765913758</v>
      </c>
      <c r="C671">
        <v>1</v>
      </c>
      <c r="D671">
        <v>86.029200000000003</v>
      </c>
      <c r="E671">
        <v>3.4090000000000002E-2</v>
      </c>
      <c r="F671">
        <v>76.965999999999994</v>
      </c>
      <c r="G671">
        <v>79.206999999999994</v>
      </c>
      <c r="H671">
        <v>80.513000000000005</v>
      </c>
      <c r="I671">
        <v>81.204999999999998</v>
      </c>
      <c r="J671">
        <v>82.271000000000001</v>
      </c>
      <c r="K671">
        <v>82.99</v>
      </c>
      <c r="L671">
        <v>84.051000000000002</v>
      </c>
      <c r="M671">
        <v>86.028999999999996</v>
      </c>
      <c r="N671">
        <v>88.007000000000005</v>
      </c>
      <c r="O671">
        <v>89.069000000000003</v>
      </c>
      <c r="P671">
        <v>89.787999999999997</v>
      </c>
      <c r="Q671">
        <v>90.852999999999994</v>
      </c>
      <c r="R671">
        <v>91.545000000000002</v>
      </c>
      <c r="S671">
        <v>92.852000000000004</v>
      </c>
      <c r="T671">
        <v>95.091999999999999</v>
      </c>
      <c r="V671">
        <v>11.746</v>
      </c>
      <c r="W671">
        <f t="shared" si="31"/>
        <v>1.1746000000000001</v>
      </c>
      <c r="X671">
        <f t="shared" si="32"/>
        <v>0.52980516177595371</v>
      </c>
    </row>
    <row r="672" spans="1:24" x14ac:dyDescent="0.3">
      <c r="A672">
        <v>670</v>
      </c>
      <c r="B672">
        <f t="shared" si="30"/>
        <v>1.8343600273785079</v>
      </c>
      <c r="C672">
        <v>1</v>
      </c>
      <c r="D672">
        <v>86.058899999999994</v>
      </c>
      <c r="E672">
        <v>3.4099999999999998E-2</v>
      </c>
      <c r="F672">
        <v>76.989999999999995</v>
      </c>
      <c r="G672">
        <v>79.231999999999999</v>
      </c>
      <c r="H672">
        <v>80.540000000000006</v>
      </c>
      <c r="I672">
        <v>81.231999999999999</v>
      </c>
      <c r="J672">
        <v>82.298000000000002</v>
      </c>
      <c r="K672">
        <v>83.016999999999996</v>
      </c>
      <c r="L672">
        <v>84.08</v>
      </c>
      <c r="M672">
        <v>86.058999999999997</v>
      </c>
      <c r="N672">
        <v>88.037999999999997</v>
      </c>
      <c r="O672">
        <v>89.1</v>
      </c>
      <c r="P672">
        <v>89.82</v>
      </c>
      <c r="Q672">
        <v>90.885999999999996</v>
      </c>
      <c r="R672">
        <v>91.578000000000003</v>
      </c>
      <c r="S672">
        <v>92.885999999999996</v>
      </c>
      <c r="T672">
        <v>95.128</v>
      </c>
      <c r="V672">
        <v>11.753</v>
      </c>
      <c r="W672">
        <f t="shared" si="31"/>
        <v>1.1753</v>
      </c>
      <c r="X672">
        <f t="shared" si="32"/>
        <v>0.53005540250262728</v>
      </c>
    </row>
    <row r="673" spans="1:24" x14ac:dyDescent="0.3">
      <c r="A673">
        <v>671</v>
      </c>
      <c r="B673">
        <f t="shared" si="30"/>
        <v>1.83709787816564</v>
      </c>
      <c r="C673">
        <v>1</v>
      </c>
      <c r="D673">
        <v>86.088499999999996</v>
      </c>
      <c r="E673">
        <v>3.4110000000000001E-2</v>
      </c>
      <c r="F673">
        <v>77.013999999999996</v>
      </c>
      <c r="G673">
        <v>79.257000000000005</v>
      </c>
      <c r="H673">
        <v>80.566000000000003</v>
      </c>
      <c r="I673">
        <v>81.257999999999996</v>
      </c>
      <c r="J673">
        <v>82.325000000000003</v>
      </c>
      <c r="K673">
        <v>83.045000000000002</v>
      </c>
      <c r="L673">
        <v>84.108000000000004</v>
      </c>
      <c r="M673">
        <v>86.088999999999999</v>
      </c>
      <c r="N673">
        <v>88.069000000000003</v>
      </c>
      <c r="O673">
        <v>89.132000000000005</v>
      </c>
      <c r="P673">
        <v>89.852000000000004</v>
      </c>
      <c r="Q673">
        <v>90.918999999999997</v>
      </c>
      <c r="R673">
        <v>91.611000000000004</v>
      </c>
      <c r="S673">
        <v>92.92</v>
      </c>
      <c r="T673">
        <v>95.162999999999997</v>
      </c>
      <c r="V673">
        <v>11.76</v>
      </c>
      <c r="W673">
        <f t="shared" si="31"/>
        <v>1.1759999999999999</v>
      </c>
      <c r="X673">
        <f t="shared" si="32"/>
        <v>0.53030563514511764</v>
      </c>
    </row>
    <row r="674" spans="1:24" x14ac:dyDescent="0.3">
      <c r="A674">
        <v>672</v>
      </c>
      <c r="B674">
        <f t="shared" si="30"/>
        <v>1.839835728952772</v>
      </c>
      <c r="C674">
        <v>1</v>
      </c>
      <c r="D674">
        <v>86.118099999999998</v>
      </c>
      <c r="E674">
        <v>3.4130000000000001E-2</v>
      </c>
      <c r="F674">
        <v>77.034999999999997</v>
      </c>
      <c r="G674">
        <v>79.28</v>
      </c>
      <c r="H674">
        <v>80.59</v>
      </c>
      <c r="I674">
        <v>81.284000000000006</v>
      </c>
      <c r="J674">
        <v>82.350999999999999</v>
      </c>
      <c r="K674">
        <v>83.072000000000003</v>
      </c>
      <c r="L674">
        <v>84.135999999999996</v>
      </c>
      <c r="M674">
        <v>86.117999999999995</v>
      </c>
      <c r="N674">
        <v>88.100999999999999</v>
      </c>
      <c r="O674">
        <v>89.164000000000001</v>
      </c>
      <c r="P674">
        <v>89.885000000000005</v>
      </c>
      <c r="Q674">
        <v>90.953000000000003</v>
      </c>
      <c r="R674">
        <v>91.646000000000001</v>
      </c>
      <c r="S674">
        <v>92.956000000000003</v>
      </c>
      <c r="T674">
        <v>95.200999999999993</v>
      </c>
      <c r="V674">
        <v>11.766</v>
      </c>
      <c r="W674">
        <f t="shared" si="31"/>
        <v>1.1766000000000001</v>
      </c>
      <c r="X674">
        <f t="shared" si="32"/>
        <v>0.5305302347651828</v>
      </c>
    </row>
    <row r="675" spans="1:24" x14ac:dyDescent="0.3">
      <c r="A675">
        <v>673</v>
      </c>
      <c r="B675">
        <f t="shared" si="30"/>
        <v>1.8425735797399041</v>
      </c>
      <c r="C675">
        <v>1</v>
      </c>
      <c r="D675">
        <v>86.1477</v>
      </c>
      <c r="E675">
        <v>3.4139999999999997E-2</v>
      </c>
      <c r="F675">
        <v>77.058999999999997</v>
      </c>
      <c r="G675">
        <v>79.305999999999997</v>
      </c>
      <c r="H675">
        <v>80.616</v>
      </c>
      <c r="I675">
        <v>81.31</v>
      </c>
      <c r="J675">
        <v>82.379000000000005</v>
      </c>
      <c r="K675">
        <v>83.099000000000004</v>
      </c>
      <c r="L675">
        <v>84.164000000000001</v>
      </c>
      <c r="M675">
        <v>86.147999999999996</v>
      </c>
      <c r="N675">
        <v>88.131</v>
      </c>
      <c r="O675">
        <v>89.195999999999998</v>
      </c>
      <c r="P675">
        <v>89.917000000000002</v>
      </c>
      <c r="Q675">
        <v>90.984999999999999</v>
      </c>
      <c r="R675">
        <v>91.679000000000002</v>
      </c>
      <c r="S675">
        <v>92.99</v>
      </c>
      <c r="T675">
        <v>95.236000000000004</v>
      </c>
      <c r="V675">
        <v>11.773</v>
      </c>
      <c r="W675">
        <f t="shared" si="31"/>
        <v>1.1773</v>
      </c>
      <c r="X675">
        <f t="shared" si="32"/>
        <v>0.53078045367176063</v>
      </c>
    </row>
    <row r="676" spans="1:24" x14ac:dyDescent="0.3">
      <c r="A676">
        <v>674</v>
      </c>
      <c r="B676">
        <f t="shared" si="30"/>
        <v>1.8453114305270362</v>
      </c>
      <c r="C676">
        <v>1</v>
      </c>
      <c r="D676">
        <v>86.177300000000002</v>
      </c>
      <c r="E676">
        <v>3.415E-2</v>
      </c>
      <c r="F676">
        <v>77.082999999999998</v>
      </c>
      <c r="G676">
        <v>79.331000000000003</v>
      </c>
      <c r="H676">
        <v>80.641999999999996</v>
      </c>
      <c r="I676">
        <v>81.337000000000003</v>
      </c>
      <c r="J676">
        <v>82.406000000000006</v>
      </c>
      <c r="K676">
        <v>83.126999999999995</v>
      </c>
      <c r="L676">
        <v>84.191999999999993</v>
      </c>
      <c r="M676">
        <v>86.177000000000007</v>
      </c>
      <c r="N676">
        <v>88.162000000000006</v>
      </c>
      <c r="O676">
        <v>89.227000000000004</v>
      </c>
      <c r="P676">
        <v>89.948999999999998</v>
      </c>
      <c r="Q676">
        <v>91.018000000000001</v>
      </c>
      <c r="R676">
        <v>91.712000000000003</v>
      </c>
      <c r="S676">
        <v>93.024000000000001</v>
      </c>
      <c r="T676">
        <v>95.272000000000006</v>
      </c>
      <c r="V676">
        <v>11.779</v>
      </c>
      <c r="W676">
        <f t="shared" si="31"/>
        <v>1.1778999999999999</v>
      </c>
      <c r="X676">
        <f t="shared" si="32"/>
        <v>0.53100504365673296</v>
      </c>
    </row>
    <row r="677" spans="1:24" x14ac:dyDescent="0.3">
      <c r="A677">
        <v>675</v>
      </c>
      <c r="B677">
        <f t="shared" si="30"/>
        <v>1.8480492813141685</v>
      </c>
      <c r="C677">
        <v>1</v>
      </c>
      <c r="D677">
        <v>86.206800000000001</v>
      </c>
      <c r="E677">
        <v>3.4160000000000003E-2</v>
      </c>
      <c r="F677">
        <v>77.106999999999999</v>
      </c>
      <c r="G677">
        <v>79.355999999999995</v>
      </c>
      <c r="H677">
        <v>80.668000000000006</v>
      </c>
      <c r="I677">
        <v>81.363</v>
      </c>
      <c r="J677">
        <v>82.433000000000007</v>
      </c>
      <c r="K677">
        <v>83.155000000000001</v>
      </c>
      <c r="L677">
        <v>84.221000000000004</v>
      </c>
      <c r="M677">
        <v>86.206999999999994</v>
      </c>
      <c r="N677">
        <v>88.192999999999998</v>
      </c>
      <c r="O677">
        <v>89.259</v>
      </c>
      <c r="P677">
        <v>89.980999999999995</v>
      </c>
      <c r="Q677">
        <v>91.051000000000002</v>
      </c>
      <c r="R677">
        <v>91.745000000000005</v>
      </c>
      <c r="S677">
        <v>93.057000000000002</v>
      </c>
      <c r="T677">
        <v>95.307000000000002</v>
      </c>
      <c r="V677">
        <v>11.786</v>
      </c>
      <c r="W677">
        <f t="shared" si="31"/>
        <v>1.1785999999999999</v>
      </c>
      <c r="X677">
        <f t="shared" si="32"/>
        <v>0.53125524886295894</v>
      </c>
    </row>
    <row r="678" spans="1:24" x14ac:dyDescent="0.3">
      <c r="A678">
        <v>676</v>
      </c>
      <c r="B678">
        <f t="shared" si="30"/>
        <v>1.8507871321013005</v>
      </c>
      <c r="C678">
        <v>1</v>
      </c>
      <c r="D678">
        <v>86.2363</v>
      </c>
      <c r="E678">
        <v>3.4169999999999999E-2</v>
      </c>
      <c r="F678">
        <v>77.13</v>
      </c>
      <c r="G678">
        <v>79.381</v>
      </c>
      <c r="H678">
        <v>80.694000000000003</v>
      </c>
      <c r="I678">
        <v>81.388999999999996</v>
      </c>
      <c r="J678">
        <v>82.46</v>
      </c>
      <c r="K678">
        <v>83.182000000000002</v>
      </c>
      <c r="L678">
        <v>84.248999999999995</v>
      </c>
      <c r="M678">
        <v>86.236000000000004</v>
      </c>
      <c r="N678">
        <v>88.224000000000004</v>
      </c>
      <c r="O678">
        <v>89.29</v>
      </c>
      <c r="P678">
        <v>90.013000000000005</v>
      </c>
      <c r="Q678">
        <v>91.082999999999998</v>
      </c>
      <c r="R678">
        <v>91.778000000000006</v>
      </c>
      <c r="S678">
        <v>93.090999999999994</v>
      </c>
      <c r="T678">
        <v>95.341999999999999</v>
      </c>
      <c r="V678">
        <v>11.792999999999999</v>
      </c>
      <c r="W678">
        <f t="shared" si="31"/>
        <v>1.1793</v>
      </c>
      <c r="X678">
        <f t="shared" si="32"/>
        <v>0.53150236437228893</v>
      </c>
    </row>
    <row r="679" spans="1:24" x14ac:dyDescent="0.3">
      <c r="A679">
        <v>677</v>
      </c>
      <c r="B679">
        <f t="shared" si="30"/>
        <v>1.8535249828884326</v>
      </c>
      <c r="C679">
        <v>1</v>
      </c>
      <c r="D679">
        <v>86.265900000000002</v>
      </c>
      <c r="E679">
        <v>3.4180000000000002E-2</v>
      </c>
      <c r="F679">
        <v>77.153999999999996</v>
      </c>
      <c r="G679">
        <v>79.406999999999996</v>
      </c>
      <c r="H679">
        <v>80.72</v>
      </c>
      <c r="I679">
        <v>81.415999999999997</v>
      </c>
      <c r="J679">
        <v>82.486999999999995</v>
      </c>
      <c r="K679">
        <v>83.21</v>
      </c>
      <c r="L679">
        <v>84.277000000000001</v>
      </c>
      <c r="M679">
        <v>86.266000000000005</v>
      </c>
      <c r="N679">
        <v>88.254999999999995</v>
      </c>
      <c r="O679">
        <v>89.322000000000003</v>
      </c>
      <c r="P679">
        <v>90.045000000000002</v>
      </c>
      <c r="Q679">
        <v>91.116</v>
      </c>
      <c r="R679">
        <v>91.811999999999998</v>
      </c>
      <c r="S679">
        <v>93.125</v>
      </c>
      <c r="T679">
        <v>95.378</v>
      </c>
      <c r="V679">
        <v>11.798999999999999</v>
      </c>
      <c r="W679">
        <f t="shared" si="31"/>
        <v>1.1798999999999999</v>
      </c>
      <c r="X679">
        <f t="shared" si="32"/>
        <v>0.53173002078122311</v>
      </c>
    </row>
    <row r="680" spans="1:24" x14ac:dyDescent="0.3">
      <c r="A680">
        <v>678</v>
      </c>
      <c r="B680">
        <f t="shared" si="30"/>
        <v>1.8562628336755647</v>
      </c>
      <c r="C680">
        <v>1</v>
      </c>
      <c r="D680">
        <v>86.295400000000001</v>
      </c>
      <c r="E680">
        <v>3.4189999999999998E-2</v>
      </c>
      <c r="F680">
        <v>77.177999999999997</v>
      </c>
      <c r="G680">
        <v>79.432000000000002</v>
      </c>
      <c r="H680">
        <v>80.745999999999995</v>
      </c>
      <c r="I680">
        <v>81.441999999999993</v>
      </c>
      <c r="J680">
        <v>82.513999999999996</v>
      </c>
      <c r="K680">
        <v>83.236999999999995</v>
      </c>
      <c r="L680">
        <v>84.305000000000007</v>
      </c>
      <c r="M680">
        <v>86.295000000000002</v>
      </c>
      <c r="N680">
        <v>88.284999999999997</v>
      </c>
      <c r="O680">
        <v>89.352999999999994</v>
      </c>
      <c r="P680">
        <v>90.076999999999998</v>
      </c>
      <c r="Q680">
        <v>91.147999999999996</v>
      </c>
      <c r="R680">
        <v>91.844999999999999</v>
      </c>
      <c r="S680">
        <v>93.159000000000006</v>
      </c>
      <c r="T680">
        <v>95.412999999999997</v>
      </c>
      <c r="V680">
        <v>11.805999999999999</v>
      </c>
      <c r="W680">
        <f t="shared" si="31"/>
        <v>1.1805999999999999</v>
      </c>
      <c r="X680">
        <f t="shared" si="32"/>
        <v>0.53197712200181446</v>
      </c>
    </row>
    <row r="681" spans="1:24" x14ac:dyDescent="0.3">
      <c r="A681">
        <v>679</v>
      </c>
      <c r="B681">
        <f t="shared" si="30"/>
        <v>1.8590006844626967</v>
      </c>
      <c r="C681">
        <v>1</v>
      </c>
      <c r="D681">
        <v>86.324799999999996</v>
      </c>
      <c r="E681">
        <v>3.4209999999999997E-2</v>
      </c>
      <c r="F681">
        <v>77.198999999999998</v>
      </c>
      <c r="G681">
        <v>79.454999999999998</v>
      </c>
      <c r="H681">
        <v>80.77</v>
      </c>
      <c r="I681">
        <v>81.466999999999999</v>
      </c>
      <c r="J681">
        <v>82.54</v>
      </c>
      <c r="K681">
        <v>83.263999999999996</v>
      </c>
      <c r="L681">
        <v>84.332999999999998</v>
      </c>
      <c r="M681">
        <v>86.325000000000003</v>
      </c>
      <c r="N681">
        <v>88.316999999999993</v>
      </c>
      <c r="O681">
        <v>89.385999999999996</v>
      </c>
      <c r="P681">
        <v>90.108999999999995</v>
      </c>
      <c r="Q681">
        <v>91.182000000000002</v>
      </c>
      <c r="R681">
        <v>91.879000000000005</v>
      </c>
      <c r="S681">
        <v>93.194999999999993</v>
      </c>
      <c r="T681">
        <v>95.450999999999993</v>
      </c>
      <c r="V681">
        <v>11.811999999999999</v>
      </c>
      <c r="W681">
        <f t="shared" si="31"/>
        <v>1.1812</v>
      </c>
      <c r="X681">
        <f t="shared" si="32"/>
        <v>0.53220476948883744</v>
      </c>
    </row>
    <row r="682" spans="1:24" x14ac:dyDescent="0.3">
      <c r="A682">
        <v>680</v>
      </c>
      <c r="B682">
        <f t="shared" si="30"/>
        <v>1.8617385352498288</v>
      </c>
      <c r="C682">
        <v>1</v>
      </c>
      <c r="D682">
        <v>86.354299999999995</v>
      </c>
      <c r="E682">
        <v>3.422E-2</v>
      </c>
      <c r="F682">
        <v>77.222999999999999</v>
      </c>
      <c r="G682">
        <v>79.48</v>
      </c>
      <c r="H682">
        <v>80.796000000000006</v>
      </c>
      <c r="I682">
        <v>81.494</v>
      </c>
      <c r="J682">
        <v>82.566999999999993</v>
      </c>
      <c r="K682">
        <v>83.292000000000002</v>
      </c>
      <c r="L682">
        <v>84.361000000000004</v>
      </c>
      <c r="M682">
        <v>86.353999999999999</v>
      </c>
      <c r="N682">
        <v>88.346999999999994</v>
      </c>
      <c r="O682">
        <v>89.417000000000002</v>
      </c>
      <c r="P682">
        <v>90.141000000000005</v>
      </c>
      <c r="Q682">
        <v>91.215000000000003</v>
      </c>
      <c r="R682">
        <v>91.912000000000006</v>
      </c>
      <c r="S682">
        <v>93.228999999999999</v>
      </c>
      <c r="T682">
        <v>95.486000000000004</v>
      </c>
      <c r="V682">
        <v>11.819000000000001</v>
      </c>
      <c r="W682">
        <f t="shared" si="31"/>
        <v>1.1819000000000002</v>
      </c>
      <c r="X682">
        <f t="shared" si="32"/>
        <v>0.53245185645694248</v>
      </c>
    </row>
    <row r="683" spans="1:24" x14ac:dyDescent="0.3">
      <c r="A683">
        <v>681</v>
      </c>
      <c r="B683">
        <f t="shared" si="30"/>
        <v>1.8644763860369611</v>
      </c>
      <c r="C683">
        <v>1</v>
      </c>
      <c r="D683">
        <v>86.383700000000005</v>
      </c>
      <c r="E683">
        <v>3.4229999999999997E-2</v>
      </c>
      <c r="F683">
        <v>77.245999999999995</v>
      </c>
      <c r="G683">
        <v>79.504999999999995</v>
      </c>
      <c r="H683">
        <v>80.822000000000003</v>
      </c>
      <c r="I683">
        <v>81.52</v>
      </c>
      <c r="J683">
        <v>82.593999999999994</v>
      </c>
      <c r="K683">
        <v>83.319000000000003</v>
      </c>
      <c r="L683">
        <v>84.388999999999996</v>
      </c>
      <c r="M683">
        <v>86.384</v>
      </c>
      <c r="N683">
        <v>88.378</v>
      </c>
      <c r="O683">
        <v>89.447999999999993</v>
      </c>
      <c r="P683">
        <v>90.173000000000002</v>
      </c>
      <c r="Q683">
        <v>91.247</v>
      </c>
      <c r="R683">
        <v>91.944999999999993</v>
      </c>
      <c r="S683">
        <v>93.263000000000005</v>
      </c>
      <c r="T683">
        <v>95.521000000000001</v>
      </c>
      <c r="V683">
        <v>11.826000000000001</v>
      </c>
      <c r="W683">
        <f t="shared" si="31"/>
        <v>1.1826000000000001</v>
      </c>
      <c r="X683">
        <f t="shared" si="32"/>
        <v>0.53270201801757799</v>
      </c>
    </row>
    <row r="684" spans="1:24" x14ac:dyDescent="0.3">
      <c r="A684">
        <v>682</v>
      </c>
      <c r="B684">
        <f t="shared" si="30"/>
        <v>1.8672142368240932</v>
      </c>
      <c r="C684">
        <v>1</v>
      </c>
      <c r="D684">
        <v>86.4131</v>
      </c>
      <c r="E684">
        <v>3.424E-2</v>
      </c>
      <c r="F684">
        <v>77.27</v>
      </c>
      <c r="G684">
        <v>79.53</v>
      </c>
      <c r="H684">
        <v>80.847999999999999</v>
      </c>
      <c r="I684">
        <v>81.546000000000006</v>
      </c>
      <c r="J684">
        <v>82.620999999999995</v>
      </c>
      <c r="K684">
        <v>83.346999999999994</v>
      </c>
      <c r="L684">
        <v>84.417000000000002</v>
      </c>
      <c r="M684">
        <v>86.412999999999997</v>
      </c>
      <c r="N684">
        <v>88.409000000000006</v>
      </c>
      <c r="O684">
        <v>89.48</v>
      </c>
      <c r="P684">
        <v>90.204999999999998</v>
      </c>
      <c r="Q684">
        <v>91.28</v>
      </c>
      <c r="R684">
        <v>91.977999999999994</v>
      </c>
      <c r="S684">
        <v>93.296000000000006</v>
      </c>
      <c r="T684">
        <v>95.555999999999997</v>
      </c>
      <c r="V684">
        <v>11.832000000000001</v>
      </c>
      <c r="W684">
        <f t="shared" si="31"/>
        <v>1.1832</v>
      </c>
      <c r="X684">
        <f t="shared" si="32"/>
        <v>0.53292656779960468</v>
      </c>
    </row>
    <row r="685" spans="1:24" x14ac:dyDescent="0.3">
      <c r="A685">
        <v>683</v>
      </c>
      <c r="B685">
        <f t="shared" si="30"/>
        <v>1.8699520876112252</v>
      </c>
      <c r="C685">
        <v>1</v>
      </c>
      <c r="D685">
        <v>86.442499999999995</v>
      </c>
      <c r="E685">
        <v>3.4250000000000003E-2</v>
      </c>
      <c r="F685">
        <v>77.293000000000006</v>
      </c>
      <c r="G685">
        <v>79.555000000000007</v>
      </c>
      <c r="H685">
        <v>80.873999999999995</v>
      </c>
      <c r="I685">
        <v>81.572999999999993</v>
      </c>
      <c r="J685">
        <v>82.647999999999996</v>
      </c>
      <c r="K685">
        <v>83.373999999999995</v>
      </c>
      <c r="L685">
        <v>84.445999999999998</v>
      </c>
      <c r="M685">
        <v>86.442999999999998</v>
      </c>
      <c r="N685">
        <v>88.438999999999993</v>
      </c>
      <c r="O685">
        <v>89.510999999999996</v>
      </c>
      <c r="P685">
        <v>90.236999999999995</v>
      </c>
      <c r="Q685">
        <v>91.311999999999998</v>
      </c>
      <c r="R685">
        <v>92.010999999999996</v>
      </c>
      <c r="S685">
        <v>93.33</v>
      </c>
      <c r="T685">
        <v>95.591999999999999</v>
      </c>
      <c r="V685">
        <v>11.839</v>
      </c>
      <c r="W685">
        <f t="shared" si="31"/>
        <v>1.1839</v>
      </c>
      <c r="X685">
        <f t="shared" si="32"/>
        <v>0.53317671580609916</v>
      </c>
    </row>
    <row r="686" spans="1:24" x14ac:dyDescent="0.3">
      <c r="A686">
        <v>684</v>
      </c>
      <c r="B686">
        <f t="shared" si="30"/>
        <v>1.8726899383983573</v>
      </c>
      <c r="C686">
        <v>1</v>
      </c>
      <c r="D686">
        <v>86.471900000000005</v>
      </c>
      <c r="E686">
        <v>3.4259999999999999E-2</v>
      </c>
      <c r="F686">
        <v>77.316999999999993</v>
      </c>
      <c r="G686">
        <v>79.58</v>
      </c>
      <c r="H686">
        <v>80.900000000000006</v>
      </c>
      <c r="I686">
        <v>81.599000000000004</v>
      </c>
      <c r="J686">
        <v>82.674999999999997</v>
      </c>
      <c r="K686">
        <v>83.400999999999996</v>
      </c>
      <c r="L686">
        <v>84.474000000000004</v>
      </c>
      <c r="M686">
        <v>86.471999999999994</v>
      </c>
      <c r="N686">
        <v>88.47</v>
      </c>
      <c r="O686">
        <v>89.542000000000002</v>
      </c>
      <c r="P686">
        <v>90.269000000000005</v>
      </c>
      <c r="Q686">
        <v>91.344999999999999</v>
      </c>
      <c r="R686">
        <v>92.043999999999997</v>
      </c>
      <c r="S686">
        <v>93.364000000000004</v>
      </c>
      <c r="T686">
        <v>95.626999999999995</v>
      </c>
      <c r="V686">
        <v>11.845000000000001</v>
      </c>
      <c r="W686">
        <f t="shared" si="31"/>
        <v>1.1845000000000001</v>
      </c>
      <c r="X686">
        <f t="shared" si="32"/>
        <v>0.53340125609150935</v>
      </c>
    </row>
    <row r="687" spans="1:24" x14ac:dyDescent="0.3">
      <c r="A687">
        <v>685</v>
      </c>
      <c r="B687">
        <f t="shared" si="30"/>
        <v>1.8754277891854894</v>
      </c>
      <c r="C687">
        <v>1</v>
      </c>
      <c r="D687">
        <v>86.501199999999997</v>
      </c>
      <c r="E687">
        <v>3.4270000000000002E-2</v>
      </c>
      <c r="F687">
        <v>77.340999999999994</v>
      </c>
      <c r="G687">
        <v>79.605000000000004</v>
      </c>
      <c r="H687">
        <v>80.926000000000002</v>
      </c>
      <c r="I687">
        <v>81.625</v>
      </c>
      <c r="J687">
        <v>82.701999999999998</v>
      </c>
      <c r="K687">
        <v>83.429000000000002</v>
      </c>
      <c r="L687">
        <v>84.501999999999995</v>
      </c>
      <c r="M687">
        <v>86.501000000000005</v>
      </c>
      <c r="N687">
        <v>88.501000000000005</v>
      </c>
      <c r="O687">
        <v>89.573999999999998</v>
      </c>
      <c r="P687">
        <v>90.3</v>
      </c>
      <c r="Q687">
        <v>91.376999999999995</v>
      </c>
      <c r="R687">
        <v>92.076999999999998</v>
      </c>
      <c r="S687">
        <v>93.397000000000006</v>
      </c>
      <c r="T687">
        <v>95.662000000000006</v>
      </c>
      <c r="V687">
        <v>11.852</v>
      </c>
      <c r="W687">
        <f t="shared" si="31"/>
        <v>1.1852</v>
      </c>
      <c r="X687">
        <f t="shared" si="32"/>
        <v>0.53364830595106783</v>
      </c>
    </row>
    <row r="688" spans="1:24" x14ac:dyDescent="0.3">
      <c r="A688">
        <v>686</v>
      </c>
      <c r="B688">
        <f t="shared" si="30"/>
        <v>1.8781656399726214</v>
      </c>
      <c r="C688">
        <v>1</v>
      </c>
      <c r="D688">
        <v>86.530600000000007</v>
      </c>
      <c r="E688">
        <v>3.4290000000000001E-2</v>
      </c>
      <c r="F688">
        <v>77.361000000000004</v>
      </c>
      <c r="G688">
        <v>79.628</v>
      </c>
      <c r="H688">
        <v>80.95</v>
      </c>
      <c r="I688">
        <v>81.650000000000006</v>
      </c>
      <c r="J688">
        <v>82.727999999999994</v>
      </c>
      <c r="K688">
        <v>83.454999999999998</v>
      </c>
      <c r="L688">
        <v>84.528999999999996</v>
      </c>
      <c r="M688">
        <v>86.531000000000006</v>
      </c>
      <c r="N688">
        <v>88.531999999999996</v>
      </c>
      <c r="O688">
        <v>89.605999999999995</v>
      </c>
      <c r="P688">
        <v>90.332999999999998</v>
      </c>
      <c r="Q688">
        <v>91.411000000000001</v>
      </c>
      <c r="R688">
        <v>92.111000000000004</v>
      </c>
      <c r="S688">
        <v>93.433000000000007</v>
      </c>
      <c r="T688">
        <v>95.7</v>
      </c>
      <c r="V688">
        <v>11.859</v>
      </c>
      <c r="W688">
        <f t="shared" si="31"/>
        <v>1.1859</v>
      </c>
      <c r="X688">
        <f t="shared" si="32"/>
        <v>0.53389843213230492</v>
      </c>
    </row>
    <row r="689" spans="1:24" x14ac:dyDescent="0.3">
      <c r="A689">
        <v>687</v>
      </c>
      <c r="B689">
        <f t="shared" si="30"/>
        <v>1.8809034907597535</v>
      </c>
      <c r="C689">
        <v>1</v>
      </c>
      <c r="D689">
        <v>86.559899999999999</v>
      </c>
      <c r="E689">
        <v>3.4299999999999997E-2</v>
      </c>
      <c r="F689">
        <v>77.385000000000005</v>
      </c>
      <c r="G689">
        <v>79.653000000000006</v>
      </c>
      <c r="H689">
        <v>80.975999999999999</v>
      </c>
      <c r="I689">
        <v>81.676000000000002</v>
      </c>
      <c r="J689">
        <v>82.754999999999995</v>
      </c>
      <c r="K689">
        <v>83.483000000000004</v>
      </c>
      <c r="L689">
        <v>84.557000000000002</v>
      </c>
      <c r="M689">
        <v>86.56</v>
      </c>
      <c r="N689">
        <v>88.561999999999998</v>
      </c>
      <c r="O689">
        <v>89.637</v>
      </c>
      <c r="P689">
        <v>90.364999999999995</v>
      </c>
      <c r="Q689">
        <v>91.442999999999998</v>
      </c>
      <c r="R689">
        <v>92.144000000000005</v>
      </c>
      <c r="S689">
        <v>93.466999999999999</v>
      </c>
      <c r="T689">
        <v>95.734999999999999</v>
      </c>
      <c r="V689">
        <v>11.865</v>
      </c>
      <c r="W689">
        <f t="shared" si="31"/>
        <v>1.1865000000000001</v>
      </c>
      <c r="X689">
        <f t="shared" si="32"/>
        <v>0.5341229571300351</v>
      </c>
    </row>
    <row r="690" spans="1:24" x14ac:dyDescent="0.3">
      <c r="A690">
        <v>688</v>
      </c>
      <c r="B690">
        <f t="shared" si="30"/>
        <v>1.8836413415468858</v>
      </c>
      <c r="C690">
        <v>1</v>
      </c>
      <c r="D690">
        <v>86.589200000000005</v>
      </c>
      <c r="E690">
        <v>3.431E-2</v>
      </c>
      <c r="F690">
        <v>77.409000000000006</v>
      </c>
      <c r="G690">
        <v>79.677999999999997</v>
      </c>
      <c r="H690">
        <v>81.001999999999995</v>
      </c>
      <c r="I690">
        <v>81.703000000000003</v>
      </c>
      <c r="J690">
        <v>82.781999999999996</v>
      </c>
      <c r="K690">
        <v>83.51</v>
      </c>
      <c r="L690">
        <v>84.584999999999994</v>
      </c>
      <c r="M690">
        <v>86.588999999999999</v>
      </c>
      <c r="N690">
        <v>88.593000000000004</v>
      </c>
      <c r="O690">
        <v>89.668000000000006</v>
      </c>
      <c r="P690">
        <v>90.397000000000006</v>
      </c>
      <c r="Q690">
        <v>91.475999999999999</v>
      </c>
      <c r="R690">
        <v>92.177000000000007</v>
      </c>
      <c r="S690">
        <v>93.5</v>
      </c>
      <c r="T690">
        <v>95.77</v>
      </c>
      <c r="V690">
        <v>11.872</v>
      </c>
      <c r="W690">
        <f t="shared" si="31"/>
        <v>1.1872</v>
      </c>
      <c r="X690">
        <f t="shared" si="32"/>
        <v>0.53436998418698634</v>
      </c>
    </row>
    <row r="691" spans="1:24" x14ac:dyDescent="0.3">
      <c r="A691">
        <v>689</v>
      </c>
      <c r="B691">
        <f t="shared" si="30"/>
        <v>1.8863791923340179</v>
      </c>
      <c r="C691">
        <v>1</v>
      </c>
      <c r="D691">
        <v>86.618399999999994</v>
      </c>
      <c r="E691">
        <v>3.4320000000000003E-2</v>
      </c>
      <c r="F691">
        <v>77.432000000000002</v>
      </c>
      <c r="G691">
        <v>79.703000000000003</v>
      </c>
      <c r="H691">
        <v>81.027000000000001</v>
      </c>
      <c r="I691">
        <v>81.728999999999999</v>
      </c>
      <c r="J691">
        <v>82.808999999999997</v>
      </c>
      <c r="K691">
        <v>83.537000000000006</v>
      </c>
      <c r="L691">
        <v>84.613</v>
      </c>
      <c r="M691">
        <v>86.617999999999995</v>
      </c>
      <c r="N691">
        <v>88.623000000000005</v>
      </c>
      <c r="O691">
        <v>89.698999999999998</v>
      </c>
      <c r="P691">
        <v>90.427999999999997</v>
      </c>
      <c r="Q691">
        <v>91.507999999999996</v>
      </c>
      <c r="R691">
        <v>92.21</v>
      </c>
      <c r="S691">
        <v>93.534000000000006</v>
      </c>
      <c r="T691">
        <v>95.805000000000007</v>
      </c>
      <c r="V691">
        <v>11.878</v>
      </c>
      <c r="W691">
        <f t="shared" si="31"/>
        <v>1.1878</v>
      </c>
      <c r="X691">
        <f t="shared" si="32"/>
        <v>0.53459449949367122</v>
      </c>
    </row>
    <row r="692" spans="1:24" x14ac:dyDescent="0.3">
      <c r="A692">
        <v>690</v>
      </c>
      <c r="B692">
        <f t="shared" si="30"/>
        <v>1.8891170431211499</v>
      </c>
      <c r="C692">
        <v>1</v>
      </c>
      <c r="D692">
        <v>86.6477</v>
      </c>
      <c r="E692">
        <v>3.4329999999999999E-2</v>
      </c>
      <c r="F692">
        <v>77.454999999999998</v>
      </c>
      <c r="G692">
        <v>79.727999999999994</v>
      </c>
      <c r="H692">
        <v>81.052999999999997</v>
      </c>
      <c r="I692">
        <v>81.754999999999995</v>
      </c>
      <c r="J692">
        <v>82.835999999999999</v>
      </c>
      <c r="K692">
        <v>83.564999999999998</v>
      </c>
      <c r="L692">
        <v>84.641000000000005</v>
      </c>
      <c r="M692">
        <v>86.647999999999996</v>
      </c>
      <c r="N692">
        <v>88.653999999999996</v>
      </c>
      <c r="O692">
        <v>89.730999999999995</v>
      </c>
      <c r="P692">
        <v>90.46</v>
      </c>
      <c r="Q692">
        <v>91.540999999999997</v>
      </c>
      <c r="R692">
        <v>92.242000000000004</v>
      </c>
      <c r="S692">
        <v>93.567999999999998</v>
      </c>
      <c r="T692">
        <v>95.84</v>
      </c>
      <c r="V692">
        <v>11.885</v>
      </c>
      <c r="W692">
        <f t="shared" si="31"/>
        <v>1.1884999999999999</v>
      </c>
      <c r="X692">
        <f t="shared" si="32"/>
        <v>0.53484459840634491</v>
      </c>
    </row>
    <row r="693" spans="1:24" x14ac:dyDescent="0.3">
      <c r="A693">
        <v>691</v>
      </c>
      <c r="B693">
        <f t="shared" si="30"/>
        <v>1.891854893908282</v>
      </c>
      <c r="C693">
        <v>1</v>
      </c>
      <c r="D693">
        <v>86.676900000000003</v>
      </c>
      <c r="E693">
        <v>3.4340000000000002E-2</v>
      </c>
      <c r="F693">
        <v>77.478999999999999</v>
      </c>
      <c r="G693">
        <v>79.753</v>
      </c>
      <c r="H693">
        <v>81.078999999999994</v>
      </c>
      <c r="I693">
        <v>81.781000000000006</v>
      </c>
      <c r="J693">
        <v>82.861999999999995</v>
      </c>
      <c r="K693">
        <v>83.591999999999999</v>
      </c>
      <c r="L693">
        <v>84.668999999999997</v>
      </c>
      <c r="M693">
        <v>86.677000000000007</v>
      </c>
      <c r="N693">
        <v>88.685000000000002</v>
      </c>
      <c r="O693">
        <v>89.762</v>
      </c>
      <c r="P693">
        <v>90.491</v>
      </c>
      <c r="Q693">
        <v>91.572999999999993</v>
      </c>
      <c r="R693">
        <v>92.275000000000006</v>
      </c>
      <c r="S693">
        <v>93.600999999999999</v>
      </c>
      <c r="T693">
        <v>95.875</v>
      </c>
      <c r="V693">
        <v>11.891999999999999</v>
      </c>
      <c r="W693">
        <f t="shared" si="31"/>
        <v>1.1892</v>
      </c>
      <c r="X693">
        <f t="shared" si="32"/>
        <v>0.53509160274978462</v>
      </c>
    </row>
    <row r="694" spans="1:24" x14ac:dyDescent="0.3">
      <c r="A694">
        <v>692</v>
      </c>
      <c r="B694">
        <f t="shared" si="30"/>
        <v>1.8945927446954141</v>
      </c>
      <c r="C694">
        <v>1</v>
      </c>
      <c r="D694">
        <v>86.706100000000006</v>
      </c>
      <c r="E694">
        <v>3.4349999999999999E-2</v>
      </c>
      <c r="F694">
        <v>77.501999999999995</v>
      </c>
      <c r="G694">
        <v>79.777000000000001</v>
      </c>
      <c r="H694">
        <v>81.103999999999999</v>
      </c>
      <c r="I694">
        <v>81.807000000000002</v>
      </c>
      <c r="J694">
        <v>82.888999999999996</v>
      </c>
      <c r="K694">
        <v>83.619</v>
      </c>
      <c r="L694">
        <v>84.697000000000003</v>
      </c>
      <c r="M694">
        <v>86.706000000000003</v>
      </c>
      <c r="N694">
        <v>88.715000000000003</v>
      </c>
      <c r="O694">
        <v>89.793000000000006</v>
      </c>
      <c r="P694">
        <v>90.522999999999996</v>
      </c>
      <c r="Q694">
        <v>91.605000000000004</v>
      </c>
      <c r="R694">
        <v>92.308000000000007</v>
      </c>
      <c r="S694">
        <v>93.635000000000005</v>
      </c>
      <c r="T694">
        <v>95.91</v>
      </c>
      <c r="V694">
        <v>11.898</v>
      </c>
      <c r="W694">
        <f t="shared" si="31"/>
        <v>1.1898</v>
      </c>
      <c r="X694">
        <f t="shared" si="32"/>
        <v>0.53531610287754283</v>
      </c>
    </row>
    <row r="695" spans="1:24" x14ac:dyDescent="0.3">
      <c r="A695">
        <v>693</v>
      </c>
      <c r="B695">
        <f t="shared" si="30"/>
        <v>1.8973305954825461</v>
      </c>
      <c r="C695">
        <v>1</v>
      </c>
      <c r="D695">
        <v>86.735299999999995</v>
      </c>
      <c r="E695">
        <v>3.4369999999999998E-2</v>
      </c>
      <c r="F695">
        <v>77.522999999999996</v>
      </c>
      <c r="G695">
        <v>79.8</v>
      </c>
      <c r="H695">
        <v>81.128</v>
      </c>
      <c r="I695">
        <v>81.831999999999994</v>
      </c>
      <c r="J695">
        <v>82.915000000000006</v>
      </c>
      <c r="K695">
        <v>83.646000000000001</v>
      </c>
      <c r="L695">
        <v>84.724999999999994</v>
      </c>
      <c r="M695">
        <v>86.734999999999999</v>
      </c>
      <c r="N695">
        <v>88.745999999999995</v>
      </c>
      <c r="O695">
        <v>89.825000000000003</v>
      </c>
      <c r="P695">
        <v>90.555999999999997</v>
      </c>
      <c r="Q695">
        <v>91.638999999999996</v>
      </c>
      <c r="R695">
        <v>92.341999999999999</v>
      </c>
      <c r="S695">
        <v>93.67</v>
      </c>
      <c r="T695">
        <v>95.947999999999993</v>
      </c>
      <c r="V695">
        <v>11.904999999999999</v>
      </c>
      <c r="W695">
        <f t="shared" si="31"/>
        <v>1.1904999999999999</v>
      </c>
      <c r="X695">
        <f t="shared" si="32"/>
        <v>0.5355630928181</v>
      </c>
    </row>
    <row r="696" spans="1:24" x14ac:dyDescent="0.3">
      <c r="A696">
        <v>694</v>
      </c>
      <c r="B696">
        <f t="shared" si="30"/>
        <v>1.9000684462696784</v>
      </c>
      <c r="C696">
        <v>1</v>
      </c>
      <c r="D696">
        <v>86.764499999999998</v>
      </c>
      <c r="E696">
        <v>3.4380000000000001E-2</v>
      </c>
      <c r="F696">
        <v>77.546000000000006</v>
      </c>
      <c r="G696">
        <v>79.825000000000003</v>
      </c>
      <c r="H696">
        <v>81.153999999999996</v>
      </c>
      <c r="I696">
        <v>81.858000000000004</v>
      </c>
      <c r="J696">
        <v>82.941999999999993</v>
      </c>
      <c r="K696">
        <v>83.673000000000002</v>
      </c>
      <c r="L696">
        <v>84.753</v>
      </c>
      <c r="M696">
        <v>86.765000000000001</v>
      </c>
      <c r="N696">
        <v>88.775999999999996</v>
      </c>
      <c r="O696">
        <v>89.855999999999995</v>
      </c>
      <c r="P696">
        <v>90.587000000000003</v>
      </c>
      <c r="Q696">
        <v>91.671000000000006</v>
      </c>
      <c r="R696">
        <v>92.375</v>
      </c>
      <c r="S696">
        <v>93.703999999999994</v>
      </c>
      <c r="T696">
        <v>95.983000000000004</v>
      </c>
      <c r="V696">
        <v>11.911</v>
      </c>
      <c r="W696">
        <f t="shared" si="31"/>
        <v>1.1911</v>
      </c>
      <c r="X696">
        <f t="shared" si="32"/>
        <v>0.53579067092994026</v>
      </c>
    </row>
    <row r="697" spans="1:24" x14ac:dyDescent="0.3">
      <c r="A697">
        <v>695</v>
      </c>
      <c r="B697">
        <f t="shared" si="30"/>
        <v>1.9028062970568105</v>
      </c>
      <c r="C697">
        <v>1</v>
      </c>
      <c r="D697">
        <v>86.793700000000001</v>
      </c>
      <c r="E697">
        <v>3.4389999999999997E-2</v>
      </c>
      <c r="F697">
        <v>77.569999999999993</v>
      </c>
      <c r="G697">
        <v>79.849999999999994</v>
      </c>
      <c r="H697">
        <v>81.180000000000007</v>
      </c>
      <c r="I697">
        <v>81.884</v>
      </c>
      <c r="J697">
        <v>82.968000000000004</v>
      </c>
      <c r="K697">
        <v>83.7</v>
      </c>
      <c r="L697">
        <v>84.78</v>
      </c>
      <c r="M697">
        <v>86.793999999999997</v>
      </c>
      <c r="N697">
        <v>88.807000000000002</v>
      </c>
      <c r="O697">
        <v>89.887</v>
      </c>
      <c r="P697">
        <v>90.619</v>
      </c>
      <c r="Q697">
        <v>91.703000000000003</v>
      </c>
      <c r="R697">
        <v>92.408000000000001</v>
      </c>
      <c r="S697">
        <v>93.736999999999995</v>
      </c>
      <c r="T697">
        <v>96.018000000000001</v>
      </c>
      <c r="V697">
        <v>11.917999999999999</v>
      </c>
      <c r="W697">
        <f t="shared" si="31"/>
        <v>1.1918</v>
      </c>
      <c r="X697">
        <f t="shared" si="32"/>
        <v>0.53603764689514943</v>
      </c>
    </row>
    <row r="698" spans="1:24" x14ac:dyDescent="0.3">
      <c r="A698">
        <v>696</v>
      </c>
      <c r="B698">
        <f t="shared" si="30"/>
        <v>1.9055441478439425</v>
      </c>
      <c r="C698">
        <v>1</v>
      </c>
      <c r="D698">
        <v>86.822800000000001</v>
      </c>
      <c r="E698">
        <v>3.44E-2</v>
      </c>
      <c r="F698">
        <v>77.593000000000004</v>
      </c>
      <c r="G698">
        <v>79.875</v>
      </c>
      <c r="H698">
        <v>81.204999999999998</v>
      </c>
      <c r="I698">
        <v>81.91</v>
      </c>
      <c r="J698">
        <v>82.995000000000005</v>
      </c>
      <c r="K698">
        <v>83.727000000000004</v>
      </c>
      <c r="L698">
        <v>84.808000000000007</v>
      </c>
      <c r="M698">
        <v>86.822999999999993</v>
      </c>
      <c r="N698">
        <v>88.837000000000003</v>
      </c>
      <c r="O698">
        <v>89.918000000000006</v>
      </c>
      <c r="P698">
        <v>90.65</v>
      </c>
      <c r="Q698">
        <v>91.734999999999999</v>
      </c>
      <c r="R698">
        <v>92.44</v>
      </c>
      <c r="S698">
        <v>93.771000000000001</v>
      </c>
      <c r="T698">
        <v>96.052000000000007</v>
      </c>
      <c r="V698">
        <v>11.925000000000001</v>
      </c>
      <c r="W698">
        <f t="shared" si="31"/>
        <v>1.1925000000000001</v>
      </c>
      <c r="X698">
        <f t="shared" si="32"/>
        <v>0.53628461426746155</v>
      </c>
    </row>
    <row r="699" spans="1:24" x14ac:dyDescent="0.3">
      <c r="A699">
        <v>697</v>
      </c>
      <c r="B699">
        <f t="shared" si="30"/>
        <v>1.9082819986310746</v>
      </c>
      <c r="C699">
        <v>1</v>
      </c>
      <c r="D699">
        <v>86.851900000000001</v>
      </c>
      <c r="E699">
        <v>3.4410000000000003E-2</v>
      </c>
      <c r="F699">
        <v>77.617000000000004</v>
      </c>
      <c r="G699">
        <v>79.899000000000001</v>
      </c>
      <c r="H699">
        <v>81.230999999999995</v>
      </c>
      <c r="I699">
        <v>81.936000000000007</v>
      </c>
      <c r="J699">
        <v>83.022000000000006</v>
      </c>
      <c r="K699">
        <v>83.754000000000005</v>
      </c>
      <c r="L699">
        <v>84.835999999999999</v>
      </c>
      <c r="M699">
        <v>86.852000000000004</v>
      </c>
      <c r="N699">
        <v>88.867999999999995</v>
      </c>
      <c r="O699">
        <v>89.948999999999998</v>
      </c>
      <c r="P699">
        <v>90.682000000000002</v>
      </c>
      <c r="Q699">
        <v>91.768000000000001</v>
      </c>
      <c r="R699">
        <v>92.472999999999999</v>
      </c>
      <c r="S699">
        <v>93.804000000000002</v>
      </c>
      <c r="T699">
        <v>96.087000000000003</v>
      </c>
      <c r="V699">
        <v>11.930999999999999</v>
      </c>
      <c r="W699">
        <f t="shared" si="31"/>
        <v>1.1930999999999998</v>
      </c>
      <c r="X699">
        <f t="shared" si="32"/>
        <v>0.53650908970243305</v>
      </c>
    </row>
    <row r="700" spans="1:24" x14ac:dyDescent="0.3">
      <c r="A700">
        <v>698</v>
      </c>
      <c r="B700">
        <f t="shared" si="30"/>
        <v>1.9110198494182067</v>
      </c>
      <c r="C700">
        <v>1</v>
      </c>
      <c r="D700">
        <v>86.881</v>
      </c>
      <c r="E700">
        <v>3.4419999999999999E-2</v>
      </c>
      <c r="F700">
        <v>77.64</v>
      </c>
      <c r="G700">
        <v>79.924000000000007</v>
      </c>
      <c r="H700">
        <v>81.257000000000005</v>
      </c>
      <c r="I700">
        <v>81.962000000000003</v>
      </c>
      <c r="J700">
        <v>83.049000000000007</v>
      </c>
      <c r="K700">
        <v>83.781999999999996</v>
      </c>
      <c r="L700">
        <v>84.864000000000004</v>
      </c>
      <c r="M700">
        <v>86.881</v>
      </c>
      <c r="N700">
        <v>88.897999999999996</v>
      </c>
      <c r="O700">
        <v>89.98</v>
      </c>
      <c r="P700">
        <v>90.712999999999994</v>
      </c>
      <c r="Q700">
        <v>91.8</v>
      </c>
      <c r="R700">
        <v>92.504999999999995</v>
      </c>
      <c r="S700">
        <v>93.837999999999994</v>
      </c>
      <c r="T700">
        <v>96.122</v>
      </c>
      <c r="V700">
        <v>11.938000000000001</v>
      </c>
      <c r="W700">
        <f t="shared" si="31"/>
        <v>1.1938</v>
      </c>
      <c r="X700">
        <f t="shared" si="32"/>
        <v>0.53675604276472233</v>
      </c>
    </row>
    <row r="701" spans="1:24" x14ac:dyDescent="0.3">
      <c r="A701">
        <v>699</v>
      </c>
      <c r="B701">
        <f t="shared" si="30"/>
        <v>1.9137577002053388</v>
      </c>
      <c r="C701">
        <v>1</v>
      </c>
      <c r="D701">
        <v>86.9101</v>
      </c>
      <c r="E701">
        <v>3.4430000000000002E-2</v>
      </c>
      <c r="F701">
        <v>77.662999999999997</v>
      </c>
      <c r="G701">
        <v>79.948999999999998</v>
      </c>
      <c r="H701">
        <v>81.281999999999996</v>
      </c>
      <c r="I701">
        <v>81.988</v>
      </c>
      <c r="J701">
        <v>83.075000000000003</v>
      </c>
      <c r="K701">
        <v>83.808999999999997</v>
      </c>
      <c r="L701">
        <v>84.891999999999996</v>
      </c>
      <c r="M701">
        <v>86.91</v>
      </c>
      <c r="N701">
        <v>88.927999999999997</v>
      </c>
      <c r="O701">
        <v>90.010999999999996</v>
      </c>
      <c r="P701">
        <v>90.745000000000005</v>
      </c>
      <c r="Q701">
        <v>91.831999999999994</v>
      </c>
      <c r="R701">
        <v>92.537999999999997</v>
      </c>
      <c r="S701">
        <v>93.870999999999995</v>
      </c>
      <c r="T701">
        <v>96.156999999999996</v>
      </c>
      <c r="V701">
        <v>11.944000000000001</v>
      </c>
      <c r="W701">
        <f t="shared" si="31"/>
        <v>1.1944000000000001</v>
      </c>
      <c r="X701">
        <f t="shared" si="32"/>
        <v>0.5369805086468844</v>
      </c>
    </row>
    <row r="702" spans="1:24" x14ac:dyDescent="0.3">
      <c r="A702">
        <v>700</v>
      </c>
      <c r="B702">
        <f t="shared" si="30"/>
        <v>1.9164955509924708</v>
      </c>
      <c r="C702">
        <v>1</v>
      </c>
      <c r="D702">
        <v>86.9392</v>
      </c>
      <c r="E702">
        <v>3.4450000000000001E-2</v>
      </c>
      <c r="F702">
        <v>77.683999999999997</v>
      </c>
      <c r="G702">
        <v>79.971999999999994</v>
      </c>
      <c r="H702">
        <v>81.305999999999997</v>
      </c>
      <c r="I702">
        <v>82.013000000000005</v>
      </c>
      <c r="J702">
        <v>83.100999999999999</v>
      </c>
      <c r="K702">
        <v>83.834999999999994</v>
      </c>
      <c r="L702">
        <v>84.918999999999997</v>
      </c>
      <c r="M702">
        <v>86.938999999999993</v>
      </c>
      <c r="N702">
        <v>88.959000000000003</v>
      </c>
      <c r="O702">
        <v>90.043000000000006</v>
      </c>
      <c r="P702">
        <v>90.778000000000006</v>
      </c>
      <c r="Q702">
        <v>91.866</v>
      </c>
      <c r="R702">
        <v>92.572000000000003</v>
      </c>
      <c r="S702">
        <v>93.906999999999996</v>
      </c>
      <c r="T702">
        <v>96.194999999999993</v>
      </c>
      <c r="V702">
        <v>11.951000000000001</v>
      </c>
      <c r="W702">
        <f t="shared" si="31"/>
        <v>1.1951000000000001</v>
      </c>
      <c r="X702">
        <f t="shared" si="32"/>
        <v>0.53722744743523454</v>
      </c>
    </row>
    <row r="703" spans="1:24" x14ac:dyDescent="0.3">
      <c r="A703">
        <v>701</v>
      </c>
      <c r="B703">
        <f t="shared" si="30"/>
        <v>1.9192334017796031</v>
      </c>
      <c r="C703">
        <v>1</v>
      </c>
      <c r="D703">
        <v>86.968199999999996</v>
      </c>
      <c r="E703">
        <v>3.4459999999999998E-2</v>
      </c>
      <c r="F703">
        <v>77.706999999999994</v>
      </c>
      <c r="G703">
        <v>79.995999999999995</v>
      </c>
      <c r="H703">
        <v>81.331999999999994</v>
      </c>
      <c r="I703">
        <v>82.039000000000001</v>
      </c>
      <c r="J703">
        <v>83.126999999999995</v>
      </c>
      <c r="K703">
        <v>83.861999999999995</v>
      </c>
      <c r="L703">
        <v>84.947000000000003</v>
      </c>
      <c r="M703">
        <v>86.968000000000004</v>
      </c>
      <c r="N703">
        <v>88.99</v>
      </c>
      <c r="O703">
        <v>90.073999999999998</v>
      </c>
      <c r="P703">
        <v>90.808999999999997</v>
      </c>
      <c r="Q703">
        <v>91.897999999999996</v>
      </c>
      <c r="R703">
        <v>92.605000000000004</v>
      </c>
      <c r="S703">
        <v>93.94</v>
      </c>
      <c r="T703">
        <v>96.228999999999999</v>
      </c>
      <c r="V703">
        <v>11.958</v>
      </c>
      <c r="W703">
        <f t="shared" si="31"/>
        <v>1.1958</v>
      </c>
      <c r="X703">
        <f t="shared" si="32"/>
        <v>0.53747437768387307</v>
      </c>
    </row>
    <row r="704" spans="1:24" x14ac:dyDescent="0.3">
      <c r="A704">
        <v>702</v>
      </c>
      <c r="B704">
        <f t="shared" si="30"/>
        <v>1.9219712525667352</v>
      </c>
      <c r="C704">
        <v>1</v>
      </c>
      <c r="D704">
        <v>86.997200000000007</v>
      </c>
      <c r="E704">
        <v>3.4470000000000001E-2</v>
      </c>
      <c r="F704">
        <v>77.73</v>
      </c>
      <c r="G704">
        <v>80.021000000000001</v>
      </c>
      <c r="H704">
        <v>81.356999999999999</v>
      </c>
      <c r="I704">
        <v>82.064999999999998</v>
      </c>
      <c r="J704">
        <v>83.153999999999996</v>
      </c>
      <c r="K704">
        <v>83.888999999999996</v>
      </c>
      <c r="L704">
        <v>84.974999999999994</v>
      </c>
      <c r="M704">
        <v>86.997</v>
      </c>
      <c r="N704">
        <v>89.02</v>
      </c>
      <c r="O704">
        <v>90.105000000000004</v>
      </c>
      <c r="P704">
        <v>90.84</v>
      </c>
      <c r="Q704">
        <v>91.93</v>
      </c>
      <c r="R704">
        <v>92.637</v>
      </c>
      <c r="S704">
        <v>93.972999999999999</v>
      </c>
      <c r="T704">
        <v>96.263999999999996</v>
      </c>
      <c r="V704">
        <v>11.964</v>
      </c>
      <c r="W704">
        <f t="shared" si="31"/>
        <v>1.1964000000000001</v>
      </c>
      <c r="X704">
        <f t="shared" si="32"/>
        <v>0.5376988283416656</v>
      </c>
    </row>
    <row r="705" spans="1:24" x14ac:dyDescent="0.3">
      <c r="A705">
        <v>703</v>
      </c>
      <c r="B705">
        <f t="shared" si="30"/>
        <v>1.9247091033538672</v>
      </c>
      <c r="C705">
        <v>1</v>
      </c>
      <c r="D705">
        <v>87.026200000000003</v>
      </c>
      <c r="E705">
        <v>3.4479999999999997E-2</v>
      </c>
      <c r="F705">
        <v>77.753</v>
      </c>
      <c r="G705">
        <v>80.046000000000006</v>
      </c>
      <c r="H705">
        <v>81.382999999999996</v>
      </c>
      <c r="I705">
        <v>82.090999999999994</v>
      </c>
      <c r="J705">
        <v>83.180999999999997</v>
      </c>
      <c r="K705">
        <v>83.915999999999997</v>
      </c>
      <c r="L705">
        <v>85.001999999999995</v>
      </c>
      <c r="M705">
        <v>87.025999999999996</v>
      </c>
      <c r="N705">
        <v>89.05</v>
      </c>
      <c r="O705">
        <v>90.135999999999996</v>
      </c>
      <c r="P705">
        <v>90.872</v>
      </c>
      <c r="Q705">
        <v>91.962000000000003</v>
      </c>
      <c r="R705">
        <v>92.67</v>
      </c>
      <c r="S705">
        <v>94.007000000000005</v>
      </c>
      <c r="T705">
        <v>96.299000000000007</v>
      </c>
      <c r="V705">
        <v>11.971</v>
      </c>
      <c r="W705">
        <f t="shared" si="31"/>
        <v>1.1971000000000001</v>
      </c>
      <c r="X705">
        <f t="shared" si="32"/>
        <v>0.53794574437287712</v>
      </c>
    </row>
    <row r="706" spans="1:24" x14ac:dyDescent="0.3">
      <c r="A706">
        <v>704</v>
      </c>
      <c r="B706">
        <f t="shared" si="30"/>
        <v>1.9274469541409993</v>
      </c>
      <c r="C706">
        <v>1</v>
      </c>
      <c r="D706">
        <v>87.055199999999999</v>
      </c>
      <c r="E706">
        <v>3.449E-2</v>
      </c>
      <c r="F706">
        <v>77.777000000000001</v>
      </c>
      <c r="G706">
        <v>80.069999999999993</v>
      </c>
      <c r="H706">
        <v>81.408000000000001</v>
      </c>
      <c r="I706">
        <v>82.116</v>
      </c>
      <c r="J706">
        <v>83.206999999999994</v>
      </c>
      <c r="K706">
        <v>83.942999999999998</v>
      </c>
      <c r="L706">
        <v>85.03</v>
      </c>
      <c r="M706">
        <v>87.055000000000007</v>
      </c>
      <c r="N706">
        <v>89.08</v>
      </c>
      <c r="O706">
        <v>90.167000000000002</v>
      </c>
      <c r="P706">
        <v>90.903000000000006</v>
      </c>
      <c r="Q706">
        <v>91.994</v>
      </c>
      <c r="R706">
        <v>92.701999999999998</v>
      </c>
      <c r="S706">
        <v>94.04</v>
      </c>
      <c r="T706">
        <v>96.334000000000003</v>
      </c>
      <c r="V706">
        <v>11.977</v>
      </c>
      <c r="W706">
        <f t="shared" si="31"/>
        <v>1.1977</v>
      </c>
      <c r="X706">
        <f t="shared" si="32"/>
        <v>0.5381701855464599</v>
      </c>
    </row>
    <row r="707" spans="1:24" x14ac:dyDescent="0.3">
      <c r="A707">
        <v>705</v>
      </c>
      <c r="B707">
        <f t="shared" ref="B707:B770" si="33">A707/365.25</f>
        <v>1.9301848049281314</v>
      </c>
      <c r="C707">
        <v>1</v>
      </c>
      <c r="D707">
        <v>87.084199999999996</v>
      </c>
      <c r="E707">
        <v>3.4500000000000003E-2</v>
      </c>
      <c r="F707">
        <v>77.8</v>
      </c>
      <c r="G707">
        <v>80.094999999999999</v>
      </c>
      <c r="H707">
        <v>81.433999999999997</v>
      </c>
      <c r="I707">
        <v>82.141999999999996</v>
      </c>
      <c r="J707">
        <v>83.233999999999995</v>
      </c>
      <c r="K707">
        <v>83.97</v>
      </c>
      <c r="L707">
        <v>85.058000000000007</v>
      </c>
      <c r="M707">
        <v>87.084000000000003</v>
      </c>
      <c r="N707">
        <v>89.111000000000004</v>
      </c>
      <c r="O707">
        <v>90.197999999999993</v>
      </c>
      <c r="P707">
        <v>90.933999999999997</v>
      </c>
      <c r="Q707">
        <v>92.025999999999996</v>
      </c>
      <c r="R707">
        <v>92.734999999999999</v>
      </c>
      <c r="S707">
        <v>94.072999999999993</v>
      </c>
      <c r="T707">
        <v>96.369</v>
      </c>
      <c r="V707">
        <v>11.984</v>
      </c>
      <c r="W707">
        <f t="shared" ref="W707:W770" si="34">V707/10</f>
        <v>1.1983999999999999</v>
      </c>
      <c r="X707">
        <f t="shared" ref="X707:X770" si="35">SQRT((M707*V707)/3600)</f>
        <v>0.53841708739600747</v>
      </c>
    </row>
    <row r="708" spans="1:24" x14ac:dyDescent="0.3">
      <c r="A708">
        <v>706</v>
      </c>
      <c r="B708">
        <f t="shared" si="33"/>
        <v>1.9329226557152634</v>
      </c>
      <c r="C708">
        <v>1</v>
      </c>
      <c r="D708">
        <v>87.113100000000003</v>
      </c>
      <c r="E708">
        <v>3.4509999999999999E-2</v>
      </c>
      <c r="F708">
        <v>77.822999999999993</v>
      </c>
      <c r="G708">
        <v>80.119</v>
      </c>
      <c r="H708">
        <v>81.459000000000003</v>
      </c>
      <c r="I708">
        <v>82.168000000000006</v>
      </c>
      <c r="J708">
        <v>83.26</v>
      </c>
      <c r="K708">
        <v>83.997</v>
      </c>
      <c r="L708">
        <v>85.084999999999994</v>
      </c>
      <c r="M708">
        <v>87.113</v>
      </c>
      <c r="N708">
        <v>89.141000000000005</v>
      </c>
      <c r="O708">
        <v>90.228999999999999</v>
      </c>
      <c r="P708">
        <v>90.965999999999994</v>
      </c>
      <c r="Q708">
        <v>92.058000000000007</v>
      </c>
      <c r="R708">
        <v>92.766999999999996</v>
      </c>
      <c r="S708">
        <v>94.106999999999999</v>
      </c>
      <c r="T708">
        <v>96.403000000000006</v>
      </c>
      <c r="V708">
        <v>11.991</v>
      </c>
      <c r="W708">
        <f t="shared" si="34"/>
        <v>1.1991000000000001</v>
      </c>
      <c r="X708">
        <f t="shared" si="35"/>
        <v>0.53866398075856781</v>
      </c>
    </row>
    <row r="709" spans="1:24" x14ac:dyDescent="0.3">
      <c r="A709">
        <v>707</v>
      </c>
      <c r="B709">
        <f t="shared" si="33"/>
        <v>1.9356605065023955</v>
      </c>
      <c r="C709">
        <v>1</v>
      </c>
      <c r="D709">
        <v>87.141999999999996</v>
      </c>
      <c r="E709">
        <v>3.4529999999999998E-2</v>
      </c>
      <c r="F709">
        <v>77.843000000000004</v>
      </c>
      <c r="G709">
        <v>80.141999999999996</v>
      </c>
      <c r="H709">
        <v>81.483000000000004</v>
      </c>
      <c r="I709">
        <v>82.192999999999998</v>
      </c>
      <c r="J709">
        <v>83.286000000000001</v>
      </c>
      <c r="K709">
        <v>84.022999999999996</v>
      </c>
      <c r="L709">
        <v>85.111999999999995</v>
      </c>
      <c r="M709">
        <v>87.141999999999996</v>
      </c>
      <c r="N709">
        <v>89.171999999999997</v>
      </c>
      <c r="O709">
        <v>90.260999999999996</v>
      </c>
      <c r="P709">
        <v>90.998000000000005</v>
      </c>
      <c r="Q709">
        <v>92.090999999999994</v>
      </c>
      <c r="R709">
        <v>92.801000000000002</v>
      </c>
      <c r="S709">
        <v>94.141999999999996</v>
      </c>
      <c r="T709">
        <v>96.441000000000003</v>
      </c>
      <c r="V709">
        <v>11.997</v>
      </c>
      <c r="W709">
        <f t="shared" si="34"/>
        <v>1.1997</v>
      </c>
      <c r="X709">
        <f t="shared" si="35"/>
        <v>0.53888840681536276</v>
      </c>
    </row>
    <row r="710" spans="1:24" x14ac:dyDescent="0.3">
      <c r="A710">
        <v>708</v>
      </c>
      <c r="B710">
        <f t="shared" si="33"/>
        <v>1.9383983572895278</v>
      </c>
      <c r="C710">
        <v>1</v>
      </c>
      <c r="D710">
        <v>87.170900000000003</v>
      </c>
      <c r="E710">
        <v>3.4540000000000001E-2</v>
      </c>
      <c r="F710">
        <v>77.867000000000004</v>
      </c>
      <c r="G710">
        <v>80.167000000000002</v>
      </c>
      <c r="H710">
        <v>81.507999999999996</v>
      </c>
      <c r="I710">
        <v>82.218000000000004</v>
      </c>
      <c r="J710">
        <v>83.311999999999998</v>
      </c>
      <c r="K710">
        <v>84.05</v>
      </c>
      <c r="L710">
        <v>85.14</v>
      </c>
      <c r="M710">
        <v>87.171000000000006</v>
      </c>
      <c r="N710">
        <v>89.201999999999998</v>
      </c>
      <c r="O710">
        <v>90.290999999999997</v>
      </c>
      <c r="P710">
        <v>91.03</v>
      </c>
      <c r="Q710">
        <v>92.123000000000005</v>
      </c>
      <c r="R710">
        <v>92.834000000000003</v>
      </c>
      <c r="S710">
        <v>94.174999999999997</v>
      </c>
      <c r="T710">
        <v>96.474999999999994</v>
      </c>
      <c r="V710">
        <v>12.004</v>
      </c>
      <c r="W710">
        <f t="shared" si="34"/>
        <v>1.2003999999999999</v>
      </c>
      <c r="X710">
        <f t="shared" si="35"/>
        <v>0.53913528605227334</v>
      </c>
    </row>
    <row r="711" spans="1:24" x14ac:dyDescent="0.3">
      <c r="A711">
        <v>709</v>
      </c>
      <c r="B711">
        <f t="shared" si="33"/>
        <v>1.9411362080766599</v>
      </c>
      <c r="C711">
        <v>1</v>
      </c>
      <c r="D711">
        <v>87.199799999999996</v>
      </c>
      <c r="E711">
        <v>3.4549999999999997E-2</v>
      </c>
      <c r="F711">
        <v>77.89</v>
      </c>
      <c r="G711">
        <v>80.191000000000003</v>
      </c>
      <c r="H711">
        <v>81.533000000000001</v>
      </c>
      <c r="I711">
        <v>82.244</v>
      </c>
      <c r="J711">
        <v>83.338999999999999</v>
      </c>
      <c r="K711">
        <v>84.076999999999998</v>
      </c>
      <c r="L711">
        <v>85.168000000000006</v>
      </c>
      <c r="M711">
        <v>87.2</v>
      </c>
      <c r="N711">
        <v>89.231999999999999</v>
      </c>
      <c r="O711">
        <v>90.322000000000003</v>
      </c>
      <c r="P711">
        <v>91.061000000000007</v>
      </c>
      <c r="Q711">
        <v>92.155000000000001</v>
      </c>
      <c r="R711">
        <v>92.866</v>
      </c>
      <c r="S711">
        <v>94.209000000000003</v>
      </c>
      <c r="T711">
        <v>96.51</v>
      </c>
      <c r="V711">
        <v>12.01</v>
      </c>
      <c r="W711">
        <f t="shared" si="34"/>
        <v>1.2010000000000001</v>
      </c>
      <c r="X711">
        <f t="shared" si="35"/>
        <v>0.53935970269282163</v>
      </c>
    </row>
    <row r="712" spans="1:24" x14ac:dyDescent="0.3">
      <c r="A712">
        <v>710</v>
      </c>
      <c r="B712">
        <f t="shared" si="33"/>
        <v>1.9438740588637919</v>
      </c>
      <c r="C712">
        <v>1</v>
      </c>
      <c r="D712">
        <v>87.228700000000003</v>
      </c>
      <c r="E712">
        <v>3.456E-2</v>
      </c>
      <c r="F712">
        <v>77.912999999999997</v>
      </c>
      <c r="G712">
        <v>80.215999999999994</v>
      </c>
      <c r="H712">
        <v>81.558999999999997</v>
      </c>
      <c r="I712">
        <v>82.27</v>
      </c>
      <c r="J712">
        <v>83.364999999999995</v>
      </c>
      <c r="K712">
        <v>84.103999999999999</v>
      </c>
      <c r="L712">
        <v>85.194999999999993</v>
      </c>
      <c r="M712">
        <v>87.228999999999999</v>
      </c>
      <c r="N712">
        <v>89.262</v>
      </c>
      <c r="O712">
        <v>90.352999999999994</v>
      </c>
      <c r="P712">
        <v>91.091999999999999</v>
      </c>
      <c r="Q712">
        <v>92.186999999999998</v>
      </c>
      <c r="R712">
        <v>92.899000000000001</v>
      </c>
      <c r="S712">
        <v>94.242000000000004</v>
      </c>
      <c r="T712">
        <v>96.545000000000002</v>
      </c>
      <c r="V712">
        <v>12.016999999999999</v>
      </c>
      <c r="W712">
        <f t="shared" si="34"/>
        <v>1.2017</v>
      </c>
      <c r="X712">
        <f t="shared" si="35"/>
        <v>0.53960656783952843</v>
      </c>
    </row>
    <row r="713" spans="1:24" x14ac:dyDescent="0.3">
      <c r="A713">
        <v>711</v>
      </c>
      <c r="B713">
        <f t="shared" si="33"/>
        <v>1.946611909650924</v>
      </c>
      <c r="C713">
        <v>1</v>
      </c>
      <c r="D713">
        <v>87.257499999999993</v>
      </c>
      <c r="E713">
        <v>3.4569999999999997E-2</v>
      </c>
      <c r="F713">
        <v>77.936000000000007</v>
      </c>
      <c r="G713">
        <v>80.239999999999995</v>
      </c>
      <c r="H713">
        <v>81.584000000000003</v>
      </c>
      <c r="I713">
        <v>82.296000000000006</v>
      </c>
      <c r="J713">
        <v>83.391999999999996</v>
      </c>
      <c r="K713">
        <v>84.131</v>
      </c>
      <c r="L713">
        <v>85.222999999999999</v>
      </c>
      <c r="M713">
        <v>87.257999999999996</v>
      </c>
      <c r="N713">
        <v>89.292000000000002</v>
      </c>
      <c r="O713">
        <v>90.384</v>
      </c>
      <c r="P713">
        <v>91.123000000000005</v>
      </c>
      <c r="Q713">
        <v>92.218999999999994</v>
      </c>
      <c r="R713">
        <v>92.930999999999997</v>
      </c>
      <c r="S713">
        <v>94.275000000000006</v>
      </c>
      <c r="T713">
        <v>96.578999999999994</v>
      </c>
      <c r="V713">
        <v>12.023</v>
      </c>
      <c r="W713">
        <f t="shared" si="34"/>
        <v>1.2022999999999999</v>
      </c>
      <c r="X713">
        <f t="shared" si="35"/>
        <v>0.53983097509004296</v>
      </c>
    </row>
    <row r="714" spans="1:24" x14ac:dyDescent="0.3">
      <c r="A714">
        <v>712</v>
      </c>
      <c r="B714">
        <f t="shared" si="33"/>
        <v>1.9493497604380561</v>
      </c>
      <c r="C714">
        <v>1</v>
      </c>
      <c r="D714">
        <v>87.286299999999997</v>
      </c>
      <c r="E714">
        <v>3.458E-2</v>
      </c>
      <c r="F714">
        <v>77.959000000000003</v>
      </c>
      <c r="G714">
        <v>80.265000000000001</v>
      </c>
      <c r="H714">
        <v>81.608999999999995</v>
      </c>
      <c r="I714">
        <v>82.322000000000003</v>
      </c>
      <c r="J714">
        <v>83.418000000000006</v>
      </c>
      <c r="K714">
        <v>84.158000000000001</v>
      </c>
      <c r="L714">
        <v>85.25</v>
      </c>
      <c r="M714">
        <v>87.286000000000001</v>
      </c>
      <c r="N714">
        <v>89.322000000000003</v>
      </c>
      <c r="O714">
        <v>90.415000000000006</v>
      </c>
      <c r="P714">
        <v>91.153999999999996</v>
      </c>
      <c r="Q714">
        <v>92.251000000000005</v>
      </c>
      <c r="R714">
        <v>92.962999999999994</v>
      </c>
      <c r="S714">
        <v>94.308000000000007</v>
      </c>
      <c r="T714">
        <v>96.614000000000004</v>
      </c>
      <c r="V714">
        <v>12.03</v>
      </c>
      <c r="W714">
        <f t="shared" si="34"/>
        <v>1.2029999999999998</v>
      </c>
      <c r="X714">
        <f t="shared" si="35"/>
        <v>0.54007473248307647</v>
      </c>
    </row>
    <row r="715" spans="1:24" x14ac:dyDescent="0.3">
      <c r="A715">
        <v>713</v>
      </c>
      <c r="B715">
        <f t="shared" si="33"/>
        <v>1.9520876112251881</v>
      </c>
      <c r="C715">
        <v>1</v>
      </c>
      <c r="D715">
        <v>87.315100000000001</v>
      </c>
      <c r="E715">
        <v>3.4590000000000003E-2</v>
      </c>
      <c r="F715">
        <v>77.981999999999999</v>
      </c>
      <c r="G715">
        <v>80.289000000000001</v>
      </c>
      <c r="H715">
        <v>81.635000000000005</v>
      </c>
      <c r="I715">
        <v>82.346999999999994</v>
      </c>
      <c r="J715">
        <v>83.444999999999993</v>
      </c>
      <c r="K715">
        <v>84.185000000000002</v>
      </c>
      <c r="L715">
        <v>85.278000000000006</v>
      </c>
      <c r="M715">
        <v>87.314999999999998</v>
      </c>
      <c r="N715">
        <v>89.352000000000004</v>
      </c>
      <c r="O715">
        <v>90.444999999999993</v>
      </c>
      <c r="P715">
        <v>91.186000000000007</v>
      </c>
      <c r="Q715">
        <v>92.283000000000001</v>
      </c>
      <c r="R715">
        <v>92.995999999999995</v>
      </c>
      <c r="S715">
        <v>94.340999999999994</v>
      </c>
      <c r="T715">
        <v>96.647999999999996</v>
      </c>
      <c r="V715">
        <v>12.037000000000001</v>
      </c>
      <c r="W715">
        <f t="shared" si="34"/>
        <v>1.2037</v>
      </c>
      <c r="X715">
        <f t="shared" si="35"/>
        <v>0.5403215747743807</v>
      </c>
    </row>
    <row r="716" spans="1:24" x14ac:dyDescent="0.3">
      <c r="A716">
        <v>714</v>
      </c>
      <c r="B716">
        <f t="shared" si="33"/>
        <v>1.9548254620123204</v>
      </c>
      <c r="C716">
        <v>1</v>
      </c>
      <c r="D716">
        <v>87.343900000000005</v>
      </c>
      <c r="E716">
        <v>3.4610000000000002E-2</v>
      </c>
      <c r="F716">
        <v>78.001999999999995</v>
      </c>
      <c r="G716">
        <v>80.311000000000007</v>
      </c>
      <c r="H716">
        <v>81.658000000000001</v>
      </c>
      <c r="I716">
        <v>82.372</v>
      </c>
      <c r="J716">
        <v>83.47</v>
      </c>
      <c r="K716">
        <v>84.210999999999999</v>
      </c>
      <c r="L716">
        <v>85.305000000000007</v>
      </c>
      <c r="M716">
        <v>87.343999999999994</v>
      </c>
      <c r="N716">
        <v>89.382999999999996</v>
      </c>
      <c r="O716">
        <v>90.477000000000004</v>
      </c>
      <c r="P716">
        <v>91.218000000000004</v>
      </c>
      <c r="Q716">
        <v>92.316000000000003</v>
      </c>
      <c r="R716">
        <v>93.028999999999996</v>
      </c>
      <c r="S716">
        <v>94.376000000000005</v>
      </c>
      <c r="T716">
        <v>96.686000000000007</v>
      </c>
      <c r="V716">
        <v>12.042999999999999</v>
      </c>
      <c r="W716">
        <f t="shared" si="34"/>
        <v>1.2042999999999999</v>
      </c>
      <c r="X716">
        <f t="shared" si="35"/>
        <v>0.54054596679858979</v>
      </c>
    </row>
    <row r="717" spans="1:24" x14ac:dyDescent="0.3">
      <c r="A717">
        <v>715</v>
      </c>
      <c r="B717">
        <f t="shared" si="33"/>
        <v>1.9575633127994525</v>
      </c>
      <c r="C717">
        <v>1</v>
      </c>
      <c r="D717">
        <v>87.372699999999995</v>
      </c>
      <c r="E717">
        <v>3.4619999999999998E-2</v>
      </c>
      <c r="F717">
        <v>78.025000000000006</v>
      </c>
      <c r="G717">
        <v>80.335999999999999</v>
      </c>
      <c r="H717">
        <v>81.683999999999997</v>
      </c>
      <c r="I717">
        <v>82.397000000000006</v>
      </c>
      <c r="J717">
        <v>83.495999999999995</v>
      </c>
      <c r="K717">
        <v>84.238</v>
      </c>
      <c r="L717">
        <v>85.331999999999994</v>
      </c>
      <c r="M717">
        <v>87.373000000000005</v>
      </c>
      <c r="N717">
        <v>89.412999999999997</v>
      </c>
      <c r="O717">
        <v>90.507999999999996</v>
      </c>
      <c r="P717">
        <v>91.248999999999995</v>
      </c>
      <c r="Q717">
        <v>92.347999999999999</v>
      </c>
      <c r="R717">
        <v>93.061999999999998</v>
      </c>
      <c r="S717">
        <v>94.41</v>
      </c>
      <c r="T717">
        <v>96.72</v>
      </c>
      <c r="V717">
        <v>12.05</v>
      </c>
      <c r="W717">
        <f t="shared" si="34"/>
        <v>1.2050000000000001</v>
      </c>
      <c r="X717">
        <f t="shared" si="35"/>
        <v>0.54079279509089451</v>
      </c>
    </row>
    <row r="718" spans="1:24" x14ac:dyDescent="0.3">
      <c r="A718">
        <v>716</v>
      </c>
      <c r="B718">
        <f t="shared" si="33"/>
        <v>1.9603011635865846</v>
      </c>
      <c r="C718">
        <v>1</v>
      </c>
      <c r="D718">
        <v>87.401399999999995</v>
      </c>
      <c r="E718">
        <v>3.4630000000000001E-2</v>
      </c>
      <c r="F718">
        <v>78.048000000000002</v>
      </c>
      <c r="G718">
        <v>80.36</v>
      </c>
      <c r="H718">
        <v>81.709000000000003</v>
      </c>
      <c r="I718">
        <v>82.423000000000002</v>
      </c>
      <c r="J718">
        <v>83.522999999999996</v>
      </c>
      <c r="K718">
        <v>84.263999999999996</v>
      </c>
      <c r="L718">
        <v>85.36</v>
      </c>
      <c r="M718">
        <v>87.400999999999996</v>
      </c>
      <c r="N718">
        <v>89.442999999999998</v>
      </c>
      <c r="O718">
        <v>90.537999999999997</v>
      </c>
      <c r="P718">
        <v>91.28</v>
      </c>
      <c r="Q718">
        <v>92.38</v>
      </c>
      <c r="R718">
        <v>93.093999999999994</v>
      </c>
      <c r="S718">
        <v>94.442999999999998</v>
      </c>
      <c r="T718">
        <v>96.754999999999995</v>
      </c>
      <c r="V718">
        <v>12.055999999999999</v>
      </c>
      <c r="W718">
        <f t="shared" si="34"/>
        <v>1.2056</v>
      </c>
      <c r="X718">
        <f t="shared" si="35"/>
        <v>0.5410140827906218</v>
      </c>
    </row>
    <row r="719" spans="1:24" x14ac:dyDescent="0.3">
      <c r="A719">
        <v>717</v>
      </c>
      <c r="B719">
        <f t="shared" si="33"/>
        <v>1.9630390143737166</v>
      </c>
      <c r="C719">
        <v>1</v>
      </c>
      <c r="D719">
        <v>87.430199999999999</v>
      </c>
      <c r="E719">
        <v>3.4639999999999997E-2</v>
      </c>
      <c r="F719">
        <v>78.070999999999998</v>
      </c>
      <c r="G719">
        <v>80.385000000000005</v>
      </c>
      <c r="H719">
        <v>81.733999999999995</v>
      </c>
      <c r="I719">
        <v>82.448999999999998</v>
      </c>
      <c r="J719">
        <v>83.549000000000007</v>
      </c>
      <c r="K719">
        <v>84.290999999999997</v>
      </c>
      <c r="L719">
        <v>85.387</v>
      </c>
      <c r="M719">
        <v>87.43</v>
      </c>
      <c r="N719">
        <v>89.472999999999999</v>
      </c>
      <c r="O719">
        <v>90.569000000000003</v>
      </c>
      <c r="P719">
        <v>91.311000000000007</v>
      </c>
      <c r="Q719">
        <v>92.412000000000006</v>
      </c>
      <c r="R719">
        <v>93.126000000000005</v>
      </c>
      <c r="S719">
        <v>94.475999999999999</v>
      </c>
      <c r="T719">
        <v>96.789000000000001</v>
      </c>
      <c r="V719">
        <v>12.063000000000001</v>
      </c>
      <c r="W719">
        <f t="shared" si="34"/>
        <v>1.2063000000000001</v>
      </c>
      <c r="X719">
        <f t="shared" si="35"/>
        <v>0.54126089673403655</v>
      </c>
    </row>
    <row r="720" spans="1:24" x14ac:dyDescent="0.3">
      <c r="A720">
        <v>718</v>
      </c>
      <c r="B720">
        <f t="shared" si="33"/>
        <v>1.9657768651608487</v>
      </c>
      <c r="C720">
        <v>1</v>
      </c>
      <c r="D720">
        <v>87.4589</v>
      </c>
      <c r="E720">
        <v>3.465E-2</v>
      </c>
      <c r="F720">
        <v>78.093999999999994</v>
      </c>
      <c r="G720">
        <v>80.409000000000006</v>
      </c>
      <c r="H720">
        <v>81.759</v>
      </c>
      <c r="I720">
        <v>82.474000000000004</v>
      </c>
      <c r="J720">
        <v>83.575000000000003</v>
      </c>
      <c r="K720">
        <v>84.317999999999998</v>
      </c>
      <c r="L720">
        <v>85.415000000000006</v>
      </c>
      <c r="M720">
        <v>87.459000000000003</v>
      </c>
      <c r="N720">
        <v>89.503</v>
      </c>
      <c r="O720">
        <v>90.6</v>
      </c>
      <c r="P720">
        <v>91.343000000000004</v>
      </c>
      <c r="Q720">
        <v>92.444000000000003</v>
      </c>
      <c r="R720">
        <v>93.159000000000006</v>
      </c>
      <c r="S720">
        <v>94.509</v>
      </c>
      <c r="T720">
        <v>96.823999999999998</v>
      </c>
      <c r="V720">
        <v>12.069000000000001</v>
      </c>
      <c r="W720">
        <f t="shared" si="34"/>
        <v>1.2069000000000001</v>
      </c>
      <c r="X720">
        <f t="shared" si="35"/>
        <v>0.54148526988275503</v>
      </c>
    </row>
    <row r="721" spans="1:24" x14ac:dyDescent="0.3">
      <c r="A721">
        <v>719</v>
      </c>
      <c r="B721">
        <f t="shared" si="33"/>
        <v>1.9685147159479808</v>
      </c>
      <c r="C721">
        <v>1</v>
      </c>
      <c r="D721">
        <v>87.4876</v>
      </c>
      <c r="E721">
        <v>3.4660000000000003E-2</v>
      </c>
      <c r="F721">
        <v>78.117000000000004</v>
      </c>
      <c r="G721">
        <v>80.433000000000007</v>
      </c>
      <c r="H721">
        <v>81.784000000000006</v>
      </c>
      <c r="I721">
        <v>82.5</v>
      </c>
      <c r="J721">
        <v>83.602000000000004</v>
      </c>
      <c r="K721">
        <v>84.344999999999999</v>
      </c>
      <c r="L721">
        <v>85.441999999999993</v>
      </c>
      <c r="M721">
        <v>87.488</v>
      </c>
      <c r="N721">
        <v>89.533000000000001</v>
      </c>
      <c r="O721">
        <v>90.63</v>
      </c>
      <c r="P721">
        <v>91.373999999999995</v>
      </c>
      <c r="Q721">
        <v>92.474999999999994</v>
      </c>
      <c r="R721">
        <v>93.191000000000003</v>
      </c>
      <c r="S721">
        <v>94.542000000000002</v>
      </c>
      <c r="T721">
        <v>96.858000000000004</v>
      </c>
      <c r="V721">
        <v>12.076000000000001</v>
      </c>
      <c r="W721">
        <f t="shared" si="34"/>
        <v>1.2076</v>
      </c>
      <c r="X721">
        <f t="shared" si="35"/>
        <v>0.54173206989761613</v>
      </c>
    </row>
    <row r="722" spans="1:24" x14ac:dyDescent="0.3">
      <c r="A722">
        <v>720</v>
      </c>
      <c r="B722">
        <f t="shared" si="33"/>
        <v>1.9712525667351128</v>
      </c>
      <c r="C722">
        <v>1</v>
      </c>
      <c r="D722">
        <v>87.516199999999998</v>
      </c>
      <c r="E722">
        <v>3.4669999999999999E-2</v>
      </c>
      <c r="F722">
        <v>78.14</v>
      </c>
      <c r="G722">
        <v>80.457999999999998</v>
      </c>
      <c r="H722">
        <v>81.81</v>
      </c>
      <c r="I722">
        <v>82.525000000000006</v>
      </c>
      <c r="J722">
        <v>83.628</v>
      </c>
      <c r="K722">
        <v>84.370999999999995</v>
      </c>
      <c r="L722">
        <v>85.47</v>
      </c>
      <c r="M722">
        <v>87.516000000000005</v>
      </c>
      <c r="N722">
        <v>89.563000000000002</v>
      </c>
      <c r="O722">
        <v>90.661000000000001</v>
      </c>
      <c r="P722">
        <v>91.405000000000001</v>
      </c>
      <c r="Q722">
        <v>92.507000000000005</v>
      </c>
      <c r="R722">
        <v>93.222999999999999</v>
      </c>
      <c r="S722">
        <v>94.575000000000003</v>
      </c>
      <c r="T722">
        <v>96.893000000000001</v>
      </c>
      <c r="V722">
        <v>12.083</v>
      </c>
      <c r="W722">
        <f t="shared" si="34"/>
        <v>1.2082999999999999</v>
      </c>
      <c r="X722">
        <f t="shared" si="35"/>
        <v>0.541975765140841</v>
      </c>
    </row>
    <row r="723" spans="1:24" x14ac:dyDescent="0.3">
      <c r="A723">
        <v>721</v>
      </c>
      <c r="B723">
        <f t="shared" si="33"/>
        <v>1.9739904175222451</v>
      </c>
      <c r="C723">
        <v>1</v>
      </c>
      <c r="D723">
        <v>87.544899999999998</v>
      </c>
      <c r="E723">
        <v>3.4689999999999999E-2</v>
      </c>
      <c r="F723">
        <v>78.16</v>
      </c>
      <c r="G723">
        <v>80.48</v>
      </c>
      <c r="H723">
        <v>81.832999999999998</v>
      </c>
      <c r="I723">
        <v>82.55</v>
      </c>
      <c r="J723">
        <v>83.653000000000006</v>
      </c>
      <c r="K723">
        <v>84.397000000000006</v>
      </c>
      <c r="L723">
        <v>85.497</v>
      </c>
      <c r="M723">
        <v>87.545000000000002</v>
      </c>
      <c r="N723">
        <v>89.593000000000004</v>
      </c>
      <c r="O723">
        <v>90.691999999999993</v>
      </c>
      <c r="P723">
        <v>91.436999999999998</v>
      </c>
      <c r="Q723">
        <v>92.54</v>
      </c>
      <c r="R723">
        <v>93.257000000000005</v>
      </c>
      <c r="S723">
        <v>94.61</v>
      </c>
      <c r="T723">
        <v>96.93</v>
      </c>
      <c r="V723">
        <v>12.089</v>
      </c>
      <c r="W723">
        <f t="shared" si="34"/>
        <v>1.2089000000000001</v>
      </c>
      <c r="X723">
        <f t="shared" si="35"/>
        <v>0.54220012321200295</v>
      </c>
    </row>
    <row r="724" spans="1:24" x14ac:dyDescent="0.3">
      <c r="A724">
        <v>722</v>
      </c>
      <c r="B724">
        <f t="shared" si="33"/>
        <v>1.9767282683093772</v>
      </c>
      <c r="C724">
        <v>1</v>
      </c>
      <c r="D724">
        <v>87.573499999999996</v>
      </c>
      <c r="E724">
        <v>3.4700000000000002E-2</v>
      </c>
      <c r="F724">
        <v>78.183000000000007</v>
      </c>
      <c r="G724">
        <v>80.504000000000005</v>
      </c>
      <c r="H724">
        <v>81.858000000000004</v>
      </c>
      <c r="I724">
        <v>82.575000000000003</v>
      </c>
      <c r="J724">
        <v>83.679000000000002</v>
      </c>
      <c r="K724">
        <v>84.424000000000007</v>
      </c>
      <c r="L724">
        <v>85.524000000000001</v>
      </c>
      <c r="M724">
        <v>87.573999999999998</v>
      </c>
      <c r="N724">
        <v>89.623000000000005</v>
      </c>
      <c r="O724">
        <v>90.722999999999999</v>
      </c>
      <c r="P724">
        <v>91.468000000000004</v>
      </c>
      <c r="Q724">
        <v>92.572000000000003</v>
      </c>
      <c r="R724">
        <v>93.289000000000001</v>
      </c>
      <c r="S724">
        <v>94.643000000000001</v>
      </c>
      <c r="T724">
        <v>96.963999999999999</v>
      </c>
      <c r="V724">
        <v>12.096</v>
      </c>
      <c r="W724">
        <f t="shared" si="34"/>
        <v>1.2096</v>
      </c>
      <c r="X724">
        <f t="shared" si="35"/>
        <v>0.54244690062714895</v>
      </c>
    </row>
    <row r="725" spans="1:24" x14ac:dyDescent="0.3">
      <c r="A725">
        <v>723</v>
      </c>
      <c r="B725">
        <f t="shared" si="33"/>
        <v>1.9794661190965093</v>
      </c>
      <c r="C725">
        <v>1</v>
      </c>
      <c r="D725">
        <v>87.602099999999993</v>
      </c>
      <c r="E725">
        <v>3.4709999999999998E-2</v>
      </c>
      <c r="F725">
        <v>78.206000000000003</v>
      </c>
      <c r="G725">
        <v>80.528000000000006</v>
      </c>
      <c r="H725">
        <v>81.882999999999996</v>
      </c>
      <c r="I725">
        <v>82.600999999999999</v>
      </c>
      <c r="J725">
        <v>83.704999999999998</v>
      </c>
      <c r="K725">
        <v>84.450999999999993</v>
      </c>
      <c r="L725">
        <v>85.551000000000002</v>
      </c>
      <c r="M725">
        <v>87.602000000000004</v>
      </c>
      <c r="N725">
        <v>89.653000000000006</v>
      </c>
      <c r="O725">
        <v>90.754000000000005</v>
      </c>
      <c r="P725">
        <v>91.498999999999995</v>
      </c>
      <c r="Q725">
        <v>92.603999999999999</v>
      </c>
      <c r="R725">
        <v>93.320999999999998</v>
      </c>
      <c r="S725">
        <v>94.676000000000002</v>
      </c>
      <c r="T725">
        <v>96.998000000000005</v>
      </c>
      <c r="V725">
        <v>12.102</v>
      </c>
      <c r="W725">
        <f t="shared" si="34"/>
        <v>1.2101999999999999</v>
      </c>
      <c r="X725">
        <f t="shared" si="35"/>
        <v>0.54266815212736896</v>
      </c>
    </row>
    <row r="726" spans="1:24" x14ac:dyDescent="0.3">
      <c r="A726">
        <v>724</v>
      </c>
      <c r="B726">
        <f t="shared" si="33"/>
        <v>1.9822039698836413</v>
      </c>
      <c r="C726">
        <v>1</v>
      </c>
      <c r="D726">
        <v>87.630700000000004</v>
      </c>
      <c r="E726">
        <v>3.4720000000000001E-2</v>
      </c>
      <c r="F726">
        <v>78.228999999999999</v>
      </c>
      <c r="G726">
        <v>80.552999999999997</v>
      </c>
      <c r="H726">
        <v>81.908000000000001</v>
      </c>
      <c r="I726">
        <v>82.626000000000005</v>
      </c>
      <c r="J726">
        <v>83.731999999999999</v>
      </c>
      <c r="K726">
        <v>84.477000000000004</v>
      </c>
      <c r="L726">
        <v>85.578999999999994</v>
      </c>
      <c r="M726">
        <v>87.631</v>
      </c>
      <c r="N726">
        <v>89.683000000000007</v>
      </c>
      <c r="O726">
        <v>90.784000000000006</v>
      </c>
      <c r="P726">
        <v>91.53</v>
      </c>
      <c r="Q726">
        <v>92.635000000000005</v>
      </c>
      <c r="R726">
        <v>93.352999999999994</v>
      </c>
      <c r="S726">
        <v>94.709000000000003</v>
      </c>
      <c r="T726">
        <v>97.033000000000001</v>
      </c>
      <c r="V726">
        <v>12.109</v>
      </c>
      <c r="W726">
        <f t="shared" si="34"/>
        <v>1.2109000000000001</v>
      </c>
      <c r="X726">
        <f t="shared" si="35"/>
        <v>0.54291491532078739</v>
      </c>
    </row>
    <row r="727" spans="1:24" x14ac:dyDescent="0.3">
      <c r="A727">
        <v>725</v>
      </c>
      <c r="B727">
        <f t="shared" si="33"/>
        <v>1.9849418206707734</v>
      </c>
      <c r="C727">
        <v>1</v>
      </c>
      <c r="D727">
        <v>87.659300000000002</v>
      </c>
      <c r="E727">
        <v>3.4729999999999997E-2</v>
      </c>
      <c r="F727">
        <v>78.251000000000005</v>
      </c>
      <c r="G727">
        <v>80.576999999999998</v>
      </c>
      <c r="H727">
        <v>81.933000000000007</v>
      </c>
      <c r="I727">
        <v>82.652000000000001</v>
      </c>
      <c r="J727">
        <v>83.757999999999996</v>
      </c>
      <c r="K727">
        <v>84.504000000000005</v>
      </c>
      <c r="L727">
        <v>85.605999999999995</v>
      </c>
      <c r="M727">
        <v>87.659000000000006</v>
      </c>
      <c r="N727">
        <v>89.712999999999994</v>
      </c>
      <c r="O727">
        <v>90.814999999999998</v>
      </c>
      <c r="P727">
        <v>91.561000000000007</v>
      </c>
      <c r="Q727">
        <v>92.667000000000002</v>
      </c>
      <c r="R727">
        <v>93.385000000000005</v>
      </c>
      <c r="S727">
        <v>94.742000000000004</v>
      </c>
      <c r="T727">
        <v>97.066999999999993</v>
      </c>
      <c r="V727">
        <v>12.115</v>
      </c>
      <c r="W727">
        <f t="shared" si="34"/>
        <v>1.2115</v>
      </c>
      <c r="X727">
        <f t="shared" si="35"/>
        <v>0.5431361567067895</v>
      </c>
    </row>
    <row r="728" spans="1:24" x14ac:dyDescent="0.3">
      <c r="A728">
        <v>726</v>
      </c>
      <c r="B728">
        <f t="shared" si="33"/>
        <v>1.9876796714579055</v>
      </c>
      <c r="C728">
        <v>1</v>
      </c>
      <c r="D728">
        <v>87.687799999999996</v>
      </c>
      <c r="E728">
        <v>3.474E-2</v>
      </c>
      <c r="F728">
        <v>78.274000000000001</v>
      </c>
      <c r="G728">
        <v>80.600999999999999</v>
      </c>
      <c r="H728">
        <v>81.957999999999998</v>
      </c>
      <c r="I728">
        <v>82.677000000000007</v>
      </c>
      <c r="J728">
        <v>83.784000000000006</v>
      </c>
      <c r="K728">
        <v>84.531000000000006</v>
      </c>
      <c r="L728">
        <v>85.632999999999996</v>
      </c>
      <c r="M728">
        <v>87.688000000000002</v>
      </c>
      <c r="N728">
        <v>89.742000000000004</v>
      </c>
      <c r="O728">
        <v>90.844999999999999</v>
      </c>
      <c r="P728">
        <v>91.591999999999999</v>
      </c>
      <c r="Q728">
        <v>92.697999999999993</v>
      </c>
      <c r="R728">
        <v>93.417000000000002</v>
      </c>
      <c r="S728">
        <v>94.774000000000001</v>
      </c>
      <c r="T728">
        <v>97.100999999999999</v>
      </c>
      <c r="V728">
        <v>12.122</v>
      </c>
      <c r="W728">
        <f t="shared" si="34"/>
        <v>1.2121999999999999</v>
      </c>
      <c r="X728">
        <f t="shared" si="35"/>
        <v>0.54338290571402981</v>
      </c>
    </row>
    <row r="729" spans="1:24" x14ac:dyDescent="0.3">
      <c r="A729">
        <v>727</v>
      </c>
      <c r="B729">
        <f t="shared" si="33"/>
        <v>1.9904175222450375</v>
      </c>
      <c r="C729">
        <v>1</v>
      </c>
      <c r="D729">
        <v>87.716399999999993</v>
      </c>
      <c r="E729">
        <v>3.4750000000000003E-2</v>
      </c>
      <c r="F729">
        <v>78.296999999999997</v>
      </c>
      <c r="G729">
        <v>80.625</v>
      </c>
      <c r="H729">
        <v>81.983000000000004</v>
      </c>
      <c r="I729">
        <v>82.703000000000003</v>
      </c>
      <c r="J729">
        <v>83.81</v>
      </c>
      <c r="K729">
        <v>84.557000000000002</v>
      </c>
      <c r="L729">
        <v>85.66</v>
      </c>
      <c r="M729">
        <v>87.715999999999994</v>
      </c>
      <c r="N729">
        <v>89.772000000000006</v>
      </c>
      <c r="O729">
        <v>90.876000000000005</v>
      </c>
      <c r="P729">
        <v>91.623000000000005</v>
      </c>
      <c r="Q729">
        <v>92.73</v>
      </c>
      <c r="R729">
        <v>93.448999999999998</v>
      </c>
      <c r="S729">
        <v>94.807000000000002</v>
      </c>
      <c r="T729">
        <v>97.135999999999996</v>
      </c>
      <c r="V729">
        <v>12.129</v>
      </c>
      <c r="W729">
        <f t="shared" si="34"/>
        <v>1.2128999999999999</v>
      </c>
      <c r="X729">
        <f t="shared" si="35"/>
        <v>0.54362654767159169</v>
      </c>
    </row>
    <row r="730" spans="1:24" x14ac:dyDescent="0.3">
      <c r="A730">
        <v>728</v>
      </c>
      <c r="B730">
        <f t="shared" si="33"/>
        <v>1.9931553730321698</v>
      </c>
      <c r="C730">
        <v>1</v>
      </c>
      <c r="D730">
        <v>87.744900000000001</v>
      </c>
      <c r="E730">
        <v>3.4770000000000002E-2</v>
      </c>
      <c r="F730">
        <v>78.316999999999993</v>
      </c>
      <c r="G730">
        <v>80.647000000000006</v>
      </c>
      <c r="H730">
        <v>82.007000000000005</v>
      </c>
      <c r="I730">
        <v>82.727000000000004</v>
      </c>
      <c r="J730">
        <v>83.834999999999994</v>
      </c>
      <c r="K730">
        <v>84.582999999999998</v>
      </c>
      <c r="L730">
        <v>85.686999999999998</v>
      </c>
      <c r="M730">
        <v>87.745000000000005</v>
      </c>
      <c r="N730">
        <v>89.802999999999997</v>
      </c>
      <c r="O730">
        <v>90.906999999999996</v>
      </c>
      <c r="P730">
        <v>91.655000000000001</v>
      </c>
      <c r="Q730">
        <v>92.763000000000005</v>
      </c>
      <c r="R730">
        <v>93.483000000000004</v>
      </c>
      <c r="S730">
        <v>94.841999999999999</v>
      </c>
      <c r="T730">
        <v>97.173000000000002</v>
      </c>
      <c r="V730">
        <v>12.135</v>
      </c>
      <c r="W730">
        <f t="shared" si="34"/>
        <v>1.2135</v>
      </c>
      <c r="X730">
        <f t="shared" si="35"/>
        <v>0.54385087186960857</v>
      </c>
    </row>
    <row r="731" spans="1:24" x14ac:dyDescent="0.3">
      <c r="A731">
        <v>729</v>
      </c>
      <c r="B731">
        <f t="shared" si="33"/>
        <v>1.9958932238193019</v>
      </c>
      <c r="C731">
        <v>1</v>
      </c>
      <c r="D731">
        <v>87.773399999999995</v>
      </c>
      <c r="E731">
        <v>3.4779999999999998E-2</v>
      </c>
      <c r="F731">
        <v>78.34</v>
      </c>
      <c r="G731">
        <v>80.671999999999997</v>
      </c>
      <c r="H731">
        <v>82.031999999999996</v>
      </c>
      <c r="I731">
        <v>82.751999999999995</v>
      </c>
      <c r="J731">
        <v>83.861000000000004</v>
      </c>
      <c r="K731">
        <v>84.608999999999995</v>
      </c>
      <c r="L731">
        <v>85.713999999999999</v>
      </c>
      <c r="M731">
        <v>87.772999999999996</v>
      </c>
      <c r="N731">
        <v>89.831999999999994</v>
      </c>
      <c r="O731">
        <v>90.936999999999998</v>
      </c>
      <c r="P731">
        <v>91.686000000000007</v>
      </c>
      <c r="Q731">
        <v>92.795000000000002</v>
      </c>
      <c r="R731">
        <v>93.515000000000001</v>
      </c>
      <c r="S731">
        <v>94.875</v>
      </c>
      <c r="T731">
        <v>97.206999999999994</v>
      </c>
      <c r="V731">
        <v>12.141999999999999</v>
      </c>
      <c r="W731">
        <f t="shared" si="34"/>
        <v>1.2141999999999999</v>
      </c>
      <c r="X731">
        <f t="shared" si="35"/>
        <v>0.54409449904303286</v>
      </c>
    </row>
    <row r="732" spans="1:24" x14ac:dyDescent="0.3">
      <c r="A732">
        <v>730</v>
      </c>
      <c r="B732">
        <f t="shared" si="33"/>
        <v>1.998631074606434</v>
      </c>
      <c r="C732">
        <v>1</v>
      </c>
      <c r="D732">
        <v>87.8018</v>
      </c>
      <c r="E732">
        <v>3.4790000000000001E-2</v>
      </c>
      <c r="F732">
        <v>78.361999999999995</v>
      </c>
      <c r="G732">
        <v>80.695999999999998</v>
      </c>
      <c r="H732">
        <v>82.057000000000002</v>
      </c>
      <c r="I732">
        <v>82.777000000000001</v>
      </c>
      <c r="J732">
        <v>83.887</v>
      </c>
      <c r="K732">
        <v>84.635999999999996</v>
      </c>
      <c r="L732">
        <v>85.741</v>
      </c>
      <c r="M732">
        <v>87.802000000000007</v>
      </c>
      <c r="N732">
        <v>89.861999999999995</v>
      </c>
      <c r="O732">
        <v>90.968000000000004</v>
      </c>
      <c r="P732">
        <v>91.715999999999994</v>
      </c>
      <c r="Q732">
        <v>92.825999999999993</v>
      </c>
      <c r="R732">
        <v>93.546999999999997</v>
      </c>
      <c r="S732">
        <v>94.908000000000001</v>
      </c>
      <c r="T732">
        <v>97.241</v>
      </c>
      <c r="V732">
        <v>12.148</v>
      </c>
      <c r="W732">
        <f t="shared" si="34"/>
        <v>1.2147999999999999</v>
      </c>
      <c r="X732">
        <f t="shared" si="35"/>
        <v>0.54431881385003689</v>
      </c>
    </row>
    <row r="733" spans="1:24" x14ac:dyDescent="0.3">
      <c r="A733">
        <v>731</v>
      </c>
      <c r="B733">
        <f t="shared" si="33"/>
        <v>2.001368925393566</v>
      </c>
      <c r="C733">
        <v>1</v>
      </c>
      <c r="D733">
        <v>87.130300000000005</v>
      </c>
      <c r="E733">
        <v>3.508E-2</v>
      </c>
      <c r="F733">
        <v>77.685000000000002</v>
      </c>
      <c r="G733">
        <v>80.02</v>
      </c>
      <c r="H733">
        <v>81.382000000000005</v>
      </c>
      <c r="I733">
        <v>82.102999999999994</v>
      </c>
      <c r="J733">
        <v>83.212999999999994</v>
      </c>
      <c r="K733">
        <v>83.962000000000003</v>
      </c>
      <c r="L733">
        <v>85.069000000000003</v>
      </c>
      <c r="M733">
        <v>87.13</v>
      </c>
      <c r="N733">
        <v>89.191999999999993</v>
      </c>
      <c r="O733">
        <v>90.298000000000002</v>
      </c>
      <c r="P733">
        <v>91.046999999999997</v>
      </c>
      <c r="Q733">
        <v>92.158000000000001</v>
      </c>
      <c r="R733">
        <v>92.879000000000005</v>
      </c>
      <c r="S733">
        <v>94.241</v>
      </c>
      <c r="T733">
        <v>96.575999999999993</v>
      </c>
      <c r="V733">
        <v>12.154999999999999</v>
      </c>
      <c r="W733">
        <f t="shared" si="34"/>
        <v>1.2155</v>
      </c>
      <c r="X733">
        <f t="shared" si="35"/>
        <v>0.54238801967677053</v>
      </c>
    </row>
    <row r="734" spans="1:24" x14ac:dyDescent="0.3">
      <c r="A734">
        <v>732</v>
      </c>
      <c r="B734">
        <f t="shared" si="33"/>
        <v>2.0041067761806981</v>
      </c>
      <c r="C734">
        <v>1</v>
      </c>
      <c r="D734">
        <v>87.158699999999996</v>
      </c>
      <c r="E734">
        <v>3.5090000000000003E-2</v>
      </c>
      <c r="F734">
        <v>77.707999999999998</v>
      </c>
      <c r="G734">
        <v>80.043999999999997</v>
      </c>
      <c r="H734">
        <v>81.406000000000006</v>
      </c>
      <c r="I734">
        <v>82.128</v>
      </c>
      <c r="J734">
        <v>83.239000000000004</v>
      </c>
      <c r="K734">
        <v>83.989000000000004</v>
      </c>
      <c r="L734">
        <v>85.096000000000004</v>
      </c>
      <c r="M734">
        <v>87.159000000000006</v>
      </c>
      <c r="N734">
        <v>89.221999999999994</v>
      </c>
      <c r="O734">
        <v>90.328999999999994</v>
      </c>
      <c r="P734">
        <v>91.078000000000003</v>
      </c>
      <c r="Q734">
        <v>92.188999999999993</v>
      </c>
      <c r="R734">
        <v>92.911000000000001</v>
      </c>
      <c r="S734">
        <v>94.274000000000001</v>
      </c>
      <c r="T734">
        <v>96.61</v>
      </c>
      <c r="V734">
        <v>12.161</v>
      </c>
      <c r="W734">
        <f t="shared" si="34"/>
        <v>1.2161</v>
      </c>
      <c r="X734">
        <f t="shared" si="35"/>
        <v>0.54261214893021581</v>
      </c>
    </row>
    <row r="735" spans="1:24" x14ac:dyDescent="0.3">
      <c r="A735">
        <v>733</v>
      </c>
      <c r="B735">
        <f t="shared" si="33"/>
        <v>2.0068446269678302</v>
      </c>
      <c r="C735">
        <v>1</v>
      </c>
      <c r="D735">
        <v>87.187100000000001</v>
      </c>
      <c r="E735">
        <v>3.5099999999999999E-2</v>
      </c>
      <c r="F735">
        <v>77.73</v>
      </c>
      <c r="G735">
        <v>80.067999999999998</v>
      </c>
      <c r="H735">
        <v>81.430999999999997</v>
      </c>
      <c r="I735">
        <v>82.153000000000006</v>
      </c>
      <c r="J735">
        <v>83.265000000000001</v>
      </c>
      <c r="K735">
        <v>84.015000000000001</v>
      </c>
      <c r="L735">
        <v>85.123000000000005</v>
      </c>
      <c r="M735">
        <v>87.186999999999998</v>
      </c>
      <c r="N735">
        <v>89.251000000000005</v>
      </c>
      <c r="O735">
        <v>90.358999999999995</v>
      </c>
      <c r="P735">
        <v>91.108999999999995</v>
      </c>
      <c r="Q735">
        <v>92.221000000000004</v>
      </c>
      <c r="R735">
        <v>92.942999999999998</v>
      </c>
      <c r="S735">
        <v>94.305999999999997</v>
      </c>
      <c r="T735">
        <v>96.644000000000005</v>
      </c>
      <c r="V735">
        <v>12.167999999999999</v>
      </c>
      <c r="W735">
        <f t="shared" si="34"/>
        <v>1.2167999999999999</v>
      </c>
      <c r="X735">
        <f t="shared" si="35"/>
        <v>0.54285546879441127</v>
      </c>
    </row>
    <row r="736" spans="1:24" x14ac:dyDescent="0.3">
      <c r="A736">
        <v>734</v>
      </c>
      <c r="B736">
        <f t="shared" si="33"/>
        <v>2.0095824777549622</v>
      </c>
      <c r="C736">
        <v>1</v>
      </c>
      <c r="D736">
        <v>87.215500000000006</v>
      </c>
      <c r="E736">
        <v>3.5110000000000002E-2</v>
      </c>
      <c r="F736">
        <v>77.753</v>
      </c>
      <c r="G736">
        <v>80.091999999999999</v>
      </c>
      <c r="H736">
        <v>81.456000000000003</v>
      </c>
      <c r="I736">
        <v>82.179000000000002</v>
      </c>
      <c r="J736">
        <v>83.290999999999997</v>
      </c>
      <c r="K736">
        <v>84.042000000000002</v>
      </c>
      <c r="L736">
        <v>85.15</v>
      </c>
      <c r="M736">
        <v>87.215999999999994</v>
      </c>
      <c r="N736">
        <v>89.281000000000006</v>
      </c>
      <c r="O736">
        <v>90.388999999999996</v>
      </c>
      <c r="P736">
        <v>91.14</v>
      </c>
      <c r="Q736">
        <v>92.251999999999995</v>
      </c>
      <c r="R736">
        <v>92.974999999999994</v>
      </c>
      <c r="S736">
        <v>94.338999999999999</v>
      </c>
      <c r="T736">
        <v>96.677999999999997</v>
      </c>
      <c r="V736">
        <v>12.173999999999999</v>
      </c>
      <c r="W736">
        <f t="shared" si="34"/>
        <v>1.2174</v>
      </c>
      <c r="X736">
        <f t="shared" si="35"/>
        <v>0.54307958901067166</v>
      </c>
    </row>
    <row r="737" spans="1:24" x14ac:dyDescent="0.3">
      <c r="A737">
        <v>735</v>
      </c>
      <c r="B737">
        <f t="shared" si="33"/>
        <v>2.0123203285420943</v>
      </c>
      <c r="C737">
        <v>1</v>
      </c>
      <c r="D737">
        <v>87.243899999999996</v>
      </c>
      <c r="E737">
        <v>3.5130000000000002E-2</v>
      </c>
      <c r="F737">
        <v>77.772999999999996</v>
      </c>
      <c r="G737">
        <v>80.114000000000004</v>
      </c>
      <c r="H737">
        <v>81.478999999999999</v>
      </c>
      <c r="I737">
        <v>82.203000000000003</v>
      </c>
      <c r="J737">
        <v>83.316000000000003</v>
      </c>
      <c r="K737">
        <v>84.066999999999993</v>
      </c>
      <c r="L737">
        <v>85.177000000000007</v>
      </c>
      <c r="M737">
        <v>87.244</v>
      </c>
      <c r="N737">
        <v>89.311000000000007</v>
      </c>
      <c r="O737">
        <v>90.42</v>
      </c>
      <c r="P737">
        <v>91.171999999999997</v>
      </c>
      <c r="Q737">
        <v>92.284999999999997</v>
      </c>
      <c r="R737">
        <v>93.007999999999996</v>
      </c>
      <c r="S737">
        <v>94.373999999999995</v>
      </c>
      <c r="T737">
        <v>96.715000000000003</v>
      </c>
      <c r="V737">
        <v>12.180999999999999</v>
      </c>
      <c r="W737">
        <f t="shared" si="34"/>
        <v>1.2181</v>
      </c>
      <c r="X737">
        <f t="shared" si="35"/>
        <v>0.54332289458274974</v>
      </c>
    </row>
    <row r="738" spans="1:24" x14ac:dyDescent="0.3">
      <c r="A738">
        <v>736</v>
      </c>
      <c r="B738">
        <f t="shared" si="33"/>
        <v>2.0150581793292264</v>
      </c>
      <c r="C738">
        <v>1</v>
      </c>
      <c r="D738">
        <v>87.272199999999998</v>
      </c>
      <c r="E738">
        <v>3.5139999999999998E-2</v>
      </c>
      <c r="F738">
        <v>77.795000000000002</v>
      </c>
      <c r="G738">
        <v>80.138000000000005</v>
      </c>
      <c r="H738">
        <v>81.504000000000005</v>
      </c>
      <c r="I738">
        <v>82.227999999999994</v>
      </c>
      <c r="J738">
        <v>83.341999999999999</v>
      </c>
      <c r="K738">
        <v>84.093999999999994</v>
      </c>
      <c r="L738">
        <v>85.203999999999994</v>
      </c>
      <c r="M738">
        <v>87.272000000000006</v>
      </c>
      <c r="N738">
        <v>89.340999999999994</v>
      </c>
      <c r="O738">
        <v>90.450999999999993</v>
      </c>
      <c r="P738">
        <v>91.201999999999998</v>
      </c>
      <c r="Q738">
        <v>92.316999999999993</v>
      </c>
      <c r="R738">
        <v>93.04</v>
      </c>
      <c r="S738">
        <v>94.406999999999996</v>
      </c>
      <c r="T738">
        <v>96.748999999999995</v>
      </c>
      <c r="V738">
        <v>12.188000000000001</v>
      </c>
      <c r="W738">
        <f t="shared" si="34"/>
        <v>1.2188000000000001</v>
      </c>
      <c r="X738">
        <f t="shared" si="35"/>
        <v>0.54356619141043394</v>
      </c>
    </row>
    <row r="739" spans="1:24" x14ac:dyDescent="0.3">
      <c r="A739">
        <v>737</v>
      </c>
      <c r="B739">
        <f t="shared" si="33"/>
        <v>2.0177960301163584</v>
      </c>
      <c r="C739">
        <v>1</v>
      </c>
      <c r="D739">
        <v>87.300600000000003</v>
      </c>
      <c r="E739">
        <v>3.5150000000000001E-2</v>
      </c>
      <c r="F739">
        <v>77.817999999999998</v>
      </c>
      <c r="G739">
        <v>80.162000000000006</v>
      </c>
      <c r="H739">
        <v>81.528999999999996</v>
      </c>
      <c r="I739">
        <v>82.253</v>
      </c>
      <c r="J739">
        <v>83.367999999999995</v>
      </c>
      <c r="K739">
        <v>84.12</v>
      </c>
      <c r="L739">
        <v>85.230999999999995</v>
      </c>
      <c r="M739">
        <v>87.301000000000002</v>
      </c>
      <c r="N739">
        <v>89.37</v>
      </c>
      <c r="O739">
        <v>90.480999999999995</v>
      </c>
      <c r="P739">
        <v>91.233000000000004</v>
      </c>
      <c r="Q739">
        <v>92.347999999999999</v>
      </c>
      <c r="R739">
        <v>93.072000000000003</v>
      </c>
      <c r="S739">
        <v>94.438999999999993</v>
      </c>
      <c r="T739">
        <v>96.783000000000001</v>
      </c>
      <c r="V739">
        <v>12.194000000000001</v>
      </c>
      <c r="W739">
        <f t="shared" si="34"/>
        <v>1.2194</v>
      </c>
      <c r="X739">
        <f t="shared" si="35"/>
        <v>0.5437902971019456</v>
      </c>
    </row>
    <row r="740" spans="1:24" x14ac:dyDescent="0.3">
      <c r="A740">
        <v>738</v>
      </c>
      <c r="B740">
        <f t="shared" si="33"/>
        <v>2.020533880903491</v>
      </c>
      <c r="C740">
        <v>1</v>
      </c>
      <c r="D740">
        <v>87.328900000000004</v>
      </c>
      <c r="E740">
        <v>3.5159999999999997E-2</v>
      </c>
      <c r="F740">
        <v>77.84</v>
      </c>
      <c r="G740">
        <v>80.186000000000007</v>
      </c>
      <c r="H740">
        <v>81.554000000000002</v>
      </c>
      <c r="I740">
        <v>82.278000000000006</v>
      </c>
      <c r="J740">
        <v>83.394000000000005</v>
      </c>
      <c r="K740">
        <v>84.147000000000006</v>
      </c>
      <c r="L740">
        <v>85.257999999999996</v>
      </c>
      <c r="M740">
        <v>87.328999999999994</v>
      </c>
      <c r="N740">
        <v>89.4</v>
      </c>
      <c r="O740">
        <v>90.510999999999996</v>
      </c>
      <c r="P740">
        <v>91.263999999999996</v>
      </c>
      <c r="Q740">
        <v>92.379000000000005</v>
      </c>
      <c r="R740">
        <v>93.103999999999999</v>
      </c>
      <c r="S740">
        <v>94.471999999999994</v>
      </c>
      <c r="T740">
        <v>96.816999999999993</v>
      </c>
      <c r="V740">
        <v>12.201000000000001</v>
      </c>
      <c r="W740">
        <f t="shared" si="34"/>
        <v>1.2201</v>
      </c>
      <c r="X740">
        <f t="shared" si="35"/>
        <v>0.54403357969277344</v>
      </c>
    </row>
    <row r="741" spans="1:24" x14ac:dyDescent="0.3">
      <c r="A741">
        <v>739</v>
      </c>
      <c r="B741">
        <f t="shared" si="33"/>
        <v>2.023271731690623</v>
      </c>
      <c r="C741">
        <v>1</v>
      </c>
      <c r="D741">
        <v>87.357100000000003</v>
      </c>
      <c r="E741">
        <v>3.517E-2</v>
      </c>
      <c r="F741">
        <v>77.863</v>
      </c>
      <c r="G741">
        <v>80.209999999999994</v>
      </c>
      <c r="H741">
        <v>81.578999999999994</v>
      </c>
      <c r="I741">
        <v>82.304000000000002</v>
      </c>
      <c r="J741">
        <v>83.42</v>
      </c>
      <c r="K741">
        <v>84.173000000000002</v>
      </c>
      <c r="L741">
        <v>85.284999999999997</v>
      </c>
      <c r="M741">
        <v>87.356999999999999</v>
      </c>
      <c r="N741">
        <v>89.429000000000002</v>
      </c>
      <c r="O741">
        <v>90.540999999999997</v>
      </c>
      <c r="P741">
        <v>91.293999999999997</v>
      </c>
      <c r="Q741">
        <v>92.411000000000001</v>
      </c>
      <c r="R741">
        <v>93.135999999999996</v>
      </c>
      <c r="S741">
        <v>94.504000000000005</v>
      </c>
      <c r="T741">
        <v>96.850999999999999</v>
      </c>
      <c r="V741">
        <v>12.207000000000001</v>
      </c>
      <c r="W741">
        <f t="shared" si="34"/>
        <v>1.2207000000000001</v>
      </c>
      <c r="X741">
        <f t="shared" si="35"/>
        <v>0.54425456130380756</v>
      </c>
    </row>
    <row r="742" spans="1:24" x14ac:dyDescent="0.3">
      <c r="A742">
        <v>740</v>
      </c>
      <c r="B742">
        <f t="shared" si="33"/>
        <v>2.0260095824777551</v>
      </c>
      <c r="C742">
        <v>1</v>
      </c>
      <c r="D742">
        <v>87.385400000000004</v>
      </c>
      <c r="E742">
        <v>3.5180000000000003E-2</v>
      </c>
      <c r="F742">
        <v>77.885000000000005</v>
      </c>
      <c r="G742">
        <v>80.233999999999995</v>
      </c>
      <c r="H742">
        <v>81.602999999999994</v>
      </c>
      <c r="I742">
        <v>82.328999999999994</v>
      </c>
      <c r="J742">
        <v>83.445999999999998</v>
      </c>
      <c r="K742">
        <v>84.198999999999998</v>
      </c>
      <c r="L742">
        <v>85.311999999999998</v>
      </c>
      <c r="M742">
        <v>87.385000000000005</v>
      </c>
      <c r="N742">
        <v>89.459000000000003</v>
      </c>
      <c r="O742">
        <v>90.572000000000003</v>
      </c>
      <c r="P742">
        <v>91.325000000000003</v>
      </c>
      <c r="Q742">
        <v>92.441999999999993</v>
      </c>
      <c r="R742">
        <v>93.167000000000002</v>
      </c>
      <c r="S742">
        <v>94.537000000000006</v>
      </c>
      <c r="T742">
        <v>96.885000000000005</v>
      </c>
      <c r="V742">
        <v>12.214</v>
      </c>
      <c r="W742">
        <f t="shared" si="34"/>
        <v>1.2214</v>
      </c>
      <c r="X742">
        <f t="shared" si="35"/>
        <v>0.54449782929880552</v>
      </c>
    </row>
    <row r="743" spans="1:24" x14ac:dyDescent="0.3">
      <c r="A743">
        <v>741</v>
      </c>
      <c r="B743">
        <f t="shared" si="33"/>
        <v>2.0287474332648872</v>
      </c>
      <c r="C743">
        <v>1</v>
      </c>
      <c r="D743">
        <v>87.413600000000002</v>
      </c>
      <c r="E743">
        <v>3.5189999999999999E-2</v>
      </c>
      <c r="F743">
        <v>77.908000000000001</v>
      </c>
      <c r="G743">
        <v>80.257999999999996</v>
      </c>
      <c r="H743">
        <v>81.628</v>
      </c>
      <c r="I743">
        <v>82.353999999999999</v>
      </c>
      <c r="J743">
        <v>83.471000000000004</v>
      </c>
      <c r="K743">
        <v>84.224999999999994</v>
      </c>
      <c r="L743">
        <v>85.338999999999999</v>
      </c>
      <c r="M743">
        <v>87.414000000000001</v>
      </c>
      <c r="N743">
        <v>89.488</v>
      </c>
      <c r="O743">
        <v>90.602000000000004</v>
      </c>
      <c r="P743">
        <v>91.355999999999995</v>
      </c>
      <c r="Q743">
        <v>92.472999999999999</v>
      </c>
      <c r="R743">
        <v>93.198999999999998</v>
      </c>
      <c r="S743">
        <v>94.57</v>
      </c>
      <c r="T743">
        <v>96.918999999999997</v>
      </c>
      <c r="V743">
        <v>12.22</v>
      </c>
      <c r="W743">
        <f t="shared" si="34"/>
        <v>1.222</v>
      </c>
      <c r="X743">
        <f t="shared" si="35"/>
        <v>0.54472191682239723</v>
      </c>
    </row>
    <row r="744" spans="1:24" x14ac:dyDescent="0.3">
      <c r="A744">
        <v>742</v>
      </c>
      <c r="B744">
        <f t="shared" si="33"/>
        <v>2.0314852840520192</v>
      </c>
      <c r="C744">
        <v>1</v>
      </c>
      <c r="D744">
        <v>87.441900000000004</v>
      </c>
      <c r="E744">
        <v>3.5209999999999998E-2</v>
      </c>
      <c r="F744">
        <v>77.927999999999997</v>
      </c>
      <c r="G744">
        <v>80.278999999999996</v>
      </c>
      <c r="H744">
        <v>81.650999999999996</v>
      </c>
      <c r="I744">
        <v>82.378</v>
      </c>
      <c r="J744">
        <v>83.495999999999995</v>
      </c>
      <c r="K744">
        <v>84.251000000000005</v>
      </c>
      <c r="L744">
        <v>85.364999999999995</v>
      </c>
      <c r="M744">
        <v>87.441999999999993</v>
      </c>
      <c r="N744">
        <v>89.519000000000005</v>
      </c>
      <c r="O744">
        <v>90.632999999999996</v>
      </c>
      <c r="P744">
        <v>91.388000000000005</v>
      </c>
      <c r="Q744">
        <v>92.506</v>
      </c>
      <c r="R744">
        <v>93.233000000000004</v>
      </c>
      <c r="S744">
        <v>94.603999999999999</v>
      </c>
      <c r="T744">
        <v>96.956000000000003</v>
      </c>
      <c r="V744">
        <v>12.227</v>
      </c>
      <c r="W744">
        <f t="shared" si="34"/>
        <v>1.2227000000000001</v>
      </c>
      <c r="X744">
        <f t="shared" si="35"/>
        <v>0.54496517065058592</v>
      </c>
    </row>
    <row r="745" spans="1:24" x14ac:dyDescent="0.3">
      <c r="A745">
        <v>743</v>
      </c>
      <c r="B745">
        <f t="shared" si="33"/>
        <v>2.0342231348391513</v>
      </c>
      <c r="C745">
        <v>1</v>
      </c>
      <c r="D745">
        <v>87.470100000000002</v>
      </c>
      <c r="E745">
        <v>3.5220000000000001E-2</v>
      </c>
      <c r="F745">
        <v>77.95</v>
      </c>
      <c r="G745">
        <v>80.302999999999997</v>
      </c>
      <c r="H745">
        <v>81.676000000000002</v>
      </c>
      <c r="I745">
        <v>82.403000000000006</v>
      </c>
      <c r="J745">
        <v>83.522000000000006</v>
      </c>
      <c r="K745">
        <v>84.277000000000001</v>
      </c>
      <c r="L745">
        <v>85.391999999999996</v>
      </c>
      <c r="M745">
        <v>87.47</v>
      </c>
      <c r="N745">
        <v>89.548000000000002</v>
      </c>
      <c r="O745">
        <v>90.662999999999997</v>
      </c>
      <c r="P745">
        <v>91.418000000000006</v>
      </c>
      <c r="Q745">
        <v>92.537000000000006</v>
      </c>
      <c r="R745">
        <v>93.263999999999996</v>
      </c>
      <c r="S745">
        <v>94.637</v>
      </c>
      <c r="T745">
        <v>96.99</v>
      </c>
      <c r="V745">
        <v>12.233000000000001</v>
      </c>
      <c r="W745">
        <f t="shared" si="34"/>
        <v>1.2233000000000001</v>
      </c>
      <c r="X745">
        <f t="shared" si="35"/>
        <v>0.54518613284312767</v>
      </c>
    </row>
    <row r="746" spans="1:24" x14ac:dyDescent="0.3">
      <c r="A746">
        <v>744</v>
      </c>
      <c r="B746">
        <f t="shared" si="33"/>
        <v>2.0369609856262834</v>
      </c>
      <c r="C746">
        <v>1</v>
      </c>
      <c r="D746">
        <v>87.498199999999997</v>
      </c>
      <c r="E746">
        <v>3.5229999999999997E-2</v>
      </c>
      <c r="F746">
        <v>77.971999999999994</v>
      </c>
      <c r="G746">
        <v>80.326999999999998</v>
      </c>
      <c r="H746">
        <v>81.700999999999993</v>
      </c>
      <c r="I746">
        <v>82.427999999999997</v>
      </c>
      <c r="J746">
        <v>83.548000000000002</v>
      </c>
      <c r="K746">
        <v>84.302999999999997</v>
      </c>
      <c r="L746">
        <v>85.418999999999997</v>
      </c>
      <c r="M746">
        <v>87.498000000000005</v>
      </c>
      <c r="N746">
        <v>89.576999999999998</v>
      </c>
      <c r="O746">
        <v>90.692999999999998</v>
      </c>
      <c r="P746">
        <v>91.448999999999998</v>
      </c>
      <c r="Q746">
        <v>92.569000000000003</v>
      </c>
      <c r="R746">
        <v>93.296000000000006</v>
      </c>
      <c r="S746">
        <v>94.668999999999997</v>
      </c>
      <c r="T746">
        <v>97.024000000000001</v>
      </c>
      <c r="V746">
        <v>12.24</v>
      </c>
      <c r="W746">
        <f t="shared" si="34"/>
        <v>1.224</v>
      </c>
      <c r="X746">
        <f t="shared" si="35"/>
        <v>0.54542937214638532</v>
      </c>
    </row>
    <row r="747" spans="1:24" x14ac:dyDescent="0.3">
      <c r="A747">
        <v>745</v>
      </c>
      <c r="B747">
        <f t="shared" si="33"/>
        <v>2.0396988364134154</v>
      </c>
      <c r="C747">
        <v>1</v>
      </c>
      <c r="D747">
        <v>87.526399999999995</v>
      </c>
      <c r="E747">
        <v>3.524E-2</v>
      </c>
      <c r="F747">
        <v>77.995000000000005</v>
      </c>
      <c r="G747">
        <v>80.350999999999999</v>
      </c>
      <c r="H747">
        <v>81.724999999999994</v>
      </c>
      <c r="I747">
        <v>82.453000000000003</v>
      </c>
      <c r="J747">
        <v>83.573999999999998</v>
      </c>
      <c r="K747">
        <v>84.33</v>
      </c>
      <c r="L747">
        <v>85.445999999999998</v>
      </c>
      <c r="M747">
        <v>87.525999999999996</v>
      </c>
      <c r="N747">
        <v>89.606999999999999</v>
      </c>
      <c r="O747">
        <v>90.722999999999999</v>
      </c>
      <c r="P747">
        <v>91.478999999999999</v>
      </c>
      <c r="Q747">
        <v>92.6</v>
      </c>
      <c r="R747">
        <v>93.328000000000003</v>
      </c>
      <c r="S747">
        <v>94.701999999999998</v>
      </c>
      <c r="T747">
        <v>97.058000000000007</v>
      </c>
      <c r="V747">
        <v>12.246</v>
      </c>
      <c r="W747">
        <f t="shared" si="34"/>
        <v>1.2246000000000001</v>
      </c>
      <c r="X747">
        <f t="shared" si="35"/>
        <v>0.54565032453638906</v>
      </c>
    </row>
    <row r="748" spans="1:24" x14ac:dyDescent="0.3">
      <c r="A748">
        <v>746</v>
      </c>
      <c r="B748">
        <f t="shared" si="33"/>
        <v>2.0424366872005475</v>
      </c>
      <c r="C748">
        <v>1</v>
      </c>
      <c r="D748">
        <v>87.554500000000004</v>
      </c>
      <c r="E748">
        <v>3.5249999999999997E-2</v>
      </c>
      <c r="F748">
        <v>78.016999999999996</v>
      </c>
      <c r="G748">
        <v>80.375</v>
      </c>
      <c r="H748">
        <v>81.75</v>
      </c>
      <c r="I748">
        <v>82.477999999999994</v>
      </c>
      <c r="J748">
        <v>83.599000000000004</v>
      </c>
      <c r="K748">
        <v>84.355999999999995</v>
      </c>
      <c r="L748">
        <v>85.472999999999999</v>
      </c>
      <c r="M748">
        <v>87.555000000000007</v>
      </c>
      <c r="N748">
        <v>89.635999999999996</v>
      </c>
      <c r="O748">
        <v>90.753</v>
      </c>
      <c r="P748">
        <v>91.51</v>
      </c>
      <c r="Q748">
        <v>92.631</v>
      </c>
      <c r="R748">
        <v>93.358999999999995</v>
      </c>
      <c r="S748">
        <v>94.733999999999995</v>
      </c>
      <c r="T748">
        <v>97.091999999999999</v>
      </c>
      <c r="V748">
        <v>12.253</v>
      </c>
      <c r="W748">
        <f t="shared" si="34"/>
        <v>1.2253000000000001</v>
      </c>
      <c r="X748">
        <f t="shared" si="35"/>
        <v>0.54589666680914384</v>
      </c>
    </row>
    <row r="749" spans="1:24" x14ac:dyDescent="0.3">
      <c r="A749">
        <v>747</v>
      </c>
      <c r="B749">
        <f t="shared" si="33"/>
        <v>2.0451745379876796</v>
      </c>
      <c r="C749">
        <v>1</v>
      </c>
      <c r="D749">
        <v>87.582599999999999</v>
      </c>
      <c r="E749">
        <v>3.526E-2</v>
      </c>
      <c r="F749">
        <v>78.039000000000001</v>
      </c>
      <c r="G749">
        <v>80.397999999999996</v>
      </c>
      <c r="H749">
        <v>81.774000000000001</v>
      </c>
      <c r="I749">
        <v>82.503</v>
      </c>
      <c r="J749">
        <v>83.625</v>
      </c>
      <c r="K749">
        <v>84.382000000000005</v>
      </c>
      <c r="L749">
        <v>85.5</v>
      </c>
      <c r="M749">
        <v>87.582999999999998</v>
      </c>
      <c r="N749">
        <v>89.665999999999997</v>
      </c>
      <c r="O749">
        <v>90.783000000000001</v>
      </c>
      <c r="P749">
        <v>91.54</v>
      </c>
      <c r="Q749">
        <v>92.662000000000006</v>
      </c>
      <c r="R749">
        <v>93.391000000000005</v>
      </c>
      <c r="S749">
        <v>94.766999999999996</v>
      </c>
      <c r="T749">
        <v>97.126000000000005</v>
      </c>
      <c r="V749">
        <v>12.259</v>
      </c>
      <c r="W749">
        <f t="shared" si="34"/>
        <v>1.2259</v>
      </c>
      <c r="X749">
        <f t="shared" si="35"/>
        <v>0.54611760968779521</v>
      </c>
    </row>
    <row r="750" spans="1:24" x14ac:dyDescent="0.3">
      <c r="A750">
        <v>748</v>
      </c>
      <c r="B750">
        <f t="shared" si="33"/>
        <v>2.0479123887748116</v>
      </c>
      <c r="C750">
        <v>1</v>
      </c>
      <c r="D750">
        <v>87.610699999999994</v>
      </c>
      <c r="E750">
        <v>3.5270000000000003E-2</v>
      </c>
      <c r="F750">
        <v>78.061999999999998</v>
      </c>
      <c r="G750">
        <v>80.421999999999997</v>
      </c>
      <c r="H750">
        <v>81.799000000000007</v>
      </c>
      <c r="I750">
        <v>82.528000000000006</v>
      </c>
      <c r="J750">
        <v>83.650999999999996</v>
      </c>
      <c r="K750">
        <v>84.408000000000001</v>
      </c>
      <c r="L750">
        <v>85.527000000000001</v>
      </c>
      <c r="M750">
        <v>87.611000000000004</v>
      </c>
      <c r="N750">
        <v>89.694999999999993</v>
      </c>
      <c r="O750">
        <v>90.813000000000002</v>
      </c>
      <c r="P750">
        <v>91.570999999999998</v>
      </c>
      <c r="Q750">
        <v>92.692999999999998</v>
      </c>
      <c r="R750">
        <v>93.421999999999997</v>
      </c>
      <c r="S750">
        <v>94.799000000000007</v>
      </c>
      <c r="T750">
        <v>97.16</v>
      </c>
      <c r="V750">
        <v>12.266</v>
      </c>
      <c r="W750">
        <f t="shared" si="34"/>
        <v>1.2265999999999999</v>
      </c>
      <c r="X750">
        <f t="shared" si="35"/>
        <v>0.54636082043930556</v>
      </c>
    </row>
    <row r="751" spans="1:24" x14ac:dyDescent="0.3">
      <c r="A751">
        <v>749</v>
      </c>
      <c r="B751">
        <f t="shared" si="33"/>
        <v>2.0506502395619437</v>
      </c>
      <c r="C751">
        <v>1</v>
      </c>
      <c r="D751">
        <v>87.638800000000003</v>
      </c>
      <c r="E751">
        <v>3.5279999999999999E-2</v>
      </c>
      <c r="F751">
        <v>78.084000000000003</v>
      </c>
      <c r="G751">
        <v>80.445999999999998</v>
      </c>
      <c r="H751">
        <v>81.823999999999998</v>
      </c>
      <c r="I751">
        <v>82.552999999999997</v>
      </c>
      <c r="J751">
        <v>83.676000000000002</v>
      </c>
      <c r="K751">
        <v>84.433999999999997</v>
      </c>
      <c r="L751">
        <v>85.552999999999997</v>
      </c>
      <c r="M751">
        <v>87.638999999999996</v>
      </c>
      <c r="N751">
        <v>89.724000000000004</v>
      </c>
      <c r="O751">
        <v>90.843000000000004</v>
      </c>
      <c r="P751">
        <v>91.600999999999999</v>
      </c>
      <c r="Q751">
        <v>92.724999999999994</v>
      </c>
      <c r="R751">
        <v>93.453999999999994</v>
      </c>
      <c r="S751">
        <v>94.831999999999994</v>
      </c>
      <c r="T751">
        <v>97.192999999999998</v>
      </c>
      <c r="V751">
        <v>12.273</v>
      </c>
      <c r="W751">
        <f t="shared" si="34"/>
        <v>1.2273000000000001</v>
      </c>
      <c r="X751">
        <f t="shared" si="35"/>
        <v>0.54660402257941709</v>
      </c>
    </row>
    <row r="752" spans="1:24" x14ac:dyDescent="0.3">
      <c r="A752">
        <v>750</v>
      </c>
      <c r="B752">
        <f t="shared" si="33"/>
        <v>2.0533880903490758</v>
      </c>
      <c r="C752">
        <v>1</v>
      </c>
      <c r="D752">
        <v>87.666799999999995</v>
      </c>
      <c r="E752">
        <v>3.5299999999999998E-2</v>
      </c>
      <c r="F752">
        <v>78.103999999999999</v>
      </c>
      <c r="G752">
        <v>80.468000000000004</v>
      </c>
      <c r="H752">
        <v>81.846000000000004</v>
      </c>
      <c r="I752">
        <v>82.576999999999998</v>
      </c>
      <c r="J752">
        <v>83.700999999999993</v>
      </c>
      <c r="K752">
        <v>84.459000000000003</v>
      </c>
      <c r="L752">
        <v>85.578999999999994</v>
      </c>
      <c r="M752">
        <v>87.667000000000002</v>
      </c>
      <c r="N752">
        <v>89.754000000000005</v>
      </c>
      <c r="O752">
        <v>90.873999999999995</v>
      </c>
      <c r="P752">
        <v>91.632999999999996</v>
      </c>
      <c r="Q752">
        <v>92.757000000000005</v>
      </c>
      <c r="R752">
        <v>93.486999999999995</v>
      </c>
      <c r="S752">
        <v>94.866</v>
      </c>
      <c r="T752">
        <v>97.23</v>
      </c>
      <c r="V752">
        <v>12.279</v>
      </c>
      <c r="W752">
        <f t="shared" si="34"/>
        <v>1.2279</v>
      </c>
      <c r="X752">
        <f t="shared" si="35"/>
        <v>0.54682494990017905</v>
      </c>
    </row>
    <row r="753" spans="1:24" x14ac:dyDescent="0.3">
      <c r="A753">
        <v>751</v>
      </c>
      <c r="B753">
        <f t="shared" si="33"/>
        <v>2.0561259411362083</v>
      </c>
      <c r="C753">
        <v>1</v>
      </c>
      <c r="D753">
        <v>87.694800000000001</v>
      </c>
      <c r="E753">
        <v>3.5310000000000001E-2</v>
      </c>
      <c r="F753">
        <v>78.126000000000005</v>
      </c>
      <c r="G753">
        <v>80.491</v>
      </c>
      <c r="H753">
        <v>81.870999999999995</v>
      </c>
      <c r="I753">
        <v>82.602000000000004</v>
      </c>
      <c r="J753">
        <v>83.725999999999999</v>
      </c>
      <c r="K753">
        <v>84.484999999999999</v>
      </c>
      <c r="L753">
        <v>85.605999999999995</v>
      </c>
      <c r="M753">
        <v>87.694999999999993</v>
      </c>
      <c r="N753">
        <v>89.783000000000001</v>
      </c>
      <c r="O753">
        <v>90.903999999999996</v>
      </c>
      <c r="P753">
        <v>91.662999999999997</v>
      </c>
      <c r="Q753">
        <v>92.787999999999997</v>
      </c>
      <c r="R753">
        <v>93.519000000000005</v>
      </c>
      <c r="S753">
        <v>94.897999999999996</v>
      </c>
      <c r="T753">
        <v>97.263999999999996</v>
      </c>
      <c r="V753">
        <v>12.286</v>
      </c>
      <c r="W753">
        <f t="shared" si="34"/>
        <v>1.2285999999999999</v>
      </c>
      <c r="X753">
        <f t="shared" si="35"/>
        <v>0.54706813764121032</v>
      </c>
    </row>
    <row r="754" spans="1:24" x14ac:dyDescent="0.3">
      <c r="A754">
        <v>752</v>
      </c>
      <c r="B754">
        <f t="shared" si="33"/>
        <v>2.0588637919233403</v>
      </c>
      <c r="C754">
        <v>1</v>
      </c>
      <c r="D754">
        <v>87.722800000000007</v>
      </c>
      <c r="E754">
        <v>3.5319999999999997E-2</v>
      </c>
      <c r="F754">
        <v>78.147999999999996</v>
      </c>
      <c r="G754">
        <v>80.515000000000001</v>
      </c>
      <c r="H754">
        <v>81.894999999999996</v>
      </c>
      <c r="I754">
        <v>82.626000000000005</v>
      </c>
      <c r="J754">
        <v>83.751999999999995</v>
      </c>
      <c r="K754">
        <v>84.512</v>
      </c>
      <c r="L754">
        <v>85.632999999999996</v>
      </c>
      <c r="M754">
        <v>87.722999999999999</v>
      </c>
      <c r="N754">
        <v>89.813000000000002</v>
      </c>
      <c r="O754">
        <v>90.933999999999997</v>
      </c>
      <c r="P754">
        <v>91.694000000000003</v>
      </c>
      <c r="Q754">
        <v>92.819000000000003</v>
      </c>
      <c r="R754">
        <v>93.55</v>
      </c>
      <c r="S754">
        <v>94.930999999999997</v>
      </c>
      <c r="T754">
        <v>97.296999999999997</v>
      </c>
      <c r="V754">
        <v>12.292</v>
      </c>
      <c r="W754">
        <f t="shared" si="34"/>
        <v>1.2292000000000001</v>
      </c>
      <c r="X754">
        <f t="shared" si="35"/>
        <v>0.54728905525325466</v>
      </c>
    </row>
    <row r="755" spans="1:24" x14ac:dyDescent="0.3">
      <c r="A755">
        <v>753</v>
      </c>
      <c r="B755">
        <f t="shared" si="33"/>
        <v>2.0616016427104724</v>
      </c>
      <c r="C755">
        <v>1</v>
      </c>
      <c r="D755">
        <v>87.750799999999998</v>
      </c>
      <c r="E755">
        <v>3.533E-2</v>
      </c>
      <c r="F755">
        <v>78.17</v>
      </c>
      <c r="G755">
        <v>80.539000000000001</v>
      </c>
      <c r="H755">
        <v>81.92</v>
      </c>
      <c r="I755">
        <v>82.650999999999996</v>
      </c>
      <c r="J755">
        <v>83.778000000000006</v>
      </c>
      <c r="K755">
        <v>84.537999999999997</v>
      </c>
      <c r="L755">
        <v>85.66</v>
      </c>
      <c r="M755">
        <v>87.751000000000005</v>
      </c>
      <c r="N755">
        <v>89.841999999999999</v>
      </c>
      <c r="O755">
        <v>90.963999999999999</v>
      </c>
      <c r="P755">
        <v>91.724000000000004</v>
      </c>
      <c r="Q755">
        <v>92.85</v>
      </c>
      <c r="R755">
        <v>93.581999999999994</v>
      </c>
      <c r="S755">
        <v>94.962999999999994</v>
      </c>
      <c r="T755">
        <v>97.331000000000003</v>
      </c>
      <c r="V755">
        <v>12.298999999999999</v>
      </c>
      <c r="W755">
        <f t="shared" si="34"/>
        <v>1.2299</v>
      </c>
      <c r="X755">
        <f t="shared" si="35"/>
        <v>0.54753222863032358</v>
      </c>
    </row>
    <row r="756" spans="1:24" x14ac:dyDescent="0.3">
      <c r="A756">
        <v>754</v>
      </c>
      <c r="B756">
        <f t="shared" si="33"/>
        <v>2.0643394934976045</v>
      </c>
      <c r="C756">
        <v>1</v>
      </c>
      <c r="D756">
        <v>87.778800000000004</v>
      </c>
      <c r="E756">
        <v>3.5340000000000003E-2</v>
      </c>
      <c r="F756">
        <v>78.192999999999998</v>
      </c>
      <c r="G756">
        <v>80.561999999999998</v>
      </c>
      <c r="H756">
        <v>81.944000000000003</v>
      </c>
      <c r="I756">
        <v>82.676000000000002</v>
      </c>
      <c r="J756">
        <v>83.802999999999997</v>
      </c>
      <c r="K756">
        <v>84.563999999999993</v>
      </c>
      <c r="L756">
        <v>85.686000000000007</v>
      </c>
      <c r="M756">
        <v>87.778999999999996</v>
      </c>
      <c r="N756">
        <v>89.870999999999995</v>
      </c>
      <c r="O756">
        <v>90.994</v>
      </c>
      <c r="P756">
        <v>91.754000000000005</v>
      </c>
      <c r="Q756">
        <v>92.881</v>
      </c>
      <c r="R756">
        <v>93.613</v>
      </c>
      <c r="S756">
        <v>94.995000000000005</v>
      </c>
      <c r="T756">
        <v>97.364999999999995</v>
      </c>
      <c r="V756">
        <v>12.305</v>
      </c>
      <c r="W756">
        <f t="shared" si="34"/>
        <v>1.2304999999999999</v>
      </c>
      <c r="X756">
        <f t="shared" si="35"/>
        <v>0.54775313655981106</v>
      </c>
    </row>
    <row r="757" spans="1:24" x14ac:dyDescent="0.3">
      <c r="A757">
        <v>755</v>
      </c>
      <c r="B757">
        <f t="shared" si="33"/>
        <v>2.0670773442847366</v>
      </c>
      <c r="C757">
        <v>1</v>
      </c>
      <c r="D757">
        <v>87.806700000000006</v>
      </c>
      <c r="E757">
        <v>3.5349999999999999E-2</v>
      </c>
      <c r="F757">
        <v>78.215000000000003</v>
      </c>
      <c r="G757">
        <v>80.585999999999999</v>
      </c>
      <c r="H757">
        <v>81.968999999999994</v>
      </c>
      <c r="I757">
        <v>82.700999999999993</v>
      </c>
      <c r="J757">
        <v>83.828999999999994</v>
      </c>
      <c r="K757">
        <v>84.59</v>
      </c>
      <c r="L757">
        <v>85.712999999999994</v>
      </c>
      <c r="M757">
        <v>87.807000000000002</v>
      </c>
      <c r="N757">
        <v>89.9</v>
      </c>
      <c r="O757">
        <v>91.024000000000001</v>
      </c>
      <c r="P757">
        <v>91.784999999999997</v>
      </c>
      <c r="Q757">
        <v>92.912000000000006</v>
      </c>
      <c r="R757">
        <v>93.644999999999996</v>
      </c>
      <c r="S757">
        <v>95.028000000000006</v>
      </c>
      <c r="T757">
        <v>97.399000000000001</v>
      </c>
      <c r="V757">
        <v>12.311999999999999</v>
      </c>
      <c r="W757">
        <f t="shared" si="34"/>
        <v>1.2311999999999999</v>
      </c>
      <c r="X757">
        <f t="shared" si="35"/>
        <v>0.54799629560791741</v>
      </c>
    </row>
    <row r="758" spans="1:24" x14ac:dyDescent="0.3">
      <c r="A758">
        <v>756</v>
      </c>
      <c r="B758">
        <f t="shared" si="33"/>
        <v>2.0698151950718686</v>
      </c>
      <c r="C758">
        <v>1</v>
      </c>
      <c r="D758">
        <v>87.834599999999995</v>
      </c>
      <c r="E758">
        <v>3.5360000000000003E-2</v>
      </c>
      <c r="F758">
        <v>78.236999999999995</v>
      </c>
      <c r="G758">
        <v>80.608999999999995</v>
      </c>
      <c r="H758">
        <v>81.992999999999995</v>
      </c>
      <c r="I758">
        <v>82.725999999999999</v>
      </c>
      <c r="J758">
        <v>83.853999999999999</v>
      </c>
      <c r="K758">
        <v>84.616</v>
      </c>
      <c r="L758">
        <v>85.74</v>
      </c>
      <c r="M758">
        <v>87.834999999999994</v>
      </c>
      <c r="N758">
        <v>89.929000000000002</v>
      </c>
      <c r="O758">
        <v>91.054000000000002</v>
      </c>
      <c r="P758">
        <v>91.814999999999998</v>
      </c>
      <c r="Q758">
        <v>92.942999999999998</v>
      </c>
      <c r="R758">
        <v>93.676000000000002</v>
      </c>
      <c r="S758">
        <v>95.06</v>
      </c>
      <c r="T758">
        <v>97.432000000000002</v>
      </c>
      <c r="V758">
        <v>12.318</v>
      </c>
      <c r="W758">
        <f t="shared" si="34"/>
        <v>1.2318</v>
      </c>
      <c r="X758">
        <f t="shared" si="35"/>
        <v>0.54821719388091672</v>
      </c>
    </row>
    <row r="759" spans="1:24" x14ac:dyDescent="0.3">
      <c r="A759">
        <v>757</v>
      </c>
      <c r="B759">
        <f t="shared" si="33"/>
        <v>2.0725530458590007</v>
      </c>
      <c r="C759">
        <v>1</v>
      </c>
      <c r="D759">
        <v>87.862499999999997</v>
      </c>
      <c r="E759">
        <v>3.5380000000000002E-2</v>
      </c>
      <c r="F759">
        <v>78.256</v>
      </c>
      <c r="G759">
        <v>80.631</v>
      </c>
      <c r="H759">
        <v>82.016000000000005</v>
      </c>
      <c r="I759">
        <v>82.748999999999995</v>
      </c>
      <c r="J759">
        <v>83.879000000000005</v>
      </c>
      <c r="K759">
        <v>84.641000000000005</v>
      </c>
      <c r="L759">
        <v>85.766000000000005</v>
      </c>
      <c r="M759">
        <v>87.863</v>
      </c>
      <c r="N759">
        <v>89.959000000000003</v>
      </c>
      <c r="O759">
        <v>91.084000000000003</v>
      </c>
      <c r="P759">
        <v>91.846000000000004</v>
      </c>
      <c r="Q759">
        <v>92.975999999999999</v>
      </c>
      <c r="R759">
        <v>93.709000000000003</v>
      </c>
      <c r="S759">
        <v>95.093999999999994</v>
      </c>
      <c r="T759">
        <v>97.468999999999994</v>
      </c>
      <c r="V759">
        <v>12.324999999999999</v>
      </c>
      <c r="W759">
        <f t="shared" si="34"/>
        <v>1.2324999999999999</v>
      </c>
      <c r="X759">
        <f t="shared" si="35"/>
        <v>0.54846033863494226</v>
      </c>
    </row>
    <row r="760" spans="1:24" x14ac:dyDescent="0.3">
      <c r="A760">
        <v>758</v>
      </c>
      <c r="B760">
        <f t="shared" si="33"/>
        <v>2.0752908966461328</v>
      </c>
      <c r="C760">
        <v>1</v>
      </c>
      <c r="D760">
        <v>87.890299999999996</v>
      </c>
      <c r="E760">
        <v>3.5389999999999998E-2</v>
      </c>
      <c r="F760">
        <v>78.278000000000006</v>
      </c>
      <c r="G760">
        <v>80.653999999999996</v>
      </c>
      <c r="H760">
        <v>82.04</v>
      </c>
      <c r="I760">
        <v>82.774000000000001</v>
      </c>
      <c r="J760">
        <v>83.903999999999996</v>
      </c>
      <c r="K760">
        <v>84.667000000000002</v>
      </c>
      <c r="L760">
        <v>85.792000000000002</v>
      </c>
      <c r="M760">
        <v>87.89</v>
      </c>
      <c r="N760">
        <v>89.988</v>
      </c>
      <c r="O760">
        <v>91.114000000000004</v>
      </c>
      <c r="P760">
        <v>91.876000000000005</v>
      </c>
      <c r="Q760">
        <v>93.007000000000005</v>
      </c>
      <c r="R760">
        <v>93.74</v>
      </c>
      <c r="S760">
        <v>95.126000000000005</v>
      </c>
      <c r="T760">
        <v>97.501999999999995</v>
      </c>
      <c r="V760">
        <v>12.331</v>
      </c>
      <c r="W760">
        <f t="shared" si="34"/>
        <v>1.2330999999999999</v>
      </c>
      <c r="X760">
        <f t="shared" si="35"/>
        <v>0.54867810589533184</v>
      </c>
    </row>
    <row r="761" spans="1:24" x14ac:dyDescent="0.3">
      <c r="A761">
        <v>759</v>
      </c>
      <c r="B761">
        <f t="shared" si="33"/>
        <v>2.0780287474332648</v>
      </c>
      <c r="C761">
        <v>1</v>
      </c>
      <c r="D761">
        <v>87.918099999999995</v>
      </c>
      <c r="E761">
        <v>3.5400000000000001E-2</v>
      </c>
      <c r="F761">
        <v>78.3</v>
      </c>
      <c r="G761">
        <v>80.677999999999997</v>
      </c>
      <c r="H761">
        <v>82.064999999999998</v>
      </c>
      <c r="I761">
        <v>82.799000000000007</v>
      </c>
      <c r="J761">
        <v>83.93</v>
      </c>
      <c r="K761">
        <v>84.691999999999993</v>
      </c>
      <c r="L761">
        <v>85.819000000000003</v>
      </c>
      <c r="M761">
        <v>87.918000000000006</v>
      </c>
      <c r="N761">
        <v>90.016999999999996</v>
      </c>
      <c r="O761">
        <v>91.144000000000005</v>
      </c>
      <c r="P761">
        <v>91.906999999999996</v>
      </c>
      <c r="Q761">
        <v>93.037000000000006</v>
      </c>
      <c r="R761">
        <v>93.772000000000006</v>
      </c>
      <c r="S761">
        <v>95.158000000000001</v>
      </c>
      <c r="T761">
        <v>97.536000000000001</v>
      </c>
      <c r="V761">
        <v>12.337999999999999</v>
      </c>
      <c r="W761">
        <f t="shared" si="34"/>
        <v>1.2338</v>
      </c>
      <c r="X761">
        <f t="shared" si="35"/>
        <v>0.54892123600142606</v>
      </c>
    </row>
    <row r="762" spans="1:24" x14ac:dyDescent="0.3">
      <c r="A762">
        <v>760</v>
      </c>
      <c r="B762">
        <f t="shared" si="33"/>
        <v>2.0807665982203969</v>
      </c>
      <c r="C762">
        <v>1</v>
      </c>
      <c r="D762">
        <v>87.945999999999998</v>
      </c>
      <c r="E762">
        <v>3.5409999999999997E-2</v>
      </c>
      <c r="F762">
        <v>78.322000000000003</v>
      </c>
      <c r="G762">
        <v>80.700999999999993</v>
      </c>
      <c r="H762">
        <v>82.088999999999999</v>
      </c>
      <c r="I762">
        <v>82.823999999999998</v>
      </c>
      <c r="J762">
        <v>83.954999999999998</v>
      </c>
      <c r="K762">
        <v>84.718000000000004</v>
      </c>
      <c r="L762">
        <v>85.846000000000004</v>
      </c>
      <c r="M762">
        <v>87.945999999999998</v>
      </c>
      <c r="N762">
        <v>90.046000000000006</v>
      </c>
      <c r="O762">
        <v>91.174000000000007</v>
      </c>
      <c r="P762">
        <v>91.936999999999998</v>
      </c>
      <c r="Q762">
        <v>93.067999999999998</v>
      </c>
      <c r="R762">
        <v>93.802999999999997</v>
      </c>
      <c r="S762">
        <v>95.191000000000003</v>
      </c>
      <c r="T762">
        <v>97.57</v>
      </c>
      <c r="V762">
        <v>12.343999999999999</v>
      </c>
      <c r="W762">
        <f t="shared" si="34"/>
        <v>1.2343999999999999</v>
      </c>
      <c r="X762">
        <f t="shared" si="35"/>
        <v>0.54914211477742458</v>
      </c>
    </row>
    <row r="763" spans="1:24" x14ac:dyDescent="0.3">
      <c r="A763">
        <v>761</v>
      </c>
      <c r="B763">
        <f t="shared" si="33"/>
        <v>2.083504449007529</v>
      </c>
      <c r="C763">
        <v>1</v>
      </c>
      <c r="D763">
        <v>87.973699999999994</v>
      </c>
      <c r="E763">
        <v>3.542E-2</v>
      </c>
      <c r="F763">
        <v>78.343999999999994</v>
      </c>
      <c r="G763">
        <v>80.724999999999994</v>
      </c>
      <c r="H763">
        <v>82.113</v>
      </c>
      <c r="I763">
        <v>82.847999999999999</v>
      </c>
      <c r="J763">
        <v>83.98</v>
      </c>
      <c r="K763">
        <v>84.744</v>
      </c>
      <c r="L763">
        <v>85.872</v>
      </c>
      <c r="M763">
        <v>87.974000000000004</v>
      </c>
      <c r="N763">
        <v>90.075000000000003</v>
      </c>
      <c r="O763">
        <v>91.203000000000003</v>
      </c>
      <c r="P763">
        <v>91.966999999999999</v>
      </c>
      <c r="Q763">
        <v>93.099000000000004</v>
      </c>
      <c r="R763">
        <v>93.834000000000003</v>
      </c>
      <c r="S763">
        <v>95.222999999999999</v>
      </c>
      <c r="T763">
        <v>97.602999999999994</v>
      </c>
      <c r="V763">
        <v>12.351000000000001</v>
      </c>
      <c r="W763">
        <f t="shared" si="34"/>
        <v>1.2351000000000001</v>
      </c>
      <c r="X763">
        <f t="shared" si="35"/>
        <v>0.54938523065938594</v>
      </c>
    </row>
    <row r="764" spans="1:24" x14ac:dyDescent="0.3">
      <c r="A764">
        <v>762</v>
      </c>
      <c r="B764">
        <f t="shared" si="33"/>
        <v>2.086242299794661</v>
      </c>
      <c r="C764">
        <v>1</v>
      </c>
      <c r="D764">
        <v>88.001499999999993</v>
      </c>
      <c r="E764">
        <v>3.5430000000000003E-2</v>
      </c>
      <c r="F764">
        <v>78.366</v>
      </c>
      <c r="G764">
        <v>80.748000000000005</v>
      </c>
      <c r="H764">
        <v>82.137</v>
      </c>
      <c r="I764">
        <v>82.873000000000005</v>
      </c>
      <c r="J764">
        <v>84.006</v>
      </c>
      <c r="K764">
        <v>84.77</v>
      </c>
      <c r="L764">
        <v>85.899000000000001</v>
      </c>
      <c r="M764">
        <v>88.001999999999995</v>
      </c>
      <c r="N764">
        <v>90.103999999999999</v>
      </c>
      <c r="O764">
        <v>91.233000000000004</v>
      </c>
      <c r="P764">
        <v>91.997</v>
      </c>
      <c r="Q764">
        <v>93.13</v>
      </c>
      <c r="R764">
        <v>93.866</v>
      </c>
      <c r="S764">
        <v>95.254999999999995</v>
      </c>
      <c r="T764">
        <v>97.637</v>
      </c>
      <c r="V764">
        <v>12.356999999999999</v>
      </c>
      <c r="W764">
        <f t="shared" si="34"/>
        <v>1.2357</v>
      </c>
      <c r="X764">
        <f t="shared" si="35"/>
        <v>0.54960609985697939</v>
      </c>
    </row>
    <row r="765" spans="1:24" x14ac:dyDescent="0.3">
      <c r="A765">
        <v>763</v>
      </c>
      <c r="B765">
        <f t="shared" si="33"/>
        <v>2.0889801505817931</v>
      </c>
      <c r="C765">
        <v>1</v>
      </c>
      <c r="D765">
        <v>88.029200000000003</v>
      </c>
      <c r="E765">
        <v>3.5439999999999999E-2</v>
      </c>
      <c r="F765">
        <v>78.388000000000005</v>
      </c>
      <c r="G765">
        <v>80.772000000000006</v>
      </c>
      <c r="H765">
        <v>82.162000000000006</v>
      </c>
      <c r="I765">
        <v>82.897999999999996</v>
      </c>
      <c r="J765">
        <v>84.031000000000006</v>
      </c>
      <c r="K765">
        <v>84.796000000000006</v>
      </c>
      <c r="L765">
        <v>85.924999999999997</v>
      </c>
      <c r="M765">
        <v>88.028999999999996</v>
      </c>
      <c r="N765">
        <v>90.132999999999996</v>
      </c>
      <c r="O765">
        <v>91.263000000000005</v>
      </c>
      <c r="P765">
        <v>92.027000000000001</v>
      </c>
      <c r="Q765">
        <v>93.161000000000001</v>
      </c>
      <c r="R765">
        <v>93.897000000000006</v>
      </c>
      <c r="S765">
        <v>95.287000000000006</v>
      </c>
      <c r="T765">
        <v>97.67</v>
      </c>
      <c r="V765">
        <v>12.364000000000001</v>
      </c>
      <c r="W765">
        <f t="shared" si="34"/>
        <v>1.2364000000000002</v>
      </c>
      <c r="X765">
        <f t="shared" si="35"/>
        <v>0.54984607846196376</v>
      </c>
    </row>
    <row r="766" spans="1:24" x14ac:dyDescent="0.3">
      <c r="A766">
        <v>764</v>
      </c>
      <c r="B766">
        <f t="shared" si="33"/>
        <v>2.0917180013689256</v>
      </c>
      <c r="C766">
        <v>1</v>
      </c>
      <c r="D766">
        <v>88.057000000000002</v>
      </c>
      <c r="E766">
        <v>3.5450000000000002E-2</v>
      </c>
      <c r="F766">
        <v>78.41</v>
      </c>
      <c r="G766">
        <v>80.795000000000002</v>
      </c>
      <c r="H766">
        <v>82.186000000000007</v>
      </c>
      <c r="I766">
        <v>82.921999999999997</v>
      </c>
      <c r="J766">
        <v>84.055999999999997</v>
      </c>
      <c r="K766">
        <v>84.822000000000003</v>
      </c>
      <c r="L766">
        <v>85.950999999999993</v>
      </c>
      <c r="M766">
        <v>88.057000000000002</v>
      </c>
      <c r="N766">
        <v>90.162999999999997</v>
      </c>
      <c r="O766">
        <v>91.292000000000002</v>
      </c>
      <c r="P766">
        <v>92.058000000000007</v>
      </c>
      <c r="Q766">
        <v>93.191999999999993</v>
      </c>
      <c r="R766">
        <v>93.927999999999997</v>
      </c>
      <c r="S766">
        <v>95.319000000000003</v>
      </c>
      <c r="T766">
        <v>97.703999999999994</v>
      </c>
      <c r="V766">
        <v>12.37</v>
      </c>
      <c r="W766">
        <f t="shared" si="34"/>
        <v>1.2369999999999999</v>
      </c>
      <c r="X766">
        <f t="shared" si="35"/>
        <v>0.55006693784585081</v>
      </c>
    </row>
    <row r="767" spans="1:24" x14ac:dyDescent="0.3">
      <c r="A767">
        <v>765</v>
      </c>
      <c r="B767">
        <f t="shared" si="33"/>
        <v>2.0944558521560577</v>
      </c>
      <c r="C767">
        <v>1</v>
      </c>
      <c r="D767">
        <v>88.084599999999995</v>
      </c>
      <c r="E767">
        <v>3.5470000000000002E-2</v>
      </c>
      <c r="F767">
        <v>78.430000000000007</v>
      </c>
      <c r="G767">
        <v>80.816000000000003</v>
      </c>
      <c r="H767">
        <v>82.207999999999998</v>
      </c>
      <c r="I767">
        <v>82.944999999999993</v>
      </c>
      <c r="J767">
        <v>84.081000000000003</v>
      </c>
      <c r="K767">
        <v>84.846000000000004</v>
      </c>
      <c r="L767">
        <v>85.977000000000004</v>
      </c>
      <c r="M767">
        <v>88.084999999999994</v>
      </c>
      <c r="N767">
        <v>90.191999999999993</v>
      </c>
      <c r="O767">
        <v>91.322999999999993</v>
      </c>
      <c r="P767">
        <v>92.088999999999999</v>
      </c>
      <c r="Q767">
        <v>93.224000000000004</v>
      </c>
      <c r="R767">
        <v>93.960999999999999</v>
      </c>
      <c r="S767">
        <v>95.352999999999994</v>
      </c>
      <c r="T767">
        <v>97.74</v>
      </c>
      <c r="V767">
        <v>12.377000000000001</v>
      </c>
      <c r="W767">
        <f t="shared" si="34"/>
        <v>1.2377</v>
      </c>
      <c r="X767">
        <f t="shared" si="35"/>
        <v>0.55031002499601178</v>
      </c>
    </row>
    <row r="768" spans="1:24" x14ac:dyDescent="0.3">
      <c r="A768">
        <v>766</v>
      </c>
      <c r="B768">
        <f t="shared" si="33"/>
        <v>2.0971937029431897</v>
      </c>
      <c r="C768">
        <v>1</v>
      </c>
      <c r="D768">
        <v>88.112300000000005</v>
      </c>
      <c r="E768">
        <v>3.5479999999999998E-2</v>
      </c>
      <c r="F768">
        <v>78.451999999999998</v>
      </c>
      <c r="G768">
        <v>80.84</v>
      </c>
      <c r="H768">
        <v>82.233000000000004</v>
      </c>
      <c r="I768">
        <v>82.97</v>
      </c>
      <c r="J768">
        <v>84.105999999999995</v>
      </c>
      <c r="K768">
        <v>84.872</v>
      </c>
      <c r="L768">
        <v>86.004000000000005</v>
      </c>
      <c r="M768">
        <v>88.111999999999995</v>
      </c>
      <c r="N768">
        <v>90.221000000000004</v>
      </c>
      <c r="O768">
        <v>91.352000000000004</v>
      </c>
      <c r="P768">
        <v>92.119</v>
      </c>
      <c r="Q768">
        <v>93.254000000000005</v>
      </c>
      <c r="R768">
        <v>93.992000000000004</v>
      </c>
      <c r="S768">
        <v>95.385000000000005</v>
      </c>
      <c r="T768">
        <v>97.772999999999996</v>
      </c>
      <c r="V768">
        <v>12.382999999999999</v>
      </c>
      <c r="W768">
        <f t="shared" si="34"/>
        <v>1.2383</v>
      </c>
      <c r="X768">
        <f t="shared" si="35"/>
        <v>0.55052775083954164</v>
      </c>
    </row>
    <row r="769" spans="1:24" x14ac:dyDescent="0.3">
      <c r="A769">
        <v>767</v>
      </c>
      <c r="B769">
        <f t="shared" si="33"/>
        <v>2.0999315537303218</v>
      </c>
      <c r="C769">
        <v>1</v>
      </c>
      <c r="D769">
        <v>88.14</v>
      </c>
      <c r="E769">
        <v>3.5490000000000001E-2</v>
      </c>
      <c r="F769">
        <v>78.472999999999999</v>
      </c>
      <c r="G769">
        <v>80.863</v>
      </c>
      <c r="H769">
        <v>82.257000000000005</v>
      </c>
      <c r="I769">
        <v>82.995000000000005</v>
      </c>
      <c r="J769">
        <v>84.131</v>
      </c>
      <c r="K769">
        <v>84.897999999999996</v>
      </c>
      <c r="L769">
        <v>86.03</v>
      </c>
      <c r="M769">
        <v>88.14</v>
      </c>
      <c r="N769">
        <v>90.25</v>
      </c>
      <c r="O769">
        <v>91.382000000000005</v>
      </c>
      <c r="P769">
        <v>92.149000000000001</v>
      </c>
      <c r="Q769">
        <v>93.284999999999997</v>
      </c>
      <c r="R769">
        <v>94.022999999999996</v>
      </c>
      <c r="S769">
        <v>95.417000000000002</v>
      </c>
      <c r="T769">
        <v>97.807000000000002</v>
      </c>
      <c r="V769">
        <v>12.39</v>
      </c>
      <c r="W769">
        <f t="shared" si="34"/>
        <v>1.2390000000000001</v>
      </c>
      <c r="X769">
        <f t="shared" si="35"/>
        <v>0.55077082348287121</v>
      </c>
    </row>
    <row r="770" spans="1:24" x14ac:dyDescent="0.3">
      <c r="A770">
        <v>768</v>
      </c>
      <c r="B770">
        <f t="shared" si="33"/>
        <v>2.1026694045174539</v>
      </c>
      <c r="C770">
        <v>1</v>
      </c>
      <c r="D770">
        <v>88.167599999999993</v>
      </c>
      <c r="E770">
        <v>3.5499999999999997E-2</v>
      </c>
      <c r="F770">
        <v>78.495000000000005</v>
      </c>
      <c r="G770">
        <v>80.885999999999996</v>
      </c>
      <c r="H770">
        <v>82.281000000000006</v>
      </c>
      <c r="I770">
        <v>83.019000000000005</v>
      </c>
      <c r="J770">
        <v>84.156000000000006</v>
      </c>
      <c r="K770">
        <v>84.924000000000007</v>
      </c>
      <c r="L770">
        <v>86.055999999999997</v>
      </c>
      <c r="M770">
        <v>88.168000000000006</v>
      </c>
      <c r="N770">
        <v>90.278999999999996</v>
      </c>
      <c r="O770">
        <v>91.412000000000006</v>
      </c>
      <c r="P770">
        <v>92.179000000000002</v>
      </c>
      <c r="Q770">
        <v>93.316000000000003</v>
      </c>
      <c r="R770">
        <v>94.054000000000002</v>
      </c>
      <c r="S770">
        <v>95.448999999999998</v>
      </c>
      <c r="T770">
        <v>97.84</v>
      </c>
      <c r="V770">
        <v>12.396000000000001</v>
      </c>
      <c r="W770">
        <f t="shared" si="34"/>
        <v>1.2396</v>
      </c>
      <c r="X770">
        <f t="shared" si="35"/>
        <v>0.55099166357879981</v>
      </c>
    </row>
    <row r="771" spans="1:24" x14ac:dyDescent="0.3">
      <c r="A771">
        <v>769</v>
      </c>
      <c r="B771">
        <f t="shared" ref="B771:B834" si="36">A771/365.25</f>
        <v>2.1054072553045859</v>
      </c>
      <c r="C771">
        <v>1</v>
      </c>
      <c r="D771">
        <v>88.1952</v>
      </c>
      <c r="E771">
        <v>3.551E-2</v>
      </c>
      <c r="F771">
        <v>78.516999999999996</v>
      </c>
      <c r="G771">
        <v>80.91</v>
      </c>
      <c r="H771">
        <v>82.305000000000007</v>
      </c>
      <c r="I771">
        <v>83.043999999999997</v>
      </c>
      <c r="J771">
        <v>84.182000000000002</v>
      </c>
      <c r="K771">
        <v>84.948999999999998</v>
      </c>
      <c r="L771">
        <v>86.082999999999998</v>
      </c>
      <c r="M771">
        <v>88.194999999999993</v>
      </c>
      <c r="N771">
        <v>90.308000000000007</v>
      </c>
      <c r="O771">
        <v>91.441000000000003</v>
      </c>
      <c r="P771">
        <v>92.209000000000003</v>
      </c>
      <c r="Q771">
        <v>93.346999999999994</v>
      </c>
      <c r="R771">
        <v>94.084999999999994</v>
      </c>
      <c r="S771">
        <v>95.480999999999995</v>
      </c>
      <c r="T771">
        <v>97.873000000000005</v>
      </c>
      <c r="V771">
        <v>12.403</v>
      </c>
      <c r="W771">
        <f t="shared" ref="W771:W834" si="37">V771/10</f>
        <v>1.2403</v>
      </c>
      <c r="X771">
        <f t="shared" ref="X771:X834" si="38">SQRT((M771*V771)/3600)</f>
        <v>0.55123159707251101</v>
      </c>
    </row>
    <row r="772" spans="1:24" x14ac:dyDescent="0.3">
      <c r="A772">
        <v>770</v>
      </c>
      <c r="B772">
        <f t="shared" si="36"/>
        <v>2.108145106091718</v>
      </c>
      <c r="C772">
        <v>1</v>
      </c>
      <c r="D772">
        <v>88.222800000000007</v>
      </c>
      <c r="E772">
        <v>3.5520000000000003E-2</v>
      </c>
      <c r="F772">
        <v>78.539000000000001</v>
      </c>
      <c r="G772">
        <v>80.933000000000007</v>
      </c>
      <c r="H772">
        <v>82.328999999999994</v>
      </c>
      <c r="I772">
        <v>83.067999999999998</v>
      </c>
      <c r="J772">
        <v>84.206999999999994</v>
      </c>
      <c r="K772">
        <v>84.974999999999994</v>
      </c>
      <c r="L772">
        <v>86.108999999999995</v>
      </c>
      <c r="M772">
        <v>88.222999999999999</v>
      </c>
      <c r="N772">
        <v>90.335999999999999</v>
      </c>
      <c r="O772">
        <v>91.471000000000004</v>
      </c>
      <c r="P772">
        <v>92.239000000000004</v>
      </c>
      <c r="Q772">
        <v>93.376999999999995</v>
      </c>
      <c r="R772">
        <v>94.117000000000004</v>
      </c>
      <c r="S772">
        <v>95.513000000000005</v>
      </c>
      <c r="T772">
        <v>97.906999999999996</v>
      </c>
      <c r="V772">
        <v>12.409000000000001</v>
      </c>
      <c r="W772">
        <f t="shared" si="37"/>
        <v>1.2409000000000001</v>
      </c>
      <c r="X772">
        <f t="shared" si="38"/>
        <v>0.55145242743342993</v>
      </c>
    </row>
    <row r="773" spans="1:24" x14ac:dyDescent="0.3">
      <c r="A773">
        <v>771</v>
      </c>
      <c r="B773">
        <f t="shared" si="36"/>
        <v>2.1108829568788501</v>
      </c>
      <c r="C773">
        <v>1</v>
      </c>
      <c r="D773">
        <v>88.250299999999996</v>
      </c>
      <c r="E773">
        <v>3.5529999999999999E-2</v>
      </c>
      <c r="F773">
        <v>78.561000000000007</v>
      </c>
      <c r="G773">
        <v>80.956000000000003</v>
      </c>
      <c r="H773">
        <v>82.352999999999994</v>
      </c>
      <c r="I773">
        <v>83.093000000000004</v>
      </c>
      <c r="J773">
        <v>84.231999999999999</v>
      </c>
      <c r="K773">
        <v>85.001000000000005</v>
      </c>
      <c r="L773">
        <v>86.135000000000005</v>
      </c>
      <c r="M773">
        <v>88.25</v>
      </c>
      <c r="N773">
        <v>90.364999999999995</v>
      </c>
      <c r="O773">
        <v>91.5</v>
      </c>
      <c r="P773">
        <v>92.269000000000005</v>
      </c>
      <c r="Q773">
        <v>93.408000000000001</v>
      </c>
      <c r="R773">
        <v>94.147999999999996</v>
      </c>
      <c r="S773">
        <v>95.545000000000002</v>
      </c>
      <c r="T773">
        <v>97.94</v>
      </c>
      <c r="V773">
        <v>12.414999999999999</v>
      </c>
      <c r="W773">
        <f t="shared" si="37"/>
        <v>1.2414999999999998</v>
      </c>
      <c r="X773">
        <f t="shared" si="38"/>
        <v>0.55167012838793028</v>
      </c>
    </row>
    <row r="774" spans="1:24" x14ac:dyDescent="0.3">
      <c r="A774">
        <v>772</v>
      </c>
      <c r="B774">
        <f t="shared" si="36"/>
        <v>2.1136208076659821</v>
      </c>
      <c r="C774">
        <v>1</v>
      </c>
      <c r="D774">
        <v>88.277799999999999</v>
      </c>
      <c r="E774">
        <v>3.5549999999999998E-2</v>
      </c>
      <c r="F774">
        <v>78.58</v>
      </c>
      <c r="G774">
        <v>80.977000000000004</v>
      </c>
      <c r="H774">
        <v>82.375</v>
      </c>
      <c r="I774">
        <v>83.116</v>
      </c>
      <c r="J774">
        <v>84.256</v>
      </c>
      <c r="K774">
        <v>85.025000000000006</v>
      </c>
      <c r="L774">
        <v>86.161000000000001</v>
      </c>
      <c r="M774">
        <v>88.278000000000006</v>
      </c>
      <c r="N774">
        <v>90.394999999999996</v>
      </c>
      <c r="O774">
        <v>91.53</v>
      </c>
      <c r="P774">
        <v>92.3</v>
      </c>
      <c r="Q774">
        <v>93.44</v>
      </c>
      <c r="R774">
        <v>94.18</v>
      </c>
      <c r="S774">
        <v>95.578999999999994</v>
      </c>
      <c r="T774">
        <v>97.975999999999999</v>
      </c>
      <c r="V774">
        <v>12.422000000000001</v>
      </c>
      <c r="W774">
        <f t="shared" si="37"/>
        <v>1.2422</v>
      </c>
      <c r="X774">
        <f t="shared" si="38"/>
        <v>0.55191316647941402</v>
      </c>
    </row>
    <row r="775" spans="1:24" x14ac:dyDescent="0.3">
      <c r="A775">
        <v>773</v>
      </c>
      <c r="B775">
        <f t="shared" si="36"/>
        <v>2.1163586584531142</v>
      </c>
      <c r="C775">
        <v>1</v>
      </c>
      <c r="D775">
        <v>88.305300000000003</v>
      </c>
      <c r="E775">
        <v>3.5560000000000001E-2</v>
      </c>
      <c r="F775">
        <v>78.602000000000004</v>
      </c>
      <c r="G775">
        <v>81</v>
      </c>
      <c r="H775">
        <v>82.399000000000001</v>
      </c>
      <c r="I775">
        <v>83.14</v>
      </c>
      <c r="J775">
        <v>84.281000000000006</v>
      </c>
      <c r="K775">
        <v>85.051000000000002</v>
      </c>
      <c r="L775">
        <v>86.186999999999998</v>
      </c>
      <c r="M775">
        <v>88.305000000000007</v>
      </c>
      <c r="N775">
        <v>90.423000000000002</v>
      </c>
      <c r="O775">
        <v>91.56</v>
      </c>
      <c r="P775">
        <v>92.33</v>
      </c>
      <c r="Q775">
        <v>93.47</v>
      </c>
      <c r="R775">
        <v>94.210999999999999</v>
      </c>
      <c r="S775">
        <v>95.61</v>
      </c>
      <c r="T775">
        <v>98.009</v>
      </c>
      <c r="V775">
        <v>12.428000000000001</v>
      </c>
      <c r="W775">
        <f t="shared" si="37"/>
        <v>1.2428000000000001</v>
      </c>
      <c r="X775">
        <f t="shared" si="38"/>
        <v>0.55213085707405751</v>
      </c>
    </row>
    <row r="776" spans="1:24" x14ac:dyDescent="0.3">
      <c r="A776">
        <v>774</v>
      </c>
      <c r="B776">
        <f t="shared" si="36"/>
        <v>2.1190965092402463</v>
      </c>
      <c r="C776">
        <v>1</v>
      </c>
      <c r="D776">
        <v>88.332800000000006</v>
      </c>
      <c r="E776">
        <v>3.5569999999999997E-2</v>
      </c>
      <c r="F776">
        <v>78.623000000000005</v>
      </c>
      <c r="G776">
        <v>81.022999999999996</v>
      </c>
      <c r="H776">
        <v>82.423000000000002</v>
      </c>
      <c r="I776">
        <v>83.165000000000006</v>
      </c>
      <c r="J776">
        <v>84.305999999999997</v>
      </c>
      <c r="K776">
        <v>85.075999999999993</v>
      </c>
      <c r="L776">
        <v>86.213999999999999</v>
      </c>
      <c r="M776">
        <v>88.332999999999998</v>
      </c>
      <c r="N776">
        <v>90.451999999999998</v>
      </c>
      <c r="O776">
        <v>91.588999999999999</v>
      </c>
      <c r="P776">
        <v>92.358999999999995</v>
      </c>
      <c r="Q776">
        <v>93.501000000000005</v>
      </c>
      <c r="R776">
        <v>94.242000000000004</v>
      </c>
      <c r="S776">
        <v>95.641999999999996</v>
      </c>
      <c r="T776">
        <v>98.042000000000002</v>
      </c>
      <c r="V776">
        <v>12.435</v>
      </c>
      <c r="W776">
        <f t="shared" si="37"/>
        <v>1.2435</v>
      </c>
      <c r="X776">
        <f t="shared" si="38"/>
        <v>0.55237388077883143</v>
      </c>
    </row>
    <row r="777" spans="1:24" x14ac:dyDescent="0.3">
      <c r="A777">
        <v>775</v>
      </c>
      <c r="B777">
        <f t="shared" si="36"/>
        <v>2.1218343600273784</v>
      </c>
      <c r="C777">
        <v>1</v>
      </c>
      <c r="D777">
        <v>88.360299999999995</v>
      </c>
      <c r="E777">
        <v>3.5580000000000001E-2</v>
      </c>
      <c r="F777">
        <v>78.644999999999996</v>
      </c>
      <c r="G777">
        <v>81.046999999999997</v>
      </c>
      <c r="H777">
        <v>82.447000000000003</v>
      </c>
      <c r="I777">
        <v>83.188999999999993</v>
      </c>
      <c r="J777">
        <v>84.331000000000003</v>
      </c>
      <c r="K777">
        <v>85.102000000000004</v>
      </c>
      <c r="L777">
        <v>86.24</v>
      </c>
      <c r="M777">
        <v>88.36</v>
      </c>
      <c r="N777">
        <v>90.480999999999995</v>
      </c>
      <c r="O777">
        <v>91.619</v>
      </c>
      <c r="P777">
        <v>92.388999999999996</v>
      </c>
      <c r="Q777">
        <v>93.531000000000006</v>
      </c>
      <c r="R777">
        <v>94.272999999999996</v>
      </c>
      <c r="S777">
        <v>95.674000000000007</v>
      </c>
      <c r="T777">
        <v>98.075999999999993</v>
      </c>
      <c r="V777">
        <v>12.441000000000001</v>
      </c>
      <c r="W777">
        <f t="shared" si="37"/>
        <v>1.2441</v>
      </c>
      <c r="X777">
        <f t="shared" si="38"/>
        <v>0.55259156104064178</v>
      </c>
    </row>
    <row r="778" spans="1:24" x14ac:dyDescent="0.3">
      <c r="A778">
        <v>776</v>
      </c>
      <c r="B778">
        <f t="shared" si="36"/>
        <v>2.1245722108145104</v>
      </c>
      <c r="C778">
        <v>1</v>
      </c>
      <c r="D778">
        <v>88.387699999999995</v>
      </c>
      <c r="E778">
        <v>3.5589999999999997E-2</v>
      </c>
      <c r="F778">
        <v>78.667000000000002</v>
      </c>
      <c r="G778">
        <v>81.069999999999993</v>
      </c>
      <c r="H778">
        <v>82.471000000000004</v>
      </c>
      <c r="I778">
        <v>83.212999999999994</v>
      </c>
      <c r="J778">
        <v>84.355999999999995</v>
      </c>
      <c r="K778">
        <v>85.126999999999995</v>
      </c>
      <c r="L778">
        <v>86.266000000000005</v>
      </c>
      <c r="M778">
        <v>88.388000000000005</v>
      </c>
      <c r="N778">
        <v>90.509</v>
      </c>
      <c r="O778">
        <v>91.647999999999996</v>
      </c>
      <c r="P778">
        <v>92.418999999999997</v>
      </c>
      <c r="Q778">
        <v>93.561999999999998</v>
      </c>
      <c r="R778">
        <v>94.304000000000002</v>
      </c>
      <c r="S778">
        <v>95.706000000000003</v>
      </c>
      <c r="T778">
        <v>98.108999999999995</v>
      </c>
      <c r="V778">
        <v>12.448</v>
      </c>
      <c r="W778">
        <f t="shared" si="37"/>
        <v>1.2448000000000001</v>
      </c>
      <c r="X778">
        <f t="shared" si="38"/>
        <v>0.55283457039355111</v>
      </c>
    </row>
    <row r="779" spans="1:24" x14ac:dyDescent="0.3">
      <c r="A779">
        <v>777</v>
      </c>
      <c r="B779">
        <f t="shared" si="36"/>
        <v>2.1273100616016429</v>
      </c>
      <c r="C779">
        <v>1</v>
      </c>
      <c r="D779">
        <v>88.415099999999995</v>
      </c>
      <c r="E779">
        <v>3.56E-2</v>
      </c>
      <c r="F779">
        <v>78.688000000000002</v>
      </c>
      <c r="G779">
        <v>81.093000000000004</v>
      </c>
      <c r="H779">
        <v>82.495000000000005</v>
      </c>
      <c r="I779">
        <v>83.238</v>
      </c>
      <c r="J779">
        <v>84.381</v>
      </c>
      <c r="K779">
        <v>85.153000000000006</v>
      </c>
      <c r="L779">
        <v>86.292000000000002</v>
      </c>
      <c r="M779">
        <v>88.415000000000006</v>
      </c>
      <c r="N779">
        <v>90.537999999999997</v>
      </c>
      <c r="O779">
        <v>91.677000000000007</v>
      </c>
      <c r="P779">
        <v>92.448999999999998</v>
      </c>
      <c r="Q779">
        <v>93.591999999999999</v>
      </c>
      <c r="R779">
        <v>94.334999999999994</v>
      </c>
      <c r="S779">
        <v>95.736999999999995</v>
      </c>
      <c r="T779">
        <v>98.141999999999996</v>
      </c>
      <c r="V779">
        <v>12.454000000000001</v>
      </c>
      <c r="W779">
        <f t="shared" si="37"/>
        <v>1.2454000000000001</v>
      </c>
      <c r="X779">
        <f t="shared" si="38"/>
        <v>0.55305224034945888</v>
      </c>
    </row>
    <row r="780" spans="1:24" x14ac:dyDescent="0.3">
      <c r="A780">
        <v>778</v>
      </c>
      <c r="B780">
        <f t="shared" si="36"/>
        <v>2.130047912388775</v>
      </c>
      <c r="C780">
        <v>1</v>
      </c>
      <c r="D780">
        <v>88.442499999999995</v>
      </c>
      <c r="E780">
        <v>3.5610000000000003E-2</v>
      </c>
      <c r="F780">
        <v>78.709999999999994</v>
      </c>
      <c r="G780">
        <v>81.116</v>
      </c>
      <c r="H780">
        <v>82.519000000000005</v>
      </c>
      <c r="I780">
        <v>83.262</v>
      </c>
      <c r="J780">
        <v>84.406000000000006</v>
      </c>
      <c r="K780">
        <v>85.177999999999997</v>
      </c>
      <c r="L780">
        <v>86.317999999999998</v>
      </c>
      <c r="M780">
        <v>88.442999999999998</v>
      </c>
      <c r="N780">
        <v>90.566999999999993</v>
      </c>
      <c r="O780">
        <v>91.706999999999994</v>
      </c>
      <c r="P780">
        <v>92.478999999999999</v>
      </c>
      <c r="Q780">
        <v>93.623000000000005</v>
      </c>
      <c r="R780">
        <v>94.366</v>
      </c>
      <c r="S780">
        <v>95.769000000000005</v>
      </c>
      <c r="T780">
        <v>98.174999999999997</v>
      </c>
      <c r="V780">
        <v>12.461</v>
      </c>
      <c r="W780">
        <f t="shared" si="37"/>
        <v>1.2461</v>
      </c>
      <c r="X780">
        <f t="shared" si="38"/>
        <v>0.55329523538523262</v>
      </c>
    </row>
    <row r="781" spans="1:24" x14ac:dyDescent="0.3">
      <c r="A781">
        <v>779</v>
      </c>
      <c r="B781">
        <f t="shared" si="36"/>
        <v>2.1327857631759071</v>
      </c>
      <c r="C781">
        <v>1</v>
      </c>
      <c r="D781">
        <v>88.469899999999996</v>
      </c>
      <c r="E781">
        <v>3.5619999999999999E-2</v>
      </c>
      <c r="F781">
        <v>78.731999999999999</v>
      </c>
      <c r="G781">
        <v>81.138999999999996</v>
      </c>
      <c r="H781">
        <v>82.543000000000006</v>
      </c>
      <c r="I781">
        <v>83.286000000000001</v>
      </c>
      <c r="J781">
        <v>84.430999999999997</v>
      </c>
      <c r="K781">
        <v>85.203999999999994</v>
      </c>
      <c r="L781">
        <v>86.343999999999994</v>
      </c>
      <c r="M781">
        <v>88.47</v>
      </c>
      <c r="N781">
        <v>90.594999999999999</v>
      </c>
      <c r="O781">
        <v>91.736000000000004</v>
      </c>
      <c r="P781">
        <v>92.507999999999996</v>
      </c>
      <c r="Q781">
        <v>93.653000000000006</v>
      </c>
      <c r="R781">
        <v>94.397000000000006</v>
      </c>
      <c r="S781">
        <v>95.801000000000002</v>
      </c>
      <c r="T781">
        <v>98.207999999999998</v>
      </c>
      <c r="V781">
        <v>12.467000000000001</v>
      </c>
      <c r="W781">
        <f t="shared" si="37"/>
        <v>1.2467000000000001</v>
      </c>
      <c r="X781">
        <f t="shared" si="38"/>
        <v>0.55351289506207535</v>
      </c>
    </row>
    <row r="782" spans="1:24" x14ac:dyDescent="0.3">
      <c r="A782">
        <v>780</v>
      </c>
      <c r="B782">
        <f t="shared" si="36"/>
        <v>2.1355236139630391</v>
      </c>
      <c r="C782">
        <v>1</v>
      </c>
      <c r="D782">
        <v>88.497200000000007</v>
      </c>
      <c r="E782">
        <v>3.5639999999999998E-2</v>
      </c>
      <c r="F782">
        <v>78.75</v>
      </c>
      <c r="G782">
        <v>81.16</v>
      </c>
      <c r="H782">
        <v>82.564999999999998</v>
      </c>
      <c r="I782">
        <v>83.308999999999997</v>
      </c>
      <c r="J782">
        <v>84.454999999999998</v>
      </c>
      <c r="K782">
        <v>85.227999999999994</v>
      </c>
      <c r="L782">
        <v>86.37</v>
      </c>
      <c r="M782">
        <v>88.497</v>
      </c>
      <c r="N782">
        <v>90.625</v>
      </c>
      <c r="O782">
        <v>91.766000000000005</v>
      </c>
      <c r="P782">
        <v>92.539000000000001</v>
      </c>
      <c r="Q782">
        <v>93.685000000000002</v>
      </c>
      <c r="R782">
        <v>94.429000000000002</v>
      </c>
      <c r="S782">
        <v>95.834999999999994</v>
      </c>
      <c r="T782">
        <v>98.244</v>
      </c>
      <c r="V782">
        <v>12.474</v>
      </c>
      <c r="W782">
        <f t="shared" si="37"/>
        <v>1.2474000000000001</v>
      </c>
      <c r="X782">
        <f t="shared" si="38"/>
        <v>0.55375274717151513</v>
      </c>
    </row>
    <row r="783" spans="1:24" x14ac:dyDescent="0.3">
      <c r="A783">
        <v>781</v>
      </c>
      <c r="B783">
        <f t="shared" si="36"/>
        <v>2.1382614647501712</v>
      </c>
      <c r="C783">
        <v>1</v>
      </c>
      <c r="D783">
        <v>88.524500000000003</v>
      </c>
      <c r="E783">
        <v>3.5650000000000001E-2</v>
      </c>
      <c r="F783">
        <v>78.772000000000006</v>
      </c>
      <c r="G783">
        <v>81.183000000000007</v>
      </c>
      <c r="H783">
        <v>82.588999999999999</v>
      </c>
      <c r="I783">
        <v>83.334000000000003</v>
      </c>
      <c r="J783">
        <v>84.48</v>
      </c>
      <c r="K783">
        <v>85.254000000000005</v>
      </c>
      <c r="L783">
        <v>86.396000000000001</v>
      </c>
      <c r="M783">
        <v>88.525000000000006</v>
      </c>
      <c r="N783">
        <v>90.653000000000006</v>
      </c>
      <c r="O783">
        <v>91.795000000000002</v>
      </c>
      <c r="P783">
        <v>92.569000000000003</v>
      </c>
      <c r="Q783">
        <v>93.715000000000003</v>
      </c>
      <c r="R783">
        <v>94.46</v>
      </c>
      <c r="S783">
        <v>95.866</v>
      </c>
      <c r="T783">
        <v>98.277000000000001</v>
      </c>
      <c r="V783">
        <v>12.48</v>
      </c>
      <c r="W783">
        <f t="shared" si="37"/>
        <v>1.248</v>
      </c>
      <c r="X783">
        <f t="shared" si="38"/>
        <v>0.55397352523985</v>
      </c>
    </row>
    <row r="784" spans="1:24" x14ac:dyDescent="0.3">
      <c r="A784">
        <v>782</v>
      </c>
      <c r="B784">
        <f t="shared" si="36"/>
        <v>2.1409993155373033</v>
      </c>
      <c r="C784">
        <v>1</v>
      </c>
      <c r="D784">
        <v>88.5518</v>
      </c>
      <c r="E784">
        <v>3.5659999999999997E-2</v>
      </c>
      <c r="F784">
        <v>78.793999999999997</v>
      </c>
      <c r="G784">
        <v>81.206000000000003</v>
      </c>
      <c r="H784">
        <v>82.613</v>
      </c>
      <c r="I784">
        <v>83.358000000000004</v>
      </c>
      <c r="J784">
        <v>84.504999999999995</v>
      </c>
      <c r="K784">
        <v>85.278999999999996</v>
      </c>
      <c r="L784">
        <v>86.421999999999997</v>
      </c>
      <c r="M784">
        <v>88.552000000000007</v>
      </c>
      <c r="N784">
        <v>90.682000000000002</v>
      </c>
      <c r="O784">
        <v>91.825000000000003</v>
      </c>
      <c r="P784">
        <v>92.599000000000004</v>
      </c>
      <c r="Q784">
        <v>93.745999999999995</v>
      </c>
      <c r="R784">
        <v>94.491</v>
      </c>
      <c r="S784">
        <v>95.897999999999996</v>
      </c>
      <c r="T784">
        <v>98.31</v>
      </c>
      <c r="V784">
        <v>12.486000000000001</v>
      </c>
      <c r="W784">
        <f t="shared" si="37"/>
        <v>1.2486000000000002</v>
      </c>
      <c r="X784">
        <f t="shared" si="38"/>
        <v>0.55419117038557497</v>
      </c>
    </row>
    <row r="785" spans="1:24" x14ac:dyDescent="0.3">
      <c r="A785">
        <v>783</v>
      </c>
      <c r="B785">
        <f t="shared" si="36"/>
        <v>2.1437371663244353</v>
      </c>
      <c r="C785">
        <v>1</v>
      </c>
      <c r="D785">
        <v>88.579099999999997</v>
      </c>
      <c r="E785">
        <v>3.567E-2</v>
      </c>
      <c r="F785">
        <v>78.814999999999998</v>
      </c>
      <c r="G785">
        <v>81.228999999999999</v>
      </c>
      <c r="H785">
        <v>82.637</v>
      </c>
      <c r="I785">
        <v>83.382000000000005</v>
      </c>
      <c r="J785">
        <v>84.53</v>
      </c>
      <c r="K785">
        <v>85.304000000000002</v>
      </c>
      <c r="L785">
        <v>86.447999999999993</v>
      </c>
      <c r="M785">
        <v>88.578999999999994</v>
      </c>
      <c r="N785">
        <v>90.71</v>
      </c>
      <c r="O785">
        <v>91.853999999999999</v>
      </c>
      <c r="P785">
        <v>92.628</v>
      </c>
      <c r="Q785">
        <v>93.775999999999996</v>
      </c>
      <c r="R785">
        <v>94.522000000000006</v>
      </c>
      <c r="S785">
        <v>95.929000000000002</v>
      </c>
      <c r="T785">
        <v>98.343000000000004</v>
      </c>
      <c r="V785">
        <v>12.493</v>
      </c>
      <c r="W785">
        <f t="shared" si="37"/>
        <v>1.2493000000000001</v>
      </c>
      <c r="X785">
        <f t="shared" si="38"/>
        <v>0.55443100136786883</v>
      </c>
    </row>
    <row r="786" spans="1:24" x14ac:dyDescent="0.3">
      <c r="A786">
        <v>784</v>
      </c>
      <c r="B786">
        <f t="shared" si="36"/>
        <v>2.1464750171115674</v>
      </c>
      <c r="C786">
        <v>1</v>
      </c>
      <c r="D786">
        <v>88.606300000000005</v>
      </c>
      <c r="E786">
        <v>3.5680000000000003E-2</v>
      </c>
      <c r="F786">
        <v>78.837000000000003</v>
      </c>
      <c r="G786">
        <v>81.251999999999995</v>
      </c>
      <c r="H786">
        <v>82.66</v>
      </c>
      <c r="I786">
        <v>83.406000000000006</v>
      </c>
      <c r="J786">
        <v>84.555000000000007</v>
      </c>
      <c r="K786">
        <v>85.33</v>
      </c>
      <c r="L786">
        <v>86.474000000000004</v>
      </c>
      <c r="M786">
        <v>88.605999999999995</v>
      </c>
      <c r="N786">
        <v>90.739000000000004</v>
      </c>
      <c r="O786">
        <v>91.882999999999996</v>
      </c>
      <c r="P786">
        <v>92.658000000000001</v>
      </c>
      <c r="Q786">
        <v>93.805999999999997</v>
      </c>
      <c r="R786">
        <v>94.552000000000007</v>
      </c>
      <c r="S786">
        <v>95.960999999999999</v>
      </c>
      <c r="T786">
        <v>98.376000000000005</v>
      </c>
      <c r="V786">
        <v>12.499000000000001</v>
      </c>
      <c r="W786">
        <f t="shared" si="37"/>
        <v>1.2499</v>
      </c>
      <c r="X786">
        <f t="shared" si="38"/>
        <v>0.55464863602504644</v>
      </c>
    </row>
    <row r="787" spans="1:24" x14ac:dyDescent="0.3">
      <c r="A787">
        <v>785</v>
      </c>
      <c r="B787">
        <f t="shared" si="36"/>
        <v>2.1492128678986995</v>
      </c>
      <c r="C787">
        <v>1</v>
      </c>
      <c r="D787">
        <v>88.633499999999998</v>
      </c>
      <c r="E787">
        <v>3.569E-2</v>
      </c>
      <c r="F787">
        <v>78.858000000000004</v>
      </c>
      <c r="G787">
        <v>81.274000000000001</v>
      </c>
      <c r="H787">
        <v>82.683999999999997</v>
      </c>
      <c r="I787">
        <v>83.43</v>
      </c>
      <c r="J787">
        <v>84.58</v>
      </c>
      <c r="K787">
        <v>85.355000000000004</v>
      </c>
      <c r="L787">
        <v>86.5</v>
      </c>
      <c r="M787">
        <v>88.634</v>
      </c>
      <c r="N787">
        <v>90.766999999999996</v>
      </c>
      <c r="O787">
        <v>91.912000000000006</v>
      </c>
      <c r="P787">
        <v>92.686999999999998</v>
      </c>
      <c r="Q787">
        <v>93.837000000000003</v>
      </c>
      <c r="R787">
        <v>94.582999999999998</v>
      </c>
      <c r="S787">
        <v>95.992999999999995</v>
      </c>
      <c r="T787">
        <v>98.409000000000006</v>
      </c>
      <c r="V787">
        <v>12.506</v>
      </c>
      <c r="W787">
        <f t="shared" si="37"/>
        <v>1.2505999999999999</v>
      </c>
      <c r="X787">
        <f t="shared" si="38"/>
        <v>0.55489158200298705</v>
      </c>
    </row>
    <row r="788" spans="1:24" x14ac:dyDescent="0.3">
      <c r="A788">
        <v>786</v>
      </c>
      <c r="B788">
        <f t="shared" si="36"/>
        <v>2.1519507186858315</v>
      </c>
      <c r="C788">
        <v>1</v>
      </c>
      <c r="D788">
        <v>88.660700000000006</v>
      </c>
      <c r="E788">
        <v>3.5700000000000003E-2</v>
      </c>
      <c r="F788">
        <v>78.88</v>
      </c>
      <c r="G788">
        <v>81.296999999999997</v>
      </c>
      <c r="H788">
        <v>82.707999999999998</v>
      </c>
      <c r="I788">
        <v>83.453999999999994</v>
      </c>
      <c r="J788">
        <v>84.603999999999999</v>
      </c>
      <c r="K788">
        <v>85.38</v>
      </c>
      <c r="L788">
        <v>86.525999999999996</v>
      </c>
      <c r="M788">
        <v>88.661000000000001</v>
      </c>
      <c r="N788">
        <v>90.796000000000006</v>
      </c>
      <c r="O788">
        <v>91.941000000000003</v>
      </c>
      <c r="P788">
        <v>92.716999999999999</v>
      </c>
      <c r="Q788">
        <v>93.867000000000004</v>
      </c>
      <c r="R788">
        <v>94.614000000000004</v>
      </c>
      <c r="S788">
        <v>96.024000000000001</v>
      </c>
      <c r="T788">
        <v>98.441999999999993</v>
      </c>
      <c r="V788">
        <v>12.512</v>
      </c>
      <c r="W788">
        <f t="shared" si="37"/>
        <v>1.2512000000000001</v>
      </c>
      <c r="X788">
        <f t="shared" si="38"/>
        <v>0.55510920647302464</v>
      </c>
    </row>
    <row r="789" spans="1:24" x14ac:dyDescent="0.3">
      <c r="A789">
        <v>787</v>
      </c>
      <c r="B789">
        <f t="shared" si="36"/>
        <v>2.1546885694729636</v>
      </c>
      <c r="C789">
        <v>1</v>
      </c>
      <c r="D789">
        <v>88.687899999999999</v>
      </c>
      <c r="E789">
        <v>3.5709999999999999E-2</v>
      </c>
      <c r="F789">
        <v>78.900999999999996</v>
      </c>
      <c r="G789">
        <v>81.319999999999993</v>
      </c>
      <c r="H789">
        <v>82.730999999999995</v>
      </c>
      <c r="I789">
        <v>83.478999999999999</v>
      </c>
      <c r="J789">
        <v>84.629000000000005</v>
      </c>
      <c r="K789">
        <v>85.405000000000001</v>
      </c>
      <c r="L789">
        <v>86.552000000000007</v>
      </c>
      <c r="M789">
        <v>88.688000000000002</v>
      </c>
      <c r="N789">
        <v>90.823999999999998</v>
      </c>
      <c r="O789">
        <v>91.97</v>
      </c>
      <c r="P789">
        <v>92.747</v>
      </c>
      <c r="Q789">
        <v>93.897000000000006</v>
      </c>
      <c r="R789">
        <v>94.644000000000005</v>
      </c>
      <c r="S789">
        <v>96.055999999999997</v>
      </c>
      <c r="T789">
        <v>98.474999999999994</v>
      </c>
      <c r="V789">
        <v>12.519</v>
      </c>
      <c r="W789">
        <f t="shared" si="37"/>
        <v>1.2519</v>
      </c>
      <c r="X789">
        <f t="shared" si="38"/>
        <v>0.55534900738184456</v>
      </c>
    </row>
    <row r="790" spans="1:24" x14ac:dyDescent="0.3">
      <c r="A790">
        <v>788</v>
      </c>
      <c r="B790">
        <f t="shared" si="36"/>
        <v>2.1574264202600957</v>
      </c>
      <c r="C790">
        <v>1</v>
      </c>
      <c r="D790">
        <v>88.715000000000003</v>
      </c>
      <c r="E790">
        <v>3.5720000000000002E-2</v>
      </c>
      <c r="F790">
        <v>78.921999999999997</v>
      </c>
      <c r="G790">
        <v>81.343000000000004</v>
      </c>
      <c r="H790">
        <v>82.754999999999995</v>
      </c>
      <c r="I790">
        <v>83.503</v>
      </c>
      <c r="J790">
        <v>84.653999999999996</v>
      </c>
      <c r="K790">
        <v>85.430999999999997</v>
      </c>
      <c r="L790">
        <v>86.578000000000003</v>
      </c>
      <c r="M790">
        <v>88.715000000000003</v>
      </c>
      <c r="N790">
        <v>90.852000000000004</v>
      </c>
      <c r="O790">
        <v>91.998999999999995</v>
      </c>
      <c r="P790">
        <v>92.775999999999996</v>
      </c>
      <c r="Q790">
        <v>93.927000000000007</v>
      </c>
      <c r="R790">
        <v>94.674999999999997</v>
      </c>
      <c r="S790">
        <v>96.087000000000003</v>
      </c>
      <c r="T790">
        <v>98.507999999999996</v>
      </c>
      <c r="V790">
        <v>12.525</v>
      </c>
      <c r="W790">
        <f t="shared" si="37"/>
        <v>1.2524999999999999</v>
      </c>
      <c r="X790">
        <f t="shared" si="38"/>
        <v>0.55556662141756985</v>
      </c>
    </row>
    <row r="791" spans="1:24" x14ac:dyDescent="0.3">
      <c r="A791">
        <v>789</v>
      </c>
      <c r="B791">
        <f t="shared" si="36"/>
        <v>2.1601642710472277</v>
      </c>
      <c r="C791">
        <v>1</v>
      </c>
      <c r="D791">
        <v>88.742199999999997</v>
      </c>
      <c r="E791">
        <v>3.5740000000000001E-2</v>
      </c>
      <c r="F791">
        <v>78.941000000000003</v>
      </c>
      <c r="G791">
        <v>81.364000000000004</v>
      </c>
      <c r="H791">
        <v>82.777000000000001</v>
      </c>
      <c r="I791">
        <v>83.525000000000006</v>
      </c>
      <c r="J791">
        <v>84.677999999999997</v>
      </c>
      <c r="K791">
        <v>85.454999999999998</v>
      </c>
      <c r="L791">
        <v>86.602999999999994</v>
      </c>
      <c r="M791">
        <v>88.742000000000004</v>
      </c>
      <c r="N791">
        <v>90.881</v>
      </c>
      <c r="O791">
        <v>92.028999999999996</v>
      </c>
      <c r="P791">
        <v>92.807000000000002</v>
      </c>
      <c r="Q791">
        <v>93.959000000000003</v>
      </c>
      <c r="R791">
        <v>94.706999999999994</v>
      </c>
      <c r="S791">
        <v>96.120999999999995</v>
      </c>
      <c r="T791">
        <v>98.543000000000006</v>
      </c>
      <c r="V791">
        <v>12.531000000000001</v>
      </c>
      <c r="W791">
        <f t="shared" si="37"/>
        <v>1.2531000000000001</v>
      </c>
      <c r="X791">
        <f t="shared" si="38"/>
        <v>0.55578423121447651</v>
      </c>
    </row>
    <row r="792" spans="1:24" x14ac:dyDescent="0.3">
      <c r="A792">
        <v>790</v>
      </c>
      <c r="B792">
        <f t="shared" si="36"/>
        <v>2.1629021218343598</v>
      </c>
      <c r="C792">
        <v>1</v>
      </c>
      <c r="D792">
        <v>88.769300000000001</v>
      </c>
      <c r="E792">
        <v>3.5749999999999997E-2</v>
      </c>
      <c r="F792">
        <v>78.962000000000003</v>
      </c>
      <c r="G792">
        <v>81.387</v>
      </c>
      <c r="H792">
        <v>82.801000000000002</v>
      </c>
      <c r="I792">
        <v>83.549000000000007</v>
      </c>
      <c r="J792">
        <v>84.701999999999998</v>
      </c>
      <c r="K792">
        <v>85.48</v>
      </c>
      <c r="L792">
        <v>86.629000000000005</v>
      </c>
      <c r="M792">
        <v>88.769000000000005</v>
      </c>
      <c r="N792">
        <v>90.91</v>
      </c>
      <c r="O792">
        <v>92.058000000000007</v>
      </c>
      <c r="P792">
        <v>92.835999999999999</v>
      </c>
      <c r="Q792">
        <v>93.989000000000004</v>
      </c>
      <c r="R792">
        <v>94.738</v>
      </c>
      <c r="S792">
        <v>96.152000000000001</v>
      </c>
      <c r="T792">
        <v>98.575999999999993</v>
      </c>
      <c r="V792">
        <v>12.538</v>
      </c>
      <c r="W792">
        <f t="shared" si="37"/>
        <v>1.2538</v>
      </c>
      <c r="X792">
        <f t="shared" si="38"/>
        <v>0.55602401077251651</v>
      </c>
    </row>
    <row r="793" spans="1:24" x14ac:dyDescent="0.3">
      <c r="A793">
        <v>791</v>
      </c>
      <c r="B793">
        <f t="shared" si="36"/>
        <v>2.1656399726214923</v>
      </c>
      <c r="C793">
        <v>1</v>
      </c>
      <c r="D793">
        <v>88.796400000000006</v>
      </c>
      <c r="E793">
        <v>3.576E-2</v>
      </c>
      <c r="F793">
        <v>78.983999999999995</v>
      </c>
      <c r="G793">
        <v>81.409000000000006</v>
      </c>
      <c r="H793">
        <v>82.823999999999998</v>
      </c>
      <c r="I793">
        <v>83.572999999999993</v>
      </c>
      <c r="J793">
        <v>84.727000000000004</v>
      </c>
      <c r="K793">
        <v>85.504999999999995</v>
      </c>
      <c r="L793">
        <v>86.655000000000001</v>
      </c>
      <c r="M793">
        <v>88.796000000000006</v>
      </c>
      <c r="N793">
        <v>90.938000000000002</v>
      </c>
      <c r="O793">
        <v>92.087000000000003</v>
      </c>
      <c r="P793">
        <v>92.866</v>
      </c>
      <c r="Q793">
        <v>94.019000000000005</v>
      </c>
      <c r="R793">
        <v>94.769000000000005</v>
      </c>
      <c r="S793">
        <v>96.183000000000007</v>
      </c>
      <c r="T793">
        <v>98.608999999999995</v>
      </c>
      <c r="V793">
        <v>12.544</v>
      </c>
      <c r="W793">
        <f t="shared" si="37"/>
        <v>1.2544</v>
      </c>
      <c r="X793">
        <f t="shared" si="38"/>
        <v>0.55624161017393237</v>
      </c>
    </row>
    <row r="794" spans="1:24" x14ac:dyDescent="0.3">
      <c r="A794">
        <v>792</v>
      </c>
      <c r="B794">
        <f t="shared" si="36"/>
        <v>2.1683778234086244</v>
      </c>
      <c r="C794">
        <v>1</v>
      </c>
      <c r="D794">
        <v>88.823400000000007</v>
      </c>
      <c r="E794">
        <v>3.5770000000000003E-2</v>
      </c>
      <c r="F794">
        <v>79.004999999999995</v>
      </c>
      <c r="G794">
        <v>81.432000000000002</v>
      </c>
      <c r="H794">
        <v>82.847999999999999</v>
      </c>
      <c r="I794">
        <v>83.596999999999994</v>
      </c>
      <c r="J794">
        <v>84.751999999999995</v>
      </c>
      <c r="K794">
        <v>85.53</v>
      </c>
      <c r="L794">
        <v>86.68</v>
      </c>
      <c r="M794">
        <v>88.822999999999993</v>
      </c>
      <c r="N794">
        <v>90.965999999999994</v>
      </c>
      <c r="O794">
        <v>92.116</v>
      </c>
      <c r="P794">
        <v>92.894999999999996</v>
      </c>
      <c r="Q794">
        <v>94.049000000000007</v>
      </c>
      <c r="R794">
        <v>94.799000000000007</v>
      </c>
      <c r="S794">
        <v>96.215000000000003</v>
      </c>
      <c r="T794">
        <v>98.641999999999996</v>
      </c>
      <c r="V794">
        <v>12.551</v>
      </c>
      <c r="W794">
        <f t="shared" si="37"/>
        <v>1.2551000000000001</v>
      </c>
      <c r="X794">
        <f t="shared" si="38"/>
        <v>0.55648137460096336</v>
      </c>
    </row>
    <row r="795" spans="1:24" x14ac:dyDescent="0.3">
      <c r="A795">
        <v>793</v>
      </c>
      <c r="B795">
        <f t="shared" si="36"/>
        <v>2.1711156741957565</v>
      </c>
      <c r="C795">
        <v>1</v>
      </c>
      <c r="D795">
        <v>88.850399999999993</v>
      </c>
      <c r="E795">
        <v>3.5779999999999999E-2</v>
      </c>
      <c r="F795">
        <v>79.025999999999996</v>
      </c>
      <c r="G795">
        <v>81.454999999999998</v>
      </c>
      <c r="H795">
        <v>82.870999999999995</v>
      </c>
      <c r="I795">
        <v>83.620999999999995</v>
      </c>
      <c r="J795">
        <v>84.775999999999996</v>
      </c>
      <c r="K795">
        <v>85.555999999999997</v>
      </c>
      <c r="L795">
        <v>86.706000000000003</v>
      </c>
      <c r="M795">
        <v>88.85</v>
      </c>
      <c r="N795">
        <v>90.995000000000005</v>
      </c>
      <c r="O795">
        <v>92.144999999999996</v>
      </c>
      <c r="P795">
        <v>92.924999999999997</v>
      </c>
      <c r="Q795">
        <v>94.08</v>
      </c>
      <c r="R795">
        <v>94.83</v>
      </c>
      <c r="S795">
        <v>96.245999999999995</v>
      </c>
      <c r="T795">
        <v>98.674000000000007</v>
      </c>
      <c r="V795">
        <v>12.557</v>
      </c>
      <c r="W795">
        <f t="shared" si="37"/>
        <v>1.2557</v>
      </c>
      <c r="X795">
        <f t="shared" si="38"/>
        <v>0.55669896363394733</v>
      </c>
    </row>
    <row r="796" spans="1:24" x14ac:dyDescent="0.3">
      <c r="A796">
        <v>794</v>
      </c>
      <c r="B796">
        <f t="shared" si="36"/>
        <v>2.1738535249828885</v>
      </c>
      <c r="C796">
        <v>1</v>
      </c>
      <c r="D796">
        <v>88.877499999999998</v>
      </c>
      <c r="E796">
        <v>3.5790000000000002E-2</v>
      </c>
      <c r="F796">
        <v>79.048000000000002</v>
      </c>
      <c r="G796">
        <v>81.477999999999994</v>
      </c>
      <c r="H796">
        <v>82.894999999999996</v>
      </c>
      <c r="I796">
        <v>83.644999999999996</v>
      </c>
      <c r="J796">
        <v>84.801000000000002</v>
      </c>
      <c r="K796">
        <v>85.581000000000003</v>
      </c>
      <c r="L796">
        <v>86.731999999999999</v>
      </c>
      <c r="M796">
        <v>88.878</v>
      </c>
      <c r="N796">
        <v>91.022999999999996</v>
      </c>
      <c r="O796">
        <v>92.174000000000007</v>
      </c>
      <c r="P796">
        <v>92.953999999999994</v>
      </c>
      <c r="Q796">
        <v>94.11</v>
      </c>
      <c r="R796">
        <v>94.86</v>
      </c>
      <c r="S796">
        <v>96.277000000000001</v>
      </c>
      <c r="T796">
        <v>98.706999999999994</v>
      </c>
      <c r="V796">
        <v>12.563000000000001</v>
      </c>
      <c r="W796">
        <f t="shared" si="37"/>
        <v>1.2563</v>
      </c>
      <c r="X796">
        <f t="shared" si="38"/>
        <v>0.55691968152209048</v>
      </c>
    </row>
    <row r="797" spans="1:24" x14ac:dyDescent="0.3">
      <c r="A797">
        <v>795</v>
      </c>
      <c r="B797">
        <f t="shared" si="36"/>
        <v>2.1765913757700206</v>
      </c>
      <c r="C797">
        <v>1</v>
      </c>
      <c r="D797">
        <v>88.904399999999995</v>
      </c>
      <c r="E797">
        <v>3.5799999999999998E-2</v>
      </c>
      <c r="F797">
        <v>79.069000000000003</v>
      </c>
      <c r="G797">
        <v>81.5</v>
      </c>
      <c r="H797">
        <v>82.918000000000006</v>
      </c>
      <c r="I797">
        <v>83.668999999999997</v>
      </c>
      <c r="J797">
        <v>84.825999999999993</v>
      </c>
      <c r="K797">
        <v>85.605999999999995</v>
      </c>
      <c r="L797">
        <v>86.757999999999996</v>
      </c>
      <c r="M797">
        <v>88.903999999999996</v>
      </c>
      <c r="N797">
        <v>91.051000000000002</v>
      </c>
      <c r="O797">
        <v>92.203000000000003</v>
      </c>
      <c r="P797">
        <v>92.983000000000004</v>
      </c>
      <c r="Q797">
        <v>94.14</v>
      </c>
      <c r="R797">
        <v>94.891000000000005</v>
      </c>
      <c r="S797">
        <v>96.308999999999997</v>
      </c>
      <c r="T797">
        <v>98.74</v>
      </c>
      <c r="V797">
        <v>12.57</v>
      </c>
      <c r="W797">
        <f t="shared" si="37"/>
        <v>1.2570000000000001</v>
      </c>
      <c r="X797">
        <f t="shared" si="38"/>
        <v>0.55715629165731706</v>
      </c>
    </row>
    <row r="798" spans="1:24" x14ac:dyDescent="0.3">
      <c r="A798">
        <v>796</v>
      </c>
      <c r="B798">
        <f t="shared" si="36"/>
        <v>2.1793292265571527</v>
      </c>
      <c r="C798">
        <v>1</v>
      </c>
      <c r="D798">
        <v>88.931399999999996</v>
      </c>
      <c r="E798">
        <v>3.5810000000000002E-2</v>
      </c>
      <c r="F798">
        <v>79.09</v>
      </c>
      <c r="G798">
        <v>81.522999999999996</v>
      </c>
      <c r="H798">
        <v>82.941999999999993</v>
      </c>
      <c r="I798">
        <v>83.692999999999998</v>
      </c>
      <c r="J798">
        <v>84.85</v>
      </c>
      <c r="K798">
        <v>85.631</v>
      </c>
      <c r="L798">
        <v>86.783000000000001</v>
      </c>
      <c r="M798">
        <v>88.930999999999997</v>
      </c>
      <c r="N798">
        <v>91.078999999999994</v>
      </c>
      <c r="O798">
        <v>92.231999999999999</v>
      </c>
      <c r="P798">
        <v>93.013000000000005</v>
      </c>
      <c r="Q798">
        <v>94.17</v>
      </c>
      <c r="R798">
        <v>94.921000000000006</v>
      </c>
      <c r="S798">
        <v>96.34</v>
      </c>
      <c r="T798">
        <v>98.772999999999996</v>
      </c>
      <c r="V798">
        <v>12.576000000000001</v>
      </c>
      <c r="W798">
        <f t="shared" si="37"/>
        <v>1.2576000000000001</v>
      </c>
      <c r="X798">
        <f t="shared" si="38"/>
        <v>0.55737386614970263</v>
      </c>
    </row>
    <row r="799" spans="1:24" x14ac:dyDescent="0.3">
      <c r="A799">
        <v>797</v>
      </c>
      <c r="B799">
        <f t="shared" si="36"/>
        <v>2.1820670773442847</v>
      </c>
      <c r="C799">
        <v>1</v>
      </c>
      <c r="D799">
        <v>88.958399999999997</v>
      </c>
      <c r="E799">
        <v>3.5819999999999998E-2</v>
      </c>
      <c r="F799">
        <v>79.111000000000004</v>
      </c>
      <c r="G799">
        <v>81.546000000000006</v>
      </c>
      <c r="H799">
        <v>82.965000000000003</v>
      </c>
      <c r="I799">
        <v>83.716999999999999</v>
      </c>
      <c r="J799">
        <v>84.875</v>
      </c>
      <c r="K799">
        <v>85.656000000000006</v>
      </c>
      <c r="L799">
        <v>86.808999999999997</v>
      </c>
      <c r="M799">
        <v>88.957999999999998</v>
      </c>
      <c r="N799">
        <v>91.108000000000004</v>
      </c>
      <c r="O799">
        <v>92.260999999999996</v>
      </c>
      <c r="P799">
        <v>93.042000000000002</v>
      </c>
      <c r="Q799">
        <v>94.2</v>
      </c>
      <c r="R799">
        <v>94.951999999999998</v>
      </c>
      <c r="S799">
        <v>96.370999999999995</v>
      </c>
      <c r="T799">
        <v>98.805000000000007</v>
      </c>
      <c r="V799">
        <v>12.583</v>
      </c>
      <c r="W799">
        <f t="shared" si="37"/>
        <v>1.2583</v>
      </c>
      <c r="X799">
        <f t="shared" si="38"/>
        <v>0.55761359430662694</v>
      </c>
    </row>
    <row r="800" spans="1:24" x14ac:dyDescent="0.3">
      <c r="A800">
        <v>798</v>
      </c>
      <c r="B800">
        <f t="shared" si="36"/>
        <v>2.1848049281314168</v>
      </c>
      <c r="C800">
        <v>1</v>
      </c>
      <c r="D800">
        <v>88.985299999999995</v>
      </c>
      <c r="E800">
        <v>3.5839999999999997E-2</v>
      </c>
      <c r="F800">
        <v>79.13</v>
      </c>
      <c r="G800">
        <v>81.566000000000003</v>
      </c>
      <c r="H800">
        <v>82.986999999999995</v>
      </c>
      <c r="I800">
        <v>83.739000000000004</v>
      </c>
      <c r="J800">
        <v>84.897999999999996</v>
      </c>
      <c r="K800">
        <v>85.68</v>
      </c>
      <c r="L800">
        <v>86.834000000000003</v>
      </c>
      <c r="M800">
        <v>88.984999999999999</v>
      </c>
      <c r="N800">
        <v>91.135999999999996</v>
      </c>
      <c r="O800">
        <v>92.290999999999997</v>
      </c>
      <c r="P800">
        <v>93.072000000000003</v>
      </c>
      <c r="Q800">
        <v>94.230999999999995</v>
      </c>
      <c r="R800">
        <v>94.983999999999995</v>
      </c>
      <c r="S800">
        <v>96.405000000000001</v>
      </c>
      <c r="T800">
        <v>98.840999999999994</v>
      </c>
      <c r="V800">
        <v>12.589</v>
      </c>
      <c r="W800">
        <f t="shared" si="37"/>
        <v>1.2589000000000001</v>
      </c>
      <c r="X800">
        <f t="shared" si="38"/>
        <v>0.55783115849590992</v>
      </c>
    </row>
    <row r="801" spans="1:24" x14ac:dyDescent="0.3">
      <c r="A801">
        <v>799</v>
      </c>
      <c r="B801">
        <f t="shared" si="36"/>
        <v>2.1875427789185489</v>
      </c>
      <c r="C801">
        <v>1</v>
      </c>
      <c r="D801">
        <v>89.012200000000007</v>
      </c>
      <c r="E801">
        <v>3.585E-2</v>
      </c>
      <c r="F801">
        <v>79.150999999999996</v>
      </c>
      <c r="G801">
        <v>81.588999999999999</v>
      </c>
      <c r="H801">
        <v>83.01</v>
      </c>
      <c r="I801">
        <v>83.763000000000005</v>
      </c>
      <c r="J801">
        <v>84.923000000000002</v>
      </c>
      <c r="K801">
        <v>85.704999999999998</v>
      </c>
      <c r="L801">
        <v>86.86</v>
      </c>
      <c r="M801">
        <v>89.012</v>
      </c>
      <c r="N801">
        <v>91.165000000000006</v>
      </c>
      <c r="O801">
        <v>92.32</v>
      </c>
      <c r="P801">
        <v>93.102000000000004</v>
      </c>
      <c r="Q801">
        <v>94.260999999999996</v>
      </c>
      <c r="R801">
        <v>95.013999999999996</v>
      </c>
      <c r="S801">
        <v>96.436000000000007</v>
      </c>
      <c r="T801">
        <v>98.873000000000005</v>
      </c>
      <c r="V801">
        <v>12.595000000000001</v>
      </c>
      <c r="W801">
        <f t="shared" si="37"/>
        <v>1.2595000000000001</v>
      </c>
      <c r="X801">
        <f t="shared" si="38"/>
        <v>0.55804871850244597</v>
      </c>
    </row>
    <row r="802" spans="1:24" x14ac:dyDescent="0.3">
      <c r="A802">
        <v>800</v>
      </c>
      <c r="B802">
        <f t="shared" si="36"/>
        <v>2.1902806297056809</v>
      </c>
      <c r="C802">
        <v>1</v>
      </c>
      <c r="D802">
        <v>89.039100000000005</v>
      </c>
      <c r="E802">
        <v>3.5860000000000003E-2</v>
      </c>
      <c r="F802">
        <v>79.171999999999997</v>
      </c>
      <c r="G802">
        <v>81.611000000000004</v>
      </c>
      <c r="H802">
        <v>83.034000000000006</v>
      </c>
      <c r="I802">
        <v>83.787000000000006</v>
      </c>
      <c r="J802">
        <v>84.947000000000003</v>
      </c>
      <c r="K802">
        <v>85.73</v>
      </c>
      <c r="L802">
        <v>86.885000000000005</v>
      </c>
      <c r="M802">
        <v>89.039000000000001</v>
      </c>
      <c r="N802">
        <v>91.192999999999998</v>
      </c>
      <c r="O802">
        <v>92.347999999999999</v>
      </c>
      <c r="P802">
        <v>93.131</v>
      </c>
      <c r="Q802">
        <v>94.290999999999997</v>
      </c>
      <c r="R802">
        <v>95.043999999999997</v>
      </c>
      <c r="S802">
        <v>96.466999999999999</v>
      </c>
      <c r="T802">
        <v>98.906000000000006</v>
      </c>
      <c r="V802">
        <v>12.602</v>
      </c>
      <c r="W802">
        <f t="shared" si="37"/>
        <v>1.2602</v>
      </c>
      <c r="X802">
        <f t="shared" si="38"/>
        <v>0.55828842555717662</v>
      </c>
    </row>
    <row r="803" spans="1:24" x14ac:dyDescent="0.3">
      <c r="A803">
        <v>801</v>
      </c>
      <c r="B803">
        <f t="shared" si="36"/>
        <v>2.193018480492813</v>
      </c>
      <c r="C803">
        <v>1</v>
      </c>
      <c r="D803">
        <v>89.065899999999999</v>
      </c>
      <c r="E803">
        <v>3.5869999999999999E-2</v>
      </c>
      <c r="F803">
        <v>79.192999999999998</v>
      </c>
      <c r="G803">
        <v>81.634</v>
      </c>
      <c r="H803">
        <v>83.057000000000002</v>
      </c>
      <c r="I803">
        <v>83.811000000000007</v>
      </c>
      <c r="J803">
        <v>84.971999999999994</v>
      </c>
      <c r="K803">
        <v>85.754999999999995</v>
      </c>
      <c r="L803">
        <v>86.911000000000001</v>
      </c>
      <c r="M803">
        <v>89.066000000000003</v>
      </c>
      <c r="N803">
        <v>91.221000000000004</v>
      </c>
      <c r="O803">
        <v>92.376999999999995</v>
      </c>
      <c r="P803">
        <v>93.16</v>
      </c>
      <c r="Q803">
        <v>94.320999999999998</v>
      </c>
      <c r="R803">
        <v>95.075000000000003</v>
      </c>
      <c r="S803">
        <v>96.498000000000005</v>
      </c>
      <c r="T803">
        <v>98.938999999999993</v>
      </c>
      <c r="V803">
        <v>12.608000000000001</v>
      </c>
      <c r="W803">
        <f t="shared" si="37"/>
        <v>1.2608000000000001</v>
      </c>
      <c r="X803">
        <f t="shared" si="38"/>
        <v>0.55850597529878265</v>
      </c>
    </row>
    <row r="804" spans="1:24" x14ac:dyDescent="0.3">
      <c r="A804">
        <v>802</v>
      </c>
      <c r="B804">
        <f t="shared" si="36"/>
        <v>2.1957563312799451</v>
      </c>
      <c r="C804">
        <v>1</v>
      </c>
      <c r="D804">
        <v>89.092699999999994</v>
      </c>
      <c r="E804">
        <v>3.5880000000000002E-2</v>
      </c>
      <c r="F804">
        <v>79.213999999999999</v>
      </c>
      <c r="G804">
        <v>81.656000000000006</v>
      </c>
      <c r="H804">
        <v>83.08</v>
      </c>
      <c r="I804">
        <v>83.834999999999994</v>
      </c>
      <c r="J804">
        <v>84.995999999999995</v>
      </c>
      <c r="K804">
        <v>85.78</v>
      </c>
      <c r="L804">
        <v>86.936999999999998</v>
      </c>
      <c r="M804">
        <v>89.093000000000004</v>
      </c>
      <c r="N804">
        <v>91.248999999999995</v>
      </c>
      <c r="O804">
        <v>92.406000000000006</v>
      </c>
      <c r="P804">
        <v>93.188999999999993</v>
      </c>
      <c r="Q804">
        <v>94.350999999999999</v>
      </c>
      <c r="R804">
        <v>95.105000000000004</v>
      </c>
      <c r="S804">
        <v>96.528999999999996</v>
      </c>
      <c r="T804">
        <v>98.971000000000004</v>
      </c>
      <c r="V804">
        <v>12.615</v>
      </c>
      <c r="W804">
        <f t="shared" si="37"/>
        <v>1.2615000000000001</v>
      </c>
      <c r="X804">
        <f t="shared" si="38"/>
        <v>0.55874566739558107</v>
      </c>
    </row>
    <row r="805" spans="1:24" x14ac:dyDescent="0.3">
      <c r="A805">
        <v>803</v>
      </c>
      <c r="B805">
        <f t="shared" si="36"/>
        <v>2.1984941820670771</v>
      </c>
      <c r="C805">
        <v>1</v>
      </c>
      <c r="D805">
        <v>89.119500000000002</v>
      </c>
      <c r="E805">
        <v>3.5889999999999998E-2</v>
      </c>
      <c r="F805">
        <v>79.234999999999999</v>
      </c>
      <c r="G805">
        <v>81.679000000000002</v>
      </c>
      <c r="H805">
        <v>83.103999999999999</v>
      </c>
      <c r="I805">
        <v>83.858000000000004</v>
      </c>
      <c r="J805">
        <v>85.02</v>
      </c>
      <c r="K805">
        <v>85.804000000000002</v>
      </c>
      <c r="L805">
        <v>86.962000000000003</v>
      </c>
      <c r="M805">
        <v>89.12</v>
      </c>
      <c r="N805">
        <v>91.277000000000001</v>
      </c>
      <c r="O805">
        <v>92.435000000000002</v>
      </c>
      <c r="P805">
        <v>93.218999999999994</v>
      </c>
      <c r="Q805">
        <v>94.381</v>
      </c>
      <c r="R805">
        <v>95.135000000000005</v>
      </c>
      <c r="S805">
        <v>96.56</v>
      </c>
      <c r="T805">
        <v>99.004000000000005</v>
      </c>
      <c r="V805">
        <v>12.621</v>
      </c>
      <c r="W805">
        <f t="shared" si="37"/>
        <v>1.2621</v>
      </c>
      <c r="X805">
        <f t="shared" si="38"/>
        <v>0.55896320689886803</v>
      </c>
    </row>
    <row r="806" spans="1:24" x14ac:dyDescent="0.3">
      <c r="A806">
        <v>804</v>
      </c>
      <c r="B806">
        <f t="shared" si="36"/>
        <v>2.2012320328542097</v>
      </c>
      <c r="C806">
        <v>1</v>
      </c>
      <c r="D806">
        <v>89.146299999999997</v>
      </c>
      <c r="E806">
        <v>3.5900000000000001E-2</v>
      </c>
      <c r="F806">
        <v>79.256</v>
      </c>
      <c r="G806">
        <v>81.700999999999993</v>
      </c>
      <c r="H806">
        <v>83.126999999999995</v>
      </c>
      <c r="I806">
        <v>83.882000000000005</v>
      </c>
      <c r="J806">
        <v>85.045000000000002</v>
      </c>
      <c r="K806">
        <v>85.828999999999994</v>
      </c>
      <c r="L806">
        <v>86.988</v>
      </c>
      <c r="M806">
        <v>89.146000000000001</v>
      </c>
      <c r="N806">
        <v>91.305000000000007</v>
      </c>
      <c r="O806">
        <v>92.462999999999994</v>
      </c>
      <c r="P806">
        <v>93.248000000000005</v>
      </c>
      <c r="Q806">
        <v>94.41</v>
      </c>
      <c r="R806">
        <v>95.165999999999997</v>
      </c>
      <c r="S806">
        <v>96.590999999999994</v>
      </c>
      <c r="T806">
        <v>99.036000000000001</v>
      </c>
      <c r="V806">
        <v>12.627000000000001</v>
      </c>
      <c r="W806">
        <f t="shared" si="37"/>
        <v>1.2627000000000002</v>
      </c>
      <c r="X806">
        <f t="shared" si="38"/>
        <v>0.55917760595360044</v>
      </c>
    </row>
    <row r="807" spans="1:24" x14ac:dyDescent="0.3">
      <c r="A807">
        <v>805</v>
      </c>
      <c r="B807">
        <f t="shared" si="36"/>
        <v>2.2039698836413417</v>
      </c>
      <c r="C807">
        <v>1</v>
      </c>
      <c r="D807">
        <v>89.173100000000005</v>
      </c>
      <c r="E807">
        <v>3.5909999999999997E-2</v>
      </c>
      <c r="F807">
        <v>79.278000000000006</v>
      </c>
      <c r="G807">
        <v>81.724000000000004</v>
      </c>
      <c r="H807">
        <v>83.15</v>
      </c>
      <c r="I807">
        <v>83.906000000000006</v>
      </c>
      <c r="J807">
        <v>85.069000000000003</v>
      </c>
      <c r="K807">
        <v>85.853999999999999</v>
      </c>
      <c r="L807">
        <v>87.013000000000005</v>
      </c>
      <c r="M807">
        <v>89.173000000000002</v>
      </c>
      <c r="N807">
        <v>91.332999999999998</v>
      </c>
      <c r="O807">
        <v>92.492000000000004</v>
      </c>
      <c r="P807">
        <v>93.277000000000001</v>
      </c>
      <c r="Q807">
        <v>94.44</v>
      </c>
      <c r="R807">
        <v>95.195999999999998</v>
      </c>
      <c r="S807">
        <v>96.623000000000005</v>
      </c>
      <c r="T807">
        <v>99.069000000000003</v>
      </c>
      <c r="V807">
        <v>12.634</v>
      </c>
      <c r="W807">
        <f t="shared" si="37"/>
        <v>1.2634000000000001</v>
      </c>
      <c r="X807">
        <f t="shared" si="38"/>
        <v>0.55941727667676167</v>
      </c>
    </row>
    <row r="808" spans="1:24" x14ac:dyDescent="0.3">
      <c r="A808">
        <v>806</v>
      </c>
      <c r="B808">
        <f t="shared" si="36"/>
        <v>2.2067077344284738</v>
      </c>
      <c r="C808">
        <v>1</v>
      </c>
      <c r="D808">
        <v>89.199799999999996</v>
      </c>
      <c r="E808">
        <v>3.5920000000000001E-2</v>
      </c>
      <c r="F808">
        <v>79.299000000000007</v>
      </c>
      <c r="G808">
        <v>81.745999999999995</v>
      </c>
      <c r="H808">
        <v>83.174000000000007</v>
      </c>
      <c r="I808">
        <v>83.93</v>
      </c>
      <c r="J808">
        <v>85.093999999999994</v>
      </c>
      <c r="K808">
        <v>85.879000000000005</v>
      </c>
      <c r="L808">
        <v>87.039000000000001</v>
      </c>
      <c r="M808">
        <v>89.2</v>
      </c>
      <c r="N808">
        <v>91.361000000000004</v>
      </c>
      <c r="O808">
        <v>92.521000000000001</v>
      </c>
      <c r="P808">
        <v>93.305999999999997</v>
      </c>
      <c r="Q808">
        <v>94.47</v>
      </c>
      <c r="R808">
        <v>95.225999999999999</v>
      </c>
      <c r="S808">
        <v>96.653999999999996</v>
      </c>
      <c r="T808">
        <v>99.100999999999999</v>
      </c>
      <c r="V808">
        <v>12.64</v>
      </c>
      <c r="W808">
        <f t="shared" si="37"/>
        <v>1.264</v>
      </c>
      <c r="X808">
        <f t="shared" si="38"/>
        <v>0.55963480155464884</v>
      </c>
    </row>
    <row r="809" spans="1:24" x14ac:dyDescent="0.3">
      <c r="A809">
        <v>807</v>
      </c>
      <c r="B809">
        <f t="shared" si="36"/>
        <v>2.2094455852156059</v>
      </c>
      <c r="C809">
        <v>1</v>
      </c>
      <c r="D809">
        <v>89.226600000000005</v>
      </c>
      <c r="E809">
        <v>3.5929999999999997E-2</v>
      </c>
      <c r="F809">
        <v>79.319999999999993</v>
      </c>
      <c r="G809">
        <v>81.769000000000005</v>
      </c>
      <c r="H809">
        <v>83.197000000000003</v>
      </c>
      <c r="I809">
        <v>83.953000000000003</v>
      </c>
      <c r="J809">
        <v>85.117999999999995</v>
      </c>
      <c r="K809">
        <v>85.903999999999996</v>
      </c>
      <c r="L809">
        <v>87.063999999999993</v>
      </c>
      <c r="M809">
        <v>89.227000000000004</v>
      </c>
      <c r="N809">
        <v>91.388999999999996</v>
      </c>
      <c r="O809">
        <v>92.549000000000007</v>
      </c>
      <c r="P809">
        <v>93.334999999999994</v>
      </c>
      <c r="Q809">
        <v>94.5</v>
      </c>
      <c r="R809">
        <v>95.256</v>
      </c>
      <c r="S809">
        <v>96.685000000000002</v>
      </c>
      <c r="T809">
        <v>99.134</v>
      </c>
      <c r="V809">
        <v>12.646000000000001</v>
      </c>
      <c r="W809">
        <f t="shared" si="37"/>
        <v>1.2646000000000002</v>
      </c>
      <c r="X809">
        <f t="shared" si="38"/>
        <v>0.5598523222938151</v>
      </c>
    </row>
    <row r="810" spans="1:24" x14ac:dyDescent="0.3">
      <c r="A810">
        <v>808</v>
      </c>
      <c r="B810">
        <f t="shared" si="36"/>
        <v>2.2121834360027379</v>
      </c>
      <c r="C810">
        <v>1</v>
      </c>
      <c r="D810">
        <v>89.253299999999996</v>
      </c>
      <c r="E810">
        <v>3.5950000000000003E-2</v>
      </c>
      <c r="F810">
        <v>79.337999999999994</v>
      </c>
      <c r="G810">
        <v>81.789000000000001</v>
      </c>
      <c r="H810">
        <v>83.218000000000004</v>
      </c>
      <c r="I810">
        <v>83.975999999999999</v>
      </c>
      <c r="J810">
        <v>85.141000000000005</v>
      </c>
      <c r="K810">
        <v>85.927999999999997</v>
      </c>
      <c r="L810">
        <v>87.088999999999999</v>
      </c>
      <c r="M810">
        <v>89.253</v>
      </c>
      <c r="N810">
        <v>91.418000000000006</v>
      </c>
      <c r="O810">
        <v>92.578999999999994</v>
      </c>
      <c r="P810">
        <v>93.364999999999995</v>
      </c>
      <c r="Q810">
        <v>94.531000000000006</v>
      </c>
      <c r="R810">
        <v>95.287999999999997</v>
      </c>
      <c r="S810">
        <v>96.718000000000004</v>
      </c>
      <c r="T810">
        <v>99.168999999999997</v>
      </c>
      <c r="V810">
        <v>12.653</v>
      </c>
      <c r="W810">
        <f t="shared" si="37"/>
        <v>1.2653000000000001</v>
      </c>
      <c r="X810">
        <f t="shared" si="38"/>
        <v>0.56008883447181845</v>
      </c>
    </row>
    <row r="811" spans="1:24" x14ac:dyDescent="0.3">
      <c r="A811">
        <v>809</v>
      </c>
      <c r="B811">
        <f t="shared" si="36"/>
        <v>2.21492128678987</v>
      </c>
      <c r="C811">
        <v>1</v>
      </c>
      <c r="D811">
        <v>89.279899999999998</v>
      </c>
      <c r="E811">
        <v>3.5959999999999999E-2</v>
      </c>
      <c r="F811">
        <v>79.358999999999995</v>
      </c>
      <c r="G811">
        <v>81.811000000000007</v>
      </c>
      <c r="H811">
        <v>83.242000000000004</v>
      </c>
      <c r="I811">
        <v>83.998999999999995</v>
      </c>
      <c r="J811">
        <v>85.165000000000006</v>
      </c>
      <c r="K811">
        <v>85.951999999999998</v>
      </c>
      <c r="L811">
        <v>87.114000000000004</v>
      </c>
      <c r="M811">
        <v>89.28</v>
      </c>
      <c r="N811">
        <v>91.444999999999993</v>
      </c>
      <c r="O811">
        <v>92.606999999999999</v>
      </c>
      <c r="P811">
        <v>93.394000000000005</v>
      </c>
      <c r="Q811">
        <v>94.561000000000007</v>
      </c>
      <c r="R811">
        <v>95.317999999999998</v>
      </c>
      <c r="S811">
        <v>96.748999999999995</v>
      </c>
      <c r="T811">
        <v>99.200999999999993</v>
      </c>
      <c r="V811">
        <v>12.659000000000001</v>
      </c>
      <c r="W811">
        <f t="shared" si="37"/>
        <v>1.2659</v>
      </c>
      <c r="X811">
        <f t="shared" si="38"/>
        <v>0.5603063447793537</v>
      </c>
    </row>
    <row r="812" spans="1:24" x14ac:dyDescent="0.3">
      <c r="A812">
        <v>810</v>
      </c>
      <c r="B812">
        <f t="shared" si="36"/>
        <v>2.2176591375770021</v>
      </c>
      <c r="C812">
        <v>1</v>
      </c>
      <c r="D812">
        <v>89.306600000000003</v>
      </c>
      <c r="E812">
        <v>3.5970000000000002E-2</v>
      </c>
      <c r="F812">
        <v>79.38</v>
      </c>
      <c r="G812">
        <v>81.834000000000003</v>
      </c>
      <c r="H812">
        <v>83.265000000000001</v>
      </c>
      <c r="I812">
        <v>84.022999999999996</v>
      </c>
      <c r="J812">
        <v>85.19</v>
      </c>
      <c r="K812">
        <v>85.977000000000004</v>
      </c>
      <c r="L812">
        <v>87.14</v>
      </c>
      <c r="M812">
        <v>89.307000000000002</v>
      </c>
      <c r="N812">
        <v>91.472999999999999</v>
      </c>
      <c r="O812">
        <v>92.635999999999996</v>
      </c>
      <c r="P812">
        <v>93.423000000000002</v>
      </c>
      <c r="Q812">
        <v>94.59</v>
      </c>
      <c r="R812">
        <v>95.347999999999999</v>
      </c>
      <c r="S812">
        <v>96.78</v>
      </c>
      <c r="T812">
        <v>99.233999999999995</v>
      </c>
      <c r="V812">
        <v>12.664999999999999</v>
      </c>
      <c r="W812">
        <f t="shared" si="37"/>
        <v>1.2665</v>
      </c>
      <c r="X812">
        <f t="shared" si="38"/>
        <v>0.56052385096443491</v>
      </c>
    </row>
    <row r="813" spans="1:24" x14ac:dyDescent="0.3">
      <c r="A813">
        <v>811</v>
      </c>
      <c r="B813">
        <f t="shared" si="36"/>
        <v>2.2203969883641341</v>
      </c>
      <c r="C813">
        <v>1</v>
      </c>
      <c r="D813">
        <v>89.333200000000005</v>
      </c>
      <c r="E813">
        <v>3.5979999999999998E-2</v>
      </c>
      <c r="F813">
        <v>79.400999999999996</v>
      </c>
      <c r="G813">
        <v>81.855999999999995</v>
      </c>
      <c r="H813">
        <v>83.287999999999997</v>
      </c>
      <c r="I813">
        <v>84.046000000000006</v>
      </c>
      <c r="J813">
        <v>85.213999999999999</v>
      </c>
      <c r="K813">
        <v>86.001999999999995</v>
      </c>
      <c r="L813">
        <v>87.165000000000006</v>
      </c>
      <c r="M813">
        <v>89.332999999999998</v>
      </c>
      <c r="N813">
        <v>91.501000000000005</v>
      </c>
      <c r="O813">
        <v>92.665000000000006</v>
      </c>
      <c r="P813">
        <v>93.451999999999998</v>
      </c>
      <c r="Q813">
        <v>94.62</v>
      </c>
      <c r="R813">
        <v>95.378</v>
      </c>
      <c r="S813">
        <v>96.811000000000007</v>
      </c>
      <c r="T813">
        <v>99.266000000000005</v>
      </c>
      <c r="V813">
        <v>12.672000000000001</v>
      </c>
      <c r="W813">
        <f t="shared" si="37"/>
        <v>1.2672000000000001</v>
      </c>
      <c r="X813">
        <f t="shared" si="38"/>
        <v>0.56076034096572847</v>
      </c>
    </row>
    <row r="814" spans="1:24" x14ac:dyDescent="0.3">
      <c r="A814">
        <v>812</v>
      </c>
      <c r="B814">
        <f t="shared" si="36"/>
        <v>2.2231348391512662</v>
      </c>
      <c r="C814">
        <v>1</v>
      </c>
      <c r="D814">
        <v>89.359800000000007</v>
      </c>
      <c r="E814">
        <v>3.5990000000000001E-2</v>
      </c>
      <c r="F814">
        <v>79.421000000000006</v>
      </c>
      <c r="G814">
        <v>81.878</v>
      </c>
      <c r="H814">
        <v>83.311000000000007</v>
      </c>
      <c r="I814">
        <v>84.07</v>
      </c>
      <c r="J814">
        <v>85.238</v>
      </c>
      <c r="K814">
        <v>86.027000000000001</v>
      </c>
      <c r="L814">
        <v>87.191000000000003</v>
      </c>
      <c r="M814">
        <v>89.36</v>
      </c>
      <c r="N814">
        <v>91.528999999999996</v>
      </c>
      <c r="O814">
        <v>92.692999999999998</v>
      </c>
      <c r="P814">
        <v>93.480999999999995</v>
      </c>
      <c r="Q814">
        <v>94.65</v>
      </c>
      <c r="R814">
        <v>95.409000000000006</v>
      </c>
      <c r="S814">
        <v>96.840999999999994</v>
      </c>
      <c r="T814">
        <v>99.298000000000002</v>
      </c>
      <c r="V814">
        <v>12.678000000000001</v>
      </c>
      <c r="W814">
        <f t="shared" si="37"/>
        <v>1.2678</v>
      </c>
      <c r="X814">
        <f t="shared" si="38"/>
        <v>0.56097783675768631</v>
      </c>
    </row>
    <row r="815" spans="1:24" x14ac:dyDescent="0.3">
      <c r="A815">
        <v>813</v>
      </c>
      <c r="B815">
        <f t="shared" si="36"/>
        <v>2.2258726899383983</v>
      </c>
      <c r="C815">
        <v>1</v>
      </c>
      <c r="D815">
        <v>89.386399999999995</v>
      </c>
      <c r="E815">
        <v>3.5999999999999997E-2</v>
      </c>
      <c r="F815">
        <v>79.441999999999993</v>
      </c>
      <c r="G815">
        <v>81.900000000000006</v>
      </c>
      <c r="H815">
        <v>83.334000000000003</v>
      </c>
      <c r="I815">
        <v>84.093000000000004</v>
      </c>
      <c r="J815">
        <v>85.262</v>
      </c>
      <c r="K815">
        <v>86.051000000000002</v>
      </c>
      <c r="L815">
        <v>87.215999999999994</v>
      </c>
      <c r="M815">
        <v>89.385999999999996</v>
      </c>
      <c r="N815">
        <v>91.557000000000002</v>
      </c>
      <c r="O815">
        <v>92.721999999999994</v>
      </c>
      <c r="P815">
        <v>93.51</v>
      </c>
      <c r="Q815">
        <v>94.679000000000002</v>
      </c>
      <c r="R815">
        <v>95.438999999999993</v>
      </c>
      <c r="S815">
        <v>96.872</v>
      </c>
      <c r="T815">
        <v>99.33</v>
      </c>
      <c r="V815">
        <v>12.683999999999999</v>
      </c>
      <c r="W815">
        <f t="shared" si="37"/>
        <v>1.2684</v>
      </c>
      <c r="X815">
        <f t="shared" si="38"/>
        <v>0.56119218930178749</v>
      </c>
    </row>
    <row r="816" spans="1:24" x14ac:dyDescent="0.3">
      <c r="A816">
        <v>814</v>
      </c>
      <c r="B816">
        <f t="shared" si="36"/>
        <v>2.2286105407255303</v>
      </c>
      <c r="C816">
        <v>1</v>
      </c>
      <c r="D816">
        <v>89.412999999999997</v>
      </c>
      <c r="E816">
        <v>3.601E-2</v>
      </c>
      <c r="F816">
        <v>79.462999999999994</v>
      </c>
      <c r="G816">
        <v>81.923000000000002</v>
      </c>
      <c r="H816">
        <v>83.356999999999999</v>
      </c>
      <c r="I816">
        <v>84.117000000000004</v>
      </c>
      <c r="J816">
        <v>85.287000000000006</v>
      </c>
      <c r="K816">
        <v>86.075999999999993</v>
      </c>
      <c r="L816">
        <v>87.241</v>
      </c>
      <c r="M816">
        <v>89.412999999999997</v>
      </c>
      <c r="N816">
        <v>91.584999999999994</v>
      </c>
      <c r="O816">
        <v>92.75</v>
      </c>
      <c r="P816">
        <v>93.539000000000001</v>
      </c>
      <c r="Q816">
        <v>94.709000000000003</v>
      </c>
      <c r="R816">
        <v>95.468999999999994</v>
      </c>
      <c r="S816">
        <v>96.903000000000006</v>
      </c>
      <c r="T816">
        <v>99.363</v>
      </c>
      <c r="V816">
        <v>12.691000000000001</v>
      </c>
      <c r="W816">
        <f t="shared" si="37"/>
        <v>1.2691000000000001</v>
      </c>
      <c r="X816">
        <f t="shared" si="38"/>
        <v>0.56143179634256946</v>
      </c>
    </row>
    <row r="817" spans="1:24" x14ac:dyDescent="0.3">
      <c r="A817">
        <v>815</v>
      </c>
      <c r="B817">
        <f t="shared" si="36"/>
        <v>2.2313483915126624</v>
      </c>
      <c r="C817">
        <v>1</v>
      </c>
      <c r="D817">
        <v>89.439499999999995</v>
      </c>
      <c r="E817">
        <v>3.6020000000000003E-2</v>
      </c>
      <c r="F817">
        <v>79.483999999999995</v>
      </c>
      <c r="G817">
        <v>81.944999999999993</v>
      </c>
      <c r="H817">
        <v>83.38</v>
      </c>
      <c r="I817">
        <v>84.14</v>
      </c>
      <c r="J817">
        <v>85.311000000000007</v>
      </c>
      <c r="K817">
        <v>86.100999999999999</v>
      </c>
      <c r="L817">
        <v>87.266999999999996</v>
      </c>
      <c r="M817">
        <v>89.44</v>
      </c>
      <c r="N817">
        <v>91.611999999999995</v>
      </c>
      <c r="O817">
        <v>92.778000000000006</v>
      </c>
      <c r="P817">
        <v>93.567999999999998</v>
      </c>
      <c r="Q817">
        <v>94.739000000000004</v>
      </c>
      <c r="R817">
        <v>95.498999999999995</v>
      </c>
      <c r="S817">
        <v>96.933999999999997</v>
      </c>
      <c r="T817">
        <v>99.394999999999996</v>
      </c>
      <c r="V817">
        <v>12.696999999999999</v>
      </c>
      <c r="W817">
        <f t="shared" si="37"/>
        <v>1.2696999999999998</v>
      </c>
      <c r="X817">
        <f t="shared" si="38"/>
        <v>0.56164927767345263</v>
      </c>
    </row>
    <row r="818" spans="1:24" x14ac:dyDescent="0.3">
      <c r="A818">
        <v>816</v>
      </c>
      <c r="B818">
        <f t="shared" si="36"/>
        <v>2.2340862422997945</v>
      </c>
      <c r="C818">
        <v>1</v>
      </c>
      <c r="D818">
        <v>89.465999999999994</v>
      </c>
      <c r="E818">
        <v>3.603E-2</v>
      </c>
      <c r="F818">
        <v>79.504999999999995</v>
      </c>
      <c r="G818">
        <v>81.966999999999999</v>
      </c>
      <c r="H818">
        <v>83.403000000000006</v>
      </c>
      <c r="I818">
        <v>84.164000000000001</v>
      </c>
      <c r="J818">
        <v>85.334999999999994</v>
      </c>
      <c r="K818">
        <v>86.125</v>
      </c>
      <c r="L818">
        <v>87.292000000000002</v>
      </c>
      <c r="M818">
        <v>89.465999999999994</v>
      </c>
      <c r="N818">
        <v>91.64</v>
      </c>
      <c r="O818">
        <v>92.807000000000002</v>
      </c>
      <c r="P818">
        <v>93.596999999999994</v>
      </c>
      <c r="Q818">
        <v>94.768000000000001</v>
      </c>
      <c r="R818">
        <v>95.528999999999996</v>
      </c>
      <c r="S818">
        <v>96.965000000000003</v>
      </c>
      <c r="T818">
        <v>99.427000000000007</v>
      </c>
      <c r="V818">
        <v>12.702999999999999</v>
      </c>
      <c r="W818">
        <f t="shared" si="37"/>
        <v>1.2703</v>
      </c>
      <c r="X818">
        <f t="shared" si="38"/>
        <v>0.56186361482718084</v>
      </c>
    </row>
    <row r="819" spans="1:24" x14ac:dyDescent="0.3">
      <c r="A819">
        <v>817</v>
      </c>
      <c r="B819">
        <f t="shared" si="36"/>
        <v>2.236824093086927</v>
      </c>
      <c r="C819">
        <v>1</v>
      </c>
      <c r="D819">
        <v>89.492500000000007</v>
      </c>
      <c r="E819">
        <v>3.6040000000000003E-2</v>
      </c>
      <c r="F819">
        <v>79.525999999999996</v>
      </c>
      <c r="G819">
        <v>81.989000000000004</v>
      </c>
      <c r="H819">
        <v>83.426000000000002</v>
      </c>
      <c r="I819">
        <v>84.186999999999998</v>
      </c>
      <c r="J819">
        <v>85.358999999999995</v>
      </c>
      <c r="K819">
        <v>86.15</v>
      </c>
      <c r="L819">
        <v>87.316999999999993</v>
      </c>
      <c r="M819">
        <v>89.492999999999995</v>
      </c>
      <c r="N819">
        <v>91.668000000000006</v>
      </c>
      <c r="O819">
        <v>92.834999999999994</v>
      </c>
      <c r="P819">
        <v>93.626000000000005</v>
      </c>
      <c r="Q819">
        <v>94.798000000000002</v>
      </c>
      <c r="R819">
        <v>95.558999999999997</v>
      </c>
      <c r="S819">
        <v>96.995999999999995</v>
      </c>
      <c r="T819">
        <v>99.459000000000003</v>
      </c>
      <c r="V819">
        <v>12.71</v>
      </c>
      <c r="W819">
        <f t="shared" si="37"/>
        <v>1.2710000000000001</v>
      </c>
      <c r="X819">
        <f t="shared" si="38"/>
        <v>0.562103200785526</v>
      </c>
    </row>
    <row r="820" spans="1:24" x14ac:dyDescent="0.3">
      <c r="A820">
        <v>818</v>
      </c>
      <c r="B820">
        <f t="shared" si="36"/>
        <v>2.239561943874059</v>
      </c>
      <c r="C820">
        <v>1</v>
      </c>
      <c r="D820">
        <v>89.519000000000005</v>
      </c>
      <c r="E820">
        <v>3.6049999999999999E-2</v>
      </c>
      <c r="F820">
        <v>79.546000000000006</v>
      </c>
      <c r="G820">
        <v>82.012</v>
      </c>
      <c r="H820">
        <v>83.448999999999998</v>
      </c>
      <c r="I820">
        <v>84.210999999999999</v>
      </c>
      <c r="J820">
        <v>85.382999999999996</v>
      </c>
      <c r="K820">
        <v>86.174000000000007</v>
      </c>
      <c r="L820">
        <v>87.341999999999999</v>
      </c>
      <c r="M820">
        <v>89.519000000000005</v>
      </c>
      <c r="N820">
        <v>91.695999999999998</v>
      </c>
      <c r="O820">
        <v>92.864000000000004</v>
      </c>
      <c r="P820">
        <v>93.655000000000001</v>
      </c>
      <c r="Q820">
        <v>94.826999999999998</v>
      </c>
      <c r="R820">
        <v>95.588999999999999</v>
      </c>
      <c r="S820">
        <v>97.025999999999996</v>
      </c>
      <c r="T820">
        <v>99.492000000000004</v>
      </c>
      <c r="V820">
        <v>12.715999999999999</v>
      </c>
      <c r="W820">
        <f t="shared" si="37"/>
        <v>1.2715999999999998</v>
      </c>
      <c r="X820">
        <f t="shared" si="38"/>
        <v>0.56231752694639625</v>
      </c>
    </row>
    <row r="821" spans="1:24" x14ac:dyDescent="0.3">
      <c r="A821">
        <v>819</v>
      </c>
      <c r="B821">
        <f t="shared" si="36"/>
        <v>2.2422997946611911</v>
      </c>
      <c r="C821">
        <v>1</v>
      </c>
      <c r="D821">
        <v>89.545500000000004</v>
      </c>
      <c r="E821">
        <v>3.6069999999999998E-2</v>
      </c>
      <c r="F821">
        <v>79.563999999999993</v>
      </c>
      <c r="G821">
        <v>82.031999999999996</v>
      </c>
      <c r="H821">
        <v>83.471000000000004</v>
      </c>
      <c r="I821">
        <v>84.233000000000004</v>
      </c>
      <c r="J821">
        <v>85.406000000000006</v>
      </c>
      <c r="K821">
        <v>86.197999999999993</v>
      </c>
      <c r="L821">
        <v>87.367000000000004</v>
      </c>
      <c r="M821">
        <v>89.546000000000006</v>
      </c>
      <c r="N821">
        <v>91.724000000000004</v>
      </c>
      <c r="O821">
        <v>92.893000000000001</v>
      </c>
      <c r="P821">
        <v>93.685000000000002</v>
      </c>
      <c r="Q821">
        <v>94.858000000000004</v>
      </c>
      <c r="R821">
        <v>95.62</v>
      </c>
      <c r="S821">
        <v>97.058999999999997</v>
      </c>
      <c r="T821">
        <v>99.527000000000001</v>
      </c>
      <c r="V821">
        <v>12.722</v>
      </c>
      <c r="W821">
        <f t="shared" si="37"/>
        <v>1.2722</v>
      </c>
      <c r="X821">
        <f t="shared" si="38"/>
        <v>0.56253498952904646</v>
      </c>
    </row>
    <row r="822" spans="1:24" x14ac:dyDescent="0.3">
      <c r="A822">
        <v>820</v>
      </c>
      <c r="B822">
        <f t="shared" si="36"/>
        <v>2.2450376454483232</v>
      </c>
      <c r="C822">
        <v>1</v>
      </c>
      <c r="D822">
        <v>89.571899999999999</v>
      </c>
      <c r="E822">
        <v>3.6080000000000001E-2</v>
      </c>
      <c r="F822">
        <v>79.584999999999994</v>
      </c>
      <c r="G822">
        <v>82.054000000000002</v>
      </c>
      <c r="H822">
        <v>83.494</v>
      </c>
      <c r="I822">
        <v>84.256</v>
      </c>
      <c r="J822">
        <v>85.43</v>
      </c>
      <c r="K822">
        <v>86.221999999999994</v>
      </c>
      <c r="L822">
        <v>87.391999999999996</v>
      </c>
      <c r="M822">
        <v>89.572000000000003</v>
      </c>
      <c r="N822">
        <v>91.751999999999995</v>
      </c>
      <c r="O822">
        <v>92.921000000000006</v>
      </c>
      <c r="P822">
        <v>93.713999999999999</v>
      </c>
      <c r="Q822">
        <v>94.888000000000005</v>
      </c>
      <c r="R822">
        <v>95.65</v>
      </c>
      <c r="S822">
        <v>97.09</v>
      </c>
      <c r="T822">
        <v>99.558999999999997</v>
      </c>
      <c r="V822">
        <v>12.728999999999999</v>
      </c>
      <c r="W822">
        <f t="shared" si="37"/>
        <v>1.2728999999999999</v>
      </c>
      <c r="X822">
        <f t="shared" si="38"/>
        <v>0.56277141303848521</v>
      </c>
    </row>
    <row r="823" spans="1:24" x14ac:dyDescent="0.3">
      <c r="A823">
        <v>821</v>
      </c>
      <c r="B823">
        <f t="shared" si="36"/>
        <v>2.2477754962354553</v>
      </c>
      <c r="C823">
        <v>1</v>
      </c>
      <c r="D823">
        <v>89.598299999999995</v>
      </c>
      <c r="E823">
        <v>3.6089999999999997E-2</v>
      </c>
      <c r="F823">
        <v>79.605999999999995</v>
      </c>
      <c r="G823">
        <v>82.075999999999993</v>
      </c>
      <c r="H823">
        <v>83.516999999999996</v>
      </c>
      <c r="I823">
        <v>84.278999999999996</v>
      </c>
      <c r="J823">
        <v>85.453999999999994</v>
      </c>
      <c r="K823">
        <v>86.247</v>
      </c>
      <c r="L823">
        <v>87.417000000000002</v>
      </c>
      <c r="M823">
        <v>89.597999999999999</v>
      </c>
      <c r="N823">
        <v>91.778999999999996</v>
      </c>
      <c r="O823">
        <v>92.95</v>
      </c>
      <c r="P823">
        <v>93.742000000000004</v>
      </c>
      <c r="Q823">
        <v>94.917000000000002</v>
      </c>
      <c r="R823">
        <v>95.68</v>
      </c>
      <c r="S823">
        <v>97.120999999999995</v>
      </c>
      <c r="T823">
        <v>99.590999999999994</v>
      </c>
      <c r="V823">
        <v>12.734999999999999</v>
      </c>
      <c r="W823">
        <f t="shared" si="37"/>
        <v>1.2734999999999999</v>
      </c>
      <c r="X823">
        <f t="shared" si="38"/>
        <v>0.56298572362005772</v>
      </c>
    </row>
    <row r="824" spans="1:24" x14ac:dyDescent="0.3">
      <c r="A824">
        <v>822</v>
      </c>
      <c r="B824">
        <f t="shared" si="36"/>
        <v>2.2505133470225873</v>
      </c>
      <c r="C824">
        <v>1</v>
      </c>
      <c r="D824">
        <v>89.624700000000004</v>
      </c>
      <c r="E824">
        <v>3.61E-2</v>
      </c>
      <c r="F824">
        <v>79.626000000000005</v>
      </c>
      <c r="G824">
        <v>82.097999999999999</v>
      </c>
      <c r="H824">
        <v>83.539000000000001</v>
      </c>
      <c r="I824">
        <v>84.302999999999997</v>
      </c>
      <c r="J824">
        <v>85.477999999999994</v>
      </c>
      <c r="K824">
        <v>86.271000000000001</v>
      </c>
      <c r="L824">
        <v>87.441999999999993</v>
      </c>
      <c r="M824">
        <v>89.625</v>
      </c>
      <c r="N824">
        <v>91.807000000000002</v>
      </c>
      <c r="O824">
        <v>92.977999999999994</v>
      </c>
      <c r="P824">
        <v>93.771000000000001</v>
      </c>
      <c r="Q824">
        <v>94.947000000000003</v>
      </c>
      <c r="R824">
        <v>95.71</v>
      </c>
      <c r="S824">
        <v>97.150999999999996</v>
      </c>
      <c r="T824">
        <v>99.623000000000005</v>
      </c>
      <c r="V824">
        <v>12.741</v>
      </c>
      <c r="W824">
        <f t="shared" si="37"/>
        <v>1.2741</v>
      </c>
      <c r="X824">
        <f t="shared" si="38"/>
        <v>0.56320317159973454</v>
      </c>
    </row>
    <row r="825" spans="1:24" x14ac:dyDescent="0.3">
      <c r="A825">
        <v>823</v>
      </c>
      <c r="B825">
        <f t="shared" si="36"/>
        <v>2.2532511978097194</v>
      </c>
      <c r="C825">
        <v>1</v>
      </c>
      <c r="D825">
        <v>89.650999999999996</v>
      </c>
      <c r="E825">
        <v>3.6110000000000003E-2</v>
      </c>
      <c r="F825">
        <v>79.647000000000006</v>
      </c>
      <c r="G825">
        <v>82.12</v>
      </c>
      <c r="H825">
        <v>83.561999999999998</v>
      </c>
      <c r="I825">
        <v>84.325999999999993</v>
      </c>
      <c r="J825">
        <v>85.501999999999995</v>
      </c>
      <c r="K825">
        <v>86.296000000000006</v>
      </c>
      <c r="L825">
        <v>87.466999999999999</v>
      </c>
      <c r="M825">
        <v>89.650999999999996</v>
      </c>
      <c r="N825">
        <v>91.834999999999994</v>
      </c>
      <c r="O825">
        <v>93.006</v>
      </c>
      <c r="P825">
        <v>93.8</v>
      </c>
      <c r="Q825">
        <v>94.975999999999999</v>
      </c>
      <c r="R825">
        <v>95.74</v>
      </c>
      <c r="S825">
        <v>97.182000000000002</v>
      </c>
      <c r="T825">
        <v>99.655000000000001</v>
      </c>
      <c r="V825">
        <v>12.747999999999999</v>
      </c>
      <c r="W825">
        <f t="shared" si="37"/>
        <v>1.2747999999999999</v>
      </c>
      <c r="X825">
        <f t="shared" si="38"/>
        <v>0.56343957282234114</v>
      </c>
    </row>
    <row r="826" spans="1:24" x14ac:dyDescent="0.3">
      <c r="A826">
        <v>824</v>
      </c>
      <c r="B826">
        <f t="shared" si="36"/>
        <v>2.2559890485968515</v>
      </c>
      <c r="C826">
        <v>1</v>
      </c>
      <c r="D826">
        <v>89.677400000000006</v>
      </c>
      <c r="E826">
        <v>3.6119999999999999E-2</v>
      </c>
      <c r="F826">
        <v>79.668000000000006</v>
      </c>
      <c r="G826">
        <v>82.141999999999996</v>
      </c>
      <c r="H826">
        <v>83.584999999999994</v>
      </c>
      <c r="I826">
        <v>84.349000000000004</v>
      </c>
      <c r="J826">
        <v>85.525999999999996</v>
      </c>
      <c r="K826">
        <v>86.32</v>
      </c>
      <c r="L826">
        <v>87.492999999999995</v>
      </c>
      <c r="M826">
        <v>89.677000000000007</v>
      </c>
      <c r="N826">
        <v>91.861999999999995</v>
      </c>
      <c r="O826">
        <v>93.034999999999997</v>
      </c>
      <c r="P826">
        <v>93.828999999999994</v>
      </c>
      <c r="Q826">
        <v>95.004999999999995</v>
      </c>
      <c r="R826">
        <v>95.77</v>
      </c>
      <c r="S826">
        <v>97.212999999999994</v>
      </c>
      <c r="T826">
        <v>99.686999999999998</v>
      </c>
      <c r="V826">
        <v>12.754</v>
      </c>
      <c r="W826">
        <f t="shared" si="37"/>
        <v>1.2753999999999999</v>
      </c>
      <c r="X826">
        <f t="shared" si="38"/>
        <v>0.56365386788150207</v>
      </c>
    </row>
    <row r="827" spans="1:24" x14ac:dyDescent="0.3">
      <c r="A827">
        <v>825</v>
      </c>
      <c r="B827">
        <f t="shared" si="36"/>
        <v>2.2587268993839835</v>
      </c>
      <c r="C827">
        <v>1</v>
      </c>
      <c r="D827">
        <v>89.703699999999998</v>
      </c>
      <c r="E827">
        <v>3.6130000000000002E-2</v>
      </c>
      <c r="F827">
        <v>79.688000000000002</v>
      </c>
      <c r="G827">
        <v>82.164000000000001</v>
      </c>
      <c r="H827">
        <v>83.608000000000004</v>
      </c>
      <c r="I827">
        <v>84.373000000000005</v>
      </c>
      <c r="J827">
        <v>85.55</v>
      </c>
      <c r="K827">
        <v>86.344999999999999</v>
      </c>
      <c r="L827">
        <v>87.518000000000001</v>
      </c>
      <c r="M827">
        <v>89.703999999999994</v>
      </c>
      <c r="N827">
        <v>91.89</v>
      </c>
      <c r="O827">
        <v>93.063000000000002</v>
      </c>
      <c r="P827">
        <v>93.856999999999999</v>
      </c>
      <c r="Q827">
        <v>95.034999999999997</v>
      </c>
      <c r="R827">
        <v>95.799000000000007</v>
      </c>
      <c r="S827">
        <v>97.242999999999995</v>
      </c>
      <c r="T827">
        <v>99.718999999999994</v>
      </c>
      <c r="V827">
        <v>12.76</v>
      </c>
      <c r="W827">
        <f t="shared" si="37"/>
        <v>1.276</v>
      </c>
      <c r="X827">
        <f t="shared" si="38"/>
        <v>0.56387130131302521</v>
      </c>
    </row>
    <row r="828" spans="1:24" x14ac:dyDescent="0.3">
      <c r="A828">
        <v>826</v>
      </c>
      <c r="B828">
        <f t="shared" si="36"/>
        <v>2.2614647501711156</v>
      </c>
      <c r="C828">
        <v>1</v>
      </c>
      <c r="D828">
        <v>89.73</v>
      </c>
      <c r="E828">
        <v>3.6139999999999999E-2</v>
      </c>
      <c r="F828">
        <v>79.709000000000003</v>
      </c>
      <c r="G828">
        <v>82.186000000000007</v>
      </c>
      <c r="H828">
        <v>83.631</v>
      </c>
      <c r="I828">
        <v>84.396000000000001</v>
      </c>
      <c r="J828">
        <v>85.573999999999998</v>
      </c>
      <c r="K828">
        <v>86.369</v>
      </c>
      <c r="L828">
        <v>87.543000000000006</v>
      </c>
      <c r="M828">
        <v>89.73</v>
      </c>
      <c r="N828">
        <v>91.917000000000002</v>
      </c>
      <c r="O828">
        <v>93.090999999999994</v>
      </c>
      <c r="P828">
        <v>93.885999999999996</v>
      </c>
      <c r="Q828">
        <v>95.063999999999993</v>
      </c>
      <c r="R828">
        <v>95.828999999999994</v>
      </c>
      <c r="S828">
        <v>97.274000000000001</v>
      </c>
      <c r="T828">
        <v>99.751000000000005</v>
      </c>
      <c r="V828">
        <v>12.766999999999999</v>
      </c>
      <c r="W828">
        <f t="shared" si="37"/>
        <v>1.2766999999999999</v>
      </c>
      <c r="X828">
        <f t="shared" si="38"/>
        <v>0.56410768032353542</v>
      </c>
    </row>
    <row r="829" spans="1:24" x14ac:dyDescent="0.3">
      <c r="A829">
        <v>827</v>
      </c>
      <c r="B829">
        <f t="shared" si="36"/>
        <v>2.2642026009582477</v>
      </c>
      <c r="C829">
        <v>1</v>
      </c>
      <c r="D829">
        <v>89.756299999999996</v>
      </c>
      <c r="E829">
        <v>3.6150000000000002E-2</v>
      </c>
      <c r="F829">
        <v>79.728999999999999</v>
      </c>
      <c r="G829">
        <v>82.207999999999998</v>
      </c>
      <c r="H829">
        <v>83.653999999999996</v>
      </c>
      <c r="I829">
        <v>84.418999999999997</v>
      </c>
      <c r="J829">
        <v>85.597999999999999</v>
      </c>
      <c r="K829">
        <v>86.393000000000001</v>
      </c>
      <c r="L829">
        <v>87.567999999999998</v>
      </c>
      <c r="M829">
        <v>89.756</v>
      </c>
      <c r="N829">
        <v>91.944999999999993</v>
      </c>
      <c r="O829">
        <v>93.119</v>
      </c>
      <c r="P829">
        <v>93.915000000000006</v>
      </c>
      <c r="Q829">
        <v>95.093000000000004</v>
      </c>
      <c r="R829">
        <v>95.858999999999995</v>
      </c>
      <c r="S829">
        <v>97.305000000000007</v>
      </c>
      <c r="T829">
        <v>99.783000000000001</v>
      </c>
      <c r="V829">
        <v>12.773</v>
      </c>
      <c r="W829">
        <f t="shared" si="37"/>
        <v>1.2772999999999999</v>
      </c>
      <c r="X829">
        <f t="shared" si="38"/>
        <v>0.56432195991689393</v>
      </c>
    </row>
    <row r="830" spans="1:24" x14ac:dyDescent="0.3">
      <c r="A830">
        <v>828</v>
      </c>
      <c r="B830">
        <f t="shared" si="36"/>
        <v>2.2669404517453797</v>
      </c>
      <c r="C830">
        <v>1</v>
      </c>
      <c r="D830">
        <v>89.782499999999999</v>
      </c>
      <c r="E830">
        <v>3.6159999999999998E-2</v>
      </c>
      <c r="F830">
        <v>79.75</v>
      </c>
      <c r="G830">
        <v>82.23</v>
      </c>
      <c r="H830">
        <v>83.676000000000002</v>
      </c>
      <c r="I830">
        <v>84.441999999999993</v>
      </c>
      <c r="J830">
        <v>85.622</v>
      </c>
      <c r="K830">
        <v>86.418000000000006</v>
      </c>
      <c r="L830">
        <v>87.593000000000004</v>
      </c>
      <c r="M830">
        <v>89.783000000000001</v>
      </c>
      <c r="N830">
        <v>91.971999999999994</v>
      </c>
      <c r="O830">
        <v>93.147000000000006</v>
      </c>
      <c r="P830">
        <v>93.942999999999998</v>
      </c>
      <c r="Q830">
        <v>95.123000000000005</v>
      </c>
      <c r="R830">
        <v>95.888999999999996</v>
      </c>
      <c r="S830">
        <v>97.334999999999994</v>
      </c>
      <c r="T830">
        <v>99.814999999999998</v>
      </c>
      <c r="V830">
        <v>12.779</v>
      </c>
      <c r="W830">
        <f t="shared" si="37"/>
        <v>1.2779</v>
      </c>
      <c r="X830">
        <f t="shared" si="38"/>
        <v>0.56453937885481276</v>
      </c>
    </row>
    <row r="831" spans="1:24" x14ac:dyDescent="0.3">
      <c r="A831">
        <v>829</v>
      </c>
      <c r="B831">
        <f t="shared" si="36"/>
        <v>2.2696783025325118</v>
      </c>
      <c r="C831">
        <v>1</v>
      </c>
      <c r="D831">
        <v>89.808700000000002</v>
      </c>
      <c r="E831">
        <v>3.6170000000000001E-2</v>
      </c>
      <c r="F831">
        <v>79.77</v>
      </c>
      <c r="G831">
        <v>82.251999999999995</v>
      </c>
      <c r="H831">
        <v>83.698999999999998</v>
      </c>
      <c r="I831">
        <v>84.465999999999994</v>
      </c>
      <c r="J831">
        <v>85.646000000000001</v>
      </c>
      <c r="K831">
        <v>86.441999999999993</v>
      </c>
      <c r="L831">
        <v>87.617999999999995</v>
      </c>
      <c r="M831">
        <v>89.808999999999997</v>
      </c>
      <c r="N831">
        <v>92</v>
      </c>
      <c r="O831">
        <v>93.174999999999997</v>
      </c>
      <c r="P831">
        <v>93.971999999999994</v>
      </c>
      <c r="Q831">
        <v>95.152000000000001</v>
      </c>
      <c r="R831">
        <v>95.918000000000006</v>
      </c>
      <c r="S831">
        <v>97.366</v>
      </c>
      <c r="T831">
        <v>99.846999999999994</v>
      </c>
      <c r="V831">
        <v>12.785</v>
      </c>
      <c r="W831">
        <f t="shared" si="37"/>
        <v>1.2785</v>
      </c>
      <c r="X831">
        <f t="shared" si="38"/>
        <v>0.56475364958734198</v>
      </c>
    </row>
    <row r="832" spans="1:24" x14ac:dyDescent="0.3">
      <c r="A832">
        <v>830</v>
      </c>
      <c r="B832">
        <f t="shared" si="36"/>
        <v>2.2724161533196439</v>
      </c>
      <c r="C832">
        <v>1</v>
      </c>
      <c r="D832">
        <v>89.834900000000005</v>
      </c>
      <c r="E832">
        <v>3.6179999999999997E-2</v>
      </c>
      <c r="F832">
        <v>79.790999999999997</v>
      </c>
      <c r="G832">
        <v>82.274000000000001</v>
      </c>
      <c r="H832">
        <v>83.721999999999994</v>
      </c>
      <c r="I832">
        <v>84.489000000000004</v>
      </c>
      <c r="J832">
        <v>85.67</v>
      </c>
      <c r="K832">
        <v>86.465999999999994</v>
      </c>
      <c r="L832">
        <v>87.643000000000001</v>
      </c>
      <c r="M832">
        <v>89.834999999999994</v>
      </c>
      <c r="N832">
        <v>92.027000000000001</v>
      </c>
      <c r="O832">
        <v>93.203999999999994</v>
      </c>
      <c r="P832">
        <v>94</v>
      </c>
      <c r="Q832">
        <v>95.180999999999997</v>
      </c>
      <c r="R832">
        <v>95.947999999999993</v>
      </c>
      <c r="S832">
        <v>97.396000000000001</v>
      </c>
      <c r="T832">
        <v>99.879000000000005</v>
      </c>
      <c r="V832">
        <v>12.792</v>
      </c>
      <c r="W832">
        <f t="shared" si="37"/>
        <v>1.2791999999999999</v>
      </c>
      <c r="X832">
        <f t="shared" si="38"/>
        <v>0.56498999991150289</v>
      </c>
    </row>
    <row r="833" spans="1:24" x14ac:dyDescent="0.3">
      <c r="A833">
        <v>831</v>
      </c>
      <c r="B833">
        <f t="shared" si="36"/>
        <v>2.2751540041067764</v>
      </c>
      <c r="C833">
        <v>1</v>
      </c>
      <c r="D833">
        <v>89.861099999999993</v>
      </c>
      <c r="E833">
        <v>3.6200000000000003E-2</v>
      </c>
      <c r="F833">
        <v>79.808999999999997</v>
      </c>
      <c r="G833">
        <v>82.293999999999997</v>
      </c>
      <c r="H833">
        <v>83.742999999999995</v>
      </c>
      <c r="I833">
        <v>84.51</v>
      </c>
      <c r="J833">
        <v>85.691999999999993</v>
      </c>
      <c r="K833">
        <v>86.49</v>
      </c>
      <c r="L833">
        <v>87.667000000000002</v>
      </c>
      <c r="M833">
        <v>89.861000000000004</v>
      </c>
      <c r="N833">
        <v>92.055000000000007</v>
      </c>
      <c r="O833">
        <v>93.233000000000004</v>
      </c>
      <c r="P833">
        <v>94.03</v>
      </c>
      <c r="Q833">
        <v>95.212000000000003</v>
      </c>
      <c r="R833">
        <v>95.978999999999999</v>
      </c>
      <c r="S833">
        <v>97.429000000000002</v>
      </c>
      <c r="T833">
        <v>99.914000000000001</v>
      </c>
      <c r="V833">
        <v>12.798</v>
      </c>
      <c r="W833">
        <f t="shared" si="37"/>
        <v>1.2798</v>
      </c>
      <c r="X833">
        <f t="shared" si="38"/>
        <v>0.5652042595380895</v>
      </c>
    </row>
    <row r="834" spans="1:24" x14ac:dyDescent="0.3">
      <c r="A834">
        <v>832</v>
      </c>
      <c r="B834">
        <f t="shared" si="36"/>
        <v>2.2778918548939084</v>
      </c>
      <c r="C834">
        <v>1</v>
      </c>
      <c r="D834">
        <v>89.887299999999996</v>
      </c>
      <c r="E834">
        <v>3.6209999999999999E-2</v>
      </c>
      <c r="F834">
        <v>79.828999999999994</v>
      </c>
      <c r="G834">
        <v>82.314999999999998</v>
      </c>
      <c r="H834">
        <v>83.766000000000005</v>
      </c>
      <c r="I834">
        <v>84.534000000000006</v>
      </c>
      <c r="J834">
        <v>85.715999999999994</v>
      </c>
      <c r="K834">
        <v>86.513999999999996</v>
      </c>
      <c r="L834">
        <v>87.691999999999993</v>
      </c>
      <c r="M834">
        <v>89.887</v>
      </c>
      <c r="N834">
        <v>92.082999999999998</v>
      </c>
      <c r="O834">
        <v>93.260999999999996</v>
      </c>
      <c r="P834">
        <v>94.058999999999997</v>
      </c>
      <c r="Q834">
        <v>95.241</v>
      </c>
      <c r="R834">
        <v>96.009</v>
      </c>
      <c r="S834">
        <v>97.459000000000003</v>
      </c>
      <c r="T834">
        <v>99.944999999999993</v>
      </c>
      <c r="V834">
        <v>12.804</v>
      </c>
      <c r="W834">
        <f t="shared" si="37"/>
        <v>1.2804</v>
      </c>
      <c r="X834">
        <f t="shared" si="38"/>
        <v>0.56541851461255377</v>
      </c>
    </row>
    <row r="835" spans="1:24" x14ac:dyDescent="0.3">
      <c r="A835">
        <v>833</v>
      </c>
      <c r="B835">
        <f t="shared" ref="B835:B898" si="39">A835/365.25</f>
        <v>2.2806297056810405</v>
      </c>
      <c r="C835">
        <v>1</v>
      </c>
      <c r="D835">
        <v>89.913399999999996</v>
      </c>
      <c r="E835">
        <v>3.6220000000000002E-2</v>
      </c>
      <c r="F835">
        <v>79.849999999999994</v>
      </c>
      <c r="G835">
        <v>82.337000000000003</v>
      </c>
      <c r="H835">
        <v>83.787999999999997</v>
      </c>
      <c r="I835">
        <v>84.557000000000002</v>
      </c>
      <c r="J835">
        <v>85.74</v>
      </c>
      <c r="K835">
        <v>86.537999999999997</v>
      </c>
      <c r="L835">
        <v>87.716999999999999</v>
      </c>
      <c r="M835">
        <v>89.912999999999997</v>
      </c>
      <c r="N835">
        <v>92.11</v>
      </c>
      <c r="O835">
        <v>93.289000000000001</v>
      </c>
      <c r="P835">
        <v>94.087000000000003</v>
      </c>
      <c r="Q835">
        <v>95.27</v>
      </c>
      <c r="R835">
        <v>96.039000000000001</v>
      </c>
      <c r="S835">
        <v>97.49</v>
      </c>
      <c r="T835">
        <v>99.977000000000004</v>
      </c>
      <c r="V835">
        <v>12.81</v>
      </c>
      <c r="W835">
        <f t="shared" ref="W835:W898" si="40">V835/10</f>
        <v>1.2810000000000001</v>
      </c>
      <c r="X835">
        <f t="shared" ref="X835:X898" si="41">SQRT((M835*V835)/3600)</f>
        <v>0.56563276514006866</v>
      </c>
    </row>
    <row r="836" spans="1:24" x14ac:dyDescent="0.3">
      <c r="A836">
        <v>834</v>
      </c>
      <c r="B836">
        <f t="shared" si="39"/>
        <v>2.2833675564681726</v>
      </c>
      <c r="C836">
        <v>1</v>
      </c>
      <c r="D836">
        <v>89.939499999999995</v>
      </c>
      <c r="E836">
        <v>3.6229999999999998E-2</v>
      </c>
      <c r="F836">
        <v>79.87</v>
      </c>
      <c r="G836">
        <v>82.358999999999995</v>
      </c>
      <c r="H836">
        <v>83.811000000000007</v>
      </c>
      <c r="I836">
        <v>84.58</v>
      </c>
      <c r="J836">
        <v>85.763999999999996</v>
      </c>
      <c r="K836">
        <v>86.561999999999998</v>
      </c>
      <c r="L836">
        <v>87.742000000000004</v>
      </c>
      <c r="M836">
        <v>89.94</v>
      </c>
      <c r="N836">
        <v>92.137</v>
      </c>
      <c r="O836">
        <v>93.316999999999993</v>
      </c>
      <c r="P836">
        <v>94.114999999999995</v>
      </c>
      <c r="Q836">
        <v>95.299000000000007</v>
      </c>
      <c r="R836">
        <v>96.067999999999998</v>
      </c>
      <c r="S836">
        <v>97.52</v>
      </c>
      <c r="T836">
        <v>100.009</v>
      </c>
      <c r="V836">
        <v>12.817</v>
      </c>
      <c r="W836">
        <f t="shared" si="40"/>
        <v>1.2817000000000001</v>
      </c>
      <c r="X836">
        <f t="shared" si="41"/>
        <v>0.56587223233989259</v>
      </c>
    </row>
    <row r="837" spans="1:24" x14ac:dyDescent="0.3">
      <c r="A837">
        <v>835</v>
      </c>
      <c r="B837">
        <f t="shared" si="39"/>
        <v>2.2861054072553046</v>
      </c>
      <c r="C837">
        <v>1</v>
      </c>
      <c r="D837">
        <v>89.965599999999995</v>
      </c>
      <c r="E837">
        <v>3.6240000000000001E-2</v>
      </c>
      <c r="F837">
        <v>79.89</v>
      </c>
      <c r="G837">
        <v>82.381</v>
      </c>
      <c r="H837">
        <v>83.834000000000003</v>
      </c>
      <c r="I837">
        <v>84.602999999999994</v>
      </c>
      <c r="J837">
        <v>85.787000000000006</v>
      </c>
      <c r="K837">
        <v>86.585999999999999</v>
      </c>
      <c r="L837">
        <v>87.766999999999996</v>
      </c>
      <c r="M837">
        <v>89.965999999999994</v>
      </c>
      <c r="N837">
        <v>92.165000000000006</v>
      </c>
      <c r="O837">
        <v>93.344999999999999</v>
      </c>
      <c r="P837">
        <v>94.144000000000005</v>
      </c>
      <c r="Q837">
        <v>95.328000000000003</v>
      </c>
      <c r="R837">
        <v>96.097999999999999</v>
      </c>
      <c r="S837">
        <v>97.55</v>
      </c>
      <c r="T837">
        <v>100.041</v>
      </c>
      <c r="V837">
        <v>12.823</v>
      </c>
      <c r="W837">
        <f t="shared" si="40"/>
        <v>1.2823</v>
      </c>
      <c r="X837">
        <f t="shared" si="41"/>
        <v>0.56608647209493435</v>
      </c>
    </row>
    <row r="838" spans="1:24" x14ac:dyDescent="0.3">
      <c r="A838">
        <v>836</v>
      </c>
      <c r="B838">
        <f t="shared" si="39"/>
        <v>2.2888432580424367</v>
      </c>
      <c r="C838">
        <v>1</v>
      </c>
      <c r="D838">
        <v>89.991699999999994</v>
      </c>
      <c r="E838">
        <v>3.6249999999999998E-2</v>
      </c>
      <c r="F838">
        <v>79.911000000000001</v>
      </c>
      <c r="G838">
        <v>82.403000000000006</v>
      </c>
      <c r="H838">
        <v>83.855999999999995</v>
      </c>
      <c r="I838">
        <v>84.626000000000005</v>
      </c>
      <c r="J838">
        <v>85.811000000000007</v>
      </c>
      <c r="K838">
        <v>86.611000000000004</v>
      </c>
      <c r="L838">
        <v>87.790999999999997</v>
      </c>
      <c r="M838">
        <v>89.992000000000004</v>
      </c>
      <c r="N838">
        <v>92.191999999999993</v>
      </c>
      <c r="O838">
        <v>93.373000000000005</v>
      </c>
      <c r="P838">
        <v>94.171999999999997</v>
      </c>
      <c r="Q838">
        <v>95.358000000000004</v>
      </c>
      <c r="R838">
        <v>96.126999999999995</v>
      </c>
      <c r="S838">
        <v>97.581000000000003</v>
      </c>
      <c r="T838">
        <v>100.07299999999999</v>
      </c>
      <c r="V838">
        <v>12.829000000000001</v>
      </c>
      <c r="W838">
        <f t="shared" si="40"/>
        <v>1.2829000000000002</v>
      </c>
      <c r="X838">
        <f t="shared" si="41"/>
        <v>0.56630070731998128</v>
      </c>
    </row>
    <row r="839" spans="1:24" x14ac:dyDescent="0.3">
      <c r="A839">
        <v>837</v>
      </c>
      <c r="B839">
        <f t="shared" si="39"/>
        <v>2.2915811088295688</v>
      </c>
      <c r="C839">
        <v>1</v>
      </c>
      <c r="D839">
        <v>90.017700000000005</v>
      </c>
      <c r="E839">
        <v>3.6260000000000001E-2</v>
      </c>
      <c r="F839">
        <v>79.930999999999997</v>
      </c>
      <c r="G839">
        <v>82.424000000000007</v>
      </c>
      <c r="H839">
        <v>83.879000000000005</v>
      </c>
      <c r="I839">
        <v>84.649000000000001</v>
      </c>
      <c r="J839">
        <v>85.834999999999994</v>
      </c>
      <c r="K839">
        <v>86.635000000000005</v>
      </c>
      <c r="L839">
        <v>87.816000000000003</v>
      </c>
      <c r="M839">
        <v>90.018000000000001</v>
      </c>
      <c r="N839">
        <v>92.218999999999994</v>
      </c>
      <c r="O839">
        <v>93.400999999999996</v>
      </c>
      <c r="P839">
        <v>94.200999999999993</v>
      </c>
      <c r="Q839">
        <v>95.387</v>
      </c>
      <c r="R839">
        <v>96.156999999999996</v>
      </c>
      <c r="S839">
        <v>97.611000000000004</v>
      </c>
      <c r="T839">
        <v>100.104</v>
      </c>
      <c r="V839">
        <v>12.836</v>
      </c>
      <c r="W839">
        <f t="shared" si="40"/>
        <v>1.2836000000000001</v>
      </c>
      <c r="X839">
        <f t="shared" si="41"/>
        <v>0.56653700673477636</v>
      </c>
    </row>
    <row r="840" spans="1:24" x14ac:dyDescent="0.3">
      <c r="A840">
        <v>838</v>
      </c>
      <c r="B840">
        <f t="shared" si="39"/>
        <v>2.2943189596167008</v>
      </c>
      <c r="C840">
        <v>1</v>
      </c>
      <c r="D840">
        <v>90.043700000000001</v>
      </c>
      <c r="E840">
        <v>3.6269999999999997E-2</v>
      </c>
      <c r="F840">
        <v>79.950999999999993</v>
      </c>
      <c r="G840">
        <v>82.445999999999998</v>
      </c>
      <c r="H840">
        <v>83.900999999999996</v>
      </c>
      <c r="I840">
        <v>84.671999999999997</v>
      </c>
      <c r="J840">
        <v>85.858000000000004</v>
      </c>
      <c r="K840">
        <v>86.659000000000006</v>
      </c>
      <c r="L840">
        <v>87.840999999999994</v>
      </c>
      <c r="M840">
        <v>90.043999999999997</v>
      </c>
      <c r="N840">
        <v>92.247</v>
      </c>
      <c r="O840">
        <v>93.429000000000002</v>
      </c>
      <c r="P840">
        <v>94.228999999999999</v>
      </c>
      <c r="Q840">
        <v>95.415999999999997</v>
      </c>
      <c r="R840">
        <v>96.186000000000007</v>
      </c>
      <c r="S840">
        <v>97.641000000000005</v>
      </c>
      <c r="T840">
        <v>100.136</v>
      </c>
      <c r="V840">
        <v>12.842000000000001</v>
      </c>
      <c r="W840">
        <f t="shared" si="40"/>
        <v>1.2842</v>
      </c>
      <c r="X840">
        <f t="shared" si="41"/>
        <v>0.56675123094509261</v>
      </c>
    </row>
    <row r="841" spans="1:24" x14ac:dyDescent="0.3">
      <c r="A841">
        <v>839</v>
      </c>
      <c r="B841">
        <f t="shared" si="39"/>
        <v>2.2970568104038329</v>
      </c>
      <c r="C841">
        <v>1</v>
      </c>
      <c r="D841">
        <v>90.069699999999997</v>
      </c>
      <c r="E841">
        <v>3.628E-2</v>
      </c>
      <c r="F841">
        <v>79.971999999999994</v>
      </c>
      <c r="G841">
        <v>82.468000000000004</v>
      </c>
      <c r="H841">
        <v>83.924000000000007</v>
      </c>
      <c r="I841">
        <v>84.694999999999993</v>
      </c>
      <c r="J841">
        <v>85.882000000000005</v>
      </c>
      <c r="K841">
        <v>86.683000000000007</v>
      </c>
      <c r="L841">
        <v>87.866</v>
      </c>
      <c r="M841">
        <v>90.07</v>
      </c>
      <c r="N841">
        <v>92.274000000000001</v>
      </c>
      <c r="O841">
        <v>93.456000000000003</v>
      </c>
      <c r="P841">
        <v>94.257000000000005</v>
      </c>
      <c r="Q841">
        <v>95.444999999999993</v>
      </c>
      <c r="R841">
        <v>96.215999999999994</v>
      </c>
      <c r="S841">
        <v>97.671999999999997</v>
      </c>
      <c r="T841">
        <v>100.16800000000001</v>
      </c>
      <c r="V841">
        <v>12.848000000000001</v>
      </c>
      <c r="W841">
        <f t="shared" si="40"/>
        <v>1.2848000000000002</v>
      </c>
      <c r="X841">
        <f t="shared" si="41"/>
        <v>0.56696545064247272</v>
      </c>
    </row>
    <row r="842" spans="1:24" x14ac:dyDescent="0.3">
      <c r="A842">
        <v>840</v>
      </c>
      <c r="B842">
        <f t="shared" si="39"/>
        <v>2.299794661190965</v>
      </c>
      <c r="C842">
        <v>1</v>
      </c>
      <c r="D842">
        <v>90.095699999999994</v>
      </c>
      <c r="E842">
        <v>3.6290000000000003E-2</v>
      </c>
      <c r="F842">
        <v>79.992000000000004</v>
      </c>
      <c r="G842">
        <v>82.49</v>
      </c>
      <c r="H842">
        <v>83.945999999999998</v>
      </c>
      <c r="I842">
        <v>84.718000000000004</v>
      </c>
      <c r="J842">
        <v>85.906000000000006</v>
      </c>
      <c r="K842">
        <v>86.706999999999994</v>
      </c>
      <c r="L842">
        <v>87.89</v>
      </c>
      <c r="M842">
        <v>90.096000000000004</v>
      </c>
      <c r="N842">
        <v>92.301000000000002</v>
      </c>
      <c r="O842">
        <v>93.483999999999995</v>
      </c>
      <c r="P842">
        <v>94.286000000000001</v>
      </c>
      <c r="Q842">
        <v>95.474000000000004</v>
      </c>
      <c r="R842">
        <v>96.245000000000005</v>
      </c>
      <c r="S842">
        <v>97.701999999999998</v>
      </c>
      <c r="T842">
        <v>100.199</v>
      </c>
      <c r="V842">
        <v>12.853999999999999</v>
      </c>
      <c r="W842">
        <f t="shared" si="40"/>
        <v>1.2853999999999999</v>
      </c>
      <c r="X842">
        <f t="shared" si="41"/>
        <v>0.56717966583203006</v>
      </c>
    </row>
    <row r="843" spans="1:24" x14ac:dyDescent="0.3">
      <c r="A843">
        <v>841</v>
      </c>
      <c r="B843">
        <f t="shared" si="39"/>
        <v>2.3025325119780971</v>
      </c>
      <c r="C843">
        <v>1</v>
      </c>
      <c r="D843">
        <v>90.121600000000001</v>
      </c>
      <c r="E843">
        <v>3.6299999999999999E-2</v>
      </c>
      <c r="F843">
        <v>80.012</v>
      </c>
      <c r="G843">
        <v>82.510999999999996</v>
      </c>
      <c r="H843">
        <v>83.968999999999994</v>
      </c>
      <c r="I843">
        <v>84.741</v>
      </c>
      <c r="J843">
        <v>85.929000000000002</v>
      </c>
      <c r="K843">
        <v>86.730999999999995</v>
      </c>
      <c r="L843">
        <v>87.915000000000006</v>
      </c>
      <c r="M843">
        <v>90.122</v>
      </c>
      <c r="N843">
        <v>92.328000000000003</v>
      </c>
      <c r="O843">
        <v>93.512</v>
      </c>
      <c r="P843">
        <v>94.313999999999993</v>
      </c>
      <c r="Q843">
        <v>95.503</v>
      </c>
      <c r="R843">
        <v>96.274000000000001</v>
      </c>
      <c r="S843">
        <v>97.731999999999999</v>
      </c>
      <c r="T843">
        <v>100.23099999999999</v>
      </c>
      <c r="V843">
        <v>12.86</v>
      </c>
      <c r="W843">
        <f t="shared" si="40"/>
        <v>1.286</v>
      </c>
      <c r="X843">
        <f t="shared" si="41"/>
        <v>0.56739387651887041</v>
      </c>
    </row>
    <row r="844" spans="1:24" x14ac:dyDescent="0.3">
      <c r="A844">
        <v>842</v>
      </c>
      <c r="B844">
        <f t="shared" si="39"/>
        <v>2.3052703627652291</v>
      </c>
      <c r="C844">
        <v>1</v>
      </c>
      <c r="D844">
        <v>90.147599999999997</v>
      </c>
      <c r="E844">
        <v>3.6310000000000002E-2</v>
      </c>
      <c r="F844">
        <v>80.031999999999996</v>
      </c>
      <c r="G844">
        <v>82.533000000000001</v>
      </c>
      <c r="H844">
        <v>83.991</v>
      </c>
      <c r="I844">
        <v>84.763999999999996</v>
      </c>
      <c r="J844">
        <v>85.953000000000003</v>
      </c>
      <c r="K844">
        <v>86.754999999999995</v>
      </c>
      <c r="L844">
        <v>87.94</v>
      </c>
      <c r="M844">
        <v>90.147999999999996</v>
      </c>
      <c r="N844">
        <v>92.355000000000004</v>
      </c>
      <c r="O844">
        <v>93.54</v>
      </c>
      <c r="P844">
        <v>94.341999999999999</v>
      </c>
      <c r="Q844">
        <v>95.531999999999996</v>
      </c>
      <c r="R844">
        <v>96.304000000000002</v>
      </c>
      <c r="S844">
        <v>97.762</v>
      </c>
      <c r="T844">
        <v>100.26300000000001</v>
      </c>
      <c r="V844">
        <v>12.867000000000001</v>
      </c>
      <c r="W844">
        <f t="shared" si="40"/>
        <v>1.2867000000000002</v>
      </c>
      <c r="X844">
        <f t="shared" si="41"/>
        <v>0.56763014073132756</v>
      </c>
    </row>
    <row r="845" spans="1:24" x14ac:dyDescent="0.3">
      <c r="A845">
        <v>843</v>
      </c>
      <c r="B845">
        <f t="shared" si="39"/>
        <v>2.3080082135523612</v>
      </c>
      <c r="C845">
        <v>1</v>
      </c>
      <c r="D845">
        <v>90.173500000000004</v>
      </c>
      <c r="E845">
        <v>3.6319999999999998E-2</v>
      </c>
      <c r="F845">
        <v>80.052999999999997</v>
      </c>
      <c r="G845">
        <v>82.554000000000002</v>
      </c>
      <c r="H845">
        <v>84.013999999999996</v>
      </c>
      <c r="I845">
        <v>84.786000000000001</v>
      </c>
      <c r="J845">
        <v>85.975999999999999</v>
      </c>
      <c r="K845">
        <v>86.778999999999996</v>
      </c>
      <c r="L845">
        <v>87.963999999999999</v>
      </c>
      <c r="M845">
        <v>90.174000000000007</v>
      </c>
      <c r="N845">
        <v>92.382999999999996</v>
      </c>
      <c r="O845">
        <v>93.567999999999998</v>
      </c>
      <c r="P845">
        <v>94.370999999999995</v>
      </c>
      <c r="Q845">
        <v>95.561000000000007</v>
      </c>
      <c r="R845">
        <v>96.332999999999998</v>
      </c>
      <c r="S845">
        <v>97.793000000000006</v>
      </c>
      <c r="T845">
        <v>100.294</v>
      </c>
      <c r="V845">
        <v>12.872999999999999</v>
      </c>
      <c r="W845">
        <f t="shared" si="40"/>
        <v>1.2872999999999999</v>
      </c>
      <c r="X845">
        <f t="shared" si="41"/>
        <v>0.56784434046664578</v>
      </c>
    </row>
    <row r="846" spans="1:24" x14ac:dyDescent="0.3">
      <c r="A846">
        <v>844</v>
      </c>
      <c r="B846">
        <f t="shared" si="39"/>
        <v>2.3107460643394937</v>
      </c>
      <c r="C846">
        <v>1</v>
      </c>
      <c r="D846">
        <v>90.199399999999997</v>
      </c>
      <c r="E846">
        <v>3.6330000000000001E-2</v>
      </c>
      <c r="F846">
        <v>80.072999999999993</v>
      </c>
      <c r="G846">
        <v>82.575999999999993</v>
      </c>
      <c r="H846">
        <v>84.036000000000001</v>
      </c>
      <c r="I846">
        <v>84.808999999999997</v>
      </c>
      <c r="J846">
        <v>86</v>
      </c>
      <c r="K846">
        <v>86.802999999999997</v>
      </c>
      <c r="L846">
        <v>87.989000000000004</v>
      </c>
      <c r="M846">
        <v>90.198999999999998</v>
      </c>
      <c r="N846">
        <v>92.41</v>
      </c>
      <c r="O846">
        <v>93.596000000000004</v>
      </c>
      <c r="P846">
        <v>94.399000000000001</v>
      </c>
      <c r="Q846">
        <v>95.588999999999999</v>
      </c>
      <c r="R846">
        <v>96.363</v>
      </c>
      <c r="S846">
        <v>97.822999999999993</v>
      </c>
      <c r="T846">
        <v>100.32599999999999</v>
      </c>
      <c r="V846">
        <v>12.879</v>
      </c>
      <c r="W846">
        <f t="shared" si="40"/>
        <v>1.2879</v>
      </c>
      <c r="X846">
        <f t="shared" si="41"/>
        <v>0.56805538682420742</v>
      </c>
    </row>
    <row r="847" spans="1:24" x14ac:dyDescent="0.3">
      <c r="A847">
        <v>845</v>
      </c>
      <c r="B847">
        <f t="shared" si="39"/>
        <v>2.3134839151266258</v>
      </c>
      <c r="C847">
        <v>1</v>
      </c>
      <c r="D847">
        <v>90.225200000000001</v>
      </c>
      <c r="E847">
        <v>3.6339999999999997E-2</v>
      </c>
      <c r="F847">
        <v>80.093000000000004</v>
      </c>
      <c r="G847">
        <v>82.597999999999999</v>
      </c>
      <c r="H847">
        <v>84.058000000000007</v>
      </c>
      <c r="I847">
        <v>84.831999999999994</v>
      </c>
      <c r="J847">
        <v>86.022999999999996</v>
      </c>
      <c r="K847">
        <v>86.826999999999998</v>
      </c>
      <c r="L847">
        <v>88.013999999999996</v>
      </c>
      <c r="M847">
        <v>90.224999999999994</v>
      </c>
      <c r="N847">
        <v>92.436999999999998</v>
      </c>
      <c r="O847">
        <v>93.623000000000005</v>
      </c>
      <c r="P847">
        <v>94.427000000000007</v>
      </c>
      <c r="Q847">
        <v>95.617999999999995</v>
      </c>
      <c r="R847">
        <v>96.391999999999996</v>
      </c>
      <c r="S847">
        <v>97.852999999999994</v>
      </c>
      <c r="T847">
        <v>100.357</v>
      </c>
      <c r="V847">
        <v>12.885</v>
      </c>
      <c r="W847">
        <f t="shared" si="40"/>
        <v>1.2885</v>
      </c>
      <c r="X847">
        <f t="shared" si="41"/>
        <v>0.56826957731344374</v>
      </c>
    </row>
    <row r="848" spans="1:24" x14ac:dyDescent="0.3">
      <c r="A848">
        <v>846</v>
      </c>
      <c r="B848">
        <f t="shared" si="39"/>
        <v>2.3162217659137578</v>
      </c>
      <c r="C848">
        <v>1</v>
      </c>
      <c r="D848">
        <v>90.251000000000005</v>
      </c>
      <c r="E848">
        <v>3.6360000000000003E-2</v>
      </c>
      <c r="F848">
        <v>80.11</v>
      </c>
      <c r="G848">
        <v>82.617000000000004</v>
      </c>
      <c r="H848">
        <v>84.078999999999994</v>
      </c>
      <c r="I848">
        <v>84.852999999999994</v>
      </c>
      <c r="J848">
        <v>86.046000000000006</v>
      </c>
      <c r="K848">
        <v>86.85</v>
      </c>
      <c r="L848">
        <v>88.037999999999997</v>
      </c>
      <c r="M848">
        <v>90.251000000000005</v>
      </c>
      <c r="N848">
        <v>92.463999999999999</v>
      </c>
      <c r="O848">
        <v>93.652000000000001</v>
      </c>
      <c r="P848">
        <v>94.456000000000003</v>
      </c>
      <c r="Q848">
        <v>95.649000000000001</v>
      </c>
      <c r="R848">
        <v>96.423000000000002</v>
      </c>
      <c r="S848">
        <v>97.885000000000005</v>
      </c>
      <c r="T848">
        <v>100.392</v>
      </c>
      <c r="V848">
        <v>12.891999999999999</v>
      </c>
      <c r="W848">
        <f t="shared" si="40"/>
        <v>1.2891999999999999</v>
      </c>
      <c r="X848">
        <f t="shared" si="41"/>
        <v>0.56850581253747001</v>
      </c>
    </row>
    <row r="849" spans="1:24" x14ac:dyDescent="0.3">
      <c r="A849">
        <v>847</v>
      </c>
      <c r="B849">
        <f t="shared" si="39"/>
        <v>2.3189596167008899</v>
      </c>
      <c r="C849">
        <v>1</v>
      </c>
      <c r="D849">
        <v>90.276899999999998</v>
      </c>
      <c r="E849">
        <v>3.637E-2</v>
      </c>
      <c r="F849">
        <v>80.131</v>
      </c>
      <c r="G849">
        <v>82.638999999999996</v>
      </c>
      <c r="H849">
        <v>84.102000000000004</v>
      </c>
      <c r="I849">
        <v>84.876000000000005</v>
      </c>
      <c r="J849">
        <v>86.069000000000003</v>
      </c>
      <c r="K849">
        <v>86.873999999999995</v>
      </c>
      <c r="L849">
        <v>88.061999999999998</v>
      </c>
      <c r="M849">
        <v>90.277000000000001</v>
      </c>
      <c r="N849">
        <v>92.491</v>
      </c>
      <c r="O849">
        <v>93.68</v>
      </c>
      <c r="P849">
        <v>94.484999999999999</v>
      </c>
      <c r="Q849">
        <v>95.677999999999997</v>
      </c>
      <c r="R849">
        <v>96.451999999999998</v>
      </c>
      <c r="S849">
        <v>97.915000000000006</v>
      </c>
      <c r="T849">
        <v>100.423</v>
      </c>
      <c r="V849">
        <v>12.898</v>
      </c>
      <c r="W849">
        <f t="shared" si="40"/>
        <v>1.2898000000000001</v>
      </c>
      <c r="X849">
        <f t="shared" si="41"/>
        <v>0.56871999212656876</v>
      </c>
    </row>
    <row r="850" spans="1:24" x14ac:dyDescent="0.3">
      <c r="A850">
        <v>848</v>
      </c>
      <c r="B850">
        <f t="shared" si="39"/>
        <v>2.321697467488022</v>
      </c>
      <c r="C850">
        <v>1</v>
      </c>
      <c r="D850">
        <v>90.302599999999998</v>
      </c>
      <c r="E850">
        <v>3.6380000000000003E-2</v>
      </c>
      <c r="F850">
        <v>80.150999999999996</v>
      </c>
      <c r="G850">
        <v>82.66</v>
      </c>
      <c r="H850">
        <v>84.123999999999995</v>
      </c>
      <c r="I850">
        <v>84.899000000000001</v>
      </c>
      <c r="J850">
        <v>86.091999999999999</v>
      </c>
      <c r="K850">
        <v>86.897999999999996</v>
      </c>
      <c r="L850">
        <v>88.087000000000003</v>
      </c>
      <c r="M850">
        <v>90.302999999999997</v>
      </c>
      <c r="N850">
        <v>92.518000000000001</v>
      </c>
      <c r="O850">
        <v>93.706999999999994</v>
      </c>
      <c r="P850">
        <v>94.513000000000005</v>
      </c>
      <c r="Q850">
        <v>95.706000000000003</v>
      </c>
      <c r="R850">
        <v>96.480999999999995</v>
      </c>
      <c r="S850">
        <v>97.944999999999993</v>
      </c>
      <c r="T850">
        <v>100.455</v>
      </c>
      <c r="V850">
        <v>12.904</v>
      </c>
      <c r="W850">
        <f t="shared" si="40"/>
        <v>1.2904</v>
      </c>
      <c r="X850">
        <f t="shared" si="41"/>
        <v>0.56893416725194723</v>
      </c>
    </row>
    <row r="851" spans="1:24" x14ac:dyDescent="0.3">
      <c r="A851">
        <v>849</v>
      </c>
      <c r="B851">
        <f t="shared" si="39"/>
        <v>2.324435318275154</v>
      </c>
      <c r="C851">
        <v>1</v>
      </c>
      <c r="D851">
        <v>90.328400000000002</v>
      </c>
      <c r="E851">
        <v>3.6389999999999999E-2</v>
      </c>
      <c r="F851">
        <v>80.171000000000006</v>
      </c>
      <c r="G851">
        <v>82.682000000000002</v>
      </c>
      <c r="H851">
        <v>84.146000000000001</v>
      </c>
      <c r="I851">
        <v>84.921999999999997</v>
      </c>
      <c r="J851">
        <v>86.116</v>
      </c>
      <c r="K851">
        <v>86.921999999999997</v>
      </c>
      <c r="L851">
        <v>88.111000000000004</v>
      </c>
      <c r="M851">
        <v>90.328000000000003</v>
      </c>
      <c r="N851">
        <v>92.545000000000002</v>
      </c>
      <c r="O851">
        <v>93.734999999999999</v>
      </c>
      <c r="P851">
        <v>94.540999999999997</v>
      </c>
      <c r="Q851">
        <v>95.734999999999999</v>
      </c>
      <c r="R851">
        <v>96.510999999999996</v>
      </c>
      <c r="S851">
        <v>97.974999999999994</v>
      </c>
      <c r="T851">
        <v>100.486</v>
      </c>
      <c r="V851">
        <v>12.91</v>
      </c>
      <c r="W851">
        <f t="shared" si="40"/>
        <v>1.2909999999999999</v>
      </c>
      <c r="X851">
        <f t="shared" si="41"/>
        <v>0.56914518749124499</v>
      </c>
    </row>
    <row r="852" spans="1:24" x14ac:dyDescent="0.3">
      <c r="A852">
        <v>850</v>
      </c>
      <c r="B852">
        <f t="shared" si="39"/>
        <v>2.3271731690622861</v>
      </c>
      <c r="C852">
        <v>1</v>
      </c>
      <c r="D852">
        <v>90.354100000000003</v>
      </c>
      <c r="E852">
        <v>3.6400000000000002E-2</v>
      </c>
      <c r="F852">
        <v>80.191000000000003</v>
      </c>
      <c r="G852">
        <v>82.703000000000003</v>
      </c>
      <c r="H852">
        <v>84.168000000000006</v>
      </c>
      <c r="I852">
        <v>84.944000000000003</v>
      </c>
      <c r="J852">
        <v>86.138999999999996</v>
      </c>
      <c r="K852">
        <v>86.944999999999993</v>
      </c>
      <c r="L852">
        <v>88.135999999999996</v>
      </c>
      <c r="M852">
        <v>90.353999999999999</v>
      </c>
      <c r="N852">
        <v>92.572000000000003</v>
      </c>
      <c r="O852">
        <v>93.763000000000005</v>
      </c>
      <c r="P852">
        <v>94.569000000000003</v>
      </c>
      <c r="Q852">
        <v>95.763999999999996</v>
      </c>
      <c r="R852">
        <v>96.54</v>
      </c>
      <c r="S852">
        <v>98.004999999999995</v>
      </c>
      <c r="T852">
        <v>100.518</v>
      </c>
      <c r="V852">
        <v>12.916</v>
      </c>
      <c r="W852">
        <f t="shared" si="40"/>
        <v>1.2916000000000001</v>
      </c>
      <c r="X852">
        <f t="shared" si="41"/>
        <v>0.56935935342570188</v>
      </c>
    </row>
    <row r="853" spans="1:24" x14ac:dyDescent="0.3">
      <c r="A853">
        <v>851</v>
      </c>
      <c r="B853">
        <f t="shared" si="39"/>
        <v>2.3299110198494182</v>
      </c>
      <c r="C853">
        <v>1</v>
      </c>
      <c r="D853">
        <v>90.379900000000006</v>
      </c>
      <c r="E853">
        <v>3.6409999999999998E-2</v>
      </c>
      <c r="F853">
        <v>80.210999999999999</v>
      </c>
      <c r="G853">
        <v>82.724999999999994</v>
      </c>
      <c r="H853">
        <v>84.191000000000003</v>
      </c>
      <c r="I853">
        <v>84.966999999999999</v>
      </c>
      <c r="J853">
        <v>86.162999999999997</v>
      </c>
      <c r="K853">
        <v>86.968999999999994</v>
      </c>
      <c r="L853">
        <v>88.16</v>
      </c>
      <c r="M853">
        <v>90.38</v>
      </c>
      <c r="N853">
        <v>92.599000000000004</v>
      </c>
      <c r="O853">
        <v>93.790999999999997</v>
      </c>
      <c r="P853">
        <v>94.596999999999994</v>
      </c>
      <c r="Q853">
        <v>95.793000000000006</v>
      </c>
      <c r="R853">
        <v>96.569000000000003</v>
      </c>
      <c r="S853">
        <v>98.034999999999997</v>
      </c>
      <c r="T853">
        <v>100.54900000000001</v>
      </c>
      <c r="V853">
        <v>12.923</v>
      </c>
      <c r="W853">
        <f t="shared" si="40"/>
        <v>1.2923</v>
      </c>
      <c r="X853">
        <f t="shared" si="41"/>
        <v>0.56959555339244394</v>
      </c>
    </row>
    <row r="854" spans="1:24" x14ac:dyDescent="0.3">
      <c r="A854">
        <v>852</v>
      </c>
      <c r="B854">
        <f t="shared" si="39"/>
        <v>2.3326488706365502</v>
      </c>
      <c r="C854">
        <v>1</v>
      </c>
      <c r="D854">
        <v>90.405600000000007</v>
      </c>
      <c r="E854">
        <v>3.6420000000000001E-2</v>
      </c>
      <c r="F854">
        <v>80.230999999999995</v>
      </c>
      <c r="G854">
        <v>82.745999999999995</v>
      </c>
      <c r="H854">
        <v>84.212999999999994</v>
      </c>
      <c r="I854">
        <v>84.99</v>
      </c>
      <c r="J854">
        <v>86.186000000000007</v>
      </c>
      <c r="K854">
        <v>86.992999999999995</v>
      </c>
      <c r="L854">
        <v>88.185000000000002</v>
      </c>
      <c r="M854">
        <v>90.406000000000006</v>
      </c>
      <c r="N854">
        <v>92.626000000000005</v>
      </c>
      <c r="O854">
        <v>93.817999999999998</v>
      </c>
      <c r="P854">
        <v>94.625</v>
      </c>
      <c r="Q854">
        <v>95.820999999999998</v>
      </c>
      <c r="R854">
        <v>96.597999999999999</v>
      </c>
      <c r="S854">
        <v>98.064999999999998</v>
      </c>
      <c r="T854">
        <v>100.58</v>
      </c>
      <c r="V854">
        <v>12.929</v>
      </c>
      <c r="W854">
        <f t="shared" si="40"/>
        <v>1.2928999999999999</v>
      </c>
      <c r="X854">
        <f t="shared" si="41"/>
        <v>0.56980970848949997</v>
      </c>
    </row>
    <row r="855" spans="1:24" x14ac:dyDescent="0.3">
      <c r="A855">
        <v>853</v>
      </c>
      <c r="B855">
        <f t="shared" si="39"/>
        <v>2.3353867214236823</v>
      </c>
      <c r="C855">
        <v>1</v>
      </c>
      <c r="D855">
        <v>90.431200000000004</v>
      </c>
      <c r="E855">
        <v>3.6429999999999997E-2</v>
      </c>
      <c r="F855">
        <v>80.251000000000005</v>
      </c>
      <c r="G855">
        <v>82.766999999999996</v>
      </c>
      <c r="H855">
        <v>84.234999999999999</v>
      </c>
      <c r="I855">
        <v>85.012</v>
      </c>
      <c r="J855">
        <v>86.209000000000003</v>
      </c>
      <c r="K855">
        <v>87.016999999999996</v>
      </c>
      <c r="L855">
        <v>88.209000000000003</v>
      </c>
      <c r="M855">
        <v>90.430999999999997</v>
      </c>
      <c r="N855">
        <v>92.653000000000006</v>
      </c>
      <c r="O855">
        <v>93.846000000000004</v>
      </c>
      <c r="P855">
        <v>94.653000000000006</v>
      </c>
      <c r="Q855">
        <v>95.85</v>
      </c>
      <c r="R855">
        <v>96.626999999999995</v>
      </c>
      <c r="S855">
        <v>98.094999999999999</v>
      </c>
      <c r="T855">
        <v>100.61199999999999</v>
      </c>
      <c r="V855">
        <v>12.935</v>
      </c>
      <c r="W855">
        <f t="shared" si="40"/>
        <v>1.2935000000000001</v>
      </c>
      <c r="X855">
        <f t="shared" si="41"/>
        <v>0.57002070746986411</v>
      </c>
    </row>
    <row r="856" spans="1:24" x14ac:dyDescent="0.3">
      <c r="A856">
        <v>854</v>
      </c>
      <c r="B856">
        <f t="shared" si="39"/>
        <v>2.3381245722108144</v>
      </c>
      <c r="C856">
        <v>1</v>
      </c>
      <c r="D856">
        <v>90.456900000000005</v>
      </c>
      <c r="E856">
        <v>3.644E-2</v>
      </c>
      <c r="F856">
        <v>80.271000000000001</v>
      </c>
      <c r="G856">
        <v>82.789000000000001</v>
      </c>
      <c r="H856">
        <v>84.257000000000005</v>
      </c>
      <c r="I856">
        <v>85.034999999999997</v>
      </c>
      <c r="J856">
        <v>86.233000000000004</v>
      </c>
      <c r="K856">
        <v>87.040999999999997</v>
      </c>
      <c r="L856">
        <v>88.233999999999995</v>
      </c>
      <c r="M856">
        <v>90.456999999999994</v>
      </c>
      <c r="N856">
        <v>92.68</v>
      </c>
      <c r="O856">
        <v>93.873000000000005</v>
      </c>
      <c r="P856">
        <v>94.680999999999997</v>
      </c>
      <c r="Q856">
        <v>95.879000000000005</v>
      </c>
      <c r="R856">
        <v>96.656000000000006</v>
      </c>
      <c r="S856">
        <v>98.125</v>
      </c>
      <c r="T856">
        <v>100.643</v>
      </c>
      <c r="V856">
        <v>12.941000000000001</v>
      </c>
      <c r="W856">
        <f t="shared" si="40"/>
        <v>1.2941</v>
      </c>
      <c r="X856">
        <f t="shared" si="41"/>
        <v>0.57023485342054947</v>
      </c>
    </row>
    <row r="857" spans="1:24" x14ac:dyDescent="0.3">
      <c r="A857">
        <v>855</v>
      </c>
      <c r="B857">
        <f t="shared" si="39"/>
        <v>2.3408624229979464</v>
      </c>
      <c r="C857">
        <v>1</v>
      </c>
      <c r="D857">
        <v>90.482500000000002</v>
      </c>
      <c r="E857">
        <v>3.6450000000000003E-2</v>
      </c>
      <c r="F857">
        <v>80.290999999999997</v>
      </c>
      <c r="G857">
        <v>82.81</v>
      </c>
      <c r="H857">
        <v>84.278999999999996</v>
      </c>
      <c r="I857">
        <v>85.058000000000007</v>
      </c>
      <c r="J857">
        <v>86.256</v>
      </c>
      <c r="K857">
        <v>87.063999999999993</v>
      </c>
      <c r="L857">
        <v>88.257999999999996</v>
      </c>
      <c r="M857">
        <v>90.483000000000004</v>
      </c>
      <c r="N857">
        <v>92.706999999999994</v>
      </c>
      <c r="O857">
        <v>93.900999999999996</v>
      </c>
      <c r="P857">
        <v>94.709000000000003</v>
      </c>
      <c r="Q857">
        <v>95.906999999999996</v>
      </c>
      <c r="R857">
        <v>96.686000000000007</v>
      </c>
      <c r="S857">
        <v>98.155000000000001</v>
      </c>
      <c r="T857">
        <v>100.67400000000001</v>
      </c>
      <c r="V857">
        <v>12.946999999999999</v>
      </c>
      <c r="W857">
        <f t="shared" si="40"/>
        <v>1.2947</v>
      </c>
      <c r="X857">
        <f t="shared" si="41"/>
        <v>0.57044899494462542</v>
      </c>
    </row>
    <row r="858" spans="1:24" x14ac:dyDescent="0.3">
      <c r="A858">
        <v>856</v>
      </c>
      <c r="B858">
        <f t="shared" si="39"/>
        <v>2.3436002737850785</v>
      </c>
      <c r="C858">
        <v>1</v>
      </c>
      <c r="D858">
        <v>90.508099999999999</v>
      </c>
      <c r="E858">
        <v>3.6459999999999999E-2</v>
      </c>
      <c r="F858">
        <v>80.311000000000007</v>
      </c>
      <c r="G858">
        <v>82.831000000000003</v>
      </c>
      <c r="H858">
        <v>84.302000000000007</v>
      </c>
      <c r="I858">
        <v>85.08</v>
      </c>
      <c r="J858">
        <v>86.278999999999996</v>
      </c>
      <c r="K858">
        <v>87.087999999999994</v>
      </c>
      <c r="L858">
        <v>88.281999999999996</v>
      </c>
      <c r="M858">
        <v>90.507999999999996</v>
      </c>
      <c r="N858">
        <v>92.733999999999995</v>
      </c>
      <c r="O858">
        <v>93.927999999999997</v>
      </c>
      <c r="P858">
        <v>94.736999999999995</v>
      </c>
      <c r="Q858">
        <v>95.936000000000007</v>
      </c>
      <c r="R858">
        <v>96.715000000000003</v>
      </c>
      <c r="S858">
        <v>98.185000000000002</v>
      </c>
      <c r="T858">
        <v>100.706</v>
      </c>
      <c r="V858">
        <v>12.954000000000001</v>
      </c>
      <c r="W858">
        <f t="shared" si="40"/>
        <v>1.2954000000000001</v>
      </c>
      <c r="X858">
        <f t="shared" si="41"/>
        <v>0.57068200719256368</v>
      </c>
    </row>
    <row r="859" spans="1:24" x14ac:dyDescent="0.3">
      <c r="A859">
        <v>857</v>
      </c>
      <c r="B859">
        <f t="shared" si="39"/>
        <v>2.346338124572211</v>
      </c>
      <c r="C859">
        <v>1</v>
      </c>
      <c r="D859">
        <v>90.533699999999996</v>
      </c>
      <c r="E859">
        <v>3.6470000000000002E-2</v>
      </c>
      <c r="F859">
        <v>80.33</v>
      </c>
      <c r="G859">
        <v>82.852999999999994</v>
      </c>
      <c r="H859">
        <v>84.323999999999998</v>
      </c>
      <c r="I859">
        <v>85.102999999999994</v>
      </c>
      <c r="J859">
        <v>86.302000000000007</v>
      </c>
      <c r="K859">
        <v>87.111999999999995</v>
      </c>
      <c r="L859">
        <v>88.307000000000002</v>
      </c>
      <c r="M859">
        <v>90.534000000000006</v>
      </c>
      <c r="N859">
        <v>92.760999999999996</v>
      </c>
      <c r="O859">
        <v>93.956000000000003</v>
      </c>
      <c r="P859">
        <v>94.765000000000001</v>
      </c>
      <c r="Q859">
        <v>95.965000000000003</v>
      </c>
      <c r="R859">
        <v>96.744</v>
      </c>
      <c r="S859">
        <v>98.215000000000003</v>
      </c>
      <c r="T859">
        <v>100.73699999999999</v>
      </c>
      <c r="V859">
        <v>12.96</v>
      </c>
      <c r="W859">
        <f t="shared" si="40"/>
        <v>1.296</v>
      </c>
      <c r="X859">
        <f t="shared" si="41"/>
        <v>0.5708961376642866</v>
      </c>
    </row>
    <row r="860" spans="1:24" x14ac:dyDescent="0.3">
      <c r="A860">
        <v>858</v>
      </c>
      <c r="B860">
        <f t="shared" si="39"/>
        <v>2.3490759753593431</v>
      </c>
      <c r="C860">
        <v>1</v>
      </c>
      <c r="D860">
        <v>90.559200000000004</v>
      </c>
      <c r="E860">
        <v>3.6479999999999999E-2</v>
      </c>
      <c r="F860">
        <v>80.349999999999994</v>
      </c>
      <c r="G860">
        <v>82.873999999999995</v>
      </c>
      <c r="H860">
        <v>84.346000000000004</v>
      </c>
      <c r="I860">
        <v>85.125</v>
      </c>
      <c r="J860">
        <v>86.325000000000003</v>
      </c>
      <c r="K860">
        <v>87.135000000000005</v>
      </c>
      <c r="L860">
        <v>88.331000000000003</v>
      </c>
      <c r="M860">
        <v>90.558999999999997</v>
      </c>
      <c r="N860">
        <v>92.787000000000006</v>
      </c>
      <c r="O860">
        <v>93.983000000000004</v>
      </c>
      <c r="P860">
        <v>94.793000000000006</v>
      </c>
      <c r="Q860">
        <v>95.992999999999995</v>
      </c>
      <c r="R860">
        <v>96.772999999999996</v>
      </c>
      <c r="S860">
        <v>98.245000000000005</v>
      </c>
      <c r="T860">
        <v>100.768</v>
      </c>
      <c r="V860">
        <v>12.965999999999999</v>
      </c>
      <c r="W860">
        <f t="shared" si="40"/>
        <v>1.2966</v>
      </c>
      <c r="X860">
        <f t="shared" si="41"/>
        <v>0.57110711050263296</v>
      </c>
    </row>
    <row r="861" spans="1:24" x14ac:dyDescent="0.3">
      <c r="A861">
        <v>859</v>
      </c>
      <c r="B861">
        <f t="shared" si="39"/>
        <v>2.3518138261464752</v>
      </c>
      <c r="C861">
        <v>1</v>
      </c>
      <c r="D861">
        <v>90.584800000000001</v>
      </c>
      <c r="E861">
        <v>3.6490000000000002E-2</v>
      </c>
      <c r="F861">
        <v>80.37</v>
      </c>
      <c r="G861">
        <v>82.894999999999996</v>
      </c>
      <c r="H861">
        <v>84.367999999999995</v>
      </c>
      <c r="I861">
        <v>85.147999999999996</v>
      </c>
      <c r="J861">
        <v>86.349000000000004</v>
      </c>
      <c r="K861">
        <v>87.159000000000006</v>
      </c>
      <c r="L861">
        <v>88.355000000000004</v>
      </c>
      <c r="M861">
        <v>90.584999999999994</v>
      </c>
      <c r="N861">
        <v>92.813999999999993</v>
      </c>
      <c r="O861">
        <v>94.010999999999996</v>
      </c>
      <c r="P861">
        <v>94.820999999999998</v>
      </c>
      <c r="Q861">
        <v>96.022000000000006</v>
      </c>
      <c r="R861">
        <v>96.802000000000007</v>
      </c>
      <c r="S861">
        <v>98.274000000000001</v>
      </c>
      <c r="T861">
        <v>100.79900000000001</v>
      </c>
      <c r="V861">
        <v>12.972</v>
      </c>
      <c r="W861">
        <f t="shared" si="40"/>
        <v>1.2971999999999999</v>
      </c>
      <c r="X861">
        <f t="shared" si="41"/>
        <v>0.57132123188272987</v>
      </c>
    </row>
    <row r="862" spans="1:24" x14ac:dyDescent="0.3">
      <c r="A862">
        <v>860</v>
      </c>
      <c r="B862">
        <f t="shared" si="39"/>
        <v>2.3545516769336072</v>
      </c>
      <c r="C862">
        <v>1</v>
      </c>
      <c r="D862">
        <v>90.610299999999995</v>
      </c>
      <c r="E862">
        <v>3.6499999999999998E-2</v>
      </c>
      <c r="F862">
        <v>80.39</v>
      </c>
      <c r="G862">
        <v>82.915999999999997</v>
      </c>
      <c r="H862">
        <v>84.39</v>
      </c>
      <c r="I862">
        <v>85.17</v>
      </c>
      <c r="J862">
        <v>86.372</v>
      </c>
      <c r="K862">
        <v>87.183000000000007</v>
      </c>
      <c r="L862">
        <v>88.38</v>
      </c>
      <c r="M862">
        <v>90.61</v>
      </c>
      <c r="N862">
        <v>92.840999999999994</v>
      </c>
      <c r="O862">
        <v>94.037999999999997</v>
      </c>
      <c r="P862">
        <v>94.849000000000004</v>
      </c>
      <c r="Q862">
        <v>96.05</v>
      </c>
      <c r="R862">
        <v>96.831000000000003</v>
      </c>
      <c r="S862">
        <v>98.304000000000002</v>
      </c>
      <c r="T862">
        <v>100.831</v>
      </c>
      <c r="V862">
        <v>12.978</v>
      </c>
      <c r="W862">
        <f t="shared" si="40"/>
        <v>1.2978000000000001</v>
      </c>
      <c r="X862">
        <f t="shared" si="41"/>
        <v>0.57153219506865927</v>
      </c>
    </row>
    <row r="863" spans="1:24" x14ac:dyDescent="0.3">
      <c r="A863">
        <v>861</v>
      </c>
      <c r="B863">
        <f t="shared" si="39"/>
        <v>2.3572895277207393</v>
      </c>
      <c r="C863">
        <v>1</v>
      </c>
      <c r="D863">
        <v>90.635800000000003</v>
      </c>
      <c r="E863">
        <v>3.6510000000000001E-2</v>
      </c>
      <c r="F863">
        <v>80.41</v>
      </c>
      <c r="G863">
        <v>82.938000000000002</v>
      </c>
      <c r="H863">
        <v>84.412000000000006</v>
      </c>
      <c r="I863">
        <v>85.192999999999998</v>
      </c>
      <c r="J863">
        <v>86.394999999999996</v>
      </c>
      <c r="K863">
        <v>87.206000000000003</v>
      </c>
      <c r="L863">
        <v>88.403999999999996</v>
      </c>
      <c r="M863">
        <v>90.635999999999996</v>
      </c>
      <c r="N863">
        <v>92.867999999999995</v>
      </c>
      <c r="O863">
        <v>94.064999999999998</v>
      </c>
      <c r="P863">
        <v>94.876999999999995</v>
      </c>
      <c r="Q863">
        <v>96.078999999999994</v>
      </c>
      <c r="R863">
        <v>96.86</v>
      </c>
      <c r="S863">
        <v>98.334000000000003</v>
      </c>
      <c r="T863">
        <v>100.86199999999999</v>
      </c>
      <c r="V863">
        <v>12.984</v>
      </c>
      <c r="W863">
        <f t="shared" si="40"/>
        <v>1.2984</v>
      </c>
      <c r="X863">
        <f t="shared" si="41"/>
        <v>0.57174630737766907</v>
      </c>
    </row>
    <row r="864" spans="1:24" x14ac:dyDescent="0.3">
      <c r="A864">
        <v>862</v>
      </c>
      <c r="B864">
        <f t="shared" si="39"/>
        <v>2.3600273785078714</v>
      </c>
      <c r="C864">
        <v>1</v>
      </c>
      <c r="D864">
        <v>90.661199999999994</v>
      </c>
      <c r="E864">
        <v>3.6519999999999997E-2</v>
      </c>
      <c r="F864">
        <v>80.430000000000007</v>
      </c>
      <c r="G864">
        <v>82.959000000000003</v>
      </c>
      <c r="H864">
        <v>84.433999999999997</v>
      </c>
      <c r="I864">
        <v>85.215000000000003</v>
      </c>
      <c r="J864">
        <v>86.418000000000006</v>
      </c>
      <c r="K864">
        <v>87.23</v>
      </c>
      <c r="L864">
        <v>88.427999999999997</v>
      </c>
      <c r="M864">
        <v>90.661000000000001</v>
      </c>
      <c r="N864">
        <v>92.894000000000005</v>
      </c>
      <c r="O864">
        <v>94.093000000000004</v>
      </c>
      <c r="P864">
        <v>94.903999999999996</v>
      </c>
      <c r="Q864">
        <v>96.106999999999999</v>
      </c>
      <c r="R864">
        <v>96.888000000000005</v>
      </c>
      <c r="S864">
        <v>98.364000000000004</v>
      </c>
      <c r="T864">
        <v>100.893</v>
      </c>
      <c r="V864">
        <v>12.991</v>
      </c>
      <c r="W864">
        <f t="shared" si="40"/>
        <v>1.2990999999999999</v>
      </c>
      <c r="X864">
        <f t="shared" si="41"/>
        <v>0.57197927579978325</v>
      </c>
    </row>
    <row r="865" spans="1:24" x14ac:dyDescent="0.3">
      <c r="A865">
        <v>863</v>
      </c>
      <c r="B865">
        <f t="shared" si="39"/>
        <v>2.3627652292950034</v>
      </c>
      <c r="C865">
        <v>1</v>
      </c>
      <c r="D865">
        <v>90.686700000000002</v>
      </c>
      <c r="E865">
        <v>3.653E-2</v>
      </c>
      <c r="F865">
        <v>80.448999999999998</v>
      </c>
      <c r="G865">
        <v>82.98</v>
      </c>
      <c r="H865">
        <v>84.456000000000003</v>
      </c>
      <c r="I865">
        <v>85.238</v>
      </c>
      <c r="J865">
        <v>86.441000000000003</v>
      </c>
      <c r="K865">
        <v>87.253</v>
      </c>
      <c r="L865">
        <v>88.451999999999998</v>
      </c>
      <c r="M865">
        <v>90.686999999999998</v>
      </c>
      <c r="N865">
        <v>92.921000000000006</v>
      </c>
      <c r="O865">
        <v>94.12</v>
      </c>
      <c r="P865">
        <v>94.932000000000002</v>
      </c>
      <c r="Q865">
        <v>96.135999999999996</v>
      </c>
      <c r="R865">
        <v>96.917000000000002</v>
      </c>
      <c r="S865">
        <v>98.393000000000001</v>
      </c>
      <c r="T865">
        <v>100.92400000000001</v>
      </c>
      <c r="V865">
        <v>12.997</v>
      </c>
      <c r="W865">
        <f t="shared" si="40"/>
        <v>1.2997000000000001</v>
      </c>
      <c r="X865">
        <f t="shared" si="41"/>
        <v>0.5721933771316593</v>
      </c>
    </row>
    <row r="866" spans="1:24" x14ac:dyDescent="0.3">
      <c r="A866">
        <v>864</v>
      </c>
      <c r="B866">
        <f t="shared" si="39"/>
        <v>2.3655030800821355</v>
      </c>
      <c r="C866">
        <v>1</v>
      </c>
      <c r="D866">
        <v>90.712100000000007</v>
      </c>
      <c r="E866">
        <v>3.6540000000000003E-2</v>
      </c>
      <c r="F866">
        <v>80.468999999999994</v>
      </c>
      <c r="G866">
        <v>83.001000000000005</v>
      </c>
      <c r="H866">
        <v>84.477999999999994</v>
      </c>
      <c r="I866">
        <v>85.26</v>
      </c>
      <c r="J866">
        <v>86.463999999999999</v>
      </c>
      <c r="K866">
        <v>87.277000000000001</v>
      </c>
      <c r="L866">
        <v>88.475999999999999</v>
      </c>
      <c r="M866">
        <v>90.712000000000003</v>
      </c>
      <c r="N866">
        <v>92.947999999999993</v>
      </c>
      <c r="O866">
        <v>94.147000000000006</v>
      </c>
      <c r="P866">
        <v>94.96</v>
      </c>
      <c r="Q866">
        <v>96.164000000000001</v>
      </c>
      <c r="R866">
        <v>96.945999999999998</v>
      </c>
      <c r="S866">
        <v>98.423000000000002</v>
      </c>
      <c r="T866">
        <v>100.955</v>
      </c>
      <c r="V866">
        <v>13.003</v>
      </c>
      <c r="W866">
        <f t="shared" si="40"/>
        <v>1.3003</v>
      </c>
      <c r="X866">
        <f t="shared" si="41"/>
        <v>0.57240431903021527</v>
      </c>
    </row>
    <row r="867" spans="1:24" x14ac:dyDescent="0.3">
      <c r="A867">
        <v>865</v>
      </c>
      <c r="B867">
        <f t="shared" si="39"/>
        <v>2.3682409308692676</v>
      </c>
      <c r="C867">
        <v>1</v>
      </c>
      <c r="D867">
        <v>90.737499999999997</v>
      </c>
      <c r="E867">
        <v>3.6549999999999999E-2</v>
      </c>
      <c r="F867">
        <v>80.489000000000004</v>
      </c>
      <c r="G867">
        <v>83.022000000000006</v>
      </c>
      <c r="H867">
        <v>84.5</v>
      </c>
      <c r="I867">
        <v>85.281999999999996</v>
      </c>
      <c r="J867">
        <v>86.486999999999995</v>
      </c>
      <c r="K867">
        <v>87.3</v>
      </c>
      <c r="L867">
        <v>88.501000000000005</v>
      </c>
      <c r="M867">
        <v>90.738</v>
      </c>
      <c r="N867">
        <v>92.974000000000004</v>
      </c>
      <c r="O867">
        <v>94.174999999999997</v>
      </c>
      <c r="P867">
        <v>94.988</v>
      </c>
      <c r="Q867">
        <v>96.192999999999998</v>
      </c>
      <c r="R867">
        <v>96.974999999999994</v>
      </c>
      <c r="S867">
        <v>98.453000000000003</v>
      </c>
      <c r="T867">
        <v>100.986</v>
      </c>
      <c r="V867">
        <v>13.009</v>
      </c>
      <c r="W867">
        <f t="shared" si="40"/>
        <v>1.3008999999999999</v>
      </c>
      <c r="X867">
        <f t="shared" si="41"/>
        <v>0.57261841133515778</v>
      </c>
    </row>
    <row r="868" spans="1:24" x14ac:dyDescent="0.3">
      <c r="A868">
        <v>866</v>
      </c>
      <c r="B868">
        <f t="shared" si="39"/>
        <v>2.3709787816563996</v>
      </c>
      <c r="C868">
        <v>1</v>
      </c>
      <c r="D868">
        <v>90.762799999999999</v>
      </c>
      <c r="E868">
        <v>3.6560000000000002E-2</v>
      </c>
      <c r="F868">
        <v>80.509</v>
      </c>
      <c r="G868">
        <v>83.043000000000006</v>
      </c>
      <c r="H868">
        <v>84.522000000000006</v>
      </c>
      <c r="I868">
        <v>85.305000000000007</v>
      </c>
      <c r="J868">
        <v>86.51</v>
      </c>
      <c r="K868">
        <v>87.323999999999998</v>
      </c>
      <c r="L868">
        <v>88.525000000000006</v>
      </c>
      <c r="M868">
        <v>90.763000000000005</v>
      </c>
      <c r="N868">
        <v>93.001000000000005</v>
      </c>
      <c r="O868">
        <v>94.201999999999998</v>
      </c>
      <c r="P868">
        <v>95.015000000000001</v>
      </c>
      <c r="Q868">
        <v>96.221000000000004</v>
      </c>
      <c r="R868">
        <v>97.004000000000005</v>
      </c>
      <c r="S868">
        <v>98.481999999999999</v>
      </c>
      <c r="T868">
        <v>101.017</v>
      </c>
      <c r="V868">
        <v>13.015000000000001</v>
      </c>
      <c r="W868">
        <f t="shared" si="40"/>
        <v>1.3015000000000001</v>
      </c>
      <c r="X868">
        <f t="shared" si="41"/>
        <v>0.57282934364821469</v>
      </c>
    </row>
    <row r="869" spans="1:24" x14ac:dyDescent="0.3">
      <c r="A869">
        <v>867</v>
      </c>
      <c r="B869">
        <f t="shared" si="39"/>
        <v>2.3737166324435317</v>
      </c>
      <c r="C869">
        <v>1</v>
      </c>
      <c r="D869">
        <v>90.788200000000003</v>
      </c>
      <c r="E869">
        <v>3.6569999999999998E-2</v>
      </c>
      <c r="F869">
        <v>80.528000000000006</v>
      </c>
      <c r="G869">
        <v>83.063999999999993</v>
      </c>
      <c r="H869">
        <v>84.543999999999997</v>
      </c>
      <c r="I869">
        <v>85.326999999999998</v>
      </c>
      <c r="J869">
        <v>86.533000000000001</v>
      </c>
      <c r="K869">
        <v>87.346999999999994</v>
      </c>
      <c r="L869">
        <v>88.549000000000007</v>
      </c>
      <c r="M869">
        <v>90.787999999999997</v>
      </c>
      <c r="N869">
        <v>93.028000000000006</v>
      </c>
      <c r="O869">
        <v>94.228999999999999</v>
      </c>
      <c r="P869">
        <v>95.043000000000006</v>
      </c>
      <c r="Q869">
        <v>96.248999999999995</v>
      </c>
      <c r="R869">
        <v>97.033000000000001</v>
      </c>
      <c r="S869">
        <v>98.512</v>
      </c>
      <c r="T869">
        <v>101.048</v>
      </c>
      <c r="V869">
        <v>13.021000000000001</v>
      </c>
      <c r="W869">
        <f t="shared" si="40"/>
        <v>1.3021</v>
      </c>
      <c r="X869">
        <f t="shared" si="41"/>
        <v>0.57304027103007538</v>
      </c>
    </row>
    <row r="870" spans="1:24" x14ac:dyDescent="0.3">
      <c r="A870">
        <v>868</v>
      </c>
      <c r="B870">
        <f t="shared" si="39"/>
        <v>2.3764544832306638</v>
      </c>
      <c r="C870">
        <v>1</v>
      </c>
      <c r="D870">
        <v>90.813500000000005</v>
      </c>
      <c r="E870">
        <v>3.6589999999999998E-2</v>
      </c>
      <c r="F870">
        <v>80.545000000000002</v>
      </c>
      <c r="G870">
        <v>83.082999999999998</v>
      </c>
      <c r="H870">
        <v>84.563999999999993</v>
      </c>
      <c r="I870">
        <v>85.347999999999999</v>
      </c>
      <c r="J870">
        <v>86.555000000000007</v>
      </c>
      <c r="K870">
        <v>87.37</v>
      </c>
      <c r="L870">
        <v>88.572000000000003</v>
      </c>
      <c r="M870">
        <v>90.813999999999993</v>
      </c>
      <c r="N870">
        <v>93.055000000000007</v>
      </c>
      <c r="O870">
        <v>94.257000000000005</v>
      </c>
      <c r="P870">
        <v>95.072000000000003</v>
      </c>
      <c r="Q870">
        <v>96.278999999999996</v>
      </c>
      <c r="R870">
        <v>97.063000000000002</v>
      </c>
      <c r="S870">
        <v>98.543999999999997</v>
      </c>
      <c r="T870">
        <v>101.08199999999999</v>
      </c>
      <c r="V870">
        <v>13.026999999999999</v>
      </c>
      <c r="W870">
        <f t="shared" si="40"/>
        <v>1.3027</v>
      </c>
      <c r="X870">
        <f t="shared" si="41"/>
        <v>0.57325434969518063</v>
      </c>
    </row>
    <row r="871" spans="1:24" x14ac:dyDescent="0.3">
      <c r="A871">
        <v>869</v>
      </c>
      <c r="B871">
        <f t="shared" si="39"/>
        <v>2.3791923340177958</v>
      </c>
      <c r="C871">
        <v>1</v>
      </c>
      <c r="D871">
        <v>90.838800000000006</v>
      </c>
      <c r="E871">
        <v>3.6600000000000001E-2</v>
      </c>
      <c r="F871">
        <v>80.564999999999998</v>
      </c>
      <c r="G871">
        <v>83.103999999999999</v>
      </c>
      <c r="H871">
        <v>84.585999999999999</v>
      </c>
      <c r="I871">
        <v>85.37</v>
      </c>
      <c r="J871">
        <v>86.578000000000003</v>
      </c>
      <c r="K871">
        <v>87.393000000000001</v>
      </c>
      <c r="L871">
        <v>88.596000000000004</v>
      </c>
      <c r="M871">
        <v>90.838999999999999</v>
      </c>
      <c r="N871">
        <v>93.081000000000003</v>
      </c>
      <c r="O871">
        <v>94.284999999999997</v>
      </c>
      <c r="P871">
        <v>95.1</v>
      </c>
      <c r="Q871">
        <v>96.307000000000002</v>
      </c>
      <c r="R871">
        <v>97.091999999999999</v>
      </c>
      <c r="S871">
        <v>98.572999999999993</v>
      </c>
      <c r="T871">
        <v>101.113</v>
      </c>
      <c r="V871">
        <v>13.032999999999999</v>
      </c>
      <c r="W871">
        <f t="shared" si="40"/>
        <v>1.3032999999999999</v>
      </c>
      <c r="X871">
        <f t="shared" si="41"/>
        <v>0.5734652675232873</v>
      </c>
    </row>
    <row r="872" spans="1:24" x14ac:dyDescent="0.3">
      <c r="A872">
        <v>870</v>
      </c>
      <c r="B872">
        <f t="shared" si="39"/>
        <v>2.3819301848049284</v>
      </c>
      <c r="C872">
        <v>1</v>
      </c>
      <c r="D872">
        <v>90.864099999999993</v>
      </c>
      <c r="E872">
        <v>3.6609999999999997E-2</v>
      </c>
      <c r="F872">
        <v>80.584000000000003</v>
      </c>
      <c r="G872">
        <v>83.125</v>
      </c>
      <c r="H872">
        <v>84.608000000000004</v>
      </c>
      <c r="I872">
        <v>85.391999999999996</v>
      </c>
      <c r="J872">
        <v>86.600999999999999</v>
      </c>
      <c r="K872">
        <v>87.415999999999997</v>
      </c>
      <c r="L872">
        <v>88.62</v>
      </c>
      <c r="M872">
        <v>90.864000000000004</v>
      </c>
      <c r="N872">
        <v>93.108000000000004</v>
      </c>
      <c r="O872">
        <v>94.311999999999998</v>
      </c>
      <c r="P872">
        <v>95.126999999999995</v>
      </c>
      <c r="Q872">
        <v>96.335999999999999</v>
      </c>
      <c r="R872">
        <v>97.120999999999995</v>
      </c>
      <c r="S872">
        <v>98.602999999999994</v>
      </c>
      <c r="T872">
        <v>101.14400000000001</v>
      </c>
      <c r="V872">
        <v>13.04</v>
      </c>
      <c r="W872">
        <f t="shared" si="40"/>
        <v>1.3039999999999998</v>
      </c>
      <c r="X872">
        <f t="shared" si="41"/>
        <v>0.57369817848760851</v>
      </c>
    </row>
    <row r="873" spans="1:24" x14ac:dyDescent="0.3">
      <c r="A873">
        <v>871</v>
      </c>
      <c r="B873">
        <f t="shared" si="39"/>
        <v>2.3846680355920604</v>
      </c>
      <c r="C873">
        <v>1</v>
      </c>
      <c r="D873">
        <v>90.889300000000006</v>
      </c>
      <c r="E873">
        <v>3.662E-2</v>
      </c>
      <c r="F873">
        <v>80.603999999999999</v>
      </c>
      <c r="G873">
        <v>83.146000000000001</v>
      </c>
      <c r="H873">
        <v>84.629000000000005</v>
      </c>
      <c r="I873">
        <v>85.415000000000006</v>
      </c>
      <c r="J873">
        <v>86.623999999999995</v>
      </c>
      <c r="K873">
        <v>87.44</v>
      </c>
      <c r="L873">
        <v>88.644000000000005</v>
      </c>
      <c r="M873">
        <v>90.888999999999996</v>
      </c>
      <c r="N873">
        <v>93.134</v>
      </c>
      <c r="O873">
        <v>94.338999999999999</v>
      </c>
      <c r="P873">
        <v>95.155000000000001</v>
      </c>
      <c r="Q873">
        <v>96.364000000000004</v>
      </c>
      <c r="R873">
        <v>97.149000000000001</v>
      </c>
      <c r="S873">
        <v>98.632000000000005</v>
      </c>
      <c r="T873">
        <v>101.175</v>
      </c>
      <c r="V873">
        <v>13.045999999999999</v>
      </c>
      <c r="W873">
        <f t="shared" si="40"/>
        <v>1.3046</v>
      </c>
      <c r="X873">
        <f t="shared" si="41"/>
        <v>0.57390908445695665</v>
      </c>
    </row>
    <row r="874" spans="1:24" x14ac:dyDescent="0.3">
      <c r="A874">
        <v>872</v>
      </c>
      <c r="B874">
        <f t="shared" si="39"/>
        <v>2.3874058863791925</v>
      </c>
      <c r="C874">
        <v>1</v>
      </c>
      <c r="D874">
        <v>90.914599999999993</v>
      </c>
      <c r="E874">
        <v>3.6630000000000003E-2</v>
      </c>
      <c r="F874">
        <v>80.623999999999995</v>
      </c>
      <c r="G874">
        <v>83.167000000000002</v>
      </c>
      <c r="H874">
        <v>84.650999999999996</v>
      </c>
      <c r="I874">
        <v>85.436999999999998</v>
      </c>
      <c r="J874">
        <v>86.647000000000006</v>
      </c>
      <c r="K874">
        <v>87.462999999999994</v>
      </c>
      <c r="L874">
        <v>88.668000000000006</v>
      </c>
      <c r="M874">
        <v>90.915000000000006</v>
      </c>
      <c r="N874">
        <v>93.161000000000001</v>
      </c>
      <c r="O874">
        <v>94.366</v>
      </c>
      <c r="P874">
        <v>95.182000000000002</v>
      </c>
      <c r="Q874">
        <v>96.391999999999996</v>
      </c>
      <c r="R874">
        <v>97.177999999999997</v>
      </c>
      <c r="S874">
        <v>98.662000000000006</v>
      </c>
      <c r="T874">
        <v>101.206</v>
      </c>
      <c r="V874">
        <v>13.052</v>
      </c>
      <c r="W874">
        <f t="shared" si="40"/>
        <v>1.3051999999999999</v>
      </c>
      <c r="X874">
        <f t="shared" si="41"/>
        <v>0.57412314300447198</v>
      </c>
    </row>
    <row r="875" spans="1:24" x14ac:dyDescent="0.3">
      <c r="A875">
        <v>873</v>
      </c>
      <c r="B875">
        <f t="shared" si="39"/>
        <v>2.3901437371663246</v>
      </c>
      <c r="C875">
        <v>1</v>
      </c>
      <c r="D875">
        <v>90.939800000000005</v>
      </c>
      <c r="E875">
        <v>3.6639999999999999E-2</v>
      </c>
      <c r="F875">
        <v>80.643000000000001</v>
      </c>
      <c r="G875">
        <v>83.188000000000002</v>
      </c>
      <c r="H875">
        <v>84.673000000000002</v>
      </c>
      <c r="I875">
        <v>85.459000000000003</v>
      </c>
      <c r="J875">
        <v>86.67</v>
      </c>
      <c r="K875">
        <v>87.486000000000004</v>
      </c>
      <c r="L875">
        <v>88.691999999999993</v>
      </c>
      <c r="M875">
        <v>90.94</v>
      </c>
      <c r="N875">
        <v>93.186999999999998</v>
      </c>
      <c r="O875">
        <v>94.393000000000001</v>
      </c>
      <c r="P875">
        <v>95.21</v>
      </c>
      <c r="Q875">
        <v>96.421000000000006</v>
      </c>
      <c r="R875">
        <v>97.206999999999994</v>
      </c>
      <c r="S875">
        <v>98.691000000000003</v>
      </c>
      <c r="T875">
        <v>101.23699999999999</v>
      </c>
      <c r="V875">
        <v>13.058</v>
      </c>
      <c r="W875">
        <f t="shared" si="40"/>
        <v>1.3058000000000001</v>
      </c>
      <c r="X875">
        <f t="shared" si="41"/>
        <v>0.57433403946561346</v>
      </c>
    </row>
    <row r="876" spans="1:24" x14ac:dyDescent="0.3">
      <c r="A876">
        <v>874</v>
      </c>
      <c r="B876">
        <f t="shared" si="39"/>
        <v>2.3928815879534566</v>
      </c>
      <c r="C876">
        <v>1</v>
      </c>
      <c r="D876">
        <v>90.965000000000003</v>
      </c>
      <c r="E876">
        <v>3.6650000000000002E-2</v>
      </c>
      <c r="F876">
        <v>80.662999999999997</v>
      </c>
      <c r="G876">
        <v>83.209000000000003</v>
      </c>
      <c r="H876">
        <v>84.694999999999993</v>
      </c>
      <c r="I876">
        <v>85.480999999999995</v>
      </c>
      <c r="J876">
        <v>86.691999999999993</v>
      </c>
      <c r="K876">
        <v>87.51</v>
      </c>
      <c r="L876">
        <v>88.715999999999994</v>
      </c>
      <c r="M876">
        <v>90.965000000000003</v>
      </c>
      <c r="N876">
        <v>93.213999999999999</v>
      </c>
      <c r="O876">
        <v>94.42</v>
      </c>
      <c r="P876">
        <v>95.238</v>
      </c>
      <c r="Q876">
        <v>96.448999999999998</v>
      </c>
      <c r="R876">
        <v>97.234999999999999</v>
      </c>
      <c r="S876">
        <v>98.721000000000004</v>
      </c>
      <c r="T876">
        <v>101.267</v>
      </c>
      <c r="V876">
        <v>13.064</v>
      </c>
      <c r="W876">
        <f t="shared" si="40"/>
        <v>1.3064</v>
      </c>
      <c r="X876">
        <f t="shared" si="41"/>
        <v>0.57454493103479543</v>
      </c>
    </row>
    <row r="877" spans="1:24" x14ac:dyDescent="0.3">
      <c r="A877">
        <v>875</v>
      </c>
      <c r="B877">
        <f t="shared" si="39"/>
        <v>2.3956194387405887</v>
      </c>
      <c r="C877">
        <v>1</v>
      </c>
      <c r="D877">
        <v>90.990099999999998</v>
      </c>
      <c r="E877">
        <v>3.6659999999999998E-2</v>
      </c>
      <c r="F877">
        <v>80.682000000000002</v>
      </c>
      <c r="G877">
        <v>83.23</v>
      </c>
      <c r="H877">
        <v>84.715999999999994</v>
      </c>
      <c r="I877">
        <v>85.503</v>
      </c>
      <c r="J877">
        <v>86.715000000000003</v>
      </c>
      <c r="K877">
        <v>87.533000000000001</v>
      </c>
      <c r="L877">
        <v>88.74</v>
      </c>
      <c r="M877">
        <v>90.99</v>
      </c>
      <c r="N877">
        <v>93.24</v>
      </c>
      <c r="O877">
        <v>94.447000000000003</v>
      </c>
      <c r="P877">
        <v>95.265000000000001</v>
      </c>
      <c r="Q877">
        <v>96.477000000000004</v>
      </c>
      <c r="R877">
        <v>97.263999999999996</v>
      </c>
      <c r="S877">
        <v>98.75</v>
      </c>
      <c r="T877">
        <v>101.298</v>
      </c>
      <c r="V877">
        <v>13.07</v>
      </c>
      <c r="W877">
        <f t="shared" si="40"/>
        <v>1.3069999999999999</v>
      </c>
      <c r="X877">
        <f t="shared" si="41"/>
        <v>0.57475581771740247</v>
      </c>
    </row>
    <row r="878" spans="1:24" x14ac:dyDescent="0.3">
      <c r="A878">
        <v>876</v>
      </c>
      <c r="B878">
        <f t="shared" si="39"/>
        <v>2.3983572895277208</v>
      </c>
      <c r="C878">
        <v>1</v>
      </c>
      <c r="D878">
        <v>91.015299999999996</v>
      </c>
      <c r="E878">
        <v>3.6670000000000001E-2</v>
      </c>
      <c r="F878">
        <v>80.701999999999998</v>
      </c>
      <c r="G878">
        <v>83.251000000000005</v>
      </c>
      <c r="H878">
        <v>84.738</v>
      </c>
      <c r="I878">
        <v>85.525999999999996</v>
      </c>
      <c r="J878">
        <v>86.738</v>
      </c>
      <c r="K878">
        <v>87.555999999999997</v>
      </c>
      <c r="L878">
        <v>88.763999999999996</v>
      </c>
      <c r="M878">
        <v>91.015000000000001</v>
      </c>
      <c r="N878">
        <v>93.266000000000005</v>
      </c>
      <c r="O878">
        <v>94.474000000000004</v>
      </c>
      <c r="P878">
        <v>95.293000000000006</v>
      </c>
      <c r="Q878">
        <v>96.504999999999995</v>
      </c>
      <c r="R878">
        <v>97.293000000000006</v>
      </c>
      <c r="S878">
        <v>98.78</v>
      </c>
      <c r="T878">
        <v>101.32899999999999</v>
      </c>
      <c r="V878">
        <v>13.076000000000001</v>
      </c>
      <c r="W878">
        <f t="shared" si="40"/>
        <v>1.3076000000000001</v>
      </c>
      <c r="X878">
        <f t="shared" si="41"/>
        <v>0.57496669951881174</v>
      </c>
    </row>
    <row r="879" spans="1:24" x14ac:dyDescent="0.3">
      <c r="A879">
        <v>877</v>
      </c>
      <c r="B879">
        <f t="shared" si="39"/>
        <v>2.4010951403148528</v>
      </c>
      <c r="C879">
        <v>1</v>
      </c>
      <c r="D879">
        <v>91.040400000000005</v>
      </c>
      <c r="E879">
        <v>3.6679999999999997E-2</v>
      </c>
      <c r="F879">
        <v>80.721000000000004</v>
      </c>
      <c r="G879">
        <v>83.272000000000006</v>
      </c>
      <c r="H879">
        <v>84.76</v>
      </c>
      <c r="I879">
        <v>85.548000000000002</v>
      </c>
      <c r="J879">
        <v>86.760999999999996</v>
      </c>
      <c r="K879">
        <v>87.578999999999994</v>
      </c>
      <c r="L879">
        <v>88.787999999999997</v>
      </c>
      <c r="M879">
        <v>91.04</v>
      </c>
      <c r="N879">
        <v>93.293000000000006</v>
      </c>
      <c r="O879">
        <v>94.501000000000005</v>
      </c>
      <c r="P879">
        <v>95.32</v>
      </c>
      <c r="Q879">
        <v>96.533000000000001</v>
      </c>
      <c r="R879">
        <v>97.320999999999998</v>
      </c>
      <c r="S879">
        <v>98.808999999999997</v>
      </c>
      <c r="T879">
        <v>101.36</v>
      </c>
      <c r="V879">
        <v>13.082000000000001</v>
      </c>
      <c r="W879">
        <f t="shared" si="40"/>
        <v>1.3082</v>
      </c>
      <c r="X879">
        <f t="shared" si="41"/>
        <v>0.57517757644439205</v>
      </c>
    </row>
    <row r="880" spans="1:24" x14ac:dyDescent="0.3">
      <c r="A880">
        <v>878</v>
      </c>
      <c r="B880">
        <f t="shared" si="39"/>
        <v>2.4038329911019849</v>
      </c>
      <c r="C880">
        <v>1</v>
      </c>
      <c r="D880">
        <v>91.0655</v>
      </c>
      <c r="E880">
        <v>3.669E-2</v>
      </c>
      <c r="F880">
        <v>80.739999999999995</v>
      </c>
      <c r="G880">
        <v>83.293000000000006</v>
      </c>
      <c r="H880">
        <v>84.781000000000006</v>
      </c>
      <c r="I880">
        <v>85.57</v>
      </c>
      <c r="J880">
        <v>86.784000000000006</v>
      </c>
      <c r="K880">
        <v>87.602999999999994</v>
      </c>
      <c r="L880">
        <v>88.811999999999998</v>
      </c>
      <c r="M880">
        <v>91.066000000000003</v>
      </c>
      <c r="N880">
        <v>93.319000000000003</v>
      </c>
      <c r="O880">
        <v>94.528000000000006</v>
      </c>
      <c r="P880">
        <v>95.346999999999994</v>
      </c>
      <c r="Q880">
        <v>96.561000000000007</v>
      </c>
      <c r="R880">
        <v>97.35</v>
      </c>
      <c r="S880">
        <v>98.837999999999994</v>
      </c>
      <c r="T880">
        <v>101.39100000000001</v>
      </c>
      <c r="V880">
        <v>13.087999999999999</v>
      </c>
      <c r="W880">
        <f t="shared" si="40"/>
        <v>1.3088</v>
      </c>
      <c r="X880">
        <f t="shared" si="41"/>
        <v>0.57539160770923847</v>
      </c>
    </row>
    <row r="881" spans="1:24" x14ac:dyDescent="0.3">
      <c r="A881">
        <v>879</v>
      </c>
      <c r="B881">
        <f t="shared" si="39"/>
        <v>2.406570841889117</v>
      </c>
      <c r="C881">
        <v>1</v>
      </c>
      <c r="D881">
        <v>91.090500000000006</v>
      </c>
      <c r="E881">
        <v>3.6700000000000003E-2</v>
      </c>
      <c r="F881">
        <v>80.760000000000005</v>
      </c>
      <c r="G881">
        <v>83.313000000000002</v>
      </c>
      <c r="H881">
        <v>84.802999999999997</v>
      </c>
      <c r="I881">
        <v>85.591999999999999</v>
      </c>
      <c r="J881">
        <v>86.805999999999997</v>
      </c>
      <c r="K881">
        <v>87.626000000000005</v>
      </c>
      <c r="L881">
        <v>88.835999999999999</v>
      </c>
      <c r="M881">
        <v>91.090999999999994</v>
      </c>
      <c r="N881">
        <v>93.344999999999999</v>
      </c>
      <c r="O881">
        <v>94.555000000000007</v>
      </c>
      <c r="P881">
        <v>95.375</v>
      </c>
      <c r="Q881">
        <v>96.588999999999999</v>
      </c>
      <c r="R881">
        <v>97.378</v>
      </c>
      <c r="S881">
        <v>98.867999999999995</v>
      </c>
      <c r="T881">
        <v>101.42100000000001</v>
      </c>
      <c r="V881">
        <v>13.095000000000001</v>
      </c>
      <c r="W881">
        <f t="shared" si="40"/>
        <v>1.3095000000000001</v>
      </c>
      <c r="X881">
        <f t="shared" si="41"/>
        <v>0.57562445439713561</v>
      </c>
    </row>
    <row r="882" spans="1:24" x14ac:dyDescent="0.3">
      <c r="A882">
        <v>880</v>
      </c>
      <c r="B882">
        <f t="shared" si="39"/>
        <v>2.409308692676249</v>
      </c>
      <c r="C882">
        <v>1</v>
      </c>
      <c r="D882">
        <v>91.115600000000001</v>
      </c>
      <c r="E882">
        <v>3.671E-2</v>
      </c>
      <c r="F882">
        <v>80.778999999999996</v>
      </c>
      <c r="G882">
        <v>83.334000000000003</v>
      </c>
      <c r="H882">
        <v>84.825000000000003</v>
      </c>
      <c r="I882">
        <v>85.614000000000004</v>
      </c>
      <c r="J882">
        <v>86.828999999999994</v>
      </c>
      <c r="K882">
        <v>87.649000000000001</v>
      </c>
      <c r="L882">
        <v>88.86</v>
      </c>
      <c r="M882">
        <v>91.116</v>
      </c>
      <c r="N882">
        <v>93.372</v>
      </c>
      <c r="O882">
        <v>94.581999999999994</v>
      </c>
      <c r="P882">
        <v>95.402000000000001</v>
      </c>
      <c r="Q882">
        <v>96.617000000000004</v>
      </c>
      <c r="R882">
        <v>97.406999999999996</v>
      </c>
      <c r="S882">
        <v>98.897000000000006</v>
      </c>
      <c r="T882">
        <v>101.452</v>
      </c>
      <c r="V882">
        <v>13.101000000000001</v>
      </c>
      <c r="W882">
        <f t="shared" si="40"/>
        <v>1.3101</v>
      </c>
      <c r="X882">
        <f t="shared" si="41"/>
        <v>0.57583531499900209</v>
      </c>
    </row>
    <row r="883" spans="1:24" x14ac:dyDescent="0.3">
      <c r="A883">
        <v>881</v>
      </c>
      <c r="B883">
        <f t="shared" si="39"/>
        <v>2.4120465434633811</v>
      </c>
      <c r="C883">
        <v>1</v>
      </c>
      <c r="D883">
        <v>91.140600000000006</v>
      </c>
      <c r="E883">
        <v>3.6720000000000003E-2</v>
      </c>
      <c r="F883">
        <v>80.799000000000007</v>
      </c>
      <c r="G883">
        <v>83.355000000000004</v>
      </c>
      <c r="H883">
        <v>84.846000000000004</v>
      </c>
      <c r="I883">
        <v>85.635999999999996</v>
      </c>
      <c r="J883">
        <v>86.852000000000004</v>
      </c>
      <c r="K883">
        <v>87.671999999999997</v>
      </c>
      <c r="L883">
        <v>88.882999999999996</v>
      </c>
      <c r="M883">
        <v>91.141000000000005</v>
      </c>
      <c r="N883">
        <v>93.397999999999996</v>
      </c>
      <c r="O883">
        <v>94.608999999999995</v>
      </c>
      <c r="P883">
        <v>95.43</v>
      </c>
      <c r="Q883">
        <v>96.644999999999996</v>
      </c>
      <c r="R883">
        <v>97.435000000000002</v>
      </c>
      <c r="S883">
        <v>98.926000000000002</v>
      </c>
      <c r="T883">
        <v>101.483</v>
      </c>
      <c r="V883">
        <v>13.106999999999999</v>
      </c>
      <c r="W883">
        <f t="shared" si="40"/>
        <v>1.3107</v>
      </c>
      <c r="X883">
        <f t="shared" si="41"/>
        <v>0.57604617074791264</v>
      </c>
    </row>
    <row r="884" spans="1:24" x14ac:dyDescent="0.3">
      <c r="A884">
        <v>882</v>
      </c>
      <c r="B884">
        <f t="shared" si="39"/>
        <v>2.4147843942505132</v>
      </c>
      <c r="C884">
        <v>1</v>
      </c>
      <c r="D884">
        <v>91.165599999999998</v>
      </c>
      <c r="E884">
        <v>3.6729999999999999E-2</v>
      </c>
      <c r="F884">
        <v>80.817999999999998</v>
      </c>
      <c r="G884">
        <v>83.376000000000005</v>
      </c>
      <c r="H884">
        <v>84.867999999999995</v>
      </c>
      <c r="I884">
        <v>85.658000000000001</v>
      </c>
      <c r="J884">
        <v>86.873999999999995</v>
      </c>
      <c r="K884">
        <v>87.694999999999993</v>
      </c>
      <c r="L884">
        <v>88.906999999999996</v>
      </c>
      <c r="M884">
        <v>91.165999999999997</v>
      </c>
      <c r="N884">
        <v>93.424000000000007</v>
      </c>
      <c r="O884">
        <v>94.635999999999996</v>
      </c>
      <c r="P884">
        <v>95.456999999999994</v>
      </c>
      <c r="Q884">
        <v>96.673000000000002</v>
      </c>
      <c r="R884">
        <v>97.462999999999994</v>
      </c>
      <c r="S884">
        <v>98.954999999999998</v>
      </c>
      <c r="T884">
        <v>101.51300000000001</v>
      </c>
      <c r="V884">
        <v>13.113</v>
      </c>
      <c r="W884">
        <f t="shared" si="40"/>
        <v>1.3112999999999999</v>
      </c>
      <c r="X884">
        <f t="shared" si="41"/>
        <v>0.57625702164919435</v>
      </c>
    </row>
    <row r="885" spans="1:24" x14ac:dyDescent="0.3">
      <c r="A885">
        <v>883</v>
      </c>
      <c r="B885">
        <f t="shared" si="39"/>
        <v>2.4175222450376452</v>
      </c>
      <c r="C885">
        <v>1</v>
      </c>
      <c r="D885">
        <v>91.190600000000003</v>
      </c>
      <c r="E885">
        <v>3.6740000000000002E-2</v>
      </c>
      <c r="F885">
        <v>80.837000000000003</v>
      </c>
      <c r="G885">
        <v>83.397000000000006</v>
      </c>
      <c r="H885">
        <v>84.888999999999996</v>
      </c>
      <c r="I885">
        <v>85.68</v>
      </c>
      <c r="J885">
        <v>86.897000000000006</v>
      </c>
      <c r="K885">
        <v>87.718000000000004</v>
      </c>
      <c r="L885">
        <v>88.930999999999997</v>
      </c>
      <c r="M885">
        <v>91.191000000000003</v>
      </c>
      <c r="N885">
        <v>93.45</v>
      </c>
      <c r="O885">
        <v>94.662999999999997</v>
      </c>
      <c r="P885">
        <v>95.483999999999995</v>
      </c>
      <c r="Q885">
        <v>96.700999999999993</v>
      </c>
      <c r="R885">
        <v>97.492000000000004</v>
      </c>
      <c r="S885">
        <v>98.984999999999999</v>
      </c>
      <c r="T885">
        <v>101.544</v>
      </c>
      <c r="V885">
        <v>13.119</v>
      </c>
      <c r="W885">
        <f t="shared" si="40"/>
        <v>1.3119000000000001</v>
      </c>
      <c r="X885">
        <f t="shared" si="41"/>
        <v>0.57646786770816638</v>
      </c>
    </row>
    <row r="886" spans="1:24" x14ac:dyDescent="0.3">
      <c r="A886">
        <v>884</v>
      </c>
      <c r="B886">
        <f t="shared" si="39"/>
        <v>2.4202600958247777</v>
      </c>
      <c r="C886">
        <v>1</v>
      </c>
      <c r="D886">
        <v>91.215500000000006</v>
      </c>
      <c r="E886">
        <v>3.6749999999999998E-2</v>
      </c>
      <c r="F886">
        <v>80.856999999999999</v>
      </c>
      <c r="G886">
        <v>83.417000000000002</v>
      </c>
      <c r="H886">
        <v>84.911000000000001</v>
      </c>
      <c r="I886">
        <v>85.701999999999998</v>
      </c>
      <c r="J886">
        <v>86.92</v>
      </c>
      <c r="K886">
        <v>87.741</v>
      </c>
      <c r="L886">
        <v>88.953999999999994</v>
      </c>
      <c r="M886">
        <v>91.215999999999994</v>
      </c>
      <c r="N886">
        <v>93.477000000000004</v>
      </c>
      <c r="O886">
        <v>94.69</v>
      </c>
      <c r="P886">
        <v>95.510999999999996</v>
      </c>
      <c r="Q886">
        <v>96.728999999999999</v>
      </c>
      <c r="R886">
        <v>97.52</v>
      </c>
      <c r="S886">
        <v>99.013999999999996</v>
      </c>
      <c r="T886">
        <v>101.574</v>
      </c>
      <c r="V886">
        <v>13.125</v>
      </c>
      <c r="W886">
        <f t="shared" si="40"/>
        <v>1.3125</v>
      </c>
      <c r="X886">
        <f t="shared" si="41"/>
        <v>0.57667870893014017</v>
      </c>
    </row>
    <row r="887" spans="1:24" x14ac:dyDescent="0.3">
      <c r="A887">
        <v>885</v>
      </c>
      <c r="B887">
        <f t="shared" si="39"/>
        <v>2.4229979466119098</v>
      </c>
      <c r="C887">
        <v>1</v>
      </c>
      <c r="D887">
        <v>91.240499999999997</v>
      </c>
      <c r="E887">
        <v>3.6760000000000001E-2</v>
      </c>
      <c r="F887">
        <v>80.876000000000005</v>
      </c>
      <c r="G887">
        <v>83.438000000000002</v>
      </c>
      <c r="H887">
        <v>84.932000000000002</v>
      </c>
      <c r="I887">
        <v>85.724000000000004</v>
      </c>
      <c r="J887">
        <v>86.941999999999993</v>
      </c>
      <c r="K887">
        <v>87.763999999999996</v>
      </c>
      <c r="L887">
        <v>88.977999999999994</v>
      </c>
      <c r="M887">
        <v>91.241</v>
      </c>
      <c r="N887">
        <v>93.503</v>
      </c>
      <c r="O887">
        <v>94.716999999999999</v>
      </c>
      <c r="P887">
        <v>95.539000000000001</v>
      </c>
      <c r="Q887">
        <v>96.757000000000005</v>
      </c>
      <c r="R887">
        <v>97.549000000000007</v>
      </c>
      <c r="S887">
        <v>99.043000000000006</v>
      </c>
      <c r="T887">
        <v>101.605</v>
      </c>
      <c r="V887">
        <v>13.131</v>
      </c>
      <c r="W887">
        <f t="shared" si="40"/>
        <v>1.3130999999999999</v>
      </c>
      <c r="X887">
        <f t="shared" si="41"/>
        <v>0.57688954532041925</v>
      </c>
    </row>
    <row r="888" spans="1:24" x14ac:dyDescent="0.3">
      <c r="A888">
        <v>886</v>
      </c>
      <c r="B888">
        <f t="shared" si="39"/>
        <v>2.4257357973990419</v>
      </c>
      <c r="C888">
        <v>1</v>
      </c>
      <c r="D888">
        <v>91.2654</v>
      </c>
      <c r="E888">
        <v>3.6769999999999997E-2</v>
      </c>
      <c r="F888">
        <v>80.894999999999996</v>
      </c>
      <c r="G888">
        <v>83.459000000000003</v>
      </c>
      <c r="H888">
        <v>84.953999999999994</v>
      </c>
      <c r="I888">
        <v>85.745999999999995</v>
      </c>
      <c r="J888">
        <v>86.965000000000003</v>
      </c>
      <c r="K888">
        <v>87.787000000000006</v>
      </c>
      <c r="L888">
        <v>89.001999999999995</v>
      </c>
      <c r="M888">
        <v>91.265000000000001</v>
      </c>
      <c r="N888">
        <v>93.528999999999996</v>
      </c>
      <c r="O888">
        <v>94.742999999999995</v>
      </c>
      <c r="P888">
        <v>95.566000000000003</v>
      </c>
      <c r="Q888">
        <v>96.784999999999997</v>
      </c>
      <c r="R888">
        <v>97.576999999999998</v>
      </c>
      <c r="S888">
        <v>99.072000000000003</v>
      </c>
      <c r="T888">
        <v>101.636</v>
      </c>
      <c r="V888">
        <v>13.137</v>
      </c>
      <c r="W888">
        <f t="shared" si="40"/>
        <v>1.3137000000000001</v>
      </c>
      <c r="X888">
        <f t="shared" si="41"/>
        <v>0.5770972152361622</v>
      </c>
    </row>
    <row r="889" spans="1:24" x14ac:dyDescent="0.3">
      <c r="A889">
        <v>887</v>
      </c>
      <c r="B889">
        <f t="shared" si="39"/>
        <v>2.4284736481861739</v>
      </c>
      <c r="C889">
        <v>1</v>
      </c>
      <c r="D889">
        <v>91.290300000000002</v>
      </c>
      <c r="E889">
        <v>3.678E-2</v>
      </c>
      <c r="F889">
        <v>80.914000000000001</v>
      </c>
      <c r="G889">
        <v>83.478999999999999</v>
      </c>
      <c r="H889">
        <v>84.974999999999994</v>
      </c>
      <c r="I889">
        <v>85.766999999999996</v>
      </c>
      <c r="J889">
        <v>86.986999999999995</v>
      </c>
      <c r="K889">
        <v>87.81</v>
      </c>
      <c r="L889">
        <v>89.025999999999996</v>
      </c>
      <c r="M889">
        <v>91.29</v>
      </c>
      <c r="N889">
        <v>93.555000000000007</v>
      </c>
      <c r="O889">
        <v>94.77</v>
      </c>
      <c r="P889">
        <v>95.593000000000004</v>
      </c>
      <c r="Q889">
        <v>96.813000000000002</v>
      </c>
      <c r="R889">
        <v>97.605000000000004</v>
      </c>
      <c r="S889">
        <v>99.100999999999999</v>
      </c>
      <c r="T889">
        <v>101.666</v>
      </c>
      <c r="V889">
        <v>13.143000000000001</v>
      </c>
      <c r="W889">
        <f t="shared" si="40"/>
        <v>1.3143</v>
      </c>
      <c r="X889">
        <f t="shared" si="41"/>
        <v>0.57730804169004968</v>
      </c>
    </row>
    <row r="890" spans="1:24" x14ac:dyDescent="0.3">
      <c r="A890">
        <v>888</v>
      </c>
      <c r="B890">
        <f t="shared" si="39"/>
        <v>2.431211498973306</v>
      </c>
      <c r="C890">
        <v>1</v>
      </c>
      <c r="D890">
        <v>91.315100000000001</v>
      </c>
      <c r="E890">
        <v>3.6790000000000003E-2</v>
      </c>
      <c r="F890">
        <v>80.933999999999997</v>
      </c>
      <c r="G890">
        <v>83.5</v>
      </c>
      <c r="H890">
        <v>84.997</v>
      </c>
      <c r="I890">
        <v>85.789000000000001</v>
      </c>
      <c r="J890">
        <v>87.01</v>
      </c>
      <c r="K890">
        <v>87.832999999999998</v>
      </c>
      <c r="L890">
        <v>89.049000000000007</v>
      </c>
      <c r="M890">
        <v>91.314999999999998</v>
      </c>
      <c r="N890">
        <v>93.581000000000003</v>
      </c>
      <c r="O890">
        <v>94.796999999999997</v>
      </c>
      <c r="P890">
        <v>95.62</v>
      </c>
      <c r="Q890">
        <v>96.840999999999994</v>
      </c>
      <c r="R890">
        <v>97.634</v>
      </c>
      <c r="S890">
        <v>99.13</v>
      </c>
      <c r="T890">
        <v>101.697</v>
      </c>
      <c r="V890">
        <v>13.148999999999999</v>
      </c>
      <c r="W890">
        <f t="shared" si="40"/>
        <v>1.3149</v>
      </c>
      <c r="X890">
        <f t="shared" si="41"/>
        <v>0.57751886332828983</v>
      </c>
    </row>
    <row r="891" spans="1:24" x14ac:dyDescent="0.3">
      <c r="A891">
        <v>889</v>
      </c>
      <c r="B891">
        <f t="shared" si="39"/>
        <v>2.4339493497604381</v>
      </c>
      <c r="C891">
        <v>1</v>
      </c>
      <c r="D891">
        <v>91.34</v>
      </c>
      <c r="E891">
        <v>3.6799999999999999E-2</v>
      </c>
      <c r="F891">
        <v>80.953000000000003</v>
      </c>
      <c r="G891">
        <v>83.52</v>
      </c>
      <c r="H891">
        <v>85.018000000000001</v>
      </c>
      <c r="I891">
        <v>85.811000000000007</v>
      </c>
      <c r="J891">
        <v>87.031999999999996</v>
      </c>
      <c r="K891">
        <v>87.855999999999995</v>
      </c>
      <c r="L891">
        <v>89.072999999999993</v>
      </c>
      <c r="M891">
        <v>91.34</v>
      </c>
      <c r="N891">
        <v>93.606999999999999</v>
      </c>
      <c r="O891">
        <v>94.823999999999998</v>
      </c>
      <c r="P891">
        <v>95.647999999999996</v>
      </c>
      <c r="Q891">
        <v>96.869</v>
      </c>
      <c r="R891">
        <v>97.662000000000006</v>
      </c>
      <c r="S891">
        <v>99.16</v>
      </c>
      <c r="T891">
        <v>101.727</v>
      </c>
      <c r="V891">
        <v>13.154999999999999</v>
      </c>
      <c r="W891">
        <f t="shared" si="40"/>
        <v>1.3154999999999999</v>
      </c>
      <c r="X891">
        <f t="shared" si="41"/>
        <v>0.57772968015615511</v>
      </c>
    </row>
    <row r="892" spans="1:24" x14ac:dyDescent="0.3">
      <c r="A892">
        <v>890</v>
      </c>
      <c r="B892">
        <f t="shared" si="39"/>
        <v>2.4366872005475702</v>
      </c>
      <c r="C892">
        <v>1</v>
      </c>
      <c r="D892">
        <v>91.364800000000002</v>
      </c>
      <c r="E892">
        <v>3.6810000000000002E-2</v>
      </c>
      <c r="F892">
        <v>80.971999999999994</v>
      </c>
      <c r="G892">
        <v>83.540999999999997</v>
      </c>
      <c r="H892">
        <v>85.039000000000001</v>
      </c>
      <c r="I892">
        <v>85.832999999999998</v>
      </c>
      <c r="J892">
        <v>87.055000000000007</v>
      </c>
      <c r="K892">
        <v>87.879000000000005</v>
      </c>
      <c r="L892">
        <v>89.096000000000004</v>
      </c>
      <c r="M892">
        <v>91.364999999999995</v>
      </c>
      <c r="N892">
        <v>93.632999999999996</v>
      </c>
      <c r="O892">
        <v>94.85</v>
      </c>
      <c r="P892">
        <v>95.674999999999997</v>
      </c>
      <c r="Q892">
        <v>96.897000000000006</v>
      </c>
      <c r="R892">
        <v>97.69</v>
      </c>
      <c r="S892">
        <v>99.188999999999993</v>
      </c>
      <c r="T892">
        <v>101.758</v>
      </c>
      <c r="V892">
        <v>13.161</v>
      </c>
      <c r="W892">
        <f t="shared" si="40"/>
        <v>1.3161</v>
      </c>
      <c r="X892">
        <f t="shared" si="41"/>
        <v>0.57794049217890942</v>
      </c>
    </row>
    <row r="893" spans="1:24" x14ac:dyDescent="0.3">
      <c r="A893">
        <v>891</v>
      </c>
      <c r="B893">
        <f t="shared" si="39"/>
        <v>2.4394250513347022</v>
      </c>
      <c r="C893">
        <v>1</v>
      </c>
      <c r="D893">
        <v>91.389600000000002</v>
      </c>
      <c r="E893">
        <v>3.6819999999999999E-2</v>
      </c>
      <c r="F893">
        <v>80.991</v>
      </c>
      <c r="G893">
        <v>83.561999999999998</v>
      </c>
      <c r="H893">
        <v>85.061000000000007</v>
      </c>
      <c r="I893">
        <v>85.855000000000004</v>
      </c>
      <c r="J893">
        <v>87.076999999999998</v>
      </c>
      <c r="K893">
        <v>87.902000000000001</v>
      </c>
      <c r="L893">
        <v>89.12</v>
      </c>
      <c r="M893">
        <v>91.39</v>
      </c>
      <c r="N893">
        <v>93.659000000000006</v>
      </c>
      <c r="O893">
        <v>94.876999999999995</v>
      </c>
      <c r="P893">
        <v>95.701999999999998</v>
      </c>
      <c r="Q893">
        <v>96.924000000000007</v>
      </c>
      <c r="R893">
        <v>97.718000000000004</v>
      </c>
      <c r="S893">
        <v>99.218000000000004</v>
      </c>
      <c r="T893">
        <v>101.788</v>
      </c>
      <c r="V893">
        <v>13.167</v>
      </c>
      <c r="W893">
        <f t="shared" si="40"/>
        <v>1.3167</v>
      </c>
      <c r="X893">
        <f t="shared" si="41"/>
        <v>0.57815129940180887</v>
      </c>
    </row>
    <row r="894" spans="1:24" x14ac:dyDescent="0.3">
      <c r="A894">
        <v>892</v>
      </c>
      <c r="B894">
        <f t="shared" si="39"/>
        <v>2.4421629021218343</v>
      </c>
      <c r="C894">
        <v>1</v>
      </c>
      <c r="D894">
        <v>91.414400000000001</v>
      </c>
      <c r="E894">
        <v>3.6830000000000002E-2</v>
      </c>
      <c r="F894">
        <v>81.010000000000005</v>
      </c>
      <c r="G894">
        <v>83.581999999999994</v>
      </c>
      <c r="H894">
        <v>85.081999999999994</v>
      </c>
      <c r="I894">
        <v>85.876999999999995</v>
      </c>
      <c r="J894">
        <v>87.1</v>
      </c>
      <c r="K894">
        <v>87.924999999999997</v>
      </c>
      <c r="L894">
        <v>89.144000000000005</v>
      </c>
      <c r="M894">
        <v>91.414000000000001</v>
      </c>
      <c r="N894">
        <v>93.685000000000002</v>
      </c>
      <c r="O894">
        <v>94.903999999999996</v>
      </c>
      <c r="P894">
        <v>95.728999999999999</v>
      </c>
      <c r="Q894">
        <v>96.951999999999998</v>
      </c>
      <c r="R894">
        <v>97.747</v>
      </c>
      <c r="S894">
        <v>99.247</v>
      </c>
      <c r="T894">
        <v>101.819</v>
      </c>
      <c r="V894">
        <v>13.173</v>
      </c>
      <c r="W894">
        <f t="shared" si="40"/>
        <v>1.3172999999999999</v>
      </c>
      <c r="X894">
        <f t="shared" si="41"/>
        <v>0.5783589384341411</v>
      </c>
    </row>
    <row r="895" spans="1:24" x14ac:dyDescent="0.3">
      <c r="A895">
        <v>893</v>
      </c>
      <c r="B895">
        <f t="shared" si="39"/>
        <v>2.4449007529089664</v>
      </c>
      <c r="C895">
        <v>1</v>
      </c>
      <c r="D895">
        <v>91.439099999999996</v>
      </c>
      <c r="E895">
        <v>3.6839999999999998E-2</v>
      </c>
      <c r="F895">
        <v>81.028999999999996</v>
      </c>
      <c r="G895">
        <v>83.602999999999994</v>
      </c>
      <c r="H895">
        <v>85.102999999999994</v>
      </c>
      <c r="I895">
        <v>85.897999999999996</v>
      </c>
      <c r="J895">
        <v>87.122</v>
      </c>
      <c r="K895">
        <v>87.947999999999993</v>
      </c>
      <c r="L895">
        <v>89.167000000000002</v>
      </c>
      <c r="M895">
        <v>91.438999999999993</v>
      </c>
      <c r="N895">
        <v>93.710999999999999</v>
      </c>
      <c r="O895">
        <v>94.93</v>
      </c>
      <c r="P895">
        <v>95.756</v>
      </c>
      <c r="Q895">
        <v>96.98</v>
      </c>
      <c r="R895">
        <v>97.775000000000006</v>
      </c>
      <c r="S895">
        <v>99.275999999999996</v>
      </c>
      <c r="T895">
        <v>101.849</v>
      </c>
      <c r="V895">
        <v>13.179</v>
      </c>
      <c r="W895">
        <f t="shared" si="40"/>
        <v>1.3179000000000001</v>
      </c>
      <c r="X895">
        <f t="shared" si="41"/>
        <v>0.57856973578529547</v>
      </c>
    </row>
    <row r="896" spans="1:24" x14ac:dyDescent="0.3">
      <c r="A896">
        <v>894</v>
      </c>
      <c r="B896">
        <f t="shared" si="39"/>
        <v>2.4476386036960984</v>
      </c>
      <c r="C896">
        <v>1</v>
      </c>
      <c r="D896">
        <v>91.463899999999995</v>
      </c>
      <c r="E896">
        <v>3.6850000000000001E-2</v>
      </c>
      <c r="F896">
        <v>81.048000000000002</v>
      </c>
      <c r="G896">
        <v>83.623000000000005</v>
      </c>
      <c r="H896">
        <v>85.125</v>
      </c>
      <c r="I896">
        <v>85.92</v>
      </c>
      <c r="J896">
        <v>87.144999999999996</v>
      </c>
      <c r="K896">
        <v>87.971000000000004</v>
      </c>
      <c r="L896">
        <v>89.191000000000003</v>
      </c>
      <c r="M896">
        <v>91.463999999999999</v>
      </c>
      <c r="N896">
        <v>93.736999999999995</v>
      </c>
      <c r="O896">
        <v>94.956999999999994</v>
      </c>
      <c r="P896">
        <v>95.783000000000001</v>
      </c>
      <c r="Q896">
        <v>97.007999999999996</v>
      </c>
      <c r="R896">
        <v>97.802999999999997</v>
      </c>
      <c r="S896">
        <v>99.305000000000007</v>
      </c>
      <c r="T896">
        <v>101.879</v>
      </c>
      <c r="V896">
        <v>13.185</v>
      </c>
      <c r="W896">
        <f t="shared" si="40"/>
        <v>1.3185</v>
      </c>
      <c r="X896">
        <f t="shared" si="41"/>
        <v>0.57878052835250082</v>
      </c>
    </row>
    <row r="897" spans="1:24" x14ac:dyDescent="0.3">
      <c r="A897">
        <v>895</v>
      </c>
      <c r="B897">
        <f t="shared" si="39"/>
        <v>2.4503764544832305</v>
      </c>
      <c r="C897">
        <v>1</v>
      </c>
      <c r="D897">
        <v>91.488600000000005</v>
      </c>
      <c r="E897">
        <v>3.6859999999999997E-2</v>
      </c>
      <c r="F897">
        <v>81.067999999999998</v>
      </c>
      <c r="G897">
        <v>83.644000000000005</v>
      </c>
      <c r="H897">
        <v>85.146000000000001</v>
      </c>
      <c r="I897">
        <v>85.941999999999993</v>
      </c>
      <c r="J897">
        <v>87.167000000000002</v>
      </c>
      <c r="K897">
        <v>87.992999999999995</v>
      </c>
      <c r="L897">
        <v>89.213999999999999</v>
      </c>
      <c r="M897">
        <v>91.489000000000004</v>
      </c>
      <c r="N897">
        <v>93.763000000000005</v>
      </c>
      <c r="O897">
        <v>94.983999999999995</v>
      </c>
      <c r="P897">
        <v>95.81</v>
      </c>
      <c r="Q897">
        <v>97.034999999999997</v>
      </c>
      <c r="R897">
        <v>97.831000000000003</v>
      </c>
      <c r="S897">
        <v>99.334000000000003</v>
      </c>
      <c r="T897">
        <v>101.91</v>
      </c>
      <c r="V897">
        <v>13.191000000000001</v>
      </c>
      <c r="W897">
        <f t="shared" si="40"/>
        <v>1.3191000000000002</v>
      </c>
      <c r="X897">
        <f t="shared" si="41"/>
        <v>0.57899131614098209</v>
      </c>
    </row>
    <row r="898" spans="1:24" x14ac:dyDescent="0.3">
      <c r="A898">
        <v>896</v>
      </c>
      <c r="B898">
        <f t="shared" si="39"/>
        <v>2.4531143052703626</v>
      </c>
      <c r="C898">
        <v>1</v>
      </c>
      <c r="D898">
        <v>91.513300000000001</v>
      </c>
      <c r="E898">
        <v>3.687E-2</v>
      </c>
      <c r="F898">
        <v>81.087000000000003</v>
      </c>
      <c r="G898">
        <v>83.664000000000001</v>
      </c>
      <c r="H898">
        <v>85.167000000000002</v>
      </c>
      <c r="I898">
        <v>85.962999999999994</v>
      </c>
      <c r="J898">
        <v>87.188999999999993</v>
      </c>
      <c r="K898">
        <v>88.016000000000005</v>
      </c>
      <c r="L898">
        <v>89.238</v>
      </c>
      <c r="M898">
        <v>91.513000000000005</v>
      </c>
      <c r="N898">
        <v>93.789000000000001</v>
      </c>
      <c r="O898">
        <v>95.01</v>
      </c>
      <c r="P898">
        <v>95.837000000000003</v>
      </c>
      <c r="Q898">
        <v>97.063000000000002</v>
      </c>
      <c r="R898">
        <v>97.858999999999995</v>
      </c>
      <c r="S898">
        <v>99.363</v>
      </c>
      <c r="T898">
        <v>101.94</v>
      </c>
      <c r="V898">
        <v>13.196999999999999</v>
      </c>
      <c r="W898">
        <f t="shared" si="40"/>
        <v>1.3196999999999999</v>
      </c>
      <c r="X898">
        <f t="shared" si="41"/>
        <v>0.57919893459271254</v>
      </c>
    </row>
    <row r="899" spans="1:24" x14ac:dyDescent="0.3">
      <c r="A899">
        <v>897</v>
      </c>
      <c r="B899">
        <f t="shared" ref="B899:B962" si="42">A899/365.25</f>
        <v>2.4558521560574951</v>
      </c>
      <c r="C899">
        <v>1</v>
      </c>
      <c r="D899">
        <v>91.537899999999993</v>
      </c>
      <c r="E899">
        <v>3.6880000000000003E-2</v>
      </c>
      <c r="F899">
        <v>81.105999999999995</v>
      </c>
      <c r="G899">
        <v>83.683999999999997</v>
      </c>
      <c r="H899">
        <v>85.188000000000002</v>
      </c>
      <c r="I899">
        <v>85.984999999999999</v>
      </c>
      <c r="J899">
        <v>87.210999999999999</v>
      </c>
      <c r="K899">
        <v>88.039000000000001</v>
      </c>
      <c r="L899">
        <v>89.260999999999996</v>
      </c>
      <c r="M899">
        <v>91.537999999999997</v>
      </c>
      <c r="N899">
        <v>93.814999999999998</v>
      </c>
      <c r="O899">
        <v>95.037000000000006</v>
      </c>
      <c r="P899">
        <v>95.864000000000004</v>
      </c>
      <c r="Q899">
        <v>97.090999999999994</v>
      </c>
      <c r="R899">
        <v>97.887</v>
      </c>
      <c r="S899">
        <v>99.391000000000005</v>
      </c>
      <c r="T899">
        <v>101.97</v>
      </c>
      <c r="V899">
        <v>13.202999999999999</v>
      </c>
      <c r="W899">
        <f t="shared" ref="W899:W962" si="43">V899/10</f>
        <v>1.3203</v>
      </c>
      <c r="X899">
        <f t="shared" ref="X899:X962" si="44">SQRT((M899*V899)/3600)</f>
        <v>0.57940971255235274</v>
      </c>
    </row>
    <row r="900" spans="1:24" x14ac:dyDescent="0.3">
      <c r="A900">
        <v>898</v>
      </c>
      <c r="B900">
        <f t="shared" si="42"/>
        <v>2.4585900068446271</v>
      </c>
      <c r="C900">
        <v>1</v>
      </c>
      <c r="D900">
        <v>91.562600000000003</v>
      </c>
      <c r="E900">
        <v>3.6889999999999999E-2</v>
      </c>
      <c r="F900">
        <v>81.125</v>
      </c>
      <c r="G900">
        <v>83.704999999999998</v>
      </c>
      <c r="H900">
        <v>85.21</v>
      </c>
      <c r="I900">
        <v>86.007000000000005</v>
      </c>
      <c r="J900">
        <v>87.233999999999995</v>
      </c>
      <c r="K900">
        <v>88.061999999999998</v>
      </c>
      <c r="L900">
        <v>89.284000000000006</v>
      </c>
      <c r="M900">
        <v>91.563000000000002</v>
      </c>
      <c r="N900">
        <v>93.840999999999994</v>
      </c>
      <c r="O900">
        <v>95.063000000000002</v>
      </c>
      <c r="P900">
        <v>95.891000000000005</v>
      </c>
      <c r="Q900">
        <v>97.117999999999995</v>
      </c>
      <c r="R900">
        <v>97.915000000000006</v>
      </c>
      <c r="S900">
        <v>99.42</v>
      </c>
      <c r="T900">
        <v>102.001</v>
      </c>
      <c r="V900">
        <v>13.21</v>
      </c>
      <c r="W900">
        <f t="shared" si="43"/>
        <v>1.3210000000000002</v>
      </c>
      <c r="X900">
        <f t="shared" si="44"/>
        <v>0.57964242569593427</v>
      </c>
    </row>
    <row r="901" spans="1:24" x14ac:dyDescent="0.3">
      <c r="A901">
        <v>899</v>
      </c>
      <c r="B901">
        <f t="shared" si="42"/>
        <v>2.4613278576317592</v>
      </c>
      <c r="C901">
        <v>1</v>
      </c>
      <c r="D901">
        <v>91.587199999999996</v>
      </c>
      <c r="E901">
        <v>3.6900000000000002E-2</v>
      </c>
      <c r="F901">
        <v>81.144000000000005</v>
      </c>
      <c r="G901">
        <v>83.724999999999994</v>
      </c>
      <c r="H901">
        <v>85.230999999999995</v>
      </c>
      <c r="I901">
        <v>86.028000000000006</v>
      </c>
      <c r="J901">
        <v>87.256</v>
      </c>
      <c r="K901">
        <v>88.084999999999994</v>
      </c>
      <c r="L901">
        <v>89.308000000000007</v>
      </c>
      <c r="M901">
        <v>91.587000000000003</v>
      </c>
      <c r="N901">
        <v>93.867000000000004</v>
      </c>
      <c r="O901">
        <v>95.09</v>
      </c>
      <c r="P901">
        <v>95.918000000000006</v>
      </c>
      <c r="Q901">
        <v>97.146000000000001</v>
      </c>
      <c r="R901">
        <v>97.942999999999998</v>
      </c>
      <c r="S901">
        <v>99.448999999999998</v>
      </c>
      <c r="T901">
        <v>102.03100000000001</v>
      </c>
      <c r="V901">
        <v>13.215999999999999</v>
      </c>
      <c r="W901">
        <f t="shared" si="43"/>
        <v>1.3215999999999999</v>
      </c>
      <c r="X901">
        <f t="shared" si="44"/>
        <v>0.5798500265873352</v>
      </c>
    </row>
    <row r="902" spans="1:24" x14ac:dyDescent="0.3">
      <c r="A902">
        <v>900</v>
      </c>
      <c r="B902">
        <f t="shared" si="42"/>
        <v>2.4640657084188913</v>
      </c>
      <c r="C902">
        <v>1</v>
      </c>
      <c r="D902">
        <v>91.611800000000002</v>
      </c>
      <c r="E902">
        <v>3.6909999999999998E-2</v>
      </c>
      <c r="F902">
        <v>81.162999999999997</v>
      </c>
      <c r="G902">
        <v>83.745999999999995</v>
      </c>
      <c r="H902">
        <v>85.251999999999995</v>
      </c>
      <c r="I902">
        <v>86.05</v>
      </c>
      <c r="J902">
        <v>87.278000000000006</v>
      </c>
      <c r="K902">
        <v>88.106999999999999</v>
      </c>
      <c r="L902">
        <v>89.331000000000003</v>
      </c>
      <c r="M902">
        <v>91.611999999999995</v>
      </c>
      <c r="N902">
        <v>93.893000000000001</v>
      </c>
      <c r="O902">
        <v>95.116</v>
      </c>
      <c r="P902">
        <v>95.944999999999993</v>
      </c>
      <c r="Q902">
        <v>97.174000000000007</v>
      </c>
      <c r="R902">
        <v>97.971000000000004</v>
      </c>
      <c r="S902">
        <v>99.477999999999994</v>
      </c>
      <c r="T902">
        <v>102.06100000000001</v>
      </c>
      <c r="V902">
        <v>13.222</v>
      </c>
      <c r="W902">
        <f t="shared" si="43"/>
        <v>1.3222</v>
      </c>
      <c r="X902">
        <f t="shared" si="44"/>
        <v>0.58006078800223837</v>
      </c>
    </row>
    <row r="903" spans="1:24" x14ac:dyDescent="0.3">
      <c r="A903">
        <v>901</v>
      </c>
      <c r="B903">
        <f t="shared" si="42"/>
        <v>2.4668035592060233</v>
      </c>
      <c r="C903">
        <v>1</v>
      </c>
      <c r="D903">
        <v>91.636399999999995</v>
      </c>
      <c r="E903">
        <v>3.6920000000000001E-2</v>
      </c>
      <c r="F903">
        <v>81.180999999999997</v>
      </c>
      <c r="G903">
        <v>83.766000000000005</v>
      </c>
      <c r="H903">
        <v>85.272999999999996</v>
      </c>
      <c r="I903">
        <v>86.072000000000003</v>
      </c>
      <c r="J903">
        <v>87.301000000000002</v>
      </c>
      <c r="K903">
        <v>88.13</v>
      </c>
      <c r="L903">
        <v>89.353999999999999</v>
      </c>
      <c r="M903">
        <v>91.635999999999996</v>
      </c>
      <c r="N903">
        <v>93.918000000000006</v>
      </c>
      <c r="O903">
        <v>95.143000000000001</v>
      </c>
      <c r="P903">
        <v>95.971999999999994</v>
      </c>
      <c r="Q903">
        <v>97.200999999999993</v>
      </c>
      <c r="R903">
        <v>98</v>
      </c>
      <c r="S903">
        <v>99.507000000000005</v>
      </c>
      <c r="T903">
        <v>102.09099999999999</v>
      </c>
      <c r="V903">
        <v>13.228</v>
      </c>
      <c r="W903">
        <f t="shared" si="43"/>
        <v>1.3228</v>
      </c>
      <c r="X903">
        <f t="shared" si="44"/>
        <v>0.58026837852075919</v>
      </c>
    </row>
    <row r="904" spans="1:24" x14ac:dyDescent="0.3">
      <c r="A904">
        <v>902</v>
      </c>
      <c r="B904">
        <f t="shared" si="42"/>
        <v>2.4695414099931554</v>
      </c>
      <c r="C904">
        <v>1</v>
      </c>
      <c r="D904">
        <v>91.660899999999998</v>
      </c>
      <c r="E904">
        <v>3.6929999999999998E-2</v>
      </c>
      <c r="F904">
        <v>81.2</v>
      </c>
      <c r="G904">
        <v>83.786000000000001</v>
      </c>
      <c r="H904">
        <v>85.293999999999997</v>
      </c>
      <c r="I904">
        <v>86.093000000000004</v>
      </c>
      <c r="J904">
        <v>87.322999999999993</v>
      </c>
      <c r="K904">
        <v>88.153000000000006</v>
      </c>
      <c r="L904">
        <v>89.378</v>
      </c>
      <c r="M904">
        <v>91.661000000000001</v>
      </c>
      <c r="N904">
        <v>93.944000000000003</v>
      </c>
      <c r="O904">
        <v>95.168999999999997</v>
      </c>
      <c r="P904">
        <v>95.998999999999995</v>
      </c>
      <c r="Q904">
        <v>97.228999999999999</v>
      </c>
      <c r="R904">
        <v>98.027000000000001</v>
      </c>
      <c r="S904">
        <v>99.536000000000001</v>
      </c>
      <c r="T904">
        <v>102.121</v>
      </c>
      <c r="V904">
        <v>13.234</v>
      </c>
      <c r="W904">
        <f t="shared" si="43"/>
        <v>1.3233999999999999</v>
      </c>
      <c r="X904">
        <f t="shared" si="44"/>
        <v>0.58047913016365671</v>
      </c>
    </row>
    <row r="905" spans="1:24" x14ac:dyDescent="0.3">
      <c r="A905">
        <v>903</v>
      </c>
      <c r="B905">
        <f t="shared" si="42"/>
        <v>2.4722792607802875</v>
      </c>
      <c r="C905">
        <v>1</v>
      </c>
      <c r="D905">
        <v>91.685500000000005</v>
      </c>
      <c r="E905">
        <v>3.6940000000000001E-2</v>
      </c>
      <c r="F905">
        <v>81.218999999999994</v>
      </c>
      <c r="G905">
        <v>83.805999999999997</v>
      </c>
      <c r="H905">
        <v>85.316000000000003</v>
      </c>
      <c r="I905">
        <v>86.114999999999995</v>
      </c>
      <c r="J905">
        <v>87.344999999999999</v>
      </c>
      <c r="K905">
        <v>88.174999999999997</v>
      </c>
      <c r="L905">
        <v>89.400999999999996</v>
      </c>
      <c r="M905">
        <v>91.686000000000007</v>
      </c>
      <c r="N905">
        <v>93.97</v>
      </c>
      <c r="O905">
        <v>95.195999999999998</v>
      </c>
      <c r="P905">
        <v>96.025999999999996</v>
      </c>
      <c r="Q905">
        <v>97.256</v>
      </c>
      <c r="R905">
        <v>98.055000000000007</v>
      </c>
      <c r="S905">
        <v>99.564999999999998</v>
      </c>
      <c r="T905">
        <v>102.152</v>
      </c>
      <c r="V905">
        <v>13.24</v>
      </c>
      <c r="W905">
        <f t="shared" si="43"/>
        <v>1.3240000000000001</v>
      </c>
      <c r="X905">
        <f t="shared" si="44"/>
        <v>0.58068987707151687</v>
      </c>
    </row>
    <row r="906" spans="1:24" x14ac:dyDescent="0.3">
      <c r="A906">
        <v>904</v>
      </c>
      <c r="B906">
        <f t="shared" si="42"/>
        <v>2.4750171115674195</v>
      </c>
      <c r="C906">
        <v>1</v>
      </c>
      <c r="D906">
        <v>91.71</v>
      </c>
      <c r="E906">
        <v>3.6949999999999997E-2</v>
      </c>
      <c r="F906">
        <v>81.238</v>
      </c>
      <c r="G906">
        <v>83.826999999999998</v>
      </c>
      <c r="H906">
        <v>85.337000000000003</v>
      </c>
      <c r="I906">
        <v>86.135999999999996</v>
      </c>
      <c r="J906">
        <v>87.367000000000004</v>
      </c>
      <c r="K906">
        <v>88.197999999999993</v>
      </c>
      <c r="L906">
        <v>89.424000000000007</v>
      </c>
      <c r="M906">
        <v>91.71</v>
      </c>
      <c r="N906">
        <v>93.995999999999995</v>
      </c>
      <c r="O906">
        <v>95.221999999999994</v>
      </c>
      <c r="P906">
        <v>96.052999999999997</v>
      </c>
      <c r="Q906">
        <v>97.284000000000006</v>
      </c>
      <c r="R906">
        <v>98.082999999999998</v>
      </c>
      <c r="S906">
        <v>99.593000000000004</v>
      </c>
      <c r="T906">
        <v>102.182</v>
      </c>
      <c r="V906">
        <v>13.246</v>
      </c>
      <c r="W906">
        <f t="shared" si="43"/>
        <v>1.3246</v>
      </c>
      <c r="X906">
        <f t="shared" si="44"/>
        <v>0.58089745222371214</v>
      </c>
    </row>
    <row r="907" spans="1:24" x14ac:dyDescent="0.3">
      <c r="A907">
        <v>905</v>
      </c>
      <c r="B907">
        <f t="shared" si="42"/>
        <v>2.4777549623545516</v>
      </c>
      <c r="C907">
        <v>1</v>
      </c>
      <c r="D907">
        <v>91.734499999999997</v>
      </c>
      <c r="E907">
        <v>3.696E-2</v>
      </c>
      <c r="F907">
        <v>81.257000000000005</v>
      </c>
      <c r="G907">
        <v>83.846999999999994</v>
      </c>
      <c r="H907">
        <v>85.358000000000004</v>
      </c>
      <c r="I907">
        <v>86.158000000000001</v>
      </c>
      <c r="J907">
        <v>87.388999999999996</v>
      </c>
      <c r="K907">
        <v>88.22</v>
      </c>
      <c r="L907">
        <v>89.447999999999993</v>
      </c>
      <c r="M907">
        <v>91.734999999999999</v>
      </c>
      <c r="N907">
        <v>94.021000000000001</v>
      </c>
      <c r="O907">
        <v>95.248999999999995</v>
      </c>
      <c r="P907">
        <v>96.08</v>
      </c>
      <c r="Q907">
        <v>97.311000000000007</v>
      </c>
      <c r="R907">
        <v>98.111000000000004</v>
      </c>
      <c r="S907">
        <v>99.622</v>
      </c>
      <c r="T907">
        <v>102.212</v>
      </c>
      <c r="V907">
        <v>13.252000000000001</v>
      </c>
      <c r="W907">
        <f t="shared" si="43"/>
        <v>1.3252000000000002</v>
      </c>
      <c r="X907">
        <f t="shared" si="44"/>
        <v>0.58110818939142284</v>
      </c>
    </row>
    <row r="908" spans="1:24" x14ac:dyDescent="0.3">
      <c r="A908">
        <v>906</v>
      </c>
      <c r="B908">
        <f t="shared" si="42"/>
        <v>2.4804928131416837</v>
      </c>
      <c r="C908">
        <v>1</v>
      </c>
      <c r="D908">
        <v>91.759</v>
      </c>
      <c r="E908">
        <v>3.6970000000000003E-2</v>
      </c>
      <c r="F908">
        <v>81.275999999999996</v>
      </c>
      <c r="G908">
        <v>83.867000000000004</v>
      </c>
      <c r="H908">
        <v>85.379000000000005</v>
      </c>
      <c r="I908">
        <v>86.179000000000002</v>
      </c>
      <c r="J908">
        <v>87.412000000000006</v>
      </c>
      <c r="K908">
        <v>88.242999999999995</v>
      </c>
      <c r="L908">
        <v>89.471000000000004</v>
      </c>
      <c r="M908">
        <v>91.759</v>
      </c>
      <c r="N908">
        <v>94.046999999999997</v>
      </c>
      <c r="O908">
        <v>95.275000000000006</v>
      </c>
      <c r="P908">
        <v>96.105999999999995</v>
      </c>
      <c r="Q908">
        <v>97.338999999999999</v>
      </c>
      <c r="R908">
        <v>98.138999999999996</v>
      </c>
      <c r="S908">
        <v>99.650999999999996</v>
      </c>
      <c r="T908">
        <v>102.242</v>
      </c>
      <c r="V908">
        <v>13.257999999999999</v>
      </c>
      <c r="W908">
        <f t="shared" si="43"/>
        <v>1.3257999999999999</v>
      </c>
      <c r="X908">
        <f t="shared" si="44"/>
        <v>0.58131575422580029</v>
      </c>
    </row>
    <row r="909" spans="1:24" x14ac:dyDescent="0.3">
      <c r="A909">
        <v>907</v>
      </c>
      <c r="B909">
        <f t="shared" si="42"/>
        <v>2.4832306639288158</v>
      </c>
      <c r="C909">
        <v>1</v>
      </c>
      <c r="D909">
        <v>91.7834</v>
      </c>
      <c r="E909">
        <v>3.6979999999999999E-2</v>
      </c>
      <c r="F909">
        <v>81.295000000000002</v>
      </c>
      <c r="G909">
        <v>83.887</v>
      </c>
      <c r="H909">
        <v>85.4</v>
      </c>
      <c r="I909">
        <v>86.200999999999993</v>
      </c>
      <c r="J909">
        <v>87.433999999999997</v>
      </c>
      <c r="K909">
        <v>88.266000000000005</v>
      </c>
      <c r="L909">
        <v>89.494</v>
      </c>
      <c r="M909">
        <v>91.783000000000001</v>
      </c>
      <c r="N909">
        <v>94.072999999999993</v>
      </c>
      <c r="O909">
        <v>95.301000000000002</v>
      </c>
      <c r="P909">
        <v>96.132999999999996</v>
      </c>
      <c r="Q909">
        <v>97.366</v>
      </c>
      <c r="R909">
        <v>98.167000000000002</v>
      </c>
      <c r="S909">
        <v>99.679000000000002</v>
      </c>
      <c r="T909">
        <v>102.27200000000001</v>
      </c>
      <c r="V909">
        <v>13.263</v>
      </c>
      <c r="W909">
        <f t="shared" si="43"/>
        <v>1.3263</v>
      </c>
      <c r="X909">
        <f t="shared" si="44"/>
        <v>0.58150139223106478</v>
      </c>
    </row>
    <row r="910" spans="1:24" x14ac:dyDescent="0.3">
      <c r="A910">
        <v>908</v>
      </c>
      <c r="B910">
        <f t="shared" si="42"/>
        <v>2.4859685147159478</v>
      </c>
      <c r="C910">
        <v>1</v>
      </c>
      <c r="D910">
        <v>91.8078</v>
      </c>
      <c r="E910">
        <v>3.6990000000000002E-2</v>
      </c>
      <c r="F910">
        <v>81.313000000000002</v>
      </c>
      <c r="G910">
        <v>83.908000000000001</v>
      </c>
      <c r="H910">
        <v>85.421000000000006</v>
      </c>
      <c r="I910">
        <v>86.221999999999994</v>
      </c>
      <c r="J910">
        <v>87.456000000000003</v>
      </c>
      <c r="K910">
        <v>88.287999999999997</v>
      </c>
      <c r="L910">
        <v>89.516999999999996</v>
      </c>
      <c r="M910">
        <v>91.808000000000007</v>
      </c>
      <c r="N910">
        <v>94.097999999999999</v>
      </c>
      <c r="O910">
        <v>95.326999999999998</v>
      </c>
      <c r="P910">
        <v>96.16</v>
      </c>
      <c r="Q910">
        <v>97.394000000000005</v>
      </c>
      <c r="R910">
        <v>98.194999999999993</v>
      </c>
      <c r="S910">
        <v>99.707999999999998</v>
      </c>
      <c r="T910">
        <v>102.30200000000001</v>
      </c>
      <c r="V910">
        <v>13.269</v>
      </c>
      <c r="W910">
        <f t="shared" si="43"/>
        <v>1.3269</v>
      </c>
      <c r="X910">
        <f t="shared" si="44"/>
        <v>0.58171211665794509</v>
      </c>
    </row>
    <row r="911" spans="1:24" x14ac:dyDescent="0.3">
      <c r="A911">
        <v>909</v>
      </c>
      <c r="B911">
        <f t="shared" si="42"/>
        <v>2.4887063655030799</v>
      </c>
      <c r="C911">
        <v>1</v>
      </c>
      <c r="D911">
        <v>91.832300000000004</v>
      </c>
      <c r="E911">
        <v>3.6999999999999998E-2</v>
      </c>
      <c r="F911">
        <v>81.331999999999994</v>
      </c>
      <c r="G911">
        <v>83.927999999999997</v>
      </c>
      <c r="H911">
        <v>85.441999999999993</v>
      </c>
      <c r="I911">
        <v>86.242999999999995</v>
      </c>
      <c r="J911">
        <v>87.477999999999994</v>
      </c>
      <c r="K911">
        <v>88.311000000000007</v>
      </c>
      <c r="L911">
        <v>89.540999999999997</v>
      </c>
      <c r="M911">
        <v>91.831999999999994</v>
      </c>
      <c r="N911">
        <v>94.123999999999995</v>
      </c>
      <c r="O911">
        <v>95.353999999999999</v>
      </c>
      <c r="P911">
        <v>96.186999999999998</v>
      </c>
      <c r="Q911">
        <v>97.421000000000006</v>
      </c>
      <c r="R911">
        <v>98.222999999999999</v>
      </c>
      <c r="S911">
        <v>99.736999999999995</v>
      </c>
      <c r="T911">
        <v>102.33199999999999</v>
      </c>
      <c r="V911">
        <v>13.275</v>
      </c>
      <c r="W911">
        <f t="shared" si="43"/>
        <v>1.3275000000000001</v>
      </c>
      <c r="X911">
        <f t="shared" si="44"/>
        <v>0.5819196679955061</v>
      </c>
    </row>
    <row r="912" spans="1:24" x14ac:dyDescent="0.3">
      <c r="A912">
        <v>910</v>
      </c>
      <c r="B912">
        <f t="shared" si="42"/>
        <v>2.4914442162902124</v>
      </c>
      <c r="C912">
        <v>1</v>
      </c>
      <c r="D912">
        <v>91.8566</v>
      </c>
      <c r="E912">
        <v>3.7010000000000001E-2</v>
      </c>
      <c r="F912">
        <v>81.350999999999999</v>
      </c>
      <c r="G912">
        <v>83.947999999999993</v>
      </c>
      <c r="H912">
        <v>85.462999999999994</v>
      </c>
      <c r="I912">
        <v>86.265000000000001</v>
      </c>
      <c r="J912">
        <v>87.5</v>
      </c>
      <c r="K912">
        <v>88.332999999999998</v>
      </c>
      <c r="L912">
        <v>89.563999999999993</v>
      </c>
      <c r="M912">
        <v>91.856999999999999</v>
      </c>
      <c r="N912">
        <v>94.15</v>
      </c>
      <c r="O912">
        <v>95.38</v>
      </c>
      <c r="P912">
        <v>96.212999999999994</v>
      </c>
      <c r="Q912">
        <v>97.447999999999993</v>
      </c>
      <c r="R912">
        <v>98.251000000000005</v>
      </c>
      <c r="S912">
        <v>99.765000000000001</v>
      </c>
      <c r="T912">
        <v>102.36199999999999</v>
      </c>
      <c r="V912">
        <v>13.281000000000001</v>
      </c>
      <c r="W912">
        <f t="shared" si="43"/>
        <v>1.3281000000000001</v>
      </c>
      <c r="X912">
        <f t="shared" si="44"/>
        <v>0.58213038273225359</v>
      </c>
    </row>
    <row r="913" spans="1:24" x14ac:dyDescent="0.3">
      <c r="A913">
        <v>911</v>
      </c>
      <c r="B913">
        <f t="shared" si="42"/>
        <v>2.4941820670773445</v>
      </c>
      <c r="C913">
        <v>1</v>
      </c>
      <c r="D913">
        <v>91.881</v>
      </c>
      <c r="E913">
        <v>3.7019999999999997E-2</v>
      </c>
      <c r="F913">
        <v>81.37</v>
      </c>
      <c r="G913">
        <v>83.968000000000004</v>
      </c>
      <c r="H913">
        <v>85.483999999999995</v>
      </c>
      <c r="I913">
        <v>86.286000000000001</v>
      </c>
      <c r="J913">
        <v>87.522000000000006</v>
      </c>
      <c r="K913">
        <v>88.355999999999995</v>
      </c>
      <c r="L913">
        <v>89.587000000000003</v>
      </c>
      <c r="M913">
        <v>91.881</v>
      </c>
      <c r="N913">
        <v>94.174999999999997</v>
      </c>
      <c r="O913">
        <v>95.406000000000006</v>
      </c>
      <c r="P913">
        <v>96.24</v>
      </c>
      <c r="Q913">
        <v>97.475999999999999</v>
      </c>
      <c r="R913">
        <v>98.278000000000006</v>
      </c>
      <c r="S913">
        <v>99.793999999999997</v>
      </c>
      <c r="T913">
        <v>102.392</v>
      </c>
      <c r="V913">
        <v>13.287000000000001</v>
      </c>
      <c r="W913">
        <f t="shared" si="43"/>
        <v>1.3287</v>
      </c>
      <c r="X913">
        <f t="shared" si="44"/>
        <v>0.58233792380369664</v>
      </c>
    </row>
    <row r="914" spans="1:24" x14ac:dyDescent="0.3">
      <c r="A914">
        <v>912</v>
      </c>
      <c r="B914">
        <f t="shared" si="42"/>
        <v>2.4969199178644765</v>
      </c>
      <c r="C914">
        <v>1</v>
      </c>
      <c r="D914">
        <v>91.905299999999997</v>
      </c>
      <c r="E914">
        <v>3.703E-2</v>
      </c>
      <c r="F914">
        <v>81.388000000000005</v>
      </c>
      <c r="G914">
        <v>83.988</v>
      </c>
      <c r="H914">
        <v>85.504000000000005</v>
      </c>
      <c r="I914">
        <v>86.307000000000002</v>
      </c>
      <c r="J914">
        <v>87.543999999999997</v>
      </c>
      <c r="K914">
        <v>88.378</v>
      </c>
      <c r="L914">
        <v>89.61</v>
      </c>
      <c r="M914">
        <v>91.905000000000001</v>
      </c>
      <c r="N914">
        <v>94.200999999999993</v>
      </c>
      <c r="O914">
        <v>95.433000000000007</v>
      </c>
      <c r="P914">
        <v>96.266999999999996</v>
      </c>
      <c r="Q914">
        <v>97.503</v>
      </c>
      <c r="R914">
        <v>98.305999999999997</v>
      </c>
      <c r="S914">
        <v>99.822000000000003</v>
      </c>
      <c r="T914">
        <v>102.422</v>
      </c>
      <c r="V914">
        <v>13.292999999999999</v>
      </c>
      <c r="W914">
        <f t="shared" si="43"/>
        <v>1.3292999999999999</v>
      </c>
      <c r="X914">
        <f t="shared" si="44"/>
        <v>0.58254545959950621</v>
      </c>
    </row>
    <row r="915" spans="1:24" x14ac:dyDescent="0.3">
      <c r="A915">
        <v>913</v>
      </c>
      <c r="B915">
        <f t="shared" si="42"/>
        <v>2.4996577686516086</v>
      </c>
      <c r="C915">
        <v>1</v>
      </c>
      <c r="D915">
        <v>91.929699999999997</v>
      </c>
      <c r="E915">
        <v>3.7039999999999997E-2</v>
      </c>
      <c r="F915">
        <v>81.406999999999996</v>
      </c>
      <c r="G915">
        <v>84.007999999999996</v>
      </c>
      <c r="H915">
        <v>85.525000000000006</v>
      </c>
      <c r="I915">
        <v>86.328999999999994</v>
      </c>
      <c r="J915">
        <v>87.566000000000003</v>
      </c>
      <c r="K915">
        <v>88.400999999999996</v>
      </c>
      <c r="L915">
        <v>89.632999999999996</v>
      </c>
      <c r="M915">
        <v>91.93</v>
      </c>
      <c r="N915">
        <v>94.225999999999999</v>
      </c>
      <c r="O915">
        <v>95.459000000000003</v>
      </c>
      <c r="P915">
        <v>96.293000000000006</v>
      </c>
      <c r="Q915">
        <v>97.531000000000006</v>
      </c>
      <c r="R915">
        <v>98.334000000000003</v>
      </c>
      <c r="S915">
        <v>99.850999999999999</v>
      </c>
      <c r="T915">
        <v>102.452</v>
      </c>
      <c r="V915">
        <v>13.298999999999999</v>
      </c>
      <c r="W915">
        <f t="shared" si="43"/>
        <v>1.3298999999999999</v>
      </c>
      <c r="X915">
        <f t="shared" si="44"/>
        <v>0.5827561596986055</v>
      </c>
    </row>
    <row r="916" spans="1:24" x14ac:dyDescent="0.3">
      <c r="A916">
        <v>914</v>
      </c>
      <c r="B916">
        <f t="shared" si="42"/>
        <v>2.5023956194387407</v>
      </c>
      <c r="C916">
        <v>1</v>
      </c>
      <c r="D916">
        <v>91.953999999999994</v>
      </c>
      <c r="E916">
        <v>3.705E-2</v>
      </c>
      <c r="F916">
        <v>81.426000000000002</v>
      </c>
      <c r="G916">
        <v>84.028000000000006</v>
      </c>
      <c r="H916">
        <v>85.546000000000006</v>
      </c>
      <c r="I916">
        <v>86.35</v>
      </c>
      <c r="J916">
        <v>87.587999999999994</v>
      </c>
      <c r="K916">
        <v>88.423000000000002</v>
      </c>
      <c r="L916">
        <v>89.656000000000006</v>
      </c>
      <c r="M916">
        <v>91.953999999999994</v>
      </c>
      <c r="N916">
        <v>94.251999999999995</v>
      </c>
      <c r="O916">
        <v>95.484999999999999</v>
      </c>
      <c r="P916">
        <v>96.32</v>
      </c>
      <c r="Q916">
        <v>97.558000000000007</v>
      </c>
      <c r="R916">
        <v>98.361999999999995</v>
      </c>
      <c r="S916">
        <v>99.88</v>
      </c>
      <c r="T916">
        <v>102.482</v>
      </c>
      <c r="V916">
        <v>13.305</v>
      </c>
      <c r="W916">
        <f t="shared" si="43"/>
        <v>1.3305</v>
      </c>
      <c r="X916">
        <f t="shared" si="44"/>
        <v>0.58296368526121189</v>
      </c>
    </row>
    <row r="917" spans="1:24" x14ac:dyDescent="0.3">
      <c r="A917">
        <v>915</v>
      </c>
      <c r="B917">
        <f t="shared" si="42"/>
        <v>2.5051334702258727</v>
      </c>
      <c r="C917">
        <v>1</v>
      </c>
      <c r="D917">
        <v>91.978300000000004</v>
      </c>
      <c r="E917">
        <v>3.7060000000000003E-2</v>
      </c>
      <c r="F917">
        <v>81.444999999999993</v>
      </c>
      <c r="G917">
        <v>84.048000000000002</v>
      </c>
      <c r="H917">
        <v>85.566999999999993</v>
      </c>
      <c r="I917">
        <v>86.370999999999995</v>
      </c>
      <c r="J917">
        <v>87.61</v>
      </c>
      <c r="K917">
        <v>88.444999999999993</v>
      </c>
      <c r="L917">
        <v>89.679000000000002</v>
      </c>
      <c r="M917">
        <v>91.977999999999994</v>
      </c>
      <c r="N917">
        <v>94.277000000000001</v>
      </c>
      <c r="O917">
        <v>95.510999999999996</v>
      </c>
      <c r="P917">
        <v>96.346999999999994</v>
      </c>
      <c r="Q917">
        <v>97.584999999999994</v>
      </c>
      <c r="R917">
        <v>98.388999999999996</v>
      </c>
      <c r="S917">
        <v>99.908000000000001</v>
      </c>
      <c r="T917">
        <v>102.512</v>
      </c>
      <c r="V917">
        <v>13.311</v>
      </c>
      <c r="W917">
        <f t="shared" si="43"/>
        <v>1.3310999999999999</v>
      </c>
      <c r="X917">
        <f t="shared" si="44"/>
        <v>0.58317120556488389</v>
      </c>
    </row>
    <row r="918" spans="1:24" x14ac:dyDescent="0.3">
      <c r="A918">
        <v>916</v>
      </c>
      <c r="B918">
        <f t="shared" si="42"/>
        <v>2.5078713210130048</v>
      </c>
      <c r="C918">
        <v>1</v>
      </c>
      <c r="D918">
        <v>92.002499999999998</v>
      </c>
      <c r="E918">
        <v>3.7069999999999999E-2</v>
      </c>
      <c r="F918">
        <v>81.462999999999994</v>
      </c>
      <c r="G918">
        <v>84.067999999999998</v>
      </c>
      <c r="H918">
        <v>85.587999999999994</v>
      </c>
      <c r="I918">
        <v>86.393000000000001</v>
      </c>
      <c r="J918">
        <v>87.632000000000005</v>
      </c>
      <c r="K918">
        <v>88.468000000000004</v>
      </c>
      <c r="L918">
        <v>89.701999999999998</v>
      </c>
      <c r="M918">
        <v>92.003</v>
      </c>
      <c r="N918">
        <v>94.302999999999997</v>
      </c>
      <c r="O918">
        <v>95.537000000000006</v>
      </c>
      <c r="P918">
        <v>96.373000000000005</v>
      </c>
      <c r="Q918">
        <v>97.611999999999995</v>
      </c>
      <c r="R918">
        <v>98.417000000000002</v>
      </c>
      <c r="S918">
        <v>99.936999999999998</v>
      </c>
      <c r="T918">
        <v>102.542</v>
      </c>
      <c r="V918">
        <v>13.317</v>
      </c>
      <c r="W918">
        <f t="shared" si="43"/>
        <v>1.3317000000000001</v>
      </c>
      <c r="X918">
        <f t="shared" si="44"/>
        <v>0.58338189107422023</v>
      </c>
    </row>
    <row r="919" spans="1:24" x14ac:dyDescent="0.3">
      <c r="A919">
        <v>917</v>
      </c>
      <c r="B919">
        <f t="shared" si="42"/>
        <v>2.5106091718001369</v>
      </c>
      <c r="C919">
        <v>1</v>
      </c>
      <c r="D919">
        <v>92.026799999999994</v>
      </c>
      <c r="E919">
        <v>3.7080000000000002E-2</v>
      </c>
      <c r="F919">
        <v>81.481999999999999</v>
      </c>
      <c r="G919">
        <v>84.087999999999994</v>
      </c>
      <c r="H919">
        <v>85.608999999999995</v>
      </c>
      <c r="I919">
        <v>86.414000000000001</v>
      </c>
      <c r="J919">
        <v>87.653999999999996</v>
      </c>
      <c r="K919">
        <v>88.49</v>
      </c>
      <c r="L919">
        <v>89.724999999999994</v>
      </c>
      <c r="M919">
        <v>92.027000000000001</v>
      </c>
      <c r="N919">
        <v>94.328000000000003</v>
      </c>
      <c r="O919">
        <v>95.563000000000002</v>
      </c>
      <c r="P919">
        <v>96.4</v>
      </c>
      <c r="Q919">
        <v>97.64</v>
      </c>
      <c r="R919">
        <v>98.444999999999993</v>
      </c>
      <c r="S919">
        <v>99.965000000000003</v>
      </c>
      <c r="T919">
        <v>102.572</v>
      </c>
      <c r="V919">
        <v>13.323</v>
      </c>
      <c r="W919">
        <f t="shared" si="43"/>
        <v>1.3323</v>
      </c>
      <c r="X919">
        <f t="shared" si="44"/>
        <v>0.58358940117746028</v>
      </c>
    </row>
    <row r="920" spans="1:24" x14ac:dyDescent="0.3">
      <c r="A920">
        <v>918</v>
      </c>
      <c r="B920">
        <f t="shared" si="42"/>
        <v>2.5133470225872689</v>
      </c>
      <c r="C920">
        <v>1</v>
      </c>
      <c r="D920">
        <v>92.051000000000002</v>
      </c>
      <c r="E920">
        <v>3.7089999999999998E-2</v>
      </c>
      <c r="F920">
        <v>81.5</v>
      </c>
      <c r="G920">
        <v>84.108000000000004</v>
      </c>
      <c r="H920">
        <v>85.63</v>
      </c>
      <c r="I920">
        <v>86.435000000000002</v>
      </c>
      <c r="J920">
        <v>87.676000000000002</v>
      </c>
      <c r="K920">
        <v>88.512</v>
      </c>
      <c r="L920">
        <v>89.748000000000005</v>
      </c>
      <c r="M920">
        <v>92.051000000000002</v>
      </c>
      <c r="N920">
        <v>94.353999999999999</v>
      </c>
      <c r="O920">
        <v>95.59</v>
      </c>
      <c r="P920">
        <v>96.426000000000002</v>
      </c>
      <c r="Q920">
        <v>97.667000000000002</v>
      </c>
      <c r="R920">
        <v>98.471999999999994</v>
      </c>
      <c r="S920">
        <v>99.994</v>
      </c>
      <c r="T920">
        <v>102.602</v>
      </c>
      <c r="V920">
        <v>13.329000000000001</v>
      </c>
      <c r="W920">
        <f t="shared" si="43"/>
        <v>1.3329</v>
      </c>
      <c r="X920">
        <f t="shared" si="44"/>
        <v>0.58379690603839285</v>
      </c>
    </row>
    <row r="921" spans="1:24" x14ac:dyDescent="0.3">
      <c r="A921">
        <v>919</v>
      </c>
      <c r="B921">
        <f t="shared" si="42"/>
        <v>2.516084873374401</v>
      </c>
      <c r="C921">
        <v>1</v>
      </c>
      <c r="D921">
        <v>92.075199999999995</v>
      </c>
      <c r="E921">
        <v>3.7100000000000001E-2</v>
      </c>
      <c r="F921">
        <v>81.519000000000005</v>
      </c>
      <c r="G921">
        <v>84.128</v>
      </c>
      <c r="H921">
        <v>85.65</v>
      </c>
      <c r="I921">
        <v>86.456000000000003</v>
      </c>
      <c r="J921">
        <v>87.697000000000003</v>
      </c>
      <c r="K921">
        <v>88.534999999999997</v>
      </c>
      <c r="L921">
        <v>89.771000000000001</v>
      </c>
      <c r="M921">
        <v>92.075000000000003</v>
      </c>
      <c r="N921">
        <v>94.379000000000005</v>
      </c>
      <c r="O921">
        <v>95.616</v>
      </c>
      <c r="P921">
        <v>96.453000000000003</v>
      </c>
      <c r="Q921">
        <v>97.694000000000003</v>
      </c>
      <c r="R921">
        <v>98.5</v>
      </c>
      <c r="S921">
        <v>100.02200000000001</v>
      </c>
      <c r="T921">
        <v>102.631</v>
      </c>
      <c r="V921">
        <v>13.335000000000001</v>
      </c>
      <c r="W921">
        <f t="shared" si="43"/>
        <v>1.3335000000000001</v>
      </c>
      <c r="X921">
        <f t="shared" si="44"/>
        <v>0.58400440566260581</v>
      </c>
    </row>
    <row r="922" spans="1:24" x14ac:dyDescent="0.3">
      <c r="A922">
        <v>920</v>
      </c>
      <c r="B922">
        <f t="shared" si="42"/>
        <v>2.5188227241615331</v>
      </c>
      <c r="C922">
        <v>1</v>
      </c>
      <c r="D922">
        <v>92.099299999999999</v>
      </c>
      <c r="E922">
        <v>3.7109999999999997E-2</v>
      </c>
      <c r="F922">
        <v>81.537000000000006</v>
      </c>
      <c r="G922">
        <v>84.147999999999996</v>
      </c>
      <c r="H922">
        <v>85.671000000000006</v>
      </c>
      <c r="I922">
        <v>86.477999999999994</v>
      </c>
      <c r="J922">
        <v>87.718999999999994</v>
      </c>
      <c r="K922">
        <v>88.557000000000002</v>
      </c>
      <c r="L922">
        <v>89.793999999999997</v>
      </c>
      <c r="M922">
        <v>92.099000000000004</v>
      </c>
      <c r="N922">
        <v>94.405000000000001</v>
      </c>
      <c r="O922">
        <v>95.641999999999996</v>
      </c>
      <c r="P922">
        <v>96.478999999999999</v>
      </c>
      <c r="Q922">
        <v>97.721000000000004</v>
      </c>
      <c r="R922">
        <v>98.527000000000001</v>
      </c>
      <c r="S922">
        <v>100.05</v>
      </c>
      <c r="T922">
        <v>102.661</v>
      </c>
      <c r="V922">
        <v>13.340999999999999</v>
      </c>
      <c r="W922">
        <f t="shared" si="43"/>
        <v>1.3340999999999998</v>
      </c>
      <c r="X922">
        <f t="shared" si="44"/>
        <v>0.58421190005567902</v>
      </c>
    </row>
    <row r="923" spans="1:24" x14ac:dyDescent="0.3">
      <c r="A923">
        <v>921</v>
      </c>
      <c r="B923">
        <f t="shared" si="42"/>
        <v>2.5215605749486651</v>
      </c>
      <c r="C923">
        <v>1</v>
      </c>
      <c r="D923">
        <v>92.123500000000007</v>
      </c>
      <c r="E923">
        <v>3.7109999999999997E-2</v>
      </c>
      <c r="F923">
        <v>81.558999999999997</v>
      </c>
      <c r="G923">
        <v>84.17</v>
      </c>
      <c r="H923">
        <v>85.694000000000003</v>
      </c>
      <c r="I923">
        <v>86.5</v>
      </c>
      <c r="J923">
        <v>87.742000000000004</v>
      </c>
      <c r="K923">
        <v>88.58</v>
      </c>
      <c r="L923">
        <v>89.817999999999998</v>
      </c>
      <c r="M923">
        <v>92.123999999999995</v>
      </c>
      <c r="N923">
        <v>94.429000000000002</v>
      </c>
      <c r="O923">
        <v>95.667000000000002</v>
      </c>
      <c r="P923">
        <v>96.504999999999995</v>
      </c>
      <c r="Q923">
        <v>97.747</v>
      </c>
      <c r="R923">
        <v>98.552999999999997</v>
      </c>
      <c r="S923">
        <v>100.077</v>
      </c>
      <c r="T923">
        <v>102.688</v>
      </c>
      <c r="V923">
        <v>13.347</v>
      </c>
      <c r="W923">
        <f t="shared" si="43"/>
        <v>1.3347</v>
      </c>
      <c r="X923">
        <f t="shared" si="44"/>
        <v>0.58442256116614799</v>
      </c>
    </row>
    <row r="924" spans="1:24" x14ac:dyDescent="0.3">
      <c r="A924">
        <v>922</v>
      </c>
      <c r="B924">
        <f t="shared" si="42"/>
        <v>2.5242984257357972</v>
      </c>
      <c r="C924">
        <v>1</v>
      </c>
      <c r="D924">
        <v>92.147599999999997</v>
      </c>
      <c r="E924">
        <v>3.712E-2</v>
      </c>
      <c r="F924">
        <v>81.576999999999998</v>
      </c>
      <c r="G924">
        <v>84.19</v>
      </c>
      <c r="H924">
        <v>85.713999999999999</v>
      </c>
      <c r="I924">
        <v>86.521000000000001</v>
      </c>
      <c r="J924">
        <v>87.763999999999996</v>
      </c>
      <c r="K924">
        <v>88.602000000000004</v>
      </c>
      <c r="L924">
        <v>89.84</v>
      </c>
      <c r="M924">
        <v>92.147999999999996</v>
      </c>
      <c r="N924">
        <v>94.454999999999998</v>
      </c>
      <c r="O924">
        <v>95.692999999999998</v>
      </c>
      <c r="P924">
        <v>96.531000000000006</v>
      </c>
      <c r="Q924">
        <v>97.774000000000001</v>
      </c>
      <c r="R924">
        <v>98.581000000000003</v>
      </c>
      <c r="S924">
        <v>100.105</v>
      </c>
      <c r="T924">
        <v>102.718</v>
      </c>
      <c r="V924">
        <v>13.353</v>
      </c>
      <c r="W924">
        <f t="shared" si="43"/>
        <v>1.3352999999999999</v>
      </c>
      <c r="X924">
        <f t="shared" si="44"/>
        <v>0.58463004541333652</v>
      </c>
    </row>
    <row r="925" spans="1:24" x14ac:dyDescent="0.3">
      <c r="A925">
        <v>923</v>
      </c>
      <c r="B925">
        <f t="shared" si="42"/>
        <v>2.5270362765229293</v>
      </c>
      <c r="C925">
        <v>1</v>
      </c>
      <c r="D925">
        <v>92.171700000000001</v>
      </c>
      <c r="E925">
        <v>3.7130000000000003E-2</v>
      </c>
      <c r="F925">
        <v>81.596000000000004</v>
      </c>
      <c r="G925">
        <v>84.21</v>
      </c>
      <c r="H925">
        <v>85.734999999999999</v>
      </c>
      <c r="I925">
        <v>86.542000000000002</v>
      </c>
      <c r="J925">
        <v>87.786000000000001</v>
      </c>
      <c r="K925">
        <v>88.625</v>
      </c>
      <c r="L925">
        <v>89.863</v>
      </c>
      <c r="M925">
        <v>92.171999999999997</v>
      </c>
      <c r="N925">
        <v>94.48</v>
      </c>
      <c r="O925">
        <v>95.718999999999994</v>
      </c>
      <c r="P925">
        <v>96.558000000000007</v>
      </c>
      <c r="Q925">
        <v>97.801000000000002</v>
      </c>
      <c r="R925">
        <v>98.608000000000004</v>
      </c>
      <c r="S925">
        <v>100.133</v>
      </c>
      <c r="T925">
        <v>102.748</v>
      </c>
      <c r="V925">
        <v>13.359</v>
      </c>
      <c r="W925">
        <f t="shared" si="43"/>
        <v>1.3359000000000001</v>
      </c>
      <c r="X925">
        <f t="shared" si="44"/>
        <v>0.58483752444589254</v>
      </c>
    </row>
    <row r="926" spans="1:24" x14ac:dyDescent="0.3">
      <c r="A926">
        <v>924</v>
      </c>
      <c r="B926">
        <f t="shared" si="42"/>
        <v>2.5297741273100618</v>
      </c>
      <c r="C926">
        <v>1</v>
      </c>
      <c r="D926">
        <v>92.195800000000006</v>
      </c>
      <c r="E926">
        <v>3.7139999999999999E-2</v>
      </c>
      <c r="F926">
        <v>81.614000000000004</v>
      </c>
      <c r="G926">
        <v>84.23</v>
      </c>
      <c r="H926">
        <v>85.756</v>
      </c>
      <c r="I926">
        <v>86.563999999999993</v>
      </c>
      <c r="J926">
        <v>87.808000000000007</v>
      </c>
      <c r="K926">
        <v>88.647000000000006</v>
      </c>
      <c r="L926">
        <v>89.885999999999996</v>
      </c>
      <c r="M926">
        <v>92.195999999999998</v>
      </c>
      <c r="N926">
        <v>94.504999999999995</v>
      </c>
      <c r="O926">
        <v>95.745000000000005</v>
      </c>
      <c r="P926">
        <v>96.584000000000003</v>
      </c>
      <c r="Q926">
        <v>97.828000000000003</v>
      </c>
      <c r="R926">
        <v>98.635999999999996</v>
      </c>
      <c r="S926">
        <v>100.16200000000001</v>
      </c>
      <c r="T926">
        <v>102.777</v>
      </c>
      <c r="V926">
        <v>13.365</v>
      </c>
      <c r="W926">
        <f t="shared" si="43"/>
        <v>1.3365</v>
      </c>
      <c r="X926">
        <f t="shared" si="44"/>
        <v>0.58504499826936396</v>
      </c>
    </row>
    <row r="927" spans="1:24" x14ac:dyDescent="0.3">
      <c r="A927">
        <v>925</v>
      </c>
      <c r="B927">
        <f t="shared" si="42"/>
        <v>2.5325119780971939</v>
      </c>
      <c r="C927">
        <v>1</v>
      </c>
      <c r="D927">
        <v>92.219899999999996</v>
      </c>
      <c r="E927">
        <v>3.7150000000000002E-2</v>
      </c>
      <c r="F927">
        <v>81.632999999999996</v>
      </c>
      <c r="G927">
        <v>84.25</v>
      </c>
      <c r="H927">
        <v>85.775999999999996</v>
      </c>
      <c r="I927">
        <v>86.584999999999994</v>
      </c>
      <c r="J927">
        <v>87.828999999999994</v>
      </c>
      <c r="K927">
        <v>88.668999999999997</v>
      </c>
      <c r="L927">
        <v>89.909000000000006</v>
      </c>
      <c r="M927">
        <v>92.22</v>
      </c>
      <c r="N927">
        <v>94.531000000000006</v>
      </c>
      <c r="O927">
        <v>95.771000000000001</v>
      </c>
      <c r="P927">
        <v>96.61</v>
      </c>
      <c r="Q927">
        <v>97.855000000000004</v>
      </c>
      <c r="R927">
        <v>98.662999999999997</v>
      </c>
      <c r="S927">
        <v>100.19</v>
      </c>
      <c r="T927">
        <v>102.807</v>
      </c>
      <c r="V927">
        <v>13.371</v>
      </c>
      <c r="W927">
        <f t="shared" si="43"/>
        <v>1.3371</v>
      </c>
      <c r="X927">
        <f t="shared" si="44"/>
        <v>0.58525246688929045</v>
      </c>
    </row>
    <row r="928" spans="1:24" x14ac:dyDescent="0.3">
      <c r="A928">
        <v>926</v>
      </c>
      <c r="B928">
        <f t="shared" si="42"/>
        <v>2.5352498288843259</v>
      </c>
      <c r="C928">
        <v>1</v>
      </c>
      <c r="D928">
        <v>92.244</v>
      </c>
      <c r="E928">
        <v>3.7159999999999999E-2</v>
      </c>
      <c r="F928">
        <v>81.650999999999996</v>
      </c>
      <c r="G928">
        <v>84.27</v>
      </c>
      <c r="H928">
        <v>85.796999999999997</v>
      </c>
      <c r="I928">
        <v>86.605999999999995</v>
      </c>
      <c r="J928">
        <v>87.850999999999999</v>
      </c>
      <c r="K928">
        <v>88.691000000000003</v>
      </c>
      <c r="L928">
        <v>89.932000000000002</v>
      </c>
      <c r="M928">
        <v>92.244</v>
      </c>
      <c r="N928">
        <v>94.555999999999997</v>
      </c>
      <c r="O928">
        <v>95.796999999999997</v>
      </c>
      <c r="P928">
        <v>96.637</v>
      </c>
      <c r="Q928">
        <v>97.882000000000005</v>
      </c>
      <c r="R928">
        <v>98.691000000000003</v>
      </c>
      <c r="S928">
        <v>100.218</v>
      </c>
      <c r="T928">
        <v>102.837</v>
      </c>
      <c r="V928">
        <v>13.377000000000001</v>
      </c>
      <c r="W928">
        <f t="shared" si="43"/>
        <v>1.3377000000000001</v>
      </c>
      <c r="X928">
        <f t="shared" si="44"/>
        <v>0.58545993031120414</v>
      </c>
    </row>
    <row r="929" spans="1:24" x14ac:dyDescent="0.3">
      <c r="A929">
        <v>927</v>
      </c>
      <c r="B929">
        <f t="shared" si="42"/>
        <v>2.537987679671458</v>
      </c>
      <c r="C929">
        <v>1</v>
      </c>
      <c r="D929">
        <v>92.268000000000001</v>
      </c>
      <c r="E929">
        <v>3.7170000000000002E-2</v>
      </c>
      <c r="F929">
        <v>81.67</v>
      </c>
      <c r="G929">
        <v>84.29</v>
      </c>
      <c r="H929">
        <v>85.817999999999998</v>
      </c>
      <c r="I929">
        <v>86.626999999999995</v>
      </c>
      <c r="J929">
        <v>87.873000000000005</v>
      </c>
      <c r="K929">
        <v>88.712999999999994</v>
      </c>
      <c r="L929">
        <v>89.954999999999998</v>
      </c>
      <c r="M929">
        <v>92.268000000000001</v>
      </c>
      <c r="N929">
        <v>94.581000000000003</v>
      </c>
      <c r="O929">
        <v>95.822999999999993</v>
      </c>
      <c r="P929">
        <v>96.662999999999997</v>
      </c>
      <c r="Q929">
        <v>97.909000000000006</v>
      </c>
      <c r="R929">
        <v>98.718000000000004</v>
      </c>
      <c r="S929">
        <v>100.246</v>
      </c>
      <c r="T929">
        <v>102.866</v>
      </c>
      <c r="V929">
        <v>13.382</v>
      </c>
      <c r="W929">
        <f t="shared" si="43"/>
        <v>1.3382000000000001</v>
      </c>
      <c r="X929">
        <f t="shared" si="44"/>
        <v>0.58564550711159735</v>
      </c>
    </row>
    <row r="930" spans="1:24" x14ac:dyDescent="0.3">
      <c r="A930">
        <v>928</v>
      </c>
      <c r="B930">
        <f t="shared" si="42"/>
        <v>2.5407255304585901</v>
      </c>
      <c r="C930">
        <v>1</v>
      </c>
      <c r="D930">
        <v>92.292000000000002</v>
      </c>
      <c r="E930">
        <v>3.7179999999999998E-2</v>
      </c>
      <c r="F930">
        <v>81.688000000000002</v>
      </c>
      <c r="G930">
        <v>84.308999999999997</v>
      </c>
      <c r="H930">
        <v>85.837999999999994</v>
      </c>
      <c r="I930">
        <v>86.647999999999996</v>
      </c>
      <c r="J930">
        <v>87.894000000000005</v>
      </c>
      <c r="K930">
        <v>88.736000000000004</v>
      </c>
      <c r="L930">
        <v>89.977999999999994</v>
      </c>
      <c r="M930">
        <v>92.292000000000002</v>
      </c>
      <c r="N930">
        <v>94.605999999999995</v>
      </c>
      <c r="O930">
        <v>95.847999999999999</v>
      </c>
      <c r="P930">
        <v>96.69</v>
      </c>
      <c r="Q930">
        <v>97.936000000000007</v>
      </c>
      <c r="R930">
        <v>98.745999999999995</v>
      </c>
      <c r="S930">
        <v>100.27500000000001</v>
      </c>
      <c r="T930">
        <v>102.896</v>
      </c>
      <c r="V930">
        <v>13.388</v>
      </c>
      <c r="W930">
        <f t="shared" si="43"/>
        <v>1.3388</v>
      </c>
      <c r="X930">
        <f t="shared" si="44"/>
        <v>0.58585296221264704</v>
      </c>
    </row>
    <row r="931" spans="1:24" x14ac:dyDescent="0.3">
      <c r="A931">
        <v>929</v>
      </c>
      <c r="B931">
        <f t="shared" si="42"/>
        <v>2.5434633812457221</v>
      </c>
      <c r="C931">
        <v>1</v>
      </c>
      <c r="D931">
        <v>92.316000000000003</v>
      </c>
      <c r="E931">
        <v>3.7190000000000001E-2</v>
      </c>
      <c r="F931">
        <v>81.706999999999994</v>
      </c>
      <c r="G931">
        <v>84.328999999999994</v>
      </c>
      <c r="H931">
        <v>85.858999999999995</v>
      </c>
      <c r="I931">
        <v>86.668999999999997</v>
      </c>
      <c r="J931">
        <v>87.915999999999997</v>
      </c>
      <c r="K931">
        <v>88.757999999999996</v>
      </c>
      <c r="L931">
        <v>90</v>
      </c>
      <c r="M931">
        <v>92.316000000000003</v>
      </c>
      <c r="N931">
        <v>94.632000000000005</v>
      </c>
      <c r="O931">
        <v>95.873999999999995</v>
      </c>
      <c r="P931">
        <v>96.715999999999994</v>
      </c>
      <c r="Q931">
        <v>97.962999999999994</v>
      </c>
      <c r="R931">
        <v>98.772999999999996</v>
      </c>
      <c r="S931">
        <v>100.303</v>
      </c>
      <c r="T931">
        <v>102.925</v>
      </c>
      <c r="V931">
        <v>13.394</v>
      </c>
      <c r="W931">
        <f t="shared" si="43"/>
        <v>1.3393999999999999</v>
      </c>
      <c r="X931">
        <f t="shared" si="44"/>
        <v>0.58606041213058124</v>
      </c>
    </row>
    <row r="932" spans="1:24" x14ac:dyDescent="0.3">
      <c r="A932">
        <v>930</v>
      </c>
      <c r="B932">
        <f t="shared" si="42"/>
        <v>2.5462012320328542</v>
      </c>
      <c r="C932">
        <v>1</v>
      </c>
      <c r="D932">
        <v>92.34</v>
      </c>
      <c r="E932">
        <v>3.7199999999999997E-2</v>
      </c>
      <c r="F932">
        <v>81.724999999999994</v>
      </c>
      <c r="G932">
        <v>84.349000000000004</v>
      </c>
      <c r="H932">
        <v>85.879000000000005</v>
      </c>
      <c r="I932">
        <v>86.69</v>
      </c>
      <c r="J932">
        <v>87.938000000000002</v>
      </c>
      <c r="K932">
        <v>88.78</v>
      </c>
      <c r="L932">
        <v>90.022999999999996</v>
      </c>
      <c r="M932">
        <v>92.34</v>
      </c>
      <c r="N932">
        <v>94.656999999999996</v>
      </c>
      <c r="O932">
        <v>95.9</v>
      </c>
      <c r="P932">
        <v>96.742000000000004</v>
      </c>
      <c r="Q932">
        <v>97.99</v>
      </c>
      <c r="R932">
        <v>98.801000000000002</v>
      </c>
      <c r="S932">
        <v>100.331</v>
      </c>
      <c r="T932">
        <v>102.955</v>
      </c>
      <c r="V932">
        <v>13.4</v>
      </c>
      <c r="W932">
        <f t="shared" si="43"/>
        <v>1.34</v>
      </c>
      <c r="X932">
        <f t="shared" si="44"/>
        <v>0.58626785687090166</v>
      </c>
    </row>
    <row r="933" spans="1:24" x14ac:dyDescent="0.3">
      <c r="A933">
        <v>931</v>
      </c>
      <c r="B933">
        <f t="shared" si="42"/>
        <v>2.5489390828199863</v>
      </c>
      <c r="C933">
        <v>1</v>
      </c>
      <c r="D933">
        <v>92.363900000000001</v>
      </c>
      <c r="E933">
        <v>3.721E-2</v>
      </c>
      <c r="F933">
        <v>81.742999999999995</v>
      </c>
      <c r="G933">
        <v>84.369</v>
      </c>
      <c r="H933">
        <v>85.9</v>
      </c>
      <c r="I933">
        <v>86.710999999999999</v>
      </c>
      <c r="J933">
        <v>87.959000000000003</v>
      </c>
      <c r="K933">
        <v>88.802000000000007</v>
      </c>
      <c r="L933">
        <v>90.046000000000006</v>
      </c>
      <c r="M933">
        <v>92.364000000000004</v>
      </c>
      <c r="N933">
        <v>94.682000000000002</v>
      </c>
      <c r="O933">
        <v>95.926000000000002</v>
      </c>
      <c r="P933">
        <v>96.768000000000001</v>
      </c>
      <c r="Q933">
        <v>98.016999999999996</v>
      </c>
      <c r="R933">
        <v>98.828000000000003</v>
      </c>
      <c r="S933">
        <v>100.35899999999999</v>
      </c>
      <c r="T933">
        <v>102.985</v>
      </c>
      <c r="V933">
        <v>13.406000000000001</v>
      </c>
      <c r="W933">
        <f t="shared" si="43"/>
        <v>1.3406</v>
      </c>
      <c r="X933">
        <f t="shared" si="44"/>
        <v>0.58647529643910268</v>
      </c>
    </row>
    <row r="934" spans="1:24" x14ac:dyDescent="0.3">
      <c r="A934">
        <v>932</v>
      </c>
      <c r="B934">
        <f t="shared" si="42"/>
        <v>2.5516769336071183</v>
      </c>
      <c r="C934">
        <v>1</v>
      </c>
      <c r="D934">
        <v>92.387900000000002</v>
      </c>
      <c r="E934">
        <v>3.7220000000000003E-2</v>
      </c>
      <c r="F934">
        <v>81.762</v>
      </c>
      <c r="G934">
        <v>84.388000000000005</v>
      </c>
      <c r="H934">
        <v>85.92</v>
      </c>
      <c r="I934">
        <v>86.731999999999999</v>
      </c>
      <c r="J934">
        <v>87.980999999999995</v>
      </c>
      <c r="K934">
        <v>88.823999999999998</v>
      </c>
      <c r="L934">
        <v>90.069000000000003</v>
      </c>
      <c r="M934">
        <v>92.388000000000005</v>
      </c>
      <c r="N934">
        <v>94.706999999999994</v>
      </c>
      <c r="O934">
        <v>95.951999999999998</v>
      </c>
      <c r="P934">
        <v>96.795000000000002</v>
      </c>
      <c r="Q934">
        <v>98.043999999999997</v>
      </c>
      <c r="R934">
        <v>98.855000000000004</v>
      </c>
      <c r="S934">
        <v>100.387</v>
      </c>
      <c r="T934">
        <v>103.014</v>
      </c>
      <c r="V934">
        <v>13.412000000000001</v>
      </c>
      <c r="W934">
        <f t="shared" si="43"/>
        <v>1.3412000000000002</v>
      </c>
      <c r="X934">
        <f t="shared" si="44"/>
        <v>0.58668273084067057</v>
      </c>
    </row>
    <row r="935" spans="1:24" x14ac:dyDescent="0.3">
      <c r="A935">
        <v>933</v>
      </c>
      <c r="B935">
        <f t="shared" si="42"/>
        <v>2.5544147843942504</v>
      </c>
      <c r="C935">
        <v>1</v>
      </c>
      <c r="D935">
        <v>92.411799999999999</v>
      </c>
      <c r="E935">
        <v>3.7229999999999999E-2</v>
      </c>
      <c r="F935">
        <v>81.78</v>
      </c>
      <c r="G935">
        <v>84.408000000000001</v>
      </c>
      <c r="H935">
        <v>85.941000000000003</v>
      </c>
      <c r="I935">
        <v>86.753</v>
      </c>
      <c r="J935">
        <v>88.003</v>
      </c>
      <c r="K935">
        <v>88.846000000000004</v>
      </c>
      <c r="L935">
        <v>90.090999999999994</v>
      </c>
      <c r="M935">
        <v>92.412000000000006</v>
      </c>
      <c r="N935">
        <v>94.731999999999999</v>
      </c>
      <c r="O935">
        <v>95.977999999999994</v>
      </c>
      <c r="P935">
        <v>96.820999999999998</v>
      </c>
      <c r="Q935">
        <v>98.070999999999998</v>
      </c>
      <c r="R935">
        <v>98.882999999999996</v>
      </c>
      <c r="S935">
        <v>100.416</v>
      </c>
      <c r="T935">
        <v>103.044</v>
      </c>
      <c r="V935">
        <v>13.417999999999999</v>
      </c>
      <c r="W935">
        <f t="shared" si="43"/>
        <v>1.3417999999999999</v>
      </c>
      <c r="X935">
        <f t="shared" si="44"/>
        <v>0.58689016008108363</v>
      </c>
    </row>
    <row r="936" spans="1:24" x14ac:dyDescent="0.3">
      <c r="A936">
        <v>934</v>
      </c>
      <c r="B936">
        <f t="shared" si="42"/>
        <v>2.5571526351813825</v>
      </c>
      <c r="C936">
        <v>1</v>
      </c>
      <c r="D936">
        <v>92.435699999999997</v>
      </c>
      <c r="E936">
        <v>3.7240000000000002E-2</v>
      </c>
      <c r="F936">
        <v>81.798000000000002</v>
      </c>
      <c r="G936">
        <v>84.427999999999997</v>
      </c>
      <c r="H936">
        <v>85.960999999999999</v>
      </c>
      <c r="I936">
        <v>86.774000000000001</v>
      </c>
      <c r="J936">
        <v>88.024000000000001</v>
      </c>
      <c r="K936">
        <v>88.867999999999995</v>
      </c>
      <c r="L936">
        <v>90.114000000000004</v>
      </c>
      <c r="M936">
        <v>92.436000000000007</v>
      </c>
      <c r="N936">
        <v>94.757000000000005</v>
      </c>
      <c r="O936">
        <v>96.003</v>
      </c>
      <c r="P936">
        <v>96.846999999999994</v>
      </c>
      <c r="Q936">
        <v>98.097999999999999</v>
      </c>
      <c r="R936">
        <v>98.91</v>
      </c>
      <c r="S936">
        <v>100.444</v>
      </c>
      <c r="T936">
        <v>103.07299999999999</v>
      </c>
      <c r="V936">
        <v>13.423999999999999</v>
      </c>
      <c r="W936">
        <f t="shared" si="43"/>
        <v>1.3424</v>
      </c>
      <c r="X936">
        <f t="shared" si="44"/>
        <v>0.58709758416581248</v>
      </c>
    </row>
    <row r="937" spans="1:24" x14ac:dyDescent="0.3">
      <c r="A937">
        <v>935</v>
      </c>
      <c r="B937">
        <f t="shared" si="42"/>
        <v>2.5598904859685145</v>
      </c>
      <c r="C937">
        <v>1</v>
      </c>
      <c r="D937">
        <v>92.459500000000006</v>
      </c>
      <c r="E937">
        <v>3.7249999999999998E-2</v>
      </c>
      <c r="F937">
        <v>81.816000000000003</v>
      </c>
      <c r="G937">
        <v>84.447000000000003</v>
      </c>
      <c r="H937">
        <v>85.981999999999999</v>
      </c>
      <c r="I937">
        <v>86.793999999999997</v>
      </c>
      <c r="J937">
        <v>88.046000000000006</v>
      </c>
      <c r="K937">
        <v>88.89</v>
      </c>
      <c r="L937">
        <v>90.135999999999996</v>
      </c>
      <c r="M937">
        <v>92.46</v>
      </c>
      <c r="N937">
        <v>94.783000000000001</v>
      </c>
      <c r="O937">
        <v>96.028999999999996</v>
      </c>
      <c r="P937">
        <v>96.873000000000005</v>
      </c>
      <c r="Q937">
        <v>98.125</v>
      </c>
      <c r="R937">
        <v>98.936999999999998</v>
      </c>
      <c r="S937">
        <v>100.47199999999999</v>
      </c>
      <c r="T937">
        <v>103.10299999999999</v>
      </c>
      <c r="V937">
        <v>13.43</v>
      </c>
      <c r="W937">
        <f t="shared" si="43"/>
        <v>1.343</v>
      </c>
      <c r="X937">
        <f t="shared" si="44"/>
        <v>0.58730500310031974</v>
      </c>
    </row>
    <row r="938" spans="1:24" x14ac:dyDescent="0.3">
      <c r="A938">
        <v>936</v>
      </c>
      <c r="B938">
        <f t="shared" si="42"/>
        <v>2.5626283367556466</v>
      </c>
      <c r="C938">
        <v>1</v>
      </c>
      <c r="D938">
        <v>92.483400000000003</v>
      </c>
      <c r="E938">
        <v>3.7260000000000001E-2</v>
      </c>
      <c r="F938">
        <v>81.834999999999994</v>
      </c>
      <c r="G938">
        <v>84.466999999999999</v>
      </c>
      <c r="H938">
        <v>86.001999999999995</v>
      </c>
      <c r="I938">
        <v>86.814999999999998</v>
      </c>
      <c r="J938">
        <v>88.066999999999993</v>
      </c>
      <c r="K938">
        <v>88.912000000000006</v>
      </c>
      <c r="L938">
        <v>90.159000000000006</v>
      </c>
      <c r="M938">
        <v>92.483000000000004</v>
      </c>
      <c r="N938">
        <v>94.808000000000007</v>
      </c>
      <c r="O938">
        <v>96.055000000000007</v>
      </c>
      <c r="P938">
        <v>96.9</v>
      </c>
      <c r="Q938">
        <v>98.150999999999996</v>
      </c>
      <c r="R938">
        <v>98.963999999999999</v>
      </c>
      <c r="S938">
        <v>100.5</v>
      </c>
      <c r="T938">
        <v>103.13200000000001</v>
      </c>
      <c r="V938">
        <v>13.435</v>
      </c>
      <c r="W938">
        <f t="shared" si="43"/>
        <v>1.3435000000000001</v>
      </c>
      <c r="X938">
        <f t="shared" si="44"/>
        <v>0.58748737693294784</v>
      </c>
    </row>
    <row r="939" spans="1:24" x14ac:dyDescent="0.3">
      <c r="A939">
        <v>937</v>
      </c>
      <c r="B939">
        <f t="shared" si="42"/>
        <v>2.5653661875427791</v>
      </c>
      <c r="C939">
        <v>1</v>
      </c>
      <c r="D939">
        <v>92.507199999999997</v>
      </c>
      <c r="E939">
        <v>3.7269999999999998E-2</v>
      </c>
      <c r="F939">
        <v>81.852999999999994</v>
      </c>
      <c r="G939">
        <v>84.486999999999995</v>
      </c>
      <c r="H939">
        <v>86.022999999999996</v>
      </c>
      <c r="I939">
        <v>86.835999999999999</v>
      </c>
      <c r="J939">
        <v>88.088999999999999</v>
      </c>
      <c r="K939">
        <v>88.933999999999997</v>
      </c>
      <c r="L939">
        <v>90.182000000000002</v>
      </c>
      <c r="M939">
        <v>92.507000000000005</v>
      </c>
      <c r="N939">
        <v>94.832999999999998</v>
      </c>
      <c r="O939">
        <v>96.081000000000003</v>
      </c>
      <c r="P939">
        <v>96.926000000000002</v>
      </c>
      <c r="Q939">
        <v>98.177999999999997</v>
      </c>
      <c r="R939">
        <v>98.992000000000004</v>
      </c>
      <c r="S939">
        <v>100.52800000000001</v>
      </c>
      <c r="T939">
        <v>103.16200000000001</v>
      </c>
      <c r="V939">
        <v>13.441000000000001</v>
      </c>
      <c r="W939">
        <f t="shared" si="43"/>
        <v>1.3441000000000001</v>
      </c>
      <c r="X939">
        <f t="shared" si="44"/>
        <v>0.58769478733059699</v>
      </c>
    </row>
    <row r="940" spans="1:24" x14ac:dyDescent="0.3">
      <c r="A940">
        <v>938</v>
      </c>
      <c r="B940">
        <f t="shared" si="42"/>
        <v>2.5681040383299112</v>
      </c>
      <c r="C940">
        <v>1</v>
      </c>
      <c r="D940">
        <v>92.531000000000006</v>
      </c>
      <c r="E940">
        <v>3.7280000000000001E-2</v>
      </c>
      <c r="F940">
        <v>81.870999999999995</v>
      </c>
      <c r="G940">
        <v>84.506</v>
      </c>
      <c r="H940">
        <v>86.043000000000006</v>
      </c>
      <c r="I940">
        <v>86.856999999999999</v>
      </c>
      <c r="J940">
        <v>88.11</v>
      </c>
      <c r="K940">
        <v>88.956000000000003</v>
      </c>
      <c r="L940">
        <v>90.203999999999994</v>
      </c>
      <c r="M940">
        <v>92.531000000000006</v>
      </c>
      <c r="N940">
        <v>94.858000000000004</v>
      </c>
      <c r="O940">
        <v>96.105999999999995</v>
      </c>
      <c r="P940">
        <v>96.951999999999998</v>
      </c>
      <c r="Q940">
        <v>98.204999999999998</v>
      </c>
      <c r="R940">
        <v>99.019000000000005</v>
      </c>
      <c r="S940">
        <v>100.556</v>
      </c>
      <c r="T940">
        <v>103.191</v>
      </c>
      <c r="V940">
        <v>13.446999999999999</v>
      </c>
      <c r="W940">
        <f t="shared" si="43"/>
        <v>1.3447</v>
      </c>
      <c r="X940">
        <f t="shared" si="44"/>
        <v>0.58790219259291387</v>
      </c>
    </row>
    <row r="941" spans="1:24" x14ac:dyDescent="0.3">
      <c r="A941">
        <v>939</v>
      </c>
      <c r="B941">
        <f t="shared" si="42"/>
        <v>2.5708418891170433</v>
      </c>
      <c r="C941">
        <v>1</v>
      </c>
      <c r="D941">
        <v>92.5548</v>
      </c>
      <c r="E941">
        <v>3.7289999999999997E-2</v>
      </c>
      <c r="F941">
        <v>81.888999999999996</v>
      </c>
      <c r="G941">
        <v>84.525999999999996</v>
      </c>
      <c r="H941">
        <v>86.063000000000002</v>
      </c>
      <c r="I941">
        <v>86.878</v>
      </c>
      <c r="J941">
        <v>88.132000000000005</v>
      </c>
      <c r="K941">
        <v>88.977999999999994</v>
      </c>
      <c r="L941">
        <v>90.227000000000004</v>
      </c>
      <c r="M941">
        <v>92.555000000000007</v>
      </c>
      <c r="N941">
        <v>94.882999999999996</v>
      </c>
      <c r="O941">
        <v>96.132000000000005</v>
      </c>
      <c r="P941">
        <v>96.977999999999994</v>
      </c>
      <c r="Q941">
        <v>98.231999999999999</v>
      </c>
      <c r="R941">
        <v>99.046000000000006</v>
      </c>
      <c r="S941">
        <v>100.584</v>
      </c>
      <c r="T941">
        <v>103.22</v>
      </c>
      <c r="V941">
        <v>13.452999999999999</v>
      </c>
      <c r="W941">
        <f t="shared" si="43"/>
        <v>1.3452999999999999</v>
      </c>
      <c r="X941">
        <f t="shared" si="44"/>
        <v>0.5881095927253317</v>
      </c>
    </row>
    <row r="942" spans="1:24" x14ac:dyDescent="0.3">
      <c r="A942">
        <v>940</v>
      </c>
      <c r="B942">
        <f t="shared" si="42"/>
        <v>2.5735797399041753</v>
      </c>
      <c r="C942">
        <v>1</v>
      </c>
      <c r="D942">
        <v>92.578599999999994</v>
      </c>
      <c r="E942">
        <v>3.73E-2</v>
      </c>
      <c r="F942">
        <v>81.906999999999996</v>
      </c>
      <c r="G942">
        <v>84.545000000000002</v>
      </c>
      <c r="H942">
        <v>86.084000000000003</v>
      </c>
      <c r="I942">
        <v>86.899000000000001</v>
      </c>
      <c r="J942">
        <v>88.153000000000006</v>
      </c>
      <c r="K942">
        <v>89</v>
      </c>
      <c r="L942">
        <v>90.248999999999995</v>
      </c>
      <c r="M942">
        <v>92.578999999999994</v>
      </c>
      <c r="N942">
        <v>94.908000000000001</v>
      </c>
      <c r="O942">
        <v>96.158000000000001</v>
      </c>
      <c r="P942">
        <v>97.004000000000005</v>
      </c>
      <c r="Q942">
        <v>98.259</v>
      </c>
      <c r="R942">
        <v>99.072999999999993</v>
      </c>
      <c r="S942">
        <v>100.61199999999999</v>
      </c>
      <c r="T942">
        <v>103.25</v>
      </c>
      <c r="V942">
        <v>13.459</v>
      </c>
      <c r="W942">
        <f t="shared" si="43"/>
        <v>1.3458999999999999</v>
      </c>
      <c r="X942">
        <f t="shared" si="44"/>
        <v>0.5883169877332759</v>
      </c>
    </row>
    <row r="943" spans="1:24" x14ac:dyDescent="0.3">
      <c r="A943">
        <v>941</v>
      </c>
      <c r="B943">
        <f t="shared" si="42"/>
        <v>2.5763175906913074</v>
      </c>
      <c r="C943">
        <v>1</v>
      </c>
      <c r="D943">
        <v>92.6023</v>
      </c>
      <c r="E943">
        <v>3.73E-2</v>
      </c>
      <c r="F943">
        <v>81.927999999999997</v>
      </c>
      <c r="G943">
        <v>84.566999999999993</v>
      </c>
      <c r="H943">
        <v>86.105999999999995</v>
      </c>
      <c r="I943">
        <v>86.921000000000006</v>
      </c>
      <c r="J943">
        <v>88.176000000000002</v>
      </c>
      <c r="K943">
        <v>89.022000000000006</v>
      </c>
      <c r="L943">
        <v>90.272999999999996</v>
      </c>
      <c r="M943">
        <v>92.602000000000004</v>
      </c>
      <c r="N943">
        <v>94.932000000000002</v>
      </c>
      <c r="O943">
        <v>96.182000000000002</v>
      </c>
      <c r="P943">
        <v>97.028999999999996</v>
      </c>
      <c r="Q943">
        <v>98.284000000000006</v>
      </c>
      <c r="R943">
        <v>99.099000000000004</v>
      </c>
      <c r="S943">
        <v>100.63800000000001</v>
      </c>
      <c r="T943">
        <v>103.276</v>
      </c>
      <c r="V943">
        <v>13.465</v>
      </c>
      <c r="W943">
        <f t="shared" si="43"/>
        <v>1.3465</v>
      </c>
      <c r="X943">
        <f t="shared" si="44"/>
        <v>0.58852119993911678</v>
      </c>
    </row>
    <row r="944" spans="1:24" x14ac:dyDescent="0.3">
      <c r="A944">
        <v>942</v>
      </c>
      <c r="B944">
        <f t="shared" si="42"/>
        <v>2.5790554414784395</v>
      </c>
      <c r="C944">
        <v>1</v>
      </c>
      <c r="D944">
        <v>92.626099999999994</v>
      </c>
      <c r="E944">
        <v>3.7310000000000003E-2</v>
      </c>
      <c r="F944">
        <v>81.947000000000003</v>
      </c>
      <c r="G944">
        <v>84.587000000000003</v>
      </c>
      <c r="H944">
        <v>86.126000000000005</v>
      </c>
      <c r="I944">
        <v>86.941999999999993</v>
      </c>
      <c r="J944">
        <v>88.197000000000003</v>
      </c>
      <c r="K944">
        <v>89.043999999999997</v>
      </c>
      <c r="L944">
        <v>90.295000000000002</v>
      </c>
      <c r="M944">
        <v>92.626000000000005</v>
      </c>
      <c r="N944">
        <v>94.956999999999994</v>
      </c>
      <c r="O944">
        <v>96.207999999999998</v>
      </c>
      <c r="P944">
        <v>97.055000000000007</v>
      </c>
      <c r="Q944">
        <v>98.311000000000007</v>
      </c>
      <c r="R944">
        <v>99.126000000000005</v>
      </c>
      <c r="S944">
        <v>100.666</v>
      </c>
      <c r="T944">
        <v>103.306</v>
      </c>
      <c r="V944">
        <v>13.471</v>
      </c>
      <c r="W944">
        <f t="shared" si="43"/>
        <v>1.3471</v>
      </c>
      <c r="X944">
        <f t="shared" si="44"/>
        <v>0.58872858441824538</v>
      </c>
    </row>
    <row r="945" spans="1:24" x14ac:dyDescent="0.3">
      <c r="A945">
        <v>943</v>
      </c>
      <c r="B945">
        <f t="shared" si="42"/>
        <v>2.5817932922655715</v>
      </c>
      <c r="C945">
        <v>1</v>
      </c>
      <c r="D945">
        <v>92.649799999999999</v>
      </c>
      <c r="E945">
        <v>3.7319999999999999E-2</v>
      </c>
      <c r="F945">
        <v>81.965000000000003</v>
      </c>
      <c r="G945">
        <v>84.605999999999995</v>
      </c>
      <c r="H945">
        <v>86.147000000000006</v>
      </c>
      <c r="I945">
        <v>86.962000000000003</v>
      </c>
      <c r="J945">
        <v>88.218999999999994</v>
      </c>
      <c r="K945">
        <v>89.066000000000003</v>
      </c>
      <c r="L945">
        <v>90.317999999999998</v>
      </c>
      <c r="M945">
        <v>92.65</v>
      </c>
      <c r="N945">
        <v>94.981999999999999</v>
      </c>
      <c r="O945">
        <v>96.233000000000004</v>
      </c>
      <c r="P945">
        <v>97.081000000000003</v>
      </c>
      <c r="Q945">
        <v>98.337000000000003</v>
      </c>
      <c r="R945">
        <v>99.153000000000006</v>
      </c>
      <c r="S945">
        <v>100.694</v>
      </c>
      <c r="T945">
        <v>103.33499999999999</v>
      </c>
      <c r="V945">
        <v>13.477</v>
      </c>
      <c r="W945">
        <f t="shared" si="43"/>
        <v>1.3477000000000001</v>
      </c>
      <c r="X945">
        <f t="shared" si="44"/>
        <v>0.5889359637893109</v>
      </c>
    </row>
    <row r="946" spans="1:24" x14ac:dyDescent="0.3">
      <c r="A946">
        <v>944</v>
      </c>
      <c r="B946">
        <f t="shared" si="42"/>
        <v>2.5845311430527036</v>
      </c>
      <c r="C946">
        <v>1</v>
      </c>
      <c r="D946">
        <v>92.673500000000004</v>
      </c>
      <c r="E946">
        <v>3.7330000000000002E-2</v>
      </c>
      <c r="F946">
        <v>81.983000000000004</v>
      </c>
      <c r="G946">
        <v>84.625</v>
      </c>
      <c r="H946">
        <v>86.167000000000002</v>
      </c>
      <c r="I946">
        <v>86.983000000000004</v>
      </c>
      <c r="J946">
        <v>88.24</v>
      </c>
      <c r="K946">
        <v>89.087999999999994</v>
      </c>
      <c r="L946">
        <v>90.34</v>
      </c>
      <c r="M946">
        <v>92.674000000000007</v>
      </c>
      <c r="N946">
        <v>95.007000000000005</v>
      </c>
      <c r="O946">
        <v>96.259</v>
      </c>
      <c r="P946">
        <v>97.106999999999999</v>
      </c>
      <c r="Q946">
        <v>98.364000000000004</v>
      </c>
      <c r="R946">
        <v>99.18</v>
      </c>
      <c r="S946">
        <v>100.72199999999999</v>
      </c>
      <c r="T946">
        <v>103.364</v>
      </c>
      <c r="V946">
        <v>13.481999999999999</v>
      </c>
      <c r="W946">
        <f t="shared" si="43"/>
        <v>1.3481999999999998</v>
      </c>
      <c r="X946">
        <f t="shared" si="44"/>
        <v>0.5891214900171271</v>
      </c>
    </row>
    <row r="947" spans="1:24" x14ac:dyDescent="0.3">
      <c r="A947">
        <v>945</v>
      </c>
      <c r="B947">
        <f t="shared" si="42"/>
        <v>2.5872689938398357</v>
      </c>
      <c r="C947">
        <v>1</v>
      </c>
      <c r="D947">
        <v>92.697100000000006</v>
      </c>
      <c r="E947">
        <v>3.7339999999999998E-2</v>
      </c>
      <c r="F947">
        <v>82.001000000000005</v>
      </c>
      <c r="G947">
        <v>84.644999999999996</v>
      </c>
      <c r="H947">
        <v>86.186999999999998</v>
      </c>
      <c r="I947">
        <v>87.004000000000005</v>
      </c>
      <c r="J947">
        <v>88.260999999999996</v>
      </c>
      <c r="K947">
        <v>89.11</v>
      </c>
      <c r="L947">
        <v>90.361999999999995</v>
      </c>
      <c r="M947">
        <v>92.697000000000003</v>
      </c>
      <c r="N947">
        <v>95.031999999999996</v>
      </c>
      <c r="O947">
        <v>96.284999999999997</v>
      </c>
      <c r="P947">
        <v>97.132999999999996</v>
      </c>
      <c r="Q947">
        <v>98.39</v>
      </c>
      <c r="R947">
        <v>99.206999999999994</v>
      </c>
      <c r="S947">
        <v>100.749</v>
      </c>
      <c r="T947">
        <v>103.393</v>
      </c>
      <c r="V947">
        <v>13.488</v>
      </c>
      <c r="W947">
        <f t="shared" si="43"/>
        <v>1.3488</v>
      </c>
      <c r="X947">
        <f t="shared" si="44"/>
        <v>0.58932568245410788</v>
      </c>
    </row>
    <row r="948" spans="1:24" x14ac:dyDescent="0.3">
      <c r="A948">
        <v>946</v>
      </c>
      <c r="B948">
        <f t="shared" si="42"/>
        <v>2.5900068446269677</v>
      </c>
      <c r="C948">
        <v>1</v>
      </c>
      <c r="D948">
        <v>92.720799999999997</v>
      </c>
      <c r="E948">
        <v>3.7350000000000001E-2</v>
      </c>
      <c r="F948">
        <v>82.019000000000005</v>
      </c>
      <c r="G948">
        <v>84.664000000000001</v>
      </c>
      <c r="H948">
        <v>86.206999999999994</v>
      </c>
      <c r="I948">
        <v>87.024000000000001</v>
      </c>
      <c r="J948">
        <v>88.283000000000001</v>
      </c>
      <c r="K948">
        <v>89.132000000000005</v>
      </c>
      <c r="L948">
        <v>90.385000000000005</v>
      </c>
      <c r="M948">
        <v>92.721000000000004</v>
      </c>
      <c r="N948">
        <v>95.057000000000002</v>
      </c>
      <c r="O948">
        <v>96.31</v>
      </c>
      <c r="P948">
        <v>97.159000000000006</v>
      </c>
      <c r="Q948">
        <v>98.417000000000002</v>
      </c>
      <c r="R948">
        <v>99.233999999999995</v>
      </c>
      <c r="S948">
        <v>100.777</v>
      </c>
      <c r="T948">
        <v>103.423</v>
      </c>
      <c r="V948">
        <v>13.494</v>
      </c>
      <c r="W948">
        <f t="shared" si="43"/>
        <v>1.3493999999999999</v>
      </c>
      <c r="X948">
        <f t="shared" si="44"/>
        <v>0.58953304826786423</v>
      </c>
    </row>
    <row r="949" spans="1:24" x14ac:dyDescent="0.3">
      <c r="A949">
        <v>947</v>
      </c>
      <c r="B949">
        <f t="shared" si="42"/>
        <v>2.5927446954140998</v>
      </c>
      <c r="C949">
        <v>1</v>
      </c>
      <c r="D949">
        <v>92.744399999999999</v>
      </c>
      <c r="E949">
        <v>3.7359999999999997E-2</v>
      </c>
      <c r="F949">
        <v>82.037000000000006</v>
      </c>
      <c r="G949">
        <v>84.683999999999997</v>
      </c>
      <c r="H949">
        <v>86.227999999999994</v>
      </c>
      <c r="I949">
        <v>87.045000000000002</v>
      </c>
      <c r="J949">
        <v>88.304000000000002</v>
      </c>
      <c r="K949">
        <v>89.153000000000006</v>
      </c>
      <c r="L949">
        <v>90.406999999999996</v>
      </c>
      <c r="M949">
        <v>92.744</v>
      </c>
      <c r="N949">
        <v>95.081000000000003</v>
      </c>
      <c r="O949">
        <v>96.335999999999999</v>
      </c>
      <c r="P949">
        <v>97.185000000000002</v>
      </c>
      <c r="Q949">
        <v>98.444000000000003</v>
      </c>
      <c r="R949">
        <v>99.260999999999996</v>
      </c>
      <c r="S949">
        <v>100.80500000000001</v>
      </c>
      <c r="T949">
        <v>103.452</v>
      </c>
      <c r="V949">
        <v>13.5</v>
      </c>
      <c r="W949">
        <f t="shared" si="43"/>
        <v>1.35</v>
      </c>
      <c r="X949">
        <f t="shared" si="44"/>
        <v>0.58973722962010799</v>
      </c>
    </row>
    <row r="950" spans="1:24" x14ac:dyDescent="0.3">
      <c r="A950">
        <v>948</v>
      </c>
      <c r="B950">
        <f t="shared" si="42"/>
        <v>2.5954825462012319</v>
      </c>
      <c r="C950">
        <v>1</v>
      </c>
      <c r="D950">
        <v>92.768000000000001</v>
      </c>
      <c r="E950">
        <v>3.737E-2</v>
      </c>
      <c r="F950">
        <v>82.055000000000007</v>
      </c>
      <c r="G950">
        <v>84.703000000000003</v>
      </c>
      <c r="H950">
        <v>86.248000000000005</v>
      </c>
      <c r="I950">
        <v>87.066000000000003</v>
      </c>
      <c r="J950">
        <v>88.325000000000003</v>
      </c>
      <c r="K950">
        <v>89.174999999999997</v>
      </c>
      <c r="L950">
        <v>90.43</v>
      </c>
      <c r="M950">
        <v>92.768000000000001</v>
      </c>
      <c r="N950">
        <v>95.105999999999995</v>
      </c>
      <c r="O950">
        <v>96.361000000000004</v>
      </c>
      <c r="P950">
        <v>97.210999999999999</v>
      </c>
      <c r="Q950">
        <v>98.47</v>
      </c>
      <c r="R950">
        <v>99.287999999999997</v>
      </c>
      <c r="S950">
        <v>100.833</v>
      </c>
      <c r="T950">
        <v>103.48099999999999</v>
      </c>
      <c r="V950">
        <v>13.506</v>
      </c>
      <c r="W950">
        <f t="shared" si="43"/>
        <v>1.3506</v>
      </c>
      <c r="X950">
        <f t="shared" si="44"/>
        <v>0.58994458496822677</v>
      </c>
    </row>
    <row r="951" spans="1:24" x14ac:dyDescent="0.3">
      <c r="A951">
        <v>949</v>
      </c>
      <c r="B951">
        <f t="shared" si="42"/>
        <v>2.5982203969883639</v>
      </c>
      <c r="C951">
        <v>1</v>
      </c>
      <c r="D951">
        <v>92.791600000000003</v>
      </c>
      <c r="E951">
        <v>3.7379999999999997E-2</v>
      </c>
      <c r="F951">
        <v>82.072999999999993</v>
      </c>
      <c r="G951">
        <v>84.722999999999999</v>
      </c>
      <c r="H951">
        <v>86.268000000000001</v>
      </c>
      <c r="I951">
        <v>87.085999999999999</v>
      </c>
      <c r="J951">
        <v>88.346000000000004</v>
      </c>
      <c r="K951">
        <v>89.197000000000003</v>
      </c>
      <c r="L951">
        <v>90.451999999999998</v>
      </c>
      <c r="M951">
        <v>92.792000000000002</v>
      </c>
      <c r="N951">
        <v>95.131</v>
      </c>
      <c r="O951">
        <v>96.387</v>
      </c>
      <c r="P951">
        <v>97.236999999999995</v>
      </c>
      <c r="Q951">
        <v>98.497</v>
      </c>
      <c r="R951">
        <v>99.314999999999998</v>
      </c>
      <c r="S951">
        <v>100.861</v>
      </c>
      <c r="T951">
        <v>103.51</v>
      </c>
      <c r="V951">
        <v>13.512</v>
      </c>
      <c r="W951">
        <f t="shared" si="43"/>
        <v>1.3512</v>
      </c>
      <c r="X951">
        <f t="shared" si="44"/>
        <v>0.59015193523927945</v>
      </c>
    </row>
    <row r="952" spans="1:24" x14ac:dyDescent="0.3">
      <c r="A952">
        <v>950</v>
      </c>
      <c r="B952">
        <f t="shared" si="42"/>
        <v>2.6009582477754964</v>
      </c>
      <c r="C952">
        <v>1</v>
      </c>
      <c r="D952">
        <v>92.815200000000004</v>
      </c>
      <c r="E952">
        <v>3.739E-2</v>
      </c>
      <c r="F952">
        <v>82.090999999999994</v>
      </c>
      <c r="G952">
        <v>84.742000000000004</v>
      </c>
      <c r="H952">
        <v>86.287999999999997</v>
      </c>
      <c r="I952">
        <v>87.106999999999999</v>
      </c>
      <c r="J952">
        <v>88.367999999999995</v>
      </c>
      <c r="K952">
        <v>89.218000000000004</v>
      </c>
      <c r="L952">
        <v>90.474000000000004</v>
      </c>
      <c r="M952">
        <v>92.814999999999998</v>
      </c>
      <c r="N952">
        <v>95.156000000000006</v>
      </c>
      <c r="O952">
        <v>96.412000000000006</v>
      </c>
      <c r="P952">
        <v>97.263000000000005</v>
      </c>
      <c r="Q952">
        <v>98.522999999999996</v>
      </c>
      <c r="R952">
        <v>99.341999999999999</v>
      </c>
      <c r="S952">
        <v>100.88800000000001</v>
      </c>
      <c r="T952">
        <v>103.539</v>
      </c>
      <c r="V952">
        <v>13.518000000000001</v>
      </c>
      <c r="W952">
        <f t="shared" si="43"/>
        <v>1.3518000000000001</v>
      </c>
      <c r="X952">
        <f t="shared" si="44"/>
        <v>0.59035610016328277</v>
      </c>
    </row>
    <row r="953" spans="1:24" x14ac:dyDescent="0.3">
      <c r="A953">
        <v>951</v>
      </c>
      <c r="B953">
        <f t="shared" si="42"/>
        <v>2.6036960985626285</v>
      </c>
      <c r="C953">
        <v>1</v>
      </c>
      <c r="D953">
        <v>92.838800000000006</v>
      </c>
      <c r="E953">
        <v>3.7400000000000003E-2</v>
      </c>
      <c r="F953">
        <v>82.108999999999995</v>
      </c>
      <c r="G953">
        <v>84.760999999999996</v>
      </c>
      <c r="H953">
        <v>86.308000000000007</v>
      </c>
      <c r="I953">
        <v>87.128</v>
      </c>
      <c r="J953">
        <v>88.388999999999996</v>
      </c>
      <c r="K953">
        <v>89.24</v>
      </c>
      <c r="L953">
        <v>90.497</v>
      </c>
      <c r="M953">
        <v>92.838999999999999</v>
      </c>
      <c r="N953">
        <v>95.180999999999997</v>
      </c>
      <c r="O953">
        <v>96.436999999999998</v>
      </c>
      <c r="P953">
        <v>97.289000000000001</v>
      </c>
      <c r="Q953">
        <v>98.55</v>
      </c>
      <c r="R953">
        <v>99.369</v>
      </c>
      <c r="S953">
        <v>100.916</v>
      </c>
      <c r="T953">
        <v>103.569</v>
      </c>
      <c r="V953">
        <v>13.523</v>
      </c>
      <c r="W953">
        <f t="shared" si="43"/>
        <v>1.3523000000000001</v>
      </c>
      <c r="X953">
        <f t="shared" si="44"/>
        <v>0.59054160569392189</v>
      </c>
    </row>
    <row r="954" spans="1:24" x14ac:dyDescent="0.3">
      <c r="A954">
        <v>952</v>
      </c>
      <c r="B954">
        <f t="shared" si="42"/>
        <v>2.6064339493497606</v>
      </c>
      <c r="C954">
        <v>1</v>
      </c>
      <c r="D954">
        <v>92.862300000000005</v>
      </c>
      <c r="E954">
        <v>3.7409999999999999E-2</v>
      </c>
      <c r="F954">
        <v>82.126999999999995</v>
      </c>
      <c r="G954">
        <v>84.781000000000006</v>
      </c>
      <c r="H954">
        <v>86.328000000000003</v>
      </c>
      <c r="I954">
        <v>87.147999999999996</v>
      </c>
      <c r="J954">
        <v>88.41</v>
      </c>
      <c r="K954">
        <v>89.262</v>
      </c>
      <c r="L954">
        <v>90.519000000000005</v>
      </c>
      <c r="M954">
        <v>92.861999999999995</v>
      </c>
      <c r="N954">
        <v>95.204999999999998</v>
      </c>
      <c r="O954">
        <v>96.462999999999994</v>
      </c>
      <c r="P954">
        <v>97.313999999999993</v>
      </c>
      <c r="Q954">
        <v>98.575999999999993</v>
      </c>
      <c r="R954">
        <v>99.396000000000001</v>
      </c>
      <c r="S954">
        <v>100.944</v>
      </c>
      <c r="T954">
        <v>103.598</v>
      </c>
      <c r="V954">
        <v>13.529</v>
      </c>
      <c r="W954">
        <f t="shared" si="43"/>
        <v>1.3529</v>
      </c>
      <c r="X954">
        <f t="shared" si="44"/>
        <v>0.59074576172834281</v>
      </c>
    </row>
    <row r="955" spans="1:24" x14ac:dyDescent="0.3">
      <c r="A955">
        <v>953</v>
      </c>
      <c r="B955">
        <f t="shared" si="42"/>
        <v>2.6091718001368926</v>
      </c>
      <c r="C955">
        <v>1</v>
      </c>
      <c r="D955">
        <v>92.885800000000003</v>
      </c>
      <c r="E955">
        <v>3.7420000000000002E-2</v>
      </c>
      <c r="F955">
        <v>82.144999999999996</v>
      </c>
      <c r="G955">
        <v>84.8</v>
      </c>
      <c r="H955">
        <v>86.349000000000004</v>
      </c>
      <c r="I955">
        <v>87.168999999999997</v>
      </c>
      <c r="J955">
        <v>88.430999999999997</v>
      </c>
      <c r="K955">
        <v>89.283000000000001</v>
      </c>
      <c r="L955">
        <v>90.540999999999997</v>
      </c>
      <c r="M955">
        <v>92.885999999999996</v>
      </c>
      <c r="N955">
        <v>95.23</v>
      </c>
      <c r="O955">
        <v>96.488</v>
      </c>
      <c r="P955">
        <v>97.34</v>
      </c>
      <c r="Q955">
        <v>98.602999999999994</v>
      </c>
      <c r="R955">
        <v>99.423000000000002</v>
      </c>
      <c r="S955">
        <v>100.97199999999999</v>
      </c>
      <c r="T955">
        <v>103.627</v>
      </c>
      <c r="V955">
        <v>13.535</v>
      </c>
      <c r="W955">
        <f t="shared" si="43"/>
        <v>1.3534999999999999</v>
      </c>
      <c r="X955">
        <f t="shared" si="44"/>
        <v>0.59095309317519717</v>
      </c>
    </row>
    <row r="956" spans="1:24" x14ac:dyDescent="0.3">
      <c r="A956">
        <v>954</v>
      </c>
      <c r="B956">
        <f t="shared" si="42"/>
        <v>2.6119096509240247</v>
      </c>
      <c r="C956">
        <v>1</v>
      </c>
      <c r="D956">
        <v>92.909300000000002</v>
      </c>
      <c r="E956">
        <v>3.7429999999999998E-2</v>
      </c>
      <c r="F956">
        <v>82.162999999999997</v>
      </c>
      <c r="G956">
        <v>84.819000000000003</v>
      </c>
      <c r="H956">
        <v>86.369</v>
      </c>
      <c r="I956">
        <v>87.188999999999993</v>
      </c>
      <c r="J956">
        <v>88.453000000000003</v>
      </c>
      <c r="K956">
        <v>89.305000000000007</v>
      </c>
      <c r="L956">
        <v>90.563999999999993</v>
      </c>
      <c r="M956">
        <v>92.909000000000006</v>
      </c>
      <c r="N956">
        <v>95.254999999999995</v>
      </c>
      <c r="O956">
        <v>96.513999999999996</v>
      </c>
      <c r="P956">
        <v>97.366</v>
      </c>
      <c r="Q956">
        <v>98.629000000000005</v>
      </c>
      <c r="R956">
        <v>99.45</v>
      </c>
      <c r="S956">
        <v>100.999</v>
      </c>
      <c r="T956">
        <v>103.65600000000001</v>
      </c>
      <c r="V956">
        <v>13.541</v>
      </c>
      <c r="W956">
        <f t="shared" si="43"/>
        <v>1.3541000000000001</v>
      </c>
      <c r="X956">
        <f t="shared" si="44"/>
        <v>0.59115723820129096</v>
      </c>
    </row>
    <row r="957" spans="1:24" x14ac:dyDescent="0.3">
      <c r="A957">
        <v>955</v>
      </c>
      <c r="B957">
        <f t="shared" si="42"/>
        <v>2.6146475017111568</v>
      </c>
      <c r="C957">
        <v>1</v>
      </c>
      <c r="D957">
        <v>92.9328</v>
      </c>
      <c r="E957">
        <v>3.7429999999999998E-2</v>
      </c>
      <c r="F957">
        <v>82.183999999999997</v>
      </c>
      <c r="G957">
        <v>84.840999999999994</v>
      </c>
      <c r="H957">
        <v>86.391000000000005</v>
      </c>
      <c r="I957">
        <v>87.210999999999999</v>
      </c>
      <c r="J957">
        <v>88.474999999999994</v>
      </c>
      <c r="K957">
        <v>89.328000000000003</v>
      </c>
      <c r="L957">
        <v>90.587000000000003</v>
      </c>
      <c r="M957">
        <v>92.933000000000007</v>
      </c>
      <c r="N957">
        <v>95.278999999999996</v>
      </c>
      <c r="O957">
        <v>96.537999999999997</v>
      </c>
      <c r="P957">
        <v>97.391000000000005</v>
      </c>
      <c r="Q957">
        <v>98.653999999999996</v>
      </c>
      <c r="R957">
        <v>99.474999999999994</v>
      </c>
      <c r="S957">
        <v>101.02500000000001</v>
      </c>
      <c r="T957">
        <v>103.682</v>
      </c>
      <c r="V957">
        <v>13.547000000000001</v>
      </c>
      <c r="W957">
        <f t="shared" si="43"/>
        <v>1.3547</v>
      </c>
      <c r="X957">
        <f t="shared" si="44"/>
        <v>0.59136455925633935</v>
      </c>
    </row>
    <row r="958" spans="1:24" x14ac:dyDescent="0.3">
      <c r="A958">
        <v>956</v>
      </c>
      <c r="B958">
        <f t="shared" si="42"/>
        <v>2.6173853524982889</v>
      </c>
      <c r="C958">
        <v>1</v>
      </c>
      <c r="D958">
        <v>92.956199999999995</v>
      </c>
      <c r="E958">
        <v>3.7440000000000001E-2</v>
      </c>
      <c r="F958">
        <v>82.200999999999993</v>
      </c>
      <c r="G958">
        <v>84.86</v>
      </c>
      <c r="H958">
        <v>86.411000000000001</v>
      </c>
      <c r="I958">
        <v>87.231999999999999</v>
      </c>
      <c r="J958">
        <v>88.495999999999995</v>
      </c>
      <c r="K958">
        <v>89.349000000000004</v>
      </c>
      <c r="L958">
        <v>90.608999999999995</v>
      </c>
      <c r="M958">
        <v>92.956000000000003</v>
      </c>
      <c r="N958">
        <v>95.304000000000002</v>
      </c>
      <c r="O958">
        <v>96.563000000000002</v>
      </c>
      <c r="P958">
        <v>97.415999999999997</v>
      </c>
      <c r="Q958">
        <v>98.680999999999997</v>
      </c>
      <c r="R958">
        <v>99.501999999999995</v>
      </c>
      <c r="S958">
        <v>101.053</v>
      </c>
      <c r="T958">
        <v>103.711</v>
      </c>
      <c r="V958">
        <v>13.552</v>
      </c>
      <c r="W958">
        <f t="shared" si="43"/>
        <v>1.3552</v>
      </c>
      <c r="X958">
        <f t="shared" si="44"/>
        <v>0.59154686862308536</v>
      </c>
    </row>
    <row r="959" spans="1:24" x14ac:dyDescent="0.3">
      <c r="A959">
        <v>957</v>
      </c>
      <c r="B959">
        <f t="shared" si="42"/>
        <v>2.6201232032854209</v>
      </c>
      <c r="C959">
        <v>1</v>
      </c>
      <c r="D959">
        <v>92.979699999999994</v>
      </c>
      <c r="E959">
        <v>3.7449999999999997E-2</v>
      </c>
      <c r="F959">
        <v>82.218999999999994</v>
      </c>
      <c r="G959">
        <v>84.879000000000005</v>
      </c>
      <c r="H959">
        <v>86.430999999999997</v>
      </c>
      <c r="I959">
        <v>87.251999999999995</v>
      </c>
      <c r="J959">
        <v>88.516999999999996</v>
      </c>
      <c r="K959">
        <v>89.370999999999995</v>
      </c>
      <c r="L959">
        <v>90.631</v>
      </c>
      <c r="M959">
        <v>92.98</v>
      </c>
      <c r="N959">
        <v>95.328000000000003</v>
      </c>
      <c r="O959">
        <v>96.588999999999999</v>
      </c>
      <c r="P959">
        <v>97.441999999999993</v>
      </c>
      <c r="Q959">
        <v>98.706999999999994</v>
      </c>
      <c r="R959">
        <v>99.528999999999996</v>
      </c>
      <c r="S959">
        <v>101.08</v>
      </c>
      <c r="T959">
        <v>103.74</v>
      </c>
      <c r="V959">
        <v>13.558</v>
      </c>
      <c r="W959">
        <f t="shared" si="43"/>
        <v>1.3557999999999999</v>
      </c>
      <c r="X959">
        <f t="shared" si="44"/>
        <v>0.5917541813211894</v>
      </c>
    </row>
    <row r="960" spans="1:24" x14ac:dyDescent="0.3">
      <c r="A960">
        <v>958</v>
      </c>
      <c r="B960">
        <f t="shared" si="42"/>
        <v>2.622861054072553</v>
      </c>
      <c r="C960">
        <v>1</v>
      </c>
      <c r="D960">
        <v>93.003100000000003</v>
      </c>
      <c r="E960">
        <v>3.746E-2</v>
      </c>
      <c r="F960">
        <v>82.236999999999995</v>
      </c>
      <c r="G960">
        <v>84.897999999999996</v>
      </c>
      <c r="H960">
        <v>86.450999999999993</v>
      </c>
      <c r="I960">
        <v>87.272999999999996</v>
      </c>
      <c r="J960">
        <v>88.537999999999997</v>
      </c>
      <c r="K960">
        <v>89.391999999999996</v>
      </c>
      <c r="L960">
        <v>90.653000000000006</v>
      </c>
      <c r="M960">
        <v>93.003</v>
      </c>
      <c r="N960">
        <v>95.352999999999994</v>
      </c>
      <c r="O960">
        <v>96.614000000000004</v>
      </c>
      <c r="P960">
        <v>97.468000000000004</v>
      </c>
      <c r="Q960">
        <v>98.733999999999995</v>
      </c>
      <c r="R960">
        <v>99.555999999999997</v>
      </c>
      <c r="S960">
        <v>101.108</v>
      </c>
      <c r="T960">
        <v>103.76900000000001</v>
      </c>
      <c r="V960">
        <v>13.564</v>
      </c>
      <c r="W960">
        <f t="shared" si="43"/>
        <v>1.3564000000000001</v>
      </c>
      <c r="X960">
        <f t="shared" si="44"/>
        <v>0.59195830652729819</v>
      </c>
    </row>
    <row r="961" spans="1:24" x14ac:dyDescent="0.3">
      <c r="A961">
        <v>959</v>
      </c>
      <c r="B961">
        <f t="shared" si="42"/>
        <v>2.6255989048596851</v>
      </c>
      <c r="C961">
        <v>1</v>
      </c>
      <c r="D961">
        <v>93.026499999999999</v>
      </c>
      <c r="E961">
        <v>3.7470000000000003E-2</v>
      </c>
      <c r="F961">
        <v>82.254999999999995</v>
      </c>
      <c r="G961">
        <v>84.918000000000006</v>
      </c>
      <c r="H961">
        <v>86.471000000000004</v>
      </c>
      <c r="I961">
        <v>87.293000000000006</v>
      </c>
      <c r="J961">
        <v>88.558999999999997</v>
      </c>
      <c r="K961">
        <v>89.414000000000001</v>
      </c>
      <c r="L961">
        <v>90.674999999999997</v>
      </c>
      <c r="M961">
        <v>93.027000000000001</v>
      </c>
      <c r="N961">
        <v>95.378</v>
      </c>
      <c r="O961">
        <v>96.638999999999996</v>
      </c>
      <c r="P961">
        <v>97.494</v>
      </c>
      <c r="Q961">
        <v>98.76</v>
      </c>
      <c r="R961">
        <v>99.581999999999994</v>
      </c>
      <c r="S961">
        <v>101.13500000000001</v>
      </c>
      <c r="T961">
        <v>103.798</v>
      </c>
      <c r="V961">
        <v>13.57</v>
      </c>
      <c r="W961">
        <f t="shared" si="43"/>
        <v>1.357</v>
      </c>
      <c r="X961">
        <f t="shared" si="44"/>
        <v>0.59216560887418423</v>
      </c>
    </row>
    <row r="962" spans="1:24" x14ac:dyDescent="0.3">
      <c r="A962">
        <v>960</v>
      </c>
      <c r="B962">
        <f t="shared" si="42"/>
        <v>2.6283367556468171</v>
      </c>
      <c r="C962">
        <v>1</v>
      </c>
      <c r="D962">
        <v>93.049899999999994</v>
      </c>
      <c r="E962">
        <v>3.7479999999999999E-2</v>
      </c>
      <c r="F962">
        <v>82.272999999999996</v>
      </c>
      <c r="G962">
        <v>84.936999999999998</v>
      </c>
      <c r="H962">
        <v>86.491</v>
      </c>
      <c r="I962">
        <v>87.313000000000002</v>
      </c>
      <c r="J962">
        <v>88.58</v>
      </c>
      <c r="K962">
        <v>89.435000000000002</v>
      </c>
      <c r="L962">
        <v>90.697999999999993</v>
      </c>
      <c r="M962">
        <v>93.05</v>
      </c>
      <c r="N962">
        <v>95.402000000000001</v>
      </c>
      <c r="O962">
        <v>96.664000000000001</v>
      </c>
      <c r="P962">
        <v>97.519000000000005</v>
      </c>
      <c r="Q962">
        <v>98.786000000000001</v>
      </c>
      <c r="R962">
        <v>99.608999999999995</v>
      </c>
      <c r="S962">
        <v>101.163</v>
      </c>
      <c r="T962">
        <v>103.827</v>
      </c>
      <c r="V962">
        <v>13.576000000000001</v>
      </c>
      <c r="W962">
        <f t="shared" si="43"/>
        <v>1.3576000000000001</v>
      </c>
      <c r="X962">
        <f t="shared" si="44"/>
        <v>0.59236972313656355</v>
      </c>
    </row>
    <row r="963" spans="1:24" x14ac:dyDescent="0.3">
      <c r="A963">
        <v>961</v>
      </c>
      <c r="B963">
        <f t="shared" ref="B963:B1026" si="45">A963/365.25</f>
        <v>2.6310746064339492</v>
      </c>
      <c r="C963">
        <v>1</v>
      </c>
      <c r="D963">
        <v>93.0732</v>
      </c>
      <c r="E963">
        <v>3.7490000000000002E-2</v>
      </c>
      <c r="F963">
        <v>82.29</v>
      </c>
      <c r="G963">
        <v>84.956000000000003</v>
      </c>
      <c r="H963">
        <v>86.510999999999996</v>
      </c>
      <c r="I963">
        <v>87.334000000000003</v>
      </c>
      <c r="J963">
        <v>88.600999999999999</v>
      </c>
      <c r="K963">
        <v>89.456999999999994</v>
      </c>
      <c r="L963">
        <v>90.72</v>
      </c>
      <c r="M963">
        <v>93.072999999999993</v>
      </c>
      <c r="N963">
        <v>95.427000000000007</v>
      </c>
      <c r="O963">
        <v>96.69</v>
      </c>
      <c r="P963">
        <v>97.545000000000002</v>
      </c>
      <c r="Q963">
        <v>98.813000000000002</v>
      </c>
      <c r="R963">
        <v>99.635999999999996</v>
      </c>
      <c r="S963">
        <v>101.191</v>
      </c>
      <c r="T963">
        <v>103.85599999999999</v>
      </c>
      <c r="V963">
        <v>13.582000000000001</v>
      </c>
      <c r="W963">
        <f t="shared" ref="W963:W1026" si="46">V963/10</f>
        <v>1.3582000000000001</v>
      </c>
      <c r="X963">
        <f t="shared" ref="X963:X1026" si="47">SQRT((M963*V963)/3600)</f>
        <v>0.59257383178057321</v>
      </c>
    </row>
    <row r="964" spans="1:24" x14ac:dyDescent="0.3">
      <c r="A964">
        <v>962</v>
      </c>
      <c r="B964">
        <f t="shared" si="45"/>
        <v>2.6338124572210813</v>
      </c>
      <c r="C964">
        <v>1</v>
      </c>
      <c r="D964">
        <v>93.096599999999995</v>
      </c>
      <c r="E964">
        <v>3.7499999999999999E-2</v>
      </c>
      <c r="F964">
        <v>82.308000000000007</v>
      </c>
      <c r="G964">
        <v>84.974999999999994</v>
      </c>
      <c r="H964">
        <v>86.531000000000006</v>
      </c>
      <c r="I964">
        <v>87.353999999999999</v>
      </c>
      <c r="J964">
        <v>88.623000000000005</v>
      </c>
      <c r="K964">
        <v>89.477999999999994</v>
      </c>
      <c r="L964">
        <v>90.742000000000004</v>
      </c>
      <c r="M964">
        <v>93.096999999999994</v>
      </c>
      <c r="N964">
        <v>95.450999999999993</v>
      </c>
      <c r="O964">
        <v>96.715000000000003</v>
      </c>
      <c r="P964">
        <v>97.570999999999998</v>
      </c>
      <c r="Q964">
        <v>98.838999999999999</v>
      </c>
      <c r="R964">
        <v>99.662999999999997</v>
      </c>
      <c r="S964">
        <v>101.218</v>
      </c>
      <c r="T964">
        <v>103.88500000000001</v>
      </c>
      <c r="V964">
        <v>13.587</v>
      </c>
      <c r="W964">
        <f t="shared" si="46"/>
        <v>1.3587</v>
      </c>
      <c r="X964">
        <f t="shared" si="47"/>
        <v>0.59275930542393562</v>
      </c>
    </row>
    <row r="965" spans="1:24" x14ac:dyDescent="0.3">
      <c r="A965">
        <v>963</v>
      </c>
      <c r="B965">
        <f t="shared" si="45"/>
        <v>2.6365503080082138</v>
      </c>
      <c r="C965">
        <v>1</v>
      </c>
      <c r="D965">
        <v>93.119900000000001</v>
      </c>
      <c r="E965">
        <v>3.7510000000000002E-2</v>
      </c>
      <c r="F965">
        <v>82.325999999999993</v>
      </c>
      <c r="G965">
        <v>84.994</v>
      </c>
      <c r="H965">
        <v>86.55</v>
      </c>
      <c r="I965">
        <v>87.375</v>
      </c>
      <c r="J965">
        <v>88.644000000000005</v>
      </c>
      <c r="K965">
        <v>89.5</v>
      </c>
      <c r="L965">
        <v>90.763999999999996</v>
      </c>
      <c r="M965">
        <v>93.12</v>
      </c>
      <c r="N965">
        <v>95.475999999999999</v>
      </c>
      <c r="O965">
        <v>96.74</v>
      </c>
      <c r="P965">
        <v>97.596000000000004</v>
      </c>
      <c r="Q965">
        <v>98.864999999999995</v>
      </c>
      <c r="R965">
        <v>99.688999999999993</v>
      </c>
      <c r="S965">
        <v>101.246</v>
      </c>
      <c r="T965">
        <v>103.914</v>
      </c>
      <c r="V965">
        <v>13.593</v>
      </c>
      <c r="W965">
        <f t="shared" si="46"/>
        <v>1.3593</v>
      </c>
      <c r="X965">
        <f t="shared" si="47"/>
        <v>0.59296340527894298</v>
      </c>
    </row>
    <row r="966" spans="1:24" x14ac:dyDescent="0.3">
      <c r="A966">
        <v>964</v>
      </c>
      <c r="B966">
        <f t="shared" si="45"/>
        <v>2.6392881587953458</v>
      </c>
      <c r="C966">
        <v>1</v>
      </c>
      <c r="D966">
        <v>93.143199999999993</v>
      </c>
      <c r="E966">
        <v>3.7519999999999998E-2</v>
      </c>
      <c r="F966">
        <v>82.343999999999994</v>
      </c>
      <c r="G966">
        <v>85.013000000000005</v>
      </c>
      <c r="H966">
        <v>86.57</v>
      </c>
      <c r="I966">
        <v>87.394999999999996</v>
      </c>
      <c r="J966">
        <v>88.665000000000006</v>
      </c>
      <c r="K966">
        <v>89.521000000000001</v>
      </c>
      <c r="L966">
        <v>90.786000000000001</v>
      </c>
      <c r="M966">
        <v>93.143000000000001</v>
      </c>
      <c r="N966">
        <v>95.5</v>
      </c>
      <c r="O966">
        <v>96.765000000000001</v>
      </c>
      <c r="P966">
        <v>97.622</v>
      </c>
      <c r="Q966">
        <v>98.891999999999996</v>
      </c>
      <c r="R966">
        <v>99.715999999999994</v>
      </c>
      <c r="S966">
        <v>101.273</v>
      </c>
      <c r="T966">
        <v>103.943</v>
      </c>
      <c r="V966">
        <v>13.599</v>
      </c>
      <c r="W966">
        <f t="shared" si="46"/>
        <v>1.3599000000000001</v>
      </c>
      <c r="X966">
        <f t="shared" si="47"/>
        <v>0.59316749953111902</v>
      </c>
    </row>
    <row r="967" spans="1:24" x14ac:dyDescent="0.3">
      <c r="A967">
        <v>965</v>
      </c>
      <c r="B967">
        <f t="shared" si="45"/>
        <v>2.6420260095824779</v>
      </c>
      <c r="C967">
        <v>1</v>
      </c>
      <c r="D967">
        <v>93.166499999999999</v>
      </c>
      <c r="E967">
        <v>3.7530000000000001E-2</v>
      </c>
      <c r="F967">
        <v>82.361000000000004</v>
      </c>
      <c r="G967">
        <v>85.031999999999996</v>
      </c>
      <c r="H967">
        <v>86.59</v>
      </c>
      <c r="I967">
        <v>87.415000000000006</v>
      </c>
      <c r="J967">
        <v>88.686000000000007</v>
      </c>
      <c r="K967">
        <v>89.543000000000006</v>
      </c>
      <c r="L967">
        <v>90.808000000000007</v>
      </c>
      <c r="M967">
        <v>93.167000000000002</v>
      </c>
      <c r="N967">
        <v>95.525000000000006</v>
      </c>
      <c r="O967">
        <v>96.79</v>
      </c>
      <c r="P967">
        <v>97.647000000000006</v>
      </c>
      <c r="Q967">
        <v>98.918000000000006</v>
      </c>
      <c r="R967">
        <v>99.742999999999995</v>
      </c>
      <c r="S967">
        <v>101.301</v>
      </c>
      <c r="T967">
        <v>103.97199999999999</v>
      </c>
      <c r="V967">
        <v>13.605</v>
      </c>
      <c r="W967">
        <f t="shared" si="46"/>
        <v>1.3605</v>
      </c>
      <c r="X967">
        <f t="shared" si="47"/>
        <v>0.593374772663393</v>
      </c>
    </row>
    <row r="968" spans="1:24" x14ac:dyDescent="0.3">
      <c r="A968">
        <v>966</v>
      </c>
      <c r="B968">
        <f t="shared" si="45"/>
        <v>2.64476386036961</v>
      </c>
      <c r="C968">
        <v>1</v>
      </c>
      <c r="D968">
        <v>93.189800000000005</v>
      </c>
      <c r="E968">
        <v>3.7530000000000001E-2</v>
      </c>
      <c r="F968">
        <v>82.382000000000005</v>
      </c>
      <c r="G968">
        <v>85.054000000000002</v>
      </c>
      <c r="H968">
        <v>86.611999999999995</v>
      </c>
      <c r="I968">
        <v>87.436999999999998</v>
      </c>
      <c r="J968">
        <v>88.707999999999998</v>
      </c>
      <c r="K968">
        <v>89.564999999999998</v>
      </c>
      <c r="L968">
        <v>90.831000000000003</v>
      </c>
      <c r="M968">
        <v>93.19</v>
      </c>
      <c r="N968">
        <v>95.549000000000007</v>
      </c>
      <c r="O968">
        <v>96.814999999999998</v>
      </c>
      <c r="P968">
        <v>97.671999999999997</v>
      </c>
      <c r="Q968">
        <v>98.942999999999998</v>
      </c>
      <c r="R968">
        <v>99.768000000000001</v>
      </c>
      <c r="S968">
        <v>101.32599999999999</v>
      </c>
      <c r="T968">
        <v>103.998</v>
      </c>
      <c r="V968">
        <v>13.611000000000001</v>
      </c>
      <c r="W968">
        <f t="shared" si="46"/>
        <v>1.3611</v>
      </c>
      <c r="X968">
        <f t="shared" si="47"/>
        <v>0.59357885603627536</v>
      </c>
    </row>
    <row r="969" spans="1:24" x14ac:dyDescent="0.3">
      <c r="A969">
        <v>967</v>
      </c>
      <c r="B969">
        <f t="shared" si="45"/>
        <v>2.647501711156742</v>
      </c>
      <c r="C969">
        <v>1</v>
      </c>
      <c r="D969">
        <v>93.212999999999994</v>
      </c>
      <c r="E969">
        <v>3.7539999999999997E-2</v>
      </c>
      <c r="F969">
        <v>82.4</v>
      </c>
      <c r="G969">
        <v>85.072999999999993</v>
      </c>
      <c r="H969">
        <v>86.632000000000005</v>
      </c>
      <c r="I969">
        <v>87.456999999999994</v>
      </c>
      <c r="J969">
        <v>88.728999999999999</v>
      </c>
      <c r="K969">
        <v>89.585999999999999</v>
      </c>
      <c r="L969">
        <v>90.852999999999994</v>
      </c>
      <c r="M969">
        <v>93.212999999999994</v>
      </c>
      <c r="N969">
        <v>95.572999999999993</v>
      </c>
      <c r="O969">
        <v>96.84</v>
      </c>
      <c r="P969">
        <v>97.697000000000003</v>
      </c>
      <c r="Q969">
        <v>98.968999999999994</v>
      </c>
      <c r="R969">
        <v>99.793999999999997</v>
      </c>
      <c r="S969">
        <v>101.35299999999999</v>
      </c>
      <c r="T969">
        <v>104.026</v>
      </c>
      <c r="V969">
        <v>13.616</v>
      </c>
      <c r="W969">
        <f t="shared" si="46"/>
        <v>1.3615999999999999</v>
      </c>
      <c r="X969">
        <f t="shared" si="47"/>
        <v>0.59376113042199041</v>
      </c>
    </row>
    <row r="970" spans="1:24" x14ac:dyDescent="0.3">
      <c r="A970">
        <v>968</v>
      </c>
      <c r="B970">
        <f t="shared" si="45"/>
        <v>2.6502395619438741</v>
      </c>
      <c r="C970">
        <v>1</v>
      </c>
      <c r="D970">
        <v>93.2363</v>
      </c>
      <c r="E970">
        <v>3.755E-2</v>
      </c>
      <c r="F970">
        <v>82.417000000000002</v>
      </c>
      <c r="G970">
        <v>85.091999999999999</v>
      </c>
      <c r="H970">
        <v>86.652000000000001</v>
      </c>
      <c r="I970">
        <v>87.477999999999994</v>
      </c>
      <c r="J970">
        <v>88.75</v>
      </c>
      <c r="K970">
        <v>89.608000000000004</v>
      </c>
      <c r="L970">
        <v>90.875</v>
      </c>
      <c r="M970">
        <v>93.236000000000004</v>
      </c>
      <c r="N970">
        <v>95.597999999999999</v>
      </c>
      <c r="O970">
        <v>96.864999999999995</v>
      </c>
      <c r="P970">
        <v>97.722999999999999</v>
      </c>
      <c r="Q970">
        <v>98.995000000000005</v>
      </c>
      <c r="R970">
        <v>99.820999999999998</v>
      </c>
      <c r="S970">
        <v>101.381</v>
      </c>
      <c r="T970">
        <v>104.05500000000001</v>
      </c>
      <c r="V970">
        <v>13.622</v>
      </c>
      <c r="W970">
        <f t="shared" si="46"/>
        <v>1.3622000000000001</v>
      </c>
      <c r="X970">
        <f t="shared" si="47"/>
        <v>0.59396520474220071</v>
      </c>
    </row>
    <row r="971" spans="1:24" x14ac:dyDescent="0.3">
      <c r="A971">
        <v>969</v>
      </c>
      <c r="B971">
        <f t="shared" si="45"/>
        <v>2.6529774127310062</v>
      </c>
      <c r="C971">
        <v>1</v>
      </c>
      <c r="D971">
        <v>93.259500000000003</v>
      </c>
      <c r="E971">
        <v>3.7560000000000003E-2</v>
      </c>
      <c r="F971">
        <v>82.435000000000002</v>
      </c>
      <c r="G971">
        <v>85.111000000000004</v>
      </c>
      <c r="H971">
        <v>86.671000000000006</v>
      </c>
      <c r="I971">
        <v>87.498000000000005</v>
      </c>
      <c r="J971">
        <v>88.77</v>
      </c>
      <c r="K971">
        <v>89.629000000000005</v>
      </c>
      <c r="L971">
        <v>90.897000000000006</v>
      </c>
      <c r="M971">
        <v>93.26</v>
      </c>
      <c r="N971">
        <v>95.622</v>
      </c>
      <c r="O971">
        <v>96.89</v>
      </c>
      <c r="P971">
        <v>97.748999999999995</v>
      </c>
      <c r="Q971">
        <v>99.021000000000001</v>
      </c>
      <c r="R971">
        <v>99.847999999999999</v>
      </c>
      <c r="S971">
        <v>101.408</v>
      </c>
      <c r="T971">
        <v>104.084</v>
      </c>
      <c r="V971">
        <v>13.628</v>
      </c>
      <c r="W971">
        <f t="shared" si="46"/>
        <v>1.3628</v>
      </c>
      <c r="X971">
        <f t="shared" si="47"/>
        <v>0.59417245906479976</v>
      </c>
    </row>
    <row r="972" spans="1:24" x14ac:dyDescent="0.3">
      <c r="A972">
        <v>970</v>
      </c>
      <c r="B972">
        <f t="shared" si="45"/>
        <v>2.6557152635181382</v>
      </c>
      <c r="C972">
        <v>1</v>
      </c>
      <c r="D972">
        <v>93.282700000000006</v>
      </c>
      <c r="E972">
        <v>3.7569999999999999E-2</v>
      </c>
      <c r="F972">
        <v>82.453000000000003</v>
      </c>
      <c r="G972">
        <v>85.13</v>
      </c>
      <c r="H972">
        <v>86.691000000000003</v>
      </c>
      <c r="I972">
        <v>87.518000000000001</v>
      </c>
      <c r="J972">
        <v>88.790999999999997</v>
      </c>
      <c r="K972">
        <v>89.65</v>
      </c>
      <c r="L972">
        <v>90.918999999999997</v>
      </c>
      <c r="M972">
        <v>93.283000000000001</v>
      </c>
      <c r="N972">
        <v>95.647000000000006</v>
      </c>
      <c r="O972">
        <v>96.915000000000006</v>
      </c>
      <c r="P972">
        <v>97.774000000000001</v>
      </c>
      <c r="Q972">
        <v>99.046999999999997</v>
      </c>
      <c r="R972">
        <v>99.873999999999995</v>
      </c>
      <c r="S972">
        <v>101.43600000000001</v>
      </c>
      <c r="T972">
        <v>104.113</v>
      </c>
      <c r="V972">
        <v>13.634</v>
      </c>
      <c r="W972">
        <f t="shared" si="46"/>
        <v>1.3633999999999999</v>
      </c>
      <c r="X972">
        <f t="shared" si="47"/>
        <v>0.59437652254741313</v>
      </c>
    </row>
    <row r="973" spans="1:24" x14ac:dyDescent="0.3">
      <c r="A973">
        <v>971</v>
      </c>
      <c r="B973">
        <f t="shared" si="45"/>
        <v>2.6584531143052703</v>
      </c>
      <c r="C973">
        <v>1</v>
      </c>
      <c r="D973">
        <v>93.305899999999994</v>
      </c>
      <c r="E973">
        <v>3.7580000000000002E-2</v>
      </c>
      <c r="F973">
        <v>82.47</v>
      </c>
      <c r="G973">
        <v>85.149000000000001</v>
      </c>
      <c r="H973">
        <v>86.710999999999999</v>
      </c>
      <c r="I973">
        <v>87.537999999999997</v>
      </c>
      <c r="J973">
        <v>88.811999999999998</v>
      </c>
      <c r="K973">
        <v>89.671999999999997</v>
      </c>
      <c r="L973">
        <v>90.941000000000003</v>
      </c>
      <c r="M973">
        <v>93.305999999999997</v>
      </c>
      <c r="N973">
        <v>95.671000000000006</v>
      </c>
      <c r="O973">
        <v>96.94</v>
      </c>
      <c r="P973">
        <v>97.8</v>
      </c>
      <c r="Q973">
        <v>99.072999999999993</v>
      </c>
      <c r="R973">
        <v>99.900999999999996</v>
      </c>
      <c r="S973">
        <v>101.46299999999999</v>
      </c>
      <c r="T973">
        <v>104.142</v>
      </c>
      <c r="V973">
        <v>13.638999999999999</v>
      </c>
      <c r="W973">
        <f t="shared" si="46"/>
        <v>1.3638999999999999</v>
      </c>
      <c r="X973">
        <f t="shared" si="47"/>
        <v>0.5945587845901642</v>
      </c>
    </row>
    <row r="974" spans="1:24" x14ac:dyDescent="0.3">
      <c r="A974">
        <v>972</v>
      </c>
      <c r="B974">
        <f t="shared" si="45"/>
        <v>2.6611909650924024</v>
      </c>
      <c r="C974">
        <v>1</v>
      </c>
      <c r="D974">
        <v>93.328999999999994</v>
      </c>
      <c r="E974">
        <v>3.7589999999999998E-2</v>
      </c>
      <c r="F974">
        <v>82.488</v>
      </c>
      <c r="G974">
        <v>85.168000000000006</v>
      </c>
      <c r="H974">
        <v>86.730999999999995</v>
      </c>
      <c r="I974">
        <v>87.558000000000007</v>
      </c>
      <c r="J974">
        <v>88.832999999999998</v>
      </c>
      <c r="K974">
        <v>89.692999999999998</v>
      </c>
      <c r="L974">
        <v>90.962999999999994</v>
      </c>
      <c r="M974">
        <v>93.328999999999994</v>
      </c>
      <c r="N974">
        <v>95.694999999999993</v>
      </c>
      <c r="O974">
        <v>96.965000000000003</v>
      </c>
      <c r="P974">
        <v>97.825000000000003</v>
      </c>
      <c r="Q974">
        <v>99.1</v>
      </c>
      <c r="R974">
        <v>99.927000000000007</v>
      </c>
      <c r="S974">
        <v>101.49</v>
      </c>
      <c r="T974">
        <v>104.17</v>
      </c>
      <c r="V974">
        <v>13.645</v>
      </c>
      <c r="W974">
        <f t="shared" si="46"/>
        <v>1.3645</v>
      </c>
      <c r="X974">
        <f t="shared" si="47"/>
        <v>0.59476283905622607</v>
      </c>
    </row>
    <row r="975" spans="1:24" x14ac:dyDescent="0.3">
      <c r="A975">
        <v>973</v>
      </c>
      <c r="B975">
        <f t="shared" si="45"/>
        <v>2.6639288158795345</v>
      </c>
      <c r="C975">
        <v>1</v>
      </c>
      <c r="D975">
        <v>93.352199999999996</v>
      </c>
      <c r="E975">
        <v>3.7600000000000001E-2</v>
      </c>
      <c r="F975">
        <v>82.504999999999995</v>
      </c>
      <c r="G975">
        <v>85.186999999999998</v>
      </c>
      <c r="H975">
        <v>86.751000000000005</v>
      </c>
      <c r="I975">
        <v>87.578999999999994</v>
      </c>
      <c r="J975">
        <v>88.853999999999999</v>
      </c>
      <c r="K975">
        <v>89.713999999999999</v>
      </c>
      <c r="L975">
        <v>90.984999999999999</v>
      </c>
      <c r="M975">
        <v>93.352000000000004</v>
      </c>
      <c r="N975">
        <v>95.72</v>
      </c>
      <c r="O975">
        <v>96.99</v>
      </c>
      <c r="P975">
        <v>97.850999999999999</v>
      </c>
      <c r="Q975">
        <v>99.126000000000005</v>
      </c>
      <c r="R975">
        <v>99.953999999999994</v>
      </c>
      <c r="S975">
        <v>101.518</v>
      </c>
      <c r="T975">
        <v>104.199</v>
      </c>
      <c r="V975">
        <v>13.651</v>
      </c>
      <c r="W975">
        <f t="shared" si="46"/>
        <v>1.3651</v>
      </c>
      <c r="X975">
        <f t="shared" si="47"/>
        <v>0.59496688796753872</v>
      </c>
    </row>
    <row r="976" spans="1:24" x14ac:dyDescent="0.3">
      <c r="A976">
        <v>974</v>
      </c>
      <c r="B976">
        <f t="shared" si="45"/>
        <v>2.6666666666666665</v>
      </c>
      <c r="C976">
        <v>1</v>
      </c>
      <c r="D976">
        <v>93.375299999999996</v>
      </c>
      <c r="E976">
        <v>3.7609999999999998E-2</v>
      </c>
      <c r="F976">
        <v>82.522999999999996</v>
      </c>
      <c r="G976">
        <v>85.206000000000003</v>
      </c>
      <c r="H976">
        <v>86.77</v>
      </c>
      <c r="I976">
        <v>87.599000000000004</v>
      </c>
      <c r="J976">
        <v>88.875</v>
      </c>
      <c r="K976">
        <v>89.736000000000004</v>
      </c>
      <c r="L976">
        <v>91.007000000000005</v>
      </c>
      <c r="M976">
        <v>93.375</v>
      </c>
      <c r="N976">
        <v>95.744</v>
      </c>
      <c r="O976">
        <v>97.015000000000001</v>
      </c>
      <c r="P976">
        <v>97.876000000000005</v>
      </c>
      <c r="Q976">
        <v>99.152000000000001</v>
      </c>
      <c r="R976">
        <v>99.98</v>
      </c>
      <c r="S976">
        <v>101.545</v>
      </c>
      <c r="T976">
        <v>104.22799999999999</v>
      </c>
      <c r="V976">
        <v>13.657</v>
      </c>
      <c r="W976">
        <f t="shared" si="46"/>
        <v>1.3656999999999999</v>
      </c>
      <c r="X976">
        <f t="shared" si="47"/>
        <v>0.59517093132981558</v>
      </c>
    </row>
    <row r="977" spans="1:24" x14ac:dyDescent="0.3">
      <c r="A977">
        <v>975</v>
      </c>
      <c r="B977">
        <f t="shared" si="45"/>
        <v>2.6694045174537986</v>
      </c>
      <c r="C977">
        <v>1</v>
      </c>
      <c r="D977">
        <v>93.398399999999995</v>
      </c>
      <c r="E977">
        <v>3.7620000000000001E-2</v>
      </c>
      <c r="F977">
        <v>82.54</v>
      </c>
      <c r="G977">
        <v>85.224000000000004</v>
      </c>
      <c r="H977">
        <v>86.79</v>
      </c>
      <c r="I977">
        <v>87.619</v>
      </c>
      <c r="J977">
        <v>88.894999999999996</v>
      </c>
      <c r="K977">
        <v>89.757000000000005</v>
      </c>
      <c r="L977">
        <v>91.028000000000006</v>
      </c>
      <c r="M977">
        <v>93.397999999999996</v>
      </c>
      <c r="N977">
        <v>95.768000000000001</v>
      </c>
      <c r="O977">
        <v>97.04</v>
      </c>
      <c r="P977">
        <v>97.900999999999996</v>
      </c>
      <c r="Q977">
        <v>99.177999999999997</v>
      </c>
      <c r="R977">
        <v>100.00700000000001</v>
      </c>
      <c r="S977">
        <v>101.572</v>
      </c>
      <c r="T977">
        <v>104.256</v>
      </c>
      <c r="V977">
        <v>13.663</v>
      </c>
      <c r="W977">
        <f t="shared" si="46"/>
        <v>1.3663000000000001</v>
      </c>
      <c r="X977">
        <f t="shared" si="47"/>
        <v>0.59537496914876165</v>
      </c>
    </row>
    <row r="978" spans="1:24" x14ac:dyDescent="0.3">
      <c r="A978">
        <v>976</v>
      </c>
      <c r="B978">
        <f t="shared" si="45"/>
        <v>2.6721423682409307</v>
      </c>
      <c r="C978">
        <v>1</v>
      </c>
      <c r="D978">
        <v>93.421499999999995</v>
      </c>
      <c r="E978">
        <v>3.7620000000000001E-2</v>
      </c>
      <c r="F978">
        <v>82.561000000000007</v>
      </c>
      <c r="G978">
        <v>85.245999999999995</v>
      </c>
      <c r="H978">
        <v>86.811000000000007</v>
      </c>
      <c r="I978">
        <v>87.641000000000005</v>
      </c>
      <c r="J978">
        <v>88.917000000000002</v>
      </c>
      <c r="K978">
        <v>89.778999999999996</v>
      </c>
      <c r="L978">
        <v>91.051000000000002</v>
      </c>
      <c r="M978">
        <v>93.421999999999997</v>
      </c>
      <c r="N978">
        <v>95.792000000000002</v>
      </c>
      <c r="O978">
        <v>97.063999999999993</v>
      </c>
      <c r="P978">
        <v>97.926000000000002</v>
      </c>
      <c r="Q978">
        <v>99.201999999999998</v>
      </c>
      <c r="R978">
        <v>100.032</v>
      </c>
      <c r="S978">
        <v>101.59699999999999</v>
      </c>
      <c r="T978">
        <v>104.282</v>
      </c>
      <c r="V978">
        <v>13.667999999999999</v>
      </c>
      <c r="W978">
        <f t="shared" si="46"/>
        <v>1.3668</v>
      </c>
      <c r="X978">
        <f t="shared" si="47"/>
        <v>0.59556040275805211</v>
      </c>
    </row>
    <row r="979" spans="1:24" x14ac:dyDescent="0.3">
      <c r="A979">
        <v>977</v>
      </c>
      <c r="B979">
        <f t="shared" si="45"/>
        <v>2.6748802190280632</v>
      </c>
      <c r="C979">
        <v>1</v>
      </c>
      <c r="D979">
        <v>93.444599999999994</v>
      </c>
      <c r="E979">
        <v>3.7629999999999997E-2</v>
      </c>
      <c r="F979">
        <v>82.578000000000003</v>
      </c>
      <c r="G979">
        <v>85.263999999999996</v>
      </c>
      <c r="H979">
        <v>86.831000000000003</v>
      </c>
      <c r="I979">
        <v>87.661000000000001</v>
      </c>
      <c r="J979">
        <v>88.938000000000002</v>
      </c>
      <c r="K979">
        <v>89.8</v>
      </c>
      <c r="L979">
        <v>91.072999999999993</v>
      </c>
      <c r="M979">
        <v>93.444999999999993</v>
      </c>
      <c r="N979">
        <v>95.816000000000003</v>
      </c>
      <c r="O979">
        <v>97.088999999999999</v>
      </c>
      <c r="P979">
        <v>97.950999999999993</v>
      </c>
      <c r="Q979">
        <v>99.227999999999994</v>
      </c>
      <c r="R979">
        <v>100.05800000000001</v>
      </c>
      <c r="S979">
        <v>101.625</v>
      </c>
      <c r="T979">
        <v>104.31100000000001</v>
      </c>
      <c r="V979">
        <v>13.673999999999999</v>
      </c>
      <c r="W979">
        <f t="shared" si="46"/>
        <v>1.3673999999999999</v>
      </c>
      <c r="X979">
        <f t="shared" si="47"/>
        <v>0.59576443191359896</v>
      </c>
    </row>
    <row r="980" spans="1:24" x14ac:dyDescent="0.3">
      <c r="A980">
        <v>978</v>
      </c>
      <c r="B980">
        <f t="shared" si="45"/>
        <v>2.6776180698151952</v>
      </c>
      <c r="C980">
        <v>1</v>
      </c>
      <c r="D980">
        <v>93.467600000000004</v>
      </c>
      <c r="E980">
        <v>3.764E-2</v>
      </c>
      <c r="F980">
        <v>82.596000000000004</v>
      </c>
      <c r="G980">
        <v>85.283000000000001</v>
      </c>
      <c r="H980">
        <v>86.850999999999999</v>
      </c>
      <c r="I980">
        <v>87.680999999999997</v>
      </c>
      <c r="J980">
        <v>88.959000000000003</v>
      </c>
      <c r="K980">
        <v>89.820999999999998</v>
      </c>
      <c r="L980">
        <v>91.094999999999999</v>
      </c>
      <c r="M980">
        <v>93.468000000000004</v>
      </c>
      <c r="N980">
        <v>95.840999999999994</v>
      </c>
      <c r="O980">
        <v>97.114000000000004</v>
      </c>
      <c r="P980">
        <v>97.975999999999999</v>
      </c>
      <c r="Q980">
        <v>99.254000000000005</v>
      </c>
      <c r="R980">
        <v>100.084</v>
      </c>
      <c r="S980">
        <v>101.652</v>
      </c>
      <c r="T980">
        <v>104.339</v>
      </c>
      <c r="V980">
        <v>13.68</v>
      </c>
      <c r="W980">
        <f t="shared" si="46"/>
        <v>1.3679999999999999</v>
      </c>
      <c r="X980">
        <f t="shared" si="47"/>
        <v>0.59596845554106304</v>
      </c>
    </row>
    <row r="981" spans="1:24" x14ac:dyDescent="0.3">
      <c r="A981">
        <v>979</v>
      </c>
      <c r="B981">
        <f t="shared" si="45"/>
        <v>2.6803559206023273</v>
      </c>
      <c r="C981">
        <v>1</v>
      </c>
      <c r="D981">
        <v>93.490600000000001</v>
      </c>
      <c r="E981">
        <v>3.7650000000000003E-2</v>
      </c>
      <c r="F981">
        <v>82.613</v>
      </c>
      <c r="G981">
        <v>85.302000000000007</v>
      </c>
      <c r="H981">
        <v>86.87</v>
      </c>
      <c r="I981">
        <v>87.700999999999993</v>
      </c>
      <c r="J981">
        <v>88.98</v>
      </c>
      <c r="K981">
        <v>89.841999999999999</v>
      </c>
      <c r="L981">
        <v>91.116</v>
      </c>
      <c r="M981">
        <v>93.491</v>
      </c>
      <c r="N981">
        <v>95.864999999999995</v>
      </c>
      <c r="O981">
        <v>97.138999999999996</v>
      </c>
      <c r="P981">
        <v>98.001999999999995</v>
      </c>
      <c r="Q981">
        <v>99.28</v>
      </c>
      <c r="R981">
        <v>100.111</v>
      </c>
      <c r="S981">
        <v>101.679</v>
      </c>
      <c r="T981">
        <v>104.36799999999999</v>
      </c>
      <c r="V981">
        <v>13.686</v>
      </c>
      <c r="W981">
        <f t="shared" si="46"/>
        <v>1.3686</v>
      </c>
      <c r="X981">
        <f t="shared" si="47"/>
        <v>0.5961724736461198</v>
      </c>
    </row>
    <row r="982" spans="1:24" x14ac:dyDescent="0.3">
      <c r="A982">
        <v>980</v>
      </c>
      <c r="B982">
        <f t="shared" si="45"/>
        <v>2.6830937713894594</v>
      </c>
      <c r="C982">
        <v>1</v>
      </c>
      <c r="D982">
        <v>93.5137</v>
      </c>
      <c r="E982">
        <v>3.7659999999999999E-2</v>
      </c>
      <c r="F982">
        <v>82.631</v>
      </c>
      <c r="G982">
        <v>85.320999999999998</v>
      </c>
      <c r="H982">
        <v>86.89</v>
      </c>
      <c r="I982">
        <v>87.721000000000004</v>
      </c>
      <c r="J982">
        <v>89</v>
      </c>
      <c r="K982">
        <v>89.864000000000004</v>
      </c>
      <c r="L982">
        <v>91.138000000000005</v>
      </c>
      <c r="M982">
        <v>93.513999999999996</v>
      </c>
      <c r="N982">
        <v>95.888999999999996</v>
      </c>
      <c r="O982">
        <v>97.164000000000001</v>
      </c>
      <c r="P982">
        <v>98.027000000000001</v>
      </c>
      <c r="Q982">
        <v>99.305999999999997</v>
      </c>
      <c r="R982">
        <v>100.137</v>
      </c>
      <c r="S982">
        <v>101.706</v>
      </c>
      <c r="T982">
        <v>104.39700000000001</v>
      </c>
      <c r="V982">
        <v>13.691000000000001</v>
      </c>
      <c r="W982">
        <f t="shared" si="46"/>
        <v>1.3691</v>
      </c>
      <c r="X982">
        <f t="shared" si="47"/>
        <v>0.59635470755433984</v>
      </c>
    </row>
    <row r="983" spans="1:24" x14ac:dyDescent="0.3">
      <c r="A983">
        <v>981</v>
      </c>
      <c r="B983">
        <f t="shared" si="45"/>
        <v>2.6858316221765914</v>
      </c>
      <c r="C983">
        <v>1</v>
      </c>
      <c r="D983">
        <v>93.536699999999996</v>
      </c>
      <c r="E983">
        <v>3.7670000000000002E-2</v>
      </c>
      <c r="F983">
        <v>82.647999999999996</v>
      </c>
      <c r="G983">
        <v>85.34</v>
      </c>
      <c r="H983">
        <v>86.91</v>
      </c>
      <c r="I983">
        <v>87.741</v>
      </c>
      <c r="J983">
        <v>89.021000000000001</v>
      </c>
      <c r="K983">
        <v>89.885000000000005</v>
      </c>
      <c r="L983">
        <v>91.16</v>
      </c>
      <c r="M983">
        <v>93.537000000000006</v>
      </c>
      <c r="N983">
        <v>95.912999999999997</v>
      </c>
      <c r="O983">
        <v>97.188999999999993</v>
      </c>
      <c r="P983">
        <v>98.052000000000007</v>
      </c>
      <c r="Q983">
        <v>99.331999999999994</v>
      </c>
      <c r="R983">
        <v>100.164</v>
      </c>
      <c r="S983">
        <v>101.73399999999999</v>
      </c>
      <c r="T983">
        <v>104.425</v>
      </c>
      <c r="V983">
        <v>13.696999999999999</v>
      </c>
      <c r="W983">
        <f t="shared" si="46"/>
        <v>1.3696999999999999</v>
      </c>
      <c r="X983">
        <f t="shared" si="47"/>
        <v>0.59655871672451488</v>
      </c>
    </row>
    <row r="984" spans="1:24" x14ac:dyDescent="0.3">
      <c r="A984">
        <v>982</v>
      </c>
      <c r="B984">
        <f t="shared" si="45"/>
        <v>2.6885694729637235</v>
      </c>
      <c r="C984">
        <v>1</v>
      </c>
      <c r="D984">
        <v>93.559600000000003</v>
      </c>
      <c r="E984">
        <v>3.7679999999999998E-2</v>
      </c>
      <c r="F984">
        <v>82.665999999999997</v>
      </c>
      <c r="G984">
        <v>85.358000000000004</v>
      </c>
      <c r="H984">
        <v>86.929000000000002</v>
      </c>
      <c r="I984">
        <v>87.760999999999996</v>
      </c>
      <c r="J984">
        <v>89.042000000000002</v>
      </c>
      <c r="K984">
        <v>89.906000000000006</v>
      </c>
      <c r="L984">
        <v>91.182000000000002</v>
      </c>
      <c r="M984">
        <v>93.56</v>
      </c>
      <c r="N984">
        <v>95.936999999999998</v>
      </c>
      <c r="O984">
        <v>97.212999999999994</v>
      </c>
      <c r="P984">
        <v>98.076999999999998</v>
      </c>
      <c r="Q984">
        <v>99.358000000000004</v>
      </c>
      <c r="R984">
        <v>100.19</v>
      </c>
      <c r="S984">
        <v>101.761</v>
      </c>
      <c r="T984">
        <v>104.45399999999999</v>
      </c>
      <c r="V984">
        <v>13.702999999999999</v>
      </c>
      <c r="W984">
        <f t="shared" si="46"/>
        <v>1.3702999999999999</v>
      </c>
      <c r="X984">
        <f t="shared" si="47"/>
        <v>0.59676272038762979</v>
      </c>
    </row>
    <row r="985" spans="1:24" x14ac:dyDescent="0.3">
      <c r="A985">
        <v>983</v>
      </c>
      <c r="B985">
        <f t="shared" si="45"/>
        <v>2.6913073237508556</v>
      </c>
      <c r="C985">
        <v>1</v>
      </c>
      <c r="D985">
        <v>93.582599999999999</v>
      </c>
      <c r="E985">
        <v>3.7690000000000001E-2</v>
      </c>
      <c r="F985">
        <v>82.683000000000007</v>
      </c>
      <c r="G985">
        <v>85.376999999999995</v>
      </c>
      <c r="H985">
        <v>86.948999999999998</v>
      </c>
      <c r="I985">
        <v>87.781000000000006</v>
      </c>
      <c r="J985">
        <v>89.061999999999998</v>
      </c>
      <c r="K985">
        <v>89.927000000000007</v>
      </c>
      <c r="L985">
        <v>91.203999999999994</v>
      </c>
      <c r="M985">
        <v>93.582999999999998</v>
      </c>
      <c r="N985">
        <v>95.962000000000003</v>
      </c>
      <c r="O985">
        <v>97.238</v>
      </c>
      <c r="P985">
        <v>98.102999999999994</v>
      </c>
      <c r="Q985">
        <v>99.384</v>
      </c>
      <c r="R985">
        <v>100.21599999999999</v>
      </c>
      <c r="S985">
        <v>101.788</v>
      </c>
      <c r="T985">
        <v>104.482</v>
      </c>
      <c r="V985">
        <v>13.709</v>
      </c>
      <c r="W985">
        <f t="shared" si="46"/>
        <v>1.3709</v>
      </c>
      <c r="X985">
        <f t="shared" si="47"/>
        <v>0.59696671854933048</v>
      </c>
    </row>
    <row r="986" spans="1:24" x14ac:dyDescent="0.3">
      <c r="A986">
        <v>984</v>
      </c>
      <c r="B986">
        <f t="shared" si="45"/>
        <v>2.6940451745379876</v>
      </c>
      <c r="C986">
        <v>1</v>
      </c>
      <c r="D986">
        <v>93.605599999999995</v>
      </c>
      <c r="E986">
        <v>3.7690000000000001E-2</v>
      </c>
      <c r="F986">
        <v>82.703000000000003</v>
      </c>
      <c r="G986">
        <v>85.397999999999996</v>
      </c>
      <c r="H986">
        <v>86.97</v>
      </c>
      <c r="I986">
        <v>87.802999999999997</v>
      </c>
      <c r="J986">
        <v>89.084000000000003</v>
      </c>
      <c r="K986">
        <v>89.948999999999998</v>
      </c>
      <c r="L986">
        <v>91.225999999999999</v>
      </c>
      <c r="M986">
        <v>93.605999999999995</v>
      </c>
      <c r="N986">
        <v>95.984999999999999</v>
      </c>
      <c r="O986">
        <v>97.262</v>
      </c>
      <c r="P986">
        <v>98.126999999999995</v>
      </c>
      <c r="Q986">
        <v>99.409000000000006</v>
      </c>
      <c r="R986">
        <v>100.241</v>
      </c>
      <c r="S986">
        <v>101.813</v>
      </c>
      <c r="T986">
        <v>104.508</v>
      </c>
      <c r="V986">
        <v>13.714</v>
      </c>
      <c r="W986">
        <f t="shared" si="46"/>
        <v>1.3714</v>
      </c>
      <c r="X986">
        <f t="shared" si="47"/>
        <v>0.5971489401034441</v>
      </c>
    </row>
    <row r="987" spans="1:24" x14ac:dyDescent="0.3">
      <c r="A987">
        <v>985</v>
      </c>
      <c r="B987">
        <f t="shared" si="45"/>
        <v>2.6967830253251197</v>
      </c>
      <c r="C987">
        <v>1</v>
      </c>
      <c r="D987">
        <v>93.628500000000003</v>
      </c>
      <c r="E987">
        <v>3.7699999999999997E-2</v>
      </c>
      <c r="F987">
        <v>82.721000000000004</v>
      </c>
      <c r="G987">
        <v>85.417000000000002</v>
      </c>
      <c r="H987">
        <v>86.99</v>
      </c>
      <c r="I987">
        <v>87.822999999999993</v>
      </c>
      <c r="J987">
        <v>89.105000000000004</v>
      </c>
      <c r="K987">
        <v>89.97</v>
      </c>
      <c r="L987">
        <v>91.248000000000005</v>
      </c>
      <c r="M987">
        <v>93.629000000000005</v>
      </c>
      <c r="N987">
        <v>96.009</v>
      </c>
      <c r="O987">
        <v>97.287000000000006</v>
      </c>
      <c r="P987">
        <v>98.152000000000001</v>
      </c>
      <c r="Q987">
        <v>99.433999999999997</v>
      </c>
      <c r="R987">
        <v>100.267</v>
      </c>
      <c r="S987">
        <v>101.84</v>
      </c>
      <c r="T987">
        <v>104.536</v>
      </c>
      <c r="V987">
        <v>13.72</v>
      </c>
      <c r="W987">
        <f t="shared" si="46"/>
        <v>1.3720000000000001</v>
      </c>
      <c r="X987">
        <f t="shared" si="47"/>
        <v>0.59735292936606776</v>
      </c>
    </row>
    <row r="988" spans="1:24" x14ac:dyDescent="0.3">
      <c r="A988">
        <v>986</v>
      </c>
      <c r="B988">
        <f t="shared" si="45"/>
        <v>2.6995208761122518</v>
      </c>
      <c r="C988">
        <v>1</v>
      </c>
      <c r="D988">
        <v>93.651399999999995</v>
      </c>
      <c r="E988">
        <v>3.771E-2</v>
      </c>
      <c r="F988">
        <v>82.738</v>
      </c>
      <c r="G988">
        <v>85.436000000000007</v>
      </c>
      <c r="H988">
        <v>87.009</v>
      </c>
      <c r="I988">
        <v>87.841999999999999</v>
      </c>
      <c r="J988">
        <v>89.125</v>
      </c>
      <c r="K988">
        <v>89.991</v>
      </c>
      <c r="L988">
        <v>91.269000000000005</v>
      </c>
      <c r="M988">
        <v>93.650999999999996</v>
      </c>
      <c r="N988">
        <v>96.033000000000001</v>
      </c>
      <c r="O988">
        <v>97.311999999999998</v>
      </c>
      <c r="P988">
        <v>98.177000000000007</v>
      </c>
      <c r="Q988">
        <v>99.46</v>
      </c>
      <c r="R988">
        <v>100.294</v>
      </c>
      <c r="S988">
        <v>101.867</v>
      </c>
      <c r="T988">
        <v>104.565</v>
      </c>
      <c r="V988">
        <v>13.726000000000001</v>
      </c>
      <c r="W988">
        <f t="shared" si="46"/>
        <v>1.3726</v>
      </c>
      <c r="X988">
        <f t="shared" si="47"/>
        <v>0.59755372282889063</v>
      </c>
    </row>
    <row r="989" spans="1:24" x14ac:dyDescent="0.3">
      <c r="A989">
        <v>987</v>
      </c>
      <c r="B989">
        <f t="shared" si="45"/>
        <v>2.7022587268993838</v>
      </c>
      <c r="C989">
        <v>1</v>
      </c>
      <c r="D989">
        <v>93.674300000000002</v>
      </c>
      <c r="E989">
        <v>3.7719999999999997E-2</v>
      </c>
      <c r="F989">
        <v>82.754999999999995</v>
      </c>
      <c r="G989">
        <v>85.453999999999994</v>
      </c>
      <c r="H989">
        <v>87.028999999999996</v>
      </c>
      <c r="I989">
        <v>87.861999999999995</v>
      </c>
      <c r="J989">
        <v>89.146000000000001</v>
      </c>
      <c r="K989">
        <v>90.012</v>
      </c>
      <c r="L989">
        <v>91.290999999999997</v>
      </c>
      <c r="M989">
        <v>93.674000000000007</v>
      </c>
      <c r="N989">
        <v>96.058000000000007</v>
      </c>
      <c r="O989">
        <v>97.335999999999999</v>
      </c>
      <c r="P989">
        <v>98.203000000000003</v>
      </c>
      <c r="Q989">
        <v>99.486000000000004</v>
      </c>
      <c r="R989">
        <v>100.32</v>
      </c>
      <c r="S989">
        <v>101.89400000000001</v>
      </c>
      <c r="T989">
        <v>104.593</v>
      </c>
      <c r="V989">
        <v>13.731</v>
      </c>
      <c r="W989">
        <f t="shared" si="46"/>
        <v>1.3731</v>
      </c>
      <c r="X989">
        <f t="shared" si="47"/>
        <v>0.5977359352869237</v>
      </c>
    </row>
    <row r="990" spans="1:24" x14ac:dyDescent="0.3">
      <c r="A990">
        <v>988</v>
      </c>
      <c r="B990">
        <f t="shared" si="45"/>
        <v>2.7049965776865159</v>
      </c>
      <c r="C990">
        <v>1</v>
      </c>
      <c r="D990">
        <v>93.697199999999995</v>
      </c>
      <c r="E990">
        <v>3.773E-2</v>
      </c>
      <c r="F990">
        <v>82.772999999999996</v>
      </c>
      <c r="G990">
        <v>85.472999999999999</v>
      </c>
      <c r="H990">
        <v>87.048000000000002</v>
      </c>
      <c r="I990">
        <v>87.882000000000005</v>
      </c>
      <c r="J990">
        <v>89.167000000000002</v>
      </c>
      <c r="K990">
        <v>90.033000000000001</v>
      </c>
      <c r="L990">
        <v>91.313000000000002</v>
      </c>
      <c r="M990">
        <v>93.697000000000003</v>
      </c>
      <c r="N990">
        <v>96.081999999999994</v>
      </c>
      <c r="O990">
        <v>97.361000000000004</v>
      </c>
      <c r="P990">
        <v>98.227999999999994</v>
      </c>
      <c r="Q990">
        <v>99.512</v>
      </c>
      <c r="R990">
        <v>100.346</v>
      </c>
      <c r="S990">
        <v>101.92100000000001</v>
      </c>
      <c r="T990">
        <v>104.622</v>
      </c>
      <c r="V990">
        <v>13.737</v>
      </c>
      <c r="W990">
        <f t="shared" si="46"/>
        <v>1.3736999999999999</v>
      </c>
      <c r="X990">
        <f t="shared" si="47"/>
        <v>0.59793990988504298</v>
      </c>
    </row>
    <row r="991" spans="1:24" x14ac:dyDescent="0.3">
      <c r="A991">
        <v>989</v>
      </c>
      <c r="B991">
        <f t="shared" si="45"/>
        <v>2.707734428473648</v>
      </c>
      <c r="C991">
        <v>1</v>
      </c>
      <c r="D991">
        <v>93.720100000000002</v>
      </c>
      <c r="E991">
        <v>3.7740000000000003E-2</v>
      </c>
      <c r="F991">
        <v>82.79</v>
      </c>
      <c r="G991">
        <v>85.492000000000004</v>
      </c>
      <c r="H991">
        <v>87.067999999999998</v>
      </c>
      <c r="I991">
        <v>87.902000000000001</v>
      </c>
      <c r="J991">
        <v>89.186999999999998</v>
      </c>
      <c r="K991">
        <v>90.054000000000002</v>
      </c>
      <c r="L991">
        <v>91.334000000000003</v>
      </c>
      <c r="M991">
        <v>93.72</v>
      </c>
      <c r="N991">
        <v>96.105999999999995</v>
      </c>
      <c r="O991">
        <v>97.385999999999996</v>
      </c>
      <c r="P991">
        <v>98.253</v>
      </c>
      <c r="Q991">
        <v>99.537999999999997</v>
      </c>
      <c r="R991">
        <v>100.372</v>
      </c>
      <c r="S991">
        <v>101.94799999999999</v>
      </c>
      <c r="T991">
        <v>104.65</v>
      </c>
      <c r="V991">
        <v>13.743</v>
      </c>
      <c r="W991">
        <f t="shared" si="46"/>
        <v>1.3743000000000001</v>
      </c>
      <c r="X991">
        <f t="shared" si="47"/>
        <v>0.59814387901239952</v>
      </c>
    </row>
    <row r="992" spans="1:24" x14ac:dyDescent="0.3">
      <c r="A992">
        <v>990</v>
      </c>
      <c r="B992">
        <f t="shared" si="45"/>
        <v>2.7104722792607805</v>
      </c>
      <c r="C992">
        <v>1</v>
      </c>
      <c r="D992">
        <v>93.742900000000006</v>
      </c>
      <c r="E992">
        <v>3.7749999999999999E-2</v>
      </c>
      <c r="F992">
        <v>82.807000000000002</v>
      </c>
      <c r="G992">
        <v>85.51</v>
      </c>
      <c r="H992">
        <v>87.087000000000003</v>
      </c>
      <c r="I992">
        <v>87.921999999999997</v>
      </c>
      <c r="J992">
        <v>89.207999999999998</v>
      </c>
      <c r="K992">
        <v>90.075000000000003</v>
      </c>
      <c r="L992">
        <v>91.355999999999995</v>
      </c>
      <c r="M992">
        <v>93.742999999999995</v>
      </c>
      <c r="N992">
        <v>96.13</v>
      </c>
      <c r="O992">
        <v>97.411000000000001</v>
      </c>
      <c r="P992">
        <v>98.278000000000006</v>
      </c>
      <c r="Q992">
        <v>99.563999999999993</v>
      </c>
      <c r="R992">
        <v>100.399</v>
      </c>
      <c r="S992">
        <v>101.97499999999999</v>
      </c>
      <c r="T992">
        <v>104.679</v>
      </c>
      <c r="V992">
        <v>13.749000000000001</v>
      </c>
      <c r="W992">
        <f t="shared" si="46"/>
        <v>1.3749</v>
      </c>
      <c r="X992">
        <f t="shared" si="47"/>
        <v>0.59834784267458785</v>
      </c>
    </row>
    <row r="993" spans="1:24" x14ac:dyDescent="0.3">
      <c r="A993">
        <v>991</v>
      </c>
      <c r="B993">
        <f t="shared" si="45"/>
        <v>2.7132101300479126</v>
      </c>
      <c r="C993">
        <v>1</v>
      </c>
      <c r="D993">
        <v>93.765799999999999</v>
      </c>
      <c r="E993">
        <v>3.7760000000000002E-2</v>
      </c>
      <c r="F993">
        <v>82.825000000000003</v>
      </c>
      <c r="G993">
        <v>85.528999999999996</v>
      </c>
      <c r="H993">
        <v>87.106999999999999</v>
      </c>
      <c r="I993">
        <v>87.941999999999993</v>
      </c>
      <c r="J993">
        <v>89.227999999999994</v>
      </c>
      <c r="K993">
        <v>90.096000000000004</v>
      </c>
      <c r="L993">
        <v>91.378</v>
      </c>
      <c r="M993">
        <v>93.766000000000005</v>
      </c>
      <c r="N993">
        <v>96.153999999999996</v>
      </c>
      <c r="O993">
        <v>97.435000000000002</v>
      </c>
      <c r="P993">
        <v>98.302999999999997</v>
      </c>
      <c r="Q993">
        <v>99.59</v>
      </c>
      <c r="R993">
        <v>100.425</v>
      </c>
      <c r="S993">
        <v>102.002</v>
      </c>
      <c r="T993">
        <v>104.70699999999999</v>
      </c>
      <c r="V993">
        <v>13.754</v>
      </c>
      <c r="W993">
        <f t="shared" si="46"/>
        <v>1.3754</v>
      </c>
      <c r="X993">
        <f t="shared" si="47"/>
        <v>0.59853004287355727</v>
      </c>
    </row>
    <row r="994" spans="1:24" x14ac:dyDescent="0.3">
      <c r="A994">
        <v>992</v>
      </c>
      <c r="B994">
        <f t="shared" si="45"/>
        <v>2.7159479808350446</v>
      </c>
      <c r="C994">
        <v>1</v>
      </c>
      <c r="D994">
        <v>93.788600000000002</v>
      </c>
      <c r="E994">
        <v>3.7760000000000002E-2</v>
      </c>
      <c r="F994">
        <v>82.844999999999999</v>
      </c>
      <c r="G994">
        <v>85.55</v>
      </c>
      <c r="H994">
        <v>87.128</v>
      </c>
      <c r="I994">
        <v>87.962999999999994</v>
      </c>
      <c r="J994">
        <v>89.25</v>
      </c>
      <c r="K994">
        <v>90.117999999999995</v>
      </c>
      <c r="L994">
        <v>91.4</v>
      </c>
      <c r="M994">
        <v>93.789000000000001</v>
      </c>
      <c r="N994">
        <v>96.177000000000007</v>
      </c>
      <c r="O994">
        <v>97.459000000000003</v>
      </c>
      <c r="P994">
        <v>98.326999999999998</v>
      </c>
      <c r="Q994">
        <v>99.614000000000004</v>
      </c>
      <c r="R994">
        <v>100.449</v>
      </c>
      <c r="S994">
        <v>102.027</v>
      </c>
      <c r="T994">
        <v>104.733</v>
      </c>
      <c r="V994">
        <v>13.76</v>
      </c>
      <c r="W994">
        <f t="shared" si="46"/>
        <v>1.3759999999999999</v>
      </c>
      <c r="X994">
        <f t="shared" si="47"/>
        <v>0.59873399769847713</v>
      </c>
    </row>
    <row r="995" spans="1:24" x14ac:dyDescent="0.3">
      <c r="A995">
        <v>993</v>
      </c>
      <c r="B995">
        <f t="shared" si="45"/>
        <v>2.7186858316221767</v>
      </c>
      <c r="C995">
        <v>1</v>
      </c>
      <c r="D995">
        <v>93.811400000000006</v>
      </c>
      <c r="E995">
        <v>3.7769999999999998E-2</v>
      </c>
      <c r="F995">
        <v>82.861999999999995</v>
      </c>
      <c r="G995">
        <v>85.569000000000003</v>
      </c>
      <c r="H995">
        <v>87.147000000000006</v>
      </c>
      <c r="I995">
        <v>87.983000000000004</v>
      </c>
      <c r="J995">
        <v>89.271000000000001</v>
      </c>
      <c r="K995">
        <v>90.138999999999996</v>
      </c>
      <c r="L995">
        <v>91.421999999999997</v>
      </c>
      <c r="M995">
        <v>93.811000000000007</v>
      </c>
      <c r="N995">
        <v>96.200999999999993</v>
      </c>
      <c r="O995">
        <v>97.483999999999995</v>
      </c>
      <c r="P995">
        <v>98.352000000000004</v>
      </c>
      <c r="Q995">
        <v>99.64</v>
      </c>
      <c r="R995">
        <v>100.476</v>
      </c>
      <c r="S995">
        <v>102.054</v>
      </c>
      <c r="T995">
        <v>104.761</v>
      </c>
      <c r="V995">
        <v>13.766</v>
      </c>
      <c r="W995">
        <f t="shared" si="46"/>
        <v>1.3766</v>
      </c>
      <c r="X995">
        <f t="shared" si="47"/>
        <v>0.59893475484025438</v>
      </c>
    </row>
    <row r="996" spans="1:24" x14ac:dyDescent="0.3">
      <c r="A996">
        <v>994</v>
      </c>
      <c r="B996">
        <f t="shared" si="45"/>
        <v>2.7214236824093088</v>
      </c>
      <c r="C996">
        <v>1</v>
      </c>
      <c r="D996">
        <v>93.834199999999996</v>
      </c>
      <c r="E996">
        <v>3.7780000000000001E-2</v>
      </c>
      <c r="F996">
        <v>82.879000000000005</v>
      </c>
      <c r="G996">
        <v>85.587000000000003</v>
      </c>
      <c r="H996">
        <v>87.167000000000002</v>
      </c>
      <c r="I996">
        <v>88.003</v>
      </c>
      <c r="J996">
        <v>89.290999999999997</v>
      </c>
      <c r="K996">
        <v>90.16</v>
      </c>
      <c r="L996">
        <v>91.442999999999998</v>
      </c>
      <c r="M996">
        <v>93.834000000000003</v>
      </c>
      <c r="N996">
        <v>96.224999999999994</v>
      </c>
      <c r="O996">
        <v>97.507999999999996</v>
      </c>
      <c r="P996">
        <v>98.376999999999995</v>
      </c>
      <c r="Q996">
        <v>99.665000000000006</v>
      </c>
      <c r="R996">
        <v>100.502</v>
      </c>
      <c r="S996">
        <v>102.081</v>
      </c>
      <c r="T996">
        <v>104.789</v>
      </c>
      <c r="V996">
        <v>13.772</v>
      </c>
      <c r="W996">
        <f t="shared" si="46"/>
        <v>1.3772</v>
      </c>
      <c r="X996">
        <f t="shared" si="47"/>
        <v>0.59913869846639012</v>
      </c>
    </row>
    <row r="997" spans="1:24" x14ac:dyDescent="0.3">
      <c r="A997">
        <v>995</v>
      </c>
      <c r="B997">
        <f t="shared" si="45"/>
        <v>2.7241615331964408</v>
      </c>
      <c r="C997">
        <v>1</v>
      </c>
      <c r="D997">
        <v>93.856899999999996</v>
      </c>
      <c r="E997">
        <v>3.7789999999999997E-2</v>
      </c>
      <c r="F997">
        <v>82.896000000000001</v>
      </c>
      <c r="G997">
        <v>85.605999999999995</v>
      </c>
      <c r="H997">
        <v>87.186000000000007</v>
      </c>
      <c r="I997">
        <v>88.022999999999996</v>
      </c>
      <c r="J997">
        <v>89.311000000000007</v>
      </c>
      <c r="K997">
        <v>90.180999999999997</v>
      </c>
      <c r="L997">
        <v>91.465000000000003</v>
      </c>
      <c r="M997">
        <v>93.856999999999999</v>
      </c>
      <c r="N997">
        <v>96.248999999999995</v>
      </c>
      <c r="O997">
        <v>97.533000000000001</v>
      </c>
      <c r="P997">
        <v>98.402000000000001</v>
      </c>
      <c r="Q997">
        <v>99.691000000000003</v>
      </c>
      <c r="R997">
        <v>100.52800000000001</v>
      </c>
      <c r="S997">
        <v>102.108</v>
      </c>
      <c r="T997">
        <v>104.81699999999999</v>
      </c>
      <c r="V997">
        <v>13.776999999999999</v>
      </c>
      <c r="W997">
        <f t="shared" si="46"/>
        <v>1.3776999999999999</v>
      </c>
      <c r="X997">
        <f t="shared" si="47"/>
        <v>0.59932088627230584</v>
      </c>
    </row>
    <row r="998" spans="1:24" x14ac:dyDescent="0.3">
      <c r="A998">
        <v>996</v>
      </c>
      <c r="B998">
        <f t="shared" si="45"/>
        <v>2.7268993839835729</v>
      </c>
      <c r="C998">
        <v>1</v>
      </c>
      <c r="D998">
        <v>93.8797</v>
      </c>
      <c r="E998">
        <v>3.78E-2</v>
      </c>
      <c r="F998">
        <v>82.914000000000001</v>
      </c>
      <c r="G998">
        <v>85.623999999999995</v>
      </c>
      <c r="H998">
        <v>87.204999999999998</v>
      </c>
      <c r="I998">
        <v>88.043000000000006</v>
      </c>
      <c r="J998">
        <v>89.331999999999994</v>
      </c>
      <c r="K998">
        <v>90.201999999999998</v>
      </c>
      <c r="L998">
        <v>91.486000000000004</v>
      </c>
      <c r="M998">
        <v>93.88</v>
      </c>
      <c r="N998">
        <v>96.272999999999996</v>
      </c>
      <c r="O998">
        <v>97.558000000000007</v>
      </c>
      <c r="P998">
        <v>98.427000000000007</v>
      </c>
      <c r="Q998">
        <v>99.716999999999999</v>
      </c>
      <c r="R998">
        <v>100.554</v>
      </c>
      <c r="S998">
        <v>102.13500000000001</v>
      </c>
      <c r="T998">
        <v>104.846</v>
      </c>
      <c r="V998">
        <v>13.782999999999999</v>
      </c>
      <c r="W998">
        <f t="shared" si="46"/>
        <v>1.3782999999999999</v>
      </c>
      <c r="X998">
        <f t="shared" si="47"/>
        <v>0.59952482109676752</v>
      </c>
    </row>
    <row r="999" spans="1:24" x14ac:dyDescent="0.3">
      <c r="A999">
        <v>997</v>
      </c>
      <c r="B999">
        <f t="shared" si="45"/>
        <v>2.729637234770705</v>
      </c>
      <c r="C999">
        <v>1</v>
      </c>
      <c r="D999">
        <v>93.9024</v>
      </c>
      <c r="E999">
        <v>3.7810000000000003E-2</v>
      </c>
      <c r="F999">
        <v>82.930999999999997</v>
      </c>
      <c r="G999">
        <v>85.643000000000001</v>
      </c>
      <c r="H999">
        <v>87.224999999999994</v>
      </c>
      <c r="I999">
        <v>88.061999999999998</v>
      </c>
      <c r="J999">
        <v>89.352000000000004</v>
      </c>
      <c r="K999">
        <v>90.222999999999999</v>
      </c>
      <c r="L999">
        <v>91.507999999999996</v>
      </c>
      <c r="M999">
        <v>93.902000000000001</v>
      </c>
      <c r="N999">
        <v>96.296999999999997</v>
      </c>
      <c r="O999">
        <v>97.581999999999994</v>
      </c>
      <c r="P999">
        <v>98.451999999999998</v>
      </c>
      <c r="Q999">
        <v>99.742000000000004</v>
      </c>
      <c r="R999">
        <v>100.58</v>
      </c>
      <c r="S999">
        <v>102.16200000000001</v>
      </c>
      <c r="T999">
        <v>104.874</v>
      </c>
      <c r="V999">
        <v>13.789</v>
      </c>
      <c r="W999">
        <f t="shared" si="46"/>
        <v>1.3789</v>
      </c>
      <c r="X999">
        <f t="shared" si="47"/>
        <v>0.59972555714167197</v>
      </c>
    </row>
    <row r="1000" spans="1:24" x14ac:dyDescent="0.3">
      <c r="A1000">
        <v>998</v>
      </c>
      <c r="B1000">
        <f t="shared" si="45"/>
        <v>2.732375085557837</v>
      </c>
      <c r="C1000">
        <v>1</v>
      </c>
      <c r="D1000">
        <v>93.925200000000004</v>
      </c>
      <c r="E1000">
        <v>3.7819999999999999E-2</v>
      </c>
      <c r="F1000">
        <v>82.947999999999993</v>
      </c>
      <c r="G1000">
        <v>85.661000000000001</v>
      </c>
      <c r="H1000">
        <v>87.244</v>
      </c>
      <c r="I1000">
        <v>88.081999999999994</v>
      </c>
      <c r="J1000">
        <v>89.373000000000005</v>
      </c>
      <c r="K1000">
        <v>90.244</v>
      </c>
      <c r="L1000">
        <v>91.528999999999996</v>
      </c>
      <c r="M1000">
        <v>93.924999999999997</v>
      </c>
      <c r="N1000">
        <v>96.320999999999998</v>
      </c>
      <c r="O1000">
        <v>97.606999999999999</v>
      </c>
      <c r="P1000">
        <v>98.477999999999994</v>
      </c>
      <c r="Q1000">
        <v>99.768000000000001</v>
      </c>
      <c r="R1000">
        <v>100.60599999999999</v>
      </c>
      <c r="S1000">
        <v>102.18899999999999</v>
      </c>
      <c r="T1000">
        <v>104.902</v>
      </c>
      <c r="V1000">
        <v>13.794</v>
      </c>
      <c r="W1000">
        <f t="shared" si="46"/>
        <v>1.3794</v>
      </c>
      <c r="X1000">
        <f t="shared" si="47"/>
        <v>0.59990773596167835</v>
      </c>
    </row>
    <row r="1001" spans="1:24" x14ac:dyDescent="0.3">
      <c r="A1001">
        <v>999</v>
      </c>
      <c r="B1001">
        <f t="shared" si="45"/>
        <v>2.7351129363449691</v>
      </c>
      <c r="C1001">
        <v>1</v>
      </c>
      <c r="D1001">
        <v>93.947900000000004</v>
      </c>
      <c r="E1001">
        <v>3.7819999999999999E-2</v>
      </c>
      <c r="F1001">
        <v>82.968000000000004</v>
      </c>
      <c r="G1001">
        <v>85.682000000000002</v>
      </c>
      <c r="H1001">
        <v>87.265000000000001</v>
      </c>
      <c r="I1001">
        <v>88.103999999999999</v>
      </c>
      <c r="J1001">
        <v>89.394000000000005</v>
      </c>
      <c r="K1001">
        <v>90.265000000000001</v>
      </c>
      <c r="L1001">
        <v>91.551000000000002</v>
      </c>
      <c r="M1001">
        <v>93.947999999999993</v>
      </c>
      <c r="N1001">
        <v>96.343999999999994</v>
      </c>
      <c r="O1001">
        <v>97.63</v>
      </c>
      <c r="P1001">
        <v>98.501000000000005</v>
      </c>
      <c r="Q1001">
        <v>99.792000000000002</v>
      </c>
      <c r="R1001">
        <v>100.631</v>
      </c>
      <c r="S1001">
        <v>102.214</v>
      </c>
      <c r="T1001">
        <v>104.928</v>
      </c>
      <c r="V1001">
        <v>13.8</v>
      </c>
      <c r="W1001">
        <f t="shared" si="46"/>
        <v>1.3800000000000001</v>
      </c>
      <c r="X1001">
        <f t="shared" si="47"/>
        <v>0.60011165627739638</v>
      </c>
    </row>
    <row r="1002" spans="1:24" x14ac:dyDescent="0.3">
      <c r="A1002">
        <v>1000</v>
      </c>
      <c r="B1002">
        <f t="shared" si="45"/>
        <v>2.7378507871321012</v>
      </c>
      <c r="C1002">
        <v>1</v>
      </c>
      <c r="D1002">
        <v>93.970600000000005</v>
      </c>
      <c r="E1002">
        <v>3.7830000000000003E-2</v>
      </c>
      <c r="F1002">
        <v>82.984999999999999</v>
      </c>
      <c r="G1002">
        <v>85.700999999999993</v>
      </c>
      <c r="H1002">
        <v>87.284999999999997</v>
      </c>
      <c r="I1002">
        <v>88.123000000000005</v>
      </c>
      <c r="J1002">
        <v>89.415000000000006</v>
      </c>
      <c r="K1002">
        <v>90.286000000000001</v>
      </c>
      <c r="L1002">
        <v>91.572999999999993</v>
      </c>
      <c r="M1002">
        <v>93.971000000000004</v>
      </c>
      <c r="N1002">
        <v>96.367999999999995</v>
      </c>
      <c r="O1002">
        <v>97.655000000000001</v>
      </c>
      <c r="P1002">
        <v>98.525999999999996</v>
      </c>
      <c r="Q1002">
        <v>99.817999999999998</v>
      </c>
      <c r="R1002">
        <v>100.657</v>
      </c>
      <c r="S1002">
        <v>102.241</v>
      </c>
      <c r="T1002">
        <v>104.956</v>
      </c>
      <c r="V1002">
        <v>13.805999999999999</v>
      </c>
      <c r="W1002">
        <f t="shared" si="46"/>
        <v>1.3805999999999998</v>
      </c>
      <c r="X1002">
        <f t="shared" si="47"/>
        <v>0.60031557117902579</v>
      </c>
    </row>
    <row r="1003" spans="1:24" x14ac:dyDescent="0.3">
      <c r="A1003">
        <v>1001</v>
      </c>
      <c r="B1003">
        <f t="shared" si="45"/>
        <v>2.7405886379192332</v>
      </c>
      <c r="C1003">
        <v>1</v>
      </c>
      <c r="D1003">
        <v>93.993200000000002</v>
      </c>
      <c r="E1003">
        <v>3.7839999999999999E-2</v>
      </c>
      <c r="F1003">
        <v>83.001999999999995</v>
      </c>
      <c r="G1003">
        <v>85.718999999999994</v>
      </c>
      <c r="H1003">
        <v>87.304000000000002</v>
      </c>
      <c r="I1003">
        <v>88.143000000000001</v>
      </c>
      <c r="J1003">
        <v>89.435000000000002</v>
      </c>
      <c r="K1003">
        <v>90.307000000000002</v>
      </c>
      <c r="L1003">
        <v>91.593999999999994</v>
      </c>
      <c r="M1003">
        <v>93.992999999999995</v>
      </c>
      <c r="N1003">
        <v>96.391999999999996</v>
      </c>
      <c r="O1003">
        <v>97.679000000000002</v>
      </c>
      <c r="P1003">
        <v>98.551000000000002</v>
      </c>
      <c r="Q1003">
        <v>99.843000000000004</v>
      </c>
      <c r="R1003">
        <v>100.68300000000001</v>
      </c>
      <c r="S1003">
        <v>102.267</v>
      </c>
      <c r="T1003">
        <v>104.98399999999999</v>
      </c>
      <c r="V1003">
        <v>13.811</v>
      </c>
      <c r="W1003">
        <f t="shared" si="46"/>
        <v>1.3811</v>
      </c>
      <c r="X1003">
        <f t="shared" si="47"/>
        <v>0.60049454688059678</v>
      </c>
    </row>
    <row r="1004" spans="1:24" x14ac:dyDescent="0.3">
      <c r="A1004">
        <v>1002</v>
      </c>
      <c r="B1004">
        <f t="shared" si="45"/>
        <v>2.7433264887063653</v>
      </c>
      <c r="C1004">
        <v>1</v>
      </c>
      <c r="D1004">
        <v>94.015900000000002</v>
      </c>
      <c r="E1004">
        <v>3.7850000000000002E-2</v>
      </c>
      <c r="F1004">
        <v>83.019000000000005</v>
      </c>
      <c r="G1004">
        <v>85.738</v>
      </c>
      <c r="H1004">
        <v>87.322999999999993</v>
      </c>
      <c r="I1004">
        <v>88.162999999999997</v>
      </c>
      <c r="J1004">
        <v>89.454999999999998</v>
      </c>
      <c r="K1004">
        <v>90.328000000000003</v>
      </c>
      <c r="L1004">
        <v>91.616</v>
      </c>
      <c r="M1004">
        <v>94.016000000000005</v>
      </c>
      <c r="N1004">
        <v>96.415999999999997</v>
      </c>
      <c r="O1004">
        <v>97.703999999999994</v>
      </c>
      <c r="P1004">
        <v>98.575999999999993</v>
      </c>
      <c r="Q1004">
        <v>99.869</v>
      </c>
      <c r="R1004">
        <v>100.709</v>
      </c>
      <c r="S1004">
        <v>102.294</v>
      </c>
      <c r="T1004">
        <v>105.012</v>
      </c>
      <c r="V1004">
        <v>13.817</v>
      </c>
      <c r="W1004">
        <f t="shared" si="46"/>
        <v>1.3816999999999999</v>
      </c>
      <c r="X1004">
        <f t="shared" si="47"/>
        <v>0.60069845272908029</v>
      </c>
    </row>
    <row r="1005" spans="1:24" x14ac:dyDescent="0.3">
      <c r="A1005">
        <v>1003</v>
      </c>
      <c r="B1005">
        <f t="shared" si="45"/>
        <v>2.7460643394934978</v>
      </c>
      <c r="C1005">
        <v>1</v>
      </c>
      <c r="D1005">
        <v>94.038499999999999</v>
      </c>
      <c r="E1005">
        <v>3.7859999999999998E-2</v>
      </c>
      <c r="F1005">
        <v>83.036000000000001</v>
      </c>
      <c r="G1005">
        <v>85.756</v>
      </c>
      <c r="H1005">
        <v>87.341999999999999</v>
      </c>
      <c r="I1005">
        <v>88.182000000000002</v>
      </c>
      <c r="J1005">
        <v>89.475999999999999</v>
      </c>
      <c r="K1005">
        <v>90.347999999999999</v>
      </c>
      <c r="L1005">
        <v>91.637</v>
      </c>
      <c r="M1005">
        <v>94.039000000000001</v>
      </c>
      <c r="N1005">
        <v>96.44</v>
      </c>
      <c r="O1005">
        <v>97.728999999999999</v>
      </c>
      <c r="P1005">
        <v>98.600999999999999</v>
      </c>
      <c r="Q1005">
        <v>99.894999999999996</v>
      </c>
      <c r="R1005">
        <v>100.735</v>
      </c>
      <c r="S1005">
        <v>102.321</v>
      </c>
      <c r="T1005">
        <v>105.041</v>
      </c>
      <c r="V1005">
        <v>13.823</v>
      </c>
      <c r="W1005">
        <f t="shared" si="46"/>
        <v>1.3823000000000001</v>
      </c>
      <c r="X1005">
        <f t="shared" si="47"/>
        <v>0.60090235317858054</v>
      </c>
    </row>
    <row r="1006" spans="1:24" x14ac:dyDescent="0.3">
      <c r="A1006">
        <v>1004</v>
      </c>
      <c r="B1006">
        <f t="shared" si="45"/>
        <v>2.7488021902806299</v>
      </c>
      <c r="C1006">
        <v>1</v>
      </c>
      <c r="D1006">
        <v>94.061199999999999</v>
      </c>
      <c r="E1006">
        <v>3.7870000000000001E-2</v>
      </c>
      <c r="F1006">
        <v>83.052999999999997</v>
      </c>
      <c r="G1006">
        <v>85.775000000000006</v>
      </c>
      <c r="H1006">
        <v>87.361999999999995</v>
      </c>
      <c r="I1006">
        <v>88.201999999999998</v>
      </c>
      <c r="J1006">
        <v>89.495999999999995</v>
      </c>
      <c r="K1006">
        <v>90.369</v>
      </c>
      <c r="L1006">
        <v>91.659000000000006</v>
      </c>
      <c r="M1006">
        <v>94.061000000000007</v>
      </c>
      <c r="N1006">
        <v>96.463999999999999</v>
      </c>
      <c r="O1006">
        <v>97.753</v>
      </c>
      <c r="P1006">
        <v>98.626000000000005</v>
      </c>
      <c r="Q1006">
        <v>99.92</v>
      </c>
      <c r="R1006">
        <v>100.761</v>
      </c>
      <c r="S1006">
        <v>102.348</v>
      </c>
      <c r="T1006">
        <v>105.069</v>
      </c>
      <c r="V1006">
        <v>13.829000000000001</v>
      </c>
      <c r="W1006">
        <f t="shared" si="46"/>
        <v>1.3829</v>
      </c>
      <c r="X1006">
        <f t="shared" si="47"/>
        <v>0.60110305295995448</v>
      </c>
    </row>
    <row r="1007" spans="1:24" x14ac:dyDescent="0.3">
      <c r="A1007">
        <v>1005</v>
      </c>
      <c r="B1007">
        <f t="shared" si="45"/>
        <v>2.751540041067762</v>
      </c>
      <c r="C1007">
        <v>1</v>
      </c>
      <c r="D1007">
        <v>94.083799999999997</v>
      </c>
      <c r="E1007">
        <v>3.7879999999999997E-2</v>
      </c>
      <c r="F1007">
        <v>83.070999999999998</v>
      </c>
      <c r="G1007">
        <v>85.793000000000006</v>
      </c>
      <c r="H1007">
        <v>87.381</v>
      </c>
      <c r="I1007">
        <v>88.221999999999994</v>
      </c>
      <c r="J1007">
        <v>89.516000000000005</v>
      </c>
      <c r="K1007">
        <v>90.39</v>
      </c>
      <c r="L1007">
        <v>91.68</v>
      </c>
      <c r="M1007">
        <v>94.084000000000003</v>
      </c>
      <c r="N1007">
        <v>96.488</v>
      </c>
      <c r="O1007">
        <v>97.778000000000006</v>
      </c>
      <c r="P1007">
        <v>98.650999999999996</v>
      </c>
      <c r="Q1007">
        <v>99.945999999999998</v>
      </c>
      <c r="R1007">
        <v>100.78700000000001</v>
      </c>
      <c r="S1007">
        <v>102.375</v>
      </c>
      <c r="T1007">
        <v>105.09699999999999</v>
      </c>
      <c r="V1007">
        <v>13.834</v>
      </c>
      <c r="W1007">
        <f t="shared" si="46"/>
        <v>1.3834</v>
      </c>
      <c r="X1007">
        <f t="shared" si="47"/>
        <v>0.60128521056520623</v>
      </c>
    </row>
    <row r="1008" spans="1:24" x14ac:dyDescent="0.3">
      <c r="A1008">
        <v>1006</v>
      </c>
      <c r="B1008">
        <f t="shared" si="45"/>
        <v>2.754277891854894</v>
      </c>
      <c r="C1008">
        <v>1</v>
      </c>
      <c r="D1008">
        <v>94.106399999999994</v>
      </c>
      <c r="E1008">
        <v>3.7879999999999997E-2</v>
      </c>
      <c r="F1008">
        <v>83.09</v>
      </c>
      <c r="G1008">
        <v>85.813999999999993</v>
      </c>
      <c r="H1008">
        <v>87.402000000000001</v>
      </c>
      <c r="I1008">
        <v>88.242999999999995</v>
      </c>
      <c r="J1008">
        <v>89.537999999999997</v>
      </c>
      <c r="K1008">
        <v>90.412000000000006</v>
      </c>
      <c r="L1008">
        <v>91.701999999999998</v>
      </c>
      <c r="M1008">
        <v>94.105999999999995</v>
      </c>
      <c r="N1008">
        <v>96.510999999999996</v>
      </c>
      <c r="O1008">
        <v>97.801000000000002</v>
      </c>
      <c r="P1008">
        <v>98.674999999999997</v>
      </c>
      <c r="Q1008">
        <v>99.97</v>
      </c>
      <c r="R1008">
        <v>100.81100000000001</v>
      </c>
      <c r="S1008">
        <v>102.399</v>
      </c>
      <c r="T1008">
        <v>105.122</v>
      </c>
      <c r="V1008">
        <v>13.84</v>
      </c>
      <c r="W1008">
        <f t="shared" si="46"/>
        <v>1.3839999999999999</v>
      </c>
      <c r="X1008">
        <f t="shared" si="47"/>
        <v>0.60148590082302744</v>
      </c>
    </row>
    <row r="1009" spans="1:24" x14ac:dyDescent="0.3">
      <c r="A1009">
        <v>1007</v>
      </c>
      <c r="B1009">
        <f t="shared" si="45"/>
        <v>2.7570157426420261</v>
      </c>
      <c r="C1009">
        <v>1</v>
      </c>
      <c r="D1009">
        <v>94.129000000000005</v>
      </c>
      <c r="E1009">
        <v>3.789E-2</v>
      </c>
      <c r="F1009">
        <v>83.108000000000004</v>
      </c>
      <c r="G1009">
        <v>85.831999999999994</v>
      </c>
      <c r="H1009">
        <v>87.421000000000006</v>
      </c>
      <c r="I1009">
        <v>88.263000000000005</v>
      </c>
      <c r="J1009">
        <v>89.558000000000007</v>
      </c>
      <c r="K1009">
        <v>90.433000000000007</v>
      </c>
      <c r="L1009">
        <v>91.722999999999999</v>
      </c>
      <c r="M1009">
        <v>94.129000000000005</v>
      </c>
      <c r="N1009">
        <v>96.534999999999997</v>
      </c>
      <c r="O1009">
        <v>97.825000000000003</v>
      </c>
      <c r="P1009">
        <v>98.7</v>
      </c>
      <c r="Q1009">
        <v>99.995000000000005</v>
      </c>
      <c r="R1009">
        <v>100.837</v>
      </c>
      <c r="S1009">
        <v>102.426</v>
      </c>
      <c r="T1009">
        <v>105.15</v>
      </c>
      <c r="V1009">
        <v>13.846</v>
      </c>
      <c r="W1009">
        <f t="shared" si="46"/>
        <v>1.3846000000000001</v>
      </c>
      <c r="X1009">
        <f t="shared" si="47"/>
        <v>0.60168978118111471</v>
      </c>
    </row>
    <row r="1010" spans="1:24" x14ac:dyDescent="0.3">
      <c r="A1010">
        <v>1008</v>
      </c>
      <c r="B1010">
        <f t="shared" si="45"/>
        <v>2.7597535934291582</v>
      </c>
      <c r="C1010">
        <v>1</v>
      </c>
      <c r="D1010">
        <v>94.151600000000002</v>
      </c>
      <c r="E1010">
        <v>3.7900000000000003E-2</v>
      </c>
      <c r="F1010">
        <v>83.125</v>
      </c>
      <c r="G1010">
        <v>85.85</v>
      </c>
      <c r="H1010">
        <v>87.44</v>
      </c>
      <c r="I1010">
        <v>88.281999999999996</v>
      </c>
      <c r="J1010">
        <v>89.578999999999994</v>
      </c>
      <c r="K1010">
        <v>90.453000000000003</v>
      </c>
      <c r="L1010">
        <v>91.745000000000005</v>
      </c>
      <c r="M1010">
        <v>94.152000000000001</v>
      </c>
      <c r="N1010">
        <v>96.558000000000007</v>
      </c>
      <c r="O1010">
        <v>97.85</v>
      </c>
      <c r="P1010">
        <v>98.724999999999994</v>
      </c>
      <c r="Q1010">
        <v>100.021</v>
      </c>
      <c r="R1010">
        <v>100.863</v>
      </c>
      <c r="S1010">
        <v>102.453</v>
      </c>
      <c r="T1010">
        <v>105.179</v>
      </c>
      <c r="V1010">
        <v>13.851000000000001</v>
      </c>
      <c r="W1010">
        <f t="shared" si="46"/>
        <v>1.3851</v>
      </c>
      <c r="X1010">
        <f t="shared" si="47"/>
        <v>0.60187192989871197</v>
      </c>
    </row>
    <row r="1011" spans="1:24" x14ac:dyDescent="0.3">
      <c r="A1011">
        <v>1009</v>
      </c>
      <c r="B1011">
        <f t="shared" si="45"/>
        <v>2.7624914442162902</v>
      </c>
      <c r="C1011">
        <v>1</v>
      </c>
      <c r="D1011">
        <v>94.174099999999996</v>
      </c>
      <c r="E1011">
        <v>3.7909999999999999E-2</v>
      </c>
      <c r="F1011">
        <v>83.141999999999996</v>
      </c>
      <c r="G1011">
        <v>85.869</v>
      </c>
      <c r="H1011">
        <v>87.459000000000003</v>
      </c>
      <c r="I1011">
        <v>88.302000000000007</v>
      </c>
      <c r="J1011">
        <v>89.599000000000004</v>
      </c>
      <c r="K1011">
        <v>90.474000000000004</v>
      </c>
      <c r="L1011">
        <v>91.766000000000005</v>
      </c>
      <c r="M1011">
        <v>94.174000000000007</v>
      </c>
      <c r="N1011">
        <v>96.581999999999994</v>
      </c>
      <c r="O1011">
        <v>97.873999999999995</v>
      </c>
      <c r="P1011">
        <v>98.748999999999995</v>
      </c>
      <c r="Q1011">
        <v>100.04600000000001</v>
      </c>
      <c r="R1011">
        <v>100.889</v>
      </c>
      <c r="S1011">
        <v>102.479</v>
      </c>
      <c r="T1011">
        <v>105.20699999999999</v>
      </c>
      <c r="V1011">
        <v>13.856999999999999</v>
      </c>
      <c r="W1011">
        <f t="shared" si="46"/>
        <v>1.3856999999999999</v>
      </c>
      <c r="X1011">
        <f t="shared" si="47"/>
        <v>0.60207260497938841</v>
      </c>
    </row>
    <row r="1012" spans="1:24" x14ac:dyDescent="0.3">
      <c r="A1012">
        <v>1010</v>
      </c>
      <c r="B1012">
        <f t="shared" si="45"/>
        <v>2.7652292950034223</v>
      </c>
      <c r="C1012">
        <v>1</v>
      </c>
      <c r="D1012">
        <v>94.196700000000007</v>
      </c>
      <c r="E1012">
        <v>3.7920000000000002E-2</v>
      </c>
      <c r="F1012">
        <v>83.159000000000006</v>
      </c>
      <c r="G1012">
        <v>85.887</v>
      </c>
      <c r="H1012">
        <v>87.478999999999999</v>
      </c>
      <c r="I1012">
        <v>88.320999999999998</v>
      </c>
      <c r="J1012">
        <v>89.619</v>
      </c>
      <c r="K1012">
        <v>90.495000000000005</v>
      </c>
      <c r="L1012">
        <v>91.787000000000006</v>
      </c>
      <c r="M1012">
        <v>94.197000000000003</v>
      </c>
      <c r="N1012">
        <v>96.605999999999995</v>
      </c>
      <c r="O1012">
        <v>97.899000000000001</v>
      </c>
      <c r="P1012">
        <v>98.774000000000001</v>
      </c>
      <c r="Q1012">
        <v>100.072</v>
      </c>
      <c r="R1012">
        <v>100.91500000000001</v>
      </c>
      <c r="S1012">
        <v>102.506</v>
      </c>
      <c r="T1012">
        <v>105.235</v>
      </c>
      <c r="V1012">
        <v>13.863</v>
      </c>
      <c r="W1012">
        <f t="shared" si="46"/>
        <v>1.3862999999999999</v>
      </c>
      <c r="X1012">
        <f t="shared" si="47"/>
        <v>0.60227647098321879</v>
      </c>
    </row>
    <row r="1013" spans="1:24" x14ac:dyDescent="0.3">
      <c r="A1013">
        <v>1011</v>
      </c>
      <c r="B1013">
        <f t="shared" si="45"/>
        <v>2.7679671457905544</v>
      </c>
      <c r="C1013">
        <v>1</v>
      </c>
      <c r="D1013">
        <v>94.219200000000001</v>
      </c>
      <c r="E1013">
        <v>3.7929999999999998E-2</v>
      </c>
      <c r="F1013">
        <v>83.176000000000002</v>
      </c>
      <c r="G1013">
        <v>85.905000000000001</v>
      </c>
      <c r="H1013">
        <v>87.498000000000005</v>
      </c>
      <c r="I1013">
        <v>88.340999999999994</v>
      </c>
      <c r="J1013">
        <v>89.638999999999996</v>
      </c>
      <c r="K1013">
        <v>90.515000000000001</v>
      </c>
      <c r="L1013">
        <v>91.808999999999997</v>
      </c>
      <c r="M1013">
        <v>94.218999999999994</v>
      </c>
      <c r="N1013">
        <v>96.63</v>
      </c>
      <c r="O1013">
        <v>97.923000000000002</v>
      </c>
      <c r="P1013">
        <v>98.799000000000007</v>
      </c>
      <c r="Q1013">
        <v>100.09699999999999</v>
      </c>
      <c r="R1013">
        <v>100.941</v>
      </c>
      <c r="S1013">
        <v>102.533</v>
      </c>
      <c r="T1013">
        <v>105.26300000000001</v>
      </c>
      <c r="V1013">
        <v>13.868</v>
      </c>
      <c r="W1013">
        <f t="shared" si="46"/>
        <v>1.3868</v>
      </c>
      <c r="X1013">
        <f t="shared" si="47"/>
        <v>0.60245541374906364</v>
      </c>
    </row>
    <row r="1014" spans="1:24" x14ac:dyDescent="0.3">
      <c r="A1014">
        <v>1012</v>
      </c>
      <c r="B1014">
        <f t="shared" si="45"/>
        <v>2.7707049965776864</v>
      </c>
      <c r="C1014">
        <v>1</v>
      </c>
      <c r="D1014">
        <v>94.241699999999994</v>
      </c>
      <c r="E1014">
        <v>3.7929999999999998E-2</v>
      </c>
      <c r="F1014">
        <v>83.194999999999993</v>
      </c>
      <c r="G1014">
        <v>85.926000000000002</v>
      </c>
      <c r="H1014">
        <v>87.519000000000005</v>
      </c>
      <c r="I1014">
        <v>88.361999999999995</v>
      </c>
      <c r="J1014">
        <v>89.661000000000001</v>
      </c>
      <c r="K1014">
        <v>90.537000000000006</v>
      </c>
      <c r="L1014">
        <v>91.831000000000003</v>
      </c>
      <c r="M1014">
        <v>94.242000000000004</v>
      </c>
      <c r="N1014">
        <v>96.653000000000006</v>
      </c>
      <c r="O1014">
        <v>97.947000000000003</v>
      </c>
      <c r="P1014">
        <v>98.822999999999993</v>
      </c>
      <c r="Q1014">
        <v>100.121</v>
      </c>
      <c r="R1014">
        <v>100.965</v>
      </c>
      <c r="S1014">
        <v>102.557</v>
      </c>
      <c r="T1014">
        <v>105.288</v>
      </c>
      <c r="V1014">
        <v>13.874000000000001</v>
      </c>
      <c r="W1014">
        <f t="shared" si="46"/>
        <v>1.3874</v>
      </c>
      <c r="X1014">
        <f t="shared" si="47"/>
        <v>0.60265927078795245</v>
      </c>
    </row>
    <row r="1015" spans="1:24" x14ac:dyDescent="0.3">
      <c r="A1015">
        <v>1013</v>
      </c>
      <c r="B1015">
        <f t="shared" si="45"/>
        <v>2.7734428473648185</v>
      </c>
      <c r="C1015">
        <v>1</v>
      </c>
      <c r="D1015">
        <v>94.264200000000002</v>
      </c>
      <c r="E1015">
        <v>3.7940000000000002E-2</v>
      </c>
      <c r="F1015">
        <v>83.212000000000003</v>
      </c>
      <c r="G1015">
        <v>85.944000000000003</v>
      </c>
      <c r="H1015">
        <v>87.537999999999997</v>
      </c>
      <c r="I1015">
        <v>88.382000000000005</v>
      </c>
      <c r="J1015">
        <v>89.680999999999997</v>
      </c>
      <c r="K1015">
        <v>90.558000000000007</v>
      </c>
      <c r="L1015">
        <v>91.852000000000004</v>
      </c>
      <c r="M1015">
        <v>94.263999999999996</v>
      </c>
      <c r="N1015">
        <v>96.676000000000002</v>
      </c>
      <c r="O1015">
        <v>97.971000000000004</v>
      </c>
      <c r="P1015">
        <v>98.847999999999999</v>
      </c>
      <c r="Q1015">
        <v>100.14700000000001</v>
      </c>
      <c r="R1015">
        <v>100.991</v>
      </c>
      <c r="S1015">
        <v>102.584</v>
      </c>
      <c r="T1015">
        <v>105.316</v>
      </c>
      <c r="V1015">
        <v>13.88</v>
      </c>
      <c r="W1015">
        <f t="shared" si="46"/>
        <v>1.3880000000000001</v>
      </c>
      <c r="X1015">
        <f t="shared" si="47"/>
        <v>0.60285992476601802</v>
      </c>
    </row>
    <row r="1016" spans="1:24" x14ac:dyDescent="0.3">
      <c r="A1016">
        <v>1014</v>
      </c>
      <c r="B1016">
        <f t="shared" si="45"/>
        <v>2.7761806981519506</v>
      </c>
      <c r="C1016">
        <v>1</v>
      </c>
      <c r="D1016">
        <v>94.286699999999996</v>
      </c>
      <c r="E1016">
        <v>3.7949999999999998E-2</v>
      </c>
      <c r="F1016">
        <v>83.228999999999999</v>
      </c>
      <c r="G1016">
        <v>85.962999999999994</v>
      </c>
      <c r="H1016">
        <v>87.557000000000002</v>
      </c>
      <c r="I1016">
        <v>88.400999999999996</v>
      </c>
      <c r="J1016">
        <v>89.700999999999993</v>
      </c>
      <c r="K1016">
        <v>90.578000000000003</v>
      </c>
      <c r="L1016">
        <v>91.873000000000005</v>
      </c>
      <c r="M1016">
        <v>94.287000000000006</v>
      </c>
      <c r="N1016">
        <v>96.7</v>
      </c>
      <c r="O1016">
        <v>97.995000000000005</v>
      </c>
      <c r="P1016">
        <v>98.872</v>
      </c>
      <c r="Q1016">
        <v>100.172</v>
      </c>
      <c r="R1016">
        <v>101.017</v>
      </c>
      <c r="S1016">
        <v>102.611</v>
      </c>
      <c r="T1016">
        <v>105.34399999999999</v>
      </c>
      <c r="V1016">
        <v>13.885</v>
      </c>
      <c r="W1016">
        <f t="shared" si="46"/>
        <v>1.3885000000000001</v>
      </c>
      <c r="X1016">
        <f t="shared" si="47"/>
        <v>0.60304205560917012</v>
      </c>
    </row>
    <row r="1017" spans="1:24" x14ac:dyDescent="0.3">
      <c r="A1017">
        <v>1015</v>
      </c>
      <c r="B1017">
        <f t="shared" si="45"/>
        <v>2.7789185489390826</v>
      </c>
      <c r="C1017">
        <v>1</v>
      </c>
      <c r="D1017">
        <v>94.309200000000004</v>
      </c>
      <c r="E1017">
        <v>3.7960000000000001E-2</v>
      </c>
      <c r="F1017">
        <v>83.245999999999995</v>
      </c>
      <c r="G1017">
        <v>85.980999999999995</v>
      </c>
      <c r="H1017">
        <v>87.575999999999993</v>
      </c>
      <c r="I1017">
        <v>88.421000000000006</v>
      </c>
      <c r="J1017">
        <v>89.721000000000004</v>
      </c>
      <c r="K1017">
        <v>90.599000000000004</v>
      </c>
      <c r="L1017">
        <v>91.894999999999996</v>
      </c>
      <c r="M1017">
        <v>94.308999999999997</v>
      </c>
      <c r="N1017">
        <v>96.724000000000004</v>
      </c>
      <c r="O1017">
        <v>98.02</v>
      </c>
      <c r="P1017">
        <v>98.897000000000006</v>
      </c>
      <c r="Q1017">
        <v>100.19799999999999</v>
      </c>
      <c r="R1017">
        <v>101.042</v>
      </c>
      <c r="S1017">
        <v>102.637</v>
      </c>
      <c r="T1017">
        <v>105.372</v>
      </c>
      <c r="V1017">
        <v>13.891</v>
      </c>
      <c r="W1017">
        <f t="shared" si="46"/>
        <v>1.3891</v>
      </c>
      <c r="X1017">
        <f t="shared" si="47"/>
        <v>0.60324270014462489</v>
      </c>
    </row>
    <row r="1018" spans="1:24" x14ac:dyDescent="0.3">
      <c r="A1018">
        <v>1016</v>
      </c>
      <c r="B1018">
        <f t="shared" si="45"/>
        <v>2.7816563997262147</v>
      </c>
      <c r="C1018">
        <v>1</v>
      </c>
      <c r="D1018">
        <v>94.331699999999998</v>
      </c>
      <c r="E1018">
        <v>3.7969999999999997E-2</v>
      </c>
      <c r="F1018">
        <v>83.263000000000005</v>
      </c>
      <c r="G1018">
        <v>85.998999999999995</v>
      </c>
      <c r="H1018">
        <v>87.594999999999999</v>
      </c>
      <c r="I1018">
        <v>88.44</v>
      </c>
      <c r="J1018">
        <v>89.741</v>
      </c>
      <c r="K1018">
        <v>90.619</v>
      </c>
      <c r="L1018">
        <v>91.915999999999997</v>
      </c>
      <c r="M1018">
        <v>94.331999999999994</v>
      </c>
      <c r="N1018">
        <v>96.748000000000005</v>
      </c>
      <c r="O1018">
        <v>98.043999999999997</v>
      </c>
      <c r="P1018">
        <v>98.921999999999997</v>
      </c>
      <c r="Q1018">
        <v>100.223</v>
      </c>
      <c r="R1018">
        <v>101.068</v>
      </c>
      <c r="S1018">
        <v>102.664</v>
      </c>
      <c r="T1018">
        <v>105.4</v>
      </c>
      <c r="V1018">
        <v>13.897</v>
      </c>
      <c r="W1018">
        <f t="shared" si="46"/>
        <v>1.3896999999999999</v>
      </c>
      <c r="X1018">
        <f t="shared" si="47"/>
        <v>0.60344653726186326</v>
      </c>
    </row>
    <row r="1019" spans="1:24" x14ac:dyDescent="0.3">
      <c r="A1019">
        <v>1017</v>
      </c>
      <c r="B1019">
        <f t="shared" si="45"/>
        <v>2.7843942505133472</v>
      </c>
      <c r="C1019">
        <v>1</v>
      </c>
      <c r="D1019">
        <v>94.354100000000003</v>
      </c>
      <c r="E1019">
        <v>3.798E-2</v>
      </c>
      <c r="F1019">
        <v>83.28</v>
      </c>
      <c r="G1019">
        <v>86.016999999999996</v>
      </c>
      <c r="H1019">
        <v>87.614000000000004</v>
      </c>
      <c r="I1019">
        <v>88.46</v>
      </c>
      <c r="J1019">
        <v>89.762</v>
      </c>
      <c r="K1019">
        <v>90.64</v>
      </c>
      <c r="L1019">
        <v>91.936999999999998</v>
      </c>
      <c r="M1019">
        <v>94.353999999999999</v>
      </c>
      <c r="N1019">
        <v>96.771000000000001</v>
      </c>
      <c r="O1019">
        <v>98.067999999999998</v>
      </c>
      <c r="P1019">
        <v>98.947000000000003</v>
      </c>
      <c r="Q1019">
        <v>100.249</v>
      </c>
      <c r="R1019">
        <v>101.09399999999999</v>
      </c>
      <c r="S1019">
        <v>102.691</v>
      </c>
      <c r="T1019">
        <v>105.428</v>
      </c>
      <c r="V1019">
        <v>13.901999999999999</v>
      </c>
      <c r="W1019">
        <f t="shared" si="46"/>
        <v>1.3901999999999999</v>
      </c>
      <c r="X1019">
        <f t="shared" si="47"/>
        <v>0.60362546058517663</v>
      </c>
    </row>
    <row r="1020" spans="1:24" x14ac:dyDescent="0.3">
      <c r="A1020">
        <v>1018</v>
      </c>
      <c r="B1020">
        <f t="shared" si="45"/>
        <v>2.7871321013004793</v>
      </c>
      <c r="C1020">
        <v>1</v>
      </c>
      <c r="D1020">
        <v>94.376499999999993</v>
      </c>
      <c r="E1020">
        <v>3.798E-2</v>
      </c>
      <c r="F1020">
        <v>83.3</v>
      </c>
      <c r="G1020">
        <v>86.037999999999997</v>
      </c>
      <c r="H1020">
        <v>87.635000000000005</v>
      </c>
      <c r="I1020">
        <v>88.480999999999995</v>
      </c>
      <c r="J1020">
        <v>89.783000000000001</v>
      </c>
      <c r="K1020">
        <v>90.661000000000001</v>
      </c>
      <c r="L1020">
        <v>91.959000000000003</v>
      </c>
      <c r="M1020">
        <v>94.376999999999995</v>
      </c>
      <c r="N1020">
        <v>96.793999999999997</v>
      </c>
      <c r="O1020">
        <v>98.091999999999999</v>
      </c>
      <c r="P1020">
        <v>98.97</v>
      </c>
      <c r="Q1020">
        <v>100.27200000000001</v>
      </c>
      <c r="R1020">
        <v>101.11799999999999</v>
      </c>
      <c r="S1020">
        <v>102.715</v>
      </c>
      <c r="T1020">
        <v>105.453</v>
      </c>
      <c r="V1020">
        <v>13.907999999999999</v>
      </c>
      <c r="W1020">
        <f t="shared" si="46"/>
        <v>1.3908</v>
      </c>
      <c r="X1020">
        <f t="shared" si="47"/>
        <v>0.60382928878947228</v>
      </c>
    </row>
    <row r="1021" spans="1:24" x14ac:dyDescent="0.3">
      <c r="A1021">
        <v>1019</v>
      </c>
      <c r="B1021">
        <f t="shared" si="45"/>
        <v>2.7898699520876113</v>
      </c>
      <c r="C1021">
        <v>1</v>
      </c>
      <c r="D1021">
        <v>94.399000000000001</v>
      </c>
      <c r="E1021">
        <v>3.7990000000000003E-2</v>
      </c>
      <c r="F1021">
        <v>83.316999999999993</v>
      </c>
      <c r="G1021">
        <v>86.055999999999997</v>
      </c>
      <c r="H1021">
        <v>87.653999999999996</v>
      </c>
      <c r="I1021">
        <v>88.5</v>
      </c>
      <c r="J1021">
        <v>89.802999999999997</v>
      </c>
      <c r="K1021">
        <v>90.682000000000002</v>
      </c>
      <c r="L1021">
        <v>91.98</v>
      </c>
      <c r="M1021">
        <v>94.399000000000001</v>
      </c>
      <c r="N1021">
        <v>96.817999999999998</v>
      </c>
      <c r="O1021">
        <v>98.116</v>
      </c>
      <c r="P1021">
        <v>98.995000000000005</v>
      </c>
      <c r="Q1021">
        <v>100.298</v>
      </c>
      <c r="R1021">
        <v>101.14400000000001</v>
      </c>
      <c r="S1021">
        <v>102.742</v>
      </c>
      <c r="T1021">
        <v>105.48099999999999</v>
      </c>
      <c r="V1021">
        <v>13.914</v>
      </c>
      <c r="W1021">
        <f t="shared" si="46"/>
        <v>1.3914</v>
      </c>
      <c r="X1021">
        <f t="shared" si="47"/>
        <v>0.60402991233878478</v>
      </c>
    </row>
    <row r="1022" spans="1:24" x14ac:dyDescent="0.3">
      <c r="A1022">
        <v>1020</v>
      </c>
      <c r="B1022">
        <f t="shared" si="45"/>
        <v>2.7926078028747434</v>
      </c>
      <c r="C1022">
        <v>1</v>
      </c>
      <c r="D1022">
        <v>94.421400000000006</v>
      </c>
      <c r="E1022">
        <v>3.7999999999999999E-2</v>
      </c>
      <c r="F1022">
        <v>83.334000000000003</v>
      </c>
      <c r="G1022">
        <v>86.073999999999998</v>
      </c>
      <c r="H1022">
        <v>87.673000000000002</v>
      </c>
      <c r="I1022">
        <v>88.52</v>
      </c>
      <c r="J1022">
        <v>89.822999999999993</v>
      </c>
      <c r="K1022">
        <v>90.703000000000003</v>
      </c>
      <c r="L1022">
        <v>92.001000000000005</v>
      </c>
      <c r="M1022">
        <v>94.421000000000006</v>
      </c>
      <c r="N1022">
        <v>96.840999999999994</v>
      </c>
      <c r="O1022">
        <v>98.14</v>
      </c>
      <c r="P1022">
        <v>99.02</v>
      </c>
      <c r="Q1022">
        <v>100.32299999999999</v>
      </c>
      <c r="R1022">
        <v>101.17</v>
      </c>
      <c r="S1022">
        <v>102.768</v>
      </c>
      <c r="T1022">
        <v>105.509</v>
      </c>
      <c r="V1022">
        <v>13.919</v>
      </c>
      <c r="W1022">
        <f t="shared" si="46"/>
        <v>1.3919000000000001</v>
      </c>
      <c r="X1022">
        <f t="shared" si="47"/>
        <v>0.60420882588537039</v>
      </c>
    </row>
    <row r="1023" spans="1:24" x14ac:dyDescent="0.3">
      <c r="A1023">
        <v>1021</v>
      </c>
      <c r="B1023">
        <f t="shared" si="45"/>
        <v>2.7953456536618755</v>
      </c>
      <c r="C1023">
        <v>1</v>
      </c>
      <c r="D1023">
        <v>94.443799999999996</v>
      </c>
      <c r="E1023">
        <v>3.8010000000000002E-2</v>
      </c>
      <c r="F1023">
        <v>83.35</v>
      </c>
      <c r="G1023">
        <v>86.093000000000004</v>
      </c>
      <c r="H1023">
        <v>87.691999999999993</v>
      </c>
      <c r="I1023">
        <v>88.539000000000001</v>
      </c>
      <c r="J1023">
        <v>89.843000000000004</v>
      </c>
      <c r="K1023">
        <v>90.722999999999999</v>
      </c>
      <c r="L1023">
        <v>92.022999999999996</v>
      </c>
      <c r="M1023">
        <v>94.444000000000003</v>
      </c>
      <c r="N1023">
        <v>96.864999999999995</v>
      </c>
      <c r="O1023">
        <v>98.164000000000001</v>
      </c>
      <c r="P1023">
        <v>99.043999999999997</v>
      </c>
      <c r="Q1023">
        <v>100.349</v>
      </c>
      <c r="R1023">
        <v>101.19499999999999</v>
      </c>
      <c r="S1023">
        <v>102.795</v>
      </c>
      <c r="T1023">
        <v>105.53700000000001</v>
      </c>
      <c r="V1023">
        <v>13.925000000000001</v>
      </c>
      <c r="W1023">
        <f t="shared" si="46"/>
        <v>1.3925000000000001</v>
      </c>
      <c r="X1023">
        <f t="shared" si="47"/>
        <v>0.60441263958399227</v>
      </c>
    </row>
    <row r="1024" spans="1:24" x14ac:dyDescent="0.3">
      <c r="A1024">
        <v>1022</v>
      </c>
      <c r="B1024">
        <f t="shared" si="45"/>
        <v>2.7980835044490076</v>
      </c>
      <c r="C1024">
        <v>1</v>
      </c>
      <c r="D1024">
        <v>94.466200000000001</v>
      </c>
      <c r="E1024">
        <v>3.8019999999999998E-2</v>
      </c>
      <c r="F1024">
        <v>83.367000000000004</v>
      </c>
      <c r="G1024">
        <v>86.111000000000004</v>
      </c>
      <c r="H1024">
        <v>87.710999999999999</v>
      </c>
      <c r="I1024">
        <v>88.558999999999997</v>
      </c>
      <c r="J1024">
        <v>89.863</v>
      </c>
      <c r="K1024">
        <v>90.744</v>
      </c>
      <c r="L1024">
        <v>92.043999999999997</v>
      </c>
      <c r="M1024">
        <v>94.465999999999994</v>
      </c>
      <c r="N1024">
        <v>96.888999999999996</v>
      </c>
      <c r="O1024">
        <v>98.188999999999993</v>
      </c>
      <c r="P1024">
        <v>99.069000000000003</v>
      </c>
      <c r="Q1024">
        <v>100.374</v>
      </c>
      <c r="R1024">
        <v>101.221</v>
      </c>
      <c r="S1024">
        <v>102.822</v>
      </c>
      <c r="T1024">
        <v>105.565</v>
      </c>
      <c r="V1024">
        <v>13.930999999999999</v>
      </c>
      <c r="W1024">
        <f t="shared" si="46"/>
        <v>1.3931</v>
      </c>
      <c r="X1024">
        <f t="shared" si="47"/>
        <v>0.60461324782413128</v>
      </c>
    </row>
    <row r="1025" spans="1:24" x14ac:dyDescent="0.3">
      <c r="A1025">
        <v>1023</v>
      </c>
      <c r="B1025">
        <f t="shared" si="45"/>
        <v>2.8008213552361396</v>
      </c>
      <c r="C1025">
        <v>1</v>
      </c>
      <c r="D1025">
        <v>94.488500000000002</v>
      </c>
      <c r="E1025">
        <v>3.8019999999999998E-2</v>
      </c>
      <c r="F1025">
        <v>83.387</v>
      </c>
      <c r="G1025">
        <v>86.131</v>
      </c>
      <c r="H1025">
        <v>87.731999999999999</v>
      </c>
      <c r="I1025">
        <v>88.578999999999994</v>
      </c>
      <c r="J1025">
        <v>89.885000000000005</v>
      </c>
      <c r="K1025">
        <v>90.765000000000001</v>
      </c>
      <c r="L1025">
        <v>92.064999999999998</v>
      </c>
      <c r="M1025">
        <v>94.489000000000004</v>
      </c>
      <c r="N1025">
        <v>96.912000000000006</v>
      </c>
      <c r="O1025">
        <v>98.212000000000003</v>
      </c>
      <c r="P1025">
        <v>99.091999999999999</v>
      </c>
      <c r="Q1025">
        <v>100.398</v>
      </c>
      <c r="R1025">
        <v>101.245</v>
      </c>
      <c r="S1025">
        <v>102.846</v>
      </c>
      <c r="T1025">
        <v>105.59</v>
      </c>
      <c r="V1025">
        <v>13.936</v>
      </c>
      <c r="W1025">
        <f t="shared" si="46"/>
        <v>1.3935999999999999</v>
      </c>
      <c r="X1025">
        <f t="shared" si="47"/>
        <v>0.60479535198096368</v>
      </c>
    </row>
    <row r="1026" spans="1:24" x14ac:dyDescent="0.3">
      <c r="A1026">
        <v>1024</v>
      </c>
      <c r="B1026">
        <f t="shared" si="45"/>
        <v>2.8035592060232717</v>
      </c>
      <c r="C1026">
        <v>1</v>
      </c>
      <c r="D1026">
        <v>94.510900000000007</v>
      </c>
      <c r="E1026">
        <v>3.8030000000000001E-2</v>
      </c>
      <c r="F1026">
        <v>83.403999999999996</v>
      </c>
      <c r="G1026">
        <v>86.149000000000001</v>
      </c>
      <c r="H1026">
        <v>87.751000000000005</v>
      </c>
      <c r="I1026">
        <v>88.599000000000004</v>
      </c>
      <c r="J1026">
        <v>89.905000000000001</v>
      </c>
      <c r="K1026">
        <v>90.786000000000001</v>
      </c>
      <c r="L1026">
        <v>92.087000000000003</v>
      </c>
      <c r="M1026">
        <v>94.510999999999996</v>
      </c>
      <c r="N1026">
        <v>96.935000000000002</v>
      </c>
      <c r="O1026">
        <v>98.236000000000004</v>
      </c>
      <c r="P1026">
        <v>99.117000000000004</v>
      </c>
      <c r="Q1026">
        <v>100.423</v>
      </c>
      <c r="R1026">
        <v>101.271</v>
      </c>
      <c r="S1026">
        <v>102.872</v>
      </c>
      <c r="T1026">
        <v>105.61799999999999</v>
      </c>
      <c r="V1026">
        <v>13.942</v>
      </c>
      <c r="W1026">
        <f t="shared" si="46"/>
        <v>1.3942000000000001</v>
      </c>
      <c r="X1026">
        <f t="shared" si="47"/>
        <v>0.60499595085880997</v>
      </c>
    </row>
    <row r="1027" spans="1:24" x14ac:dyDescent="0.3">
      <c r="A1027">
        <v>1025</v>
      </c>
      <c r="B1027">
        <f t="shared" ref="B1027:B1090" si="48">A1027/365.25</f>
        <v>2.8062970568104038</v>
      </c>
      <c r="C1027">
        <v>1</v>
      </c>
      <c r="D1027">
        <v>94.533199999999994</v>
      </c>
      <c r="E1027">
        <v>3.8039999999999997E-2</v>
      </c>
      <c r="F1027">
        <v>83.421000000000006</v>
      </c>
      <c r="G1027">
        <v>86.168000000000006</v>
      </c>
      <c r="H1027">
        <v>87.77</v>
      </c>
      <c r="I1027">
        <v>88.617999999999995</v>
      </c>
      <c r="J1027">
        <v>89.924999999999997</v>
      </c>
      <c r="K1027">
        <v>90.805999999999997</v>
      </c>
      <c r="L1027">
        <v>92.108000000000004</v>
      </c>
      <c r="M1027">
        <v>94.533000000000001</v>
      </c>
      <c r="N1027">
        <v>96.959000000000003</v>
      </c>
      <c r="O1027">
        <v>98.26</v>
      </c>
      <c r="P1027">
        <v>99.141999999999996</v>
      </c>
      <c r="Q1027">
        <v>100.44799999999999</v>
      </c>
      <c r="R1027">
        <v>101.297</v>
      </c>
      <c r="S1027">
        <v>102.899</v>
      </c>
      <c r="T1027">
        <v>105.646</v>
      </c>
      <c r="V1027">
        <v>13.946999999999999</v>
      </c>
      <c r="W1027">
        <f t="shared" ref="W1027:W1090" si="49">V1027/10</f>
        <v>1.3946999999999998</v>
      </c>
      <c r="X1027">
        <f t="shared" ref="X1027:X1090" si="50">SQRT((M1027*V1027)/3600)</f>
        <v>0.6051748487007701</v>
      </c>
    </row>
    <row r="1028" spans="1:24" x14ac:dyDescent="0.3">
      <c r="A1028">
        <v>1026</v>
      </c>
      <c r="B1028">
        <f t="shared" si="48"/>
        <v>2.8090349075975358</v>
      </c>
      <c r="C1028">
        <v>1</v>
      </c>
      <c r="D1028">
        <v>94.555599999999998</v>
      </c>
      <c r="E1028">
        <v>3.805E-2</v>
      </c>
      <c r="F1028">
        <v>83.436999999999998</v>
      </c>
      <c r="G1028">
        <v>86.186000000000007</v>
      </c>
      <c r="H1028">
        <v>87.789000000000001</v>
      </c>
      <c r="I1028">
        <v>88.638000000000005</v>
      </c>
      <c r="J1028">
        <v>89.944999999999993</v>
      </c>
      <c r="K1028">
        <v>90.826999999999998</v>
      </c>
      <c r="L1028">
        <v>92.129000000000005</v>
      </c>
      <c r="M1028">
        <v>94.555999999999997</v>
      </c>
      <c r="N1028">
        <v>96.981999999999999</v>
      </c>
      <c r="O1028">
        <v>98.284999999999997</v>
      </c>
      <c r="P1028">
        <v>99.165999999999997</v>
      </c>
      <c r="Q1028">
        <v>100.474</v>
      </c>
      <c r="R1028">
        <v>101.322</v>
      </c>
      <c r="S1028">
        <v>102.925</v>
      </c>
      <c r="T1028">
        <v>105.67400000000001</v>
      </c>
      <c r="V1028">
        <v>13.952999999999999</v>
      </c>
      <c r="W1028">
        <f t="shared" si="49"/>
        <v>1.3953</v>
      </c>
      <c r="X1028">
        <f t="shared" si="50"/>
        <v>0.60537863909017031</v>
      </c>
    </row>
    <row r="1029" spans="1:24" x14ac:dyDescent="0.3">
      <c r="A1029">
        <v>1027</v>
      </c>
      <c r="B1029">
        <f t="shared" si="48"/>
        <v>2.8117727583846679</v>
      </c>
      <c r="C1029">
        <v>1</v>
      </c>
      <c r="D1029">
        <v>94.5779</v>
      </c>
      <c r="E1029">
        <v>3.8059999999999997E-2</v>
      </c>
      <c r="F1029">
        <v>83.453999999999994</v>
      </c>
      <c r="G1029">
        <v>86.203999999999994</v>
      </c>
      <c r="H1029">
        <v>87.808000000000007</v>
      </c>
      <c r="I1029">
        <v>88.656999999999996</v>
      </c>
      <c r="J1029">
        <v>89.965000000000003</v>
      </c>
      <c r="K1029">
        <v>90.846999999999994</v>
      </c>
      <c r="L1029">
        <v>92.15</v>
      </c>
      <c r="M1029">
        <v>94.578000000000003</v>
      </c>
      <c r="N1029">
        <v>97.006</v>
      </c>
      <c r="O1029">
        <v>98.308999999999997</v>
      </c>
      <c r="P1029">
        <v>99.191000000000003</v>
      </c>
      <c r="Q1029">
        <v>100.499</v>
      </c>
      <c r="R1029">
        <v>101.348</v>
      </c>
      <c r="S1029">
        <v>102.952</v>
      </c>
      <c r="T1029">
        <v>105.702</v>
      </c>
      <c r="V1029">
        <v>13.959</v>
      </c>
      <c r="W1029">
        <f t="shared" si="49"/>
        <v>1.3958999999999999</v>
      </c>
      <c r="X1029">
        <f t="shared" si="50"/>
        <v>0.60557922272812503</v>
      </c>
    </row>
    <row r="1030" spans="1:24" x14ac:dyDescent="0.3">
      <c r="A1030">
        <v>1028</v>
      </c>
      <c r="B1030">
        <f t="shared" si="48"/>
        <v>2.8145106091718</v>
      </c>
      <c r="C1030">
        <v>1</v>
      </c>
      <c r="D1030">
        <v>94.600200000000001</v>
      </c>
      <c r="E1030">
        <v>3.807E-2</v>
      </c>
      <c r="F1030">
        <v>83.471000000000004</v>
      </c>
      <c r="G1030">
        <v>86.221999999999994</v>
      </c>
      <c r="H1030">
        <v>87.826999999999998</v>
      </c>
      <c r="I1030">
        <v>88.676000000000002</v>
      </c>
      <c r="J1030">
        <v>89.984999999999999</v>
      </c>
      <c r="K1030">
        <v>90.867999999999995</v>
      </c>
      <c r="L1030">
        <v>92.171000000000006</v>
      </c>
      <c r="M1030">
        <v>94.6</v>
      </c>
      <c r="N1030">
        <v>97.028999999999996</v>
      </c>
      <c r="O1030">
        <v>98.332999999999998</v>
      </c>
      <c r="P1030">
        <v>99.215999999999994</v>
      </c>
      <c r="Q1030">
        <v>100.524</v>
      </c>
      <c r="R1030">
        <v>101.374</v>
      </c>
      <c r="S1030">
        <v>102.97799999999999</v>
      </c>
      <c r="T1030">
        <v>105.729</v>
      </c>
      <c r="V1030">
        <v>13.964</v>
      </c>
      <c r="W1030">
        <f t="shared" si="49"/>
        <v>1.3964000000000001</v>
      </c>
      <c r="X1030">
        <f t="shared" si="50"/>
        <v>0.60575811087338227</v>
      </c>
    </row>
    <row r="1031" spans="1:24" x14ac:dyDescent="0.3">
      <c r="A1031">
        <v>1029</v>
      </c>
      <c r="B1031">
        <f t="shared" si="48"/>
        <v>2.817248459958932</v>
      </c>
      <c r="C1031">
        <v>1</v>
      </c>
      <c r="D1031">
        <v>94.622500000000002</v>
      </c>
      <c r="E1031">
        <v>3.807E-2</v>
      </c>
      <c r="F1031">
        <v>83.491</v>
      </c>
      <c r="G1031">
        <v>86.242000000000004</v>
      </c>
      <c r="H1031">
        <v>87.846999999999994</v>
      </c>
      <c r="I1031">
        <v>88.697000000000003</v>
      </c>
      <c r="J1031">
        <v>90.006</v>
      </c>
      <c r="K1031">
        <v>90.888999999999996</v>
      </c>
      <c r="L1031">
        <v>92.192999999999998</v>
      </c>
      <c r="M1031">
        <v>94.623000000000005</v>
      </c>
      <c r="N1031">
        <v>97.052000000000007</v>
      </c>
      <c r="O1031">
        <v>98.355999999999995</v>
      </c>
      <c r="P1031">
        <v>99.239000000000004</v>
      </c>
      <c r="Q1031">
        <v>100.548</v>
      </c>
      <c r="R1031">
        <v>101.398</v>
      </c>
      <c r="S1031">
        <v>103.003</v>
      </c>
      <c r="T1031">
        <v>105.754</v>
      </c>
      <c r="V1031">
        <v>13.97</v>
      </c>
      <c r="W1031">
        <f t="shared" si="49"/>
        <v>1.397</v>
      </c>
      <c r="X1031">
        <f t="shared" si="50"/>
        <v>0.60596188686528241</v>
      </c>
    </row>
    <row r="1032" spans="1:24" x14ac:dyDescent="0.3">
      <c r="A1032">
        <v>1030</v>
      </c>
      <c r="B1032">
        <f t="shared" si="48"/>
        <v>2.8199863107460645</v>
      </c>
      <c r="C1032">
        <v>1</v>
      </c>
      <c r="D1032">
        <v>94.6447</v>
      </c>
      <c r="E1032">
        <v>3.8080000000000003E-2</v>
      </c>
      <c r="F1032">
        <v>83.507000000000005</v>
      </c>
      <c r="G1032">
        <v>86.26</v>
      </c>
      <c r="H1032">
        <v>87.866</v>
      </c>
      <c r="I1032">
        <v>88.716999999999999</v>
      </c>
      <c r="J1032">
        <v>90.025999999999996</v>
      </c>
      <c r="K1032">
        <v>90.909000000000006</v>
      </c>
      <c r="L1032">
        <v>92.213999999999999</v>
      </c>
      <c r="M1032">
        <v>94.644999999999996</v>
      </c>
      <c r="N1032">
        <v>97.075999999999993</v>
      </c>
      <c r="O1032">
        <v>98.38</v>
      </c>
      <c r="P1032">
        <v>99.263999999999996</v>
      </c>
      <c r="Q1032">
        <v>100.57299999999999</v>
      </c>
      <c r="R1032">
        <v>101.423</v>
      </c>
      <c r="S1032">
        <v>103.029</v>
      </c>
      <c r="T1032">
        <v>105.782</v>
      </c>
      <c r="V1032">
        <v>13.976000000000001</v>
      </c>
      <c r="W1032">
        <f t="shared" si="49"/>
        <v>1.3976000000000002</v>
      </c>
      <c r="X1032">
        <f t="shared" si="50"/>
        <v>0.60616245530568968</v>
      </c>
    </row>
    <row r="1033" spans="1:24" x14ac:dyDescent="0.3">
      <c r="A1033">
        <v>1031</v>
      </c>
      <c r="B1033">
        <f t="shared" si="48"/>
        <v>2.8227241615331966</v>
      </c>
      <c r="C1033">
        <v>1</v>
      </c>
      <c r="D1033">
        <v>94.667000000000002</v>
      </c>
      <c r="E1033">
        <v>3.8089999999999999E-2</v>
      </c>
      <c r="F1033">
        <v>83.524000000000001</v>
      </c>
      <c r="G1033">
        <v>86.278999999999996</v>
      </c>
      <c r="H1033">
        <v>87.885000000000005</v>
      </c>
      <c r="I1033">
        <v>88.736000000000004</v>
      </c>
      <c r="J1033">
        <v>90.046000000000006</v>
      </c>
      <c r="K1033">
        <v>90.93</v>
      </c>
      <c r="L1033">
        <v>92.234999999999999</v>
      </c>
      <c r="M1033">
        <v>94.667000000000002</v>
      </c>
      <c r="N1033">
        <v>97.099000000000004</v>
      </c>
      <c r="O1033">
        <v>98.403999999999996</v>
      </c>
      <c r="P1033">
        <v>99.287999999999997</v>
      </c>
      <c r="Q1033">
        <v>100.598</v>
      </c>
      <c r="R1033">
        <v>101.449</v>
      </c>
      <c r="S1033">
        <v>103.05500000000001</v>
      </c>
      <c r="T1033">
        <v>105.81</v>
      </c>
      <c r="V1033">
        <v>13.981</v>
      </c>
      <c r="W1033">
        <f t="shared" si="49"/>
        <v>1.3980999999999999</v>
      </c>
      <c r="X1033">
        <f t="shared" si="50"/>
        <v>0.60634133378449107</v>
      </c>
    </row>
    <row r="1034" spans="1:24" x14ac:dyDescent="0.3">
      <c r="A1034">
        <v>1032</v>
      </c>
      <c r="B1034">
        <f t="shared" si="48"/>
        <v>2.8254620123203287</v>
      </c>
      <c r="C1034">
        <v>1</v>
      </c>
      <c r="D1034">
        <v>94.689300000000003</v>
      </c>
      <c r="E1034">
        <v>3.8100000000000002E-2</v>
      </c>
      <c r="F1034">
        <v>83.540999999999997</v>
      </c>
      <c r="G1034">
        <v>86.296999999999997</v>
      </c>
      <c r="H1034">
        <v>87.903999999999996</v>
      </c>
      <c r="I1034">
        <v>88.754999999999995</v>
      </c>
      <c r="J1034">
        <v>90.066000000000003</v>
      </c>
      <c r="K1034">
        <v>90.95</v>
      </c>
      <c r="L1034">
        <v>92.256</v>
      </c>
      <c r="M1034">
        <v>94.688999999999993</v>
      </c>
      <c r="N1034">
        <v>97.123000000000005</v>
      </c>
      <c r="O1034">
        <v>98.427999999999997</v>
      </c>
      <c r="P1034">
        <v>99.313000000000002</v>
      </c>
      <c r="Q1034">
        <v>100.623</v>
      </c>
      <c r="R1034">
        <v>101.47499999999999</v>
      </c>
      <c r="S1034">
        <v>103.08199999999999</v>
      </c>
      <c r="T1034">
        <v>105.83799999999999</v>
      </c>
      <c r="V1034">
        <v>13.987</v>
      </c>
      <c r="W1034">
        <f t="shared" si="49"/>
        <v>1.3987000000000001</v>
      </c>
      <c r="X1034">
        <f t="shared" si="50"/>
        <v>0.60654189261748437</v>
      </c>
    </row>
    <row r="1035" spans="1:24" x14ac:dyDescent="0.3">
      <c r="A1035">
        <v>1033</v>
      </c>
      <c r="B1035">
        <f t="shared" si="48"/>
        <v>2.8281998631074607</v>
      </c>
      <c r="C1035">
        <v>1</v>
      </c>
      <c r="D1035">
        <v>94.711500000000001</v>
      </c>
      <c r="E1035">
        <v>3.8109999999999998E-2</v>
      </c>
      <c r="F1035">
        <v>83.557000000000002</v>
      </c>
      <c r="G1035">
        <v>86.314999999999998</v>
      </c>
      <c r="H1035">
        <v>87.923000000000002</v>
      </c>
      <c r="I1035">
        <v>88.774000000000001</v>
      </c>
      <c r="J1035">
        <v>90.085999999999999</v>
      </c>
      <c r="K1035">
        <v>90.971000000000004</v>
      </c>
      <c r="L1035">
        <v>92.277000000000001</v>
      </c>
      <c r="M1035">
        <v>94.712000000000003</v>
      </c>
      <c r="N1035">
        <v>97.146000000000001</v>
      </c>
      <c r="O1035">
        <v>98.451999999999998</v>
      </c>
      <c r="P1035">
        <v>99.337000000000003</v>
      </c>
      <c r="Q1035">
        <v>100.649</v>
      </c>
      <c r="R1035">
        <v>101.5</v>
      </c>
      <c r="S1035">
        <v>103.108</v>
      </c>
      <c r="T1035">
        <v>105.866</v>
      </c>
      <c r="V1035">
        <v>13.993</v>
      </c>
      <c r="W1035">
        <f t="shared" si="49"/>
        <v>1.3993</v>
      </c>
      <c r="X1035">
        <f t="shared" si="50"/>
        <v>0.60674564870481129</v>
      </c>
    </row>
    <row r="1036" spans="1:24" x14ac:dyDescent="0.3">
      <c r="A1036">
        <v>1034</v>
      </c>
      <c r="B1036">
        <f t="shared" si="48"/>
        <v>2.8309377138945928</v>
      </c>
      <c r="C1036">
        <v>1</v>
      </c>
      <c r="D1036">
        <v>94.733699999999999</v>
      </c>
      <c r="E1036">
        <v>3.8109999999999998E-2</v>
      </c>
      <c r="F1036">
        <v>83.576999999999998</v>
      </c>
      <c r="G1036">
        <v>86.334999999999994</v>
      </c>
      <c r="H1036">
        <v>87.942999999999998</v>
      </c>
      <c r="I1036">
        <v>88.795000000000002</v>
      </c>
      <c r="J1036">
        <v>90.106999999999999</v>
      </c>
      <c r="K1036">
        <v>90.992000000000004</v>
      </c>
      <c r="L1036">
        <v>92.299000000000007</v>
      </c>
      <c r="M1036">
        <v>94.733999999999995</v>
      </c>
      <c r="N1036">
        <v>97.168999999999997</v>
      </c>
      <c r="O1036">
        <v>98.475999999999999</v>
      </c>
      <c r="P1036">
        <v>99.36</v>
      </c>
      <c r="Q1036">
        <v>100.672</v>
      </c>
      <c r="R1036">
        <v>101.524</v>
      </c>
      <c r="S1036">
        <v>103.133</v>
      </c>
      <c r="T1036">
        <v>105.89</v>
      </c>
      <c r="V1036">
        <v>13.997999999999999</v>
      </c>
      <c r="W1036">
        <f t="shared" si="49"/>
        <v>1.3997999999999999</v>
      </c>
      <c r="X1036">
        <f t="shared" si="50"/>
        <v>0.60692451754728116</v>
      </c>
    </row>
    <row r="1037" spans="1:24" x14ac:dyDescent="0.3">
      <c r="A1037">
        <v>1035</v>
      </c>
      <c r="B1037">
        <f t="shared" si="48"/>
        <v>2.8336755646817249</v>
      </c>
      <c r="C1037">
        <v>1</v>
      </c>
      <c r="D1037">
        <v>94.755899999999997</v>
      </c>
      <c r="E1037">
        <v>3.8120000000000001E-2</v>
      </c>
      <c r="F1037">
        <v>83.593999999999994</v>
      </c>
      <c r="G1037">
        <v>86.352999999999994</v>
      </c>
      <c r="H1037">
        <v>87.962000000000003</v>
      </c>
      <c r="I1037">
        <v>88.814999999999998</v>
      </c>
      <c r="J1037">
        <v>90.126999999999995</v>
      </c>
      <c r="K1037">
        <v>91.012</v>
      </c>
      <c r="L1037">
        <v>92.32</v>
      </c>
      <c r="M1037">
        <v>94.756</v>
      </c>
      <c r="N1037">
        <v>97.191999999999993</v>
      </c>
      <c r="O1037">
        <v>98.5</v>
      </c>
      <c r="P1037">
        <v>99.385000000000005</v>
      </c>
      <c r="Q1037">
        <v>100.697</v>
      </c>
      <c r="R1037">
        <v>101.55</v>
      </c>
      <c r="S1037">
        <v>103.15900000000001</v>
      </c>
      <c r="T1037">
        <v>105.91800000000001</v>
      </c>
      <c r="V1037">
        <v>14.004</v>
      </c>
      <c r="W1037">
        <f t="shared" si="49"/>
        <v>1.4003999999999999</v>
      </c>
      <c r="X1037">
        <f t="shared" si="50"/>
        <v>0.60712506125179844</v>
      </c>
    </row>
    <row r="1038" spans="1:24" x14ac:dyDescent="0.3">
      <c r="A1038">
        <v>1036</v>
      </c>
      <c r="B1038">
        <f t="shared" si="48"/>
        <v>2.8364134154688569</v>
      </c>
      <c r="C1038">
        <v>1</v>
      </c>
      <c r="D1038">
        <v>94.778199999999998</v>
      </c>
      <c r="E1038">
        <v>3.8129999999999997E-2</v>
      </c>
      <c r="F1038">
        <v>83.61</v>
      </c>
      <c r="G1038">
        <v>86.370999999999995</v>
      </c>
      <c r="H1038">
        <v>87.980999999999995</v>
      </c>
      <c r="I1038">
        <v>88.834000000000003</v>
      </c>
      <c r="J1038">
        <v>90.147000000000006</v>
      </c>
      <c r="K1038">
        <v>91.033000000000001</v>
      </c>
      <c r="L1038">
        <v>92.340999999999994</v>
      </c>
      <c r="M1038">
        <v>94.778000000000006</v>
      </c>
      <c r="N1038">
        <v>97.215999999999994</v>
      </c>
      <c r="O1038">
        <v>98.524000000000001</v>
      </c>
      <c r="P1038">
        <v>99.41</v>
      </c>
      <c r="Q1038">
        <v>100.723</v>
      </c>
      <c r="R1038">
        <v>101.575</v>
      </c>
      <c r="S1038">
        <v>103.185</v>
      </c>
      <c r="T1038">
        <v>105.946</v>
      </c>
      <c r="V1038">
        <v>14.009</v>
      </c>
      <c r="W1038">
        <f t="shared" si="49"/>
        <v>1.4009</v>
      </c>
      <c r="X1038">
        <f t="shared" si="50"/>
        <v>0.6073039240043745</v>
      </c>
    </row>
    <row r="1039" spans="1:24" x14ac:dyDescent="0.3">
      <c r="A1039">
        <v>1037</v>
      </c>
      <c r="B1039">
        <f t="shared" si="48"/>
        <v>2.839151266255989</v>
      </c>
      <c r="C1039">
        <v>1</v>
      </c>
      <c r="D1039">
        <v>94.800299999999993</v>
      </c>
      <c r="E1039">
        <v>3.814E-2</v>
      </c>
      <c r="F1039">
        <v>83.626999999999995</v>
      </c>
      <c r="G1039">
        <v>86.388999999999996</v>
      </c>
      <c r="H1039">
        <v>88</v>
      </c>
      <c r="I1039">
        <v>88.852999999999994</v>
      </c>
      <c r="J1039">
        <v>90.167000000000002</v>
      </c>
      <c r="K1039">
        <v>91.052999999999997</v>
      </c>
      <c r="L1039">
        <v>92.361999999999995</v>
      </c>
      <c r="M1039">
        <v>94.8</v>
      </c>
      <c r="N1039">
        <v>97.239000000000004</v>
      </c>
      <c r="O1039">
        <v>98.548000000000002</v>
      </c>
      <c r="P1039">
        <v>99.433999999999997</v>
      </c>
      <c r="Q1039">
        <v>100.748</v>
      </c>
      <c r="R1039">
        <v>101.601</v>
      </c>
      <c r="S1039">
        <v>103.212</v>
      </c>
      <c r="T1039">
        <v>105.974</v>
      </c>
      <c r="V1039">
        <v>14.015000000000001</v>
      </c>
      <c r="W1039">
        <f t="shared" si="49"/>
        <v>1.4015</v>
      </c>
      <c r="X1039">
        <f t="shared" si="50"/>
        <v>0.60750445814550746</v>
      </c>
    </row>
    <row r="1040" spans="1:24" x14ac:dyDescent="0.3">
      <c r="A1040">
        <v>1038</v>
      </c>
      <c r="B1040">
        <f t="shared" si="48"/>
        <v>2.8418891170431211</v>
      </c>
      <c r="C1040">
        <v>1</v>
      </c>
      <c r="D1040">
        <v>94.822500000000005</v>
      </c>
      <c r="E1040">
        <v>3.8150000000000003E-2</v>
      </c>
      <c r="F1040">
        <v>83.644000000000005</v>
      </c>
      <c r="G1040">
        <v>86.406999999999996</v>
      </c>
      <c r="H1040">
        <v>88.019000000000005</v>
      </c>
      <c r="I1040">
        <v>88.872</v>
      </c>
      <c r="J1040">
        <v>90.186999999999998</v>
      </c>
      <c r="K1040">
        <v>91.072999999999993</v>
      </c>
      <c r="L1040">
        <v>92.382999999999996</v>
      </c>
      <c r="M1040">
        <v>94.822999999999993</v>
      </c>
      <c r="N1040">
        <v>97.262</v>
      </c>
      <c r="O1040">
        <v>98.572000000000003</v>
      </c>
      <c r="P1040">
        <v>99.457999999999998</v>
      </c>
      <c r="Q1040">
        <v>100.773</v>
      </c>
      <c r="R1040">
        <v>101.626</v>
      </c>
      <c r="S1040">
        <v>103.238</v>
      </c>
      <c r="T1040">
        <v>106.001</v>
      </c>
      <c r="V1040">
        <v>14.021000000000001</v>
      </c>
      <c r="W1040">
        <f t="shared" si="49"/>
        <v>1.4021000000000001</v>
      </c>
      <c r="X1040">
        <f t="shared" si="50"/>
        <v>0.60770819089245276</v>
      </c>
    </row>
    <row r="1041" spans="1:24" x14ac:dyDescent="0.3">
      <c r="A1041">
        <v>1039</v>
      </c>
      <c r="B1041">
        <f t="shared" si="48"/>
        <v>2.8446269678302532</v>
      </c>
      <c r="C1041">
        <v>1</v>
      </c>
      <c r="D1041">
        <v>94.844700000000003</v>
      </c>
      <c r="E1041">
        <v>3.8150000000000003E-2</v>
      </c>
      <c r="F1041">
        <v>83.662999999999997</v>
      </c>
      <c r="G1041">
        <v>86.427000000000007</v>
      </c>
      <c r="H1041">
        <v>88.039000000000001</v>
      </c>
      <c r="I1041">
        <v>88.893000000000001</v>
      </c>
      <c r="J1041">
        <v>90.207999999999998</v>
      </c>
      <c r="K1041">
        <v>91.094999999999999</v>
      </c>
      <c r="L1041">
        <v>92.403999999999996</v>
      </c>
      <c r="M1041">
        <v>94.844999999999999</v>
      </c>
      <c r="N1041">
        <v>97.284999999999997</v>
      </c>
      <c r="O1041">
        <v>98.594999999999999</v>
      </c>
      <c r="P1041">
        <v>99.481999999999999</v>
      </c>
      <c r="Q1041">
        <v>100.79600000000001</v>
      </c>
      <c r="R1041">
        <v>101.65</v>
      </c>
      <c r="S1041">
        <v>103.262</v>
      </c>
      <c r="T1041">
        <v>106.026</v>
      </c>
      <c r="V1041">
        <v>14.026</v>
      </c>
      <c r="W1041">
        <f t="shared" si="49"/>
        <v>1.4026000000000001</v>
      </c>
      <c r="X1041">
        <f t="shared" si="50"/>
        <v>0.60788704405780303</v>
      </c>
    </row>
    <row r="1042" spans="1:24" x14ac:dyDescent="0.3">
      <c r="A1042">
        <v>1040</v>
      </c>
      <c r="B1042">
        <f t="shared" si="48"/>
        <v>2.8473648186173852</v>
      </c>
      <c r="C1042">
        <v>1</v>
      </c>
      <c r="D1042">
        <v>94.866799999999998</v>
      </c>
      <c r="E1042">
        <v>3.8159999999999999E-2</v>
      </c>
      <c r="F1042">
        <v>83.68</v>
      </c>
      <c r="G1042">
        <v>86.444999999999993</v>
      </c>
      <c r="H1042">
        <v>88.058000000000007</v>
      </c>
      <c r="I1042">
        <v>88.912000000000006</v>
      </c>
      <c r="J1042">
        <v>90.227000000000004</v>
      </c>
      <c r="K1042">
        <v>91.114999999999995</v>
      </c>
      <c r="L1042">
        <v>92.424999999999997</v>
      </c>
      <c r="M1042">
        <v>94.867000000000004</v>
      </c>
      <c r="N1042">
        <v>97.308999999999997</v>
      </c>
      <c r="O1042">
        <v>98.619</v>
      </c>
      <c r="P1042">
        <v>99.506</v>
      </c>
      <c r="Q1042">
        <v>100.821</v>
      </c>
      <c r="R1042">
        <v>101.675</v>
      </c>
      <c r="S1042">
        <v>103.288</v>
      </c>
      <c r="T1042">
        <v>106.054</v>
      </c>
      <c r="V1042">
        <v>14.032</v>
      </c>
      <c r="W1042">
        <f t="shared" si="49"/>
        <v>1.4032</v>
      </c>
      <c r="X1042">
        <f t="shared" si="50"/>
        <v>0.6080875631390964</v>
      </c>
    </row>
    <row r="1043" spans="1:24" x14ac:dyDescent="0.3">
      <c r="A1043">
        <v>1041</v>
      </c>
      <c r="B1043">
        <f t="shared" si="48"/>
        <v>2.8501026694045173</v>
      </c>
      <c r="C1043">
        <v>1</v>
      </c>
      <c r="D1043">
        <v>94.888999999999996</v>
      </c>
      <c r="E1043">
        <v>3.8170000000000003E-2</v>
      </c>
      <c r="F1043">
        <v>83.695999999999998</v>
      </c>
      <c r="G1043">
        <v>86.462999999999994</v>
      </c>
      <c r="H1043">
        <v>88.076999999999998</v>
      </c>
      <c r="I1043">
        <v>88.930999999999997</v>
      </c>
      <c r="J1043">
        <v>90.247</v>
      </c>
      <c r="K1043">
        <v>91.135000000000005</v>
      </c>
      <c r="L1043">
        <v>92.445999999999998</v>
      </c>
      <c r="M1043">
        <v>94.888999999999996</v>
      </c>
      <c r="N1043">
        <v>97.331999999999994</v>
      </c>
      <c r="O1043">
        <v>98.643000000000001</v>
      </c>
      <c r="P1043">
        <v>99.531000000000006</v>
      </c>
      <c r="Q1043">
        <v>100.84699999999999</v>
      </c>
      <c r="R1043">
        <v>101.70099999999999</v>
      </c>
      <c r="S1043">
        <v>103.315</v>
      </c>
      <c r="T1043">
        <v>106.08199999999999</v>
      </c>
      <c r="V1043">
        <v>14.038</v>
      </c>
      <c r="W1043">
        <f t="shared" si="49"/>
        <v>1.4037999999999999</v>
      </c>
      <c r="X1043">
        <f t="shared" si="50"/>
        <v>0.60828807639874782</v>
      </c>
    </row>
    <row r="1044" spans="1:24" x14ac:dyDescent="0.3">
      <c r="A1044">
        <v>1042</v>
      </c>
      <c r="B1044">
        <f t="shared" si="48"/>
        <v>2.8528405201916494</v>
      </c>
      <c r="C1044">
        <v>1</v>
      </c>
      <c r="D1044">
        <v>94.911100000000005</v>
      </c>
      <c r="E1044">
        <v>3.8179999999999999E-2</v>
      </c>
      <c r="F1044">
        <v>83.712999999999994</v>
      </c>
      <c r="G1044">
        <v>86.480999999999995</v>
      </c>
      <c r="H1044">
        <v>88.096000000000004</v>
      </c>
      <c r="I1044">
        <v>88.950999999999993</v>
      </c>
      <c r="J1044">
        <v>90.266999999999996</v>
      </c>
      <c r="K1044">
        <v>91.155000000000001</v>
      </c>
      <c r="L1044">
        <v>92.466999999999999</v>
      </c>
      <c r="M1044">
        <v>94.911000000000001</v>
      </c>
      <c r="N1044">
        <v>97.355000000000004</v>
      </c>
      <c r="O1044">
        <v>98.667000000000002</v>
      </c>
      <c r="P1044">
        <v>99.555000000000007</v>
      </c>
      <c r="Q1044">
        <v>100.872</v>
      </c>
      <c r="R1044">
        <v>101.727</v>
      </c>
      <c r="S1044">
        <v>103.34099999999999</v>
      </c>
      <c r="T1044">
        <v>106.10899999999999</v>
      </c>
      <c r="V1044">
        <v>14.042999999999999</v>
      </c>
      <c r="W1044">
        <f t="shared" si="49"/>
        <v>1.4042999999999999</v>
      </c>
      <c r="X1044">
        <f t="shared" si="50"/>
        <v>0.60846691980747813</v>
      </c>
    </row>
    <row r="1045" spans="1:24" x14ac:dyDescent="0.3">
      <c r="A1045">
        <v>1043</v>
      </c>
      <c r="B1045">
        <f t="shared" si="48"/>
        <v>2.8555783709787819</v>
      </c>
      <c r="C1045">
        <v>1</v>
      </c>
      <c r="D1045">
        <v>94.933199999999999</v>
      </c>
      <c r="E1045">
        <v>3.8190000000000002E-2</v>
      </c>
      <c r="F1045">
        <v>83.73</v>
      </c>
      <c r="G1045">
        <v>86.498999999999995</v>
      </c>
      <c r="H1045">
        <v>88.114000000000004</v>
      </c>
      <c r="I1045">
        <v>88.97</v>
      </c>
      <c r="J1045">
        <v>90.287000000000006</v>
      </c>
      <c r="K1045">
        <v>91.176000000000002</v>
      </c>
      <c r="L1045">
        <v>92.488</v>
      </c>
      <c r="M1045">
        <v>94.933000000000007</v>
      </c>
      <c r="N1045">
        <v>97.379000000000005</v>
      </c>
      <c r="O1045">
        <v>98.691000000000003</v>
      </c>
      <c r="P1045">
        <v>99.578999999999994</v>
      </c>
      <c r="Q1045">
        <v>100.89700000000001</v>
      </c>
      <c r="R1045">
        <v>101.752</v>
      </c>
      <c r="S1045">
        <v>103.367</v>
      </c>
      <c r="T1045">
        <v>106.137</v>
      </c>
      <c r="V1045">
        <v>14.048999999999999</v>
      </c>
      <c r="W1045">
        <f t="shared" si="49"/>
        <v>1.4049</v>
      </c>
      <c r="X1045">
        <f t="shared" si="50"/>
        <v>0.60866742355739722</v>
      </c>
    </row>
    <row r="1046" spans="1:24" x14ac:dyDescent="0.3">
      <c r="A1046">
        <v>1044</v>
      </c>
      <c r="B1046">
        <f t="shared" si="48"/>
        <v>2.8583162217659139</v>
      </c>
      <c r="C1046">
        <v>1</v>
      </c>
      <c r="D1046">
        <v>94.955299999999994</v>
      </c>
      <c r="E1046">
        <v>3.8190000000000002E-2</v>
      </c>
      <c r="F1046">
        <v>83.748999999999995</v>
      </c>
      <c r="G1046">
        <v>86.519000000000005</v>
      </c>
      <c r="H1046">
        <v>88.135000000000005</v>
      </c>
      <c r="I1046">
        <v>88.99</v>
      </c>
      <c r="J1046">
        <v>90.308000000000007</v>
      </c>
      <c r="K1046">
        <v>91.197000000000003</v>
      </c>
      <c r="L1046">
        <v>92.509</v>
      </c>
      <c r="M1046">
        <v>94.954999999999998</v>
      </c>
      <c r="N1046">
        <v>97.400999999999996</v>
      </c>
      <c r="O1046">
        <v>98.713999999999999</v>
      </c>
      <c r="P1046">
        <v>99.602999999999994</v>
      </c>
      <c r="Q1046">
        <v>100.92</v>
      </c>
      <c r="R1046">
        <v>101.776</v>
      </c>
      <c r="S1046">
        <v>103.39100000000001</v>
      </c>
      <c r="T1046">
        <v>106.16200000000001</v>
      </c>
      <c r="V1046">
        <v>14.054</v>
      </c>
      <c r="W1046">
        <f t="shared" si="49"/>
        <v>1.4054</v>
      </c>
      <c r="X1046">
        <f t="shared" si="50"/>
        <v>0.60884626092671734</v>
      </c>
    </row>
    <row r="1047" spans="1:24" x14ac:dyDescent="0.3">
      <c r="A1047">
        <v>1045</v>
      </c>
      <c r="B1047">
        <f t="shared" si="48"/>
        <v>2.861054072553046</v>
      </c>
      <c r="C1047">
        <v>1</v>
      </c>
      <c r="D1047">
        <v>94.977400000000003</v>
      </c>
      <c r="E1047">
        <v>3.8199999999999998E-2</v>
      </c>
      <c r="F1047">
        <v>83.766000000000005</v>
      </c>
      <c r="G1047">
        <v>86.537000000000006</v>
      </c>
      <c r="H1047">
        <v>88.153999999999996</v>
      </c>
      <c r="I1047">
        <v>89.01</v>
      </c>
      <c r="J1047">
        <v>90.328000000000003</v>
      </c>
      <c r="K1047">
        <v>91.216999999999999</v>
      </c>
      <c r="L1047">
        <v>92.53</v>
      </c>
      <c r="M1047">
        <v>94.977000000000004</v>
      </c>
      <c r="N1047">
        <v>97.424999999999997</v>
      </c>
      <c r="O1047">
        <v>98.738</v>
      </c>
      <c r="P1047">
        <v>99.626999999999995</v>
      </c>
      <c r="Q1047">
        <v>100.94499999999999</v>
      </c>
      <c r="R1047">
        <v>101.801</v>
      </c>
      <c r="S1047">
        <v>103.41800000000001</v>
      </c>
      <c r="T1047">
        <v>106.18899999999999</v>
      </c>
      <c r="V1047">
        <v>14.06</v>
      </c>
      <c r="W1047">
        <f t="shared" si="49"/>
        <v>1.4060000000000001</v>
      </c>
      <c r="X1047">
        <f t="shared" si="50"/>
        <v>0.6090467551838693</v>
      </c>
    </row>
    <row r="1048" spans="1:24" x14ac:dyDescent="0.3">
      <c r="A1048">
        <v>1046</v>
      </c>
      <c r="B1048">
        <f t="shared" si="48"/>
        <v>2.8637919233401781</v>
      </c>
      <c r="C1048">
        <v>1</v>
      </c>
      <c r="D1048">
        <v>94.999499999999998</v>
      </c>
      <c r="E1048">
        <v>3.8210000000000001E-2</v>
      </c>
      <c r="F1048">
        <v>83.781999999999996</v>
      </c>
      <c r="G1048">
        <v>86.555000000000007</v>
      </c>
      <c r="H1048">
        <v>88.171999999999997</v>
      </c>
      <c r="I1048">
        <v>89.028999999999996</v>
      </c>
      <c r="J1048">
        <v>90.347999999999999</v>
      </c>
      <c r="K1048">
        <v>91.236999999999995</v>
      </c>
      <c r="L1048">
        <v>92.551000000000002</v>
      </c>
      <c r="M1048">
        <v>95</v>
      </c>
      <c r="N1048">
        <v>97.447999999999993</v>
      </c>
      <c r="O1048">
        <v>98.762</v>
      </c>
      <c r="P1048">
        <v>99.650999999999996</v>
      </c>
      <c r="Q1048">
        <v>100.97</v>
      </c>
      <c r="R1048">
        <v>101.827</v>
      </c>
      <c r="S1048">
        <v>103.444</v>
      </c>
      <c r="T1048">
        <v>106.217</v>
      </c>
      <c r="V1048">
        <v>14.066000000000001</v>
      </c>
      <c r="W1048">
        <f t="shared" si="49"/>
        <v>1.4066000000000001</v>
      </c>
      <c r="X1048">
        <f t="shared" si="50"/>
        <v>0.60925045023463964</v>
      </c>
    </row>
    <row r="1049" spans="1:24" x14ac:dyDescent="0.3">
      <c r="A1049">
        <v>1047</v>
      </c>
      <c r="B1049">
        <f t="shared" si="48"/>
        <v>2.8665297741273101</v>
      </c>
      <c r="C1049">
        <v>1</v>
      </c>
      <c r="D1049">
        <v>95.021600000000007</v>
      </c>
      <c r="E1049">
        <v>3.8219999999999997E-2</v>
      </c>
      <c r="F1049">
        <v>83.799000000000007</v>
      </c>
      <c r="G1049">
        <v>86.572999999999993</v>
      </c>
      <c r="H1049">
        <v>88.191000000000003</v>
      </c>
      <c r="I1049">
        <v>89.048000000000002</v>
      </c>
      <c r="J1049">
        <v>90.367000000000004</v>
      </c>
      <c r="K1049">
        <v>91.257999999999996</v>
      </c>
      <c r="L1049">
        <v>92.572000000000003</v>
      </c>
      <c r="M1049">
        <v>95.022000000000006</v>
      </c>
      <c r="N1049">
        <v>97.471000000000004</v>
      </c>
      <c r="O1049">
        <v>98.786000000000001</v>
      </c>
      <c r="P1049">
        <v>99.676000000000002</v>
      </c>
      <c r="Q1049">
        <v>100.995</v>
      </c>
      <c r="R1049">
        <v>101.852</v>
      </c>
      <c r="S1049">
        <v>103.47</v>
      </c>
      <c r="T1049">
        <v>106.244</v>
      </c>
      <c r="V1049">
        <v>14.071</v>
      </c>
      <c r="W1049">
        <f t="shared" si="49"/>
        <v>1.4071</v>
      </c>
      <c r="X1049">
        <f t="shared" si="50"/>
        <v>0.60942927809549818</v>
      </c>
    </row>
    <row r="1050" spans="1:24" x14ac:dyDescent="0.3">
      <c r="A1050">
        <v>1048</v>
      </c>
      <c r="B1050">
        <f t="shared" si="48"/>
        <v>2.8692676249144422</v>
      </c>
      <c r="C1050">
        <v>1</v>
      </c>
      <c r="D1050">
        <v>95.043599999999998</v>
      </c>
      <c r="E1050">
        <v>3.8219999999999997E-2</v>
      </c>
      <c r="F1050">
        <v>83.817999999999998</v>
      </c>
      <c r="G1050">
        <v>86.593000000000004</v>
      </c>
      <c r="H1050">
        <v>88.210999999999999</v>
      </c>
      <c r="I1050">
        <v>89.069000000000003</v>
      </c>
      <c r="J1050">
        <v>90.388000000000005</v>
      </c>
      <c r="K1050">
        <v>91.278999999999996</v>
      </c>
      <c r="L1050">
        <v>92.593000000000004</v>
      </c>
      <c r="M1050">
        <v>95.043999999999997</v>
      </c>
      <c r="N1050">
        <v>97.494</v>
      </c>
      <c r="O1050">
        <v>98.808999999999997</v>
      </c>
      <c r="P1050">
        <v>99.698999999999998</v>
      </c>
      <c r="Q1050">
        <v>101.01900000000001</v>
      </c>
      <c r="R1050">
        <v>101.876</v>
      </c>
      <c r="S1050">
        <v>103.494</v>
      </c>
      <c r="T1050">
        <v>106.26900000000001</v>
      </c>
      <c r="V1050">
        <v>14.077</v>
      </c>
      <c r="W1050">
        <f t="shared" si="49"/>
        <v>1.4077</v>
      </c>
      <c r="X1050">
        <f t="shared" si="50"/>
        <v>0.60962975740289371</v>
      </c>
    </row>
    <row r="1051" spans="1:24" x14ac:dyDescent="0.3">
      <c r="A1051">
        <v>1049</v>
      </c>
      <c r="B1051">
        <f t="shared" si="48"/>
        <v>2.8720054757015743</v>
      </c>
      <c r="C1051">
        <v>1</v>
      </c>
      <c r="D1051">
        <v>95.065700000000007</v>
      </c>
      <c r="E1051">
        <v>3.823E-2</v>
      </c>
      <c r="F1051">
        <v>83.834999999999994</v>
      </c>
      <c r="G1051">
        <v>86.611000000000004</v>
      </c>
      <c r="H1051">
        <v>88.23</v>
      </c>
      <c r="I1051">
        <v>89.087999999999994</v>
      </c>
      <c r="J1051">
        <v>90.408000000000001</v>
      </c>
      <c r="K1051">
        <v>91.299000000000007</v>
      </c>
      <c r="L1051">
        <v>92.614000000000004</v>
      </c>
      <c r="M1051">
        <v>95.066000000000003</v>
      </c>
      <c r="N1051">
        <v>97.516999999999996</v>
      </c>
      <c r="O1051">
        <v>98.831999999999994</v>
      </c>
      <c r="P1051">
        <v>99.722999999999999</v>
      </c>
      <c r="Q1051">
        <v>101.044</v>
      </c>
      <c r="R1051">
        <v>101.901</v>
      </c>
      <c r="S1051">
        <v>103.52</v>
      </c>
      <c r="T1051">
        <v>106.297</v>
      </c>
      <c r="V1051">
        <v>14.082000000000001</v>
      </c>
      <c r="W1051">
        <f t="shared" si="49"/>
        <v>1.4082000000000001</v>
      </c>
      <c r="X1051">
        <f t="shared" si="50"/>
        <v>0.60980857925527199</v>
      </c>
    </row>
    <row r="1052" spans="1:24" x14ac:dyDescent="0.3">
      <c r="A1052">
        <v>1050</v>
      </c>
      <c r="B1052">
        <f t="shared" si="48"/>
        <v>2.8747433264887063</v>
      </c>
      <c r="C1052">
        <v>1</v>
      </c>
      <c r="D1052">
        <v>95.087699999999998</v>
      </c>
      <c r="E1052">
        <v>3.8240000000000003E-2</v>
      </c>
      <c r="F1052">
        <v>83.850999999999999</v>
      </c>
      <c r="G1052">
        <v>86.629000000000005</v>
      </c>
      <c r="H1052">
        <v>88.248999999999995</v>
      </c>
      <c r="I1052">
        <v>89.106999999999999</v>
      </c>
      <c r="J1052">
        <v>90.427999999999997</v>
      </c>
      <c r="K1052">
        <v>91.319000000000003</v>
      </c>
      <c r="L1052">
        <v>92.635000000000005</v>
      </c>
      <c r="M1052">
        <v>95.087999999999994</v>
      </c>
      <c r="N1052">
        <v>97.54</v>
      </c>
      <c r="O1052">
        <v>98.855999999999995</v>
      </c>
      <c r="P1052">
        <v>99.748000000000005</v>
      </c>
      <c r="Q1052">
        <v>101.069</v>
      </c>
      <c r="R1052">
        <v>101.92700000000001</v>
      </c>
      <c r="S1052">
        <v>103.547</v>
      </c>
      <c r="T1052">
        <v>106.324</v>
      </c>
      <c r="V1052">
        <v>14.087999999999999</v>
      </c>
      <c r="W1052">
        <f t="shared" si="49"/>
        <v>1.4087999999999998</v>
      </c>
      <c r="X1052">
        <f t="shared" si="50"/>
        <v>0.61000904911320775</v>
      </c>
    </row>
    <row r="1053" spans="1:24" x14ac:dyDescent="0.3">
      <c r="A1053">
        <v>1051</v>
      </c>
      <c r="B1053">
        <f t="shared" si="48"/>
        <v>2.8774811772758384</v>
      </c>
      <c r="C1053">
        <v>1</v>
      </c>
      <c r="D1053">
        <v>95.109700000000004</v>
      </c>
      <c r="E1053">
        <v>3.8249999999999999E-2</v>
      </c>
      <c r="F1053">
        <v>83.867999999999995</v>
      </c>
      <c r="G1053">
        <v>86.647000000000006</v>
      </c>
      <c r="H1053">
        <v>88.266999999999996</v>
      </c>
      <c r="I1053">
        <v>89.126000000000005</v>
      </c>
      <c r="J1053">
        <v>90.447000000000003</v>
      </c>
      <c r="K1053">
        <v>91.338999999999999</v>
      </c>
      <c r="L1053">
        <v>92.656000000000006</v>
      </c>
      <c r="M1053">
        <v>95.11</v>
      </c>
      <c r="N1053">
        <v>97.563000000000002</v>
      </c>
      <c r="O1053">
        <v>98.88</v>
      </c>
      <c r="P1053">
        <v>99.772000000000006</v>
      </c>
      <c r="Q1053">
        <v>101.09399999999999</v>
      </c>
      <c r="R1053">
        <v>101.952</v>
      </c>
      <c r="S1053">
        <v>103.57299999999999</v>
      </c>
      <c r="T1053">
        <v>106.352</v>
      </c>
      <c r="V1053">
        <v>14.093999999999999</v>
      </c>
      <c r="W1053">
        <f t="shared" si="49"/>
        <v>1.4094</v>
      </c>
      <c r="X1053">
        <f t="shared" si="50"/>
        <v>0.61020951320017947</v>
      </c>
    </row>
    <row r="1054" spans="1:24" x14ac:dyDescent="0.3">
      <c r="A1054">
        <v>1052</v>
      </c>
      <c r="B1054">
        <f t="shared" si="48"/>
        <v>2.8802190280629705</v>
      </c>
      <c r="C1054">
        <v>1</v>
      </c>
      <c r="D1054">
        <v>95.131699999999995</v>
      </c>
      <c r="E1054">
        <v>3.8260000000000002E-2</v>
      </c>
      <c r="F1054">
        <v>83.884</v>
      </c>
      <c r="G1054">
        <v>86.664000000000001</v>
      </c>
      <c r="H1054">
        <v>88.286000000000001</v>
      </c>
      <c r="I1054">
        <v>89.144999999999996</v>
      </c>
      <c r="J1054">
        <v>90.466999999999999</v>
      </c>
      <c r="K1054">
        <v>91.358999999999995</v>
      </c>
      <c r="L1054">
        <v>92.677000000000007</v>
      </c>
      <c r="M1054">
        <v>95.132000000000005</v>
      </c>
      <c r="N1054">
        <v>97.587000000000003</v>
      </c>
      <c r="O1054">
        <v>98.903999999999996</v>
      </c>
      <c r="P1054">
        <v>99.796000000000006</v>
      </c>
      <c r="Q1054">
        <v>101.119</v>
      </c>
      <c r="R1054">
        <v>101.977</v>
      </c>
      <c r="S1054">
        <v>103.599</v>
      </c>
      <c r="T1054">
        <v>106.379</v>
      </c>
      <c r="V1054">
        <v>14.099</v>
      </c>
      <c r="W1054">
        <f t="shared" si="49"/>
        <v>1.4098999999999999</v>
      </c>
      <c r="X1054">
        <f t="shared" si="50"/>
        <v>0.61038832539439825</v>
      </c>
    </row>
    <row r="1055" spans="1:24" x14ac:dyDescent="0.3">
      <c r="A1055">
        <v>1053</v>
      </c>
      <c r="B1055">
        <f t="shared" si="48"/>
        <v>2.8829568788501025</v>
      </c>
      <c r="C1055">
        <v>1</v>
      </c>
      <c r="D1055">
        <v>95.153700000000001</v>
      </c>
      <c r="E1055">
        <v>3.8260000000000002E-2</v>
      </c>
      <c r="F1055">
        <v>83.903000000000006</v>
      </c>
      <c r="G1055">
        <v>86.683999999999997</v>
      </c>
      <c r="H1055">
        <v>88.307000000000002</v>
      </c>
      <c r="I1055">
        <v>89.165000000000006</v>
      </c>
      <c r="J1055">
        <v>90.488</v>
      </c>
      <c r="K1055">
        <v>91.38</v>
      </c>
      <c r="L1055">
        <v>92.697999999999993</v>
      </c>
      <c r="M1055">
        <v>95.153999999999996</v>
      </c>
      <c r="N1055">
        <v>97.608999999999995</v>
      </c>
      <c r="O1055">
        <v>98.927000000000007</v>
      </c>
      <c r="P1055">
        <v>99.819000000000003</v>
      </c>
      <c r="Q1055">
        <v>101.142</v>
      </c>
      <c r="R1055">
        <v>102.001</v>
      </c>
      <c r="S1055">
        <v>103.623</v>
      </c>
      <c r="T1055">
        <v>106.404</v>
      </c>
      <c r="V1055">
        <v>14.105</v>
      </c>
      <c r="W1055">
        <f t="shared" si="49"/>
        <v>1.4105000000000001</v>
      </c>
      <c r="X1055">
        <f t="shared" si="50"/>
        <v>0.61058878005850492</v>
      </c>
    </row>
    <row r="1056" spans="1:24" x14ac:dyDescent="0.3">
      <c r="A1056">
        <v>1054</v>
      </c>
      <c r="B1056">
        <f t="shared" si="48"/>
        <v>2.8856947296372346</v>
      </c>
      <c r="C1056">
        <v>1</v>
      </c>
      <c r="D1056">
        <v>95.175700000000006</v>
      </c>
      <c r="E1056">
        <v>3.8269999999999998E-2</v>
      </c>
      <c r="F1056">
        <v>83.92</v>
      </c>
      <c r="G1056">
        <v>86.701999999999998</v>
      </c>
      <c r="H1056">
        <v>88.325000000000003</v>
      </c>
      <c r="I1056">
        <v>89.185000000000002</v>
      </c>
      <c r="J1056">
        <v>90.507999999999996</v>
      </c>
      <c r="K1056">
        <v>91.400999999999996</v>
      </c>
      <c r="L1056">
        <v>92.718999999999994</v>
      </c>
      <c r="M1056">
        <v>95.176000000000002</v>
      </c>
      <c r="N1056">
        <v>97.632000000000005</v>
      </c>
      <c r="O1056">
        <v>98.950999999999993</v>
      </c>
      <c r="P1056">
        <v>99.843999999999994</v>
      </c>
      <c r="Q1056">
        <v>101.167</v>
      </c>
      <c r="R1056">
        <v>102.026</v>
      </c>
      <c r="S1056">
        <v>103.649</v>
      </c>
      <c r="T1056">
        <v>106.431</v>
      </c>
      <c r="V1056">
        <v>14.11</v>
      </c>
      <c r="W1056">
        <f t="shared" si="49"/>
        <v>1.411</v>
      </c>
      <c r="X1056">
        <f t="shared" si="50"/>
        <v>0.61076758627520866</v>
      </c>
    </row>
    <row r="1057" spans="1:24" x14ac:dyDescent="0.3">
      <c r="A1057">
        <v>1055</v>
      </c>
      <c r="B1057">
        <f t="shared" si="48"/>
        <v>2.8884325804243667</v>
      </c>
      <c r="C1057">
        <v>1</v>
      </c>
      <c r="D1057">
        <v>95.197699999999998</v>
      </c>
      <c r="E1057">
        <v>3.8280000000000002E-2</v>
      </c>
      <c r="F1057">
        <v>83.936000000000007</v>
      </c>
      <c r="G1057">
        <v>86.72</v>
      </c>
      <c r="H1057">
        <v>88.343999999999994</v>
      </c>
      <c r="I1057">
        <v>89.203999999999994</v>
      </c>
      <c r="J1057">
        <v>90.528000000000006</v>
      </c>
      <c r="K1057">
        <v>91.421000000000006</v>
      </c>
      <c r="L1057">
        <v>92.74</v>
      </c>
      <c r="M1057">
        <v>95.197999999999993</v>
      </c>
      <c r="N1057">
        <v>97.656000000000006</v>
      </c>
      <c r="O1057">
        <v>98.974999999999994</v>
      </c>
      <c r="P1057">
        <v>99.867999999999995</v>
      </c>
      <c r="Q1057">
        <v>101.19199999999999</v>
      </c>
      <c r="R1057">
        <v>102.05200000000001</v>
      </c>
      <c r="S1057">
        <v>103.675</v>
      </c>
      <c r="T1057">
        <v>106.459</v>
      </c>
      <c r="V1057">
        <v>14.116</v>
      </c>
      <c r="W1057">
        <f t="shared" si="49"/>
        <v>1.4116</v>
      </c>
      <c r="X1057">
        <f t="shared" si="50"/>
        <v>0.61096803153320189</v>
      </c>
    </row>
    <row r="1058" spans="1:24" x14ac:dyDescent="0.3">
      <c r="A1058">
        <v>1056</v>
      </c>
      <c r="B1058">
        <f t="shared" si="48"/>
        <v>2.8911704312114992</v>
      </c>
      <c r="C1058">
        <v>1</v>
      </c>
      <c r="D1058">
        <v>95.219700000000003</v>
      </c>
      <c r="E1058">
        <v>3.8289999999999998E-2</v>
      </c>
      <c r="F1058">
        <v>83.953000000000003</v>
      </c>
      <c r="G1058">
        <v>86.738</v>
      </c>
      <c r="H1058">
        <v>88.361999999999995</v>
      </c>
      <c r="I1058">
        <v>89.222999999999999</v>
      </c>
      <c r="J1058">
        <v>90.546999999999997</v>
      </c>
      <c r="K1058">
        <v>91.441000000000003</v>
      </c>
      <c r="L1058">
        <v>92.760999999999996</v>
      </c>
      <c r="M1058">
        <v>95.22</v>
      </c>
      <c r="N1058">
        <v>97.679000000000002</v>
      </c>
      <c r="O1058">
        <v>98.998000000000005</v>
      </c>
      <c r="P1058">
        <v>99.891999999999996</v>
      </c>
      <c r="Q1058">
        <v>101.217</v>
      </c>
      <c r="R1058">
        <v>102.077</v>
      </c>
      <c r="S1058">
        <v>103.70099999999999</v>
      </c>
      <c r="T1058">
        <v>106.48699999999999</v>
      </c>
      <c r="V1058">
        <v>14.122</v>
      </c>
      <c r="W1058">
        <f t="shared" si="49"/>
        <v>1.4121999999999999</v>
      </c>
      <c r="X1058">
        <f t="shared" si="50"/>
        <v>0.61116847104542293</v>
      </c>
    </row>
    <row r="1059" spans="1:24" x14ac:dyDescent="0.3">
      <c r="A1059">
        <v>1057</v>
      </c>
      <c r="B1059">
        <f t="shared" si="48"/>
        <v>2.8939082819986313</v>
      </c>
      <c r="C1059">
        <v>1</v>
      </c>
      <c r="D1059">
        <v>95.241600000000005</v>
      </c>
      <c r="E1059">
        <v>3.8289999999999998E-2</v>
      </c>
      <c r="F1059">
        <v>83.971999999999994</v>
      </c>
      <c r="G1059">
        <v>86.757999999999996</v>
      </c>
      <c r="H1059">
        <v>88.382999999999996</v>
      </c>
      <c r="I1059">
        <v>89.242999999999995</v>
      </c>
      <c r="J1059">
        <v>90.567999999999998</v>
      </c>
      <c r="K1059">
        <v>91.462000000000003</v>
      </c>
      <c r="L1059">
        <v>92.781999999999996</v>
      </c>
      <c r="M1059">
        <v>95.242000000000004</v>
      </c>
      <c r="N1059">
        <v>97.700999999999993</v>
      </c>
      <c r="O1059">
        <v>99.021000000000001</v>
      </c>
      <c r="P1059">
        <v>99.915000000000006</v>
      </c>
      <c r="Q1059">
        <v>101.24</v>
      </c>
      <c r="R1059">
        <v>102.1</v>
      </c>
      <c r="S1059">
        <v>103.72499999999999</v>
      </c>
      <c r="T1059">
        <v>106.511</v>
      </c>
      <c r="V1059">
        <v>14.127000000000001</v>
      </c>
      <c r="W1059">
        <f t="shared" si="49"/>
        <v>1.4127000000000001</v>
      </c>
      <c r="X1059">
        <f t="shared" si="50"/>
        <v>0.61134726765290015</v>
      </c>
    </row>
    <row r="1060" spans="1:24" x14ac:dyDescent="0.3">
      <c r="A1060">
        <v>1058</v>
      </c>
      <c r="B1060">
        <f t="shared" si="48"/>
        <v>2.8966461327857633</v>
      </c>
      <c r="C1060">
        <v>1</v>
      </c>
      <c r="D1060">
        <v>95.263599999999997</v>
      </c>
      <c r="E1060">
        <v>3.8300000000000001E-2</v>
      </c>
      <c r="F1060">
        <v>83.989000000000004</v>
      </c>
      <c r="G1060">
        <v>86.775999999999996</v>
      </c>
      <c r="H1060">
        <v>88.400999999999996</v>
      </c>
      <c r="I1060">
        <v>89.262</v>
      </c>
      <c r="J1060">
        <v>90.587999999999994</v>
      </c>
      <c r="K1060">
        <v>91.481999999999999</v>
      </c>
      <c r="L1060">
        <v>92.802999999999997</v>
      </c>
      <c r="M1060">
        <v>95.263999999999996</v>
      </c>
      <c r="N1060">
        <v>97.724999999999994</v>
      </c>
      <c r="O1060">
        <v>99.045000000000002</v>
      </c>
      <c r="P1060">
        <v>99.938999999999993</v>
      </c>
      <c r="Q1060">
        <v>101.265</v>
      </c>
      <c r="R1060">
        <v>102.126</v>
      </c>
      <c r="S1060">
        <v>103.752</v>
      </c>
      <c r="T1060">
        <v>106.539</v>
      </c>
      <c r="V1060">
        <v>14.132999999999999</v>
      </c>
      <c r="W1060">
        <f t="shared" si="49"/>
        <v>1.4133</v>
      </c>
      <c r="X1060">
        <f t="shared" si="50"/>
        <v>0.61154769778543572</v>
      </c>
    </row>
    <row r="1061" spans="1:24" x14ac:dyDescent="0.3">
      <c r="A1061">
        <v>1059</v>
      </c>
      <c r="B1061">
        <f t="shared" si="48"/>
        <v>2.8993839835728954</v>
      </c>
      <c r="C1061">
        <v>1</v>
      </c>
      <c r="D1061">
        <v>95.285499999999999</v>
      </c>
      <c r="E1061">
        <v>3.8309999999999997E-2</v>
      </c>
      <c r="F1061">
        <v>84.004999999999995</v>
      </c>
      <c r="G1061">
        <v>86.793000000000006</v>
      </c>
      <c r="H1061">
        <v>88.42</v>
      </c>
      <c r="I1061">
        <v>89.281000000000006</v>
      </c>
      <c r="J1061">
        <v>90.606999999999999</v>
      </c>
      <c r="K1061">
        <v>91.501999999999995</v>
      </c>
      <c r="L1061">
        <v>92.822999999999993</v>
      </c>
      <c r="M1061">
        <v>95.286000000000001</v>
      </c>
      <c r="N1061">
        <v>97.748000000000005</v>
      </c>
      <c r="O1061">
        <v>99.069000000000003</v>
      </c>
      <c r="P1061">
        <v>99.963999999999999</v>
      </c>
      <c r="Q1061">
        <v>101.29</v>
      </c>
      <c r="R1061">
        <v>102.151</v>
      </c>
      <c r="S1061">
        <v>103.77800000000001</v>
      </c>
      <c r="T1061">
        <v>106.566</v>
      </c>
      <c r="V1061">
        <v>14.138</v>
      </c>
      <c r="W1061">
        <f t="shared" si="49"/>
        <v>1.4137999999999999</v>
      </c>
      <c r="X1061">
        <f t="shared" si="50"/>
        <v>0.61172648844615729</v>
      </c>
    </row>
    <row r="1062" spans="1:24" x14ac:dyDescent="0.3">
      <c r="A1062">
        <v>1060</v>
      </c>
      <c r="B1062">
        <f t="shared" si="48"/>
        <v>2.9021218343600275</v>
      </c>
      <c r="C1062">
        <v>1</v>
      </c>
      <c r="D1062">
        <v>95.307400000000001</v>
      </c>
      <c r="E1062">
        <v>3.832E-2</v>
      </c>
      <c r="F1062">
        <v>84.021000000000001</v>
      </c>
      <c r="G1062">
        <v>86.811000000000007</v>
      </c>
      <c r="H1062">
        <v>88.438000000000002</v>
      </c>
      <c r="I1062">
        <v>89.3</v>
      </c>
      <c r="J1062">
        <v>90.626999999999995</v>
      </c>
      <c r="K1062">
        <v>91.522000000000006</v>
      </c>
      <c r="L1062">
        <v>92.843999999999994</v>
      </c>
      <c r="M1062">
        <v>95.307000000000002</v>
      </c>
      <c r="N1062">
        <v>97.771000000000001</v>
      </c>
      <c r="O1062">
        <v>99.093000000000004</v>
      </c>
      <c r="P1062">
        <v>99.988</v>
      </c>
      <c r="Q1062">
        <v>101.315</v>
      </c>
      <c r="R1062">
        <v>102.176</v>
      </c>
      <c r="S1062">
        <v>103.804</v>
      </c>
      <c r="T1062">
        <v>106.593</v>
      </c>
      <c r="V1062">
        <v>14.144</v>
      </c>
      <c r="W1062">
        <f t="shared" si="49"/>
        <v>1.4144000000000001</v>
      </c>
      <c r="X1062">
        <f t="shared" si="50"/>
        <v>0.61192369894728982</v>
      </c>
    </row>
    <row r="1063" spans="1:24" x14ac:dyDescent="0.3">
      <c r="A1063">
        <v>1061</v>
      </c>
      <c r="B1063">
        <f t="shared" si="48"/>
        <v>2.9048596851471595</v>
      </c>
      <c r="C1063">
        <v>1</v>
      </c>
      <c r="D1063">
        <v>95.329300000000003</v>
      </c>
      <c r="E1063">
        <v>3.8330000000000003E-2</v>
      </c>
      <c r="F1063">
        <v>84.037999999999997</v>
      </c>
      <c r="G1063">
        <v>86.828999999999994</v>
      </c>
      <c r="H1063">
        <v>88.456999999999994</v>
      </c>
      <c r="I1063">
        <v>89.319000000000003</v>
      </c>
      <c r="J1063">
        <v>90.647000000000006</v>
      </c>
      <c r="K1063">
        <v>91.542000000000002</v>
      </c>
      <c r="L1063">
        <v>92.864999999999995</v>
      </c>
      <c r="M1063">
        <v>95.328999999999994</v>
      </c>
      <c r="N1063">
        <v>97.793999999999997</v>
      </c>
      <c r="O1063">
        <v>99.116</v>
      </c>
      <c r="P1063">
        <v>100.012</v>
      </c>
      <c r="Q1063">
        <v>101.34</v>
      </c>
      <c r="R1063">
        <v>102.202</v>
      </c>
      <c r="S1063">
        <v>103.83</v>
      </c>
      <c r="T1063">
        <v>106.621</v>
      </c>
      <c r="V1063">
        <v>14.15</v>
      </c>
      <c r="W1063">
        <f t="shared" si="49"/>
        <v>1.415</v>
      </c>
      <c r="X1063">
        <f t="shared" si="50"/>
        <v>0.61212411368574227</v>
      </c>
    </row>
    <row r="1064" spans="1:24" x14ac:dyDescent="0.3">
      <c r="A1064">
        <v>1062</v>
      </c>
      <c r="B1064">
        <f t="shared" si="48"/>
        <v>2.9075975359342916</v>
      </c>
      <c r="C1064">
        <v>1</v>
      </c>
      <c r="D1064">
        <v>95.351200000000006</v>
      </c>
      <c r="E1064">
        <v>3.8330000000000003E-2</v>
      </c>
      <c r="F1064">
        <v>84.057000000000002</v>
      </c>
      <c r="G1064">
        <v>86.849000000000004</v>
      </c>
      <c r="H1064">
        <v>88.477000000000004</v>
      </c>
      <c r="I1064">
        <v>89.34</v>
      </c>
      <c r="J1064">
        <v>90.667000000000002</v>
      </c>
      <c r="K1064">
        <v>91.563000000000002</v>
      </c>
      <c r="L1064">
        <v>92.885999999999996</v>
      </c>
      <c r="M1064">
        <v>95.350999999999999</v>
      </c>
      <c r="N1064">
        <v>97.816000000000003</v>
      </c>
      <c r="O1064">
        <v>99.138999999999996</v>
      </c>
      <c r="P1064">
        <v>100.035</v>
      </c>
      <c r="Q1064">
        <v>101.363</v>
      </c>
      <c r="R1064">
        <v>102.22499999999999</v>
      </c>
      <c r="S1064">
        <v>103.854</v>
      </c>
      <c r="T1064">
        <v>106.645</v>
      </c>
      <c r="V1064">
        <v>14.154999999999999</v>
      </c>
      <c r="W1064">
        <f t="shared" si="49"/>
        <v>1.4155</v>
      </c>
      <c r="X1064">
        <f t="shared" si="50"/>
        <v>0.6123028945891259</v>
      </c>
    </row>
    <row r="1065" spans="1:24" x14ac:dyDescent="0.3">
      <c r="A1065">
        <v>1063</v>
      </c>
      <c r="B1065">
        <f t="shared" si="48"/>
        <v>2.9103353867214237</v>
      </c>
      <c r="C1065">
        <v>1</v>
      </c>
      <c r="D1065">
        <v>95.373099999999994</v>
      </c>
      <c r="E1065">
        <v>3.8339999999999999E-2</v>
      </c>
      <c r="F1065">
        <v>84.072999999999993</v>
      </c>
      <c r="G1065">
        <v>86.867000000000004</v>
      </c>
      <c r="H1065">
        <v>88.495999999999995</v>
      </c>
      <c r="I1065">
        <v>89.358999999999995</v>
      </c>
      <c r="J1065">
        <v>90.686999999999998</v>
      </c>
      <c r="K1065">
        <v>91.582999999999998</v>
      </c>
      <c r="L1065">
        <v>92.906999999999996</v>
      </c>
      <c r="M1065">
        <v>95.373000000000005</v>
      </c>
      <c r="N1065">
        <v>97.838999999999999</v>
      </c>
      <c r="O1065">
        <v>99.162999999999997</v>
      </c>
      <c r="P1065">
        <v>100.059</v>
      </c>
      <c r="Q1065">
        <v>101.38800000000001</v>
      </c>
      <c r="R1065">
        <v>102.25</v>
      </c>
      <c r="S1065">
        <v>103.88</v>
      </c>
      <c r="T1065">
        <v>106.673</v>
      </c>
      <c r="V1065">
        <v>14.161</v>
      </c>
      <c r="W1065">
        <f t="shared" si="49"/>
        <v>1.4160999999999999</v>
      </c>
      <c r="X1065">
        <f t="shared" si="50"/>
        <v>0.61250329999111019</v>
      </c>
    </row>
    <row r="1066" spans="1:24" x14ac:dyDescent="0.3">
      <c r="A1066">
        <v>1064</v>
      </c>
      <c r="B1066">
        <f t="shared" si="48"/>
        <v>2.9130732375085557</v>
      </c>
      <c r="C1066">
        <v>1</v>
      </c>
      <c r="D1066">
        <v>95.394900000000007</v>
      </c>
      <c r="E1066">
        <v>3.8350000000000002E-2</v>
      </c>
      <c r="F1066">
        <v>84.09</v>
      </c>
      <c r="G1066">
        <v>86.884</v>
      </c>
      <c r="H1066">
        <v>88.513999999999996</v>
      </c>
      <c r="I1066">
        <v>89.376999999999995</v>
      </c>
      <c r="J1066">
        <v>90.706000000000003</v>
      </c>
      <c r="K1066">
        <v>91.602999999999994</v>
      </c>
      <c r="L1066">
        <v>92.927000000000007</v>
      </c>
      <c r="M1066">
        <v>95.394999999999996</v>
      </c>
      <c r="N1066">
        <v>97.861999999999995</v>
      </c>
      <c r="O1066">
        <v>99.186999999999998</v>
      </c>
      <c r="P1066">
        <v>100.083</v>
      </c>
      <c r="Q1066">
        <v>101.41200000000001</v>
      </c>
      <c r="R1066">
        <v>102.276</v>
      </c>
      <c r="S1066">
        <v>103.90600000000001</v>
      </c>
      <c r="T1066">
        <v>106.7</v>
      </c>
      <c r="V1066">
        <v>14.166</v>
      </c>
      <c r="W1066">
        <f t="shared" si="49"/>
        <v>1.4166000000000001</v>
      </c>
      <c r="X1066">
        <f t="shared" si="50"/>
        <v>0.61268207497853244</v>
      </c>
    </row>
    <row r="1067" spans="1:24" x14ac:dyDescent="0.3">
      <c r="A1067">
        <v>1065</v>
      </c>
      <c r="B1067">
        <f t="shared" si="48"/>
        <v>2.9158110882956878</v>
      </c>
      <c r="C1067">
        <v>1</v>
      </c>
      <c r="D1067">
        <v>95.416799999999995</v>
      </c>
      <c r="E1067">
        <v>3.8359999999999998E-2</v>
      </c>
      <c r="F1067">
        <v>84.105999999999995</v>
      </c>
      <c r="G1067">
        <v>86.902000000000001</v>
      </c>
      <c r="H1067">
        <v>88.533000000000001</v>
      </c>
      <c r="I1067">
        <v>89.396000000000001</v>
      </c>
      <c r="J1067">
        <v>90.725999999999999</v>
      </c>
      <c r="K1067">
        <v>91.623000000000005</v>
      </c>
      <c r="L1067">
        <v>92.947999999999993</v>
      </c>
      <c r="M1067">
        <v>95.417000000000002</v>
      </c>
      <c r="N1067">
        <v>97.885999999999996</v>
      </c>
      <c r="O1067">
        <v>99.21</v>
      </c>
      <c r="P1067">
        <v>100.108</v>
      </c>
      <c r="Q1067">
        <v>101.437</v>
      </c>
      <c r="R1067">
        <v>102.301</v>
      </c>
      <c r="S1067">
        <v>103.932</v>
      </c>
      <c r="T1067">
        <v>106.72799999999999</v>
      </c>
      <c r="V1067">
        <v>14.172000000000001</v>
      </c>
      <c r="W1067">
        <f t="shared" si="49"/>
        <v>1.4172</v>
      </c>
      <c r="X1067">
        <f t="shared" si="50"/>
        <v>0.61288247106058868</v>
      </c>
    </row>
    <row r="1068" spans="1:24" x14ac:dyDescent="0.3">
      <c r="A1068">
        <v>1066</v>
      </c>
      <c r="B1068">
        <f t="shared" si="48"/>
        <v>2.9185489390828199</v>
      </c>
      <c r="C1068">
        <v>1</v>
      </c>
      <c r="D1068">
        <v>95.438599999999994</v>
      </c>
      <c r="E1068">
        <v>3.8359999999999998E-2</v>
      </c>
      <c r="F1068">
        <v>84.125</v>
      </c>
      <c r="G1068">
        <v>86.921999999999997</v>
      </c>
      <c r="H1068">
        <v>88.552999999999997</v>
      </c>
      <c r="I1068">
        <v>89.417000000000002</v>
      </c>
      <c r="J1068">
        <v>90.747</v>
      </c>
      <c r="K1068">
        <v>91.644000000000005</v>
      </c>
      <c r="L1068">
        <v>92.968999999999994</v>
      </c>
      <c r="M1068">
        <v>95.438999999999993</v>
      </c>
      <c r="N1068">
        <v>97.908000000000001</v>
      </c>
      <c r="O1068">
        <v>99.233000000000004</v>
      </c>
      <c r="P1068">
        <v>100.13</v>
      </c>
      <c r="Q1068">
        <v>101.46</v>
      </c>
      <c r="R1068">
        <v>102.324</v>
      </c>
      <c r="S1068">
        <v>103.955</v>
      </c>
      <c r="T1068">
        <v>106.752</v>
      </c>
      <c r="V1068">
        <v>14.178000000000001</v>
      </c>
      <c r="W1068">
        <f t="shared" si="49"/>
        <v>1.4178000000000002</v>
      </c>
      <c r="X1068">
        <f t="shared" si="50"/>
        <v>0.61308286144696622</v>
      </c>
    </row>
    <row r="1069" spans="1:24" x14ac:dyDescent="0.3">
      <c r="A1069">
        <v>1067</v>
      </c>
      <c r="B1069">
        <f t="shared" si="48"/>
        <v>2.9212867898699519</v>
      </c>
      <c r="C1069">
        <v>1</v>
      </c>
      <c r="D1069">
        <v>95.460499999999996</v>
      </c>
      <c r="E1069">
        <v>3.8370000000000001E-2</v>
      </c>
      <c r="F1069">
        <v>84.141999999999996</v>
      </c>
      <c r="G1069">
        <v>86.94</v>
      </c>
      <c r="H1069">
        <v>88.570999999999998</v>
      </c>
      <c r="I1069">
        <v>89.436000000000007</v>
      </c>
      <c r="J1069">
        <v>90.766000000000005</v>
      </c>
      <c r="K1069">
        <v>91.664000000000001</v>
      </c>
      <c r="L1069">
        <v>92.99</v>
      </c>
      <c r="M1069">
        <v>95.460999999999999</v>
      </c>
      <c r="N1069">
        <v>97.930999999999997</v>
      </c>
      <c r="O1069">
        <v>99.257000000000005</v>
      </c>
      <c r="P1069">
        <v>100.155</v>
      </c>
      <c r="Q1069">
        <v>101.485</v>
      </c>
      <c r="R1069">
        <v>102.35</v>
      </c>
      <c r="S1069">
        <v>103.98099999999999</v>
      </c>
      <c r="T1069">
        <v>106.779</v>
      </c>
      <c r="V1069">
        <v>14.183</v>
      </c>
      <c r="W1069">
        <f t="shared" si="49"/>
        <v>1.4182999999999999</v>
      </c>
      <c r="X1069">
        <f t="shared" si="50"/>
        <v>0.61326162692243802</v>
      </c>
    </row>
    <row r="1070" spans="1:24" x14ac:dyDescent="0.3">
      <c r="A1070">
        <v>1068</v>
      </c>
      <c r="B1070">
        <f t="shared" si="48"/>
        <v>2.924024640657084</v>
      </c>
      <c r="C1070">
        <v>1</v>
      </c>
      <c r="D1070">
        <v>95.482299999999995</v>
      </c>
      <c r="E1070">
        <v>3.8379999999999997E-2</v>
      </c>
      <c r="F1070">
        <v>84.158000000000001</v>
      </c>
      <c r="G1070">
        <v>86.956999999999994</v>
      </c>
      <c r="H1070">
        <v>88.59</v>
      </c>
      <c r="I1070">
        <v>89.454999999999998</v>
      </c>
      <c r="J1070">
        <v>90.786000000000001</v>
      </c>
      <c r="K1070">
        <v>91.683999999999997</v>
      </c>
      <c r="L1070">
        <v>93.010999999999996</v>
      </c>
      <c r="M1070">
        <v>95.481999999999999</v>
      </c>
      <c r="N1070">
        <v>97.953999999999994</v>
      </c>
      <c r="O1070">
        <v>99.28</v>
      </c>
      <c r="P1070">
        <v>100.179</v>
      </c>
      <c r="Q1070">
        <v>101.51</v>
      </c>
      <c r="R1070">
        <v>102.375</v>
      </c>
      <c r="S1070">
        <v>104.00700000000001</v>
      </c>
      <c r="T1070">
        <v>106.807</v>
      </c>
      <c r="V1070">
        <v>14.189</v>
      </c>
      <c r="W1070">
        <f t="shared" si="49"/>
        <v>1.4189000000000001</v>
      </c>
      <c r="X1070">
        <f t="shared" si="50"/>
        <v>0.61345879559175687</v>
      </c>
    </row>
    <row r="1071" spans="1:24" x14ac:dyDescent="0.3">
      <c r="A1071">
        <v>1069</v>
      </c>
      <c r="B1071">
        <f t="shared" si="48"/>
        <v>2.9267624914442161</v>
      </c>
      <c r="C1071">
        <v>1</v>
      </c>
      <c r="D1071">
        <v>95.504099999999994</v>
      </c>
      <c r="E1071">
        <v>3.8390000000000001E-2</v>
      </c>
      <c r="F1071">
        <v>84.174000000000007</v>
      </c>
      <c r="G1071">
        <v>86.974999999999994</v>
      </c>
      <c r="H1071">
        <v>88.608000000000004</v>
      </c>
      <c r="I1071">
        <v>89.472999999999999</v>
      </c>
      <c r="J1071">
        <v>90.805000000000007</v>
      </c>
      <c r="K1071">
        <v>91.703999999999994</v>
      </c>
      <c r="L1071">
        <v>93.031000000000006</v>
      </c>
      <c r="M1071">
        <v>95.504000000000005</v>
      </c>
      <c r="N1071">
        <v>97.977000000000004</v>
      </c>
      <c r="O1071">
        <v>99.304000000000002</v>
      </c>
      <c r="P1071">
        <v>100.203</v>
      </c>
      <c r="Q1071">
        <v>101.535</v>
      </c>
      <c r="R1071">
        <v>102.4</v>
      </c>
      <c r="S1071">
        <v>104.033</v>
      </c>
      <c r="T1071">
        <v>106.834</v>
      </c>
      <c r="V1071">
        <v>14.194000000000001</v>
      </c>
      <c r="W1071">
        <f t="shared" si="49"/>
        <v>1.4194</v>
      </c>
      <c r="X1071">
        <f t="shared" si="50"/>
        <v>0.61363755498574968</v>
      </c>
    </row>
    <row r="1072" spans="1:24" x14ac:dyDescent="0.3">
      <c r="A1072">
        <v>1070</v>
      </c>
      <c r="B1072">
        <f t="shared" si="48"/>
        <v>2.9295003422313486</v>
      </c>
      <c r="C1072">
        <v>1</v>
      </c>
      <c r="D1072">
        <v>95.525899999999993</v>
      </c>
      <c r="E1072">
        <v>3.8390000000000001E-2</v>
      </c>
      <c r="F1072">
        <v>84.192999999999998</v>
      </c>
      <c r="G1072">
        <v>86.995000000000005</v>
      </c>
      <c r="H1072">
        <v>88.629000000000005</v>
      </c>
      <c r="I1072">
        <v>89.494</v>
      </c>
      <c r="J1072">
        <v>90.825999999999993</v>
      </c>
      <c r="K1072">
        <v>91.724999999999994</v>
      </c>
      <c r="L1072">
        <v>93.052000000000007</v>
      </c>
      <c r="M1072">
        <v>95.525999999999996</v>
      </c>
      <c r="N1072">
        <v>97.998999999999995</v>
      </c>
      <c r="O1072">
        <v>99.326999999999998</v>
      </c>
      <c r="P1072">
        <v>100.226</v>
      </c>
      <c r="Q1072">
        <v>101.55800000000001</v>
      </c>
      <c r="R1072">
        <v>102.423</v>
      </c>
      <c r="S1072">
        <v>104.057</v>
      </c>
      <c r="T1072">
        <v>106.85899999999999</v>
      </c>
      <c r="V1072">
        <v>14.2</v>
      </c>
      <c r="W1072">
        <f t="shared" si="49"/>
        <v>1.42</v>
      </c>
      <c r="X1072">
        <f t="shared" si="50"/>
        <v>0.61383792649200153</v>
      </c>
    </row>
    <row r="1073" spans="1:24" x14ac:dyDescent="0.3">
      <c r="A1073">
        <v>1071</v>
      </c>
      <c r="B1073">
        <f t="shared" si="48"/>
        <v>2.9322381930184807</v>
      </c>
      <c r="C1073">
        <v>1</v>
      </c>
      <c r="D1073">
        <v>95.547700000000006</v>
      </c>
      <c r="E1073">
        <v>3.8399999999999997E-2</v>
      </c>
      <c r="F1073">
        <v>84.21</v>
      </c>
      <c r="G1073">
        <v>87.012</v>
      </c>
      <c r="H1073">
        <v>88.647000000000006</v>
      </c>
      <c r="I1073">
        <v>89.513000000000005</v>
      </c>
      <c r="J1073">
        <v>90.846000000000004</v>
      </c>
      <c r="K1073">
        <v>91.745000000000005</v>
      </c>
      <c r="L1073">
        <v>93.072999999999993</v>
      </c>
      <c r="M1073">
        <v>95.548000000000002</v>
      </c>
      <c r="N1073">
        <v>98.022000000000006</v>
      </c>
      <c r="O1073">
        <v>99.35</v>
      </c>
      <c r="P1073">
        <v>100.25</v>
      </c>
      <c r="Q1073">
        <v>101.583</v>
      </c>
      <c r="R1073">
        <v>102.44799999999999</v>
      </c>
      <c r="S1073">
        <v>104.083</v>
      </c>
      <c r="T1073">
        <v>106.886</v>
      </c>
      <c r="V1073">
        <v>14.205</v>
      </c>
      <c r="W1073">
        <f t="shared" si="49"/>
        <v>1.4205000000000001</v>
      </c>
      <c r="X1073">
        <f t="shared" si="50"/>
        <v>0.61401668001230503</v>
      </c>
    </row>
    <row r="1074" spans="1:24" x14ac:dyDescent="0.3">
      <c r="A1074">
        <v>1072</v>
      </c>
      <c r="B1074">
        <f t="shared" si="48"/>
        <v>2.9349760438056127</v>
      </c>
      <c r="C1074">
        <v>1</v>
      </c>
      <c r="D1074">
        <v>95.569500000000005</v>
      </c>
      <c r="E1074">
        <v>3.841E-2</v>
      </c>
      <c r="F1074">
        <v>84.225999999999999</v>
      </c>
      <c r="G1074">
        <v>87.03</v>
      </c>
      <c r="H1074">
        <v>88.665000000000006</v>
      </c>
      <c r="I1074">
        <v>89.531999999999996</v>
      </c>
      <c r="J1074">
        <v>90.864999999999995</v>
      </c>
      <c r="K1074">
        <v>91.765000000000001</v>
      </c>
      <c r="L1074">
        <v>93.093999999999994</v>
      </c>
      <c r="M1074">
        <v>95.57</v>
      </c>
      <c r="N1074">
        <v>98.045000000000002</v>
      </c>
      <c r="O1074">
        <v>99.373999999999995</v>
      </c>
      <c r="P1074">
        <v>100.274</v>
      </c>
      <c r="Q1074">
        <v>101.607</v>
      </c>
      <c r="R1074">
        <v>102.474</v>
      </c>
      <c r="S1074">
        <v>104.10899999999999</v>
      </c>
      <c r="T1074">
        <v>106.913</v>
      </c>
      <c r="V1074">
        <v>14.211</v>
      </c>
      <c r="W1074">
        <f t="shared" si="49"/>
        <v>1.4211</v>
      </c>
      <c r="X1074">
        <f t="shared" si="50"/>
        <v>0.61421704225786511</v>
      </c>
    </row>
    <row r="1075" spans="1:24" x14ac:dyDescent="0.3">
      <c r="A1075">
        <v>1073</v>
      </c>
      <c r="B1075">
        <f t="shared" si="48"/>
        <v>2.9377138945927448</v>
      </c>
      <c r="C1075">
        <v>1</v>
      </c>
      <c r="D1075">
        <v>95.591300000000004</v>
      </c>
      <c r="E1075">
        <v>3.8420000000000003E-2</v>
      </c>
      <c r="F1075">
        <v>84.242000000000004</v>
      </c>
      <c r="G1075">
        <v>87.048000000000002</v>
      </c>
      <c r="H1075">
        <v>88.683999999999997</v>
      </c>
      <c r="I1075">
        <v>89.55</v>
      </c>
      <c r="J1075">
        <v>90.885000000000005</v>
      </c>
      <c r="K1075">
        <v>91.784999999999997</v>
      </c>
      <c r="L1075">
        <v>93.114000000000004</v>
      </c>
      <c r="M1075">
        <v>95.590999999999994</v>
      </c>
      <c r="N1075">
        <v>98.067999999999998</v>
      </c>
      <c r="O1075">
        <v>99.397999999999996</v>
      </c>
      <c r="P1075">
        <v>100.298</v>
      </c>
      <c r="Q1075">
        <v>101.63200000000001</v>
      </c>
      <c r="R1075">
        <v>102.499</v>
      </c>
      <c r="S1075">
        <v>104.13500000000001</v>
      </c>
      <c r="T1075">
        <v>106.941</v>
      </c>
      <c r="V1075">
        <v>14.217000000000001</v>
      </c>
      <c r="W1075">
        <f t="shared" si="49"/>
        <v>1.4217</v>
      </c>
      <c r="X1075">
        <f t="shared" si="50"/>
        <v>0.61441418508473034</v>
      </c>
    </row>
    <row r="1076" spans="1:24" x14ac:dyDescent="0.3">
      <c r="A1076">
        <v>1074</v>
      </c>
      <c r="B1076">
        <f t="shared" si="48"/>
        <v>2.9404517453798769</v>
      </c>
      <c r="C1076">
        <v>1</v>
      </c>
      <c r="D1076">
        <v>95.613</v>
      </c>
      <c r="E1076">
        <v>3.8420000000000003E-2</v>
      </c>
      <c r="F1076">
        <v>84.260999999999996</v>
      </c>
      <c r="G1076">
        <v>87.066999999999993</v>
      </c>
      <c r="H1076">
        <v>88.703999999999994</v>
      </c>
      <c r="I1076">
        <v>89.570999999999998</v>
      </c>
      <c r="J1076">
        <v>90.905000000000001</v>
      </c>
      <c r="K1076">
        <v>91.805999999999997</v>
      </c>
      <c r="L1076">
        <v>93.135000000000005</v>
      </c>
      <c r="M1076">
        <v>95.613</v>
      </c>
      <c r="N1076">
        <v>98.090999999999994</v>
      </c>
      <c r="O1076">
        <v>99.42</v>
      </c>
      <c r="P1076">
        <v>100.321</v>
      </c>
      <c r="Q1076">
        <v>101.655</v>
      </c>
      <c r="R1076">
        <v>102.52200000000001</v>
      </c>
      <c r="S1076">
        <v>104.15900000000001</v>
      </c>
      <c r="T1076">
        <v>106.965</v>
      </c>
      <c r="V1076">
        <v>14.222</v>
      </c>
      <c r="W1076">
        <f t="shared" si="49"/>
        <v>1.4221999999999999</v>
      </c>
      <c r="X1076">
        <f t="shared" si="50"/>
        <v>0.61459292896463857</v>
      </c>
    </row>
    <row r="1077" spans="1:24" x14ac:dyDescent="0.3">
      <c r="A1077">
        <v>1075</v>
      </c>
      <c r="B1077">
        <f t="shared" si="48"/>
        <v>2.9431895961670089</v>
      </c>
      <c r="C1077">
        <v>1</v>
      </c>
      <c r="D1077">
        <v>95.634799999999998</v>
      </c>
      <c r="E1077">
        <v>3.8429999999999999E-2</v>
      </c>
      <c r="F1077">
        <v>84.277000000000001</v>
      </c>
      <c r="G1077">
        <v>87.084999999999994</v>
      </c>
      <c r="H1077">
        <v>88.721999999999994</v>
      </c>
      <c r="I1077">
        <v>89.59</v>
      </c>
      <c r="J1077">
        <v>90.924999999999997</v>
      </c>
      <c r="K1077">
        <v>91.825999999999993</v>
      </c>
      <c r="L1077">
        <v>93.156000000000006</v>
      </c>
      <c r="M1077">
        <v>95.635000000000005</v>
      </c>
      <c r="N1077">
        <v>98.114000000000004</v>
      </c>
      <c r="O1077">
        <v>99.444000000000003</v>
      </c>
      <c r="P1077">
        <v>100.345</v>
      </c>
      <c r="Q1077">
        <v>101.68</v>
      </c>
      <c r="R1077">
        <v>102.547</v>
      </c>
      <c r="S1077">
        <v>104.185</v>
      </c>
      <c r="T1077">
        <v>106.992</v>
      </c>
      <c r="V1077">
        <v>14.228</v>
      </c>
      <c r="W1077">
        <f t="shared" si="49"/>
        <v>1.4228000000000001</v>
      </c>
      <c r="X1077">
        <f t="shared" si="50"/>
        <v>0.61479327600602651</v>
      </c>
    </row>
    <row r="1078" spans="1:24" x14ac:dyDescent="0.3">
      <c r="A1078">
        <v>1076</v>
      </c>
      <c r="B1078">
        <f t="shared" si="48"/>
        <v>2.945927446954141</v>
      </c>
      <c r="C1078">
        <v>1</v>
      </c>
      <c r="D1078">
        <v>95.656499999999994</v>
      </c>
      <c r="E1078">
        <v>3.8440000000000002E-2</v>
      </c>
      <c r="F1078">
        <v>84.293999999999997</v>
      </c>
      <c r="G1078">
        <v>87.102000000000004</v>
      </c>
      <c r="H1078">
        <v>88.741</v>
      </c>
      <c r="I1078">
        <v>89.608000000000004</v>
      </c>
      <c r="J1078">
        <v>90.944000000000003</v>
      </c>
      <c r="K1078">
        <v>91.844999999999999</v>
      </c>
      <c r="L1078">
        <v>93.176000000000002</v>
      </c>
      <c r="M1078">
        <v>95.656999999999996</v>
      </c>
      <c r="N1078">
        <v>98.137</v>
      </c>
      <c r="O1078">
        <v>99.468000000000004</v>
      </c>
      <c r="P1078">
        <v>100.369</v>
      </c>
      <c r="Q1078">
        <v>101.705</v>
      </c>
      <c r="R1078">
        <v>102.572</v>
      </c>
      <c r="S1078">
        <v>104.211</v>
      </c>
      <c r="T1078">
        <v>107.01900000000001</v>
      </c>
      <c r="V1078">
        <v>14.233000000000001</v>
      </c>
      <c r="W1078">
        <f t="shared" si="49"/>
        <v>1.4233</v>
      </c>
      <c r="X1078">
        <f t="shared" si="50"/>
        <v>0.6149720140425543</v>
      </c>
    </row>
    <row r="1079" spans="1:24" x14ac:dyDescent="0.3">
      <c r="A1079">
        <v>1077</v>
      </c>
      <c r="B1079">
        <f t="shared" si="48"/>
        <v>2.9486652977412731</v>
      </c>
      <c r="C1079">
        <v>1</v>
      </c>
      <c r="D1079">
        <v>95.678200000000004</v>
      </c>
      <c r="E1079">
        <v>3.8449999999999998E-2</v>
      </c>
      <c r="F1079">
        <v>84.31</v>
      </c>
      <c r="G1079">
        <v>87.12</v>
      </c>
      <c r="H1079">
        <v>88.759</v>
      </c>
      <c r="I1079">
        <v>89.626999999999995</v>
      </c>
      <c r="J1079">
        <v>90.963999999999999</v>
      </c>
      <c r="K1079">
        <v>91.864999999999995</v>
      </c>
      <c r="L1079">
        <v>93.197000000000003</v>
      </c>
      <c r="M1079">
        <v>95.677999999999997</v>
      </c>
      <c r="N1079">
        <v>98.16</v>
      </c>
      <c r="O1079">
        <v>99.491</v>
      </c>
      <c r="P1079">
        <v>100.393</v>
      </c>
      <c r="Q1079">
        <v>101.729</v>
      </c>
      <c r="R1079">
        <v>102.59699999999999</v>
      </c>
      <c r="S1079">
        <v>104.236</v>
      </c>
      <c r="T1079">
        <v>107.047</v>
      </c>
      <c r="V1079">
        <v>14.239000000000001</v>
      </c>
      <c r="W1079">
        <f t="shared" si="49"/>
        <v>1.4239000000000002</v>
      </c>
      <c r="X1079">
        <f t="shared" si="50"/>
        <v>0.61516913708525911</v>
      </c>
    </row>
    <row r="1080" spans="1:24" x14ac:dyDescent="0.3">
      <c r="A1080">
        <v>1078</v>
      </c>
      <c r="B1080">
        <f t="shared" si="48"/>
        <v>2.9514031485284051</v>
      </c>
      <c r="C1080">
        <v>1</v>
      </c>
      <c r="D1080">
        <v>95.6999</v>
      </c>
      <c r="E1080">
        <v>3.8449999999999998E-2</v>
      </c>
      <c r="F1080">
        <v>84.328999999999994</v>
      </c>
      <c r="G1080">
        <v>87.14</v>
      </c>
      <c r="H1080">
        <v>88.778999999999996</v>
      </c>
      <c r="I1080">
        <v>89.647000000000006</v>
      </c>
      <c r="J1080">
        <v>90.983999999999995</v>
      </c>
      <c r="K1080">
        <v>91.885999999999996</v>
      </c>
      <c r="L1080">
        <v>93.218000000000004</v>
      </c>
      <c r="M1080">
        <v>95.7</v>
      </c>
      <c r="N1080">
        <v>98.182000000000002</v>
      </c>
      <c r="O1080">
        <v>99.513999999999996</v>
      </c>
      <c r="P1080">
        <v>100.416</v>
      </c>
      <c r="Q1080">
        <v>101.752</v>
      </c>
      <c r="R1080">
        <v>102.621</v>
      </c>
      <c r="S1080">
        <v>104.26</v>
      </c>
      <c r="T1080">
        <v>107.071</v>
      </c>
      <c r="V1080">
        <v>14.244</v>
      </c>
      <c r="W1080">
        <f t="shared" si="49"/>
        <v>1.4243999999999999</v>
      </c>
      <c r="X1080">
        <f t="shared" si="50"/>
        <v>0.61534786909519723</v>
      </c>
    </row>
    <row r="1081" spans="1:24" x14ac:dyDescent="0.3">
      <c r="A1081">
        <v>1079</v>
      </c>
      <c r="B1081">
        <f t="shared" si="48"/>
        <v>2.9541409993155372</v>
      </c>
      <c r="C1081">
        <v>1</v>
      </c>
      <c r="D1081">
        <v>95.721599999999995</v>
      </c>
      <c r="E1081">
        <v>3.8460000000000001E-2</v>
      </c>
      <c r="F1081">
        <v>84.344999999999999</v>
      </c>
      <c r="G1081">
        <v>87.156999999999996</v>
      </c>
      <c r="H1081">
        <v>88.798000000000002</v>
      </c>
      <c r="I1081">
        <v>89.665999999999997</v>
      </c>
      <c r="J1081">
        <v>91.004000000000005</v>
      </c>
      <c r="K1081">
        <v>91.906000000000006</v>
      </c>
      <c r="L1081">
        <v>93.238</v>
      </c>
      <c r="M1081">
        <v>95.721999999999994</v>
      </c>
      <c r="N1081">
        <v>98.204999999999998</v>
      </c>
      <c r="O1081">
        <v>99.537000000000006</v>
      </c>
      <c r="P1081">
        <v>100.44</v>
      </c>
      <c r="Q1081">
        <v>101.777</v>
      </c>
      <c r="R1081">
        <v>102.646</v>
      </c>
      <c r="S1081">
        <v>104.286</v>
      </c>
      <c r="T1081">
        <v>107.098</v>
      </c>
      <c r="V1081">
        <v>14.25</v>
      </c>
      <c r="W1081">
        <f t="shared" si="49"/>
        <v>1.425</v>
      </c>
      <c r="X1081">
        <f t="shared" si="50"/>
        <v>0.61554819740888955</v>
      </c>
    </row>
    <row r="1082" spans="1:24" x14ac:dyDescent="0.3">
      <c r="A1082">
        <v>1080</v>
      </c>
      <c r="B1082">
        <f t="shared" si="48"/>
        <v>2.9568788501026693</v>
      </c>
      <c r="C1082">
        <v>1</v>
      </c>
      <c r="D1082">
        <v>95.743300000000005</v>
      </c>
      <c r="E1082">
        <v>3.8469999999999997E-2</v>
      </c>
      <c r="F1082">
        <v>84.361000000000004</v>
      </c>
      <c r="G1082">
        <v>87.174999999999997</v>
      </c>
      <c r="H1082">
        <v>88.816000000000003</v>
      </c>
      <c r="I1082">
        <v>89.685000000000002</v>
      </c>
      <c r="J1082">
        <v>91.022999999999996</v>
      </c>
      <c r="K1082">
        <v>91.926000000000002</v>
      </c>
      <c r="L1082">
        <v>93.259</v>
      </c>
      <c r="M1082">
        <v>95.742999999999995</v>
      </c>
      <c r="N1082">
        <v>98.227999999999994</v>
      </c>
      <c r="O1082">
        <v>99.561000000000007</v>
      </c>
      <c r="P1082">
        <v>100.464</v>
      </c>
      <c r="Q1082">
        <v>101.80200000000001</v>
      </c>
      <c r="R1082">
        <v>102.67100000000001</v>
      </c>
      <c r="S1082">
        <v>104.312</v>
      </c>
      <c r="T1082">
        <v>107.125</v>
      </c>
      <c r="V1082">
        <v>14.255000000000001</v>
      </c>
      <c r="W1082">
        <f t="shared" si="49"/>
        <v>1.4255</v>
      </c>
      <c r="X1082">
        <f t="shared" si="50"/>
        <v>0.61572370810471655</v>
      </c>
    </row>
    <row r="1083" spans="1:24" x14ac:dyDescent="0.3">
      <c r="A1083">
        <v>1081</v>
      </c>
      <c r="B1083">
        <f t="shared" si="48"/>
        <v>2.9596167008898013</v>
      </c>
      <c r="C1083">
        <v>1</v>
      </c>
      <c r="D1083">
        <v>95.765000000000001</v>
      </c>
      <c r="E1083">
        <v>3.848E-2</v>
      </c>
      <c r="F1083">
        <v>84.376999999999995</v>
      </c>
      <c r="G1083">
        <v>87.191999999999993</v>
      </c>
      <c r="H1083">
        <v>88.834000000000003</v>
      </c>
      <c r="I1083">
        <v>89.703999999999994</v>
      </c>
      <c r="J1083">
        <v>91.042000000000002</v>
      </c>
      <c r="K1083">
        <v>91.945999999999998</v>
      </c>
      <c r="L1083">
        <v>93.278999999999996</v>
      </c>
      <c r="M1083">
        <v>95.765000000000001</v>
      </c>
      <c r="N1083">
        <v>98.251000000000005</v>
      </c>
      <c r="O1083">
        <v>99.584000000000003</v>
      </c>
      <c r="P1083">
        <v>100.488</v>
      </c>
      <c r="Q1083">
        <v>101.82599999999999</v>
      </c>
      <c r="R1083">
        <v>102.696</v>
      </c>
      <c r="S1083">
        <v>104.33799999999999</v>
      </c>
      <c r="T1083">
        <v>107.15300000000001</v>
      </c>
      <c r="V1083">
        <v>14.260999999999999</v>
      </c>
      <c r="W1083">
        <f t="shared" si="49"/>
        <v>1.4260999999999999</v>
      </c>
      <c r="X1083">
        <f t="shared" si="50"/>
        <v>0.61592402692576009</v>
      </c>
    </row>
    <row r="1084" spans="1:24" x14ac:dyDescent="0.3">
      <c r="A1084">
        <v>1082</v>
      </c>
      <c r="B1084">
        <f t="shared" si="48"/>
        <v>2.9623545516769334</v>
      </c>
      <c r="C1084">
        <v>1</v>
      </c>
      <c r="D1084">
        <v>95.786699999999996</v>
      </c>
      <c r="E1084">
        <v>3.848E-2</v>
      </c>
      <c r="F1084">
        <v>84.396000000000001</v>
      </c>
      <c r="G1084">
        <v>87.212000000000003</v>
      </c>
      <c r="H1084">
        <v>88.853999999999999</v>
      </c>
      <c r="I1084">
        <v>89.724000000000004</v>
      </c>
      <c r="J1084">
        <v>91.063000000000002</v>
      </c>
      <c r="K1084">
        <v>91.966999999999999</v>
      </c>
      <c r="L1084">
        <v>93.301000000000002</v>
      </c>
      <c r="M1084">
        <v>95.787000000000006</v>
      </c>
      <c r="N1084">
        <v>98.272999999999996</v>
      </c>
      <c r="O1084">
        <v>99.606999999999999</v>
      </c>
      <c r="P1084">
        <v>100.51</v>
      </c>
      <c r="Q1084">
        <v>101.849</v>
      </c>
      <c r="R1084">
        <v>102.71899999999999</v>
      </c>
      <c r="S1084">
        <v>104.361</v>
      </c>
      <c r="T1084">
        <v>107.17700000000001</v>
      </c>
      <c r="V1084">
        <v>14.266999999999999</v>
      </c>
      <c r="W1084">
        <f t="shared" si="49"/>
        <v>1.4266999999999999</v>
      </c>
      <c r="X1084">
        <f t="shared" si="50"/>
        <v>0.61612434012949047</v>
      </c>
    </row>
    <row r="1085" spans="1:24" x14ac:dyDescent="0.3">
      <c r="A1085">
        <v>1083</v>
      </c>
      <c r="B1085">
        <f t="shared" si="48"/>
        <v>2.9650924024640659</v>
      </c>
      <c r="C1085">
        <v>1</v>
      </c>
      <c r="D1085">
        <v>95.808300000000003</v>
      </c>
      <c r="E1085">
        <v>3.8490000000000003E-2</v>
      </c>
      <c r="F1085">
        <v>84.412999999999997</v>
      </c>
      <c r="G1085">
        <v>87.23</v>
      </c>
      <c r="H1085">
        <v>88.873000000000005</v>
      </c>
      <c r="I1085">
        <v>89.742999999999995</v>
      </c>
      <c r="J1085">
        <v>91.081999999999994</v>
      </c>
      <c r="K1085">
        <v>91.986000000000004</v>
      </c>
      <c r="L1085">
        <v>93.320999999999998</v>
      </c>
      <c r="M1085">
        <v>95.808000000000007</v>
      </c>
      <c r="N1085">
        <v>98.296000000000006</v>
      </c>
      <c r="O1085">
        <v>99.63</v>
      </c>
      <c r="P1085">
        <v>100.53400000000001</v>
      </c>
      <c r="Q1085">
        <v>101.874</v>
      </c>
      <c r="R1085">
        <v>102.744</v>
      </c>
      <c r="S1085">
        <v>104.387</v>
      </c>
      <c r="T1085">
        <v>107.20399999999999</v>
      </c>
      <c r="V1085">
        <v>14.272</v>
      </c>
      <c r="W1085">
        <f t="shared" si="49"/>
        <v>1.4272</v>
      </c>
      <c r="X1085">
        <f t="shared" si="50"/>
        <v>0.61629984044564978</v>
      </c>
    </row>
    <row r="1086" spans="1:24" x14ac:dyDescent="0.3">
      <c r="A1086">
        <v>1084</v>
      </c>
      <c r="B1086">
        <f t="shared" si="48"/>
        <v>2.967830253251198</v>
      </c>
      <c r="C1086">
        <v>1</v>
      </c>
      <c r="D1086">
        <v>95.83</v>
      </c>
      <c r="E1086">
        <v>3.85E-2</v>
      </c>
      <c r="F1086">
        <v>84.429000000000002</v>
      </c>
      <c r="G1086">
        <v>87.247</v>
      </c>
      <c r="H1086">
        <v>88.891000000000005</v>
      </c>
      <c r="I1086">
        <v>89.760999999999996</v>
      </c>
      <c r="J1086">
        <v>91.102000000000004</v>
      </c>
      <c r="K1086">
        <v>92.006</v>
      </c>
      <c r="L1086">
        <v>93.341999999999999</v>
      </c>
      <c r="M1086">
        <v>95.83</v>
      </c>
      <c r="N1086">
        <v>98.317999999999998</v>
      </c>
      <c r="O1086">
        <v>99.653999999999996</v>
      </c>
      <c r="P1086">
        <v>100.55800000000001</v>
      </c>
      <c r="Q1086">
        <v>101.899</v>
      </c>
      <c r="R1086">
        <v>102.76900000000001</v>
      </c>
      <c r="S1086">
        <v>104.413</v>
      </c>
      <c r="T1086">
        <v>107.23099999999999</v>
      </c>
      <c r="V1086">
        <v>14.278</v>
      </c>
      <c r="W1086">
        <f t="shared" si="49"/>
        <v>1.4278</v>
      </c>
      <c r="X1086">
        <f t="shared" si="50"/>
        <v>0.61650014418309573</v>
      </c>
    </row>
    <row r="1087" spans="1:24" x14ac:dyDescent="0.3">
      <c r="A1087">
        <v>1085</v>
      </c>
      <c r="B1087">
        <f t="shared" si="48"/>
        <v>2.97056810403833</v>
      </c>
      <c r="C1087">
        <v>1</v>
      </c>
      <c r="D1087">
        <v>95.851600000000005</v>
      </c>
      <c r="E1087">
        <v>3.85E-2</v>
      </c>
      <c r="F1087">
        <v>84.447999999999993</v>
      </c>
      <c r="G1087">
        <v>87.266999999999996</v>
      </c>
      <c r="H1087">
        <v>88.911000000000001</v>
      </c>
      <c r="I1087">
        <v>89.781999999999996</v>
      </c>
      <c r="J1087">
        <v>91.122</v>
      </c>
      <c r="K1087">
        <v>92.027000000000001</v>
      </c>
      <c r="L1087">
        <v>93.363</v>
      </c>
      <c r="M1087">
        <v>95.852000000000004</v>
      </c>
      <c r="N1087">
        <v>98.340999999999994</v>
      </c>
      <c r="O1087">
        <v>99.676000000000002</v>
      </c>
      <c r="P1087">
        <v>100.581</v>
      </c>
      <c r="Q1087">
        <v>101.922</v>
      </c>
      <c r="R1087">
        <v>102.792</v>
      </c>
      <c r="S1087">
        <v>104.43600000000001</v>
      </c>
      <c r="T1087">
        <v>107.255</v>
      </c>
      <c r="V1087">
        <v>14.282999999999999</v>
      </c>
      <c r="W1087">
        <f t="shared" si="49"/>
        <v>1.4282999999999999</v>
      </c>
      <c r="X1087">
        <f t="shared" si="50"/>
        <v>0.61667885483450779</v>
      </c>
    </row>
    <row r="1088" spans="1:24" x14ac:dyDescent="0.3">
      <c r="A1088">
        <v>1086</v>
      </c>
      <c r="B1088">
        <f t="shared" si="48"/>
        <v>2.9733059548254621</v>
      </c>
      <c r="C1088">
        <v>1</v>
      </c>
      <c r="D1088">
        <v>95.873199999999997</v>
      </c>
      <c r="E1088">
        <v>3.8510000000000003E-2</v>
      </c>
      <c r="F1088">
        <v>84.463999999999999</v>
      </c>
      <c r="G1088">
        <v>87.284000000000006</v>
      </c>
      <c r="H1088">
        <v>88.929000000000002</v>
      </c>
      <c r="I1088">
        <v>89.8</v>
      </c>
      <c r="J1088">
        <v>91.141999999999996</v>
      </c>
      <c r="K1088">
        <v>92.046999999999997</v>
      </c>
      <c r="L1088">
        <v>93.382999999999996</v>
      </c>
      <c r="M1088">
        <v>95.873000000000005</v>
      </c>
      <c r="N1088">
        <v>98.363</v>
      </c>
      <c r="O1088">
        <v>99.7</v>
      </c>
      <c r="P1088">
        <v>100.605</v>
      </c>
      <c r="Q1088">
        <v>101.946</v>
      </c>
      <c r="R1088">
        <v>102.81699999999999</v>
      </c>
      <c r="S1088">
        <v>104.462</v>
      </c>
      <c r="T1088">
        <v>107.283</v>
      </c>
      <c r="V1088">
        <v>14.289</v>
      </c>
      <c r="W1088">
        <f t="shared" si="49"/>
        <v>1.4289000000000001</v>
      </c>
      <c r="X1088">
        <f t="shared" si="50"/>
        <v>0.61687593228568527</v>
      </c>
    </row>
    <row r="1089" spans="1:24" x14ac:dyDescent="0.3">
      <c r="A1089">
        <v>1087</v>
      </c>
      <c r="B1089">
        <f t="shared" si="48"/>
        <v>2.9760438056125942</v>
      </c>
      <c r="C1089">
        <v>1</v>
      </c>
      <c r="D1089">
        <v>95.894800000000004</v>
      </c>
      <c r="E1089">
        <v>3.8519999999999999E-2</v>
      </c>
      <c r="F1089">
        <v>84.48</v>
      </c>
      <c r="G1089">
        <v>87.302000000000007</v>
      </c>
      <c r="H1089">
        <v>88.947000000000003</v>
      </c>
      <c r="I1089">
        <v>89.819000000000003</v>
      </c>
      <c r="J1089">
        <v>91.161000000000001</v>
      </c>
      <c r="K1089">
        <v>92.066000000000003</v>
      </c>
      <c r="L1089">
        <v>93.403000000000006</v>
      </c>
      <c r="M1089">
        <v>95.894999999999996</v>
      </c>
      <c r="N1089">
        <v>98.385999999999996</v>
      </c>
      <c r="O1089">
        <v>99.722999999999999</v>
      </c>
      <c r="P1089">
        <v>100.629</v>
      </c>
      <c r="Q1089">
        <v>101.971</v>
      </c>
      <c r="R1089">
        <v>102.842</v>
      </c>
      <c r="S1089">
        <v>104.488</v>
      </c>
      <c r="T1089">
        <v>107.31</v>
      </c>
      <c r="V1089">
        <v>14.294</v>
      </c>
      <c r="W1089">
        <f t="shared" si="49"/>
        <v>1.4294</v>
      </c>
      <c r="X1089">
        <f t="shared" si="50"/>
        <v>0.61705463696499352</v>
      </c>
    </row>
    <row r="1090" spans="1:24" x14ac:dyDescent="0.3">
      <c r="A1090">
        <v>1088</v>
      </c>
      <c r="B1090">
        <f t="shared" si="48"/>
        <v>2.9787816563997263</v>
      </c>
      <c r="C1090">
        <v>1</v>
      </c>
      <c r="D1090">
        <v>95.916499999999999</v>
      </c>
      <c r="E1090">
        <v>3.8530000000000002E-2</v>
      </c>
      <c r="F1090">
        <v>84.495999999999995</v>
      </c>
      <c r="G1090">
        <v>87.319000000000003</v>
      </c>
      <c r="H1090">
        <v>88.965999999999994</v>
      </c>
      <c r="I1090">
        <v>89.837999999999994</v>
      </c>
      <c r="J1090">
        <v>91.18</v>
      </c>
      <c r="K1090">
        <v>92.085999999999999</v>
      </c>
      <c r="L1090">
        <v>93.424000000000007</v>
      </c>
      <c r="M1090">
        <v>95.917000000000002</v>
      </c>
      <c r="N1090">
        <v>98.409000000000006</v>
      </c>
      <c r="O1090">
        <v>99.747</v>
      </c>
      <c r="P1090">
        <v>100.65300000000001</v>
      </c>
      <c r="Q1090">
        <v>101.995</v>
      </c>
      <c r="R1090">
        <v>102.867</v>
      </c>
      <c r="S1090">
        <v>104.514</v>
      </c>
      <c r="T1090">
        <v>107.337</v>
      </c>
      <c r="V1090">
        <v>14.3</v>
      </c>
      <c r="W1090">
        <f t="shared" si="49"/>
        <v>1.4300000000000002</v>
      </c>
      <c r="X1090">
        <f t="shared" si="50"/>
        <v>0.61725492212609279</v>
      </c>
    </row>
    <row r="1091" spans="1:24" x14ac:dyDescent="0.3">
      <c r="A1091">
        <v>1089</v>
      </c>
      <c r="B1091">
        <f t="shared" ref="B1091:B1154" si="51">A1091/365.25</f>
        <v>2.9815195071868583</v>
      </c>
      <c r="C1091">
        <v>1</v>
      </c>
      <c r="D1091">
        <v>95.938000000000002</v>
      </c>
      <c r="E1091">
        <v>3.8530000000000002E-2</v>
      </c>
      <c r="F1091">
        <v>84.515000000000001</v>
      </c>
      <c r="G1091">
        <v>87.338999999999999</v>
      </c>
      <c r="H1091">
        <v>88.986000000000004</v>
      </c>
      <c r="I1091">
        <v>89.858000000000004</v>
      </c>
      <c r="J1091">
        <v>91.200999999999993</v>
      </c>
      <c r="K1091">
        <v>92.106999999999999</v>
      </c>
      <c r="L1091">
        <v>93.444999999999993</v>
      </c>
      <c r="M1091">
        <v>95.938000000000002</v>
      </c>
      <c r="N1091">
        <v>98.430999999999997</v>
      </c>
      <c r="O1091">
        <v>99.769000000000005</v>
      </c>
      <c r="P1091">
        <v>100.675</v>
      </c>
      <c r="Q1091">
        <v>102.018</v>
      </c>
      <c r="R1091">
        <v>102.89</v>
      </c>
      <c r="S1091">
        <v>104.53700000000001</v>
      </c>
      <c r="T1091">
        <v>107.361</v>
      </c>
      <c r="V1091">
        <v>14.305999999999999</v>
      </c>
      <c r="W1091">
        <f t="shared" ref="W1091:W1154" si="52">V1091/10</f>
        <v>1.4305999999999999</v>
      </c>
      <c r="X1091">
        <f t="shared" ref="X1091:X1154" si="53">SQRT((M1091*V1091)/3600)</f>
        <v>0.61745198373818688</v>
      </c>
    </row>
    <row r="1092" spans="1:24" x14ac:dyDescent="0.3">
      <c r="A1092">
        <v>1090</v>
      </c>
      <c r="B1092">
        <f t="shared" si="51"/>
        <v>2.9842573579739904</v>
      </c>
      <c r="C1092">
        <v>1</v>
      </c>
      <c r="D1092">
        <v>95.959599999999995</v>
      </c>
      <c r="E1092">
        <v>3.8539999999999998E-2</v>
      </c>
      <c r="F1092">
        <v>84.531000000000006</v>
      </c>
      <c r="G1092">
        <v>87.355999999999995</v>
      </c>
      <c r="H1092">
        <v>89.004000000000005</v>
      </c>
      <c r="I1092">
        <v>89.876000000000005</v>
      </c>
      <c r="J1092">
        <v>91.22</v>
      </c>
      <c r="K1092">
        <v>92.126999999999995</v>
      </c>
      <c r="L1092">
        <v>93.465000000000003</v>
      </c>
      <c r="M1092">
        <v>95.96</v>
      </c>
      <c r="N1092">
        <v>98.453999999999994</v>
      </c>
      <c r="O1092">
        <v>99.793000000000006</v>
      </c>
      <c r="P1092">
        <v>100.699</v>
      </c>
      <c r="Q1092">
        <v>102.04300000000001</v>
      </c>
      <c r="R1092">
        <v>102.91500000000001</v>
      </c>
      <c r="S1092">
        <v>104.563</v>
      </c>
      <c r="T1092">
        <v>107.38800000000001</v>
      </c>
      <c r="V1092">
        <v>14.311</v>
      </c>
      <c r="W1092">
        <f t="shared" si="52"/>
        <v>1.4311</v>
      </c>
      <c r="X1092">
        <f t="shared" si="53"/>
        <v>0.61763067893001844</v>
      </c>
    </row>
    <row r="1093" spans="1:24" x14ac:dyDescent="0.3">
      <c r="A1093">
        <v>1091</v>
      </c>
      <c r="B1093">
        <f t="shared" si="51"/>
        <v>2.9869952087611225</v>
      </c>
      <c r="C1093">
        <v>1</v>
      </c>
      <c r="D1093">
        <v>95.981200000000001</v>
      </c>
      <c r="E1093">
        <v>3.8550000000000001E-2</v>
      </c>
      <c r="F1093">
        <v>84.546999999999997</v>
      </c>
      <c r="G1093">
        <v>87.373999999999995</v>
      </c>
      <c r="H1093">
        <v>89.022000000000006</v>
      </c>
      <c r="I1093">
        <v>89.894999999999996</v>
      </c>
      <c r="J1093">
        <v>91.239000000000004</v>
      </c>
      <c r="K1093">
        <v>92.146000000000001</v>
      </c>
      <c r="L1093">
        <v>93.486000000000004</v>
      </c>
      <c r="M1093">
        <v>95.980999999999995</v>
      </c>
      <c r="N1093">
        <v>98.477000000000004</v>
      </c>
      <c r="O1093">
        <v>99.816000000000003</v>
      </c>
      <c r="P1093">
        <v>100.723</v>
      </c>
      <c r="Q1093">
        <v>102.06699999999999</v>
      </c>
      <c r="R1093">
        <v>102.94</v>
      </c>
      <c r="S1093">
        <v>104.589</v>
      </c>
      <c r="T1093">
        <v>107.41500000000001</v>
      </c>
      <c r="V1093">
        <v>14.317</v>
      </c>
      <c r="W1093">
        <f t="shared" si="52"/>
        <v>1.4317</v>
      </c>
      <c r="X1093">
        <f t="shared" si="53"/>
        <v>0.61782773061932261</v>
      </c>
    </row>
    <row r="1094" spans="1:24" x14ac:dyDescent="0.3">
      <c r="A1094">
        <v>1092</v>
      </c>
      <c r="B1094">
        <f t="shared" si="51"/>
        <v>2.9897330595482545</v>
      </c>
      <c r="C1094">
        <v>1</v>
      </c>
      <c r="D1094">
        <v>96.002799999999993</v>
      </c>
      <c r="E1094">
        <v>3.8559999999999997E-2</v>
      </c>
      <c r="F1094">
        <v>84.563000000000002</v>
      </c>
      <c r="G1094">
        <v>87.391000000000005</v>
      </c>
      <c r="H1094">
        <v>89.04</v>
      </c>
      <c r="I1094">
        <v>89.914000000000001</v>
      </c>
      <c r="J1094">
        <v>91.259</v>
      </c>
      <c r="K1094">
        <v>92.165999999999997</v>
      </c>
      <c r="L1094">
        <v>93.506</v>
      </c>
      <c r="M1094">
        <v>96.003</v>
      </c>
      <c r="N1094">
        <v>98.5</v>
      </c>
      <c r="O1094">
        <v>99.84</v>
      </c>
      <c r="P1094">
        <v>100.747</v>
      </c>
      <c r="Q1094">
        <v>102.092</v>
      </c>
      <c r="R1094">
        <v>102.965</v>
      </c>
      <c r="S1094">
        <v>104.61499999999999</v>
      </c>
      <c r="T1094">
        <v>107.44199999999999</v>
      </c>
      <c r="V1094">
        <v>14.321999999999999</v>
      </c>
      <c r="W1094">
        <f t="shared" si="52"/>
        <v>1.4321999999999999</v>
      </c>
      <c r="X1094">
        <f t="shared" si="53"/>
        <v>0.61800641986956739</v>
      </c>
    </row>
    <row r="1095" spans="1:24" x14ac:dyDescent="0.3">
      <c r="A1095">
        <v>1093</v>
      </c>
      <c r="B1095">
        <f t="shared" si="51"/>
        <v>2.9924709103353866</v>
      </c>
      <c r="C1095">
        <v>1</v>
      </c>
      <c r="D1095">
        <v>96.024299999999997</v>
      </c>
      <c r="E1095">
        <v>3.8559999999999997E-2</v>
      </c>
      <c r="F1095">
        <v>84.581999999999994</v>
      </c>
      <c r="G1095">
        <v>87.411000000000001</v>
      </c>
      <c r="H1095">
        <v>89.06</v>
      </c>
      <c r="I1095">
        <v>89.933999999999997</v>
      </c>
      <c r="J1095">
        <v>91.278999999999996</v>
      </c>
      <c r="K1095">
        <v>92.186999999999998</v>
      </c>
      <c r="L1095">
        <v>93.527000000000001</v>
      </c>
      <c r="M1095">
        <v>96.024000000000001</v>
      </c>
      <c r="N1095">
        <v>98.522000000000006</v>
      </c>
      <c r="O1095">
        <v>99.861999999999995</v>
      </c>
      <c r="P1095">
        <v>100.76900000000001</v>
      </c>
      <c r="Q1095">
        <v>102.11499999999999</v>
      </c>
      <c r="R1095">
        <v>102.988</v>
      </c>
      <c r="S1095">
        <v>104.63800000000001</v>
      </c>
      <c r="T1095">
        <v>107.46599999999999</v>
      </c>
      <c r="V1095">
        <v>14.327999999999999</v>
      </c>
      <c r="W1095">
        <f t="shared" si="52"/>
        <v>1.4327999999999999</v>
      </c>
      <c r="X1095">
        <f t="shared" si="53"/>
        <v>0.61820346165320039</v>
      </c>
    </row>
    <row r="1096" spans="1:24" x14ac:dyDescent="0.3">
      <c r="A1096">
        <v>1094</v>
      </c>
      <c r="B1096">
        <f t="shared" si="51"/>
        <v>2.9952087611225187</v>
      </c>
      <c r="C1096">
        <v>1</v>
      </c>
      <c r="D1096">
        <v>96.045900000000003</v>
      </c>
      <c r="E1096">
        <v>3.857E-2</v>
      </c>
      <c r="F1096">
        <v>84.597999999999999</v>
      </c>
      <c r="G1096">
        <v>87.427999999999997</v>
      </c>
      <c r="H1096">
        <v>89.078999999999994</v>
      </c>
      <c r="I1096">
        <v>89.953000000000003</v>
      </c>
      <c r="J1096">
        <v>91.298000000000002</v>
      </c>
      <c r="K1096">
        <v>92.206000000000003</v>
      </c>
      <c r="L1096">
        <v>93.546999999999997</v>
      </c>
      <c r="M1096">
        <v>96.046000000000006</v>
      </c>
      <c r="N1096">
        <v>98.545000000000002</v>
      </c>
      <c r="O1096">
        <v>99.885000000000005</v>
      </c>
      <c r="P1096">
        <v>100.79300000000001</v>
      </c>
      <c r="Q1096">
        <v>102.139</v>
      </c>
      <c r="R1096">
        <v>103.01300000000001</v>
      </c>
      <c r="S1096">
        <v>104.664</v>
      </c>
      <c r="T1096">
        <v>107.494</v>
      </c>
      <c r="V1096">
        <v>14.333</v>
      </c>
      <c r="W1096">
        <f t="shared" si="52"/>
        <v>1.4333</v>
      </c>
      <c r="X1096">
        <f t="shared" si="53"/>
        <v>0.61838214497365807</v>
      </c>
    </row>
    <row r="1097" spans="1:24" x14ac:dyDescent="0.3">
      <c r="A1097">
        <v>1095</v>
      </c>
      <c r="B1097">
        <f t="shared" si="51"/>
        <v>2.9979466119096507</v>
      </c>
      <c r="C1097">
        <v>1</v>
      </c>
      <c r="D1097">
        <v>96.067400000000006</v>
      </c>
      <c r="E1097">
        <v>3.8580000000000003E-2</v>
      </c>
      <c r="F1097">
        <v>84.614000000000004</v>
      </c>
      <c r="G1097">
        <v>87.444999999999993</v>
      </c>
      <c r="H1097">
        <v>89.096999999999994</v>
      </c>
      <c r="I1097">
        <v>89.971000000000004</v>
      </c>
      <c r="J1097">
        <v>91.317999999999998</v>
      </c>
      <c r="K1097">
        <v>92.225999999999999</v>
      </c>
      <c r="L1097">
        <v>93.567999999999998</v>
      </c>
      <c r="M1097">
        <v>96.066999999999993</v>
      </c>
      <c r="N1097">
        <v>98.566999999999993</v>
      </c>
      <c r="O1097">
        <v>99.909000000000006</v>
      </c>
      <c r="P1097">
        <v>100.81699999999999</v>
      </c>
      <c r="Q1097">
        <v>102.164</v>
      </c>
      <c r="R1097">
        <v>103.038</v>
      </c>
      <c r="S1097">
        <v>104.68899999999999</v>
      </c>
      <c r="T1097">
        <v>107.521</v>
      </c>
      <c r="V1097">
        <v>14.339</v>
      </c>
      <c r="W1097">
        <f t="shared" si="52"/>
        <v>1.4339</v>
      </c>
      <c r="X1097">
        <f t="shared" si="53"/>
        <v>0.61857917686869768</v>
      </c>
    </row>
    <row r="1098" spans="1:24" x14ac:dyDescent="0.3">
      <c r="A1098">
        <v>1096</v>
      </c>
      <c r="B1098">
        <f t="shared" si="51"/>
        <v>3.0006844626967832</v>
      </c>
      <c r="C1098">
        <v>1</v>
      </c>
      <c r="D1098">
        <v>96.088899999999995</v>
      </c>
      <c r="E1098">
        <v>3.8580000000000003E-2</v>
      </c>
      <c r="F1098">
        <v>84.632999999999996</v>
      </c>
      <c r="G1098">
        <v>87.465000000000003</v>
      </c>
      <c r="H1098">
        <v>89.117000000000004</v>
      </c>
      <c r="I1098">
        <v>89.991</v>
      </c>
      <c r="J1098">
        <v>91.337999999999994</v>
      </c>
      <c r="K1098">
        <v>92.247</v>
      </c>
      <c r="L1098">
        <v>93.587999999999994</v>
      </c>
      <c r="M1098">
        <v>96.088999999999999</v>
      </c>
      <c r="N1098">
        <v>98.588999999999999</v>
      </c>
      <c r="O1098">
        <v>99.930999999999997</v>
      </c>
      <c r="P1098">
        <v>100.84</v>
      </c>
      <c r="Q1098">
        <v>102.187</v>
      </c>
      <c r="R1098">
        <v>103.06100000000001</v>
      </c>
      <c r="S1098">
        <v>104.71299999999999</v>
      </c>
      <c r="T1098">
        <v>107.545</v>
      </c>
      <c r="V1098">
        <v>14.343999999999999</v>
      </c>
      <c r="W1098">
        <f t="shared" si="52"/>
        <v>1.4343999999999999</v>
      </c>
      <c r="X1098">
        <f t="shared" si="53"/>
        <v>0.6187578542711375</v>
      </c>
    </row>
    <row r="1099" spans="1:24" x14ac:dyDescent="0.3">
      <c r="A1099">
        <v>1097</v>
      </c>
      <c r="B1099">
        <f t="shared" si="51"/>
        <v>3.0034223134839153</v>
      </c>
      <c r="C1099">
        <v>1</v>
      </c>
      <c r="D1099">
        <v>96.110399999999998</v>
      </c>
      <c r="E1099">
        <v>3.8589999999999999E-2</v>
      </c>
      <c r="F1099">
        <v>84.649000000000001</v>
      </c>
      <c r="G1099">
        <v>87.481999999999999</v>
      </c>
      <c r="H1099">
        <v>89.135000000000005</v>
      </c>
      <c r="I1099">
        <v>90.01</v>
      </c>
      <c r="J1099">
        <v>91.356999999999999</v>
      </c>
      <c r="K1099">
        <v>92.266000000000005</v>
      </c>
      <c r="L1099">
        <v>93.608999999999995</v>
      </c>
      <c r="M1099">
        <v>96.11</v>
      </c>
      <c r="N1099">
        <v>98.611999999999995</v>
      </c>
      <c r="O1099">
        <v>99.953999999999994</v>
      </c>
      <c r="P1099">
        <v>100.864</v>
      </c>
      <c r="Q1099">
        <v>102.211</v>
      </c>
      <c r="R1099">
        <v>103.086</v>
      </c>
      <c r="S1099">
        <v>104.739</v>
      </c>
      <c r="T1099">
        <v>107.572</v>
      </c>
      <c r="V1099">
        <v>14.35</v>
      </c>
      <c r="W1099">
        <f t="shared" si="52"/>
        <v>1.4350000000000001</v>
      </c>
      <c r="X1099">
        <f t="shared" si="53"/>
        <v>0.61895487629462043</v>
      </c>
    </row>
    <row r="1100" spans="1:24" x14ac:dyDescent="0.3">
      <c r="A1100">
        <v>1098</v>
      </c>
      <c r="B1100">
        <f t="shared" si="51"/>
        <v>3.0061601642710474</v>
      </c>
      <c r="C1100">
        <v>1</v>
      </c>
      <c r="D1100">
        <v>96.131900000000002</v>
      </c>
      <c r="E1100">
        <v>3.8600000000000002E-2</v>
      </c>
      <c r="F1100">
        <v>84.665000000000006</v>
      </c>
      <c r="G1100">
        <v>87.5</v>
      </c>
      <c r="H1100">
        <v>89.153000000000006</v>
      </c>
      <c r="I1100">
        <v>90.028000000000006</v>
      </c>
      <c r="J1100">
        <v>91.376000000000005</v>
      </c>
      <c r="K1100">
        <v>92.286000000000001</v>
      </c>
      <c r="L1100">
        <v>93.629000000000005</v>
      </c>
      <c r="M1100">
        <v>96.132000000000005</v>
      </c>
      <c r="N1100">
        <v>98.635000000000005</v>
      </c>
      <c r="O1100">
        <v>99.977999999999994</v>
      </c>
      <c r="P1100">
        <v>100.887</v>
      </c>
      <c r="Q1100">
        <v>102.235</v>
      </c>
      <c r="R1100">
        <v>103.111</v>
      </c>
      <c r="S1100">
        <v>104.764</v>
      </c>
      <c r="T1100">
        <v>107.599</v>
      </c>
      <c r="V1100">
        <v>14.355</v>
      </c>
      <c r="W1100">
        <f t="shared" si="52"/>
        <v>1.4355</v>
      </c>
      <c r="X1100">
        <f t="shared" si="53"/>
        <v>0.61913354779078156</v>
      </c>
    </row>
    <row r="1101" spans="1:24" x14ac:dyDescent="0.3">
      <c r="A1101">
        <v>1099</v>
      </c>
      <c r="B1101">
        <f t="shared" si="51"/>
        <v>3.0088980150581794</v>
      </c>
      <c r="C1101">
        <v>1</v>
      </c>
      <c r="D1101">
        <v>96.153400000000005</v>
      </c>
      <c r="E1101">
        <v>3.8609999999999998E-2</v>
      </c>
      <c r="F1101">
        <v>84.680999999999997</v>
      </c>
      <c r="G1101">
        <v>87.516999999999996</v>
      </c>
      <c r="H1101">
        <v>89.171000000000006</v>
      </c>
      <c r="I1101">
        <v>90.046999999999997</v>
      </c>
      <c r="J1101">
        <v>91.396000000000001</v>
      </c>
      <c r="K1101">
        <v>92.305999999999997</v>
      </c>
      <c r="L1101">
        <v>93.649000000000001</v>
      </c>
      <c r="M1101">
        <v>96.153000000000006</v>
      </c>
      <c r="N1101">
        <v>98.656999999999996</v>
      </c>
      <c r="O1101">
        <v>100.001</v>
      </c>
      <c r="P1101">
        <v>100.911</v>
      </c>
      <c r="Q1101">
        <v>102.26</v>
      </c>
      <c r="R1101">
        <v>103.136</v>
      </c>
      <c r="S1101">
        <v>104.79</v>
      </c>
      <c r="T1101">
        <v>107.626</v>
      </c>
      <c r="V1101">
        <v>14.361000000000001</v>
      </c>
      <c r="W1101">
        <f t="shared" si="52"/>
        <v>1.4361000000000002</v>
      </c>
      <c r="X1101">
        <f t="shared" si="53"/>
        <v>0.61933055995970354</v>
      </c>
    </row>
    <row r="1102" spans="1:24" x14ac:dyDescent="0.3">
      <c r="A1102">
        <v>1100</v>
      </c>
      <c r="B1102">
        <f t="shared" si="51"/>
        <v>3.0116358658453115</v>
      </c>
      <c r="C1102">
        <v>1</v>
      </c>
      <c r="D1102">
        <v>96.174899999999994</v>
      </c>
      <c r="E1102">
        <v>3.8609999999999998E-2</v>
      </c>
      <c r="F1102">
        <v>84.7</v>
      </c>
      <c r="G1102">
        <v>87.536000000000001</v>
      </c>
      <c r="H1102">
        <v>89.191000000000003</v>
      </c>
      <c r="I1102">
        <v>90.066999999999993</v>
      </c>
      <c r="J1102">
        <v>91.415999999999997</v>
      </c>
      <c r="K1102">
        <v>92.325999999999993</v>
      </c>
      <c r="L1102">
        <v>93.67</v>
      </c>
      <c r="M1102">
        <v>96.174999999999997</v>
      </c>
      <c r="N1102">
        <v>98.679000000000002</v>
      </c>
      <c r="O1102">
        <v>100.024</v>
      </c>
      <c r="P1102">
        <v>100.934</v>
      </c>
      <c r="Q1102">
        <v>102.283</v>
      </c>
      <c r="R1102">
        <v>103.15900000000001</v>
      </c>
      <c r="S1102">
        <v>104.813</v>
      </c>
      <c r="T1102">
        <v>107.65</v>
      </c>
      <c r="V1102">
        <v>14.367000000000001</v>
      </c>
      <c r="W1102">
        <f t="shared" si="52"/>
        <v>1.4367000000000001</v>
      </c>
      <c r="X1102">
        <f t="shared" si="53"/>
        <v>0.61953078683252971</v>
      </c>
    </row>
    <row r="1103" spans="1:24" x14ac:dyDescent="0.3">
      <c r="A1103">
        <v>1101</v>
      </c>
      <c r="B1103">
        <f t="shared" si="51"/>
        <v>3.0143737166324436</v>
      </c>
      <c r="C1103">
        <v>1</v>
      </c>
      <c r="D1103">
        <v>96.196399999999997</v>
      </c>
      <c r="E1103">
        <v>3.8620000000000002E-2</v>
      </c>
      <c r="F1103">
        <v>84.715999999999994</v>
      </c>
      <c r="G1103">
        <v>87.554000000000002</v>
      </c>
      <c r="H1103">
        <v>89.209000000000003</v>
      </c>
      <c r="I1103">
        <v>90.085999999999999</v>
      </c>
      <c r="J1103">
        <v>91.435000000000002</v>
      </c>
      <c r="K1103">
        <v>92.346000000000004</v>
      </c>
      <c r="L1103">
        <v>93.691000000000003</v>
      </c>
      <c r="M1103">
        <v>96.195999999999998</v>
      </c>
      <c r="N1103">
        <v>98.701999999999998</v>
      </c>
      <c r="O1103">
        <v>100.047</v>
      </c>
      <c r="P1103">
        <v>100.95699999999999</v>
      </c>
      <c r="Q1103">
        <v>102.307</v>
      </c>
      <c r="R1103">
        <v>103.184</v>
      </c>
      <c r="S1103">
        <v>104.839</v>
      </c>
      <c r="T1103">
        <v>107.67700000000001</v>
      </c>
      <c r="V1103">
        <v>14.372</v>
      </c>
      <c r="W1103">
        <f t="shared" si="52"/>
        <v>1.4372</v>
      </c>
      <c r="X1103">
        <f t="shared" si="53"/>
        <v>0.61970622789261109</v>
      </c>
    </row>
    <row r="1104" spans="1:24" x14ac:dyDescent="0.3">
      <c r="A1104">
        <v>1102</v>
      </c>
      <c r="B1104">
        <f t="shared" si="51"/>
        <v>3.0171115674195756</v>
      </c>
      <c r="C1104">
        <v>1</v>
      </c>
      <c r="D1104">
        <v>96.217799999999997</v>
      </c>
      <c r="E1104">
        <v>3.8629999999999998E-2</v>
      </c>
      <c r="F1104">
        <v>84.731999999999999</v>
      </c>
      <c r="G1104">
        <v>87.570999999999998</v>
      </c>
      <c r="H1104">
        <v>89.227000000000004</v>
      </c>
      <c r="I1104">
        <v>90.103999999999999</v>
      </c>
      <c r="J1104">
        <v>91.453999999999994</v>
      </c>
      <c r="K1104">
        <v>92.364999999999995</v>
      </c>
      <c r="L1104">
        <v>93.710999999999999</v>
      </c>
      <c r="M1104">
        <v>96.218000000000004</v>
      </c>
      <c r="N1104">
        <v>98.724999999999994</v>
      </c>
      <c r="O1104">
        <v>100.07</v>
      </c>
      <c r="P1104">
        <v>100.98099999999999</v>
      </c>
      <c r="Q1104">
        <v>102.33199999999999</v>
      </c>
      <c r="R1104">
        <v>103.209</v>
      </c>
      <c r="S1104">
        <v>104.86499999999999</v>
      </c>
      <c r="T1104">
        <v>107.70399999999999</v>
      </c>
      <c r="V1104">
        <v>14.378</v>
      </c>
      <c r="W1104">
        <f t="shared" si="52"/>
        <v>1.4378</v>
      </c>
      <c r="X1104">
        <f t="shared" si="53"/>
        <v>0.6199064454505302</v>
      </c>
    </row>
    <row r="1105" spans="1:24" x14ac:dyDescent="0.3">
      <c r="A1105">
        <v>1103</v>
      </c>
      <c r="B1105">
        <f t="shared" si="51"/>
        <v>3.0198494182067077</v>
      </c>
      <c r="C1105">
        <v>1</v>
      </c>
      <c r="D1105">
        <v>96.2393</v>
      </c>
      <c r="E1105">
        <v>3.8629999999999998E-2</v>
      </c>
      <c r="F1105">
        <v>84.751000000000005</v>
      </c>
      <c r="G1105">
        <v>87.590999999999994</v>
      </c>
      <c r="H1105">
        <v>89.247</v>
      </c>
      <c r="I1105">
        <v>90.123999999999995</v>
      </c>
      <c r="J1105">
        <v>91.474999999999994</v>
      </c>
      <c r="K1105">
        <v>92.385999999999996</v>
      </c>
      <c r="L1105">
        <v>93.731999999999999</v>
      </c>
      <c r="M1105">
        <v>96.239000000000004</v>
      </c>
      <c r="N1105">
        <v>98.747</v>
      </c>
      <c r="O1105">
        <v>100.092</v>
      </c>
      <c r="P1105">
        <v>101.004</v>
      </c>
      <c r="Q1105">
        <v>102.354</v>
      </c>
      <c r="R1105">
        <v>103.232</v>
      </c>
      <c r="S1105">
        <v>104.88800000000001</v>
      </c>
      <c r="T1105">
        <v>107.72799999999999</v>
      </c>
      <c r="V1105">
        <v>14.382999999999999</v>
      </c>
      <c r="W1105">
        <f t="shared" si="52"/>
        <v>1.4382999999999999</v>
      </c>
      <c r="X1105">
        <f t="shared" si="53"/>
        <v>0.62008188012193644</v>
      </c>
    </row>
    <row r="1106" spans="1:24" x14ac:dyDescent="0.3">
      <c r="A1106">
        <v>1104</v>
      </c>
      <c r="B1106">
        <f t="shared" si="51"/>
        <v>3.0225872689938398</v>
      </c>
      <c r="C1106">
        <v>1</v>
      </c>
      <c r="D1106">
        <v>96.2607</v>
      </c>
      <c r="E1106">
        <v>3.8640000000000001E-2</v>
      </c>
      <c r="F1106">
        <v>84.766999999999996</v>
      </c>
      <c r="G1106">
        <v>87.608000000000004</v>
      </c>
      <c r="H1106">
        <v>89.265000000000001</v>
      </c>
      <c r="I1106">
        <v>90.143000000000001</v>
      </c>
      <c r="J1106">
        <v>91.494</v>
      </c>
      <c r="K1106">
        <v>92.406000000000006</v>
      </c>
      <c r="L1106">
        <v>93.751999999999995</v>
      </c>
      <c r="M1106">
        <v>96.260999999999996</v>
      </c>
      <c r="N1106">
        <v>98.769000000000005</v>
      </c>
      <c r="O1106">
        <v>100.116</v>
      </c>
      <c r="P1106">
        <v>101.027</v>
      </c>
      <c r="Q1106">
        <v>102.379</v>
      </c>
      <c r="R1106">
        <v>103.256</v>
      </c>
      <c r="S1106">
        <v>104.914</v>
      </c>
      <c r="T1106">
        <v>107.755</v>
      </c>
      <c r="V1106">
        <v>14.388999999999999</v>
      </c>
      <c r="W1106">
        <f t="shared" si="52"/>
        <v>1.4388999999999998</v>
      </c>
      <c r="X1106">
        <f t="shared" si="53"/>
        <v>0.62028208838129983</v>
      </c>
    </row>
    <row r="1107" spans="1:24" x14ac:dyDescent="0.3">
      <c r="A1107">
        <v>1105</v>
      </c>
      <c r="B1107">
        <f t="shared" si="51"/>
        <v>3.0253251197809718</v>
      </c>
      <c r="C1107">
        <v>1</v>
      </c>
      <c r="D1107">
        <v>96.2821</v>
      </c>
      <c r="E1107">
        <v>3.8649999999999997E-2</v>
      </c>
      <c r="F1107">
        <v>84.781999999999996</v>
      </c>
      <c r="G1107">
        <v>87.625</v>
      </c>
      <c r="H1107">
        <v>89.283000000000001</v>
      </c>
      <c r="I1107">
        <v>90.161000000000001</v>
      </c>
      <c r="J1107">
        <v>91.513000000000005</v>
      </c>
      <c r="K1107">
        <v>92.424999999999997</v>
      </c>
      <c r="L1107">
        <v>93.772000000000006</v>
      </c>
      <c r="M1107">
        <v>96.281999999999996</v>
      </c>
      <c r="N1107">
        <v>98.792000000000002</v>
      </c>
      <c r="O1107">
        <v>100.139</v>
      </c>
      <c r="P1107">
        <v>101.051</v>
      </c>
      <c r="Q1107">
        <v>102.40300000000001</v>
      </c>
      <c r="R1107">
        <v>103.28100000000001</v>
      </c>
      <c r="S1107">
        <v>104.93899999999999</v>
      </c>
      <c r="T1107">
        <v>107.782</v>
      </c>
      <c r="V1107">
        <v>14.394</v>
      </c>
      <c r="W1107">
        <f t="shared" si="52"/>
        <v>1.4394</v>
      </c>
      <c r="X1107">
        <f t="shared" si="53"/>
        <v>0.62045751667620241</v>
      </c>
    </row>
    <row r="1108" spans="1:24" x14ac:dyDescent="0.3">
      <c r="A1108">
        <v>1106</v>
      </c>
      <c r="B1108">
        <f t="shared" si="51"/>
        <v>3.0280629705681039</v>
      </c>
      <c r="C1108">
        <v>1</v>
      </c>
      <c r="D1108">
        <v>96.3035</v>
      </c>
      <c r="E1108">
        <v>3.866E-2</v>
      </c>
      <c r="F1108">
        <v>84.798000000000002</v>
      </c>
      <c r="G1108">
        <v>87.641999999999996</v>
      </c>
      <c r="H1108">
        <v>89.301000000000002</v>
      </c>
      <c r="I1108">
        <v>90.18</v>
      </c>
      <c r="J1108">
        <v>91.531999999999996</v>
      </c>
      <c r="K1108">
        <v>92.444999999999993</v>
      </c>
      <c r="L1108">
        <v>93.792000000000002</v>
      </c>
      <c r="M1108">
        <v>96.304000000000002</v>
      </c>
      <c r="N1108">
        <v>98.814999999999998</v>
      </c>
      <c r="O1108">
        <v>100.16200000000001</v>
      </c>
      <c r="P1108">
        <v>101.075</v>
      </c>
      <c r="Q1108">
        <v>102.42700000000001</v>
      </c>
      <c r="R1108">
        <v>103.306</v>
      </c>
      <c r="S1108">
        <v>104.965</v>
      </c>
      <c r="T1108">
        <v>107.809</v>
      </c>
      <c r="V1108">
        <v>14.4</v>
      </c>
      <c r="W1108">
        <f t="shared" si="52"/>
        <v>1.44</v>
      </c>
      <c r="X1108">
        <f t="shared" si="53"/>
        <v>0.62065771565332217</v>
      </c>
    </row>
    <row r="1109" spans="1:24" x14ac:dyDescent="0.3">
      <c r="A1109">
        <v>1107</v>
      </c>
      <c r="B1109">
        <f t="shared" si="51"/>
        <v>3.030800821355236</v>
      </c>
      <c r="C1109">
        <v>1</v>
      </c>
      <c r="D1109">
        <v>96.325000000000003</v>
      </c>
      <c r="E1109">
        <v>3.866E-2</v>
      </c>
      <c r="F1109">
        <v>84.816999999999993</v>
      </c>
      <c r="G1109">
        <v>87.662000000000006</v>
      </c>
      <c r="H1109">
        <v>89.320999999999998</v>
      </c>
      <c r="I1109">
        <v>90.2</v>
      </c>
      <c r="J1109">
        <v>91.552999999999997</v>
      </c>
      <c r="K1109">
        <v>92.465000000000003</v>
      </c>
      <c r="L1109">
        <v>93.813000000000002</v>
      </c>
      <c r="M1109">
        <v>96.325000000000003</v>
      </c>
      <c r="N1109">
        <v>98.837000000000003</v>
      </c>
      <c r="O1109">
        <v>100.185</v>
      </c>
      <c r="P1109">
        <v>101.09699999999999</v>
      </c>
      <c r="Q1109">
        <v>102.45</v>
      </c>
      <c r="R1109">
        <v>103.32899999999999</v>
      </c>
      <c r="S1109">
        <v>104.988</v>
      </c>
      <c r="T1109">
        <v>107.833</v>
      </c>
      <c r="V1109">
        <v>14.404999999999999</v>
      </c>
      <c r="W1109">
        <f t="shared" si="52"/>
        <v>1.4404999999999999</v>
      </c>
      <c r="X1109">
        <f t="shared" si="53"/>
        <v>0.62083313758386172</v>
      </c>
    </row>
    <row r="1110" spans="1:24" x14ac:dyDescent="0.3">
      <c r="A1110">
        <v>1108</v>
      </c>
      <c r="B1110">
        <f t="shared" si="51"/>
        <v>3.0335386721423681</v>
      </c>
      <c r="C1110">
        <v>1</v>
      </c>
      <c r="D1110">
        <v>96.346400000000003</v>
      </c>
      <c r="E1110">
        <v>3.8670000000000003E-2</v>
      </c>
      <c r="F1110">
        <v>84.832999999999998</v>
      </c>
      <c r="G1110">
        <v>87.679000000000002</v>
      </c>
      <c r="H1110">
        <v>89.338999999999999</v>
      </c>
      <c r="I1110">
        <v>90.218000000000004</v>
      </c>
      <c r="J1110">
        <v>91.572000000000003</v>
      </c>
      <c r="K1110">
        <v>92.484999999999999</v>
      </c>
      <c r="L1110">
        <v>93.832999999999998</v>
      </c>
      <c r="M1110">
        <v>96.346000000000004</v>
      </c>
      <c r="N1110">
        <v>98.858999999999995</v>
      </c>
      <c r="O1110">
        <v>100.208</v>
      </c>
      <c r="P1110">
        <v>101.121</v>
      </c>
      <c r="Q1110">
        <v>102.47499999999999</v>
      </c>
      <c r="R1110">
        <v>103.354</v>
      </c>
      <c r="S1110">
        <v>105.014</v>
      </c>
      <c r="T1110">
        <v>107.86</v>
      </c>
      <c r="V1110">
        <v>14.411</v>
      </c>
      <c r="W1110">
        <f t="shared" si="52"/>
        <v>1.4411</v>
      </c>
      <c r="X1110">
        <f t="shared" si="53"/>
        <v>0.62103010438750517</v>
      </c>
    </row>
    <row r="1111" spans="1:24" x14ac:dyDescent="0.3">
      <c r="A1111">
        <v>1109</v>
      </c>
      <c r="B1111">
        <f t="shared" si="51"/>
        <v>3.0362765229295001</v>
      </c>
      <c r="C1111">
        <v>1</v>
      </c>
      <c r="D1111">
        <v>96.367699999999999</v>
      </c>
      <c r="E1111">
        <v>3.8679999999999999E-2</v>
      </c>
      <c r="F1111">
        <v>84.849000000000004</v>
      </c>
      <c r="G1111">
        <v>87.695999999999998</v>
      </c>
      <c r="H1111">
        <v>89.356999999999999</v>
      </c>
      <c r="I1111">
        <v>90.236999999999995</v>
      </c>
      <c r="J1111">
        <v>91.590999999999994</v>
      </c>
      <c r="K1111">
        <v>92.504000000000005</v>
      </c>
      <c r="L1111">
        <v>93.853999999999999</v>
      </c>
      <c r="M1111">
        <v>96.367999999999995</v>
      </c>
      <c r="N1111">
        <v>98.882000000000005</v>
      </c>
      <c r="O1111">
        <v>100.23099999999999</v>
      </c>
      <c r="P1111">
        <v>101.145</v>
      </c>
      <c r="Q1111">
        <v>102.499</v>
      </c>
      <c r="R1111">
        <v>103.378</v>
      </c>
      <c r="S1111">
        <v>105.039</v>
      </c>
      <c r="T1111">
        <v>107.887</v>
      </c>
      <c r="V1111">
        <v>14.416</v>
      </c>
      <c r="W1111">
        <f t="shared" si="52"/>
        <v>1.4416</v>
      </c>
      <c r="X1111">
        <f t="shared" si="53"/>
        <v>0.62120874287329719</v>
      </c>
    </row>
    <row r="1112" spans="1:24" x14ac:dyDescent="0.3">
      <c r="A1112">
        <v>1110</v>
      </c>
      <c r="B1112">
        <f t="shared" si="51"/>
        <v>3.0390143737166326</v>
      </c>
      <c r="C1112">
        <v>1</v>
      </c>
      <c r="D1112">
        <v>96.389099999999999</v>
      </c>
      <c r="E1112">
        <v>3.8679999999999999E-2</v>
      </c>
      <c r="F1112">
        <v>84.867999999999995</v>
      </c>
      <c r="G1112">
        <v>87.715999999999994</v>
      </c>
      <c r="H1112">
        <v>89.376999999999995</v>
      </c>
      <c r="I1112">
        <v>90.257000000000005</v>
      </c>
      <c r="J1112">
        <v>91.611000000000004</v>
      </c>
      <c r="K1112">
        <v>92.525000000000006</v>
      </c>
      <c r="L1112">
        <v>93.873999999999995</v>
      </c>
      <c r="M1112">
        <v>96.388999999999996</v>
      </c>
      <c r="N1112">
        <v>98.903999999999996</v>
      </c>
      <c r="O1112">
        <v>100.253</v>
      </c>
      <c r="P1112">
        <v>101.167</v>
      </c>
      <c r="Q1112">
        <v>102.52200000000001</v>
      </c>
      <c r="R1112">
        <v>103.401</v>
      </c>
      <c r="S1112">
        <v>105.062</v>
      </c>
      <c r="T1112">
        <v>107.911</v>
      </c>
      <c r="V1112">
        <v>14.422000000000001</v>
      </c>
      <c r="W1112">
        <f t="shared" si="52"/>
        <v>1.4422000000000001</v>
      </c>
      <c r="X1112">
        <f t="shared" si="53"/>
        <v>0.62140569991663974</v>
      </c>
    </row>
    <row r="1113" spans="1:24" x14ac:dyDescent="0.3">
      <c r="A1113">
        <v>1111</v>
      </c>
      <c r="B1113">
        <f t="shared" si="51"/>
        <v>3.0417522245037647</v>
      </c>
      <c r="C1113">
        <v>1</v>
      </c>
      <c r="D1113">
        <v>96.410499999999999</v>
      </c>
      <c r="E1113">
        <v>3.8690000000000002E-2</v>
      </c>
      <c r="F1113">
        <v>84.884</v>
      </c>
      <c r="G1113">
        <v>87.733000000000004</v>
      </c>
      <c r="H1113">
        <v>89.394999999999996</v>
      </c>
      <c r="I1113">
        <v>90.275000000000006</v>
      </c>
      <c r="J1113">
        <v>91.63</v>
      </c>
      <c r="K1113">
        <v>92.543999999999997</v>
      </c>
      <c r="L1113">
        <v>93.894999999999996</v>
      </c>
      <c r="M1113">
        <v>96.411000000000001</v>
      </c>
      <c r="N1113">
        <v>98.926000000000002</v>
      </c>
      <c r="O1113">
        <v>100.277</v>
      </c>
      <c r="P1113">
        <v>101.191</v>
      </c>
      <c r="Q1113">
        <v>102.54600000000001</v>
      </c>
      <c r="R1113">
        <v>103.426</v>
      </c>
      <c r="S1113">
        <v>105.08799999999999</v>
      </c>
      <c r="T1113">
        <v>107.937</v>
      </c>
      <c r="V1113">
        <v>14.427</v>
      </c>
      <c r="W1113">
        <f t="shared" si="52"/>
        <v>1.4426999999999999</v>
      </c>
      <c r="X1113">
        <f t="shared" si="53"/>
        <v>0.62158433257282153</v>
      </c>
    </row>
    <row r="1114" spans="1:24" x14ac:dyDescent="0.3">
      <c r="A1114">
        <v>1112</v>
      </c>
      <c r="B1114">
        <f t="shared" si="51"/>
        <v>3.0444900752908968</v>
      </c>
      <c r="C1114">
        <v>1</v>
      </c>
      <c r="D1114">
        <v>96.431799999999996</v>
      </c>
      <c r="E1114">
        <v>3.8699999999999998E-2</v>
      </c>
      <c r="F1114">
        <v>84.899000000000001</v>
      </c>
      <c r="G1114">
        <v>87.75</v>
      </c>
      <c r="H1114">
        <v>89.412999999999997</v>
      </c>
      <c r="I1114">
        <v>90.293000000000006</v>
      </c>
      <c r="J1114">
        <v>91.649000000000001</v>
      </c>
      <c r="K1114">
        <v>92.563999999999993</v>
      </c>
      <c r="L1114">
        <v>93.915000000000006</v>
      </c>
      <c r="M1114">
        <v>96.432000000000002</v>
      </c>
      <c r="N1114">
        <v>98.948999999999998</v>
      </c>
      <c r="O1114">
        <v>100.3</v>
      </c>
      <c r="P1114">
        <v>101.214</v>
      </c>
      <c r="Q1114">
        <v>102.57</v>
      </c>
      <c r="R1114">
        <v>103.45099999999999</v>
      </c>
      <c r="S1114">
        <v>105.114</v>
      </c>
      <c r="T1114">
        <v>107.964</v>
      </c>
      <c r="V1114">
        <v>14.433</v>
      </c>
      <c r="W1114">
        <f t="shared" si="52"/>
        <v>1.4433</v>
      </c>
      <c r="X1114">
        <f t="shared" si="53"/>
        <v>0.62178127987259313</v>
      </c>
    </row>
    <row r="1115" spans="1:24" x14ac:dyDescent="0.3">
      <c r="A1115">
        <v>1113</v>
      </c>
      <c r="B1115">
        <f t="shared" si="51"/>
        <v>3.0472279260780288</v>
      </c>
      <c r="C1115">
        <v>1</v>
      </c>
      <c r="D1115">
        <v>96.453199999999995</v>
      </c>
      <c r="E1115">
        <v>3.8699999999999998E-2</v>
      </c>
      <c r="F1115">
        <v>84.918000000000006</v>
      </c>
      <c r="G1115">
        <v>87.77</v>
      </c>
      <c r="H1115">
        <v>89.433000000000007</v>
      </c>
      <c r="I1115">
        <v>90.313000000000002</v>
      </c>
      <c r="J1115">
        <v>91.67</v>
      </c>
      <c r="K1115">
        <v>92.584000000000003</v>
      </c>
      <c r="L1115">
        <v>93.936000000000007</v>
      </c>
      <c r="M1115">
        <v>96.453000000000003</v>
      </c>
      <c r="N1115">
        <v>98.971000000000004</v>
      </c>
      <c r="O1115">
        <v>100.322</v>
      </c>
      <c r="P1115">
        <v>101.23699999999999</v>
      </c>
      <c r="Q1115">
        <v>102.593</v>
      </c>
      <c r="R1115">
        <v>103.474</v>
      </c>
      <c r="S1115">
        <v>105.137</v>
      </c>
      <c r="T1115">
        <v>107.988</v>
      </c>
      <c r="V1115">
        <v>14.438000000000001</v>
      </c>
      <c r="W1115">
        <f t="shared" si="52"/>
        <v>1.4438</v>
      </c>
      <c r="X1115">
        <f t="shared" si="53"/>
        <v>0.62195668257524173</v>
      </c>
    </row>
    <row r="1116" spans="1:24" x14ac:dyDescent="0.3">
      <c r="A1116">
        <v>1114</v>
      </c>
      <c r="B1116">
        <f t="shared" si="51"/>
        <v>3.0499657768651609</v>
      </c>
      <c r="C1116">
        <v>1</v>
      </c>
      <c r="D1116">
        <v>96.474500000000006</v>
      </c>
      <c r="E1116">
        <v>3.8710000000000001E-2</v>
      </c>
      <c r="F1116">
        <v>84.933999999999997</v>
      </c>
      <c r="G1116">
        <v>87.787000000000006</v>
      </c>
      <c r="H1116">
        <v>89.450999999999993</v>
      </c>
      <c r="I1116">
        <v>90.331999999999994</v>
      </c>
      <c r="J1116">
        <v>91.688999999999993</v>
      </c>
      <c r="K1116">
        <v>92.603999999999999</v>
      </c>
      <c r="L1116">
        <v>93.956000000000003</v>
      </c>
      <c r="M1116">
        <v>96.474999999999994</v>
      </c>
      <c r="N1116">
        <v>98.992999999999995</v>
      </c>
      <c r="O1116">
        <v>100.345</v>
      </c>
      <c r="P1116">
        <v>101.26</v>
      </c>
      <c r="Q1116">
        <v>102.617</v>
      </c>
      <c r="R1116">
        <v>103.498</v>
      </c>
      <c r="S1116">
        <v>105.16200000000001</v>
      </c>
      <c r="T1116">
        <v>108.015</v>
      </c>
      <c r="V1116">
        <v>14.444000000000001</v>
      </c>
      <c r="W1116">
        <f t="shared" si="52"/>
        <v>1.4444000000000001</v>
      </c>
      <c r="X1116">
        <f t="shared" si="53"/>
        <v>0.62215684428356877</v>
      </c>
    </row>
    <row r="1117" spans="1:24" x14ac:dyDescent="0.3">
      <c r="A1117">
        <v>1115</v>
      </c>
      <c r="B1117">
        <f t="shared" si="51"/>
        <v>3.052703627652293</v>
      </c>
      <c r="C1117">
        <v>1</v>
      </c>
      <c r="D1117">
        <v>96.495800000000003</v>
      </c>
      <c r="E1117">
        <v>3.8719999999999997E-2</v>
      </c>
      <c r="F1117">
        <v>84.95</v>
      </c>
      <c r="G1117">
        <v>87.804000000000002</v>
      </c>
      <c r="H1117">
        <v>89.468999999999994</v>
      </c>
      <c r="I1117">
        <v>90.35</v>
      </c>
      <c r="J1117">
        <v>91.707999999999998</v>
      </c>
      <c r="K1117">
        <v>92.623000000000005</v>
      </c>
      <c r="L1117">
        <v>93.975999999999999</v>
      </c>
      <c r="M1117">
        <v>96.495999999999995</v>
      </c>
      <c r="N1117">
        <v>99.016000000000005</v>
      </c>
      <c r="O1117">
        <v>100.36799999999999</v>
      </c>
      <c r="P1117">
        <v>101.28400000000001</v>
      </c>
      <c r="Q1117">
        <v>102.64100000000001</v>
      </c>
      <c r="R1117">
        <v>103.523</v>
      </c>
      <c r="S1117">
        <v>105.188</v>
      </c>
      <c r="T1117">
        <v>108.042</v>
      </c>
      <c r="V1117">
        <v>14.45</v>
      </c>
      <c r="W1117">
        <f t="shared" si="52"/>
        <v>1.4449999999999998</v>
      </c>
      <c r="X1117">
        <f t="shared" si="53"/>
        <v>0.62235377577566131</v>
      </c>
    </row>
    <row r="1118" spans="1:24" x14ac:dyDescent="0.3">
      <c r="A1118">
        <v>1116</v>
      </c>
      <c r="B1118">
        <f t="shared" si="51"/>
        <v>3.055441478439425</v>
      </c>
      <c r="C1118">
        <v>1</v>
      </c>
      <c r="D1118">
        <v>96.517200000000003</v>
      </c>
      <c r="E1118">
        <v>3.8730000000000001E-2</v>
      </c>
      <c r="F1118">
        <v>84.965999999999994</v>
      </c>
      <c r="G1118">
        <v>87.820999999999998</v>
      </c>
      <c r="H1118">
        <v>89.486999999999995</v>
      </c>
      <c r="I1118">
        <v>90.369</v>
      </c>
      <c r="J1118">
        <v>91.727000000000004</v>
      </c>
      <c r="K1118">
        <v>92.643000000000001</v>
      </c>
      <c r="L1118">
        <v>93.995999999999995</v>
      </c>
      <c r="M1118">
        <v>96.516999999999996</v>
      </c>
      <c r="N1118">
        <v>99.039000000000001</v>
      </c>
      <c r="O1118">
        <v>100.392</v>
      </c>
      <c r="P1118">
        <v>101.30800000000001</v>
      </c>
      <c r="Q1118">
        <v>102.666</v>
      </c>
      <c r="R1118">
        <v>103.548</v>
      </c>
      <c r="S1118">
        <v>105.21299999999999</v>
      </c>
      <c r="T1118">
        <v>108.069</v>
      </c>
      <c r="V1118">
        <v>14.455</v>
      </c>
      <c r="W1118">
        <f t="shared" si="52"/>
        <v>1.4455</v>
      </c>
      <c r="X1118">
        <f t="shared" si="53"/>
        <v>0.62252916821445226</v>
      </c>
    </row>
    <row r="1119" spans="1:24" x14ac:dyDescent="0.3">
      <c r="A1119">
        <v>1117</v>
      </c>
      <c r="B1119">
        <f t="shared" si="51"/>
        <v>3.0581793292265571</v>
      </c>
      <c r="C1119">
        <v>1</v>
      </c>
      <c r="D1119">
        <v>96.538499999999999</v>
      </c>
      <c r="E1119">
        <v>3.8730000000000001E-2</v>
      </c>
      <c r="F1119">
        <v>84.983999999999995</v>
      </c>
      <c r="G1119">
        <v>87.84</v>
      </c>
      <c r="H1119">
        <v>89.506</v>
      </c>
      <c r="I1119">
        <v>90.388000000000005</v>
      </c>
      <c r="J1119">
        <v>91.747</v>
      </c>
      <c r="K1119">
        <v>92.662999999999997</v>
      </c>
      <c r="L1119">
        <v>94.016999999999996</v>
      </c>
      <c r="M1119">
        <v>96.539000000000001</v>
      </c>
      <c r="N1119">
        <v>99.06</v>
      </c>
      <c r="O1119">
        <v>100.414</v>
      </c>
      <c r="P1119">
        <v>101.33</v>
      </c>
      <c r="Q1119">
        <v>102.68899999999999</v>
      </c>
      <c r="R1119">
        <v>103.571</v>
      </c>
      <c r="S1119">
        <v>105.23699999999999</v>
      </c>
      <c r="T1119">
        <v>108.093</v>
      </c>
      <c r="V1119">
        <v>14.461</v>
      </c>
      <c r="W1119">
        <f t="shared" si="52"/>
        <v>1.4460999999999999</v>
      </c>
      <c r="X1119">
        <f t="shared" si="53"/>
        <v>0.62272931496937112</v>
      </c>
    </row>
    <row r="1120" spans="1:24" x14ac:dyDescent="0.3">
      <c r="A1120">
        <v>1118</v>
      </c>
      <c r="B1120">
        <f t="shared" si="51"/>
        <v>3.0609171800136892</v>
      </c>
      <c r="C1120">
        <v>1</v>
      </c>
      <c r="D1120">
        <v>96.559799999999996</v>
      </c>
      <c r="E1120">
        <v>3.8739999999999997E-2</v>
      </c>
      <c r="F1120">
        <v>85</v>
      </c>
      <c r="G1120">
        <v>87.858000000000004</v>
      </c>
      <c r="H1120">
        <v>89.524000000000001</v>
      </c>
      <c r="I1120">
        <v>90.406999999999996</v>
      </c>
      <c r="J1120">
        <v>91.766000000000005</v>
      </c>
      <c r="K1120">
        <v>92.683000000000007</v>
      </c>
      <c r="L1120">
        <v>94.037000000000006</v>
      </c>
      <c r="M1120">
        <v>96.56</v>
      </c>
      <c r="N1120">
        <v>99.082999999999998</v>
      </c>
      <c r="O1120">
        <v>100.437</v>
      </c>
      <c r="P1120">
        <v>101.354</v>
      </c>
      <c r="Q1120">
        <v>102.71299999999999</v>
      </c>
      <c r="R1120">
        <v>103.595</v>
      </c>
      <c r="S1120">
        <v>105.262</v>
      </c>
      <c r="T1120">
        <v>108.12</v>
      </c>
      <c r="V1120">
        <v>14.465999999999999</v>
      </c>
      <c r="W1120">
        <f t="shared" si="52"/>
        <v>1.4465999999999999</v>
      </c>
      <c r="X1120">
        <f t="shared" si="53"/>
        <v>0.62290470111138718</v>
      </c>
    </row>
    <row r="1121" spans="1:24" x14ac:dyDescent="0.3">
      <c r="A1121">
        <v>1119</v>
      </c>
      <c r="B1121">
        <f t="shared" si="51"/>
        <v>3.0636550308008212</v>
      </c>
      <c r="C1121">
        <v>1</v>
      </c>
      <c r="D1121">
        <v>96.581000000000003</v>
      </c>
      <c r="E1121">
        <v>3.875E-2</v>
      </c>
      <c r="F1121">
        <v>85.016000000000005</v>
      </c>
      <c r="G1121">
        <v>87.875</v>
      </c>
      <c r="H1121">
        <v>89.542000000000002</v>
      </c>
      <c r="I1121">
        <v>90.424999999999997</v>
      </c>
      <c r="J1121">
        <v>91.784999999999997</v>
      </c>
      <c r="K1121">
        <v>92.701999999999998</v>
      </c>
      <c r="L1121">
        <v>94.057000000000002</v>
      </c>
      <c r="M1121">
        <v>96.581000000000003</v>
      </c>
      <c r="N1121">
        <v>99.105000000000004</v>
      </c>
      <c r="O1121">
        <v>100.46</v>
      </c>
      <c r="P1121">
        <v>101.377</v>
      </c>
      <c r="Q1121">
        <v>102.73699999999999</v>
      </c>
      <c r="R1121">
        <v>103.62</v>
      </c>
      <c r="S1121">
        <v>105.28700000000001</v>
      </c>
      <c r="T1121">
        <v>108.146</v>
      </c>
      <c r="V1121">
        <v>14.472</v>
      </c>
      <c r="W1121">
        <f t="shared" si="52"/>
        <v>1.4472</v>
      </c>
      <c r="X1121">
        <f t="shared" si="53"/>
        <v>0.6231016129011383</v>
      </c>
    </row>
    <row r="1122" spans="1:24" x14ac:dyDescent="0.3">
      <c r="A1122">
        <v>1120</v>
      </c>
      <c r="B1122">
        <f t="shared" si="51"/>
        <v>3.0663928815879533</v>
      </c>
      <c r="C1122">
        <v>1</v>
      </c>
      <c r="D1122">
        <v>96.6023</v>
      </c>
      <c r="E1122">
        <v>3.875E-2</v>
      </c>
      <c r="F1122">
        <v>85.034999999999997</v>
      </c>
      <c r="G1122">
        <v>87.894000000000005</v>
      </c>
      <c r="H1122">
        <v>89.561999999999998</v>
      </c>
      <c r="I1122">
        <v>90.444999999999993</v>
      </c>
      <c r="J1122">
        <v>91.805000000000007</v>
      </c>
      <c r="K1122">
        <v>92.722999999999999</v>
      </c>
      <c r="L1122">
        <v>94.076999999999998</v>
      </c>
      <c r="M1122">
        <v>96.602000000000004</v>
      </c>
      <c r="N1122">
        <v>99.126999999999995</v>
      </c>
      <c r="O1122">
        <v>100.482</v>
      </c>
      <c r="P1122">
        <v>101.4</v>
      </c>
      <c r="Q1122">
        <v>102.76</v>
      </c>
      <c r="R1122">
        <v>103.643</v>
      </c>
      <c r="S1122">
        <v>105.31100000000001</v>
      </c>
      <c r="T1122">
        <v>108.17</v>
      </c>
      <c r="V1122">
        <v>14.477</v>
      </c>
      <c r="W1122">
        <f t="shared" si="52"/>
        <v>1.4477</v>
      </c>
      <c r="X1122">
        <f t="shared" si="53"/>
        <v>0.62327699255182245</v>
      </c>
    </row>
    <row r="1123" spans="1:24" x14ac:dyDescent="0.3">
      <c r="A1123">
        <v>1121</v>
      </c>
      <c r="B1123">
        <f t="shared" si="51"/>
        <v>3.0691307323750854</v>
      </c>
      <c r="C1123">
        <v>1</v>
      </c>
      <c r="D1123">
        <v>96.623599999999996</v>
      </c>
      <c r="E1123">
        <v>3.8760000000000003E-2</v>
      </c>
      <c r="F1123">
        <v>85.05</v>
      </c>
      <c r="G1123">
        <v>87.911000000000001</v>
      </c>
      <c r="H1123">
        <v>89.58</v>
      </c>
      <c r="I1123">
        <v>90.462999999999994</v>
      </c>
      <c r="J1123">
        <v>91.823999999999998</v>
      </c>
      <c r="K1123">
        <v>92.742000000000004</v>
      </c>
      <c r="L1123">
        <v>94.097999999999999</v>
      </c>
      <c r="M1123">
        <v>96.623999999999995</v>
      </c>
      <c r="N1123">
        <v>99.15</v>
      </c>
      <c r="O1123">
        <v>100.505</v>
      </c>
      <c r="P1123">
        <v>101.423</v>
      </c>
      <c r="Q1123">
        <v>102.78400000000001</v>
      </c>
      <c r="R1123">
        <v>103.667</v>
      </c>
      <c r="S1123">
        <v>105.336</v>
      </c>
      <c r="T1123">
        <v>108.197</v>
      </c>
      <c r="V1123">
        <v>14.483000000000001</v>
      </c>
      <c r="W1123">
        <f t="shared" si="52"/>
        <v>1.4483000000000001</v>
      </c>
      <c r="X1123">
        <f t="shared" si="53"/>
        <v>0.62347712067083905</v>
      </c>
    </row>
    <row r="1124" spans="1:24" x14ac:dyDescent="0.3">
      <c r="A1124">
        <v>1122</v>
      </c>
      <c r="B1124">
        <f t="shared" si="51"/>
        <v>3.0718685831622174</v>
      </c>
      <c r="C1124">
        <v>1</v>
      </c>
      <c r="D1124">
        <v>96.644800000000004</v>
      </c>
      <c r="E1124">
        <v>3.8769999999999999E-2</v>
      </c>
      <c r="F1124">
        <v>85.066000000000003</v>
      </c>
      <c r="G1124">
        <v>87.927999999999997</v>
      </c>
      <c r="H1124">
        <v>89.597999999999999</v>
      </c>
      <c r="I1124">
        <v>90.481999999999999</v>
      </c>
      <c r="J1124">
        <v>91.843000000000004</v>
      </c>
      <c r="K1124">
        <v>92.760999999999996</v>
      </c>
      <c r="L1124">
        <v>94.117999999999995</v>
      </c>
      <c r="M1124">
        <v>96.644999999999996</v>
      </c>
      <c r="N1124">
        <v>99.171999999999997</v>
      </c>
      <c r="O1124">
        <v>100.52800000000001</v>
      </c>
      <c r="P1124">
        <v>101.447</v>
      </c>
      <c r="Q1124">
        <v>102.80800000000001</v>
      </c>
      <c r="R1124">
        <v>103.69199999999999</v>
      </c>
      <c r="S1124">
        <v>105.361</v>
      </c>
      <c r="T1124">
        <v>108.224</v>
      </c>
      <c r="V1124">
        <v>14.488</v>
      </c>
      <c r="W1124">
        <f t="shared" si="52"/>
        <v>1.4487999999999999</v>
      </c>
      <c r="X1124">
        <f t="shared" si="53"/>
        <v>0.62365249404883594</v>
      </c>
    </row>
    <row r="1125" spans="1:24" x14ac:dyDescent="0.3">
      <c r="A1125">
        <v>1123</v>
      </c>
      <c r="B1125">
        <f t="shared" si="51"/>
        <v>3.07460643394935</v>
      </c>
      <c r="C1125">
        <v>1</v>
      </c>
      <c r="D1125">
        <v>96.6661</v>
      </c>
      <c r="E1125">
        <v>3.8769999999999999E-2</v>
      </c>
      <c r="F1125">
        <v>85.084999999999994</v>
      </c>
      <c r="G1125">
        <v>87.947999999999993</v>
      </c>
      <c r="H1125">
        <v>89.617000000000004</v>
      </c>
      <c r="I1125">
        <v>90.501999999999995</v>
      </c>
      <c r="J1125">
        <v>91.863</v>
      </c>
      <c r="K1125">
        <v>92.781999999999996</v>
      </c>
      <c r="L1125">
        <v>94.138000000000005</v>
      </c>
      <c r="M1125">
        <v>96.665999999999997</v>
      </c>
      <c r="N1125">
        <v>99.194000000000003</v>
      </c>
      <c r="O1125">
        <v>100.55</v>
      </c>
      <c r="P1125">
        <v>101.46899999999999</v>
      </c>
      <c r="Q1125">
        <v>102.831</v>
      </c>
      <c r="R1125">
        <v>103.715</v>
      </c>
      <c r="S1125">
        <v>105.38500000000001</v>
      </c>
      <c r="T1125">
        <v>108.248</v>
      </c>
      <c r="V1125">
        <v>14.494</v>
      </c>
      <c r="W1125">
        <f t="shared" si="52"/>
        <v>1.4494</v>
      </c>
      <c r="X1125">
        <f t="shared" si="53"/>
        <v>0.62384938620364661</v>
      </c>
    </row>
    <row r="1126" spans="1:24" x14ac:dyDescent="0.3">
      <c r="A1126">
        <v>1124</v>
      </c>
      <c r="B1126">
        <f t="shared" si="51"/>
        <v>3.077344284736482</v>
      </c>
      <c r="C1126">
        <v>1</v>
      </c>
      <c r="D1126">
        <v>96.687299999999993</v>
      </c>
      <c r="E1126">
        <v>3.8780000000000002E-2</v>
      </c>
      <c r="F1126">
        <v>85.1</v>
      </c>
      <c r="G1126">
        <v>87.965000000000003</v>
      </c>
      <c r="H1126">
        <v>89.635000000000005</v>
      </c>
      <c r="I1126">
        <v>90.52</v>
      </c>
      <c r="J1126">
        <v>91.882000000000005</v>
      </c>
      <c r="K1126">
        <v>92.801000000000002</v>
      </c>
      <c r="L1126">
        <v>94.158000000000001</v>
      </c>
      <c r="M1126">
        <v>96.686999999999998</v>
      </c>
      <c r="N1126">
        <v>99.215999999999994</v>
      </c>
      <c r="O1126">
        <v>100.57299999999999</v>
      </c>
      <c r="P1126">
        <v>101.49299999999999</v>
      </c>
      <c r="Q1126">
        <v>102.855</v>
      </c>
      <c r="R1126">
        <v>103.739</v>
      </c>
      <c r="S1126">
        <v>105.41</v>
      </c>
      <c r="T1126">
        <v>108.274</v>
      </c>
      <c r="V1126">
        <v>14.499000000000001</v>
      </c>
      <c r="W1126">
        <f t="shared" si="52"/>
        <v>1.4499</v>
      </c>
      <c r="X1126">
        <f t="shared" si="53"/>
        <v>0.62402475311481032</v>
      </c>
    </row>
    <row r="1127" spans="1:24" x14ac:dyDescent="0.3">
      <c r="A1127">
        <v>1125</v>
      </c>
      <c r="B1127">
        <f t="shared" si="51"/>
        <v>3.0800821355236141</v>
      </c>
      <c r="C1127">
        <v>1</v>
      </c>
      <c r="D1127">
        <v>96.708500000000001</v>
      </c>
      <c r="E1127">
        <v>3.8789999999999998E-2</v>
      </c>
      <c r="F1127">
        <v>85.116</v>
      </c>
      <c r="G1127">
        <v>87.981999999999999</v>
      </c>
      <c r="H1127">
        <v>89.653000000000006</v>
      </c>
      <c r="I1127">
        <v>90.537999999999997</v>
      </c>
      <c r="J1127">
        <v>91.900999999999996</v>
      </c>
      <c r="K1127">
        <v>92.820999999999998</v>
      </c>
      <c r="L1127">
        <v>94.177999999999997</v>
      </c>
      <c r="M1127">
        <v>96.709000000000003</v>
      </c>
      <c r="N1127">
        <v>99.239000000000004</v>
      </c>
      <c r="O1127">
        <v>100.596</v>
      </c>
      <c r="P1127">
        <v>101.51600000000001</v>
      </c>
      <c r="Q1127">
        <v>102.879</v>
      </c>
      <c r="R1127">
        <v>103.764</v>
      </c>
      <c r="S1127">
        <v>105.435</v>
      </c>
      <c r="T1127">
        <v>108.301</v>
      </c>
      <c r="V1127">
        <v>14.505000000000001</v>
      </c>
      <c r="W1127">
        <f t="shared" si="52"/>
        <v>1.4505000000000001</v>
      </c>
      <c r="X1127">
        <f t="shared" si="53"/>
        <v>0.62422486266302035</v>
      </c>
    </row>
    <row r="1128" spans="1:24" x14ac:dyDescent="0.3">
      <c r="A1128">
        <v>1126</v>
      </c>
      <c r="B1128">
        <f t="shared" si="51"/>
        <v>3.0828199863107462</v>
      </c>
      <c r="C1128">
        <v>1</v>
      </c>
      <c r="D1128">
        <v>96.729799999999997</v>
      </c>
      <c r="E1128">
        <v>3.8789999999999998E-2</v>
      </c>
      <c r="F1128">
        <v>85.135000000000005</v>
      </c>
      <c r="G1128">
        <v>88.001000000000005</v>
      </c>
      <c r="H1128">
        <v>89.673000000000002</v>
      </c>
      <c r="I1128">
        <v>90.558000000000007</v>
      </c>
      <c r="J1128">
        <v>91.921000000000006</v>
      </c>
      <c r="K1128">
        <v>92.840999999999994</v>
      </c>
      <c r="L1128">
        <v>94.198999999999998</v>
      </c>
      <c r="M1128">
        <v>96.73</v>
      </c>
      <c r="N1128">
        <v>99.260999999999996</v>
      </c>
      <c r="O1128">
        <v>100.619</v>
      </c>
      <c r="P1128">
        <v>101.538</v>
      </c>
      <c r="Q1128">
        <v>102.902</v>
      </c>
      <c r="R1128">
        <v>103.78700000000001</v>
      </c>
      <c r="S1128">
        <v>105.459</v>
      </c>
      <c r="T1128">
        <v>108.325</v>
      </c>
      <c r="V1128">
        <v>14.51</v>
      </c>
      <c r="W1128">
        <f t="shared" si="52"/>
        <v>1.4510000000000001</v>
      </c>
      <c r="X1128">
        <f t="shared" si="53"/>
        <v>0.62440022332546374</v>
      </c>
    </row>
    <row r="1129" spans="1:24" x14ac:dyDescent="0.3">
      <c r="A1129">
        <v>1127</v>
      </c>
      <c r="B1129">
        <f t="shared" si="51"/>
        <v>3.0855578370978782</v>
      </c>
      <c r="C1129">
        <v>1</v>
      </c>
      <c r="D1129">
        <v>96.751000000000005</v>
      </c>
      <c r="E1129">
        <v>3.8800000000000001E-2</v>
      </c>
      <c r="F1129">
        <v>85.15</v>
      </c>
      <c r="G1129">
        <v>88.018000000000001</v>
      </c>
      <c r="H1129">
        <v>89.691000000000003</v>
      </c>
      <c r="I1129">
        <v>90.575999999999993</v>
      </c>
      <c r="J1129">
        <v>91.94</v>
      </c>
      <c r="K1129">
        <v>92.86</v>
      </c>
      <c r="L1129">
        <v>94.218999999999994</v>
      </c>
      <c r="M1129">
        <v>96.751000000000005</v>
      </c>
      <c r="N1129">
        <v>99.283000000000001</v>
      </c>
      <c r="O1129">
        <v>100.642</v>
      </c>
      <c r="P1129">
        <v>101.562</v>
      </c>
      <c r="Q1129">
        <v>102.926</v>
      </c>
      <c r="R1129">
        <v>103.81100000000001</v>
      </c>
      <c r="S1129">
        <v>105.48399999999999</v>
      </c>
      <c r="T1129">
        <v>108.352</v>
      </c>
      <c r="V1129">
        <v>14.516</v>
      </c>
      <c r="W1129">
        <f t="shared" si="52"/>
        <v>1.4516</v>
      </c>
      <c r="X1129">
        <f t="shared" si="53"/>
        <v>0.62459709591241475</v>
      </c>
    </row>
    <row r="1130" spans="1:24" x14ac:dyDescent="0.3">
      <c r="A1130">
        <v>1128</v>
      </c>
      <c r="B1130">
        <f t="shared" si="51"/>
        <v>3.0882956878850103</v>
      </c>
      <c r="C1130">
        <v>1</v>
      </c>
      <c r="D1130">
        <v>96.772199999999998</v>
      </c>
      <c r="E1130">
        <v>3.8809999999999997E-2</v>
      </c>
      <c r="F1130">
        <v>85.165999999999997</v>
      </c>
      <c r="G1130">
        <v>88.034999999999997</v>
      </c>
      <c r="H1130">
        <v>89.707999999999998</v>
      </c>
      <c r="I1130">
        <v>90.594999999999999</v>
      </c>
      <c r="J1130">
        <v>91.959000000000003</v>
      </c>
      <c r="K1130">
        <v>92.88</v>
      </c>
      <c r="L1130">
        <v>94.239000000000004</v>
      </c>
      <c r="M1130">
        <v>96.772000000000006</v>
      </c>
      <c r="N1130">
        <v>99.305000000000007</v>
      </c>
      <c r="O1130">
        <v>100.66500000000001</v>
      </c>
      <c r="P1130">
        <v>101.58499999999999</v>
      </c>
      <c r="Q1130">
        <v>102.95</v>
      </c>
      <c r="R1130">
        <v>103.836</v>
      </c>
      <c r="S1130">
        <v>105.509</v>
      </c>
      <c r="T1130">
        <v>108.378</v>
      </c>
      <c r="V1130">
        <v>14.521000000000001</v>
      </c>
      <c r="W1130">
        <f t="shared" si="52"/>
        <v>1.4521000000000002</v>
      </c>
      <c r="X1130">
        <f t="shared" si="53"/>
        <v>0.62477245013240179</v>
      </c>
    </row>
    <row r="1131" spans="1:24" x14ac:dyDescent="0.3">
      <c r="A1131">
        <v>1129</v>
      </c>
      <c r="B1131">
        <f t="shared" si="51"/>
        <v>3.0910335386721424</v>
      </c>
      <c r="C1131">
        <v>1</v>
      </c>
      <c r="D1131">
        <v>96.793300000000002</v>
      </c>
      <c r="E1131">
        <v>3.8809999999999997E-2</v>
      </c>
      <c r="F1131">
        <v>85.185000000000002</v>
      </c>
      <c r="G1131">
        <v>88.054000000000002</v>
      </c>
      <c r="H1131">
        <v>89.727999999999994</v>
      </c>
      <c r="I1131">
        <v>90.614000000000004</v>
      </c>
      <c r="J1131">
        <v>91.978999999999999</v>
      </c>
      <c r="K1131">
        <v>92.9</v>
      </c>
      <c r="L1131">
        <v>94.26</v>
      </c>
      <c r="M1131">
        <v>96.793000000000006</v>
      </c>
      <c r="N1131">
        <v>99.326999999999998</v>
      </c>
      <c r="O1131">
        <v>100.687</v>
      </c>
      <c r="P1131">
        <v>101.608</v>
      </c>
      <c r="Q1131">
        <v>102.97199999999999</v>
      </c>
      <c r="R1131">
        <v>103.85899999999999</v>
      </c>
      <c r="S1131">
        <v>105.532</v>
      </c>
      <c r="T1131">
        <v>108.402</v>
      </c>
      <c r="V1131">
        <v>14.526999999999999</v>
      </c>
      <c r="W1131">
        <f t="shared" si="52"/>
        <v>1.4526999999999999</v>
      </c>
      <c r="X1131">
        <f t="shared" si="53"/>
        <v>0.62496931280219226</v>
      </c>
    </row>
    <row r="1132" spans="1:24" x14ac:dyDescent="0.3">
      <c r="A1132">
        <v>1130</v>
      </c>
      <c r="B1132">
        <f t="shared" si="51"/>
        <v>3.0937713894592744</v>
      </c>
      <c r="C1132">
        <v>1</v>
      </c>
      <c r="D1132">
        <v>96.814499999999995</v>
      </c>
      <c r="E1132">
        <v>3.882E-2</v>
      </c>
      <c r="F1132">
        <v>85.2</v>
      </c>
      <c r="G1132">
        <v>88.070999999999998</v>
      </c>
      <c r="H1132">
        <v>89.745999999999995</v>
      </c>
      <c r="I1132">
        <v>90.632999999999996</v>
      </c>
      <c r="J1132">
        <v>91.998000000000005</v>
      </c>
      <c r="K1132">
        <v>92.918999999999997</v>
      </c>
      <c r="L1132">
        <v>94.28</v>
      </c>
      <c r="M1132">
        <v>96.814999999999998</v>
      </c>
      <c r="N1132">
        <v>99.349000000000004</v>
      </c>
      <c r="O1132">
        <v>100.71</v>
      </c>
      <c r="P1132">
        <v>101.631</v>
      </c>
      <c r="Q1132">
        <v>102.996</v>
      </c>
      <c r="R1132">
        <v>103.883</v>
      </c>
      <c r="S1132">
        <v>105.55800000000001</v>
      </c>
      <c r="T1132">
        <v>108.429</v>
      </c>
      <c r="V1132">
        <v>14.532</v>
      </c>
      <c r="W1132">
        <f t="shared" si="52"/>
        <v>1.4532</v>
      </c>
      <c r="X1132">
        <f t="shared" si="53"/>
        <v>0.62514788916970143</v>
      </c>
    </row>
    <row r="1133" spans="1:24" x14ac:dyDescent="0.3">
      <c r="A1133">
        <v>1131</v>
      </c>
      <c r="B1133">
        <f t="shared" si="51"/>
        <v>3.0965092402464065</v>
      </c>
      <c r="C1133">
        <v>1</v>
      </c>
      <c r="D1133">
        <v>96.835700000000003</v>
      </c>
      <c r="E1133">
        <v>3.8830000000000003E-2</v>
      </c>
      <c r="F1133">
        <v>85.215999999999994</v>
      </c>
      <c r="G1133">
        <v>88.087999999999994</v>
      </c>
      <c r="H1133">
        <v>89.763999999999996</v>
      </c>
      <c r="I1133">
        <v>90.650999999999996</v>
      </c>
      <c r="J1133">
        <v>92.016999999999996</v>
      </c>
      <c r="K1133">
        <v>92.938999999999993</v>
      </c>
      <c r="L1133">
        <v>94.3</v>
      </c>
      <c r="M1133">
        <v>96.835999999999999</v>
      </c>
      <c r="N1133">
        <v>99.372</v>
      </c>
      <c r="O1133">
        <v>100.733</v>
      </c>
      <c r="P1133">
        <v>101.655</v>
      </c>
      <c r="Q1133">
        <v>103.021</v>
      </c>
      <c r="R1133">
        <v>103.908</v>
      </c>
      <c r="S1133">
        <v>105.583</v>
      </c>
      <c r="T1133">
        <v>108.455</v>
      </c>
      <c r="V1133">
        <v>14.538</v>
      </c>
      <c r="W1133">
        <f t="shared" si="52"/>
        <v>1.4538</v>
      </c>
      <c r="X1133">
        <f t="shared" si="53"/>
        <v>0.62534474225555514</v>
      </c>
    </row>
    <row r="1134" spans="1:24" x14ac:dyDescent="0.3">
      <c r="A1134">
        <v>1132</v>
      </c>
      <c r="B1134">
        <f t="shared" si="51"/>
        <v>3.0992470910335386</v>
      </c>
      <c r="C1134">
        <v>1</v>
      </c>
      <c r="D1134">
        <v>96.856800000000007</v>
      </c>
      <c r="E1134">
        <v>3.8830000000000003E-2</v>
      </c>
      <c r="F1134">
        <v>85.234999999999999</v>
      </c>
      <c r="G1134">
        <v>88.108000000000004</v>
      </c>
      <c r="H1134">
        <v>89.783000000000001</v>
      </c>
      <c r="I1134">
        <v>90.671000000000006</v>
      </c>
      <c r="J1134">
        <v>92.037000000000006</v>
      </c>
      <c r="K1134">
        <v>92.959000000000003</v>
      </c>
      <c r="L1134">
        <v>94.32</v>
      </c>
      <c r="M1134">
        <v>96.856999999999999</v>
      </c>
      <c r="N1134">
        <v>99.394000000000005</v>
      </c>
      <c r="O1134">
        <v>100.755</v>
      </c>
      <c r="P1134">
        <v>101.67700000000001</v>
      </c>
      <c r="Q1134">
        <v>103.04300000000001</v>
      </c>
      <c r="R1134">
        <v>103.93</v>
      </c>
      <c r="S1134">
        <v>105.60599999999999</v>
      </c>
      <c r="T1134">
        <v>108.479</v>
      </c>
      <c r="V1134">
        <v>14.542999999999999</v>
      </c>
      <c r="W1134">
        <f t="shared" si="52"/>
        <v>1.4542999999999999</v>
      </c>
      <c r="X1134">
        <f t="shared" si="53"/>
        <v>0.62552008383246804</v>
      </c>
    </row>
    <row r="1135" spans="1:24" x14ac:dyDescent="0.3">
      <c r="A1135">
        <v>1133</v>
      </c>
      <c r="B1135">
        <f t="shared" si="51"/>
        <v>3.1019849418206706</v>
      </c>
      <c r="C1135">
        <v>1</v>
      </c>
      <c r="D1135">
        <v>96.878</v>
      </c>
      <c r="E1135">
        <v>3.884E-2</v>
      </c>
      <c r="F1135">
        <v>85.25</v>
      </c>
      <c r="G1135">
        <v>88.125</v>
      </c>
      <c r="H1135">
        <v>89.801000000000002</v>
      </c>
      <c r="I1135">
        <v>90.688999999999993</v>
      </c>
      <c r="J1135">
        <v>92.055999999999997</v>
      </c>
      <c r="K1135">
        <v>92.977999999999994</v>
      </c>
      <c r="L1135">
        <v>94.34</v>
      </c>
      <c r="M1135">
        <v>96.878</v>
      </c>
      <c r="N1135">
        <v>99.415999999999997</v>
      </c>
      <c r="O1135">
        <v>100.77800000000001</v>
      </c>
      <c r="P1135">
        <v>101.7</v>
      </c>
      <c r="Q1135">
        <v>103.06699999999999</v>
      </c>
      <c r="R1135">
        <v>103.955</v>
      </c>
      <c r="S1135">
        <v>105.631</v>
      </c>
      <c r="T1135">
        <v>108.506</v>
      </c>
      <c r="V1135">
        <v>14.548999999999999</v>
      </c>
      <c r="W1135">
        <f t="shared" si="52"/>
        <v>1.4548999999999999</v>
      </c>
      <c r="X1135">
        <f t="shared" si="53"/>
        <v>0.6257169270347237</v>
      </c>
    </row>
    <row r="1136" spans="1:24" x14ac:dyDescent="0.3">
      <c r="A1136">
        <v>1134</v>
      </c>
      <c r="B1136">
        <f t="shared" si="51"/>
        <v>3.1047227926078027</v>
      </c>
      <c r="C1136">
        <v>1</v>
      </c>
      <c r="D1136">
        <v>96.899100000000004</v>
      </c>
      <c r="E1136">
        <v>3.8850000000000003E-2</v>
      </c>
      <c r="F1136">
        <v>85.266000000000005</v>
      </c>
      <c r="G1136">
        <v>88.141000000000005</v>
      </c>
      <c r="H1136">
        <v>89.819000000000003</v>
      </c>
      <c r="I1136">
        <v>90.706999999999994</v>
      </c>
      <c r="J1136">
        <v>92.075000000000003</v>
      </c>
      <c r="K1136">
        <v>92.997</v>
      </c>
      <c r="L1136">
        <v>94.36</v>
      </c>
      <c r="M1136">
        <v>96.899000000000001</v>
      </c>
      <c r="N1136">
        <v>99.438000000000002</v>
      </c>
      <c r="O1136">
        <v>100.801</v>
      </c>
      <c r="P1136">
        <v>101.724</v>
      </c>
      <c r="Q1136">
        <v>103.09099999999999</v>
      </c>
      <c r="R1136">
        <v>103.979</v>
      </c>
      <c r="S1136">
        <v>105.657</v>
      </c>
      <c r="T1136">
        <v>108.532</v>
      </c>
      <c r="V1136">
        <v>14.554</v>
      </c>
      <c r="W1136">
        <f t="shared" si="52"/>
        <v>1.4554</v>
      </c>
      <c r="X1136">
        <f t="shared" si="53"/>
        <v>0.62589226220563621</v>
      </c>
    </row>
    <row r="1137" spans="1:24" x14ac:dyDescent="0.3">
      <c r="A1137">
        <v>1135</v>
      </c>
      <c r="B1137">
        <f t="shared" si="51"/>
        <v>3.1074606433949348</v>
      </c>
      <c r="C1137">
        <v>1</v>
      </c>
      <c r="D1137">
        <v>96.920299999999997</v>
      </c>
      <c r="E1137">
        <v>3.8850000000000003E-2</v>
      </c>
      <c r="F1137">
        <v>85.284000000000006</v>
      </c>
      <c r="G1137">
        <v>88.161000000000001</v>
      </c>
      <c r="H1137">
        <v>89.837999999999994</v>
      </c>
      <c r="I1137">
        <v>90.727000000000004</v>
      </c>
      <c r="J1137">
        <v>92.094999999999999</v>
      </c>
      <c r="K1137">
        <v>93.018000000000001</v>
      </c>
      <c r="L1137">
        <v>94.381</v>
      </c>
      <c r="M1137">
        <v>96.92</v>
      </c>
      <c r="N1137">
        <v>99.46</v>
      </c>
      <c r="O1137">
        <v>100.82299999999999</v>
      </c>
      <c r="P1137">
        <v>101.746</v>
      </c>
      <c r="Q1137">
        <v>103.114</v>
      </c>
      <c r="R1137">
        <v>104.002</v>
      </c>
      <c r="S1137">
        <v>105.68</v>
      </c>
      <c r="T1137">
        <v>108.556</v>
      </c>
      <c r="V1137">
        <v>14.56</v>
      </c>
      <c r="W1137">
        <f t="shared" si="52"/>
        <v>1.456</v>
      </c>
      <c r="X1137">
        <f t="shared" si="53"/>
        <v>0.62608909554116621</v>
      </c>
    </row>
    <row r="1138" spans="1:24" x14ac:dyDescent="0.3">
      <c r="A1138">
        <v>1136</v>
      </c>
      <c r="B1138">
        <f t="shared" si="51"/>
        <v>3.1101984941820673</v>
      </c>
      <c r="C1138">
        <v>1</v>
      </c>
      <c r="D1138">
        <v>96.941400000000002</v>
      </c>
      <c r="E1138">
        <v>3.8859999999999999E-2</v>
      </c>
      <c r="F1138">
        <v>85.3</v>
      </c>
      <c r="G1138">
        <v>88.177999999999997</v>
      </c>
      <c r="H1138">
        <v>89.855999999999995</v>
      </c>
      <c r="I1138">
        <v>90.745000000000005</v>
      </c>
      <c r="J1138">
        <v>92.114000000000004</v>
      </c>
      <c r="K1138">
        <v>93.037000000000006</v>
      </c>
      <c r="L1138">
        <v>94.400999999999996</v>
      </c>
      <c r="M1138">
        <v>96.941000000000003</v>
      </c>
      <c r="N1138">
        <v>99.481999999999999</v>
      </c>
      <c r="O1138">
        <v>100.846</v>
      </c>
      <c r="P1138">
        <v>101.76900000000001</v>
      </c>
      <c r="Q1138">
        <v>103.13800000000001</v>
      </c>
      <c r="R1138">
        <v>104.027</v>
      </c>
      <c r="S1138">
        <v>105.705</v>
      </c>
      <c r="T1138">
        <v>108.583</v>
      </c>
      <c r="V1138">
        <v>14.565</v>
      </c>
      <c r="W1138">
        <f t="shared" si="52"/>
        <v>1.4564999999999999</v>
      </c>
      <c r="X1138">
        <f t="shared" si="53"/>
        <v>0.62626442431824803</v>
      </c>
    </row>
    <row r="1139" spans="1:24" x14ac:dyDescent="0.3">
      <c r="A1139">
        <v>1137</v>
      </c>
      <c r="B1139">
        <f t="shared" si="51"/>
        <v>3.1129363449691994</v>
      </c>
      <c r="C1139">
        <v>1</v>
      </c>
      <c r="D1139">
        <v>96.962500000000006</v>
      </c>
      <c r="E1139">
        <v>3.8870000000000002E-2</v>
      </c>
      <c r="F1139">
        <v>85.316000000000003</v>
      </c>
      <c r="G1139">
        <v>88.194999999999993</v>
      </c>
      <c r="H1139">
        <v>89.873999999999995</v>
      </c>
      <c r="I1139">
        <v>90.763000000000005</v>
      </c>
      <c r="J1139">
        <v>92.132000000000005</v>
      </c>
      <c r="K1139">
        <v>93.055999999999997</v>
      </c>
      <c r="L1139">
        <v>94.42</v>
      </c>
      <c r="M1139">
        <v>96.962999999999994</v>
      </c>
      <c r="N1139">
        <v>99.504999999999995</v>
      </c>
      <c r="O1139">
        <v>100.869</v>
      </c>
      <c r="P1139">
        <v>101.79300000000001</v>
      </c>
      <c r="Q1139">
        <v>103.16200000000001</v>
      </c>
      <c r="R1139">
        <v>104.051</v>
      </c>
      <c r="S1139">
        <v>105.73</v>
      </c>
      <c r="T1139">
        <v>108.60899999999999</v>
      </c>
      <c r="V1139">
        <v>14.571</v>
      </c>
      <c r="W1139">
        <f t="shared" si="52"/>
        <v>1.4571000000000001</v>
      </c>
      <c r="X1139">
        <f t="shared" si="53"/>
        <v>0.62646447824278118</v>
      </c>
    </row>
    <row r="1140" spans="1:24" x14ac:dyDescent="0.3">
      <c r="A1140">
        <v>1138</v>
      </c>
      <c r="B1140">
        <f t="shared" si="51"/>
        <v>3.1156741957563314</v>
      </c>
      <c r="C1140">
        <v>1</v>
      </c>
      <c r="D1140">
        <v>96.983599999999996</v>
      </c>
      <c r="E1140">
        <v>3.8870000000000002E-2</v>
      </c>
      <c r="F1140">
        <v>85.334000000000003</v>
      </c>
      <c r="G1140">
        <v>88.213999999999999</v>
      </c>
      <c r="H1140">
        <v>89.893000000000001</v>
      </c>
      <c r="I1140">
        <v>90.783000000000001</v>
      </c>
      <c r="J1140">
        <v>92.152000000000001</v>
      </c>
      <c r="K1140">
        <v>93.076999999999998</v>
      </c>
      <c r="L1140">
        <v>94.441000000000003</v>
      </c>
      <c r="M1140">
        <v>96.983999999999995</v>
      </c>
      <c r="N1140">
        <v>99.525999999999996</v>
      </c>
      <c r="O1140">
        <v>100.89100000000001</v>
      </c>
      <c r="P1140">
        <v>101.815</v>
      </c>
      <c r="Q1140">
        <v>103.184</v>
      </c>
      <c r="R1140">
        <v>104.074</v>
      </c>
      <c r="S1140">
        <v>105.753</v>
      </c>
      <c r="T1140">
        <v>108.633</v>
      </c>
      <c r="V1140">
        <v>14.576000000000001</v>
      </c>
      <c r="W1140">
        <f t="shared" si="52"/>
        <v>1.4576</v>
      </c>
      <c r="X1140">
        <f t="shared" si="53"/>
        <v>0.62663980084255744</v>
      </c>
    </row>
    <row r="1141" spans="1:24" x14ac:dyDescent="0.3">
      <c r="A1141">
        <v>1139</v>
      </c>
      <c r="B1141">
        <f t="shared" si="51"/>
        <v>3.1184120465434635</v>
      </c>
      <c r="C1141">
        <v>1</v>
      </c>
      <c r="D1141">
        <v>97.0047</v>
      </c>
      <c r="E1141">
        <v>3.8879999999999998E-2</v>
      </c>
      <c r="F1141">
        <v>85.35</v>
      </c>
      <c r="G1141">
        <v>88.230999999999995</v>
      </c>
      <c r="H1141">
        <v>89.911000000000001</v>
      </c>
      <c r="I1141">
        <v>90.801000000000002</v>
      </c>
      <c r="J1141">
        <v>92.171000000000006</v>
      </c>
      <c r="K1141">
        <v>93.096000000000004</v>
      </c>
      <c r="L1141">
        <v>94.460999999999999</v>
      </c>
      <c r="M1141">
        <v>97.004999999999995</v>
      </c>
      <c r="N1141">
        <v>99.549000000000007</v>
      </c>
      <c r="O1141">
        <v>100.914</v>
      </c>
      <c r="P1141">
        <v>101.83799999999999</v>
      </c>
      <c r="Q1141">
        <v>103.208</v>
      </c>
      <c r="R1141">
        <v>104.098</v>
      </c>
      <c r="S1141">
        <v>105.779</v>
      </c>
      <c r="T1141">
        <v>108.66</v>
      </c>
      <c r="V1141">
        <v>14.582000000000001</v>
      </c>
      <c r="W1141">
        <f t="shared" si="52"/>
        <v>1.4582000000000002</v>
      </c>
      <c r="X1141">
        <f t="shared" si="53"/>
        <v>0.62683661481016462</v>
      </c>
    </row>
    <row r="1142" spans="1:24" x14ac:dyDescent="0.3">
      <c r="A1142">
        <v>1140</v>
      </c>
      <c r="B1142">
        <f t="shared" si="51"/>
        <v>3.1211498973305956</v>
      </c>
      <c r="C1142">
        <v>1</v>
      </c>
      <c r="D1142">
        <v>97.025800000000004</v>
      </c>
      <c r="E1142">
        <v>3.8890000000000001E-2</v>
      </c>
      <c r="F1142">
        <v>85.364999999999995</v>
      </c>
      <c r="G1142">
        <v>88.248000000000005</v>
      </c>
      <c r="H1142">
        <v>89.929000000000002</v>
      </c>
      <c r="I1142">
        <v>90.819000000000003</v>
      </c>
      <c r="J1142">
        <v>92.19</v>
      </c>
      <c r="K1142">
        <v>93.114999999999995</v>
      </c>
      <c r="L1142">
        <v>94.480999999999995</v>
      </c>
      <c r="M1142">
        <v>97.025999999999996</v>
      </c>
      <c r="N1142">
        <v>99.570999999999998</v>
      </c>
      <c r="O1142">
        <v>100.937</v>
      </c>
      <c r="P1142">
        <v>101.86199999999999</v>
      </c>
      <c r="Q1142">
        <v>103.232</v>
      </c>
      <c r="R1142">
        <v>104.123</v>
      </c>
      <c r="S1142">
        <v>105.804</v>
      </c>
      <c r="T1142">
        <v>108.68600000000001</v>
      </c>
      <c r="V1142">
        <v>14.587999999999999</v>
      </c>
      <c r="W1142">
        <f t="shared" si="52"/>
        <v>1.4587999999999999</v>
      </c>
      <c r="X1142">
        <f t="shared" si="53"/>
        <v>0.62703342281997487</v>
      </c>
    </row>
    <row r="1143" spans="1:24" x14ac:dyDescent="0.3">
      <c r="A1143">
        <v>1141</v>
      </c>
      <c r="B1143">
        <f t="shared" si="51"/>
        <v>3.1238877481177276</v>
      </c>
      <c r="C1143">
        <v>1</v>
      </c>
      <c r="D1143">
        <v>97.046800000000005</v>
      </c>
      <c r="E1143">
        <v>3.8890000000000001E-2</v>
      </c>
      <c r="F1143">
        <v>85.384</v>
      </c>
      <c r="G1143">
        <v>88.266999999999996</v>
      </c>
      <c r="H1143">
        <v>89.947999999999993</v>
      </c>
      <c r="I1143">
        <v>90.838999999999999</v>
      </c>
      <c r="J1143">
        <v>92.21</v>
      </c>
      <c r="K1143">
        <v>93.135000000000005</v>
      </c>
      <c r="L1143">
        <v>94.501000000000005</v>
      </c>
      <c r="M1143">
        <v>97.046999999999997</v>
      </c>
      <c r="N1143">
        <v>99.591999999999999</v>
      </c>
      <c r="O1143">
        <v>100.958</v>
      </c>
      <c r="P1143">
        <v>101.884</v>
      </c>
      <c r="Q1143">
        <v>103.255</v>
      </c>
      <c r="R1143">
        <v>104.145</v>
      </c>
      <c r="S1143">
        <v>105.827</v>
      </c>
      <c r="T1143">
        <v>108.71</v>
      </c>
      <c r="V1143">
        <v>14.593</v>
      </c>
      <c r="W1143">
        <f t="shared" si="52"/>
        <v>1.4593</v>
      </c>
      <c r="X1143">
        <f t="shared" si="53"/>
        <v>0.62720873519108444</v>
      </c>
    </row>
    <row r="1144" spans="1:24" x14ac:dyDescent="0.3">
      <c r="A1144">
        <v>1142</v>
      </c>
      <c r="B1144">
        <f t="shared" si="51"/>
        <v>3.1266255989048597</v>
      </c>
      <c r="C1144">
        <v>1</v>
      </c>
      <c r="D1144">
        <v>97.067899999999995</v>
      </c>
      <c r="E1144">
        <v>3.8899999999999997E-2</v>
      </c>
      <c r="F1144">
        <v>85.399000000000001</v>
      </c>
      <c r="G1144">
        <v>88.284000000000006</v>
      </c>
      <c r="H1144">
        <v>89.965999999999994</v>
      </c>
      <c r="I1144">
        <v>90.856999999999999</v>
      </c>
      <c r="J1144">
        <v>92.228999999999999</v>
      </c>
      <c r="K1144">
        <v>93.153999999999996</v>
      </c>
      <c r="L1144">
        <v>94.521000000000001</v>
      </c>
      <c r="M1144">
        <v>97.067999999999998</v>
      </c>
      <c r="N1144">
        <v>99.614999999999995</v>
      </c>
      <c r="O1144">
        <v>100.98099999999999</v>
      </c>
      <c r="P1144">
        <v>101.907</v>
      </c>
      <c r="Q1144">
        <v>103.279</v>
      </c>
      <c r="R1144">
        <v>104.17</v>
      </c>
      <c r="S1144">
        <v>105.852</v>
      </c>
      <c r="T1144">
        <v>108.736</v>
      </c>
      <c r="V1144">
        <v>14.599</v>
      </c>
      <c r="W1144">
        <f t="shared" si="52"/>
        <v>1.4599</v>
      </c>
      <c r="X1144">
        <f t="shared" si="53"/>
        <v>0.62740553339393912</v>
      </c>
    </row>
    <row r="1145" spans="1:24" x14ac:dyDescent="0.3">
      <c r="A1145">
        <v>1143</v>
      </c>
      <c r="B1145">
        <f t="shared" si="51"/>
        <v>3.1293634496919918</v>
      </c>
      <c r="C1145">
        <v>1</v>
      </c>
      <c r="D1145">
        <v>97.088899999999995</v>
      </c>
      <c r="E1145">
        <v>3.891E-2</v>
      </c>
      <c r="F1145">
        <v>85.415000000000006</v>
      </c>
      <c r="G1145">
        <v>88.301000000000002</v>
      </c>
      <c r="H1145">
        <v>89.983999999999995</v>
      </c>
      <c r="I1145">
        <v>90.875</v>
      </c>
      <c r="J1145">
        <v>92.248000000000005</v>
      </c>
      <c r="K1145">
        <v>93.174000000000007</v>
      </c>
      <c r="L1145">
        <v>94.540999999999997</v>
      </c>
      <c r="M1145">
        <v>97.088999999999999</v>
      </c>
      <c r="N1145">
        <v>99.637</v>
      </c>
      <c r="O1145">
        <v>101.004</v>
      </c>
      <c r="P1145">
        <v>101.93</v>
      </c>
      <c r="Q1145">
        <v>103.303</v>
      </c>
      <c r="R1145">
        <v>104.194</v>
      </c>
      <c r="S1145">
        <v>105.877</v>
      </c>
      <c r="T1145">
        <v>108.76300000000001</v>
      </c>
      <c r="V1145">
        <v>14.603999999999999</v>
      </c>
      <c r="W1145">
        <f t="shared" si="52"/>
        <v>1.4603999999999999</v>
      </c>
      <c r="X1145">
        <f t="shared" si="53"/>
        <v>0.62758083941433396</v>
      </c>
    </row>
    <row r="1146" spans="1:24" x14ac:dyDescent="0.3">
      <c r="A1146">
        <v>1144</v>
      </c>
      <c r="B1146">
        <f t="shared" si="51"/>
        <v>3.1321013004791238</v>
      </c>
      <c r="C1146">
        <v>1</v>
      </c>
      <c r="D1146">
        <v>97.11</v>
      </c>
      <c r="E1146">
        <v>3.891E-2</v>
      </c>
      <c r="F1146">
        <v>85.433000000000007</v>
      </c>
      <c r="G1146">
        <v>88.32</v>
      </c>
      <c r="H1146">
        <v>90.003</v>
      </c>
      <c r="I1146">
        <v>90.894999999999996</v>
      </c>
      <c r="J1146">
        <v>92.268000000000001</v>
      </c>
      <c r="K1146">
        <v>93.194000000000003</v>
      </c>
      <c r="L1146">
        <v>94.561000000000007</v>
      </c>
      <c r="M1146">
        <v>97.11</v>
      </c>
      <c r="N1146">
        <v>99.659000000000006</v>
      </c>
      <c r="O1146">
        <v>101.026</v>
      </c>
      <c r="P1146">
        <v>101.952</v>
      </c>
      <c r="Q1146">
        <v>103.325</v>
      </c>
      <c r="R1146">
        <v>104.217</v>
      </c>
      <c r="S1146">
        <v>105.9</v>
      </c>
      <c r="T1146">
        <v>108.78700000000001</v>
      </c>
      <c r="V1146">
        <v>14.61</v>
      </c>
      <c r="W1146">
        <f t="shared" si="52"/>
        <v>1.4609999999999999</v>
      </c>
      <c r="X1146">
        <f t="shared" si="53"/>
        <v>0.62777762782692403</v>
      </c>
    </row>
    <row r="1147" spans="1:24" x14ac:dyDescent="0.3">
      <c r="A1147">
        <v>1145</v>
      </c>
      <c r="B1147">
        <f t="shared" si="51"/>
        <v>3.1348391512662559</v>
      </c>
      <c r="C1147">
        <v>1</v>
      </c>
      <c r="D1147">
        <v>97.131</v>
      </c>
      <c r="E1147">
        <v>3.8920000000000003E-2</v>
      </c>
      <c r="F1147">
        <v>85.448999999999998</v>
      </c>
      <c r="G1147">
        <v>88.337000000000003</v>
      </c>
      <c r="H1147">
        <v>90.021000000000001</v>
      </c>
      <c r="I1147">
        <v>90.912999999999997</v>
      </c>
      <c r="J1147">
        <v>92.286000000000001</v>
      </c>
      <c r="K1147">
        <v>93.212999999999994</v>
      </c>
      <c r="L1147">
        <v>94.581000000000003</v>
      </c>
      <c r="M1147">
        <v>97.131</v>
      </c>
      <c r="N1147">
        <v>99.680999999999997</v>
      </c>
      <c r="O1147">
        <v>101.04900000000001</v>
      </c>
      <c r="P1147">
        <v>101.976</v>
      </c>
      <c r="Q1147">
        <v>103.349</v>
      </c>
      <c r="R1147">
        <v>104.241</v>
      </c>
      <c r="S1147">
        <v>105.925</v>
      </c>
      <c r="T1147">
        <v>108.813</v>
      </c>
      <c r="V1147">
        <v>14.615</v>
      </c>
      <c r="W1147">
        <f t="shared" si="52"/>
        <v>1.4615</v>
      </c>
      <c r="X1147">
        <f t="shared" si="53"/>
        <v>0.62795292750863629</v>
      </c>
    </row>
    <row r="1148" spans="1:24" x14ac:dyDescent="0.3">
      <c r="A1148">
        <v>1146</v>
      </c>
      <c r="B1148">
        <f t="shared" si="51"/>
        <v>3.137577002053388</v>
      </c>
      <c r="C1148">
        <v>1</v>
      </c>
      <c r="D1148">
        <v>97.152100000000004</v>
      </c>
      <c r="E1148">
        <v>3.8929999999999999E-2</v>
      </c>
      <c r="F1148">
        <v>85.463999999999999</v>
      </c>
      <c r="G1148">
        <v>88.353999999999999</v>
      </c>
      <c r="H1148">
        <v>90.039000000000001</v>
      </c>
      <c r="I1148">
        <v>90.930999999999997</v>
      </c>
      <c r="J1148">
        <v>92.305000000000007</v>
      </c>
      <c r="K1148">
        <v>93.231999999999999</v>
      </c>
      <c r="L1148">
        <v>94.600999999999999</v>
      </c>
      <c r="M1148">
        <v>97.152000000000001</v>
      </c>
      <c r="N1148">
        <v>99.703000000000003</v>
      </c>
      <c r="O1148">
        <v>101.072</v>
      </c>
      <c r="P1148">
        <v>101.999</v>
      </c>
      <c r="Q1148">
        <v>103.373</v>
      </c>
      <c r="R1148">
        <v>104.26600000000001</v>
      </c>
      <c r="S1148">
        <v>105.95099999999999</v>
      </c>
      <c r="T1148">
        <v>108.84</v>
      </c>
      <c r="V1148">
        <v>14.621</v>
      </c>
      <c r="W1148">
        <f t="shared" si="52"/>
        <v>1.4621</v>
      </c>
      <c r="X1148">
        <f t="shared" si="53"/>
        <v>0.62814970614761367</v>
      </c>
    </row>
    <row r="1149" spans="1:24" x14ac:dyDescent="0.3">
      <c r="A1149">
        <v>1147</v>
      </c>
      <c r="B1149">
        <f t="shared" si="51"/>
        <v>3.14031485284052</v>
      </c>
      <c r="C1149">
        <v>1</v>
      </c>
      <c r="D1149">
        <v>97.173100000000005</v>
      </c>
      <c r="E1149">
        <v>3.8929999999999999E-2</v>
      </c>
      <c r="F1149">
        <v>85.483000000000004</v>
      </c>
      <c r="G1149">
        <v>88.373000000000005</v>
      </c>
      <c r="H1149">
        <v>90.058000000000007</v>
      </c>
      <c r="I1149">
        <v>90.950999999999993</v>
      </c>
      <c r="J1149">
        <v>92.325000000000003</v>
      </c>
      <c r="K1149">
        <v>93.251999999999995</v>
      </c>
      <c r="L1149">
        <v>94.622</v>
      </c>
      <c r="M1149">
        <v>97.173000000000002</v>
      </c>
      <c r="N1149">
        <v>99.724999999999994</v>
      </c>
      <c r="O1149">
        <v>101.09399999999999</v>
      </c>
      <c r="P1149">
        <v>102.021</v>
      </c>
      <c r="Q1149">
        <v>103.395</v>
      </c>
      <c r="R1149">
        <v>104.288</v>
      </c>
      <c r="S1149">
        <v>105.974</v>
      </c>
      <c r="T1149">
        <v>108.863</v>
      </c>
      <c r="V1149">
        <v>14.625999999999999</v>
      </c>
      <c r="W1149">
        <f t="shared" si="52"/>
        <v>1.4625999999999999</v>
      </c>
      <c r="X1149">
        <f t="shared" si="53"/>
        <v>0.62832499950264586</v>
      </c>
    </row>
    <row r="1150" spans="1:24" x14ac:dyDescent="0.3">
      <c r="A1150">
        <v>1148</v>
      </c>
      <c r="B1150">
        <f t="shared" si="51"/>
        <v>3.1430527036276521</v>
      </c>
      <c r="C1150">
        <v>1</v>
      </c>
      <c r="D1150">
        <v>97.194100000000006</v>
      </c>
      <c r="E1150">
        <v>3.8940000000000002E-2</v>
      </c>
      <c r="F1150">
        <v>85.498000000000005</v>
      </c>
      <c r="G1150">
        <v>88.388999999999996</v>
      </c>
      <c r="H1150">
        <v>90.075999999999993</v>
      </c>
      <c r="I1150">
        <v>90.968999999999994</v>
      </c>
      <c r="J1150">
        <v>92.343999999999994</v>
      </c>
      <c r="K1150">
        <v>93.271000000000001</v>
      </c>
      <c r="L1150">
        <v>94.641000000000005</v>
      </c>
      <c r="M1150">
        <v>97.194000000000003</v>
      </c>
      <c r="N1150">
        <v>99.747</v>
      </c>
      <c r="O1150">
        <v>101.117</v>
      </c>
      <c r="P1150">
        <v>102.044</v>
      </c>
      <c r="Q1150">
        <v>103.419</v>
      </c>
      <c r="R1150">
        <v>104.312</v>
      </c>
      <c r="S1150">
        <v>105.999</v>
      </c>
      <c r="T1150">
        <v>108.89</v>
      </c>
      <c r="V1150">
        <v>14.632</v>
      </c>
      <c r="W1150">
        <f t="shared" si="52"/>
        <v>1.4632000000000001</v>
      </c>
      <c r="X1150">
        <f t="shared" si="53"/>
        <v>0.6285217683846227</v>
      </c>
    </row>
    <row r="1151" spans="1:24" x14ac:dyDescent="0.3">
      <c r="A1151">
        <v>1149</v>
      </c>
      <c r="B1151">
        <f t="shared" si="51"/>
        <v>3.1457905544147846</v>
      </c>
      <c r="C1151">
        <v>1</v>
      </c>
      <c r="D1151">
        <v>97.215100000000007</v>
      </c>
      <c r="E1151">
        <v>3.8949999999999999E-2</v>
      </c>
      <c r="F1151">
        <v>85.513999999999996</v>
      </c>
      <c r="G1151">
        <v>88.406000000000006</v>
      </c>
      <c r="H1151">
        <v>90.093000000000004</v>
      </c>
      <c r="I1151">
        <v>90.986999999999995</v>
      </c>
      <c r="J1151">
        <v>92.361999999999995</v>
      </c>
      <c r="K1151">
        <v>93.290999999999997</v>
      </c>
      <c r="L1151">
        <v>94.661000000000001</v>
      </c>
      <c r="M1151">
        <v>97.215000000000003</v>
      </c>
      <c r="N1151">
        <v>99.769000000000005</v>
      </c>
      <c r="O1151">
        <v>101.14</v>
      </c>
      <c r="P1151">
        <v>102.068</v>
      </c>
      <c r="Q1151">
        <v>103.443</v>
      </c>
      <c r="R1151">
        <v>104.337</v>
      </c>
      <c r="S1151">
        <v>106.024</v>
      </c>
      <c r="T1151">
        <v>108.916</v>
      </c>
      <c r="V1151">
        <v>14.637</v>
      </c>
      <c r="W1151">
        <f t="shared" si="52"/>
        <v>1.4637</v>
      </c>
      <c r="X1151">
        <f t="shared" si="53"/>
        <v>0.62869705542494791</v>
      </c>
    </row>
    <row r="1152" spans="1:24" x14ac:dyDescent="0.3">
      <c r="A1152">
        <v>1150</v>
      </c>
      <c r="B1152">
        <f t="shared" si="51"/>
        <v>3.1485284052019167</v>
      </c>
      <c r="C1152">
        <v>1</v>
      </c>
      <c r="D1152">
        <v>97.236099999999993</v>
      </c>
      <c r="E1152">
        <v>3.8949999999999999E-2</v>
      </c>
      <c r="F1152">
        <v>85.531999999999996</v>
      </c>
      <c r="G1152">
        <v>88.424999999999997</v>
      </c>
      <c r="H1152">
        <v>90.113</v>
      </c>
      <c r="I1152">
        <v>91.006</v>
      </c>
      <c r="J1152">
        <v>92.382000000000005</v>
      </c>
      <c r="K1152">
        <v>93.311000000000007</v>
      </c>
      <c r="L1152">
        <v>94.682000000000002</v>
      </c>
      <c r="M1152">
        <v>97.236000000000004</v>
      </c>
      <c r="N1152">
        <v>99.790999999999997</v>
      </c>
      <c r="O1152">
        <v>101.161</v>
      </c>
      <c r="P1152">
        <v>102.09</v>
      </c>
      <c r="Q1152">
        <v>103.46599999999999</v>
      </c>
      <c r="R1152">
        <v>104.35899999999999</v>
      </c>
      <c r="S1152">
        <v>106.047</v>
      </c>
      <c r="T1152">
        <v>108.94</v>
      </c>
      <c r="V1152">
        <v>14.643000000000001</v>
      </c>
      <c r="W1152">
        <f t="shared" si="52"/>
        <v>1.4643000000000002</v>
      </c>
      <c r="X1152">
        <f t="shared" si="53"/>
        <v>0.6288938145664974</v>
      </c>
    </row>
    <row r="1153" spans="1:24" x14ac:dyDescent="0.3">
      <c r="A1153">
        <v>1151</v>
      </c>
      <c r="B1153">
        <f t="shared" si="51"/>
        <v>3.1512662559890487</v>
      </c>
      <c r="C1153">
        <v>1</v>
      </c>
      <c r="D1153">
        <v>97.257000000000005</v>
      </c>
      <c r="E1153">
        <v>3.8960000000000002E-2</v>
      </c>
      <c r="F1153">
        <v>85.548000000000002</v>
      </c>
      <c r="G1153">
        <v>88.441999999999993</v>
      </c>
      <c r="H1153">
        <v>90.13</v>
      </c>
      <c r="I1153">
        <v>91.024000000000001</v>
      </c>
      <c r="J1153">
        <v>92.400999999999996</v>
      </c>
      <c r="K1153">
        <v>93.33</v>
      </c>
      <c r="L1153">
        <v>94.700999999999993</v>
      </c>
      <c r="M1153">
        <v>97.257000000000005</v>
      </c>
      <c r="N1153">
        <v>99.813000000000002</v>
      </c>
      <c r="O1153">
        <v>101.184</v>
      </c>
      <c r="P1153">
        <v>102.113</v>
      </c>
      <c r="Q1153">
        <v>103.49</v>
      </c>
      <c r="R1153">
        <v>104.384</v>
      </c>
      <c r="S1153">
        <v>106.072</v>
      </c>
      <c r="T1153">
        <v>108.96599999999999</v>
      </c>
      <c r="V1153">
        <v>14.648</v>
      </c>
      <c r="W1153">
        <f t="shared" si="52"/>
        <v>1.4647999999999999</v>
      </c>
      <c r="X1153">
        <f t="shared" si="53"/>
        <v>0.62906909530405852</v>
      </c>
    </row>
    <row r="1154" spans="1:24" x14ac:dyDescent="0.3">
      <c r="A1154">
        <v>1152</v>
      </c>
      <c r="B1154">
        <f t="shared" si="51"/>
        <v>3.1540041067761808</v>
      </c>
      <c r="C1154">
        <v>1</v>
      </c>
      <c r="D1154">
        <v>97.278000000000006</v>
      </c>
      <c r="E1154">
        <v>3.8969999999999998E-2</v>
      </c>
      <c r="F1154">
        <v>85.563000000000002</v>
      </c>
      <c r="G1154">
        <v>88.459000000000003</v>
      </c>
      <c r="H1154">
        <v>90.147999999999996</v>
      </c>
      <c r="I1154">
        <v>91.042000000000002</v>
      </c>
      <c r="J1154">
        <v>92.42</v>
      </c>
      <c r="K1154">
        <v>93.349000000000004</v>
      </c>
      <c r="L1154">
        <v>94.721000000000004</v>
      </c>
      <c r="M1154">
        <v>97.278000000000006</v>
      </c>
      <c r="N1154">
        <v>99.834999999999994</v>
      </c>
      <c r="O1154">
        <v>101.20699999999999</v>
      </c>
      <c r="P1154">
        <v>102.136</v>
      </c>
      <c r="Q1154">
        <v>103.514</v>
      </c>
      <c r="R1154">
        <v>104.408</v>
      </c>
      <c r="S1154">
        <v>106.09699999999999</v>
      </c>
      <c r="T1154">
        <v>108.99299999999999</v>
      </c>
      <c r="V1154">
        <v>14.654</v>
      </c>
      <c r="W1154">
        <f t="shared" si="52"/>
        <v>1.4654</v>
      </c>
      <c r="X1154">
        <f t="shared" si="53"/>
        <v>0.62926584472171487</v>
      </c>
    </row>
    <row r="1155" spans="1:24" x14ac:dyDescent="0.3">
      <c r="A1155">
        <v>1153</v>
      </c>
      <c r="B1155">
        <f t="shared" ref="B1155:B1218" si="54">A1155/365.25</f>
        <v>3.1567419575633129</v>
      </c>
      <c r="C1155">
        <v>1</v>
      </c>
      <c r="D1155">
        <v>97.299000000000007</v>
      </c>
      <c r="E1155">
        <v>3.8969999999999998E-2</v>
      </c>
      <c r="F1155">
        <v>85.581999999999994</v>
      </c>
      <c r="G1155">
        <v>88.477999999999994</v>
      </c>
      <c r="H1155">
        <v>90.168000000000006</v>
      </c>
      <c r="I1155">
        <v>91.061999999999998</v>
      </c>
      <c r="J1155">
        <v>92.44</v>
      </c>
      <c r="K1155">
        <v>93.369</v>
      </c>
      <c r="L1155">
        <v>94.742000000000004</v>
      </c>
      <c r="M1155">
        <v>97.299000000000007</v>
      </c>
      <c r="N1155">
        <v>99.855999999999995</v>
      </c>
      <c r="O1155">
        <v>101.229</v>
      </c>
      <c r="P1155">
        <v>102.158</v>
      </c>
      <c r="Q1155">
        <v>103.536</v>
      </c>
      <c r="R1155">
        <v>104.43</v>
      </c>
      <c r="S1155">
        <v>106.12</v>
      </c>
      <c r="T1155">
        <v>109.01600000000001</v>
      </c>
      <c r="V1155">
        <v>14.659000000000001</v>
      </c>
      <c r="W1155">
        <f t="shared" ref="W1155:W1218" si="55">V1155/10</f>
        <v>1.4659</v>
      </c>
      <c r="X1155">
        <f t="shared" ref="X1155:X1218" si="56">SQRT((M1155*V1155)/3600)</f>
        <v>0.62944111916842549</v>
      </c>
    </row>
    <row r="1156" spans="1:24" x14ac:dyDescent="0.3">
      <c r="A1156">
        <v>1154</v>
      </c>
      <c r="B1156">
        <f t="shared" si="54"/>
        <v>3.159479808350445</v>
      </c>
      <c r="C1156">
        <v>1</v>
      </c>
      <c r="D1156">
        <v>97.319900000000004</v>
      </c>
      <c r="E1156">
        <v>3.8980000000000001E-2</v>
      </c>
      <c r="F1156">
        <v>85.596999999999994</v>
      </c>
      <c r="G1156">
        <v>88.495000000000005</v>
      </c>
      <c r="H1156">
        <v>90.185000000000002</v>
      </c>
      <c r="I1156">
        <v>91.08</v>
      </c>
      <c r="J1156">
        <v>92.457999999999998</v>
      </c>
      <c r="K1156">
        <v>93.388000000000005</v>
      </c>
      <c r="L1156">
        <v>94.760999999999996</v>
      </c>
      <c r="M1156">
        <v>97.32</v>
      </c>
      <c r="N1156">
        <v>99.879000000000005</v>
      </c>
      <c r="O1156">
        <v>101.252</v>
      </c>
      <c r="P1156">
        <v>102.182</v>
      </c>
      <c r="Q1156">
        <v>103.56</v>
      </c>
      <c r="R1156">
        <v>104.455</v>
      </c>
      <c r="S1156">
        <v>106.145</v>
      </c>
      <c r="T1156">
        <v>109.04300000000001</v>
      </c>
      <c r="V1156">
        <v>14.664999999999999</v>
      </c>
      <c r="W1156">
        <f t="shared" si="55"/>
        <v>1.4664999999999999</v>
      </c>
      <c r="X1156">
        <f t="shared" si="56"/>
        <v>0.62963785887868384</v>
      </c>
    </row>
    <row r="1157" spans="1:24" x14ac:dyDescent="0.3">
      <c r="A1157">
        <v>1155</v>
      </c>
      <c r="B1157">
        <f t="shared" si="54"/>
        <v>3.162217659137577</v>
      </c>
      <c r="C1157">
        <v>1</v>
      </c>
      <c r="D1157">
        <v>97.340900000000005</v>
      </c>
      <c r="E1157">
        <v>3.8989999999999997E-2</v>
      </c>
      <c r="F1157">
        <v>85.611999999999995</v>
      </c>
      <c r="G1157">
        <v>88.512</v>
      </c>
      <c r="H1157">
        <v>90.203000000000003</v>
      </c>
      <c r="I1157">
        <v>91.097999999999999</v>
      </c>
      <c r="J1157">
        <v>92.477000000000004</v>
      </c>
      <c r="K1157">
        <v>93.406999999999996</v>
      </c>
      <c r="L1157">
        <v>94.781000000000006</v>
      </c>
      <c r="M1157">
        <v>97.340999999999994</v>
      </c>
      <c r="N1157">
        <v>99.900999999999996</v>
      </c>
      <c r="O1157">
        <v>101.274</v>
      </c>
      <c r="P1157">
        <v>102.205</v>
      </c>
      <c r="Q1157">
        <v>103.584</v>
      </c>
      <c r="R1157">
        <v>104.479</v>
      </c>
      <c r="S1157">
        <v>106.17</v>
      </c>
      <c r="T1157">
        <v>109.069</v>
      </c>
      <c r="V1157">
        <v>14.67</v>
      </c>
      <c r="W1157">
        <f t="shared" si="55"/>
        <v>1.4670000000000001</v>
      </c>
      <c r="X1157">
        <f t="shared" si="56"/>
        <v>0.62981312704642789</v>
      </c>
    </row>
    <row r="1158" spans="1:24" x14ac:dyDescent="0.3">
      <c r="A1158">
        <v>1156</v>
      </c>
      <c r="B1158">
        <f t="shared" si="54"/>
        <v>3.1649555099247091</v>
      </c>
      <c r="C1158">
        <v>1</v>
      </c>
      <c r="D1158">
        <v>97.361800000000002</v>
      </c>
      <c r="E1158">
        <v>3.8989999999999997E-2</v>
      </c>
      <c r="F1158">
        <v>85.631</v>
      </c>
      <c r="G1158">
        <v>88.531000000000006</v>
      </c>
      <c r="H1158">
        <v>90.221999999999994</v>
      </c>
      <c r="I1158">
        <v>91.117999999999995</v>
      </c>
      <c r="J1158">
        <v>92.497</v>
      </c>
      <c r="K1158">
        <v>93.427000000000007</v>
      </c>
      <c r="L1158">
        <v>94.801000000000002</v>
      </c>
      <c r="M1158">
        <v>97.361999999999995</v>
      </c>
      <c r="N1158">
        <v>99.921999999999997</v>
      </c>
      <c r="O1158">
        <v>101.29600000000001</v>
      </c>
      <c r="P1158">
        <v>102.227</v>
      </c>
      <c r="Q1158">
        <v>103.60599999999999</v>
      </c>
      <c r="R1158">
        <v>104.502</v>
      </c>
      <c r="S1158">
        <v>106.193</v>
      </c>
      <c r="T1158">
        <v>109.093</v>
      </c>
      <c r="V1158">
        <v>14.676</v>
      </c>
      <c r="W1158">
        <f t="shared" si="55"/>
        <v>1.4676</v>
      </c>
      <c r="X1158">
        <f t="shared" si="56"/>
        <v>0.63000985706574464</v>
      </c>
    </row>
    <row r="1159" spans="1:24" x14ac:dyDescent="0.3">
      <c r="A1159">
        <v>1157</v>
      </c>
      <c r="B1159">
        <f t="shared" si="54"/>
        <v>3.1676933607118412</v>
      </c>
      <c r="C1159">
        <v>1</v>
      </c>
      <c r="D1159">
        <v>97.3827</v>
      </c>
      <c r="E1159">
        <v>3.9E-2</v>
      </c>
      <c r="F1159">
        <v>85.646000000000001</v>
      </c>
      <c r="G1159">
        <v>88.546999999999997</v>
      </c>
      <c r="H1159">
        <v>90.24</v>
      </c>
      <c r="I1159">
        <v>91.135999999999996</v>
      </c>
      <c r="J1159">
        <v>92.515000000000001</v>
      </c>
      <c r="K1159">
        <v>93.445999999999998</v>
      </c>
      <c r="L1159">
        <v>94.820999999999998</v>
      </c>
      <c r="M1159">
        <v>97.382999999999996</v>
      </c>
      <c r="N1159">
        <v>99.944000000000003</v>
      </c>
      <c r="O1159">
        <v>101.319</v>
      </c>
      <c r="P1159">
        <v>102.25</v>
      </c>
      <c r="Q1159">
        <v>103.63</v>
      </c>
      <c r="R1159">
        <v>104.526</v>
      </c>
      <c r="S1159">
        <v>106.218</v>
      </c>
      <c r="T1159">
        <v>109.119</v>
      </c>
      <c r="V1159">
        <v>14.680999999999999</v>
      </c>
      <c r="W1159">
        <f t="shared" si="55"/>
        <v>1.4681</v>
      </c>
      <c r="X1159">
        <f t="shared" si="56"/>
        <v>0.63018511896637697</v>
      </c>
    </row>
    <row r="1160" spans="1:24" x14ac:dyDescent="0.3">
      <c r="A1160">
        <v>1158</v>
      </c>
      <c r="B1160">
        <f t="shared" si="54"/>
        <v>3.1704312114989732</v>
      </c>
      <c r="C1160">
        <v>1</v>
      </c>
      <c r="D1160">
        <v>97.403599999999997</v>
      </c>
      <c r="E1160">
        <v>3.9010000000000003E-2</v>
      </c>
      <c r="F1160">
        <v>85.662000000000006</v>
      </c>
      <c r="G1160">
        <v>88.563999999999993</v>
      </c>
      <c r="H1160">
        <v>90.257000000000005</v>
      </c>
      <c r="I1160">
        <v>91.153999999999996</v>
      </c>
      <c r="J1160">
        <v>92.534000000000006</v>
      </c>
      <c r="K1160">
        <v>93.465000000000003</v>
      </c>
      <c r="L1160">
        <v>94.840999999999994</v>
      </c>
      <c r="M1160">
        <v>97.403999999999996</v>
      </c>
      <c r="N1160">
        <v>99.965999999999994</v>
      </c>
      <c r="O1160">
        <v>101.342</v>
      </c>
      <c r="P1160">
        <v>102.273</v>
      </c>
      <c r="Q1160">
        <v>103.654</v>
      </c>
      <c r="R1160">
        <v>104.55</v>
      </c>
      <c r="S1160">
        <v>106.24299999999999</v>
      </c>
      <c r="T1160">
        <v>109.146</v>
      </c>
      <c r="V1160">
        <v>14.686999999999999</v>
      </c>
      <c r="W1160">
        <f t="shared" si="55"/>
        <v>1.4686999999999999</v>
      </c>
      <c r="X1160">
        <f t="shared" si="56"/>
        <v>0.63038183931116964</v>
      </c>
    </row>
    <row r="1161" spans="1:24" x14ac:dyDescent="0.3">
      <c r="A1161">
        <v>1159</v>
      </c>
      <c r="B1161">
        <f t="shared" si="54"/>
        <v>3.1731690622861053</v>
      </c>
      <c r="C1161">
        <v>1</v>
      </c>
      <c r="D1161">
        <v>97.424499999999995</v>
      </c>
      <c r="E1161">
        <v>3.9010000000000003E-2</v>
      </c>
      <c r="F1161">
        <v>85.68</v>
      </c>
      <c r="G1161">
        <v>88.582999999999998</v>
      </c>
      <c r="H1161">
        <v>90.275999999999996</v>
      </c>
      <c r="I1161">
        <v>91.173000000000002</v>
      </c>
      <c r="J1161">
        <v>92.554000000000002</v>
      </c>
      <c r="K1161">
        <v>93.486000000000004</v>
      </c>
      <c r="L1161">
        <v>94.861000000000004</v>
      </c>
      <c r="M1161">
        <v>97.424999999999997</v>
      </c>
      <c r="N1161">
        <v>99.988</v>
      </c>
      <c r="O1161">
        <v>101.363</v>
      </c>
      <c r="P1161">
        <v>102.295</v>
      </c>
      <c r="Q1161">
        <v>103.676</v>
      </c>
      <c r="R1161">
        <v>104.57299999999999</v>
      </c>
      <c r="S1161">
        <v>106.26600000000001</v>
      </c>
      <c r="T1161">
        <v>109.169</v>
      </c>
      <c r="V1161">
        <v>14.692</v>
      </c>
      <c r="W1161">
        <f t="shared" si="55"/>
        <v>1.4692000000000001</v>
      </c>
      <c r="X1161">
        <f t="shared" si="56"/>
        <v>0.63055709495651546</v>
      </c>
    </row>
    <row r="1162" spans="1:24" x14ac:dyDescent="0.3">
      <c r="A1162">
        <v>1160</v>
      </c>
      <c r="B1162">
        <f t="shared" si="54"/>
        <v>3.1759069130732374</v>
      </c>
      <c r="C1162">
        <v>1</v>
      </c>
      <c r="D1162">
        <v>97.445400000000006</v>
      </c>
      <c r="E1162">
        <v>3.9019999999999999E-2</v>
      </c>
      <c r="F1162">
        <v>85.694999999999993</v>
      </c>
      <c r="G1162">
        <v>88.6</v>
      </c>
      <c r="H1162">
        <v>90.293999999999997</v>
      </c>
      <c r="I1162">
        <v>91.191000000000003</v>
      </c>
      <c r="J1162">
        <v>92.572999999999993</v>
      </c>
      <c r="K1162">
        <v>93.504999999999995</v>
      </c>
      <c r="L1162">
        <v>94.881</v>
      </c>
      <c r="M1162">
        <v>97.444999999999993</v>
      </c>
      <c r="N1162">
        <v>100.01</v>
      </c>
      <c r="O1162">
        <v>101.386</v>
      </c>
      <c r="P1162">
        <v>102.318</v>
      </c>
      <c r="Q1162">
        <v>103.7</v>
      </c>
      <c r="R1162">
        <v>104.59699999999999</v>
      </c>
      <c r="S1162">
        <v>106.291</v>
      </c>
      <c r="T1162">
        <v>109.19499999999999</v>
      </c>
      <c r="V1162">
        <v>14.698</v>
      </c>
      <c r="W1162">
        <f t="shared" si="55"/>
        <v>1.4698</v>
      </c>
      <c r="X1162">
        <f t="shared" si="56"/>
        <v>0.63075056920747641</v>
      </c>
    </row>
    <row r="1163" spans="1:24" x14ac:dyDescent="0.3">
      <c r="A1163">
        <v>1161</v>
      </c>
      <c r="B1163">
        <f t="shared" si="54"/>
        <v>3.1786447638603694</v>
      </c>
      <c r="C1163">
        <v>1</v>
      </c>
      <c r="D1163">
        <v>97.466300000000004</v>
      </c>
      <c r="E1163">
        <v>3.9019999999999999E-2</v>
      </c>
      <c r="F1163">
        <v>85.713999999999999</v>
      </c>
      <c r="G1163">
        <v>88.619</v>
      </c>
      <c r="H1163">
        <v>90.313000000000002</v>
      </c>
      <c r="I1163">
        <v>91.210999999999999</v>
      </c>
      <c r="J1163">
        <v>92.591999999999999</v>
      </c>
      <c r="K1163">
        <v>93.525000000000006</v>
      </c>
      <c r="L1163">
        <v>94.900999999999996</v>
      </c>
      <c r="M1163">
        <v>97.465999999999994</v>
      </c>
      <c r="N1163">
        <v>100.03100000000001</v>
      </c>
      <c r="O1163">
        <v>101.408</v>
      </c>
      <c r="P1163">
        <v>102.34</v>
      </c>
      <c r="Q1163">
        <v>103.72199999999999</v>
      </c>
      <c r="R1163">
        <v>104.619</v>
      </c>
      <c r="S1163">
        <v>106.31399999999999</v>
      </c>
      <c r="T1163">
        <v>109.21899999999999</v>
      </c>
      <c r="V1163">
        <v>14.702999999999999</v>
      </c>
      <c r="W1163">
        <f t="shared" si="55"/>
        <v>1.4702999999999999</v>
      </c>
      <c r="X1163">
        <f t="shared" si="56"/>
        <v>0.63092581840762652</v>
      </c>
    </row>
    <row r="1164" spans="1:24" x14ac:dyDescent="0.3">
      <c r="A1164">
        <v>1162</v>
      </c>
      <c r="B1164">
        <f t="shared" si="54"/>
        <v>3.1813826146475015</v>
      </c>
      <c r="C1164">
        <v>1</v>
      </c>
      <c r="D1164">
        <v>97.487200000000001</v>
      </c>
      <c r="E1164">
        <v>3.9030000000000002E-2</v>
      </c>
      <c r="F1164">
        <v>85.728999999999999</v>
      </c>
      <c r="G1164">
        <v>88.635999999999996</v>
      </c>
      <c r="H1164">
        <v>90.331000000000003</v>
      </c>
      <c r="I1164">
        <v>91.228999999999999</v>
      </c>
      <c r="J1164">
        <v>92.611000000000004</v>
      </c>
      <c r="K1164">
        <v>93.543999999999997</v>
      </c>
      <c r="L1164">
        <v>94.921000000000006</v>
      </c>
      <c r="M1164">
        <v>97.486999999999995</v>
      </c>
      <c r="N1164">
        <v>100.054</v>
      </c>
      <c r="O1164">
        <v>101.431</v>
      </c>
      <c r="P1164">
        <v>102.363</v>
      </c>
      <c r="Q1164">
        <v>103.746</v>
      </c>
      <c r="R1164">
        <v>104.643</v>
      </c>
      <c r="S1164">
        <v>106.339</v>
      </c>
      <c r="T1164">
        <v>109.245</v>
      </c>
      <c r="V1164">
        <v>14.709</v>
      </c>
      <c r="W1164">
        <f t="shared" si="55"/>
        <v>1.4708999999999999</v>
      </c>
      <c r="X1164">
        <f t="shared" si="56"/>
        <v>0.6311225191408294</v>
      </c>
    </row>
    <row r="1165" spans="1:24" x14ac:dyDescent="0.3">
      <c r="A1165">
        <v>1163</v>
      </c>
      <c r="B1165">
        <f t="shared" si="54"/>
        <v>3.184120465434634</v>
      </c>
      <c r="C1165">
        <v>1</v>
      </c>
      <c r="D1165">
        <v>97.508099999999999</v>
      </c>
      <c r="E1165">
        <v>3.9039999999999998E-2</v>
      </c>
      <c r="F1165">
        <v>85.744</v>
      </c>
      <c r="G1165">
        <v>88.652000000000001</v>
      </c>
      <c r="H1165">
        <v>90.347999999999999</v>
      </c>
      <c r="I1165">
        <v>91.247</v>
      </c>
      <c r="J1165">
        <v>92.63</v>
      </c>
      <c r="K1165">
        <v>93.563000000000002</v>
      </c>
      <c r="L1165">
        <v>94.941000000000003</v>
      </c>
      <c r="M1165">
        <v>97.507999999999996</v>
      </c>
      <c r="N1165">
        <v>100.07599999999999</v>
      </c>
      <c r="O1165">
        <v>101.45399999999999</v>
      </c>
      <c r="P1165">
        <v>102.387</v>
      </c>
      <c r="Q1165">
        <v>103.77</v>
      </c>
      <c r="R1165">
        <v>104.66800000000001</v>
      </c>
      <c r="S1165">
        <v>106.364</v>
      </c>
      <c r="T1165">
        <v>109.27200000000001</v>
      </c>
      <c r="V1165">
        <v>14.714</v>
      </c>
      <c r="W1165">
        <f t="shared" si="55"/>
        <v>1.4714</v>
      </c>
      <c r="X1165">
        <f t="shared" si="56"/>
        <v>0.63129776210948541</v>
      </c>
    </row>
    <row r="1166" spans="1:24" x14ac:dyDescent="0.3">
      <c r="A1166">
        <v>1164</v>
      </c>
      <c r="B1166">
        <f t="shared" si="54"/>
        <v>3.1868583162217661</v>
      </c>
      <c r="C1166">
        <v>1</v>
      </c>
      <c r="D1166">
        <v>97.528899999999993</v>
      </c>
      <c r="E1166">
        <v>3.9039999999999998E-2</v>
      </c>
      <c r="F1166">
        <v>85.763000000000005</v>
      </c>
      <c r="G1166">
        <v>88.671000000000006</v>
      </c>
      <c r="H1166">
        <v>90.367999999999995</v>
      </c>
      <c r="I1166">
        <v>91.266000000000005</v>
      </c>
      <c r="J1166">
        <v>92.649000000000001</v>
      </c>
      <c r="K1166">
        <v>93.582999999999998</v>
      </c>
      <c r="L1166">
        <v>94.960999999999999</v>
      </c>
      <c r="M1166">
        <v>97.528999999999996</v>
      </c>
      <c r="N1166">
        <v>100.09699999999999</v>
      </c>
      <c r="O1166">
        <v>101.47499999999999</v>
      </c>
      <c r="P1166">
        <v>102.408</v>
      </c>
      <c r="Q1166">
        <v>103.792</v>
      </c>
      <c r="R1166">
        <v>104.69</v>
      </c>
      <c r="S1166">
        <v>106.387</v>
      </c>
      <c r="T1166">
        <v>109.295</v>
      </c>
      <c r="V1166">
        <v>14.72</v>
      </c>
      <c r="W1166">
        <f t="shared" si="55"/>
        <v>1.472</v>
      </c>
      <c r="X1166">
        <f t="shared" si="56"/>
        <v>0.63149445321748032</v>
      </c>
    </row>
    <row r="1167" spans="1:24" x14ac:dyDescent="0.3">
      <c r="A1167">
        <v>1165</v>
      </c>
      <c r="B1167">
        <f t="shared" si="54"/>
        <v>3.1895961670088981</v>
      </c>
      <c r="C1167">
        <v>1</v>
      </c>
      <c r="D1167">
        <v>97.549800000000005</v>
      </c>
      <c r="E1167">
        <v>3.9050000000000001E-2</v>
      </c>
      <c r="F1167">
        <v>85.778000000000006</v>
      </c>
      <c r="G1167">
        <v>88.688000000000002</v>
      </c>
      <c r="H1167">
        <v>90.385000000000005</v>
      </c>
      <c r="I1167">
        <v>91.284000000000006</v>
      </c>
      <c r="J1167">
        <v>92.668000000000006</v>
      </c>
      <c r="K1167">
        <v>93.602000000000004</v>
      </c>
      <c r="L1167">
        <v>94.98</v>
      </c>
      <c r="M1167">
        <v>97.55</v>
      </c>
      <c r="N1167">
        <v>100.119</v>
      </c>
      <c r="O1167">
        <v>101.498</v>
      </c>
      <c r="P1167">
        <v>102.432</v>
      </c>
      <c r="Q1167">
        <v>103.816</v>
      </c>
      <c r="R1167">
        <v>104.714</v>
      </c>
      <c r="S1167">
        <v>106.41200000000001</v>
      </c>
      <c r="T1167">
        <v>109.321</v>
      </c>
      <c r="V1167">
        <v>14.725</v>
      </c>
      <c r="W1167">
        <f t="shared" si="55"/>
        <v>1.4724999999999999</v>
      </c>
      <c r="X1167">
        <f t="shared" si="56"/>
        <v>0.63166968996637962</v>
      </c>
    </row>
    <row r="1168" spans="1:24" x14ac:dyDescent="0.3">
      <c r="A1168">
        <v>1166</v>
      </c>
      <c r="B1168">
        <f t="shared" si="54"/>
        <v>3.1923340177960302</v>
      </c>
      <c r="C1168">
        <v>1</v>
      </c>
      <c r="D1168">
        <v>97.570599999999999</v>
      </c>
      <c r="E1168">
        <v>3.9059999999999997E-2</v>
      </c>
      <c r="F1168">
        <v>85.793000000000006</v>
      </c>
      <c r="G1168">
        <v>88.704999999999998</v>
      </c>
      <c r="H1168">
        <v>90.403000000000006</v>
      </c>
      <c r="I1168">
        <v>91.302000000000007</v>
      </c>
      <c r="J1168">
        <v>92.686000000000007</v>
      </c>
      <c r="K1168">
        <v>93.620999999999995</v>
      </c>
      <c r="L1168">
        <v>95</v>
      </c>
      <c r="M1168">
        <v>97.570999999999998</v>
      </c>
      <c r="N1168">
        <v>100.14100000000001</v>
      </c>
      <c r="O1168">
        <v>101.521</v>
      </c>
      <c r="P1168">
        <v>102.455</v>
      </c>
      <c r="Q1168">
        <v>103.839</v>
      </c>
      <c r="R1168">
        <v>104.739</v>
      </c>
      <c r="S1168">
        <v>106.437</v>
      </c>
      <c r="T1168">
        <v>109.348</v>
      </c>
      <c r="V1168">
        <v>14.731</v>
      </c>
      <c r="W1168">
        <f t="shared" si="55"/>
        <v>1.4731000000000001</v>
      </c>
      <c r="X1168">
        <f t="shared" si="56"/>
        <v>0.63186637146543012</v>
      </c>
    </row>
    <row r="1169" spans="1:24" x14ac:dyDescent="0.3">
      <c r="A1169">
        <v>1167</v>
      </c>
      <c r="B1169">
        <f t="shared" si="54"/>
        <v>3.1950718685831623</v>
      </c>
      <c r="C1169">
        <v>1</v>
      </c>
      <c r="D1169">
        <v>97.591399999999993</v>
      </c>
      <c r="E1169">
        <v>3.9059999999999997E-2</v>
      </c>
      <c r="F1169">
        <v>85.811999999999998</v>
      </c>
      <c r="G1169">
        <v>88.724000000000004</v>
      </c>
      <c r="H1169">
        <v>90.421999999999997</v>
      </c>
      <c r="I1169">
        <v>91.320999999999998</v>
      </c>
      <c r="J1169">
        <v>92.706000000000003</v>
      </c>
      <c r="K1169">
        <v>93.641000000000005</v>
      </c>
      <c r="L1169">
        <v>95.02</v>
      </c>
      <c r="M1169">
        <v>97.590999999999994</v>
      </c>
      <c r="N1169">
        <v>100.163</v>
      </c>
      <c r="O1169">
        <v>101.542</v>
      </c>
      <c r="P1169">
        <v>102.477</v>
      </c>
      <c r="Q1169">
        <v>103.861</v>
      </c>
      <c r="R1169">
        <v>104.761</v>
      </c>
      <c r="S1169">
        <v>106.459</v>
      </c>
      <c r="T1169">
        <v>109.371</v>
      </c>
      <c r="V1169">
        <v>14.736000000000001</v>
      </c>
      <c r="W1169">
        <f t="shared" si="55"/>
        <v>1.4736</v>
      </c>
      <c r="X1169">
        <f t="shared" si="56"/>
        <v>0.63203836381451828</v>
      </c>
    </row>
    <row r="1170" spans="1:24" x14ac:dyDescent="0.3">
      <c r="A1170">
        <v>1168</v>
      </c>
      <c r="B1170">
        <f t="shared" si="54"/>
        <v>3.1978097193702943</v>
      </c>
      <c r="C1170">
        <v>1</v>
      </c>
      <c r="D1170">
        <v>97.612300000000005</v>
      </c>
      <c r="E1170">
        <v>3.9070000000000001E-2</v>
      </c>
      <c r="F1170">
        <v>85.826999999999998</v>
      </c>
      <c r="G1170">
        <v>88.74</v>
      </c>
      <c r="H1170">
        <v>90.438999999999993</v>
      </c>
      <c r="I1170">
        <v>91.338999999999999</v>
      </c>
      <c r="J1170">
        <v>92.724999999999994</v>
      </c>
      <c r="K1170">
        <v>93.66</v>
      </c>
      <c r="L1170">
        <v>95.04</v>
      </c>
      <c r="M1170">
        <v>97.611999999999995</v>
      </c>
      <c r="N1170">
        <v>100.185</v>
      </c>
      <c r="O1170">
        <v>101.565</v>
      </c>
      <c r="P1170">
        <v>102.5</v>
      </c>
      <c r="Q1170">
        <v>103.88500000000001</v>
      </c>
      <c r="R1170">
        <v>104.785</v>
      </c>
      <c r="S1170">
        <v>106.48399999999999</v>
      </c>
      <c r="T1170">
        <v>109.398</v>
      </c>
      <c r="V1170">
        <v>14.742000000000001</v>
      </c>
      <c r="W1170">
        <f t="shared" si="55"/>
        <v>1.4742000000000002</v>
      </c>
      <c r="X1170">
        <f t="shared" si="56"/>
        <v>0.63223503541009185</v>
      </c>
    </row>
    <row r="1171" spans="1:24" x14ac:dyDescent="0.3">
      <c r="A1171">
        <v>1169</v>
      </c>
      <c r="B1171">
        <f t="shared" si="54"/>
        <v>3.2005475701574264</v>
      </c>
      <c r="C1171">
        <v>1</v>
      </c>
      <c r="D1171">
        <v>97.633099999999999</v>
      </c>
      <c r="E1171">
        <v>3.9079999999999997E-2</v>
      </c>
      <c r="F1171">
        <v>85.841999999999999</v>
      </c>
      <c r="G1171">
        <v>88.757000000000005</v>
      </c>
      <c r="H1171">
        <v>90.456999999999994</v>
      </c>
      <c r="I1171">
        <v>91.356999999999999</v>
      </c>
      <c r="J1171">
        <v>92.742999999999995</v>
      </c>
      <c r="K1171">
        <v>93.679000000000002</v>
      </c>
      <c r="L1171">
        <v>95.06</v>
      </c>
      <c r="M1171">
        <v>97.632999999999996</v>
      </c>
      <c r="N1171">
        <v>100.20699999999999</v>
      </c>
      <c r="O1171">
        <v>101.58799999999999</v>
      </c>
      <c r="P1171">
        <v>102.523</v>
      </c>
      <c r="Q1171">
        <v>103.90900000000001</v>
      </c>
      <c r="R1171">
        <v>104.809</v>
      </c>
      <c r="S1171">
        <v>106.509</v>
      </c>
      <c r="T1171">
        <v>109.42400000000001</v>
      </c>
      <c r="V1171">
        <v>14.747</v>
      </c>
      <c r="W1171">
        <f t="shared" si="55"/>
        <v>1.4746999999999999</v>
      </c>
      <c r="X1171">
        <f t="shared" si="56"/>
        <v>0.63241025955378749</v>
      </c>
    </row>
    <row r="1172" spans="1:24" x14ac:dyDescent="0.3">
      <c r="A1172">
        <v>1170</v>
      </c>
      <c r="B1172">
        <f t="shared" si="54"/>
        <v>3.2032854209445585</v>
      </c>
      <c r="C1172">
        <v>1</v>
      </c>
      <c r="D1172">
        <v>97.653899999999993</v>
      </c>
      <c r="E1172">
        <v>3.9079999999999997E-2</v>
      </c>
      <c r="F1172">
        <v>85.861000000000004</v>
      </c>
      <c r="G1172">
        <v>88.775999999999996</v>
      </c>
      <c r="H1172">
        <v>90.475999999999999</v>
      </c>
      <c r="I1172">
        <v>91.376999999999995</v>
      </c>
      <c r="J1172">
        <v>92.763000000000005</v>
      </c>
      <c r="K1172">
        <v>93.698999999999998</v>
      </c>
      <c r="L1172">
        <v>95.08</v>
      </c>
      <c r="M1172">
        <v>97.653999999999996</v>
      </c>
      <c r="N1172">
        <v>100.22799999999999</v>
      </c>
      <c r="O1172">
        <v>101.60899999999999</v>
      </c>
      <c r="P1172">
        <v>102.545</v>
      </c>
      <c r="Q1172">
        <v>103.931</v>
      </c>
      <c r="R1172">
        <v>104.83199999999999</v>
      </c>
      <c r="S1172">
        <v>106.532</v>
      </c>
      <c r="T1172">
        <v>109.447</v>
      </c>
      <c r="V1172">
        <v>14.753</v>
      </c>
      <c r="W1172">
        <f t="shared" si="55"/>
        <v>1.4753000000000001</v>
      </c>
      <c r="X1172">
        <f t="shared" si="56"/>
        <v>0.63260692157312204</v>
      </c>
    </row>
    <row r="1173" spans="1:24" x14ac:dyDescent="0.3">
      <c r="A1173">
        <v>1171</v>
      </c>
      <c r="B1173">
        <f t="shared" si="54"/>
        <v>3.2060232717316905</v>
      </c>
      <c r="C1173">
        <v>1</v>
      </c>
      <c r="D1173">
        <v>97.674700000000001</v>
      </c>
      <c r="E1173">
        <v>3.909E-2</v>
      </c>
      <c r="F1173">
        <v>85.876000000000005</v>
      </c>
      <c r="G1173">
        <v>88.792000000000002</v>
      </c>
      <c r="H1173">
        <v>90.494</v>
      </c>
      <c r="I1173">
        <v>91.394000000000005</v>
      </c>
      <c r="J1173">
        <v>92.781999999999996</v>
      </c>
      <c r="K1173">
        <v>93.716999999999999</v>
      </c>
      <c r="L1173">
        <v>95.099000000000004</v>
      </c>
      <c r="M1173">
        <v>97.674999999999997</v>
      </c>
      <c r="N1173">
        <v>100.25</v>
      </c>
      <c r="O1173">
        <v>101.63200000000001</v>
      </c>
      <c r="P1173">
        <v>102.568</v>
      </c>
      <c r="Q1173">
        <v>103.955</v>
      </c>
      <c r="R1173">
        <v>104.85599999999999</v>
      </c>
      <c r="S1173">
        <v>106.557</v>
      </c>
      <c r="T1173">
        <v>109.474</v>
      </c>
      <c r="V1173">
        <v>14.757999999999999</v>
      </c>
      <c r="W1173">
        <f t="shared" si="55"/>
        <v>1.4758</v>
      </c>
      <c r="X1173">
        <f t="shared" si="56"/>
        <v>0.63278213953232831</v>
      </c>
    </row>
    <row r="1174" spans="1:24" x14ac:dyDescent="0.3">
      <c r="A1174">
        <v>1172</v>
      </c>
      <c r="B1174">
        <f t="shared" si="54"/>
        <v>3.2087611225188226</v>
      </c>
      <c r="C1174">
        <v>1</v>
      </c>
      <c r="D1174">
        <v>97.695400000000006</v>
      </c>
      <c r="E1174">
        <v>3.909E-2</v>
      </c>
      <c r="F1174">
        <v>85.894000000000005</v>
      </c>
      <c r="G1174">
        <v>88.811000000000007</v>
      </c>
      <c r="H1174">
        <v>90.513000000000005</v>
      </c>
      <c r="I1174">
        <v>91.414000000000001</v>
      </c>
      <c r="J1174">
        <v>92.801000000000002</v>
      </c>
      <c r="K1174">
        <v>93.736999999999995</v>
      </c>
      <c r="L1174">
        <v>95.12</v>
      </c>
      <c r="M1174">
        <v>97.694999999999993</v>
      </c>
      <c r="N1174">
        <v>100.271</v>
      </c>
      <c r="O1174">
        <v>101.65300000000001</v>
      </c>
      <c r="P1174">
        <v>102.59</v>
      </c>
      <c r="Q1174">
        <v>103.977</v>
      </c>
      <c r="R1174">
        <v>104.878</v>
      </c>
      <c r="S1174">
        <v>106.58</v>
      </c>
      <c r="T1174">
        <v>109.497</v>
      </c>
      <c r="V1174">
        <v>14.763999999999999</v>
      </c>
      <c r="W1174">
        <f t="shared" si="55"/>
        <v>1.4763999999999999</v>
      </c>
      <c r="X1174">
        <f t="shared" si="56"/>
        <v>0.63297555245048753</v>
      </c>
    </row>
    <row r="1175" spans="1:24" x14ac:dyDescent="0.3">
      <c r="A1175">
        <v>1173</v>
      </c>
      <c r="B1175">
        <f t="shared" si="54"/>
        <v>3.2114989733059547</v>
      </c>
      <c r="C1175">
        <v>1</v>
      </c>
      <c r="D1175">
        <v>97.716200000000001</v>
      </c>
      <c r="E1175">
        <v>3.9100000000000003E-2</v>
      </c>
      <c r="F1175">
        <v>85.909000000000006</v>
      </c>
      <c r="G1175">
        <v>88.828000000000003</v>
      </c>
      <c r="H1175">
        <v>90.53</v>
      </c>
      <c r="I1175">
        <v>91.432000000000002</v>
      </c>
      <c r="J1175">
        <v>92.82</v>
      </c>
      <c r="K1175">
        <v>93.756</v>
      </c>
      <c r="L1175">
        <v>95.138999999999996</v>
      </c>
      <c r="M1175">
        <v>97.715999999999994</v>
      </c>
      <c r="N1175">
        <v>100.29300000000001</v>
      </c>
      <c r="O1175">
        <v>101.676</v>
      </c>
      <c r="P1175">
        <v>102.613</v>
      </c>
      <c r="Q1175">
        <v>104.001</v>
      </c>
      <c r="R1175">
        <v>104.902</v>
      </c>
      <c r="S1175">
        <v>106.604</v>
      </c>
      <c r="T1175">
        <v>109.523</v>
      </c>
      <c r="V1175">
        <v>14.769</v>
      </c>
      <c r="W1175">
        <f t="shared" si="55"/>
        <v>1.4769000000000001</v>
      </c>
      <c r="X1175">
        <f t="shared" si="56"/>
        <v>0.63315076403649706</v>
      </c>
    </row>
    <row r="1176" spans="1:24" x14ac:dyDescent="0.3">
      <c r="A1176">
        <v>1174</v>
      </c>
      <c r="B1176">
        <f t="shared" si="54"/>
        <v>3.2142368240930868</v>
      </c>
      <c r="C1176">
        <v>1</v>
      </c>
      <c r="D1176">
        <v>97.736999999999995</v>
      </c>
      <c r="E1176">
        <v>3.9109999999999999E-2</v>
      </c>
      <c r="F1176">
        <v>85.924999999999997</v>
      </c>
      <c r="G1176">
        <v>88.844999999999999</v>
      </c>
      <c r="H1176">
        <v>90.548000000000002</v>
      </c>
      <c r="I1176">
        <v>91.45</v>
      </c>
      <c r="J1176">
        <v>92.837999999999994</v>
      </c>
      <c r="K1176">
        <v>93.775000000000006</v>
      </c>
      <c r="L1176">
        <v>95.159000000000006</v>
      </c>
      <c r="M1176">
        <v>97.736999999999995</v>
      </c>
      <c r="N1176">
        <v>100.315</v>
      </c>
      <c r="O1176">
        <v>101.699</v>
      </c>
      <c r="P1176">
        <v>102.636</v>
      </c>
      <c r="Q1176">
        <v>104.024</v>
      </c>
      <c r="R1176">
        <v>104.926</v>
      </c>
      <c r="S1176">
        <v>106.629</v>
      </c>
      <c r="T1176">
        <v>109.54900000000001</v>
      </c>
      <c r="V1176">
        <v>14.775</v>
      </c>
      <c r="W1176">
        <f t="shared" si="55"/>
        <v>1.4775</v>
      </c>
      <c r="X1176">
        <f t="shared" si="56"/>
        <v>0.63334740664188405</v>
      </c>
    </row>
    <row r="1177" spans="1:24" x14ac:dyDescent="0.3">
      <c r="A1177">
        <v>1175</v>
      </c>
      <c r="B1177">
        <f t="shared" si="54"/>
        <v>3.2169746748802188</v>
      </c>
      <c r="C1177">
        <v>1</v>
      </c>
      <c r="D1177">
        <v>97.7577</v>
      </c>
      <c r="E1177">
        <v>3.9109999999999999E-2</v>
      </c>
      <c r="F1177">
        <v>85.942999999999998</v>
      </c>
      <c r="G1177">
        <v>88.863</v>
      </c>
      <c r="H1177">
        <v>90.566999999999993</v>
      </c>
      <c r="I1177">
        <v>91.468999999999994</v>
      </c>
      <c r="J1177">
        <v>92.858000000000004</v>
      </c>
      <c r="K1177">
        <v>93.795000000000002</v>
      </c>
      <c r="L1177">
        <v>95.179000000000002</v>
      </c>
      <c r="M1177">
        <v>97.757999999999996</v>
      </c>
      <c r="N1177">
        <v>100.336</v>
      </c>
      <c r="O1177">
        <v>101.72</v>
      </c>
      <c r="P1177">
        <v>102.657</v>
      </c>
      <c r="Q1177">
        <v>104.04600000000001</v>
      </c>
      <c r="R1177">
        <v>104.949</v>
      </c>
      <c r="S1177">
        <v>106.652</v>
      </c>
      <c r="T1177">
        <v>109.57299999999999</v>
      </c>
      <c r="V1177">
        <v>14.78</v>
      </c>
      <c r="W1177">
        <f t="shared" si="55"/>
        <v>1.478</v>
      </c>
      <c r="X1177">
        <f t="shared" si="56"/>
        <v>0.63352261206684635</v>
      </c>
    </row>
    <row r="1178" spans="1:24" x14ac:dyDescent="0.3">
      <c r="A1178">
        <v>1176</v>
      </c>
      <c r="B1178">
        <f t="shared" si="54"/>
        <v>3.2197125256673513</v>
      </c>
      <c r="C1178">
        <v>1</v>
      </c>
      <c r="D1178">
        <v>97.778499999999994</v>
      </c>
      <c r="E1178">
        <v>3.9120000000000002E-2</v>
      </c>
      <c r="F1178">
        <v>85.957999999999998</v>
      </c>
      <c r="G1178">
        <v>88.88</v>
      </c>
      <c r="H1178">
        <v>90.584000000000003</v>
      </c>
      <c r="I1178">
        <v>91.486999999999995</v>
      </c>
      <c r="J1178">
        <v>92.876000000000005</v>
      </c>
      <c r="K1178">
        <v>93.813999999999993</v>
      </c>
      <c r="L1178">
        <v>95.198999999999998</v>
      </c>
      <c r="M1178">
        <v>97.778999999999996</v>
      </c>
      <c r="N1178">
        <v>100.358</v>
      </c>
      <c r="O1178">
        <v>101.74299999999999</v>
      </c>
      <c r="P1178">
        <v>102.681</v>
      </c>
      <c r="Q1178">
        <v>104.07</v>
      </c>
      <c r="R1178">
        <v>104.973</v>
      </c>
      <c r="S1178">
        <v>106.67700000000001</v>
      </c>
      <c r="T1178">
        <v>109.599</v>
      </c>
      <c r="V1178">
        <v>14.786</v>
      </c>
      <c r="W1178">
        <f t="shared" si="55"/>
        <v>1.4785999999999999</v>
      </c>
      <c r="X1178">
        <f t="shared" si="56"/>
        <v>0.63371924514461975</v>
      </c>
    </row>
    <row r="1179" spans="1:24" x14ac:dyDescent="0.3">
      <c r="A1179">
        <v>1177</v>
      </c>
      <c r="B1179">
        <f t="shared" si="54"/>
        <v>3.2224503764544834</v>
      </c>
      <c r="C1179">
        <v>1</v>
      </c>
      <c r="D1179">
        <v>97.799199999999999</v>
      </c>
      <c r="E1179">
        <v>3.9129999999999998E-2</v>
      </c>
      <c r="F1179">
        <v>85.972999999999999</v>
      </c>
      <c r="G1179">
        <v>88.897000000000006</v>
      </c>
      <c r="H1179">
        <v>90.602000000000004</v>
      </c>
      <c r="I1179">
        <v>91.504999999999995</v>
      </c>
      <c r="J1179">
        <v>92.894999999999996</v>
      </c>
      <c r="K1179">
        <v>93.832999999999998</v>
      </c>
      <c r="L1179">
        <v>95.218000000000004</v>
      </c>
      <c r="M1179">
        <v>97.799000000000007</v>
      </c>
      <c r="N1179">
        <v>100.38</v>
      </c>
      <c r="O1179">
        <v>101.76600000000001</v>
      </c>
      <c r="P1179">
        <v>102.70399999999999</v>
      </c>
      <c r="Q1179">
        <v>104.09399999999999</v>
      </c>
      <c r="R1179">
        <v>104.997</v>
      </c>
      <c r="S1179">
        <v>106.702</v>
      </c>
      <c r="T1179">
        <v>109.625</v>
      </c>
      <c r="V1179">
        <v>14.791</v>
      </c>
      <c r="W1179">
        <f t="shared" si="55"/>
        <v>1.4791000000000001</v>
      </c>
      <c r="X1179">
        <f t="shared" si="56"/>
        <v>0.63389120364267215</v>
      </c>
    </row>
    <row r="1180" spans="1:24" x14ac:dyDescent="0.3">
      <c r="A1180">
        <v>1178</v>
      </c>
      <c r="B1180">
        <f t="shared" si="54"/>
        <v>3.2251882272416155</v>
      </c>
      <c r="C1180">
        <v>1</v>
      </c>
      <c r="D1180">
        <v>97.819900000000004</v>
      </c>
      <c r="E1180">
        <v>3.9129999999999998E-2</v>
      </c>
      <c r="F1180">
        <v>85.991</v>
      </c>
      <c r="G1180">
        <v>88.915000000000006</v>
      </c>
      <c r="H1180">
        <v>90.620999999999995</v>
      </c>
      <c r="I1180">
        <v>91.524000000000001</v>
      </c>
      <c r="J1180">
        <v>92.915000000000006</v>
      </c>
      <c r="K1180">
        <v>93.852999999999994</v>
      </c>
      <c r="L1180">
        <v>95.238</v>
      </c>
      <c r="M1180">
        <v>97.82</v>
      </c>
      <c r="N1180">
        <v>100.402</v>
      </c>
      <c r="O1180">
        <v>101.78700000000001</v>
      </c>
      <c r="P1180">
        <v>102.72499999999999</v>
      </c>
      <c r="Q1180">
        <v>104.116</v>
      </c>
      <c r="R1180">
        <v>105.01900000000001</v>
      </c>
      <c r="S1180">
        <v>106.724</v>
      </c>
      <c r="T1180">
        <v>109.648</v>
      </c>
      <c r="V1180">
        <v>14.797000000000001</v>
      </c>
      <c r="W1180">
        <f t="shared" si="55"/>
        <v>1.4797</v>
      </c>
      <c r="X1180">
        <f t="shared" si="56"/>
        <v>0.63408782689957255</v>
      </c>
    </row>
    <row r="1181" spans="1:24" x14ac:dyDescent="0.3">
      <c r="A1181">
        <v>1179</v>
      </c>
      <c r="B1181">
        <f t="shared" si="54"/>
        <v>3.2279260780287475</v>
      </c>
      <c r="C1181">
        <v>1</v>
      </c>
      <c r="D1181">
        <v>97.840599999999995</v>
      </c>
      <c r="E1181">
        <v>3.9140000000000001E-2</v>
      </c>
      <c r="F1181">
        <v>86.007000000000005</v>
      </c>
      <c r="G1181">
        <v>88.932000000000002</v>
      </c>
      <c r="H1181">
        <v>90.638000000000005</v>
      </c>
      <c r="I1181">
        <v>91.542000000000002</v>
      </c>
      <c r="J1181">
        <v>92.933000000000007</v>
      </c>
      <c r="K1181">
        <v>93.872</v>
      </c>
      <c r="L1181">
        <v>95.257999999999996</v>
      </c>
      <c r="M1181">
        <v>97.840999999999994</v>
      </c>
      <c r="N1181">
        <v>100.42400000000001</v>
      </c>
      <c r="O1181">
        <v>101.81</v>
      </c>
      <c r="P1181">
        <v>102.748</v>
      </c>
      <c r="Q1181">
        <v>104.14</v>
      </c>
      <c r="R1181">
        <v>105.04300000000001</v>
      </c>
      <c r="S1181">
        <v>106.749</v>
      </c>
      <c r="T1181">
        <v>109.675</v>
      </c>
      <c r="V1181">
        <v>14.802</v>
      </c>
      <c r="W1181">
        <f t="shared" si="55"/>
        <v>1.4802</v>
      </c>
      <c r="X1181">
        <f t="shared" si="56"/>
        <v>0.63426301983745925</v>
      </c>
    </row>
    <row r="1182" spans="1:24" x14ac:dyDescent="0.3">
      <c r="A1182">
        <v>1180</v>
      </c>
      <c r="B1182">
        <f t="shared" si="54"/>
        <v>3.2306639288158796</v>
      </c>
      <c r="C1182">
        <v>1</v>
      </c>
      <c r="D1182">
        <v>97.861400000000003</v>
      </c>
      <c r="E1182">
        <v>3.9140000000000001E-2</v>
      </c>
      <c r="F1182">
        <v>86.025000000000006</v>
      </c>
      <c r="G1182">
        <v>88.950999999999993</v>
      </c>
      <c r="H1182">
        <v>90.656999999999996</v>
      </c>
      <c r="I1182">
        <v>91.561000000000007</v>
      </c>
      <c r="J1182">
        <v>92.953000000000003</v>
      </c>
      <c r="K1182">
        <v>93.891999999999996</v>
      </c>
      <c r="L1182">
        <v>95.278000000000006</v>
      </c>
      <c r="M1182">
        <v>97.861000000000004</v>
      </c>
      <c r="N1182">
        <v>100.44499999999999</v>
      </c>
      <c r="O1182">
        <v>101.831</v>
      </c>
      <c r="P1182">
        <v>102.77</v>
      </c>
      <c r="Q1182">
        <v>104.16200000000001</v>
      </c>
      <c r="R1182">
        <v>105.065</v>
      </c>
      <c r="S1182">
        <v>106.77200000000001</v>
      </c>
      <c r="T1182">
        <v>109.69799999999999</v>
      </c>
      <c r="V1182">
        <v>14.808</v>
      </c>
      <c r="W1182">
        <f t="shared" si="55"/>
        <v>1.4807999999999999</v>
      </c>
      <c r="X1182">
        <f t="shared" si="56"/>
        <v>0.63445639198713522</v>
      </c>
    </row>
    <row r="1183" spans="1:24" x14ac:dyDescent="0.3">
      <c r="A1183">
        <v>1181</v>
      </c>
      <c r="B1183">
        <f t="shared" si="54"/>
        <v>3.2334017796030117</v>
      </c>
      <c r="C1183">
        <v>1</v>
      </c>
      <c r="D1183">
        <v>97.882099999999994</v>
      </c>
      <c r="E1183">
        <v>3.9149999999999997E-2</v>
      </c>
      <c r="F1183">
        <v>86.04</v>
      </c>
      <c r="G1183">
        <v>88.966999999999999</v>
      </c>
      <c r="H1183">
        <v>90.674999999999997</v>
      </c>
      <c r="I1183">
        <v>91.578999999999994</v>
      </c>
      <c r="J1183">
        <v>92.971000000000004</v>
      </c>
      <c r="K1183">
        <v>93.91</v>
      </c>
      <c r="L1183">
        <v>95.296999999999997</v>
      </c>
      <c r="M1183">
        <v>97.882000000000005</v>
      </c>
      <c r="N1183">
        <v>100.467</v>
      </c>
      <c r="O1183">
        <v>101.854</v>
      </c>
      <c r="P1183">
        <v>102.79300000000001</v>
      </c>
      <c r="Q1183">
        <v>104.185</v>
      </c>
      <c r="R1183">
        <v>105.089</v>
      </c>
      <c r="S1183">
        <v>106.797</v>
      </c>
      <c r="T1183">
        <v>109.724</v>
      </c>
      <c r="V1183">
        <v>14.813000000000001</v>
      </c>
      <c r="W1183">
        <f t="shared" si="55"/>
        <v>1.4813000000000001</v>
      </c>
      <c r="X1183">
        <f t="shared" si="56"/>
        <v>0.63463157859939145</v>
      </c>
    </row>
    <row r="1184" spans="1:24" x14ac:dyDescent="0.3">
      <c r="A1184">
        <v>1182</v>
      </c>
      <c r="B1184">
        <f t="shared" si="54"/>
        <v>3.2361396303901437</v>
      </c>
      <c r="C1184">
        <v>1</v>
      </c>
      <c r="D1184">
        <v>97.902699999999996</v>
      </c>
      <c r="E1184">
        <v>3.916E-2</v>
      </c>
      <c r="F1184">
        <v>86.055000000000007</v>
      </c>
      <c r="G1184">
        <v>88.983999999999995</v>
      </c>
      <c r="H1184">
        <v>90.691999999999993</v>
      </c>
      <c r="I1184">
        <v>91.596999999999994</v>
      </c>
      <c r="J1184">
        <v>92.989000000000004</v>
      </c>
      <c r="K1184">
        <v>93.929000000000002</v>
      </c>
      <c r="L1184">
        <v>95.316999999999993</v>
      </c>
      <c r="M1184">
        <v>97.903000000000006</v>
      </c>
      <c r="N1184">
        <v>100.489</v>
      </c>
      <c r="O1184">
        <v>101.876</v>
      </c>
      <c r="P1184">
        <v>102.816</v>
      </c>
      <c r="Q1184">
        <v>104.209</v>
      </c>
      <c r="R1184">
        <v>105.113</v>
      </c>
      <c r="S1184">
        <v>106.822</v>
      </c>
      <c r="T1184">
        <v>109.75</v>
      </c>
      <c r="V1184">
        <v>14.819000000000001</v>
      </c>
      <c r="W1184">
        <f t="shared" si="55"/>
        <v>1.4819</v>
      </c>
      <c r="X1184">
        <f t="shared" si="56"/>
        <v>0.63482818257296114</v>
      </c>
    </row>
    <row r="1185" spans="1:24" x14ac:dyDescent="0.3">
      <c r="A1185">
        <v>1183</v>
      </c>
      <c r="B1185">
        <f t="shared" si="54"/>
        <v>3.2388774811772758</v>
      </c>
      <c r="C1185">
        <v>1</v>
      </c>
      <c r="D1185">
        <v>97.923400000000001</v>
      </c>
      <c r="E1185">
        <v>3.916E-2</v>
      </c>
      <c r="F1185">
        <v>86.072999999999993</v>
      </c>
      <c r="G1185">
        <v>89.003</v>
      </c>
      <c r="H1185">
        <v>90.710999999999999</v>
      </c>
      <c r="I1185">
        <v>91.616</v>
      </c>
      <c r="J1185">
        <v>93.009</v>
      </c>
      <c r="K1185">
        <v>93.948999999999998</v>
      </c>
      <c r="L1185">
        <v>95.337000000000003</v>
      </c>
      <c r="M1185">
        <v>97.923000000000002</v>
      </c>
      <c r="N1185">
        <v>100.51</v>
      </c>
      <c r="O1185">
        <v>101.898</v>
      </c>
      <c r="P1185">
        <v>102.83799999999999</v>
      </c>
      <c r="Q1185">
        <v>104.23099999999999</v>
      </c>
      <c r="R1185">
        <v>105.136</v>
      </c>
      <c r="S1185">
        <v>106.84399999999999</v>
      </c>
      <c r="T1185">
        <v>109.773</v>
      </c>
      <c r="V1185">
        <v>14.824</v>
      </c>
      <c r="W1185">
        <f t="shared" si="55"/>
        <v>1.4823999999999999</v>
      </c>
      <c r="X1185">
        <f t="shared" si="56"/>
        <v>0.63500012073489664</v>
      </c>
    </row>
    <row r="1186" spans="1:24" x14ac:dyDescent="0.3">
      <c r="A1186">
        <v>1184</v>
      </c>
      <c r="B1186">
        <f t="shared" si="54"/>
        <v>3.2416153319644079</v>
      </c>
      <c r="C1186">
        <v>1</v>
      </c>
      <c r="D1186">
        <v>97.944100000000006</v>
      </c>
      <c r="E1186">
        <v>3.9170000000000003E-2</v>
      </c>
      <c r="F1186">
        <v>86.088999999999999</v>
      </c>
      <c r="G1186">
        <v>89.019000000000005</v>
      </c>
      <c r="H1186">
        <v>90.727999999999994</v>
      </c>
      <c r="I1186">
        <v>91.634</v>
      </c>
      <c r="J1186">
        <v>93.027000000000001</v>
      </c>
      <c r="K1186">
        <v>93.968000000000004</v>
      </c>
      <c r="L1186">
        <v>95.355999999999995</v>
      </c>
      <c r="M1186">
        <v>97.944000000000003</v>
      </c>
      <c r="N1186">
        <v>100.532</v>
      </c>
      <c r="O1186">
        <v>101.92</v>
      </c>
      <c r="P1186">
        <v>102.861</v>
      </c>
      <c r="Q1186">
        <v>104.255</v>
      </c>
      <c r="R1186">
        <v>105.16</v>
      </c>
      <c r="S1186">
        <v>106.869</v>
      </c>
      <c r="T1186">
        <v>109.8</v>
      </c>
      <c r="V1186">
        <v>14.83</v>
      </c>
      <c r="W1186">
        <f t="shared" si="55"/>
        <v>1.4830000000000001</v>
      </c>
      <c r="X1186">
        <f t="shared" si="56"/>
        <v>0.63519671493692942</v>
      </c>
    </row>
    <row r="1187" spans="1:24" x14ac:dyDescent="0.3">
      <c r="A1187">
        <v>1185</v>
      </c>
      <c r="B1187">
        <f t="shared" si="54"/>
        <v>3.2443531827515399</v>
      </c>
      <c r="C1187">
        <v>1</v>
      </c>
      <c r="D1187">
        <v>97.964699999999993</v>
      </c>
      <c r="E1187">
        <v>3.9170000000000003E-2</v>
      </c>
      <c r="F1187">
        <v>86.106999999999999</v>
      </c>
      <c r="G1187">
        <v>89.037999999999997</v>
      </c>
      <c r="H1187">
        <v>90.748000000000005</v>
      </c>
      <c r="I1187">
        <v>91.653000000000006</v>
      </c>
      <c r="J1187">
        <v>93.046999999999997</v>
      </c>
      <c r="K1187">
        <v>93.988</v>
      </c>
      <c r="L1187">
        <v>95.376000000000005</v>
      </c>
      <c r="M1187">
        <v>97.965000000000003</v>
      </c>
      <c r="N1187">
        <v>100.553</v>
      </c>
      <c r="O1187">
        <v>101.94199999999999</v>
      </c>
      <c r="P1187">
        <v>102.88200000000001</v>
      </c>
      <c r="Q1187">
        <v>104.276</v>
      </c>
      <c r="R1187">
        <v>105.182</v>
      </c>
      <c r="S1187">
        <v>106.892</v>
      </c>
      <c r="T1187">
        <v>109.82299999999999</v>
      </c>
      <c r="V1187">
        <v>14.835000000000001</v>
      </c>
      <c r="W1187">
        <f t="shared" si="55"/>
        <v>1.4835</v>
      </c>
      <c r="X1187">
        <f t="shared" si="56"/>
        <v>0.63537188913265596</v>
      </c>
    </row>
    <row r="1188" spans="1:24" x14ac:dyDescent="0.3">
      <c r="A1188">
        <v>1186</v>
      </c>
      <c r="B1188">
        <f t="shared" si="54"/>
        <v>3.247091033538672</v>
      </c>
      <c r="C1188">
        <v>1</v>
      </c>
      <c r="D1188">
        <v>97.985399999999998</v>
      </c>
      <c r="E1188">
        <v>3.918E-2</v>
      </c>
      <c r="F1188">
        <v>86.122</v>
      </c>
      <c r="G1188">
        <v>89.054000000000002</v>
      </c>
      <c r="H1188">
        <v>90.765000000000001</v>
      </c>
      <c r="I1188">
        <v>91.671000000000006</v>
      </c>
      <c r="J1188">
        <v>93.064999999999998</v>
      </c>
      <c r="K1188">
        <v>94.006</v>
      </c>
      <c r="L1188">
        <v>95.396000000000001</v>
      </c>
      <c r="M1188">
        <v>97.984999999999999</v>
      </c>
      <c r="N1188">
        <v>100.575</v>
      </c>
      <c r="O1188">
        <v>101.964</v>
      </c>
      <c r="P1188">
        <v>102.905</v>
      </c>
      <c r="Q1188">
        <v>104.3</v>
      </c>
      <c r="R1188">
        <v>105.206</v>
      </c>
      <c r="S1188">
        <v>106.916</v>
      </c>
      <c r="T1188">
        <v>109.849</v>
      </c>
      <c r="V1188">
        <v>14.840999999999999</v>
      </c>
      <c r="W1188">
        <f t="shared" si="55"/>
        <v>1.4841</v>
      </c>
      <c r="X1188">
        <f t="shared" si="56"/>
        <v>0.63556523071986881</v>
      </c>
    </row>
    <row r="1189" spans="1:24" x14ac:dyDescent="0.3">
      <c r="A1189">
        <v>1187</v>
      </c>
      <c r="B1189">
        <f t="shared" si="54"/>
        <v>3.2498288843258041</v>
      </c>
      <c r="C1189">
        <v>1</v>
      </c>
      <c r="D1189">
        <v>98.006</v>
      </c>
      <c r="E1189">
        <v>3.9190000000000003E-2</v>
      </c>
      <c r="F1189">
        <v>86.137</v>
      </c>
      <c r="G1189">
        <v>89.070999999999998</v>
      </c>
      <c r="H1189">
        <v>90.781999999999996</v>
      </c>
      <c r="I1189">
        <v>91.688000000000002</v>
      </c>
      <c r="J1189">
        <v>93.084000000000003</v>
      </c>
      <c r="K1189">
        <v>94.025000000000006</v>
      </c>
      <c r="L1189">
        <v>95.415000000000006</v>
      </c>
      <c r="M1189">
        <v>98.006</v>
      </c>
      <c r="N1189">
        <v>100.59699999999999</v>
      </c>
      <c r="O1189">
        <v>101.98699999999999</v>
      </c>
      <c r="P1189">
        <v>102.928</v>
      </c>
      <c r="Q1189">
        <v>104.324</v>
      </c>
      <c r="R1189">
        <v>105.23</v>
      </c>
      <c r="S1189">
        <v>106.941</v>
      </c>
      <c r="T1189">
        <v>109.875</v>
      </c>
      <c r="V1189">
        <v>14.846</v>
      </c>
      <c r="W1189">
        <f t="shared" si="55"/>
        <v>1.4845999999999999</v>
      </c>
      <c r="X1189">
        <f t="shared" si="56"/>
        <v>0.63574039862544873</v>
      </c>
    </row>
    <row r="1190" spans="1:24" x14ac:dyDescent="0.3">
      <c r="A1190">
        <v>1188</v>
      </c>
      <c r="B1190">
        <f t="shared" si="54"/>
        <v>3.2525667351129361</v>
      </c>
      <c r="C1190">
        <v>1</v>
      </c>
      <c r="D1190">
        <v>98.026700000000005</v>
      </c>
      <c r="E1190">
        <v>3.9190000000000003E-2</v>
      </c>
      <c r="F1190">
        <v>86.155000000000001</v>
      </c>
      <c r="G1190">
        <v>89.09</v>
      </c>
      <c r="H1190">
        <v>90.801000000000002</v>
      </c>
      <c r="I1190">
        <v>91.707999999999998</v>
      </c>
      <c r="J1190">
        <v>93.102999999999994</v>
      </c>
      <c r="K1190">
        <v>94.045000000000002</v>
      </c>
      <c r="L1190">
        <v>95.436000000000007</v>
      </c>
      <c r="M1190">
        <v>98.027000000000001</v>
      </c>
      <c r="N1190">
        <v>100.61799999999999</v>
      </c>
      <c r="O1190">
        <v>102.008</v>
      </c>
      <c r="P1190">
        <v>102.95</v>
      </c>
      <c r="Q1190">
        <v>104.346</v>
      </c>
      <c r="R1190">
        <v>105.252</v>
      </c>
      <c r="S1190">
        <v>106.964</v>
      </c>
      <c r="T1190">
        <v>109.898</v>
      </c>
      <c r="V1190">
        <v>14.852</v>
      </c>
      <c r="W1190">
        <f t="shared" si="55"/>
        <v>1.4852000000000001</v>
      </c>
      <c r="X1190">
        <f t="shared" si="56"/>
        <v>0.63593697364160584</v>
      </c>
    </row>
    <row r="1191" spans="1:24" x14ac:dyDescent="0.3">
      <c r="A1191">
        <v>1189</v>
      </c>
      <c r="B1191">
        <f t="shared" si="54"/>
        <v>3.2553045859000687</v>
      </c>
      <c r="C1191">
        <v>1</v>
      </c>
      <c r="D1191">
        <v>98.047300000000007</v>
      </c>
      <c r="E1191">
        <v>3.9199999999999999E-2</v>
      </c>
      <c r="F1191">
        <v>86.17</v>
      </c>
      <c r="G1191">
        <v>89.105999999999995</v>
      </c>
      <c r="H1191">
        <v>90.819000000000003</v>
      </c>
      <c r="I1191">
        <v>91.724999999999994</v>
      </c>
      <c r="J1191">
        <v>93.122</v>
      </c>
      <c r="K1191">
        <v>94.063999999999993</v>
      </c>
      <c r="L1191">
        <v>95.454999999999998</v>
      </c>
      <c r="M1191">
        <v>98.046999999999997</v>
      </c>
      <c r="N1191">
        <v>100.64</v>
      </c>
      <c r="O1191">
        <v>102.03100000000001</v>
      </c>
      <c r="P1191">
        <v>102.973</v>
      </c>
      <c r="Q1191">
        <v>104.369</v>
      </c>
      <c r="R1191">
        <v>105.276</v>
      </c>
      <c r="S1191">
        <v>106.989</v>
      </c>
      <c r="T1191">
        <v>109.92400000000001</v>
      </c>
      <c r="V1191">
        <v>14.856999999999999</v>
      </c>
      <c r="W1191">
        <f t="shared" si="55"/>
        <v>1.4857</v>
      </c>
      <c r="X1191">
        <f t="shared" si="56"/>
        <v>0.63610889157788419</v>
      </c>
    </row>
    <row r="1192" spans="1:24" x14ac:dyDescent="0.3">
      <c r="A1192">
        <v>1190</v>
      </c>
      <c r="B1192">
        <f t="shared" si="54"/>
        <v>3.2580424366872007</v>
      </c>
      <c r="C1192">
        <v>1</v>
      </c>
      <c r="D1192">
        <v>98.067899999999995</v>
      </c>
      <c r="E1192">
        <v>3.9199999999999999E-2</v>
      </c>
      <c r="F1192">
        <v>86.188000000000002</v>
      </c>
      <c r="G1192">
        <v>89.125</v>
      </c>
      <c r="H1192">
        <v>90.837999999999994</v>
      </c>
      <c r="I1192">
        <v>91.745000000000005</v>
      </c>
      <c r="J1192">
        <v>93.141000000000005</v>
      </c>
      <c r="K1192">
        <v>94.084000000000003</v>
      </c>
      <c r="L1192">
        <v>95.474999999999994</v>
      </c>
      <c r="M1192">
        <v>98.067999999999998</v>
      </c>
      <c r="N1192">
        <v>100.661</v>
      </c>
      <c r="O1192">
        <v>102.05200000000001</v>
      </c>
      <c r="P1192">
        <v>102.995</v>
      </c>
      <c r="Q1192">
        <v>104.39100000000001</v>
      </c>
      <c r="R1192">
        <v>105.298</v>
      </c>
      <c r="S1192">
        <v>107.011</v>
      </c>
      <c r="T1192">
        <v>109.94799999999999</v>
      </c>
      <c r="V1192">
        <v>14.863</v>
      </c>
      <c r="W1192">
        <f t="shared" si="55"/>
        <v>1.4863</v>
      </c>
      <c r="X1192">
        <f t="shared" si="56"/>
        <v>0.63630545687149698</v>
      </c>
    </row>
    <row r="1193" spans="1:24" x14ac:dyDescent="0.3">
      <c r="A1193">
        <v>1191</v>
      </c>
      <c r="B1193">
        <f t="shared" si="54"/>
        <v>3.2607802874743328</v>
      </c>
      <c r="C1193">
        <v>1</v>
      </c>
      <c r="D1193">
        <v>98.088499999999996</v>
      </c>
      <c r="E1193">
        <v>3.9210000000000002E-2</v>
      </c>
      <c r="F1193">
        <v>86.203000000000003</v>
      </c>
      <c r="G1193">
        <v>89.141000000000005</v>
      </c>
      <c r="H1193">
        <v>90.855000000000004</v>
      </c>
      <c r="I1193">
        <v>91.762</v>
      </c>
      <c r="J1193">
        <v>93.16</v>
      </c>
      <c r="K1193">
        <v>94.102000000000004</v>
      </c>
      <c r="L1193">
        <v>95.494</v>
      </c>
      <c r="M1193">
        <v>98.088999999999999</v>
      </c>
      <c r="N1193">
        <v>100.68300000000001</v>
      </c>
      <c r="O1193">
        <v>102.075</v>
      </c>
      <c r="P1193">
        <v>103.017</v>
      </c>
      <c r="Q1193">
        <v>104.41500000000001</v>
      </c>
      <c r="R1193">
        <v>105.322</v>
      </c>
      <c r="S1193">
        <v>107.036</v>
      </c>
      <c r="T1193">
        <v>109.974</v>
      </c>
      <c r="V1193">
        <v>14.868</v>
      </c>
      <c r="W1193">
        <f t="shared" si="55"/>
        <v>1.4868000000000001</v>
      </c>
      <c r="X1193">
        <f t="shared" si="56"/>
        <v>0.63648061243057508</v>
      </c>
    </row>
    <row r="1194" spans="1:24" x14ac:dyDescent="0.3">
      <c r="A1194">
        <v>1192</v>
      </c>
      <c r="B1194">
        <f t="shared" si="54"/>
        <v>3.2635181382614649</v>
      </c>
      <c r="C1194">
        <v>1</v>
      </c>
      <c r="D1194">
        <v>98.109099999999998</v>
      </c>
      <c r="E1194">
        <v>3.9219999999999998E-2</v>
      </c>
      <c r="F1194">
        <v>86.218000000000004</v>
      </c>
      <c r="G1194">
        <v>89.158000000000001</v>
      </c>
      <c r="H1194">
        <v>90.872</v>
      </c>
      <c r="I1194">
        <v>91.78</v>
      </c>
      <c r="J1194">
        <v>93.177999999999997</v>
      </c>
      <c r="K1194">
        <v>94.120999999999995</v>
      </c>
      <c r="L1194">
        <v>95.513999999999996</v>
      </c>
      <c r="M1194">
        <v>98.108999999999995</v>
      </c>
      <c r="N1194">
        <v>100.70399999999999</v>
      </c>
      <c r="O1194">
        <v>102.09699999999999</v>
      </c>
      <c r="P1194">
        <v>103.04</v>
      </c>
      <c r="Q1194">
        <v>104.438</v>
      </c>
      <c r="R1194">
        <v>105.346</v>
      </c>
      <c r="S1194">
        <v>107.06100000000001</v>
      </c>
      <c r="T1194">
        <v>110</v>
      </c>
      <c r="V1194">
        <v>14.874000000000001</v>
      </c>
      <c r="W1194">
        <f t="shared" si="55"/>
        <v>1.4874000000000001</v>
      </c>
      <c r="X1194">
        <f t="shared" si="56"/>
        <v>0.63667392360611097</v>
      </c>
    </row>
    <row r="1195" spans="1:24" x14ac:dyDescent="0.3">
      <c r="A1195">
        <v>1193</v>
      </c>
      <c r="B1195">
        <f t="shared" si="54"/>
        <v>3.2662559890485969</v>
      </c>
      <c r="C1195">
        <v>1</v>
      </c>
      <c r="D1195">
        <v>98.1297</v>
      </c>
      <c r="E1195">
        <v>3.9219999999999998E-2</v>
      </c>
      <c r="F1195">
        <v>86.236000000000004</v>
      </c>
      <c r="G1195">
        <v>89.176000000000002</v>
      </c>
      <c r="H1195">
        <v>90.891000000000005</v>
      </c>
      <c r="I1195">
        <v>91.799000000000007</v>
      </c>
      <c r="J1195">
        <v>93.197000000000003</v>
      </c>
      <c r="K1195">
        <v>94.141000000000005</v>
      </c>
      <c r="L1195">
        <v>95.534000000000006</v>
      </c>
      <c r="M1195">
        <v>98.13</v>
      </c>
      <c r="N1195">
        <v>100.726</v>
      </c>
      <c r="O1195">
        <v>102.119</v>
      </c>
      <c r="P1195">
        <v>103.062</v>
      </c>
      <c r="Q1195">
        <v>104.46</v>
      </c>
      <c r="R1195">
        <v>105.36799999999999</v>
      </c>
      <c r="S1195">
        <v>107.083</v>
      </c>
      <c r="T1195">
        <v>110.023</v>
      </c>
      <c r="V1195">
        <v>14.879</v>
      </c>
      <c r="W1195">
        <f t="shared" si="55"/>
        <v>1.4879</v>
      </c>
      <c r="X1195">
        <f t="shared" si="56"/>
        <v>0.63684907291026704</v>
      </c>
    </row>
    <row r="1196" spans="1:24" x14ac:dyDescent="0.3">
      <c r="A1196">
        <v>1194</v>
      </c>
      <c r="B1196">
        <f t="shared" si="54"/>
        <v>3.268993839835729</v>
      </c>
      <c r="C1196">
        <v>1</v>
      </c>
      <c r="D1196">
        <v>98.150300000000001</v>
      </c>
      <c r="E1196">
        <v>3.9230000000000001E-2</v>
      </c>
      <c r="F1196">
        <v>86.251999999999995</v>
      </c>
      <c r="G1196">
        <v>89.192999999999998</v>
      </c>
      <c r="H1196">
        <v>90.908000000000001</v>
      </c>
      <c r="I1196">
        <v>91.816999999999993</v>
      </c>
      <c r="J1196">
        <v>93.215999999999994</v>
      </c>
      <c r="K1196">
        <v>94.16</v>
      </c>
      <c r="L1196">
        <v>95.552999999999997</v>
      </c>
      <c r="M1196">
        <v>98.15</v>
      </c>
      <c r="N1196">
        <v>100.747</v>
      </c>
      <c r="O1196">
        <v>102.14100000000001</v>
      </c>
      <c r="P1196">
        <v>103.08499999999999</v>
      </c>
      <c r="Q1196">
        <v>104.48399999999999</v>
      </c>
      <c r="R1196">
        <v>105.392</v>
      </c>
      <c r="S1196">
        <v>107.108</v>
      </c>
      <c r="T1196">
        <v>110.04900000000001</v>
      </c>
      <c r="V1196">
        <v>14.885</v>
      </c>
      <c r="W1196">
        <f t="shared" si="55"/>
        <v>1.4884999999999999</v>
      </c>
      <c r="X1196">
        <f t="shared" si="56"/>
        <v>0.63704237387407059</v>
      </c>
    </row>
    <row r="1197" spans="1:24" x14ac:dyDescent="0.3">
      <c r="A1197">
        <v>1195</v>
      </c>
      <c r="B1197">
        <f t="shared" si="54"/>
        <v>3.2717316906228611</v>
      </c>
      <c r="C1197">
        <v>1</v>
      </c>
      <c r="D1197">
        <v>98.1708</v>
      </c>
      <c r="E1197">
        <v>3.9239999999999997E-2</v>
      </c>
      <c r="F1197">
        <v>86.266999999999996</v>
      </c>
      <c r="G1197">
        <v>89.209000000000003</v>
      </c>
      <c r="H1197">
        <v>90.926000000000002</v>
      </c>
      <c r="I1197">
        <v>91.834000000000003</v>
      </c>
      <c r="J1197">
        <v>93.233999999999995</v>
      </c>
      <c r="K1197">
        <v>94.177999999999997</v>
      </c>
      <c r="L1197">
        <v>95.572999999999993</v>
      </c>
      <c r="M1197">
        <v>98.171000000000006</v>
      </c>
      <c r="N1197">
        <v>100.76900000000001</v>
      </c>
      <c r="O1197">
        <v>102.163</v>
      </c>
      <c r="P1197">
        <v>103.108</v>
      </c>
      <c r="Q1197">
        <v>104.50700000000001</v>
      </c>
      <c r="R1197">
        <v>105.416</v>
      </c>
      <c r="S1197">
        <v>107.13200000000001</v>
      </c>
      <c r="T1197">
        <v>110.075</v>
      </c>
      <c r="V1197">
        <v>14.89</v>
      </c>
      <c r="W1197">
        <f t="shared" si="55"/>
        <v>1.4890000000000001</v>
      </c>
      <c r="X1197">
        <f t="shared" si="56"/>
        <v>0.63721751693506423</v>
      </c>
    </row>
    <row r="1198" spans="1:24" x14ac:dyDescent="0.3">
      <c r="A1198">
        <v>1196</v>
      </c>
      <c r="B1198">
        <f t="shared" si="54"/>
        <v>3.2744695414099931</v>
      </c>
      <c r="C1198">
        <v>1</v>
      </c>
      <c r="D1198">
        <v>98.191400000000002</v>
      </c>
      <c r="E1198">
        <v>3.9239999999999997E-2</v>
      </c>
      <c r="F1198">
        <v>86.284999999999997</v>
      </c>
      <c r="G1198">
        <v>89.227999999999994</v>
      </c>
      <c r="H1198">
        <v>90.944999999999993</v>
      </c>
      <c r="I1198">
        <v>91.853999999999999</v>
      </c>
      <c r="J1198">
        <v>93.254000000000005</v>
      </c>
      <c r="K1198">
        <v>94.197999999999993</v>
      </c>
      <c r="L1198">
        <v>95.593000000000004</v>
      </c>
      <c r="M1198">
        <v>98.191000000000003</v>
      </c>
      <c r="N1198">
        <v>100.79</v>
      </c>
      <c r="O1198">
        <v>102.185</v>
      </c>
      <c r="P1198">
        <v>103.129</v>
      </c>
      <c r="Q1198">
        <v>104.529</v>
      </c>
      <c r="R1198">
        <v>105.438</v>
      </c>
      <c r="S1198">
        <v>107.155</v>
      </c>
      <c r="T1198">
        <v>110.098</v>
      </c>
      <c r="V1198">
        <v>14.896000000000001</v>
      </c>
      <c r="W1198">
        <f t="shared" si="55"/>
        <v>1.4896</v>
      </c>
      <c r="X1198">
        <f t="shared" si="56"/>
        <v>0.6374108077039311</v>
      </c>
    </row>
    <row r="1199" spans="1:24" x14ac:dyDescent="0.3">
      <c r="A1199">
        <v>1197</v>
      </c>
      <c r="B1199">
        <f t="shared" si="54"/>
        <v>3.2772073921971252</v>
      </c>
      <c r="C1199">
        <v>1</v>
      </c>
      <c r="D1199">
        <v>98.2119</v>
      </c>
      <c r="E1199">
        <v>3.925E-2</v>
      </c>
      <c r="F1199">
        <v>86.3</v>
      </c>
      <c r="G1199">
        <v>89.244</v>
      </c>
      <c r="H1199">
        <v>90.962000000000003</v>
      </c>
      <c r="I1199">
        <v>91.870999999999995</v>
      </c>
      <c r="J1199">
        <v>93.272000000000006</v>
      </c>
      <c r="K1199">
        <v>94.216999999999999</v>
      </c>
      <c r="L1199">
        <v>95.611999999999995</v>
      </c>
      <c r="M1199">
        <v>98.212000000000003</v>
      </c>
      <c r="N1199">
        <v>100.812</v>
      </c>
      <c r="O1199">
        <v>102.20699999999999</v>
      </c>
      <c r="P1199">
        <v>103.152</v>
      </c>
      <c r="Q1199">
        <v>104.553</v>
      </c>
      <c r="R1199">
        <v>105.462</v>
      </c>
      <c r="S1199">
        <v>107.18</v>
      </c>
      <c r="T1199">
        <v>110.124</v>
      </c>
      <c r="V1199">
        <v>14.901</v>
      </c>
      <c r="W1199">
        <f t="shared" si="55"/>
        <v>1.4901</v>
      </c>
      <c r="X1199">
        <f t="shared" si="56"/>
        <v>0.63758594453349327</v>
      </c>
    </row>
    <row r="1200" spans="1:24" x14ac:dyDescent="0.3">
      <c r="A1200">
        <v>1198</v>
      </c>
      <c r="B1200">
        <f t="shared" si="54"/>
        <v>3.2799452429842573</v>
      </c>
      <c r="C1200">
        <v>1</v>
      </c>
      <c r="D1200">
        <v>98.232500000000002</v>
      </c>
      <c r="E1200">
        <v>3.925E-2</v>
      </c>
      <c r="F1200">
        <v>86.317999999999998</v>
      </c>
      <c r="G1200">
        <v>89.263000000000005</v>
      </c>
      <c r="H1200">
        <v>90.980999999999995</v>
      </c>
      <c r="I1200">
        <v>91.891000000000005</v>
      </c>
      <c r="J1200">
        <v>93.290999999999997</v>
      </c>
      <c r="K1200">
        <v>94.236000000000004</v>
      </c>
      <c r="L1200">
        <v>95.632000000000005</v>
      </c>
      <c r="M1200">
        <v>98.233000000000004</v>
      </c>
      <c r="N1200">
        <v>100.833</v>
      </c>
      <c r="O1200">
        <v>102.229</v>
      </c>
      <c r="P1200">
        <v>103.17400000000001</v>
      </c>
      <c r="Q1200">
        <v>104.574</v>
      </c>
      <c r="R1200">
        <v>105.48399999999999</v>
      </c>
      <c r="S1200">
        <v>107.202</v>
      </c>
      <c r="T1200">
        <v>110.14700000000001</v>
      </c>
      <c r="V1200">
        <v>14.907</v>
      </c>
      <c r="W1200">
        <f t="shared" si="55"/>
        <v>1.4906999999999999</v>
      </c>
      <c r="X1200">
        <f t="shared" si="56"/>
        <v>0.63778247140646116</v>
      </c>
    </row>
    <row r="1201" spans="1:24" x14ac:dyDescent="0.3">
      <c r="A1201">
        <v>1199</v>
      </c>
      <c r="B1201">
        <f t="shared" si="54"/>
        <v>3.2826830937713893</v>
      </c>
      <c r="C1201">
        <v>1</v>
      </c>
      <c r="D1201">
        <v>98.253</v>
      </c>
      <c r="E1201">
        <v>3.9260000000000003E-2</v>
      </c>
      <c r="F1201">
        <v>86.332999999999998</v>
      </c>
      <c r="G1201">
        <v>89.278999999999996</v>
      </c>
      <c r="H1201">
        <v>90.998000000000005</v>
      </c>
      <c r="I1201">
        <v>91.908000000000001</v>
      </c>
      <c r="J1201">
        <v>93.31</v>
      </c>
      <c r="K1201">
        <v>94.254999999999995</v>
      </c>
      <c r="L1201">
        <v>95.650999999999996</v>
      </c>
      <c r="M1201">
        <v>98.253</v>
      </c>
      <c r="N1201">
        <v>100.855</v>
      </c>
      <c r="O1201">
        <v>102.251</v>
      </c>
      <c r="P1201">
        <v>103.196</v>
      </c>
      <c r="Q1201">
        <v>104.598</v>
      </c>
      <c r="R1201">
        <v>105.508</v>
      </c>
      <c r="S1201">
        <v>107.227</v>
      </c>
      <c r="T1201">
        <v>110.173</v>
      </c>
      <c r="V1201">
        <v>14.912000000000001</v>
      </c>
      <c r="W1201">
        <f t="shared" si="55"/>
        <v>1.4912000000000001</v>
      </c>
      <c r="X1201">
        <f t="shared" si="56"/>
        <v>0.63795435573401338</v>
      </c>
    </row>
    <row r="1202" spans="1:24" x14ac:dyDescent="0.3">
      <c r="A1202">
        <v>1200</v>
      </c>
      <c r="B1202">
        <f t="shared" si="54"/>
        <v>3.2854209445585214</v>
      </c>
      <c r="C1202">
        <v>1</v>
      </c>
      <c r="D1202">
        <v>98.273499999999999</v>
      </c>
      <c r="E1202">
        <v>3.9269999999999999E-2</v>
      </c>
      <c r="F1202">
        <v>86.347999999999999</v>
      </c>
      <c r="G1202">
        <v>89.296000000000006</v>
      </c>
      <c r="H1202">
        <v>91.015000000000001</v>
      </c>
      <c r="I1202">
        <v>91.926000000000002</v>
      </c>
      <c r="J1202">
        <v>93.328000000000003</v>
      </c>
      <c r="K1202">
        <v>94.274000000000001</v>
      </c>
      <c r="L1202">
        <v>95.671000000000006</v>
      </c>
      <c r="M1202">
        <v>98.274000000000001</v>
      </c>
      <c r="N1202">
        <v>100.876</v>
      </c>
      <c r="O1202">
        <v>102.273</v>
      </c>
      <c r="P1202">
        <v>103.21899999999999</v>
      </c>
      <c r="Q1202">
        <v>104.621</v>
      </c>
      <c r="R1202">
        <v>105.532</v>
      </c>
      <c r="S1202">
        <v>107.251</v>
      </c>
      <c r="T1202">
        <v>110.199</v>
      </c>
      <c r="V1202">
        <v>14.917999999999999</v>
      </c>
      <c r="W1202">
        <f t="shared" si="55"/>
        <v>1.4918</v>
      </c>
      <c r="X1202">
        <f t="shared" si="56"/>
        <v>0.63815087296552897</v>
      </c>
    </row>
    <row r="1203" spans="1:24" x14ac:dyDescent="0.3">
      <c r="A1203">
        <v>1201</v>
      </c>
      <c r="B1203">
        <f t="shared" si="54"/>
        <v>3.2881587953456535</v>
      </c>
      <c r="C1203">
        <v>1</v>
      </c>
      <c r="D1203">
        <v>98.293999999999997</v>
      </c>
      <c r="E1203">
        <v>3.9269999999999999E-2</v>
      </c>
      <c r="F1203">
        <v>86.366</v>
      </c>
      <c r="G1203">
        <v>89.313999999999993</v>
      </c>
      <c r="H1203">
        <v>91.034000000000006</v>
      </c>
      <c r="I1203">
        <v>91.944999999999993</v>
      </c>
      <c r="J1203">
        <v>93.346999999999994</v>
      </c>
      <c r="K1203">
        <v>94.293000000000006</v>
      </c>
      <c r="L1203">
        <v>95.69</v>
      </c>
      <c r="M1203">
        <v>98.293999999999997</v>
      </c>
      <c r="N1203">
        <v>100.898</v>
      </c>
      <c r="O1203">
        <v>102.295</v>
      </c>
      <c r="P1203">
        <v>103.241</v>
      </c>
      <c r="Q1203">
        <v>104.643</v>
      </c>
      <c r="R1203">
        <v>105.554</v>
      </c>
      <c r="S1203">
        <v>107.274</v>
      </c>
      <c r="T1203">
        <v>110.22199999999999</v>
      </c>
      <c r="V1203">
        <v>14.923</v>
      </c>
      <c r="W1203">
        <f t="shared" si="55"/>
        <v>1.4923</v>
      </c>
      <c r="X1203">
        <f t="shared" si="56"/>
        <v>0.63832275056501697</v>
      </c>
    </row>
    <row r="1204" spans="1:24" x14ac:dyDescent="0.3">
      <c r="A1204">
        <v>1202</v>
      </c>
      <c r="B1204">
        <f t="shared" si="54"/>
        <v>3.2908966461327855</v>
      </c>
      <c r="C1204">
        <v>1</v>
      </c>
      <c r="D1204">
        <v>98.314499999999995</v>
      </c>
      <c r="E1204">
        <v>3.9280000000000002E-2</v>
      </c>
      <c r="F1204">
        <v>86.381</v>
      </c>
      <c r="G1204">
        <v>89.331000000000003</v>
      </c>
      <c r="H1204">
        <v>91.051000000000002</v>
      </c>
      <c r="I1204">
        <v>91.962000000000003</v>
      </c>
      <c r="J1204">
        <v>93.364999999999995</v>
      </c>
      <c r="K1204">
        <v>94.311999999999998</v>
      </c>
      <c r="L1204">
        <v>95.71</v>
      </c>
      <c r="M1204">
        <v>98.314999999999998</v>
      </c>
      <c r="N1204">
        <v>100.919</v>
      </c>
      <c r="O1204">
        <v>102.31699999999999</v>
      </c>
      <c r="P1204">
        <v>103.264</v>
      </c>
      <c r="Q1204">
        <v>104.667</v>
      </c>
      <c r="R1204">
        <v>105.578</v>
      </c>
      <c r="S1204">
        <v>107.298</v>
      </c>
      <c r="T1204">
        <v>110.248</v>
      </c>
      <c r="V1204">
        <v>14.929</v>
      </c>
      <c r="W1204">
        <f t="shared" si="55"/>
        <v>1.4929000000000001</v>
      </c>
      <c r="X1204">
        <f t="shared" si="56"/>
        <v>0.63851925817124389</v>
      </c>
    </row>
    <row r="1205" spans="1:24" x14ac:dyDescent="0.3">
      <c r="A1205">
        <v>1203</v>
      </c>
      <c r="B1205">
        <f t="shared" si="54"/>
        <v>3.2936344969199181</v>
      </c>
      <c r="C1205">
        <v>1</v>
      </c>
      <c r="D1205">
        <v>98.334999999999994</v>
      </c>
      <c r="E1205">
        <v>3.9280000000000002E-2</v>
      </c>
      <c r="F1205">
        <v>86.399000000000001</v>
      </c>
      <c r="G1205">
        <v>89.349000000000004</v>
      </c>
      <c r="H1205">
        <v>91.07</v>
      </c>
      <c r="I1205">
        <v>91.981999999999999</v>
      </c>
      <c r="J1205">
        <v>93.385000000000005</v>
      </c>
      <c r="K1205">
        <v>94.331999999999994</v>
      </c>
      <c r="L1205">
        <v>95.73</v>
      </c>
      <c r="M1205">
        <v>98.334999999999994</v>
      </c>
      <c r="N1205">
        <v>100.94</v>
      </c>
      <c r="O1205">
        <v>102.33799999999999</v>
      </c>
      <c r="P1205">
        <v>103.285</v>
      </c>
      <c r="Q1205">
        <v>104.688</v>
      </c>
      <c r="R1205">
        <v>105.6</v>
      </c>
      <c r="S1205">
        <v>107.321</v>
      </c>
      <c r="T1205">
        <v>110.271</v>
      </c>
      <c r="V1205">
        <v>14.933999999999999</v>
      </c>
      <c r="W1205">
        <f t="shared" si="55"/>
        <v>1.4933999999999998</v>
      </c>
      <c r="X1205">
        <f t="shared" si="56"/>
        <v>0.63869112905482983</v>
      </c>
    </row>
    <row r="1206" spans="1:24" x14ac:dyDescent="0.3">
      <c r="A1206">
        <v>1204</v>
      </c>
      <c r="B1206">
        <f t="shared" si="54"/>
        <v>3.2963723477070501</v>
      </c>
      <c r="C1206">
        <v>1</v>
      </c>
      <c r="D1206">
        <v>98.355500000000006</v>
      </c>
      <c r="E1206">
        <v>3.9289999999999999E-2</v>
      </c>
      <c r="F1206">
        <v>86.414000000000001</v>
      </c>
      <c r="G1206">
        <v>89.366</v>
      </c>
      <c r="H1206">
        <v>91.087000000000003</v>
      </c>
      <c r="I1206">
        <v>91.998999999999995</v>
      </c>
      <c r="J1206">
        <v>93.403000000000006</v>
      </c>
      <c r="K1206">
        <v>94.35</v>
      </c>
      <c r="L1206">
        <v>95.748999999999995</v>
      </c>
      <c r="M1206">
        <v>98.355999999999995</v>
      </c>
      <c r="N1206">
        <v>100.962</v>
      </c>
      <c r="O1206">
        <v>102.361</v>
      </c>
      <c r="P1206">
        <v>103.30800000000001</v>
      </c>
      <c r="Q1206">
        <v>104.712</v>
      </c>
      <c r="R1206">
        <v>105.624</v>
      </c>
      <c r="S1206">
        <v>107.345</v>
      </c>
      <c r="T1206">
        <v>110.297</v>
      </c>
      <c r="V1206">
        <v>14.94</v>
      </c>
      <c r="W1206">
        <f t="shared" si="55"/>
        <v>1.494</v>
      </c>
      <c r="X1206">
        <f t="shared" si="56"/>
        <v>0.63888762705189395</v>
      </c>
    </row>
    <row r="1207" spans="1:24" x14ac:dyDescent="0.3">
      <c r="A1207">
        <v>1205</v>
      </c>
      <c r="B1207">
        <f t="shared" si="54"/>
        <v>3.2991101984941822</v>
      </c>
      <c r="C1207">
        <v>1</v>
      </c>
      <c r="D1207">
        <v>98.375900000000001</v>
      </c>
      <c r="E1207">
        <v>3.9289999999999999E-2</v>
      </c>
      <c r="F1207">
        <v>86.432000000000002</v>
      </c>
      <c r="G1207">
        <v>89.384</v>
      </c>
      <c r="H1207">
        <v>91.105999999999995</v>
      </c>
      <c r="I1207">
        <v>92.018000000000001</v>
      </c>
      <c r="J1207">
        <v>93.421999999999997</v>
      </c>
      <c r="K1207">
        <v>94.37</v>
      </c>
      <c r="L1207">
        <v>95.769000000000005</v>
      </c>
      <c r="M1207">
        <v>98.376000000000005</v>
      </c>
      <c r="N1207">
        <v>100.983</v>
      </c>
      <c r="O1207">
        <v>102.38200000000001</v>
      </c>
      <c r="P1207">
        <v>103.32899999999999</v>
      </c>
      <c r="Q1207">
        <v>104.73399999999999</v>
      </c>
      <c r="R1207">
        <v>105.646</v>
      </c>
      <c r="S1207">
        <v>107.36799999999999</v>
      </c>
      <c r="T1207">
        <v>110.32</v>
      </c>
      <c r="V1207">
        <v>14.945</v>
      </c>
      <c r="W1207">
        <f t="shared" si="55"/>
        <v>1.4944999999999999</v>
      </c>
      <c r="X1207">
        <f t="shared" si="56"/>
        <v>0.63905949123171102</v>
      </c>
    </row>
    <row r="1208" spans="1:24" x14ac:dyDescent="0.3">
      <c r="A1208">
        <v>1206</v>
      </c>
      <c r="B1208">
        <f t="shared" si="54"/>
        <v>3.3018480492813143</v>
      </c>
      <c r="C1208">
        <v>1</v>
      </c>
      <c r="D1208">
        <v>98.3964</v>
      </c>
      <c r="E1208">
        <v>3.9300000000000002E-2</v>
      </c>
      <c r="F1208">
        <v>86.447000000000003</v>
      </c>
      <c r="G1208">
        <v>89.4</v>
      </c>
      <c r="H1208">
        <v>91.123000000000005</v>
      </c>
      <c r="I1208">
        <v>92.036000000000001</v>
      </c>
      <c r="J1208">
        <v>93.441000000000003</v>
      </c>
      <c r="K1208">
        <v>94.388999999999996</v>
      </c>
      <c r="L1208">
        <v>95.787999999999997</v>
      </c>
      <c r="M1208">
        <v>98.396000000000001</v>
      </c>
      <c r="N1208">
        <v>101.005</v>
      </c>
      <c r="O1208">
        <v>102.404</v>
      </c>
      <c r="P1208">
        <v>103.352</v>
      </c>
      <c r="Q1208">
        <v>104.75700000000001</v>
      </c>
      <c r="R1208">
        <v>105.669</v>
      </c>
      <c r="S1208">
        <v>107.392</v>
      </c>
      <c r="T1208">
        <v>110.346</v>
      </c>
      <c r="V1208">
        <v>14.951000000000001</v>
      </c>
      <c r="W1208">
        <f t="shared" si="55"/>
        <v>1.4951000000000001</v>
      </c>
      <c r="X1208">
        <f t="shared" si="56"/>
        <v>0.63925273127648385</v>
      </c>
    </row>
    <row r="1209" spans="1:24" x14ac:dyDescent="0.3">
      <c r="A1209">
        <v>1207</v>
      </c>
      <c r="B1209">
        <f t="shared" si="54"/>
        <v>3.3045859000684463</v>
      </c>
      <c r="C1209">
        <v>1</v>
      </c>
      <c r="D1209">
        <v>98.416899999999998</v>
      </c>
      <c r="E1209">
        <v>3.9309999999999998E-2</v>
      </c>
      <c r="F1209">
        <v>86.462000000000003</v>
      </c>
      <c r="G1209">
        <v>89.417000000000002</v>
      </c>
      <c r="H1209">
        <v>91.141000000000005</v>
      </c>
      <c r="I1209">
        <v>92.052999999999997</v>
      </c>
      <c r="J1209">
        <v>93.459000000000003</v>
      </c>
      <c r="K1209">
        <v>94.406999999999996</v>
      </c>
      <c r="L1209">
        <v>95.807000000000002</v>
      </c>
      <c r="M1209">
        <v>98.417000000000002</v>
      </c>
      <c r="N1209">
        <v>101.026</v>
      </c>
      <c r="O1209">
        <v>102.42700000000001</v>
      </c>
      <c r="P1209">
        <v>103.375</v>
      </c>
      <c r="Q1209">
        <v>104.78</v>
      </c>
      <c r="R1209">
        <v>105.693</v>
      </c>
      <c r="S1209">
        <v>107.417</v>
      </c>
      <c r="T1209">
        <v>110.372</v>
      </c>
      <c r="V1209">
        <v>14.956</v>
      </c>
      <c r="W1209">
        <f t="shared" si="55"/>
        <v>1.4956</v>
      </c>
      <c r="X1209">
        <f t="shared" si="56"/>
        <v>0.6394278371238532</v>
      </c>
    </row>
    <row r="1210" spans="1:24" x14ac:dyDescent="0.3">
      <c r="A1210">
        <v>1208</v>
      </c>
      <c r="B1210">
        <f t="shared" si="54"/>
        <v>3.3073237508555784</v>
      </c>
      <c r="C1210">
        <v>1</v>
      </c>
      <c r="D1210">
        <v>98.437299999999993</v>
      </c>
      <c r="E1210">
        <v>3.9309999999999998E-2</v>
      </c>
      <c r="F1210">
        <v>86.478999999999999</v>
      </c>
      <c r="G1210">
        <v>89.435000000000002</v>
      </c>
      <c r="H1210">
        <v>91.159000000000006</v>
      </c>
      <c r="I1210">
        <v>92.072000000000003</v>
      </c>
      <c r="J1210">
        <v>93.477999999999994</v>
      </c>
      <c r="K1210">
        <v>94.427000000000007</v>
      </c>
      <c r="L1210">
        <v>95.826999999999998</v>
      </c>
      <c r="M1210">
        <v>98.436999999999998</v>
      </c>
      <c r="N1210">
        <v>101.047</v>
      </c>
      <c r="O1210">
        <v>102.44799999999999</v>
      </c>
      <c r="P1210">
        <v>103.396</v>
      </c>
      <c r="Q1210">
        <v>104.80200000000001</v>
      </c>
      <c r="R1210">
        <v>105.715</v>
      </c>
      <c r="S1210">
        <v>107.43899999999999</v>
      </c>
      <c r="T1210">
        <v>110.395</v>
      </c>
      <c r="V1210">
        <v>14.962</v>
      </c>
      <c r="W1210">
        <f t="shared" si="55"/>
        <v>1.4962</v>
      </c>
      <c r="X1210">
        <f t="shared" si="56"/>
        <v>0.63962106707365762</v>
      </c>
    </row>
    <row r="1211" spans="1:24" x14ac:dyDescent="0.3">
      <c r="A1211">
        <v>1209</v>
      </c>
      <c r="B1211">
        <f t="shared" si="54"/>
        <v>3.3100616016427105</v>
      </c>
      <c r="C1211">
        <v>1</v>
      </c>
      <c r="D1211">
        <v>98.457700000000003</v>
      </c>
      <c r="E1211">
        <v>3.9320000000000001E-2</v>
      </c>
      <c r="F1211">
        <v>86.494</v>
      </c>
      <c r="G1211">
        <v>89.451999999999998</v>
      </c>
      <c r="H1211">
        <v>91.176000000000002</v>
      </c>
      <c r="I1211">
        <v>92.09</v>
      </c>
      <c r="J1211">
        <v>93.495999999999995</v>
      </c>
      <c r="K1211">
        <v>94.444999999999993</v>
      </c>
      <c r="L1211">
        <v>95.846999999999994</v>
      </c>
      <c r="M1211">
        <v>98.457999999999998</v>
      </c>
      <c r="N1211">
        <v>101.069</v>
      </c>
      <c r="O1211">
        <v>102.47</v>
      </c>
      <c r="P1211">
        <v>103.419</v>
      </c>
      <c r="Q1211">
        <v>104.82599999999999</v>
      </c>
      <c r="R1211">
        <v>105.739</v>
      </c>
      <c r="S1211">
        <v>107.464</v>
      </c>
      <c r="T1211">
        <v>110.42100000000001</v>
      </c>
      <c r="V1211">
        <v>14.967000000000001</v>
      </c>
      <c r="W1211">
        <f t="shared" si="55"/>
        <v>1.4967000000000001</v>
      </c>
      <c r="X1211">
        <f t="shared" si="56"/>
        <v>0.63979616675938278</v>
      </c>
    </row>
    <row r="1212" spans="1:24" x14ac:dyDescent="0.3">
      <c r="A1212">
        <v>1210</v>
      </c>
      <c r="B1212">
        <f t="shared" si="54"/>
        <v>3.3127994524298425</v>
      </c>
      <c r="C1212">
        <v>1</v>
      </c>
      <c r="D1212">
        <v>98.478200000000001</v>
      </c>
      <c r="E1212">
        <v>3.9320000000000001E-2</v>
      </c>
      <c r="F1212">
        <v>86.512</v>
      </c>
      <c r="G1212">
        <v>89.47</v>
      </c>
      <c r="H1212">
        <v>91.194999999999993</v>
      </c>
      <c r="I1212">
        <v>92.108999999999995</v>
      </c>
      <c r="J1212">
        <v>93.516000000000005</v>
      </c>
      <c r="K1212">
        <v>94.465000000000003</v>
      </c>
      <c r="L1212">
        <v>95.866</v>
      </c>
      <c r="M1212">
        <v>98.477999999999994</v>
      </c>
      <c r="N1212">
        <v>101.09</v>
      </c>
      <c r="O1212">
        <v>102.491</v>
      </c>
      <c r="P1212">
        <v>103.441</v>
      </c>
      <c r="Q1212">
        <v>104.84699999999999</v>
      </c>
      <c r="R1212">
        <v>105.761</v>
      </c>
      <c r="S1212">
        <v>107.486</v>
      </c>
      <c r="T1212">
        <v>110.444</v>
      </c>
      <c r="V1212">
        <v>14.973000000000001</v>
      </c>
      <c r="W1212">
        <f t="shared" si="55"/>
        <v>1.4973000000000001</v>
      </c>
      <c r="X1212">
        <f t="shared" si="56"/>
        <v>0.63998938663074711</v>
      </c>
    </row>
    <row r="1213" spans="1:24" x14ac:dyDescent="0.3">
      <c r="A1213">
        <v>1211</v>
      </c>
      <c r="B1213">
        <f t="shared" si="54"/>
        <v>3.3155373032169746</v>
      </c>
      <c r="C1213">
        <v>1</v>
      </c>
      <c r="D1213">
        <v>98.498599999999996</v>
      </c>
      <c r="E1213">
        <v>3.9329999999999997E-2</v>
      </c>
      <c r="F1213">
        <v>86.527000000000001</v>
      </c>
      <c r="G1213">
        <v>89.486000000000004</v>
      </c>
      <c r="H1213">
        <v>91.212000000000003</v>
      </c>
      <c r="I1213">
        <v>92.126999999999995</v>
      </c>
      <c r="J1213">
        <v>93.534000000000006</v>
      </c>
      <c r="K1213">
        <v>94.483999999999995</v>
      </c>
      <c r="L1213">
        <v>95.885999999999996</v>
      </c>
      <c r="M1213">
        <v>98.498999999999995</v>
      </c>
      <c r="N1213">
        <v>101.11199999999999</v>
      </c>
      <c r="O1213">
        <v>102.514</v>
      </c>
      <c r="P1213">
        <v>103.46299999999999</v>
      </c>
      <c r="Q1213">
        <v>104.871</v>
      </c>
      <c r="R1213">
        <v>105.785</v>
      </c>
      <c r="S1213">
        <v>107.511</v>
      </c>
      <c r="T1213">
        <v>110.47</v>
      </c>
      <c r="V1213">
        <v>14.978</v>
      </c>
      <c r="W1213">
        <f t="shared" si="55"/>
        <v>1.4978</v>
      </c>
      <c r="X1213">
        <f t="shared" si="56"/>
        <v>0.64016448016636052</v>
      </c>
    </row>
    <row r="1214" spans="1:24" x14ac:dyDescent="0.3">
      <c r="A1214">
        <v>1212</v>
      </c>
      <c r="B1214">
        <f t="shared" si="54"/>
        <v>3.3182751540041067</v>
      </c>
      <c r="C1214">
        <v>1</v>
      </c>
      <c r="D1214">
        <v>98.519000000000005</v>
      </c>
      <c r="E1214">
        <v>3.934E-2</v>
      </c>
      <c r="F1214">
        <v>86.542000000000002</v>
      </c>
      <c r="G1214">
        <v>89.503</v>
      </c>
      <c r="H1214">
        <v>91.23</v>
      </c>
      <c r="I1214">
        <v>92.144000000000005</v>
      </c>
      <c r="J1214">
        <v>93.552000000000007</v>
      </c>
      <c r="K1214">
        <v>94.501999999999995</v>
      </c>
      <c r="L1214">
        <v>95.905000000000001</v>
      </c>
      <c r="M1214">
        <v>98.519000000000005</v>
      </c>
      <c r="N1214">
        <v>101.133</v>
      </c>
      <c r="O1214">
        <v>102.536</v>
      </c>
      <c r="P1214">
        <v>103.486</v>
      </c>
      <c r="Q1214">
        <v>104.89400000000001</v>
      </c>
      <c r="R1214">
        <v>105.80800000000001</v>
      </c>
      <c r="S1214">
        <v>107.535</v>
      </c>
      <c r="T1214">
        <v>110.496</v>
      </c>
      <c r="V1214">
        <v>14.984</v>
      </c>
      <c r="W1214">
        <f t="shared" si="55"/>
        <v>1.4984</v>
      </c>
      <c r="X1214">
        <f t="shared" si="56"/>
        <v>0.64035768997577525</v>
      </c>
    </row>
    <row r="1215" spans="1:24" x14ac:dyDescent="0.3">
      <c r="A1215">
        <v>1213</v>
      </c>
      <c r="B1215">
        <f t="shared" si="54"/>
        <v>3.3210130047912387</v>
      </c>
      <c r="C1215">
        <v>1</v>
      </c>
      <c r="D1215">
        <v>98.539400000000001</v>
      </c>
      <c r="E1215">
        <v>3.934E-2</v>
      </c>
      <c r="F1215">
        <v>86.56</v>
      </c>
      <c r="G1215">
        <v>89.521000000000001</v>
      </c>
      <c r="H1215">
        <v>91.248000000000005</v>
      </c>
      <c r="I1215">
        <v>92.162999999999997</v>
      </c>
      <c r="J1215">
        <v>93.570999999999998</v>
      </c>
      <c r="K1215">
        <v>94.522000000000006</v>
      </c>
      <c r="L1215">
        <v>95.924999999999997</v>
      </c>
      <c r="M1215">
        <v>98.539000000000001</v>
      </c>
      <c r="N1215">
        <v>101.154</v>
      </c>
      <c r="O1215">
        <v>102.557</v>
      </c>
      <c r="P1215">
        <v>103.50700000000001</v>
      </c>
      <c r="Q1215">
        <v>104.916</v>
      </c>
      <c r="R1215">
        <v>105.83</v>
      </c>
      <c r="S1215">
        <v>107.55800000000001</v>
      </c>
      <c r="T1215">
        <v>110.51900000000001</v>
      </c>
      <c r="V1215">
        <v>14.989000000000001</v>
      </c>
      <c r="W1215">
        <f t="shared" si="55"/>
        <v>1.4989000000000001</v>
      </c>
      <c r="X1215">
        <f t="shared" si="56"/>
        <v>0.64052952724896128</v>
      </c>
    </row>
    <row r="1216" spans="1:24" x14ac:dyDescent="0.3">
      <c r="A1216">
        <v>1214</v>
      </c>
      <c r="B1216">
        <f t="shared" si="54"/>
        <v>3.3237508555783708</v>
      </c>
      <c r="C1216">
        <v>1</v>
      </c>
      <c r="D1216">
        <v>98.559799999999996</v>
      </c>
      <c r="E1216">
        <v>3.9350000000000003E-2</v>
      </c>
      <c r="F1216">
        <v>86.575000000000003</v>
      </c>
      <c r="G1216">
        <v>89.537000000000006</v>
      </c>
      <c r="H1216">
        <v>91.265000000000001</v>
      </c>
      <c r="I1216">
        <v>92.180999999999997</v>
      </c>
      <c r="J1216">
        <v>93.59</v>
      </c>
      <c r="K1216">
        <v>94.54</v>
      </c>
      <c r="L1216">
        <v>95.944000000000003</v>
      </c>
      <c r="M1216">
        <v>98.56</v>
      </c>
      <c r="N1216">
        <v>101.176</v>
      </c>
      <c r="O1216">
        <v>102.57899999999999</v>
      </c>
      <c r="P1216">
        <v>103.53</v>
      </c>
      <c r="Q1216">
        <v>104.93899999999999</v>
      </c>
      <c r="R1216">
        <v>105.854</v>
      </c>
      <c r="S1216">
        <v>107.58199999999999</v>
      </c>
      <c r="T1216">
        <v>110.545</v>
      </c>
      <c r="V1216">
        <v>14.994999999999999</v>
      </c>
      <c r="W1216">
        <f t="shared" si="55"/>
        <v>1.4994999999999998</v>
      </c>
      <c r="X1216">
        <f t="shared" si="56"/>
        <v>0.64072597713669899</v>
      </c>
    </row>
    <row r="1217" spans="1:24" x14ac:dyDescent="0.3">
      <c r="A1217">
        <v>1215</v>
      </c>
      <c r="B1217">
        <f t="shared" si="54"/>
        <v>3.3264887063655029</v>
      </c>
      <c r="C1217">
        <v>1</v>
      </c>
      <c r="D1217">
        <v>98.580100000000002</v>
      </c>
      <c r="E1217">
        <v>3.9350000000000003E-2</v>
      </c>
      <c r="F1217">
        <v>86.593000000000004</v>
      </c>
      <c r="G1217">
        <v>89.555999999999997</v>
      </c>
      <c r="H1217">
        <v>91.284000000000006</v>
      </c>
      <c r="I1217">
        <v>92.2</v>
      </c>
      <c r="J1217">
        <v>93.608999999999995</v>
      </c>
      <c r="K1217">
        <v>94.56</v>
      </c>
      <c r="L1217">
        <v>95.963999999999999</v>
      </c>
      <c r="M1217">
        <v>98.58</v>
      </c>
      <c r="N1217">
        <v>101.197</v>
      </c>
      <c r="O1217">
        <v>102.601</v>
      </c>
      <c r="P1217">
        <v>103.551</v>
      </c>
      <c r="Q1217">
        <v>104.961</v>
      </c>
      <c r="R1217">
        <v>105.876</v>
      </c>
      <c r="S1217">
        <v>107.604</v>
      </c>
      <c r="T1217">
        <v>110.568</v>
      </c>
      <c r="V1217">
        <v>15</v>
      </c>
      <c r="W1217">
        <f t="shared" si="55"/>
        <v>1.5</v>
      </c>
      <c r="X1217">
        <f t="shared" si="56"/>
        <v>0.64089780776657368</v>
      </c>
    </row>
    <row r="1218" spans="1:24" x14ac:dyDescent="0.3">
      <c r="A1218">
        <v>1216</v>
      </c>
      <c r="B1218">
        <f t="shared" si="54"/>
        <v>3.3292265571526354</v>
      </c>
      <c r="C1218">
        <v>1</v>
      </c>
      <c r="D1218">
        <v>98.600499999999997</v>
      </c>
      <c r="E1218">
        <v>3.9359999999999999E-2</v>
      </c>
      <c r="F1218">
        <v>86.608000000000004</v>
      </c>
      <c r="G1218">
        <v>89.572000000000003</v>
      </c>
      <c r="H1218">
        <v>91.301000000000002</v>
      </c>
      <c r="I1218">
        <v>92.216999999999999</v>
      </c>
      <c r="J1218">
        <v>93.626999999999995</v>
      </c>
      <c r="K1218">
        <v>94.578000000000003</v>
      </c>
      <c r="L1218">
        <v>95.983000000000004</v>
      </c>
      <c r="M1218">
        <v>98.600999999999999</v>
      </c>
      <c r="N1218">
        <v>101.218</v>
      </c>
      <c r="O1218">
        <v>102.623</v>
      </c>
      <c r="P1218">
        <v>103.574</v>
      </c>
      <c r="Q1218">
        <v>104.98399999999999</v>
      </c>
      <c r="R1218">
        <v>105.9</v>
      </c>
      <c r="S1218">
        <v>107.629</v>
      </c>
      <c r="T1218">
        <v>110.593</v>
      </c>
      <c r="V1218">
        <v>15.006</v>
      </c>
      <c r="W1218">
        <f t="shared" si="55"/>
        <v>1.5005999999999999</v>
      </c>
      <c r="X1218">
        <f t="shared" si="56"/>
        <v>0.64109424814141025</v>
      </c>
    </row>
    <row r="1219" spans="1:24" x14ac:dyDescent="0.3">
      <c r="A1219">
        <v>1217</v>
      </c>
      <c r="B1219">
        <f t="shared" ref="B1219:B1282" si="57">A1219/365.25</f>
        <v>3.3319644079397674</v>
      </c>
      <c r="C1219">
        <v>1</v>
      </c>
      <c r="D1219">
        <v>98.620900000000006</v>
      </c>
      <c r="E1219">
        <v>3.9370000000000002E-2</v>
      </c>
      <c r="F1219">
        <v>86.622</v>
      </c>
      <c r="G1219">
        <v>89.587999999999994</v>
      </c>
      <c r="H1219">
        <v>91.317999999999998</v>
      </c>
      <c r="I1219">
        <v>92.233999999999995</v>
      </c>
      <c r="J1219">
        <v>93.644999999999996</v>
      </c>
      <c r="K1219">
        <v>94.596999999999994</v>
      </c>
      <c r="L1219">
        <v>96.001999999999995</v>
      </c>
      <c r="M1219">
        <v>98.620999999999995</v>
      </c>
      <c r="N1219">
        <v>101.24</v>
      </c>
      <c r="O1219">
        <v>102.645</v>
      </c>
      <c r="P1219">
        <v>103.59699999999999</v>
      </c>
      <c r="Q1219">
        <v>105.00700000000001</v>
      </c>
      <c r="R1219">
        <v>105.923</v>
      </c>
      <c r="S1219">
        <v>107.65300000000001</v>
      </c>
      <c r="T1219">
        <v>110.619</v>
      </c>
      <c r="V1219">
        <v>15.010999999999999</v>
      </c>
      <c r="W1219">
        <f t="shared" ref="W1219:W1282" si="58">V1219/10</f>
        <v>1.5010999999999999</v>
      </c>
      <c r="X1219">
        <f t="shared" ref="X1219:X1282" si="59">SQRT((M1219*V1219)/3600)</f>
        <v>0.64126607213993303</v>
      </c>
    </row>
    <row r="1220" spans="1:24" x14ac:dyDescent="0.3">
      <c r="A1220">
        <v>1218</v>
      </c>
      <c r="B1220">
        <f t="shared" si="57"/>
        <v>3.3347022587268995</v>
      </c>
      <c r="C1220">
        <v>1</v>
      </c>
      <c r="D1220">
        <v>98.641199999999998</v>
      </c>
      <c r="E1220">
        <v>3.9370000000000002E-2</v>
      </c>
      <c r="F1220">
        <v>86.64</v>
      </c>
      <c r="G1220">
        <v>89.606999999999999</v>
      </c>
      <c r="H1220">
        <v>91.337000000000003</v>
      </c>
      <c r="I1220">
        <v>92.253</v>
      </c>
      <c r="J1220">
        <v>93.664000000000001</v>
      </c>
      <c r="K1220">
        <v>94.616</v>
      </c>
      <c r="L1220">
        <v>96.022000000000006</v>
      </c>
      <c r="M1220">
        <v>98.641000000000005</v>
      </c>
      <c r="N1220">
        <v>101.261</v>
      </c>
      <c r="O1220">
        <v>102.666</v>
      </c>
      <c r="P1220">
        <v>103.61799999999999</v>
      </c>
      <c r="Q1220">
        <v>105.029</v>
      </c>
      <c r="R1220">
        <v>105.94499999999999</v>
      </c>
      <c r="S1220">
        <v>107.676</v>
      </c>
      <c r="T1220">
        <v>110.642</v>
      </c>
      <c r="V1220">
        <v>15.016999999999999</v>
      </c>
      <c r="W1220">
        <f t="shared" si="58"/>
        <v>1.5017</v>
      </c>
      <c r="X1220">
        <f t="shared" si="59"/>
        <v>0.64145925154205152</v>
      </c>
    </row>
    <row r="1221" spans="1:24" x14ac:dyDescent="0.3">
      <c r="A1221">
        <v>1219</v>
      </c>
      <c r="B1221">
        <f t="shared" si="57"/>
        <v>3.3374401095140316</v>
      </c>
      <c r="C1221">
        <v>1</v>
      </c>
      <c r="D1221">
        <v>98.661500000000004</v>
      </c>
      <c r="E1221">
        <v>3.9379999999999998E-2</v>
      </c>
      <c r="F1221">
        <v>86.655000000000001</v>
      </c>
      <c r="G1221">
        <v>89.623000000000005</v>
      </c>
      <c r="H1221">
        <v>91.353999999999999</v>
      </c>
      <c r="I1221">
        <v>92.271000000000001</v>
      </c>
      <c r="J1221">
        <v>93.682000000000002</v>
      </c>
      <c r="K1221">
        <v>94.635000000000005</v>
      </c>
      <c r="L1221">
        <v>96.040999999999997</v>
      </c>
      <c r="M1221">
        <v>98.662000000000006</v>
      </c>
      <c r="N1221">
        <v>101.282</v>
      </c>
      <c r="O1221">
        <v>102.688</v>
      </c>
      <c r="P1221">
        <v>103.64100000000001</v>
      </c>
      <c r="Q1221">
        <v>105.05200000000001</v>
      </c>
      <c r="R1221">
        <v>105.96899999999999</v>
      </c>
      <c r="S1221">
        <v>107.7</v>
      </c>
      <c r="T1221">
        <v>110.66800000000001</v>
      </c>
      <c r="V1221">
        <v>15.022</v>
      </c>
      <c r="W1221">
        <f t="shared" si="58"/>
        <v>1.5022</v>
      </c>
      <c r="X1221">
        <f t="shared" si="59"/>
        <v>0.64163432039683721</v>
      </c>
    </row>
    <row r="1222" spans="1:24" x14ac:dyDescent="0.3">
      <c r="A1222">
        <v>1220</v>
      </c>
      <c r="B1222">
        <f t="shared" si="57"/>
        <v>3.3401779603011637</v>
      </c>
      <c r="C1222">
        <v>1</v>
      </c>
      <c r="D1222">
        <v>98.681899999999999</v>
      </c>
      <c r="E1222">
        <v>3.9379999999999998E-2</v>
      </c>
      <c r="F1222">
        <v>86.673000000000002</v>
      </c>
      <c r="G1222">
        <v>89.641000000000005</v>
      </c>
      <c r="H1222">
        <v>91.373000000000005</v>
      </c>
      <c r="I1222">
        <v>92.29</v>
      </c>
      <c r="J1222">
        <v>93.701999999999998</v>
      </c>
      <c r="K1222">
        <v>94.653999999999996</v>
      </c>
      <c r="L1222">
        <v>96.061000000000007</v>
      </c>
      <c r="M1222">
        <v>98.682000000000002</v>
      </c>
      <c r="N1222">
        <v>101.303</v>
      </c>
      <c r="O1222">
        <v>102.71</v>
      </c>
      <c r="P1222">
        <v>103.66200000000001</v>
      </c>
      <c r="Q1222">
        <v>105.074</v>
      </c>
      <c r="R1222">
        <v>105.991</v>
      </c>
      <c r="S1222">
        <v>107.72199999999999</v>
      </c>
      <c r="T1222">
        <v>110.691</v>
      </c>
      <c r="V1222">
        <v>15.028</v>
      </c>
      <c r="W1222">
        <f t="shared" si="58"/>
        <v>1.5028000000000001</v>
      </c>
      <c r="X1222">
        <f t="shared" si="59"/>
        <v>0.64182748980288051</v>
      </c>
    </row>
    <row r="1223" spans="1:24" x14ac:dyDescent="0.3">
      <c r="A1223">
        <v>1221</v>
      </c>
      <c r="B1223">
        <f t="shared" si="57"/>
        <v>3.3429158110882957</v>
      </c>
      <c r="C1223">
        <v>1</v>
      </c>
      <c r="D1223">
        <v>98.702200000000005</v>
      </c>
      <c r="E1223">
        <v>3.9390000000000001E-2</v>
      </c>
      <c r="F1223">
        <v>86.688000000000002</v>
      </c>
      <c r="G1223">
        <v>89.658000000000001</v>
      </c>
      <c r="H1223">
        <v>91.39</v>
      </c>
      <c r="I1223">
        <v>92.307000000000002</v>
      </c>
      <c r="J1223">
        <v>93.72</v>
      </c>
      <c r="K1223">
        <v>94.673000000000002</v>
      </c>
      <c r="L1223">
        <v>96.08</v>
      </c>
      <c r="M1223">
        <v>98.701999999999998</v>
      </c>
      <c r="N1223">
        <v>101.325</v>
      </c>
      <c r="O1223">
        <v>102.732</v>
      </c>
      <c r="P1223">
        <v>103.685</v>
      </c>
      <c r="Q1223">
        <v>105.09699999999999</v>
      </c>
      <c r="R1223">
        <v>106.014</v>
      </c>
      <c r="S1223">
        <v>107.747</v>
      </c>
      <c r="T1223">
        <v>110.717</v>
      </c>
      <c r="V1223">
        <v>15.032999999999999</v>
      </c>
      <c r="W1223">
        <f t="shared" si="58"/>
        <v>1.5032999999999999</v>
      </c>
      <c r="X1223">
        <f t="shared" si="59"/>
        <v>0.64199930036306629</v>
      </c>
    </row>
    <row r="1224" spans="1:24" x14ac:dyDescent="0.3">
      <c r="A1224">
        <v>1222</v>
      </c>
      <c r="B1224">
        <f t="shared" si="57"/>
        <v>3.3456536618754278</v>
      </c>
      <c r="C1224">
        <v>1</v>
      </c>
      <c r="D1224">
        <v>98.722499999999997</v>
      </c>
      <c r="E1224">
        <v>3.9390000000000001E-2</v>
      </c>
      <c r="F1224">
        <v>86.706000000000003</v>
      </c>
      <c r="G1224">
        <v>89.676000000000002</v>
      </c>
      <c r="H1224">
        <v>91.409000000000006</v>
      </c>
      <c r="I1224">
        <v>92.325999999999993</v>
      </c>
      <c r="J1224">
        <v>93.739000000000004</v>
      </c>
      <c r="K1224">
        <v>94.691999999999993</v>
      </c>
      <c r="L1224">
        <v>96.1</v>
      </c>
      <c r="M1224">
        <v>98.722999999999999</v>
      </c>
      <c r="N1224">
        <v>101.345</v>
      </c>
      <c r="O1224">
        <v>102.753</v>
      </c>
      <c r="P1224">
        <v>103.706</v>
      </c>
      <c r="Q1224">
        <v>105.119</v>
      </c>
      <c r="R1224">
        <v>106.036</v>
      </c>
      <c r="S1224">
        <v>107.76900000000001</v>
      </c>
      <c r="T1224">
        <v>110.739</v>
      </c>
      <c r="V1224">
        <v>15.039</v>
      </c>
      <c r="W1224">
        <f t="shared" si="58"/>
        <v>1.5039</v>
      </c>
      <c r="X1224">
        <f t="shared" si="59"/>
        <v>0.64219571199129011</v>
      </c>
    </row>
    <row r="1225" spans="1:24" x14ac:dyDescent="0.3">
      <c r="A1225">
        <v>1223</v>
      </c>
      <c r="B1225">
        <f t="shared" si="57"/>
        <v>3.3483915126625599</v>
      </c>
      <c r="C1225">
        <v>1</v>
      </c>
      <c r="D1225">
        <v>98.742800000000003</v>
      </c>
      <c r="E1225">
        <v>3.9399999999999998E-2</v>
      </c>
      <c r="F1225">
        <v>86.72</v>
      </c>
      <c r="G1225">
        <v>89.691999999999993</v>
      </c>
      <c r="H1225">
        <v>91.426000000000002</v>
      </c>
      <c r="I1225">
        <v>92.343999999999994</v>
      </c>
      <c r="J1225">
        <v>93.757000000000005</v>
      </c>
      <c r="K1225">
        <v>94.710999999999999</v>
      </c>
      <c r="L1225">
        <v>96.119</v>
      </c>
      <c r="M1225">
        <v>98.742999999999995</v>
      </c>
      <c r="N1225">
        <v>101.367</v>
      </c>
      <c r="O1225">
        <v>102.77500000000001</v>
      </c>
      <c r="P1225">
        <v>103.729</v>
      </c>
      <c r="Q1225">
        <v>105.142</v>
      </c>
      <c r="R1225">
        <v>106.06</v>
      </c>
      <c r="S1225">
        <v>107.79300000000001</v>
      </c>
      <c r="T1225">
        <v>110.765</v>
      </c>
      <c r="V1225">
        <v>15.044</v>
      </c>
      <c r="W1225">
        <f t="shared" si="58"/>
        <v>1.5044</v>
      </c>
      <c r="X1225">
        <f t="shared" si="59"/>
        <v>0.64236751595605723</v>
      </c>
    </row>
    <row r="1226" spans="1:24" x14ac:dyDescent="0.3">
      <c r="A1226">
        <v>1224</v>
      </c>
      <c r="B1226">
        <f t="shared" si="57"/>
        <v>3.3511293634496919</v>
      </c>
      <c r="C1226">
        <v>1</v>
      </c>
      <c r="D1226">
        <v>98.763099999999994</v>
      </c>
      <c r="E1226">
        <v>3.9410000000000001E-2</v>
      </c>
      <c r="F1226">
        <v>86.734999999999999</v>
      </c>
      <c r="G1226">
        <v>89.707999999999998</v>
      </c>
      <c r="H1226">
        <v>91.442999999999998</v>
      </c>
      <c r="I1226">
        <v>92.361000000000004</v>
      </c>
      <c r="J1226">
        <v>93.775000000000006</v>
      </c>
      <c r="K1226">
        <v>94.728999999999999</v>
      </c>
      <c r="L1226">
        <v>96.138000000000005</v>
      </c>
      <c r="M1226">
        <v>98.763000000000005</v>
      </c>
      <c r="N1226">
        <v>101.38800000000001</v>
      </c>
      <c r="O1226">
        <v>102.797</v>
      </c>
      <c r="P1226">
        <v>103.751</v>
      </c>
      <c r="Q1226">
        <v>105.16500000000001</v>
      </c>
      <c r="R1226">
        <v>106.084</v>
      </c>
      <c r="S1226">
        <v>107.818</v>
      </c>
      <c r="T1226">
        <v>110.791</v>
      </c>
      <c r="V1226">
        <v>15.05</v>
      </c>
      <c r="W1226">
        <f t="shared" si="58"/>
        <v>1.5050000000000001</v>
      </c>
      <c r="X1226">
        <f t="shared" si="59"/>
        <v>0.64256066509967247</v>
      </c>
    </row>
    <row r="1227" spans="1:24" x14ac:dyDescent="0.3">
      <c r="A1227">
        <v>1225</v>
      </c>
      <c r="B1227">
        <f t="shared" si="57"/>
        <v>3.353867214236824</v>
      </c>
      <c r="C1227">
        <v>1</v>
      </c>
      <c r="D1227">
        <v>98.7834</v>
      </c>
      <c r="E1227">
        <v>3.9410000000000001E-2</v>
      </c>
      <c r="F1227">
        <v>86.753</v>
      </c>
      <c r="G1227">
        <v>89.727000000000004</v>
      </c>
      <c r="H1227">
        <v>91.460999999999999</v>
      </c>
      <c r="I1227">
        <v>92.38</v>
      </c>
      <c r="J1227">
        <v>93.793999999999997</v>
      </c>
      <c r="K1227">
        <v>94.748999999999995</v>
      </c>
      <c r="L1227">
        <v>96.158000000000001</v>
      </c>
      <c r="M1227">
        <v>98.783000000000001</v>
      </c>
      <c r="N1227">
        <v>101.40900000000001</v>
      </c>
      <c r="O1227">
        <v>102.818</v>
      </c>
      <c r="P1227">
        <v>103.773</v>
      </c>
      <c r="Q1227">
        <v>105.187</v>
      </c>
      <c r="R1227">
        <v>106.105</v>
      </c>
      <c r="S1227">
        <v>107.84</v>
      </c>
      <c r="T1227">
        <v>110.81399999999999</v>
      </c>
      <c r="V1227">
        <v>15.055</v>
      </c>
      <c r="W1227">
        <f t="shared" si="58"/>
        <v>1.5055000000000001</v>
      </c>
      <c r="X1227">
        <f t="shared" si="59"/>
        <v>0.64273246226992109</v>
      </c>
    </row>
    <row r="1228" spans="1:24" x14ac:dyDescent="0.3">
      <c r="A1228">
        <v>1226</v>
      </c>
      <c r="B1228">
        <f t="shared" si="57"/>
        <v>3.3566050650239561</v>
      </c>
      <c r="C1228">
        <v>1</v>
      </c>
      <c r="D1228">
        <v>98.803600000000003</v>
      </c>
      <c r="E1228">
        <v>3.9419999999999997E-2</v>
      </c>
      <c r="F1228">
        <v>86.768000000000001</v>
      </c>
      <c r="G1228">
        <v>89.742999999999995</v>
      </c>
      <c r="H1228">
        <v>91.477999999999994</v>
      </c>
      <c r="I1228">
        <v>92.397000000000006</v>
      </c>
      <c r="J1228">
        <v>93.811999999999998</v>
      </c>
      <c r="K1228">
        <v>94.766999999999996</v>
      </c>
      <c r="L1228">
        <v>96.177000000000007</v>
      </c>
      <c r="M1228">
        <v>98.804000000000002</v>
      </c>
      <c r="N1228">
        <v>101.431</v>
      </c>
      <c r="O1228">
        <v>102.84</v>
      </c>
      <c r="P1228">
        <v>103.795</v>
      </c>
      <c r="Q1228">
        <v>105.21</v>
      </c>
      <c r="R1228">
        <v>106.129</v>
      </c>
      <c r="S1228">
        <v>107.864</v>
      </c>
      <c r="T1228">
        <v>110.84</v>
      </c>
      <c r="V1228">
        <v>15.061</v>
      </c>
      <c r="W1228">
        <f t="shared" si="58"/>
        <v>1.5061</v>
      </c>
      <c r="X1228">
        <f t="shared" si="59"/>
        <v>0.64292885471272965</v>
      </c>
    </row>
    <row r="1229" spans="1:24" x14ac:dyDescent="0.3">
      <c r="A1229">
        <v>1227</v>
      </c>
      <c r="B1229">
        <f t="shared" si="57"/>
        <v>3.3593429158110881</v>
      </c>
      <c r="C1229">
        <v>1</v>
      </c>
      <c r="D1229">
        <v>98.823899999999995</v>
      </c>
      <c r="E1229">
        <v>3.9419999999999997E-2</v>
      </c>
      <c r="F1229">
        <v>86.784999999999997</v>
      </c>
      <c r="G1229">
        <v>89.760999999999996</v>
      </c>
      <c r="H1229">
        <v>91.497</v>
      </c>
      <c r="I1229">
        <v>92.415999999999997</v>
      </c>
      <c r="J1229">
        <v>93.831000000000003</v>
      </c>
      <c r="K1229">
        <v>94.786000000000001</v>
      </c>
      <c r="L1229">
        <v>96.195999999999998</v>
      </c>
      <c r="M1229">
        <v>98.823999999999998</v>
      </c>
      <c r="N1229">
        <v>101.45099999999999</v>
      </c>
      <c r="O1229">
        <v>102.861</v>
      </c>
      <c r="P1229">
        <v>103.816</v>
      </c>
      <c r="Q1229">
        <v>105.232</v>
      </c>
      <c r="R1229">
        <v>106.151</v>
      </c>
      <c r="S1229">
        <v>107.887</v>
      </c>
      <c r="T1229">
        <v>110.86199999999999</v>
      </c>
      <c r="V1229">
        <v>15.066000000000001</v>
      </c>
      <c r="W1229">
        <f t="shared" si="58"/>
        <v>1.5066000000000002</v>
      </c>
      <c r="X1229">
        <f t="shared" si="59"/>
        <v>0.64310064531144728</v>
      </c>
    </row>
    <row r="1230" spans="1:24" x14ac:dyDescent="0.3">
      <c r="A1230">
        <v>1228</v>
      </c>
      <c r="B1230">
        <f t="shared" si="57"/>
        <v>3.3620807665982202</v>
      </c>
      <c r="C1230">
        <v>1</v>
      </c>
      <c r="D1230">
        <v>98.844200000000001</v>
      </c>
      <c r="E1230">
        <v>3.943E-2</v>
      </c>
      <c r="F1230">
        <v>86.8</v>
      </c>
      <c r="G1230">
        <v>89.777000000000001</v>
      </c>
      <c r="H1230">
        <v>91.513999999999996</v>
      </c>
      <c r="I1230">
        <v>92.433999999999997</v>
      </c>
      <c r="J1230">
        <v>93.849000000000004</v>
      </c>
      <c r="K1230">
        <v>94.805000000000007</v>
      </c>
      <c r="L1230">
        <v>96.215000000000003</v>
      </c>
      <c r="M1230">
        <v>98.843999999999994</v>
      </c>
      <c r="N1230">
        <v>101.473</v>
      </c>
      <c r="O1230">
        <v>102.884</v>
      </c>
      <c r="P1230">
        <v>103.839</v>
      </c>
      <c r="Q1230">
        <v>105.255</v>
      </c>
      <c r="R1230">
        <v>106.17400000000001</v>
      </c>
      <c r="S1230">
        <v>107.911</v>
      </c>
      <c r="T1230">
        <v>110.88800000000001</v>
      </c>
      <c r="V1230">
        <v>15.071999999999999</v>
      </c>
      <c r="W1230">
        <f t="shared" si="58"/>
        <v>1.5071999999999999</v>
      </c>
      <c r="X1230">
        <f t="shared" si="59"/>
        <v>0.64329377425869738</v>
      </c>
    </row>
    <row r="1231" spans="1:24" x14ac:dyDescent="0.3">
      <c r="A1231">
        <v>1229</v>
      </c>
      <c r="B1231">
        <f t="shared" si="57"/>
        <v>3.3648186173853527</v>
      </c>
      <c r="C1231">
        <v>1</v>
      </c>
      <c r="D1231">
        <v>98.864400000000003</v>
      </c>
      <c r="E1231">
        <v>3.943E-2</v>
      </c>
      <c r="F1231">
        <v>86.817999999999998</v>
      </c>
      <c r="G1231">
        <v>89.796000000000006</v>
      </c>
      <c r="H1231">
        <v>91.533000000000001</v>
      </c>
      <c r="I1231">
        <v>92.451999999999998</v>
      </c>
      <c r="J1231">
        <v>93.869</v>
      </c>
      <c r="K1231">
        <v>94.823999999999998</v>
      </c>
      <c r="L1231">
        <v>96.234999999999999</v>
      </c>
      <c r="M1231">
        <v>98.864000000000004</v>
      </c>
      <c r="N1231">
        <v>101.494</v>
      </c>
      <c r="O1231">
        <v>102.905</v>
      </c>
      <c r="P1231">
        <v>103.86</v>
      </c>
      <c r="Q1231">
        <v>105.276</v>
      </c>
      <c r="R1231">
        <v>106.196</v>
      </c>
      <c r="S1231">
        <v>107.93300000000001</v>
      </c>
      <c r="T1231">
        <v>110.911</v>
      </c>
      <c r="V1231">
        <v>15.077</v>
      </c>
      <c r="W1231">
        <f t="shared" si="58"/>
        <v>1.5077</v>
      </c>
      <c r="X1231">
        <f t="shared" si="59"/>
        <v>0.64346555808717887</v>
      </c>
    </row>
    <row r="1232" spans="1:24" x14ac:dyDescent="0.3">
      <c r="A1232">
        <v>1230</v>
      </c>
      <c r="B1232">
        <f t="shared" si="57"/>
        <v>3.3675564681724848</v>
      </c>
      <c r="C1232">
        <v>1</v>
      </c>
      <c r="D1232">
        <v>98.884600000000006</v>
      </c>
      <c r="E1232">
        <v>3.9440000000000003E-2</v>
      </c>
      <c r="F1232">
        <v>86.832999999999998</v>
      </c>
      <c r="G1232">
        <v>89.811999999999998</v>
      </c>
      <c r="H1232">
        <v>91.549000000000007</v>
      </c>
      <c r="I1232">
        <v>92.47</v>
      </c>
      <c r="J1232">
        <v>93.887</v>
      </c>
      <c r="K1232">
        <v>94.843000000000004</v>
      </c>
      <c r="L1232">
        <v>96.254000000000005</v>
      </c>
      <c r="M1232">
        <v>98.885000000000005</v>
      </c>
      <c r="N1232">
        <v>101.515</v>
      </c>
      <c r="O1232">
        <v>102.92700000000001</v>
      </c>
      <c r="P1232">
        <v>103.883</v>
      </c>
      <c r="Q1232">
        <v>105.3</v>
      </c>
      <c r="R1232">
        <v>106.22</v>
      </c>
      <c r="S1232">
        <v>107.95699999999999</v>
      </c>
      <c r="T1232">
        <v>110.937</v>
      </c>
      <c r="V1232">
        <v>15.083</v>
      </c>
      <c r="W1232">
        <f t="shared" si="58"/>
        <v>1.5083</v>
      </c>
      <c r="X1232">
        <f t="shared" si="59"/>
        <v>0.64366193140844086</v>
      </c>
    </row>
    <row r="1233" spans="1:24" x14ac:dyDescent="0.3">
      <c r="A1233">
        <v>1231</v>
      </c>
      <c r="B1233">
        <f t="shared" si="57"/>
        <v>3.3702943189596168</v>
      </c>
      <c r="C1233">
        <v>1</v>
      </c>
      <c r="D1233">
        <v>98.904899999999998</v>
      </c>
      <c r="E1233">
        <v>3.9449999999999999E-2</v>
      </c>
      <c r="F1233">
        <v>86.846999999999994</v>
      </c>
      <c r="G1233">
        <v>89.828000000000003</v>
      </c>
      <c r="H1233">
        <v>91.566000000000003</v>
      </c>
      <c r="I1233">
        <v>92.486999999999995</v>
      </c>
      <c r="J1233">
        <v>93.905000000000001</v>
      </c>
      <c r="K1233">
        <v>94.861000000000004</v>
      </c>
      <c r="L1233">
        <v>96.272999999999996</v>
      </c>
      <c r="M1233">
        <v>98.905000000000001</v>
      </c>
      <c r="N1233">
        <v>101.53700000000001</v>
      </c>
      <c r="O1233">
        <v>102.949</v>
      </c>
      <c r="P1233">
        <v>103.905</v>
      </c>
      <c r="Q1233">
        <v>105.32299999999999</v>
      </c>
      <c r="R1233">
        <v>106.24299999999999</v>
      </c>
      <c r="S1233">
        <v>107.982</v>
      </c>
      <c r="T1233">
        <v>110.962</v>
      </c>
      <c r="V1233">
        <v>15.087999999999999</v>
      </c>
      <c r="W1233">
        <f t="shared" si="58"/>
        <v>1.5087999999999999</v>
      </c>
      <c r="X1233">
        <f t="shared" si="59"/>
        <v>0.6438337086891649</v>
      </c>
    </row>
    <row r="1234" spans="1:24" x14ac:dyDescent="0.3">
      <c r="A1234">
        <v>1232</v>
      </c>
      <c r="B1234">
        <f t="shared" si="57"/>
        <v>3.3730321697467489</v>
      </c>
      <c r="C1234">
        <v>1</v>
      </c>
      <c r="D1234">
        <v>98.9251</v>
      </c>
      <c r="E1234">
        <v>3.9449999999999999E-2</v>
      </c>
      <c r="F1234">
        <v>86.864999999999995</v>
      </c>
      <c r="G1234">
        <v>89.846000000000004</v>
      </c>
      <c r="H1234">
        <v>91.584999999999994</v>
      </c>
      <c r="I1234">
        <v>92.506</v>
      </c>
      <c r="J1234">
        <v>93.924000000000007</v>
      </c>
      <c r="K1234">
        <v>94.88</v>
      </c>
      <c r="L1234">
        <v>96.293000000000006</v>
      </c>
      <c r="M1234">
        <v>98.924999999999997</v>
      </c>
      <c r="N1234">
        <v>101.557</v>
      </c>
      <c r="O1234">
        <v>102.97</v>
      </c>
      <c r="P1234">
        <v>103.926</v>
      </c>
      <c r="Q1234">
        <v>105.34399999999999</v>
      </c>
      <c r="R1234">
        <v>106.265</v>
      </c>
      <c r="S1234">
        <v>108.004</v>
      </c>
      <c r="T1234">
        <v>110.985</v>
      </c>
      <c r="V1234">
        <v>15.093999999999999</v>
      </c>
      <c r="W1234">
        <f t="shared" si="58"/>
        <v>1.5093999999999999</v>
      </c>
      <c r="X1234">
        <f t="shared" si="59"/>
        <v>0.6440268175058137</v>
      </c>
    </row>
    <row r="1235" spans="1:24" x14ac:dyDescent="0.3">
      <c r="A1235">
        <v>1233</v>
      </c>
      <c r="B1235">
        <f t="shared" si="57"/>
        <v>3.375770020533881</v>
      </c>
      <c r="C1235">
        <v>1</v>
      </c>
      <c r="D1235">
        <v>98.945300000000003</v>
      </c>
      <c r="E1235">
        <v>3.9460000000000002E-2</v>
      </c>
      <c r="F1235">
        <v>86.88</v>
      </c>
      <c r="G1235">
        <v>89.861999999999995</v>
      </c>
      <c r="H1235">
        <v>91.602000000000004</v>
      </c>
      <c r="I1235">
        <v>92.522999999999996</v>
      </c>
      <c r="J1235">
        <v>93.941999999999993</v>
      </c>
      <c r="K1235">
        <v>94.899000000000001</v>
      </c>
      <c r="L1235">
        <v>96.311999999999998</v>
      </c>
      <c r="M1235">
        <v>98.944999999999993</v>
      </c>
      <c r="N1235">
        <v>101.57899999999999</v>
      </c>
      <c r="O1235">
        <v>102.992</v>
      </c>
      <c r="P1235">
        <v>103.949</v>
      </c>
      <c r="Q1235">
        <v>105.367</v>
      </c>
      <c r="R1235">
        <v>106.289</v>
      </c>
      <c r="S1235">
        <v>108.02800000000001</v>
      </c>
      <c r="T1235">
        <v>111.011</v>
      </c>
      <c r="V1235">
        <v>15.099</v>
      </c>
      <c r="W1235">
        <f t="shared" si="58"/>
        <v>1.5099</v>
      </c>
      <c r="X1235">
        <f t="shared" si="59"/>
        <v>0.64419858804046859</v>
      </c>
    </row>
    <row r="1236" spans="1:24" x14ac:dyDescent="0.3">
      <c r="A1236">
        <v>1234</v>
      </c>
      <c r="B1236">
        <f t="shared" si="57"/>
        <v>3.378507871321013</v>
      </c>
      <c r="C1236">
        <v>1</v>
      </c>
      <c r="D1236">
        <v>98.965500000000006</v>
      </c>
      <c r="E1236">
        <v>3.9460000000000002E-2</v>
      </c>
      <c r="F1236">
        <v>86.897999999999996</v>
      </c>
      <c r="G1236">
        <v>89.881</v>
      </c>
      <c r="H1236">
        <v>91.620999999999995</v>
      </c>
      <c r="I1236">
        <v>92.542000000000002</v>
      </c>
      <c r="J1236">
        <v>93.960999999999999</v>
      </c>
      <c r="K1236">
        <v>94.918000000000006</v>
      </c>
      <c r="L1236">
        <v>96.331000000000003</v>
      </c>
      <c r="M1236">
        <v>98.965999999999994</v>
      </c>
      <c r="N1236">
        <v>101.6</v>
      </c>
      <c r="O1236">
        <v>103.01300000000001</v>
      </c>
      <c r="P1236">
        <v>103.97</v>
      </c>
      <c r="Q1236">
        <v>105.389</v>
      </c>
      <c r="R1236">
        <v>106.31</v>
      </c>
      <c r="S1236">
        <v>108.05</v>
      </c>
      <c r="T1236">
        <v>111.033</v>
      </c>
      <c r="V1236">
        <v>15.105</v>
      </c>
      <c r="W1236">
        <f t="shared" si="58"/>
        <v>1.5105</v>
      </c>
      <c r="X1236">
        <f t="shared" si="59"/>
        <v>0.64439494230376038</v>
      </c>
    </row>
    <row r="1237" spans="1:24" x14ac:dyDescent="0.3">
      <c r="A1237">
        <v>1235</v>
      </c>
      <c r="B1237">
        <f t="shared" si="57"/>
        <v>3.3812457221081451</v>
      </c>
      <c r="C1237">
        <v>1</v>
      </c>
      <c r="D1237">
        <v>98.985699999999994</v>
      </c>
      <c r="E1237">
        <v>3.9469999999999998E-2</v>
      </c>
      <c r="F1237">
        <v>86.912000000000006</v>
      </c>
      <c r="G1237">
        <v>89.897000000000006</v>
      </c>
      <c r="H1237">
        <v>91.638000000000005</v>
      </c>
      <c r="I1237">
        <v>92.558999999999997</v>
      </c>
      <c r="J1237">
        <v>93.978999999999999</v>
      </c>
      <c r="K1237">
        <v>94.936000000000007</v>
      </c>
      <c r="L1237">
        <v>96.35</v>
      </c>
      <c r="M1237">
        <v>98.986000000000004</v>
      </c>
      <c r="N1237">
        <v>101.621</v>
      </c>
      <c r="O1237">
        <v>103.035</v>
      </c>
      <c r="P1237">
        <v>103.99299999999999</v>
      </c>
      <c r="Q1237">
        <v>105.41200000000001</v>
      </c>
      <c r="R1237">
        <v>106.334</v>
      </c>
      <c r="S1237">
        <v>108.075</v>
      </c>
      <c r="T1237">
        <v>111.059</v>
      </c>
      <c r="V1237">
        <v>15.11</v>
      </c>
      <c r="W1237">
        <f t="shared" si="58"/>
        <v>1.5109999999999999</v>
      </c>
      <c r="X1237">
        <f t="shared" si="59"/>
        <v>0.64456670631431845</v>
      </c>
    </row>
    <row r="1238" spans="1:24" x14ac:dyDescent="0.3">
      <c r="A1238">
        <v>1236</v>
      </c>
      <c r="B1238">
        <f t="shared" si="57"/>
        <v>3.3839835728952772</v>
      </c>
      <c r="C1238">
        <v>1</v>
      </c>
      <c r="D1238">
        <v>99.005799999999994</v>
      </c>
      <c r="E1238">
        <v>3.9469999999999998E-2</v>
      </c>
      <c r="F1238">
        <v>86.93</v>
      </c>
      <c r="G1238">
        <v>89.915000000000006</v>
      </c>
      <c r="H1238">
        <v>91.656000000000006</v>
      </c>
      <c r="I1238">
        <v>92.578000000000003</v>
      </c>
      <c r="J1238">
        <v>93.998000000000005</v>
      </c>
      <c r="K1238">
        <v>94.956000000000003</v>
      </c>
      <c r="L1238">
        <v>96.37</v>
      </c>
      <c r="M1238">
        <v>99.006</v>
      </c>
      <c r="N1238">
        <v>101.642</v>
      </c>
      <c r="O1238">
        <v>103.056</v>
      </c>
      <c r="P1238">
        <v>104.014</v>
      </c>
      <c r="Q1238">
        <v>105.43300000000001</v>
      </c>
      <c r="R1238">
        <v>106.355</v>
      </c>
      <c r="S1238">
        <v>108.09699999999999</v>
      </c>
      <c r="T1238">
        <v>111.08199999999999</v>
      </c>
      <c r="V1238">
        <v>15.116</v>
      </c>
      <c r="W1238">
        <f t="shared" si="58"/>
        <v>1.5116000000000001</v>
      </c>
      <c r="X1238">
        <f t="shared" si="59"/>
        <v>0.6447597950658317</v>
      </c>
    </row>
    <row r="1239" spans="1:24" x14ac:dyDescent="0.3">
      <c r="A1239">
        <v>1237</v>
      </c>
      <c r="B1239">
        <f t="shared" si="57"/>
        <v>3.3867214236824092</v>
      </c>
      <c r="C1239">
        <v>1</v>
      </c>
      <c r="D1239">
        <v>99.025999999999996</v>
      </c>
      <c r="E1239">
        <v>3.9480000000000001E-2</v>
      </c>
      <c r="F1239">
        <v>86.944999999999993</v>
      </c>
      <c r="G1239">
        <v>89.930999999999997</v>
      </c>
      <c r="H1239">
        <v>91.673000000000002</v>
      </c>
      <c r="I1239">
        <v>92.594999999999999</v>
      </c>
      <c r="J1239">
        <v>94.016000000000005</v>
      </c>
      <c r="K1239">
        <v>94.974000000000004</v>
      </c>
      <c r="L1239">
        <v>96.388999999999996</v>
      </c>
      <c r="M1239">
        <v>99.025999999999996</v>
      </c>
      <c r="N1239">
        <v>101.663</v>
      </c>
      <c r="O1239">
        <v>103.078</v>
      </c>
      <c r="P1239">
        <v>104.036</v>
      </c>
      <c r="Q1239">
        <v>105.45699999999999</v>
      </c>
      <c r="R1239">
        <v>106.379</v>
      </c>
      <c r="S1239">
        <v>108.121</v>
      </c>
      <c r="T1239">
        <v>111.107</v>
      </c>
      <c r="V1239">
        <v>15.121</v>
      </c>
      <c r="W1239">
        <f t="shared" si="58"/>
        <v>1.5121</v>
      </c>
      <c r="X1239">
        <f t="shared" si="59"/>
        <v>0.64493155235437361</v>
      </c>
    </row>
    <row r="1240" spans="1:24" x14ac:dyDescent="0.3">
      <c r="A1240">
        <v>1238</v>
      </c>
      <c r="B1240">
        <f t="shared" si="57"/>
        <v>3.3894592744695413</v>
      </c>
      <c r="C1240">
        <v>1</v>
      </c>
      <c r="D1240">
        <v>99.046099999999996</v>
      </c>
      <c r="E1240">
        <v>3.9489999999999997E-2</v>
      </c>
      <c r="F1240">
        <v>86.959000000000003</v>
      </c>
      <c r="G1240">
        <v>89.947000000000003</v>
      </c>
      <c r="H1240">
        <v>91.69</v>
      </c>
      <c r="I1240">
        <v>92.613</v>
      </c>
      <c r="J1240">
        <v>94.034000000000006</v>
      </c>
      <c r="K1240">
        <v>94.992000000000004</v>
      </c>
      <c r="L1240">
        <v>96.408000000000001</v>
      </c>
      <c r="M1240">
        <v>99.046000000000006</v>
      </c>
      <c r="N1240">
        <v>101.684</v>
      </c>
      <c r="O1240">
        <v>103.1</v>
      </c>
      <c r="P1240">
        <v>104.059</v>
      </c>
      <c r="Q1240">
        <v>105.48</v>
      </c>
      <c r="R1240">
        <v>106.40300000000001</v>
      </c>
      <c r="S1240">
        <v>108.145</v>
      </c>
      <c r="T1240">
        <v>111.133</v>
      </c>
      <c r="V1240">
        <v>15.127000000000001</v>
      </c>
      <c r="W1240">
        <f t="shared" si="58"/>
        <v>1.5127000000000002</v>
      </c>
      <c r="X1240">
        <f t="shared" si="59"/>
        <v>0.64512463093920425</v>
      </c>
    </row>
    <row r="1241" spans="1:24" x14ac:dyDescent="0.3">
      <c r="A1241">
        <v>1239</v>
      </c>
      <c r="B1241">
        <f t="shared" si="57"/>
        <v>3.3921971252566734</v>
      </c>
      <c r="C1241">
        <v>1</v>
      </c>
      <c r="D1241">
        <v>99.066299999999998</v>
      </c>
      <c r="E1241">
        <v>3.9489999999999997E-2</v>
      </c>
      <c r="F1241">
        <v>86.977000000000004</v>
      </c>
      <c r="G1241">
        <v>89.965000000000003</v>
      </c>
      <c r="H1241">
        <v>91.707999999999998</v>
      </c>
      <c r="I1241">
        <v>92.631</v>
      </c>
      <c r="J1241">
        <v>94.052999999999997</v>
      </c>
      <c r="K1241">
        <v>95.012</v>
      </c>
      <c r="L1241">
        <v>96.427999999999997</v>
      </c>
      <c r="M1241">
        <v>99.066000000000003</v>
      </c>
      <c r="N1241">
        <v>101.705</v>
      </c>
      <c r="O1241">
        <v>103.121</v>
      </c>
      <c r="P1241">
        <v>104.08</v>
      </c>
      <c r="Q1241">
        <v>105.501</v>
      </c>
      <c r="R1241">
        <v>106.42400000000001</v>
      </c>
      <c r="S1241">
        <v>108.167</v>
      </c>
      <c r="T1241">
        <v>111.15600000000001</v>
      </c>
      <c r="V1241">
        <v>15.132</v>
      </c>
      <c r="W1241">
        <f t="shared" si="58"/>
        <v>1.5131999999999999</v>
      </c>
      <c r="X1241">
        <f t="shared" si="59"/>
        <v>0.64529638151782631</v>
      </c>
    </row>
    <row r="1242" spans="1:24" x14ac:dyDescent="0.3">
      <c r="A1242">
        <v>1240</v>
      </c>
      <c r="B1242">
        <f t="shared" si="57"/>
        <v>3.3949349760438055</v>
      </c>
      <c r="C1242">
        <v>1</v>
      </c>
      <c r="D1242">
        <v>99.086399999999998</v>
      </c>
      <c r="E1242">
        <v>3.95E-2</v>
      </c>
      <c r="F1242">
        <v>86.992000000000004</v>
      </c>
      <c r="G1242">
        <v>89.980999999999995</v>
      </c>
      <c r="H1242">
        <v>91.724999999999994</v>
      </c>
      <c r="I1242">
        <v>92.649000000000001</v>
      </c>
      <c r="J1242">
        <v>94.070999999999998</v>
      </c>
      <c r="K1242">
        <v>95.03</v>
      </c>
      <c r="L1242">
        <v>96.447000000000003</v>
      </c>
      <c r="M1242">
        <v>99.085999999999999</v>
      </c>
      <c r="N1242">
        <v>101.726</v>
      </c>
      <c r="O1242">
        <v>103.143</v>
      </c>
      <c r="P1242">
        <v>104.102</v>
      </c>
      <c r="Q1242">
        <v>105.524</v>
      </c>
      <c r="R1242">
        <v>106.44799999999999</v>
      </c>
      <c r="S1242">
        <v>108.19199999999999</v>
      </c>
      <c r="T1242">
        <v>111.181</v>
      </c>
      <c r="V1242">
        <v>15.138</v>
      </c>
      <c r="W1242">
        <f t="shared" si="58"/>
        <v>1.5138</v>
      </c>
      <c r="X1242">
        <f t="shared" si="59"/>
        <v>0.64548944995251478</v>
      </c>
    </row>
    <row r="1243" spans="1:24" x14ac:dyDescent="0.3">
      <c r="A1243">
        <v>1241</v>
      </c>
      <c r="B1243">
        <f t="shared" si="57"/>
        <v>3.3976728268309375</v>
      </c>
      <c r="C1243">
        <v>1</v>
      </c>
      <c r="D1243">
        <v>99.106499999999997</v>
      </c>
      <c r="E1243">
        <v>3.95E-2</v>
      </c>
      <c r="F1243">
        <v>87.009</v>
      </c>
      <c r="G1243">
        <v>90</v>
      </c>
      <c r="H1243">
        <v>91.744</v>
      </c>
      <c r="I1243">
        <v>92.667000000000002</v>
      </c>
      <c r="J1243">
        <v>94.09</v>
      </c>
      <c r="K1243">
        <v>95.049000000000007</v>
      </c>
      <c r="L1243">
        <v>96.465999999999994</v>
      </c>
      <c r="M1243">
        <v>99.106999999999999</v>
      </c>
      <c r="N1243">
        <v>101.747</v>
      </c>
      <c r="O1243">
        <v>103.164</v>
      </c>
      <c r="P1243">
        <v>104.123</v>
      </c>
      <c r="Q1243">
        <v>105.54600000000001</v>
      </c>
      <c r="R1243">
        <v>106.46899999999999</v>
      </c>
      <c r="S1243">
        <v>108.21299999999999</v>
      </c>
      <c r="T1243">
        <v>111.20399999999999</v>
      </c>
      <c r="V1243">
        <v>15.143000000000001</v>
      </c>
      <c r="W1243">
        <f t="shared" si="58"/>
        <v>1.5143</v>
      </c>
      <c r="X1243">
        <f t="shared" si="59"/>
        <v>0.64566445125243743</v>
      </c>
    </row>
    <row r="1244" spans="1:24" x14ac:dyDescent="0.3">
      <c r="A1244">
        <v>1242</v>
      </c>
      <c r="B1244">
        <f t="shared" si="57"/>
        <v>3.40041067761807</v>
      </c>
      <c r="C1244">
        <v>1</v>
      </c>
      <c r="D1244">
        <v>99.1267</v>
      </c>
      <c r="E1244">
        <v>3.9510000000000003E-2</v>
      </c>
      <c r="F1244">
        <v>87.024000000000001</v>
      </c>
      <c r="G1244">
        <v>90.016000000000005</v>
      </c>
      <c r="H1244">
        <v>91.760999999999996</v>
      </c>
      <c r="I1244">
        <v>92.685000000000002</v>
      </c>
      <c r="J1244">
        <v>94.108000000000004</v>
      </c>
      <c r="K1244">
        <v>95.067999999999998</v>
      </c>
      <c r="L1244">
        <v>96.484999999999999</v>
      </c>
      <c r="M1244">
        <v>99.126999999999995</v>
      </c>
      <c r="N1244">
        <v>101.768</v>
      </c>
      <c r="O1244">
        <v>103.18600000000001</v>
      </c>
      <c r="P1244">
        <v>104.146</v>
      </c>
      <c r="Q1244">
        <v>105.569</v>
      </c>
      <c r="R1244">
        <v>106.49299999999999</v>
      </c>
      <c r="S1244">
        <v>108.238</v>
      </c>
      <c r="T1244">
        <v>111.23</v>
      </c>
      <c r="V1244">
        <v>15.148999999999999</v>
      </c>
      <c r="W1244">
        <f t="shared" si="58"/>
        <v>1.5148999999999999</v>
      </c>
      <c r="X1244">
        <f t="shared" si="59"/>
        <v>0.64585750987006063</v>
      </c>
    </row>
    <row r="1245" spans="1:24" x14ac:dyDescent="0.3">
      <c r="A1245">
        <v>1243</v>
      </c>
      <c r="B1245">
        <f t="shared" si="57"/>
        <v>3.4031485284052021</v>
      </c>
      <c r="C1245">
        <v>1</v>
      </c>
      <c r="D1245">
        <v>99.146799999999999</v>
      </c>
      <c r="E1245">
        <v>3.9510000000000003E-2</v>
      </c>
      <c r="F1245">
        <v>87.040999999999997</v>
      </c>
      <c r="G1245">
        <v>90.034000000000006</v>
      </c>
      <c r="H1245">
        <v>91.778999999999996</v>
      </c>
      <c r="I1245">
        <v>92.703000000000003</v>
      </c>
      <c r="J1245">
        <v>94.126999999999995</v>
      </c>
      <c r="K1245">
        <v>95.087000000000003</v>
      </c>
      <c r="L1245">
        <v>96.504999999999995</v>
      </c>
      <c r="M1245">
        <v>99.147000000000006</v>
      </c>
      <c r="N1245">
        <v>101.789</v>
      </c>
      <c r="O1245">
        <v>103.20699999999999</v>
      </c>
      <c r="P1245">
        <v>104.167</v>
      </c>
      <c r="Q1245">
        <v>105.59</v>
      </c>
      <c r="R1245">
        <v>106.514</v>
      </c>
      <c r="S1245">
        <v>108.26</v>
      </c>
      <c r="T1245">
        <v>111.252</v>
      </c>
      <c r="V1245">
        <v>15.154</v>
      </c>
      <c r="W1245">
        <f t="shared" si="58"/>
        <v>1.5154000000000001</v>
      </c>
      <c r="X1245">
        <f t="shared" si="59"/>
        <v>0.64602924727393984</v>
      </c>
    </row>
    <row r="1246" spans="1:24" x14ac:dyDescent="0.3">
      <c r="A1246">
        <v>1244</v>
      </c>
      <c r="B1246">
        <f t="shared" si="57"/>
        <v>3.4058863791923342</v>
      </c>
      <c r="C1246">
        <v>1</v>
      </c>
      <c r="D1246">
        <v>99.166899999999998</v>
      </c>
      <c r="E1246">
        <v>3.952E-2</v>
      </c>
      <c r="F1246">
        <v>87.055999999999997</v>
      </c>
      <c r="G1246">
        <v>90.05</v>
      </c>
      <c r="H1246">
        <v>91.796000000000006</v>
      </c>
      <c r="I1246">
        <v>92.721000000000004</v>
      </c>
      <c r="J1246">
        <v>94.144000000000005</v>
      </c>
      <c r="K1246">
        <v>95.105000000000004</v>
      </c>
      <c r="L1246">
        <v>96.524000000000001</v>
      </c>
      <c r="M1246">
        <v>99.167000000000002</v>
      </c>
      <c r="N1246">
        <v>101.81</v>
      </c>
      <c r="O1246">
        <v>103.229</v>
      </c>
      <c r="P1246">
        <v>104.18899999999999</v>
      </c>
      <c r="Q1246">
        <v>105.613</v>
      </c>
      <c r="R1246">
        <v>106.538</v>
      </c>
      <c r="S1246">
        <v>108.28400000000001</v>
      </c>
      <c r="T1246">
        <v>111.27800000000001</v>
      </c>
      <c r="V1246">
        <v>15.16</v>
      </c>
      <c r="W1246">
        <f t="shared" si="58"/>
        <v>1.516</v>
      </c>
      <c r="X1246">
        <f t="shared" si="59"/>
        <v>0.64622229577410562</v>
      </c>
    </row>
    <row r="1247" spans="1:24" x14ac:dyDescent="0.3">
      <c r="A1247">
        <v>1245</v>
      </c>
      <c r="B1247">
        <f t="shared" si="57"/>
        <v>3.4086242299794662</v>
      </c>
      <c r="C1247">
        <v>1</v>
      </c>
      <c r="D1247">
        <v>99.186899999999994</v>
      </c>
      <c r="E1247">
        <v>3.952E-2</v>
      </c>
      <c r="F1247">
        <v>87.073999999999998</v>
      </c>
      <c r="G1247">
        <v>90.067999999999998</v>
      </c>
      <c r="H1247">
        <v>91.813999999999993</v>
      </c>
      <c r="I1247">
        <v>92.739000000000004</v>
      </c>
      <c r="J1247">
        <v>94.162999999999997</v>
      </c>
      <c r="K1247">
        <v>95.123999999999995</v>
      </c>
      <c r="L1247">
        <v>96.543000000000006</v>
      </c>
      <c r="M1247">
        <v>99.186999999999998</v>
      </c>
      <c r="N1247">
        <v>101.831</v>
      </c>
      <c r="O1247">
        <v>103.25</v>
      </c>
      <c r="P1247">
        <v>104.21</v>
      </c>
      <c r="Q1247">
        <v>105.63500000000001</v>
      </c>
      <c r="R1247">
        <v>106.559</v>
      </c>
      <c r="S1247">
        <v>108.306</v>
      </c>
      <c r="T1247">
        <v>111.3</v>
      </c>
      <c r="V1247">
        <v>15.164999999999999</v>
      </c>
      <c r="W1247">
        <f t="shared" si="58"/>
        <v>1.5165</v>
      </c>
      <c r="X1247">
        <f t="shared" si="59"/>
        <v>0.64639402650395827</v>
      </c>
    </row>
    <row r="1248" spans="1:24" x14ac:dyDescent="0.3">
      <c r="A1248">
        <v>1246</v>
      </c>
      <c r="B1248">
        <f t="shared" si="57"/>
        <v>3.4113620807665983</v>
      </c>
      <c r="C1248">
        <v>1</v>
      </c>
      <c r="D1248">
        <v>99.206999999999994</v>
      </c>
      <c r="E1248">
        <v>3.9530000000000003E-2</v>
      </c>
      <c r="F1248">
        <v>87.087999999999994</v>
      </c>
      <c r="G1248">
        <v>90.084000000000003</v>
      </c>
      <c r="H1248">
        <v>91.831000000000003</v>
      </c>
      <c r="I1248">
        <v>92.756</v>
      </c>
      <c r="J1248">
        <v>94.180999999999997</v>
      </c>
      <c r="K1248">
        <v>95.141999999999996</v>
      </c>
      <c r="L1248">
        <v>96.561999999999998</v>
      </c>
      <c r="M1248">
        <v>99.206999999999994</v>
      </c>
      <c r="N1248">
        <v>101.852</v>
      </c>
      <c r="O1248">
        <v>103.27200000000001</v>
      </c>
      <c r="P1248">
        <v>104.233</v>
      </c>
      <c r="Q1248">
        <v>105.658</v>
      </c>
      <c r="R1248">
        <v>106.583</v>
      </c>
      <c r="S1248">
        <v>108.33</v>
      </c>
      <c r="T1248">
        <v>111.32599999999999</v>
      </c>
      <c r="V1248">
        <v>15.170999999999999</v>
      </c>
      <c r="W1248">
        <f t="shared" si="58"/>
        <v>1.5170999999999999</v>
      </c>
      <c r="X1248">
        <f t="shared" si="59"/>
        <v>0.64658706490309559</v>
      </c>
    </row>
    <row r="1249" spans="1:24" x14ac:dyDescent="0.3">
      <c r="A1249">
        <v>1247</v>
      </c>
      <c r="B1249">
        <f t="shared" si="57"/>
        <v>3.4140999315537304</v>
      </c>
      <c r="C1249">
        <v>1</v>
      </c>
      <c r="D1249">
        <v>99.227099999999993</v>
      </c>
      <c r="E1249">
        <v>3.9539999999999999E-2</v>
      </c>
      <c r="F1249">
        <v>87.102999999999994</v>
      </c>
      <c r="G1249">
        <v>90.1</v>
      </c>
      <c r="H1249">
        <v>91.847999999999999</v>
      </c>
      <c r="I1249">
        <v>92.774000000000001</v>
      </c>
      <c r="J1249">
        <v>94.198999999999998</v>
      </c>
      <c r="K1249">
        <v>95.161000000000001</v>
      </c>
      <c r="L1249">
        <v>96.581000000000003</v>
      </c>
      <c r="M1249">
        <v>99.227000000000004</v>
      </c>
      <c r="N1249">
        <v>101.873</v>
      </c>
      <c r="O1249">
        <v>103.29300000000001</v>
      </c>
      <c r="P1249">
        <v>104.255</v>
      </c>
      <c r="Q1249">
        <v>105.681</v>
      </c>
      <c r="R1249">
        <v>106.60599999999999</v>
      </c>
      <c r="S1249">
        <v>108.354</v>
      </c>
      <c r="T1249">
        <v>111.351</v>
      </c>
      <c r="V1249">
        <v>15.176</v>
      </c>
      <c r="W1249">
        <f t="shared" si="58"/>
        <v>1.5176000000000001</v>
      </c>
      <c r="X1249">
        <f t="shared" si="59"/>
        <v>0.64675878897090455</v>
      </c>
    </row>
    <row r="1250" spans="1:24" x14ac:dyDescent="0.3">
      <c r="A1250">
        <v>1248</v>
      </c>
      <c r="B1250">
        <f t="shared" si="57"/>
        <v>3.4168377823408624</v>
      </c>
      <c r="C1250">
        <v>1</v>
      </c>
      <c r="D1250">
        <v>99.247100000000003</v>
      </c>
      <c r="E1250">
        <v>3.9539999999999999E-2</v>
      </c>
      <c r="F1250">
        <v>87.12</v>
      </c>
      <c r="G1250">
        <v>90.117999999999995</v>
      </c>
      <c r="H1250">
        <v>91.866</v>
      </c>
      <c r="I1250">
        <v>92.792000000000002</v>
      </c>
      <c r="J1250">
        <v>94.218000000000004</v>
      </c>
      <c r="K1250">
        <v>95.18</v>
      </c>
      <c r="L1250">
        <v>96.6</v>
      </c>
      <c r="M1250">
        <v>99.247</v>
      </c>
      <c r="N1250">
        <v>101.89400000000001</v>
      </c>
      <c r="O1250">
        <v>103.31399999999999</v>
      </c>
      <c r="P1250">
        <v>104.276</v>
      </c>
      <c r="Q1250">
        <v>105.702</v>
      </c>
      <c r="R1250">
        <v>106.628</v>
      </c>
      <c r="S1250">
        <v>108.376</v>
      </c>
      <c r="T1250">
        <v>111.374</v>
      </c>
      <c r="V1250">
        <v>15.182</v>
      </c>
      <c r="W1250">
        <f t="shared" si="58"/>
        <v>1.5182</v>
      </c>
      <c r="X1250">
        <f t="shared" si="59"/>
        <v>0.64695181728540574</v>
      </c>
    </row>
    <row r="1251" spans="1:24" x14ac:dyDescent="0.3">
      <c r="A1251">
        <v>1249</v>
      </c>
      <c r="B1251">
        <f t="shared" si="57"/>
        <v>3.4195756331279945</v>
      </c>
      <c r="C1251">
        <v>1</v>
      </c>
      <c r="D1251">
        <v>99.267200000000003</v>
      </c>
      <c r="E1251">
        <v>3.9550000000000002E-2</v>
      </c>
      <c r="F1251">
        <v>87.135000000000005</v>
      </c>
      <c r="G1251">
        <v>90.134</v>
      </c>
      <c r="H1251">
        <v>91.882999999999996</v>
      </c>
      <c r="I1251">
        <v>92.808999999999997</v>
      </c>
      <c r="J1251">
        <v>94.236000000000004</v>
      </c>
      <c r="K1251">
        <v>95.197999999999993</v>
      </c>
      <c r="L1251">
        <v>96.619</v>
      </c>
      <c r="M1251">
        <v>99.266999999999996</v>
      </c>
      <c r="N1251">
        <v>101.91500000000001</v>
      </c>
      <c r="O1251">
        <v>103.336</v>
      </c>
      <c r="P1251">
        <v>104.29900000000001</v>
      </c>
      <c r="Q1251">
        <v>105.72499999999999</v>
      </c>
      <c r="R1251">
        <v>106.651</v>
      </c>
      <c r="S1251">
        <v>108.4</v>
      </c>
      <c r="T1251">
        <v>111.4</v>
      </c>
      <c r="V1251">
        <v>15.186999999999999</v>
      </c>
      <c r="W1251">
        <f t="shared" si="58"/>
        <v>1.5186999999999999</v>
      </c>
      <c r="X1251">
        <f t="shared" si="59"/>
        <v>0.647123534703125</v>
      </c>
    </row>
    <row r="1252" spans="1:24" x14ac:dyDescent="0.3">
      <c r="A1252">
        <v>1250</v>
      </c>
      <c r="B1252">
        <f t="shared" si="57"/>
        <v>3.4223134839151266</v>
      </c>
      <c r="C1252">
        <v>1</v>
      </c>
      <c r="D1252">
        <v>99.287199999999999</v>
      </c>
      <c r="E1252">
        <v>3.9550000000000002E-2</v>
      </c>
      <c r="F1252">
        <v>87.152000000000001</v>
      </c>
      <c r="G1252">
        <v>90.152000000000001</v>
      </c>
      <c r="H1252">
        <v>91.902000000000001</v>
      </c>
      <c r="I1252">
        <v>92.828000000000003</v>
      </c>
      <c r="J1252">
        <v>94.254999999999995</v>
      </c>
      <c r="K1252">
        <v>95.216999999999999</v>
      </c>
      <c r="L1252">
        <v>96.638999999999996</v>
      </c>
      <c r="M1252">
        <v>99.287000000000006</v>
      </c>
      <c r="N1252">
        <v>101.93600000000001</v>
      </c>
      <c r="O1252">
        <v>103.357</v>
      </c>
      <c r="P1252">
        <v>104.32</v>
      </c>
      <c r="Q1252">
        <v>105.746</v>
      </c>
      <c r="R1252">
        <v>106.673</v>
      </c>
      <c r="S1252">
        <v>108.422</v>
      </c>
      <c r="T1252">
        <v>111.422</v>
      </c>
      <c r="V1252">
        <v>15.193</v>
      </c>
      <c r="W1252">
        <f t="shared" si="58"/>
        <v>1.5192999999999999</v>
      </c>
      <c r="X1252">
        <f t="shared" si="59"/>
        <v>0.64731655294934509</v>
      </c>
    </row>
    <row r="1253" spans="1:24" x14ac:dyDescent="0.3">
      <c r="A1253">
        <v>1251</v>
      </c>
      <c r="B1253">
        <f t="shared" si="57"/>
        <v>3.4250513347022586</v>
      </c>
      <c r="C1253">
        <v>1</v>
      </c>
      <c r="D1253">
        <v>99.307199999999995</v>
      </c>
      <c r="E1253">
        <v>3.9559999999999998E-2</v>
      </c>
      <c r="F1253">
        <v>87.167000000000002</v>
      </c>
      <c r="G1253">
        <v>90.168000000000006</v>
      </c>
      <c r="H1253">
        <v>91.918000000000006</v>
      </c>
      <c r="I1253">
        <v>92.844999999999999</v>
      </c>
      <c r="J1253">
        <v>94.272999999999996</v>
      </c>
      <c r="K1253">
        <v>95.234999999999999</v>
      </c>
      <c r="L1253">
        <v>96.656999999999996</v>
      </c>
      <c r="M1253">
        <v>99.307000000000002</v>
      </c>
      <c r="N1253">
        <v>101.95699999999999</v>
      </c>
      <c r="O1253">
        <v>103.379</v>
      </c>
      <c r="P1253">
        <v>104.342</v>
      </c>
      <c r="Q1253">
        <v>105.76900000000001</v>
      </c>
      <c r="R1253">
        <v>106.696</v>
      </c>
      <c r="S1253">
        <v>108.446</v>
      </c>
      <c r="T1253">
        <v>111.447</v>
      </c>
      <c r="V1253">
        <v>15.198</v>
      </c>
      <c r="W1253">
        <f t="shared" si="58"/>
        <v>1.5198</v>
      </c>
      <c r="X1253">
        <f t="shared" si="59"/>
        <v>0.64748826372890089</v>
      </c>
    </row>
    <row r="1254" spans="1:24" x14ac:dyDescent="0.3">
      <c r="A1254">
        <v>1252</v>
      </c>
      <c r="B1254">
        <f t="shared" si="57"/>
        <v>3.4277891854893907</v>
      </c>
      <c r="C1254">
        <v>1</v>
      </c>
      <c r="D1254">
        <v>99.327200000000005</v>
      </c>
      <c r="E1254">
        <v>3.9559999999999998E-2</v>
      </c>
      <c r="F1254">
        <v>87.183999999999997</v>
      </c>
      <c r="G1254">
        <v>90.186000000000007</v>
      </c>
      <c r="H1254">
        <v>91.936999999999998</v>
      </c>
      <c r="I1254">
        <v>92.864000000000004</v>
      </c>
      <c r="J1254">
        <v>94.290999999999997</v>
      </c>
      <c r="K1254">
        <v>95.254999999999995</v>
      </c>
      <c r="L1254">
        <v>96.677000000000007</v>
      </c>
      <c r="M1254">
        <v>99.326999999999998</v>
      </c>
      <c r="N1254">
        <v>101.97799999999999</v>
      </c>
      <c r="O1254">
        <v>103.4</v>
      </c>
      <c r="P1254">
        <v>104.363</v>
      </c>
      <c r="Q1254">
        <v>105.79</v>
      </c>
      <c r="R1254">
        <v>106.718</v>
      </c>
      <c r="S1254">
        <v>108.468</v>
      </c>
      <c r="T1254">
        <v>111.47</v>
      </c>
      <c r="V1254">
        <v>15.204000000000001</v>
      </c>
      <c r="W1254">
        <f t="shared" si="58"/>
        <v>1.5204</v>
      </c>
      <c r="X1254">
        <f t="shared" si="59"/>
        <v>0.64768127192315816</v>
      </c>
    </row>
    <row r="1255" spans="1:24" x14ac:dyDescent="0.3">
      <c r="A1255">
        <v>1253</v>
      </c>
      <c r="B1255">
        <f t="shared" si="57"/>
        <v>3.4305270362765228</v>
      </c>
      <c r="C1255">
        <v>1</v>
      </c>
      <c r="D1255">
        <v>99.347200000000001</v>
      </c>
      <c r="E1255">
        <v>3.9570000000000001E-2</v>
      </c>
      <c r="F1255">
        <v>87.198999999999998</v>
      </c>
      <c r="G1255">
        <v>90.201999999999998</v>
      </c>
      <c r="H1255">
        <v>91.953000000000003</v>
      </c>
      <c r="I1255">
        <v>92.881</v>
      </c>
      <c r="J1255">
        <v>94.308999999999997</v>
      </c>
      <c r="K1255">
        <v>95.272999999999996</v>
      </c>
      <c r="L1255">
        <v>96.695999999999998</v>
      </c>
      <c r="M1255">
        <v>99.346999999999994</v>
      </c>
      <c r="N1255">
        <v>101.999</v>
      </c>
      <c r="O1255">
        <v>103.422</v>
      </c>
      <c r="P1255">
        <v>104.38500000000001</v>
      </c>
      <c r="Q1255">
        <v>105.813</v>
      </c>
      <c r="R1255">
        <v>106.741</v>
      </c>
      <c r="S1255">
        <v>108.492</v>
      </c>
      <c r="T1255">
        <v>111.495</v>
      </c>
      <c r="V1255">
        <v>15.209</v>
      </c>
      <c r="W1255">
        <f t="shared" si="58"/>
        <v>1.5208999999999999</v>
      </c>
      <c r="X1255">
        <f t="shared" si="59"/>
        <v>0.64785297607644821</v>
      </c>
    </row>
    <row r="1256" spans="1:24" x14ac:dyDescent="0.3">
      <c r="A1256">
        <v>1254</v>
      </c>
      <c r="B1256">
        <f t="shared" si="57"/>
        <v>3.4332648870636548</v>
      </c>
      <c r="C1256">
        <v>1</v>
      </c>
      <c r="D1256">
        <v>99.367199999999997</v>
      </c>
      <c r="E1256">
        <v>3.9570000000000001E-2</v>
      </c>
      <c r="F1256">
        <v>87.216999999999999</v>
      </c>
      <c r="G1256">
        <v>90.22</v>
      </c>
      <c r="H1256">
        <v>91.971999999999994</v>
      </c>
      <c r="I1256">
        <v>92.9</v>
      </c>
      <c r="J1256">
        <v>94.328000000000003</v>
      </c>
      <c r="K1256">
        <v>95.292000000000002</v>
      </c>
      <c r="L1256">
        <v>96.715000000000003</v>
      </c>
      <c r="M1256">
        <v>99.367000000000004</v>
      </c>
      <c r="N1256">
        <v>102.01900000000001</v>
      </c>
      <c r="O1256">
        <v>103.44199999999999</v>
      </c>
      <c r="P1256">
        <v>104.40600000000001</v>
      </c>
      <c r="Q1256">
        <v>105.83499999999999</v>
      </c>
      <c r="R1256">
        <v>106.762</v>
      </c>
      <c r="S1256">
        <v>108.514</v>
      </c>
      <c r="T1256">
        <v>111.518</v>
      </c>
      <c r="V1256">
        <v>15.215</v>
      </c>
      <c r="W1256">
        <f t="shared" si="58"/>
        <v>1.5215000000000001</v>
      </c>
      <c r="X1256">
        <f t="shared" si="59"/>
        <v>0.64804597423502464</v>
      </c>
    </row>
    <row r="1257" spans="1:24" x14ac:dyDescent="0.3">
      <c r="A1257">
        <v>1255</v>
      </c>
      <c r="B1257">
        <f t="shared" si="57"/>
        <v>3.4360027378507869</v>
      </c>
      <c r="C1257">
        <v>1</v>
      </c>
      <c r="D1257">
        <v>99.387200000000007</v>
      </c>
      <c r="E1257">
        <v>3.9579999999999997E-2</v>
      </c>
      <c r="F1257">
        <v>87.230999999999995</v>
      </c>
      <c r="G1257">
        <v>90.236000000000004</v>
      </c>
      <c r="H1257">
        <v>91.989000000000004</v>
      </c>
      <c r="I1257">
        <v>92.917000000000002</v>
      </c>
      <c r="J1257">
        <v>94.346000000000004</v>
      </c>
      <c r="K1257">
        <v>95.31</v>
      </c>
      <c r="L1257">
        <v>96.733999999999995</v>
      </c>
      <c r="M1257">
        <v>99.387</v>
      </c>
      <c r="N1257">
        <v>102.04</v>
      </c>
      <c r="O1257">
        <v>103.464</v>
      </c>
      <c r="P1257">
        <v>104.428</v>
      </c>
      <c r="Q1257">
        <v>105.858</v>
      </c>
      <c r="R1257">
        <v>106.786</v>
      </c>
      <c r="S1257">
        <v>108.538</v>
      </c>
      <c r="T1257">
        <v>111.54300000000001</v>
      </c>
      <c r="V1257">
        <v>15.22</v>
      </c>
      <c r="W1257">
        <f t="shared" si="58"/>
        <v>1.522</v>
      </c>
      <c r="X1257">
        <f t="shared" si="59"/>
        <v>0.64821767177391887</v>
      </c>
    </row>
    <row r="1258" spans="1:24" x14ac:dyDescent="0.3">
      <c r="A1258">
        <v>1256</v>
      </c>
      <c r="B1258">
        <f t="shared" si="57"/>
        <v>3.4387405886379194</v>
      </c>
      <c r="C1258">
        <v>1</v>
      </c>
      <c r="D1258">
        <v>99.407200000000003</v>
      </c>
      <c r="E1258">
        <v>3.9579999999999997E-2</v>
      </c>
      <c r="F1258">
        <v>87.248999999999995</v>
      </c>
      <c r="G1258">
        <v>90.254000000000005</v>
      </c>
      <c r="H1258">
        <v>92.007000000000005</v>
      </c>
      <c r="I1258">
        <v>92.935000000000002</v>
      </c>
      <c r="J1258">
        <v>94.364999999999995</v>
      </c>
      <c r="K1258">
        <v>95.328999999999994</v>
      </c>
      <c r="L1258">
        <v>96.753</v>
      </c>
      <c r="M1258">
        <v>99.406999999999996</v>
      </c>
      <c r="N1258">
        <v>102.06100000000001</v>
      </c>
      <c r="O1258">
        <v>103.485</v>
      </c>
      <c r="P1258">
        <v>104.45</v>
      </c>
      <c r="Q1258">
        <v>105.879</v>
      </c>
      <c r="R1258">
        <v>106.807</v>
      </c>
      <c r="S1258">
        <v>108.56</v>
      </c>
      <c r="T1258">
        <v>111.566</v>
      </c>
      <c r="V1258">
        <v>15.226000000000001</v>
      </c>
      <c r="W1258">
        <f t="shared" si="58"/>
        <v>1.5226000000000002</v>
      </c>
      <c r="X1258">
        <f t="shared" si="59"/>
        <v>0.64841065991305913</v>
      </c>
    </row>
    <row r="1259" spans="1:24" x14ac:dyDescent="0.3">
      <c r="A1259">
        <v>1257</v>
      </c>
      <c r="B1259">
        <f t="shared" si="57"/>
        <v>3.4414784394250515</v>
      </c>
      <c r="C1259">
        <v>1</v>
      </c>
      <c r="D1259">
        <v>99.427199999999999</v>
      </c>
      <c r="E1259">
        <v>3.959E-2</v>
      </c>
      <c r="F1259">
        <v>87.263000000000005</v>
      </c>
      <c r="G1259">
        <v>90.27</v>
      </c>
      <c r="H1259">
        <v>92.024000000000001</v>
      </c>
      <c r="I1259">
        <v>92.953000000000003</v>
      </c>
      <c r="J1259">
        <v>94.382999999999996</v>
      </c>
      <c r="K1259">
        <v>95.346999999999994</v>
      </c>
      <c r="L1259">
        <v>96.772000000000006</v>
      </c>
      <c r="M1259">
        <v>99.427000000000007</v>
      </c>
      <c r="N1259">
        <v>102.08199999999999</v>
      </c>
      <c r="O1259">
        <v>103.50700000000001</v>
      </c>
      <c r="P1259">
        <v>104.47199999999999</v>
      </c>
      <c r="Q1259">
        <v>105.902</v>
      </c>
      <c r="R1259">
        <v>106.831</v>
      </c>
      <c r="S1259">
        <v>108.584</v>
      </c>
      <c r="T1259">
        <v>111.59099999999999</v>
      </c>
      <c r="V1259">
        <v>15.231</v>
      </c>
      <c r="W1259">
        <f t="shared" si="58"/>
        <v>1.5230999999999999</v>
      </c>
      <c r="X1259">
        <f t="shared" si="59"/>
        <v>0.64858235084939941</v>
      </c>
    </row>
    <row r="1260" spans="1:24" x14ac:dyDescent="0.3">
      <c r="A1260">
        <v>1258</v>
      </c>
      <c r="B1260">
        <f t="shared" si="57"/>
        <v>3.4442162902121836</v>
      </c>
      <c r="C1260">
        <v>1</v>
      </c>
      <c r="D1260">
        <v>99.447100000000006</v>
      </c>
      <c r="E1260">
        <v>3.9600000000000003E-2</v>
      </c>
      <c r="F1260">
        <v>87.277000000000001</v>
      </c>
      <c r="G1260">
        <v>90.286000000000001</v>
      </c>
      <c r="H1260">
        <v>92.04</v>
      </c>
      <c r="I1260">
        <v>92.968999999999994</v>
      </c>
      <c r="J1260">
        <v>94.4</v>
      </c>
      <c r="K1260">
        <v>95.366</v>
      </c>
      <c r="L1260">
        <v>96.790999999999997</v>
      </c>
      <c r="M1260">
        <v>99.447000000000003</v>
      </c>
      <c r="N1260">
        <v>102.10299999999999</v>
      </c>
      <c r="O1260">
        <v>103.529</v>
      </c>
      <c r="P1260">
        <v>104.494</v>
      </c>
      <c r="Q1260">
        <v>105.925</v>
      </c>
      <c r="R1260">
        <v>106.854</v>
      </c>
      <c r="S1260">
        <v>108.60899999999999</v>
      </c>
      <c r="T1260">
        <v>111.617</v>
      </c>
      <c r="V1260">
        <v>15.237</v>
      </c>
      <c r="W1260">
        <f t="shared" si="58"/>
        <v>1.5237000000000001</v>
      </c>
      <c r="X1260">
        <f t="shared" si="59"/>
        <v>0.64877532898531221</v>
      </c>
    </row>
    <row r="1261" spans="1:24" x14ac:dyDescent="0.3">
      <c r="A1261">
        <v>1259</v>
      </c>
      <c r="B1261">
        <f t="shared" si="57"/>
        <v>3.4469541409993156</v>
      </c>
      <c r="C1261">
        <v>1</v>
      </c>
      <c r="D1261">
        <v>99.467100000000002</v>
      </c>
      <c r="E1261">
        <v>3.9600000000000003E-2</v>
      </c>
      <c r="F1261">
        <v>87.295000000000002</v>
      </c>
      <c r="G1261">
        <v>90.304000000000002</v>
      </c>
      <c r="H1261">
        <v>92.058999999999997</v>
      </c>
      <c r="I1261">
        <v>92.988</v>
      </c>
      <c r="J1261">
        <v>94.418999999999997</v>
      </c>
      <c r="K1261">
        <v>95.385000000000005</v>
      </c>
      <c r="L1261">
        <v>96.81</v>
      </c>
      <c r="M1261">
        <v>99.466999999999999</v>
      </c>
      <c r="N1261">
        <v>102.124</v>
      </c>
      <c r="O1261">
        <v>103.55</v>
      </c>
      <c r="P1261">
        <v>104.515</v>
      </c>
      <c r="Q1261">
        <v>105.946</v>
      </c>
      <c r="R1261">
        <v>106.875</v>
      </c>
      <c r="S1261">
        <v>108.63</v>
      </c>
      <c r="T1261">
        <v>111.639</v>
      </c>
      <c r="V1261">
        <v>15.242000000000001</v>
      </c>
      <c r="W1261">
        <f t="shared" si="58"/>
        <v>1.5242</v>
      </c>
      <c r="X1261">
        <f t="shared" si="59"/>
        <v>0.6489470133309122</v>
      </c>
    </row>
    <row r="1262" spans="1:24" x14ac:dyDescent="0.3">
      <c r="A1262">
        <v>1260</v>
      </c>
      <c r="B1262">
        <f t="shared" si="57"/>
        <v>3.4496919917864477</v>
      </c>
      <c r="C1262">
        <v>1</v>
      </c>
      <c r="D1262">
        <v>99.486999999999995</v>
      </c>
      <c r="E1262">
        <v>3.9609999999999999E-2</v>
      </c>
      <c r="F1262">
        <v>87.308999999999997</v>
      </c>
      <c r="G1262">
        <v>90.32</v>
      </c>
      <c r="H1262">
        <v>92.075000000000003</v>
      </c>
      <c r="I1262">
        <v>93.004999999999995</v>
      </c>
      <c r="J1262">
        <v>94.436999999999998</v>
      </c>
      <c r="K1262">
        <v>95.403000000000006</v>
      </c>
      <c r="L1262">
        <v>96.828999999999994</v>
      </c>
      <c r="M1262">
        <v>99.486999999999995</v>
      </c>
      <c r="N1262">
        <v>102.145</v>
      </c>
      <c r="O1262">
        <v>103.571</v>
      </c>
      <c r="P1262">
        <v>104.53700000000001</v>
      </c>
      <c r="Q1262">
        <v>105.96899999999999</v>
      </c>
      <c r="R1262">
        <v>106.899</v>
      </c>
      <c r="S1262">
        <v>108.654</v>
      </c>
      <c r="T1262">
        <v>111.66500000000001</v>
      </c>
      <c r="V1262">
        <v>15.247999999999999</v>
      </c>
      <c r="W1262">
        <f t="shared" si="58"/>
        <v>1.5247999999999999</v>
      </c>
      <c r="X1262">
        <f t="shared" si="59"/>
        <v>0.64913998147976959</v>
      </c>
    </row>
    <row r="1263" spans="1:24" x14ac:dyDescent="0.3">
      <c r="A1263">
        <v>1261</v>
      </c>
      <c r="B1263">
        <f t="shared" si="57"/>
        <v>3.4524298425735798</v>
      </c>
      <c r="C1263">
        <v>1</v>
      </c>
      <c r="D1263">
        <v>99.506900000000002</v>
      </c>
      <c r="E1263">
        <v>3.9609999999999999E-2</v>
      </c>
      <c r="F1263">
        <v>87.326999999999998</v>
      </c>
      <c r="G1263">
        <v>90.337999999999994</v>
      </c>
      <c r="H1263">
        <v>92.093999999999994</v>
      </c>
      <c r="I1263">
        <v>93.024000000000001</v>
      </c>
      <c r="J1263">
        <v>94.456000000000003</v>
      </c>
      <c r="K1263">
        <v>95.421999999999997</v>
      </c>
      <c r="L1263">
        <v>96.847999999999999</v>
      </c>
      <c r="M1263">
        <v>99.507000000000005</v>
      </c>
      <c r="N1263">
        <v>102.16500000000001</v>
      </c>
      <c r="O1263">
        <v>103.592</v>
      </c>
      <c r="P1263">
        <v>104.55800000000001</v>
      </c>
      <c r="Q1263">
        <v>105.99</v>
      </c>
      <c r="R1263">
        <v>106.92</v>
      </c>
      <c r="S1263">
        <v>108.676</v>
      </c>
      <c r="T1263">
        <v>111.687</v>
      </c>
      <c r="V1263">
        <v>15.253</v>
      </c>
      <c r="W1263">
        <f t="shared" si="58"/>
        <v>1.5253000000000001</v>
      </c>
      <c r="X1263">
        <f t="shared" si="59"/>
        <v>0.64931165924641565</v>
      </c>
    </row>
    <row r="1264" spans="1:24" x14ac:dyDescent="0.3">
      <c r="A1264">
        <v>1262</v>
      </c>
      <c r="B1264">
        <f t="shared" si="57"/>
        <v>3.4551676933607118</v>
      </c>
      <c r="C1264">
        <v>1</v>
      </c>
      <c r="D1264">
        <v>99.526799999999994</v>
      </c>
      <c r="E1264">
        <v>3.9620000000000002E-2</v>
      </c>
      <c r="F1264">
        <v>87.340999999999994</v>
      </c>
      <c r="G1264">
        <v>90.352999999999994</v>
      </c>
      <c r="H1264">
        <v>92.11</v>
      </c>
      <c r="I1264">
        <v>93.040999999999997</v>
      </c>
      <c r="J1264">
        <v>94.472999999999999</v>
      </c>
      <c r="K1264">
        <v>95.44</v>
      </c>
      <c r="L1264">
        <v>96.867000000000004</v>
      </c>
      <c r="M1264">
        <v>99.527000000000001</v>
      </c>
      <c r="N1264">
        <v>102.18600000000001</v>
      </c>
      <c r="O1264">
        <v>103.614</v>
      </c>
      <c r="P1264">
        <v>104.58</v>
      </c>
      <c r="Q1264">
        <v>106.01300000000001</v>
      </c>
      <c r="R1264">
        <v>106.943</v>
      </c>
      <c r="S1264">
        <v>108.7</v>
      </c>
      <c r="T1264">
        <v>111.712</v>
      </c>
      <c r="V1264">
        <v>15.259</v>
      </c>
      <c r="W1264">
        <f t="shared" si="58"/>
        <v>1.5259</v>
      </c>
      <c r="X1264">
        <f t="shared" si="59"/>
        <v>0.64950461742435328</v>
      </c>
    </row>
    <row r="1265" spans="1:24" x14ac:dyDescent="0.3">
      <c r="A1265">
        <v>1263</v>
      </c>
      <c r="B1265">
        <f t="shared" si="57"/>
        <v>3.4579055441478439</v>
      </c>
      <c r="C1265">
        <v>1</v>
      </c>
      <c r="D1265">
        <v>99.546700000000001</v>
      </c>
      <c r="E1265">
        <v>3.9620000000000002E-2</v>
      </c>
      <c r="F1265">
        <v>87.358999999999995</v>
      </c>
      <c r="G1265">
        <v>90.370999999999995</v>
      </c>
      <c r="H1265">
        <v>92.129000000000005</v>
      </c>
      <c r="I1265">
        <v>93.058999999999997</v>
      </c>
      <c r="J1265">
        <v>94.492000000000004</v>
      </c>
      <c r="K1265">
        <v>95.459000000000003</v>
      </c>
      <c r="L1265">
        <v>96.885999999999996</v>
      </c>
      <c r="M1265">
        <v>99.546999999999997</v>
      </c>
      <c r="N1265">
        <v>102.20699999999999</v>
      </c>
      <c r="O1265">
        <v>103.634</v>
      </c>
      <c r="P1265">
        <v>104.601</v>
      </c>
      <c r="Q1265">
        <v>106.03400000000001</v>
      </c>
      <c r="R1265">
        <v>106.965</v>
      </c>
      <c r="S1265">
        <v>108.72199999999999</v>
      </c>
      <c r="T1265">
        <v>111.735</v>
      </c>
      <c r="V1265">
        <v>15.263999999999999</v>
      </c>
      <c r="W1265">
        <f t="shared" si="58"/>
        <v>1.5264</v>
      </c>
      <c r="X1265">
        <f t="shared" si="59"/>
        <v>0.64967628862380378</v>
      </c>
    </row>
    <row r="1266" spans="1:24" x14ac:dyDescent="0.3">
      <c r="A1266">
        <v>1264</v>
      </c>
      <c r="B1266">
        <f t="shared" si="57"/>
        <v>3.460643394934976</v>
      </c>
      <c r="C1266">
        <v>1</v>
      </c>
      <c r="D1266">
        <v>99.566599999999994</v>
      </c>
      <c r="E1266">
        <v>3.9629999999999999E-2</v>
      </c>
      <c r="F1266">
        <v>87.373000000000005</v>
      </c>
      <c r="G1266">
        <v>90.387</v>
      </c>
      <c r="H1266">
        <v>92.144999999999996</v>
      </c>
      <c r="I1266">
        <v>93.075999999999993</v>
      </c>
      <c r="J1266">
        <v>94.51</v>
      </c>
      <c r="K1266">
        <v>95.477000000000004</v>
      </c>
      <c r="L1266">
        <v>96.905000000000001</v>
      </c>
      <c r="M1266">
        <v>99.566999999999993</v>
      </c>
      <c r="N1266">
        <v>102.22799999999999</v>
      </c>
      <c r="O1266">
        <v>103.65600000000001</v>
      </c>
      <c r="P1266">
        <v>104.623</v>
      </c>
      <c r="Q1266">
        <v>106.057</v>
      </c>
      <c r="R1266">
        <v>106.988</v>
      </c>
      <c r="S1266">
        <v>108.746</v>
      </c>
      <c r="T1266">
        <v>111.76</v>
      </c>
      <c r="V1266">
        <v>15.27</v>
      </c>
      <c r="W1266">
        <f t="shared" si="58"/>
        <v>1.5269999999999999</v>
      </c>
      <c r="X1266">
        <f t="shared" si="59"/>
        <v>0.64986923684692133</v>
      </c>
    </row>
    <row r="1267" spans="1:24" x14ac:dyDescent="0.3">
      <c r="A1267">
        <v>1265</v>
      </c>
      <c r="B1267">
        <f t="shared" si="57"/>
        <v>3.463381245722108</v>
      </c>
      <c r="C1267">
        <v>1</v>
      </c>
      <c r="D1267">
        <v>99.586500000000001</v>
      </c>
      <c r="E1267">
        <v>3.9629999999999999E-2</v>
      </c>
      <c r="F1267">
        <v>87.391000000000005</v>
      </c>
      <c r="G1267">
        <v>90.405000000000001</v>
      </c>
      <c r="H1267">
        <v>92.164000000000001</v>
      </c>
      <c r="I1267">
        <v>93.094999999999999</v>
      </c>
      <c r="J1267">
        <v>94.528999999999996</v>
      </c>
      <c r="K1267">
        <v>95.495999999999995</v>
      </c>
      <c r="L1267">
        <v>96.924999999999997</v>
      </c>
      <c r="M1267">
        <v>99.587000000000003</v>
      </c>
      <c r="N1267">
        <v>102.248</v>
      </c>
      <c r="O1267">
        <v>103.67700000000001</v>
      </c>
      <c r="P1267">
        <v>104.64400000000001</v>
      </c>
      <c r="Q1267">
        <v>106.078</v>
      </c>
      <c r="R1267">
        <v>107.009</v>
      </c>
      <c r="S1267">
        <v>108.768</v>
      </c>
      <c r="T1267">
        <v>111.782</v>
      </c>
      <c r="V1267">
        <v>15.275</v>
      </c>
      <c r="W1267">
        <f t="shared" si="58"/>
        <v>1.5275000000000001</v>
      </c>
      <c r="X1267">
        <f t="shared" si="59"/>
        <v>0.65004090149090699</v>
      </c>
    </row>
    <row r="1268" spans="1:24" x14ac:dyDescent="0.3">
      <c r="A1268">
        <v>1266</v>
      </c>
      <c r="B1268">
        <f t="shared" si="57"/>
        <v>3.4661190965092401</v>
      </c>
      <c r="C1268">
        <v>1</v>
      </c>
      <c r="D1268">
        <v>99.606399999999994</v>
      </c>
      <c r="E1268">
        <v>3.9640000000000002E-2</v>
      </c>
      <c r="F1268">
        <v>87.405000000000001</v>
      </c>
      <c r="G1268">
        <v>90.421000000000006</v>
      </c>
      <c r="H1268">
        <v>92.18</v>
      </c>
      <c r="I1268">
        <v>93.111999999999995</v>
      </c>
      <c r="J1268">
        <v>94.546000000000006</v>
      </c>
      <c r="K1268">
        <v>95.513999999999996</v>
      </c>
      <c r="L1268">
        <v>96.942999999999998</v>
      </c>
      <c r="M1268">
        <v>99.605999999999995</v>
      </c>
      <c r="N1268">
        <v>102.27</v>
      </c>
      <c r="O1268">
        <v>103.699</v>
      </c>
      <c r="P1268">
        <v>104.666</v>
      </c>
      <c r="Q1268">
        <v>106.101</v>
      </c>
      <c r="R1268">
        <v>107.033</v>
      </c>
      <c r="S1268">
        <v>108.792</v>
      </c>
      <c r="T1268">
        <v>111.80800000000001</v>
      </c>
      <c r="V1268">
        <v>15.281000000000001</v>
      </c>
      <c r="W1268">
        <f t="shared" si="58"/>
        <v>1.5281</v>
      </c>
      <c r="X1268">
        <f t="shared" si="59"/>
        <v>0.6502305757703698</v>
      </c>
    </row>
    <row r="1269" spans="1:24" x14ac:dyDescent="0.3">
      <c r="A1269">
        <v>1267</v>
      </c>
      <c r="B1269">
        <f t="shared" si="57"/>
        <v>3.4688569472963722</v>
      </c>
      <c r="C1269">
        <v>1</v>
      </c>
      <c r="D1269">
        <v>99.626199999999997</v>
      </c>
      <c r="E1269">
        <v>3.9640000000000002E-2</v>
      </c>
      <c r="F1269">
        <v>87.421999999999997</v>
      </c>
      <c r="G1269">
        <v>90.438999999999993</v>
      </c>
      <c r="H1269">
        <v>92.198999999999998</v>
      </c>
      <c r="I1269">
        <v>93.13</v>
      </c>
      <c r="J1269">
        <v>94.564999999999998</v>
      </c>
      <c r="K1269">
        <v>95.533000000000001</v>
      </c>
      <c r="L1269">
        <v>96.962999999999994</v>
      </c>
      <c r="M1269">
        <v>99.626000000000005</v>
      </c>
      <c r="N1269">
        <v>102.29</v>
      </c>
      <c r="O1269">
        <v>103.71899999999999</v>
      </c>
      <c r="P1269">
        <v>104.687</v>
      </c>
      <c r="Q1269">
        <v>106.122</v>
      </c>
      <c r="R1269">
        <v>107.054</v>
      </c>
      <c r="S1269">
        <v>108.813</v>
      </c>
      <c r="T1269">
        <v>111.83</v>
      </c>
      <c r="V1269">
        <v>15.286</v>
      </c>
      <c r="W1269">
        <f t="shared" si="58"/>
        <v>1.5286</v>
      </c>
      <c r="X1269">
        <f t="shared" si="59"/>
        <v>0.65040223366433447</v>
      </c>
    </row>
    <row r="1270" spans="1:24" x14ac:dyDescent="0.3">
      <c r="A1270">
        <v>1268</v>
      </c>
      <c r="B1270">
        <f t="shared" si="57"/>
        <v>3.4715947980835042</v>
      </c>
      <c r="C1270">
        <v>1</v>
      </c>
      <c r="D1270">
        <v>99.646100000000004</v>
      </c>
      <c r="E1270">
        <v>3.9649999999999998E-2</v>
      </c>
      <c r="F1270">
        <v>87.436999999999998</v>
      </c>
      <c r="G1270">
        <v>90.454999999999998</v>
      </c>
      <c r="H1270">
        <v>92.215000000000003</v>
      </c>
      <c r="I1270">
        <v>93.147000000000006</v>
      </c>
      <c r="J1270">
        <v>94.582999999999998</v>
      </c>
      <c r="K1270">
        <v>95.551000000000002</v>
      </c>
      <c r="L1270">
        <v>96.980999999999995</v>
      </c>
      <c r="M1270">
        <v>99.646000000000001</v>
      </c>
      <c r="N1270">
        <v>102.31100000000001</v>
      </c>
      <c r="O1270">
        <v>103.741</v>
      </c>
      <c r="P1270">
        <v>104.709</v>
      </c>
      <c r="Q1270">
        <v>106.145</v>
      </c>
      <c r="R1270">
        <v>107.077</v>
      </c>
      <c r="S1270">
        <v>108.837</v>
      </c>
      <c r="T1270">
        <v>111.85599999999999</v>
      </c>
      <c r="V1270">
        <v>15.292</v>
      </c>
      <c r="W1270">
        <f t="shared" si="58"/>
        <v>1.5291999999999999</v>
      </c>
      <c r="X1270">
        <f t="shared" si="59"/>
        <v>0.65059516171306142</v>
      </c>
    </row>
    <row r="1271" spans="1:24" x14ac:dyDescent="0.3">
      <c r="A1271">
        <v>1269</v>
      </c>
      <c r="B1271">
        <f t="shared" si="57"/>
        <v>3.4743326488706368</v>
      </c>
      <c r="C1271">
        <v>1</v>
      </c>
      <c r="D1271">
        <v>99.665999999999997</v>
      </c>
      <c r="E1271">
        <v>3.9660000000000001E-2</v>
      </c>
      <c r="F1271">
        <v>87.450999999999993</v>
      </c>
      <c r="G1271">
        <v>90.471000000000004</v>
      </c>
      <c r="H1271">
        <v>92.231999999999999</v>
      </c>
      <c r="I1271">
        <v>93.164000000000001</v>
      </c>
      <c r="J1271">
        <v>94.6</v>
      </c>
      <c r="K1271">
        <v>95.569000000000003</v>
      </c>
      <c r="L1271">
        <v>97</v>
      </c>
      <c r="M1271">
        <v>99.665999999999997</v>
      </c>
      <c r="N1271">
        <v>102.33199999999999</v>
      </c>
      <c r="O1271">
        <v>103.76300000000001</v>
      </c>
      <c r="P1271">
        <v>104.732</v>
      </c>
      <c r="Q1271">
        <v>106.16800000000001</v>
      </c>
      <c r="R1271">
        <v>107.1</v>
      </c>
      <c r="S1271">
        <v>108.861</v>
      </c>
      <c r="T1271">
        <v>111.881</v>
      </c>
      <c r="V1271">
        <v>15.297000000000001</v>
      </c>
      <c r="W1271">
        <f t="shared" si="58"/>
        <v>1.5297000000000001</v>
      </c>
      <c r="X1271">
        <f t="shared" si="59"/>
        <v>0.65076681307515982</v>
      </c>
    </row>
    <row r="1272" spans="1:24" x14ac:dyDescent="0.3">
      <c r="A1272">
        <v>1270</v>
      </c>
      <c r="B1272">
        <f t="shared" si="57"/>
        <v>3.4770704996577688</v>
      </c>
      <c r="C1272">
        <v>1</v>
      </c>
      <c r="D1272">
        <v>99.6858</v>
      </c>
      <c r="E1272">
        <v>3.9660000000000001E-2</v>
      </c>
      <c r="F1272">
        <v>87.468000000000004</v>
      </c>
      <c r="G1272">
        <v>90.488</v>
      </c>
      <c r="H1272">
        <v>92.25</v>
      </c>
      <c r="I1272">
        <v>93.183000000000007</v>
      </c>
      <c r="J1272">
        <v>94.619</v>
      </c>
      <c r="K1272">
        <v>95.587999999999994</v>
      </c>
      <c r="L1272">
        <v>97.019000000000005</v>
      </c>
      <c r="M1272">
        <v>99.686000000000007</v>
      </c>
      <c r="N1272">
        <v>102.352</v>
      </c>
      <c r="O1272">
        <v>103.783</v>
      </c>
      <c r="P1272">
        <v>104.752</v>
      </c>
      <c r="Q1272">
        <v>106.18899999999999</v>
      </c>
      <c r="R1272">
        <v>107.122</v>
      </c>
      <c r="S1272">
        <v>108.883</v>
      </c>
      <c r="T1272">
        <v>111.90300000000001</v>
      </c>
      <c r="V1272">
        <v>15.303000000000001</v>
      </c>
      <c r="W1272">
        <f t="shared" si="58"/>
        <v>1.5303</v>
      </c>
      <c r="X1272">
        <f t="shared" si="59"/>
        <v>0.65095973121742845</v>
      </c>
    </row>
    <row r="1273" spans="1:24" x14ac:dyDescent="0.3">
      <c r="A1273">
        <v>1271</v>
      </c>
      <c r="B1273">
        <f t="shared" si="57"/>
        <v>3.4798083504449009</v>
      </c>
      <c r="C1273">
        <v>1</v>
      </c>
      <c r="D1273">
        <v>99.705600000000004</v>
      </c>
      <c r="E1273">
        <v>3.9669999999999997E-2</v>
      </c>
      <c r="F1273">
        <v>87.483000000000004</v>
      </c>
      <c r="G1273">
        <v>90.504000000000005</v>
      </c>
      <c r="H1273">
        <v>92.266000000000005</v>
      </c>
      <c r="I1273">
        <v>93.2</v>
      </c>
      <c r="J1273">
        <v>94.637</v>
      </c>
      <c r="K1273">
        <v>95.605999999999995</v>
      </c>
      <c r="L1273">
        <v>97.037999999999997</v>
      </c>
      <c r="M1273">
        <v>99.706000000000003</v>
      </c>
      <c r="N1273">
        <v>102.373</v>
      </c>
      <c r="O1273">
        <v>103.80500000000001</v>
      </c>
      <c r="P1273">
        <v>104.77500000000001</v>
      </c>
      <c r="Q1273">
        <v>106.212</v>
      </c>
      <c r="R1273">
        <v>107.145</v>
      </c>
      <c r="S1273">
        <v>108.907</v>
      </c>
      <c r="T1273">
        <v>111.928</v>
      </c>
      <c r="V1273">
        <v>15.308</v>
      </c>
      <c r="W1273">
        <f t="shared" si="58"/>
        <v>1.5307999999999999</v>
      </c>
      <c r="X1273">
        <f t="shared" si="59"/>
        <v>0.65113137605930871</v>
      </c>
    </row>
    <row r="1274" spans="1:24" x14ac:dyDescent="0.3">
      <c r="A1274">
        <v>1272</v>
      </c>
      <c r="B1274">
        <f t="shared" si="57"/>
        <v>3.482546201232033</v>
      </c>
      <c r="C1274">
        <v>1</v>
      </c>
      <c r="D1274">
        <v>99.725399999999993</v>
      </c>
      <c r="E1274">
        <v>3.9669999999999997E-2</v>
      </c>
      <c r="F1274">
        <v>87.5</v>
      </c>
      <c r="G1274">
        <v>90.522000000000006</v>
      </c>
      <c r="H1274">
        <v>92.284999999999997</v>
      </c>
      <c r="I1274">
        <v>93.218000000000004</v>
      </c>
      <c r="J1274">
        <v>94.655000000000001</v>
      </c>
      <c r="K1274">
        <v>95.625</v>
      </c>
      <c r="L1274">
        <v>97.057000000000002</v>
      </c>
      <c r="M1274">
        <v>99.724999999999994</v>
      </c>
      <c r="N1274">
        <v>102.39400000000001</v>
      </c>
      <c r="O1274">
        <v>103.82599999999999</v>
      </c>
      <c r="P1274">
        <v>104.795</v>
      </c>
      <c r="Q1274">
        <v>106.233</v>
      </c>
      <c r="R1274">
        <v>107.166</v>
      </c>
      <c r="S1274">
        <v>108.929</v>
      </c>
      <c r="T1274">
        <v>111.95099999999999</v>
      </c>
      <c r="V1274">
        <v>15.314</v>
      </c>
      <c r="W1274">
        <f t="shared" si="58"/>
        <v>1.5314000000000001</v>
      </c>
      <c r="X1274">
        <f t="shared" si="59"/>
        <v>0.65132101873380721</v>
      </c>
    </row>
    <row r="1275" spans="1:24" x14ac:dyDescent="0.3">
      <c r="A1275">
        <v>1273</v>
      </c>
      <c r="B1275">
        <f t="shared" si="57"/>
        <v>3.485284052019165</v>
      </c>
      <c r="C1275">
        <v>1</v>
      </c>
      <c r="D1275">
        <v>99.745199999999997</v>
      </c>
      <c r="E1275">
        <v>3.968E-2</v>
      </c>
      <c r="F1275">
        <v>87.513999999999996</v>
      </c>
      <c r="G1275">
        <v>90.537999999999997</v>
      </c>
      <c r="H1275">
        <v>92.301000000000002</v>
      </c>
      <c r="I1275">
        <v>93.234999999999999</v>
      </c>
      <c r="J1275">
        <v>94.673000000000002</v>
      </c>
      <c r="K1275">
        <v>95.643000000000001</v>
      </c>
      <c r="L1275">
        <v>97.075999999999993</v>
      </c>
      <c r="M1275">
        <v>99.745000000000005</v>
      </c>
      <c r="N1275">
        <v>102.41500000000001</v>
      </c>
      <c r="O1275">
        <v>103.84699999999999</v>
      </c>
      <c r="P1275">
        <v>104.81699999999999</v>
      </c>
      <c r="Q1275">
        <v>106.255</v>
      </c>
      <c r="R1275">
        <v>107.18899999999999</v>
      </c>
      <c r="S1275">
        <v>108.953</v>
      </c>
      <c r="T1275">
        <v>111.976</v>
      </c>
      <c r="V1275">
        <v>15.319000000000001</v>
      </c>
      <c r="W1275">
        <f t="shared" si="58"/>
        <v>1.5319</v>
      </c>
      <c r="X1275">
        <f t="shared" si="59"/>
        <v>0.65149265686149105</v>
      </c>
    </row>
    <row r="1276" spans="1:24" x14ac:dyDescent="0.3">
      <c r="A1276">
        <v>1274</v>
      </c>
      <c r="B1276">
        <f t="shared" si="57"/>
        <v>3.4880219028062971</v>
      </c>
      <c r="C1276">
        <v>1</v>
      </c>
      <c r="D1276">
        <v>99.765000000000001</v>
      </c>
      <c r="E1276">
        <v>3.968E-2</v>
      </c>
      <c r="F1276">
        <v>87.531999999999996</v>
      </c>
      <c r="G1276">
        <v>90.555999999999997</v>
      </c>
      <c r="H1276">
        <v>92.32</v>
      </c>
      <c r="I1276">
        <v>93.254000000000005</v>
      </c>
      <c r="J1276">
        <v>94.691999999999993</v>
      </c>
      <c r="K1276">
        <v>95.662000000000006</v>
      </c>
      <c r="L1276">
        <v>97.094999999999999</v>
      </c>
      <c r="M1276">
        <v>99.765000000000001</v>
      </c>
      <c r="N1276">
        <v>102.435</v>
      </c>
      <c r="O1276">
        <v>103.86799999999999</v>
      </c>
      <c r="P1276">
        <v>104.83799999999999</v>
      </c>
      <c r="Q1276">
        <v>106.276</v>
      </c>
      <c r="R1276">
        <v>107.21</v>
      </c>
      <c r="S1276">
        <v>108.974</v>
      </c>
      <c r="T1276">
        <v>111.998</v>
      </c>
      <c r="V1276">
        <v>15.324999999999999</v>
      </c>
      <c r="W1276">
        <f t="shared" si="58"/>
        <v>1.5325</v>
      </c>
      <c r="X1276">
        <f t="shared" si="59"/>
        <v>0.65168555492660729</v>
      </c>
    </row>
    <row r="1277" spans="1:24" x14ac:dyDescent="0.3">
      <c r="A1277">
        <v>1275</v>
      </c>
      <c r="B1277">
        <f t="shared" si="57"/>
        <v>3.4907597535934292</v>
      </c>
      <c r="C1277">
        <v>1</v>
      </c>
      <c r="D1277">
        <v>99.784800000000004</v>
      </c>
      <c r="E1277">
        <v>3.9690000000000003E-2</v>
      </c>
      <c r="F1277">
        <v>87.546000000000006</v>
      </c>
      <c r="G1277">
        <v>90.570999999999998</v>
      </c>
      <c r="H1277">
        <v>92.335999999999999</v>
      </c>
      <c r="I1277">
        <v>93.27</v>
      </c>
      <c r="J1277">
        <v>94.709000000000003</v>
      </c>
      <c r="K1277">
        <v>95.68</v>
      </c>
      <c r="L1277">
        <v>97.114000000000004</v>
      </c>
      <c r="M1277">
        <v>99.784999999999997</v>
      </c>
      <c r="N1277">
        <v>102.456</v>
      </c>
      <c r="O1277">
        <v>103.89</v>
      </c>
      <c r="P1277">
        <v>104.86</v>
      </c>
      <c r="Q1277">
        <v>106.29900000000001</v>
      </c>
      <c r="R1277">
        <v>107.23399999999999</v>
      </c>
      <c r="S1277">
        <v>108.998</v>
      </c>
      <c r="T1277">
        <v>112.024</v>
      </c>
      <c r="V1277">
        <v>15.33</v>
      </c>
      <c r="W1277">
        <f t="shared" si="58"/>
        <v>1.5329999999999999</v>
      </c>
      <c r="X1277">
        <f t="shared" si="59"/>
        <v>0.65185718655750557</v>
      </c>
    </row>
    <row r="1278" spans="1:24" x14ac:dyDescent="0.3">
      <c r="A1278">
        <v>1276</v>
      </c>
      <c r="B1278">
        <f t="shared" si="57"/>
        <v>3.4934976043805612</v>
      </c>
      <c r="C1278">
        <v>1</v>
      </c>
      <c r="D1278">
        <v>99.804599999999994</v>
      </c>
      <c r="E1278">
        <v>3.9690000000000003E-2</v>
      </c>
      <c r="F1278">
        <v>87.563000000000002</v>
      </c>
      <c r="G1278">
        <v>90.588999999999999</v>
      </c>
      <c r="H1278">
        <v>92.353999999999999</v>
      </c>
      <c r="I1278">
        <v>93.289000000000001</v>
      </c>
      <c r="J1278">
        <v>94.727999999999994</v>
      </c>
      <c r="K1278">
        <v>95.698999999999998</v>
      </c>
      <c r="L1278">
        <v>97.132999999999996</v>
      </c>
      <c r="M1278">
        <v>99.805000000000007</v>
      </c>
      <c r="N1278">
        <v>102.476</v>
      </c>
      <c r="O1278">
        <v>103.91</v>
      </c>
      <c r="P1278">
        <v>104.881</v>
      </c>
      <c r="Q1278">
        <v>106.32</v>
      </c>
      <c r="R1278">
        <v>107.255</v>
      </c>
      <c r="S1278">
        <v>109.02</v>
      </c>
      <c r="T1278">
        <v>112.04600000000001</v>
      </c>
      <c r="V1278">
        <v>15.336</v>
      </c>
      <c r="W1278">
        <f t="shared" si="58"/>
        <v>1.5336000000000001</v>
      </c>
      <c r="X1278">
        <f t="shared" si="59"/>
        <v>0.65205007476420096</v>
      </c>
    </row>
    <row r="1279" spans="1:24" x14ac:dyDescent="0.3">
      <c r="A1279">
        <v>1277</v>
      </c>
      <c r="B1279">
        <f t="shared" si="57"/>
        <v>3.4962354551676933</v>
      </c>
      <c r="C1279">
        <v>1</v>
      </c>
      <c r="D1279">
        <v>99.824399999999997</v>
      </c>
      <c r="E1279">
        <v>3.9699999999999999E-2</v>
      </c>
      <c r="F1279">
        <v>87.578000000000003</v>
      </c>
      <c r="G1279">
        <v>90.605000000000004</v>
      </c>
      <c r="H1279">
        <v>92.370999999999995</v>
      </c>
      <c r="I1279">
        <v>93.305999999999997</v>
      </c>
      <c r="J1279">
        <v>94.745999999999995</v>
      </c>
      <c r="K1279">
        <v>95.716999999999999</v>
      </c>
      <c r="L1279">
        <v>97.150999999999996</v>
      </c>
      <c r="M1279">
        <v>99.823999999999998</v>
      </c>
      <c r="N1279">
        <v>102.497</v>
      </c>
      <c r="O1279">
        <v>103.932</v>
      </c>
      <c r="P1279">
        <v>104.90300000000001</v>
      </c>
      <c r="Q1279">
        <v>106.343</v>
      </c>
      <c r="R1279">
        <v>107.27800000000001</v>
      </c>
      <c r="S1279">
        <v>109.044</v>
      </c>
      <c r="T1279">
        <v>112.071</v>
      </c>
      <c r="V1279">
        <v>15.340999999999999</v>
      </c>
      <c r="W1279">
        <f t="shared" si="58"/>
        <v>1.5341</v>
      </c>
      <c r="X1279">
        <f t="shared" si="59"/>
        <v>0.65221843307625427</v>
      </c>
    </row>
    <row r="1280" spans="1:24" x14ac:dyDescent="0.3">
      <c r="A1280">
        <v>1278</v>
      </c>
      <c r="B1280">
        <f t="shared" si="57"/>
        <v>3.4989733059548254</v>
      </c>
      <c r="C1280">
        <v>1</v>
      </c>
      <c r="D1280">
        <v>99.844099999999997</v>
      </c>
      <c r="E1280">
        <v>3.9699999999999999E-2</v>
      </c>
      <c r="F1280">
        <v>87.594999999999999</v>
      </c>
      <c r="G1280">
        <v>90.623000000000005</v>
      </c>
      <c r="H1280">
        <v>92.388999999999996</v>
      </c>
      <c r="I1280">
        <v>93.323999999999998</v>
      </c>
      <c r="J1280">
        <v>94.763999999999996</v>
      </c>
      <c r="K1280">
        <v>95.736000000000004</v>
      </c>
      <c r="L1280">
        <v>97.171000000000006</v>
      </c>
      <c r="M1280">
        <v>99.843999999999994</v>
      </c>
      <c r="N1280">
        <v>102.518</v>
      </c>
      <c r="O1280">
        <v>103.952</v>
      </c>
      <c r="P1280">
        <v>104.92400000000001</v>
      </c>
      <c r="Q1280">
        <v>106.364</v>
      </c>
      <c r="R1280">
        <v>107.29900000000001</v>
      </c>
      <c r="S1280">
        <v>109.065</v>
      </c>
      <c r="T1280">
        <v>112.093</v>
      </c>
      <c r="V1280">
        <v>15.347</v>
      </c>
      <c r="W1280">
        <f t="shared" si="58"/>
        <v>1.5347</v>
      </c>
      <c r="X1280">
        <f t="shared" si="59"/>
        <v>0.65241131112886819</v>
      </c>
    </row>
    <row r="1281" spans="1:24" x14ac:dyDescent="0.3">
      <c r="A1281">
        <v>1279</v>
      </c>
      <c r="B1281">
        <f t="shared" si="57"/>
        <v>3.5017111567419574</v>
      </c>
      <c r="C1281">
        <v>1</v>
      </c>
      <c r="D1281">
        <v>99.863900000000001</v>
      </c>
      <c r="E1281">
        <v>3.9710000000000002E-2</v>
      </c>
      <c r="F1281">
        <v>87.608999999999995</v>
      </c>
      <c r="G1281">
        <v>90.638999999999996</v>
      </c>
      <c r="H1281">
        <v>92.405000000000001</v>
      </c>
      <c r="I1281">
        <v>93.340999999999994</v>
      </c>
      <c r="J1281">
        <v>94.781999999999996</v>
      </c>
      <c r="K1281">
        <v>95.754000000000005</v>
      </c>
      <c r="L1281">
        <v>97.188999999999993</v>
      </c>
      <c r="M1281">
        <v>99.864000000000004</v>
      </c>
      <c r="N1281">
        <v>102.539</v>
      </c>
      <c r="O1281">
        <v>103.974</v>
      </c>
      <c r="P1281">
        <v>104.946</v>
      </c>
      <c r="Q1281">
        <v>106.387</v>
      </c>
      <c r="R1281">
        <v>107.322</v>
      </c>
      <c r="S1281">
        <v>109.089</v>
      </c>
      <c r="T1281">
        <v>112.119</v>
      </c>
      <c r="V1281">
        <v>15.352</v>
      </c>
      <c r="W1281">
        <f t="shared" si="58"/>
        <v>1.5352000000000001</v>
      </c>
      <c r="X1281">
        <f t="shared" si="59"/>
        <v>0.65258292959592501</v>
      </c>
    </row>
    <row r="1282" spans="1:24" x14ac:dyDescent="0.3">
      <c r="A1282">
        <v>1280</v>
      </c>
      <c r="B1282">
        <f t="shared" si="57"/>
        <v>3.5044490075290895</v>
      </c>
      <c r="C1282">
        <v>1</v>
      </c>
      <c r="D1282">
        <v>99.883600000000001</v>
      </c>
      <c r="E1282">
        <v>3.9710000000000002E-2</v>
      </c>
      <c r="F1282">
        <v>87.626999999999995</v>
      </c>
      <c r="G1282">
        <v>90.656000000000006</v>
      </c>
      <c r="H1282">
        <v>92.424000000000007</v>
      </c>
      <c r="I1282">
        <v>93.358999999999995</v>
      </c>
      <c r="J1282">
        <v>94.8</v>
      </c>
      <c r="K1282">
        <v>95.772999999999996</v>
      </c>
      <c r="L1282">
        <v>97.207999999999998</v>
      </c>
      <c r="M1282">
        <v>99.884</v>
      </c>
      <c r="N1282">
        <v>102.559</v>
      </c>
      <c r="O1282">
        <v>103.994</v>
      </c>
      <c r="P1282">
        <v>104.967</v>
      </c>
      <c r="Q1282">
        <v>106.408</v>
      </c>
      <c r="R1282">
        <v>107.34399999999999</v>
      </c>
      <c r="S1282">
        <v>109.111</v>
      </c>
      <c r="T1282">
        <v>112.14100000000001</v>
      </c>
      <c r="V1282">
        <v>15.358000000000001</v>
      </c>
      <c r="W1282">
        <f t="shared" si="58"/>
        <v>1.5358000000000001</v>
      </c>
      <c r="X1282">
        <f t="shared" si="59"/>
        <v>0.65277579782205641</v>
      </c>
    </row>
    <row r="1283" spans="1:24" x14ac:dyDescent="0.3">
      <c r="A1283">
        <v>1281</v>
      </c>
      <c r="B1283">
        <f t="shared" ref="B1283:B1346" si="60">A1283/365.25</f>
        <v>3.5071868583162216</v>
      </c>
      <c r="C1283">
        <v>1</v>
      </c>
      <c r="D1283">
        <v>99.903400000000005</v>
      </c>
      <c r="E1283">
        <v>3.9719999999999998E-2</v>
      </c>
      <c r="F1283">
        <v>87.641000000000005</v>
      </c>
      <c r="G1283">
        <v>90.671999999999997</v>
      </c>
      <c r="H1283">
        <v>92.44</v>
      </c>
      <c r="I1283">
        <v>93.376000000000005</v>
      </c>
      <c r="J1283">
        <v>94.817999999999998</v>
      </c>
      <c r="K1283">
        <v>95.790999999999997</v>
      </c>
      <c r="L1283">
        <v>97.227000000000004</v>
      </c>
      <c r="M1283">
        <v>99.903000000000006</v>
      </c>
      <c r="N1283">
        <v>102.58</v>
      </c>
      <c r="O1283">
        <v>104.01600000000001</v>
      </c>
      <c r="P1283">
        <v>104.989</v>
      </c>
      <c r="Q1283">
        <v>106.43</v>
      </c>
      <c r="R1283">
        <v>107.367</v>
      </c>
      <c r="S1283">
        <v>109.13500000000001</v>
      </c>
      <c r="T1283">
        <v>112.166</v>
      </c>
      <c r="V1283">
        <v>15.363</v>
      </c>
      <c r="W1283">
        <f t="shared" ref="W1283:W1346" si="61">V1283/10</f>
        <v>1.5363</v>
      </c>
      <c r="X1283">
        <f t="shared" ref="X1283:X1346" si="62">SQRT((M1283*V1283)/3600)</f>
        <v>0.65294414194477624</v>
      </c>
    </row>
    <row r="1284" spans="1:24" x14ac:dyDescent="0.3">
      <c r="A1284">
        <v>1282</v>
      </c>
      <c r="B1284">
        <f t="shared" si="60"/>
        <v>3.5099247091033541</v>
      </c>
      <c r="C1284">
        <v>1</v>
      </c>
      <c r="D1284">
        <v>99.923100000000005</v>
      </c>
      <c r="E1284">
        <v>3.9719999999999998E-2</v>
      </c>
      <c r="F1284">
        <v>87.658000000000001</v>
      </c>
      <c r="G1284">
        <v>90.69</v>
      </c>
      <c r="H1284">
        <v>92.457999999999998</v>
      </c>
      <c r="I1284">
        <v>93.394999999999996</v>
      </c>
      <c r="J1284">
        <v>94.837000000000003</v>
      </c>
      <c r="K1284">
        <v>95.81</v>
      </c>
      <c r="L1284">
        <v>97.245999999999995</v>
      </c>
      <c r="M1284">
        <v>99.923000000000002</v>
      </c>
      <c r="N1284">
        <v>102.6</v>
      </c>
      <c r="O1284">
        <v>104.03700000000001</v>
      </c>
      <c r="P1284">
        <v>105.01</v>
      </c>
      <c r="Q1284">
        <v>106.45099999999999</v>
      </c>
      <c r="R1284">
        <v>107.38800000000001</v>
      </c>
      <c r="S1284">
        <v>109.15600000000001</v>
      </c>
      <c r="T1284">
        <v>112.188</v>
      </c>
      <c r="V1284">
        <v>15.369</v>
      </c>
      <c r="W1284">
        <f t="shared" si="61"/>
        <v>1.5368999999999999</v>
      </c>
      <c r="X1284">
        <f t="shared" si="62"/>
        <v>0.65313700004924946</v>
      </c>
    </row>
    <row r="1285" spans="1:24" x14ac:dyDescent="0.3">
      <c r="A1285">
        <v>1283</v>
      </c>
      <c r="B1285">
        <f t="shared" si="60"/>
        <v>3.5126625598904861</v>
      </c>
      <c r="C1285">
        <v>1</v>
      </c>
      <c r="D1285">
        <v>99.942800000000005</v>
      </c>
      <c r="E1285">
        <v>3.9730000000000001E-2</v>
      </c>
      <c r="F1285">
        <v>87.671999999999997</v>
      </c>
      <c r="G1285">
        <v>90.706000000000003</v>
      </c>
      <c r="H1285">
        <v>92.474999999999994</v>
      </c>
      <c r="I1285">
        <v>93.412000000000006</v>
      </c>
      <c r="J1285">
        <v>94.853999999999999</v>
      </c>
      <c r="K1285">
        <v>95.826999999999998</v>
      </c>
      <c r="L1285">
        <v>97.265000000000001</v>
      </c>
      <c r="M1285">
        <v>99.942999999999998</v>
      </c>
      <c r="N1285">
        <v>102.621</v>
      </c>
      <c r="O1285">
        <v>104.05800000000001</v>
      </c>
      <c r="P1285">
        <v>105.03100000000001</v>
      </c>
      <c r="Q1285">
        <v>106.474</v>
      </c>
      <c r="R1285">
        <v>107.411</v>
      </c>
      <c r="S1285">
        <v>109.18</v>
      </c>
      <c r="T1285">
        <v>112.21299999999999</v>
      </c>
      <c r="V1285">
        <v>15.374000000000001</v>
      </c>
      <c r="W1285">
        <f t="shared" si="61"/>
        <v>1.5374000000000001</v>
      </c>
      <c r="X1285">
        <f t="shared" si="62"/>
        <v>0.65330860539938462</v>
      </c>
    </row>
    <row r="1286" spans="1:24" x14ac:dyDescent="0.3">
      <c r="A1286">
        <v>1284</v>
      </c>
      <c r="B1286">
        <f t="shared" si="60"/>
        <v>3.5154004106776182</v>
      </c>
      <c r="C1286">
        <v>1</v>
      </c>
      <c r="D1286">
        <v>99.962500000000006</v>
      </c>
      <c r="E1286">
        <v>3.9730000000000001E-2</v>
      </c>
      <c r="F1286">
        <v>87.69</v>
      </c>
      <c r="G1286">
        <v>90.722999999999999</v>
      </c>
      <c r="H1286">
        <v>92.492999999999995</v>
      </c>
      <c r="I1286">
        <v>93.43</v>
      </c>
      <c r="J1286">
        <v>94.873000000000005</v>
      </c>
      <c r="K1286">
        <v>95.846000000000004</v>
      </c>
      <c r="L1286">
        <v>97.284000000000006</v>
      </c>
      <c r="M1286">
        <v>99.962999999999994</v>
      </c>
      <c r="N1286">
        <v>102.64100000000001</v>
      </c>
      <c r="O1286">
        <v>104.07899999999999</v>
      </c>
      <c r="P1286">
        <v>105.05200000000001</v>
      </c>
      <c r="Q1286">
        <v>106.495</v>
      </c>
      <c r="R1286">
        <v>107.432</v>
      </c>
      <c r="S1286">
        <v>109.202</v>
      </c>
      <c r="T1286">
        <v>112.235</v>
      </c>
      <c r="V1286">
        <v>15.38</v>
      </c>
      <c r="W1286">
        <f t="shared" si="61"/>
        <v>1.538</v>
      </c>
      <c r="X1286">
        <f t="shared" si="62"/>
        <v>0.65350145370917112</v>
      </c>
    </row>
    <row r="1287" spans="1:24" x14ac:dyDescent="0.3">
      <c r="A1287">
        <v>1285</v>
      </c>
      <c r="B1287">
        <f t="shared" si="60"/>
        <v>3.5181382614647503</v>
      </c>
      <c r="C1287">
        <v>1</v>
      </c>
      <c r="D1287">
        <v>99.982200000000006</v>
      </c>
      <c r="E1287">
        <v>3.9739999999999998E-2</v>
      </c>
      <c r="F1287">
        <v>87.703999999999994</v>
      </c>
      <c r="G1287">
        <v>90.739000000000004</v>
      </c>
      <c r="H1287">
        <v>92.509</v>
      </c>
      <c r="I1287">
        <v>93.447000000000003</v>
      </c>
      <c r="J1287">
        <v>94.89</v>
      </c>
      <c r="K1287">
        <v>95.864000000000004</v>
      </c>
      <c r="L1287">
        <v>97.302000000000007</v>
      </c>
      <c r="M1287">
        <v>99.981999999999999</v>
      </c>
      <c r="N1287">
        <v>102.66200000000001</v>
      </c>
      <c r="O1287">
        <v>104.1</v>
      </c>
      <c r="P1287">
        <v>105.074</v>
      </c>
      <c r="Q1287">
        <v>106.518</v>
      </c>
      <c r="R1287">
        <v>107.455</v>
      </c>
      <c r="S1287">
        <v>109.22499999999999</v>
      </c>
      <c r="T1287">
        <v>112.261</v>
      </c>
      <c r="V1287">
        <v>15.385</v>
      </c>
      <c r="W1287">
        <f t="shared" si="61"/>
        <v>1.5385</v>
      </c>
      <c r="X1287">
        <f t="shared" si="62"/>
        <v>0.65366978369136131</v>
      </c>
    </row>
    <row r="1288" spans="1:24" x14ac:dyDescent="0.3">
      <c r="A1288">
        <v>1286</v>
      </c>
      <c r="B1288">
        <f t="shared" si="60"/>
        <v>3.5208761122518824</v>
      </c>
      <c r="C1288">
        <v>1</v>
      </c>
      <c r="D1288">
        <v>100.00190000000001</v>
      </c>
      <c r="E1288">
        <v>3.9750000000000001E-2</v>
      </c>
      <c r="F1288">
        <v>87.718000000000004</v>
      </c>
      <c r="G1288">
        <v>90.754000000000005</v>
      </c>
      <c r="H1288">
        <v>92.525999999999996</v>
      </c>
      <c r="I1288">
        <v>93.462999999999994</v>
      </c>
      <c r="J1288">
        <v>94.908000000000001</v>
      </c>
      <c r="K1288">
        <v>95.882000000000005</v>
      </c>
      <c r="L1288">
        <v>97.320999999999998</v>
      </c>
      <c r="M1288">
        <v>100.002</v>
      </c>
      <c r="N1288">
        <v>102.68300000000001</v>
      </c>
      <c r="O1288">
        <v>104.122</v>
      </c>
      <c r="P1288">
        <v>105.096</v>
      </c>
      <c r="Q1288">
        <v>106.54</v>
      </c>
      <c r="R1288">
        <v>107.47799999999999</v>
      </c>
      <c r="S1288">
        <v>109.249</v>
      </c>
      <c r="T1288">
        <v>112.286</v>
      </c>
      <c r="V1288">
        <v>15.391</v>
      </c>
      <c r="W1288">
        <f t="shared" si="61"/>
        <v>1.5390999999999999</v>
      </c>
      <c r="X1288">
        <f t="shared" si="62"/>
        <v>0.65386262191176925</v>
      </c>
    </row>
    <row r="1289" spans="1:24" x14ac:dyDescent="0.3">
      <c r="A1289">
        <v>1287</v>
      </c>
      <c r="B1289">
        <f t="shared" si="60"/>
        <v>3.5236139630390144</v>
      </c>
      <c r="C1289">
        <v>1</v>
      </c>
      <c r="D1289">
        <v>100.02160000000001</v>
      </c>
      <c r="E1289">
        <v>3.9750000000000001E-2</v>
      </c>
      <c r="F1289">
        <v>87.734999999999999</v>
      </c>
      <c r="G1289">
        <v>90.772000000000006</v>
      </c>
      <c r="H1289">
        <v>92.543999999999997</v>
      </c>
      <c r="I1289">
        <v>93.481999999999999</v>
      </c>
      <c r="J1289">
        <v>94.926000000000002</v>
      </c>
      <c r="K1289">
        <v>95.900999999999996</v>
      </c>
      <c r="L1289">
        <v>97.34</v>
      </c>
      <c r="M1289">
        <v>100.02200000000001</v>
      </c>
      <c r="N1289">
        <v>102.703</v>
      </c>
      <c r="O1289">
        <v>104.142</v>
      </c>
      <c r="P1289">
        <v>105.117</v>
      </c>
      <c r="Q1289">
        <v>106.56100000000001</v>
      </c>
      <c r="R1289">
        <v>107.499</v>
      </c>
      <c r="S1289">
        <v>109.271</v>
      </c>
      <c r="T1289">
        <v>112.30800000000001</v>
      </c>
      <c r="V1289">
        <v>15.396000000000001</v>
      </c>
      <c r="W1289">
        <f t="shared" si="61"/>
        <v>1.5396000000000001</v>
      </c>
      <c r="X1289">
        <f t="shared" si="62"/>
        <v>0.65403421419168384</v>
      </c>
    </row>
    <row r="1290" spans="1:24" x14ac:dyDescent="0.3">
      <c r="A1290">
        <v>1288</v>
      </c>
      <c r="B1290">
        <f t="shared" si="60"/>
        <v>3.5263518138261465</v>
      </c>
      <c r="C1290">
        <v>1</v>
      </c>
      <c r="D1290">
        <v>100.0412</v>
      </c>
      <c r="E1290">
        <v>3.9759999999999997E-2</v>
      </c>
      <c r="F1290">
        <v>87.748999999999995</v>
      </c>
      <c r="G1290">
        <v>90.787999999999997</v>
      </c>
      <c r="H1290">
        <v>92.56</v>
      </c>
      <c r="I1290">
        <v>93.498999999999995</v>
      </c>
      <c r="J1290">
        <v>94.944000000000003</v>
      </c>
      <c r="K1290">
        <v>95.918999999999997</v>
      </c>
      <c r="L1290">
        <v>97.358000000000004</v>
      </c>
      <c r="M1290">
        <v>100.041</v>
      </c>
      <c r="N1290">
        <v>102.724</v>
      </c>
      <c r="O1290">
        <v>104.164</v>
      </c>
      <c r="P1290">
        <v>105.139</v>
      </c>
      <c r="Q1290">
        <v>106.584</v>
      </c>
      <c r="R1290">
        <v>107.52200000000001</v>
      </c>
      <c r="S1290">
        <v>109.295</v>
      </c>
      <c r="T1290">
        <v>112.333</v>
      </c>
      <c r="V1290">
        <v>15.401999999999999</v>
      </c>
      <c r="W1290">
        <f t="shared" si="61"/>
        <v>1.5402</v>
      </c>
      <c r="X1290">
        <f t="shared" si="62"/>
        <v>0.65422377287897449</v>
      </c>
    </row>
    <row r="1291" spans="1:24" x14ac:dyDescent="0.3">
      <c r="A1291">
        <v>1289</v>
      </c>
      <c r="B1291">
        <f t="shared" si="60"/>
        <v>3.5290896646132786</v>
      </c>
      <c r="C1291">
        <v>1</v>
      </c>
      <c r="D1291">
        <v>100.0609</v>
      </c>
      <c r="E1291">
        <v>3.9759999999999997E-2</v>
      </c>
      <c r="F1291">
        <v>87.766999999999996</v>
      </c>
      <c r="G1291">
        <v>90.805999999999997</v>
      </c>
      <c r="H1291">
        <v>92.578000000000003</v>
      </c>
      <c r="I1291">
        <v>93.516999999999996</v>
      </c>
      <c r="J1291">
        <v>94.962000000000003</v>
      </c>
      <c r="K1291">
        <v>95.938000000000002</v>
      </c>
      <c r="L1291">
        <v>97.376999999999995</v>
      </c>
      <c r="M1291">
        <v>100.06100000000001</v>
      </c>
      <c r="N1291">
        <v>102.744</v>
      </c>
      <c r="O1291">
        <v>104.184</v>
      </c>
      <c r="P1291">
        <v>105.15900000000001</v>
      </c>
      <c r="Q1291">
        <v>106.605</v>
      </c>
      <c r="R1291">
        <v>107.54300000000001</v>
      </c>
      <c r="S1291">
        <v>109.316</v>
      </c>
      <c r="T1291">
        <v>112.355</v>
      </c>
      <c r="V1291">
        <v>15.407</v>
      </c>
      <c r="W1291">
        <f t="shared" si="61"/>
        <v>1.5407</v>
      </c>
      <c r="X1291">
        <f t="shared" si="62"/>
        <v>0.65439535853929909</v>
      </c>
    </row>
    <row r="1292" spans="1:24" x14ac:dyDescent="0.3">
      <c r="A1292">
        <v>1290</v>
      </c>
      <c r="B1292">
        <f t="shared" si="60"/>
        <v>3.5318275154004106</v>
      </c>
      <c r="C1292">
        <v>1</v>
      </c>
      <c r="D1292">
        <v>100.0805</v>
      </c>
      <c r="E1292">
        <v>3.977E-2</v>
      </c>
      <c r="F1292">
        <v>87.781000000000006</v>
      </c>
      <c r="G1292">
        <v>90.820999999999998</v>
      </c>
      <c r="H1292">
        <v>92.594999999999999</v>
      </c>
      <c r="I1292">
        <v>93.534000000000006</v>
      </c>
      <c r="J1292">
        <v>94.98</v>
      </c>
      <c r="K1292">
        <v>95.954999999999998</v>
      </c>
      <c r="L1292">
        <v>97.396000000000001</v>
      </c>
      <c r="M1292">
        <v>100.081</v>
      </c>
      <c r="N1292">
        <v>102.765</v>
      </c>
      <c r="O1292">
        <v>104.206</v>
      </c>
      <c r="P1292">
        <v>105.181</v>
      </c>
      <c r="Q1292">
        <v>106.627</v>
      </c>
      <c r="R1292">
        <v>107.566</v>
      </c>
      <c r="S1292">
        <v>109.34</v>
      </c>
      <c r="T1292">
        <v>112.38</v>
      </c>
      <c r="V1292">
        <v>15.413</v>
      </c>
      <c r="W1292">
        <f t="shared" si="61"/>
        <v>1.5413000000000001</v>
      </c>
      <c r="X1292">
        <f t="shared" si="62"/>
        <v>0.65458817693943183</v>
      </c>
    </row>
    <row r="1293" spans="1:24" x14ac:dyDescent="0.3">
      <c r="A1293">
        <v>1291</v>
      </c>
      <c r="B1293">
        <f t="shared" si="60"/>
        <v>3.5345653661875427</v>
      </c>
      <c r="C1293">
        <v>1</v>
      </c>
      <c r="D1293">
        <v>100.1002</v>
      </c>
      <c r="E1293">
        <v>3.977E-2</v>
      </c>
      <c r="F1293">
        <v>87.798000000000002</v>
      </c>
      <c r="G1293">
        <v>90.838999999999999</v>
      </c>
      <c r="H1293">
        <v>92.613</v>
      </c>
      <c r="I1293">
        <v>93.552000000000007</v>
      </c>
      <c r="J1293">
        <v>94.998000000000005</v>
      </c>
      <c r="K1293">
        <v>95.974000000000004</v>
      </c>
      <c r="L1293">
        <v>97.415000000000006</v>
      </c>
      <c r="M1293">
        <v>100.1</v>
      </c>
      <c r="N1293">
        <v>102.785</v>
      </c>
      <c r="O1293">
        <v>104.226</v>
      </c>
      <c r="P1293">
        <v>105.202</v>
      </c>
      <c r="Q1293">
        <v>106.648</v>
      </c>
      <c r="R1293">
        <v>107.58799999999999</v>
      </c>
      <c r="S1293">
        <v>109.361</v>
      </c>
      <c r="T1293">
        <v>112.402</v>
      </c>
      <c r="V1293">
        <v>15.417999999999999</v>
      </c>
      <c r="W1293">
        <f t="shared" si="61"/>
        <v>1.5417999999999998</v>
      </c>
      <c r="X1293">
        <f t="shared" si="62"/>
        <v>0.65475648569186051</v>
      </c>
    </row>
    <row r="1294" spans="1:24" x14ac:dyDescent="0.3">
      <c r="A1294">
        <v>1292</v>
      </c>
      <c r="B1294">
        <f t="shared" si="60"/>
        <v>3.5373032169746748</v>
      </c>
      <c r="C1294">
        <v>1</v>
      </c>
      <c r="D1294">
        <v>100.1198</v>
      </c>
      <c r="E1294">
        <v>3.9780000000000003E-2</v>
      </c>
      <c r="F1294">
        <v>87.811999999999998</v>
      </c>
      <c r="G1294">
        <v>90.855000000000004</v>
      </c>
      <c r="H1294">
        <v>92.629000000000005</v>
      </c>
      <c r="I1294">
        <v>93.569000000000003</v>
      </c>
      <c r="J1294">
        <v>95.016000000000005</v>
      </c>
      <c r="K1294">
        <v>95.992000000000004</v>
      </c>
      <c r="L1294">
        <v>97.433000000000007</v>
      </c>
      <c r="M1294">
        <v>100.12</v>
      </c>
      <c r="N1294">
        <v>102.806</v>
      </c>
      <c r="O1294">
        <v>104.248</v>
      </c>
      <c r="P1294">
        <v>105.224</v>
      </c>
      <c r="Q1294">
        <v>106.67100000000001</v>
      </c>
      <c r="R1294">
        <v>107.611</v>
      </c>
      <c r="S1294">
        <v>109.38500000000001</v>
      </c>
      <c r="T1294">
        <v>112.42700000000001</v>
      </c>
      <c r="V1294">
        <v>15.423</v>
      </c>
      <c r="W1294">
        <f t="shared" si="61"/>
        <v>1.5423</v>
      </c>
      <c r="X1294">
        <f t="shared" si="62"/>
        <v>0.65492806220734401</v>
      </c>
    </row>
    <row r="1295" spans="1:24" x14ac:dyDescent="0.3">
      <c r="A1295">
        <v>1293</v>
      </c>
      <c r="B1295">
        <f t="shared" si="60"/>
        <v>3.5400410677618068</v>
      </c>
      <c r="C1295">
        <v>1</v>
      </c>
      <c r="D1295">
        <v>100.13939999999999</v>
      </c>
      <c r="E1295">
        <v>3.9780000000000003E-2</v>
      </c>
      <c r="F1295">
        <v>87.828999999999994</v>
      </c>
      <c r="G1295">
        <v>90.872</v>
      </c>
      <c r="H1295">
        <v>92.647000000000006</v>
      </c>
      <c r="I1295">
        <v>93.587000000000003</v>
      </c>
      <c r="J1295">
        <v>95.034000000000006</v>
      </c>
      <c r="K1295">
        <v>96.010999999999996</v>
      </c>
      <c r="L1295">
        <v>97.453000000000003</v>
      </c>
      <c r="M1295">
        <v>100.139</v>
      </c>
      <c r="N1295">
        <v>102.82599999999999</v>
      </c>
      <c r="O1295">
        <v>104.268</v>
      </c>
      <c r="P1295">
        <v>105.245</v>
      </c>
      <c r="Q1295">
        <v>106.69199999999999</v>
      </c>
      <c r="R1295">
        <v>107.63200000000001</v>
      </c>
      <c r="S1295">
        <v>109.407</v>
      </c>
      <c r="T1295">
        <v>112.449</v>
      </c>
      <c r="V1295">
        <v>15.429</v>
      </c>
      <c r="W1295">
        <f t="shared" si="61"/>
        <v>1.5428999999999999</v>
      </c>
      <c r="X1295">
        <f t="shared" si="62"/>
        <v>0.65511759567780403</v>
      </c>
    </row>
    <row r="1296" spans="1:24" x14ac:dyDescent="0.3">
      <c r="A1296">
        <v>1294</v>
      </c>
      <c r="B1296">
        <f t="shared" si="60"/>
        <v>3.5427789185489389</v>
      </c>
      <c r="C1296">
        <v>1</v>
      </c>
      <c r="D1296">
        <v>100.1591</v>
      </c>
      <c r="E1296">
        <v>3.9789999999999999E-2</v>
      </c>
      <c r="F1296">
        <v>87.843999999999994</v>
      </c>
      <c r="G1296">
        <v>90.888000000000005</v>
      </c>
      <c r="H1296">
        <v>92.664000000000001</v>
      </c>
      <c r="I1296">
        <v>93.603999999999999</v>
      </c>
      <c r="J1296">
        <v>95.052000000000007</v>
      </c>
      <c r="K1296">
        <v>96.028999999999996</v>
      </c>
      <c r="L1296">
        <v>97.471000000000004</v>
      </c>
      <c r="M1296">
        <v>100.15900000000001</v>
      </c>
      <c r="N1296">
        <v>102.84699999999999</v>
      </c>
      <c r="O1296">
        <v>104.29</v>
      </c>
      <c r="P1296">
        <v>105.267</v>
      </c>
      <c r="Q1296">
        <v>106.714</v>
      </c>
      <c r="R1296">
        <v>107.655</v>
      </c>
      <c r="S1296">
        <v>109.43</v>
      </c>
      <c r="T1296">
        <v>112.47499999999999</v>
      </c>
      <c r="V1296">
        <v>15.433999999999999</v>
      </c>
      <c r="W1296">
        <f t="shared" si="61"/>
        <v>1.5433999999999999</v>
      </c>
      <c r="X1296">
        <f t="shared" si="62"/>
        <v>0.65528916560214512</v>
      </c>
    </row>
    <row r="1297" spans="1:24" x14ac:dyDescent="0.3">
      <c r="A1297">
        <v>1295</v>
      </c>
      <c r="B1297">
        <f t="shared" si="60"/>
        <v>3.5455167693360714</v>
      </c>
      <c r="C1297">
        <v>1</v>
      </c>
      <c r="D1297">
        <v>100.17870000000001</v>
      </c>
      <c r="E1297">
        <v>3.9789999999999999E-2</v>
      </c>
      <c r="F1297">
        <v>87.861000000000004</v>
      </c>
      <c r="G1297">
        <v>90.906000000000006</v>
      </c>
      <c r="H1297">
        <v>92.682000000000002</v>
      </c>
      <c r="I1297">
        <v>93.622</v>
      </c>
      <c r="J1297">
        <v>95.07</v>
      </c>
      <c r="K1297">
        <v>96.046999999999997</v>
      </c>
      <c r="L1297">
        <v>97.49</v>
      </c>
      <c r="M1297">
        <v>100.179</v>
      </c>
      <c r="N1297">
        <v>102.867</v>
      </c>
      <c r="O1297">
        <v>104.31</v>
      </c>
      <c r="P1297">
        <v>105.28700000000001</v>
      </c>
      <c r="Q1297">
        <v>106.735</v>
      </c>
      <c r="R1297">
        <v>107.676</v>
      </c>
      <c r="S1297">
        <v>109.452</v>
      </c>
      <c r="T1297">
        <v>112.497</v>
      </c>
      <c r="V1297">
        <v>15.44</v>
      </c>
      <c r="W1297">
        <f t="shared" si="61"/>
        <v>1.544</v>
      </c>
      <c r="X1297">
        <f t="shared" si="62"/>
        <v>0.65548196008738491</v>
      </c>
    </row>
    <row r="1298" spans="1:24" x14ac:dyDescent="0.3">
      <c r="A1298">
        <v>1296</v>
      </c>
      <c r="B1298">
        <f t="shared" si="60"/>
        <v>3.5482546201232035</v>
      </c>
      <c r="C1298">
        <v>1</v>
      </c>
      <c r="D1298">
        <v>100.1983</v>
      </c>
      <c r="E1298">
        <v>3.9800000000000002E-2</v>
      </c>
      <c r="F1298">
        <v>87.875</v>
      </c>
      <c r="G1298">
        <v>90.921000000000006</v>
      </c>
      <c r="H1298">
        <v>92.697999999999993</v>
      </c>
      <c r="I1298">
        <v>93.638999999999996</v>
      </c>
      <c r="J1298">
        <v>95.087999999999994</v>
      </c>
      <c r="K1298">
        <v>96.064999999999998</v>
      </c>
      <c r="L1298">
        <v>97.509</v>
      </c>
      <c r="M1298">
        <v>100.19799999999999</v>
      </c>
      <c r="N1298">
        <v>102.88800000000001</v>
      </c>
      <c r="O1298">
        <v>104.331</v>
      </c>
      <c r="P1298">
        <v>105.309</v>
      </c>
      <c r="Q1298">
        <v>106.758</v>
      </c>
      <c r="R1298">
        <v>107.699</v>
      </c>
      <c r="S1298">
        <v>109.476</v>
      </c>
      <c r="T1298">
        <v>112.52200000000001</v>
      </c>
      <c r="V1298">
        <v>15.445</v>
      </c>
      <c r="W1298">
        <f t="shared" si="61"/>
        <v>1.5445</v>
      </c>
      <c r="X1298">
        <f t="shared" si="62"/>
        <v>0.6556502518704449</v>
      </c>
    </row>
    <row r="1299" spans="1:24" x14ac:dyDescent="0.3">
      <c r="A1299">
        <v>1297</v>
      </c>
      <c r="B1299">
        <f t="shared" si="60"/>
        <v>3.5509924709103355</v>
      </c>
      <c r="C1299">
        <v>1</v>
      </c>
      <c r="D1299">
        <v>100.2178</v>
      </c>
      <c r="E1299">
        <v>3.9800000000000002E-2</v>
      </c>
      <c r="F1299">
        <v>87.891999999999996</v>
      </c>
      <c r="G1299">
        <v>90.938999999999993</v>
      </c>
      <c r="H1299">
        <v>92.715999999999994</v>
      </c>
      <c r="I1299">
        <v>93.656999999999996</v>
      </c>
      <c r="J1299">
        <v>95.105999999999995</v>
      </c>
      <c r="K1299">
        <v>96.084000000000003</v>
      </c>
      <c r="L1299">
        <v>97.527000000000001</v>
      </c>
      <c r="M1299">
        <v>100.218</v>
      </c>
      <c r="N1299">
        <v>102.908</v>
      </c>
      <c r="O1299">
        <v>104.352</v>
      </c>
      <c r="P1299">
        <v>105.32899999999999</v>
      </c>
      <c r="Q1299">
        <v>106.779</v>
      </c>
      <c r="R1299">
        <v>107.72</v>
      </c>
      <c r="S1299">
        <v>109.497</v>
      </c>
      <c r="T1299">
        <v>112.544</v>
      </c>
      <c r="V1299">
        <v>15.451000000000001</v>
      </c>
      <c r="W1299">
        <f t="shared" si="61"/>
        <v>1.5451000000000001</v>
      </c>
      <c r="X1299">
        <f t="shared" si="62"/>
        <v>0.65584303635346575</v>
      </c>
    </row>
    <row r="1300" spans="1:24" x14ac:dyDescent="0.3">
      <c r="A1300">
        <v>1298</v>
      </c>
      <c r="B1300">
        <f t="shared" si="60"/>
        <v>3.5537303216974676</v>
      </c>
      <c r="C1300">
        <v>1</v>
      </c>
      <c r="D1300">
        <v>100.23739999999999</v>
      </c>
      <c r="E1300">
        <v>3.9809999999999998E-2</v>
      </c>
      <c r="F1300">
        <v>87.906000000000006</v>
      </c>
      <c r="G1300">
        <v>90.953999999999994</v>
      </c>
      <c r="H1300">
        <v>92.731999999999999</v>
      </c>
      <c r="I1300">
        <v>93.674000000000007</v>
      </c>
      <c r="J1300">
        <v>95.123000000000005</v>
      </c>
      <c r="K1300">
        <v>96.102000000000004</v>
      </c>
      <c r="L1300">
        <v>97.546000000000006</v>
      </c>
      <c r="M1300">
        <v>100.23699999999999</v>
      </c>
      <c r="N1300">
        <v>102.929</v>
      </c>
      <c r="O1300">
        <v>104.373</v>
      </c>
      <c r="P1300">
        <v>105.351</v>
      </c>
      <c r="Q1300">
        <v>106.801</v>
      </c>
      <c r="R1300">
        <v>107.74299999999999</v>
      </c>
      <c r="S1300">
        <v>109.521</v>
      </c>
      <c r="T1300">
        <v>112.569</v>
      </c>
      <c r="V1300">
        <v>15.456</v>
      </c>
      <c r="W1300">
        <f t="shared" si="61"/>
        <v>1.5455999999999999</v>
      </c>
      <c r="X1300">
        <f t="shared" si="62"/>
        <v>0.65601132104052395</v>
      </c>
    </row>
    <row r="1301" spans="1:24" x14ac:dyDescent="0.3">
      <c r="A1301">
        <v>1299</v>
      </c>
      <c r="B1301">
        <f t="shared" si="60"/>
        <v>3.5564681724845997</v>
      </c>
      <c r="C1301">
        <v>1</v>
      </c>
      <c r="D1301">
        <v>100.25700000000001</v>
      </c>
      <c r="E1301">
        <v>3.9809999999999998E-2</v>
      </c>
      <c r="F1301">
        <v>87.923000000000002</v>
      </c>
      <c r="G1301">
        <v>90.971999999999994</v>
      </c>
      <c r="H1301">
        <v>92.75</v>
      </c>
      <c r="I1301">
        <v>93.691999999999993</v>
      </c>
      <c r="J1301">
        <v>95.141999999999996</v>
      </c>
      <c r="K1301">
        <v>96.12</v>
      </c>
      <c r="L1301">
        <v>97.564999999999998</v>
      </c>
      <c r="M1301">
        <v>100.25700000000001</v>
      </c>
      <c r="N1301">
        <v>102.949</v>
      </c>
      <c r="O1301">
        <v>104.39400000000001</v>
      </c>
      <c r="P1301">
        <v>105.372</v>
      </c>
      <c r="Q1301">
        <v>106.822</v>
      </c>
      <c r="R1301">
        <v>107.764</v>
      </c>
      <c r="S1301">
        <v>109.542</v>
      </c>
      <c r="T1301">
        <v>112.59099999999999</v>
      </c>
      <c r="V1301">
        <v>15.462</v>
      </c>
      <c r="W1301">
        <f t="shared" si="61"/>
        <v>1.5462</v>
      </c>
      <c r="X1301">
        <f t="shared" si="62"/>
        <v>0.65620409553735648</v>
      </c>
    </row>
    <row r="1302" spans="1:24" x14ac:dyDescent="0.3">
      <c r="A1302">
        <v>1300</v>
      </c>
      <c r="B1302">
        <f t="shared" si="60"/>
        <v>3.5592060232717317</v>
      </c>
      <c r="C1302">
        <v>1</v>
      </c>
      <c r="D1302">
        <v>100.2765</v>
      </c>
      <c r="E1302">
        <v>3.9820000000000001E-2</v>
      </c>
      <c r="F1302">
        <v>87.936999999999998</v>
      </c>
      <c r="G1302">
        <v>90.986999999999995</v>
      </c>
      <c r="H1302">
        <v>92.766000000000005</v>
      </c>
      <c r="I1302">
        <v>93.709000000000003</v>
      </c>
      <c r="J1302">
        <v>95.159000000000006</v>
      </c>
      <c r="K1302">
        <v>96.138000000000005</v>
      </c>
      <c r="L1302">
        <v>97.582999999999998</v>
      </c>
      <c r="M1302">
        <v>100.277</v>
      </c>
      <c r="N1302">
        <v>102.97</v>
      </c>
      <c r="O1302">
        <v>104.41500000000001</v>
      </c>
      <c r="P1302">
        <v>105.39400000000001</v>
      </c>
      <c r="Q1302">
        <v>106.84399999999999</v>
      </c>
      <c r="R1302">
        <v>107.78700000000001</v>
      </c>
      <c r="S1302">
        <v>109.566</v>
      </c>
      <c r="T1302">
        <v>112.616</v>
      </c>
      <c r="V1302">
        <v>15.467000000000001</v>
      </c>
      <c r="W1302">
        <f t="shared" si="61"/>
        <v>1.5467</v>
      </c>
      <c r="X1302">
        <f t="shared" si="62"/>
        <v>0.65637564596129794</v>
      </c>
    </row>
    <row r="1303" spans="1:24" x14ac:dyDescent="0.3">
      <c r="A1303">
        <v>1301</v>
      </c>
      <c r="B1303">
        <f t="shared" si="60"/>
        <v>3.5619438740588638</v>
      </c>
      <c r="C1303">
        <v>1</v>
      </c>
      <c r="D1303">
        <v>100.2961</v>
      </c>
      <c r="E1303">
        <v>3.9820000000000001E-2</v>
      </c>
      <c r="F1303">
        <v>87.953999999999994</v>
      </c>
      <c r="G1303">
        <v>91.004999999999995</v>
      </c>
      <c r="H1303">
        <v>92.784999999999997</v>
      </c>
      <c r="I1303">
        <v>93.727000000000004</v>
      </c>
      <c r="J1303">
        <v>95.177999999999997</v>
      </c>
      <c r="K1303">
        <v>96.156999999999996</v>
      </c>
      <c r="L1303">
        <v>97.602000000000004</v>
      </c>
      <c r="M1303">
        <v>100.29600000000001</v>
      </c>
      <c r="N1303">
        <v>102.99</v>
      </c>
      <c r="O1303">
        <v>104.435</v>
      </c>
      <c r="P1303">
        <v>105.414</v>
      </c>
      <c r="Q1303">
        <v>106.86499999999999</v>
      </c>
      <c r="R1303">
        <v>107.80800000000001</v>
      </c>
      <c r="S1303">
        <v>109.587</v>
      </c>
      <c r="T1303">
        <v>112.63800000000001</v>
      </c>
      <c r="V1303">
        <v>15.473000000000001</v>
      </c>
      <c r="W1303">
        <f t="shared" si="61"/>
        <v>1.5473000000000001</v>
      </c>
      <c r="X1303">
        <f t="shared" si="62"/>
        <v>0.65656513766723867</v>
      </c>
    </row>
    <row r="1304" spans="1:24" x14ac:dyDescent="0.3">
      <c r="A1304">
        <v>1302</v>
      </c>
      <c r="B1304">
        <f t="shared" si="60"/>
        <v>3.5646817248459959</v>
      </c>
      <c r="C1304">
        <v>1</v>
      </c>
      <c r="D1304">
        <v>100.3156</v>
      </c>
      <c r="E1304">
        <v>3.9829999999999997E-2</v>
      </c>
      <c r="F1304">
        <v>87.968000000000004</v>
      </c>
      <c r="G1304">
        <v>91.021000000000001</v>
      </c>
      <c r="H1304">
        <v>92.801000000000002</v>
      </c>
      <c r="I1304">
        <v>93.742999999999995</v>
      </c>
      <c r="J1304">
        <v>95.194999999999993</v>
      </c>
      <c r="K1304">
        <v>96.174000000000007</v>
      </c>
      <c r="L1304">
        <v>97.620999999999995</v>
      </c>
      <c r="M1304">
        <v>100.316</v>
      </c>
      <c r="N1304">
        <v>103.011</v>
      </c>
      <c r="O1304">
        <v>104.45699999999999</v>
      </c>
      <c r="P1304">
        <v>105.43600000000001</v>
      </c>
      <c r="Q1304">
        <v>106.88800000000001</v>
      </c>
      <c r="R1304">
        <v>107.83</v>
      </c>
      <c r="S1304">
        <v>109.611</v>
      </c>
      <c r="T1304">
        <v>112.663</v>
      </c>
      <c r="V1304">
        <v>15.478</v>
      </c>
      <c r="W1304">
        <f t="shared" si="61"/>
        <v>1.5478000000000001</v>
      </c>
      <c r="X1304">
        <f t="shared" si="62"/>
        <v>0.656736681546637</v>
      </c>
    </row>
    <row r="1305" spans="1:24" x14ac:dyDescent="0.3">
      <c r="A1305">
        <v>1303</v>
      </c>
      <c r="B1305">
        <f t="shared" si="60"/>
        <v>3.5674195756331279</v>
      </c>
      <c r="C1305">
        <v>1</v>
      </c>
      <c r="D1305">
        <v>100.3352</v>
      </c>
      <c r="E1305">
        <v>3.9829999999999997E-2</v>
      </c>
      <c r="F1305">
        <v>87.986000000000004</v>
      </c>
      <c r="G1305">
        <v>91.037999999999997</v>
      </c>
      <c r="H1305">
        <v>92.819000000000003</v>
      </c>
      <c r="I1305">
        <v>93.762</v>
      </c>
      <c r="J1305">
        <v>95.213999999999999</v>
      </c>
      <c r="K1305">
        <v>96.192999999999998</v>
      </c>
      <c r="L1305">
        <v>97.64</v>
      </c>
      <c r="M1305">
        <v>100.33499999999999</v>
      </c>
      <c r="N1305">
        <v>103.03100000000001</v>
      </c>
      <c r="O1305">
        <v>104.477</v>
      </c>
      <c r="P1305">
        <v>105.45699999999999</v>
      </c>
      <c r="Q1305">
        <v>106.90900000000001</v>
      </c>
      <c r="R1305">
        <v>107.852</v>
      </c>
      <c r="S1305">
        <v>109.63200000000001</v>
      </c>
      <c r="T1305">
        <v>112.685</v>
      </c>
      <c r="V1305">
        <v>15.484</v>
      </c>
      <c r="W1305">
        <f t="shared" si="61"/>
        <v>1.5484</v>
      </c>
      <c r="X1305">
        <f t="shared" si="62"/>
        <v>0.6569261627712305</v>
      </c>
    </row>
    <row r="1306" spans="1:24" x14ac:dyDescent="0.3">
      <c r="A1306">
        <v>1304</v>
      </c>
      <c r="B1306">
        <f t="shared" si="60"/>
        <v>3.57015742642026</v>
      </c>
      <c r="C1306">
        <v>1</v>
      </c>
      <c r="D1306">
        <v>100.35469999999999</v>
      </c>
      <c r="E1306">
        <v>3.984E-2</v>
      </c>
      <c r="F1306">
        <v>88</v>
      </c>
      <c r="G1306">
        <v>91.054000000000002</v>
      </c>
      <c r="H1306">
        <v>92.834999999999994</v>
      </c>
      <c r="I1306">
        <v>93.778000000000006</v>
      </c>
      <c r="J1306">
        <v>95.230999999999995</v>
      </c>
      <c r="K1306">
        <v>96.210999999999999</v>
      </c>
      <c r="L1306">
        <v>97.658000000000001</v>
      </c>
      <c r="M1306">
        <v>100.355</v>
      </c>
      <c r="N1306">
        <v>103.051</v>
      </c>
      <c r="O1306">
        <v>104.498</v>
      </c>
      <c r="P1306">
        <v>105.479</v>
      </c>
      <c r="Q1306">
        <v>106.931</v>
      </c>
      <c r="R1306">
        <v>107.874</v>
      </c>
      <c r="S1306">
        <v>109.65600000000001</v>
      </c>
      <c r="T1306">
        <v>112.71</v>
      </c>
      <c r="V1306">
        <v>15.489000000000001</v>
      </c>
      <c r="W1306">
        <f t="shared" si="61"/>
        <v>1.5489000000000002</v>
      </c>
      <c r="X1306">
        <f t="shared" si="62"/>
        <v>0.65709770011772228</v>
      </c>
    </row>
    <row r="1307" spans="1:24" x14ac:dyDescent="0.3">
      <c r="A1307">
        <v>1305</v>
      </c>
      <c r="B1307">
        <f t="shared" si="60"/>
        <v>3.5728952772073921</v>
      </c>
      <c r="C1307">
        <v>1</v>
      </c>
      <c r="D1307">
        <v>100.3742</v>
      </c>
      <c r="E1307">
        <v>3.984E-2</v>
      </c>
      <c r="F1307">
        <v>88.016999999999996</v>
      </c>
      <c r="G1307">
        <v>91.070999999999998</v>
      </c>
      <c r="H1307">
        <v>92.852999999999994</v>
      </c>
      <c r="I1307">
        <v>93.796999999999997</v>
      </c>
      <c r="J1307">
        <v>95.248999999999995</v>
      </c>
      <c r="K1307">
        <v>96.23</v>
      </c>
      <c r="L1307">
        <v>97.677000000000007</v>
      </c>
      <c r="M1307">
        <v>100.374</v>
      </c>
      <c r="N1307">
        <v>103.071</v>
      </c>
      <c r="O1307">
        <v>104.51900000000001</v>
      </c>
      <c r="P1307">
        <v>105.499</v>
      </c>
      <c r="Q1307">
        <v>106.952</v>
      </c>
      <c r="R1307">
        <v>107.895</v>
      </c>
      <c r="S1307">
        <v>109.67700000000001</v>
      </c>
      <c r="T1307">
        <v>112.732</v>
      </c>
      <c r="V1307">
        <v>15.494999999999999</v>
      </c>
      <c r="W1307">
        <f t="shared" si="61"/>
        <v>1.5494999999999999</v>
      </c>
      <c r="X1307">
        <f t="shared" si="62"/>
        <v>0.65728717087738742</v>
      </c>
    </row>
    <row r="1308" spans="1:24" x14ac:dyDescent="0.3">
      <c r="A1308">
        <v>1306</v>
      </c>
      <c r="B1308">
        <f t="shared" si="60"/>
        <v>3.5756331279945242</v>
      </c>
      <c r="C1308">
        <v>1</v>
      </c>
      <c r="D1308">
        <v>100.3937</v>
      </c>
      <c r="E1308">
        <v>3.9849999999999997E-2</v>
      </c>
      <c r="F1308">
        <v>88.031000000000006</v>
      </c>
      <c r="G1308">
        <v>91.087000000000003</v>
      </c>
      <c r="H1308">
        <v>92.869</v>
      </c>
      <c r="I1308">
        <v>93.813000000000002</v>
      </c>
      <c r="J1308">
        <v>95.266999999999996</v>
      </c>
      <c r="K1308">
        <v>96.247</v>
      </c>
      <c r="L1308">
        <v>97.694999999999993</v>
      </c>
      <c r="M1308">
        <v>100.39400000000001</v>
      </c>
      <c r="N1308">
        <v>103.092</v>
      </c>
      <c r="O1308">
        <v>104.54</v>
      </c>
      <c r="P1308">
        <v>105.521</v>
      </c>
      <c r="Q1308">
        <v>106.974</v>
      </c>
      <c r="R1308">
        <v>107.91800000000001</v>
      </c>
      <c r="S1308">
        <v>109.70099999999999</v>
      </c>
      <c r="T1308">
        <v>112.75700000000001</v>
      </c>
      <c r="V1308">
        <v>15.5</v>
      </c>
      <c r="W1308">
        <f t="shared" si="61"/>
        <v>1.55</v>
      </c>
      <c r="X1308">
        <f t="shared" si="62"/>
        <v>0.6574587017025818</v>
      </c>
    </row>
    <row r="1309" spans="1:24" x14ac:dyDescent="0.3">
      <c r="A1309">
        <v>1307</v>
      </c>
      <c r="B1309">
        <f t="shared" si="60"/>
        <v>3.5783709787816562</v>
      </c>
      <c r="C1309">
        <v>1</v>
      </c>
      <c r="D1309">
        <v>100.4132</v>
      </c>
      <c r="E1309">
        <v>3.9849999999999997E-2</v>
      </c>
      <c r="F1309">
        <v>88.048000000000002</v>
      </c>
      <c r="G1309">
        <v>91.103999999999999</v>
      </c>
      <c r="H1309">
        <v>92.887</v>
      </c>
      <c r="I1309">
        <v>93.831000000000003</v>
      </c>
      <c r="J1309">
        <v>95.284999999999997</v>
      </c>
      <c r="K1309">
        <v>96.266000000000005</v>
      </c>
      <c r="L1309">
        <v>97.713999999999999</v>
      </c>
      <c r="M1309">
        <v>100.413</v>
      </c>
      <c r="N1309">
        <v>103.11199999999999</v>
      </c>
      <c r="O1309">
        <v>104.56</v>
      </c>
      <c r="P1309">
        <v>105.541</v>
      </c>
      <c r="Q1309">
        <v>106.995</v>
      </c>
      <c r="R1309">
        <v>107.93899999999999</v>
      </c>
      <c r="S1309">
        <v>109.72199999999999</v>
      </c>
      <c r="T1309">
        <v>112.779</v>
      </c>
      <c r="V1309">
        <v>15.506</v>
      </c>
      <c r="W1309">
        <f t="shared" si="61"/>
        <v>1.5506</v>
      </c>
      <c r="X1309">
        <f t="shared" si="62"/>
        <v>0.65764816201370169</v>
      </c>
    </row>
    <row r="1310" spans="1:24" x14ac:dyDescent="0.3">
      <c r="A1310">
        <v>1308</v>
      </c>
      <c r="B1310">
        <f t="shared" si="60"/>
        <v>3.5811088295687883</v>
      </c>
      <c r="C1310">
        <v>1</v>
      </c>
      <c r="D1310">
        <v>100.4327</v>
      </c>
      <c r="E1310">
        <v>3.986E-2</v>
      </c>
      <c r="F1310">
        <v>88.061999999999998</v>
      </c>
      <c r="G1310">
        <v>91.12</v>
      </c>
      <c r="H1310">
        <v>92.903000000000006</v>
      </c>
      <c r="I1310">
        <v>93.847999999999999</v>
      </c>
      <c r="J1310">
        <v>95.302000000000007</v>
      </c>
      <c r="K1310">
        <v>96.284000000000006</v>
      </c>
      <c r="L1310">
        <v>97.733000000000004</v>
      </c>
      <c r="M1310">
        <v>100.43300000000001</v>
      </c>
      <c r="N1310">
        <v>103.133</v>
      </c>
      <c r="O1310">
        <v>104.58199999999999</v>
      </c>
      <c r="P1310">
        <v>105.563</v>
      </c>
      <c r="Q1310">
        <v>107.017</v>
      </c>
      <c r="R1310">
        <v>107.962</v>
      </c>
      <c r="S1310">
        <v>109.746</v>
      </c>
      <c r="T1310">
        <v>112.804</v>
      </c>
      <c r="V1310">
        <v>15.510999999999999</v>
      </c>
      <c r="W1310">
        <f t="shared" si="61"/>
        <v>1.5510999999999999</v>
      </c>
      <c r="X1310">
        <f t="shared" si="62"/>
        <v>0.65781968632918109</v>
      </c>
    </row>
    <row r="1311" spans="1:24" x14ac:dyDescent="0.3">
      <c r="A1311">
        <v>1309</v>
      </c>
      <c r="B1311">
        <f t="shared" si="60"/>
        <v>3.5838466803559208</v>
      </c>
      <c r="C1311">
        <v>1</v>
      </c>
      <c r="D1311">
        <v>100.4522</v>
      </c>
      <c r="E1311">
        <v>3.986E-2</v>
      </c>
      <c r="F1311">
        <v>88.078999999999994</v>
      </c>
      <c r="G1311">
        <v>91.137</v>
      </c>
      <c r="H1311">
        <v>92.921000000000006</v>
      </c>
      <c r="I1311">
        <v>93.866</v>
      </c>
      <c r="J1311">
        <v>95.320999999999998</v>
      </c>
      <c r="K1311">
        <v>96.302000000000007</v>
      </c>
      <c r="L1311">
        <v>97.751999999999995</v>
      </c>
      <c r="M1311">
        <v>100.452</v>
      </c>
      <c r="N1311">
        <v>103.15300000000001</v>
      </c>
      <c r="O1311">
        <v>104.602</v>
      </c>
      <c r="P1311">
        <v>105.584</v>
      </c>
      <c r="Q1311">
        <v>107.038</v>
      </c>
      <c r="R1311">
        <v>107.983</v>
      </c>
      <c r="S1311">
        <v>109.767</v>
      </c>
      <c r="T1311">
        <v>112.82599999999999</v>
      </c>
      <c r="V1311">
        <v>15.516999999999999</v>
      </c>
      <c r="W1311">
        <f t="shared" si="61"/>
        <v>1.5516999999999999</v>
      </c>
      <c r="X1311">
        <f t="shared" si="62"/>
        <v>0.65800913620810253</v>
      </c>
    </row>
    <row r="1312" spans="1:24" x14ac:dyDescent="0.3">
      <c r="A1312">
        <v>1310</v>
      </c>
      <c r="B1312">
        <f t="shared" si="60"/>
        <v>3.5865845311430529</v>
      </c>
      <c r="C1312">
        <v>1</v>
      </c>
      <c r="D1312">
        <v>100.4717</v>
      </c>
      <c r="E1312">
        <v>3.9870000000000003E-2</v>
      </c>
      <c r="F1312">
        <v>88.093000000000004</v>
      </c>
      <c r="G1312">
        <v>91.153000000000006</v>
      </c>
      <c r="H1312">
        <v>92.938000000000002</v>
      </c>
      <c r="I1312">
        <v>93.882999999999996</v>
      </c>
      <c r="J1312">
        <v>95.337999999999994</v>
      </c>
      <c r="K1312">
        <v>96.32</v>
      </c>
      <c r="L1312">
        <v>97.77</v>
      </c>
      <c r="M1312">
        <v>100.47199999999999</v>
      </c>
      <c r="N1312">
        <v>103.17400000000001</v>
      </c>
      <c r="O1312">
        <v>104.623</v>
      </c>
      <c r="P1312">
        <v>105.605</v>
      </c>
      <c r="Q1312">
        <v>107.06100000000001</v>
      </c>
      <c r="R1312">
        <v>108.006</v>
      </c>
      <c r="S1312">
        <v>109.791</v>
      </c>
      <c r="T1312">
        <v>112.851</v>
      </c>
      <c r="V1312">
        <v>15.522</v>
      </c>
      <c r="W1312">
        <f t="shared" si="61"/>
        <v>1.5522</v>
      </c>
      <c r="X1312">
        <f t="shared" si="62"/>
        <v>0.65818065402542281</v>
      </c>
    </row>
    <row r="1313" spans="1:24" x14ac:dyDescent="0.3">
      <c r="A1313">
        <v>1311</v>
      </c>
      <c r="B1313">
        <f t="shared" si="60"/>
        <v>3.5893223819301849</v>
      </c>
      <c r="C1313">
        <v>1</v>
      </c>
      <c r="D1313">
        <v>100.4911</v>
      </c>
      <c r="E1313">
        <v>3.9870000000000003E-2</v>
      </c>
      <c r="F1313">
        <v>88.11</v>
      </c>
      <c r="G1313">
        <v>91.17</v>
      </c>
      <c r="H1313">
        <v>92.956000000000003</v>
      </c>
      <c r="I1313">
        <v>93.900999999999996</v>
      </c>
      <c r="J1313">
        <v>95.355999999999995</v>
      </c>
      <c r="K1313">
        <v>96.338999999999999</v>
      </c>
      <c r="L1313">
        <v>97.789000000000001</v>
      </c>
      <c r="M1313">
        <v>100.491</v>
      </c>
      <c r="N1313">
        <v>103.193</v>
      </c>
      <c r="O1313">
        <v>104.64400000000001</v>
      </c>
      <c r="P1313">
        <v>105.626</v>
      </c>
      <c r="Q1313">
        <v>107.081</v>
      </c>
      <c r="R1313">
        <v>108.027</v>
      </c>
      <c r="S1313">
        <v>109.812</v>
      </c>
      <c r="T1313">
        <v>112.872</v>
      </c>
      <c r="V1313">
        <v>15.528</v>
      </c>
      <c r="W1313">
        <f t="shared" si="61"/>
        <v>1.5528</v>
      </c>
      <c r="X1313">
        <f t="shared" si="62"/>
        <v>0.65837009348845732</v>
      </c>
    </row>
    <row r="1314" spans="1:24" x14ac:dyDescent="0.3">
      <c r="A1314">
        <v>1312</v>
      </c>
      <c r="B1314">
        <f t="shared" si="60"/>
        <v>3.592060232717317</v>
      </c>
      <c r="C1314">
        <v>1</v>
      </c>
      <c r="D1314">
        <v>100.5106</v>
      </c>
      <c r="E1314">
        <v>3.9879999999999999E-2</v>
      </c>
      <c r="F1314">
        <v>88.123999999999995</v>
      </c>
      <c r="G1314">
        <v>91.186000000000007</v>
      </c>
      <c r="H1314">
        <v>92.971999999999994</v>
      </c>
      <c r="I1314">
        <v>93.917000000000002</v>
      </c>
      <c r="J1314">
        <v>95.373999999999995</v>
      </c>
      <c r="K1314">
        <v>96.355999999999995</v>
      </c>
      <c r="L1314">
        <v>97.807000000000002</v>
      </c>
      <c r="M1314">
        <v>100.511</v>
      </c>
      <c r="N1314">
        <v>103.214</v>
      </c>
      <c r="O1314">
        <v>104.66500000000001</v>
      </c>
      <c r="P1314">
        <v>105.648</v>
      </c>
      <c r="Q1314">
        <v>107.104</v>
      </c>
      <c r="R1314">
        <v>108.05</v>
      </c>
      <c r="S1314">
        <v>109.83499999999999</v>
      </c>
      <c r="T1314">
        <v>112.89700000000001</v>
      </c>
      <c r="V1314">
        <v>15.532999999999999</v>
      </c>
      <c r="W1314">
        <f t="shared" si="61"/>
        <v>1.5532999999999999</v>
      </c>
      <c r="X1314">
        <f t="shared" si="62"/>
        <v>0.65854160481914714</v>
      </c>
    </row>
    <row r="1315" spans="1:24" x14ac:dyDescent="0.3">
      <c r="A1315">
        <v>1313</v>
      </c>
      <c r="B1315">
        <f t="shared" si="60"/>
        <v>3.5947980835044491</v>
      </c>
      <c r="C1315">
        <v>1</v>
      </c>
      <c r="D1315">
        <v>100.53</v>
      </c>
      <c r="E1315">
        <v>3.9879999999999999E-2</v>
      </c>
      <c r="F1315">
        <v>88.141000000000005</v>
      </c>
      <c r="G1315">
        <v>91.203000000000003</v>
      </c>
      <c r="H1315">
        <v>92.99</v>
      </c>
      <c r="I1315">
        <v>93.936000000000007</v>
      </c>
      <c r="J1315">
        <v>95.391999999999996</v>
      </c>
      <c r="K1315">
        <v>96.375</v>
      </c>
      <c r="L1315">
        <v>97.825999999999993</v>
      </c>
      <c r="M1315">
        <v>100.53</v>
      </c>
      <c r="N1315">
        <v>103.23399999999999</v>
      </c>
      <c r="O1315">
        <v>104.685</v>
      </c>
      <c r="P1315">
        <v>105.66800000000001</v>
      </c>
      <c r="Q1315">
        <v>107.124</v>
      </c>
      <c r="R1315">
        <v>108.07</v>
      </c>
      <c r="S1315">
        <v>109.857</v>
      </c>
      <c r="T1315">
        <v>112.919</v>
      </c>
      <c r="V1315">
        <v>15.539</v>
      </c>
      <c r="W1315">
        <f t="shared" si="61"/>
        <v>1.5539000000000001</v>
      </c>
      <c r="X1315">
        <f t="shared" si="62"/>
        <v>0.65873103388257026</v>
      </c>
    </row>
    <row r="1316" spans="1:24" x14ac:dyDescent="0.3">
      <c r="A1316">
        <v>1314</v>
      </c>
      <c r="B1316">
        <f t="shared" si="60"/>
        <v>3.5975359342915811</v>
      </c>
      <c r="C1316">
        <v>1</v>
      </c>
      <c r="D1316">
        <v>100.54949999999999</v>
      </c>
      <c r="E1316">
        <v>3.9890000000000002E-2</v>
      </c>
      <c r="F1316">
        <v>88.155000000000001</v>
      </c>
      <c r="G1316">
        <v>91.218999999999994</v>
      </c>
      <c r="H1316">
        <v>93.006</v>
      </c>
      <c r="I1316">
        <v>93.951999999999998</v>
      </c>
      <c r="J1316">
        <v>95.409000000000006</v>
      </c>
      <c r="K1316">
        <v>96.391999999999996</v>
      </c>
      <c r="L1316">
        <v>97.843999999999994</v>
      </c>
      <c r="M1316">
        <v>100.55</v>
      </c>
      <c r="N1316">
        <v>103.255</v>
      </c>
      <c r="O1316">
        <v>104.70699999999999</v>
      </c>
      <c r="P1316">
        <v>105.69</v>
      </c>
      <c r="Q1316">
        <v>107.14700000000001</v>
      </c>
      <c r="R1316">
        <v>108.093</v>
      </c>
      <c r="S1316">
        <v>109.88</v>
      </c>
      <c r="T1316">
        <v>112.944</v>
      </c>
      <c r="V1316">
        <v>15.544</v>
      </c>
      <c r="W1316">
        <f t="shared" si="61"/>
        <v>1.5544</v>
      </c>
      <c r="X1316">
        <f t="shared" si="62"/>
        <v>0.65890253873813198</v>
      </c>
    </row>
    <row r="1317" spans="1:24" x14ac:dyDescent="0.3">
      <c r="A1317">
        <v>1315</v>
      </c>
      <c r="B1317">
        <f t="shared" si="60"/>
        <v>3.6002737850787132</v>
      </c>
      <c r="C1317">
        <v>1</v>
      </c>
      <c r="D1317">
        <v>100.5689</v>
      </c>
      <c r="E1317">
        <v>3.9899999999999998E-2</v>
      </c>
      <c r="F1317">
        <v>88.168999999999997</v>
      </c>
      <c r="G1317">
        <v>91.233999999999995</v>
      </c>
      <c r="H1317">
        <v>93.022000000000006</v>
      </c>
      <c r="I1317">
        <v>93.968999999999994</v>
      </c>
      <c r="J1317">
        <v>95.426000000000002</v>
      </c>
      <c r="K1317">
        <v>96.41</v>
      </c>
      <c r="L1317">
        <v>97.861999999999995</v>
      </c>
      <c r="M1317">
        <v>100.569</v>
      </c>
      <c r="N1317">
        <v>103.27500000000001</v>
      </c>
      <c r="O1317">
        <v>104.72799999999999</v>
      </c>
      <c r="P1317">
        <v>105.711</v>
      </c>
      <c r="Q1317">
        <v>107.169</v>
      </c>
      <c r="R1317">
        <v>108.116</v>
      </c>
      <c r="S1317">
        <v>109.904</v>
      </c>
      <c r="T1317">
        <v>112.96899999999999</v>
      </c>
      <c r="V1317">
        <v>15.55</v>
      </c>
      <c r="W1317">
        <f t="shared" si="61"/>
        <v>1.5550000000000002</v>
      </c>
      <c r="X1317">
        <f t="shared" si="62"/>
        <v>0.65909195741818405</v>
      </c>
    </row>
    <row r="1318" spans="1:24" x14ac:dyDescent="0.3">
      <c r="A1318">
        <v>1316</v>
      </c>
      <c r="B1318">
        <f t="shared" si="60"/>
        <v>3.6030116358658453</v>
      </c>
      <c r="C1318">
        <v>1</v>
      </c>
      <c r="D1318">
        <v>100.5883</v>
      </c>
      <c r="E1318">
        <v>3.9899999999999998E-2</v>
      </c>
      <c r="F1318">
        <v>88.186000000000007</v>
      </c>
      <c r="G1318">
        <v>91.251999999999995</v>
      </c>
      <c r="H1318">
        <v>93.04</v>
      </c>
      <c r="I1318">
        <v>93.986999999999995</v>
      </c>
      <c r="J1318">
        <v>95.444999999999993</v>
      </c>
      <c r="K1318">
        <v>96.429000000000002</v>
      </c>
      <c r="L1318">
        <v>97.881</v>
      </c>
      <c r="M1318">
        <v>100.58799999999999</v>
      </c>
      <c r="N1318">
        <v>103.295</v>
      </c>
      <c r="O1318">
        <v>104.748</v>
      </c>
      <c r="P1318">
        <v>105.732</v>
      </c>
      <c r="Q1318">
        <v>107.19</v>
      </c>
      <c r="R1318">
        <v>108.137</v>
      </c>
      <c r="S1318">
        <v>109.925</v>
      </c>
      <c r="T1318">
        <v>112.991</v>
      </c>
      <c r="V1318">
        <v>15.555</v>
      </c>
      <c r="W1318">
        <f t="shared" si="61"/>
        <v>1.5554999999999999</v>
      </c>
      <c r="X1318">
        <f t="shared" si="62"/>
        <v>0.65926017878629173</v>
      </c>
    </row>
    <row r="1319" spans="1:24" x14ac:dyDescent="0.3">
      <c r="A1319">
        <v>1317</v>
      </c>
      <c r="B1319">
        <f t="shared" si="60"/>
        <v>3.6057494866529773</v>
      </c>
      <c r="C1319">
        <v>1</v>
      </c>
      <c r="D1319">
        <v>100.60769999999999</v>
      </c>
      <c r="E1319">
        <v>3.9910000000000001E-2</v>
      </c>
      <c r="F1319">
        <v>88.2</v>
      </c>
      <c r="G1319">
        <v>91.266999999999996</v>
      </c>
      <c r="H1319">
        <v>93.055999999999997</v>
      </c>
      <c r="I1319">
        <v>94.003</v>
      </c>
      <c r="J1319">
        <v>95.462000000000003</v>
      </c>
      <c r="K1319">
        <v>96.445999999999998</v>
      </c>
      <c r="L1319">
        <v>97.899000000000001</v>
      </c>
      <c r="M1319">
        <v>100.608</v>
      </c>
      <c r="N1319">
        <v>103.316</v>
      </c>
      <c r="O1319">
        <v>104.76900000000001</v>
      </c>
      <c r="P1319">
        <v>105.753</v>
      </c>
      <c r="Q1319">
        <v>107.212</v>
      </c>
      <c r="R1319">
        <v>108.16</v>
      </c>
      <c r="S1319">
        <v>109.949</v>
      </c>
      <c r="T1319">
        <v>113.01600000000001</v>
      </c>
      <c r="V1319">
        <v>15.561</v>
      </c>
      <c r="W1319">
        <f t="shared" si="61"/>
        <v>1.5561</v>
      </c>
      <c r="X1319">
        <f t="shared" si="62"/>
        <v>0.65945286412297888</v>
      </c>
    </row>
    <row r="1320" spans="1:24" x14ac:dyDescent="0.3">
      <c r="A1320">
        <v>1318</v>
      </c>
      <c r="B1320">
        <f t="shared" si="60"/>
        <v>3.6084873374401094</v>
      </c>
      <c r="C1320">
        <v>1</v>
      </c>
      <c r="D1320">
        <v>100.6271</v>
      </c>
      <c r="E1320">
        <v>3.9910000000000001E-2</v>
      </c>
      <c r="F1320">
        <v>88.216999999999999</v>
      </c>
      <c r="G1320">
        <v>91.284000000000006</v>
      </c>
      <c r="H1320">
        <v>93.073999999999998</v>
      </c>
      <c r="I1320">
        <v>94.021000000000001</v>
      </c>
      <c r="J1320">
        <v>95.48</v>
      </c>
      <c r="K1320">
        <v>96.465000000000003</v>
      </c>
      <c r="L1320">
        <v>97.918000000000006</v>
      </c>
      <c r="M1320">
        <v>100.627</v>
      </c>
      <c r="N1320">
        <v>103.336</v>
      </c>
      <c r="O1320">
        <v>104.789</v>
      </c>
      <c r="P1320">
        <v>105.774</v>
      </c>
      <c r="Q1320">
        <v>107.233</v>
      </c>
      <c r="R1320">
        <v>108.18</v>
      </c>
      <c r="S1320">
        <v>109.97</v>
      </c>
      <c r="T1320">
        <v>113.038</v>
      </c>
      <c r="V1320">
        <v>15.566000000000001</v>
      </c>
      <c r="W1320">
        <f t="shared" si="61"/>
        <v>1.5566</v>
      </c>
      <c r="X1320">
        <f t="shared" si="62"/>
        <v>0.65962107851570528</v>
      </c>
    </row>
    <row r="1321" spans="1:24" x14ac:dyDescent="0.3">
      <c r="A1321">
        <v>1319</v>
      </c>
      <c r="B1321">
        <f t="shared" si="60"/>
        <v>3.6112251882272415</v>
      </c>
      <c r="C1321">
        <v>1</v>
      </c>
      <c r="D1321">
        <v>100.6465</v>
      </c>
      <c r="E1321">
        <v>3.9919999999999997E-2</v>
      </c>
      <c r="F1321">
        <v>88.230999999999995</v>
      </c>
      <c r="G1321">
        <v>91.3</v>
      </c>
      <c r="H1321">
        <v>93.09</v>
      </c>
      <c r="I1321">
        <v>94.037999999999997</v>
      </c>
      <c r="J1321">
        <v>95.497</v>
      </c>
      <c r="K1321">
        <v>96.481999999999999</v>
      </c>
      <c r="L1321">
        <v>97.936999999999998</v>
      </c>
      <c r="M1321">
        <v>100.64700000000001</v>
      </c>
      <c r="N1321">
        <v>103.35599999999999</v>
      </c>
      <c r="O1321">
        <v>104.81100000000001</v>
      </c>
      <c r="P1321">
        <v>105.79600000000001</v>
      </c>
      <c r="Q1321">
        <v>107.255</v>
      </c>
      <c r="R1321">
        <v>108.203</v>
      </c>
      <c r="S1321">
        <v>109.99299999999999</v>
      </c>
      <c r="T1321">
        <v>113.062</v>
      </c>
      <c r="V1321">
        <v>15.571999999999999</v>
      </c>
      <c r="W1321">
        <f t="shared" si="61"/>
        <v>1.5571999999999999</v>
      </c>
      <c r="X1321">
        <f t="shared" si="62"/>
        <v>0.65981375402457321</v>
      </c>
    </row>
    <row r="1322" spans="1:24" x14ac:dyDescent="0.3">
      <c r="A1322">
        <v>1320</v>
      </c>
      <c r="B1322">
        <f t="shared" si="60"/>
        <v>3.6139630390143735</v>
      </c>
      <c r="C1322">
        <v>1</v>
      </c>
      <c r="D1322">
        <v>100.66589999999999</v>
      </c>
      <c r="E1322">
        <v>3.9919999999999997E-2</v>
      </c>
      <c r="F1322">
        <v>88.248000000000005</v>
      </c>
      <c r="G1322">
        <v>91.316999999999993</v>
      </c>
      <c r="H1322">
        <v>93.108000000000004</v>
      </c>
      <c r="I1322">
        <v>94.055999999999997</v>
      </c>
      <c r="J1322">
        <v>95.516000000000005</v>
      </c>
      <c r="K1322">
        <v>96.501000000000005</v>
      </c>
      <c r="L1322">
        <v>97.954999999999998</v>
      </c>
      <c r="M1322">
        <v>100.666</v>
      </c>
      <c r="N1322">
        <v>103.376</v>
      </c>
      <c r="O1322">
        <v>104.831</v>
      </c>
      <c r="P1322">
        <v>105.816</v>
      </c>
      <c r="Q1322">
        <v>107.276</v>
      </c>
      <c r="R1322">
        <v>108.224</v>
      </c>
      <c r="S1322">
        <v>110.015</v>
      </c>
      <c r="T1322">
        <v>113.084</v>
      </c>
      <c r="V1322">
        <v>15.577</v>
      </c>
      <c r="W1322">
        <f t="shared" si="61"/>
        <v>1.5577000000000001</v>
      </c>
      <c r="X1322">
        <f t="shared" si="62"/>
        <v>0.65998196145382981</v>
      </c>
    </row>
    <row r="1323" spans="1:24" x14ac:dyDescent="0.3">
      <c r="A1323">
        <v>1321</v>
      </c>
      <c r="B1323">
        <f t="shared" si="60"/>
        <v>3.6167008898015056</v>
      </c>
      <c r="C1323">
        <v>1</v>
      </c>
      <c r="D1323">
        <v>100.6853</v>
      </c>
      <c r="E1323">
        <v>3.993E-2</v>
      </c>
      <c r="F1323">
        <v>88.260999999999996</v>
      </c>
      <c r="G1323">
        <v>91.332999999999998</v>
      </c>
      <c r="H1323">
        <v>93.123999999999995</v>
      </c>
      <c r="I1323">
        <v>94.072000000000003</v>
      </c>
      <c r="J1323">
        <v>95.533000000000001</v>
      </c>
      <c r="K1323">
        <v>96.518000000000001</v>
      </c>
      <c r="L1323">
        <v>97.974000000000004</v>
      </c>
      <c r="M1323">
        <v>100.685</v>
      </c>
      <c r="N1323">
        <v>103.39700000000001</v>
      </c>
      <c r="O1323">
        <v>104.852</v>
      </c>
      <c r="P1323">
        <v>105.83799999999999</v>
      </c>
      <c r="Q1323">
        <v>107.298</v>
      </c>
      <c r="R1323">
        <v>108.247</v>
      </c>
      <c r="S1323">
        <v>110.038</v>
      </c>
      <c r="T1323">
        <v>113.10899999999999</v>
      </c>
      <c r="V1323">
        <v>15.583</v>
      </c>
      <c r="W1323">
        <f t="shared" si="61"/>
        <v>1.5583</v>
      </c>
      <c r="X1323">
        <f t="shared" si="62"/>
        <v>0.66017134875895833</v>
      </c>
    </row>
    <row r="1324" spans="1:24" x14ac:dyDescent="0.3">
      <c r="A1324">
        <v>1322</v>
      </c>
      <c r="B1324">
        <f t="shared" si="60"/>
        <v>3.6194387405886381</v>
      </c>
      <c r="C1324">
        <v>1</v>
      </c>
      <c r="D1324">
        <v>100.7046</v>
      </c>
      <c r="E1324">
        <v>3.993E-2</v>
      </c>
      <c r="F1324">
        <v>88.278000000000006</v>
      </c>
      <c r="G1324">
        <v>91.35</v>
      </c>
      <c r="H1324">
        <v>93.141999999999996</v>
      </c>
      <c r="I1324">
        <v>94.09</v>
      </c>
      <c r="J1324">
        <v>95.551000000000002</v>
      </c>
      <c r="K1324">
        <v>96.537000000000006</v>
      </c>
      <c r="L1324">
        <v>97.992000000000004</v>
      </c>
      <c r="M1324">
        <v>100.705</v>
      </c>
      <c r="N1324">
        <v>103.417</v>
      </c>
      <c r="O1324">
        <v>104.872</v>
      </c>
      <c r="P1324">
        <v>105.858</v>
      </c>
      <c r="Q1324">
        <v>107.319</v>
      </c>
      <c r="R1324">
        <v>108.268</v>
      </c>
      <c r="S1324">
        <v>110.059</v>
      </c>
      <c r="T1324">
        <v>113.131</v>
      </c>
      <c r="V1324">
        <v>15.587999999999999</v>
      </c>
      <c r="W1324">
        <f t="shared" si="61"/>
        <v>1.5588</v>
      </c>
      <c r="X1324">
        <f t="shared" si="62"/>
        <v>0.66034282762819496</v>
      </c>
    </row>
    <row r="1325" spans="1:24" x14ac:dyDescent="0.3">
      <c r="A1325">
        <v>1323</v>
      </c>
      <c r="B1325">
        <f t="shared" si="60"/>
        <v>3.6221765913757702</v>
      </c>
      <c r="C1325">
        <v>1</v>
      </c>
      <c r="D1325">
        <v>100.724</v>
      </c>
      <c r="E1325">
        <v>3.9940000000000003E-2</v>
      </c>
      <c r="F1325">
        <v>88.292000000000002</v>
      </c>
      <c r="G1325">
        <v>91.364999999999995</v>
      </c>
      <c r="H1325">
        <v>93.158000000000001</v>
      </c>
      <c r="I1325">
        <v>94.106999999999999</v>
      </c>
      <c r="J1325">
        <v>95.567999999999998</v>
      </c>
      <c r="K1325">
        <v>96.555000000000007</v>
      </c>
      <c r="L1325">
        <v>98.010999999999996</v>
      </c>
      <c r="M1325">
        <v>100.724</v>
      </c>
      <c r="N1325">
        <v>103.437</v>
      </c>
      <c r="O1325">
        <v>104.893</v>
      </c>
      <c r="P1325">
        <v>105.88</v>
      </c>
      <c r="Q1325">
        <v>107.34099999999999</v>
      </c>
      <c r="R1325">
        <v>108.29</v>
      </c>
      <c r="S1325">
        <v>110.083</v>
      </c>
      <c r="T1325">
        <v>113.15600000000001</v>
      </c>
      <c r="V1325">
        <v>15.593999999999999</v>
      </c>
      <c r="W1325">
        <f t="shared" si="61"/>
        <v>1.5593999999999999</v>
      </c>
      <c r="X1325">
        <f t="shared" si="62"/>
        <v>0.66053220461483431</v>
      </c>
    </row>
    <row r="1326" spans="1:24" x14ac:dyDescent="0.3">
      <c r="A1326">
        <v>1324</v>
      </c>
      <c r="B1326">
        <f t="shared" si="60"/>
        <v>3.6249144421629023</v>
      </c>
      <c r="C1326">
        <v>1</v>
      </c>
      <c r="D1326">
        <v>100.74339999999999</v>
      </c>
      <c r="E1326">
        <v>3.9940000000000003E-2</v>
      </c>
      <c r="F1326">
        <v>88.308999999999997</v>
      </c>
      <c r="G1326">
        <v>91.382999999999996</v>
      </c>
      <c r="H1326">
        <v>93.176000000000002</v>
      </c>
      <c r="I1326">
        <v>94.125</v>
      </c>
      <c r="J1326">
        <v>95.587000000000003</v>
      </c>
      <c r="K1326">
        <v>96.572999999999993</v>
      </c>
      <c r="L1326">
        <v>98.028999999999996</v>
      </c>
      <c r="M1326">
        <v>100.74299999999999</v>
      </c>
      <c r="N1326">
        <v>103.45699999999999</v>
      </c>
      <c r="O1326">
        <v>104.914</v>
      </c>
      <c r="P1326">
        <v>105.9</v>
      </c>
      <c r="Q1326">
        <v>107.36199999999999</v>
      </c>
      <c r="R1326">
        <v>108.31100000000001</v>
      </c>
      <c r="S1326">
        <v>110.104</v>
      </c>
      <c r="T1326">
        <v>113.178</v>
      </c>
      <c r="V1326">
        <v>15.599</v>
      </c>
      <c r="W1326">
        <f t="shared" si="61"/>
        <v>1.5599000000000001</v>
      </c>
      <c r="X1326">
        <f t="shared" si="62"/>
        <v>0.66070039793641211</v>
      </c>
    </row>
    <row r="1327" spans="1:24" x14ac:dyDescent="0.3">
      <c r="A1327">
        <v>1325</v>
      </c>
      <c r="B1327">
        <f t="shared" si="60"/>
        <v>3.6276522929500343</v>
      </c>
      <c r="C1327">
        <v>1</v>
      </c>
      <c r="D1327">
        <v>100.7627</v>
      </c>
      <c r="E1327">
        <v>3.9949999999999999E-2</v>
      </c>
      <c r="F1327">
        <v>88.322999999999993</v>
      </c>
      <c r="G1327">
        <v>91.397999999999996</v>
      </c>
      <c r="H1327">
        <v>93.191999999999993</v>
      </c>
      <c r="I1327">
        <v>94.141000000000005</v>
      </c>
      <c r="J1327">
        <v>95.603999999999999</v>
      </c>
      <c r="K1327">
        <v>96.590999999999994</v>
      </c>
      <c r="L1327">
        <v>98.048000000000002</v>
      </c>
      <c r="M1327">
        <v>100.76300000000001</v>
      </c>
      <c r="N1327">
        <v>103.47799999999999</v>
      </c>
      <c r="O1327">
        <v>104.935</v>
      </c>
      <c r="P1327">
        <v>105.922</v>
      </c>
      <c r="Q1327">
        <v>107.384</v>
      </c>
      <c r="R1327">
        <v>108.334</v>
      </c>
      <c r="S1327">
        <v>110.127</v>
      </c>
      <c r="T1327">
        <v>113.202</v>
      </c>
      <c r="V1327">
        <v>15.605</v>
      </c>
      <c r="W1327">
        <f t="shared" si="61"/>
        <v>1.5605</v>
      </c>
      <c r="X1327">
        <f t="shared" si="62"/>
        <v>0.66089304375048297</v>
      </c>
    </row>
    <row r="1328" spans="1:24" x14ac:dyDescent="0.3">
      <c r="A1328">
        <v>1326</v>
      </c>
      <c r="B1328">
        <f t="shared" si="60"/>
        <v>3.6303901437371664</v>
      </c>
      <c r="C1328">
        <v>1</v>
      </c>
      <c r="D1328">
        <v>100.782</v>
      </c>
      <c r="E1328">
        <v>3.9949999999999999E-2</v>
      </c>
      <c r="F1328">
        <v>88.34</v>
      </c>
      <c r="G1328">
        <v>91.415999999999997</v>
      </c>
      <c r="H1328">
        <v>93.209000000000003</v>
      </c>
      <c r="I1328">
        <v>94.159000000000006</v>
      </c>
      <c r="J1328">
        <v>95.622</v>
      </c>
      <c r="K1328">
        <v>96.608999999999995</v>
      </c>
      <c r="L1328">
        <v>98.066000000000003</v>
      </c>
      <c r="M1328">
        <v>100.782</v>
      </c>
      <c r="N1328">
        <v>103.498</v>
      </c>
      <c r="O1328">
        <v>104.955</v>
      </c>
      <c r="P1328">
        <v>105.94199999999999</v>
      </c>
      <c r="Q1328">
        <v>107.405</v>
      </c>
      <c r="R1328">
        <v>108.355</v>
      </c>
      <c r="S1328">
        <v>110.148</v>
      </c>
      <c r="T1328">
        <v>113.224</v>
      </c>
      <c r="V1328">
        <v>15.61</v>
      </c>
      <c r="W1328">
        <f t="shared" si="61"/>
        <v>1.5609999999999999</v>
      </c>
      <c r="X1328">
        <f t="shared" si="62"/>
        <v>0.66106123014437923</v>
      </c>
    </row>
    <row r="1329" spans="1:24" x14ac:dyDescent="0.3">
      <c r="A1329">
        <v>1327</v>
      </c>
      <c r="B1329">
        <f t="shared" si="60"/>
        <v>3.6331279945242985</v>
      </c>
      <c r="C1329">
        <v>1</v>
      </c>
      <c r="D1329">
        <v>100.8013</v>
      </c>
      <c r="E1329">
        <v>3.9960000000000002E-2</v>
      </c>
      <c r="F1329">
        <v>88.353999999999999</v>
      </c>
      <c r="G1329">
        <v>91.430999999999997</v>
      </c>
      <c r="H1329">
        <v>93.224999999999994</v>
      </c>
      <c r="I1329">
        <v>94.176000000000002</v>
      </c>
      <c r="J1329">
        <v>95.638999999999996</v>
      </c>
      <c r="K1329">
        <v>96.626999999999995</v>
      </c>
      <c r="L1329">
        <v>98.084000000000003</v>
      </c>
      <c r="M1329">
        <v>100.801</v>
      </c>
      <c r="N1329">
        <v>103.518</v>
      </c>
      <c r="O1329">
        <v>104.976</v>
      </c>
      <c r="P1329">
        <v>105.96299999999999</v>
      </c>
      <c r="Q1329">
        <v>107.42700000000001</v>
      </c>
      <c r="R1329">
        <v>108.377</v>
      </c>
      <c r="S1329">
        <v>110.172</v>
      </c>
      <c r="T1329">
        <v>113.249</v>
      </c>
      <c r="V1329">
        <v>15.616</v>
      </c>
      <c r="W1329">
        <f t="shared" si="61"/>
        <v>1.5615999999999999</v>
      </c>
      <c r="X1329">
        <f t="shared" si="62"/>
        <v>0.66125058622112221</v>
      </c>
    </row>
    <row r="1330" spans="1:24" x14ac:dyDescent="0.3">
      <c r="A1330">
        <v>1328</v>
      </c>
      <c r="B1330">
        <f t="shared" si="60"/>
        <v>3.6358658453114305</v>
      </c>
      <c r="C1330">
        <v>1</v>
      </c>
      <c r="D1330">
        <v>100.8207</v>
      </c>
      <c r="E1330">
        <v>3.9960000000000002E-2</v>
      </c>
      <c r="F1330">
        <v>88.370999999999995</v>
      </c>
      <c r="G1330">
        <v>91.447999999999993</v>
      </c>
      <c r="H1330">
        <v>93.242999999999995</v>
      </c>
      <c r="I1330">
        <v>94.194000000000003</v>
      </c>
      <c r="J1330">
        <v>95.658000000000001</v>
      </c>
      <c r="K1330">
        <v>96.644999999999996</v>
      </c>
      <c r="L1330">
        <v>98.102999999999994</v>
      </c>
      <c r="M1330">
        <v>100.821</v>
      </c>
      <c r="N1330">
        <v>103.538</v>
      </c>
      <c r="O1330">
        <v>104.996</v>
      </c>
      <c r="P1330">
        <v>105.98399999999999</v>
      </c>
      <c r="Q1330">
        <v>107.447</v>
      </c>
      <c r="R1330">
        <v>108.398</v>
      </c>
      <c r="S1330">
        <v>110.193</v>
      </c>
      <c r="T1330">
        <v>113.271</v>
      </c>
      <c r="V1330">
        <v>15.621</v>
      </c>
      <c r="W1330">
        <f t="shared" si="61"/>
        <v>1.5621</v>
      </c>
      <c r="X1330">
        <f t="shared" si="62"/>
        <v>0.66142204567129448</v>
      </c>
    </row>
    <row r="1331" spans="1:24" x14ac:dyDescent="0.3">
      <c r="A1331">
        <v>1329</v>
      </c>
      <c r="B1331">
        <f t="shared" si="60"/>
        <v>3.6386036960985626</v>
      </c>
      <c r="C1331">
        <v>1</v>
      </c>
      <c r="D1331">
        <v>100.84</v>
      </c>
      <c r="E1331">
        <v>3.9969999999999999E-2</v>
      </c>
      <c r="F1331">
        <v>88.385000000000005</v>
      </c>
      <c r="G1331">
        <v>91.462999999999994</v>
      </c>
      <c r="H1331">
        <v>93.259</v>
      </c>
      <c r="I1331">
        <v>94.21</v>
      </c>
      <c r="J1331">
        <v>95.674999999999997</v>
      </c>
      <c r="K1331">
        <v>96.662999999999997</v>
      </c>
      <c r="L1331">
        <v>98.120999999999995</v>
      </c>
      <c r="M1331">
        <v>100.84</v>
      </c>
      <c r="N1331">
        <v>103.559</v>
      </c>
      <c r="O1331">
        <v>105.017</v>
      </c>
      <c r="P1331">
        <v>106.005</v>
      </c>
      <c r="Q1331">
        <v>107.47</v>
      </c>
      <c r="R1331">
        <v>108.42100000000001</v>
      </c>
      <c r="S1331">
        <v>110.217</v>
      </c>
      <c r="T1331">
        <v>113.295</v>
      </c>
      <c r="V1331">
        <v>15.627000000000001</v>
      </c>
      <c r="W1331">
        <f t="shared" si="61"/>
        <v>1.5627</v>
      </c>
      <c r="X1331">
        <f t="shared" si="62"/>
        <v>0.66161139147790782</v>
      </c>
    </row>
    <row r="1332" spans="1:24" x14ac:dyDescent="0.3">
      <c r="A1332">
        <v>1330</v>
      </c>
      <c r="B1332">
        <f t="shared" si="60"/>
        <v>3.6413415468856947</v>
      </c>
      <c r="C1332">
        <v>1</v>
      </c>
      <c r="D1332">
        <v>100.8593</v>
      </c>
      <c r="E1332">
        <v>3.9969999999999999E-2</v>
      </c>
      <c r="F1332">
        <v>88.402000000000001</v>
      </c>
      <c r="G1332">
        <v>91.480999999999995</v>
      </c>
      <c r="H1332">
        <v>93.277000000000001</v>
      </c>
      <c r="I1332">
        <v>94.227999999999994</v>
      </c>
      <c r="J1332">
        <v>95.692999999999998</v>
      </c>
      <c r="K1332">
        <v>96.680999999999997</v>
      </c>
      <c r="L1332">
        <v>98.14</v>
      </c>
      <c r="M1332">
        <v>100.85899999999999</v>
      </c>
      <c r="N1332">
        <v>103.578</v>
      </c>
      <c r="O1332">
        <v>105.038</v>
      </c>
      <c r="P1332">
        <v>106.026</v>
      </c>
      <c r="Q1332">
        <v>107.49</v>
      </c>
      <c r="R1332">
        <v>108.441</v>
      </c>
      <c r="S1332">
        <v>110.238</v>
      </c>
      <c r="T1332">
        <v>113.31699999999999</v>
      </c>
      <c r="V1332">
        <v>15.632</v>
      </c>
      <c r="W1332">
        <f t="shared" si="61"/>
        <v>1.5631999999999999</v>
      </c>
      <c r="X1332">
        <f t="shared" si="62"/>
        <v>0.66177956383610936</v>
      </c>
    </row>
    <row r="1333" spans="1:24" x14ac:dyDescent="0.3">
      <c r="A1333">
        <v>1331</v>
      </c>
      <c r="B1333">
        <f t="shared" si="60"/>
        <v>3.6440793976728267</v>
      </c>
      <c r="C1333">
        <v>1</v>
      </c>
      <c r="D1333">
        <v>100.87860000000001</v>
      </c>
      <c r="E1333">
        <v>3.9980000000000002E-2</v>
      </c>
      <c r="F1333">
        <v>88.415000000000006</v>
      </c>
      <c r="G1333">
        <v>91.495999999999995</v>
      </c>
      <c r="H1333">
        <v>93.293000000000006</v>
      </c>
      <c r="I1333">
        <v>94.245000000000005</v>
      </c>
      <c r="J1333">
        <v>95.71</v>
      </c>
      <c r="K1333">
        <v>96.698999999999998</v>
      </c>
      <c r="L1333">
        <v>98.158000000000001</v>
      </c>
      <c r="M1333">
        <v>100.879</v>
      </c>
      <c r="N1333">
        <v>103.599</v>
      </c>
      <c r="O1333">
        <v>105.059</v>
      </c>
      <c r="P1333">
        <v>106.047</v>
      </c>
      <c r="Q1333">
        <v>107.51300000000001</v>
      </c>
      <c r="R1333">
        <v>108.464</v>
      </c>
      <c r="S1333">
        <v>110.261</v>
      </c>
      <c r="T1333">
        <v>113.342</v>
      </c>
      <c r="V1333">
        <v>15.638</v>
      </c>
      <c r="W1333">
        <f t="shared" si="61"/>
        <v>1.5638000000000001</v>
      </c>
      <c r="X1333">
        <f t="shared" si="62"/>
        <v>0.66197218009688463</v>
      </c>
    </row>
    <row r="1334" spans="1:24" x14ac:dyDescent="0.3">
      <c r="A1334">
        <v>1332</v>
      </c>
      <c r="B1334">
        <f t="shared" si="60"/>
        <v>3.6468172484599588</v>
      </c>
      <c r="C1334">
        <v>1</v>
      </c>
      <c r="D1334">
        <v>100.8978</v>
      </c>
      <c r="E1334">
        <v>3.9980000000000002E-2</v>
      </c>
      <c r="F1334">
        <v>88.432000000000002</v>
      </c>
      <c r="G1334">
        <v>91.513999999999996</v>
      </c>
      <c r="H1334">
        <v>93.311000000000007</v>
      </c>
      <c r="I1334">
        <v>94.263000000000005</v>
      </c>
      <c r="J1334">
        <v>95.727999999999994</v>
      </c>
      <c r="K1334">
        <v>96.716999999999999</v>
      </c>
      <c r="L1334">
        <v>98.177000000000007</v>
      </c>
      <c r="M1334">
        <v>100.898</v>
      </c>
      <c r="N1334">
        <v>103.619</v>
      </c>
      <c r="O1334">
        <v>105.07899999999999</v>
      </c>
      <c r="P1334">
        <v>106.06699999999999</v>
      </c>
      <c r="Q1334">
        <v>107.533</v>
      </c>
      <c r="R1334">
        <v>108.485</v>
      </c>
      <c r="S1334">
        <v>110.282</v>
      </c>
      <c r="T1334">
        <v>113.363</v>
      </c>
      <c r="V1334">
        <v>15.643000000000001</v>
      </c>
      <c r="W1334">
        <f t="shared" si="61"/>
        <v>1.5643</v>
      </c>
      <c r="X1334">
        <f t="shared" si="62"/>
        <v>0.66214034556294954</v>
      </c>
    </row>
    <row r="1335" spans="1:24" x14ac:dyDescent="0.3">
      <c r="A1335">
        <v>1333</v>
      </c>
      <c r="B1335">
        <f t="shared" si="60"/>
        <v>3.6495550992470909</v>
      </c>
      <c r="C1335">
        <v>1</v>
      </c>
      <c r="D1335">
        <v>100.9171</v>
      </c>
      <c r="E1335">
        <v>3.9989999999999998E-2</v>
      </c>
      <c r="F1335">
        <v>88.445999999999998</v>
      </c>
      <c r="G1335">
        <v>91.528999999999996</v>
      </c>
      <c r="H1335">
        <v>93.326999999999998</v>
      </c>
      <c r="I1335">
        <v>94.278999999999996</v>
      </c>
      <c r="J1335">
        <v>95.745000000000005</v>
      </c>
      <c r="K1335">
        <v>96.733999999999995</v>
      </c>
      <c r="L1335">
        <v>98.194999999999993</v>
      </c>
      <c r="M1335">
        <v>100.917</v>
      </c>
      <c r="N1335">
        <v>103.639</v>
      </c>
      <c r="O1335">
        <v>105.1</v>
      </c>
      <c r="P1335">
        <v>106.089</v>
      </c>
      <c r="Q1335">
        <v>107.55500000000001</v>
      </c>
      <c r="R1335">
        <v>108.50700000000001</v>
      </c>
      <c r="S1335">
        <v>110.30500000000001</v>
      </c>
      <c r="T1335">
        <v>113.38800000000001</v>
      </c>
      <c r="V1335">
        <v>15.648999999999999</v>
      </c>
      <c r="W1335">
        <f t="shared" si="61"/>
        <v>1.5649</v>
      </c>
      <c r="X1335">
        <f t="shared" si="62"/>
        <v>0.66232967055689118</v>
      </c>
    </row>
    <row r="1336" spans="1:24" x14ac:dyDescent="0.3">
      <c r="A1336">
        <v>1334</v>
      </c>
      <c r="B1336">
        <f t="shared" si="60"/>
        <v>3.6522929500342229</v>
      </c>
      <c r="C1336">
        <v>1</v>
      </c>
      <c r="D1336">
        <v>100.93640000000001</v>
      </c>
      <c r="E1336">
        <v>3.9989999999999998E-2</v>
      </c>
      <c r="F1336">
        <v>88.462999999999994</v>
      </c>
      <c r="G1336">
        <v>91.546000000000006</v>
      </c>
      <c r="H1336">
        <v>93.344999999999999</v>
      </c>
      <c r="I1336">
        <v>94.296999999999997</v>
      </c>
      <c r="J1336">
        <v>95.763000000000005</v>
      </c>
      <c r="K1336">
        <v>96.753</v>
      </c>
      <c r="L1336">
        <v>98.213999999999999</v>
      </c>
      <c r="M1336">
        <v>100.93600000000001</v>
      </c>
      <c r="N1336">
        <v>103.65900000000001</v>
      </c>
      <c r="O1336">
        <v>105.12</v>
      </c>
      <c r="P1336">
        <v>106.10899999999999</v>
      </c>
      <c r="Q1336">
        <v>107.57599999999999</v>
      </c>
      <c r="R1336">
        <v>108.52800000000001</v>
      </c>
      <c r="S1336">
        <v>110.327</v>
      </c>
      <c r="T1336">
        <v>113.41</v>
      </c>
      <c r="V1336">
        <v>15.654</v>
      </c>
      <c r="W1336">
        <f t="shared" si="61"/>
        <v>1.5653999999999999</v>
      </c>
      <c r="X1336">
        <f t="shared" si="62"/>
        <v>0.66249782892726017</v>
      </c>
    </row>
    <row r="1337" spans="1:24" x14ac:dyDescent="0.3">
      <c r="A1337">
        <v>1335</v>
      </c>
      <c r="B1337">
        <f t="shared" si="60"/>
        <v>3.6550308008213555</v>
      </c>
      <c r="C1337">
        <v>1</v>
      </c>
      <c r="D1337">
        <v>100.9556</v>
      </c>
      <c r="E1337">
        <v>0.04</v>
      </c>
      <c r="F1337">
        <v>88.477000000000004</v>
      </c>
      <c r="G1337">
        <v>91.561000000000007</v>
      </c>
      <c r="H1337">
        <v>93.361000000000004</v>
      </c>
      <c r="I1337">
        <v>94.313000000000002</v>
      </c>
      <c r="J1337">
        <v>95.78</v>
      </c>
      <c r="K1337">
        <v>96.77</v>
      </c>
      <c r="L1337">
        <v>98.231999999999999</v>
      </c>
      <c r="M1337">
        <v>100.956</v>
      </c>
      <c r="N1337">
        <v>103.679</v>
      </c>
      <c r="O1337">
        <v>105.14100000000001</v>
      </c>
      <c r="P1337">
        <v>106.131</v>
      </c>
      <c r="Q1337">
        <v>107.598</v>
      </c>
      <c r="R1337">
        <v>108.551</v>
      </c>
      <c r="S1337">
        <v>110.35</v>
      </c>
      <c r="T1337">
        <v>113.435</v>
      </c>
      <c r="V1337">
        <v>15.66</v>
      </c>
      <c r="W1337">
        <f t="shared" si="61"/>
        <v>1.5660000000000001</v>
      </c>
      <c r="X1337">
        <f t="shared" si="62"/>
        <v>0.66269042546274959</v>
      </c>
    </row>
    <row r="1338" spans="1:24" x14ac:dyDescent="0.3">
      <c r="A1338">
        <v>1336</v>
      </c>
      <c r="B1338">
        <f t="shared" si="60"/>
        <v>3.6577686516084875</v>
      </c>
      <c r="C1338">
        <v>1</v>
      </c>
      <c r="D1338">
        <v>100.97490000000001</v>
      </c>
      <c r="E1338">
        <v>0.04</v>
      </c>
      <c r="F1338">
        <v>88.492999999999995</v>
      </c>
      <c r="G1338">
        <v>91.578999999999994</v>
      </c>
      <c r="H1338">
        <v>93.378</v>
      </c>
      <c r="I1338">
        <v>94.331000000000003</v>
      </c>
      <c r="J1338">
        <v>95.799000000000007</v>
      </c>
      <c r="K1338">
        <v>96.789000000000001</v>
      </c>
      <c r="L1338">
        <v>98.251000000000005</v>
      </c>
      <c r="M1338">
        <v>100.97499999999999</v>
      </c>
      <c r="N1338">
        <v>103.699</v>
      </c>
      <c r="O1338">
        <v>105.161</v>
      </c>
      <c r="P1338">
        <v>106.151</v>
      </c>
      <c r="Q1338">
        <v>107.61799999999999</v>
      </c>
      <c r="R1338">
        <v>108.571</v>
      </c>
      <c r="S1338">
        <v>110.371</v>
      </c>
      <c r="T1338">
        <v>113.456</v>
      </c>
      <c r="V1338">
        <v>15.664999999999999</v>
      </c>
      <c r="W1338">
        <f t="shared" si="61"/>
        <v>1.5665</v>
      </c>
      <c r="X1338">
        <f t="shared" si="62"/>
        <v>0.66285857696461581</v>
      </c>
    </row>
    <row r="1339" spans="1:24" x14ac:dyDescent="0.3">
      <c r="A1339">
        <v>1337</v>
      </c>
      <c r="B1339">
        <f t="shared" si="60"/>
        <v>3.6605065023956196</v>
      </c>
      <c r="C1339">
        <v>1</v>
      </c>
      <c r="D1339">
        <v>100.9941</v>
      </c>
      <c r="E1339">
        <v>4.0009999999999997E-2</v>
      </c>
      <c r="F1339">
        <v>88.507000000000005</v>
      </c>
      <c r="G1339">
        <v>91.593999999999994</v>
      </c>
      <c r="H1339">
        <v>93.394000000000005</v>
      </c>
      <c r="I1339">
        <v>94.347999999999999</v>
      </c>
      <c r="J1339">
        <v>95.816000000000003</v>
      </c>
      <c r="K1339">
        <v>96.805999999999997</v>
      </c>
      <c r="L1339">
        <v>98.269000000000005</v>
      </c>
      <c r="M1339">
        <v>100.994</v>
      </c>
      <c r="N1339">
        <v>103.72</v>
      </c>
      <c r="O1339">
        <v>105.182</v>
      </c>
      <c r="P1339">
        <v>106.173</v>
      </c>
      <c r="Q1339">
        <v>107.64100000000001</v>
      </c>
      <c r="R1339">
        <v>108.59399999999999</v>
      </c>
      <c r="S1339">
        <v>110.39400000000001</v>
      </c>
      <c r="T1339">
        <v>113.48099999999999</v>
      </c>
      <c r="V1339">
        <v>15.670999999999999</v>
      </c>
      <c r="W1339">
        <f t="shared" si="61"/>
        <v>1.5670999999999999</v>
      </c>
      <c r="X1339">
        <f t="shared" si="62"/>
        <v>0.66304788121053349</v>
      </c>
    </row>
    <row r="1340" spans="1:24" x14ac:dyDescent="0.3">
      <c r="A1340">
        <v>1338</v>
      </c>
      <c r="B1340">
        <f t="shared" si="60"/>
        <v>3.6632443531827517</v>
      </c>
      <c r="C1340">
        <v>1</v>
      </c>
      <c r="D1340">
        <v>101.0134</v>
      </c>
      <c r="E1340">
        <v>4.0009999999999997E-2</v>
      </c>
      <c r="F1340">
        <v>88.524000000000001</v>
      </c>
      <c r="G1340">
        <v>91.611000000000004</v>
      </c>
      <c r="H1340">
        <v>93.412000000000006</v>
      </c>
      <c r="I1340">
        <v>94.366</v>
      </c>
      <c r="J1340">
        <v>95.834000000000003</v>
      </c>
      <c r="K1340">
        <v>96.825000000000003</v>
      </c>
      <c r="L1340">
        <v>98.287000000000006</v>
      </c>
      <c r="M1340">
        <v>101.01300000000001</v>
      </c>
      <c r="N1340">
        <v>103.739</v>
      </c>
      <c r="O1340">
        <v>105.202</v>
      </c>
      <c r="P1340">
        <v>106.193</v>
      </c>
      <c r="Q1340">
        <v>107.661</v>
      </c>
      <c r="R1340">
        <v>108.61499999999999</v>
      </c>
      <c r="S1340">
        <v>110.41500000000001</v>
      </c>
      <c r="T1340">
        <v>113.503</v>
      </c>
      <c r="V1340">
        <v>15.676</v>
      </c>
      <c r="W1340">
        <f t="shared" si="61"/>
        <v>1.5676000000000001</v>
      </c>
      <c r="X1340">
        <f t="shared" si="62"/>
        <v>0.66321602564071591</v>
      </c>
    </row>
    <row r="1341" spans="1:24" x14ac:dyDescent="0.3">
      <c r="A1341">
        <v>1339</v>
      </c>
      <c r="B1341">
        <f t="shared" si="60"/>
        <v>3.6659822039698837</v>
      </c>
      <c r="C1341">
        <v>1</v>
      </c>
      <c r="D1341">
        <v>101.0326</v>
      </c>
      <c r="E1341">
        <v>4.002E-2</v>
      </c>
      <c r="F1341">
        <v>88.537999999999997</v>
      </c>
      <c r="G1341">
        <v>91.626000000000005</v>
      </c>
      <c r="H1341">
        <v>93.427999999999997</v>
      </c>
      <c r="I1341">
        <v>94.382000000000005</v>
      </c>
      <c r="J1341">
        <v>95.850999999999999</v>
      </c>
      <c r="K1341">
        <v>96.841999999999999</v>
      </c>
      <c r="L1341">
        <v>98.305000000000007</v>
      </c>
      <c r="M1341">
        <v>101.033</v>
      </c>
      <c r="N1341">
        <v>103.76</v>
      </c>
      <c r="O1341">
        <v>105.223</v>
      </c>
      <c r="P1341">
        <v>106.214</v>
      </c>
      <c r="Q1341">
        <v>107.68300000000001</v>
      </c>
      <c r="R1341">
        <v>108.637</v>
      </c>
      <c r="S1341">
        <v>110.43899999999999</v>
      </c>
      <c r="T1341">
        <v>113.527</v>
      </c>
      <c r="V1341">
        <v>15.682</v>
      </c>
      <c r="W1341">
        <f t="shared" si="61"/>
        <v>1.5682</v>
      </c>
      <c r="X1341">
        <f t="shared" si="62"/>
        <v>0.66340860251348033</v>
      </c>
    </row>
    <row r="1342" spans="1:24" x14ac:dyDescent="0.3">
      <c r="A1342">
        <v>1340</v>
      </c>
      <c r="B1342">
        <f t="shared" si="60"/>
        <v>3.6687200547570158</v>
      </c>
      <c r="C1342">
        <v>1</v>
      </c>
      <c r="D1342">
        <v>101.0518</v>
      </c>
      <c r="E1342">
        <v>4.002E-2</v>
      </c>
      <c r="F1342">
        <v>88.555000000000007</v>
      </c>
      <c r="G1342">
        <v>91.644000000000005</v>
      </c>
      <c r="H1342">
        <v>93.445999999999998</v>
      </c>
      <c r="I1342">
        <v>94.4</v>
      </c>
      <c r="J1342">
        <v>95.869</v>
      </c>
      <c r="K1342">
        <v>96.86</v>
      </c>
      <c r="L1342">
        <v>98.323999999999998</v>
      </c>
      <c r="M1342">
        <v>101.05200000000001</v>
      </c>
      <c r="N1342">
        <v>103.779</v>
      </c>
      <c r="O1342">
        <v>105.24299999999999</v>
      </c>
      <c r="P1342">
        <v>106.235</v>
      </c>
      <c r="Q1342">
        <v>107.70399999999999</v>
      </c>
      <c r="R1342">
        <v>108.658</v>
      </c>
      <c r="S1342">
        <v>110.46</v>
      </c>
      <c r="T1342">
        <v>113.54900000000001</v>
      </c>
      <c r="V1342">
        <v>15.686999999999999</v>
      </c>
      <c r="W1342">
        <f t="shared" si="61"/>
        <v>1.5687</v>
      </c>
      <c r="X1342">
        <f t="shared" si="62"/>
        <v>0.66357674009868672</v>
      </c>
    </row>
    <row r="1343" spans="1:24" x14ac:dyDescent="0.3">
      <c r="A1343">
        <v>1341</v>
      </c>
      <c r="B1343">
        <f t="shared" si="60"/>
        <v>3.6714579055441479</v>
      </c>
      <c r="C1343">
        <v>1</v>
      </c>
      <c r="D1343">
        <v>101.071</v>
      </c>
      <c r="E1343">
        <v>4.0030000000000003E-2</v>
      </c>
      <c r="F1343">
        <v>88.567999999999998</v>
      </c>
      <c r="G1343">
        <v>91.659000000000006</v>
      </c>
      <c r="H1343">
        <v>93.462000000000003</v>
      </c>
      <c r="I1343">
        <v>94.415999999999997</v>
      </c>
      <c r="J1343">
        <v>95.885999999999996</v>
      </c>
      <c r="K1343">
        <v>96.878</v>
      </c>
      <c r="L1343">
        <v>98.341999999999999</v>
      </c>
      <c r="M1343">
        <v>101.071</v>
      </c>
      <c r="N1343">
        <v>103.8</v>
      </c>
      <c r="O1343">
        <v>105.264</v>
      </c>
      <c r="P1343">
        <v>106.256</v>
      </c>
      <c r="Q1343">
        <v>107.726</v>
      </c>
      <c r="R1343">
        <v>108.68</v>
      </c>
      <c r="S1343">
        <v>110.483</v>
      </c>
      <c r="T1343">
        <v>113.574</v>
      </c>
      <c r="V1343">
        <v>15.692</v>
      </c>
      <c r="W1343">
        <f t="shared" si="61"/>
        <v>1.5691999999999999</v>
      </c>
      <c r="X1343">
        <f t="shared" si="62"/>
        <v>0.66374487484943256</v>
      </c>
    </row>
    <row r="1344" spans="1:24" x14ac:dyDescent="0.3">
      <c r="A1344">
        <v>1342</v>
      </c>
      <c r="B1344">
        <f t="shared" si="60"/>
        <v>3.6741957563312799</v>
      </c>
      <c r="C1344">
        <v>1</v>
      </c>
      <c r="D1344">
        <v>101.0902</v>
      </c>
      <c r="E1344">
        <v>4.0030000000000003E-2</v>
      </c>
      <c r="F1344">
        <v>88.584999999999994</v>
      </c>
      <c r="G1344">
        <v>91.676000000000002</v>
      </c>
      <c r="H1344">
        <v>93.478999999999999</v>
      </c>
      <c r="I1344">
        <v>94.433999999999997</v>
      </c>
      <c r="J1344">
        <v>95.903999999999996</v>
      </c>
      <c r="K1344">
        <v>96.896000000000001</v>
      </c>
      <c r="L1344">
        <v>98.361000000000004</v>
      </c>
      <c r="M1344">
        <v>101.09</v>
      </c>
      <c r="N1344">
        <v>103.82</v>
      </c>
      <c r="O1344">
        <v>105.28400000000001</v>
      </c>
      <c r="P1344">
        <v>106.276</v>
      </c>
      <c r="Q1344">
        <v>107.746</v>
      </c>
      <c r="R1344">
        <v>108.70099999999999</v>
      </c>
      <c r="S1344">
        <v>110.504</v>
      </c>
      <c r="T1344">
        <v>113.595</v>
      </c>
      <c r="V1344">
        <v>15.698</v>
      </c>
      <c r="W1344">
        <f t="shared" si="61"/>
        <v>1.5698000000000001</v>
      </c>
      <c r="X1344">
        <f t="shared" si="62"/>
        <v>0.66393415419837465</v>
      </c>
    </row>
    <row r="1345" spans="1:24" x14ac:dyDescent="0.3">
      <c r="A1345">
        <v>1343</v>
      </c>
      <c r="B1345">
        <f t="shared" si="60"/>
        <v>3.676933607118412</v>
      </c>
      <c r="C1345">
        <v>1</v>
      </c>
      <c r="D1345">
        <v>101.10939999999999</v>
      </c>
      <c r="E1345">
        <v>4.0039999999999999E-2</v>
      </c>
      <c r="F1345">
        <v>88.599000000000004</v>
      </c>
      <c r="G1345">
        <v>91.691000000000003</v>
      </c>
      <c r="H1345">
        <v>93.495000000000005</v>
      </c>
      <c r="I1345">
        <v>94.45</v>
      </c>
      <c r="J1345">
        <v>95.921000000000006</v>
      </c>
      <c r="K1345">
        <v>96.912999999999997</v>
      </c>
      <c r="L1345">
        <v>98.379000000000005</v>
      </c>
      <c r="M1345">
        <v>101.10899999999999</v>
      </c>
      <c r="N1345">
        <v>103.84</v>
      </c>
      <c r="O1345">
        <v>105.30500000000001</v>
      </c>
      <c r="P1345">
        <v>106.298</v>
      </c>
      <c r="Q1345">
        <v>107.768</v>
      </c>
      <c r="R1345">
        <v>108.724</v>
      </c>
      <c r="S1345">
        <v>110.527</v>
      </c>
      <c r="T1345">
        <v>113.62</v>
      </c>
      <c r="V1345">
        <v>15.702999999999999</v>
      </c>
      <c r="W1345">
        <f t="shared" si="61"/>
        <v>1.5703</v>
      </c>
      <c r="X1345">
        <f t="shared" si="62"/>
        <v>0.66410228190643439</v>
      </c>
    </row>
    <row r="1346" spans="1:24" x14ac:dyDescent="0.3">
      <c r="A1346">
        <v>1344</v>
      </c>
      <c r="B1346">
        <f t="shared" si="60"/>
        <v>3.6796714579055441</v>
      </c>
      <c r="C1346">
        <v>1</v>
      </c>
      <c r="D1346">
        <v>101.12860000000001</v>
      </c>
      <c r="E1346">
        <v>4.0039999999999999E-2</v>
      </c>
      <c r="F1346">
        <v>88.616</v>
      </c>
      <c r="G1346">
        <v>91.709000000000003</v>
      </c>
      <c r="H1346">
        <v>93.513000000000005</v>
      </c>
      <c r="I1346">
        <v>94.468000000000004</v>
      </c>
      <c r="J1346">
        <v>95.938999999999993</v>
      </c>
      <c r="K1346">
        <v>96.932000000000002</v>
      </c>
      <c r="L1346">
        <v>98.397000000000006</v>
      </c>
      <c r="M1346">
        <v>101.129</v>
      </c>
      <c r="N1346">
        <v>103.86</v>
      </c>
      <c r="O1346">
        <v>105.325</v>
      </c>
      <c r="P1346">
        <v>106.318</v>
      </c>
      <c r="Q1346">
        <v>107.789</v>
      </c>
      <c r="R1346">
        <v>108.744</v>
      </c>
      <c r="S1346">
        <v>110.548</v>
      </c>
      <c r="T1346">
        <v>113.642</v>
      </c>
      <c r="V1346">
        <v>15.709</v>
      </c>
      <c r="W1346">
        <f t="shared" si="61"/>
        <v>1.5709</v>
      </c>
      <c r="X1346">
        <f t="shared" si="62"/>
        <v>0.66429483518657251</v>
      </c>
    </row>
    <row r="1347" spans="1:24" x14ac:dyDescent="0.3">
      <c r="A1347">
        <v>1345</v>
      </c>
      <c r="B1347">
        <f t="shared" ref="B1347:B1410" si="63">A1347/365.25</f>
        <v>3.6824093086926761</v>
      </c>
      <c r="C1347">
        <v>1</v>
      </c>
      <c r="D1347">
        <v>101.1477</v>
      </c>
      <c r="E1347">
        <v>4.0039999999999999E-2</v>
      </c>
      <c r="F1347">
        <v>88.632000000000005</v>
      </c>
      <c r="G1347">
        <v>91.725999999999999</v>
      </c>
      <c r="H1347">
        <v>93.531000000000006</v>
      </c>
      <c r="I1347">
        <v>94.486000000000004</v>
      </c>
      <c r="J1347">
        <v>95.956999999999994</v>
      </c>
      <c r="K1347">
        <v>96.95</v>
      </c>
      <c r="L1347">
        <v>98.415999999999997</v>
      </c>
      <c r="M1347">
        <v>101.148</v>
      </c>
      <c r="N1347">
        <v>103.879</v>
      </c>
      <c r="O1347">
        <v>105.345</v>
      </c>
      <c r="P1347">
        <v>106.33799999999999</v>
      </c>
      <c r="Q1347">
        <v>107.809</v>
      </c>
      <c r="R1347">
        <v>108.765</v>
      </c>
      <c r="S1347">
        <v>110.569</v>
      </c>
      <c r="T1347">
        <v>113.663</v>
      </c>
      <c r="V1347">
        <v>15.714</v>
      </c>
      <c r="W1347">
        <f t="shared" ref="W1347:W1410" si="64">V1347/10</f>
        <v>1.5714000000000001</v>
      </c>
      <c r="X1347">
        <f t="shared" ref="X1347:X1410" si="65">SQRT((M1347*V1347)/3600)</f>
        <v>0.6644629560780646</v>
      </c>
    </row>
    <row r="1348" spans="1:24" x14ac:dyDescent="0.3">
      <c r="A1348">
        <v>1346</v>
      </c>
      <c r="B1348">
        <f t="shared" si="63"/>
        <v>3.6851471594798082</v>
      </c>
      <c r="C1348">
        <v>1</v>
      </c>
      <c r="D1348">
        <v>101.1669</v>
      </c>
      <c r="E1348">
        <v>4.0050000000000002E-2</v>
      </c>
      <c r="F1348">
        <v>88.646000000000001</v>
      </c>
      <c r="G1348">
        <v>91.741</v>
      </c>
      <c r="H1348">
        <v>93.546000000000006</v>
      </c>
      <c r="I1348">
        <v>94.501999999999995</v>
      </c>
      <c r="J1348">
        <v>95.974000000000004</v>
      </c>
      <c r="K1348">
        <v>96.968000000000004</v>
      </c>
      <c r="L1348">
        <v>98.433999999999997</v>
      </c>
      <c r="M1348">
        <v>101.167</v>
      </c>
      <c r="N1348">
        <v>103.9</v>
      </c>
      <c r="O1348">
        <v>105.366</v>
      </c>
      <c r="P1348">
        <v>106.35899999999999</v>
      </c>
      <c r="Q1348">
        <v>107.831</v>
      </c>
      <c r="R1348">
        <v>108.78700000000001</v>
      </c>
      <c r="S1348">
        <v>110.593</v>
      </c>
      <c r="T1348">
        <v>113.688</v>
      </c>
      <c r="V1348">
        <v>15.72</v>
      </c>
      <c r="W1348">
        <f t="shared" si="64"/>
        <v>1.5720000000000001</v>
      </c>
      <c r="X1348">
        <f t="shared" si="65"/>
        <v>0.66465221482115489</v>
      </c>
    </row>
    <row r="1349" spans="1:24" x14ac:dyDescent="0.3">
      <c r="A1349">
        <v>1347</v>
      </c>
      <c r="B1349">
        <f t="shared" si="63"/>
        <v>3.6878850102669403</v>
      </c>
      <c r="C1349">
        <v>1</v>
      </c>
      <c r="D1349">
        <v>101.1861</v>
      </c>
      <c r="E1349">
        <v>4.0050000000000002E-2</v>
      </c>
      <c r="F1349">
        <v>88.662999999999997</v>
      </c>
      <c r="G1349">
        <v>91.759</v>
      </c>
      <c r="H1349">
        <v>93.563999999999993</v>
      </c>
      <c r="I1349">
        <v>94.52</v>
      </c>
      <c r="J1349">
        <v>95.992999999999995</v>
      </c>
      <c r="K1349">
        <v>96.986000000000004</v>
      </c>
      <c r="L1349">
        <v>98.453000000000003</v>
      </c>
      <c r="M1349">
        <v>101.18600000000001</v>
      </c>
      <c r="N1349">
        <v>103.919</v>
      </c>
      <c r="O1349">
        <v>105.386</v>
      </c>
      <c r="P1349">
        <v>106.38</v>
      </c>
      <c r="Q1349">
        <v>107.852</v>
      </c>
      <c r="R1349">
        <v>108.80800000000001</v>
      </c>
      <c r="S1349">
        <v>110.614</v>
      </c>
      <c r="T1349">
        <v>113.709</v>
      </c>
      <c r="V1349">
        <v>15.725</v>
      </c>
      <c r="W1349">
        <f t="shared" si="64"/>
        <v>1.5725</v>
      </c>
      <c r="X1349">
        <f t="shared" si="65"/>
        <v>0.66482032869373398</v>
      </c>
    </row>
    <row r="1350" spans="1:24" x14ac:dyDescent="0.3">
      <c r="A1350">
        <v>1348</v>
      </c>
      <c r="B1350">
        <f t="shared" si="63"/>
        <v>3.6906228610540723</v>
      </c>
      <c r="C1350">
        <v>1</v>
      </c>
      <c r="D1350">
        <v>101.2052</v>
      </c>
      <c r="E1350">
        <v>4.0059999999999998E-2</v>
      </c>
      <c r="F1350">
        <v>88.677000000000007</v>
      </c>
      <c r="G1350">
        <v>91.774000000000001</v>
      </c>
      <c r="H1350">
        <v>93.58</v>
      </c>
      <c r="I1350">
        <v>94.537000000000006</v>
      </c>
      <c r="J1350">
        <v>96.009</v>
      </c>
      <c r="K1350">
        <v>97.003</v>
      </c>
      <c r="L1350">
        <v>98.471000000000004</v>
      </c>
      <c r="M1350">
        <v>101.205</v>
      </c>
      <c r="N1350">
        <v>103.94</v>
      </c>
      <c r="O1350">
        <v>105.407</v>
      </c>
      <c r="P1350">
        <v>106.401</v>
      </c>
      <c r="Q1350">
        <v>107.874</v>
      </c>
      <c r="R1350">
        <v>108.83</v>
      </c>
      <c r="S1350">
        <v>110.637</v>
      </c>
      <c r="T1350">
        <v>113.73399999999999</v>
      </c>
      <c r="V1350">
        <v>15.731</v>
      </c>
      <c r="W1350">
        <f t="shared" si="64"/>
        <v>1.5730999999999999</v>
      </c>
      <c r="X1350">
        <f t="shared" si="65"/>
        <v>0.66500957699870755</v>
      </c>
    </row>
    <row r="1351" spans="1:24" x14ac:dyDescent="0.3">
      <c r="A1351">
        <v>1349</v>
      </c>
      <c r="B1351">
        <f t="shared" si="63"/>
        <v>3.6933607118412048</v>
      </c>
      <c r="C1351">
        <v>1</v>
      </c>
      <c r="D1351">
        <v>101.2244</v>
      </c>
      <c r="E1351">
        <v>4.0059999999999998E-2</v>
      </c>
      <c r="F1351">
        <v>88.692999999999998</v>
      </c>
      <c r="G1351">
        <v>91.790999999999997</v>
      </c>
      <c r="H1351">
        <v>93.597999999999999</v>
      </c>
      <c r="I1351">
        <v>94.554000000000002</v>
      </c>
      <c r="J1351">
        <v>96.028000000000006</v>
      </c>
      <c r="K1351">
        <v>97.022000000000006</v>
      </c>
      <c r="L1351">
        <v>98.489000000000004</v>
      </c>
      <c r="M1351">
        <v>101.224</v>
      </c>
      <c r="N1351">
        <v>103.959</v>
      </c>
      <c r="O1351">
        <v>105.42700000000001</v>
      </c>
      <c r="P1351">
        <v>106.42100000000001</v>
      </c>
      <c r="Q1351">
        <v>107.89400000000001</v>
      </c>
      <c r="R1351">
        <v>108.851</v>
      </c>
      <c r="S1351">
        <v>110.658</v>
      </c>
      <c r="T1351">
        <v>113.755</v>
      </c>
      <c r="V1351">
        <v>15.736000000000001</v>
      </c>
      <c r="W1351">
        <f t="shared" si="64"/>
        <v>1.5736000000000001</v>
      </c>
      <c r="X1351">
        <f t="shared" si="65"/>
        <v>0.66517768386432752</v>
      </c>
    </row>
    <row r="1352" spans="1:24" x14ac:dyDescent="0.3">
      <c r="A1352">
        <v>1350</v>
      </c>
      <c r="B1352">
        <f t="shared" si="63"/>
        <v>3.6960985626283369</v>
      </c>
      <c r="C1352">
        <v>1</v>
      </c>
      <c r="D1352">
        <v>101.2435</v>
      </c>
      <c r="E1352">
        <v>4.0070000000000001E-2</v>
      </c>
      <c r="F1352">
        <v>88.706999999999994</v>
      </c>
      <c r="G1352">
        <v>91.805999999999997</v>
      </c>
      <c r="H1352">
        <v>93.613</v>
      </c>
      <c r="I1352">
        <v>94.570999999999998</v>
      </c>
      <c r="J1352">
        <v>96.043999999999997</v>
      </c>
      <c r="K1352">
        <v>97.039000000000001</v>
      </c>
      <c r="L1352">
        <v>98.507000000000005</v>
      </c>
      <c r="M1352">
        <v>101.244</v>
      </c>
      <c r="N1352">
        <v>103.98</v>
      </c>
      <c r="O1352">
        <v>105.44799999999999</v>
      </c>
      <c r="P1352">
        <v>106.443</v>
      </c>
      <c r="Q1352">
        <v>107.916</v>
      </c>
      <c r="R1352">
        <v>108.874</v>
      </c>
      <c r="S1352">
        <v>110.681</v>
      </c>
      <c r="T1352">
        <v>113.78</v>
      </c>
      <c r="V1352">
        <v>15.742000000000001</v>
      </c>
      <c r="W1352">
        <f t="shared" si="64"/>
        <v>1.5742</v>
      </c>
      <c r="X1352">
        <f t="shared" si="65"/>
        <v>0.66537020772900057</v>
      </c>
    </row>
    <row r="1353" spans="1:24" x14ac:dyDescent="0.3">
      <c r="A1353">
        <v>1351</v>
      </c>
      <c r="B1353">
        <f t="shared" si="63"/>
        <v>3.698836413415469</v>
      </c>
      <c r="C1353">
        <v>1</v>
      </c>
      <c r="D1353">
        <v>101.26260000000001</v>
      </c>
      <c r="E1353">
        <v>4.0070000000000001E-2</v>
      </c>
      <c r="F1353">
        <v>88.724000000000004</v>
      </c>
      <c r="G1353">
        <v>91.822999999999993</v>
      </c>
      <c r="H1353">
        <v>93.631</v>
      </c>
      <c r="I1353">
        <v>94.587999999999994</v>
      </c>
      <c r="J1353">
        <v>96.063000000000002</v>
      </c>
      <c r="K1353">
        <v>97.057000000000002</v>
      </c>
      <c r="L1353">
        <v>98.525999999999996</v>
      </c>
      <c r="M1353">
        <v>101.26300000000001</v>
      </c>
      <c r="N1353">
        <v>103.999</v>
      </c>
      <c r="O1353">
        <v>105.468</v>
      </c>
      <c r="P1353">
        <v>106.46299999999999</v>
      </c>
      <c r="Q1353">
        <v>107.937</v>
      </c>
      <c r="R1353">
        <v>108.89400000000001</v>
      </c>
      <c r="S1353">
        <v>110.702</v>
      </c>
      <c r="T1353">
        <v>113.80200000000001</v>
      </c>
      <c r="V1353">
        <v>15.747</v>
      </c>
      <c r="W1353">
        <f t="shared" si="64"/>
        <v>1.5747</v>
      </c>
      <c r="X1353">
        <f t="shared" si="65"/>
        <v>0.66553830781305645</v>
      </c>
    </row>
    <row r="1354" spans="1:24" x14ac:dyDescent="0.3">
      <c r="A1354">
        <v>1352</v>
      </c>
      <c r="B1354">
        <f t="shared" si="63"/>
        <v>3.7015742642026011</v>
      </c>
      <c r="C1354">
        <v>1</v>
      </c>
      <c r="D1354">
        <v>101.2817</v>
      </c>
      <c r="E1354">
        <v>4.0079999999999998E-2</v>
      </c>
      <c r="F1354">
        <v>88.736999999999995</v>
      </c>
      <c r="G1354">
        <v>91.837999999999994</v>
      </c>
      <c r="H1354">
        <v>93.647000000000006</v>
      </c>
      <c r="I1354">
        <v>94.605000000000004</v>
      </c>
      <c r="J1354">
        <v>96.078999999999994</v>
      </c>
      <c r="K1354">
        <v>97.073999999999998</v>
      </c>
      <c r="L1354">
        <v>98.543999999999997</v>
      </c>
      <c r="M1354">
        <v>101.282</v>
      </c>
      <c r="N1354">
        <v>104.02</v>
      </c>
      <c r="O1354">
        <v>105.489</v>
      </c>
      <c r="P1354">
        <v>106.48399999999999</v>
      </c>
      <c r="Q1354">
        <v>107.959</v>
      </c>
      <c r="R1354">
        <v>108.917</v>
      </c>
      <c r="S1354">
        <v>110.72499999999999</v>
      </c>
      <c r="T1354">
        <v>113.82599999999999</v>
      </c>
      <c r="V1354">
        <v>15.753</v>
      </c>
      <c r="W1354">
        <f t="shared" si="64"/>
        <v>1.5752999999999999</v>
      </c>
      <c r="X1354">
        <f t="shared" si="65"/>
        <v>0.66572753560797426</v>
      </c>
    </row>
    <row r="1355" spans="1:24" x14ac:dyDescent="0.3">
      <c r="A1355">
        <v>1353</v>
      </c>
      <c r="B1355">
        <f t="shared" si="63"/>
        <v>3.7043121149897331</v>
      </c>
      <c r="C1355">
        <v>1</v>
      </c>
      <c r="D1355">
        <v>101.3008</v>
      </c>
      <c r="E1355">
        <v>4.0079999999999998E-2</v>
      </c>
      <c r="F1355">
        <v>88.754000000000005</v>
      </c>
      <c r="G1355">
        <v>91.855999999999995</v>
      </c>
      <c r="H1355">
        <v>93.665000000000006</v>
      </c>
      <c r="I1355">
        <v>94.622</v>
      </c>
      <c r="J1355">
        <v>96.097999999999999</v>
      </c>
      <c r="K1355">
        <v>97.093000000000004</v>
      </c>
      <c r="L1355">
        <v>98.561999999999998</v>
      </c>
      <c r="M1355">
        <v>101.301</v>
      </c>
      <c r="N1355">
        <v>104.039</v>
      </c>
      <c r="O1355">
        <v>105.509</v>
      </c>
      <c r="P1355">
        <v>106.504</v>
      </c>
      <c r="Q1355">
        <v>107.979</v>
      </c>
      <c r="R1355">
        <v>108.937</v>
      </c>
      <c r="S1355">
        <v>110.746</v>
      </c>
      <c r="T1355">
        <v>113.848</v>
      </c>
      <c r="V1355">
        <v>15.757999999999999</v>
      </c>
      <c r="W1355">
        <f t="shared" si="64"/>
        <v>1.5757999999999999</v>
      </c>
      <c r="X1355">
        <f t="shared" si="65"/>
        <v>0.6658956287086838</v>
      </c>
    </row>
    <row r="1356" spans="1:24" x14ac:dyDescent="0.3">
      <c r="A1356">
        <v>1354</v>
      </c>
      <c r="B1356">
        <f t="shared" si="63"/>
        <v>3.7070499657768652</v>
      </c>
      <c r="C1356">
        <v>1</v>
      </c>
      <c r="D1356">
        <v>101.32</v>
      </c>
      <c r="E1356">
        <v>4.0090000000000001E-2</v>
      </c>
      <c r="F1356">
        <v>88.768000000000001</v>
      </c>
      <c r="G1356">
        <v>91.870999999999995</v>
      </c>
      <c r="H1356">
        <v>93.68</v>
      </c>
      <c r="I1356">
        <v>94.638999999999996</v>
      </c>
      <c r="J1356">
        <v>96.114000000000004</v>
      </c>
      <c r="K1356">
        <v>97.11</v>
      </c>
      <c r="L1356">
        <v>98.58</v>
      </c>
      <c r="M1356">
        <v>101.32</v>
      </c>
      <c r="N1356">
        <v>104.06</v>
      </c>
      <c r="O1356">
        <v>105.53</v>
      </c>
      <c r="P1356">
        <v>106.526</v>
      </c>
      <c r="Q1356">
        <v>108.001</v>
      </c>
      <c r="R1356">
        <v>108.96</v>
      </c>
      <c r="S1356">
        <v>110.76900000000001</v>
      </c>
      <c r="T1356">
        <v>113.872</v>
      </c>
      <c r="V1356">
        <v>15.763999999999999</v>
      </c>
      <c r="W1356">
        <f t="shared" si="64"/>
        <v>1.5764</v>
      </c>
      <c r="X1356">
        <f t="shared" si="65"/>
        <v>0.66608484611363294</v>
      </c>
    </row>
    <row r="1357" spans="1:24" x14ac:dyDescent="0.3">
      <c r="A1357">
        <v>1355</v>
      </c>
      <c r="B1357">
        <f t="shared" si="63"/>
        <v>3.7097878165639973</v>
      </c>
      <c r="C1357">
        <v>1</v>
      </c>
      <c r="D1357">
        <v>101.339</v>
      </c>
      <c r="E1357">
        <v>4.0090000000000001E-2</v>
      </c>
      <c r="F1357">
        <v>88.784000000000006</v>
      </c>
      <c r="G1357">
        <v>91.888000000000005</v>
      </c>
      <c r="H1357">
        <v>93.697999999999993</v>
      </c>
      <c r="I1357">
        <v>94.656000000000006</v>
      </c>
      <c r="J1357">
        <v>96.132000000000005</v>
      </c>
      <c r="K1357">
        <v>97.128</v>
      </c>
      <c r="L1357">
        <v>98.599000000000004</v>
      </c>
      <c r="M1357">
        <v>101.339</v>
      </c>
      <c r="N1357">
        <v>104.07899999999999</v>
      </c>
      <c r="O1357">
        <v>105.55</v>
      </c>
      <c r="P1357">
        <v>106.54600000000001</v>
      </c>
      <c r="Q1357">
        <v>108.02200000000001</v>
      </c>
      <c r="R1357">
        <v>108.98</v>
      </c>
      <c r="S1357">
        <v>110.79</v>
      </c>
      <c r="T1357">
        <v>113.89400000000001</v>
      </c>
      <c r="V1357">
        <v>15.769</v>
      </c>
      <c r="W1357">
        <f t="shared" si="64"/>
        <v>1.5769</v>
      </c>
      <c r="X1357">
        <f t="shared" si="65"/>
        <v>0.66625293224286997</v>
      </c>
    </row>
    <row r="1358" spans="1:24" x14ac:dyDescent="0.3">
      <c r="A1358">
        <v>1356</v>
      </c>
      <c r="B1358">
        <f t="shared" si="63"/>
        <v>3.7125256673511293</v>
      </c>
      <c r="C1358">
        <v>1</v>
      </c>
      <c r="D1358">
        <v>101.35809999999999</v>
      </c>
      <c r="E1358">
        <v>4.0099999999999997E-2</v>
      </c>
      <c r="F1358">
        <v>88.798000000000002</v>
      </c>
      <c r="G1358">
        <v>91.903000000000006</v>
      </c>
      <c r="H1358">
        <v>93.713999999999999</v>
      </c>
      <c r="I1358">
        <v>94.673000000000002</v>
      </c>
      <c r="J1358">
        <v>96.149000000000001</v>
      </c>
      <c r="K1358">
        <v>97.146000000000001</v>
      </c>
      <c r="L1358">
        <v>98.617000000000004</v>
      </c>
      <c r="M1358">
        <v>101.358</v>
      </c>
      <c r="N1358">
        <v>104.1</v>
      </c>
      <c r="O1358">
        <v>105.571</v>
      </c>
      <c r="P1358">
        <v>106.56699999999999</v>
      </c>
      <c r="Q1358">
        <v>108.044</v>
      </c>
      <c r="R1358">
        <v>109.003</v>
      </c>
      <c r="S1358">
        <v>110.813</v>
      </c>
      <c r="T1358">
        <v>113.91800000000001</v>
      </c>
      <c r="V1358">
        <v>15.775</v>
      </c>
      <c r="W1358">
        <f t="shared" si="64"/>
        <v>1.5775000000000001</v>
      </c>
      <c r="X1358">
        <f t="shared" si="65"/>
        <v>0.66644213927392082</v>
      </c>
    </row>
    <row r="1359" spans="1:24" x14ac:dyDescent="0.3">
      <c r="A1359">
        <v>1357</v>
      </c>
      <c r="B1359">
        <f t="shared" si="63"/>
        <v>3.7152635181382614</v>
      </c>
      <c r="C1359">
        <v>1</v>
      </c>
      <c r="D1359">
        <v>101.3772</v>
      </c>
      <c r="E1359">
        <v>4.0099999999999997E-2</v>
      </c>
      <c r="F1359">
        <v>88.814999999999998</v>
      </c>
      <c r="G1359">
        <v>91.92</v>
      </c>
      <c r="H1359">
        <v>93.730999999999995</v>
      </c>
      <c r="I1359">
        <v>94.69</v>
      </c>
      <c r="J1359">
        <v>96.167000000000002</v>
      </c>
      <c r="K1359">
        <v>97.164000000000001</v>
      </c>
      <c r="L1359">
        <v>98.635000000000005</v>
      </c>
      <c r="M1359">
        <v>101.377</v>
      </c>
      <c r="N1359">
        <v>104.119</v>
      </c>
      <c r="O1359">
        <v>105.59099999999999</v>
      </c>
      <c r="P1359">
        <v>106.587</v>
      </c>
      <c r="Q1359">
        <v>108.06399999999999</v>
      </c>
      <c r="R1359">
        <v>109.023</v>
      </c>
      <c r="S1359">
        <v>110.834</v>
      </c>
      <c r="T1359">
        <v>113.94</v>
      </c>
      <c r="V1359">
        <v>15.78</v>
      </c>
      <c r="W1359">
        <f t="shared" si="64"/>
        <v>1.5779999999999998</v>
      </c>
      <c r="X1359">
        <f t="shared" si="65"/>
        <v>0.66661021844353185</v>
      </c>
    </row>
    <row r="1360" spans="1:24" x14ac:dyDescent="0.3">
      <c r="A1360">
        <v>1358</v>
      </c>
      <c r="B1360">
        <f t="shared" si="63"/>
        <v>3.7180013689253935</v>
      </c>
      <c r="C1360">
        <v>1</v>
      </c>
      <c r="D1360">
        <v>101.3963</v>
      </c>
      <c r="E1360">
        <v>4.011E-2</v>
      </c>
      <c r="F1360">
        <v>88.828000000000003</v>
      </c>
      <c r="G1360">
        <v>91.935000000000002</v>
      </c>
      <c r="H1360">
        <v>93.747</v>
      </c>
      <c r="I1360">
        <v>94.706999999999994</v>
      </c>
      <c r="J1360">
        <v>96.183999999999997</v>
      </c>
      <c r="K1360">
        <v>97.180999999999997</v>
      </c>
      <c r="L1360">
        <v>98.653000000000006</v>
      </c>
      <c r="M1360">
        <v>101.396</v>
      </c>
      <c r="N1360">
        <v>104.139</v>
      </c>
      <c r="O1360">
        <v>105.611</v>
      </c>
      <c r="P1360">
        <v>106.608</v>
      </c>
      <c r="Q1360">
        <v>108.086</v>
      </c>
      <c r="R1360">
        <v>109.045</v>
      </c>
      <c r="S1360">
        <v>110.858</v>
      </c>
      <c r="T1360">
        <v>113.964</v>
      </c>
      <c r="V1360">
        <v>15.786</v>
      </c>
      <c r="W1360">
        <f t="shared" si="64"/>
        <v>1.5786</v>
      </c>
      <c r="X1360">
        <f t="shared" si="65"/>
        <v>0.66679941511672003</v>
      </c>
    </row>
    <row r="1361" spans="1:24" x14ac:dyDescent="0.3">
      <c r="A1361">
        <v>1359</v>
      </c>
      <c r="B1361">
        <f t="shared" si="63"/>
        <v>3.7207392197125255</v>
      </c>
      <c r="C1361">
        <v>1</v>
      </c>
      <c r="D1361">
        <v>101.4153</v>
      </c>
      <c r="E1361">
        <v>4.011E-2</v>
      </c>
      <c r="F1361">
        <v>88.844999999999999</v>
      </c>
      <c r="G1361">
        <v>91.951999999999998</v>
      </c>
      <c r="H1361">
        <v>93.765000000000001</v>
      </c>
      <c r="I1361">
        <v>94.724000000000004</v>
      </c>
      <c r="J1361">
        <v>96.201999999999998</v>
      </c>
      <c r="K1361">
        <v>97.198999999999998</v>
      </c>
      <c r="L1361">
        <v>98.671999999999997</v>
      </c>
      <c r="M1361">
        <v>101.41500000000001</v>
      </c>
      <c r="N1361">
        <v>104.15900000000001</v>
      </c>
      <c r="O1361">
        <v>105.631</v>
      </c>
      <c r="P1361">
        <v>106.628</v>
      </c>
      <c r="Q1361">
        <v>108.10599999999999</v>
      </c>
      <c r="R1361">
        <v>109.066</v>
      </c>
      <c r="S1361">
        <v>110.878</v>
      </c>
      <c r="T1361">
        <v>113.986</v>
      </c>
      <c r="V1361">
        <v>15.791</v>
      </c>
      <c r="W1361">
        <f t="shared" si="64"/>
        <v>1.5790999999999999</v>
      </c>
      <c r="X1361">
        <f t="shared" si="65"/>
        <v>0.66696748733852584</v>
      </c>
    </row>
    <row r="1362" spans="1:24" x14ac:dyDescent="0.3">
      <c r="A1362">
        <v>1360</v>
      </c>
      <c r="B1362">
        <f t="shared" si="63"/>
        <v>3.7234770704996576</v>
      </c>
      <c r="C1362">
        <v>1</v>
      </c>
      <c r="D1362">
        <v>101.4344</v>
      </c>
      <c r="E1362">
        <v>4.0120000000000003E-2</v>
      </c>
      <c r="F1362">
        <v>88.858999999999995</v>
      </c>
      <c r="G1362">
        <v>91.966999999999999</v>
      </c>
      <c r="H1362">
        <v>93.78</v>
      </c>
      <c r="I1362">
        <v>94.741</v>
      </c>
      <c r="J1362">
        <v>96.218999999999994</v>
      </c>
      <c r="K1362">
        <v>97.216999999999999</v>
      </c>
      <c r="L1362">
        <v>98.69</v>
      </c>
      <c r="M1362">
        <v>101.434</v>
      </c>
      <c r="N1362">
        <v>104.179</v>
      </c>
      <c r="O1362">
        <v>105.652</v>
      </c>
      <c r="P1362">
        <v>106.65</v>
      </c>
      <c r="Q1362">
        <v>108.128</v>
      </c>
      <c r="R1362">
        <v>109.08799999999999</v>
      </c>
      <c r="S1362">
        <v>110.902</v>
      </c>
      <c r="T1362">
        <v>114.01</v>
      </c>
      <c r="V1362">
        <v>15.797000000000001</v>
      </c>
      <c r="W1362">
        <f t="shared" si="64"/>
        <v>1.5797000000000001</v>
      </c>
      <c r="X1362">
        <f t="shared" si="65"/>
        <v>0.66715667366985265</v>
      </c>
    </row>
    <row r="1363" spans="1:24" x14ac:dyDescent="0.3">
      <c r="A1363">
        <v>1361</v>
      </c>
      <c r="B1363">
        <f t="shared" si="63"/>
        <v>3.7262149212867897</v>
      </c>
      <c r="C1363">
        <v>1</v>
      </c>
      <c r="D1363">
        <v>101.45350000000001</v>
      </c>
      <c r="E1363">
        <v>4.0120000000000003E-2</v>
      </c>
      <c r="F1363">
        <v>88.875</v>
      </c>
      <c r="G1363">
        <v>91.984999999999999</v>
      </c>
      <c r="H1363">
        <v>93.798000000000002</v>
      </c>
      <c r="I1363">
        <v>94.757999999999996</v>
      </c>
      <c r="J1363">
        <v>96.236999999999995</v>
      </c>
      <c r="K1363">
        <v>97.234999999999999</v>
      </c>
      <c r="L1363">
        <v>98.707999999999998</v>
      </c>
      <c r="M1363">
        <v>101.45399999999999</v>
      </c>
      <c r="N1363">
        <v>104.199</v>
      </c>
      <c r="O1363">
        <v>105.672</v>
      </c>
      <c r="P1363">
        <v>106.67</v>
      </c>
      <c r="Q1363">
        <v>108.149</v>
      </c>
      <c r="R1363">
        <v>109.10899999999999</v>
      </c>
      <c r="S1363">
        <v>110.922</v>
      </c>
      <c r="T1363">
        <v>114.032</v>
      </c>
      <c r="V1363">
        <v>15.802</v>
      </c>
      <c r="W1363">
        <f t="shared" si="64"/>
        <v>1.5802</v>
      </c>
      <c r="X1363">
        <f t="shared" si="65"/>
        <v>0.66732802778443723</v>
      </c>
    </row>
    <row r="1364" spans="1:24" x14ac:dyDescent="0.3">
      <c r="A1364">
        <v>1362</v>
      </c>
      <c r="B1364">
        <f t="shared" si="63"/>
        <v>3.7289527720739222</v>
      </c>
      <c r="C1364">
        <v>1</v>
      </c>
      <c r="D1364">
        <v>101.4725</v>
      </c>
      <c r="E1364">
        <v>4.0129999999999999E-2</v>
      </c>
      <c r="F1364">
        <v>88.888999999999996</v>
      </c>
      <c r="G1364">
        <v>91.998999999999995</v>
      </c>
      <c r="H1364">
        <v>93.813999999999993</v>
      </c>
      <c r="I1364">
        <v>94.775000000000006</v>
      </c>
      <c r="J1364">
        <v>96.254000000000005</v>
      </c>
      <c r="K1364">
        <v>97.251999999999995</v>
      </c>
      <c r="L1364">
        <v>98.725999999999999</v>
      </c>
      <c r="M1364">
        <v>101.473</v>
      </c>
      <c r="N1364">
        <v>104.21899999999999</v>
      </c>
      <c r="O1364">
        <v>105.693</v>
      </c>
      <c r="P1364">
        <v>106.691</v>
      </c>
      <c r="Q1364">
        <v>108.17</v>
      </c>
      <c r="R1364">
        <v>109.131</v>
      </c>
      <c r="S1364">
        <v>110.946</v>
      </c>
      <c r="T1364">
        <v>114.056</v>
      </c>
      <c r="V1364">
        <v>15.808</v>
      </c>
      <c r="W1364">
        <f t="shared" si="64"/>
        <v>1.5808</v>
      </c>
      <c r="X1364">
        <f t="shared" si="65"/>
        <v>0.66751720410621462</v>
      </c>
    </row>
    <row r="1365" spans="1:24" x14ac:dyDescent="0.3">
      <c r="A1365">
        <v>1363</v>
      </c>
      <c r="B1365">
        <f t="shared" si="63"/>
        <v>3.7316906228610542</v>
      </c>
      <c r="C1365">
        <v>1</v>
      </c>
      <c r="D1365">
        <v>101.4915</v>
      </c>
      <c r="E1365">
        <v>4.0129999999999999E-2</v>
      </c>
      <c r="F1365">
        <v>88.905000000000001</v>
      </c>
      <c r="G1365">
        <v>92.016999999999996</v>
      </c>
      <c r="H1365">
        <v>93.831000000000003</v>
      </c>
      <c r="I1365">
        <v>94.792000000000002</v>
      </c>
      <c r="J1365">
        <v>96.272000000000006</v>
      </c>
      <c r="K1365">
        <v>97.27</v>
      </c>
      <c r="L1365">
        <v>98.744</v>
      </c>
      <c r="M1365">
        <v>101.492</v>
      </c>
      <c r="N1365">
        <v>104.239</v>
      </c>
      <c r="O1365">
        <v>105.71299999999999</v>
      </c>
      <c r="P1365">
        <v>106.711</v>
      </c>
      <c r="Q1365">
        <v>108.191</v>
      </c>
      <c r="R1365">
        <v>109.152</v>
      </c>
      <c r="S1365">
        <v>110.96599999999999</v>
      </c>
      <c r="T1365">
        <v>114.078</v>
      </c>
      <c r="V1365">
        <v>15.813000000000001</v>
      </c>
      <c r="W1365">
        <f t="shared" si="64"/>
        <v>1.5813000000000001</v>
      </c>
      <c r="X1365">
        <f t="shared" si="65"/>
        <v>0.66768526267995465</v>
      </c>
    </row>
    <row r="1366" spans="1:24" x14ac:dyDescent="0.3">
      <c r="A1366">
        <v>1364</v>
      </c>
      <c r="B1366">
        <f t="shared" si="63"/>
        <v>3.7344284736481863</v>
      </c>
      <c r="C1366">
        <v>1</v>
      </c>
      <c r="D1366">
        <v>101.5106</v>
      </c>
      <c r="E1366">
        <v>4.0140000000000002E-2</v>
      </c>
      <c r="F1366">
        <v>88.918999999999997</v>
      </c>
      <c r="G1366">
        <v>92.031999999999996</v>
      </c>
      <c r="H1366">
        <v>93.846999999999994</v>
      </c>
      <c r="I1366">
        <v>94.808000000000007</v>
      </c>
      <c r="J1366">
        <v>96.289000000000001</v>
      </c>
      <c r="K1366">
        <v>97.287999999999997</v>
      </c>
      <c r="L1366">
        <v>98.762</v>
      </c>
      <c r="M1366">
        <v>101.511</v>
      </c>
      <c r="N1366">
        <v>104.259</v>
      </c>
      <c r="O1366">
        <v>105.73399999999999</v>
      </c>
      <c r="P1366">
        <v>106.732</v>
      </c>
      <c r="Q1366">
        <v>108.21299999999999</v>
      </c>
      <c r="R1366">
        <v>109.17400000000001</v>
      </c>
      <c r="S1366">
        <v>110.99</v>
      </c>
      <c r="T1366">
        <v>114.102</v>
      </c>
      <c r="V1366">
        <v>15.819000000000001</v>
      </c>
      <c r="W1366">
        <f t="shared" si="64"/>
        <v>1.5819000000000001</v>
      </c>
      <c r="X1366">
        <f t="shared" si="65"/>
        <v>0.66787442869150193</v>
      </c>
    </row>
    <row r="1367" spans="1:24" x14ac:dyDescent="0.3">
      <c r="A1367">
        <v>1365</v>
      </c>
      <c r="B1367">
        <f t="shared" si="63"/>
        <v>3.7371663244353184</v>
      </c>
      <c r="C1367">
        <v>1</v>
      </c>
      <c r="D1367">
        <v>101.5296</v>
      </c>
      <c r="E1367">
        <v>4.0140000000000002E-2</v>
      </c>
      <c r="F1367">
        <v>88.936000000000007</v>
      </c>
      <c r="G1367">
        <v>92.049000000000007</v>
      </c>
      <c r="H1367">
        <v>93.864999999999995</v>
      </c>
      <c r="I1367">
        <v>94.825999999999993</v>
      </c>
      <c r="J1367">
        <v>96.307000000000002</v>
      </c>
      <c r="K1367">
        <v>97.305999999999997</v>
      </c>
      <c r="L1367">
        <v>98.781000000000006</v>
      </c>
      <c r="M1367">
        <v>101.53</v>
      </c>
      <c r="N1367">
        <v>104.27800000000001</v>
      </c>
      <c r="O1367">
        <v>105.753</v>
      </c>
      <c r="P1367">
        <v>106.752</v>
      </c>
      <c r="Q1367">
        <v>108.233</v>
      </c>
      <c r="R1367">
        <v>109.19499999999999</v>
      </c>
      <c r="S1367">
        <v>111.01</v>
      </c>
      <c r="T1367">
        <v>114.124</v>
      </c>
      <c r="V1367">
        <v>15.824</v>
      </c>
      <c r="W1367">
        <f t="shared" si="64"/>
        <v>1.5824</v>
      </c>
      <c r="X1367">
        <f t="shared" si="65"/>
        <v>0.66804248035252634</v>
      </c>
    </row>
    <row r="1368" spans="1:24" x14ac:dyDescent="0.3">
      <c r="A1368">
        <v>1366</v>
      </c>
      <c r="B1368">
        <f t="shared" si="63"/>
        <v>3.7399041752224504</v>
      </c>
      <c r="C1368">
        <v>1</v>
      </c>
      <c r="D1368">
        <v>101.54859999999999</v>
      </c>
      <c r="E1368">
        <v>4.0149999999999998E-2</v>
      </c>
      <c r="F1368">
        <v>88.948999999999998</v>
      </c>
      <c r="G1368">
        <v>92.063999999999993</v>
      </c>
      <c r="H1368">
        <v>93.88</v>
      </c>
      <c r="I1368">
        <v>94.841999999999999</v>
      </c>
      <c r="J1368">
        <v>96.322999999999993</v>
      </c>
      <c r="K1368">
        <v>97.322999999999993</v>
      </c>
      <c r="L1368">
        <v>98.799000000000007</v>
      </c>
      <c r="M1368">
        <v>101.54900000000001</v>
      </c>
      <c r="N1368">
        <v>104.29900000000001</v>
      </c>
      <c r="O1368">
        <v>105.774</v>
      </c>
      <c r="P1368">
        <v>106.774</v>
      </c>
      <c r="Q1368">
        <v>108.255</v>
      </c>
      <c r="R1368">
        <v>109.217</v>
      </c>
      <c r="S1368">
        <v>111.03400000000001</v>
      </c>
      <c r="T1368">
        <v>114.148</v>
      </c>
      <c r="V1368">
        <v>15.83</v>
      </c>
      <c r="W1368">
        <f t="shared" si="64"/>
        <v>1.583</v>
      </c>
      <c r="X1368">
        <f t="shared" si="65"/>
        <v>0.66823163606974223</v>
      </c>
    </row>
    <row r="1369" spans="1:24" x14ac:dyDescent="0.3">
      <c r="A1369">
        <v>1367</v>
      </c>
      <c r="B1369">
        <f t="shared" si="63"/>
        <v>3.7426420260095825</v>
      </c>
      <c r="C1369">
        <v>1</v>
      </c>
      <c r="D1369">
        <v>101.5676</v>
      </c>
      <c r="E1369">
        <v>4.0149999999999998E-2</v>
      </c>
      <c r="F1369">
        <v>88.965999999999994</v>
      </c>
      <c r="G1369">
        <v>92.081000000000003</v>
      </c>
      <c r="H1369">
        <v>93.897999999999996</v>
      </c>
      <c r="I1369">
        <v>94.86</v>
      </c>
      <c r="J1369">
        <v>96.341999999999999</v>
      </c>
      <c r="K1369">
        <v>97.340999999999994</v>
      </c>
      <c r="L1369">
        <v>98.816999999999993</v>
      </c>
      <c r="M1369">
        <v>101.568</v>
      </c>
      <c r="N1369">
        <v>104.318</v>
      </c>
      <c r="O1369">
        <v>105.794</v>
      </c>
      <c r="P1369">
        <v>106.794</v>
      </c>
      <c r="Q1369">
        <v>108.27500000000001</v>
      </c>
      <c r="R1369">
        <v>109.23699999999999</v>
      </c>
      <c r="S1369">
        <v>111.054</v>
      </c>
      <c r="T1369">
        <v>114.169</v>
      </c>
      <c r="V1369">
        <v>15.835000000000001</v>
      </c>
      <c r="W1369">
        <f t="shared" si="64"/>
        <v>1.5835000000000001</v>
      </c>
      <c r="X1369">
        <f t="shared" si="65"/>
        <v>0.6683996808297662</v>
      </c>
    </row>
    <row r="1370" spans="1:24" x14ac:dyDescent="0.3">
      <c r="A1370">
        <v>1368</v>
      </c>
      <c r="B1370">
        <f t="shared" si="63"/>
        <v>3.7453798767967146</v>
      </c>
      <c r="C1370">
        <v>1</v>
      </c>
      <c r="D1370">
        <v>101.5866</v>
      </c>
      <c r="E1370">
        <v>4.0160000000000001E-2</v>
      </c>
      <c r="F1370">
        <v>88.978999999999999</v>
      </c>
      <c r="G1370">
        <v>92.096000000000004</v>
      </c>
      <c r="H1370">
        <v>93.912999999999997</v>
      </c>
      <c r="I1370">
        <v>94.876000000000005</v>
      </c>
      <c r="J1370">
        <v>96.358000000000004</v>
      </c>
      <c r="K1370">
        <v>97.358000000000004</v>
      </c>
      <c r="L1370">
        <v>98.834999999999994</v>
      </c>
      <c r="M1370">
        <v>101.587</v>
      </c>
      <c r="N1370">
        <v>104.33799999999999</v>
      </c>
      <c r="O1370">
        <v>105.815</v>
      </c>
      <c r="P1370">
        <v>106.815</v>
      </c>
      <c r="Q1370">
        <v>108.297</v>
      </c>
      <c r="R1370">
        <v>109.26</v>
      </c>
      <c r="S1370">
        <v>111.077</v>
      </c>
      <c r="T1370">
        <v>114.194</v>
      </c>
      <c r="V1370">
        <v>15.84</v>
      </c>
      <c r="W1370">
        <f t="shared" si="64"/>
        <v>1.5840000000000001</v>
      </c>
      <c r="X1370">
        <f t="shared" si="65"/>
        <v>0.66856772282245269</v>
      </c>
    </row>
    <row r="1371" spans="1:24" x14ac:dyDescent="0.3">
      <c r="A1371">
        <v>1369</v>
      </c>
      <c r="B1371">
        <f t="shared" si="63"/>
        <v>3.7481177275838466</v>
      </c>
      <c r="C1371">
        <v>1</v>
      </c>
      <c r="D1371">
        <v>101.6056</v>
      </c>
      <c r="E1371">
        <v>4.0160000000000001E-2</v>
      </c>
      <c r="F1371">
        <v>88.995999999999995</v>
      </c>
      <c r="G1371">
        <v>92.113</v>
      </c>
      <c r="H1371">
        <v>93.930999999999997</v>
      </c>
      <c r="I1371">
        <v>94.894000000000005</v>
      </c>
      <c r="J1371">
        <v>96.376000000000005</v>
      </c>
      <c r="K1371">
        <v>97.376000000000005</v>
      </c>
      <c r="L1371">
        <v>98.852999999999994</v>
      </c>
      <c r="M1371">
        <v>101.60599999999999</v>
      </c>
      <c r="N1371">
        <v>104.358</v>
      </c>
      <c r="O1371">
        <v>105.83499999999999</v>
      </c>
      <c r="P1371">
        <v>106.83499999999999</v>
      </c>
      <c r="Q1371">
        <v>108.31699999999999</v>
      </c>
      <c r="R1371">
        <v>109.28</v>
      </c>
      <c r="S1371">
        <v>111.098</v>
      </c>
      <c r="T1371">
        <v>114.215</v>
      </c>
      <c r="V1371">
        <v>15.846</v>
      </c>
      <c r="W1371">
        <f t="shared" si="64"/>
        <v>1.5846</v>
      </c>
      <c r="X1371">
        <f t="shared" si="65"/>
        <v>0.66875686413922764</v>
      </c>
    </row>
    <row r="1372" spans="1:24" x14ac:dyDescent="0.3">
      <c r="A1372">
        <v>1370</v>
      </c>
      <c r="B1372">
        <f t="shared" si="63"/>
        <v>3.7508555783709787</v>
      </c>
      <c r="C1372">
        <v>1</v>
      </c>
      <c r="D1372">
        <v>101.6246</v>
      </c>
      <c r="E1372">
        <v>4.0169999999999997E-2</v>
      </c>
      <c r="F1372">
        <v>89.009</v>
      </c>
      <c r="G1372">
        <v>92.128</v>
      </c>
      <c r="H1372">
        <v>93.947000000000003</v>
      </c>
      <c r="I1372">
        <v>94.91</v>
      </c>
      <c r="J1372">
        <v>96.393000000000001</v>
      </c>
      <c r="K1372">
        <v>97.394000000000005</v>
      </c>
      <c r="L1372">
        <v>98.870999999999995</v>
      </c>
      <c r="M1372">
        <v>101.625</v>
      </c>
      <c r="N1372">
        <v>104.378</v>
      </c>
      <c r="O1372">
        <v>105.85599999999999</v>
      </c>
      <c r="P1372">
        <v>106.85599999999999</v>
      </c>
      <c r="Q1372">
        <v>108.339</v>
      </c>
      <c r="R1372">
        <v>109.30200000000001</v>
      </c>
      <c r="S1372">
        <v>111.121</v>
      </c>
      <c r="T1372">
        <v>114.24</v>
      </c>
      <c r="V1372">
        <v>15.851000000000001</v>
      </c>
      <c r="W1372">
        <f t="shared" si="64"/>
        <v>1.5851000000000002</v>
      </c>
      <c r="X1372">
        <f t="shared" si="65"/>
        <v>0.66892489924754139</v>
      </c>
    </row>
    <row r="1373" spans="1:24" x14ac:dyDescent="0.3">
      <c r="A1373">
        <v>1371</v>
      </c>
      <c r="B1373">
        <f t="shared" si="63"/>
        <v>3.7535934291581108</v>
      </c>
      <c r="C1373">
        <v>1</v>
      </c>
      <c r="D1373">
        <v>101.6435</v>
      </c>
      <c r="E1373">
        <v>4.0169999999999997E-2</v>
      </c>
      <c r="F1373">
        <v>89.025999999999996</v>
      </c>
      <c r="G1373">
        <v>92.144999999999996</v>
      </c>
      <c r="H1373">
        <v>93.963999999999999</v>
      </c>
      <c r="I1373">
        <v>94.927999999999997</v>
      </c>
      <c r="J1373">
        <v>96.411000000000001</v>
      </c>
      <c r="K1373">
        <v>97.412000000000006</v>
      </c>
      <c r="L1373">
        <v>98.89</v>
      </c>
      <c r="M1373">
        <v>101.64400000000001</v>
      </c>
      <c r="N1373">
        <v>104.39700000000001</v>
      </c>
      <c r="O1373">
        <v>105.875</v>
      </c>
      <c r="P1373">
        <v>106.876</v>
      </c>
      <c r="Q1373">
        <v>108.35899999999999</v>
      </c>
      <c r="R1373">
        <v>109.32299999999999</v>
      </c>
      <c r="S1373">
        <v>111.142</v>
      </c>
      <c r="T1373">
        <v>114.261</v>
      </c>
      <c r="V1373">
        <v>15.856999999999999</v>
      </c>
      <c r="W1373">
        <f t="shared" si="64"/>
        <v>1.5856999999999999</v>
      </c>
      <c r="X1373">
        <f t="shared" si="65"/>
        <v>0.66911403030840388</v>
      </c>
    </row>
    <row r="1374" spans="1:24" x14ac:dyDescent="0.3">
      <c r="A1374">
        <v>1372</v>
      </c>
      <c r="B1374">
        <f t="shared" si="63"/>
        <v>3.7563312799452429</v>
      </c>
      <c r="C1374">
        <v>1</v>
      </c>
      <c r="D1374">
        <v>101.66249999999999</v>
      </c>
      <c r="E1374">
        <v>4.018E-2</v>
      </c>
      <c r="F1374">
        <v>89.04</v>
      </c>
      <c r="G1374">
        <v>92.16</v>
      </c>
      <c r="H1374">
        <v>93.98</v>
      </c>
      <c r="I1374">
        <v>94.944000000000003</v>
      </c>
      <c r="J1374">
        <v>96.427999999999997</v>
      </c>
      <c r="K1374">
        <v>97.429000000000002</v>
      </c>
      <c r="L1374">
        <v>98.906999999999996</v>
      </c>
      <c r="M1374">
        <v>101.663</v>
      </c>
      <c r="N1374">
        <v>104.41800000000001</v>
      </c>
      <c r="O1374">
        <v>105.896</v>
      </c>
      <c r="P1374">
        <v>106.89700000000001</v>
      </c>
      <c r="Q1374">
        <v>108.381</v>
      </c>
      <c r="R1374">
        <v>109.345</v>
      </c>
      <c r="S1374">
        <v>111.16500000000001</v>
      </c>
      <c r="T1374">
        <v>114.285</v>
      </c>
      <c r="V1374">
        <v>15.862</v>
      </c>
      <c r="W1374">
        <f t="shared" si="64"/>
        <v>1.5862000000000001</v>
      </c>
      <c r="X1374">
        <f t="shared" si="65"/>
        <v>0.66928205854399603</v>
      </c>
    </row>
    <row r="1375" spans="1:24" x14ac:dyDescent="0.3">
      <c r="A1375">
        <v>1373</v>
      </c>
      <c r="B1375">
        <f t="shared" si="63"/>
        <v>3.7590691307323749</v>
      </c>
      <c r="C1375">
        <v>1</v>
      </c>
      <c r="D1375">
        <v>101.6815</v>
      </c>
      <c r="E1375">
        <v>4.018E-2</v>
      </c>
      <c r="F1375">
        <v>89.055999999999997</v>
      </c>
      <c r="G1375">
        <v>92.177000000000007</v>
      </c>
      <c r="H1375">
        <v>93.997</v>
      </c>
      <c r="I1375">
        <v>94.960999999999999</v>
      </c>
      <c r="J1375">
        <v>96.445999999999998</v>
      </c>
      <c r="K1375">
        <v>97.447000000000003</v>
      </c>
      <c r="L1375">
        <v>98.926000000000002</v>
      </c>
      <c r="M1375">
        <v>101.682</v>
      </c>
      <c r="N1375">
        <v>104.437</v>
      </c>
      <c r="O1375">
        <v>105.916</v>
      </c>
      <c r="P1375">
        <v>106.917</v>
      </c>
      <c r="Q1375">
        <v>108.402</v>
      </c>
      <c r="R1375">
        <v>109.366</v>
      </c>
      <c r="S1375">
        <v>111.18600000000001</v>
      </c>
      <c r="T1375">
        <v>114.307</v>
      </c>
      <c r="V1375">
        <v>15.868</v>
      </c>
      <c r="W1375">
        <f t="shared" si="64"/>
        <v>1.5868</v>
      </c>
      <c r="X1375">
        <f t="shared" si="65"/>
        <v>0.66947117936472811</v>
      </c>
    </row>
    <row r="1376" spans="1:24" x14ac:dyDescent="0.3">
      <c r="A1376">
        <v>1374</v>
      </c>
      <c r="B1376">
        <f t="shared" si="63"/>
        <v>3.761806981519507</v>
      </c>
      <c r="C1376">
        <v>1</v>
      </c>
      <c r="D1376">
        <v>101.7004</v>
      </c>
      <c r="E1376">
        <v>4.0189999999999997E-2</v>
      </c>
      <c r="F1376">
        <v>89.07</v>
      </c>
      <c r="G1376">
        <v>92.191999999999993</v>
      </c>
      <c r="H1376">
        <v>94.013000000000005</v>
      </c>
      <c r="I1376">
        <v>94.977000000000004</v>
      </c>
      <c r="J1376">
        <v>96.462000000000003</v>
      </c>
      <c r="K1376">
        <v>97.463999999999999</v>
      </c>
      <c r="L1376">
        <v>98.944000000000003</v>
      </c>
      <c r="M1376">
        <v>101.7</v>
      </c>
      <c r="N1376">
        <v>104.45699999999999</v>
      </c>
      <c r="O1376">
        <v>105.937</v>
      </c>
      <c r="P1376">
        <v>106.93899999999999</v>
      </c>
      <c r="Q1376">
        <v>108.423</v>
      </c>
      <c r="R1376">
        <v>109.38800000000001</v>
      </c>
      <c r="S1376">
        <v>111.209</v>
      </c>
      <c r="T1376">
        <v>114.331</v>
      </c>
      <c r="V1376">
        <v>15.872999999999999</v>
      </c>
      <c r="W1376">
        <f t="shared" si="64"/>
        <v>1.5872999999999999</v>
      </c>
      <c r="X1376">
        <f t="shared" si="65"/>
        <v>0.66963590853537713</v>
      </c>
    </row>
    <row r="1377" spans="1:24" x14ac:dyDescent="0.3">
      <c r="A1377">
        <v>1375</v>
      </c>
      <c r="B1377">
        <f t="shared" si="63"/>
        <v>3.7645448323066395</v>
      </c>
      <c r="C1377">
        <v>1</v>
      </c>
      <c r="D1377">
        <v>101.71939999999999</v>
      </c>
      <c r="E1377">
        <v>4.0189999999999997E-2</v>
      </c>
      <c r="F1377">
        <v>89.085999999999999</v>
      </c>
      <c r="G1377">
        <v>92.209000000000003</v>
      </c>
      <c r="H1377">
        <v>94.031000000000006</v>
      </c>
      <c r="I1377">
        <v>94.995000000000005</v>
      </c>
      <c r="J1377">
        <v>96.48</v>
      </c>
      <c r="K1377">
        <v>97.481999999999999</v>
      </c>
      <c r="L1377">
        <v>98.962000000000003</v>
      </c>
      <c r="M1377">
        <v>101.71899999999999</v>
      </c>
      <c r="N1377">
        <v>104.477</v>
      </c>
      <c r="O1377">
        <v>105.956</v>
      </c>
      <c r="P1377">
        <v>106.959</v>
      </c>
      <c r="Q1377">
        <v>108.444</v>
      </c>
      <c r="R1377">
        <v>109.408</v>
      </c>
      <c r="S1377">
        <v>111.23</v>
      </c>
      <c r="T1377">
        <v>114.35299999999999</v>
      </c>
      <c r="V1377">
        <v>15.879</v>
      </c>
      <c r="W1377">
        <f t="shared" si="64"/>
        <v>1.5878999999999999</v>
      </c>
      <c r="X1377">
        <f t="shared" si="65"/>
        <v>0.66982501881710366</v>
      </c>
    </row>
    <row r="1378" spans="1:24" x14ac:dyDescent="0.3">
      <c r="A1378">
        <v>1376</v>
      </c>
      <c r="B1378">
        <f t="shared" si="63"/>
        <v>3.7672826830937716</v>
      </c>
      <c r="C1378">
        <v>1</v>
      </c>
      <c r="D1378">
        <v>101.7383</v>
      </c>
      <c r="E1378">
        <v>4.02E-2</v>
      </c>
      <c r="F1378">
        <v>89.1</v>
      </c>
      <c r="G1378">
        <v>92.224000000000004</v>
      </c>
      <c r="H1378">
        <v>94.046000000000006</v>
      </c>
      <c r="I1378">
        <v>95.010999999999996</v>
      </c>
      <c r="J1378">
        <v>96.497</v>
      </c>
      <c r="K1378">
        <v>97.498999999999995</v>
      </c>
      <c r="L1378">
        <v>98.98</v>
      </c>
      <c r="M1378">
        <v>101.738</v>
      </c>
      <c r="N1378">
        <v>104.497</v>
      </c>
      <c r="O1378">
        <v>105.977</v>
      </c>
      <c r="P1378">
        <v>106.98</v>
      </c>
      <c r="Q1378">
        <v>108.46599999999999</v>
      </c>
      <c r="R1378">
        <v>109.431</v>
      </c>
      <c r="S1378">
        <v>111.253</v>
      </c>
      <c r="T1378">
        <v>114.377</v>
      </c>
      <c r="V1378">
        <v>15.884</v>
      </c>
      <c r="W1378">
        <f t="shared" si="64"/>
        <v>1.5884</v>
      </c>
      <c r="X1378">
        <f t="shared" si="65"/>
        <v>0.66999303313127401</v>
      </c>
    </row>
    <row r="1379" spans="1:24" x14ac:dyDescent="0.3">
      <c r="A1379">
        <v>1377</v>
      </c>
      <c r="B1379">
        <f t="shared" si="63"/>
        <v>3.7700205338809036</v>
      </c>
      <c r="C1379">
        <v>1</v>
      </c>
      <c r="D1379">
        <v>101.7572</v>
      </c>
      <c r="E1379">
        <v>4.02E-2</v>
      </c>
      <c r="F1379">
        <v>89.116</v>
      </c>
      <c r="G1379">
        <v>92.241</v>
      </c>
      <c r="H1379">
        <v>94.063999999999993</v>
      </c>
      <c r="I1379">
        <v>95.028999999999996</v>
      </c>
      <c r="J1379">
        <v>96.515000000000001</v>
      </c>
      <c r="K1379">
        <v>97.518000000000001</v>
      </c>
      <c r="L1379">
        <v>98.998000000000005</v>
      </c>
      <c r="M1379">
        <v>101.75700000000001</v>
      </c>
      <c r="N1379">
        <v>104.51600000000001</v>
      </c>
      <c r="O1379">
        <v>105.997</v>
      </c>
      <c r="P1379">
        <v>107</v>
      </c>
      <c r="Q1379">
        <v>108.486</v>
      </c>
      <c r="R1379">
        <v>109.45099999999999</v>
      </c>
      <c r="S1379">
        <v>111.273</v>
      </c>
      <c r="T1379">
        <v>114.398</v>
      </c>
      <c r="V1379">
        <v>15.89</v>
      </c>
      <c r="W1379">
        <f t="shared" si="64"/>
        <v>1.589</v>
      </c>
      <c r="X1379">
        <f t="shared" si="65"/>
        <v>0.67018213320459885</v>
      </c>
    </row>
    <row r="1380" spans="1:24" x14ac:dyDescent="0.3">
      <c r="A1380">
        <v>1378</v>
      </c>
      <c r="B1380">
        <f t="shared" si="63"/>
        <v>3.7727583846680357</v>
      </c>
      <c r="C1380">
        <v>1</v>
      </c>
      <c r="D1380">
        <v>101.7762</v>
      </c>
      <c r="E1380">
        <v>4.02E-2</v>
      </c>
      <c r="F1380">
        <v>89.132999999999996</v>
      </c>
      <c r="G1380">
        <v>92.257999999999996</v>
      </c>
      <c r="H1380">
        <v>94.081000000000003</v>
      </c>
      <c r="I1380">
        <v>95.046000000000006</v>
      </c>
      <c r="J1380">
        <v>96.533000000000001</v>
      </c>
      <c r="K1380">
        <v>97.536000000000001</v>
      </c>
      <c r="L1380">
        <v>99.016999999999996</v>
      </c>
      <c r="M1380">
        <v>101.776</v>
      </c>
      <c r="N1380">
        <v>104.536</v>
      </c>
      <c r="O1380">
        <v>106.017</v>
      </c>
      <c r="P1380">
        <v>107.02</v>
      </c>
      <c r="Q1380">
        <v>108.506</v>
      </c>
      <c r="R1380">
        <v>109.471</v>
      </c>
      <c r="S1380">
        <v>111.294</v>
      </c>
      <c r="T1380">
        <v>114.42</v>
      </c>
      <c r="V1380">
        <v>15.895</v>
      </c>
      <c r="W1380">
        <f t="shared" si="64"/>
        <v>1.5894999999999999</v>
      </c>
      <c r="X1380">
        <f t="shared" si="65"/>
        <v>0.67035014068105558</v>
      </c>
    </row>
    <row r="1381" spans="1:24" x14ac:dyDescent="0.3">
      <c r="A1381">
        <v>1379</v>
      </c>
      <c r="B1381">
        <f t="shared" si="63"/>
        <v>3.7754962354551678</v>
      </c>
      <c r="C1381">
        <v>1</v>
      </c>
      <c r="D1381">
        <v>101.79510000000001</v>
      </c>
      <c r="E1381">
        <v>4.0210000000000003E-2</v>
      </c>
      <c r="F1381">
        <v>89.146000000000001</v>
      </c>
      <c r="G1381">
        <v>92.272999999999996</v>
      </c>
      <c r="H1381">
        <v>94.096999999999994</v>
      </c>
      <c r="I1381">
        <v>95.061999999999998</v>
      </c>
      <c r="J1381">
        <v>96.549000000000007</v>
      </c>
      <c r="K1381">
        <v>97.552999999999997</v>
      </c>
      <c r="L1381">
        <v>99.034000000000006</v>
      </c>
      <c r="M1381">
        <v>101.795</v>
      </c>
      <c r="N1381">
        <v>104.556</v>
      </c>
      <c r="O1381">
        <v>106.03700000000001</v>
      </c>
      <c r="P1381">
        <v>107.041</v>
      </c>
      <c r="Q1381">
        <v>108.52800000000001</v>
      </c>
      <c r="R1381">
        <v>109.494</v>
      </c>
      <c r="S1381">
        <v>111.31699999999999</v>
      </c>
      <c r="T1381">
        <v>114.444</v>
      </c>
      <c r="V1381">
        <v>15.901</v>
      </c>
      <c r="W1381">
        <f t="shared" si="64"/>
        <v>1.5901000000000001</v>
      </c>
      <c r="X1381">
        <f t="shared" si="65"/>
        <v>0.67053923056165943</v>
      </c>
    </row>
    <row r="1382" spans="1:24" x14ac:dyDescent="0.3">
      <c r="A1382">
        <v>1380</v>
      </c>
      <c r="B1382">
        <f t="shared" si="63"/>
        <v>3.7782340862422998</v>
      </c>
      <c r="C1382">
        <v>1</v>
      </c>
      <c r="D1382">
        <v>101.81399999999999</v>
      </c>
      <c r="E1382">
        <v>4.0210000000000003E-2</v>
      </c>
      <c r="F1382">
        <v>89.162999999999997</v>
      </c>
      <c r="G1382">
        <v>92.29</v>
      </c>
      <c r="H1382">
        <v>94.114000000000004</v>
      </c>
      <c r="I1382">
        <v>95.08</v>
      </c>
      <c r="J1382">
        <v>96.566999999999993</v>
      </c>
      <c r="K1382">
        <v>97.570999999999998</v>
      </c>
      <c r="L1382">
        <v>99.052999999999997</v>
      </c>
      <c r="M1382">
        <v>101.81399999999999</v>
      </c>
      <c r="N1382">
        <v>104.575</v>
      </c>
      <c r="O1382">
        <v>106.057</v>
      </c>
      <c r="P1382">
        <v>107.06100000000001</v>
      </c>
      <c r="Q1382">
        <v>108.548</v>
      </c>
      <c r="R1382">
        <v>109.514</v>
      </c>
      <c r="S1382">
        <v>111.33799999999999</v>
      </c>
      <c r="T1382">
        <v>114.465</v>
      </c>
      <c r="V1382">
        <v>15.906000000000001</v>
      </c>
      <c r="W1382">
        <f t="shared" si="64"/>
        <v>1.5906</v>
      </c>
      <c r="X1382">
        <f t="shared" si="65"/>
        <v>0.67070723121194986</v>
      </c>
    </row>
    <row r="1383" spans="1:24" x14ac:dyDescent="0.3">
      <c r="A1383">
        <v>1381</v>
      </c>
      <c r="B1383">
        <f t="shared" si="63"/>
        <v>3.7809719370294319</v>
      </c>
      <c r="C1383">
        <v>1</v>
      </c>
      <c r="D1383">
        <v>101.8329</v>
      </c>
      <c r="E1383">
        <v>4.0219999999999999E-2</v>
      </c>
      <c r="F1383">
        <v>89.176000000000002</v>
      </c>
      <c r="G1383">
        <v>92.305000000000007</v>
      </c>
      <c r="H1383">
        <v>94.13</v>
      </c>
      <c r="I1383">
        <v>95.096000000000004</v>
      </c>
      <c r="J1383">
        <v>96.584000000000003</v>
      </c>
      <c r="K1383">
        <v>97.587999999999994</v>
      </c>
      <c r="L1383">
        <v>99.07</v>
      </c>
      <c r="M1383">
        <v>101.833</v>
      </c>
      <c r="N1383">
        <v>104.595</v>
      </c>
      <c r="O1383">
        <v>106.078</v>
      </c>
      <c r="P1383">
        <v>107.08199999999999</v>
      </c>
      <c r="Q1383">
        <v>108.57</v>
      </c>
      <c r="R1383">
        <v>109.536</v>
      </c>
      <c r="S1383">
        <v>111.361</v>
      </c>
      <c r="T1383">
        <v>114.49</v>
      </c>
      <c r="V1383">
        <v>15.912000000000001</v>
      </c>
      <c r="W1383">
        <f t="shared" si="64"/>
        <v>1.5912000000000002</v>
      </c>
      <c r="X1383">
        <f t="shared" si="65"/>
        <v>0.67089631091547974</v>
      </c>
    </row>
    <row r="1384" spans="1:24" x14ac:dyDescent="0.3">
      <c r="A1384">
        <v>1382</v>
      </c>
      <c r="B1384">
        <f t="shared" si="63"/>
        <v>3.783709787816564</v>
      </c>
      <c r="C1384">
        <v>1</v>
      </c>
      <c r="D1384">
        <v>101.8518</v>
      </c>
      <c r="E1384">
        <v>4.0219999999999999E-2</v>
      </c>
      <c r="F1384">
        <v>89.192999999999998</v>
      </c>
      <c r="G1384">
        <v>92.322000000000003</v>
      </c>
      <c r="H1384">
        <v>94.147000000000006</v>
      </c>
      <c r="I1384">
        <v>95.114000000000004</v>
      </c>
      <c r="J1384">
        <v>96.602000000000004</v>
      </c>
      <c r="K1384">
        <v>97.605999999999995</v>
      </c>
      <c r="L1384">
        <v>99.088999999999999</v>
      </c>
      <c r="M1384">
        <v>101.852</v>
      </c>
      <c r="N1384">
        <v>104.61499999999999</v>
      </c>
      <c r="O1384">
        <v>106.098</v>
      </c>
      <c r="P1384">
        <v>107.102</v>
      </c>
      <c r="Q1384">
        <v>108.59</v>
      </c>
      <c r="R1384">
        <v>109.556</v>
      </c>
      <c r="S1384">
        <v>111.38200000000001</v>
      </c>
      <c r="T1384">
        <v>114.511</v>
      </c>
      <c r="V1384">
        <v>15.917</v>
      </c>
      <c r="W1384">
        <f t="shared" si="64"/>
        <v>1.5916999999999999</v>
      </c>
      <c r="X1384">
        <f t="shared" si="65"/>
        <v>0.67106430475112522</v>
      </c>
    </row>
    <row r="1385" spans="1:24" x14ac:dyDescent="0.3">
      <c r="A1385">
        <v>1383</v>
      </c>
      <c r="B1385">
        <f t="shared" si="63"/>
        <v>3.786447638603696</v>
      </c>
      <c r="C1385">
        <v>1</v>
      </c>
      <c r="D1385">
        <v>101.8707</v>
      </c>
      <c r="E1385">
        <v>4.0230000000000002E-2</v>
      </c>
      <c r="F1385">
        <v>89.206000000000003</v>
      </c>
      <c r="G1385">
        <v>92.337000000000003</v>
      </c>
      <c r="H1385">
        <v>94.162999999999997</v>
      </c>
      <c r="I1385">
        <v>95.13</v>
      </c>
      <c r="J1385">
        <v>96.619</v>
      </c>
      <c r="K1385">
        <v>97.623000000000005</v>
      </c>
      <c r="L1385">
        <v>99.105999999999995</v>
      </c>
      <c r="M1385">
        <v>101.871</v>
      </c>
      <c r="N1385">
        <v>104.63500000000001</v>
      </c>
      <c r="O1385">
        <v>106.11799999999999</v>
      </c>
      <c r="P1385">
        <v>107.123</v>
      </c>
      <c r="Q1385">
        <v>108.61199999999999</v>
      </c>
      <c r="R1385">
        <v>109.57899999999999</v>
      </c>
      <c r="S1385">
        <v>111.405</v>
      </c>
      <c r="T1385">
        <v>114.535</v>
      </c>
      <c r="V1385">
        <v>15.923</v>
      </c>
      <c r="W1385">
        <f t="shared" si="64"/>
        <v>1.5923</v>
      </c>
      <c r="X1385">
        <f t="shared" si="65"/>
        <v>0.67125337429319487</v>
      </c>
    </row>
    <row r="1386" spans="1:24" x14ac:dyDescent="0.3">
      <c r="A1386">
        <v>1384</v>
      </c>
      <c r="B1386">
        <f t="shared" si="63"/>
        <v>3.7891854893908281</v>
      </c>
      <c r="C1386">
        <v>1</v>
      </c>
      <c r="D1386">
        <v>101.8896</v>
      </c>
      <c r="E1386">
        <v>4.0230000000000002E-2</v>
      </c>
      <c r="F1386">
        <v>89.222999999999999</v>
      </c>
      <c r="G1386">
        <v>92.353999999999999</v>
      </c>
      <c r="H1386">
        <v>94.18</v>
      </c>
      <c r="I1386">
        <v>95.147000000000006</v>
      </c>
      <c r="J1386">
        <v>96.635999999999996</v>
      </c>
      <c r="K1386">
        <v>97.641000000000005</v>
      </c>
      <c r="L1386">
        <v>99.125</v>
      </c>
      <c r="M1386">
        <v>101.89</v>
      </c>
      <c r="N1386">
        <v>104.654</v>
      </c>
      <c r="O1386">
        <v>106.13800000000001</v>
      </c>
      <c r="P1386">
        <v>107.143</v>
      </c>
      <c r="Q1386">
        <v>108.63200000000001</v>
      </c>
      <c r="R1386">
        <v>109.599</v>
      </c>
      <c r="S1386">
        <v>111.425</v>
      </c>
      <c r="T1386">
        <v>114.557</v>
      </c>
      <c r="V1386">
        <v>15.928000000000001</v>
      </c>
      <c r="W1386">
        <f t="shared" si="64"/>
        <v>1.5928</v>
      </c>
      <c r="X1386">
        <f t="shared" si="65"/>
        <v>0.6714213613256913</v>
      </c>
    </row>
    <row r="1387" spans="1:24" x14ac:dyDescent="0.3">
      <c r="A1387">
        <v>1385</v>
      </c>
      <c r="B1387">
        <f t="shared" si="63"/>
        <v>3.7919233401779602</v>
      </c>
      <c r="C1387">
        <v>1</v>
      </c>
      <c r="D1387">
        <v>101.9085</v>
      </c>
      <c r="E1387">
        <v>4.0239999999999998E-2</v>
      </c>
      <c r="F1387">
        <v>89.236000000000004</v>
      </c>
      <c r="G1387">
        <v>92.369</v>
      </c>
      <c r="H1387">
        <v>94.195999999999998</v>
      </c>
      <c r="I1387">
        <v>95.162999999999997</v>
      </c>
      <c r="J1387">
        <v>96.653000000000006</v>
      </c>
      <c r="K1387">
        <v>97.658000000000001</v>
      </c>
      <c r="L1387">
        <v>99.143000000000001</v>
      </c>
      <c r="M1387">
        <v>101.90900000000001</v>
      </c>
      <c r="N1387">
        <v>104.67400000000001</v>
      </c>
      <c r="O1387">
        <v>106.15900000000001</v>
      </c>
      <c r="P1387">
        <v>107.164</v>
      </c>
      <c r="Q1387">
        <v>108.654</v>
      </c>
      <c r="R1387">
        <v>109.621</v>
      </c>
      <c r="S1387">
        <v>111.44799999999999</v>
      </c>
      <c r="T1387">
        <v>114.581</v>
      </c>
      <c r="V1387">
        <v>15.933999999999999</v>
      </c>
      <c r="W1387">
        <f t="shared" si="64"/>
        <v>1.5933999999999999</v>
      </c>
      <c r="X1387">
        <f t="shared" si="65"/>
        <v>0.67161042072188115</v>
      </c>
    </row>
    <row r="1388" spans="1:24" x14ac:dyDescent="0.3">
      <c r="A1388">
        <v>1386</v>
      </c>
      <c r="B1388">
        <f t="shared" si="63"/>
        <v>3.7946611909650922</v>
      </c>
      <c r="C1388">
        <v>1</v>
      </c>
      <c r="D1388">
        <v>101.92740000000001</v>
      </c>
      <c r="E1388">
        <v>4.0239999999999998E-2</v>
      </c>
      <c r="F1388">
        <v>89.253</v>
      </c>
      <c r="G1388">
        <v>92.385999999999996</v>
      </c>
      <c r="H1388">
        <v>94.212999999999994</v>
      </c>
      <c r="I1388">
        <v>95.180999999999997</v>
      </c>
      <c r="J1388">
        <v>96.671000000000006</v>
      </c>
      <c r="K1388">
        <v>97.676000000000002</v>
      </c>
      <c r="L1388">
        <v>99.161000000000001</v>
      </c>
      <c r="M1388">
        <v>101.92700000000001</v>
      </c>
      <c r="N1388">
        <v>104.694</v>
      </c>
      <c r="O1388">
        <v>106.178</v>
      </c>
      <c r="P1388">
        <v>107.184</v>
      </c>
      <c r="Q1388">
        <v>108.67400000000001</v>
      </c>
      <c r="R1388">
        <v>109.642</v>
      </c>
      <c r="S1388">
        <v>111.46899999999999</v>
      </c>
      <c r="T1388">
        <v>114.602</v>
      </c>
      <c r="V1388">
        <v>15.939</v>
      </c>
      <c r="W1388">
        <f t="shared" si="64"/>
        <v>1.5939000000000001</v>
      </c>
      <c r="X1388">
        <f t="shared" si="65"/>
        <v>0.67177510559710385</v>
      </c>
    </row>
    <row r="1389" spans="1:24" x14ac:dyDescent="0.3">
      <c r="A1389">
        <v>1387</v>
      </c>
      <c r="B1389">
        <f t="shared" si="63"/>
        <v>3.7973990417522243</v>
      </c>
      <c r="C1389">
        <v>1</v>
      </c>
      <c r="D1389">
        <v>101.9462</v>
      </c>
      <c r="E1389">
        <v>4.0250000000000001E-2</v>
      </c>
      <c r="F1389">
        <v>89.266000000000005</v>
      </c>
      <c r="G1389">
        <v>92.4</v>
      </c>
      <c r="H1389">
        <v>94.228999999999999</v>
      </c>
      <c r="I1389">
        <v>95.197000000000003</v>
      </c>
      <c r="J1389">
        <v>96.688000000000002</v>
      </c>
      <c r="K1389">
        <v>97.692999999999998</v>
      </c>
      <c r="L1389">
        <v>99.179000000000002</v>
      </c>
      <c r="M1389">
        <v>101.946</v>
      </c>
      <c r="N1389">
        <v>104.714</v>
      </c>
      <c r="O1389">
        <v>106.199</v>
      </c>
      <c r="P1389">
        <v>107.205</v>
      </c>
      <c r="Q1389">
        <v>108.696</v>
      </c>
      <c r="R1389">
        <v>109.664</v>
      </c>
      <c r="S1389">
        <v>111.492</v>
      </c>
      <c r="T1389">
        <v>114.626</v>
      </c>
      <c r="V1389">
        <v>15.945</v>
      </c>
      <c r="W1389">
        <f t="shared" si="64"/>
        <v>1.5945</v>
      </c>
      <c r="X1389">
        <f t="shared" si="65"/>
        <v>0.67196415454992831</v>
      </c>
    </row>
    <row r="1390" spans="1:24" x14ac:dyDescent="0.3">
      <c r="A1390">
        <v>1388</v>
      </c>
      <c r="B1390">
        <f t="shared" si="63"/>
        <v>3.8001368925393568</v>
      </c>
      <c r="C1390">
        <v>1</v>
      </c>
      <c r="D1390">
        <v>101.96510000000001</v>
      </c>
      <c r="E1390">
        <v>4.0250000000000001E-2</v>
      </c>
      <c r="F1390">
        <v>89.281999999999996</v>
      </c>
      <c r="G1390">
        <v>92.418000000000006</v>
      </c>
      <c r="H1390">
        <v>94.245999999999995</v>
      </c>
      <c r="I1390">
        <v>95.213999999999999</v>
      </c>
      <c r="J1390">
        <v>96.704999999999998</v>
      </c>
      <c r="K1390">
        <v>97.710999999999999</v>
      </c>
      <c r="L1390">
        <v>99.197000000000003</v>
      </c>
      <c r="M1390">
        <v>101.965</v>
      </c>
      <c r="N1390">
        <v>104.733</v>
      </c>
      <c r="O1390">
        <v>106.21899999999999</v>
      </c>
      <c r="P1390">
        <v>107.22499999999999</v>
      </c>
      <c r="Q1390">
        <v>108.71599999999999</v>
      </c>
      <c r="R1390">
        <v>109.684</v>
      </c>
      <c r="S1390">
        <v>111.51300000000001</v>
      </c>
      <c r="T1390">
        <v>114.648</v>
      </c>
      <c r="V1390">
        <v>15.95</v>
      </c>
      <c r="W1390">
        <f t="shared" si="64"/>
        <v>1.595</v>
      </c>
      <c r="X1390">
        <f t="shared" si="65"/>
        <v>0.67213212780094234</v>
      </c>
    </row>
    <row r="1391" spans="1:24" x14ac:dyDescent="0.3">
      <c r="A1391">
        <v>1389</v>
      </c>
      <c r="B1391">
        <f t="shared" si="63"/>
        <v>3.8028747433264889</v>
      </c>
      <c r="C1391">
        <v>1</v>
      </c>
      <c r="D1391">
        <v>101.98390000000001</v>
      </c>
      <c r="E1391">
        <v>4.0259999999999997E-2</v>
      </c>
      <c r="F1391">
        <v>89.296000000000006</v>
      </c>
      <c r="G1391">
        <v>92.432000000000002</v>
      </c>
      <c r="H1391">
        <v>94.262</v>
      </c>
      <c r="I1391">
        <v>95.23</v>
      </c>
      <c r="J1391">
        <v>96.721999999999994</v>
      </c>
      <c r="K1391">
        <v>97.727999999999994</v>
      </c>
      <c r="L1391">
        <v>99.215000000000003</v>
      </c>
      <c r="M1391">
        <v>101.98399999999999</v>
      </c>
      <c r="N1391">
        <v>104.753</v>
      </c>
      <c r="O1391">
        <v>106.239</v>
      </c>
      <c r="P1391">
        <v>107.246</v>
      </c>
      <c r="Q1391">
        <v>108.73699999999999</v>
      </c>
      <c r="R1391">
        <v>109.706</v>
      </c>
      <c r="S1391">
        <v>111.536</v>
      </c>
      <c r="T1391">
        <v>114.672</v>
      </c>
      <c r="V1391">
        <v>15.955</v>
      </c>
      <c r="W1391">
        <f t="shared" si="64"/>
        <v>1.5954999999999999</v>
      </c>
      <c r="X1391">
        <f t="shared" si="65"/>
        <v>0.67230009833572257</v>
      </c>
    </row>
    <row r="1392" spans="1:24" x14ac:dyDescent="0.3">
      <c r="A1392">
        <v>1390</v>
      </c>
      <c r="B1392">
        <f t="shared" si="63"/>
        <v>3.805612594113621</v>
      </c>
      <c r="C1392">
        <v>1</v>
      </c>
      <c r="D1392">
        <v>102.00279999999999</v>
      </c>
      <c r="E1392">
        <v>4.0259999999999997E-2</v>
      </c>
      <c r="F1392">
        <v>89.311999999999998</v>
      </c>
      <c r="G1392">
        <v>92.448999999999998</v>
      </c>
      <c r="H1392">
        <v>94.278999999999996</v>
      </c>
      <c r="I1392">
        <v>95.248000000000005</v>
      </c>
      <c r="J1392">
        <v>96.74</v>
      </c>
      <c r="K1392">
        <v>97.747</v>
      </c>
      <c r="L1392">
        <v>99.233000000000004</v>
      </c>
      <c r="M1392">
        <v>102.003</v>
      </c>
      <c r="N1392">
        <v>104.773</v>
      </c>
      <c r="O1392">
        <v>106.259</v>
      </c>
      <c r="P1392">
        <v>107.26600000000001</v>
      </c>
      <c r="Q1392">
        <v>108.758</v>
      </c>
      <c r="R1392">
        <v>109.727</v>
      </c>
      <c r="S1392">
        <v>111.556</v>
      </c>
      <c r="T1392">
        <v>114.693</v>
      </c>
      <c r="V1392">
        <v>15.961</v>
      </c>
      <c r="W1392">
        <f t="shared" si="64"/>
        <v>1.5961000000000001</v>
      </c>
      <c r="X1392">
        <f t="shared" si="65"/>
        <v>0.67248913312161906</v>
      </c>
    </row>
    <row r="1393" spans="1:24" x14ac:dyDescent="0.3">
      <c r="A1393">
        <v>1391</v>
      </c>
      <c r="B1393">
        <f t="shared" si="63"/>
        <v>3.808350444900753</v>
      </c>
      <c r="C1393">
        <v>1</v>
      </c>
      <c r="D1393">
        <v>102.02160000000001</v>
      </c>
      <c r="E1393">
        <v>4.027E-2</v>
      </c>
      <c r="F1393">
        <v>89.325999999999993</v>
      </c>
      <c r="G1393">
        <v>92.463999999999999</v>
      </c>
      <c r="H1393">
        <v>94.295000000000002</v>
      </c>
      <c r="I1393">
        <v>95.263999999999996</v>
      </c>
      <c r="J1393">
        <v>96.756</v>
      </c>
      <c r="K1393">
        <v>97.763999999999996</v>
      </c>
      <c r="L1393">
        <v>99.251000000000005</v>
      </c>
      <c r="M1393">
        <v>102.02200000000001</v>
      </c>
      <c r="N1393">
        <v>104.79300000000001</v>
      </c>
      <c r="O1393">
        <v>106.28</v>
      </c>
      <c r="P1393">
        <v>107.28700000000001</v>
      </c>
      <c r="Q1393">
        <v>108.779</v>
      </c>
      <c r="R1393">
        <v>109.749</v>
      </c>
      <c r="S1393">
        <v>111.57899999999999</v>
      </c>
      <c r="T1393">
        <v>114.718</v>
      </c>
      <c r="V1393">
        <v>15.965999999999999</v>
      </c>
      <c r="W1393">
        <f t="shared" si="64"/>
        <v>1.5966</v>
      </c>
      <c r="X1393">
        <f t="shared" si="65"/>
        <v>0.67265709689261444</v>
      </c>
    </row>
    <row r="1394" spans="1:24" x14ac:dyDescent="0.3">
      <c r="A1394">
        <v>1392</v>
      </c>
      <c r="B1394">
        <f t="shared" si="63"/>
        <v>3.8110882956878851</v>
      </c>
      <c r="C1394">
        <v>1</v>
      </c>
      <c r="D1394">
        <v>102.04049999999999</v>
      </c>
      <c r="E1394">
        <v>4.027E-2</v>
      </c>
      <c r="F1394">
        <v>89.341999999999999</v>
      </c>
      <c r="G1394">
        <v>92.480999999999995</v>
      </c>
      <c r="H1394">
        <v>94.311999999999998</v>
      </c>
      <c r="I1394">
        <v>95.281999999999996</v>
      </c>
      <c r="J1394">
        <v>96.774000000000001</v>
      </c>
      <c r="K1394">
        <v>97.781999999999996</v>
      </c>
      <c r="L1394">
        <v>99.269000000000005</v>
      </c>
      <c r="M1394">
        <v>102.041</v>
      </c>
      <c r="N1394">
        <v>104.812</v>
      </c>
      <c r="O1394">
        <v>106.29900000000001</v>
      </c>
      <c r="P1394">
        <v>107.307</v>
      </c>
      <c r="Q1394">
        <v>108.79900000000001</v>
      </c>
      <c r="R1394">
        <v>109.76900000000001</v>
      </c>
      <c r="S1394">
        <v>111.6</v>
      </c>
      <c r="T1394">
        <v>114.739</v>
      </c>
      <c r="V1394">
        <v>15.972</v>
      </c>
      <c r="W1394">
        <f t="shared" si="64"/>
        <v>1.5972</v>
      </c>
      <c r="X1394">
        <f t="shared" si="65"/>
        <v>0.67284612158600821</v>
      </c>
    </row>
    <row r="1395" spans="1:24" x14ac:dyDescent="0.3">
      <c r="A1395">
        <v>1393</v>
      </c>
      <c r="B1395">
        <f t="shared" si="63"/>
        <v>3.8138261464750172</v>
      </c>
      <c r="C1395">
        <v>1</v>
      </c>
      <c r="D1395">
        <v>102.05929999999999</v>
      </c>
      <c r="E1395">
        <v>4.0280000000000003E-2</v>
      </c>
      <c r="F1395">
        <v>89.355999999999995</v>
      </c>
      <c r="G1395">
        <v>92.495999999999995</v>
      </c>
      <c r="H1395">
        <v>94.326999999999998</v>
      </c>
      <c r="I1395">
        <v>95.296999999999997</v>
      </c>
      <c r="J1395">
        <v>96.790999999999997</v>
      </c>
      <c r="K1395">
        <v>97.799000000000007</v>
      </c>
      <c r="L1395">
        <v>99.287000000000006</v>
      </c>
      <c r="M1395">
        <v>102.059</v>
      </c>
      <c r="N1395">
        <v>104.83199999999999</v>
      </c>
      <c r="O1395">
        <v>106.32</v>
      </c>
      <c r="P1395">
        <v>107.328</v>
      </c>
      <c r="Q1395">
        <v>108.821</v>
      </c>
      <c r="R1395">
        <v>109.791</v>
      </c>
      <c r="S1395">
        <v>111.623</v>
      </c>
      <c r="T1395">
        <v>114.76300000000001</v>
      </c>
      <c r="V1395">
        <v>15.977</v>
      </c>
      <c r="W1395">
        <f t="shared" si="64"/>
        <v>1.5977000000000001</v>
      </c>
      <c r="X1395">
        <f t="shared" si="65"/>
        <v>0.67301078144740334</v>
      </c>
    </row>
    <row r="1396" spans="1:24" x14ac:dyDescent="0.3">
      <c r="A1396">
        <v>1394</v>
      </c>
      <c r="B1396">
        <f t="shared" si="63"/>
        <v>3.8165639972621492</v>
      </c>
      <c r="C1396">
        <v>1</v>
      </c>
      <c r="D1396">
        <v>102.07810000000001</v>
      </c>
      <c r="E1396">
        <v>4.0280000000000003E-2</v>
      </c>
      <c r="F1396">
        <v>89.372</v>
      </c>
      <c r="G1396">
        <v>92.513000000000005</v>
      </c>
      <c r="H1396">
        <v>94.344999999999999</v>
      </c>
      <c r="I1396">
        <v>95.314999999999998</v>
      </c>
      <c r="J1396">
        <v>96.808999999999997</v>
      </c>
      <c r="K1396">
        <v>97.816999999999993</v>
      </c>
      <c r="L1396">
        <v>99.305000000000007</v>
      </c>
      <c r="M1396">
        <v>102.078</v>
      </c>
      <c r="N1396">
        <v>104.851</v>
      </c>
      <c r="O1396">
        <v>106.34</v>
      </c>
      <c r="P1396">
        <v>107.34699999999999</v>
      </c>
      <c r="Q1396">
        <v>108.84099999999999</v>
      </c>
      <c r="R1396">
        <v>109.81100000000001</v>
      </c>
      <c r="S1396">
        <v>111.643</v>
      </c>
      <c r="T1396">
        <v>114.78400000000001</v>
      </c>
      <c r="V1396">
        <v>15.983000000000001</v>
      </c>
      <c r="W1396">
        <f t="shared" si="64"/>
        <v>1.5983000000000001</v>
      </c>
      <c r="X1396">
        <f t="shared" si="65"/>
        <v>0.67319979575160305</v>
      </c>
    </row>
    <row r="1397" spans="1:24" x14ac:dyDescent="0.3">
      <c r="A1397">
        <v>1395</v>
      </c>
      <c r="B1397">
        <f t="shared" si="63"/>
        <v>3.8193018480492813</v>
      </c>
      <c r="C1397">
        <v>1</v>
      </c>
      <c r="D1397">
        <v>102.09699999999999</v>
      </c>
      <c r="E1397">
        <v>4.0289999999999999E-2</v>
      </c>
      <c r="F1397">
        <v>89.385000000000005</v>
      </c>
      <c r="G1397">
        <v>92.528000000000006</v>
      </c>
      <c r="H1397">
        <v>94.36</v>
      </c>
      <c r="I1397">
        <v>95.331000000000003</v>
      </c>
      <c r="J1397">
        <v>96.825000000000003</v>
      </c>
      <c r="K1397">
        <v>97.834000000000003</v>
      </c>
      <c r="L1397">
        <v>99.322000000000003</v>
      </c>
      <c r="M1397">
        <v>102.09699999999999</v>
      </c>
      <c r="N1397">
        <v>104.872</v>
      </c>
      <c r="O1397">
        <v>106.36</v>
      </c>
      <c r="P1397">
        <v>107.369</v>
      </c>
      <c r="Q1397">
        <v>108.863</v>
      </c>
      <c r="R1397">
        <v>109.834</v>
      </c>
      <c r="S1397">
        <v>111.666</v>
      </c>
      <c r="T1397">
        <v>114.809</v>
      </c>
      <c r="V1397">
        <v>15.988</v>
      </c>
      <c r="W1397">
        <f t="shared" si="64"/>
        <v>1.5988</v>
      </c>
      <c r="X1397">
        <f t="shared" si="65"/>
        <v>0.67336774582029923</v>
      </c>
    </row>
    <row r="1398" spans="1:24" x14ac:dyDescent="0.3">
      <c r="A1398">
        <v>1396</v>
      </c>
      <c r="B1398">
        <f t="shared" si="63"/>
        <v>3.8220396988364134</v>
      </c>
      <c r="C1398">
        <v>1</v>
      </c>
      <c r="D1398">
        <v>102.11579999999999</v>
      </c>
      <c r="E1398">
        <v>4.0289999999999999E-2</v>
      </c>
      <c r="F1398">
        <v>89.402000000000001</v>
      </c>
      <c r="G1398">
        <v>92.545000000000002</v>
      </c>
      <c r="H1398">
        <v>94.378</v>
      </c>
      <c r="I1398">
        <v>95.347999999999999</v>
      </c>
      <c r="J1398">
        <v>96.843000000000004</v>
      </c>
      <c r="K1398">
        <v>97.852000000000004</v>
      </c>
      <c r="L1398">
        <v>99.340999999999994</v>
      </c>
      <c r="M1398">
        <v>102.116</v>
      </c>
      <c r="N1398">
        <v>104.89100000000001</v>
      </c>
      <c r="O1398">
        <v>106.38</v>
      </c>
      <c r="P1398">
        <v>107.38800000000001</v>
      </c>
      <c r="Q1398">
        <v>108.883</v>
      </c>
      <c r="R1398">
        <v>109.854</v>
      </c>
      <c r="S1398">
        <v>111.687</v>
      </c>
      <c r="T1398">
        <v>114.83</v>
      </c>
      <c r="V1398">
        <v>15.994</v>
      </c>
      <c r="W1398">
        <f t="shared" si="64"/>
        <v>1.5993999999999999</v>
      </c>
      <c r="X1398">
        <f t="shared" si="65"/>
        <v>0.67355675006309268</v>
      </c>
    </row>
    <row r="1399" spans="1:24" x14ac:dyDescent="0.3">
      <c r="A1399">
        <v>1397</v>
      </c>
      <c r="B1399">
        <f t="shared" si="63"/>
        <v>3.8247775496235454</v>
      </c>
      <c r="C1399">
        <v>1</v>
      </c>
      <c r="D1399">
        <v>102.13460000000001</v>
      </c>
      <c r="E1399">
        <v>4.0300000000000002E-2</v>
      </c>
      <c r="F1399">
        <v>89.415000000000006</v>
      </c>
      <c r="G1399">
        <v>92.558999999999997</v>
      </c>
      <c r="H1399">
        <v>94.393000000000001</v>
      </c>
      <c r="I1399">
        <v>95.364000000000004</v>
      </c>
      <c r="J1399">
        <v>96.86</v>
      </c>
      <c r="K1399">
        <v>97.869</v>
      </c>
      <c r="L1399">
        <v>99.358000000000004</v>
      </c>
      <c r="M1399">
        <v>102.13500000000001</v>
      </c>
      <c r="N1399">
        <v>104.911</v>
      </c>
      <c r="O1399">
        <v>106.401</v>
      </c>
      <c r="P1399">
        <v>107.40900000000001</v>
      </c>
      <c r="Q1399">
        <v>108.905</v>
      </c>
      <c r="R1399">
        <v>109.876</v>
      </c>
      <c r="S1399">
        <v>111.71</v>
      </c>
      <c r="T1399">
        <v>114.854</v>
      </c>
      <c r="V1399">
        <v>15.999000000000001</v>
      </c>
      <c r="W1399">
        <f t="shared" si="64"/>
        <v>1.5999000000000001</v>
      </c>
      <c r="X1399">
        <f t="shared" si="65"/>
        <v>0.67372469340228291</v>
      </c>
    </row>
    <row r="1400" spans="1:24" x14ac:dyDescent="0.3">
      <c r="A1400">
        <v>1398</v>
      </c>
      <c r="B1400">
        <f t="shared" si="63"/>
        <v>3.8275154004106775</v>
      </c>
      <c r="C1400">
        <v>1</v>
      </c>
      <c r="D1400">
        <v>102.1534</v>
      </c>
      <c r="E1400">
        <v>4.0300000000000002E-2</v>
      </c>
      <c r="F1400">
        <v>89.432000000000002</v>
      </c>
      <c r="G1400">
        <v>92.575999999999993</v>
      </c>
      <c r="H1400">
        <v>94.411000000000001</v>
      </c>
      <c r="I1400">
        <v>95.382000000000005</v>
      </c>
      <c r="J1400">
        <v>96.878</v>
      </c>
      <c r="K1400">
        <v>97.887</v>
      </c>
      <c r="L1400">
        <v>99.376999999999995</v>
      </c>
      <c r="M1400">
        <v>102.15300000000001</v>
      </c>
      <c r="N1400">
        <v>104.93</v>
      </c>
      <c r="O1400">
        <v>106.42</v>
      </c>
      <c r="P1400">
        <v>107.429</v>
      </c>
      <c r="Q1400">
        <v>108.925</v>
      </c>
      <c r="R1400">
        <v>109.896</v>
      </c>
      <c r="S1400">
        <v>111.73</v>
      </c>
      <c r="T1400">
        <v>114.875</v>
      </c>
      <c r="V1400">
        <v>16.004999999999999</v>
      </c>
      <c r="W1400">
        <f t="shared" si="64"/>
        <v>1.6004999999999998</v>
      </c>
      <c r="X1400">
        <f t="shared" si="65"/>
        <v>0.67391038907261258</v>
      </c>
    </row>
    <row r="1401" spans="1:24" x14ac:dyDescent="0.3">
      <c r="A1401">
        <v>1399</v>
      </c>
      <c r="B1401">
        <f t="shared" si="63"/>
        <v>3.8302532511978096</v>
      </c>
      <c r="C1401">
        <v>1</v>
      </c>
      <c r="D1401">
        <v>102.1722</v>
      </c>
      <c r="E1401">
        <v>4.0300000000000002E-2</v>
      </c>
      <c r="F1401">
        <v>89.447999999999993</v>
      </c>
      <c r="G1401">
        <v>92.593000000000004</v>
      </c>
      <c r="H1401">
        <v>94.427999999999997</v>
      </c>
      <c r="I1401">
        <v>95.399000000000001</v>
      </c>
      <c r="J1401">
        <v>96.894999999999996</v>
      </c>
      <c r="K1401">
        <v>97.905000000000001</v>
      </c>
      <c r="L1401">
        <v>99.394999999999996</v>
      </c>
      <c r="M1401">
        <v>102.172</v>
      </c>
      <c r="N1401">
        <v>104.949</v>
      </c>
      <c r="O1401">
        <v>106.44</v>
      </c>
      <c r="P1401">
        <v>107.449</v>
      </c>
      <c r="Q1401">
        <v>108.94499999999999</v>
      </c>
      <c r="R1401">
        <v>109.916</v>
      </c>
      <c r="S1401">
        <v>111.751</v>
      </c>
      <c r="T1401">
        <v>114.896</v>
      </c>
      <c r="V1401">
        <v>16.010000000000002</v>
      </c>
      <c r="W1401">
        <f t="shared" si="64"/>
        <v>1.6010000000000002</v>
      </c>
      <c r="X1401">
        <f t="shared" si="65"/>
        <v>0.67407832548516866</v>
      </c>
    </row>
    <row r="1402" spans="1:24" x14ac:dyDescent="0.3">
      <c r="A1402">
        <v>1400</v>
      </c>
      <c r="B1402">
        <f t="shared" si="63"/>
        <v>3.8329911019849416</v>
      </c>
      <c r="C1402">
        <v>1</v>
      </c>
      <c r="D1402">
        <v>102.191</v>
      </c>
      <c r="E1402">
        <v>4.0309999999999999E-2</v>
      </c>
      <c r="F1402">
        <v>89.460999999999999</v>
      </c>
      <c r="G1402">
        <v>92.608000000000004</v>
      </c>
      <c r="H1402">
        <v>94.442999999999998</v>
      </c>
      <c r="I1402">
        <v>95.415000000000006</v>
      </c>
      <c r="J1402">
        <v>96.912000000000006</v>
      </c>
      <c r="K1402">
        <v>97.921999999999997</v>
      </c>
      <c r="L1402">
        <v>99.412999999999997</v>
      </c>
      <c r="M1402">
        <v>102.191</v>
      </c>
      <c r="N1402">
        <v>104.96899999999999</v>
      </c>
      <c r="O1402">
        <v>106.46</v>
      </c>
      <c r="P1402">
        <v>107.47</v>
      </c>
      <c r="Q1402">
        <v>108.967</v>
      </c>
      <c r="R1402">
        <v>109.93899999999999</v>
      </c>
      <c r="S1402">
        <v>111.774</v>
      </c>
      <c r="T1402">
        <v>114.92100000000001</v>
      </c>
      <c r="V1402">
        <v>16.015999999999998</v>
      </c>
      <c r="W1402">
        <f t="shared" si="64"/>
        <v>1.6015999999999999</v>
      </c>
      <c r="X1402">
        <f t="shared" si="65"/>
        <v>0.67426730933988221</v>
      </c>
    </row>
    <row r="1403" spans="1:24" x14ac:dyDescent="0.3">
      <c r="A1403">
        <v>1401</v>
      </c>
      <c r="B1403">
        <f t="shared" si="63"/>
        <v>3.8357289527720737</v>
      </c>
      <c r="C1403">
        <v>1</v>
      </c>
      <c r="D1403">
        <v>102.2097</v>
      </c>
      <c r="E1403">
        <v>4.0309999999999999E-2</v>
      </c>
      <c r="F1403">
        <v>89.477999999999994</v>
      </c>
      <c r="G1403">
        <v>92.625</v>
      </c>
      <c r="H1403">
        <v>94.460999999999999</v>
      </c>
      <c r="I1403">
        <v>95.433000000000007</v>
      </c>
      <c r="J1403">
        <v>96.93</v>
      </c>
      <c r="K1403">
        <v>97.94</v>
      </c>
      <c r="L1403">
        <v>99.430999999999997</v>
      </c>
      <c r="M1403">
        <v>102.21</v>
      </c>
      <c r="N1403">
        <v>104.989</v>
      </c>
      <c r="O1403">
        <v>106.48</v>
      </c>
      <c r="P1403">
        <v>107.49</v>
      </c>
      <c r="Q1403">
        <v>108.98699999999999</v>
      </c>
      <c r="R1403">
        <v>109.959</v>
      </c>
      <c r="S1403">
        <v>111.794</v>
      </c>
      <c r="T1403">
        <v>114.94199999999999</v>
      </c>
      <c r="V1403">
        <v>16.021000000000001</v>
      </c>
      <c r="W1403">
        <f t="shared" si="64"/>
        <v>1.6021000000000001</v>
      </c>
      <c r="X1403">
        <f t="shared" si="65"/>
        <v>0.67443523904572678</v>
      </c>
    </row>
    <row r="1404" spans="1:24" x14ac:dyDescent="0.3">
      <c r="A1404">
        <v>1402</v>
      </c>
      <c r="B1404">
        <f t="shared" si="63"/>
        <v>3.8384668035592062</v>
      </c>
      <c r="C1404">
        <v>1</v>
      </c>
      <c r="D1404">
        <v>102.2285</v>
      </c>
      <c r="E1404">
        <v>4.0320000000000002E-2</v>
      </c>
      <c r="F1404">
        <v>89.491</v>
      </c>
      <c r="G1404">
        <v>92.64</v>
      </c>
      <c r="H1404">
        <v>94.475999999999999</v>
      </c>
      <c r="I1404">
        <v>95.448999999999998</v>
      </c>
      <c r="J1404">
        <v>96.945999999999998</v>
      </c>
      <c r="K1404">
        <v>97.956000000000003</v>
      </c>
      <c r="L1404">
        <v>99.447999999999993</v>
      </c>
      <c r="M1404">
        <v>102.229</v>
      </c>
      <c r="N1404">
        <v>105.009</v>
      </c>
      <c r="O1404">
        <v>106.501</v>
      </c>
      <c r="P1404">
        <v>107.511</v>
      </c>
      <c r="Q1404">
        <v>109.008</v>
      </c>
      <c r="R1404">
        <v>109.98099999999999</v>
      </c>
      <c r="S1404">
        <v>111.81699999999999</v>
      </c>
      <c r="T1404">
        <v>114.96599999999999</v>
      </c>
      <c r="V1404">
        <v>16.026</v>
      </c>
      <c r="W1404">
        <f t="shared" si="64"/>
        <v>1.6026</v>
      </c>
      <c r="X1404">
        <f t="shared" si="65"/>
        <v>0.67460316606629311</v>
      </c>
    </row>
    <row r="1405" spans="1:24" x14ac:dyDescent="0.3">
      <c r="A1405">
        <v>1403</v>
      </c>
      <c r="B1405">
        <f t="shared" si="63"/>
        <v>3.8412046543463383</v>
      </c>
      <c r="C1405">
        <v>1</v>
      </c>
      <c r="D1405">
        <v>102.2473</v>
      </c>
      <c r="E1405">
        <v>4.0320000000000002E-2</v>
      </c>
      <c r="F1405">
        <v>89.507000000000005</v>
      </c>
      <c r="G1405">
        <v>92.656999999999996</v>
      </c>
      <c r="H1405">
        <v>94.494</v>
      </c>
      <c r="I1405">
        <v>95.465999999999994</v>
      </c>
      <c r="J1405">
        <v>96.963999999999999</v>
      </c>
      <c r="K1405">
        <v>97.974000000000004</v>
      </c>
      <c r="L1405">
        <v>99.466999999999999</v>
      </c>
      <c r="M1405">
        <v>102.247</v>
      </c>
      <c r="N1405">
        <v>105.02800000000001</v>
      </c>
      <c r="O1405">
        <v>106.52</v>
      </c>
      <c r="P1405">
        <v>107.53100000000001</v>
      </c>
      <c r="Q1405">
        <v>109.02800000000001</v>
      </c>
      <c r="R1405">
        <v>110.001</v>
      </c>
      <c r="S1405">
        <v>111.83799999999999</v>
      </c>
      <c r="T1405">
        <v>114.98699999999999</v>
      </c>
      <c r="V1405">
        <v>16.032</v>
      </c>
      <c r="W1405">
        <f t="shared" si="64"/>
        <v>1.6032</v>
      </c>
      <c r="X1405">
        <f t="shared" si="65"/>
        <v>0.67478883610603202</v>
      </c>
    </row>
    <row r="1406" spans="1:24" x14ac:dyDescent="0.3">
      <c r="A1406">
        <v>1404</v>
      </c>
      <c r="B1406">
        <f t="shared" si="63"/>
        <v>3.8439425051334704</v>
      </c>
      <c r="C1406">
        <v>1</v>
      </c>
      <c r="D1406">
        <v>102.26609999999999</v>
      </c>
      <c r="E1406">
        <v>4.0329999999999998E-2</v>
      </c>
      <c r="F1406">
        <v>89.521000000000001</v>
      </c>
      <c r="G1406">
        <v>92.671000000000006</v>
      </c>
      <c r="H1406">
        <v>94.509</v>
      </c>
      <c r="I1406">
        <v>95.481999999999999</v>
      </c>
      <c r="J1406">
        <v>96.98</v>
      </c>
      <c r="K1406">
        <v>97.991</v>
      </c>
      <c r="L1406">
        <v>99.483999999999995</v>
      </c>
      <c r="M1406">
        <v>102.26600000000001</v>
      </c>
      <c r="N1406">
        <v>105.048</v>
      </c>
      <c r="O1406">
        <v>106.541</v>
      </c>
      <c r="P1406">
        <v>107.55200000000001</v>
      </c>
      <c r="Q1406">
        <v>109.05</v>
      </c>
      <c r="R1406">
        <v>110.023</v>
      </c>
      <c r="S1406">
        <v>111.861</v>
      </c>
      <c r="T1406">
        <v>115.011</v>
      </c>
      <c r="V1406">
        <v>16.038</v>
      </c>
      <c r="W1406">
        <f t="shared" si="64"/>
        <v>1.6038000000000001</v>
      </c>
      <c r="X1406">
        <f t="shared" si="65"/>
        <v>0.67497779963492133</v>
      </c>
    </row>
    <row r="1407" spans="1:24" x14ac:dyDescent="0.3">
      <c r="A1407">
        <v>1405</v>
      </c>
      <c r="B1407">
        <f t="shared" si="63"/>
        <v>3.8466803559206024</v>
      </c>
      <c r="C1407">
        <v>1</v>
      </c>
      <c r="D1407">
        <v>102.2848</v>
      </c>
      <c r="E1407">
        <v>4.0329999999999998E-2</v>
      </c>
      <c r="F1407">
        <v>89.537000000000006</v>
      </c>
      <c r="G1407">
        <v>92.688000000000002</v>
      </c>
      <c r="H1407">
        <v>94.525999999999996</v>
      </c>
      <c r="I1407">
        <v>95.5</v>
      </c>
      <c r="J1407">
        <v>96.998000000000005</v>
      </c>
      <c r="K1407">
        <v>98.009</v>
      </c>
      <c r="L1407">
        <v>99.501999999999995</v>
      </c>
      <c r="M1407">
        <v>102.285</v>
      </c>
      <c r="N1407">
        <v>105.06699999999999</v>
      </c>
      <c r="O1407">
        <v>106.56</v>
      </c>
      <c r="P1407">
        <v>107.571</v>
      </c>
      <c r="Q1407">
        <v>109.07</v>
      </c>
      <c r="R1407">
        <v>110.04300000000001</v>
      </c>
      <c r="S1407">
        <v>111.881</v>
      </c>
      <c r="T1407">
        <v>115.032</v>
      </c>
      <c r="V1407">
        <v>16.042999999999999</v>
      </c>
      <c r="W1407">
        <f t="shared" si="64"/>
        <v>1.6042999999999998</v>
      </c>
      <c r="X1407">
        <f t="shared" si="65"/>
        <v>0.67514571575327342</v>
      </c>
    </row>
    <row r="1408" spans="1:24" x14ac:dyDescent="0.3">
      <c r="A1408">
        <v>1406</v>
      </c>
      <c r="B1408">
        <f t="shared" si="63"/>
        <v>3.8494182067077345</v>
      </c>
      <c r="C1408">
        <v>1</v>
      </c>
      <c r="D1408">
        <v>102.3036</v>
      </c>
      <c r="E1408">
        <v>4.0340000000000001E-2</v>
      </c>
      <c r="F1408">
        <v>89.55</v>
      </c>
      <c r="G1408">
        <v>92.703000000000003</v>
      </c>
      <c r="H1408">
        <v>94.542000000000002</v>
      </c>
      <c r="I1408">
        <v>95.515000000000001</v>
      </c>
      <c r="J1408">
        <v>97.015000000000001</v>
      </c>
      <c r="K1408">
        <v>98.025999999999996</v>
      </c>
      <c r="L1408">
        <v>99.52</v>
      </c>
      <c r="M1408">
        <v>102.304</v>
      </c>
      <c r="N1408">
        <v>105.087</v>
      </c>
      <c r="O1408">
        <v>106.581</v>
      </c>
      <c r="P1408">
        <v>107.592</v>
      </c>
      <c r="Q1408">
        <v>109.092</v>
      </c>
      <c r="R1408">
        <v>110.065</v>
      </c>
      <c r="S1408">
        <v>111.904</v>
      </c>
      <c r="T1408">
        <v>115.057</v>
      </c>
      <c r="V1408">
        <v>16.047999999999998</v>
      </c>
      <c r="W1408">
        <f t="shared" si="64"/>
        <v>1.6047999999999998</v>
      </c>
      <c r="X1408">
        <f t="shared" si="65"/>
        <v>0.67531362919592974</v>
      </c>
    </row>
    <row r="1409" spans="1:24" x14ac:dyDescent="0.3">
      <c r="A1409">
        <v>1407</v>
      </c>
      <c r="B1409">
        <f t="shared" si="63"/>
        <v>3.8521560574948666</v>
      </c>
      <c r="C1409">
        <v>1</v>
      </c>
      <c r="D1409">
        <v>102.3223</v>
      </c>
      <c r="E1409">
        <v>4.0340000000000001E-2</v>
      </c>
      <c r="F1409">
        <v>89.566999999999993</v>
      </c>
      <c r="G1409">
        <v>92.72</v>
      </c>
      <c r="H1409">
        <v>94.558999999999997</v>
      </c>
      <c r="I1409">
        <v>95.533000000000001</v>
      </c>
      <c r="J1409">
        <v>97.031999999999996</v>
      </c>
      <c r="K1409">
        <v>98.043999999999997</v>
      </c>
      <c r="L1409">
        <v>99.537999999999997</v>
      </c>
      <c r="M1409">
        <v>102.322</v>
      </c>
      <c r="N1409">
        <v>105.10599999999999</v>
      </c>
      <c r="O1409">
        <v>106.6</v>
      </c>
      <c r="P1409">
        <v>107.61199999999999</v>
      </c>
      <c r="Q1409">
        <v>109.11199999999999</v>
      </c>
      <c r="R1409">
        <v>110.086</v>
      </c>
      <c r="S1409">
        <v>111.925</v>
      </c>
      <c r="T1409">
        <v>115.078</v>
      </c>
      <c r="V1409">
        <v>16.053999999999998</v>
      </c>
      <c r="W1409">
        <f t="shared" si="64"/>
        <v>1.6053999999999999</v>
      </c>
      <c r="X1409">
        <f t="shared" si="65"/>
        <v>0.67549927790075714</v>
      </c>
    </row>
    <row r="1410" spans="1:24" x14ac:dyDescent="0.3">
      <c r="A1410">
        <v>1408</v>
      </c>
      <c r="B1410">
        <f t="shared" si="63"/>
        <v>3.8548939082819986</v>
      </c>
      <c r="C1410">
        <v>1</v>
      </c>
      <c r="D1410">
        <v>102.3411</v>
      </c>
      <c r="E1410">
        <v>4.0349999999999997E-2</v>
      </c>
      <c r="F1410">
        <v>89.58</v>
      </c>
      <c r="G1410">
        <v>92.734999999999999</v>
      </c>
      <c r="H1410">
        <v>94.573999999999998</v>
      </c>
      <c r="I1410">
        <v>95.549000000000007</v>
      </c>
      <c r="J1410">
        <v>97.049000000000007</v>
      </c>
      <c r="K1410">
        <v>98.061000000000007</v>
      </c>
      <c r="L1410">
        <v>99.555999999999997</v>
      </c>
      <c r="M1410">
        <v>102.34099999999999</v>
      </c>
      <c r="N1410">
        <v>105.126</v>
      </c>
      <c r="O1410">
        <v>106.621</v>
      </c>
      <c r="P1410">
        <v>107.633</v>
      </c>
      <c r="Q1410">
        <v>109.133</v>
      </c>
      <c r="R1410">
        <v>110.108</v>
      </c>
      <c r="S1410">
        <v>111.94799999999999</v>
      </c>
      <c r="T1410">
        <v>115.102</v>
      </c>
      <c r="V1410">
        <v>16.059000000000001</v>
      </c>
      <c r="W1410">
        <f t="shared" si="64"/>
        <v>1.6059000000000001</v>
      </c>
      <c r="X1410">
        <f t="shared" si="65"/>
        <v>0.67566718446781671</v>
      </c>
    </row>
    <row r="1411" spans="1:24" x14ac:dyDescent="0.3">
      <c r="A1411">
        <v>1409</v>
      </c>
      <c r="B1411">
        <f t="shared" ref="B1411:B1474" si="66">A1411/365.25</f>
        <v>3.8576317590691307</v>
      </c>
      <c r="C1411">
        <v>1</v>
      </c>
      <c r="D1411">
        <v>102.35980000000001</v>
      </c>
      <c r="E1411">
        <v>4.0349999999999997E-2</v>
      </c>
      <c r="F1411">
        <v>89.596000000000004</v>
      </c>
      <c r="G1411">
        <v>92.751000000000005</v>
      </c>
      <c r="H1411">
        <v>94.591999999999999</v>
      </c>
      <c r="I1411">
        <v>95.566000000000003</v>
      </c>
      <c r="J1411">
        <v>97.066999999999993</v>
      </c>
      <c r="K1411">
        <v>98.078999999999994</v>
      </c>
      <c r="L1411">
        <v>99.573999999999998</v>
      </c>
      <c r="M1411">
        <v>102.36</v>
      </c>
      <c r="N1411">
        <v>105.146</v>
      </c>
      <c r="O1411">
        <v>106.64</v>
      </c>
      <c r="P1411">
        <v>107.65300000000001</v>
      </c>
      <c r="Q1411">
        <v>109.15300000000001</v>
      </c>
      <c r="R1411">
        <v>110.128</v>
      </c>
      <c r="S1411">
        <v>111.968</v>
      </c>
      <c r="T1411">
        <v>115.123</v>
      </c>
      <c r="V1411">
        <v>16.065000000000001</v>
      </c>
      <c r="W1411">
        <f t="shared" ref="W1411:W1474" si="67">V1411/10</f>
        <v>1.6065</v>
      </c>
      <c r="X1411">
        <f t="shared" ref="X1411:X1474" si="68">SQRT((M1411*V1411)/3600)</f>
        <v>0.6758561237423244</v>
      </c>
    </row>
    <row r="1412" spans="1:24" x14ac:dyDescent="0.3">
      <c r="A1412">
        <v>1410</v>
      </c>
      <c r="B1412">
        <f t="shared" si="66"/>
        <v>3.8603696098562628</v>
      </c>
      <c r="C1412">
        <v>1</v>
      </c>
      <c r="D1412">
        <v>102.3785</v>
      </c>
      <c r="E1412">
        <v>4.036E-2</v>
      </c>
      <c r="F1412">
        <v>89.61</v>
      </c>
      <c r="G1412">
        <v>92.766000000000005</v>
      </c>
      <c r="H1412">
        <v>94.606999999999999</v>
      </c>
      <c r="I1412">
        <v>95.581999999999994</v>
      </c>
      <c r="J1412">
        <v>97.082999999999998</v>
      </c>
      <c r="K1412">
        <v>98.096000000000004</v>
      </c>
      <c r="L1412">
        <v>99.591999999999999</v>
      </c>
      <c r="M1412">
        <v>102.379</v>
      </c>
      <c r="N1412">
        <v>105.16500000000001</v>
      </c>
      <c r="O1412">
        <v>106.661</v>
      </c>
      <c r="P1412">
        <v>107.67400000000001</v>
      </c>
      <c r="Q1412">
        <v>109.175</v>
      </c>
      <c r="R1412">
        <v>110.15</v>
      </c>
      <c r="S1412">
        <v>111.991</v>
      </c>
      <c r="T1412">
        <v>115.14700000000001</v>
      </c>
      <c r="V1412">
        <v>16.07</v>
      </c>
      <c r="W1412">
        <f t="shared" si="67"/>
        <v>1.607</v>
      </c>
      <c r="X1412">
        <f t="shared" si="68"/>
        <v>0.67602402365267722</v>
      </c>
    </row>
    <row r="1413" spans="1:24" x14ac:dyDescent="0.3">
      <c r="A1413">
        <v>1411</v>
      </c>
      <c r="B1413">
        <f t="shared" si="66"/>
        <v>3.8631074606433948</v>
      </c>
      <c r="C1413">
        <v>1</v>
      </c>
      <c r="D1413">
        <v>102.3972</v>
      </c>
      <c r="E1413">
        <v>4.036E-2</v>
      </c>
      <c r="F1413">
        <v>89.626000000000005</v>
      </c>
      <c r="G1413">
        <v>92.783000000000001</v>
      </c>
      <c r="H1413">
        <v>94.623999999999995</v>
      </c>
      <c r="I1413">
        <v>95.599000000000004</v>
      </c>
      <c r="J1413">
        <v>97.100999999999999</v>
      </c>
      <c r="K1413">
        <v>98.114000000000004</v>
      </c>
      <c r="L1413">
        <v>99.61</v>
      </c>
      <c r="M1413">
        <v>102.39700000000001</v>
      </c>
      <c r="N1413">
        <v>105.185</v>
      </c>
      <c r="O1413">
        <v>106.681</v>
      </c>
      <c r="P1413">
        <v>107.694</v>
      </c>
      <c r="Q1413">
        <v>109.19499999999999</v>
      </c>
      <c r="R1413">
        <v>110.17</v>
      </c>
      <c r="S1413">
        <v>112.011</v>
      </c>
      <c r="T1413">
        <v>115.16800000000001</v>
      </c>
      <c r="V1413">
        <v>16.076000000000001</v>
      </c>
      <c r="W1413">
        <f t="shared" si="67"/>
        <v>1.6076000000000001</v>
      </c>
      <c r="X1413">
        <f t="shared" si="68"/>
        <v>0.67620965108627529</v>
      </c>
    </row>
    <row r="1414" spans="1:24" x14ac:dyDescent="0.3">
      <c r="A1414">
        <v>1412</v>
      </c>
      <c r="B1414">
        <f t="shared" si="66"/>
        <v>3.8658453114305269</v>
      </c>
      <c r="C1414">
        <v>1</v>
      </c>
      <c r="D1414">
        <v>102.416</v>
      </c>
      <c r="E1414">
        <v>4.0370000000000003E-2</v>
      </c>
      <c r="F1414">
        <v>89.638999999999996</v>
      </c>
      <c r="G1414">
        <v>92.798000000000002</v>
      </c>
      <c r="H1414">
        <v>94.64</v>
      </c>
      <c r="I1414">
        <v>95.614999999999995</v>
      </c>
      <c r="J1414">
        <v>97.117000000000004</v>
      </c>
      <c r="K1414">
        <v>98.131</v>
      </c>
      <c r="L1414">
        <v>99.626999999999995</v>
      </c>
      <c r="M1414">
        <v>102.416</v>
      </c>
      <c r="N1414">
        <v>105.205</v>
      </c>
      <c r="O1414">
        <v>106.70099999999999</v>
      </c>
      <c r="P1414">
        <v>107.715</v>
      </c>
      <c r="Q1414">
        <v>109.217</v>
      </c>
      <c r="R1414">
        <v>110.19199999999999</v>
      </c>
      <c r="S1414">
        <v>112.03400000000001</v>
      </c>
      <c r="T1414">
        <v>115.193</v>
      </c>
      <c r="V1414">
        <v>16.081</v>
      </c>
      <c r="W1414">
        <f t="shared" si="67"/>
        <v>1.6080999999999999</v>
      </c>
      <c r="X1414">
        <f t="shared" si="68"/>
        <v>0.67637754414396567</v>
      </c>
    </row>
    <row r="1415" spans="1:24" x14ac:dyDescent="0.3">
      <c r="A1415">
        <v>1413</v>
      </c>
      <c r="B1415">
        <f t="shared" si="66"/>
        <v>3.868583162217659</v>
      </c>
      <c r="C1415">
        <v>1</v>
      </c>
      <c r="D1415">
        <v>102.43470000000001</v>
      </c>
      <c r="E1415">
        <v>4.0370000000000003E-2</v>
      </c>
      <c r="F1415">
        <v>89.656000000000006</v>
      </c>
      <c r="G1415">
        <v>92.814999999999998</v>
      </c>
      <c r="H1415">
        <v>94.656999999999996</v>
      </c>
      <c r="I1415">
        <v>95.632999999999996</v>
      </c>
      <c r="J1415">
        <v>97.135000000000005</v>
      </c>
      <c r="K1415">
        <v>98.149000000000001</v>
      </c>
      <c r="L1415">
        <v>99.644999999999996</v>
      </c>
      <c r="M1415">
        <v>102.435</v>
      </c>
      <c r="N1415">
        <v>105.224</v>
      </c>
      <c r="O1415">
        <v>106.721</v>
      </c>
      <c r="P1415">
        <v>107.73399999999999</v>
      </c>
      <c r="Q1415">
        <v>109.23699999999999</v>
      </c>
      <c r="R1415">
        <v>110.212</v>
      </c>
      <c r="S1415">
        <v>112.05500000000001</v>
      </c>
      <c r="T1415">
        <v>115.214</v>
      </c>
      <c r="V1415">
        <v>16.087</v>
      </c>
      <c r="W1415">
        <f t="shared" si="67"/>
        <v>1.6087</v>
      </c>
      <c r="X1415">
        <f t="shared" si="68"/>
        <v>0.67656646322934655</v>
      </c>
    </row>
    <row r="1416" spans="1:24" x14ac:dyDescent="0.3">
      <c r="A1416">
        <v>1414</v>
      </c>
      <c r="B1416">
        <f t="shared" si="66"/>
        <v>3.871321013004791</v>
      </c>
      <c r="C1416">
        <v>1</v>
      </c>
      <c r="D1416">
        <v>102.4534</v>
      </c>
      <c r="E1416">
        <v>4.0370000000000003E-2</v>
      </c>
      <c r="F1416">
        <v>89.671999999999997</v>
      </c>
      <c r="G1416">
        <v>92.831999999999994</v>
      </c>
      <c r="H1416">
        <v>94.674000000000007</v>
      </c>
      <c r="I1416">
        <v>95.65</v>
      </c>
      <c r="J1416">
        <v>97.153000000000006</v>
      </c>
      <c r="K1416">
        <v>98.167000000000002</v>
      </c>
      <c r="L1416">
        <v>99.664000000000001</v>
      </c>
      <c r="M1416">
        <v>102.453</v>
      </c>
      <c r="N1416">
        <v>105.24299999999999</v>
      </c>
      <c r="O1416">
        <v>106.74</v>
      </c>
      <c r="P1416">
        <v>107.754</v>
      </c>
      <c r="Q1416">
        <v>109.25700000000001</v>
      </c>
      <c r="R1416">
        <v>110.232</v>
      </c>
      <c r="S1416">
        <v>112.075</v>
      </c>
      <c r="T1416">
        <v>115.235</v>
      </c>
      <c r="V1416">
        <v>16.091999999999999</v>
      </c>
      <c r="W1416">
        <f t="shared" si="67"/>
        <v>1.6092</v>
      </c>
      <c r="X1416">
        <f t="shared" si="68"/>
        <v>0.67673104701941966</v>
      </c>
    </row>
    <row r="1417" spans="1:24" x14ac:dyDescent="0.3">
      <c r="A1417">
        <v>1415</v>
      </c>
      <c r="B1417">
        <f t="shared" si="66"/>
        <v>3.8740588637919235</v>
      </c>
      <c r="C1417">
        <v>1</v>
      </c>
      <c r="D1417">
        <v>102.4721</v>
      </c>
      <c r="E1417">
        <v>4.0379999999999999E-2</v>
      </c>
      <c r="F1417">
        <v>89.685000000000002</v>
      </c>
      <c r="G1417">
        <v>92.846000000000004</v>
      </c>
      <c r="H1417">
        <v>94.69</v>
      </c>
      <c r="I1417">
        <v>95.665999999999997</v>
      </c>
      <c r="J1417">
        <v>97.168999999999997</v>
      </c>
      <c r="K1417">
        <v>98.183999999999997</v>
      </c>
      <c r="L1417">
        <v>99.680999999999997</v>
      </c>
      <c r="M1417">
        <v>102.47199999999999</v>
      </c>
      <c r="N1417">
        <v>105.26300000000001</v>
      </c>
      <c r="O1417">
        <v>106.761</v>
      </c>
      <c r="P1417">
        <v>107.77500000000001</v>
      </c>
      <c r="Q1417">
        <v>109.27800000000001</v>
      </c>
      <c r="R1417">
        <v>110.254</v>
      </c>
      <c r="S1417">
        <v>112.098</v>
      </c>
      <c r="T1417">
        <v>115.259</v>
      </c>
      <c r="V1417">
        <v>16.097999999999999</v>
      </c>
      <c r="W1417">
        <f t="shared" si="67"/>
        <v>1.6097999999999999</v>
      </c>
      <c r="X1417">
        <f t="shared" si="68"/>
        <v>0.67691995587858589</v>
      </c>
    </row>
    <row r="1418" spans="1:24" x14ac:dyDescent="0.3">
      <c r="A1418">
        <v>1416</v>
      </c>
      <c r="B1418">
        <f t="shared" si="66"/>
        <v>3.8767967145790556</v>
      </c>
      <c r="C1418">
        <v>1</v>
      </c>
      <c r="D1418">
        <v>102.49079999999999</v>
      </c>
      <c r="E1418">
        <v>4.0379999999999999E-2</v>
      </c>
      <c r="F1418">
        <v>89.701999999999998</v>
      </c>
      <c r="G1418">
        <v>92.863</v>
      </c>
      <c r="H1418">
        <v>94.706999999999994</v>
      </c>
      <c r="I1418">
        <v>95.683000000000007</v>
      </c>
      <c r="J1418">
        <v>97.186999999999998</v>
      </c>
      <c r="K1418">
        <v>98.200999999999993</v>
      </c>
      <c r="L1418">
        <v>99.698999999999998</v>
      </c>
      <c r="M1418">
        <v>102.491</v>
      </c>
      <c r="N1418">
        <v>105.282</v>
      </c>
      <c r="O1418">
        <v>106.78</v>
      </c>
      <c r="P1418">
        <v>107.795</v>
      </c>
      <c r="Q1418">
        <v>109.298</v>
      </c>
      <c r="R1418">
        <v>110.27500000000001</v>
      </c>
      <c r="S1418">
        <v>112.119</v>
      </c>
      <c r="T1418">
        <v>115.28</v>
      </c>
      <c r="V1418">
        <v>16.103000000000002</v>
      </c>
      <c r="W1418">
        <f t="shared" si="67"/>
        <v>1.6103000000000001</v>
      </c>
      <c r="X1418">
        <f t="shared" si="68"/>
        <v>0.67708783547221141</v>
      </c>
    </row>
    <row r="1419" spans="1:24" x14ac:dyDescent="0.3">
      <c r="A1419">
        <v>1417</v>
      </c>
      <c r="B1419">
        <f t="shared" si="66"/>
        <v>3.8795345653661877</v>
      </c>
      <c r="C1419">
        <v>1</v>
      </c>
      <c r="D1419">
        <v>102.5095</v>
      </c>
      <c r="E1419">
        <v>4.0390000000000002E-2</v>
      </c>
      <c r="F1419">
        <v>89.715000000000003</v>
      </c>
      <c r="G1419">
        <v>92.878</v>
      </c>
      <c r="H1419">
        <v>94.721999999999994</v>
      </c>
      <c r="I1419">
        <v>95.698999999999998</v>
      </c>
      <c r="J1419">
        <v>97.203000000000003</v>
      </c>
      <c r="K1419">
        <v>98.218000000000004</v>
      </c>
      <c r="L1419">
        <v>99.716999999999999</v>
      </c>
      <c r="M1419">
        <v>102.51</v>
      </c>
      <c r="N1419">
        <v>105.30200000000001</v>
      </c>
      <c r="O1419">
        <v>106.801</v>
      </c>
      <c r="P1419">
        <v>107.816</v>
      </c>
      <c r="Q1419">
        <v>109.32</v>
      </c>
      <c r="R1419">
        <v>110.297</v>
      </c>
      <c r="S1419">
        <v>112.14100000000001</v>
      </c>
      <c r="T1419">
        <v>115.304</v>
      </c>
      <c r="V1419">
        <v>16.109000000000002</v>
      </c>
      <c r="W1419">
        <f t="shared" si="67"/>
        <v>1.6109000000000002</v>
      </c>
      <c r="X1419">
        <f t="shared" si="68"/>
        <v>0.67727673442987835</v>
      </c>
    </row>
    <row r="1420" spans="1:24" x14ac:dyDescent="0.3">
      <c r="A1420">
        <v>1418</v>
      </c>
      <c r="B1420">
        <f t="shared" si="66"/>
        <v>3.8822724161533197</v>
      </c>
      <c r="C1420">
        <v>1</v>
      </c>
      <c r="D1420">
        <v>102.5282</v>
      </c>
      <c r="E1420">
        <v>4.0390000000000002E-2</v>
      </c>
      <c r="F1420">
        <v>89.730999999999995</v>
      </c>
      <c r="G1420">
        <v>92.894999999999996</v>
      </c>
      <c r="H1420">
        <v>94.74</v>
      </c>
      <c r="I1420">
        <v>95.716999999999999</v>
      </c>
      <c r="J1420">
        <v>97.221000000000004</v>
      </c>
      <c r="K1420">
        <v>98.236000000000004</v>
      </c>
      <c r="L1420">
        <v>99.734999999999999</v>
      </c>
      <c r="M1420">
        <v>102.52800000000001</v>
      </c>
      <c r="N1420">
        <v>105.321</v>
      </c>
      <c r="O1420">
        <v>106.82</v>
      </c>
      <c r="P1420">
        <v>107.83499999999999</v>
      </c>
      <c r="Q1420">
        <v>109.34</v>
      </c>
      <c r="R1420">
        <v>110.31699999999999</v>
      </c>
      <c r="S1420">
        <v>112.16200000000001</v>
      </c>
      <c r="T1420">
        <v>115.325</v>
      </c>
      <c r="V1420">
        <v>16.114000000000001</v>
      </c>
      <c r="W1420">
        <f t="shared" si="67"/>
        <v>1.6114000000000002</v>
      </c>
      <c r="X1420">
        <f t="shared" si="68"/>
        <v>0.67744130373044131</v>
      </c>
    </row>
    <row r="1421" spans="1:24" x14ac:dyDescent="0.3">
      <c r="A1421">
        <v>1419</v>
      </c>
      <c r="B1421">
        <f t="shared" si="66"/>
        <v>3.8850102669404518</v>
      </c>
      <c r="C1421">
        <v>1</v>
      </c>
      <c r="D1421">
        <v>102.54689999999999</v>
      </c>
      <c r="E1421">
        <v>4.0399999999999998E-2</v>
      </c>
      <c r="F1421">
        <v>89.744</v>
      </c>
      <c r="G1421">
        <v>92.909000000000006</v>
      </c>
      <c r="H1421">
        <v>94.754999999999995</v>
      </c>
      <c r="I1421">
        <v>95.731999999999999</v>
      </c>
      <c r="J1421">
        <v>97.238</v>
      </c>
      <c r="K1421">
        <v>98.253</v>
      </c>
      <c r="L1421">
        <v>99.753</v>
      </c>
      <c r="M1421">
        <v>102.547</v>
      </c>
      <c r="N1421">
        <v>105.34099999999999</v>
      </c>
      <c r="O1421">
        <v>106.84099999999999</v>
      </c>
      <c r="P1421">
        <v>107.85599999999999</v>
      </c>
      <c r="Q1421">
        <v>109.361</v>
      </c>
      <c r="R1421">
        <v>110.339</v>
      </c>
      <c r="S1421">
        <v>112.185</v>
      </c>
      <c r="T1421">
        <v>115.349</v>
      </c>
      <c r="V1421">
        <v>16.119</v>
      </c>
      <c r="W1421">
        <f t="shared" si="67"/>
        <v>1.6118999999999999</v>
      </c>
      <c r="X1421">
        <f t="shared" si="68"/>
        <v>0.67760917386056696</v>
      </c>
    </row>
    <row r="1422" spans="1:24" x14ac:dyDescent="0.3">
      <c r="A1422">
        <v>1420</v>
      </c>
      <c r="B1422">
        <f t="shared" si="66"/>
        <v>3.8877481177275839</v>
      </c>
      <c r="C1422">
        <v>1</v>
      </c>
      <c r="D1422">
        <v>102.5655</v>
      </c>
      <c r="E1422">
        <v>4.0399999999999998E-2</v>
      </c>
      <c r="F1422">
        <v>89.760999999999996</v>
      </c>
      <c r="G1422">
        <v>92.926000000000002</v>
      </c>
      <c r="H1422">
        <v>94.772000000000006</v>
      </c>
      <c r="I1422">
        <v>95.75</v>
      </c>
      <c r="J1422">
        <v>97.254999999999995</v>
      </c>
      <c r="K1422">
        <v>98.271000000000001</v>
      </c>
      <c r="L1422">
        <v>99.771000000000001</v>
      </c>
      <c r="M1422">
        <v>102.566</v>
      </c>
      <c r="N1422">
        <v>105.36</v>
      </c>
      <c r="O1422">
        <v>106.86</v>
      </c>
      <c r="P1422">
        <v>107.876</v>
      </c>
      <c r="Q1422">
        <v>109.381</v>
      </c>
      <c r="R1422">
        <v>110.35899999999999</v>
      </c>
      <c r="S1422">
        <v>112.205</v>
      </c>
      <c r="T1422">
        <v>115.37</v>
      </c>
      <c r="V1422">
        <v>16.125</v>
      </c>
      <c r="W1422">
        <f t="shared" si="67"/>
        <v>1.6125</v>
      </c>
      <c r="X1422">
        <f t="shared" si="68"/>
        <v>0.67779805866742737</v>
      </c>
    </row>
    <row r="1423" spans="1:24" x14ac:dyDescent="0.3">
      <c r="A1423">
        <v>1421</v>
      </c>
      <c r="B1423">
        <f t="shared" si="66"/>
        <v>3.890485968514716</v>
      </c>
      <c r="C1423">
        <v>1</v>
      </c>
      <c r="D1423">
        <v>102.5842</v>
      </c>
      <c r="E1423">
        <v>4.0410000000000001E-2</v>
      </c>
      <c r="F1423">
        <v>89.774000000000001</v>
      </c>
      <c r="G1423">
        <v>92.94</v>
      </c>
      <c r="H1423">
        <v>94.787999999999997</v>
      </c>
      <c r="I1423">
        <v>95.766000000000005</v>
      </c>
      <c r="J1423">
        <v>97.272000000000006</v>
      </c>
      <c r="K1423">
        <v>98.287999999999997</v>
      </c>
      <c r="L1423">
        <v>99.787999999999997</v>
      </c>
      <c r="M1423">
        <v>102.584</v>
      </c>
      <c r="N1423">
        <v>105.38</v>
      </c>
      <c r="O1423">
        <v>106.881</v>
      </c>
      <c r="P1423">
        <v>107.89700000000001</v>
      </c>
      <c r="Q1423">
        <v>109.40300000000001</v>
      </c>
      <c r="R1423">
        <v>110.381</v>
      </c>
      <c r="S1423">
        <v>112.22799999999999</v>
      </c>
      <c r="T1423">
        <v>115.395</v>
      </c>
      <c r="V1423">
        <v>16.13</v>
      </c>
      <c r="W1423">
        <f t="shared" si="67"/>
        <v>1.613</v>
      </c>
      <c r="X1423">
        <f t="shared" si="68"/>
        <v>0.67796261778295053</v>
      </c>
    </row>
    <row r="1424" spans="1:24" x14ac:dyDescent="0.3">
      <c r="A1424">
        <v>1422</v>
      </c>
      <c r="B1424">
        <f t="shared" si="66"/>
        <v>3.893223819301848</v>
      </c>
      <c r="C1424">
        <v>1</v>
      </c>
      <c r="D1424">
        <v>102.60290000000001</v>
      </c>
      <c r="E1424">
        <v>4.0410000000000001E-2</v>
      </c>
      <c r="F1424">
        <v>89.79</v>
      </c>
      <c r="G1424">
        <v>92.956999999999994</v>
      </c>
      <c r="H1424">
        <v>94.805000000000007</v>
      </c>
      <c r="I1424">
        <v>95.783000000000001</v>
      </c>
      <c r="J1424">
        <v>97.289000000000001</v>
      </c>
      <c r="K1424">
        <v>98.305999999999997</v>
      </c>
      <c r="L1424">
        <v>99.805999999999997</v>
      </c>
      <c r="M1424">
        <v>102.60299999999999</v>
      </c>
      <c r="N1424">
        <v>105.399</v>
      </c>
      <c r="O1424">
        <v>106.9</v>
      </c>
      <c r="P1424">
        <v>107.916</v>
      </c>
      <c r="Q1424">
        <v>109.423</v>
      </c>
      <c r="R1424">
        <v>110.401</v>
      </c>
      <c r="S1424">
        <v>112.248</v>
      </c>
      <c r="T1424">
        <v>115.416</v>
      </c>
      <c r="V1424">
        <v>16.135999999999999</v>
      </c>
      <c r="W1424">
        <f t="shared" si="67"/>
        <v>1.6135999999999999</v>
      </c>
      <c r="X1424">
        <f t="shared" si="68"/>
        <v>0.678151492416456</v>
      </c>
    </row>
    <row r="1425" spans="1:24" x14ac:dyDescent="0.3">
      <c r="A1425">
        <v>1423</v>
      </c>
      <c r="B1425">
        <f t="shared" si="66"/>
        <v>3.8959616700889801</v>
      </c>
      <c r="C1425">
        <v>1</v>
      </c>
      <c r="D1425">
        <v>102.6215</v>
      </c>
      <c r="E1425">
        <v>4.0419999999999998E-2</v>
      </c>
      <c r="F1425">
        <v>89.802999999999997</v>
      </c>
      <c r="G1425">
        <v>92.971999999999994</v>
      </c>
      <c r="H1425">
        <v>94.82</v>
      </c>
      <c r="I1425">
        <v>95.799000000000007</v>
      </c>
      <c r="J1425">
        <v>97.305999999999997</v>
      </c>
      <c r="K1425">
        <v>98.322000000000003</v>
      </c>
      <c r="L1425">
        <v>99.823999999999998</v>
      </c>
      <c r="M1425">
        <v>102.622</v>
      </c>
      <c r="N1425">
        <v>105.419</v>
      </c>
      <c r="O1425">
        <v>106.92100000000001</v>
      </c>
      <c r="P1425">
        <v>107.937</v>
      </c>
      <c r="Q1425">
        <v>109.444</v>
      </c>
      <c r="R1425">
        <v>110.423</v>
      </c>
      <c r="S1425">
        <v>112.271</v>
      </c>
      <c r="T1425">
        <v>115.44</v>
      </c>
      <c r="V1425">
        <v>16.140999999999998</v>
      </c>
      <c r="W1425">
        <f t="shared" si="67"/>
        <v>1.6140999999999999</v>
      </c>
      <c r="X1425">
        <f t="shared" si="68"/>
        <v>0.67831934915970404</v>
      </c>
    </row>
    <row r="1426" spans="1:24" x14ac:dyDescent="0.3">
      <c r="A1426">
        <v>1424</v>
      </c>
      <c r="B1426">
        <f t="shared" si="66"/>
        <v>3.8986995208761122</v>
      </c>
      <c r="C1426">
        <v>1</v>
      </c>
      <c r="D1426">
        <v>102.64019999999999</v>
      </c>
      <c r="E1426">
        <v>4.0419999999999998E-2</v>
      </c>
      <c r="F1426">
        <v>89.82</v>
      </c>
      <c r="G1426">
        <v>92.989000000000004</v>
      </c>
      <c r="H1426">
        <v>94.837000000000003</v>
      </c>
      <c r="I1426">
        <v>95.816000000000003</v>
      </c>
      <c r="J1426">
        <v>97.322999999999993</v>
      </c>
      <c r="K1426">
        <v>98.34</v>
      </c>
      <c r="L1426">
        <v>99.841999999999999</v>
      </c>
      <c r="M1426">
        <v>102.64</v>
      </c>
      <c r="N1426">
        <v>105.438</v>
      </c>
      <c r="O1426">
        <v>106.94</v>
      </c>
      <c r="P1426">
        <v>107.95699999999999</v>
      </c>
      <c r="Q1426">
        <v>109.464</v>
      </c>
      <c r="R1426">
        <v>110.443</v>
      </c>
      <c r="S1426">
        <v>112.292</v>
      </c>
      <c r="T1426">
        <v>115.461</v>
      </c>
      <c r="V1426">
        <v>16.146999999999998</v>
      </c>
      <c r="W1426">
        <f t="shared" si="67"/>
        <v>1.6146999999999998</v>
      </c>
      <c r="X1426">
        <f t="shared" si="68"/>
        <v>0.67850490868608393</v>
      </c>
    </row>
    <row r="1427" spans="1:24" x14ac:dyDescent="0.3">
      <c r="A1427">
        <v>1425</v>
      </c>
      <c r="B1427">
        <f t="shared" si="66"/>
        <v>3.9014373716632442</v>
      </c>
      <c r="C1427">
        <v>1</v>
      </c>
      <c r="D1427">
        <v>102.6588</v>
      </c>
      <c r="E1427">
        <v>4.0430000000000001E-2</v>
      </c>
      <c r="F1427">
        <v>89.832999999999998</v>
      </c>
      <c r="G1427">
        <v>93.003</v>
      </c>
      <c r="H1427">
        <v>94.852999999999994</v>
      </c>
      <c r="I1427">
        <v>95.831999999999994</v>
      </c>
      <c r="J1427">
        <v>97.34</v>
      </c>
      <c r="K1427">
        <v>98.356999999999999</v>
      </c>
      <c r="L1427">
        <v>99.858999999999995</v>
      </c>
      <c r="M1427">
        <v>102.65900000000001</v>
      </c>
      <c r="N1427">
        <v>105.458</v>
      </c>
      <c r="O1427">
        <v>106.961</v>
      </c>
      <c r="P1427">
        <v>107.97799999999999</v>
      </c>
      <c r="Q1427">
        <v>109.486</v>
      </c>
      <c r="R1427">
        <v>110.465</v>
      </c>
      <c r="S1427">
        <v>112.31399999999999</v>
      </c>
      <c r="T1427">
        <v>115.485</v>
      </c>
      <c r="V1427">
        <v>16.152000000000001</v>
      </c>
      <c r="W1427">
        <f t="shared" si="67"/>
        <v>1.6152000000000002</v>
      </c>
      <c r="X1427">
        <f t="shared" si="68"/>
        <v>0.6786727586498027</v>
      </c>
    </row>
    <row r="1428" spans="1:24" x14ac:dyDescent="0.3">
      <c r="A1428">
        <v>1426</v>
      </c>
      <c r="B1428">
        <f t="shared" si="66"/>
        <v>3.9041752224503763</v>
      </c>
      <c r="C1428">
        <v>1</v>
      </c>
      <c r="D1428">
        <v>102.67749999999999</v>
      </c>
      <c r="E1428">
        <v>4.0430000000000001E-2</v>
      </c>
      <c r="F1428">
        <v>89.849000000000004</v>
      </c>
      <c r="G1428">
        <v>93.02</v>
      </c>
      <c r="H1428">
        <v>94.87</v>
      </c>
      <c r="I1428">
        <v>95.849000000000004</v>
      </c>
      <c r="J1428">
        <v>97.356999999999999</v>
      </c>
      <c r="K1428">
        <v>98.375</v>
      </c>
      <c r="L1428">
        <v>99.878</v>
      </c>
      <c r="M1428">
        <v>102.678</v>
      </c>
      <c r="N1428">
        <v>105.477</v>
      </c>
      <c r="O1428">
        <v>106.98</v>
      </c>
      <c r="P1428">
        <v>107.998</v>
      </c>
      <c r="Q1428">
        <v>109.506</v>
      </c>
      <c r="R1428">
        <v>110.485</v>
      </c>
      <c r="S1428">
        <v>112.33499999999999</v>
      </c>
      <c r="T1428">
        <v>115.506</v>
      </c>
      <c r="V1428">
        <v>16.158000000000001</v>
      </c>
      <c r="W1428">
        <f t="shared" si="67"/>
        <v>1.6158000000000001</v>
      </c>
      <c r="X1428">
        <f t="shared" si="68"/>
        <v>0.6788616132909564</v>
      </c>
    </row>
    <row r="1429" spans="1:24" x14ac:dyDescent="0.3">
      <c r="A1429">
        <v>1427</v>
      </c>
      <c r="B1429">
        <f t="shared" si="66"/>
        <v>3.9069130732375084</v>
      </c>
      <c r="C1429">
        <v>1</v>
      </c>
      <c r="D1429">
        <v>102.6961</v>
      </c>
      <c r="E1429">
        <v>4.0439999999999997E-2</v>
      </c>
      <c r="F1429">
        <v>89.861999999999995</v>
      </c>
      <c r="G1429">
        <v>93.034999999999997</v>
      </c>
      <c r="H1429">
        <v>94.885000000000005</v>
      </c>
      <c r="I1429">
        <v>95.864999999999995</v>
      </c>
      <c r="J1429">
        <v>97.373999999999995</v>
      </c>
      <c r="K1429">
        <v>98.391999999999996</v>
      </c>
      <c r="L1429">
        <v>99.894999999999996</v>
      </c>
      <c r="M1429">
        <v>102.696</v>
      </c>
      <c r="N1429">
        <v>105.497</v>
      </c>
      <c r="O1429">
        <v>107</v>
      </c>
      <c r="P1429">
        <v>108.018</v>
      </c>
      <c r="Q1429">
        <v>109.527</v>
      </c>
      <c r="R1429">
        <v>110.50700000000001</v>
      </c>
      <c r="S1429">
        <v>112.357</v>
      </c>
      <c r="T1429">
        <v>115.53</v>
      </c>
      <c r="V1429">
        <v>16.163</v>
      </c>
      <c r="W1429">
        <f t="shared" si="67"/>
        <v>1.6163000000000001</v>
      </c>
      <c r="X1429">
        <f t="shared" si="68"/>
        <v>0.67902615069917105</v>
      </c>
    </row>
    <row r="1430" spans="1:24" x14ac:dyDescent="0.3">
      <c r="A1430">
        <v>1428</v>
      </c>
      <c r="B1430">
        <f t="shared" si="66"/>
        <v>3.9096509240246409</v>
      </c>
      <c r="C1430">
        <v>1</v>
      </c>
      <c r="D1430">
        <v>102.7148</v>
      </c>
      <c r="E1430">
        <v>4.0439999999999997E-2</v>
      </c>
      <c r="F1430">
        <v>89.879000000000005</v>
      </c>
      <c r="G1430">
        <v>93.052000000000007</v>
      </c>
      <c r="H1430">
        <v>94.902000000000001</v>
      </c>
      <c r="I1430">
        <v>95.882000000000005</v>
      </c>
      <c r="J1430">
        <v>97.391999999999996</v>
      </c>
      <c r="K1430">
        <v>98.41</v>
      </c>
      <c r="L1430">
        <v>99.912999999999997</v>
      </c>
      <c r="M1430">
        <v>102.715</v>
      </c>
      <c r="N1430">
        <v>105.51600000000001</v>
      </c>
      <c r="O1430">
        <v>107.02</v>
      </c>
      <c r="P1430">
        <v>108.038</v>
      </c>
      <c r="Q1430">
        <v>109.547</v>
      </c>
      <c r="R1430">
        <v>110.527</v>
      </c>
      <c r="S1430">
        <v>112.378</v>
      </c>
      <c r="T1430">
        <v>115.551</v>
      </c>
      <c r="V1430">
        <v>16.169</v>
      </c>
      <c r="W1430">
        <f t="shared" si="67"/>
        <v>1.6169</v>
      </c>
      <c r="X1430">
        <f t="shared" si="68"/>
        <v>0.67921499521301965</v>
      </c>
    </row>
    <row r="1431" spans="1:24" x14ac:dyDescent="0.3">
      <c r="A1431">
        <v>1429</v>
      </c>
      <c r="B1431">
        <f t="shared" si="66"/>
        <v>3.9123887748117729</v>
      </c>
      <c r="C1431">
        <v>1</v>
      </c>
      <c r="D1431">
        <v>102.7334</v>
      </c>
      <c r="E1431">
        <v>4.0439999999999997E-2</v>
      </c>
      <c r="F1431">
        <v>89.894999999999996</v>
      </c>
      <c r="G1431">
        <v>93.067999999999998</v>
      </c>
      <c r="H1431">
        <v>94.92</v>
      </c>
      <c r="I1431">
        <v>95.9</v>
      </c>
      <c r="J1431">
        <v>97.409000000000006</v>
      </c>
      <c r="K1431">
        <v>98.427000000000007</v>
      </c>
      <c r="L1431">
        <v>99.930999999999997</v>
      </c>
      <c r="M1431">
        <v>102.733</v>
      </c>
      <c r="N1431">
        <v>105.536</v>
      </c>
      <c r="O1431">
        <v>107.039</v>
      </c>
      <c r="P1431">
        <v>108.05800000000001</v>
      </c>
      <c r="Q1431">
        <v>109.56699999999999</v>
      </c>
      <c r="R1431">
        <v>110.547</v>
      </c>
      <c r="S1431">
        <v>112.398</v>
      </c>
      <c r="T1431">
        <v>115.572</v>
      </c>
      <c r="V1431">
        <v>16.173999999999999</v>
      </c>
      <c r="W1431">
        <f t="shared" si="67"/>
        <v>1.6173999999999999</v>
      </c>
      <c r="X1431">
        <f t="shared" si="68"/>
        <v>0.67937952533502544</v>
      </c>
    </row>
    <row r="1432" spans="1:24" x14ac:dyDescent="0.3">
      <c r="A1432">
        <v>1430</v>
      </c>
      <c r="B1432">
        <f t="shared" si="66"/>
        <v>3.915126625598905</v>
      </c>
      <c r="C1432">
        <v>1</v>
      </c>
      <c r="D1432">
        <v>102.752</v>
      </c>
      <c r="E1432">
        <v>4.045E-2</v>
      </c>
      <c r="F1432">
        <v>89.908000000000001</v>
      </c>
      <c r="G1432">
        <v>93.082999999999998</v>
      </c>
      <c r="H1432">
        <v>94.935000000000002</v>
      </c>
      <c r="I1432">
        <v>95.915000000000006</v>
      </c>
      <c r="J1432">
        <v>97.424999999999997</v>
      </c>
      <c r="K1432">
        <v>98.444000000000003</v>
      </c>
      <c r="L1432">
        <v>99.948999999999998</v>
      </c>
      <c r="M1432">
        <v>102.752</v>
      </c>
      <c r="N1432">
        <v>105.55500000000001</v>
      </c>
      <c r="O1432">
        <v>107.06</v>
      </c>
      <c r="P1432">
        <v>108.07899999999999</v>
      </c>
      <c r="Q1432">
        <v>109.589</v>
      </c>
      <c r="R1432">
        <v>110.569</v>
      </c>
      <c r="S1432">
        <v>112.42100000000001</v>
      </c>
      <c r="T1432">
        <v>115.596</v>
      </c>
      <c r="V1432">
        <v>16.18</v>
      </c>
      <c r="W1432">
        <f t="shared" si="67"/>
        <v>1.6179999999999999</v>
      </c>
      <c r="X1432">
        <f t="shared" si="68"/>
        <v>0.6795683597369403</v>
      </c>
    </row>
    <row r="1433" spans="1:24" x14ac:dyDescent="0.3">
      <c r="A1433">
        <v>1431</v>
      </c>
      <c r="B1433">
        <f t="shared" si="66"/>
        <v>3.9178644763860371</v>
      </c>
      <c r="C1433">
        <v>1</v>
      </c>
      <c r="D1433">
        <v>102.7706</v>
      </c>
      <c r="E1433">
        <v>4.045E-2</v>
      </c>
      <c r="F1433">
        <v>89.924000000000007</v>
      </c>
      <c r="G1433">
        <v>93.1</v>
      </c>
      <c r="H1433">
        <v>94.951999999999998</v>
      </c>
      <c r="I1433">
        <v>95.933000000000007</v>
      </c>
      <c r="J1433">
        <v>97.442999999999998</v>
      </c>
      <c r="K1433">
        <v>98.462000000000003</v>
      </c>
      <c r="L1433">
        <v>99.966999999999999</v>
      </c>
      <c r="M1433">
        <v>102.771</v>
      </c>
      <c r="N1433">
        <v>105.575</v>
      </c>
      <c r="O1433">
        <v>107.07899999999999</v>
      </c>
      <c r="P1433">
        <v>108.098</v>
      </c>
      <c r="Q1433">
        <v>109.608</v>
      </c>
      <c r="R1433">
        <v>110.589</v>
      </c>
      <c r="S1433">
        <v>112.441</v>
      </c>
      <c r="T1433">
        <v>115.617</v>
      </c>
      <c r="V1433">
        <v>16.184999999999999</v>
      </c>
      <c r="W1433">
        <f t="shared" si="67"/>
        <v>1.6184999999999998</v>
      </c>
      <c r="X1433">
        <f t="shared" si="68"/>
        <v>0.67973618963536142</v>
      </c>
    </row>
    <row r="1434" spans="1:24" x14ac:dyDescent="0.3">
      <c r="A1434">
        <v>1432</v>
      </c>
      <c r="B1434">
        <f t="shared" si="66"/>
        <v>3.9206023271731691</v>
      </c>
      <c r="C1434">
        <v>1</v>
      </c>
      <c r="D1434">
        <v>102.7893</v>
      </c>
      <c r="E1434">
        <v>4.0460000000000003E-2</v>
      </c>
      <c r="F1434">
        <v>89.936999999999998</v>
      </c>
      <c r="G1434">
        <v>93.114000000000004</v>
      </c>
      <c r="H1434">
        <v>94.966999999999999</v>
      </c>
      <c r="I1434">
        <v>95.948999999999998</v>
      </c>
      <c r="J1434">
        <v>97.46</v>
      </c>
      <c r="K1434">
        <v>98.478999999999999</v>
      </c>
      <c r="L1434">
        <v>99.983999999999995</v>
      </c>
      <c r="M1434">
        <v>102.789</v>
      </c>
      <c r="N1434">
        <v>105.59399999999999</v>
      </c>
      <c r="O1434">
        <v>107.1</v>
      </c>
      <c r="P1434">
        <v>108.119</v>
      </c>
      <c r="Q1434">
        <v>109.63</v>
      </c>
      <c r="R1434">
        <v>110.611</v>
      </c>
      <c r="S1434">
        <v>112.464</v>
      </c>
      <c r="T1434">
        <v>115.64100000000001</v>
      </c>
      <c r="V1434">
        <v>16.190999999999999</v>
      </c>
      <c r="W1434">
        <f t="shared" si="67"/>
        <v>1.6191</v>
      </c>
      <c r="X1434">
        <f t="shared" si="68"/>
        <v>0.67992170688984477</v>
      </c>
    </row>
    <row r="1435" spans="1:24" x14ac:dyDescent="0.3">
      <c r="A1435">
        <v>1433</v>
      </c>
      <c r="B1435">
        <f t="shared" si="66"/>
        <v>3.9233401779603012</v>
      </c>
      <c r="C1435">
        <v>1</v>
      </c>
      <c r="D1435">
        <v>102.8079</v>
      </c>
      <c r="E1435">
        <v>4.0460000000000003E-2</v>
      </c>
      <c r="F1435">
        <v>89.953999999999994</v>
      </c>
      <c r="G1435">
        <v>93.131</v>
      </c>
      <c r="H1435">
        <v>94.984999999999999</v>
      </c>
      <c r="I1435">
        <v>95.965999999999994</v>
      </c>
      <c r="J1435">
        <v>97.477000000000004</v>
      </c>
      <c r="K1435">
        <v>98.497</v>
      </c>
      <c r="L1435">
        <v>100.002</v>
      </c>
      <c r="M1435">
        <v>102.80800000000001</v>
      </c>
      <c r="N1435">
        <v>105.614</v>
      </c>
      <c r="O1435">
        <v>107.119</v>
      </c>
      <c r="P1435">
        <v>108.139</v>
      </c>
      <c r="Q1435">
        <v>109.65</v>
      </c>
      <c r="R1435">
        <v>110.631</v>
      </c>
      <c r="S1435">
        <v>112.485</v>
      </c>
      <c r="T1435">
        <v>115.66200000000001</v>
      </c>
      <c r="V1435">
        <v>16.196000000000002</v>
      </c>
      <c r="W1435">
        <f t="shared" si="67"/>
        <v>1.6196000000000002</v>
      </c>
      <c r="X1435">
        <f t="shared" si="68"/>
        <v>0.68008953005386652</v>
      </c>
    </row>
    <row r="1436" spans="1:24" x14ac:dyDescent="0.3">
      <c r="A1436">
        <v>1434</v>
      </c>
      <c r="B1436">
        <f t="shared" si="66"/>
        <v>3.9260780287474333</v>
      </c>
      <c r="C1436">
        <v>1</v>
      </c>
      <c r="D1436">
        <v>102.8265</v>
      </c>
      <c r="E1436">
        <v>4.0469999999999999E-2</v>
      </c>
      <c r="F1436">
        <v>89.966999999999999</v>
      </c>
      <c r="G1436">
        <v>93.146000000000001</v>
      </c>
      <c r="H1436">
        <v>95</v>
      </c>
      <c r="I1436">
        <v>95.981999999999999</v>
      </c>
      <c r="J1436">
        <v>97.492999999999995</v>
      </c>
      <c r="K1436">
        <v>98.513000000000005</v>
      </c>
      <c r="L1436">
        <v>100.02</v>
      </c>
      <c r="M1436">
        <v>102.827</v>
      </c>
      <c r="N1436">
        <v>105.633</v>
      </c>
      <c r="O1436">
        <v>107.14</v>
      </c>
      <c r="P1436">
        <v>108.16</v>
      </c>
      <c r="Q1436">
        <v>109.67100000000001</v>
      </c>
      <c r="R1436">
        <v>110.65300000000001</v>
      </c>
      <c r="S1436">
        <v>112.50700000000001</v>
      </c>
      <c r="T1436">
        <v>115.68600000000001</v>
      </c>
      <c r="V1436">
        <v>16.202000000000002</v>
      </c>
      <c r="W1436">
        <f t="shared" si="67"/>
        <v>1.6202000000000001</v>
      </c>
      <c r="X1436">
        <f t="shared" si="68"/>
        <v>0.68027834458485537</v>
      </c>
    </row>
    <row r="1437" spans="1:24" x14ac:dyDescent="0.3">
      <c r="A1437">
        <v>1435</v>
      </c>
      <c r="B1437">
        <f t="shared" si="66"/>
        <v>3.9288158795345653</v>
      </c>
      <c r="C1437">
        <v>1</v>
      </c>
      <c r="D1437">
        <v>102.8451</v>
      </c>
      <c r="E1437">
        <v>4.0469999999999999E-2</v>
      </c>
      <c r="F1437">
        <v>89.983000000000004</v>
      </c>
      <c r="G1437">
        <v>93.162999999999997</v>
      </c>
      <c r="H1437">
        <v>95.016999999999996</v>
      </c>
      <c r="I1437">
        <v>95.998999999999995</v>
      </c>
      <c r="J1437">
        <v>97.510999999999996</v>
      </c>
      <c r="K1437">
        <v>98.531000000000006</v>
      </c>
      <c r="L1437">
        <v>100.038</v>
      </c>
      <c r="M1437">
        <v>102.845</v>
      </c>
      <c r="N1437">
        <v>105.652</v>
      </c>
      <c r="O1437">
        <v>107.15900000000001</v>
      </c>
      <c r="P1437">
        <v>108.179</v>
      </c>
      <c r="Q1437">
        <v>109.691</v>
      </c>
      <c r="R1437">
        <v>110.673</v>
      </c>
      <c r="S1437">
        <v>112.52800000000001</v>
      </c>
      <c r="T1437">
        <v>115.70699999999999</v>
      </c>
      <c r="V1437">
        <v>16.207000000000001</v>
      </c>
      <c r="W1437">
        <f t="shared" si="67"/>
        <v>1.6207</v>
      </c>
      <c r="X1437">
        <f t="shared" si="68"/>
        <v>0.68044285313969533</v>
      </c>
    </row>
    <row r="1438" spans="1:24" x14ac:dyDescent="0.3">
      <c r="A1438">
        <v>1436</v>
      </c>
      <c r="B1438">
        <f t="shared" si="66"/>
        <v>3.9315537303216974</v>
      </c>
      <c r="C1438">
        <v>1</v>
      </c>
      <c r="D1438">
        <v>102.86369999999999</v>
      </c>
      <c r="E1438">
        <v>4.0480000000000002E-2</v>
      </c>
      <c r="F1438">
        <v>89.995999999999995</v>
      </c>
      <c r="G1438">
        <v>93.177000000000007</v>
      </c>
      <c r="H1438">
        <v>95.031999999999996</v>
      </c>
      <c r="I1438">
        <v>96.015000000000001</v>
      </c>
      <c r="J1438">
        <v>97.527000000000001</v>
      </c>
      <c r="K1438">
        <v>98.548000000000002</v>
      </c>
      <c r="L1438">
        <v>100.05500000000001</v>
      </c>
      <c r="M1438">
        <v>102.864</v>
      </c>
      <c r="N1438">
        <v>105.672</v>
      </c>
      <c r="O1438">
        <v>107.179</v>
      </c>
      <c r="P1438">
        <v>108.2</v>
      </c>
      <c r="Q1438">
        <v>109.71299999999999</v>
      </c>
      <c r="R1438">
        <v>110.69499999999999</v>
      </c>
      <c r="S1438">
        <v>112.55</v>
      </c>
      <c r="T1438">
        <v>115.73099999999999</v>
      </c>
      <c r="V1438">
        <v>16.212</v>
      </c>
      <c r="W1438">
        <f t="shared" si="67"/>
        <v>1.6212</v>
      </c>
      <c r="X1438">
        <f t="shared" si="68"/>
        <v>0.68061066697488659</v>
      </c>
    </row>
    <row r="1439" spans="1:24" x14ac:dyDescent="0.3">
      <c r="A1439">
        <v>1437</v>
      </c>
      <c r="B1439">
        <f t="shared" si="66"/>
        <v>3.9342915811088295</v>
      </c>
      <c r="C1439">
        <v>1</v>
      </c>
      <c r="D1439">
        <v>102.8823</v>
      </c>
      <c r="E1439">
        <v>4.0480000000000002E-2</v>
      </c>
      <c r="F1439">
        <v>90.012</v>
      </c>
      <c r="G1439">
        <v>93.194000000000003</v>
      </c>
      <c r="H1439">
        <v>95.049000000000007</v>
      </c>
      <c r="I1439">
        <v>96.031999999999996</v>
      </c>
      <c r="J1439">
        <v>97.545000000000002</v>
      </c>
      <c r="K1439">
        <v>98.566000000000003</v>
      </c>
      <c r="L1439">
        <v>100.07299999999999</v>
      </c>
      <c r="M1439">
        <v>102.88200000000001</v>
      </c>
      <c r="N1439">
        <v>105.691</v>
      </c>
      <c r="O1439">
        <v>107.199</v>
      </c>
      <c r="P1439">
        <v>108.22</v>
      </c>
      <c r="Q1439">
        <v>109.733</v>
      </c>
      <c r="R1439">
        <v>110.715</v>
      </c>
      <c r="S1439">
        <v>112.571</v>
      </c>
      <c r="T1439">
        <v>115.752</v>
      </c>
      <c r="V1439">
        <v>16.218</v>
      </c>
      <c r="W1439">
        <f t="shared" si="67"/>
        <v>1.6217999999999999</v>
      </c>
      <c r="X1439">
        <f t="shared" si="68"/>
        <v>0.68079615891983414</v>
      </c>
    </row>
    <row r="1440" spans="1:24" x14ac:dyDescent="0.3">
      <c r="A1440">
        <v>1438</v>
      </c>
      <c r="B1440">
        <f t="shared" si="66"/>
        <v>3.9370294318959616</v>
      </c>
      <c r="C1440">
        <v>1</v>
      </c>
      <c r="D1440">
        <v>102.90089999999999</v>
      </c>
      <c r="E1440">
        <v>4.0489999999999998E-2</v>
      </c>
      <c r="F1440">
        <v>90.025999999999996</v>
      </c>
      <c r="G1440">
        <v>93.207999999999998</v>
      </c>
      <c r="H1440">
        <v>95.064999999999998</v>
      </c>
      <c r="I1440">
        <v>96.048000000000002</v>
      </c>
      <c r="J1440">
        <v>97.561000000000007</v>
      </c>
      <c r="K1440">
        <v>98.582999999999998</v>
      </c>
      <c r="L1440">
        <v>100.09099999999999</v>
      </c>
      <c r="M1440">
        <v>102.901</v>
      </c>
      <c r="N1440">
        <v>105.711</v>
      </c>
      <c r="O1440">
        <v>107.21899999999999</v>
      </c>
      <c r="P1440">
        <v>108.24</v>
      </c>
      <c r="Q1440">
        <v>109.754</v>
      </c>
      <c r="R1440">
        <v>110.73699999999999</v>
      </c>
      <c r="S1440">
        <v>112.59399999999999</v>
      </c>
      <c r="T1440">
        <v>115.776</v>
      </c>
      <c r="V1440">
        <v>16.222999999999999</v>
      </c>
      <c r="W1440">
        <f t="shared" si="67"/>
        <v>1.6222999999999999</v>
      </c>
      <c r="X1440">
        <f t="shared" si="68"/>
        <v>0.68096396604780451</v>
      </c>
    </row>
    <row r="1441" spans="1:24" x14ac:dyDescent="0.3">
      <c r="A1441">
        <v>1439</v>
      </c>
      <c r="B1441">
        <f t="shared" si="66"/>
        <v>3.9397672826830936</v>
      </c>
      <c r="C1441">
        <v>1</v>
      </c>
      <c r="D1441">
        <v>102.9195</v>
      </c>
      <c r="E1441">
        <v>4.0489999999999998E-2</v>
      </c>
      <c r="F1441">
        <v>90.042000000000002</v>
      </c>
      <c r="G1441">
        <v>93.224999999999994</v>
      </c>
      <c r="H1441">
        <v>95.081999999999994</v>
      </c>
      <c r="I1441">
        <v>96.064999999999998</v>
      </c>
      <c r="J1441">
        <v>97.578999999999994</v>
      </c>
      <c r="K1441">
        <v>98.6</v>
      </c>
      <c r="L1441">
        <v>100.10899999999999</v>
      </c>
      <c r="M1441">
        <v>102.92</v>
      </c>
      <c r="N1441">
        <v>105.73</v>
      </c>
      <c r="O1441">
        <v>107.239</v>
      </c>
      <c r="P1441">
        <v>108.26</v>
      </c>
      <c r="Q1441">
        <v>109.774</v>
      </c>
      <c r="R1441">
        <v>110.75700000000001</v>
      </c>
      <c r="S1441">
        <v>112.614</v>
      </c>
      <c r="T1441">
        <v>115.797</v>
      </c>
      <c r="V1441">
        <v>16.228999999999999</v>
      </c>
      <c r="W1441">
        <f t="shared" si="67"/>
        <v>1.6229</v>
      </c>
      <c r="X1441">
        <f t="shared" si="68"/>
        <v>0.68115275656623286</v>
      </c>
    </row>
    <row r="1442" spans="1:24" x14ac:dyDescent="0.3">
      <c r="A1442">
        <v>1440</v>
      </c>
      <c r="B1442">
        <f t="shared" si="66"/>
        <v>3.9425051334702257</v>
      </c>
      <c r="C1442">
        <v>1</v>
      </c>
      <c r="D1442">
        <v>102.938</v>
      </c>
      <c r="E1442">
        <v>4.0500000000000001E-2</v>
      </c>
      <c r="F1442">
        <v>90.055000000000007</v>
      </c>
      <c r="G1442">
        <v>93.239000000000004</v>
      </c>
      <c r="H1442">
        <v>95.096999999999994</v>
      </c>
      <c r="I1442">
        <v>96.081000000000003</v>
      </c>
      <c r="J1442">
        <v>97.594999999999999</v>
      </c>
      <c r="K1442">
        <v>98.617000000000004</v>
      </c>
      <c r="L1442">
        <v>100.126</v>
      </c>
      <c r="M1442">
        <v>102.938</v>
      </c>
      <c r="N1442">
        <v>105.75</v>
      </c>
      <c r="O1442">
        <v>107.259</v>
      </c>
      <c r="P1442">
        <v>108.28100000000001</v>
      </c>
      <c r="Q1442">
        <v>109.795</v>
      </c>
      <c r="R1442">
        <v>110.779</v>
      </c>
      <c r="S1442">
        <v>112.637</v>
      </c>
      <c r="T1442">
        <v>115.821</v>
      </c>
      <c r="V1442">
        <v>16.234000000000002</v>
      </c>
      <c r="W1442">
        <f t="shared" si="67"/>
        <v>1.6234000000000002</v>
      </c>
      <c r="X1442">
        <f t="shared" si="68"/>
        <v>0.68131724785317327</v>
      </c>
    </row>
    <row r="1443" spans="1:24" x14ac:dyDescent="0.3">
      <c r="A1443">
        <v>1441</v>
      </c>
      <c r="B1443">
        <f t="shared" si="66"/>
        <v>3.9452429842573578</v>
      </c>
      <c r="C1443">
        <v>1</v>
      </c>
      <c r="D1443">
        <v>102.95659999999999</v>
      </c>
      <c r="E1443">
        <v>4.0500000000000001E-2</v>
      </c>
      <c r="F1443">
        <v>90.070999999999998</v>
      </c>
      <c r="G1443">
        <v>93.256</v>
      </c>
      <c r="H1443">
        <v>95.114000000000004</v>
      </c>
      <c r="I1443">
        <v>96.097999999999999</v>
      </c>
      <c r="J1443">
        <v>97.613</v>
      </c>
      <c r="K1443">
        <v>98.635000000000005</v>
      </c>
      <c r="L1443">
        <v>100.14400000000001</v>
      </c>
      <c r="M1443">
        <v>102.95699999999999</v>
      </c>
      <c r="N1443">
        <v>105.76900000000001</v>
      </c>
      <c r="O1443">
        <v>107.27800000000001</v>
      </c>
      <c r="P1443">
        <v>108.3</v>
      </c>
      <c r="Q1443">
        <v>109.815</v>
      </c>
      <c r="R1443">
        <v>110.79900000000001</v>
      </c>
      <c r="S1443">
        <v>112.657</v>
      </c>
      <c r="T1443">
        <v>115.842</v>
      </c>
      <c r="V1443">
        <v>16.239999999999998</v>
      </c>
      <c r="W1443">
        <f t="shared" si="67"/>
        <v>1.6239999999999999</v>
      </c>
      <c r="X1443">
        <f t="shared" si="68"/>
        <v>0.68150602834213181</v>
      </c>
    </row>
    <row r="1444" spans="1:24" x14ac:dyDescent="0.3">
      <c r="A1444">
        <v>1442</v>
      </c>
      <c r="B1444">
        <f t="shared" si="66"/>
        <v>3.9479808350444903</v>
      </c>
      <c r="C1444">
        <v>1</v>
      </c>
      <c r="D1444">
        <v>102.9752</v>
      </c>
      <c r="E1444">
        <v>4.0500000000000001E-2</v>
      </c>
      <c r="F1444">
        <v>90.087000000000003</v>
      </c>
      <c r="G1444">
        <v>93.272999999999996</v>
      </c>
      <c r="H1444">
        <v>95.131</v>
      </c>
      <c r="I1444">
        <v>96.114999999999995</v>
      </c>
      <c r="J1444">
        <v>97.63</v>
      </c>
      <c r="K1444">
        <v>98.653000000000006</v>
      </c>
      <c r="L1444">
        <v>100.16200000000001</v>
      </c>
      <c r="M1444">
        <v>102.97499999999999</v>
      </c>
      <c r="N1444">
        <v>105.788</v>
      </c>
      <c r="O1444">
        <v>107.298</v>
      </c>
      <c r="P1444">
        <v>108.32</v>
      </c>
      <c r="Q1444">
        <v>109.83499999999999</v>
      </c>
      <c r="R1444">
        <v>110.819</v>
      </c>
      <c r="S1444">
        <v>112.67700000000001</v>
      </c>
      <c r="T1444">
        <v>115.863</v>
      </c>
      <c r="V1444">
        <v>16.245000000000001</v>
      </c>
      <c r="W1444">
        <f t="shared" si="67"/>
        <v>1.6245000000000001</v>
      </c>
      <c r="X1444">
        <f t="shared" si="68"/>
        <v>0.6816705124178396</v>
      </c>
    </row>
    <row r="1445" spans="1:24" x14ac:dyDescent="0.3">
      <c r="A1445">
        <v>1443</v>
      </c>
      <c r="B1445">
        <f t="shared" si="66"/>
        <v>3.9507186858316223</v>
      </c>
      <c r="C1445">
        <v>1</v>
      </c>
      <c r="D1445">
        <v>102.99379999999999</v>
      </c>
      <c r="E1445">
        <v>4.0509999999999997E-2</v>
      </c>
      <c r="F1445">
        <v>90.1</v>
      </c>
      <c r="G1445">
        <v>93.287999999999997</v>
      </c>
      <c r="H1445">
        <v>95.147000000000006</v>
      </c>
      <c r="I1445">
        <v>96.131</v>
      </c>
      <c r="J1445">
        <v>97.647000000000006</v>
      </c>
      <c r="K1445">
        <v>98.67</v>
      </c>
      <c r="L1445">
        <v>100.18</v>
      </c>
      <c r="M1445">
        <v>102.994</v>
      </c>
      <c r="N1445">
        <v>105.80800000000001</v>
      </c>
      <c r="O1445">
        <v>107.318</v>
      </c>
      <c r="P1445">
        <v>108.34099999999999</v>
      </c>
      <c r="Q1445">
        <v>109.857</v>
      </c>
      <c r="R1445">
        <v>110.84099999999999</v>
      </c>
      <c r="S1445">
        <v>112.7</v>
      </c>
      <c r="T1445">
        <v>115.887</v>
      </c>
      <c r="V1445">
        <v>16.251000000000001</v>
      </c>
      <c r="W1445">
        <f t="shared" si="67"/>
        <v>1.6251000000000002</v>
      </c>
      <c r="X1445">
        <f t="shared" si="68"/>
        <v>0.68185928289249442</v>
      </c>
    </row>
    <row r="1446" spans="1:24" x14ac:dyDescent="0.3">
      <c r="A1446">
        <v>1444</v>
      </c>
      <c r="B1446">
        <f t="shared" si="66"/>
        <v>3.9534565366187544</v>
      </c>
      <c r="C1446">
        <v>1</v>
      </c>
      <c r="D1446">
        <v>103.0123</v>
      </c>
      <c r="E1446">
        <v>4.0509999999999997E-2</v>
      </c>
      <c r="F1446">
        <v>90.117000000000004</v>
      </c>
      <c r="G1446">
        <v>93.304000000000002</v>
      </c>
      <c r="H1446">
        <v>95.164000000000001</v>
      </c>
      <c r="I1446">
        <v>96.147999999999996</v>
      </c>
      <c r="J1446">
        <v>97.664000000000001</v>
      </c>
      <c r="K1446">
        <v>98.686999999999998</v>
      </c>
      <c r="L1446">
        <v>100.19799999999999</v>
      </c>
      <c r="M1446">
        <v>103.012</v>
      </c>
      <c r="N1446">
        <v>105.827</v>
      </c>
      <c r="O1446">
        <v>107.337</v>
      </c>
      <c r="P1446">
        <v>108.36</v>
      </c>
      <c r="Q1446">
        <v>109.876</v>
      </c>
      <c r="R1446">
        <v>110.861</v>
      </c>
      <c r="S1446">
        <v>112.72</v>
      </c>
      <c r="T1446">
        <v>115.908</v>
      </c>
      <c r="V1446">
        <v>16.256</v>
      </c>
      <c r="W1446">
        <f t="shared" si="67"/>
        <v>1.6255999999999999</v>
      </c>
      <c r="X1446">
        <f t="shared" si="68"/>
        <v>0.68202375976859408</v>
      </c>
    </row>
    <row r="1447" spans="1:24" x14ac:dyDescent="0.3">
      <c r="A1447">
        <v>1445</v>
      </c>
      <c r="B1447">
        <f t="shared" si="66"/>
        <v>3.9561943874058865</v>
      </c>
      <c r="C1447">
        <v>1</v>
      </c>
      <c r="D1447">
        <v>103.0309</v>
      </c>
      <c r="E1447">
        <v>4.052E-2</v>
      </c>
      <c r="F1447">
        <v>90.13</v>
      </c>
      <c r="G1447">
        <v>93.319000000000003</v>
      </c>
      <c r="H1447">
        <v>95.179000000000002</v>
      </c>
      <c r="I1447">
        <v>96.164000000000001</v>
      </c>
      <c r="J1447">
        <v>97.680999999999997</v>
      </c>
      <c r="K1447">
        <v>98.703999999999994</v>
      </c>
      <c r="L1447">
        <v>100.215</v>
      </c>
      <c r="M1447">
        <v>103.03100000000001</v>
      </c>
      <c r="N1447">
        <v>105.84699999999999</v>
      </c>
      <c r="O1447">
        <v>107.358</v>
      </c>
      <c r="P1447">
        <v>108.381</v>
      </c>
      <c r="Q1447">
        <v>109.898</v>
      </c>
      <c r="R1447">
        <v>110.883</v>
      </c>
      <c r="S1447">
        <v>112.74299999999999</v>
      </c>
      <c r="T1447">
        <v>115.932</v>
      </c>
      <c r="V1447">
        <v>16.262</v>
      </c>
      <c r="W1447">
        <f t="shared" si="67"/>
        <v>1.6262000000000001</v>
      </c>
      <c r="X1447">
        <f t="shared" si="68"/>
        <v>0.68221252024407897</v>
      </c>
    </row>
    <row r="1448" spans="1:24" x14ac:dyDescent="0.3">
      <c r="A1448">
        <v>1446</v>
      </c>
      <c r="B1448">
        <f t="shared" si="66"/>
        <v>3.9589322381930185</v>
      </c>
      <c r="C1448">
        <v>1</v>
      </c>
      <c r="D1448">
        <v>103.04940000000001</v>
      </c>
      <c r="E1448">
        <v>4.052E-2</v>
      </c>
      <c r="F1448">
        <v>90.146000000000001</v>
      </c>
      <c r="G1448">
        <v>93.335999999999999</v>
      </c>
      <c r="H1448">
        <v>95.195999999999998</v>
      </c>
      <c r="I1448">
        <v>96.180999999999997</v>
      </c>
      <c r="J1448">
        <v>97.697999999999993</v>
      </c>
      <c r="K1448">
        <v>98.721999999999994</v>
      </c>
      <c r="L1448">
        <v>100.233</v>
      </c>
      <c r="M1448">
        <v>103.04900000000001</v>
      </c>
      <c r="N1448">
        <v>105.866</v>
      </c>
      <c r="O1448">
        <v>107.377</v>
      </c>
      <c r="P1448">
        <v>108.401</v>
      </c>
      <c r="Q1448">
        <v>109.91800000000001</v>
      </c>
      <c r="R1448">
        <v>110.90300000000001</v>
      </c>
      <c r="S1448">
        <v>112.76300000000001</v>
      </c>
      <c r="T1448">
        <v>115.953</v>
      </c>
      <c r="V1448">
        <v>16.266999999999999</v>
      </c>
      <c r="W1448">
        <f t="shared" si="67"/>
        <v>1.6267</v>
      </c>
      <c r="X1448">
        <f t="shared" si="68"/>
        <v>0.68237698993217011</v>
      </c>
    </row>
    <row r="1449" spans="1:24" x14ac:dyDescent="0.3">
      <c r="A1449">
        <v>1447</v>
      </c>
      <c r="B1449">
        <f t="shared" si="66"/>
        <v>3.9616700889801506</v>
      </c>
      <c r="C1449">
        <v>1</v>
      </c>
      <c r="D1449">
        <v>103.068</v>
      </c>
      <c r="E1449">
        <v>4.0529999999999997E-2</v>
      </c>
      <c r="F1449">
        <v>90.159000000000006</v>
      </c>
      <c r="G1449">
        <v>93.35</v>
      </c>
      <c r="H1449">
        <v>95.210999999999999</v>
      </c>
      <c r="I1449">
        <v>96.197000000000003</v>
      </c>
      <c r="J1449">
        <v>97.715000000000003</v>
      </c>
      <c r="K1449">
        <v>98.738</v>
      </c>
      <c r="L1449">
        <v>100.25</v>
      </c>
      <c r="M1449">
        <v>103.068</v>
      </c>
      <c r="N1449">
        <v>105.886</v>
      </c>
      <c r="O1449">
        <v>107.398</v>
      </c>
      <c r="P1449">
        <v>108.42100000000001</v>
      </c>
      <c r="Q1449">
        <v>109.93899999999999</v>
      </c>
      <c r="R1449">
        <v>110.925</v>
      </c>
      <c r="S1449">
        <v>112.786</v>
      </c>
      <c r="T1449">
        <v>115.977</v>
      </c>
      <c r="V1449">
        <v>16.273</v>
      </c>
      <c r="W1449">
        <f t="shared" si="67"/>
        <v>1.6273</v>
      </c>
      <c r="X1449">
        <f t="shared" si="68"/>
        <v>0.68256574042358731</v>
      </c>
    </row>
    <row r="1450" spans="1:24" x14ac:dyDescent="0.3">
      <c r="A1450">
        <v>1448</v>
      </c>
      <c r="B1450">
        <f t="shared" si="66"/>
        <v>3.9644079397672827</v>
      </c>
      <c r="C1450">
        <v>1</v>
      </c>
      <c r="D1450">
        <v>103.0865</v>
      </c>
      <c r="E1450">
        <v>4.0529999999999997E-2</v>
      </c>
      <c r="F1450">
        <v>90.174999999999997</v>
      </c>
      <c r="G1450">
        <v>93.367000000000004</v>
      </c>
      <c r="H1450">
        <v>95.227999999999994</v>
      </c>
      <c r="I1450">
        <v>96.213999999999999</v>
      </c>
      <c r="J1450">
        <v>97.731999999999999</v>
      </c>
      <c r="K1450">
        <v>98.756</v>
      </c>
      <c r="L1450">
        <v>100.268</v>
      </c>
      <c r="M1450">
        <v>103.087</v>
      </c>
      <c r="N1450">
        <v>105.905</v>
      </c>
      <c r="O1450">
        <v>107.417</v>
      </c>
      <c r="P1450">
        <v>108.441</v>
      </c>
      <c r="Q1450">
        <v>109.959</v>
      </c>
      <c r="R1450">
        <v>110.94499999999999</v>
      </c>
      <c r="S1450">
        <v>112.806</v>
      </c>
      <c r="T1450">
        <v>115.998</v>
      </c>
      <c r="V1450">
        <v>16.277999999999999</v>
      </c>
      <c r="W1450">
        <f t="shared" si="67"/>
        <v>1.6277999999999999</v>
      </c>
      <c r="X1450">
        <f t="shared" si="68"/>
        <v>0.6827335143865918</v>
      </c>
    </row>
    <row r="1451" spans="1:24" x14ac:dyDescent="0.3">
      <c r="A1451">
        <v>1449</v>
      </c>
      <c r="B1451">
        <f t="shared" si="66"/>
        <v>3.9671457905544147</v>
      </c>
      <c r="C1451">
        <v>1</v>
      </c>
      <c r="D1451">
        <v>103.10509999999999</v>
      </c>
      <c r="E1451">
        <v>4.054E-2</v>
      </c>
      <c r="F1451">
        <v>90.188000000000002</v>
      </c>
      <c r="G1451">
        <v>93.381</v>
      </c>
      <c r="H1451">
        <v>95.244</v>
      </c>
      <c r="I1451">
        <v>96.23</v>
      </c>
      <c r="J1451">
        <v>97.748000000000005</v>
      </c>
      <c r="K1451">
        <v>98.772999999999996</v>
      </c>
      <c r="L1451">
        <v>100.286</v>
      </c>
      <c r="M1451">
        <v>103.105</v>
      </c>
      <c r="N1451">
        <v>105.92400000000001</v>
      </c>
      <c r="O1451">
        <v>107.437</v>
      </c>
      <c r="P1451">
        <v>108.462</v>
      </c>
      <c r="Q1451">
        <v>109.98</v>
      </c>
      <c r="R1451">
        <v>110.967</v>
      </c>
      <c r="S1451">
        <v>112.82899999999999</v>
      </c>
      <c r="T1451">
        <v>116.02200000000001</v>
      </c>
      <c r="V1451">
        <v>16.283000000000001</v>
      </c>
      <c r="W1451">
        <f t="shared" si="67"/>
        <v>1.6283000000000001</v>
      </c>
      <c r="X1451">
        <f t="shared" si="68"/>
        <v>0.68289797411879594</v>
      </c>
    </row>
    <row r="1452" spans="1:24" x14ac:dyDescent="0.3">
      <c r="A1452">
        <v>1450</v>
      </c>
      <c r="B1452">
        <f t="shared" si="66"/>
        <v>3.9698836413415468</v>
      </c>
      <c r="C1452">
        <v>1</v>
      </c>
      <c r="D1452">
        <v>103.1236</v>
      </c>
      <c r="E1452">
        <v>4.054E-2</v>
      </c>
      <c r="F1452">
        <v>90.203999999999994</v>
      </c>
      <c r="G1452">
        <v>93.397999999999996</v>
      </c>
      <c r="H1452">
        <v>95.260999999999996</v>
      </c>
      <c r="I1452">
        <v>96.247</v>
      </c>
      <c r="J1452">
        <v>97.766000000000005</v>
      </c>
      <c r="K1452">
        <v>98.790999999999997</v>
      </c>
      <c r="L1452">
        <v>100.304</v>
      </c>
      <c r="M1452">
        <v>103.124</v>
      </c>
      <c r="N1452">
        <v>105.943</v>
      </c>
      <c r="O1452">
        <v>107.45699999999999</v>
      </c>
      <c r="P1452">
        <v>108.48099999999999</v>
      </c>
      <c r="Q1452">
        <v>110</v>
      </c>
      <c r="R1452">
        <v>110.98699999999999</v>
      </c>
      <c r="S1452">
        <v>112.849</v>
      </c>
      <c r="T1452">
        <v>116.04300000000001</v>
      </c>
      <c r="V1452">
        <v>16.289000000000001</v>
      </c>
      <c r="W1452">
        <f t="shared" si="67"/>
        <v>1.6289000000000002</v>
      </c>
      <c r="X1452">
        <f t="shared" si="68"/>
        <v>0.68308671078015015</v>
      </c>
    </row>
    <row r="1453" spans="1:24" x14ac:dyDescent="0.3">
      <c r="A1453">
        <v>1451</v>
      </c>
      <c r="B1453">
        <f t="shared" si="66"/>
        <v>3.9726214921286789</v>
      </c>
      <c r="C1453">
        <v>1</v>
      </c>
      <c r="D1453">
        <v>103.1421</v>
      </c>
      <c r="E1453">
        <v>4.0550000000000003E-2</v>
      </c>
      <c r="F1453">
        <v>90.216999999999999</v>
      </c>
      <c r="G1453">
        <v>93.412000000000006</v>
      </c>
      <c r="H1453">
        <v>95.275999999999996</v>
      </c>
      <c r="I1453">
        <v>96.263000000000005</v>
      </c>
      <c r="J1453">
        <v>97.781999999999996</v>
      </c>
      <c r="K1453">
        <v>98.807000000000002</v>
      </c>
      <c r="L1453">
        <v>100.321</v>
      </c>
      <c r="M1453">
        <v>103.142</v>
      </c>
      <c r="N1453">
        <v>105.96299999999999</v>
      </c>
      <c r="O1453">
        <v>107.477</v>
      </c>
      <c r="P1453">
        <v>108.502</v>
      </c>
      <c r="Q1453">
        <v>110.02200000000001</v>
      </c>
      <c r="R1453">
        <v>111.008</v>
      </c>
      <c r="S1453">
        <v>112.872</v>
      </c>
      <c r="T1453">
        <v>116.06699999999999</v>
      </c>
      <c r="V1453">
        <v>16.294</v>
      </c>
      <c r="W1453">
        <f t="shared" si="67"/>
        <v>1.6294</v>
      </c>
      <c r="X1453">
        <f t="shared" si="68"/>
        <v>0.68325116335226399</v>
      </c>
    </row>
    <row r="1454" spans="1:24" x14ac:dyDescent="0.3">
      <c r="A1454">
        <v>1452</v>
      </c>
      <c r="B1454">
        <f t="shared" si="66"/>
        <v>3.9753593429158109</v>
      </c>
      <c r="C1454">
        <v>1</v>
      </c>
      <c r="D1454">
        <v>103.16070000000001</v>
      </c>
      <c r="E1454">
        <v>4.0550000000000003E-2</v>
      </c>
      <c r="F1454">
        <v>90.233999999999995</v>
      </c>
      <c r="G1454">
        <v>93.429000000000002</v>
      </c>
      <c r="H1454">
        <v>95.293000000000006</v>
      </c>
      <c r="I1454">
        <v>96.28</v>
      </c>
      <c r="J1454">
        <v>97.8</v>
      </c>
      <c r="K1454">
        <v>98.825000000000003</v>
      </c>
      <c r="L1454">
        <v>100.339</v>
      </c>
      <c r="M1454">
        <v>103.161</v>
      </c>
      <c r="N1454">
        <v>105.982</v>
      </c>
      <c r="O1454">
        <v>107.496</v>
      </c>
      <c r="P1454">
        <v>108.52200000000001</v>
      </c>
      <c r="Q1454">
        <v>110.041</v>
      </c>
      <c r="R1454">
        <v>111.02800000000001</v>
      </c>
      <c r="S1454">
        <v>112.892</v>
      </c>
      <c r="T1454">
        <v>116.08799999999999</v>
      </c>
      <c r="V1454">
        <v>16.3</v>
      </c>
      <c r="W1454">
        <f t="shared" si="67"/>
        <v>1.6300000000000001</v>
      </c>
      <c r="X1454">
        <f t="shared" si="68"/>
        <v>0.68343989006593209</v>
      </c>
    </row>
    <row r="1455" spans="1:24" x14ac:dyDescent="0.3">
      <c r="A1455">
        <v>1453</v>
      </c>
      <c r="B1455">
        <f t="shared" si="66"/>
        <v>3.978097193702943</v>
      </c>
      <c r="C1455">
        <v>1</v>
      </c>
      <c r="D1455">
        <v>103.17919999999999</v>
      </c>
      <c r="E1455">
        <v>4.0550000000000003E-2</v>
      </c>
      <c r="F1455">
        <v>90.25</v>
      </c>
      <c r="G1455">
        <v>93.445999999999998</v>
      </c>
      <c r="H1455">
        <v>95.31</v>
      </c>
      <c r="I1455">
        <v>96.296999999999997</v>
      </c>
      <c r="J1455">
        <v>97.816999999999993</v>
      </c>
      <c r="K1455">
        <v>98.843000000000004</v>
      </c>
      <c r="L1455">
        <v>100.357</v>
      </c>
      <c r="M1455">
        <v>103.179</v>
      </c>
      <c r="N1455">
        <v>106.001</v>
      </c>
      <c r="O1455">
        <v>107.51600000000001</v>
      </c>
      <c r="P1455">
        <v>108.541</v>
      </c>
      <c r="Q1455">
        <v>110.06100000000001</v>
      </c>
      <c r="R1455">
        <v>111.048</v>
      </c>
      <c r="S1455">
        <v>112.91200000000001</v>
      </c>
      <c r="T1455">
        <v>116.108</v>
      </c>
      <c r="V1455">
        <v>16.305</v>
      </c>
      <c r="W1455">
        <f t="shared" si="67"/>
        <v>1.6305000000000001</v>
      </c>
      <c r="X1455">
        <f t="shared" si="68"/>
        <v>0.68360433548947008</v>
      </c>
    </row>
    <row r="1456" spans="1:24" x14ac:dyDescent="0.3">
      <c r="A1456">
        <v>1454</v>
      </c>
      <c r="B1456">
        <f t="shared" si="66"/>
        <v>3.9808350444900751</v>
      </c>
      <c r="C1456">
        <v>1</v>
      </c>
      <c r="D1456">
        <v>103.1977</v>
      </c>
      <c r="E1456">
        <v>4.0559999999999999E-2</v>
      </c>
      <c r="F1456">
        <v>90.263000000000005</v>
      </c>
      <c r="G1456">
        <v>93.46</v>
      </c>
      <c r="H1456">
        <v>95.325000000000003</v>
      </c>
      <c r="I1456">
        <v>96.313000000000002</v>
      </c>
      <c r="J1456">
        <v>97.834000000000003</v>
      </c>
      <c r="K1456">
        <v>98.86</v>
      </c>
      <c r="L1456">
        <v>100.374</v>
      </c>
      <c r="M1456">
        <v>103.19799999999999</v>
      </c>
      <c r="N1456">
        <v>106.021</v>
      </c>
      <c r="O1456">
        <v>107.536</v>
      </c>
      <c r="P1456">
        <v>108.562</v>
      </c>
      <c r="Q1456">
        <v>110.083</v>
      </c>
      <c r="R1456">
        <v>111.07</v>
      </c>
      <c r="S1456">
        <v>112.935</v>
      </c>
      <c r="T1456">
        <v>116.13200000000001</v>
      </c>
      <c r="V1456">
        <v>16.311</v>
      </c>
      <c r="W1456">
        <f t="shared" si="67"/>
        <v>1.6311</v>
      </c>
      <c r="X1456">
        <f t="shared" si="68"/>
        <v>0.68379305227044629</v>
      </c>
    </row>
    <row r="1457" spans="1:24" x14ac:dyDescent="0.3">
      <c r="A1457">
        <v>1455</v>
      </c>
      <c r="B1457">
        <f t="shared" si="66"/>
        <v>3.9835728952772076</v>
      </c>
      <c r="C1457">
        <v>1</v>
      </c>
      <c r="D1457">
        <v>103.2162</v>
      </c>
      <c r="E1457">
        <v>4.0559999999999999E-2</v>
      </c>
      <c r="F1457">
        <v>90.278999999999996</v>
      </c>
      <c r="G1457">
        <v>93.477000000000004</v>
      </c>
      <c r="H1457">
        <v>95.341999999999999</v>
      </c>
      <c r="I1457">
        <v>96.33</v>
      </c>
      <c r="J1457">
        <v>97.850999999999999</v>
      </c>
      <c r="K1457">
        <v>98.876999999999995</v>
      </c>
      <c r="L1457">
        <v>100.392</v>
      </c>
      <c r="M1457">
        <v>103.21599999999999</v>
      </c>
      <c r="N1457">
        <v>106.04</v>
      </c>
      <c r="O1457">
        <v>107.55500000000001</v>
      </c>
      <c r="P1457">
        <v>108.581</v>
      </c>
      <c r="Q1457">
        <v>110.102</v>
      </c>
      <c r="R1457">
        <v>111.09</v>
      </c>
      <c r="S1457">
        <v>112.955</v>
      </c>
      <c r="T1457">
        <v>116.15300000000001</v>
      </c>
      <c r="V1457">
        <v>16.315999999999999</v>
      </c>
      <c r="W1457">
        <f t="shared" si="67"/>
        <v>1.6315999999999999</v>
      </c>
      <c r="X1457">
        <f t="shared" si="68"/>
        <v>0.6839574905568977</v>
      </c>
    </row>
    <row r="1458" spans="1:24" x14ac:dyDescent="0.3">
      <c r="A1458">
        <v>1456</v>
      </c>
      <c r="B1458">
        <f t="shared" si="66"/>
        <v>3.9863107460643397</v>
      </c>
      <c r="C1458">
        <v>1</v>
      </c>
      <c r="D1458">
        <v>103.23480000000001</v>
      </c>
      <c r="E1458">
        <v>4.0570000000000002E-2</v>
      </c>
      <c r="F1458">
        <v>90.292000000000002</v>
      </c>
      <c r="G1458">
        <v>93.492000000000004</v>
      </c>
      <c r="H1458">
        <v>95.358000000000004</v>
      </c>
      <c r="I1458">
        <v>96.346000000000004</v>
      </c>
      <c r="J1458">
        <v>97.867000000000004</v>
      </c>
      <c r="K1458">
        <v>98.894000000000005</v>
      </c>
      <c r="L1458">
        <v>100.41</v>
      </c>
      <c r="M1458">
        <v>103.235</v>
      </c>
      <c r="N1458">
        <v>106.06</v>
      </c>
      <c r="O1458">
        <v>107.57599999999999</v>
      </c>
      <c r="P1458">
        <v>108.602</v>
      </c>
      <c r="Q1458">
        <v>110.124</v>
      </c>
      <c r="R1458">
        <v>111.11199999999999</v>
      </c>
      <c r="S1458">
        <v>112.97799999999999</v>
      </c>
      <c r="T1458">
        <v>116.17700000000001</v>
      </c>
      <c r="V1458">
        <v>16.321999999999999</v>
      </c>
      <c r="W1458">
        <f t="shared" si="67"/>
        <v>1.6321999999999999</v>
      </c>
      <c r="X1458">
        <f t="shared" si="68"/>
        <v>0.68414619742014526</v>
      </c>
    </row>
    <row r="1459" spans="1:24" x14ac:dyDescent="0.3">
      <c r="A1459">
        <v>1457</v>
      </c>
      <c r="B1459">
        <f t="shared" si="66"/>
        <v>3.9890485968514717</v>
      </c>
      <c r="C1459">
        <v>1</v>
      </c>
      <c r="D1459">
        <v>103.2533</v>
      </c>
      <c r="E1459">
        <v>4.0570000000000002E-2</v>
      </c>
      <c r="F1459">
        <v>90.308000000000007</v>
      </c>
      <c r="G1459">
        <v>93.507999999999996</v>
      </c>
      <c r="H1459">
        <v>95.375</v>
      </c>
      <c r="I1459">
        <v>96.363</v>
      </c>
      <c r="J1459">
        <v>97.885000000000005</v>
      </c>
      <c r="K1459">
        <v>98.912000000000006</v>
      </c>
      <c r="L1459">
        <v>100.428</v>
      </c>
      <c r="M1459">
        <v>103.253</v>
      </c>
      <c r="N1459">
        <v>106.07899999999999</v>
      </c>
      <c r="O1459">
        <v>107.595</v>
      </c>
      <c r="P1459">
        <v>108.622</v>
      </c>
      <c r="Q1459">
        <v>110.14400000000001</v>
      </c>
      <c r="R1459">
        <v>111.13200000000001</v>
      </c>
      <c r="S1459">
        <v>112.998</v>
      </c>
      <c r="T1459">
        <v>116.19799999999999</v>
      </c>
      <c r="V1459">
        <v>16.327000000000002</v>
      </c>
      <c r="W1459">
        <f t="shared" si="67"/>
        <v>1.6327000000000003</v>
      </c>
      <c r="X1459">
        <f t="shared" si="68"/>
        <v>0.68431062858097491</v>
      </c>
    </row>
    <row r="1460" spans="1:24" x14ac:dyDescent="0.3">
      <c r="A1460">
        <v>1458</v>
      </c>
      <c r="B1460">
        <f t="shared" si="66"/>
        <v>3.9917864476386038</v>
      </c>
      <c r="C1460">
        <v>1</v>
      </c>
      <c r="D1460">
        <v>103.2718</v>
      </c>
      <c r="E1460">
        <v>4.0579999999999998E-2</v>
      </c>
      <c r="F1460">
        <v>90.320999999999998</v>
      </c>
      <c r="G1460">
        <v>93.522999999999996</v>
      </c>
      <c r="H1460">
        <v>95.39</v>
      </c>
      <c r="I1460">
        <v>96.379000000000005</v>
      </c>
      <c r="J1460">
        <v>97.900999999999996</v>
      </c>
      <c r="K1460">
        <v>98.927999999999997</v>
      </c>
      <c r="L1460">
        <v>100.44499999999999</v>
      </c>
      <c r="M1460">
        <v>103.27200000000001</v>
      </c>
      <c r="N1460">
        <v>106.098</v>
      </c>
      <c r="O1460">
        <v>107.61499999999999</v>
      </c>
      <c r="P1460">
        <v>108.642</v>
      </c>
      <c r="Q1460">
        <v>110.16500000000001</v>
      </c>
      <c r="R1460">
        <v>111.154</v>
      </c>
      <c r="S1460">
        <v>113.021</v>
      </c>
      <c r="T1460">
        <v>116.22199999999999</v>
      </c>
      <c r="V1460">
        <v>16.332999999999998</v>
      </c>
      <c r="W1460">
        <f t="shared" si="67"/>
        <v>1.6332999999999998</v>
      </c>
      <c r="X1460">
        <f t="shared" si="68"/>
        <v>0.68449932554142567</v>
      </c>
    </row>
    <row r="1461" spans="1:24" x14ac:dyDescent="0.3">
      <c r="A1461">
        <v>1459</v>
      </c>
      <c r="B1461">
        <f t="shared" si="66"/>
        <v>3.9945242984257359</v>
      </c>
      <c r="C1461">
        <v>1</v>
      </c>
      <c r="D1461">
        <v>103.2903</v>
      </c>
      <c r="E1461">
        <v>4.0579999999999998E-2</v>
      </c>
      <c r="F1461">
        <v>90.337999999999994</v>
      </c>
      <c r="G1461">
        <v>93.539000000000001</v>
      </c>
      <c r="H1461">
        <v>95.406999999999996</v>
      </c>
      <c r="I1461">
        <v>96.396000000000001</v>
      </c>
      <c r="J1461">
        <v>97.918999999999997</v>
      </c>
      <c r="K1461">
        <v>98.945999999999998</v>
      </c>
      <c r="L1461">
        <v>100.46299999999999</v>
      </c>
      <c r="M1461">
        <v>103.29</v>
      </c>
      <c r="N1461">
        <v>106.117</v>
      </c>
      <c r="O1461">
        <v>107.63500000000001</v>
      </c>
      <c r="P1461">
        <v>108.66200000000001</v>
      </c>
      <c r="Q1461">
        <v>110.185</v>
      </c>
      <c r="R1461">
        <v>111.17400000000001</v>
      </c>
      <c r="S1461">
        <v>113.041</v>
      </c>
      <c r="T1461">
        <v>116.24299999999999</v>
      </c>
      <c r="V1461">
        <v>16.338000000000001</v>
      </c>
      <c r="W1461">
        <f t="shared" si="67"/>
        <v>1.6338000000000001</v>
      </c>
      <c r="X1461">
        <f t="shared" si="68"/>
        <v>0.68466374958807341</v>
      </c>
    </row>
    <row r="1462" spans="1:24" x14ac:dyDescent="0.3">
      <c r="A1462">
        <v>1460</v>
      </c>
      <c r="B1462">
        <f t="shared" si="66"/>
        <v>3.9972621492128679</v>
      </c>
      <c r="C1462">
        <v>1</v>
      </c>
      <c r="D1462">
        <v>103.30880000000001</v>
      </c>
      <c r="E1462">
        <v>4.0590000000000001E-2</v>
      </c>
      <c r="F1462">
        <v>90.350999999999999</v>
      </c>
      <c r="G1462">
        <v>93.554000000000002</v>
      </c>
      <c r="H1462">
        <v>95.421999999999997</v>
      </c>
      <c r="I1462">
        <v>96.411000000000001</v>
      </c>
      <c r="J1462">
        <v>97.935000000000002</v>
      </c>
      <c r="K1462">
        <v>98.962999999999994</v>
      </c>
      <c r="L1462">
        <v>100.48</v>
      </c>
      <c r="M1462">
        <v>103.309</v>
      </c>
      <c r="N1462">
        <v>106.137</v>
      </c>
      <c r="O1462">
        <v>107.655</v>
      </c>
      <c r="P1462">
        <v>108.68300000000001</v>
      </c>
      <c r="Q1462">
        <v>110.206</v>
      </c>
      <c r="R1462">
        <v>111.196</v>
      </c>
      <c r="S1462">
        <v>113.06399999999999</v>
      </c>
      <c r="T1462">
        <v>116.267</v>
      </c>
      <c r="V1462">
        <v>16.343</v>
      </c>
      <c r="W1462">
        <f t="shared" si="67"/>
        <v>1.6343000000000001</v>
      </c>
      <c r="X1462">
        <f t="shared" si="68"/>
        <v>0.68483148515204495</v>
      </c>
    </row>
    <row r="1463" spans="1:24" x14ac:dyDescent="0.3">
      <c r="A1463">
        <v>1461</v>
      </c>
      <c r="B1463">
        <f t="shared" si="66"/>
        <v>4</v>
      </c>
      <c r="C1463">
        <v>1</v>
      </c>
      <c r="D1463">
        <v>103.32729999999999</v>
      </c>
      <c r="E1463">
        <v>4.0590000000000001E-2</v>
      </c>
      <c r="F1463">
        <v>90.367000000000004</v>
      </c>
      <c r="G1463">
        <v>93.57</v>
      </c>
      <c r="H1463">
        <v>95.438999999999993</v>
      </c>
      <c r="I1463">
        <v>96.429000000000002</v>
      </c>
      <c r="J1463">
        <v>97.951999999999998</v>
      </c>
      <c r="K1463">
        <v>98.98</v>
      </c>
      <c r="L1463">
        <v>100.498</v>
      </c>
      <c r="M1463">
        <v>103.327</v>
      </c>
      <c r="N1463">
        <v>106.15600000000001</v>
      </c>
      <c r="O1463">
        <v>107.67400000000001</v>
      </c>
      <c r="P1463">
        <v>108.702</v>
      </c>
      <c r="Q1463">
        <v>110.226</v>
      </c>
      <c r="R1463">
        <v>111.215</v>
      </c>
      <c r="S1463">
        <v>113.084</v>
      </c>
      <c r="T1463">
        <v>116.288</v>
      </c>
      <c r="V1463">
        <v>16.349</v>
      </c>
      <c r="W1463">
        <f t="shared" si="67"/>
        <v>1.6349</v>
      </c>
      <c r="X1463">
        <f t="shared" si="68"/>
        <v>0.6850168536045097</v>
      </c>
    </row>
    <row r="1464" spans="1:24" x14ac:dyDescent="0.3">
      <c r="A1464">
        <v>1462</v>
      </c>
      <c r="B1464">
        <f t="shared" si="66"/>
        <v>4.0027378507871321</v>
      </c>
      <c r="C1464">
        <v>1</v>
      </c>
      <c r="D1464">
        <v>103.3458</v>
      </c>
      <c r="E1464">
        <v>4.0599999999999997E-2</v>
      </c>
      <c r="F1464">
        <v>90.38</v>
      </c>
      <c r="G1464">
        <v>93.584999999999994</v>
      </c>
      <c r="H1464">
        <v>95.453999999999994</v>
      </c>
      <c r="I1464">
        <v>96.444000000000003</v>
      </c>
      <c r="J1464">
        <v>97.968999999999994</v>
      </c>
      <c r="K1464">
        <v>98.997</v>
      </c>
      <c r="L1464">
        <v>100.51600000000001</v>
      </c>
      <c r="M1464">
        <v>103.346</v>
      </c>
      <c r="N1464">
        <v>106.176</v>
      </c>
      <c r="O1464">
        <v>107.69499999999999</v>
      </c>
      <c r="P1464">
        <v>108.723</v>
      </c>
      <c r="Q1464">
        <v>110.247</v>
      </c>
      <c r="R1464">
        <v>111.23699999999999</v>
      </c>
      <c r="S1464">
        <v>113.107</v>
      </c>
      <c r="T1464">
        <v>116.312</v>
      </c>
      <c r="V1464">
        <v>16.353999999999999</v>
      </c>
      <c r="W1464">
        <f t="shared" si="67"/>
        <v>1.6354</v>
      </c>
      <c r="X1464">
        <f t="shared" si="68"/>
        <v>0.68518458259232762</v>
      </c>
    </row>
    <row r="1465" spans="1:24" x14ac:dyDescent="0.3">
      <c r="A1465">
        <v>1463</v>
      </c>
      <c r="B1465">
        <f t="shared" si="66"/>
        <v>4.0054757015742641</v>
      </c>
      <c r="C1465">
        <v>1</v>
      </c>
      <c r="D1465">
        <v>103.3643</v>
      </c>
      <c r="E1465">
        <v>4.0599999999999997E-2</v>
      </c>
      <c r="F1465">
        <v>90.396000000000001</v>
      </c>
      <c r="G1465">
        <v>93.602000000000004</v>
      </c>
      <c r="H1465">
        <v>95.471000000000004</v>
      </c>
      <c r="I1465">
        <v>96.462000000000003</v>
      </c>
      <c r="J1465">
        <v>97.986000000000004</v>
      </c>
      <c r="K1465">
        <v>99.015000000000001</v>
      </c>
      <c r="L1465">
        <v>100.53400000000001</v>
      </c>
      <c r="M1465">
        <v>103.364</v>
      </c>
      <c r="N1465">
        <v>106.19499999999999</v>
      </c>
      <c r="O1465">
        <v>107.714</v>
      </c>
      <c r="P1465">
        <v>108.742</v>
      </c>
      <c r="Q1465">
        <v>110.267</v>
      </c>
      <c r="R1465">
        <v>111.25700000000001</v>
      </c>
      <c r="S1465">
        <v>113.127</v>
      </c>
      <c r="T1465">
        <v>116.333</v>
      </c>
      <c r="V1465">
        <v>16.36</v>
      </c>
      <c r="W1465">
        <f t="shared" si="67"/>
        <v>1.6359999999999999</v>
      </c>
      <c r="X1465">
        <f t="shared" si="68"/>
        <v>0.68536994065654466</v>
      </c>
    </row>
    <row r="1466" spans="1:24" x14ac:dyDescent="0.3">
      <c r="A1466">
        <v>1464</v>
      </c>
      <c r="B1466">
        <f t="shared" si="66"/>
        <v>4.0082135523613962</v>
      </c>
      <c r="C1466">
        <v>1</v>
      </c>
      <c r="D1466">
        <v>103.3827</v>
      </c>
      <c r="E1466">
        <v>4.0599999999999997E-2</v>
      </c>
      <c r="F1466">
        <v>90.412000000000006</v>
      </c>
      <c r="G1466">
        <v>93.617999999999995</v>
      </c>
      <c r="H1466">
        <v>95.488</v>
      </c>
      <c r="I1466">
        <v>96.478999999999999</v>
      </c>
      <c r="J1466">
        <v>98.004000000000005</v>
      </c>
      <c r="K1466">
        <v>99.031999999999996</v>
      </c>
      <c r="L1466">
        <v>100.55200000000001</v>
      </c>
      <c r="M1466">
        <v>103.383</v>
      </c>
      <c r="N1466">
        <v>106.214</v>
      </c>
      <c r="O1466">
        <v>107.733</v>
      </c>
      <c r="P1466">
        <v>108.762</v>
      </c>
      <c r="Q1466">
        <v>110.28700000000001</v>
      </c>
      <c r="R1466">
        <v>111.277</v>
      </c>
      <c r="S1466">
        <v>113.14700000000001</v>
      </c>
      <c r="T1466">
        <v>116.35299999999999</v>
      </c>
      <c r="V1466">
        <v>16.364999999999998</v>
      </c>
      <c r="W1466">
        <f t="shared" si="67"/>
        <v>1.6364999999999998</v>
      </c>
      <c r="X1466">
        <f t="shared" si="68"/>
        <v>0.68553766307913377</v>
      </c>
    </row>
    <row r="1467" spans="1:24" x14ac:dyDescent="0.3">
      <c r="A1467">
        <v>1465</v>
      </c>
      <c r="B1467">
        <f t="shared" si="66"/>
        <v>4.0109514031485283</v>
      </c>
      <c r="C1467">
        <v>1</v>
      </c>
      <c r="D1467">
        <v>103.4012</v>
      </c>
      <c r="E1467">
        <v>4.061E-2</v>
      </c>
      <c r="F1467">
        <v>90.424999999999997</v>
      </c>
      <c r="G1467">
        <v>93.632999999999996</v>
      </c>
      <c r="H1467">
        <v>95.504000000000005</v>
      </c>
      <c r="I1467">
        <v>96.494</v>
      </c>
      <c r="J1467">
        <v>98.02</v>
      </c>
      <c r="K1467">
        <v>99.049000000000007</v>
      </c>
      <c r="L1467">
        <v>100.569</v>
      </c>
      <c r="M1467">
        <v>103.401</v>
      </c>
      <c r="N1467">
        <v>106.233</v>
      </c>
      <c r="O1467">
        <v>107.753</v>
      </c>
      <c r="P1467">
        <v>108.783</v>
      </c>
      <c r="Q1467">
        <v>110.30800000000001</v>
      </c>
      <c r="R1467">
        <v>111.29900000000001</v>
      </c>
      <c r="S1467">
        <v>113.17</v>
      </c>
      <c r="T1467">
        <v>116.377</v>
      </c>
      <c r="V1467">
        <v>16.370999999999999</v>
      </c>
      <c r="W1467">
        <f t="shared" si="67"/>
        <v>1.6370999999999998</v>
      </c>
      <c r="X1467">
        <f t="shared" si="68"/>
        <v>0.68572301077038389</v>
      </c>
    </row>
    <row r="1468" spans="1:24" x14ac:dyDescent="0.3">
      <c r="A1468">
        <v>1466</v>
      </c>
      <c r="B1468">
        <f t="shared" si="66"/>
        <v>4.0136892539356603</v>
      </c>
      <c r="C1468">
        <v>1</v>
      </c>
      <c r="D1468">
        <v>103.41970000000001</v>
      </c>
      <c r="E1468">
        <v>4.061E-2</v>
      </c>
      <c r="F1468">
        <v>90.441000000000003</v>
      </c>
      <c r="G1468">
        <v>93.649000000000001</v>
      </c>
      <c r="H1468">
        <v>95.521000000000001</v>
      </c>
      <c r="I1468">
        <v>96.512</v>
      </c>
      <c r="J1468">
        <v>98.037000000000006</v>
      </c>
      <c r="K1468">
        <v>99.066999999999993</v>
      </c>
      <c r="L1468">
        <v>100.587</v>
      </c>
      <c r="M1468">
        <v>103.42</v>
      </c>
      <c r="N1468">
        <v>106.252</v>
      </c>
      <c r="O1468">
        <v>107.773</v>
      </c>
      <c r="P1468">
        <v>108.80200000000001</v>
      </c>
      <c r="Q1468">
        <v>110.328</v>
      </c>
      <c r="R1468">
        <v>111.319</v>
      </c>
      <c r="S1468">
        <v>113.19</v>
      </c>
      <c r="T1468">
        <v>116.398</v>
      </c>
      <c r="V1468">
        <v>16.376000000000001</v>
      </c>
      <c r="W1468">
        <f t="shared" si="67"/>
        <v>1.6376000000000002</v>
      </c>
      <c r="X1468">
        <f t="shared" si="68"/>
        <v>0.68589072663864536</v>
      </c>
    </row>
    <row r="1469" spans="1:24" x14ac:dyDescent="0.3">
      <c r="A1469">
        <v>1467</v>
      </c>
      <c r="B1469">
        <f t="shared" si="66"/>
        <v>4.0164271047227924</v>
      </c>
      <c r="C1469">
        <v>1</v>
      </c>
      <c r="D1469">
        <v>103.43819999999999</v>
      </c>
      <c r="E1469">
        <v>4.0620000000000003E-2</v>
      </c>
      <c r="F1469">
        <v>90.453999999999994</v>
      </c>
      <c r="G1469">
        <v>93.664000000000001</v>
      </c>
      <c r="H1469">
        <v>95.536000000000001</v>
      </c>
      <c r="I1469">
        <v>96.527000000000001</v>
      </c>
      <c r="J1469">
        <v>98.054000000000002</v>
      </c>
      <c r="K1469">
        <v>99.082999999999998</v>
      </c>
      <c r="L1469">
        <v>100.604</v>
      </c>
      <c r="M1469">
        <v>103.438</v>
      </c>
      <c r="N1469">
        <v>106.27200000000001</v>
      </c>
      <c r="O1469">
        <v>107.79300000000001</v>
      </c>
      <c r="P1469">
        <v>108.82299999999999</v>
      </c>
      <c r="Q1469">
        <v>110.349</v>
      </c>
      <c r="R1469">
        <v>111.34099999999999</v>
      </c>
      <c r="S1469">
        <v>113.21299999999999</v>
      </c>
      <c r="T1469">
        <v>116.422</v>
      </c>
      <c r="V1469">
        <v>16.382000000000001</v>
      </c>
      <c r="W1469">
        <f t="shared" si="67"/>
        <v>1.6382000000000001</v>
      </c>
      <c r="X1469">
        <f t="shared" si="68"/>
        <v>0.68607606397217769</v>
      </c>
    </row>
    <row r="1470" spans="1:24" x14ac:dyDescent="0.3">
      <c r="A1470">
        <v>1468</v>
      </c>
      <c r="B1470">
        <f t="shared" si="66"/>
        <v>4.0191649555099245</v>
      </c>
      <c r="C1470">
        <v>1</v>
      </c>
      <c r="D1470">
        <v>103.45659999999999</v>
      </c>
      <c r="E1470">
        <v>4.0620000000000003E-2</v>
      </c>
      <c r="F1470">
        <v>90.47</v>
      </c>
      <c r="G1470">
        <v>93.68</v>
      </c>
      <c r="H1470">
        <v>95.552999999999997</v>
      </c>
      <c r="I1470">
        <v>96.543999999999997</v>
      </c>
      <c r="J1470">
        <v>98.070999999999998</v>
      </c>
      <c r="K1470">
        <v>99.100999999999999</v>
      </c>
      <c r="L1470">
        <v>100.622</v>
      </c>
      <c r="M1470">
        <v>103.45699999999999</v>
      </c>
      <c r="N1470">
        <v>106.291</v>
      </c>
      <c r="O1470">
        <v>107.812</v>
      </c>
      <c r="P1470">
        <v>108.842</v>
      </c>
      <c r="Q1470">
        <v>110.369</v>
      </c>
      <c r="R1470">
        <v>111.36</v>
      </c>
      <c r="S1470">
        <v>113.233</v>
      </c>
      <c r="T1470">
        <v>116.443</v>
      </c>
      <c r="V1470">
        <v>16.387</v>
      </c>
      <c r="W1470">
        <f t="shared" si="67"/>
        <v>1.6387</v>
      </c>
      <c r="X1470">
        <f t="shared" si="68"/>
        <v>0.68624377329698871</v>
      </c>
    </row>
    <row r="1471" spans="1:24" x14ac:dyDescent="0.3">
      <c r="A1471">
        <v>1469</v>
      </c>
      <c r="B1471">
        <f t="shared" si="66"/>
        <v>4.0219028062970565</v>
      </c>
      <c r="C1471">
        <v>1</v>
      </c>
      <c r="D1471">
        <v>103.4751</v>
      </c>
      <c r="E1471">
        <v>4.0629999999999999E-2</v>
      </c>
      <c r="F1471">
        <v>90.483000000000004</v>
      </c>
      <c r="G1471">
        <v>93.694999999999993</v>
      </c>
      <c r="H1471">
        <v>95.567999999999998</v>
      </c>
      <c r="I1471">
        <v>96.56</v>
      </c>
      <c r="J1471">
        <v>98.087000000000003</v>
      </c>
      <c r="K1471">
        <v>99.117999999999995</v>
      </c>
      <c r="L1471">
        <v>100.639</v>
      </c>
      <c r="M1471">
        <v>103.47499999999999</v>
      </c>
      <c r="N1471">
        <v>106.31100000000001</v>
      </c>
      <c r="O1471">
        <v>107.83199999999999</v>
      </c>
      <c r="P1471">
        <v>108.863</v>
      </c>
      <c r="Q1471">
        <v>110.39</v>
      </c>
      <c r="R1471">
        <v>111.38200000000001</v>
      </c>
      <c r="S1471">
        <v>113.256</v>
      </c>
      <c r="T1471">
        <v>116.467</v>
      </c>
      <c r="V1471">
        <v>16.393000000000001</v>
      </c>
      <c r="W1471">
        <f t="shared" si="67"/>
        <v>1.6393</v>
      </c>
      <c r="X1471">
        <f t="shared" si="68"/>
        <v>0.68642910028802118</v>
      </c>
    </row>
    <row r="1472" spans="1:24" x14ac:dyDescent="0.3">
      <c r="A1472">
        <v>1470</v>
      </c>
      <c r="B1472">
        <f t="shared" si="66"/>
        <v>4.0246406570841886</v>
      </c>
      <c r="C1472">
        <v>1</v>
      </c>
      <c r="D1472">
        <v>103.4936</v>
      </c>
      <c r="E1472">
        <v>4.0629999999999999E-2</v>
      </c>
      <c r="F1472">
        <v>90.498999999999995</v>
      </c>
      <c r="G1472">
        <v>93.710999999999999</v>
      </c>
      <c r="H1472">
        <v>95.584999999999994</v>
      </c>
      <c r="I1472">
        <v>96.576999999999998</v>
      </c>
      <c r="J1472">
        <v>98.105000000000004</v>
      </c>
      <c r="K1472">
        <v>99.135000000000005</v>
      </c>
      <c r="L1472">
        <v>100.657</v>
      </c>
      <c r="M1472">
        <v>103.494</v>
      </c>
      <c r="N1472">
        <v>106.33</v>
      </c>
      <c r="O1472">
        <v>107.852</v>
      </c>
      <c r="P1472">
        <v>108.88200000000001</v>
      </c>
      <c r="Q1472">
        <v>110.41</v>
      </c>
      <c r="R1472">
        <v>111.402</v>
      </c>
      <c r="S1472">
        <v>113.276</v>
      </c>
      <c r="T1472">
        <v>116.488</v>
      </c>
      <c r="V1472">
        <v>16.398</v>
      </c>
      <c r="W1472">
        <f t="shared" si="67"/>
        <v>1.6397999999999999</v>
      </c>
      <c r="X1472">
        <f t="shared" si="68"/>
        <v>0.68659680308023574</v>
      </c>
    </row>
    <row r="1473" spans="1:24" x14ac:dyDescent="0.3">
      <c r="A1473">
        <v>1471</v>
      </c>
      <c r="B1473">
        <f t="shared" si="66"/>
        <v>4.0273785078713207</v>
      </c>
      <c r="C1473">
        <v>1</v>
      </c>
      <c r="D1473">
        <v>103.512</v>
      </c>
      <c r="E1473">
        <v>4.0640000000000003E-2</v>
      </c>
      <c r="F1473">
        <v>90.512</v>
      </c>
      <c r="G1473">
        <v>93.725999999999999</v>
      </c>
      <c r="H1473">
        <v>95.6</v>
      </c>
      <c r="I1473">
        <v>96.593000000000004</v>
      </c>
      <c r="J1473">
        <v>98.120999999999995</v>
      </c>
      <c r="K1473">
        <v>99.152000000000001</v>
      </c>
      <c r="L1473">
        <v>100.675</v>
      </c>
      <c r="M1473">
        <v>103.512</v>
      </c>
      <c r="N1473">
        <v>106.349</v>
      </c>
      <c r="O1473">
        <v>107.872</v>
      </c>
      <c r="P1473">
        <v>108.90300000000001</v>
      </c>
      <c r="Q1473">
        <v>110.431</v>
      </c>
      <c r="R1473">
        <v>111.42400000000001</v>
      </c>
      <c r="S1473">
        <v>113.298</v>
      </c>
      <c r="T1473">
        <v>116.512</v>
      </c>
      <c r="V1473">
        <v>16.404</v>
      </c>
      <c r="W1473">
        <f t="shared" si="67"/>
        <v>1.6404000000000001</v>
      </c>
      <c r="X1473">
        <f t="shared" si="68"/>
        <v>0.68678211974395487</v>
      </c>
    </row>
    <row r="1474" spans="1:24" x14ac:dyDescent="0.3">
      <c r="A1474">
        <v>1472</v>
      </c>
      <c r="B1474">
        <f t="shared" si="66"/>
        <v>4.0301163586584527</v>
      </c>
      <c r="C1474">
        <v>1</v>
      </c>
      <c r="D1474">
        <v>103.5305</v>
      </c>
      <c r="E1474">
        <v>4.0640000000000003E-2</v>
      </c>
      <c r="F1474">
        <v>90.528000000000006</v>
      </c>
      <c r="G1474">
        <v>93.742000000000004</v>
      </c>
      <c r="H1474">
        <v>95.617000000000004</v>
      </c>
      <c r="I1474">
        <v>96.61</v>
      </c>
      <c r="J1474">
        <v>98.138000000000005</v>
      </c>
      <c r="K1474">
        <v>99.17</v>
      </c>
      <c r="L1474">
        <v>100.693</v>
      </c>
      <c r="M1474">
        <v>103.53100000000001</v>
      </c>
      <c r="N1474">
        <v>106.36799999999999</v>
      </c>
      <c r="O1474">
        <v>107.89100000000001</v>
      </c>
      <c r="P1474">
        <v>108.923</v>
      </c>
      <c r="Q1474">
        <v>110.45099999999999</v>
      </c>
      <c r="R1474">
        <v>111.444</v>
      </c>
      <c r="S1474">
        <v>113.319</v>
      </c>
      <c r="T1474">
        <v>116.533</v>
      </c>
      <c r="V1474">
        <v>16.408999999999999</v>
      </c>
      <c r="W1474">
        <f t="shared" si="67"/>
        <v>1.6408999999999998</v>
      </c>
      <c r="X1474">
        <f t="shared" si="68"/>
        <v>0.68694981601440308</v>
      </c>
    </row>
    <row r="1475" spans="1:24" x14ac:dyDescent="0.3">
      <c r="A1475">
        <v>1473</v>
      </c>
      <c r="B1475">
        <f t="shared" ref="B1475:B1538" si="69">A1475/365.25</f>
        <v>4.0328542094455848</v>
      </c>
      <c r="C1475">
        <v>1</v>
      </c>
      <c r="D1475">
        <v>103.5489</v>
      </c>
      <c r="E1475">
        <v>4.0649999999999999E-2</v>
      </c>
      <c r="F1475">
        <v>90.540999999999997</v>
      </c>
      <c r="G1475">
        <v>93.757000000000005</v>
      </c>
      <c r="H1475">
        <v>95.632000000000005</v>
      </c>
      <c r="I1475">
        <v>96.625</v>
      </c>
      <c r="J1475">
        <v>98.155000000000001</v>
      </c>
      <c r="K1475">
        <v>99.186000000000007</v>
      </c>
      <c r="L1475">
        <v>100.71</v>
      </c>
      <c r="M1475">
        <v>103.54900000000001</v>
      </c>
      <c r="N1475">
        <v>106.38800000000001</v>
      </c>
      <c r="O1475">
        <v>107.91200000000001</v>
      </c>
      <c r="P1475">
        <v>108.943</v>
      </c>
      <c r="Q1475">
        <v>110.473</v>
      </c>
      <c r="R1475">
        <v>111.46599999999999</v>
      </c>
      <c r="S1475">
        <v>113.34099999999999</v>
      </c>
      <c r="T1475">
        <v>116.556</v>
      </c>
      <c r="V1475">
        <v>16.414000000000001</v>
      </c>
      <c r="W1475">
        <f t="shared" ref="W1475:W1538" si="70">V1475/10</f>
        <v>1.6414000000000002</v>
      </c>
      <c r="X1475">
        <f t="shared" ref="X1475:X1538" si="71">SQRT((M1475*V1475)/3600)</f>
        <v>0.68711419194903678</v>
      </c>
    </row>
    <row r="1476" spans="1:24" x14ac:dyDescent="0.3">
      <c r="A1476">
        <v>1474</v>
      </c>
      <c r="B1476">
        <f t="shared" si="69"/>
        <v>4.0355920602327169</v>
      </c>
      <c r="C1476">
        <v>1</v>
      </c>
      <c r="D1476">
        <v>103.56740000000001</v>
      </c>
      <c r="E1476">
        <v>4.0649999999999999E-2</v>
      </c>
      <c r="F1476">
        <v>90.557000000000002</v>
      </c>
      <c r="G1476">
        <v>93.772999999999996</v>
      </c>
      <c r="H1476">
        <v>95.649000000000001</v>
      </c>
      <c r="I1476">
        <v>96.643000000000001</v>
      </c>
      <c r="J1476">
        <v>98.171999999999997</v>
      </c>
      <c r="K1476">
        <v>99.203999999999994</v>
      </c>
      <c r="L1476">
        <v>100.72799999999999</v>
      </c>
      <c r="M1476">
        <v>103.56699999999999</v>
      </c>
      <c r="N1476">
        <v>106.407</v>
      </c>
      <c r="O1476">
        <v>107.931</v>
      </c>
      <c r="P1476">
        <v>108.96299999999999</v>
      </c>
      <c r="Q1476">
        <v>110.492</v>
      </c>
      <c r="R1476">
        <v>111.486</v>
      </c>
      <c r="S1476">
        <v>113.361</v>
      </c>
      <c r="T1476">
        <v>116.577</v>
      </c>
      <c r="V1476">
        <v>16.420000000000002</v>
      </c>
      <c r="W1476">
        <f t="shared" si="70"/>
        <v>1.6420000000000001</v>
      </c>
      <c r="X1476">
        <f t="shared" si="71"/>
        <v>0.68729949399402623</v>
      </c>
    </row>
    <row r="1477" spans="1:24" x14ac:dyDescent="0.3">
      <c r="A1477">
        <v>1475</v>
      </c>
      <c r="B1477">
        <f t="shared" si="69"/>
        <v>4.0383299110198498</v>
      </c>
      <c r="C1477">
        <v>1</v>
      </c>
      <c r="D1477">
        <v>103.58580000000001</v>
      </c>
      <c r="E1477">
        <v>4.0649999999999999E-2</v>
      </c>
      <c r="F1477">
        <v>90.573999999999998</v>
      </c>
      <c r="G1477">
        <v>93.79</v>
      </c>
      <c r="H1477">
        <v>95.665999999999997</v>
      </c>
      <c r="I1477">
        <v>96.66</v>
      </c>
      <c r="J1477">
        <v>98.188999999999993</v>
      </c>
      <c r="K1477">
        <v>99.221999999999994</v>
      </c>
      <c r="L1477">
        <v>100.746</v>
      </c>
      <c r="M1477">
        <v>103.586</v>
      </c>
      <c r="N1477">
        <v>106.426</v>
      </c>
      <c r="O1477">
        <v>107.95</v>
      </c>
      <c r="P1477">
        <v>108.982</v>
      </c>
      <c r="Q1477">
        <v>110.512</v>
      </c>
      <c r="R1477">
        <v>111.505</v>
      </c>
      <c r="S1477">
        <v>113.381</v>
      </c>
      <c r="T1477">
        <v>116.598</v>
      </c>
      <c r="V1477">
        <v>16.425000000000001</v>
      </c>
      <c r="W1477">
        <f t="shared" si="70"/>
        <v>1.6425000000000001</v>
      </c>
      <c r="X1477">
        <f t="shared" si="71"/>
        <v>0.68746718103484761</v>
      </c>
    </row>
    <row r="1478" spans="1:24" x14ac:dyDescent="0.3">
      <c r="A1478">
        <v>1476</v>
      </c>
      <c r="B1478">
        <f t="shared" si="69"/>
        <v>4.0410677618069819</v>
      </c>
      <c r="C1478">
        <v>1</v>
      </c>
      <c r="D1478">
        <v>103.60429999999999</v>
      </c>
      <c r="E1478">
        <v>4.0660000000000002E-2</v>
      </c>
      <c r="F1478">
        <v>90.587000000000003</v>
      </c>
      <c r="G1478">
        <v>93.804000000000002</v>
      </c>
      <c r="H1478">
        <v>95.680999999999997</v>
      </c>
      <c r="I1478">
        <v>96.674999999999997</v>
      </c>
      <c r="J1478">
        <v>98.206000000000003</v>
      </c>
      <c r="K1478">
        <v>99.238</v>
      </c>
      <c r="L1478">
        <v>100.76300000000001</v>
      </c>
      <c r="M1478">
        <v>103.604</v>
      </c>
      <c r="N1478">
        <v>106.446</v>
      </c>
      <c r="O1478">
        <v>107.97</v>
      </c>
      <c r="P1478">
        <v>109.003</v>
      </c>
      <c r="Q1478">
        <v>110.533</v>
      </c>
      <c r="R1478">
        <v>111.527</v>
      </c>
      <c r="S1478">
        <v>113.404</v>
      </c>
      <c r="T1478">
        <v>116.622</v>
      </c>
      <c r="V1478">
        <v>16.431000000000001</v>
      </c>
      <c r="W1478">
        <f t="shared" si="70"/>
        <v>1.6431</v>
      </c>
      <c r="X1478">
        <f t="shared" si="71"/>
        <v>0.6876524727893687</v>
      </c>
    </row>
    <row r="1479" spans="1:24" x14ac:dyDescent="0.3">
      <c r="A1479">
        <v>1477</v>
      </c>
      <c r="B1479">
        <f t="shared" si="69"/>
        <v>4.043805612594114</v>
      </c>
      <c r="C1479">
        <v>1</v>
      </c>
      <c r="D1479">
        <v>103.62269999999999</v>
      </c>
      <c r="E1479">
        <v>4.0660000000000002E-2</v>
      </c>
      <c r="F1479">
        <v>90.602999999999994</v>
      </c>
      <c r="G1479">
        <v>93.820999999999998</v>
      </c>
      <c r="H1479">
        <v>95.697999999999993</v>
      </c>
      <c r="I1479">
        <v>96.691999999999993</v>
      </c>
      <c r="J1479">
        <v>98.222999999999999</v>
      </c>
      <c r="K1479">
        <v>99.256</v>
      </c>
      <c r="L1479">
        <v>100.78100000000001</v>
      </c>
      <c r="M1479">
        <v>103.623</v>
      </c>
      <c r="N1479">
        <v>106.465</v>
      </c>
      <c r="O1479">
        <v>107.99</v>
      </c>
      <c r="P1479">
        <v>109.02200000000001</v>
      </c>
      <c r="Q1479">
        <v>110.553</v>
      </c>
      <c r="R1479">
        <v>111.547</v>
      </c>
      <c r="S1479">
        <v>113.42400000000001</v>
      </c>
      <c r="T1479">
        <v>116.643</v>
      </c>
      <c r="V1479">
        <v>16.436</v>
      </c>
      <c r="W1479">
        <f t="shared" si="70"/>
        <v>1.6435999999999999</v>
      </c>
      <c r="X1479">
        <f t="shared" si="71"/>
        <v>0.68782015333467328</v>
      </c>
    </row>
    <row r="1480" spans="1:24" x14ac:dyDescent="0.3">
      <c r="A1480">
        <v>1478</v>
      </c>
      <c r="B1480">
        <f t="shared" si="69"/>
        <v>4.046543463381246</v>
      </c>
      <c r="C1480">
        <v>1</v>
      </c>
      <c r="D1480">
        <v>103.6412</v>
      </c>
      <c r="E1480">
        <v>4.0669999999999998E-2</v>
      </c>
      <c r="F1480">
        <v>90.616</v>
      </c>
      <c r="G1480">
        <v>93.834999999999994</v>
      </c>
      <c r="H1480">
        <v>95.712999999999994</v>
      </c>
      <c r="I1480">
        <v>96.707999999999998</v>
      </c>
      <c r="J1480">
        <v>98.239000000000004</v>
      </c>
      <c r="K1480">
        <v>99.272999999999996</v>
      </c>
      <c r="L1480">
        <v>100.798</v>
      </c>
      <c r="M1480">
        <v>103.64100000000001</v>
      </c>
      <c r="N1480">
        <v>106.48399999999999</v>
      </c>
      <c r="O1480">
        <v>108.01</v>
      </c>
      <c r="P1480">
        <v>109.04300000000001</v>
      </c>
      <c r="Q1480">
        <v>110.574</v>
      </c>
      <c r="R1480">
        <v>111.569</v>
      </c>
      <c r="S1480">
        <v>113.447</v>
      </c>
      <c r="T1480">
        <v>116.667</v>
      </c>
      <c r="V1480">
        <v>16.442</v>
      </c>
      <c r="W1480">
        <f t="shared" si="70"/>
        <v>1.6442000000000001</v>
      </c>
      <c r="X1480">
        <f t="shared" si="71"/>
        <v>0.68800543481380538</v>
      </c>
    </row>
    <row r="1481" spans="1:24" x14ac:dyDescent="0.3">
      <c r="A1481">
        <v>1479</v>
      </c>
      <c r="B1481">
        <f t="shared" si="69"/>
        <v>4.0492813141683781</v>
      </c>
      <c r="C1481">
        <v>1</v>
      </c>
      <c r="D1481">
        <v>103.6596</v>
      </c>
      <c r="E1481">
        <v>4.0669999999999998E-2</v>
      </c>
      <c r="F1481">
        <v>90.632000000000005</v>
      </c>
      <c r="G1481">
        <v>93.852000000000004</v>
      </c>
      <c r="H1481">
        <v>95.73</v>
      </c>
      <c r="I1481">
        <v>96.724999999999994</v>
      </c>
      <c r="J1481">
        <v>98.257000000000005</v>
      </c>
      <c r="K1481">
        <v>99.29</v>
      </c>
      <c r="L1481">
        <v>100.816</v>
      </c>
      <c r="M1481">
        <v>103.66</v>
      </c>
      <c r="N1481">
        <v>106.503</v>
      </c>
      <c r="O1481">
        <v>108.029</v>
      </c>
      <c r="P1481">
        <v>109.062</v>
      </c>
      <c r="Q1481">
        <v>110.59399999999999</v>
      </c>
      <c r="R1481">
        <v>111.589</v>
      </c>
      <c r="S1481">
        <v>113.467</v>
      </c>
      <c r="T1481">
        <v>116.688</v>
      </c>
      <c r="V1481">
        <v>16.446999999999999</v>
      </c>
      <c r="W1481">
        <f t="shared" si="70"/>
        <v>1.6446999999999998</v>
      </c>
      <c r="X1481">
        <f t="shared" si="71"/>
        <v>0.68817310887434258</v>
      </c>
    </row>
    <row r="1482" spans="1:24" x14ac:dyDescent="0.3">
      <c r="A1482">
        <v>1480</v>
      </c>
      <c r="B1482">
        <f t="shared" si="69"/>
        <v>4.0520191649555102</v>
      </c>
      <c r="C1482">
        <v>1</v>
      </c>
      <c r="D1482">
        <v>103.678</v>
      </c>
      <c r="E1482">
        <v>4.0680000000000001E-2</v>
      </c>
      <c r="F1482">
        <v>90.644999999999996</v>
      </c>
      <c r="G1482">
        <v>93.866</v>
      </c>
      <c r="H1482">
        <v>95.745999999999995</v>
      </c>
      <c r="I1482">
        <v>96.741</v>
      </c>
      <c r="J1482">
        <v>98.272999999999996</v>
      </c>
      <c r="K1482">
        <v>99.307000000000002</v>
      </c>
      <c r="L1482">
        <v>100.833</v>
      </c>
      <c r="M1482">
        <v>103.678</v>
      </c>
      <c r="N1482">
        <v>106.523</v>
      </c>
      <c r="O1482">
        <v>108.04900000000001</v>
      </c>
      <c r="P1482">
        <v>109.083</v>
      </c>
      <c r="Q1482">
        <v>110.61499999999999</v>
      </c>
      <c r="R1482">
        <v>111.61</v>
      </c>
      <c r="S1482">
        <v>113.49</v>
      </c>
      <c r="T1482">
        <v>116.711</v>
      </c>
      <c r="V1482">
        <v>16.452999999999999</v>
      </c>
      <c r="W1482">
        <f t="shared" si="70"/>
        <v>1.6453</v>
      </c>
      <c r="X1482">
        <f t="shared" si="71"/>
        <v>0.68835838009313466</v>
      </c>
    </row>
    <row r="1483" spans="1:24" x14ac:dyDescent="0.3">
      <c r="A1483">
        <v>1481</v>
      </c>
      <c r="B1483">
        <f t="shared" si="69"/>
        <v>4.0547570157426422</v>
      </c>
      <c r="C1483">
        <v>1</v>
      </c>
      <c r="D1483">
        <v>103.6965</v>
      </c>
      <c r="E1483">
        <v>4.0680000000000001E-2</v>
      </c>
      <c r="F1483">
        <v>90.661000000000001</v>
      </c>
      <c r="G1483">
        <v>93.882999999999996</v>
      </c>
      <c r="H1483">
        <v>95.763000000000005</v>
      </c>
      <c r="I1483">
        <v>96.757999999999996</v>
      </c>
      <c r="J1483">
        <v>98.29</v>
      </c>
      <c r="K1483">
        <v>99.323999999999998</v>
      </c>
      <c r="L1483">
        <v>100.851</v>
      </c>
      <c r="M1483">
        <v>103.697</v>
      </c>
      <c r="N1483">
        <v>106.542</v>
      </c>
      <c r="O1483">
        <v>108.069</v>
      </c>
      <c r="P1483">
        <v>109.10299999999999</v>
      </c>
      <c r="Q1483">
        <v>110.63500000000001</v>
      </c>
      <c r="R1483">
        <v>111.63</v>
      </c>
      <c r="S1483">
        <v>113.51</v>
      </c>
      <c r="T1483">
        <v>116.732</v>
      </c>
      <c r="V1483">
        <v>16.457999999999998</v>
      </c>
      <c r="W1483">
        <f t="shared" si="70"/>
        <v>1.6457999999999999</v>
      </c>
      <c r="X1483">
        <f t="shared" si="71"/>
        <v>0.68852604767963088</v>
      </c>
    </row>
    <row r="1484" spans="1:24" x14ac:dyDescent="0.3">
      <c r="A1484">
        <v>1482</v>
      </c>
      <c r="B1484">
        <f t="shared" si="69"/>
        <v>4.0574948665297743</v>
      </c>
      <c r="C1484">
        <v>1</v>
      </c>
      <c r="D1484">
        <v>103.7149</v>
      </c>
      <c r="E1484">
        <v>4.0689999999999997E-2</v>
      </c>
      <c r="F1484">
        <v>90.674000000000007</v>
      </c>
      <c r="G1484">
        <v>93.897000000000006</v>
      </c>
      <c r="H1484">
        <v>95.778000000000006</v>
      </c>
      <c r="I1484">
        <v>96.772999999999996</v>
      </c>
      <c r="J1484">
        <v>98.307000000000002</v>
      </c>
      <c r="K1484">
        <v>99.340999999999994</v>
      </c>
      <c r="L1484">
        <v>100.86799999999999</v>
      </c>
      <c r="M1484">
        <v>103.715</v>
      </c>
      <c r="N1484">
        <v>106.56100000000001</v>
      </c>
      <c r="O1484">
        <v>108.089</v>
      </c>
      <c r="P1484">
        <v>109.123</v>
      </c>
      <c r="Q1484">
        <v>110.65600000000001</v>
      </c>
      <c r="R1484">
        <v>111.652</v>
      </c>
      <c r="S1484">
        <v>113.532</v>
      </c>
      <c r="T1484">
        <v>116.756</v>
      </c>
      <c r="V1484">
        <v>16.463999999999999</v>
      </c>
      <c r="W1484">
        <f t="shared" si="70"/>
        <v>1.6463999999999999</v>
      </c>
      <c r="X1484">
        <f t="shared" si="71"/>
        <v>0.68871130865310082</v>
      </c>
    </row>
    <row r="1485" spans="1:24" x14ac:dyDescent="0.3">
      <c r="A1485">
        <v>1483</v>
      </c>
      <c r="B1485">
        <f t="shared" si="69"/>
        <v>4.0602327173169064</v>
      </c>
      <c r="C1485">
        <v>1</v>
      </c>
      <c r="D1485">
        <v>103.7333</v>
      </c>
      <c r="E1485">
        <v>4.0689999999999997E-2</v>
      </c>
      <c r="F1485">
        <v>90.69</v>
      </c>
      <c r="G1485">
        <v>93.914000000000001</v>
      </c>
      <c r="H1485">
        <v>95.795000000000002</v>
      </c>
      <c r="I1485">
        <v>96.790999999999997</v>
      </c>
      <c r="J1485">
        <v>98.323999999999998</v>
      </c>
      <c r="K1485">
        <v>99.358999999999995</v>
      </c>
      <c r="L1485">
        <v>100.886</v>
      </c>
      <c r="M1485">
        <v>103.733</v>
      </c>
      <c r="N1485">
        <v>106.58</v>
      </c>
      <c r="O1485">
        <v>108.108</v>
      </c>
      <c r="P1485">
        <v>109.143</v>
      </c>
      <c r="Q1485">
        <v>110.676</v>
      </c>
      <c r="R1485">
        <v>111.672</v>
      </c>
      <c r="S1485">
        <v>113.553</v>
      </c>
      <c r="T1485">
        <v>116.777</v>
      </c>
      <c r="V1485">
        <v>16.469000000000001</v>
      </c>
      <c r="W1485">
        <f t="shared" si="70"/>
        <v>1.6469</v>
      </c>
      <c r="X1485">
        <f t="shared" si="71"/>
        <v>0.68887564935754397</v>
      </c>
    </row>
    <row r="1486" spans="1:24" x14ac:dyDescent="0.3">
      <c r="A1486">
        <v>1484</v>
      </c>
      <c r="B1486">
        <f t="shared" si="69"/>
        <v>4.0629705681040384</v>
      </c>
      <c r="C1486">
        <v>1</v>
      </c>
      <c r="D1486">
        <v>103.7517</v>
      </c>
      <c r="E1486">
        <v>4.0689999999999997E-2</v>
      </c>
      <c r="F1486">
        <v>90.706000000000003</v>
      </c>
      <c r="G1486">
        <v>93.930999999999997</v>
      </c>
      <c r="H1486">
        <v>95.811999999999998</v>
      </c>
      <c r="I1486">
        <v>96.808000000000007</v>
      </c>
      <c r="J1486">
        <v>98.340999999999994</v>
      </c>
      <c r="K1486">
        <v>99.376000000000005</v>
      </c>
      <c r="L1486">
        <v>100.904</v>
      </c>
      <c r="M1486">
        <v>103.752</v>
      </c>
      <c r="N1486">
        <v>106.599</v>
      </c>
      <c r="O1486">
        <v>108.127</v>
      </c>
      <c r="P1486">
        <v>109.16200000000001</v>
      </c>
      <c r="Q1486">
        <v>110.696</v>
      </c>
      <c r="R1486">
        <v>111.69199999999999</v>
      </c>
      <c r="S1486">
        <v>113.57299999999999</v>
      </c>
      <c r="T1486">
        <v>116.798</v>
      </c>
      <c r="V1486">
        <v>16.475000000000001</v>
      </c>
      <c r="W1486">
        <f t="shared" si="70"/>
        <v>1.6475000000000002</v>
      </c>
      <c r="X1486">
        <f t="shared" si="71"/>
        <v>0.68906422051939398</v>
      </c>
    </row>
    <row r="1487" spans="1:24" x14ac:dyDescent="0.3">
      <c r="A1487">
        <v>1485</v>
      </c>
      <c r="B1487">
        <f t="shared" si="69"/>
        <v>4.0657084188911705</v>
      </c>
      <c r="C1487">
        <v>1</v>
      </c>
      <c r="D1487">
        <v>103.7701</v>
      </c>
      <c r="E1487">
        <v>4.07E-2</v>
      </c>
      <c r="F1487">
        <v>90.718999999999994</v>
      </c>
      <c r="G1487">
        <v>93.944999999999993</v>
      </c>
      <c r="H1487">
        <v>95.826999999999998</v>
      </c>
      <c r="I1487">
        <v>96.822999999999993</v>
      </c>
      <c r="J1487">
        <v>98.358000000000004</v>
      </c>
      <c r="K1487">
        <v>99.393000000000001</v>
      </c>
      <c r="L1487">
        <v>100.92100000000001</v>
      </c>
      <c r="M1487">
        <v>103.77</v>
      </c>
      <c r="N1487">
        <v>106.619</v>
      </c>
      <c r="O1487">
        <v>108.14700000000001</v>
      </c>
      <c r="P1487">
        <v>109.18300000000001</v>
      </c>
      <c r="Q1487">
        <v>110.717</v>
      </c>
      <c r="R1487">
        <v>111.714</v>
      </c>
      <c r="S1487">
        <v>113.595</v>
      </c>
      <c r="T1487">
        <v>116.822</v>
      </c>
      <c r="V1487">
        <v>16.48</v>
      </c>
      <c r="W1487">
        <f t="shared" si="70"/>
        <v>1.6480000000000001</v>
      </c>
      <c r="X1487">
        <f t="shared" si="71"/>
        <v>0.68922855425468266</v>
      </c>
    </row>
    <row r="1488" spans="1:24" x14ac:dyDescent="0.3">
      <c r="A1488">
        <v>1486</v>
      </c>
      <c r="B1488">
        <f t="shared" si="69"/>
        <v>4.0684462696783026</v>
      </c>
      <c r="C1488">
        <v>1</v>
      </c>
      <c r="D1488">
        <v>103.7885</v>
      </c>
      <c r="E1488">
        <v>4.07E-2</v>
      </c>
      <c r="F1488">
        <v>90.734999999999999</v>
      </c>
      <c r="G1488">
        <v>93.962000000000003</v>
      </c>
      <c r="H1488">
        <v>95.843999999999994</v>
      </c>
      <c r="I1488">
        <v>96.84</v>
      </c>
      <c r="J1488">
        <v>98.375</v>
      </c>
      <c r="K1488">
        <v>99.41</v>
      </c>
      <c r="L1488">
        <v>100.93899999999999</v>
      </c>
      <c r="M1488">
        <v>103.789</v>
      </c>
      <c r="N1488">
        <v>106.63800000000001</v>
      </c>
      <c r="O1488">
        <v>108.167</v>
      </c>
      <c r="P1488">
        <v>109.202</v>
      </c>
      <c r="Q1488">
        <v>110.73699999999999</v>
      </c>
      <c r="R1488">
        <v>111.733</v>
      </c>
      <c r="S1488">
        <v>113.61499999999999</v>
      </c>
      <c r="T1488">
        <v>116.842</v>
      </c>
      <c r="V1488">
        <v>16.484999999999999</v>
      </c>
      <c r="W1488">
        <f t="shared" si="70"/>
        <v>1.6484999999999999</v>
      </c>
      <c r="X1488">
        <f t="shared" si="71"/>
        <v>0.68939620623170439</v>
      </c>
    </row>
    <row r="1489" spans="1:24" x14ac:dyDescent="0.3">
      <c r="A1489">
        <v>1487</v>
      </c>
      <c r="B1489">
        <f t="shared" si="69"/>
        <v>4.0711841204654347</v>
      </c>
      <c r="C1489">
        <v>1</v>
      </c>
      <c r="D1489">
        <v>103.807</v>
      </c>
      <c r="E1489">
        <v>4.0710000000000003E-2</v>
      </c>
      <c r="F1489">
        <v>90.748000000000005</v>
      </c>
      <c r="G1489">
        <v>93.975999999999999</v>
      </c>
      <c r="H1489">
        <v>95.858999999999995</v>
      </c>
      <c r="I1489">
        <v>96.855999999999995</v>
      </c>
      <c r="J1489">
        <v>98.391000000000005</v>
      </c>
      <c r="K1489">
        <v>99.427000000000007</v>
      </c>
      <c r="L1489">
        <v>100.95699999999999</v>
      </c>
      <c r="M1489">
        <v>103.807</v>
      </c>
      <c r="N1489">
        <v>106.657</v>
      </c>
      <c r="O1489">
        <v>108.187</v>
      </c>
      <c r="P1489">
        <v>109.223</v>
      </c>
      <c r="Q1489">
        <v>110.758</v>
      </c>
      <c r="R1489">
        <v>111.755</v>
      </c>
      <c r="S1489">
        <v>113.63800000000001</v>
      </c>
      <c r="T1489">
        <v>116.866</v>
      </c>
      <c r="V1489">
        <v>16.491</v>
      </c>
      <c r="W1489">
        <f t="shared" si="70"/>
        <v>1.6491</v>
      </c>
      <c r="X1489">
        <f t="shared" si="71"/>
        <v>0.68958144249489006</v>
      </c>
    </row>
    <row r="1490" spans="1:24" x14ac:dyDescent="0.3">
      <c r="A1490">
        <v>1488</v>
      </c>
      <c r="B1490">
        <f t="shared" si="69"/>
        <v>4.0739219712525667</v>
      </c>
      <c r="C1490">
        <v>1</v>
      </c>
      <c r="D1490">
        <v>103.8254</v>
      </c>
      <c r="E1490">
        <v>4.0710000000000003E-2</v>
      </c>
      <c r="F1490">
        <v>90.763999999999996</v>
      </c>
      <c r="G1490">
        <v>93.992999999999995</v>
      </c>
      <c r="H1490">
        <v>95.876000000000005</v>
      </c>
      <c r="I1490">
        <v>96.873000000000005</v>
      </c>
      <c r="J1490">
        <v>98.409000000000006</v>
      </c>
      <c r="K1490">
        <v>99.444999999999993</v>
      </c>
      <c r="L1490">
        <v>100.97499999999999</v>
      </c>
      <c r="M1490">
        <v>103.825</v>
      </c>
      <c r="N1490">
        <v>106.676</v>
      </c>
      <c r="O1490">
        <v>108.206</v>
      </c>
      <c r="P1490">
        <v>109.242</v>
      </c>
      <c r="Q1490">
        <v>110.77800000000001</v>
      </c>
      <c r="R1490">
        <v>111.77500000000001</v>
      </c>
      <c r="S1490">
        <v>113.658</v>
      </c>
      <c r="T1490">
        <v>116.887</v>
      </c>
      <c r="V1490">
        <v>16.495999999999999</v>
      </c>
      <c r="W1490">
        <f t="shared" si="70"/>
        <v>1.6496</v>
      </c>
      <c r="X1490">
        <f t="shared" si="71"/>
        <v>0.68974576636774088</v>
      </c>
    </row>
    <row r="1491" spans="1:24" x14ac:dyDescent="0.3">
      <c r="A1491">
        <v>1489</v>
      </c>
      <c r="B1491">
        <f t="shared" si="69"/>
        <v>4.0766598220396988</v>
      </c>
      <c r="C1491">
        <v>1</v>
      </c>
      <c r="D1491">
        <v>103.8438</v>
      </c>
      <c r="E1491">
        <v>4.0719999999999999E-2</v>
      </c>
      <c r="F1491">
        <v>90.777000000000001</v>
      </c>
      <c r="G1491">
        <v>94.007000000000005</v>
      </c>
      <c r="H1491">
        <v>95.891000000000005</v>
      </c>
      <c r="I1491">
        <v>96.888999999999996</v>
      </c>
      <c r="J1491">
        <v>98.424999999999997</v>
      </c>
      <c r="K1491">
        <v>99.460999999999999</v>
      </c>
      <c r="L1491">
        <v>100.992</v>
      </c>
      <c r="M1491">
        <v>103.84399999999999</v>
      </c>
      <c r="N1491">
        <v>106.696</v>
      </c>
      <c r="O1491">
        <v>108.226</v>
      </c>
      <c r="P1491">
        <v>109.26300000000001</v>
      </c>
      <c r="Q1491">
        <v>110.79900000000001</v>
      </c>
      <c r="R1491">
        <v>111.797</v>
      </c>
      <c r="S1491">
        <v>113.681</v>
      </c>
      <c r="T1491">
        <v>116.911</v>
      </c>
      <c r="V1491">
        <v>16.501999999999999</v>
      </c>
      <c r="W1491">
        <f t="shared" si="70"/>
        <v>1.6501999999999999</v>
      </c>
      <c r="X1491">
        <f t="shared" si="71"/>
        <v>0.68993431410372519</v>
      </c>
    </row>
    <row r="1492" spans="1:24" x14ac:dyDescent="0.3">
      <c r="A1492">
        <v>1490</v>
      </c>
      <c r="B1492">
        <f t="shared" si="69"/>
        <v>4.0793976728268309</v>
      </c>
      <c r="C1492">
        <v>1</v>
      </c>
      <c r="D1492">
        <v>103.8622</v>
      </c>
      <c r="E1492">
        <v>4.0719999999999999E-2</v>
      </c>
      <c r="F1492">
        <v>90.793000000000006</v>
      </c>
      <c r="G1492">
        <v>94.022999999999996</v>
      </c>
      <c r="H1492">
        <v>95.908000000000001</v>
      </c>
      <c r="I1492">
        <v>96.906000000000006</v>
      </c>
      <c r="J1492">
        <v>98.441999999999993</v>
      </c>
      <c r="K1492">
        <v>99.478999999999999</v>
      </c>
      <c r="L1492">
        <v>101.01</v>
      </c>
      <c r="M1492">
        <v>103.86199999999999</v>
      </c>
      <c r="N1492">
        <v>106.715</v>
      </c>
      <c r="O1492">
        <v>108.246</v>
      </c>
      <c r="P1492">
        <v>109.282</v>
      </c>
      <c r="Q1492">
        <v>110.819</v>
      </c>
      <c r="R1492">
        <v>111.81699999999999</v>
      </c>
      <c r="S1492">
        <v>113.70099999999999</v>
      </c>
      <c r="T1492">
        <v>116.932</v>
      </c>
      <c r="V1492">
        <v>16.507000000000001</v>
      </c>
      <c r="W1492">
        <f t="shared" si="70"/>
        <v>1.6507000000000001</v>
      </c>
      <c r="X1492">
        <f t="shared" si="71"/>
        <v>0.69009863103440183</v>
      </c>
    </row>
    <row r="1493" spans="1:24" x14ac:dyDescent="0.3">
      <c r="A1493">
        <v>1491</v>
      </c>
      <c r="B1493">
        <f t="shared" si="69"/>
        <v>4.0821355236139629</v>
      </c>
      <c r="C1493">
        <v>1</v>
      </c>
      <c r="D1493">
        <v>103.8806</v>
      </c>
      <c r="E1493">
        <v>4.0730000000000002E-2</v>
      </c>
      <c r="F1493">
        <v>90.805999999999997</v>
      </c>
      <c r="G1493">
        <v>94.037999999999997</v>
      </c>
      <c r="H1493">
        <v>95.923000000000002</v>
      </c>
      <c r="I1493">
        <v>96.921000000000006</v>
      </c>
      <c r="J1493">
        <v>98.457999999999998</v>
      </c>
      <c r="K1493">
        <v>99.495000000000005</v>
      </c>
      <c r="L1493">
        <v>101.027</v>
      </c>
      <c r="M1493">
        <v>103.881</v>
      </c>
      <c r="N1493">
        <v>106.73399999999999</v>
      </c>
      <c r="O1493">
        <v>108.26600000000001</v>
      </c>
      <c r="P1493">
        <v>109.303</v>
      </c>
      <c r="Q1493">
        <v>110.84</v>
      </c>
      <c r="R1493">
        <v>111.83799999999999</v>
      </c>
      <c r="S1493">
        <v>113.724</v>
      </c>
      <c r="T1493">
        <v>116.956</v>
      </c>
      <c r="V1493">
        <v>16.513000000000002</v>
      </c>
      <c r="W1493">
        <f t="shared" si="70"/>
        <v>1.6513000000000002</v>
      </c>
      <c r="X1493">
        <f t="shared" si="71"/>
        <v>0.69028716910669385</v>
      </c>
    </row>
    <row r="1494" spans="1:24" x14ac:dyDescent="0.3">
      <c r="A1494">
        <v>1492</v>
      </c>
      <c r="B1494">
        <f t="shared" si="69"/>
        <v>4.084873374401095</v>
      </c>
      <c r="C1494">
        <v>1</v>
      </c>
      <c r="D1494">
        <v>103.899</v>
      </c>
      <c r="E1494">
        <v>4.0730000000000002E-2</v>
      </c>
      <c r="F1494">
        <v>90.822000000000003</v>
      </c>
      <c r="G1494">
        <v>94.054000000000002</v>
      </c>
      <c r="H1494">
        <v>95.94</v>
      </c>
      <c r="I1494">
        <v>96.938000000000002</v>
      </c>
      <c r="J1494">
        <v>98.475999999999999</v>
      </c>
      <c r="K1494">
        <v>99.513000000000005</v>
      </c>
      <c r="L1494">
        <v>101.045</v>
      </c>
      <c r="M1494">
        <v>103.899</v>
      </c>
      <c r="N1494">
        <v>106.753</v>
      </c>
      <c r="O1494">
        <v>108.285</v>
      </c>
      <c r="P1494">
        <v>109.322</v>
      </c>
      <c r="Q1494">
        <v>110.86</v>
      </c>
      <c r="R1494">
        <v>111.858</v>
      </c>
      <c r="S1494">
        <v>113.744</v>
      </c>
      <c r="T1494">
        <v>116.976</v>
      </c>
      <c r="V1494">
        <v>16.518000000000001</v>
      </c>
      <c r="W1494">
        <f t="shared" si="70"/>
        <v>1.6518000000000002</v>
      </c>
      <c r="X1494">
        <f t="shared" si="71"/>
        <v>0.69045147910624394</v>
      </c>
    </row>
    <row r="1495" spans="1:24" x14ac:dyDescent="0.3">
      <c r="A1495">
        <v>1493</v>
      </c>
      <c r="B1495">
        <f t="shared" si="69"/>
        <v>4.0876112251882271</v>
      </c>
      <c r="C1495">
        <v>1</v>
      </c>
      <c r="D1495">
        <v>103.9174</v>
      </c>
      <c r="E1495">
        <v>4.0730000000000002E-2</v>
      </c>
      <c r="F1495">
        <v>90.837999999999994</v>
      </c>
      <c r="G1495">
        <v>94.070999999999998</v>
      </c>
      <c r="H1495">
        <v>95.956999999999994</v>
      </c>
      <c r="I1495">
        <v>96.954999999999998</v>
      </c>
      <c r="J1495">
        <v>98.492999999999995</v>
      </c>
      <c r="K1495">
        <v>99.531000000000006</v>
      </c>
      <c r="L1495">
        <v>101.063</v>
      </c>
      <c r="M1495">
        <v>103.917</v>
      </c>
      <c r="N1495">
        <v>106.77200000000001</v>
      </c>
      <c r="O1495">
        <v>108.304</v>
      </c>
      <c r="P1495">
        <v>109.342</v>
      </c>
      <c r="Q1495">
        <v>110.879</v>
      </c>
      <c r="R1495">
        <v>111.878</v>
      </c>
      <c r="S1495">
        <v>113.764</v>
      </c>
      <c r="T1495">
        <v>116.997</v>
      </c>
      <c r="V1495">
        <v>16.524000000000001</v>
      </c>
      <c r="W1495">
        <f t="shared" si="70"/>
        <v>1.6524000000000001</v>
      </c>
      <c r="X1495">
        <f t="shared" si="71"/>
        <v>0.69063668451654092</v>
      </c>
    </row>
    <row r="1496" spans="1:24" x14ac:dyDescent="0.3">
      <c r="A1496">
        <v>1494</v>
      </c>
      <c r="B1496">
        <f t="shared" si="69"/>
        <v>4.0903490759753591</v>
      </c>
      <c r="C1496">
        <v>1</v>
      </c>
      <c r="D1496">
        <v>103.9357</v>
      </c>
      <c r="E1496">
        <v>4.0739999999999998E-2</v>
      </c>
      <c r="F1496">
        <v>90.850999999999999</v>
      </c>
      <c r="G1496">
        <v>94.084999999999994</v>
      </c>
      <c r="H1496">
        <v>95.971999999999994</v>
      </c>
      <c r="I1496">
        <v>96.971000000000004</v>
      </c>
      <c r="J1496">
        <v>98.509</v>
      </c>
      <c r="K1496">
        <v>99.546999999999997</v>
      </c>
      <c r="L1496">
        <v>101.08</v>
      </c>
      <c r="M1496">
        <v>103.93600000000001</v>
      </c>
      <c r="N1496">
        <v>106.792</v>
      </c>
      <c r="O1496">
        <v>108.324</v>
      </c>
      <c r="P1496">
        <v>109.36199999999999</v>
      </c>
      <c r="Q1496">
        <v>110.901</v>
      </c>
      <c r="R1496">
        <v>111.9</v>
      </c>
      <c r="S1496">
        <v>113.786</v>
      </c>
      <c r="T1496">
        <v>117.021</v>
      </c>
      <c r="V1496">
        <v>16.529</v>
      </c>
      <c r="W1496">
        <f t="shared" si="70"/>
        <v>1.6529</v>
      </c>
      <c r="X1496">
        <f t="shared" si="71"/>
        <v>0.69080431060869596</v>
      </c>
    </row>
    <row r="1497" spans="1:24" x14ac:dyDescent="0.3">
      <c r="A1497">
        <v>1495</v>
      </c>
      <c r="B1497">
        <f t="shared" si="69"/>
        <v>4.0930869267624912</v>
      </c>
      <c r="C1497">
        <v>1</v>
      </c>
      <c r="D1497">
        <v>103.9541</v>
      </c>
      <c r="E1497">
        <v>4.0739999999999998E-2</v>
      </c>
      <c r="F1497">
        <v>90.867000000000004</v>
      </c>
      <c r="G1497">
        <v>94.102000000000004</v>
      </c>
      <c r="H1497">
        <v>95.989000000000004</v>
      </c>
      <c r="I1497">
        <v>96.988</v>
      </c>
      <c r="J1497">
        <v>98.527000000000001</v>
      </c>
      <c r="K1497">
        <v>99.564999999999998</v>
      </c>
      <c r="L1497">
        <v>101.098</v>
      </c>
      <c r="M1497">
        <v>103.95399999999999</v>
      </c>
      <c r="N1497">
        <v>106.81100000000001</v>
      </c>
      <c r="O1497">
        <v>108.343</v>
      </c>
      <c r="P1497">
        <v>109.38200000000001</v>
      </c>
      <c r="Q1497">
        <v>110.92</v>
      </c>
      <c r="R1497">
        <v>111.919</v>
      </c>
      <c r="S1497">
        <v>113.806</v>
      </c>
      <c r="T1497">
        <v>117.042</v>
      </c>
      <c r="V1497">
        <v>16.535</v>
      </c>
      <c r="W1497">
        <f t="shared" si="70"/>
        <v>1.6535</v>
      </c>
      <c r="X1497">
        <f t="shared" si="71"/>
        <v>0.690989505869823</v>
      </c>
    </row>
    <row r="1498" spans="1:24" x14ac:dyDescent="0.3">
      <c r="A1498">
        <v>1496</v>
      </c>
      <c r="B1498">
        <f t="shared" si="69"/>
        <v>4.0958247775496233</v>
      </c>
      <c r="C1498">
        <v>1</v>
      </c>
      <c r="D1498">
        <v>103.9725</v>
      </c>
      <c r="E1498">
        <v>4.0750000000000001E-2</v>
      </c>
      <c r="F1498">
        <v>90.88</v>
      </c>
      <c r="G1498">
        <v>94.116</v>
      </c>
      <c r="H1498">
        <v>96.004000000000005</v>
      </c>
      <c r="I1498">
        <v>97.003</v>
      </c>
      <c r="J1498">
        <v>98.543000000000006</v>
      </c>
      <c r="K1498">
        <v>99.581000000000003</v>
      </c>
      <c r="L1498">
        <v>101.11499999999999</v>
      </c>
      <c r="M1498">
        <v>103.973</v>
      </c>
      <c r="N1498">
        <v>106.83</v>
      </c>
      <c r="O1498">
        <v>108.364</v>
      </c>
      <c r="P1498">
        <v>109.402</v>
      </c>
      <c r="Q1498">
        <v>110.94199999999999</v>
      </c>
      <c r="R1498">
        <v>111.941</v>
      </c>
      <c r="S1498">
        <v>113.82899999999999</v>
      </c>
      <c r="T1498">
        <v>117.065</v>
      </c>
      <c r="V1498">
        <v>16.54</v>
      </c>
      <c r="W1498">
        <f t="shared" si="70"/>
        <v>1.6539999999999999</v>
      </c>
      <c r="X1498">
        <f t="shared" si="71"/>
        <v>0.69115712556713338</v>
      </c>
    </row>
    <row r="1499" spans="1:24" x14ac:dyDescent="0.3">
      <c r="A1499">
        <v>1497</v>
      </c>
      <c r="B1499">
        <f t="shared" si="69"/>
        <v>4.0985626283367553</v>
      </c>
      <c r="C1499">
        <v>1</v>
      </c>
      <c r="D1499">
        <v>103.9909</v>
      </c>
      <c r="E1499">
        <v>4.0750000000000001E-2</v>
      </c>
      <c r="F1499">
        <v>90.896000000000001</v>
      </c>
      <c r="G1499">
        <v>94.132999999999996</v>
      </c>
      <c r="H1499">
        <v>96.021000000000001</v>
      </c>
      <c r="I1499">
        <v>97.021000000000001</v>
      </c>
      <c r="J1499">
        <v>98.56</v>
      </c>
      <c r="K1499">
        <v>99.599000000000004</v>
      </c>
      <c r="L1499">
        <v>101.133</v>
      </c>
      <c r="M1499">
        <v>103.991</v>
      </c>
      <c r="N1499">
        <v>106.849</v>
      </c>
      <c r="O1499">
        <v>108.383</v>
      </c>
      <c r="P1499">
        <v>109.422</v>
      </c>
      <c r="Q1499">
        <v>110.961</v>
      </c>
      <c r="R1499">
        <v>111.961</v>
      </c>
      <c r="S1499">
        <v>113.849</v>
      </c>
      <c r="T1499">
        <v>117.086</v>
      </c>
      <c r="V1499">
        <v>16.545000000000002</v>
      </c>
      <c r="W1499">
        <f t="shared" si="70"/>
        <v>1.6545000000000001</v>
      </c>
      <c r="X1499">
        <f t="shared" si="71"/>
        <v>0.69132141885425968</v>
      </c>
    </row>
    <row r="1500" spans="1:24" x14ac:dyDescent="0.3">
      <c r="A1500">
        <v>1498</v>
      </c>
      <c r="B1500">
        <f t="shared" si="69"/>
        <v>4.1013004791238874</v>
      </c>
      <c r="C1500">
        <v>1</v>
      </c>
      <c r="D1500">
        <v>104.0093</v>
      </c>
      <c r="E1500">
        <v>4.0759999999999998E-2</v>
      </c>
      <c r="F1500">
        <v>90.909000000000006</v>
      </c>
      <c r="G1500">
        <v>94.147000000000006</v>
      </c>
      <c r="H1500">
        <v>96.036000000000001</v>
      </c>
      <c r="I1500">
        <v>97.036000000000001</v>
      </c>
      <c r="J1500">
        <v>98.575999999999993</v>
      </c>
      <c r="K1500">
        <v>99.614999999999995</v>
      </c>
      <c r="L1500">
        <v>101.15</v>
      </c>
      <c r="M1500">
        <v>104.009</v>
      </c>
      <c r="N1500">
        <v>106.869</v>
      </c>
      <c r="O1500">
        <v>108.40300000000001</v>
      </c>
      <c r="P1500">
        <v>109.44199999999999</v>
      </c>
      <c r="Q1500">
        <v>110.983</v>
      </c>
      <c r="R1500">
        <v>111.983</v>
      </c>
      <c r="S1500">
        <v>113.872</v>
      </c>
      <c r="T1500">
        <v>117.11</v>
      </c>
      <c r="V1500">
        <v>16.550999999999998</v>
      </c>
      <c r="W1500">
        <f t="shared" si="70"/>
        <v>1.6550999999999998</v>
      </c>
      <c r="X1500">
        <f t="shared" si="71"/>
        <v>0.69150659975158579</v>
      </c>
    </row>
    <row r="1501" spans="1:24" x14ac:dyDescent="0.3">
      <c r="A1501">
        <v>1499</v>
      </c>
      <c r="B1501">
        <f t="shared" si="69"/>
        <v>4.1040383299110195</v>
      </c>
      <c r="C1501">
        <v>1</v>
      </c>
      <c r="D1501">
        <v>104.0277</v>
      </c>
      <c r="E1501">
        <v>4.0759999999999998E-2</v>
      </c>
      <c r="F1501">
        <v>90.924999999999997</v>
      </c>
      <c r="G1501">
        <v>94.164000000000001</v>
      </c>
      <c r="H1501">
        <v>96.052999999999997</v>
      </c>
      <c r="I1501">
        <v>97.052999999999997</v>
      </c>
      <c r="J1501">
        <v>98.593999999999994</v>
      </c>
      <c r="K1501">
        <v>99.632999999999996</v>
      </c>
      <c r="L1501">
        <v>101.16800000000001</v>
      </c>
      <c r="M1501">
        <v>104.02800000000001</v>
      </c>
      <c r="N1501">
        <v>106.88800000000001</v>
      </c>
      <c r="O1501">
        <v>108.422</v>
      </c>
      <c r="P1501">
        <v>109.462</v>
      </c>
      <c r="Q1501">
        <v>111.002</v>
      </c>
      <c r="R1501">
        <v>112.003</v>
      </c>
      <c r="S1501">
        <v>113.892</v>
      </c>
      <c r="T1501">
        <v>117.131</v>
      </c>
      <c r="V1501">
        <v>16.556000000000001</v>
      </c>
      <c r="W1501">
        <f t="shared" si="70"/>
        <v>1.6556000000000002</v>
      </c>
      <c r="X1501">
        <f t="shared" si="71"/>
        <v>0.69167421040062882</v>
      </c>
    </row>
    <row r="1502" spans="1:24" x14ac:dyDescent="0.3">
      <c r="A1502">
        <v>1500</v>
      </c>
      <c r="B1502">
        <f t="shared" si="69"/>
        <v>4.1067761806981515</v>
      </c>
      <c r="C1502">
        <v>1</v>
      </c>
      <c r="D1502">
        <v>104.04600000000001</v>
      </c>
      <c r="E1502">
        <v>4.0770000000000001E-2</v>
      </c>
      <c r="F1502">
        <v>90.936999999999998</v>
      </c>
      <c r="G1502">
        <v>94.177999999999997</v>
      </c>
      <c r="H1502">
        <v>96.067999999999998</v>
      </c>
      <c r="I1502">
        <v>97.069000000000003</v>
      </c>
      <c r="J1502">
        <v>98.61</v>
      </c>
      <c r="K1502">
        <v>99.649000000000001</v>
      </c>
      <c r="L1502">
        <v>101.185</v>
      </c>
      <c r="M1502">
        <v>104.04600000000001</v>
      </c>
      <c r="N1502">
        <v>106.907</v>
      </c>
      <c r="O1502">
        <v>108.443</v>
      </c>
      <c r="P1502">
        <v>109.482</v>
      </c>
      <c r="Q1502">
        <v>111.023</v>
      </c>
      <c r="R1502">
        <v>112.024</v>
      </c>
      <c r="S1502">
        <v>113.914</v>
      </c>
      <c r="T1502">
        <v>117.155</v>
      </c>
      <c r="V1502">
        <v>16.562000000000001</v>
      </c>
      <c r="W1502">
        <f t="shared" si="70"/>
        <v>1.6562000000000001</v>
      </c>
      <c r="X1502">
        <f t="shared" si="71"/>
        <v>0.69185938118474144</v>
      </c>
    </row>
    <row r="1503" spans="1:24" x14ac:dyDescent="0.3">
      <c r="A1503">
        <v>1501</v>
      </c>
      <c r="B1503">
        <f t="shared" si="69"/>
        <v>4.1095140314852845</v>
      </c>
      <c r="C1503">
        <v>1</v>
      </c>
      <c r="D1503">
        <v>104.06440000000001</v>
      </c>
      <c r="E1503">
        <v>4.0770000000000001E-2</v>
      </c>
      <c r="F1503">
        <v>90.953000000000003</v>
      </c>
      <c r="G1503">
        <v>94.194000000000003</v>
      </c>
      <c r="H1503">
        <v>96.084999999999994</v>
      </c>
      <c r="I1503">
        <v>97.085999999999999</v>
      </c>
      <c r="J1503">
        <v>98.626999999999995</v>
      </c>
      <c r="K1503">
        <v>99.667000000000002</v>
      </c>
      <c r="L1503">
        <v>101.203</v>
      </c>
      <c r="M1503">
        <v>104.06399999999999</v>
      </c>
      <c r="N1503">
        <v>106.926</v>
      </c>
      <c r="O1503">
        <v>108.462</v>
      </c>
      <c r="P1503">
        <v>109.502</v>
      </c>
      <c r="Q1503">
        <v>111.04300000000001</v>
      </c>
      <c r="R1503">
        <v>112.044</v>
      </c>
      <c r="S1503">
        <v>113.934</v>
      </c>
      <c r="T1503">
        <v>117.175</v>
      </c>
      <c r="V1503">
        <v>16.567</v>
      </c>
      <c r="W1503">
        <f t="shared" si="70"/>
        <v>1.6567000000000001</v>
      </c>
      <c r="X1503">
        <f t="shared" si="71"/>
        <v>0.69202366048182673</v>
      </c>
    </row>
    <row r="1504" spans="1:24" x14ac:dyDescent="0.3">
      <c r="A1504">
        <v>1502</v>
      </c>
      <c r="B1504">
        <f t="shared" si="69"/>
        <v>4.1122518822724166</v>
      </c>
      <c r="C1504">
        <v>1</v>
      </c>
      <c r="D1504">
        <v>104.08280000000001</v>
      </c>
      <c r="E1504">
        <v>4.0779999999999997E-2</v>
      </c>
      <c r="F1504">
        <v>90.965999999999994</v>
      </c>
      <c r="G1504">
        <v>94.209000000000003</v>
      </c>
      <c r="H1504">
        <v>96.1</v>
      </c>
      <c r="I1504">
        <v>97.100999999999999</v>
      </c>
      <c r="J1504">
        <v>98.643000000000001</v>
      </c>
      <c r="K1504">
        <v>99.683999999999997</v>
      </c>
      <c r="L1504">
        <v>101.22</v>
      </c>
      <c r="M1504">
        <v>104.083</v>
      </c>
      <c r="N1504">
        <v>106.946</v>
      </c>
      <c r="O1504">
        <v>108.482</v>
      </c>
      <c r="P1504">
        <v>109.52200000000001</v>
      </c>
      <c r="Q1504">
        <v>111.06399999999999</v>
      </c>
      <c r="R1504">
        <v>112.066</v>
      </c>
      <c r="S1504">
        <v>113.95699999999999</v>
      </c>
      <c r="T1504">
        <v>117.199</v>
      </c>
      <c r="V1504">
        <v>16.573</v>
      </c>
      <c r="W1504">
        <f t="shared" si="70"/>
        <v>1.6573</v>
      </c>
      <c r="X1504">
        <f t="shared" si="71"/>
        <v>0.69221214615013638</v>
      </c>
    </row>
    <row r="1505" spans="1:24" x14ac:dyDescent="0.3">
      <c r="A1505">
        <v>1503</v>
      </c>
      <c r="B1505">
        <f t="shared" si="69"/>
        <v>4.1149897330595486</v>
      </c>
      <c r="C1505">
        <v>1</v>
      </c>
      <c r="D1505">
        <v>104.1011</v>
      </c>
      <c r="E1505">
        <v>4.0779999999999997E-2</v>
      </c>
      <c r="F1505">
        <v>90.981999999999999</v>
      </c>
      <c r="G1505">
        <v>94.224999999999994</v>
      </c>
      <c r="H1505">
        <v>96.117000000000004</v>
      </c>
      <c r="I1505">
        <v>97.117999999999995</v>
      </c>
      <c r="J1505">
        <v>98.661000000000001</v>
      </c>
      <c r="K1505">
        <v>99.700999999999993</v>
      </c>
      <c r="L1505">
        <v>101.238</v>
      </c>
      <c r="M1505">
        <v>104.101</v>
      </c>
      <c r="N1505">
        <v>106.964</v>
      </c>
      <c r="O1505">
        <v>108.501</v>
      </c>
      <c r="P1505">
        <v>109.542</v>
      </c>
      <c r="Q1505">
        <v>111.084</v>
      </c>
      <c r="R1505">
        <v>112.086</v>
      </c>
      <c r="S1505">
        <v>113.977</v>
      </c>
      <c r="T1505">
        <v>117.22</v>
      </c>
      <c r="V1505">
        <v>16.577999999999999</v>
      </c>
      <c r="W1505">
        <f t="shared" si="70"/>
        <v>1.6577999999999999</v>
      </c>
      <c r="X1505">
        <f t="shared" si="71"/>
        <v>0.69237641857590726</v>
      </c>
    </row>
    <row r="1506" spans="1:24" x14ac:dyDescent="0.3">
      <c r="A1506">
        <v>1504</v>
      </c>
      <c r="B1506">
        <f t="shared" si="69"/>
        <v>4.1177275838466807</v>
      </c>
      <c r="C1506">
        <v>1</v>
      </c>
      <c r="D1506">
        <v>104.1195</v>
      </c>
      <c r="E1506">
        <v>4.0779999999999997E-2</v>
      </c>
      <c r="F1506">
        <v>90.998000000000005</v>
      </c>
      <c r="G1506">
        <v>94.242000000000004</v>
      </c>
      <c r="H1506">
        <v>96.134</v>
      </c>
      <c r="I1506">
        <v>97.135000000000005</v>
      </c>
      <c r="J1506">
        <v>98.677999999999997</v>
      </c>
      <c r="K1506">
        <v>99.718999999999994</v>
      </c>
      <c r="L1506">
        <v>101.256</v>
      </c>
      <c r="M1506">
        <v>104.12</v>
      </c>
      <c r="N1506">
        <v>106.983</v>
      </c>
      <c r="O1506">
        <v>108.52</v>
      </c>
      <c r="P1506">
        <v>109.56100000000001</v>
      </c>
      <c r="Q1506">
        <v>111.104</v>
      </c>
      <c r="R1506">
        <v>112.105</v>
      </c>
      <c r="S1506">
        <v>113.997</v>
      </c>
      <c r="T1506">
        <v>117.241</v>
      </c>
      <c r="V1506">
        <v>16.584</v>
      </c>
      <c r="W1506">
        <f t="shared" si="70"/>
        <v>1.6583999999999999</v>
      </c>
      <c r="X1506">
        <f t="shared" si="71"/>
        <v>0.69256489467293492</v>
      </c>
    </row>
    <row r="1507" spans="1:24" x14ac:dyDescent="0.3">
      <c r="A1507">
        <v>1505</v>
      </c>
      <c r="B1507">
        <f t="shared" si="69"/>
        <v>4.1204654346338128</v>
      </c>
      <c r="C1507">
        <v>1</v>
      </c>
      <c r="D1507">
        <v>104.1379</v>
      </c>
      <c r="E1507">
        <v>4.079E-2</v>
      </c>
      <c r="F1507">
        <v>91.010999999999996</v>
      </c>
      <c r="G1507">
        <v>94.256</v>
      </c>
      <c r="H1507">
        <v>96.149000000000001</v>
      </c>
      <c r="I1507">
        <v>97.150999999999996</v>
      </c>
      <c r="J1507">
        <v>98.694000000000003</v>
      </c>
      <c r="K1507">
        <v>99.734999999999999</v>
      </c>
      <c r="L1507">
        <v>101.273</v>
      </c>
      <c r="M1507">
        <v>104.13800000000001</v>
      </c>
      <c r="N1507">
        <v>107.003</v>
      </c>
      <c r="O1507">
        <v>108.54</v>
      </c>
      <c r="P1507">
        <v>109.58199999999999</v>
      </c>
      <c r="Q1507">
        <v>111.125</v>
      </c>
      <c r="R1507">
        <v>112.127</v>
      </c>
      <c r="S1507">
        <v>114.02</v>
      </c>
      <c r="T1507">
        <v>117.265</v>
      </c>
      <c r="V1507">
        <v>16.588999999999999</v>
      </c>
      <c r="W1507">
        <f t="shared" si="70"/>
        <v>1.6588999999999998</v>
      </c>
      <c r="X1507">
        <f t="shared" si="71"/>
        <v>0.69272916023828857</v>
      </c>
    </row>
    <row r="1508" spans="1:24" x14ac:dyDescent="0.3">
      <c r="A1508">
        <v>1506</v>
      </c>
      <c r="B1508">
        <f t="shared" si="69"/>
        <v>4.1232032854209448</v>
      </c>
      <c r="C1508">
        <v>1</v>
      </c>
      <c r="D1508">
        <v>104.1562</v>
      </c>
      <c r="E1508">
        <v>4.079E-2</v>
      </c>
      <c r="F1508">
        <v>91.027000000000001</v>
      </c>
      <c r="G1508">
        <v>94.272999999999996</v>
      </c>
      <c r="H1508">
        <v>96.165999999999997</v>
      </c>
      <c r="I1508">
        <v>97.168000000000006</v>
      </c>
      <c r="J1508">
        <v>98.710999999999999</v>
      </c>
      <c r="K1508">
        <v>99.753</v>
      </c>
      <c r="L1508">
        <v>101.291</v>
      </c>
      <c r="M1508">
        <v>104.15600000000001</v>
      </c>
      <c r="N1508">
        <v>107.02200000000001</v>
      </c>
      <c r="O1508">
        <v>108.56</v>
      </c>
      <c r="P1508">
        <v>109.601</v>
      </c>
      <c r="Q1508">
        <v>111.14400000000001</v>
      </c>
      <c r="R1508">
        <v>112.14700000000001</v>
      </c>
      <c r="S1508">
        <v>114.04</v>
      </c>
      <c r="T1508">
        <v>117.285</v>
      </c>
      <c r="V1508">
        <v>16.594999999999999</v>
      </c>
      <c r="W1508">
        <f t="shared" si="70"/>
        <v>1.6595</v>
      </c>
      <c r="X1508">
        <f t="shared" si="71"/>
        <v>0.69291430045697411</v>
      </c>
    </row>
    <row r="1509" spans="1:24" x14ac:dyDescent="0.3">
      <c r="A1509">
        <v>1507</v>
      </c>
      <c r="B1509">
        <f t="shared" si="69"/>
        <v>4.1259411362080769</v>
      </c>
      <c r="C1509">
        <v>1</v>
      </c>
      <c r="D1509">
        <v>104.1746</v>
      </c>
      <c r="E1509">
        <v>4.0800000000000003E-2</v>
      </c>
      <c r="F1509">
        <v>91.04</v>
      </c>
      <c r="G1509">
        <v>94.287000000000006</v>
      </c>
      <c r="H1509">
        <v>96.180999999999997</v>
      </c>
      <c r="I1509">
        <v>97.183000000000007</v>
      </c>
      <c r="J1509">
        <v>98.727999999999994</v>
      </c>
      <c r="K1509">
        <v>99.769000000000005</v>
      </c>
      <c r="L1509">
        <v>101.30800000000001</v>
      </c>
      <c r="M1509">
        <v>104.175</v>
      </c>
      <c r="N1509">
        <v>107.041</v>
      </c>
      <c r="O1509">
        <v>108.58</v>
      </c>
      <c r="P1509">
        <v>109.622</v>
      </c>
      <c r="Q1509">
        <v>111.166</v>
      </c>
      <c r="R1509">
        <v>112.169</v>
      </c>
      <c r="S1509">
        <v>114.062</v>
      </c>
      <c r="T1509">
        <v>117.309</v>
      </c>
      <c r="V1509">
        <v>16.600000000000001</v>
      </c>
      <c r="W1509">
        <f t="shared" si="70"/>
        <v>1.6600000000000001</v>
      </c>
      <c r="X1509">
        <f t="shared" si="71"/>
        <v>0.69308188549405914</v>
      </c>
    </row>
    <row r="1510" spans="1:24" x14ac:dyDescent="0.3">
      <c r="A1510">
        <v>1508</v>
      </c>
      <c r="B1510">
        <f t="shared" si="69"/>
        <v>4.128678986995209</v>
      </c>
      <c r="C1510">
        <v>1</v>
      </c>
      <c r="D1510">
        <v>104.19289999999999</v>
      </c>
      <c r="E1510">
        <v>4.0800000000000003E-2</v>
      </c>
      <c r="F1510">
        <v>91.055999999999997</v>
      </c>
      <c r="G1510">
        <v>94.302999999999997</v>
      </c>
      <c r="H1510">
        <v>96.197999999999993</v>
      </c>
      <c r="I1510">
        <v>97.200999999999993</v>
      </c>
      <c r="J1510">
        <v>98.745000000000005</v>
      </c>
      <c r="K1510">
        <v>99.787000000000006</v>
      </c>
      <c r="L1510">
        <v>101.32599999999999</v>
      </c>
      <c r="M1510">
        <v>104.193</v>
      </c>
      <c r="N1510">
        <v>107.06</v>
      </c>
      <c r="O1510">
        <v>108.599</v>
      </c>
      <c r="P1510">
        <v>109.64100000000001</v>
      </c>
      <c r="Q1510">
        <v>111.185</v>
      </c>
      <c r="R1510">
        <v>112.188</v>
      </c>
      <c r="S1510">
        <v>114.08199999999999</v>
      </c>
      <c r="T1510">
        <v>117.33</v>
      </c>
      <c r="V1510">
        <v>16.605</v>
      </c>
      <c r="W1510">
        <f t="shared" si="70"/>
        <v>1.6605000000000001</v>
      </c>
      <c r="X1510">
        <f t="shared" si="71"/>
        <v>0.69324614135240592</v>
      </c>
    </row>
    <row r="1511" spans="1:24" x14ac:dyDescent="0.3">
      <c r="A1511">
        <v>1509</v>
      </c>
      <c r="B1511">
        <f t="shared" si="69"/>
        <v>4.131416837782341</v>
      </c>
      <c r="C1511">
        <v>1</v>
      </c>
      <c r="D1511">
        <v>104.21129999999999</v>
      </c>
      <c r="E1511">
        <v>4.0809999999999999E-2</v>
      </c>
      <c r="F1511">
        <v>91.069000000000003</v>
      </c>
      <c r="G1511">
        <v>94.317999999999998</v>
      </c>
      <c r="H1511">
        <v>96.212999999999994</v>
      </c>
      <c r="I1511">
        <v>97.215999999999994</v>
      </c>
      <c r="J1511">
        <v>98.760999999999996</v>
      </c>
      <c r="K1511">
        <v>99.802999999999997</v>
      </c>
      <c r="L1511">
        <v>101.343</v>
      </c>
      <c r="M1511">
        <v>104.211</v>
      </c>
      <c r="N1511">
        <v>107.08</v>
      </c>
      <c r="O1511">
        <v>108.619</v>
      </c>
      <c r="P1511">
        <v>109.66200000000001</v>
      </c>
      <c r="Q1511">
        <v>111.20699999999999</v>
      </c>
      <c r="R1511">
        <v>112.21</v>
      </c>
      <c r="S1511">
        <v>114.105</v>
      </c>
      <c r="T1511">
        <v>117.354</v>
      </c>
      <c r="V1511">
        <v>16.611000000000001</v>
      </c>
      <c r="W1511">
        <f t="shared" si="70"/>
        <v>1.6611</v>
      </c>
      <c r="X1511">
        <f t="shared" si="71"/>
        <v>0.69343126732214777</v>
      </c>
    </row>
    <row r="1512" spans="1:24" x14ac:dyDescent="0.3">
      <c r="A1512">
        <v>1510</v>
      </c>
      <c r="B1512">
        <f t="shared" si="69"/>
        <v>4.1341546885694731</v>
      </c>
      <c r="C1512">
        <v>1</v>
      </c>
      <c r="D1512">
        <v>104.2296</v>
      </c>
      <c r="E1512">
        <v>4.0809999999999999E-2</v>
      </c>
      <c r="F1512">
        <v>91.084999999999994</v>
      </c>
      <c r="G1512">
        <v>94.334000000000003</v>
      </c>
      <c r="H1512">
        <v>96.228999999999999</v>
      </c>
      <c r="I1512">
        <v>97.233000000000004</v>
      </c>
      <c r="J1512">
        <v>98.778000000000006</v>
      </c>
      <c r="K1512">
        <v>99.820999999999998</v>
      </c>
      <c r="L1512">
        <v>101.361</v>
      </c>
      <c r="M1512">
        <v>104.23</v>
      </c>
      <c r="N1512">
        <v>107.099</v>
      </c>
      <c r="O1512">
        <v>108.63800000000001</v>
      </c>
      <c r="P1512">
        <v>109.681</v>
      </c>
      <c r="Q1512">
        <v>111.226</v>
      </c>
      <c r="R1512">
        <v>112.23</v>
      </c>
      <c r="S1512">
        <v>114.125</v>
      </c>
      <c r="T1512">
        <v>117.374</v>
      </c>
      <c r="V1512">
        <v>16.616</v>
      </c>
      <c r="W1512">
        <f t="shared" si="70"/>
        <v>1.6616</v>
      </c>
      <c r="X1512">
        <f t="shared" si="71"/>
        <v>0.69359884339260225</v>
      </c>
    </row>
    <row r="1513" spans="1:24" x14ac:dyDescent="0.3">
      <c r="A1513">
        <v>1511</v>
      </c>
      <c r="B1513">
        <f t="shared" si="69"/>
        <v>4.1368925393566052</v>
      </c>
      <c r="C1513">
        <v>1</v>
      </c>
      <c r="D1513">
        <v>104.248</v>
      </c>
      <c r="E1513">
        <v>4.0820000000000002E-2</v>
      </c>
      <c r="F1513">
        <v>91.097999999999999</v>
      </c>
      <c r="G1513">
        <v>94.347999999999999</v>
      </c>
      <c r="H1513">
        <v>96.244</v>
      </c>
      <c r="I1513">
        <v>97.248000000000005</v>
      </c>
      <c r="J1513">
        <v>98.793999999999997</v>
      </c>
      <c r="K1513">
        <v>99.837999999999994</v>
      </c>
      <c r="L1513">
        <v>101.378</v>
      </c>
      <c r="M1513">
        <v>104.248</v>
      </c>
      <c r="N1513">
        <v>107.11799999999999</v>
      </c>
      <c r="O1513">
        <v>108.658</v>
      </c>
      <c r="P1513">
        <v>109.702</v>
      </c>
      <c r="Q1513">
        <v>111.248</v>
      </c>
      <c r="R1513">
        <v>112.252</v>
      </c>
      <c r="S1513">
        <v>114.148</v>
      </c>
      <c r="T1513">
        <v>117.398</v>
      </c>
      <c r="V1513">
        <v>16.622</v>
      </c>
      <c r="W1513">
        <f t="shared" si="70"/>
        <v>1.6621999999999999</v>
      </c>
      <c r="X1513">
        <f t="shared" si="71"/>
        <v>0.69378395932899906</v>
      </c>
    </row>
    <row r="1514" spans="1:24" x14ac:dyDescent="0.3">
      <c r="A1514">
        <v>1512</v>
      </c>
      <c r="B1514">
        <f t="shared" si="69"/>
        <v>4.1396303901437372</v>
      </c>
      <c r="C1514">
        <v>1</v>
      </c>
      <c r="D1514">
        <v>104.2663</v>
      </c>
      <c r="E1514">
        <v>4.0820000000000002E-2</v>
      </c>
      <c r="F1514">
        <v>91.114000000000004</v>
      </c>
      <c r="G1514">
        <v>94.364999999999995</v>
      </c>
      <c r="H1514">
        <v>96.260999999999996</v>
      </c>
      <c r="I1514">
        <v>97.266000000000005</v>
      </c>
      <c r="J1514">
        <v>98.811999999999998</v>
      </c>
      <c r="K1514">
        <v>99.855000000000004</v>
      </c>
      <c r="L1514">
        <v>101.396</v>
      </c>
      <c r="M1514">
        <v>104.26600000000001</v>
      </c>
      <c r="N1514">
        <v>107.137</v>
      </c>
      <c r="O1514">
        <v>108.678</v>
      </c>
      <c r="P1514">
        <v>109.721</v>
      </c>
      <c r="Q1514">
        <v>111.267</v>
      </c>
      <c r="R1514">
        <v>112.271</v>
      </c>
      <c r="S1514">
        <v>114.16800000000001</v>
      </c>
      <c r="T1514">
        <v>117.419</v>
      </c>
      <c r="V1514">
        <v>16.626999999999999</v>
      </c>
      <c r="W1514">
        <f t="shared" si="70"/>
        <v>1.6626999999999998</v>
      </c>
      <c r="X1514">
        <f t="shared" si="71"/>
        <v>0.6939482013170083</v>
      </c>
    </row>
    <row r="1515" spans="1:24" x14ac:dyDescent="0.3">
      <c r="A1515">
        <v>1513</v>
      </c>
      <c r="B1515">
        <f t="shared" si="69"/>
        <v>4.1423682409308693</v>
      </c>
      <c r="C1515">
        <v>1</v>
      </c>
      <c r="D1515">
        <v>104.2847</v>
      </c>
      <c r="E1515">
        <v>4.0820000000000002E-2</v>
      </c>
      <c r="F1515">
        <v>91.13</v>
      </c>
      <c r="G1515">
        <v>94.382000000000005</v>
      </c>
      <c r="H1515">
        <v>96.278000000000006</v>
      </c>
      <c r="I1515">
        <v>97.283000000000001</v>
      </c>
      <c r="J1515">
        <v>98.828999999999994</v>
      </c>
      <c r="K1515">
        <v>99.873000000000005</v>
      </c>
      <c r="L1515">
        <v>101.413</v>
      </c>
      <c r="M1515">
        <v>104.285</v>
      </c>
      <c r="N1515">
        <v>107.15600000000001</v>
      </c>
      <c r="O1515">
        <v>108.697</v>
      </c>
      <c r="P1515">
        <v>109.74</v>
      </c>
      <c r="Q1515">
        <v>111.28700000000001</v>
      </c>
      <c r="R1515">
        <v>112.291</v>
      </c>
      <c r="S1515">
        <v>114.188</v>
      </c>
      <c r="T1515">
        <v>117.44</v>
      </c>
      <c r="V1515">
        <v>16.632999999999999</v>
      </c>
      <c r="W1515">
        <f t="shared" si="70"/>
        <v>1.6633</v>
      </c>
      <c r="X1515">
        <f t="shared" si="71"/>
        <v>0.6941366350046333</v>
      </c>
    </row>
    <row r="1516" spans="1:24" x14ac:dyDescent="0.3">
      <c r="A1516">
        <v>1514</v>
      </c>
      <c r="B1516">
        <f t="shared" si="69"/>
        <v>4.1451060917180014</v>
      </c>
      <c r="C1516">
        <v>1</v>
      </c>
      <c r="D1516">
        <v>104.303</v>
      </c>
      <c r="E1516">
        <v>4.0829999999999998E-2</v>
      </c>
      <c r="F1516">
        <v>91.143000000000001</v>
      </c>
      <c r="G1516">
        <v>94.396000000000001</v>
      </c>
      <c r="H1516">
        <v>96.293000000000006</v>
      </c>
      <c r="I1516">
        <v>97.298000000000002</v>
      </c>
      <c r="J1516">
        <v>98.844999999999999</v>
      </c>
      <c r="K1516">
        <v>99.888999999999996</v>
      </c>
      <c r="L1516">
        <v>101.431</v>
      </c>
      <c r="M1516">
        <v>104.303</v>
      </c>
      <c r="N1516">
        <v>107.175</v>
      </c>
      <c r="O1516">
        <v>108.717</v>
      </c>
      <c r="P1516">
        <v>109.761</v>
      </c>
      <c r="Q1516">
        <v>111.30800000000001</v>
      </c>
      <c r="R1516">
        <v>112.313</v>
      </c>
      <c r="S1516">
        <v>114.21</v>
      </c>
      <c r="T1516">
        <v>117.46299999999999</v>
      </c>
      <c r="V1516">
        <v>16.638000000000002</v>
      </c>
      <c r="W1516">
        <f t="shared" si="70"/>
        <v>1.6638000000000002</v>
      </c>
      <c r="X1516">
        <f t="shared" si="71"/>
        <v>0.69430087018045239</v>
      </c>
    </row>
    <row r="1517" spans="1:24" x14ac:dyDescent="0.3">
      <c r="A1517">
        <v>1515</v>
      </c>
      <c r="B1517">
        <f t="shared" si="69"/>
        <v>4.1478439425051334</v>
      </c>
      <c r="C1517">
        <v>1</v>
      </c>
      <c r="D1517">
        <v>104.32129999999999</v>
      </c>
      <c r="E1517">
        <v>4.0829999999999998E-2</v>
      </c>
      <c r="F1517">
        <v>91.159000000000006</v>
      </c>
      <c r="G1517">
        <v>94.412000000000006</v>
      </c>
      <c r="H1517">
        <v>96.31</v>
      </c>
      <c r="I1517">
        <v>97.314999999999998</v>
      </c>
      <c r="J1517">
        <v>98.863</v>
      </c>
      <c r="K1517">
        <v>99.906999999999996</v>
      </c>
      <c r="L1517">
        <v>101.44799999999999</v>
      </c>
      <c r="M1517">
        <v>104.321</v>
      </c>
      <c r="N1517">
        <v>107.194</v>
      </c>
      <c r="O1517">
        <v>108.736</v>
      </c>
      <c r="P1517">
        <v>109.78</v>
      </c>
      <c r="Q1517">
        <v>111.327</v>
      </c>
      <c r="R1517">
        <v>112.33199999999999</v>
      </c>
      <c r="S1517">
        <v>114.23</v>
      </c>
      <c r="T1517">
        <v>117.48399999999999</v>
      </c>
      <c r="V1517">
        <v>16.643999999999998</v>
      </c>
      <c r="W1517">
        <f t="shared" si="70"/>
        <v>1.6643999999999999</v>
      </c>
      <c r="X1517">
        <f t="shared" si="71"/>
        <v>0.69448596578092681</v>
      </c>
    </row>
    <row r="1518" spans="1:24" x14ac:dyDescent="0.3">
      <c r="A1518">
        <v>1516</v>
      </c>
      <c r="B1518">
        <f t="shared" si="69"/>
        <v>4.1505817932922655</v>
      </c>
      <c r="C1518">
        <v>1</v>
      </c>
      <c r="D1518">
        <v>104.33969999999999</v>
      </c>
      <c r="E1518">
        <v>4.0840000000000001E-2</v>
      </c>
      <c r="F1518">
        <v>91.171000000000006</v>
      </c>
      <c r="G1518">
        <v>94.427000000000007</v>
      </c>
      <c r="H1518">
        <v>96.325000000000003</v>
      </c>
      <c r="I1518">
        <v>97.331000000000003</v>
      </c>
      <c r="J1518">
        <v>98.879000000000005</v>
      </c>
      <c r="K1518">
        <v>99.923000000000002</v>
      </c>
      <c r="L1518">
        <v>101.46599999999999</v>
      </c>
      <c r="M1518">
        <v>104.34</v>
      </c>
      <c r="N1518">
        <v>107.214</v>
      </c>
      <c r="O1518">
        <v>108.756</v>
      </c>
      <c r="P1518">
        <v>109.801</v>
      </c>
      <c r="Q1518">
        <v>111.349</v>
      </c>
      <c r="R1518">
        <v>112.354</v>
      </c>
      <c r="S1518">
        <v>114.253</v>
      </c>
      <c r="T1518">
        <v>117.508</v>
      </c>
      <c r="V1518">
        <v>16.649000000000001</v>
      </c>
      <c r="W1518">
        <f t="shared" si="70"/>
        <v>1.6649</v>
      </c>
      <c r="X1518">
        <f t="shared" si="71"/>
        <v>0.69465352274833148</v>
      </c>
    </row>
    <row r="1519" spans="1:24" x14ac:dyDescent="0.3">
      <c r="A1519">
        <v>1517</v>
      </c>
      <c r="B1519">
        <f t="shared" si="69"/>
        <v>4.1533196440793976</v>
      </c>
      <c r="C1519">
        <v>1</v>
      </c>
      <c r="D1519">
        <v>104.358</v>
      </c>
      <c r="E1519">
        <v>4.0840000000000001E-2</v>
      </c>
      <c r="F1519">
        <v>91.186999999999998</v>
      </c>
      <c r="G1519">
        <v>94.442999999999998</v>
      </c>
      <c r="H1519">
        <v>96.341999999999999</v>
      </c>
      <c r="I1519">
        <v>97.347999999999999</v>
      </c>
      <c r="J1519">
        <v>98.896000000000001</v>
      </c>
      <c r="K1519">
        <v>99.941000000000003</v>
      </c>
      <c r="L1519">
        <v>101.483</v>
      </c>
      <c r="M1519">
        <v>104.358</v>
      </c>
      <c r="N1519">
        <v>107.233</v>
      </c>
      <c r="O1519">
        <v>108.77500000000001</v>
      </c>
      <c r="P1519">
        <v>109.82</v>
      </c>
      <c r="Q1519">
        <v>111.36799999999999</v>
      </c>
      <c r="R1519">
        <v>112.374</v>
      </c>
      <c r="S1519">
        <v>114.273</v>
      </c>
      <c r="T1519">
        <v>117.529</v>
      </c>
      <c r="V1519">
        <v>16.655000000000001</v>
      </c>
      <c r="W1519">
        <f t="shared" si="70"/>
        <v>1.6655000000000002</v>
      </c>
      <c r="X1519">
        <f t="shared" si="71"/>
        <v>0.69483860835928424</v>
      </c>
    </row>
    <row r="1520" spans="1:24" x14ac:dyDescent="0.3">
      <c r="A1520">
        <v>1518</v>
      </c>
      <c r="B1520">
        <f t="shared" si="69"/>
        <v>4.1560574948665296</v>
      </c>
      <c r="C1520">
        <v>1</v>
      </c>
      <c r="D1520">
        <v>104.3763</v>
      </c>
      <c r="E1520">
        <v>4.0849999999999997E-2</v>
      </c>
      <c r="F1520">
        <v>91.2</v>
      </c>
      <c r="G1520">
        <v>94.456999999999994</v>
      </c>
      <c r="H1520">
        <v>96.356999999999999</v>
      </c>
      <c r="I1520">
        <v>97.363</v>
      </c>
      <c r="J1520">
        <v>98.912000000000006</v>
      </c>
      <c r="K1520">
        <v>99.956999999999994</v>
      </c>
      <c r="L1520">
        <v>101.5</v>
      </c>
      <c r="M1520">
        <v>104.376</v>
      </c>
      <c r="N1520">
        <v>107.252</v>
      </c>
      <c r="O1520">
        <v>108.795</v>
      </c>
      <c r="P1520">
        <v>109.84099999999999</v>
      </c>
      <c r="Q1520">
        <v>111.39</v>
      </c>
      <c r="R1520">
        <v>112.396</v>
      </c>
      <c r="S1520">
        <v>114.295</v>
      </c>
      <c r="T1520">
        <v>117.55200000000001</v>
      </c>
      <c r="V1520">
        <v>16.66</v>
      </c>
      <c r="W1520">
        <f t="shared" si="70"/>
        <v>1.6659999999999999</v>
      </c>
      <c r="X1520">
        <f t="shared" si="71"/>
        <v>0.69500282973045036</v>
      </c>
    </row>
    <row r="1521" spans="1:24" x14ac:dyDescent="0.3">
      <c r="A1521">
        <v>1519</v>
      </c>
      <c r="B1521">
        <f t="shared" si="69"/>
        <v>4.1587953456536617</v>
      </c>
      <c r="C1521">
        <v>1</v>
      </c>
      <c r="D1521">
        <v>104.3947</v>
      </c>
      <c r="E1521">
        <v>4.0849999999999997E-2</v>
      </c>
      <c r="F1521">
        <v>91.215999999999994</v>
      </c>
      <c r="G1521">
        <v>94.474000000000004</v>
      </c>
      <c r="H1521">
        <v>96.373999999999995</v>
      </c>
      <c r="I1521">
        <v>97.38</v>
      </c>
      <c r="J1521">
        <v>98.929000000000002</v>
      </c>
      <c r="K1521">
        <v>99.974999999999994</v>
      </c>
      <c r="L1521">
        <v>101.518</v>
      </c>
      <c r="M1521">
        <v>104.395</v>
      </c>
      <c r="N1521">
        <v>107.271</v>
      </c>
      <c r="O1521">
        <v>108.815</v>
      </c>
      <c r="P1521">
        <v>109.86</v>
      </c>
      <c r="Q1521">
        <v>111.40900000000001</v>
      </c>
      <c r="R1521">
        <v>112.41500000000001</v>
      </c>
      <c r="S1521">
        <v>114.315</v>
      </c>
      <c r="T1521">
        <v>117.57299999999999</v>
      </c>
      <c r="V1521">
        <v>16.664999999999999</v>
      </c>
      <c r="W1521">
        <f t="shared" si="70"/>
        <v>1.6664999999999999</v>
      </c>
      <c r="X1521">
        <f t="shared" si="71"/>
        <v>0.69517037779717472</v>
      </c>
    </row>
    <row r="1522" spans="1:24" x14ac:dyDescent="0.3">
      <c r="A1522">
        <v>1520</v>
      </c>
      <c r="B1522">
        <f t="shared" si="69"/>
        <v>4.1615331964407938</v>
      </c>
      <c r="C1522">
        <v>1</v>
      </c>
      <c r="D1522">
        <v>104.413</v>
      </c>
      <c r="E1522">
        <v>4.086E-2</v>
      </c>
      <c r="F1522">
        <v>91.228999999999999</v>
      </c>
      <c r="G1522">
        <v>94.488</v>
      </c>
      <c r="H1522">
        <v>96.388999999999996</v>
      </c>
      <c r="I1522">
        <v>97.396000000000001</v>
      </c>
      <c r="J1522">
        <v>98.944999999999993</v>
      </c>
      <c r="K1522">
        <v>99.991</v>
      </c>
      <c r="L1522">
        <v>101.535</v>
      </c>
      <c r="M1522">
        <v>104.413</v>
      </c>
      <c r="N1522">
        <v>107.291</v>
      </c>
      <c r="O1522">
        <v>108.83499999999999</v>
      </c>
      <c r="P1522">
        <v>109.881</v>
      </c>
      <c r="Q1522">
        <v>111.43</v>
      </c>
      <c r="R1522">
        <v>112.437</v>
      </c>
      <c r="S1522">
        <v>114.33799999999999</v>
      </c>
      <c r="T1522">
        <v>117.59699999999999</v>
      </c>
      <c r="V1522">
        <v>16.670999999999999</v>
      </c>
      <c r="W1522">
        <f t="shared" si="70"/>
        <v>1.6671</v>
      </c>
      <c r="X1522">
        <f t="shared" si="71"/>
        <v>0.69535544927276827</v>
      </c>
    </row>
    <row r="1523" spans="1:24" x14ac:dyDescent="0.3">
      <c r="A1523">
        <v>1521</v>
      </c>
      <c r="B1523">
        <f t="shared" si="69"/>
        <v>4.1642710472279258</v>
      </c>
      <c r="C1523">
        <v>1</v>
      </c>
      <c r="D1523">
        <v>104.43129999999999</v>
      </c>
      <c r="E1523">
        <v>4.086E-2</v>
      </c>
      <c r="F1523">
        <v>91.245000000000005</v>
      </c>
      <c r="G1523">
        <v>94.504999999999995</v>
      </c>
      <c r="H1523">
        <v>96.406000000000006</v>
      </c>
      <c r="I1523">
        <v>97.412999999999997</v>
      </c>
      <c r="J1523">
        <v>98.962999999999994</v>
      </c>
      <c r="K1523">
        <v>100.009</v>
      </c>
      <c r="L1523">
        <v>101.553</v>
      </c>
      <c r="M1523">
        <v>104.431</v>
      </c>
      <c r="N1523">
        <v>107.309</v>
      </c>
      <c r="O1523">
        <v>108.854</v>
      </c>
      <c r="P1523">
        <v>109.9</v>
      </c>
      <c r="Q1523">
        <v>111.45</v>
      </c>
      <c r="R1523">
        <v>112.45699999999999</v>
      </c>
      <c r="S1523">
        <v>114.358</v>
      </c>
      <c r="T1523">
        <v>117.61799999999999</v>
      </c>
      <c r="V1523">
        <v>16.675999999999998</v>
      </c>
      <c r="W1523">
        <f t="shared" si="70"/>
        <v>1.6675999999999997</v>
      </c>
      <c r="X1523">
        <f t="shared" si="71"/>
        <v>0.69551966103690332</v>
      </c>
    </row>
    <row r="1524" spans="1:24" x14ac:dyDescent="0.3">
      <c r="A1524">
        <v>1522</v>
      </c>
      <c r="B1524">
        <f t="shared" si="69"/>
        <v>4.1670088980150579</v>
      </c>
      <c r="C1524">
        <v>1</v>
      </c>
      <c r="D1524">
        <v>104.4496</v>
      </c>
      <c r="E1524">
        <v>4.086E-2</v>
      </c>
      <c r="F1524">
        <v>91.260999999999996</v>
      </c>
      <c r="G1524">
        <v>94.521000000000001</v>
      </c>
      <c r="H1524">
        <v>96.423000000000002</v>
      </c>
      <c r="I1524">
        <v>97.43</v>
      </c>
      <c r="J1524">
        <v>98.98</v>
      </c>
      <c r="K1524">
        <v>100.026</v>
      </c>
      <c r="L1524">
        <v>101.571</v>
      </c>
      <c r="M1524">
        <v>104.45</v>
      </c>
      <c r="N1524">
        <v>107.328</v>
      </c>
      <c r="O1524">
        <v>108.873</v>
      </c>
      <c r="P1524">
        <v>109.919</v>
      </c>
      <c r="Q1524">
        <v>111.47</v>
      </c>
      <c r="R1524">
        <v>112.476</v>
      </c>
      <c r="S1524">
        <v>114.378</v>
      </c>
      <c r="T1524">
        <v>117.63800000000001</v>
      </c>
      <c r="V1524">
        <v>16.681999999999999</v>
      </c>
      <c r="W1524">
        <f t="shared" si="70"/>
        <v>1.6681999999999999</v>
      </c>
      <c r="X1524">
        <f t="shared" si="71"/>
        <v>0.69570805259422175</v>
      </c>
    </row>
    <row r="1525" spans="1:24" x14ac:dyDescent="0.3">
      <c r="A1525">
        <v>1523</v>
      </c>
      <c r="B1525">
        <f t="shared" si="69"/>
        <v>4.16974674880219</v>
      </c>
      <c r="C1525">
        <v>1</v>
      </c>
      <c r="D1525">
        <v>104.4679</v>
      </c>
      <c r="E1525">
        <v>4.0869999999999997E-2</v>
      </c>
      <c r="F1525">
        <v>91.274000000000001</v>
      </c>
      <c r="G1525">
        <v>94.534999999999997</v>
      </c>
      <c r="H1525">
        <v>96.438000000000002</v>
      </c>
      <c r="I1525">
        <v>97.444999999999993</v>
      </c>
      <c r="J1525">
        <v>98.995999999999995</v>
      </c>
      <c r="K1525">
        <v>100.04300000000001</v>
      </c>
      <c r="L1525">
        <v>101.58799999999999</v>
      </c>
      <c r="M1525">
        <v>104.468</v>
      </c>
      <c r="N1525">
        <v>107.348</v>
      </c>
      <c r="O1525">
        <v>108.893</v>
      </c>
      <c r="P1525">
        <v>109.94</v>
      </c>
      <c r="Q1525">
        <v>111.491</v>
      </c>
      <c r="R1525">
        <v>112.498</v>
      </c>
      <c r="S1525">
        <v>114.4</v>
      </c>
      <c r="T1525">
        <v>117.66200000000001</v>
      </c>
      <c r="V1525">
        <v>16.687000000000001</v>
      </c>
      <c r="W1525">
        <f t="shared" si="70"/>
        <v>1.6687000000000001</v>
      </c>
      <c r="X1525">
        <f t="shared" si="71"/>
        <v>0.69587225759394156</v>
      </c>
    </row>
    <row r="1526" spans="1:24" x14ac:dyDescent="0.3">
      <c r="A1526">
        <v>1524</v>
      </c>
      <c r="B1526">
        <f t="shared" si="69"/>
        <v>4.1724845995893221</v>
      </c>
      <c r="C1526">
        <v>1</v>
      </c>
      <c r="D1526">
        <v>104.4863</v>
      </c>
      <c r="E1526">
        <v>4.0869999999999997E-2</v>
      </c>
      <c r="F1526">
        <v>91.29</v>
      </c>
      <c r="G1526">
        <v>94.552000000000007</v>
      </c>
      <c r="H1526">
        <v>96.454999999999998</v>
      </c>
      <c r="I1526">
        <v>97.462000000000003</v>
      </c>
      <c r="J1526">
        <v>99.013999999999996</v>
      </c>
      <c r="K1526">
        <v>100.06</v>
      </c>
      <c r="L1526">
        <v>101.60599999999999</v>
      </c>
      <c r="M1526">
        <v>104.486</v>
      </c>
      <c r="N1526">
        <v>107.367</v>
      </c>
      <c r="O1526">
        <v>108.91200000000001</v>
      </c>
      <c r="P1526">
        <v>109.959</v>
      </c>
      <c r="Q1526">
        <v>111.51</v>
      </c>
      <c r="R1526">
        <v>112.518</v>
      </c>
      <c r="S1526">
        <v>114.42100000000001</v>
      </c>
      <c r="T1526">
        <v>117.68300000000001</v>
      </c>
      <c r="V1526">
        <v>16.693000000000001</v>
      </c>
      <c r="W1526">
        <f t="shared" si="70"/>
        <v>1.6693000000000002</v>
      </c>
      <c r="X1526">
        <f t="shared" si="71"/>
        <v>0.69605730886344575</v>
      </c>
    </row>
    <row r="1527" spans="1:24" x14ac:dyDescent="0.3">
      <c r="A1527">
        <v>1525</v>
      </c>
      <c r="B1527">
        <f t="shared" si="69"/>
        <v>4.1752224503764541</v>
      </c>
      <c r="C1527">
        <v>1</v>
      </c>
      <c r="D1527">
        <v>104.5046</v>
      </c>
      <c r="E1527">
        <v>4.088E-2</v>
      </c>
      <c r="F1527">
        <v>91.302999999999997</v>
      </c>
      <c r="G1527">
        <v>94.566000000000003</v>
      </c>
      <c r="H1527">
        <v>96.47</v>
      </c>
      <c r="I1527">
        <v>97.477999999999994</v>
      </c>
      <c r="J1527">
        <v>99.03</v>
      </c>
      <c r="K1527">
        <v>100.077</v>
      </c>
      <c r="L1527">
        <v>101.623</v>
      </c>
      <c r="M1527">
        <v>104.505</v>
      </c>
      <c r="N1527">
        <v>107.386</v>
      </c>
      <c r="O1527">
        <v>108.932</v>
      </c>
      <c r="P1527">
        <v>109.98</v>
      </c>
      <c r="Q1527">
        <v>111.532</v>
      </c>
      <c r="R1527">
        <v>112.54</v>
      </c>
      <c r="S1527">
        <v>114.443</v>
      </c>
      <c r="T1527">
        <v>117.70699999999999</v>
      </c>
      <c r="V1527">
        <v>16.698</v>
      </c>
      <c r="W1527">
        <f t="shared" si="70"/>
        <v>1.6698</v>
      </c>
      <c r="X1527">
        <f t="shared" si="71"/>
        <v>0.69622483796543766</v>
      </c>
    </row>
    <row r="1528" spans="1:24" x14ac:dyDescent="0.3">
      <c r="A1528">
        <v>1526</v>
      </c>
      <c r="B1528">
        <f t="shared" si="69"/>
        <v>4.1779603011635862</v>
      </c>
      <c r="C1528">
        <v>1</v>
      </c>
      <c r="D1528">
        <v>104.52290000000001</v>
      </c>
      <c r="E1528">
        <v>4.088E-2</v>
      </c>
      <c r="F1528">
        <v>91.319000000000003</v>
      </c>
      <c r="G1528">
        <v>94.582999999999998</v>
      </c>
      <c r="H1528">
        <v>96.486000000000004</v>
      </c>
      <c r="I1528">
        <v>97.495000000000005</v>
      </c>
      <c r="J1528">
        <v>99.046999999999997</v>
      </c>
      <c r="K1528">
        <v>100.09399999999999</v>
      </c>
      <c r="L1528">
        <v>101.64100000000001</v>
      </c>
      <c r="M1528">
        <v>104.523</v>
      </c>
      <c r="N1528">
        <v>107.405</v>
      </c>
      <c r="O1528">
        <v>108.95099999999999</v>
      </c>
      <c r="P1528">
        <v>109.999</v>
      </c>
      <c r="Q1528">
        <v>111.551</v>
      </c>
      <c r="R1528">
        <v>112.559</v>
      </c>
      <c r="S1528">
        <v>114.46299999999999</v>
      </c>
      <c r="T1528">
        <v>117.727</v>
      </c>
      <c r="V1528">
        <v>16.704000000000001</v>
      </c>
      <c r="W1528">
        <f t="shared" si="70"/>
        <v>1.6704000000000001</v>
      </c>
      <c r="X1528">
        <f t="shared" si="71"/>
        <v>0.69640987930959164</v>
      </c>
    </row>
    <row r="1529" spans="1:24" x14ac:dyDescent="0.3">
      <c r="A1529">
        <v>1527</v>
      </c>
      <c r="B1529">
        <f t="shared" si="69"/>
        <v>4.1806981519507183</v>
      </c>
      <c r="C1529">
        <v>1</v>
      </c>
      <c r="D1529">
        <v>104.5412</v>
      </c>
      <c r="E1529">
        <v>4.0890000000000003E-2</v>
      </c>
      <c r="F1529">
        <v>91.331000000000003</v>
      </c>
      <c r="G1529">
        <v>94.596999999999994</v>
      </c>
      <c r="H1529">
        <v>96.501000000000005</v>
      </c>
      <c r="I1529">
        <v>97.51</v>
      </c>
      <c r="J1529">
        <v>99.063000000000002</v>
      </c>
      <c r="K1529">
        <v>100.111</v>
      </c>
      <c r="L1529">
        <v>101.658</v>
      </c>
      <c r="M1529">
        <v>104.541</v>
      </c>
      <c r="N1529">
        <v>107.42400000000001</v>
      </c>
      <c r="O1529">
        <v>108.97199999999999</v>
      </c>
      <c r="P1529">
        <v>110.01900000000001</v>
      </c>
      <c r="Q1529">
        <v>111.572</v>
      </c>
      <c r="R1529">
        <v>112.581</v>
      </c>
      <c r="S1529">
        <v>114.486</v>
      </c>
      <c r="T1529">
        <v>117.751</v>
      </c>
      <c r="V1529">
        <v>16.709</v>
      </c>
      <c r="W1529">
        <f t="shared" si="70"/>
        <v>1.6709000000000001</v>
      </c>
      <c r="X1529">
        <f t="shared" si="71"/>
        <v>0.69657407060077492</v>
      </c>
    </row>
    <row r="1530" spans="1:24" x14ac:dyDescent="0.3">
      <c r="A1530">
        <v>1528</v>
      </c>
      <c r="B1530">
        <f t="shared" si="69"/>
        <v>4.1834360027378512</v>
      </c>
      <c r="C1530">
        <v>1</v>
      </c>
      <c r="D1530">
        <v>104.5595</v>
      </c>
      <c r="E1530">
        <v>4.0890000000000003E-2</v>
      </c>
      <c r="F1530">
        <v>91.346999999999994</v>
      </c>
      <c r="G1530">
        <v>94.613</v>
      </c>
      <c r="H1530">
        <v>96.518000000000001</v>
      </c>
      <c r="I1530">
        <v>97.527000000000001</v>
      </c>
      <c r="J1530">
        <v>99.08</v>
      </c>
      <c r="K1530">
        <v>100.128</v>
      </c>
      <c r="L1530">
        <v>101.676</v>
      </c>
      <c r="M1530">
        <v>104.56</v>
      </c>
      <c r="N1530">
        <v>107.443</v>
      </c>
      <c r="O1530">
        <v>108.991</v>
      </c>
      <c r="P1530">
        <v>110.039</v>
      </c>
      <c r="Q1530">
        <v>111.592</v>
      </c>
      <c r="R1530">
        <v>112.601</v>
      </c>
      <c r="S1530">
        <v>114.506</v>
      </c>
      <c r="T1530">
        <v>117.77200000000001</v>
      </c>
      <c r="V1530">
        <v>16.715</v>
      </c>
      <c r="W1530">
        <f t="shared" si="70"/>
        <v>1.6715</v>
      </c>
      <c r="X1530">
        <f t="shared" si="71"/>
        <v>0.69676243360910961</v>
      </c>
    </row>
    <row r="1531" spans="1:24" x14ac:dyDescent="0.3">
      <c r="A1531">
        <v>1529</v>
      </c>
      <c r="B1531">
        <f t="shared" si="69"/>
        <v>4.1861738535249833</v>
      </c>
      <c r="C1531">
        <v>1</v>
      </c>
      <c r="D1531">
        <v>104.5778</v>
      </c>
      <c r="E1531">
        <v>4.0890000000000003E-2</v>
      </c>
      <c r="F1531">
        <v>91.363</v>
      </c>
      <c r="G1531">
        <v>94.63</v>
      </c>
      <c r="H1531">
        <v>96.534999999999997</v>
      </c>
      <c r="I1531">
        <v>97.543999999999997</v>
      </c>
      <c r="J1531">
        <v>99.097999999999999</v>
      </c>
      <c r="K1531">
        <v>100.146</v>
      </c>
      <c r="L1531">
        <v>101.694</v>
      </c>
      <c r="M1531">
        <v>104.578</v>
      </c>
      <c r="N1531">
        <v>107.462</v>
      </c>
      <c r="O1531">
        <v>109.01</v>
      </c>
      <c r="P1531">
        <v>110.05800000000001</v>
      </c>
      <c r="Q1531">
        <v>111.61199999999999</v>
      </c>
      <c r="R1531">
        <v>112.62</v>
      </c>
      <c r="S1531">
        <v>114.526</v>
      </c>
      <c r="T1531">
        <v>117.792</v>
      </c>
      <c r="V1531">
        <v>16.72</v>
      </c>
      <c r="W1531">
        <f t="shared" si="70"/>
        <v>1.6719999999999999</v>
      </c>
      <c r="X1531">
        <f t="shared" si="71"/>
        <v>0.69692661816801849</v>
      </c>
    </row>
    <row r="1532" spans="1:24" x14ac:dyDescent="0.3">
      <c r="A1532">
        <v>1530</v>
      </c>
      <c r="B1532">
        <f t="shared" si="69"/>
        <v>4.1889117043121153</v>
      </c>
      <c r="C1532">
        <v>1</v>
      </c>
      <c r="D1532">
        <v>104.59610000000001</v>
      </c>
      <c r="E1532">
        <v>4.0899999999999999E-2</v>
      </c>
      <c r="F1532">
        <v>91.376000000000005</v>
      </c>
      <c r="G1532">
        <v>94.644000000000005</v>
      </c>
      <c r="H1532">
        <v>96.55</v>
      </c>
      <c r="I1532">
        <v>97.558999999999997</v>
      </c>
      <c r="J1532">
        <v>99.114000000000004</v>
      </c>
      <c r="K1532">
        <v>100.16200000000001</v>
      </c>
      <c r="L1532">
        <v>101.711</v>
      </c>
      <c r="M1532">
        <v>104.596</v>
      </c>
      <c r="N1532">
        <v>107.482</v>
      </c>
      <c r="O1532">
        <v>109.03</v>
      </c>
      <c r="P1532">
        <v>110.07899999999999</v>
      </c>
      <c r="Q1532">
        <v>111.633</v>
      </c>
      <c r="R1532">
        <v>112.642</v>
      </c>
      <c r="S1532">
        <v>114.548</v>
      </c>
      <c r="T1532">
        <v>117.816</v>
      </c>
      <c r="V1532">
        <v>16.725000000000001</v>
      </c>
      <c r="W1532">
        <f t="shared" si="70"/>
        <v>1.6725000000000001</v>
      </c>
      <c r="X1532">
        <f t="shared" si="71"/>
        <v>0.69709079992016343</v>
      </c>
    </row>
    <row r="1533" spans="1:24" x14ac:dyDescent="0.3">
      <c r="A1533">
        <v>1531</v>
      </c>
      <c r="B1533">
        <f t="shared" si="69"/>
        <v>4.1916495550992474</v>
      </c>
      <c r="C1533">
        <v>1</v>
      </c>
      <c r="D1533">
        <v>104.6144</v>
      </c>
      <c r="E1533">
        <v>4.0899999999999999E-2</v>
      </c>
      <c r="F1533">
        <v>91.391999999999996</v>
      </c>
      <c r="G1533">
        <v>94.661000000000001</v>
      </c>
      <c r="H1533">
        <v>96.566999999999993</v>
      </c>
      <c r="I1533">
        <v>97.576999999999998</v>
      </c>
      <c r="J1533">
        <v>99.131</v>
      </c>
      <c r="K1533">
        <v>100.18</v>
      </c>
      <c r="L1533">
        <v>101.72799999999999</v>
      </c>
      <c r="M1533">
        <v>104.614</v>
      </c>
      <c r="N1533">
        <v>107.5</v>
      </c>
      <c r="O1533">
        <v>109.04900000000001</v>
      </c>
      <c r="P1533">
        <v>110.098</v>
      </c>
      <c r="Q1533">
        <v>111.652</v>
      </c>
      <c r="R1533">
        <v>112.66200000000001</v>
      </c>
      <c r="S1533">
        <v>114.568</v>
      </c>
      <c r="T1533">
        <v>117.837</v>
      </c>
      <c r="V1533">
        <v>16.731000000000002</v>
      </c>
      <c r="W1533">
        <f t="shared" si="70"/>
        <v>1.6731000000000003</v>
      </c>
      <c r="X1533">
        <f t="shared" si="71"/>
        <v>0.6972758170193486</v>
      </c>
    </row>
    <row r="1534" spans="1:24" x14ac:dyDescent="0.3">
      <c r="A1534">
        <v>1532</v>
      </c>
      <c r="B1534">
        <f t="shared" si="69"/>
        <v>4.1943874058863795</v>
      </c>
      <c r="C1534">
        <v>1</v>
      </c>
      <c r="D1534">
        <v>104.6327</v>
      </c>
      <c r="E1534">
        <v>4.0910000000000002E-2</v>
      </c>
      <c r="F1534">
        <v>91.405000000000001</v>
      </c>
      <c r="G1534">
        <v>94.674999999999997</v>
      </c>
      <c r="H1534">
        <v>96.581999999999994</v>
      </c>
      <c r="I1534">
        <v>97.591999999999999</v>
      </c>
      <c r="J1534">
        <v>99.147000000000006</v>
      </c>
      <c r="K1534">
        <v>100.196</v>
      </c>
      <c r="L1534">
        <v>101.746</v>
      </c>
      <c r="M1534">
        <v>104.633</v>
      </c>
      <c r="N1534">
        <v>107.52</v>
      </c>
      <c r="O1534">
        <v>109.069</v>
      </c>
      <c r="P1534">
        <v>110.11799999999999</v>
      </c>
      <c r="Q1534">
        <v>111.67400000000001</v>
      </c>
      <c r="R1534">
        <v>112.68300000000001</v>
      </c>
      <c r="S1534">
        <v>114.59099999999999</v>
      </c>
      <c r="T1534">
        <v>117.861</v>
      </c>
      <c r="V1534">
        <v>16.736000000000001</v>
      </c>
      <c r="W1534">
        <f t="shared" si="70"/>
        <v>1.6736</v>
      </c>
      <c r="X1534">
        <f t="shared" si="71"/>
        <v>0.69744332465879344</v>
      </c>
    </row>
    <row r="1535" spans="1:24" x14ac:dyDescent="0.3">
      <c r="A1535">
        <v>1533</v>
      </c>
      <c r="B1535">
        <f t="shared" si="69"/>
        <v>4.1971252566735116</v>
      </c>
      <c r="C1535">
        <v>1</v>
      </c>
      <c r="D1535">
        <v>104.651</v>
      </c>
      <c r="E1535">
        <v>4.0910000000000002E-2</v>
      </c>
      <c r="F1535">
        <v>91.421000000000006</v>
      </c>
      <c r="G1535">
        <v>94.691000000000003</v>
      </c>
      <c r="H1535">
        <v>96.599000000000004</v>
      </c>
      <c r="I1535">
        <v>97.608999999999995</v>
      </c>
      <c r="J1535">
        <v>99.164000000000001</v>
      </c>
      <c r="K1535">
        <v>100.214</v>
      </c>
      <c r="L1535">
        <v>101.76300000000001</v>
      </c>
      <c r="M1535">
        <v>104.651</v>
      </c>
      <c r="N1535">
        <v>107.539</v>
      </c>
      <c r="O1535">
        <v>109.08799999999999</v>
      </c>
      <c r="P1535">
        <v>110.13800000000001</v>
      </c>
      <c r="Q1535">
        <v>111.693</v>
      </c>
      <c r="R1535">
        <v>112.703</v>
      </c>
      <c r="S1535">
        <v>114.611</v>
      </c>
      <c r="T1535">
        <v>117.881</v>
      </c>
      <c r="V1535">
        <v>16.742000000000001</v>
      </c>
      <c r="W1535">
        <f t="shared" si="70"/>
        <v>1.6742000000000001</v>
      </c>
      <c r="X1535">
        <f t="shared" si="71"/>
        <v>0.69762833188198747</v>
      </c>
    </row>
    <row r="1536" spans="1:24" x14ac:dyDescent="0.3">
      <c r="A1536">
        <v>1534</v>
      </c>
      <c r="B1536">
        <f t="shared" si="69"/>
        <v>4.1998631074606436</v>
      </c>
      <c r="C1536">
        <v>1</v>
      </c>
      <c r="D1536">
        <v>104.66930000000001</v>
      </c>
      <c r="E1536">
        <v>4.0919999999999998E-2</v>
      </c>
      <c r="F1536">
        <v>91.433999999999997</v>
      </c>
      <c r="G1536">
        <v>94.704999999999998</v>
      </c>
      <c r="H1536">
        <v>96.614000000000004</v>
      </c>
      <c r="I1536">
        <v>97.623999999999995</v>
      </c>
      <c r="J1536">
        <v>99.18</v>
      </c>
      <c r="K1536">
        <v>100.23</v>
      </c>
      <c r="L1536">
        <v>101.78</v>
      </c>
      <c r="M1536">
        <v>104.669</v>
      </c>
      <c r="N1536">
        <v>107.55800000000001</v>
      </c>
      <c r="O1536">
        <v>109.108</v>
      </c>
      <c r="P1536">
        <v>110.158</v>
      </c>
      <c r="Q1536">
        <v>111.714</v>
      </c>
      <c r="R1536">
        <v>112.72499999999999</v>
      </c>
      <c r="S1536">
        <v>114.633</v>
      </c>
      <c r="T1536">
        <v>117.905</v>
      </c>
      <c r="V1536">
        <v>16.747</v>
      </c>
      <c r="W1536">
        <f t="shared" si="70"/>
        <v>1.6747000000000001</v>
      </c>
      <c r="X1536">
        <f t="shared" si="71"/>
        <v>0.69779249999950232</v>
      </c>
    </row>
    <row r="1537" spans="1:24" x14ac:dyDescent="0.3">
      <c r="A1537">
        <v>1535</v>
      </c>
      <c r="B1537">
        <f t="shared" si="69"/>
        <v>4.2026009582477757</v>
      </c>
      <c r="C1537">
        <v>1</v>
      </c>
      <c r="D1537">
        <v>104.6876</v>
      </c>
      <c r="E1537">
        <v>4.0919999999999998E-2</v>
      </c>
      <c r="F1537">
        <v>91.45</v>
      </c>
      <c r="G1537">
        <v>94.721999999999994</v>
      </c>
      <c r="H1537">
        <v>96.631</v>
      </c>
      <c r="I1537">
        <v>97.641000000000005</v>
      </c>
      <c r="J1537">
        <v>99.197999999999993</v>
      </c>
      <c r="K1537">
        <v>100.248</v>
      </c>
      <c r="L1537">
        <v>101.798</v>
      </c>
      <c r="M1537">
        <v>104.688</v>
      </c>
      <c r="N1537">
        <v>107.577</v>
      </c>
      <c r="O1537">
        <v>109.127</v>
      </c>
      <c r="P1537">
        <v>110.178</v>
      </c>
      <c r="Q1537">
        <v>111.73399999999999</v>
      </c>
      <c r="R1537">
        <v>112.745</v>
      </c>
      <c r="S1537">
        <v>114.65300000000001</v>
      </c>
      <c r="T1537">
        <v>117.926</v>
      </c>
      <c r="V1537">
        <v>16.753</v>
      </c>
      <c r="W1537">
        <f t="shared" si="70"/>
        <v>1.6753</v>
      </c>
      <c r="X1537">
        <f t="shared" si="71"/>
        <v>0.6979808306823333</v>
      </c>
    </row>
    <row r="1538" spans="1:24" x14ac:dyDescent="0.3">
      <c r="A1538">
        <v>1536</v>
      </c>
      <c r="B1538">
        <f t="shared" si="69"/>
        <v>4.2053388090349078</v>
      </c>
      <c r="C1538">
        <v>1</v>
      </c>
      <c r="D1538">
        <v>104.7059</v>
      </c>
      <c r="E1538">
        <v>4.0930000000000001E-2</v>
      </c>
      <c r="F1538">
        <v>91.462000000000003</v>
      </c>
      <c r="G1538">
        <v>94.736000000000004</v>
      </c>
      <c r="H1538">
        <v>96.646000000000001</v>
      </c>
      <c r="I1538">
        <v>97.656999999999996</v>
      </c>
      <c r="J1538">
        <v>99.213999999999999</v>
      </c>
      <c r="K1538">
        <v>100.264</v>
      </c>
      <c r="L1538">
        <v>101.815</v>
      </c>
      <c r="M1538">
        <v>104.706</v>
      </c>
      <c r="N1538">
        <v>107.59699999999999</v>
      </c>
      <c r="O1538">
        <v>109.148</v>
      </c>
      <c r="P1538">
        <v>110.19799999999999</v>
      </c>
      <c r="Q1538">
        <v>111.755</v>
      </c>
      <c r="R1538">
        <v>112.76600000000001</v>
      </c>
      <c r="S1538">
        <v>114.676</v>
      </c>
      <c r="T1538">
        <v>117.949</v>
      </c>
      <c r="V1538">
        <v>16.757999999999999</v>
      </c>
      <c r="W1538">
        <f t="shared" si="70"/>
        <v>1.6758</v>
      </c>
      <c r="X1538">
        <f t="shared" si="71"/>
        <v>0.69814499210407577</v>
      </c>
    </row>
    <row r="1539" spans="1:24" x14ac:dyDescent="0.3">
      <c r="A1539">
        <v>1537</v>
      </c>
      <c r="B1539">
        <f t="shared" ref="B1539:B1602" si="72">A1539/365.25</f>
        <v>4.2080766598220398</v>
      </c>
      <c r="C1539">
        <v>1</v>
      </c>
      <c r="D1539">
        <v>104.7242</v>
      </c>
      <c r="E1539">
        <v>4.0930000000000001E-2</v>
      </c>
      <c r="F1539">
        <v>91.477999999999994</v>
      </c>
      <c r="G1539">
        <v>94.753</v>
      </c>
      <c r="H1539">
        <v>96.662000000000006</v>
      </c>
      <c r="I1539">
        <v>97.674000000000007</v>
      </c>
      <c r="J1539">
        <v>99.230999999999995</v>
      </c>
      <c r="K1539">
        <v>100.282</v>
      </c>
      <c r="L1539">
        <v>101.833</v>
      </c>
      <c r="M1539">
        <v>104.724</v>
      </c>
      <c r="N1539">
        <v>107.61499999999999</v>
      </c>
      <c r="O1539">
        <v>109.167</v>
      </c>
      <c r="P1539">
        <v>110.217</v>
      </c>
      <c r="Q1539">
        <v>111.77500000000001</v>
      </c>
      <c r="R1539">
        <v>112.786</v>
      </c>
      <c r="S1539">
        <v>114.696</v>
      </c>
      <c r="T1539">
        <v>117.97</v>
      </c>
      <c r="V1539">
        <v>16.763999999999999</v>
      </c>
      <c r="W1539">
        <f t="shared" ref="W1539:W1602" si="73">V1539/10</f>
        <v>1.6763999999999999</v>
      </c>
      <c r="X1539">
        <f t="shared" ref="X1539:X1602" si="74">SQRT((M1539*V1539)/3600)</f>
        <v>0.69832997930777685</v>
      </c>
    </row>
    <row r="1540" spans="1:24" x14ac:dyDescent="0.3">
      <c r="A1540">
        <v>1538</v>
      </c>
      <c r="B1540">
        <f t="shared" si="72"/>
        <v>4.2108145106091719</v>
      </c>
      <c r="C1540">
        <v>1</v>
      </c>
      <c r="D1540">
        <v>104.74250000000001</v>
      </c>
      <c r="E1540">
        <v>4.0930000000000001E-2</v>
      </c>
      <c r="F1540">
        <v>91.494</v>
      </c>
      <c r="G1540">
        <v>94.769000000000005</v>
      </c>
      <c r="H1540">
        <v>96.679000000000002</v>
      </c>
      <c r="I1540">
        <v>97.691000000000003</v>
      </c>
      <c r="J1540">
        <v>99.248000000000005</v>
      </c>
      <c r="K1540">
        <v>100.29900000000001</v>
      </c>
      <c r="L1540">
        <v>101.851</v>
      </c>
      <c r="M1540">
        <v>104.74299999999999</v>
      </c>
      <c r="N1540">
        <v>107.634</v>
      </c>
      <c r="O1540">
        <v>109.18600000000001</v>
      </c>
      <c r="P1540">
        <v>110.23699999999999</v>
      </c>
      <c r="Q1540">
        <v>111.794</v>
      </c>
      <c r="R1540">
        <v>112.806</v>
      </c>
      <c r="S1540">
        <v>114.71599999999999</v>
      </c>
      <c r="T1540">
        <v>117.991</v>
      </c>
      <c r="V1540">
        <v>16.768999999999998</v>
      </c>
      <c r="W1540">
        <f t="shared" si="73"/>
        <v>1.6768999999999998</v>
      </c>
      <c r="X1540">
        <f t="shared" si="74"/>
        <v>0.69849746818120639</v>
      </c>
    </row>
    <row r="1541" spans="1:24" x14ac:dyDescent="0.3">
      <c r="A1541">
        <v>1539</v>
      </c>
      <c r="B1541">
        <f t="shared" si="72"/>
        <v>4.213552361396304</v>
      </c>
      <c r="C1541">
        <v>1</v>
      </c>
      <c r="D1541">
        <v>104.7608</v>
      </c>
      <c r="E1541">
        <v>4.0939999999999997E-2</v>
      </c>
      <c r="F1541">
        <v>91.507000000000005</v>
      </c>
      <c r="G1541">
        <v>94.783000000000001</v>
      </c>
      <c r="H1541">
        <v>96.694000000000003</v>
      </c>
      <c r="I1541">
        <v>97.706000000000003</v>
      </c>
      <c r="J1541">
        <v>99.263999999999996</v>
      </c>
      <c r="K1541">
        <v>100.316</v>
      </c>
      <c r="L1541">
        <v>101.86799999999999</v>
      </c>
      <c r="M1541">
        <v>104.761</v>
      </c>
      <c r="N1541">
        <v>107.654</v>
      </c>
      <c r="O1541">
        <v>109.206</v>
      </c>
      <c r="P1541">
        <v>110.25700000000001</v>
      </c>
      <c r="Q1541">
        <v>111.815</v>
      </c>
      <c r="R1541">
        <v>112.827</v>
      </c>
      <c r="S1541">
        <v>114.738</v>
      </c>
      <c r="T1541">
        <v>118.015</v>
      </c>
      <c r="V1541">
        <v>16.774999999999999</v>
      </c>
      <c r="W1541">
        <f t="shared" si="73"/>
        <v>1.6774999999999998</v>
      </c>
      <c r="X1541">
        <f t="shared" si="74"/>
        <v>0.69868244555178438</v>
      </c>
    </row>
    <row r="1542" spans="1:24" x14ac:dyDescent="0.3">
      <c r="A1542">
        <v>1540</v>
      </c>
      <c r="B1542">
        <f t="shared" si="72"/>
        <v>4.216290212183436</v>
      </c>
      <c r="C1542">
        <v>1</v>
      </c>
      <c r="D1542">
        <v>104.7791</v>
      </c>
      <c r="E1542">
        <v>4.0939999999999997E-2</v>
      </c>
      <c r="F1542">
        <v>91.522999999999996</v>
      </c>
      <c r="G1542">
        <v>94.8</v>
      </c>
      <c r="H1542">
        <v>96.710999999999999</v>
      </c>
      <c r="I1542">
        <v>97.722999999999999</v>
      </c>
      <c r="J1542">
        <v>99.281999999999996</v>
      </c>
      <c r="K1542">
        <v>100.333</v>
      </c>
      <c r="L1542">
        <v>101.886</v>
      </c>
      <c r="M1542">
        <v>104.779</v>
      </c>
      <c r="N1542">
        <v>107.672</v>
      </c>
      <c r="O1542">
        <v>109.22499999999999</v>
      </c>
      <c r="P1542">
        <v>110.277</v>
      </c>
      <c r="Q1542">
        <v>111.83499999999999</v>
      </c>
      <c r="R1542">
        <v>112.84699999999999</v>
      </c>
      <c r="S1542">
        <v>114.758</v>
      </c>
      <c r="T1542">
        <v>118.035</v>
      </c>
      <c r="V1542">
        <v>16.78</v>
      </c>
      <c r="W1542">
        <f t="shared" si="73"/>
        <v>1.6780000000000002</v>
      </c>
      <c r="X1542">
        <f t="shared" si="74"/>
        <v>0.69884659340309518</v>
      </c>
    </row>
    <row r="1543" spans="1:24" x14ac:dyDescent="0.3">
      <c r="A1543">
        <v>1541</v>
      </c>
      <c r="B1543">
        <f t="shared" si="72"/>
        <v>4.2190280629705681</v>
      </c>
      <c r="C1543">
        <v>1</v>
      </c>
      <c r="D1543">
        <v>104.7974</v>
      </c>
      <c r="E1543">
        <v>4.095E-2</v>
      </c>
      <c r="F1543">
        <v>91.536000000000001</v>
      </c>
      <c r="G1543">
        <v>94.813999999999993</v>
      </c>
      <c r="H1543">
        <v>96.725999999999999</v>
      </c>
      <c r="I1543">
        <v>97.739000000000004</v>
      </c>
      <c r="J1543">
        <v>99.298000000000002</v>
      </c>
      <c r="K1543">
        <v>100.35</v>
      </c>
      <c r="L1543">
        <v>101.90300000000001</v>
      </c>
      <c r="M1543">
        <v>104.797</v>
      </c>
      <c r="N1543">
        <v>107.69199999999999</v>
      </c>
      <c r="O1543">
        <v>109.245</v>
      </c>
      <c r="P1543">
        <v>110.297</v>
      </c>
      <c r="Q1543">
        <v>111.85599999999999</v>
      </c>
      <c r="R1543">
        <v>112.869</v>
      </c>
      <c r="S1543">
        <v>114.78100000000001</v>
      </c>
      <c r="T1543">
        <v>118.059</v>
      </c>
      <c r="V1543">
        <v>16.785</v>
      </c>
      <c r="W1543">
        <f t="shared" si="73"/>
        <v>1.6785000000000001</v>
      </c>
      <c r="X1543">
        <f t="shared" si="74"/>
        <v>0.6990107384725931</v>
      </c>
    </row>
    <row r="1544" spans="1:24" x14ac:dyDescent="0.3">
      <c r="A1544">
        <v>1542</v>
      </c>
      <c r="B1544">
        <f t="shared" si="72"/>
        <v>4.2217659137577002</v>
      </c>
      <c r="C1544">
        <v>1</v>
      </c>
      <c r="D1544">
        <v>104.81570000000001</v>
      </c>
      <c r="E1544">
        <v>4.095E-2</v>
      </c>
      <c r="F1544">
        <v>91.552000000000007</v>
      </c>
      <c r="G1544">
        <v>94.831000000000003</v>
      </c>
      <c r="H1544">
        <v>96.742999999999995</v>
      </c>
      <c r="I1544">
        <v>97.756</v>
      </c>
      <c r="J1544">
        <v>99.314999999999998</v>
      </c>
      <c r="K1544">
        <v>100.367</v>
      </c>
      <c r="L1544">
        <v>101.92100000000001</v>
      </c>
      <c r="M1544">
        <v>104.816</v>
      </c>
      <c r="N1544">
        <v>107.711</v>
      </c>
      <c r="O1544">
        <v>109.264</v>
      </c>
      <c r="P1544">
        <v>110.316</v>
      </c>
      <c r="Q1544">
        <v>111.876</v>
      </c>
      <c r="R1544">
        <v>112.88800000000001</v>
      </c>
      <c r="S1544">
        <v>114.801</v>
      </c>
      <c r="T1544">
        <v>118.08</v>
      </c>
      <c r="V1544">
        <v>16.791</v>
      </c>
      <c r="W1544">
        <f t="shared" si="73"/>
        <v>1.6791</v>
      </c>
      <c r="X1544">
        <f t="shared" si="74"/>
        <v>0.69919903699399744</v>
      </c>
    </row>
    <row r="1545" spans="1:24" x14ac:dyDescent="0.3">
      <c r="A1545">
        <v>1543</v>
      </c>
      <c r="B1545">
        <f t="shared" si="72"/>
        <v>4.2245037645448322</v>
      </c>
      <c r="C1545">
        <v>1</v>
      </c>
      <c r="D1545">
        <v>104.8339</v>
      </c>
      <c r="E1545">
        <v>4.0960000000000003E-2</v>
      </c>
      <c r="F1545">
        <v>91.563999999999993</v>
      </c>
      <c r="G1545">
        <v>94.844999999999999</v>
      </c>
      <c r="H1545">
        <v>96.757999999999996</v>
      </c>
      <c r="I1545">
        <v>97.771000000000001</v>
      </c>
      <c r="J1545">
        <v>99.331000000000003</v>
      </c>
      <c r="K1545">
        <v>100.383</v>
      </c>
      <c r="L1545">
        <v>101.938</v>
      </c>
      <c r="M1545">
        <v>104.834</v>
      </c>
      <c r="N1545">
        <v>107.73</v>
      </c>
      <c r="O1545">
        <v>109.28400000000001</v>
      </c>
      <c r="P1545">
        <v>110.337</v>
      </c>
      <c r="Q1545">
        <v>111.89700000000001</v>
      </c>
      <c r="R1545">
        <v>112.91</v>
      </c>
      <c r="S1545">
        <v>114.82299999999999</v>
      </c>
      <c r="T1545">
        <v>118.10299999999999</v>
      </c>
      <c r="V1545">
        <v>16.795999999999999</v>
      </c>
      <c r="W1545">
        <f t="shared" si="73"/>
        <v>1.6796</v>
      </c>
      <c r="X1545">
        <f t="shared" si="74"/>
        <v>0.69936317540396076</v>
      </c>
    </row>
    <row r="1546" spans="1:24" x14ac:dyDescent="0.3">
      <c r="A1546">
        <v>1544</v>
      </c>
      <c r="B1546">
        <f t="shared" si="72"/>
        <v>4.2272416153319643</v>
      </c>
      <c r="C1546">
        <v>1</v>
      </c>
      <c r="D1546">
        <v>104.8522</v>
      </c>
      <c r="E1546">
        <v>4.0960000000000003E-2</v>
      </c>
      <c r="F1546">
        <v>91.58</v>
      </c>
      <c r="G1546">
        <v>94.861000000000004</v>
      </c>
      <c r="H1546">
        <v>96.775000000000006</v>
      </c>
      <c r="I1546">
        <v>97.787999999999997</v>
      </c>
      <c r="J1546">
        <v>99.347999999999999</v>
      </c>
      <c r="K1546">
        <v>100.401</v>
      </c>
      <c r="L1546">
        <v>101.955</v>
      </c>
      <c r="M1546">
        <v>104.852</v>
      </c>
      <c r="N1546">
        <v>107.749</v>
      </c>
      <c r="O1546">
        <v>109.303</v>
      </c>
      <c r="P1546">
        <v>110.35599999999999</v>
      </c>
      <c r="Q1546">
        <v>111.916</v>
      </c>
      <c r="R1546">
        <v>112.93</v>
      </c>
      <c r="S1546">
        <v>114.843</v>
      </c>
      <c r="T1546">
        <v>118.124</v>
      </c>
      <c r="V1546">
        <v>16.802</v>
      </c>
      <c r="W1546">
        <f t="shared" si="73"/>
        <v>1.6801999999999999</v>
      </c>
      <c r="X1546">
        <f t="shared" si="74"/>
        <v>0.69954812875487304</v>
      </c>
    </row>
    <row r="1547" spans="1:24" x14ac:dyDescent="0.3">
      <c r="A1547">
        <v>1545</v>
      </c>
      <c r="B1547">
        <f t="shared" si="72"/>
        <v>4.2299794661190964</v>
      </c>
      <c r="C1547">
        <v>1</v>
      </c>
      <c r="D1547">
        <v>104.87050000000001</v>
      </c>
      <c r="E1547">
        <v>4.0969999999999999E-2</v>
      </c>
      <c r="F1547">
        <v>91.593000000000004</v>
      </c>
      <c r="G1547">
        <v>94.875</v>
      </c>
      <c r="H1547">
        <v>96.79</v>
      </c>
      <c r="I1547">
        <v>97.802999999999997</v>
      </c>
      <c r="J1547">
        <v>99.364000000000004</v>
      </c>
      <c r="K1547">
        <v>100.417</v>
      </c>
      <c r="L1547">
        <v>101.973</v>
      </c>
      <c r="M1547">
        <v>104.871</v>
      </c>
      <c r="N1547">
        <v>107.768</v>
      </c>
      <c r="O1547">
        <v>109.324</v>
      </c>
      <c r="P1547">
        <v>110.377</v>
      </c>
      <c r="Q1547">
        <v>111.938</v>
      </c>
      <c r="R1547">
        <v>112.95099999999999</v>
      </c>
      <c r="S1547">
        <v>114.866</v>
      </c>
      <c r="T1547">
        <v>118.148</v>
      </c>
      <c r="V1547">
        <v>16.806999999999999</v>
      </c>
      <c r="W1547">
        <f t="shared" si="73"/>
        <v>1.6806999999999999</v>
      </c>
      <c r="X1547">
        <f t="shared" si="74"/>
        <v>0.69971559639137193</v>
      </c>
    </row>
    <row r="1548" spans="1:24" x14ac:dyDescent="0.3">
      <c r="A1548">
        <v>1546</v>
      </c>
      <c r="B1548">
        <f t="shared" si="72"/>
        <v>4.2327173169062284</v>
      </c>
      <c r="C1548">
        <v>1</v>
      </c>
      <c r="D1548">
        <v>104.8888</v>
      </c>
      <c r="E1548">
        <v>4.0969999999999999E-2</v>
      </c>
      <c r="F1548">
        <v>91.608999999999995</v>
      </c>
      <c r="G1548">
        <v>94.891999999999996</v>
      </c>
      <c r="H1548">
        <v>96.805999999999997</v>
      </c>
      <c r="I1548">
        <v>97.82</v>
      </c>
      <c r="J1548">
        <v>99.382000000000005</v>
      </c>
      <c r="K1548">
        <v>100.435</v>
      </c>
      <c r="L1548">
        <v>101.99</v>
      </c>
      <c r="M1548">
        <v>104.889</v>
      </c>
      <c r="N1548">
        <v>107.78700000000001</v>
      </c>
      <c r="O1548">
        <v>109.343</v>
      </c>
      <c r="P1548">
        <v>110.396</v>
      </c>
      <c r="Q1548">
        <v>111.95699999999999</v>
      </c>
      <c r="R1548">
        <v>112.971</v>
      </c>
      <c r="S1548">
        <v>114.886</v>
      </c>
      <c r="T1548">
        <v>118.16800000000001</v>
      </c>
      <c r="V1548">
        <v>16.812999999999999</v>
      </c>
      <c r="W1548">
        <f t="shared" si="73"/>
        <v>1.6812999999999998</v>
      </c>
      <c r="X1548">
        <f t="shared" si="74"/>
        <v>0.69990053995788093</v>
      </c>
    </row>
    <row r="1549" spans="1:24" x14ac:dyDescent="0.3">
      <c r="A1549">
        <v>1547</v>
      </c>
      <c r="B1549">
        <f t="shared" si="72"/>
        <v>4.2354551676933605</v>
      </c>
      <c r="C1549">
        <v>1</v>
      </c>
      <c r="D1549">
        <v>104.9071</v>
      </c>
      <c r="E1549">
        <v>4.0969999999999999E-2</v>
      </c>
      <c r="F1549">
        <v>91.625</v>
      </c>
      <c r="G1549">
        <v>94.908000000000001</v>
      </c>
      <c r="H1549">
        <v>96.822999999999993</v>
      </c>
      <c r="I1549">
        <v>97.837000000000003</v>
      </c>
      <c r="J1549">
        <v>99.399000000000001</v>
      </c>
      <c r="K1549">
        <v>100.452</v>
      </c>
      <c r="L1549">
        <v>102.008</v>
      </c>
      <c r="M1549">
        <v>104.907</v>
      </c>
      <c r="N1549">
        <v>107.806</v>
      </c>
      <c r="O1549">
        <v>109.36199999999999</v>
      </c>
      <c r="P1549">
        <v>110.41500000000001</v>
      </c>
      <c r="Q1549">
        <v>111.977</v>
      </c>
      <c r="R1549">
        <v>112.991</v>
      </c>
      <c r="S1549">
        <v>114.90600000000001</v>
      </c>
      <c r="T1549">
        <v>118.18899999999999</v>
      </c>
      <c r="V1549">
        <v>16.818000000000001</v>
      </c>
      <c r="W1549">
        <f t="shared" si="73"/>
        <v>1.6818000000000002</v>
      </c>
      <c r="X1549">
        <f t="shared" si="74"/>
        <v>0.7000646648703247</v>
      </c>
    </row>
    <row r="1550" spans="1:24" x14ac:dyDescent="0.3">
      <c r="A1550">
        <v>1548</v>
      </c>
      <c r="B1550">
        <f t="shared" si="72"/>
        <v>4.2381930184804926</v>
      </c>
      <c r="C1550">
        <v>1</v>
      </c>
      <c r="D1550">
        <v>104.92529999999999</v>
      </c>
      <c r="E1550">
        <v>4.0980000000000003E-2</v>
      </c>
      <c r="F1550">
        <v>91.638000000000005</v>
      </c>
      <c r="G1550">
        <v>94.921999999999997</v>
      </c>
      <c r="H1550">
        <v>96.837999999999994</v>
      </c>
      <c r="I1550">
        <v>97.852999999999994</v>
      </c>
      <c r="J1550">
        <v>99.415000000000006</v>
      </c>
      <c r="K1550">
        <v>100.46899999999999</v>
      </c>
      <c r="L1550">
        <v>102.02500000000001</v>
      </c>
      <c r="M1550">
        <v>104.925</v>
      </c>
      <c r="N1550">
        <v>107.825</v>
      </c>
      <c r="O1550">
        <v>109.38200000000001</v>
      </c>
      <c r="P1550">
        <v>110.43600000000001</v>
      </c>
      <c r="Q1550">
        <v>111.998</v>
      </c>
      <c r="R1550">
        <v>113.012</v>
      </c>
      <c r="S1550">
        <v>114.928</v>
      </c>
      <c r="T1550">
        <v>118.21299999999999</v>
      </c>
      <c r="V1550">
        <v>16.824000000000002</v>
      </c>
      <c r="W1550">
        <f t="shared" si="73"/>
        <v>1.6824000000000001</v>
      </c>
      <c r="X1550">
        <f t="shared" si="74"/>
        <v>0.70024959835761424</v>
      </c>
    </row>
    <row r="1551" spans="1:24" x14ac:dyDescent="0.3">
      <c r="A1551">
        <v>1549</v>
      </c>
      <c r="B1551">
        <f t="shared" si="72"/>
        <v>4.2409308692676246</v>
      </c>
      <c r="C1551">
        <v>1</v>
      </c>
      <c r="D1551">
        <v>104.9436</v>
      </c>
      <c r="E1551">
        <v>4.0980000000000003E-2</v>
      </c>
      <c r="F1551">
        <v>91.653999999999996</v>
      </c>
      <c r="G1551">
        <v>94.938999999999993</v>
      </c>
      <c r="H1551">
        <v>96.855000000000004</v>
      </c>
      <c r="I1551">
        <v>97.87</v>
      </c>
      <c r="J1551">
        <v>99.432000000000002</v>
      </c>
      <c r="K1551">
        <v>100.486</v>
      </c>
      <c r="L1551">
        <v>102.04300000000001</v>
      </c>
      <c r="M1551">
        <v>104.944</v>
      </c>
      <c r="N1551">
        <v>107.84399999999999</v>
      </c>
      <c r="O1551">
        <v>109.401</v>
      </c>
      <c r="P1551">
        <v>110.455</v>
      </c>
      <c r="Q1551">
        <v>112.017</v>
      </c>
      <c r="R1551">
        <v>113.032</v>
      </c>
      <c r="S1551">
        <v>114.94799999999999</v>
      </c>
      <c r="T1551">
        <v>118.233</v>
      </c>
      <c r="V1551">
        <v>16.829000000000001</v>
      </c>
      <c r="W1551">
        <f t="shared" si="73"/>
        <v>1.6829000000000001</v>
      </c>
      <c r="X1551">
        <f t="shared" si="74"/>
        <v>0.70041705353945294</v>
      </c>
    </row>
    <row r="1552" spans="1:24" x14ac:dyDescent="0.3">
      <c r="A1552">
        <v>1550</v>
      </c>
      <c r="B1552">
        <f t="shared" si="72"/>
        <v>4.2436687200547567</v>
      </c>
      <c r="C1552">
        <v>1</v>
      </c>
      <c r="D1552">
        <v>104.9619</v>
      </c>
      <c r="E1552">
        <v>4.0989999999999999E-2</v>
      </c>
      <c r="F1552">
        <v>91.667000000000002</v>
      </c>
      <c r="G1552">
        <v>94.953000000000003</v>
      </c>
      <c r="H1552">
        <v>96.87</v>
      </c>
      <c r="I1552">
        <v>97.885000000000005</v>
      </c>
      <c r="J1552">
        <v>99.447999999999993</v>
      </c>
      <c r="K1552">
        <v>100.503</v>
      </c>
      <c r="L1552">
        <v>102.06</v>
      </c>
      <c r="M1552">
        <v>104.962</v>
      </c>
      <c r="N1552">
        <v>107.864</v>
      </c>
      <c r="O1552">
        <v>109.42100000000001</v>
      </c>
      <c r="P1552">
        <v>110.476</v>
      </c>
      <c r="Q1552">
        <v>112.039</v>
      </c>
      <c r="R1552">
        <v>113.054</v>
      </c>
      <c r="S1552">
        <v>114.971</v>
      </c>
      <c r="T1552">
        <v>118.25700000000001</v>
      </c>
      <c r="V1552">
        <v>16.835000000000001</v>
      </c>
      <c r="W1552">
        <f t="shared" si="73"/>
        <v>1.6835</v>
      </c>
      <c r="X1552">
        <f t="shared" si="74"/>
        <v>0.70060197727065798</v>
      </c>
    </row>
    <row r="1553" spans="1:24" x14ac:dyDescent="0.3">
      <c r="A1553">
        <v>1551</v>
      </c>
      <c r="B1553">
        <f t="shared" si="72"/>
        <v>4.2464065708418888</v>
      </c>
      <c r="C1553">
        <v>1</v>
      </c>
      <c r="D1553">
        <v>104.9802</v>
      </c>
      <c r="E1553">
        <v>4.0989999999999999E-2</v>
      </c>
      <c r="F1553">
        <v>91.683000000000007</v>
      </c>
      <c r="G1553">
        <v>94.97</v>
      </c>
      <c r="H1553">
        <v>96.887</v>
      </c>
      <c r="I1553">
        <v>97.902000000000001</v>
      </c>
      <c r="J1553">
        <v>99.465999999999994</v>
      </c>
      <c r="K1553">
        <v>100.52</v>
      </c>
      <c r="L1553">
        <v>102.078</v>
      </c>
      <c r="M1553">
        <v>104.98</v>
      </c>
      <c r="N1553">
        <v>107.883</v>
      </c>
      <c r="O1553">
        <v>109.44</v>
      </c>
      <c r="P1553">
        <v>110.495</v>
      </c>
      <c r="Q1553">
        <v>112.05800000000001</v>
      </c>
      <c r="R1553">
        <v>113.074</v>
      </c>
      <c r="S1553">
        <v>114.991</v>
      </c>
      <c r="T1553">
        <v>118.27800000000001</v>
      </c>
      <c r="V1553">
        <v>16.84</v>
      </c>
      <c r="W1553">
        <f t="shared" si="73"/>
        <v>1.6839999999999999</v>
      </c>
      <c r="X1553">
        <f t="shared" si="74"/>
        <v>0.70076608872797996</v>
      </c>
    </row>
    <row r="1554" spans="1:24" x14ac:dyDescent="0.3">
      <c r="A1554">
        <v>1552</v>
      </c>
      <c r="B1554">
        <f t="shared" si="72"/>
        <v>4.2491444216290208</v>
      </c>
      <c r="C1554">
        <v>1</v>
      </c>
      <c r="D1554">
        <v>104.9984</v>
      </c>
      <c r="E1554">
        <v>4.1000000000000002E-2</v>
      </c>
      <c r="F1554">
        <v>91.694999999999993</v>
      </c>
      <c r="G1554">
        <v>94.983999999999995</v>
      </c>
      <c r="H1554">
        <v>96.902000000000001</v>
      </c>
      <c r="I1554">
        <v>97.917000000000002</v>
      </c>
      <c r="J1554">
        <v>99.480999999999995</v>
      </c>
      <c r="K1554">
        <v>100.53700000000001</v>
      </c>
      <c r="L1554">
        <v>102.095</v>
      </c>
      <c r="M1554">
        <v>104.998</v>
      </c>
      <c r="N1554">
        <v>107.902</v>
      </c>
      <c r="O1554">
        <v>109.46</v>
      </c>
      <c r="P1554">
        <v>110.515</v>
      </c>
      <c r="Q1554">
        <v>112.07899999999999</v>
      </c>
      <c r="R1554">
        <v>113.095</v>
      </c>
      <c r="S1554">
        <v>115.01300000000001</v>
      </c>
      <c r="T1554">
        <v>118.30200000000001</v>
      </c>
      <c r="V1554">
        <v>16.844999999999999</v>
      </c>
      <c r="W1554">
        <f t="shared" si="73"/>
        <v>1.6844999999999999</v>
      </c>
      <c r="X1554">
        <f t="shared" si="74"/>
        <v>0.70093019742815099</v>
      </c>
    </row>
    <row r="1555" spans="1:24" x14ac:dyDescent="0.3">
      <c r="A1555">
        <v>1553</v>
      </c>
      <c r="B1555">
        <f t="shared" si="72"/>
        <v>4.2518822724161529</v>
      </c>
      <c r="C1555">
        <v>1</v>
      </c>
      <c r="D1555">
        <v>105.0167</v>
      </c>
      <c r="E1555">
        <v>4.1000000000000002E-2</v>
      </c>
      <c r="F1555">
        <v>91.710999999999999</v>
      </c>
      <c r="G1555">
        <v>95</v>
      </c>
      <c r="H1555">
        <v>96.918999999999997</v>
      </c>
      <c r="I1555">
        <v>97.933999999999997</v>
      </c>
      <c r="J1555">
        <v>99.498999999999995</v>
      </c>
      <c r="K1555">
        <v>100.554</v>
      </c>
      <c r="L1555">
        <v>102.113</v>
      </c>
      <c r="M1555">
        <v>105.017</v>
      </c>
      <c r="N1555">
        <v>107.92100000000001</v>
      </c>
      <c r="O1555">
        <v>109.479</v>
      </c>
      <c r="P1555">
        <v>110.535</v>
      </c>
      <c r="Q1555">
        <v>112.099</v>
      </c>
      <c r="R1555">
        <v>113.11499999999999</v>
      </c>
      <c r="S1555">
        <v>115.033</v>
      </c>
      <c r="T1555">
        <v>118.322</v>
      </c>
      <c r="V1555">
        <v>16.850999999999999</v>
      </c>
      <c r="W1555">
        <f t="shared" si="73"/>
        <v>1.6850999999999998</v>
      </c>
      <c r="X1555">
        <f t="shared" si="74"/>
        <v>0.70111844517646704</v>
      </c>
    </row>
    <row r="1556" spans="1:24" x14ac:dyDescent="0.3">
      <c r="A1556">
        <v>1554</v>
      </c>
      <c r="B1556">
        <f t="shared" si="72"/>
        <v>4.2546201232032859</v>
      </c>
      <c r="C1556">
        <v>1</v>
      </c>
      <c r="D1556">
        <v>105.035</v>
      </c>
      <c r="E1556">
        <v>4.1000000000000002E-2</v>
      </c>
      <c r="F1556">
        <v>91.727000000000004</v>
      </c>
      <c r="G1556">
        <v>95.016999999999996</v>
      </c>
      <c r="H1556">
        <v>96.935000000000002</v>
      </c>
      <c r="I1556">
        <v>97.951999999999998</v>
      </c>
      <c r="J1556">
        <v>99.516000000000005</v>
      </c>
      <c r="K1556">
        <v>100.572</v>
      </c>
      <c r="L1556">
        <v>102.13</v>
      </c>
      <c r="M1556">
        <v>105.035</v>
      </c>
      <c r="N1556">
        <v>107.94</v>
      </c>
      <c r="O1556">
        <v>109.498</v>
      </c>
      <c r="P1556">
        <v>110.554</v>
      </c>
      <c r="Q1556">
        <v>112.11799999999999</v>
      </c>
      <c r="R1556">
        <v>113.13500000000001</v>
      </c>
      <c r="S1556">
        <v>115.053</v>
      </c>
      <c r="T1556">
        <v>118.343</v>
      </c>
      <c r="V1556">
        <v>16.856000000000002</v>
      </c>
      <c r="W1556">
        <f t="shared" si="73"/>
        <v>1.6856000000000002</v>
      </c>
      <c r="X1556">
        <f t="shared" si="74"/>
        <v>0.70128254727400074</v>
      </c>
    </row>
    <row r="1557" spans="1:24" x14ac:dyDescent="0.3">
      <c r="A1557">
        <v>1555</v>
      </c>
      <c r="B1557">
        <f t="shared" si="72"/>
        <v>4.2573579739904179</v>
      </c>
      <c r="C1557">
        <v>1</v>
      </c>
      <c r="D1557">
        <v>105.0532</v>
      </c>
      <c r="E1557">
        <v>4.1009999999999998E-2</v>
      </c>
      <c r="F1557">
        <v>91.74</v>
      </c>
      <c r="G1557">
        <v>95.031000000000006</v>
      </c>
      <c r="H1557">
        <v>96.95</v>
      </c>
      <c r="I1557">
        <v>97.966999999999999</v>
      </c>
      <c r="J1557">
        <v>99.531999999999996</v>
      </c>
      <c r="K1557">
        <v>100.58799999999999</v>
      </c>
      <c r="L1557">
        <v>102.14700000000001</v>
      </c>
      <c r="M1557">
        <v>105.053</v>
      </c>
      <c r="N1557">
        <v>107.959</v>
      </c>
      <c r="O1557">
        <v>109.518</v>
      </c>
      <c r="P1557">
        <v>110.574</v>
      </c>
      <c r="Q1557">
        <v>112.14</v>
      </c>
      <c r="R1557">
        <v>113.15600000000001</v>
      </c>
      <c r="S1557">
        <v>115.07599999999999</v>
      </c>
      <c r="T1557">
        <v>118.367</v>
      </c>
      <c r="V1557">
        <v>16.861999999999998</v>
      </c>
      <c r="W1557">
        <f t="shared" si="73"/>
        <v>1.6861999999999999</v>
      </c>
      <c r="X1557">
        <f t="shared" si="74"/>
        <v>0.70146744717374054</v>
      </c>
    </row>
    <row r="1558" spans="1:24" x14ac:dyDescent="0.3">
      <c r="A1558">
        <v>1556</v>
      </c>
      <c r="B1558">
        <f t="shared" si="72"/>
        <v>4.26009582477755</v>
      </c>
      <c r="C1558">
        <v>1</v>
      </c>
      <c r="D1558">
        <v>105.0715</v>
      </c>
      <c r="E1558">
        <v>4.1009999999999998E-2</v>
      </c>
      <c r="F1558">
        <v>91.756</v>
      </c>
      <c r="G1558">
        <v>95.046999999999997</v>
      </c>
      <c r="H1558">
        <v>96.966999999999999</v>
      </c>
      <c r="I1558">
        <v>97.983999999999995</v>
      </c>
      <c r="J1558">
        <v>99.549000000000007</v>
      </c>
      <c r="K1558">
        <v>100.60599999999999</v>
      </c>
      <c r="L1558">
        <v>102.16500000000001</v>
      </c>
      <c r="M1558">
        <v>105.072</v>
      </c>
      <c r="N1558">
        <v>107.97799999999999</v>
      </c>
      <c r="O1558">
        <v>109.53700000000001</v>
      </c>
      <c r="P1558">
        <v>110.59399999999999</v>
      </c>
      <c r="Q1558">
        <v>112.15900000000001</v>
      </c>
      <c r="R1558">
        <v>113.176</v>
      </c>
      <c r="S1558">
        <v>115.096</v>
      </c>
      <c r="T1558">
        <v>118.387</v>
      </c>
      <c r="V1558">
        <v>16.867000000000001</v>
      </c>
      <c r="W1558">
        <f t="shared" si="73"/>
        <v>1.6867000000000001</v>
      </c>
      <c r="X1558">
        <f t="shared" si="74"/>
        <v>0.70163488130698481</v>
      </c>
    </row>
    <row r="1559" spans="1:24" x14ac:dyDescent="0.3">
      <c r="A1559">
        <v>1557</v>
      </c>
      <c r="B1559">
        <f t="shared" si="72"/>
        <v>4.2628336755646821</v>
      </c>
      <c r="C1559">
        <v>1</v>
      </c>
      <c r="D1559">
        <v>105.0898</v>
      </c>
      <c r="E1559">
        <v>4.1020000000000001E-2</v>
      </c>
      <c r="F1559">
        <v>91.768000000000001</v>
      </c>
      <c r="G1559">
        <v>95.061000000000007</v>
      </c>
      <c r="H1559">
        <v>96.981999999999999</v>
      </c>
      <c r="I1559">
        <v>97.998999999999995</v>
      </c>
      <c r="J1559">
        <v>99.564999999999998</v>
      </c>
      <c r="K1559">
        <v>100.622</v>
      </c>
      <c r="L1559">
        <v>102.182</v>
      </c>
      <c r="M1559">
        <v>105.09</v>
      </c>
      <c r="N1559">
        <v>107.997</v>
      </c>
      <c r="O1559">
        <v>109.55800000000001</v>
      </c>
      <c r="P1559">
        <v>110.614</v>
      </c>
      <c r="Q1559">
        <v>112.18</v>
      </c>
      <c r="R1559">
        <v>113.197</v>
      </c>
      <c r="S1559">
        <v>115.11799999999999</v>
      </c>
      <c r="T1559">
        <v>118.411</v>
      </c>
      <c r="V1559">
        <v>16.873000000000001</v>
      </c>
      <c r="W1559">
        <f t="shared" si="73"/>
        <v>1.6873</v>
      </c>
      <c r="X1559">
        <f t="shared" si="74"/>
        <v>0.70181977149882768</v>
      </c>
    </row>
    <row r="1560" spans="1:24" x14ac:dyDescent="0.3">
      <c r="A1560">
        <v>1558</v>
      </c>
      <c r="B1560">
        <f t="shared" si="72"/>
        <v>4.2655715263518141</v>
      </c>
      <c r="C1560">
        <v>1</v>
      </c>
      <c r="D1560">
        <v>105.108</v>
      </c>
      <c r="E1560">
        <v>4.1020000000000001E-2</v>
      </c>
      <c r="F1560">
        <v>91.784000000000006</v>
      </c>
      <c r="G1560">
        <v>95.078000000000003</v>
      </c>
      <c r="H1560">
        <v>96.998999999999995</v>
      </c>
      <c r="I1560">
        <v>98.016000000000005</v>
      </c>
      <c r="J1560">
        <v>99.582999999999998</v>
      </c>
      <c r="K1560">
        <v>100.639</v>
      </c>
      <c r="L1560">
        <v>102.2</v>
      </c>
      <c r="M1560">
        <v>105.108</v>
      </c>
      <c r="N1560">
        <v>108.01600000000001</v>
      </c>
      <c r="O1560">
        <v>109.577</v>
      </c>
      <c r="P1560">
        <v>110.633</v>
      </c>
      <c r="Q1560">
        <v>112.2</v>
      </c>
      <c r="R1560">
        <v>113.217</v>
      </c>
      <c r="S1560">
        <v>115.13800000000001</v>
      </c>
      <c r="T1560">
        <v>118.432</v>
      </c>
      <c r="V1560">
        <v>16.878</v>
      </c>
      <c r="W1560">
        <f t="shared" si="73"/>
        <v>1.6878</v>
      </c>
      <c r="X1560">
        <f t="shared" si="74"/>
        <v>0.70198386021332426</v>
      </c>
    </row>
    <row r="1561" spans="1:24" x14ac:dyDescent="0.3">
      <c r="A1561">
        <v>1559</v>
      </c>
      <c r="B1561">
        <f t="shared" si="72"/>
        <v>4.2683093771389462</v>
      </c>
      <c r="C1561">
        <v>1</v>
      </c>
      <c r="D1561">
        <v>105.1263</v>
      </c>
      <c r="E1561">
        <v>4.1029999999999997E-2</v>
      </c>
      <c r="F1561">
        <v>91.796999999999997</v>
      </c>
      <c r="G1561">
        <v>95.091999999999999</v>
      </c>
      <c r="H1561">
        <v>97.013999999999996</v>
      </c>
      <c r="I1561">
        <v>98.031999999999996</v>
      </c>
      <c r="J1561">
        <v>99.599000000000004</v>
      </c>
      <c r="K1561">
        <v>100.65600000000001</v>
      </c>
      <c r="L1561">
        <v>102.217</v>
      </c>
      <c r="M1561">
        <v>105.126</v>
      </c>
      <c r="N1561">
        <v>108.036</v>
      </c>
      <c r="O1561">
        <v>109.59699999999999</v>
      </c>
      <c r="P1561">
        <v>110.654</v>
      </c>
      <c r="Q1561">
        <v>112.221</v>
      </c>
      <c r="R1561">
        <v>113.239</v>
      </c>
      <c r="S1561">
        <v>115.161</v>
      </c>
      <c r="T1561">
        <v>118.455</v>
      </c>
      <c r="V1561">
        <v>16.884</v>
      </c>
      <c r="W1561">
        <f t="shared" si="73"/>
        <v>1.6884000000000001</v>
      </c>
      <c r="X1561">
        <f t="shared" si="74"/>
        <v>0.70216874040361554</v>
      </c>
    </row>
    <row r="1562" spans="1:24" x14ac:dyDescent="0.3">
      <c r="A1562">
        <v>1560</v>
      </c>
      <c r="B1562">
        <f t="shared" si="72"/>
        <v>4.2710472279260783</v>
      </c>
      <c r="C1562">
        <v>1</v>
      </c>
      <c r="D1562">
        <v>105.14449999999999</v>
      </c>
      <c r="E1562">
        <v>4.1029999999999997E-2</v>
      </c>
      <c r="F1562">
        <v>91.813000000000002</v>
      </c>
      <c r="G1562">
        <v>95.108000000000004</v>
      </c>
      <c r="H1562">
        <v>97.031000000000006</v>
      </c>
      <c r="I1562">
        <v>98.048000000000002</v>
      </c>
      <c r="J1562">
        <v>99.616</v>
      </c>
      <c r="K1562">
        <v>100.673</v>
      </c>
      <c r="L1562">
        <v>102.235</v>
      </c>
      <c r="M1562">
        <v>105.145</v>
      </c>
      <c r="N1562">
        <v>108.054</v>
      </c>
      <c r="O1562">
        <v>109.616</v>
      </c>
      <c r="P1562">
        <v>110.673</v>
      </c>
      <c r="Q1562">
        <v>112.241</v>
      </c>
      <c r="R1562">
        <v>113.258</v>
      </c>
      <c r="S1562">
        <v>115.181</v>
      </c>
      <c r="T1562">
        <v>118.476</v>
      </c>
      <c r="V1562">
        <v>16.888999999999999</v>
      </c>
      <c r="W1562">
        <f t="shared" si="73"/>
        <v>1.6888999999999998</v>
      </c>
      <c r="X1562">
        <f t="shared" si="74"/>
        <v>0.70233616219174</v>
      </c>
    </row>
    <row r="1563" spans="1:24" x14ac:dyDescent="0.3">
      <c r="A1563">
        <v>1561</v>
      </c>
      <c r="B1563">
        <f t="shared" si="72"/>
        <v>4.2737850787132103</v>
      </c>
      <c r="C1563">
        <v>1</v>
      </c>
      <c r="D1563">
        <v>105.1628</v>
      </c>
      <c r="E1563">
        <v>4.104E-2</v>
      </c>
      <c r="F1563">
        <v>91.825999999999993</v>
      </c>
      <c r="G1563">
        <v>95.123000000000005</v>
      </c>
      <c r="H1563">
        <v>97.046000000000006</v>
      </c>
      <c r="I1563">
        <v>98.063999999999993</v>
      </c>
      <c r="J1563">
        <v>99.632000000000005</v>
      </c>
      <c r="K1563">
        <v>100.69</v>
      </c>
      <c r="L1563">
        <v>102.252</v>
      </c>
      <c r="M1563">
        <v>105.163</v>
      </c>
      <c r="N1563">
        <v>108.074</v>
      </c>
      <c r="O1563">
        <v>109.636</v>
      </c>
      <c r="P1563">
        <v>110.694</v>
      </c>
      <c r="Q1563">
        <v>112.262</v>
      </c>
      <c r="R1563">
        <v>113.28</v>
      </c>
      <c r="S1563">
        <v>115.203</v>
      </c>
      <c r="T1563">
        <v>118.5</v>
      </c>
      <c r="V1563">
        <v>16.895</v>
      </c>
      <c r="W1563">
        <f t="shared" si="73"/>
        <v>1.6895</v>
      </c>
      <c r="X1563">
        <f t="shared" si="74"/>
        <v>0.70252103270214539</v>
      </c>
    </row>
    <row r="1564" spans="1:24" x14ac:dyDescent="0.3">
      <c r="A1564">
        <v>1562</v>
      </c>
      <c r="B1564">
        <f t="shared" si="72"/>
        <v>4.2765229295003424</v>
      </c>
      <c r="C1564">
        <v>1</v>
      </c>
      <c r="D1564">
        <v>105.1811</v>
      </c>
      <c r="E1564">
        <v>4.104E-2</v>
      </c>
      <c r="F1564">
        <v>91.841999999999999</v>
      </c>
      <c r="G1564">
        <v>95.138999999999996</v>
      </c>
      <c r="H1564">
        <v>97.061999999999998</v>
      </c>
      <c r="I1564">
        <v>98.081000000000003</v>
      </c>
      <c r="J1564">
        <v>99.649000000000001</v>
      </c>
      <c r="K1564">
        <v>100.70699999999999</v>
      </c>
      <c r="L1564">
        <v>102.27</v>
      </c>
      <c r="M1564">
        <v>105.181</v>
      </c>
      <c r="N1564">
        <v>108.093</v>
      </c>
      <c r="O1564">
        <v>109.655</v>
      </c>
      <c r="P1564">
        <v>110.71299999999999</v>
      </c>
      <c r="Q1564">
        <v>112.28100000000001</v>
      </c>
      <c r="R1564">
        <v>113.3</v>
      </c>
      <c r="S1564">
        <v>115.223</v>
      </c>
      <c r="T1564">
        <v>118.52</v>
      </c>
      <c r="V1564">
        <v>16.899999999999999</v>
      </c>
      <c r="W1564">
        <f t="shared" si="73"/>
        <v>1.69</v>
      </c>
      <c r="X1564">
        <f t="shared" si="74"/>
        <v>0.7026851080755242</v>
      </c>
    </row>
    <row r="1565" spans="1:24" x14ac:dyDescent="0.3">
      <c r="A1565">
        <v>1563</v>
      </c>
      <c r="B1565">
        <f t="shared" si="72"/>
        <v>4.2792607802874745</v>
      </c>
      <c r="C1565">
        <v>1</v>
      </c>
      <c r="D1565">
        <v>105.19929999999999</v>
      </c>
      <c r="E1565">
        <v>4.104E-2</v>
      </c>
      <c r="F1565">
        <v>91.858000000000004</v>
      </c>
      <c r="G1565">
        <v>95.156000000000006</v>
      </c>
      <c r="H1565">
        <v>97.078999999999994</v>
      </c>
      <c r="I1565">
        <v>98.097999999999999</v>
      </c>
      <c r="J1565">
        <v>99.665999999999997</v>
      </c>
      <c r="K1565">
        <v>100.72499999999999</v>
      </c>
      <c r="L1565">
        <v>102.28700000000001</v>
      </c>
      <c r="M1565">
        <v>105.199</v>
      </c>
      <c r="N1565">
        <v>108.111</v>
      </c>
      <c r="O1565">
        <v>109.67400000000001</v>
      </c>
      <c r="P1565">
        <v>110.732</v>
      </c>
      <c r="Q1565">
        <v>112.301</v>
      </c>
      <c r="R1565">
        <v>113.319</v>
      </c>
      <c r="S1565">
        <v>115.24299999999999</v>
      </c>
      <c r="T1565">
        <v>118.541</v>
      </c>
      <c r="V1565">
        <v>16.905000000000001</v>
      </c>
      <c r="W1565">
        <f t="shared" si="73"/>
        <v>1.6905000000000001</v>
      </c>
      <c r="X1565">
        <f t="shared" si="74"/>
        <v>0.70284918071612867</v>
      </c>
    </row>
    <row r="1566" spans="1:24" x14ac:dyDescent="0.3">
      <c r="A1566">
        <v>1564</v>
      </c>
      <c r="B1566">
        <f t="shared" si="72"/>
        <v>4.2819986310746065</v>
      </c>
      <c r="C1566">
        <v>1</v>
      </c>
      <c r="D1566">
        <v>105.2176</v>
      </c>
      <c r="E1566">
        <v>4.1050000000000003E-2</v>
      </c>
      <c r="F1566">
        <v>91.87</v>
      </c>
      <c r="G1566">
        <v>95.17</v>
      </c>
      <c r="H1566">
        <v>97.093999999999994</v>
      </c>
      <c r="I1566">
        <v>98.113</v>
      </c>
      <c r="J1566">
        <v>99.682000000000002</v>
      </c>
      <c r="K1566">
        <v>100.741</v>
      </c>
      <c r="L1566">
        <v>102.304</v>
      </c>
      <c r="M1566">
        <v>105.218</v>
      </c>
      <c r="N1566">
        <v>108.131</v>
      </c>
      <c r="O1566">
        <v>109.694</v>
      </c>
      <c r="P1566">
        <v>110.753</v>
      </c>
      <c r="Q1566">
        <v>112.322</v>
      </c>
      <c r="R1566">
        <v>113.34099999999999</v>
      </c>
      <c r="S1566">
        <v>115.26600000000001</v>
      </c>
      <c r="T1566">
        <v>118.565</v>
      </c>
      <c r="V1566">
        <v>16.911000000000001</v>
      </c>
      <c r="W1566">
        <f t="shared" si="73"/>
        <v>1.6911</v>
      </c>
      <c r="X1566">
        <f t="shared" si="74"/>
        <v>0.70303737809593037</v>
      </c>
    </row>
    <row r="1567" spans="1:24" x14ac:dyDescent="0.3">
      <c r="A1567">
        <v>1565</v>
      </c>
      <c r="B1567">
        <f t="shared" si="72"/>
        <v>4.2847364818617386</v>
      </c>
      <c r="C1567">
        <v>1</v>
      </c>
      <c r="D1567">
        <v>105.2358</v>
      </c>
      <c r="E1567">
        <v>4.1050000000000003E-2</v>
      </c>
      <c r="F1567">
        <v>91.885999999999996</v>
      </c>
      <c r="G1567">
        <v>95.186000000000007</v>
      </c>
      <c r="H1567">
        <v>97.111000000000004</v>
      </c>
      <c r="I1567">
        <v>98.13</v>
      </c>
      <c r="J1567">
        <v>99.7</v>
      </c>
      <c r="K1567">
        <v>100.758</v>
      </c>
      <c r="L1567">
        <v>102.322</v>
      </c>
      <c r="M1567">
        <v>105.236</v>
      </c>
      <c r="N1567">
        <v>108.15</v>
      </c>
      <c r="O1567">
        <v>109.71299999999999</v>
      </c>
      <c r="P1567">
        <v>110.77200000000001</v>
      </c>
      <c r="Q1567">
        <v>112.34099999999999</v>
      </c>
      <c r="R1567">
        <v>113.361</v>
      </c>
      <c r="S1567">
        <v>115.285</v>
      </c>
      <c r="T1567">
        <v>118.58499999999999</v>
      </c>
      <c r="V1567">
        <v>16.916</v>
      </c>
      <c r="W1567">
        <f t="shared" si="73"/>
        <v>1.6916</v>
      </c>
      <c r="X1567">
        <f t="shared" si="74"/>
        <v>0.70320144419014885</v>
      </c>
    </row>
    <row r="1568" spans="1:24" x14ac:dyDescent="0.3">
      <c r="A1568">
        <v>1566</v>
      </c>
      <c r="B1568">
        <f t="shared" si="72"/>
        <v>4.2874743326488707</v>
      </c>
      <c r="C1568">
        <v>1</v>
      </c>
      <c r="D1568">
        <v>105.25409999999999</v>
      </c>
      <c r="E1568">
        <v>4.1059999999999999E-2</v>
      </c>
      <c r="F1568">
        <v>91.899000000000001</v>
      </c>
      <c r="G1568">
        <v>95.2</v>
      </c>
      <c r="H1568">
        <v>97.126000000000005</v>
      </c>
      <c r="I1568">
        <v>98.144999999999996</v>
      </c>
      <c r="J1568">
        <v>99.715999999999994</v>
      </c>
      <c r="K1568">
        <v>100.77500000000001</v>
      </c>
      <c r="L1568">
        <v>102.339</v>
      </c>
      <c r="M1568">
        <v>105.254</v>
      </c>
      <c r="N1568">
        <v>108.169</v>
      </c>
      <c r="O1568">
        <v>109.733</v>
      </c>
      <c r="P1568">
        <v>110.79300000000001</v>
      </c>
      <c r="Q1568">
        <v>112.363</v>
      </c>
      <c r="R1568">
        <v>113.38200000000001</v>
      </c>
      <c r="S1568">
        <v>115.30800000000001</v>
      </c>
      <c r="T1568">
        <v>118.60899999999999</v>
      </c>
      <c r="V1568">
        <v>16.922000000000001</v>
      </c>
      <c r="W1568">
        <f t="shared" si="73"/>
        <v>1.6922000000000001</v>
      </c>
      <c r="X1568">
        <f t="shared" si="74"/>
        <v>0.70338629105523831</v>
      </c>
    </row>
    <row r="1569" spans="1:24" x14ac:dyDescent="0.3">
      <c r="A1569">
        <v>1567</v>
      </c>
      <c r="B1569">
        <f t="shared" si="72"/>
        <v>4.2902121834360027</v>
      </c>
      <c r="C1569">
        <v>1</v>
      </c>
      <c r="D1569">
        <v>105.2723</v>
      </c>
      <c r="E1569">
        <v>4.1059999999999999E-2</v>
      </c>
      <c r="F1569">
        <v>91.915000000000006</v>
      </c>
      <c r="G1569">
        <v>95.216999999999999</v>
      </c>
      <c r="H1569">
        <v>97.143000000000001</v>
      </c>
      <c r="I1569">
        <v>98.162000000000006</v>
      </c>
      <c r="J1569">
        <v>99.733000000000004</v>
      </c>
      <c r="K1569">
        <v>100.792</v>
      </c>
      <c r="L1569">
        <v>102.357</v>
      </c>
      <c r="M1569">
        <v>105.27200000000001</v>
      </c>
      <c r="N1569">
        <v>108.188</v>
      </c>
      <c r="O1569">
        <v>109.752</v>
      </c>
      <c r="P1569">
        <v>110.812</v>
      </c>
      <c r="Q1569">
        <v>112.38200000000001</v>
      </c>
      <c r="R1569">
        <v>113.402</v>
      </c>
      <c r="S1569">
        <v>115.328</v>
      </c>
      <c r="T1569">
        <v>118.63</v>
      </c>
      <c r="V1569">
        <v>16.927</v>
      </c>
      <c r="W1569">
        <f t="shared" si="73"/>
        <v>1.6926999999999999</v>
      </c>
      <c r="X1569">
        <f t="shared" si="74"/>
        <v>0.70355035040539604</v>
      </c>
    </row>
    <row r="1570" spans="1:24" x14ac:dyDescent="0.3">
      <c r="A1570">
        <v>1568</v>
      </c>
      <c r="B1570">
        <f t="shared" si="72"/>
        <v>4.2929500342231348</v>
      </c>
      <c r="C1570">
        <v>1</v>
      </c>
      <c r="D1570">
        <v>105.2906</v>
      </c>
      <c r="E1570">
        <v>4.1070000000000002E-2</v>
      </c>
      <c r="F1570">
        <v>91.927999999999997</v>
      </c>
      <c r="G1570">
        <v>95.230999999999995</v>
      </c>
      <c r="H1570">
        <v>97.158000000000001</v>
      </c>
      <c r="I1570">
        <v>98.177999999999997</v>
      </c>
      <c r="J1570">
        <v>99.748999999999995</v>
      </c>
      <c r="K1570">
        <v>100.809</v>
      </c>
      <c r="L1570">
        <v>102.374</v>
      </c>
      <c r="M1570">
        <v>105.291</v>
      </c>
      <c r="N1570">
        <v>108.20699999999999</v>
      </c>
      <c r="O1570">
        <v>109.77200000000001</v>
      </c>
      <c r="P1570">
        <v>110.83199999999999</v>
      </c>
      <c r="Q1570">
        <v>112.40300000000001</v>
      </c>
      <c r="R1570">
        <v>113.42400000000001</v>
      </c>
      <c r="S1570">
        <v>115.35</v>
      </c>
      <c r="T1570">
        <v>118.654</v>
      </c>
      <c r="V1570">
        <v>16.933</v>
      </c>
      <c r="W1570">
        <f t="shared" si="73"/>
        <v>1.6933</v>
      </c>
      <c r="X1570">
        <f t="shared" si="74"/>
        <v>0.70373852921379831</v>
      </c>
    </row>
    <row r="1571" spans="1:24" x14ac:dyDescent="0.3">
      <c r="A1571">
        <v>1569</v>
      </c>
      <c r="B1571">
        <f t="shared" si="72"/>
        <v>4.2956878850102669</v>
      </c>
      <c r="C1571">
        <v>1</v>
      </c>
      <c r="D1571">
        <v>105.30880000000001</v>
      </c>
      <c r="E1571">
        <v>4.1070000000000002E-2</v>
      </c>
      <c r="F1571">
        <v>91.942999999999998</v>
      </c>
      <c r="G1571">
        <v>95.247</v>
      </c>
      <c r="H1571">
        <v>97.174000000000007</v>
      </c>
      <c r="I1571">
        <v>98.194999999999993</v>
      </c>
      <c r="J1571">
        <v>99.766000000000005</v>
      </c>
      <c r="K1571">
        <v>100.82599999999999</v>
      </c>
      <c r="L1571">
        <v>102.392</v>
      </c>
      <c r="M1571">
        <v>105.309</v>
      </c>
      <c r="N1571">
        <v>108.226</v>
      </c>
      <c r="O1571">
        <v>109.791</v>
      </c>
      <c r="P1571">
        <v>110.852</v>
      </c>
      <c r="Q1571">
        <v>112.423</v>
      </c>
      <c r="R1571">
        <v>113.443</v>
      </c>
      <c r="S1571">
        <v>115.37</v>
      </c>
      <c r="T1571">
        <v>118.67400000000001</v>
      </c>
      <c r="V1571">
        <v>16.937999999999999</v>
      </c>
      <c r="W1571">
        <f t="shared" si="73"/>
        <v>1.6938</v>
      </c>
      <c r="X1571">
        <f t="shared" si="74"/>
        <v>0.70390258203816813</v>
      </c>
    </row>
    <row r="1572" spans="1:24" x14ac:dyDescent="0.3">
      <c r="A1572">
        <v>1570</v>
      </c>
      <c r="B1572">
        <f t="shared" si="72"/>
        <v>4.2984257357973989</v>
      </c>
      <c r="C1572">
        <v>1</v>
      </c>
      <c r="D1572">
        <v>105.3271</v>
      </c>
      <c r="E1572">
        <v>4.1070000000000002E-2</v>
      </c>
      <c r="F1572">
        <v>91.959000000000003</v>
      </c>
      <c r="G1572">
        <v>95.263999999999996</v>
      </c>
      <c r="H1572">
        <v>97.191000000000003</v>
      </c>
      <c r="I1572">
        <v>98.212000000000003</v>
      </c>
      <c r="J1572">
        <v>99.783000000000001</v>
      </c>
      <c r="K1572">
        <v>100.84399999999999</v>
      </c>
      <c r="L1572">
        <v>102.40900000000001</v>
      </c>
      <c r="M1572">
        <v>105.327</v>
      </c>
      <c r="N1572">
        <v>108.245</v>
      </c>
      <c r="O1572">
        <v>109.81</v>
      </c>
      <c r="P1572">
        <v>110.871</v>
      </c>
      <c r="Q1572">
        <v>112.44199999999999</v>
      </c>
      <c r="R1572">
        <v>113.46299999999999</v>
      </c>
      <c r="S1572">
        <v>115.39</v>
      </c>
      <c r="T1572">
        <v>118.69499999999999</v>
      </c>
      <c r="V1572">
        <v>16.943999999999999</v>
      </c>
      <c r="W1572">
        <f t="shared" si="73"/>
        <v>1.6943999999999999</v>
      </c>
      <c r="X1572">
        <f t="shared" si="74"/>
        <v>0.7040874093463112</v>
      </c>
    </row>
    <row r="1573" spans="1:24" x14ac:dyDescent="0.3">
      <c r="A1573">
        <v>1571</v>
      </c>
      <c r="B1573">
        <f t="shared" si="72"/>
        <v>4.301163586584531</v>
      </c>
      <c r="C1573">
        <v>1</v>
      </c>
      <c r="D1573">
        <v>105.34529999999999</v>
      </c>
      <c r="E1573">
        <v>4.1079999999999998E-2</v>
      </c>
      <c r="F1573">
        <v>91.971999999999994</v>
      </c>
      <c r="G1573">
        <v>95.278000000000006</v>
      </c>
      <c r="H1573">
        <v>97.206000000000003</v>
      </c>
      <c r="I1573">
        <v>98.227000000000004</v>
      </c>
      <c r="J1573">
        <v>99.799000000000007</v>
      </c>
      <c r="K1573">
        <v>100.86</v>
      </c>
      <c r="L1573">
        <v>102.426</v>
      </c>
      <c r="M1573">
        <v>105.345</v>
      </c>
      <c r="N1573">
        <v>108.264</v>
      </c>
      <c r="O1573">
        <v>109.831</v>
      </c>
      <c r="P1573">
        <v>110.89100000000001</v>
      </c>
      <c r="Q1573">
        <v>112.464</v>
      </c>
      <c r="R1573">
        <v>113.485</v>
      </c>
      <c r="S1573">
        <v>115.413</v>
      </c>
      <c r="T1573">
        <v>118.71899999999999</v>
      </c>
      <c r="V1573">
        <v>16.949000000000002</v>
      </c>
      <c r="W1573">
        <f t="shared" si="73"/>
        <v>1.6949000000000001</v>
      </c>
      <c r="X1573">
        <f t="shared" si="74"/>
        <v>0.70425145544755541</v>
      </c>
    </row>
    <row r="1574" spans="1:24" x14ac:dyDescent="0.3">
      <c r="A1574">
        <v>1572</v>
      </c>
      <c r="B1574">
        <f t="shared" si="72"/>
        <v>4.3039014373716631</v>
      </c>
      <c r="C1574">
        <v>1</v>
      </c>
      <c r="D1574">
        <v>105.3635</v>
      </c>
      <c r="E1574">
        <v>4.1079999999999998E-2</v>
      </c>
      <c r="F1574">
        <v>91.988</v>
      </c>
      <c r="G1574">
        <v>95.293999999999997</v>
      </c>
      <c r="H1574">
        <v>97.222999999999999</v>
      </c>
      <c r="I1574">
        <v>98.244</v>
      </c>
      <c r="J1574">
        <v>99.816999999999993</v>
      </c>
      <c r="K1574">
        <v>100.877</v>
      </c>
      <c r="L1574">
        <v>102.444</v>
      </c>
      <c r="M1574">
        <v>105.364</v>
      </c>
      <c r="N1574">
        <v>108.283</v>
      </c>
      <c r="O1574">
        <v>109.85</v>
      </c>
      <c r="P1574">
        <v>110.91</v>
      </c>
      <c r="Q1574">
        <v>112.483</v>
      </c>
      <c r="R1574">
        <v>113.504</v>
      </c>
      <c r="S1574">
        <v>115.43300000000001</v>
      </c>
      <c r="T1574">
        <v>118.739</v>
      </c>
      <c r="V1574">
        <v>16.954999999999998</v>
      </c>
      <c r="W1574">
        <f t="shared" si="73"/>
        <v>1.6954999999999998</v>
      </c>
      <c r="X1574">
        <f t="shared" si="74"/>
        <v>0.70443961573879577</v>
      </c>
    </row>
    <row r="1575" spans="1:24" x14ac:dyDescent="0.3">
      <c r="A1575">
        <v>1573</v>
      </c>
      <c r="B1575">
        <f t="shared" si="72"/>
        <v>4.3066392881587952</v>
      </c>
      <c r="C1575">
        <v>1</v>
      </c>
      <c r="D1575">
        <v>105.3818</v>
      </c>
      <c r="E1575">
        <v>4.1090000000000002E-2</v>
      </c>
      <c r="F1575">
        <v>92.001000000000005</v>
      </c>
      <c r="G1575">
        <v>95.308000000000007</v>
      </c>
      <c r="H1575">
        <v>97.238</v>
      </c>
      <c r="I1575">
        <v>98.259</v>
      </c>
      <c r="J1575">
        <v>99.832999999999998</v>
      </c>
      <c r="K1575">
        <v>100.89400000000001</v>
      </c>
      <c r="L1575">
        <v>102.461</v>
      </c>
      <c r="M1575">
        <v>105.38200000000001</v>
      </c>
      <c r="N1575">
        <v>108.30200000000001</v>
      </c>
      <c r="O1575">
        <v>109.87</v>
      </c>
      <c r="P1575">
        <v>110.931</v>
      </c>
      <c r="Q1575">
        <v>112.504</v>
      </c>
      <c r="R1575">
        <v>113.526</v>
      </c>
      <c r="S1575">
        <v>115.455</v>
      </c>
      <c r="T1575">
        <v>118.76300000000001</v>
      </c>
      <c r="V1575">
        <v>16.96</v>
      </c>
      <c r="W1575">
        <f t="shared" si="73"/>
        <v>1.6960000000000002</v>
      </c>
      <c r="X1575">
        <f t="shared" si="74"/>
        <v>0.70460365533476421</v>
      </c>
    </row>
    <row r="1576" spans="1:24" x14ac:dyDescent="0.3">
      <c r="A1576">
        <v>1574</v>
      </c>
      <c r="B1576">
        <f t="shared" si="72"/>
        <v>4.3093771389459272</v>
      </c>
      <c r="C1576">
        <v>1</v>
      </c>
      <c r="D1576">
        <v>105.4</v>
      </c>
      <c r="E1576">
        <v>4.1090000000000002E-2</v>
      </c>
      <c r="F1576">
        <v>92.016999999999996</v>
      </c>
      <c r="G1576">
        <v>95.325000000000003</v>
      </c>
      <c r="H1576">
        <v>97.254000000000005</v>
      </c>
      <c r="I1576">
        <v>98.275999999999996</v>
      </c>
      <c r="J1576">
        <v>99.85</v>
      </c>
      <c r="K1576">
        <v>100.911</v>
      </c>
      <c r="L1576">
        <v>102.479</v>
      </c>
      <c r="M1576">
        <v>105.4</v>
      </c>
      <c r="N1576">
        <v>108.321</v>
      </c>
      <c r="O1576">
        <v>109.889</v>
      </c>
      <c r="P1576">
        <v>110.95</v>
      </c>
      <c r="Q1576">
        <v>112.524</v>
      </c>
      <c r="R1576">
        <v>113.54600000000001</v>
      </c>
      <c r="S1576">
        <v>115.47499999999999</v>
      </c>
      <c r="T1576">
        <v>118.783</v>
      </c>
      <c r="V1576">
        <v>16.965</v>
      </c>
      <c r="W1576">
        <f t="shared" si="73"/>
        <v>1.6964999999999999</v>
      </c>
      <c r="X1576">
        <f t="shared" si="74"/>
        <v>0.70476769222205415</v>
      </c>
    </row>
    <row r="1577" spans="1:24" x14ac:dyDescent="0.3">
      <c r="A1577">
        <v>1575</v>
      </c>
      <c r="B1577">
        <f t="shared" si="72"/>
        <v>4.3121149897330593</v>
      </c>
      <c r="C1577">
        <v>1</v>
      </c>
      <c r="D1577">
        <v>105.4183</v>
      </c>
      <c r="E1577">
        <v>4.1099999999999998E-2</v>
      </c>
      <c r="F1577">
        <v>92.028999999999996</v>
      </c>
      <c r="G1577">
        <v>95.338999999999999</v>
      </c>
      <c r="H1577">
        <v>97.269000000000005</v>
      </c>
      <c r="I1577">
        <v>98.292000000000002</v>
      </c>
      <c r="J1577">
        <v>99.866</v>
      </c>
      <c r="K1577">
        <v>100.928</v>
      </c>
      <c r="L1577">
        <v>102.496</v>
      </c>
      <c r="M1577">
        <v>105.41800000000001</v>
      </c>
      <c r="N1577">
        <v>108.34099999999999</v>
      </c>
      <c r="O1577">
        <v>109.90900000000001</v>
      </c>
      <c r="P1577">
        <v>110.971</v>
      </c>
      <c r="Q1577">
        <v>112.545</v>
      </c>
      <c r="R1577">
        <v>113.56699999999999</v>
      </c>
      <c r="S1577">
        <v>115.498</v>
      </c>
      <c r="T1577">
        <v>118.807</v>
      </c>
      <c r="V1577">
        <v>16.971</v>
      </c>
      <c r="W1577">
        <f t="shared" si="73"/>
        <v>1.6971000000000001</v>
      </c>
      <c r="X1577">
        <f t="shared" si="74"/>
        <v>0.70495249603548937</v>
      </c>
    </row>
    <row r="1578" spans="1:24" x14ac:dyDescent="0.3">
      <c r="A1578">
        <v>1576</v>
      </c>
      <c r="B1578">
        <f t="shared" si="72"/>
        <v>4.3148528405201914</v>
      </c>
      <c r="C1578">
        <v>1</v>
      </c>
      <c r="D1578">
        <v>105.4365</v>
      </c>
      <c r="E1578">
        <v>4.1099999999999998E-2</v>
      </c>
      <c r="F1578">
        <v>92.045000000000002</v>
      </c>
      <c r="G1578">
        <v>95.355000000000004</v>
      </c>
      <c r="H1578">
        <v>97.286000000000001</v>
      </c>
      <c r="I1578">
        <v>98.308999999999997</v>
      </c>
      <c r="J1578">
        <v>99.882999999999996</v>
      </c>
      <c r="K1578">
        <v>100.94499999999999</v>
      </c>
      <c r="L1578">
        <v>102.514</v>
      </c>
      <c r="M1578">
        <v>105.437</v>
      </c>
      <c r="N1578">
        <v>108.35899999999999</v>
      </c>
      <c r="O1578">
        <v>109.928</v>
      </c>
      <c r="P1578">
        <v>110.99</v>
      </c>
      <c r="Q1578">
        <v>112.56399999999999</v>
      </c>
      <c r="R1578">
        <v>113.587</v>
      </c>
      <c r="S1578">
        <v>115.518</v>
      </c>
      <c r="T1578">
        <v>118.828</v>
      </c>
      <c r="V1578">
        <v>16.975999999999999</v>
      </c>
      <c r="W1578">
        <f t="shared" si="73"/>
        <v>1.6976</v>
      </c>
      <c r="X1578">
        <f t="shared" si="74"/>
        <v>0.70511987002999077</v>
      </c>
    </row>
    <row r="1579" spans="1:24" x14ac:dyDescent="0.3">
      <c r="A1579">
        <v>1577</v>
      </c>
      <c r="B1579">
        <f t="shared" si="72"/>
        <v>4.3175906913073234</v>
      </c>
      <c r="C1579">
        <v>1</v>
      </c>
      <c r="D1579">
        <v>105.4547</v>
      </c>
      <c r="E1579">
        <v>4.1110000000000001E-2</v>
      </c>
      <c r="F1579">
        <v>92.058000000000007</v>
      </c>
      <c r="G1579">
        <v>95.369</v>
      </c>
      <c r="H1579">
        <v>97.301000000000002</v>
      </c>
      <c r="I1579">
        <v>98.323999999999998</v>
      </c>
      <c r="J1579">
        <v>99.899000000000001</v>
      </c>
      <c r="K1579">
        <v>100.962</v>
      </c>
      <c r="L1579">
        <v>102.53100000000001</v>
      </c>
      <c r="M1579">
        <v>105.455</v>
      </c>
      <c r="N1579">
        <v>108.379</v>
      </c>
      <c r="O1579">
        <v>109.94799999999999</v>
      </c>
      <c r="P1579">
        <v>111.011</v>
      </c>
      <c r="Q1579">
        <v>112.586</v>
      </c>
      <c r="R1579">
        <v>113.608</v>
      </c>
      <c r="S1579">
        <v>115.54</v>
      </c>
      <c r="T1579">
        <v>118.852</v>
      </c>
      <c r="V1579">
        <v>16.981999999999999</v>
      </c>
      <c r="W1579">
        <f t="shared" si="73"/>
        <v>1.6981999999999999</v>
      </c>
      <c r="X1579">
        <f t="shared" si="74"/>
        <v>0.70530466427242944</v>
      </c>
    </row>
    <row r="1580" spans="1:24" x14ac:dyDescent="0.3">
      <c r="A1580">
        <v>1578</v>
      </c>
      <c r="B1580">
        <f t="shared" si="72"/>
        <v>4.3203285420944555</v>
      </c>
      <c r="C1580">
        <v>1</v>
      </c>
      <c r="D1580">
        <v>105.473</v>
      </c>
      <c r="E1580">
        <v>4.1110000000000001E-2</v>
      </c>
      <c r="F1580">
        <v>92.073999999999998</v>
      </c>
      <c r="G1580">
        <v>95.385999999999996</v>
      </c>
      <c r="H1580">
        <v>97.317999999999998</v>
      </c>
      <c r="I1580">
        <v>98.340999999999994</v>
      </c>
      <c r="J1580">
        <v>99.915999999999997</v>
      </c>
      <c r="K1580">
        <v>100.979</v>
      </c>
      <c r="L1580">
        <v>102.548</v>
      </c>
      <c r="M1580">
        <v>105.473</v>
      </c>
      <c r="N1580">
        <v>108.398</v>
      </c>
      <c r="O1580">
        <v>109.967</v>
      </c>
      <c r="P1580">
        <v>111.03</v>
      </c>
      <c r="Q1580">
        <v>112.605</v>
      </c>
      <c r="R1580">
        <v>113.628</v>
      </c>
      <c r="S1580">
        <v>115.56</v>
      </c>
      <c r="T1580">
        <v>118.872</v>
      </c>
      <c r="V1580">
        <v>16.986999999999998</v>
      </c>
      <c r="W1580">
        <f t="shared" si="73"/>
        <v>1.6986999999999999</v>
      </c>
      <c r="X1580">
        <f t="shared" si="74"/>
        <v>0.70546868798141715</v>
      </c>
    </row>
    <row r="1581" spans="1:24" x14ac:dyDescent="0.3">
      <c r="A1581">
        <v>1579</v>
      </c>
      <c r="B1581">
        <f t="shared" si="72"/>
        <v>4.3230663928815876</v>
      </c>
      <c r="C1581">
        <v>1</v>
      </c>
      <c r="D1581">
        <v>105.49120000000001</v>
      </c>
      <c r="E1581">
        <v>4.1110000000000001E-2</v>
      </c>
      <c r="F1581">
        <v>92.09</v>
      </c>
      <c r="G1581">
        <v>95.402000000000001</v>
      </c>
      <c r="H1581">
        <v>97.334999999999994</v>
      </c>
      <c r="I1581">
        <v>98.358000000000004</v>
      </c>
      <c r="J1581">
        <v>99.933000000000007</v>
      </c>
      <c r="K1581">
        <v>100.996</v>
      </c>
      <c r="L1581">
        <v>102.566</v>
      </c>
      <c r="M1581">
        <v>105.491</v>
      </c>
      <c r="N1581">
        <v>108.416</v>
      </c>
      <c r="O1581">
        <v>109.986</v>
      </c>
      <c r="P1581">
        <v>111.04900000000001</v>
      </c>
      <c r="Q1581">
        <v>112.625</v>
      </c>
      <c r="R1581">
        <v>113.648</v>
      </c>
      <c r="S1581">
        <v>115.58</v>
      </c>
      <c r="T1581">
        <v>118.893</v>
      </c>
      <c r="V1581">
        <v>16.992999999999999</v>
      </c>
      <c r="W1581">
        <f t="shared" si="73"/>
        <v>1.6992999999999998</v>
      </c>
      <c r="X1581">
        <f t="shared" si="74"/>
        <v>0.70565347236129683</v>
      </c>
    </row>
    <row r="1582" spans="1:24" x14ac:dyDescent="0.3">
      <c r="A1582">
        <v>1580</v>
      </c>
      <c r="B1582">
        <f t="shared" si="72"/>
        <v>4.3258042436687196</v>
      </c>
      <c r="C1582">
        <v>1</v>
      </c>
      <c r="D1582">
        <v>105.5094</v>
      </c>
      <c r="E1582">
        <v>4.1119999999999997E-2</v>
      </c>
      <c r="F1582">
        <v>92.102000000000004</v>
      </c>
      <c r="G1582">
        <v>95.415999999999997</v>
      </c>
      <c r="H1582">
        <v>97.349000000000004</v>
      </c>
      <c r="I1582">
        <v>98.373000000000005</v>
      </c>
      <c r="J1582">
        <v>99.948999999999998</v>
      </c>
      <c r="K1582">
        <v>101.01300000000001</v>
      </c>
      <c r="L1582">
        <v>102.583</v>
      </c>
      <c r="M1582">
        <v>105.509</v>
      </c>
      <c r="N1582">
        <v>108.43600000000001</v>
      </c>
      <c r="O1582">
        <v>110.006</v>
      </c>
      <c r="P1582">
        <v>111.069</v>
      </c>
      <c r="Q1582">
        <v>112.646</v>
      </c>
      <c r="R1582">
        <v>113.669</v>
      </c>
      <c r="S1582">
        <v>115.602</v>
      </c>
      <c r="T1582">
        <v>118.917</v>
      </c>
      <c r="V1582">
        <v>16.998000000000001</v>
      </c>
      <c r="W1582">
        <f t="shared" si="73"/>
        <v>1.6998000000000002</v>
      </c>
      <c r="X1582">
        <f t="shared" si="74"/>
        <v>0.70581748939320943</v>
      </c>
    </row>
    <row r="1583" spans="1:24" x14ac:dyDescent="0.3">
      <c r="A1583">
        <v>1581</v>
      </c>
      <c r="B1583">
        <f t="shared" si="72"/>
        <v>4.3285420944558526</v>
      </c>
      <c r="C1583">
        <v>1</v>
      </c>
      <c r="D1583">
        <v>105.5277</v>
      </c>
      <c r="E1583">
        <v>4.1119999999999997E-2</v>
      </c>
      <c r="F1583">
        <v>92.117999999999995</v>
      </c>
      <c r="G1583">
        <v>95.433000000000007</v>
      </c>
      <c r="H1583">
        <v>97.366</v>
      </c>
      <c r="I1583">
        <v>98.39</v>
      </c>
      <c r="J1583">
        <v>99.966999999999999</v>
      </c>
      <c r="K1583">
        <v>101.03</v>
      </c>
      <c r="L1583">
        <v>102.601</v>
      </c>
      <c r="M1583">
        <v>105.52800000000001</v>
      </c>
      <c r="N1583">
        <v>108.455</v>
      </c>
      <c r="O1583">
        <v>110.02500000000001</v>
      </c>
      <c r="P1583">
        <v>111.089</v>
      </c>
      <c r="Q1583">
        <v>112.66500000000001</v>
      </c>
      <c r="R1583">
        <v>113.68899999999999</v>
      </c>
      <c r="S1583">
        <v>115.622</v>
      </c>
      <c r="T1583">
        <v>118.937</v>
      </c>
      <c r="V1583">
        <v>17.004000000000001</v>
      </c>
      <c r="W1583">
        <f t="shared" si="73"/>
        <v>1.7004000000000001</v>
      </c>
      <c r="X1583">
        <f t="shared" si="74"/>
        <v>0.70600560904287446</v>
      </c>
    </row>
    <row r="1584" spans="1:24" x14ac:dyDescent="0.3">
      <c r="A1584">
        <v>1582</v>
      </c>
      <c r="B1584">
        <f t="shared" si="72"/>
        <v>4.3312799452429847</v>
      </c>
      <c r="C1584">
        <v>1</v>
      </c>
      <c r="D1584">
        <v>105.5459</v>
      </c>
      <c r="E1584">
        <v>4.113E-2</v>
      </c>
      <c r="F1584">
        <v>92.131</v>
      </c>
      <c r="G1584">
        <v>95.447000000000003</v>
      </c>
      <c r="H1584">
        <v>97.381</v>
      </c>
      <c r="I1584">
        <v>98.405000000000001</v>
      </c>
      <c r="J1584">
        <v>99.983000000000004</v>
      </c>
      <c r="K1584">
        <v>101.047</v>
      </c>
      <c r="L1584">
        <v>102.61799999999999</v>
      </c>
      <c r="M1584">
        <v>105.54600000000001</v>
      </c>
      <c r="N1584">
        <v>108.474</v>
      </c>
      <c r="O1584">
        <v>110.045</v>
      </c>
      <c r="P1584">
        <v>111.10899999999999</v>
      </c>
      <c r="Q1584">
        <v>112.68600000000001</v>
      </c>
      <c r="R1584">
        <v>113.711</v>
      </c>
      <c r="S1584">
        <v>115.645</v>
      </c>
      <c r="T1584">
        <v>118.961</v>
      </c>
      <c r="V1584">
        <v>17.009</v>
      </c>
      <c r="W1584">
        <f t="shared" si="73"/>
        <v>1.7009000000000001</v>
      </c>
      <c r="X1584">
        <f t="shared" si="74"/>
        <v>0.70616961961462676</v>
      </c>
    </row>
    <row r="1585" spans="1:24" x14ac:dyDescent="0.3">
      <c r="A1585">
        <v>1583</v>
      </c>
      <c r="B1585">
        <f t="shared" si="72"/>
        <v>4.3340177960301167</v>
      </c>
      <c r="C1585">
        <v>1</v>
      </c>
      <c r="D1585">
        <v>105.5641</v>
      </c>
      <c r="E1585">
        <v>4.113E-2</v>
      </c>
      <c r="F1585">
        <v>92.147000000000006</v>
      </c>
      <c r="G1585">
        <v>95.462999999999994</v>
      </c>
      <c r="H1585">
        <v>97.397999999999996</v>
      </c>
      <c r="I1585">
        <v>98.421999999999997</v>
      </c>
      <c r="J1585">
        <v>100</v>
      </c>
      <c r="K1585">
        <v>101.06399999999999</v>
      </c>
      <c r="L1585">
        <v>102.636</v>
      </c>
      <c r="M1585">
        <v>105.56399999999999</v>
      </c>
      <c r="N1585">
        <v>108.49299999999999</v>
      </c>
      <c r="O1585">
        <v>110.06399999999999</v>
      </c>
      <c r="P1585">
        <v>111.128</v>
      </c>
      <c r="Q1585">
        <v>112.706</v>
      </c>
      <c r="R1585">
        <v>113.73</v>
      </c>
      <c r="S1585">
        <v>115.66500000000001</v>
      </c>
      <c r="T1585">
        <v>118.98099999999999</v>
      </c>
      <c r="V1585">
        <v>17.015000000000001</v>
      </c>
      <c r="W1585">
        <f t="shared" si="73"/>
        <v>1.7015</v>
      </c>
      <c r="X1585">
        <f t="shared" si="74"/>
        <v>0.70635438461629629</v>
      </c>
    </row>
    <row r="1586" spans="1:24" x14ac:dyDescent="0.3">
      <c r="A1586">
        <v>1584</v>
      </c>
      <c r="B1586">
        <f t="shared" si="72"/>
        <v>4.3367556468172488</v>
      </c>
      <c r="C1586">
        <v>1</v>
      </c>
      <c r="D1586">
        <v>105.58240000000001</v>
      </c>
      <c r="E1586">
        <v>4.1140000000000003E-2</v>
      </c>
      <c r="F1586">
        <v>92.159000000000006</v>
      </c>
      <c r="G1586">
        <v>95.477999999999994</v>
      </c>
      <c r="H1586">
        <v>97.412999999999997</v>
      </c>
      <c r="I1586">
        <v>98.438000000000002</v>
      </c>
      <c r="J1586">
        <v>100.01600000000001</v>
      </c>
      <c r="K1586">
        <v>101.08</v>
      </c>
      <c r="L1586">
        <v>102.65300000000001</v>
      </c>
      <c r="M1586">
        <v>105.58199999999999</v>
      </c>
      <c r="N1586">
        <v>108.512</v>
      </c>
      <c r="O1586">
        <v>110.084</v>
      </c>
      <c r="P1586">
        <v>111.149</v>
      </c>
      <c r="Q1586">
        <v>112.727</v>
      </c>
      <c r="R1586">
        <v>113.752</v>
      </c>
      <c r="S1586">
        <v>115.687</v>
      </c>
      <c r="T1586">
        <v>119.005</v>
      </c>
      <c r="V1586">
        <v>17.02</v>
      </c>
      <c r="W1586">
        <f t="shared" si="73"/>
        <v>1.702</v>
      </c>
      <c r="X1586">
        <f t="shared" si="74"/>
        <v>0.7065183885316314</v>
      </c>
    </row>
    <row r="1587" spans="1:24" x14ac:dyDescent="0.3">
      <c r="A1587">
        <v>1585</v>
      </c>
      <c r="B1587">
        <f t="shared" si="72"/>
        <v>4.3394934976043809</v>
      </c>
      <c r="C1587">
        <v>1</v>
      </c>
      <c r="D1587">
        <v>105.6006</v>
      </c>
      <c r="E1587">
        <v>4.1140000000000003E-2</v>
      </c>
      <c r="F1587">
        <v>92.174999999999997</v>
      </c>
      <c r="G1587">
        <v>95.494</v>
      </c>
      <c r="H1587">
        <v>97.43</v>
      </c>
      <c r="I1587">
        <v>98.454999999999998</v>
      </c>
      <c r="J1587">
        <v>100.033</v>
      </c>
      <c r="K1587">
        <v>101.098</v>
      </c>
      <c r="L1587">
        <v>102.67</v>
      </c>
      <c r="M1587">
        <v>105.601</v>
      </c>
      <c r="N1587">
        <v>108.53100000000001</v>
      </c>
      <c r="O1587">
        <v>110.10299999999999</v>
      </c>
      <c r="P1587">
        <v>111.16800000000001</v>
      </c>
      <c r="Q1587">
        <v>112.747</v>
      </c>
      <c r="R1587">
        <v>113.77200000000001</v>
      </c>
      <c r="S1587">
        <v>115.70699999999999</v>
      </c>
      <c r="T1587">
        <v>119.026</v>
      </c>
      <c r="V1587">
        <v>17.026</v>
      </c>
      <c r="W1587">
        <f t="shared" si="73"/>
        <v>1.7025999999999999</v>
      </c>
      <c r="X1587">
        <f t="shared" si="74"/>
        <v>0.7067064898370311</v>
      </c>
    </row>
    <row r="1588" spans="1:24" x14ac:dyDescent="0.3">
      <c r="A1588">
        <v>1586</v>
      </c>
      <c r="B1588">
        <f t="shared" si="72"/>
        <v>4.3422313483915129</v>
      </c>
      <c r="C1588">
        <v>1</v>
      </c>
      <c r="D1588">
        <v>105.61879999999999</v>
      </c>
      <c r="E1588">
        <v>4.1140000000000003E-2</v>
      </c>
      <c r="F1588">
        <v>92.191000000000003</v>
      </c>
      <c r="G1588">
        <v>95.51</v>
      </c>
      <c r="H1588">
        <v>97.445999999999998</v>
      </c>
      <c r="I1588">
        <v>98.471999999999994</v>
      </c>
      <c r="J1588">
        <v>100.05</v>
      </c>
      <c r="K1588">
        <v>101.11499999999999</v>
      </c>
      <c r="L1588">
        <v>102.688</v>
      </c>
      <c r="M1588">
        <v>105.619</v>
      </c>
      <c r="N1588">
        <v>108.55</v>
      </c>
      <c r="O1588">
        <v>110.122</v>
      </c>
      <c r="P1588">
        <v>111.187</v>
      </c>
      <c r="Q1588">
        <v>112.76600000000001</v>
      </c>
      <c r="R1588">
        <v>113.791</v>
      </c>
      <c r="S1588">
        <v>115.727</v>
      </c>
      <c r="T1588">
        <v>119.04600000000001</v>
      </c>
      <c r="V1588">
        <v>17.030999999999999</v>
      </c>
      <c r="W1588">
        <f t="shared" si="73"/>
        <v>1.7030999999999998</v>
      </c>
      <c r="X1588">
        <f t="shared" si="74"/>
        <v>0.70687048731244495</v>
      </c>
    </row>
    <row r="1589" spans="1:24" x14ac:dyDescent="0.3">
      <c r="A1589">
        <v>1587</v>
      </c>
      <c r="B1589">
        <f t="shared" si="72"/>
        <v>4.344969199178645</v>
      </c>
      <c r="C1589">
        <v>1</v>
      </c>
      <c r="D1589">
        <v>105.637</v>
      </c>
      <c r="E1589">
        <v>4.1149999999999999E-2</v>
      </c>
      <c r="F1589">
        <v>92.203999999999994</v>
      </c>
      <c r="G1589">
        <v>95.524000000000001</v>
      </c>
      <c r="H1589">
        <v>97.460999999999999</v>
      </c>
      <c r="I1589">
        <v>98.486999999999995</v>
      </c>
      <c r="J1589">
        <v>100.066</v>
      </c>
      <c r="K1589">
        <v>101.13200000000001</v>
      </c>
      <c r="L1589">
        <v>102.705</v>
      </c>
      <c r="M1589">
        <v>105.637</v>
      </c>
      <c r="N1589">
        <v>108.569</v>
      </c>
      <c r="O1589">
        <v>110.142</v>
      </c>
      <c r="P1589">
        <v>111.208</v>
      </c>
      <c r="Q1589">
        <v>112.78700000000001</v>
      </c>
      <c r="R1589">
        <v>113.813</v>
      </c>
      <c r="S1589">
        <v>115.75</v>
      </c>
      <c r="T1589">
        <v>119.07</v>
      </c>
      <c r="V1589">
        <v>17.036000000000001</v>
      </c>
      <c r="W1589">
        <f t="shared" si="73"/>
        <v>1.7036000000000002</v>
      </c>
      <c r="X1589">
        <f t="shared" si="74"/>
        <v>0.70703448210740683</v>
      </c>
    </row>
    <row r="1590" spans="1:24" x14ac:dyDescent="0.3">
      <c r="A1590">
        <v>1588</v>
      </c>
      <c r="B1590">
        <f t="shared" si="72"/>
        <v>4.3477070499657771</v>
      </c>
      <c r="C1590">
        <v>1</v>
      </c>
      <c r="D1590">
        <v>105.6553</v>
      </c>
      <c r="E1590">
        <v>4.1149999999999999E-2</v>
      </c>
      <c r="F1590">
        <v>92.22</v>
      </c>
      <c r="G1590">
        <v>95.540999999999997</v>
      </c>
      <c r="H1590">
        <v>97.477999999999994</v>
      </c>
      <c r="I1590">
        <v>98.504000000000005</v>
      </c>
      <c r="J1590">
        <v>100.083</v>
      </c>
      <c r="K1590">
        <v>101.149</v>
      </c>
      <c r="L1590">
        <v>102.723</v>
      </c>
      <c r="M1590">
        <v>105.655</v>
      </c>
      <c r="N1590">
        <v>108.58799999999999</v>
      </c>
      <c r="O1590">
        <v>110.161</v>
      </c>
      <c r="P1590">
        <v>111.227</v>
      </c>
      <c r="Q1590">
        <v>112.807</v>
      </c>
      <c r="R1590">
        <v>113.83199999999999</v>
      </c>
      <c r="S1590">
        <v>115.77</v>
      </c>
      <c r="T1590">
        <v>119.09099999999999</v>
      </c>
      <c r="V1590">
        <v>17.042000000000002</v>
      </c>
      <c r="W1590">
        <f t="shared" si="73"/>
        <v>1.7042000000000002</v>
      </c>
      <c r="X1590">
        <f t="shared" si="74"/>
        <v>0.70721922383059954</v>
      </c>
    </row>
    <row r="1591" spans="1:24" x14ac:dyDescent="0.3">
      <c r="A1591">
        <v>1589</v>
      </c>
      <c r="B1591">
        <f t="shared" si="72"/>
        <v>4.3504449007529091</v>
      </c>
      <c r="C1591">
        <v>1</v>
      </c>
      <c r="D1591">
        <v>105.6735</v>
      </c>
      <c r="E1591">
        <v>4.1160000000000002E-2</v>
      </c>
      <c r="F1591">
        <v>92.231999999999999</v>
      </c>
      <c r="G1591">
        <v>95.555000000000007</v>
      </c>
      <c r="H1591">
        <v>97.492999999999995</v>
      </c>
      <c r="I1591">
        <v>98.519000000000005</v>
      </c>
      <c r="J1591">
        <v>100.099</v>
      </c>
      <c r="K1591">
        <v>101.166</v>
      </c>
      <c r="L1591">
        <v>102.74</v>
      </c>
      <c r="M1591">
        <v>105.67400000000001</v>
      </c>
      <c r="N1591">
        <v>108.607</v>
      </c>
      <c r="O1591">
        <v>110.181</v>
      </c>
      <c r="P1591">
        <v>111.248</v>
      </c>
      <c r="Q1591">
        <v>112.828</v>
      </c>
      <c r="R1591">
        <v>113.854</v>
      </c>
      <c r="S1591">
        <v>115.792</v>
      </c>
      <c r="T1591">
        <v>119.11499999999999</v>
      </c>
      <c r="V1591">
        <v>17.047000000000001</v>
      </c>
      <c r="W1591">
        <f t="shared" si="73"/>
        <v>1.7047000000000001</v>
      </c>
      <c r="X1591">
        <f t="shared" si="74"/>
        <v>0.70738655902475911</v>
      </c>
    </row>
    <row r="1592" spans="1:24" x14ac:dyDescent="0.3">
      <c r="A1592">
        <v>1590</v>
      </c>
      <c r="B1592">
        <f t="shared" si="72"/>
        <v>4.3531827515400412</v>
      </c>
      <c r="C1592">
        <v>1</v>
      </c>
      <c r="D1592">
        <v>105.6917</v>
      </c>
      <c r="E1592">
        <v>4.1160000000000002E-2</v>
      </c>
      <c r="F1592">
        <v>92.248000000000005</v>
      </c>
      <c r="G1592">
        <v>95.570999999999998</v>
      </c>
      <c r="H1592">
        <v>97.51</v>
      </c>
      <c r="I1592">
        <v>98.536000000000001</v>
      </c>
      <c r="J1592">
        <v>100.117</v>
      </c>
      <c r="K1592">
        <v>101.18300000000001</v>
      </c>
      <c r="L1592">
        <v>102.75700000000001</v>
      </c>
      <c r="M1592">
        <v>105.69199999999999</v>
      </c>
      <c r="N1592">
        <v>108.626</v>
      </c>
      <c r="O1592">
        <v>110.2</v>
      </c>
      <c r="P1592">
        <v>111.267</v>
      </c>
      <c r="Q1592">
        <v>112.84699999999999</v>
      </c>
      <c r="R1592">
        <v>113.874</v>
      </c>
      <c r="S1592">
        <v>115.812</v>
      </c>
      <c r="T1592">
        <v>119.13500000000001</v>
      </c>
      <c r="V1592">
        <v>17.053000000000001</v>
      </c>
      <c r="W1592">
        <f t="shared" si="73"/>
        <v>1.7053</v>
      </c>
      <c r="X1592">
        <f t="shared" si="74"/>
        <v>0.70757129126486062</v>
      </c>
    </row>
    <row r="1593" spans="1:24" x14ac:dyDescent="0.3">
      <c r="A1593">
        <v>1591</v>
      </c>
      <c r="B1593">
        <f t="shared" si="72"/>
        <v>4.3559206023271733</v>
      </c>
      <c r="C1593">
        <v>1</v>
      </c>
      <c r="D1593">
        <v>105.7099</v>
      </c>
      <c r="E1593">
        <v>4.1169999999999998E-2</v>
      </c>
      <c r="F1593">
        <v>92.260999999999996</v>
      </c>
      <c r="G1593">
        <v>95.584999999999994</v>
      </c>
      <c r="H1593">
        <v>97.525000000000006</v>
      </c>
      <c r="I1593">
        <v>98.551000000000002</v>
      </c>
      <c r="J1593">
        <v>100.13200000000001</v>
      </c>
      <c r="K1593">
        <v>101.199</v>
      </c>
      <c r="L1593">
        <v>102.774</v>
      </c>
      <c r="M1593">
        <v>105.71</v>
      </c>
      <c r="N1593">
        <v>108.645</v>
      </c>
      <c r="O1593">
        <v>110.221</v>
      </c>
      <c r="P1593">
        <v>111.28700000000001</v>
      </c>
      <c r="Q1593">
        <v>112.86799999999999</v>
      </c>
      <c r="R1593">
        <v>113.895</v>
      </c>
      <c r="S1593">
        <v>115.834</v>
      </c>
      <c r="T1593">
        <v>119.15900000000001</v>
      </c>
      <c r="V1593">
        <v>17.058</v>
      </c>
      <c r="W1593">
        <f t="shared" si="73"/>
        <v>1.7058</v>
      </c>
      <c r="X1593">
        <f t="shared" si="74"/>
        <v>0.70773527301291594</v>
      </c>
    </row>
    <row r="1594" spans="1:24" x14ac:dyDescent="0.3">
      <c r="A1594">
        <v>1592</v>
      </c>
      <c r="B1594">
        <f t="shared" si="72"/>
        <v>4.3586584531143053</v>
      </c>
      <c r="C1594">
        <v>1</v>
      </c>
      <c r="D1594">
        <v>105.7281</v>
      </c>
      <c r="E1594">
        <v>4.1169999999999998E-2</v>
      </c>
      <c r="F1594">
        <v>92.277000000000001</v>
      </c>
      <c r="G1594">
        <v>95.602000000000004</v>
      </c>
      <c r="H1594">
        <v>97.540999999999997</v>
      </c>
      <c r="I1594">
        <v>98.567999999999998</v>
      </c>
      <c r="J1594">
        <v>100.15</v>
      </c>
      <c r="K1594">
        <v>101.217</v>
      </c>
      <c r="L1594">
        <v>102.792</v>
      </c>
      <c r="M1594">
        <v>105.72799999999999</v>
      </c>
      <c r="N1594">
        <v>108.664</v>
      </c>
      <c r="O1594">
        <v>110.24</v>
      </c>
      <c r="P1594">
        <v>111.306</v>
      </c>
      <c r="Q1594">
        <v>112.88800000000001</v>
      </c>
      <c r="R1594">
        <v>113.91500000000001</v>
      </c>
      <c r="S1594">
        <v>115.854</v>
      </c>
      <c r="T1594">
        <v>119.179</v>
      </c>
      <c r="V1594">
        <v>17.064</v>
      </c>
      <c r="W1594">
        <f t="shared" si="73"/>
        <v>1.7063999999999999</v>
      </c>
      <c r="X1594">
        <f t="shared" si="74"/>
        <v>0.70791999547971518</v>
      </c>
    </row>
    <row r="1595" spans="1:24" x14ac:dyDescent="0.3">
      <c r="A1595">
        <v>1593</v>
      </c>
      <c r="B1595">
        <f t="shared" si="72"/>
        <v>4.3613963039014374</v>
      </c>
      <c r="C1595">
        <v>1</v>
      </c>
      <c r="D1595">
        <v>105.74630000000001</v>
      </c>
      <c r="E1595">
        <v>4.1169999999999998E-2</v>
      </c>
      <c r="F1595">
        <v>92.293000000000006</v>
      </c>
      <c r="G1595">
        <v>95.617999999999995</v>
      </c>
      <c r="H1595">
        <v>97.558000000000007</v>
      </c>
      <c r="I1595">
        <v>98.584999999999994</v>
      </c>
      <c r="J1595">
        <v>100.167</v>
      </c>
      <c r="K1595">
        <v>101.23399999999999</v>
      </c>
      <c r="L1595">
        <v>102.81</v>
      </c>
      <c r="M1595">
        <v>105.746</v>
      </c>
      <c r="N1595">
        <v>108.68300000000001</v>
      </c>
      <c r="O1595">
        <v>110.258</v>
      </c>
      <c r="P1595">
        <v>111.32599999999999</v>
      </c>
      <c r="Q1595">
        <v>112.907</v>
      </c>
      <c r="R1595">
        <v>113.934</v>
      </c>
      <c r="S1595">
        <v>115.874</v>
      </c>
      <c r="T1595">
        <v>119.2</v>
      </c>
      <c r="V1595">
        <v>17.068999999999999</v>
      </c>
      <c r="W1595">
        <f t="shared" si="73"/>
        <v>1.7068999999999999</v>
      </c>
      <c r="X1595">
        <f t="shared" si="74"/>
        <v>0.70808397061679373</v>
      </c>
    </row>
    <row r="1596" spans="1:24" x14ac:dyDescent="0.3">
      <c r="A1596">
        <v>1594</v>
      </c>
      <c r="B1596">
        <f t="shared" si="72"/>
        <v>4.3641341546885695</v>
      </c>
      <c r="C1596">
        <v>1</v>
      </c>
      <c r="D1596">
        <v>105.7646</v>
      </c>
      <c r="E1596">
        <v>4.1180000000000001E-2</v>
      </c>
      <c r="F1596">
        <v>92.305000000000007</v>
      </c>
      <c r="G1596">
        <v>95.632000000000005</v>
      </c>
      <c r="H1596">
        <v>97.572999999999993</v>
      </c>
      <c r="I1596">
        <v>98.600999999999999</v>
      </c>
      <c r="J1596">
        <v>100.18300000000001</v>
      </c>
      <c r="K1596">
        <v>101.251</v>
      </c>
      <c r="L1596">
        <v>102.827</v>
      </c>
      <c r="M1596">
        <v>105.765</v>
      </c>
      <c r="N1596">
        <v>108.702</v>
      </c>
      <c r="O1596">
        <v>110.279</v>
      </c>
      <c r="P1596">
        <v>111.346</v>
      </c>
      <c r="Q1596">
        <v>112.929</v>
      </c>
      <c r="R1596">
        <v>113.956</v>
      </c>
      <c r="S1596">
        <v>115.89700000000001</v>
      </c>
      <c r="T1596">
        <v>119.224</v>
      </c>
      <c r="V1596">
        <v>17.074999999999999</v>
      </c>
      <c r="W1596">
        <f t="shared" si="73"/>
        <v>1.7075</v>
      </c>
      <c r="X1596">
        <f t="shared" si="74"/>
        <v>0.70827203166109376</v>
      </c>
    </row>
    <row r="1597" spans="1:24" x14ac:dyDescent="0.3">
      <c r="A1597">
        <v>1595</v>
      </c>
      <c r="B1597">
        <f t="shared" si="72"/>
        <v>4.3668720054757015</v>
      </c>
      <c r="C1597">
        <v>1</v>
      </c>
      <c r="D1597">
        <v>105.78279999999999</v>
      </c>
      <c r="E1597">
        <v>4.1180000000000001E-2</v>
      </c>
      <c r="F1597">
        <v>92.320999999999998</v>
      </c>
      <c r="G1597">
        <v>95.649000000000001</v>
      </c>
      <c r="H1597">
        <v>97.59</v>
      </c>
      <c r="I1597">
        <v>98.617999999999995</v>
      </c>
      <c r="J1597">
        <v>100.2</v>
      </c>
      <c r="K1597">
        <v>101.268</v>
      </c>
      <c r="L1597">
        <v>102.845</v>
      </c>
      <c r="M1597">
        <v>105.783</v>
      </c>
      <c r="N1597">
        <v>108.721</v>
      </c>
      <c r="O1597">
        <v>110.298</v>
      </c>
      <c r="P1597">
        <v>111.36499999999999</v>
      </c>
      <c r="Q1597">
        <v>112.94799999999999</v>
      </c>
      <c r="R1597">
        <v>113.976</v>
      </c>
      <c r="S1597">
        <v>115.917</v>
      </c>
      <c r="T1597">
        <v>119.244</v>
      </c>
      <c r="V1597">
        <v>17.079999999999998</v>
      </c>
      <c r="W1597">
        <f t="shared" si="73"/>
        <v>1.7079999999999997</v>
      </c>
      <c r="X1597">
        <f t="shared" si="74"/>
        <v>0.70843600040276511</v>
      </c>
    </row>
    <row r="1598" spans="1:24" x14ac:dyDescent="0.3">
      <c r="A1598">
        <v>1596</v>
      </c>
      <c r="B1598">
        <f t="shared" si="72"/>
        <v>4.3696098562628336</v>
      </c>
      <c r="C1598">
        <v>1</v>
      </c>
      <c r="D1598">
        <v>105.801</v>
      </c>
      <c r="E1598">
        <v>4.1189999999999997E-2</v>
      </c>
      <c r="F1598">
        <v>92.334000000000003</v>
      </c>
      <c r="G1598">
        <v>95.662999999999997</v>
      </c>
      <c r="H1598">
        <v>97.605000000000004</v>
      </c>
      <c r="I1598">
        <v>98.632999999999996</v>
      </c>
      <c r="J1598">
        <v>100.21599999999999</v>
      </c>
      <c r="K1598">
        <v>101.28400000000001</v>
      </c>
      <c r="L1598">
        <v>102.86199999999999</v>
      </c>
      <c r="M1598">
        <v>105.801</v>
      </c>
      <c r="N1598">
        <v>108.74</v>
      </c>
      <c r="O1598">
        <v>110.318</v>
      </c>
      <c r="P1598">
        <v>111.386</v>
      </c>
      <c r="Q1598">
        <v>112.96899999999999</v>
      </c>
      <c r="R1598">
        <v>113.997</v>
      </c>
      <c r="S1598">
        <v>115.93899999999999</v>
      </c>
      <c r="T1598">
        <v>119.268</v>
      </c>
      <c r="V1598">
        <v>17.085999999999999</v>
      </c>
      <c r="W1598">
        <f t="shared" si="73"/>
        <v>1.7085999999999999</v>
      </c>
      <c r="X1598">
        <f t="shared" si="74"/>
        <v>0.70862070366781316</v>
      </c>
    </row>
    <row r="1599" spans="1:24" x14ac:dyDescent="0.3">
      <c r="A1599">
        <v>1597</v>
      </c>
      <c r="B1599">
        <f t="shared" si="72"/>
        <v>4.3723477070499657</v>
      </c>
      <c r="C1599">
        <v>1</v>
      </c>
      <c r="D1599">
        <v>105.8192</v>
      </c>
      <c r="E1599">
        <v>4.1189999999999997E-2</v>
      </c>
      <c r="F1599">
        <v>92.35</v>
      </c>
      <c r="G1599">
        <v>95.679000000000002</v>
      </c>
      <c r="H1599">
        <v>97.620999999999995</v>
      </c>
      <c r="I1599">
        <v>98.65</v>
      </c>
      <c r="J1599">
        <v>100.233</v>
      </c>
      <c r="K1599">
        <v>101.30200000000001</v>
      </c>
      <c r="L1599">
        <v>102.879</v>
      </c>
      <c r="M1599">
        <v>105.819</v>
      </c>
      <c r="N1599">
        <v>108.759</v>
      </c>
      <c r="O1599">
        <v>110.337</v>
      </c>
      <c r="P1599">
        <v>111.405</v>
      </c>
      <c r="Q1599">
        <v>112.989</v>
      </c>
      <c r="R1599">
        <v>114.017</v>
      </c>
      <c r="S1599">
        <v>115.959</v>
      </c>
      <c r="T1599">
        <v>119.289</v>
      </c>
      <c r="V1599">
        <v>17.091000000000001</v>
      </c>
      <c r="W1599">
        <f t="shared" si="73"/>
        <v>1.7091000000000001</v>
      </c>
      <c r="X1599">
        <f t="shared" si="74"/>
        <v>0.7087846658188931</v>
      </c>
    </row>
    <row r="1600" spans="1:24" x14ac:dyDescent="0.3">
      <c r="A1600">
        <v>1598</v>
      </c>
      <c r="B1600">
        <f t="shared" si="72"/>
        <v>4.3750855578370977</v>
      </c>
      <c r="C1600">
        <v>1</v>
      </c>
      <c r="D1600">
        <v>105.8374</v>
      </c>
      <c r="E1600">
        <v>4.1200000000000001E-2</v>
      </c>
      <c r="F1600">
        <v>92.361999999999995</v>
      </c>
      <c r="G1600">
        <v>95.692999999999998</v>
      </c>
      <c r="H1600">
        <v>97.635999999999996</v>
      </c>
      <c r="I1600">
        <v>98.665000000000006</v>
      </c>
      <c r="J1600">
        <v>100.249</v>
      </c>
      <c r="K1600">
        <v>101.318</v>
      </c>
      <c r="L1600">
        <v>102.896</v>
      </c>
      <c r="M1600">
        <v>105.837</v>
      </c>
      <c r="N1600">
        <v>108.779</v>
      </c>
      <c r="O1600">
        <v>110.357</v>
      </c>
      <c r="P1600">
        <v>111.426</v>
      </c>
      <c r="Q1600">
        <v>113.01</v>
      </c>
      <c r="R1600">
        <v>114.039</v>
      </c>
      <c r="S1600">
        <v>115.98099999999999</v>
      </c>
      <c r="T1600">
        <v>119.312</v>
      </c>
      <c r="V1600">
        <v>17.096</v>
      </c>
      <c r="W1600">
        <f t="shared" si="73"/>
        <v>1.7096</v>
      </c>
      <c r="X1600">
        <f t="shared" si="74"/>
        <v>0.70894862531309943</v>
      </c>
    </row>
    <row r="1601" spans="1:24" x14ac:dyDescent="0.3">
      <c r="A1601">
        <v>1599</v>
      </c>
      <c r="B1601">
        <f t="shared" si="72"/>
        <v>4.3778234086242298</v>
      </c>
      <c r="C1601">
        <v>1</v>
      </c>
      <c r="D1601">
        <v>105.8556</v>
      </c>
      <c r="E1601">
        <v>4.1200000000000001E-2</v>
      </c>
      <c r="F1601">
        <v>92.378</v>
      </c>
      <c r="G1601">
        <v>95.71</v>
      </c>
      <c r="H1601">
        <v>97.653000000000006</v>
      </c>
      <c r="I1601">
        <v>98.682000000000002</v>
      </c>
      <c r="J1601">
        <v>100.26600000000001</v>
      </c>
      <c r="K1601">
        <v>101.33499999999999</v>
      </c>
      <c r="L1601">
        <v>102.914</v>
      </c>
      <c r="M1601">
        <v>105.85599999999999</v>
      </c>
      <c r="N1601">
        <v>108.797</v>
      </c>
      <c r="O1601">
        <v>110.376</v>
      </c>
      <c r="P1601">
        <v>111.44499999999999</v>
      </c>
      <c r="Q1601">
        <v>113.029</v>
      </c>
      <c r="R1601">
        <v>114.05800000000001</v>
      </c>
      <c r="S1601">
        <v>116.001</v>
      </c>
      <c r="T1601">
        <v>119.333</v>
      </c>
      <c r="V1601">
        <v>17.102</v>
      </c>
      <c r="W1601">
        <f t="shared" si="73"/>
        <v>1.7101999999999999</v>
      </c>
      <c r="X1601">
        <f t="shared" si="74"/>
        <v>0.70913666446524171</v>
      </c>
    </row>
    <row r="1602" spans="1:24" x14ac:dyDescent="0.3">
      <c r="A1602">
        <v>1600</v>
      </c>
      <c r="B1602">
        <f t="shared" si="72"/>
        <v>4.3805612594113619</v>
      </c>
      <c r="C1602">
        <v>1</v>
      </c>
      <c r="D1602">
        <v>105.8738</v>
      </c>
      <c r="E1602">
        <v>4.1200000000000001E-2</v>
      </c>
      <c r="F1602">
        <v>92.394000000000005</v>
      </c>
      <c r="G1602">
        <v>95.725999999999999</v>
      </c>
      <c r="H1602">
        <v>97.67</v>
      </c>
      <c r="I1602">
        <v>98.698999999999998</v>
      </c>
      <c r="J1602">
        <v>100.28400000000001</v>
      </c>
      <c r="K1602">
        <v>101.35299999999999</v>
      </c>
      <c r="L1602">
        <v>102.932</v>
      </c>
      <c r="M1602">
        <v>105.874</v>
      </c>
      <c r="N1602">
        <v>108.816</v>
      </c>
      <c r="O1602">
        <v>110.395</v>
      </c>
      <c r="P1602">
        <v>111.464</v>
      </c>
      <c r="Q1602">
        <v>113.04900000000001</v>
      </c>
      <c r="R1602">
        <v>114.078</v>
      </c>
      <c r="S1602">
        <v>116.021</v>
      </c>
      <c r="T1602">
        <v>119.35299999999999</v>
      </c>
      <c r="V1602">
        <v>17.106999999999999</v>
      </c>
      <c r="W1602">
        <f t="shared" si="73"/>
        <v>1.7106999999999999</v>
      </c>
      <c r="X1602">
        <f t="shared" si="74"/>
        <v>0.70930061758827689</v>
      </c>
    </row>
    <row r="1603" spans="1:24" x14ac:dyDescent="0.3">
      <c r="A1603">
        <v>1601</v>
      </c>
      <c r="B1603">
        <f t="shared" ref="B1603:B1666" si="75">A1603/365.25</f>
        <v>4.3832991101984939</v>
      </c>
      <c r="C1603">
        <v>1</v>
      </c>
      <c r="D1603">
        <v>105.892</v>
      </c>
      <c r="E1603">
        <v>4.1209999999999997E-2</v>
      </c>
      <c r="F1603">
        <v>92.406999999999996</v>
      </c>
      <c r="G1603">
        <v>95.74</v>
      </c>
      <c r="H1603">
        <v>97.685000000000002</v>
      </c>
      <c r="I1603">
        <v>98.713999999999999</v>
      </c>
      <c r="J1603">
        <v>100.3</v>
      </c>
      <c r="K1603">
        <v>101.369</v>
      </c>
      <c r="L1603">
        <v>102.949</v>
      </c>
      <c r="M1603">
        <v>105.892</v>
      </c>
      <c r="N1603">
        <v>108.83499999999999</v>
      </c>
      <c r="O1603">
        <v>110.41500000000001</v>
      </c>
      <c r="P1603">
        <v>111.48399999999999</v>
      </c>
      <c r="Q1603">
        <v>113.07</v>
      </c>
      <c r="R1603">
        <v>114.099</v>
      </c>
      <c r="S1603">
        <v>116.044</v>
      </c>
      <c r="T1603">
        <v>119.377</v>
      </c>
      <c r="V1603">
        <v>17.113</v>
      </c>
      <c r="W1603">
        <f t="shared" ref="W1603:W1666" si="76">V1603/10</f>
        <v>1.7113</v>
      </c>
      <c r="X1603">
        <f t="shared" ref="X1603:X1666" si="77">SQRT((M1603*V1603)/3600)</f>
        <v>0.70948529778831759</v>
      </c>
    </row>
    <row r="1604" spans="1:24" x14ac:dyDescent="0.3">
      <c r="A1604">
        <v>1602</v>
      </c>
      <c r="B1604">
        <f t="shared" si="75"/>
        <v>4.386036960985626</v>
      </c>
      <c r="C1604">
        <v>1</v>
      </c>
      <c r="D1604">
        <v>105.9102</v>
      </c>
      <c r="E1604">
        <v>4.1209999999999997E-2</v>
      </c>
      <c r="F1604">
        <v>92.423000000000002</v>
      </c>
      <c r="G1604">
        <v>95.757000000000005</v>
      </c>
      <c r="H1604">
        <v>97.700999999999993</v>
      </c>
      <c r="I1604">
        <v>98.730999999999995</v>
      </c>
      <c r="J1604">
        <v>100.31699999999999</v>
      </c>
      <c r="K1604">
        <v>101.387</v>
      </c>
      <c r="L1604">
        <v>102.96599999999999</v>
      </c>
      <c r="M1604">
        <v>105.91</v>
      </c>
      <c r="N1604">
        <v>108.854</v>
      </c>
      <c r="O1604">
        <v>110.434</v>
      </c>
      <c r="P1604">
        <v>111.504</v>
      </c>
      <c r="Q1604">
        <v>113.089</v>
      </c>
      <c r="R1604">
        <v>114.119</v>
      </c>
      <c r="S1604">
        <v>116.06399999999999</v>
      </c>
      <c r="T1604">
        <v>119.398</v>
      </c>
      <c r="V1604">
        <v>17.117999999999999</v>
      </c>
      <c r="W1604">
        <f t="shared" si="76"/>
        <v>1.7117999999999998</v>
      </c>
      <c r="X1604">
        <f t="shared" si="77"/>
        <v>0.70964924434540189</v>
      </c>
    </row>
    <row r="1605" spans="1:24" x14ac:dyDescent="0.3">
      <c r="A1605">
        <v>1603</v>
      </c>
      <c r="B1605">
        <f t="shared" si="75"/>
        <v>4.3887748117727581</v>
      </c>
      <c r="C1605">
        <v>1</v>
      </c>
      <c r="D1605">
        <v>105.9284</v>
      </c>
      <c r="E1605">
        <v>4.122E-2</v>
      </c>
      <c r="F1605">
        <v>92.435000000000002</v>
      </c>
      <c r="G1605">
        <v>95.771000000000001</v>
      </c>
      <c r="H1605">
        <v>97.715999999999994</v>
      </c>
      <c r="I1605">
        <v>98.745999999999995</v>
      </c>
      <c r="J1605">
        <v>100.333</v>
      </c>
      <c r="K1605">
        <v>101.40300000000001</v>
      </c>
      <c r="L1605">
        <v>102.983</v>
      </c>
      <c r="M1605">
        <v>105.928</v>
      </c>
      <c r="N1605">
        <v>108.873</v>
      </c>
      <c r="O1605">
        <v>110.45399999999999</v>
      </c>
      <c r="P1605">
        <v>111.524</v>
      </c>
      <c r="Q1605">
        <v>113.11</v>
      </c>
      <c r="R1605">
        <v>114.14100000000001</v>
      </c>
      <c r="S1605">
        <v>116.086</v>
      </c>
      <c r="T1605">
        <v>119.42100000000001</v>
      </c>
      <c r="V1605">
        <v>17.123999999999999</v>
      </c>
      <c r="W1605">
        <f t="shared" si="76"/>
        <v>1.7123999999999999</v>
      </c>
      <c r="X1605">
        <f t="shared" si="77"/>
        <v>0.70983391484675251</v>
      </c>
    </row>
    <row r="1606" spans="1:24" x14ac:dyDescent="0.3">
      <c r="A1606">
        <v>1604</v>
      </c>
      <c r="B1606">
        <f t="shared" si="75"/>
        <v>4.3915126625598901</v>
      </c>
      <c r="C1606">
        <v>1</v>
      </c>
      <c r="D1606">
        <v>105.9466</v>
      </c>
      <c r="E1606">
        <v>4.122E-2</v>
      </c>
      <c r="F1606">
        <v>92.450999999999993</v>
      </c>
      <c r="G1606">
        <v>95.787000000000006</v>
      </c>
      <c r="H1606">
        <v>97.733000000000004</v>
      </c>
      <c r="I1606">
        <v>98.763000000000005</v>
      </c>
      <c r="J1606">
        <v>100.35</v>
      </c>
      <c r="K1606">
        <v>101.42</v>
      </c>
      <c r="L1606">
        <v>103.001</v>
      </c>
      <c r="M1606">
        <v>105.947</v>
      </c>
      <c r="N1606">
        <v>108.892</v>
      </c>
      <c r="O1606">
        <v>110.473</v>
      </c>
      <c r="P1606">
        <v>111.54300000000001</v>
      </c>
      <c r="Q1606">
        <v>113.13</v>
      </c>
      <c r="R1606">
        <v>114.16</v>
      </c>
      <c r="S1606">
        <v>116.10599999999999</v>
      </c>
      <c r="T1606">
        <v>119.44199999999999</v>
      </c>
      <c r="V1606">
        <v>17.129000000000001</v>
      </c>
      <c r="W1606">
        <f t="shared" si="76"/>
        <v>1.7129000000000001</v>
      </c>
      <c r="X1606">
        <f t="shared" si="77"/>
        <v>0.71000120559365565</v>
      </c>
    </row>
    <row r="1607" spans="1:24" x14ac:dyDescent="0.3">
      <c r="A1607">
        <v>1605</v>
      </c>
      <c r="B1607">
        <f t="shared" si="75"/>
        <v>4.3942505133470222</v>
      </c>
      <c r="C1607">
        <v>1</v>
      </c>
      <c r="D1607">
        <v>105.9648</v>
      </c>
      <c r="E1607">
        <v>4.1230000000000003E-2</v>
      </c>
      <c r="F1607">
        <v>92.463999999999999</v>
      </c>
      <c r="G1607">
        <v>95.801000000000002</v>
      </c>
      <c r="H1607">
        <v>97.748000000000005</v>
      </c>
      <c r="I1607">
        <v>98.778999999999996</v>
      </c>
      <c r="J1607">
        <v>100.366</v>
      </c>
      <c r="K1607">
        <v>101.437</v>
      </c>
      <c r="L1607">
        <v>103.018</v>
      </c>
      <c r="M1607">
        <v>105.965</v>
      </c>
      <c r="N1607">
        <v>108.91200000000001</v>
      </c>
      <c r="O1607">
        <v>110.49299999999999</v>
      </c>
      <c r="P1607">
        <v>111.56399999999999</v>
      </c>
      <c r="Q1607">
        <v>113.151</v>
      </c>
      <c r="R1607">
        <v>114.182</v>
      </c>
      <c r="S1607">
        <v>116.128</v>
      </c>
      <c r="T1607">
        <v>119.46599999999999</v>
      </c>
      <c r="V1607">
        <v>17.135000000000002</v>
      </c>
      <c r="W1607">
        <f t="shared" si="76"/>
        <v>1.7135000000000002</v>
      </c>
      <c r="X1607">
        <f t="shared" si="77"/>
        <v>0.71018586671221351</v>
      </c>
    </row>
    <row r="1608" spans="1:24" x14ac:dyDescent="0.3">
      <c r="A1608">
        <v>1606</v>
      </c>
      <c r="B1608">
        <f t="shared" si="75"/>
        <v>4.3969883641341543</v>
      </c>
      <c r="C1608">
        <v>1</v>
      </c>
      <c r="D1608">
        <v>105.983</v>
      </c>
      <c r="E1608">
        <v>4.1230000000000003E-2</v>
      </c>
      <c r="F1608">
        <v>92.48</v>
      </c>
      <c r="G1608">
        <v>95.817999999999998</v>
      </c>
      <c r="H1608">
        <v>97.765000000000001</v>
      </c>
      <c r="I1608">
        <v>98.796000000000006</v>
      </c>
      <c r="J1608">
        <v>100.383</v>
      </c>
      <c r="K1608">
        <v>101.45399999999999</v>
      </c>
      <c r="L1608">
        <v>103.036</v>
      </c>
      <c r="M1608">
        <v>105.983</v>
      </c>
      <c r="N1608">
        <v>108.93</v>
      </c>
      <c r="O1608">
        <v>110.512</v>
      </c>
      <c r="P1608">
        <v>111.583</v>
      </c>
      <c r="Q1608">
        <v>113.17</v>
      </c>
      <c r="R1608">
        <v>114.20099999999999</v>
      </c>
      <c r="S1608">
        <v>116.148</v>
      </c>
      <c r="T1608">
        <v>119.486</v>
      </c>
      <c r="V1608">
        <v>17.14</v>
      </c>
      <c r="W1608">
        <f t="shared" si="76"/>
        <v>1.714</v>
      </c>
      <c r="X1608">
        <f t="shared" si="77"/>
        <v>0.71034980037224538</v>
      </c>
    </row>
    <row r="1609" spans="1:24" x14ac:dyDescent="0.3">
      <c r="A1609">
        <v>1607</v>
      </c>
      <c r="B1609">
        <f t="shared" si="75"/>
        <v>4.3997262149212863</v>
      </c>
      <c r="C1609">
        <v>1</v>
      </c>
      <c r="D1609">
        <v>106.0012</v>
      </c>
      <c r="E1609">
        <v>4.1230000000000003E-2</v>
      </c>
      <c r="F1609">
        <v>92.495999999999995</v>
      </c>
      <c r="G1609">
        <v>95.834000000000003</v>
      </c>
      <c r="H1609">
        <v>97.781000000000006</v>
      </c>
      <c r="I1609">
        <v>98.811999999999998</v>
      </c>
      <c r="J1609">
        <v>100.4</v>
      </c>
      <c r="K1609">
        <v>101.47199999999999</v>
      </c>
      <c r="L1609">
        <v>103.053</v>
      </c>
      <c r="M1609">
        <v>106.001</v>
      </c>
      <c r="N1609">
        <v>108.949</v>
      </c>
      <c r="O1609">
        <v>110.53100000000001</v>
      </c>
      <c r="P1609">
        <v>111.602</v>
      </c>
      <c r="Q1609">
        <v>113.19</v>
      </c>
      <c r="R1609">
        <v>114.221</v>
      </c>
      <c r="S1609">
        <v>116.16800000000001</v>
      </c>
      <c r="T1609">
        <v>119.50700000000001</v>
      </c>
      <c r="V1609">
        <v>17.146000000000001</v>
      </c>
      <c r="W1609">
        <f t="shared" si="76"/>
        <v>1.7146000000000001</v>
      </c>
      <c r="X1609">
        <f t="shared" si="77"/>
        <v>0.71053445181934871</v>
      </c>
    </row>
    <row r="1610" spans="1:24" x14ac:dyDescent="0.3">
      <c r="A1610">
        <v>1608</v>
      </c>
      <c r="B1610">
        <f t="shared" si="75"/>
        <v>4.4024640657084193</v>
      </c>
      <c r="C1610">
        <v>1</v>
      </c>
      <c r="D1610">
        <v>106.0194</v>
      </c>
      <c r="E1610">
        <v>4.1239999999999999E-2</v>
      </c>
      <c r="F1610">
        <v>92.507999999999996</v>
      </c>
      <c r="G1610">
        <v>95.847999999999999</v>
      </c>
      <c r="H1610">
        <v>97.796000000000006</v>
      </c>
      <c r="I1610">
        <v>98.828000000000003</v>
      </c>
      <c r="J1610">
        <v>100.416</v>
      </c>
      <c r="K1610">
        <v>101.488</v>
      </c>
      <c r="L1610">
        <v>103.07</v>
      </c>
      <c r="M1610">
        <v>106.01900000000001</v>
      </c>
      <c r="N1610">
        <v>108.968</v>
      </c>
      <c r="O1610">
        <v>110.551</v>
      </c>
      <c r="P1610">
        <v>111.623</v>
      </c>
      <c r="Q1610">
        <v>113.211</v>
      </c>
      <c r="R1610">
        <v>114.24299999999999</v>
      </c>
      <c r="S1610">
        <v>116.191</v>
      </c>
      <c r="T1610">
        <v>119.53100000000001</v>
      </c>
      <c r="V1610">
        <v>17.151</v>
      </c>
      <c r="W1610">
        <f t="shared" si="76"/>
        <v>1.7151000000000001</v>
      </c>
      <c r="X1610">
        <f t="shared" si="77"/>
        <v>0.71069837894379173</v>
      </c>
    </row>
    <row r="1611" spans="1:24" x14ac:dyDescent="0.3">
      <c r="A1611">
        <v>1609</v>
      </c>
      <c r="B1611">
        <f t="shared" si="75"/>
        <v>4.4052019164955514</v>
      </c>
      <c r="C1611">
        <v>1</v>
      </c>
      <c r="D1611">
        <v>106.0376</v>
      </c>
      <c r="E1611">
        <v>4.1239999999999999E-2</v>
      </c>
      <c r="F1611">
        <v>92.524000000000001</v>
      </c>
      <c r="G1611">
        <v>95.864999999999995</v>
      </c>
      <c r="H1611">
        <v>97.813000000000002</v>
      </c>
      <c r="I1611">
        <v>98.844999999999999</v>
      </c>
      <c r="J1611">
        <v>100.43300000000001</v>
      </c>
      <c r="K1611">
        <v>101.505</v>
      </c>
      <c r="L1611">
        <v>103.08799999999999</v>
      </c>
      <c r="M1611">
        <v>106.038</v>
      </c>
      <c r="N1611">
        <v>108.98699999999999</v>
      </c>
      <c r="O1611">
        <v>110.57</v>
      </c>
      <c r="P1611">
        <v>111.642</v>
      </c>
      <c r="Q1611">
        <v>113.23099999999999</v>
      </c>
      <c r="R1611">
        <v>114.262</v>
      </c>
      <c r="S1611">
        <v>116.211</v>
      </c>
      <c r="T1611">
        <v>119.551</v>
      </c>
      <c r="V1611">
        <v>17.155999999999999</v>
      </c>
      <c r="W1611">
        <f t="shared" si="76"/>
        <v>1.7155999999999998</v>
      </c>
      <c r="X1611">
        <f t="shared" si="77"/>
        <v>0.71086565538081803</v>
      </c>
    </row>
    <row r="1612" spans="1:24" x14ac:dyDescent="0.3">
      <c r="A1612">
        <v>1610</v>
      </c>
      <c r="B1612">
        <f t="shared" si="75"/>
        <v>4.4079397672826834</v>
      </c>
      <c r="C1612">
        <v>1</v>
      </c>
      <c r="D1612">
        <v>106.0558</v>
      </c>
      <c r="E1612">
        <v>4.1250000000000002E-2</v>
      </c>
      <c r="F1612">
        <v>92.537000000000006</v>
      </c>
      <c r="G1612">
        <v>95.878</v>
      </c>
      <c r="H1612">
        <v>97.828000000000003</v>
      </c>
      <c r="I1612">
        <v>98.86</v>
      </c>
      <c r="J1612">
        <v>100.449</v>
      </c>
      <c r="K1612">
        <v>101.52200000000001</v>
      </c>
      <c r="L1612">
        <v>103.105</v>
      </c>
      <c r="M1612">
        <v>106.056</v>
      </c>
      <c r="N1612">
        <v>109.00700000000001</v>
      </c>
      <c r="O1612">
        <v>110.59</v>
      </c>
      <c r="P1612">
        <v>111.66200000000001</v>
      </c>
      <c r="Q1612">
        <v>113.252</v>
      </c>
      <c r="R1612">
        <v>114.28400000000001</v>
      </c>
      <c r="S1612">
        <v>116.233</v>
      </c>
      <c r="T1612">
        <v>119.575</v>
      </c>
      <c r="V1612">
        <v>17.161999999999999</v>
      </c>
      <c r="W1612">
        <f t="shared" si="76"/>
        <v>1.7161999999999999</v>
      </c>
      <c r="X1612">
        <f t="shared" si="77"/>
        <v>0.71105029357985639</v>
      </c>
    </row>
    <row r="1613" spans="1:24" x14ac:dyDescent="0.3">
      <c r="A1613">
        <v>1611</v>
      </c>
      <c r="B1613">
        <f t="shared" si="75"/>
        <v>4.4106776180698155</v>
      </c>
      <c r="C1613">
        <v>1</v>
      </c>
      <c r="D1613">
        <v>106.074</v>
      </c>
      <c r="E1613">
        <v>4.1250000000000002E-2</v>
      </c>
      <c r="F1613">
        <v>92.552999999999997</v>
      </c>
      <c r="G1613">
        <v>95.894999999999996</v>
      </c>
      <c r="H1613">
        <v>97.843999999999994</v>
      </c>
      <c r="I1613">
        <v>98.876999999999995</v>
      </c>
      <c r="J1613">
        <v>100.467</v>
      </c>
      <c r="K1613">
        <v>101.539</v>
      </c>
      <c r="L1613">
        <v>103.123</v>
      </c>
      <c r="M1613">
        <v>106.074</v>
      </c>
      <c r="N1613">
        <v>109.02500000000001</v>
      </c>
      <c r="O1613">
        <v>110.60899999999999</v>
      </c>
      <c r="P1613">
        <v>111.681</v>
      </c>
      <c r="Q1613">
        <v>113.271</v>
      </c>
      <c r="R1613">
        <v>114.304</v>
      </c>
      <c r="S1613">
        <v>116.253</v>
      </c>
      <c r="T1613">
        <v>119.595</v>
      </c>
      <c r="V1613">
        <v>17.167000000000002</v>
      </c>
      <c r="W1613">
        <f t="shared" si="76"/>
        <v>1.7167000000000001</v>
      </c>
      <c r="X1613">
        <f t="shared" si="77"/>
        <v>0.71121421175339294</v>
      </c>
    </row>
    <row r="1614" spans="1:24" x14ac:dyDescent="0.3">
      <c r="A1614">
        <v>1612</v>
      </c>
      <c r="B1614">
        <f t="shared" si="75"/>
        <v>4.4134154688569476</v>
      </c>
      <c r="C1614">
        <v>1</v>
      </c>
      <c r="D1614">
        <v>106.09220000000001</v>
      </c>
      <c r="E1614">
        <v>4.1259999999999998E-2</v>
      </c>
      <c r="F1614">
        <v>92.564999999999998</v>
      </c>
      <c r="G1614">
        <v>95.909000000000006</v>
      </c>
      <c r="H1614">
        <v>97.858999999999995</v>
      </c>
      <c r="I1614">
        <v>98.891999999999996</v>
      </c>
      <c r="J1614">
        <v>100.482</v>
      </c>
      <c r="K1614">
        <v>101.55500000000001</v>
      </c>
      <c r="L1614">
        <v>103.14</v>
      </c>
      <c r="M1614">
        <v>106.092</v>
      </c>
      <c r="N1614">
        <v>109.045</v>
      </c>
      <c r="O1614">
        <v>110.629</v>
      </c>
      <c r="P1614">
        <v>111.702</v>
      </c>
      <c r="Q1614">
        <v>113.292</v>
      </c>
      <c r="R1614">
        <v>114.325</v>
      </c>
      <c r="S1614">
        <v>116.27500000000001</v>
      </c>
      <c r="T1614">
        <v>119.619</v>
      </c>
      <c r="V1614">
        <v>17.172999999999998</v>
      </c>
      <c r="W1614">
        <f t="shared" si="76"/>
        <v>1.7172999999999998</v>
      </c>
      <c r="X1614">
        <f t="shared" si="77"/>
        <v>0.71139884031392686</v>
      </c>
    </row>
    <row r="1615" spans="1:24" x14ac:dyDescent="0.3">
      <c r="A1615">
        <v>1613</v>
      </c>
      <c r="B1615">
        <f t="shared" si="75"/>
        <v>4.4161533196440796</v>
      </c>
      <c r="C1615">
        <v>1</v>
      </c>
      <c r="D1615">
        <v>106.1104</v>
      </c>
      <c r="E1615">
        <v>4.1259999999999998E-2</v>
      </c>
      <c r="F1615">
        <v>92.581000000000003</v>
      </c>
      <c r="G1615">
        <v>95.924999999999997</v>
      </c>
      <c r="H1615">
        <v>97.876000000000005</v>
      </c>
      <c r="I1615">
        <v>98.909000000000006</v>
      </c>
      <c r="J1615">
        <v>100.5</v>
      </c>
      <c r="K1615">
        <v>101.57299999999999</v>
      </c>
      <c r="L1615">
        <v>103.157</v>
      </c>
      <c r="M1615">
        <v>106.11</v>
      </c>
      <c r="N1615">
        <v>109.063</v>
      </c>
      <c r="O1615">
        <v>110.648</v>
      </c>
      <c r="P1615">
        <v>111.721</v>
      </c>
      <c r="Q1615">
        <v>113.312</v>
      </c>
      <c r="R1615">
        <v>114.345</v>
      </c>
      <c r="S1615">
        <v>116.295</v>
      </c>
      <c r="T1615">
        <v>119.64</v>
      </c>
      <c r="V1615">
        <v>17.178000000000001</v>
      </c>
      <c r="W1615">
        <f t="shared" si="76"/>
        <v>1.7178</v>
      </c>
      <c r="X1615">
        <f t="shared" si="77"/>
        <v>0.71156275197623997</v>
      </c>
    </row>
    <row r="1616" spans="1:24" x14ac:dyDescent="0.3">
      <c r="A1616">
        <v>1614</v>
      </c>
      <c r="B1616">
        <f t="shared" si="75"/>
        <v>4.4188911704312117</v>
      </c>
      <c r="C1616">
        <v>1</v>
      </c>
      <c r="D1616">
        <v>106.12860000000001</v>
      </c>
      <c r="E1616">
        <v>4.1270000000000001E-2</v>
      </c>
      <c r="F1616">
        <v>92.593999999999994</v>
      </c>
      <c r="G1616">
        <v>95.938999999999993</v>
      </c>
      <c r="H1616">
        <v>97.891000000000005</v>
      </c>
      <c r="I1616">
        <v>98.924000000000007</v>
      </c>
      <c r="J1616">
        <v>100.515</v>
      </c>
      <c r="K1616">
        <v>101.589</v>
      </c>
      <c r="L1616">
        <v>103.17400000000001</v>
      </c>
      <c r="M1616">
        <v>106.129</v>
      </c>
      <c r="N1616">
        <v>109.083</v>
      </c>
      <c r="O1616">
        <v>110.66800000000001</v>
      </c>
      <c r="P1616">
        <v>111.742</v>
      </c>
      <c r="Q1616">
        <v>113.333</v>
      </c>
      <c r="R1616">
        <v>114.366</v>
      </c>
      <c r="S1616">
        <v>116.318</v>
      </c>
      <c r="T1616">
        <v>119.664</v>
      </c>
      <c r="V1616">
        <v>17.184000000000001</v>
      </c>
      <c r="W1616">
        <f t="shared" si="76"/>
        <v>1.7184000000000001</v>
      </c>
      <c r="X1616">
        <f t="shared" si="77"/>
        <v>0.71175072415371199</v>
      </c>
    </row>
    <row r="1617" spans="1:24" x14ac:dyDescent="0.3">
      <c r="A1617">
        <v>1615</v>
      </c>
      <c r="B1617">
        <f t="shared" si="75"/>
        <v>4.4216290212183438</v>
      </c>
      <c r="C1617">
        <v>1</v>
      </c>
      <c r="D1617">
        <v>106.1467</v>
      </c>
      <c r="E1617">
        <v>4.1270000000000001E-2</v>
      </c>
      <c r="F1617">
        <v>92.608999999999995</v>
      </c>
      <c r="G1617">
        <v>95.956000000000003</v>
      </c>
      <c r="H1617">
        <v>97.908000000000001</v>
      </c>
      <c r="I1617">
        <v>98.941000000000003</v>
      </c>
      <c r="J1617">
        <v>100.533</v>
      </c>
      <c r="K1617">
        <v>101.60599999999999</v>
      </c>
      <c r="L1617">
        <v>103.19199999999999</v>
      </c>
      <c r="M1617">
        <v>106.14700000000001</v>
      </c>
      <c r="N1617">
        <v>109.101</v>
      </c>
      <c r="O1617">
        <v>110.687</v>
      </c>
      <c r="P1617">
        <v>111.761</v>
      </c>
      <c r="Q1617">
        <v>113.352</v>
      </c>
      <c r="R1617">
        <v>114.386</v>
      </c>
      <c r="S1617">
        <v>116.33799999999999</v>
      </c>
      <c r="T1617">
        <v>119.684</v>
      </c>
      <c r="V1617">
        <v>17.189</v>
      </c>
      <c r="W1617">
        <f t="shared" si="76"/>
        <v>1.7189000000000001</v>
      </c>
      <c r="X1617">
        <f t="shared" si="77"/>
        <v>0.71191462951833084</v>
      </c>
    </row>
    <row r="1618" spans="1:24" x14ac:dyDescent="0.3">
      <c r="A1618">
        <v>1616</v>
      </c>
      <c r="B1618">
        <f t="shared" si="75"/>
        <v>4.4243668720054758</v>
      </c>
      <c r="C1618">
        <v>1</v>
      </c>
      <c r="D1618">
        <v>106.1649</v>
      </c>
      <c r="E1618">
        <v>4.1270000000000001E-2</v>
      </c>
      <c r="F1618">
        <v>92.625</v>
      </c>
      <c r="G1618">
        <v>95.971999999999994</v>
      </c>
      <c r="H1618">
        <v>97.924000000000007</v>
      </c>
      <c r="I1618">
        <v>98.957999999999998</v>
      </c>
      <c r="J1618">
        <v>100.55</v>
      </c>
      <c r="K1618">
        <v>101.624</v>
      </c>
      <c r="L1618">
        <v>103.21</v>
      </c>
      <c r="M1618">
        <v>106.16500000000001</v>
      </c>
      <c r="N1618">
        <v>109.12</v>
      </c>
      <c r="O1618">
        <v>110.706</v>
      </c>
      <c r="P1618">
        <v>111.78</v>
      </c>
      <c r="Q1618">
        <v>113.372</v>
      </c>
      <c r="R1618">
        <v>114.405</v>
      </c>
      <c r="S1618">
        <v>116.358</v>
      </c>
      <c r="T1618">
        <v>119.705</v>
      </c>
      <c r="V1618">
        <v>17.195</v>
      </c>
      <c r="W1618">
        <f t="shared" si="76"/>
        <v>1.7195</v>
      </c>
      <c r="X1618">
        <f t="shared" si="77"/>
        <v>0.71209923914359641</v>
      </c>
    </row>
    <row r="1619" spans="1:24" x14ac:dyDescent="0.3">
      <c r="A1619">
        <v>1617</v>
      </c>
      <c r="B1619">
        <f t="shared" si="75"/>
        <v>4.4271047227926079</v>
      </c>
      <c r="C1619">
        <v>1</v>
      </c>
      <c r="D1619">
        <v>106.1831</v>
      </c>
      <c r="E1619">
        <v>4.1279999999999997E-2</v>
      </c>
      <c r="F1619">
        <v>92.638000000000005</v>
      </c>
      <c r="G1619">
        <v>95.986000000000004</v>
      </c>
      <c r="H1619">
        <v>97.938999999999993</v>
      </c>
      <c r="I1619">
        <v>98.972999999999999</v>
      </c>
      <c r="J1619">
        <v>100.566</v>
      </c>
      <c r="K1619">
        <v>101.64</v>
      </c>
      <c r="L1619">
        <v>103.227</v>
      </c>
      <c r="M1619">
        <v>106.18300000000001</v>
      </c>
      <c r="N1619">
        <v>109.14</v>
      </c>
      <c r="O1619">
        <v>110.726</v>
      </c>
      <c r="P1619">
        <v>111.8</v>
      </c>
      <c r="Q1619">
        <v>113.393</v>
      </c>
      <c r="R1619">
        <v>114.42700000000001</v>
      </c>
      <c r="S1619">
        <v>116.38</v>
      </c>
      <c r="T1619">
        <v>119.72799999999999</v>
      </c>
      <c r="V1619">
        <v>17.2</v>
      </c>
      <c r="W1619">
        <f t="shared" si="76"/>
        <v>1.72</v>
      </c>
      <c r="X1619">
        <f t="shared" si="77"/>
        <v>0.71226313801696761</v>
      </c>
    </row>
    <row r="1620" spans="1:24" x14ac:dyDescent="0.3">
      <c r="A1620">
        <v>1618</v>
      </c>
      <c r="B1620">
        <f t="shared" si="75"/>
        <v>4.42984257357974</v>
      </c>
      <c r="C1620">
        <v>1</v>
      </c>
      <c r="D1620">
        <v>106.2013</v>
      </c>
      <c r="E1620">
        <v>4.1279999999999997E-2</v>
      </c>
      <c r="F1620">
        <v>92.653999999999996</v>
      </c>
      <c r="G1620">
        <v>96.003</v>
      </c>
      <c r="H1620">
        <v>97.956000000000003</v>
      </c>
      <c r="I1620">
        <v>98.99</v>
      </c>
      <c r="J1620">
        <v>100.583</v>
      </c>
      <c r="K1620">
        <v>101.658</v>
      </c>
      <c r="L1620">
        <v>103.244</v>
      </c>
      <c r="M1620">
        <v>106.20099999999999</v>
      </c>
      <c r="N1620">
        <v>109.158</v>
      </c>
      <c r="O1620">
        <v>110.745</v>
      </c>
      <c r="P1620">
        <v>111.82</v>
      </c>
      <c r="Q1620">
        <v>113.41200000000001</v>
      </c>
      <c r="R1620">
        <v>114.447</v>
      </c>
      <c r="S1620">
        <v>116.4</v>
      </c>
      <c r="T1620">
        <v>119.749</v>
      </c>
      <c r="V1620">
        <v>17.206</v>
      </c>
      <c r="W1620">
        <f t="shared" si="76"/>
        <v>1.7205999999999999</v>
      </c>
      <c r="X1620">
        <f t="shared" si="77"/>
        <v>0.71244773804430339</v>
      </c>
    </row>
    <row r="1621" spans="1:24" x14ac:dyDescent="0.3">
      <c r="A1621">
        <v>1619</v>
      </c>
      <c r="B1621">
        <f t="shared" si="75"/>
        <v>4.4325804243668721</v>
      </c>
      <c r="C1621">
        <v>1</v>
      </c>
      <c r="D1621">
        <v>106.2195</v>
      </c>
      <c r="E1621">
        <v>4.129E-2</v>
      </c>
      <c r="F1621">
        <v>92.665999999999997</v>
      </c>
      <c r="G1621">
        <v>96.016999999999996</v>
      </c>
      <c r="H1621">
        <v>97.971000000000004</v>
      </c>
      <c r="I1621">
        <v>99.004999999999995</v>
      </c>
      <c r="J1621">
        <v>100.599</v>
      </c>
      <c r="K1621">
        <v>101.67400000000001</v>
      </c>
      <c r="L1621">
        <v>103.261</v>
      </c>
      <c r="M1621">
        <v>106.22</v>
      </c>
      <c r="N1621">
        <v>109.178</v>
      </c>
      <c r="O1621">
        <v>110.765</v>
      </c>
      <c r="P1621">
        <v>111.84</v>
      </c>
      <c r="Q1621">
        <v>113.434</v>
      </c>
      <c r="R1621">
        <v>114.468</v>
      </c>
      <c r="S1621">
        <v>116.422</v>
      </c>
      <c r="T1621">
        <v>119.773</v>
      </c>
      <c r="V1621">
        <v>17.210999999999999</v>
      </c>
      <c r="W1621">
        <f t="shared" si="76"/>
        <v>1.7210999999999999</v>
      </c>
      <c r="X1621">
        <f t="shared" si="77"/>
        <v>0.71261498487378627</v>
      </c>
    </row>
    <row r="1622" spans="1:24" x14ac:dyDescent="0.3">
      <c r="A1622">
        <v>1620</v>
      </c>
      <c r="B1622">
        <f t="shared" si="75"/>
        <v>4.4353182751540041</v>
      </c>
      <c r="C1622">
        <v>1</v>
      </c>
      <c r="D1622">
        <v>106.2377</v>
      </c>
      <c r="E1622">
        <v>4.129E-2</v>
      </c>
      <c r="F1622">
        <v>92.682000000000002</v>
      </c>
      <c r="G1622">
        <v>96.033000000000001</v>
      </c>
      <c r="H1622">
        <v>97.986999999999995</v>
      </c>
      <c r="I1622">
        <v>99.022000000000006</v>
      </c>
      <c r="J1622">
        <v>100.616</v>
      </c>
      <c r="K1622">
        <v>101.691</v>
      </c>
      <c r="L1622">
        <v>103.279</v>
      </c>
      <c r="M1622">
        <v>106.238</v>
      </c>
      <c r="N1622">
        <v>109.196</v>
      </c>
      <c r="O1622">
        <v>110.78400000000001</v>
      </c>
      <c r="P1622">
        <v>111.85899999999999</v>
      </c>
      <c r="Q1622">
        <v>113.453</v>
      </c>
      <c r="R1622">
        <v>114.488</v>
      </c>
      <c r="S1622">
        <v>116.44199999999999</v>
      </c>
      <c r="T1622">
        <v>119.79300000000001</v>
      </c>
      <c r="V1622">
        <v>17.216000000000001</v>
      </c>
      <c r="W1622">
        <f t="shared" si="76"/>
        <v>1.7216</v>
      </c>
      <c r="X1622">
        <f t="shared" si="77"/>
        <v>0.7127788748584265</v>
      </c>
    </row>
    <row r="1623" spans="1:24" x14ac:dyDescent="0.3">
      <c r="A1623">
        <v>1621</v>
      </c>
      <c r="B1623">
        <f t="shared" si="75"/>
        <v>4.4380561259411362</v>
      </c>
      <c r="C1623">
        <v>1</v>
      </c>
      <c r="D1623">
        <v>106.25579999999999</v>
      </c>
      <c r="E1623">
        <v>4.1300000000000003E-2</v>
      </c>
      <c r="F1623">
        <v>92.694999999999993</v>
      </c>
      <c r="G1623">
        <v>96.046999999999997</v>
      </c>
      <c r="H1623">
        <v>98.001999999999995</v>
      </c>
      <c r="I1623">
        <v>99.037999999999997</v>
      </c>
      <c r="J1623">
        <v>100.63200000000001</v>
      </c>
      <c r="K1623">
        <v>101.708</v>
      </c>
      <c r="L1623">
        <v>103.29600000000001</v>
      </c>
      <c r="M1623">
        <v>106.256</v>
      </c>
      <c r="N1623">
        <v>109.21599999999999</v>
      </c>
      <c r="O1623">
        <v>110.804</v>
      </c>
      <c r="P1623">
        <v>111.88</v>
      </c>
      <c r="Q1623">
        <v>113.474</v>
      </c>
      <c r="R1623">
        <v>114.509</v>
      </c>
      <c r="S1623">
        <v>116.465</v>
      </c>
      <c r="T1623">
        <v>119.81699999999999</v>
      </c>
      <c r="V1623">
        <v>17.222000000000001</v>
      </c>
      <c r="W1623">
        <f t="shared" si="76"/>
        <v>1.7222000000000002</v>
      </c>
      <c r="X1623">
        <f t="shared" si="77"/>
        <v>0.7129634617410473</v>
      </c>
    </row>
    <row r="1624" spans="1:24" x14ac:dyDescent="0.3">
      <c r="A1624">
        <v>1622</v>
      </c>
      <c r="B1624">
        <f t="shared" si="75"/>
        <v>4.4407939767282683</v>
      </c>
      <c r="C1624">
        <v>1</v>
      </c>
      <c r="D1624">
        <v>106.274</v>
      </c>
      <c r="E1624">
        <v>4.1300000000000003E-2</v>
      </c>
      <c r="F1624">
        <v>92.710999999999999</v>
      </c>
      <c r="G1624">
        <v>96.063000000000002</v>
      </c>
      <c r="H1624">
        <v>98.019000000000005</v>
      </c>
      <c r="I1624">
        <v>99.055000000000007</v>
      </c>
      <c r="J1624">
        <v>100.649</v>
      </c>
      <c r="K1624">
        <v>101.72499999999999</v>
      </c>
      <c r="L1624">
        <v>103.31399999999999</v>
      </c>
      <c r="M1624">
        <v>106.274</v>
      </c>
      <c r="N1624">
        <v>109.23399999999999</v>
      </c>
      <c r="O1624">
        <v>110.82299999999999</v>
      </c>
      <c r="P1624">
        <v>111.899</v>
      </c>
      <c r="Q1624">
        <v>113.49299999999999</v>
      </c>
      <c r="R1624">
        <v>114.529</v>
      </c>
      <c r="S1624">
        <v>116.485</v>
      </c>
      <c r="T1624">
        <v>119.837</v>
      </c>
      <c r="V1624">
        <v>17.227</v>
      </c>
      <c r="W1624">
        <f t="shared" si="76"/>
        <v>1.7227000000000001</v>
      </c>
      <c r="X1624">
        <f t="shared" si="77"/>
        <v>0.71312734525858401</v>
      </c>
    </row>
    <row r="1625" spans="1:24" x14ac:dyDescent="0.3">
      <c r="A1625">
        <v>1623</v>
      </c>
      <c r="B1625">
        <f t="shared" si="75"/>
        <v>4.4435318275154003</v>
      </c>
      <c r="C1625">
        <v>1</v>
      </c>
      <c r="D1625">
        <v>106.29219999999999</v>
      </c>
      <c r="E1625">
        <v>4.1300000000000003E-2</v>
      </c>
      <c r="F1625">
        <v>92.725999999999999</v>
      </c>
      <c r="G1625">
        <v>96.08</v>
      </c>
      <c r="H1625">
        <v>98.036000000000001</v>
      </c>
      <c r="I1625">
        <v>99.072000000000003</v>
      </c>
      <c r="J1625">
        <v>100.666</v>
      </c>
      <c r="K1625">
        <v>101.742</v>
      </c>
      <c r="L1625">
        <v>103.331</v>
      </c>
      <c r="M1625">
        <v>106.292</v>
      </c>
      <c r="N1625">
        <v>109.253</v>
      </c>
      <c r="O1625">
        <v>110.842</v>
      </c>
      <c r="P1625">
        <v>111.91800000000001</v>
      </c>
      <c r="Q1625">
        <v>113.51300000000001</v>
      </c>
      <c r="R1625">
        <v>114.54900000000001</v>
      </c>
      <c r="S1625">
        <v>116.505</v>
      </c>
      <c r="T1625">
        <v>119.858</v>
      </c>
      <c r="V1625">
        <v>17.233000000000001</v>
      </c>
      <c r="W1625">
        <f t="shared" si="76"/>
        <v>1.7233000000000001</v>
      </c>
      <c r="X1625">
        <f t="shared" si="77"/>
        <v>0.7133119225758735</v>
      </c>
    </row>
    <row r="1626" spans="1:24" x14ac:dyDescent="0.3">
      <c r="A1626">
        <v>1624</v>
      </c>
      <c r="B1626">
        <f t="shared" si="75"/>
        <v>4.4462696783025324</v>
      </c>
      <c r="C1626">
        <v>1</v>
      </c>
      <c r="D1626">
        <v>106.3104</v>
      </c>
      <c r="E1626">
        <v>4.1309999999999999E-2</v>
      </c>
      <c r="F1626">
        <v>92.739000000000004</v>
      </c>
      <c r="G1626">
        <v>96.093999999999994</v>
      </c>
      <c r="H1626">
        <v>98.051000000000002</v>
      </c>
      <c r="I1626">
        <v>99.087000000000003</v>
      </c>
      <c r="J1626">
        <v>100.682</v>
      </c>
      <c r="K1626">
        <v>101.759</v>
      </c>
      <c r="L1626">
        <v>103.348</v>
      </c>
      <c r="M1626">
        <v>106.31</v>
      </c>
      <c r="N1626">
        <v>109.273</v>
      </c>
      <c r="O1626">
        <v>110.86199999999999</v>
      </c>
      <c r="P1626">
        <v>111.93899999999999</v>
      </c>
      <c r="Q1626">
        <v>113.53400000000001</v>
      </c>
      <c r="R1626">
        <v>114.57</v>
      </c>
      <c r="S1626">
        <v>116.527</v>
      </c>
      <c r="T1626">
        <v>119.88200000000001</v>
      </c>
      <c r="V1626">
        <v>17.238</v>
      </c>
      <c r="W1626">
        <f t="shared" si="76"/>
        <v>1.7238</v>
      </c>
      <c r="X1626">
        <f t="shared" si="77"/>
        <v>0.71347579963630636</v>
      </c>
    </row>
    <row r="1627" spans="1:24" x14ac:dyDescent="0.3">
      <c r="A1627">
        <v>1625</v>
      </c>
      <c r="B1627">
        <f t="shared" si="75"/>
        <v>4.4490075290896645</v>
      </c>
      <c r="C1627">
        <v>1</v>
      </c>
      <c r="D1627">
        <v>106.32850000000001</v>
      </c>
      <c r="E1627">
        <v>4.1309999999999999E-2</v>
      </c>
      <c r="F1627">
        <v>92.754999999999995</v>
      </c>
      <c r="G1627">
        <v>96.11</v>
      </c>
      <c r="H1627">
        <v>98.066999999999993</v>
      </c>
      <c r="I1627">
        <v>99.103999999999999</v>
      </c>
      <c r="J1627">
        <v>100.699</v>
      </c>
      <c r="K1627">
        <v>101.776</v>
      </c>
      <c r="L1627">
        <v>103.366</v>
      </c>
      <c r="M1627">
        <v>106.32899999999999</v>
      </c>
      <c r="N1627">
        <v>109.291</v>
      </c>
      <c r="O1627">
        <v>110.881</v>
      </c>
      <c r="P1627">
        <v>111.958</v>
      </c>
      <c r="Q1627">
        <v>113.553</v>
      </c>
      <c r="R1627">
        <v>114.59</v>
      </c>
      <c r="S1627">
        <v>116.547</v>
      </c>
      <c r="T1627">
        <v>119.902</v>
      </c>
      <c r="V1627">
        <v>17.244</v>
      </c>
      <c r="W1627">
        <f t="shared" si="76"/>
        <v>1.7243999999999999</v>
      </c>
      <c r="X1627">
        <f t="shared" si="77"/>
        <v>0.71366372333193451</v>
      </c>
    </row>
    <row r="1628" spans="1:24" x14ac:dyDescent="0.3">
      <c r="A1628">
        <v>1626</v>
      </c>
      <c r="B1628">
        <f t="shared" si="75"/>
        <v>4.4517453798767965</v>
      </c>
      <c r="C1628">
        <v>1</v>
      </c>
      <c r="D1628">
        <v>106.3467</v>
      </c>
      <c r="E1628">
        <v>4.1320000000000003E-2</v>
      </c>
      <c r="F1628">
        <v>92.766999999999996</v>
      </c>
      <c r="G1628">
        <v>96.123999999999995</v>
      </c>
      <c r="H1628">
        <v>98.081999999999994</v>
      </c>
      <c r="I1628">
        <v>99.119</v>
      </c>
      <c r="J1628">
        <v>100.715</v>
      </c>
      <c r="K1628">
        <v>101.792</v>
      </c>
      <c r="L1628">
        <v>103.383</v>
      </c>
      <c r="M1628">
        <v>106.34699999999999</v>
      </c>
      <c r="N1628">
        <v>109.31100000000001</v>
      </c>
      <c r="O1628">
        <v>110.901</v>
      </c>
      <c r="P1628">
        <v>111.97799999999999</v>
      </c>
      <c r="Q1628">
        <v>113.575</v>
      </c>
      <c r="R1628">
        <v>114.611</v>
      </c>
      <c r="S1628">
        <v>116.569</v>
      </c>
      <c r="T1628">
        <v>119.926</v>
      </c>
      <c r="V1628">
        <v>17.248999999999999</v>
      </c>
      <c r="W1628">
        <f t="shared" si="76"/>
        <v>1.7248999999999999</v>
      </c>
      <c r="X1628">
        <f t="shared" si="77"/>
        <v>0.71382759414768115</v>
      </c>
    </row>
    <row r="1629" spans="1:24" x14ac:dyDescent="0.3">
      <c r="A1629">
        <v>1627</v>
      </c>
      <c r="B1629">
        <f t="shared" si="75"/>
        <v>4.4544832306639286</v>
      </c>
      <c r="C1629">
        <v>1</v>
      </c>
      <c r="D1629">
        <v>106.36490000000001</v>
      </c>
      <c r="E1629">
        <v>4.1320000000000003E-2</v>
      </c>
      <c r="F1629">
        <v>92.783000000000001</v>
      </c>
      <c r="G1629">
        <v>96.141000000000005</v>
      </c>
      <c r="H1629">
        <v>98.099000000000004</v>
      </c>
      <c r="I1629">
        <v>99.135999999999996</v>
      </c>
      <c r="J1629">
        <v>100.732</v>
      </c>
      <c r="K1629">
        <v>101.81</v>
      </c>
      <c r="L1629">
        <v>103.401</v>
      </c>
      <c r="M1629">
        <v>106.36499999999999</v>
      </c>
      <c r="N1629">
        <v>109.32899999999999</v>
      </c>
      <c r="O1629">
        <v>110.92</v>
      </c>
      <c r="P1629">
        <v>111.997</v>
      </c>
      <c r="Q1629">
        <v>113.59399999999999</v>
      </c>
      <c r="R1629">
        <v>114.631</v>
      </c>
      <c r="S1629">
        <v>116.589</v>
      </c>
      <c r="T1629">
        <v>119.946</v>
      </c>
      <c r="V1629">
        <v>17.254999999999999</v>
      </c>
      <c r="W1629">
        <f t="shared" si="76"/>
        <v>1.7254999999999998</v>
      </c>
      <c r="X1629">
        <f t="shared" si="77"/>
        <v>0.71401215267435514</v>
      </c>
    </row>
    <row r="1630" spans="1:24" x14ac:dyDescent="0.3">
      <c r="A1630">
        <v>1628</v>
      </c>
      <c r="B1630">
        <f t="shared" si="75"/>
        <v>4.4572210814510607</v>
      </c>
      <c r="C1630">
        <v>1</v>
      </c>
      <c r="D1630">
        <v>106.3831</v>
      </c>
      <c r="E1630">
        <v>4.1320000000000003E-2</v>
      </c>
      <c r="F1630">
        <v>92.799000000000007</v>
      </c>
      <c r="G1630">
        <v>96.156999999999996</v>
      </c>
      <c r="H1630">
        <v>98.116</v>
      </c>
      <c r="I1630">
        <v>99.153000000000006</v>
      </c>
      <c r="J1630">
        <v>100.75</v>
      </c>
      <c r="K1630">
        <v>101.827</v>
      </c>
      <c r="L1630">
        <v>103.41800000000001</v>
      </c>
      <c r="M1630">
        <v>106.383</v>
      </c>
      <c r="N1630">
        <v>109.348</v>
      </c>
      <c r="O1630">
        <v>110.93899999999999</v>
      </c>
      <c r="P1630">
        <v>112.01600000000001</v>
      </c>
      <c r="Q1630">
        <v>113.613</v>
      </c>
      <c r="R1630">
        <v>114.651</v>
      </c>
      <c r="S1630">
        <v>116.60899999999999</v>
      </c>
      <c r="T1630">
        <v>119.967</v>
      </c>
      <c r="V1630">
        <v>17.260000000000002</v>
      </c>
      <c r="W1630">
        <f t="shared" si="76"/>
        <v>1.7260000000000002</v>
      </c>
      <c r="X1630">
        <f t="shared" si="77"/>
        <v>0.71417601705275247</v>
      </c>
    </row>
    <row r="1631" spans="1:24" x14ac:dyDescent="0.3">
      <c r="A1631">
        <v>1629</v>
      </c>
      <c r="B1631">
        <f t="shared" si="75"/>
        <v>4.4599589322381927</v>
      </c>
      <c r="C1631">
        <v>1</v>
      </c>
      <c r="D1631">
        <v>106.4012</v>
      </c>
      <c r="E1631">
        <v>4.1329999999999999E-2</v>
      </c>
      <c r="F1631">
        <v>92.811999999999998</v>
      </c>
      <c r="G1631">
        <v>96.171000000000006</v>
      </c>
      <c r="H1631">
        <v>98.13</v>
      </c>
      <c r="I1631">
        <v>99.168000000000006</v>
      </c>
      <c r="J1631">
        <v>100.765</v>
      </c>
      <c r="K1631">
        <v>101.843</v>
      </c>
      <c r="L1631">
        <v>103.435</v>
      </c>
      <c r="M1631">
        <v>106.401</v>
      </c>
      <c r="N1631">
        <v>109.367</v>
      </c>
      <c r="O1631">
        <v>110.959</v>
      </c>
      <c r="P1631">
        <v>112.03700000000001</v>
      </c>
      <c r="Q1631">
        <v>113.63500000000001</v>
      </c>
      <c r="R1631">
        <v>114.672</v>
      </c>
      <c r="S1631">
        <v>116.631</v>
      </c>
      <c r="T1631">
        <v>119.991</v>
      </c>
      <c r="V1631">
        <v>17.265999999999998</v>
      </c>
      <c r="W1631">
        <f t="shared" si="76"/>
        <v>1.7265999999999999</v>
      </c>
      <c r="X1631">
        <f t="shared" si="77"/>
        <v>0.71436056605423937</v>
      </c>
    </row>
    <row r="1632" spans="1:24" x14ac:dyDescent="0.3">
      <c r="A1632">
        <v>1630</v>
      </c>
      <c r="B1632">
        <f t="shared" si="75"/>
        <v>4.4626967830253248</v>
      </c>
      <c r="C1632">
        <v>1</v>
      </c>
      <c r="D1632">
        <v>106.4194</v>
      </c>
      <c r="E1632">
        <v>4.1329999999999999E-2</v>
      </c>
      <c r="F1632">
        <v>92.828000000000003</v>
      </c>
      <c r="G1632">
        <v>96.186999999999998</v>
      </c>
      <c r="H1632">
        <v>98.147000000000006</v>
      </c>
      <c r="I1632">
        <v>99.185000000000002</v>
      </c>
      <c r="J1632">
        <v>100.783</v>
      </c>
      <c r="K1632">
        <v>101.861</v>
      </c>
      <c r="L1632">
        <v>103.453</v>
      </c>
      <c r="M1632">
        <v>106.419</v>
      </c>
      <c r="N1632">
        <v>109.386</v>
      </c>
      <c r="O1632">
        <v>110.97799999999999</v>
      </c>
      <c r="P1632">
        <v>112.056</v>
      </c>
      <c r="Q1632">
        <v>113.654</v>
      </c>
      <c r="R1632">
        <v>114.69199999999999</v>
      </c>
      <c r="S1632">
        <v>116.651</v>
      </c>
      <c r="T1632">
        <v>120.011</v>
      </c>
      <c r="V1632">
        <v>17.271000000000001</v>
      </c>
      <c r="W1632">
        <f t="shared" si="76"/>
        <v>1.7271000000000001</v>
      </c>
      <c r="X1632">
        <f t="shared" si="77"/>
        <v>0.71452442400522598</v>
      </c>
    </row>
    <row r="1633" spans="1:24" x14ac:dyDescent="0.3">
      <c r="A1633">
        <v>1631</v>
      </c>
      <c r="B1633">
        <f t="shared" si="75"/>
        <v>4.4654346338124569</v>
      </c>
      <c r="C1633">
        <v>1</v>
      </c>
      <c r="D1633">
        <v>106.4376</v>
      </c>
      <c r="E1633">
        <v>4.1340000000000002E-2</v>
      </c>
      <c r="F1633">
        <v>92.84</v>
      </c>
      <c r="G1633">
        <v>96.200999999999993</v>
      </c>
      <c r="H1633">
        <v>98.162000000000006</v>
      </c>
      <c r="I1633">
        <v>99.2</v>
      </c>
      <c r="J1633">
        <v>100.79900000000001</v>
      </c>
      <c r="K1633">
        <v>101.877</v>
      </c>
      <c r="L1633">
        <v>103.47</v>
      </c>
      <c r="M1633">
        <v>106.438</v>
      </c>
      <c r="N1633">
        <v>109.405</v>
      </c>
      <c r="O1633">
        <v>110.998</v>
      </c>
      <c r="P1633">
        <v>112.077</v>
      </c>
      <c r="Q1633">
        <v>113.675</v>
      </c>
      <c r="R1633">
        <v>114.71299999999999</v>
      </c>
      <c r="S1633">
        <v>116.67400000000001</v>
      </c>
      <c r="T1633">
        <v>120.035</v>
      </c>
      <c r="V1633">
        <v>17.276</v>
      </c>
      <c r="W1633">
        <f t="shared" si="76"/>
        <v>1.7276</v>
      </c>
      <c r="X1633">
        <f t="shared" si="77"/>
        <v>0.71469163669064684</v>
      </c>
    </row>
    <row r="1634" spans="1:24" x14ac:dyDescent="0.3">
      <c r="A1634">
        <v>1632</v>
      </c>
      <c r="B1634">
        <f t="shared" si="75"/>
        <v>4.4681724845995889</v>
      </c>
      <c r="C1634">
        <v>1</v>
      </c>
      <c r="D1634">
        <v>106.45569999999999</v>
      </c>
      <c r="E1634">
        <v>4.1340000000000002E-2</v>
      </c>
      <c r="F1634">
        <v>92.855999999999995</v>
      </c>
      <c r="G1634">
        <v>96.218000000000004</v>
      </c>
      <c r="H1634">
        <v>98.179000000000002</v>
      </c>
      <c r="I1634">
        <v>99.216999999999999</v>
      </c>
      <c r="J1634">
        <v>100.816</v>
      </c>
      <c r="K1634">
        <v>101.89400000000001</v>
      </c>
      <c r="L1634">
        <v>103.48699999999999</v>
      </c>
      <c r="M1634">
        <v>106.456</v>
      </c>
      <c r="N1634">
        <v>109.42400000000001</v>
      </c>
      <c r="O1634">
        <v>111.017</v>
      </c>
      <c r="P1634">
        <v>112.096</v>
      </c>
      <c r="Q1634">
        <v>113.69499999999999</v>
      </c>
      <c r="R1634">
        <v>114.733</v>
      </c>
      <c r="S1634">
        <v>116.694</v>
      </c>
      <c r="T1634">
        <v>120.05500000000001</v>
      </c>
      <c r="V1634">
        <v>17.282</v>
      </c>
      <c r="W1634">
        <f t="shared" si="76"/>
        <v>1.7282</v>
      </c>
      <c r="X1634">
        <f t="shared" si="77"/>
        <v>0.71487617264965708</v>
      </c>
    </row>
    <row r="1635" spans="1:24" x14ac:dyDescent="0.3">
      <c r="A1635">
        <v>1633</v>
      </c>
      <c r="B1635">
        <f t="shared" si="75"/>
        <v>4.470910335386721</v>
      </c>
      <c r="C1635">
        <v>1</v>
      </c>
      <c r="D1635">
        <v>106.4739</v>
      </c>
      <c r="E1635">
        <v>4.1349999999999998E-2</v>
      </c>
      <c r="F1635">
        <v>92.869</v>
      </c>
      <c r="G1635">
        <v>96.231999999999999</v>
      </c>
      <c r="H1635">
        <v>98.192999999999998</v>
      </c>
      <c r="I1635">
        <v>99.231999999999999</v>
      </c>
      <c r="J1635">
        <v>100.83199999999999</v>
      </c>
      <c r="K1635">
        <v>101.911</v>
      </c>
      <c r="L1635">
        <v>103.504</v>
      </c>
      <c r="M1635">
        <v>106.474</v>
      </c>
      <c r="N1635">
        <v>109.443</v>
      </c>
      <c r="O1635">
        <v>111.03700000000001</v>
      </c>
      <c r="P1635">
        <v>112.116</v>
      </c>
      <c r="Q1635">
        <v>113.71599999999999</v>
      </c>
      <c r="R1635">
        <v>114.754</v>
      </c>
      <c r="S1635">
        <v>116.71599999999999</v>
      </c>
      <c r="T1635">
        <v>120.07899999999999</v>
      </c>
      <c r="V1635">
        <v>17.286999999999999</v>
      </c>
      <c r="W1635">
        <f t="shared" si="76"/>
        <v>1.7286999999999999</v>
      </c>
      <c r="X1635">
        <f t="shared" si="77"/>
        <v>0.71504002180142179</v>
      </c>
    </row>
    <row r="1636" spans="1:24" x14ac:dyDescent="0.3">
      <c r="A1636">
        <v>1634</v>
      </c>
      <c r="B1636">
        <f t="shared" si="75"/>
        <v>4.473648186173854</v>
      </c>
      <c r="C1636">
        <v>1</v>
      </c>
      <c r="D1636">
        <v>106.49209999999999</v>
      </c>
      <c r="E1636">
        <v>4.1349999999999998E-2</v>
      </c>
      <c r="F1636">
        <v>92.884</v>
      </c>
      <c r="G1636">
        <v>96.248000000000005</v>
      </c>
      <c r="H1636">
        <v>98.21</v>
      </c>
      <c r="I1636">
        <v>99.248999999999995</v>
      </c>
      <c r="J1636">
        <v>100.849</v>
      </c>
      <c r="K1636">
        <v>101.928</v>
      </c>
      <c r="L1636">
        <v>103.52200000000001</v>
      </c>
      <c r="M1636">
        <v>106.492</v>
      </c>
      <c r="N1636">
        <v>109.462</v>
      </c>
      <c r="O1636">
        <v>111.056</v>
      </c>
      <c r="P1636">
        <v>112.13500000000001</v>
      </c>
      <c r="Q1636">
        <v>113.735</v>
      </c>
      <c r="R1636">
        <v>114.774</v>
      </c>
      <c r="S1636">
        <v>116.736</v>
      </c>
      <c r="T1636">
        <v>120.1</v>
      </c>
      <c r="V1636">
        <v>17.292999999999999</v>
      </c>
      <c r="W1636">
        <f t="shared" si="76"/>
        <v>1.7292999999999998</v>
      </c>
      <c r="X1636">
        <f t="shared" si="77"/>
        <v>0.7152245482674966</v>
      </c>
    </row>
    <row r="1637" spans="1:24" x14ac:dyDescent="0.3">
      <c r="A1637">
        <v>1635</v>
      </c>
      <c r="B1637">
        <f t="shared" si="75"/>
        <v>4.476386036960986</v>
      </c>
      <c r="C1637">
        <v>1</v>
      </c>
      <c r="D1637">
        <v>106.5102</v>
      </c>
      <c r="E1637">
        <v>4.1349999999999998E-2</v>
      </c>
      <c r="F1637">
        <v>92.9</v>
      </c>
      <c r="G1637">
        <v>96.265000000000001</v>
      </c>
      <c r="H1637">
        <v>98.227000000000004</v>
      </c>
      <c r="I1637">
        <v>99.266000000000005</v>
      </c>
      <c r="J1637">
        <v>100.866</v>
      </c>
      <c r="K1637">
        <v>101.946</v>
      </c>
      <c r="L1637">
        <v>103.54</v>
      </c>
      <c r="M1637">
        <v>106.51</v>
      </c>
      <c r="N1637">
        <v>109.48099999999999</v>
      </c>
      <c r="O1637">
        <v>111.075</v>
      </c>
      <c r="P1637">
        <v>112.154</v>
      </c>
      <c r="Q1637">
        <v>113.754</v>
      </c>
      <c r="R1637">
        <v>114.794</v>
      </c>
      <c r="S1637">
        <v>116.756</v>
      </c>
      <c r="T1637">
        <v>120.12</v>
      </c>
      <c r="V1637">
        <v>17.297999999999998</v>
      </c>
      <c r="W1637">
        <f t="shared" si="76"/>
        <v>1.7297999999999998</v>
      </c>
      <c r="X1637">
        <f t="shared" si="77"/>
        <v>0.71538839101567753</v>
      </c>
    </row>
    <row r="1638" spans="1:24" x14ac:dyDescent="0.3">
      <c r="A1638">
        <v>1636</v>
      </c>
      <c r="B1638">
        <f t="shared" si="75"/>
        <v>4.4791238877481181</v>
      </c>
      <c r="C1638">
        <v>1</v>
      </c>
      <c r="D1638">
        <v>106.5284</v>
      </c>
      <c r="E1638">
        <v>4.1360000000000001E-2</v>
      </c>
      <c r="F1638">
        <v>92.912999999999997</v>
      </c>
      <c r="G1638">
        <v>96.278000000000006</v>
      </c>
      <c r="H1638">
        <v>98.242000000000004</v>
      </c>
      <c r="I1638">
        <v>99.281000000000006</v>
      </c>
      <c r="J1638">
        <v>100.88200000000001</v>
      </c>
      <c r="K1638">
        <v>101.962</v>
      </c>
      <c r="L1638">
        <v>103.557</v>
      </c>
      <c r="M1638">
        <v>106.52800000000001</v>
      </c>
      <c r="N1638">
        <v>109.5</v>
      </c>
      <c r="O1638">
        <v>111.095</v>
      </c>
      <c r="P1638">
        <v>112.175</v>
      </c>
      <c r="Q1638">
        <v>113.776</v>
      </c>
      <c r="R1638">
        <v>114.815</v>
      </c>
      <c r="S1638">
        <v>116.77800000000001</v>
      </c>
      <c r="T1638">
        <v>120.14400000000001</v>
      </c>
      <c r="V1638">
        <v>17.303999999999998</v>
      </c>
      <c r="W1638">
        <f t="shared" si="76"/>
        <v>1.7303999999999999</v>
      </c>
      <c r="X1638">
        <f t="shared" si="77"/>
        <v>0.71557290800215922</v>
      </c>
    </row>
    <row r="1639" spans="1:24" x14ac:dyDescent="0.3">
      <c r="A1639">
        <v>1637</v>
      </c>
      <c r="B1639">
        <f t="shared" si="75"/>
        <v>4.4818617385352502</v>
      </c>
      <c r="C1639">
        <v>1</v>
      </c>
      <c r="D1639">
        <v>106.54649999999999</v>
      </c>
      <c r="E1639">
        <v>4.1360000000000001E-2</v>
      </c>
      <c r="F1639">
        <v>92.929000000000002</v>
      </c>
      <c r="G1639">
        <v>96.295000000000002</v>
      </c>
      <c r="H1639">
        <v>98.257999999999996</v>
      </c>
      <c r="I1639">
        <v>99.298000000000002</v>
      </c>
      <c r="J1639">
        <v>100.899</v>
      </c>
      <c r="K1639">
        <v>101.979</v>
      </c>
      <c r="L1639">
        <v>103.574</v>
      </c>
      <c r="M1639">
        <v>106.547</v>
      </c>
      <c r="N1639">
        <v>109.51900000000001</v>
      </c>
      <c r="O1639">
        <v>111.114</v>
      </c>
      <c r="P1639">
        <v>112.194</v>
      </c>
      <c r="Q1639">
        <v>113.795</v>
      </c>
      <c r="R1639">
        <v>114.83499999999999</v>
      </c>
      <c r="S1639">
        <v>116.798</v>
      </c>
      <c r="T1639">
        <v>120.164</v>
      </c>
      <c r="V1639">
        <v>17.309000000000001</v>
      </c>
      <c r="W1639">
        <f t="shared" si="76"/>
        <v>1.7309000000000001</v>
      </c>
      <c r="X1639">
        <f t="shared" si="77"/>
        <v>0.71574010316439429</v>
      </c>
    </row>
    <row r="1640" spans="1:24" x14ac:dyDescent="0.3">
      <c r="A1640">
        <v>1638</v>
      </c>
      <c r="B1640">
        <f t="shared" si="75"/>
        <v>4.4845995893223822</v>
      </c>
      <c r="C1640">
        <v>1</v>
      </c>
      <c r="D1640">
        <v>106.5647</v>
      </c>
      <c r="E1640">
        <v>4.1369999999999997E-2</v>
      </c>
      <c r="F1640">
        <v>92.941000000000003</v>
      </c>
      <c r="G1640">
        <v>96.308999999999997</v>
      </c>
      <c r="H1640">
        <v>98.272999999999996</v>
      </c>
      <c r="I1640">
        <v>99.313000000000002</v>
      </c>
      <c r="J1640">
        <v>100.91500000000001</v>
      </c>
      <c r="K1640">
        <v>101.995</v>
      </c>
      <c r="L1640">
        <v>103.59099999999999</v>
      </c>
      <c r="M1640">
        <v>106.565</v>
      </c>
      <c r="N1640">
        <v>109.538</v>
      </c>
      <c r="O1640">
        <v>111.134</v>
      </c>
      <c r="P1640">
        <v>112.215</v>
      </c>
      <c r="Q1640">
        <v>113.816</v>
      </c>
      <c r="R1640">
        <v>114.85599999999999</v>
      </c>
      <c r="S1640">
        <v>116.821</v>
      </c>
      <c r="T1640">
        <v>120.188</v>
      </c>
      <c r="V1640">
        <v>17.315000000000001</v>
      </c>
      <c r="W1640">
        <f t="shared" si="76"/>
        <v>1.7315</v>
      </c>
      <c r="X1640">
        <f t="shared" si="77"/>
        <v>0.715924610982966</v>
      </c>
    </row>
    <row r="1641" spans="1:24" x14ac:dyDescent="0.3">
      <c r="A1641">
        <v>1639</v>
      </c>
      <c r="B1641">
        <f t="shared" si="75"/>
        <v>4.4873374401095143</v>
      </c>
      <c r="C1641">
        <v>1</v>
      </c>
      <c r="D1641">
        <v>106.5829</v>
      </c>
      <c r="E1641">
        <v>4.1369999999999997E-2</v>
      </c>
      <c r="F1641">
        <v>92.956999999999994</v>
      </c>
      <c r="G1641">
        <v>96.325000000000003</v>
      </c>
      <c r="H1641">
        <v>98.29</v>
      </c>
      <c r="I1641">
        <v>99.33</v>
      </c>
      <c r="J1641">
        <v>100.932</v>
      </c>
      <c r="K1641">
        <v>102.01300000000001</v>
      </c>
      <c r="L1641">
        <v>103.60899999999999</v>
      </c>
      <c r="M1641">
        <v>106.583</v>
      </c>
      <c r="N1641">
        <v>109.557</v>
      </c>
      <c r="O1641">
        <v>111.15300000000001</v>
      </c>
      <c r="P1641">
        <v>112.23399999999999</v>
      </c>
      <c r="Q1641">
        <v>113.836</v>
      </c>
      <c r="R1641">
        <v>114.876</v>
      </c>
      <c r="S1641">
        <v>116.84099999999999</v>
      </c>
      <c r="T1641">
        <v>120.209</v>
      </c>
      <c r="V1641">
        <v>17.32</v>
      </c>
      <c r="W1641">
        <f t="shared" si="76"/>
        <v>1.732</v>
      </c>
      <c r="X1641">
        <f t="shared" si="77"/>
        <v>0.71608844115483083</v>
      </c>
    </row>
    <row r="1642" spans="1:24" x14ac:dyDescent="0.3">
      <c r="A1642">
        <v>1640</v>
      </c>
      <c r="B1642">
        <f t="shared" si="75"/>
        <v>4.4900752908966464</v>
      </c>
      <c r="C1642">
        <v>1</v>
      </c>
      <c r="D1642">
        <v>106.601</v>
      </c>
      <c r="E1642">
        <v>4.138E-2</v>
      </c>
      <c r="F1642">
        <v>92.97</v>
      </c>
      <c r="G1642">
        <v>96.338999999999999</v>
      </c>
      <c r="H1642">
        <v>98.305000000000007</v>
      </c>
      <c r="I1642">
        <v>99.344999999999999</v>
      </c>
      <c r="J1642">
        <v>100.94799999999999</v>
      </c>
      <c r="K1642">
        <v>102.029</v>
      </c>
      <c r="L1642">
        <v>103.626</v>
      </c>
      <c r="M1642">
        <v>106.601</v>
      </c>
      <c r="N1642">
        <v>109.57599999999999</v>
      </c>
      <c r="O1642">
        <v>111.173</v>
      </c>
      <c r="P1642">
        <v>112.254</v>
      </c>
      <c r="Q1642">
        <v>113.857</v>
      </c>
      <c r="R1642">
        <v>114.89700000000001</v>
      </c>
      <c r="S1642">
        <v>116.863</v>
      </c>
      <c r="T1642">
        <v>120.232</v>
      </c>
      <c r="V1642">
        <v>17.326000000000001</v>
      </c>
      <c r="W1642">
        <f t="shared" si="76"/>
        <v>1.7326000000000001</v>
      </c>
      <c r="X1642">
        <f t="shared" si="77"/>
        <v>0.71627293952018656</v>
      </c>
    </row>
    <row r="1643" spans="1:24" x14ac:dyDescent="0.3">
      <c r="A1643">
        <v>1641</v>
      </c>
      <c r="B1643">
        <f t="shared" si="75"/>
        <v>4.4928131416837784</v>
      </c>
      <c r="C1643">
        <v>1</v>
      </c>
      <c r="D1643">
        <v>106.61920000000001</v>
      </c>
      <c r="E1643">
        <v>4.138E-2</v>
      </c>
      <c r="F1643">
        <v>92.984999999999999</v>
      </c>
      <c r="G1643">
        <v>96.355999999999995</v>
      </c>
      <c r="H1643">
        <v>98.320999999999998</v>
      </c>
      <c r="I1643">
        <v>99.361999999999995</v>
      </c>
      <c r="J1643">
        <v>100.965</v>
      </c>
      <c r="K1643">
        <v>102.047</v>
      </c>
      <c r="L1643">
        <v>103.643</v>
      </c>
      <c r="M1643">
        <v>106.619</v>
      </c>
      <c r="N1643">
        <v>109.595</v>
      </c>
      <c r="O1643">
        <v>111.19199999999999</v>
      </c>
      <c r="P1643">
        <v>112.273</v>
      </c>
      <c r="Q1643">
        <v>113.876</v>
      </c>
      <c r="R1643">
        <v>114.917</v>
      </c>
      <c r="S1643">
        <v>116.883</v>
      </c>
      <c r="T1643">
        <v>120.253</v>
      </c>
      <c r="V1643">
        <v>17.331</v>
      </c>
      <c r="W1643">
        <f t="shared" si="76"/>
        <v>1.7330999999999999</v>
      </c>
      <c r="X1643">
        <f t="shared" si="77"/>
        <v>0.71643676331783346</v>
      </c>
    </row>
    <row r="1644" spans="1:24" x14ac:dyDescent="0.3">
      <c r="A1644">
        <v>1642</v>
      </c>
      <c r="B1644">
        <f t="shared" si="75"/>
        <v>4.4955509924709105</v>
      </c>
      <c r="C1644">
        <v>1</v>
      </c>
      <c r="D1644">
        <v>106.6373</v>
      </c>
      <c r="E1644">
        <v>4.138E-2</v>
      </c>
      <c r="F1644">
        <v>93.001000000000005</v>
      </c>
      <c r="G1644">
        <v>96.372</v>
      </c>
      <c r="H1644">
        <v>98.337999999999994</v>
      </c>
      <c r="I1644">
        <v>99.379000000000005</v>
      </c>
      <c r="J1644">
        <v>100.982</v>
      </c>
      <c r="K1644">
        <v>102.06399999999999</v>
      </c>
      <c r="L1644">
        <v>103.661</v>
      </c>
      <c r="M1644">
        <v>106.637</v>
      </c>
      <c r="N1644">
        <v>109.614</v>
      </c>
      <c r="O1644">
        <v>111.211</v>
      </c>
      <c r="P1644">
        <v>112.292</v>
      </c>
      <c r="Q1644">
        <v>113.895</v>
      </c>
      <c r="R1644">
        <v>114.937</v>
      </c>
      <c r="S1644">
        <v>116.90300000000001</v>
      </c>
      <c r="T1644">
        <v>120.273</v>
      </c>
      <c r="V1644">
        <v>17.335999999999999</v>
      </c>
      <c r="W1644">
        <f t="shared" si="76"/>
        <v>1.7335999999999998</v>
      </c>
      <c r="X1644">
        <f t="shared" si="77"/>
        <v>0.71660058455026232</v>
      </c>
    </row>
    <row r="1645" spans="1:24" x14ac:dyDescent="0.3">
      <c r="A1645">
        <v>1643</v>
      </c>
      <c r="B1645">
        <f t="shared" si="75"/>
        <v>4.4982888432580426</v>
      </c>
      <c r="C1645">
        <v>1</v>
      </c>
      <c r="D1645">
        <v>106.6555</v>
      </c>
      <c r="E1645">
        <v>4.1390000000000003E-2</v>
      </c>
      <c r="F1645">
        <v>93.013999999999996</v>
      </c>
      <c r="G1645">
        <v>96.385999999999996</v>
      </c>
      <c r="H1645">
        <v>98.352999999999994</v>
      </c>
      <c r="I1645">
        <v>99.394000000000005</v>
      </c>
      <c r="J1645">
        <v>100.998</v>
      </c>
      <c r="K1645">
        <v>102.08</v>
      </c>
      <c r="L1645">
        <v>103.678</v>
      </c>
      <c r="M1645">
        <v>106.65600000000001</v>
      </c>
      <c r="N1645">
        <v>109.633</v>
      </c>
      <c r="O1645">
        <v>111.23099999999999</v>
      </c>
      <c r="P1645">
        <v>112.313</v>
      </c>
      <c r="Q1645">
        <v>113.917</v>
      </c>
      <c r="R1645">
        <v>114.958</v>
      </c>
      <c r="S1645">
        <v>116.925</v>
      </c>
      <c r="T1645">
        <v>120.297</v>
      </c>
      <c r="V1645">
        <v>17.341999999999999</v>
      </c>
      <c r="W1645">
        <f t="shared" si="76"/>
        <v>1.7342</v>
      </c>
      <c r="X1645">
        <f t="shared" si="77"/>
        <v>0.71678842996614656</v>
      </c>
    </row>
    <row r="1646" spans="1:24" x14ac:dyDescent="0.3">
      <c r="A1646">
        <v>1644</v>
      </c>
      <c r="B1646">
        <f t="shared" si="75"/>
        <v>4.5010266940451746</v>
      </c>
      <c r="C1646">
        <v>1</v>
      </c>
      <c r="D1646">
        <v>106.67359999999999</v>
      </c>
      <c r="E1646">
        <v>4.1390000000000003E-2</v>
      </c>
      <c r="F1646">
        <v>93.03</v>
      </c>
      <c r="G1646">
        <v>96.402000000000001</v>
      </c>
      <c r="H1646">
        <v>98.369</v>
      </c>
      <c r="I1646">
        <v>99.411000000000001</v>
      </c>
      <c r="J1646">
        <v>101.015</v>
      </c>
      <c r="K1646">
        <v>102.098</v>
      </c>
      <c r="L1646">
        <v>103.696</v>
      </c>
      <c r="M1646">
        <v>106.67400000000001</v>
      </c>
      <c r="N1646">
        <v>109.652</v>
      </c>
      <c r="O1646">
        <v>111.25</v>
      </c>
      <c r="P1646">
        <v>112.33199999999999</v>
      </c>
      <c r="Q1646">
        <v>113.93600000000001</v>
      </c>
      <c r="R1646">
        <v>114.97799999999999</v>
      </c>
      <c r="S1646">
        <v>116.94499999999999</v>
      </c>
      <c r="T1646">
        <v>120.318</v>
      </c>
      <c r="V1646">
        <v>17.347000000000001</v>
      </c>
      <c r="W1646">
        <f t="shared" si="76"/>
        <v>1.7347000000000001</v>
      </c>
      <c r="X1646">
        <f t="shared" si="77"/>
        <v>0.71695224503914257</v>
      </c>
    </row>
    <row r="1647" spans="1:24" x14ac:dyDescent="0.3">
      <c r="A1647">
        <v>1645</v>
      </c>
      <c r="B1647">
        <f t="shared" si="75"/>
        <v>4.5037645448323067</v>
      </c>
      <c r="C1647">
        <v>1</v>
      </c>
      <c r="D1647">
        <v>106.6918</v>
      </c>
      <c r="E1647">
        <v>4.1399999999999999E-2</v>
      </c>
      <c r="F1647">
        <v>93.042000000000002</v>
      </c>
      <c r="G1647">
        <v>96.415999999999997</v>
      </c>
      <c r="H1647">
        <v>98.384</v>
      </c>
      <c r="I1647">
        <v>99.426000000000002</v>
      </c>
      <c r="J1647">
        <v>101.03100000000001</v>
      </c>
      <c r="K1647">
        <v>102.114</v>
      </c>
      <c r="L1647">
        <v>103.71299999999999</v>
      </c>
      <c r="M1647">
        <v>106.69199999999999</v>
      </c>
      <c r="N1647">
        <v>109.67100000000001</v>
      </c>
      <c r="O1647">
        <v>111.27</v>
      </c>
      <c r="P1647">
        <v>112.352</v>
      </c>
      <c r="Q1647">
        <v>113.95699999999999</v>
      </c>
      <c r="R1647">
        <v>114.999</v>
      </c>
      <c r="S1647">
        <v>116.967</v>
      </c>
      <c r="T1647">
        <v>120.34099999999999</v>
      </c>
      <c r="V1647">
        <v>17.353000000000002</v>
      </c>
      <c r="W1647">
        <f t="shared" si="76"/>
        <v>1.7353000000000001</v>
      </c>
      <c r="X1647">
        <f t="shared" si="77"/>
        <v>0.71713672104185733</v>
      </c>
    </row>
    <row r="1648" spans="1:24" x14ac:dyDescent="0.3">
      <c r="A1648">
        <v>1646</v>
      </c>
      <c r="B1648">
        <f t="shared" si="75"/>
        <v>4.5065023956194388</v>
      </c>
      <c r="C1648">
        <v>1</v>
      </c>
      <c r="D1648">
        <v>106.7099</v>
      </c>
      <c r="E1648">
        <v>4.1399999999999999E-2</v>
      </c>
      <c r="F1648">
        <v>93.058000000000007</v>
      </c>
      <c r="G1648">
        <v>96.433000000000007</v>
      </c>
      <c r="H1648">
        <v>98.400999999999996</v>
      </c>
      <c r="I1648">
        <v>99.442999999999998</v>
      </c>
      <c r="J1648">
        <v>101.048</v>
      </c>
      <c r="K1648">
        <v>102.131</v>
      </c>
      <c r="L1648">
        <v>103.73</v>
      </c>
      <c r="M1648">
        <v>106.71</v>
      </c>
      <c r="N1648">
        <v>109.69</v>
      </c>
      <c r="O1648">
        <v>111.289</v>
      </c>
      <c r="P1648">
        <v>112.372</v>
      </c>
      <c r="Q1648">
        <v>113.977</v>
      </c>
      <c r="R1648">
        <v>115.01900000000001</v>
      </c>
      <c r="S1648">
        <v>116.98699999999999</v>
      </c>
      <c r="T1648">
        <v>120.36199999999999</v>
      </c>
      <c r="V1648">
        <v>17.358000000000001</v>
      </c>
      <c r="W1648">
        <f t="shared" si="76"/>
        <v>1.7358</v>
      </c>
      <c r="X1648">
        <f t="shared" si="77"/>
        <v>0.71730052976419867</v>
      </c>
    </row>
    <row r="1649" spans="1:24" x14ac:dyDescent="0.3">
      <c r="A1649">
        <v>1647</v>
      </c>
      <c r="B1649">
        <f t="shared" si="75"/>
        <v>4.5092402464065708</v>
      </c>
      <c r="C1649">
        <v>1</v>
      </c>
      <c r="D1649">
        <v>106.7281</v>
      </c>
      <c r="E1649">
        <v>4.1410000000000002E-2</v>
      </c>
      <c r="F1649">
        <v>93.07</v>
      </c>
      <c r="G1649">
        <v>96.447000000000003</v>
      </c>
      <c r="H1649">
        <v>98.415999999999997</v>
      </c>
      <c r="I1649">
        <v>99.457999999999998</v>
      </c>
      <c r="J1649">
        <v>101.06399999999999</v>
      </c>
      <c r="K1649">
        <v>102.14700000000001</v>
      </c>
      <c r="L1649">
        <v>103.747</v>
      </c>
      <c r="M1649">
        <v>106.72799999999999</v>
      </c>
      <c r="N1649">
        <v>109.709</v>
      </c>
      <c r="O1649">
        <v>111.309</v>
      </c>
      <c r="P1649">
        <v>112.392</v>
      </c>
      <c r="Q1649">
        <v>113.998</v>
      </c>
      <c r="R1649">
        <v>115.04</v>
      </c>
      <c r="S1649">
        <v>117.01</v>
      </c>
      <c r="T1649">
        <v>120.386</v>
      </c>
      <c r="V1649">
        <v>17.364000000000001</v>
      </c>
      <c r="W1649">
        <f t="shared" si="76"/>
        <v>1.7364000000000002</v>
      </c>
      <c r="X1649">
        <f t="shared" si="77"/>
        <v>0.71748499635880891</v>
      </c>
    </row>
    <row r="1650" spans="1:24" x14ac:dyDescent="0.3">
      <c r="A1650">
        <v>1648</v>
      </c>
      <c r="B1650">
        <f t="shared" si="75"/>
        <v>4.5119780971937029</v>
      </c>
      <c r="C1650">
        <v>1</v>
      </c>
      <c r="D1650">
        <v>106.7462</v>
      </c>
      <c r="E1650">
        <v>4.1410000000000002E-2</v>
      </c>
      <c r="F1650">
        <v>93.085999999999999</v>
      </c>
      <c r="G1650">
        <v>96.462999999999994</v>
      </c>
      <c r="H1650">
        <v>98.432000000000002</v>
      </c>
      <c r="I1650">
        <v>99.474999999999994</v>
      </c>
      <c r="J1650">
        <v>101.081</v>
      </c>
      <c r="K1650">
        <v>102.16500000000001</v>
      </c>
      <c r="L1650">
        <v>103.765</v>
      </c>
      <c r="M1650">
        <v>106.746</v>
      </c>
      <c r="N1650">
        <v>109.72799999999999</v>
      </c>
      <c r="O1650">
        <v>111.328</v>
      </c>
      <c r="P1650">
        <v>112.411</v>
      </c>
      <c r="Q1650">
        <v>114.017</v>
      </c>
      <c r="R1650">
        <v>115.06</v>
      </c>
      <c r="S1650">
        <v>117.029</v>
      </c>
      <c r="T1650">
        <v>120.40600000000001</v>
      </c>
      <c r="V1650">
        <v>17.369</v>
      </c>
      <c r="W1650">
        <f t="shared" si="76"/>
        <v>1.7368999999999999</v>
      </c>
      <c r="X1650">
        <f t="shared" si="77"/>
        <v>0.71764879874025655</v>
      </c>
    </row>
    <row r="1651" spans="1:24" x14ac:dyDescent="0.3">
      <c r="A1651">
        <v>1649</v>
      </c>
      <c r="B1651">
        <f t="shared" si="75"/>
        <v>4.514715947980835</v>
      </c>
      <c r="C1651">
        <v>1</v>
      </c>
      <c r="D1651">
        <v>106.76439999999999</v>
      </c>
      <c r="E1651">
        <v>4.1410000000000002E-2</v>
      </c>
      <c r="F1651">
        <v>93.102000000000004</v>
      </c>
      <c r="G1651">
        <v>96.478999999999999</v>
      </c>
      <c r="H1651">
        <v>98.448999999999998</v>
      </c>
      <c r="I1651">
        <v>99.492000000000004</v>
      </c>
      <c r="J1651">
        <v>101.099</v>
      </c>
      <c r="K1651">
        <v>102.182</v>
      </c>
      <c r="L1651">
        <v>103.782</v>
      </c>
      <c r="M1651">
        <v>106.764</v>
      </c>
      <c r="N1651">
        <v>109.746</v>
      </c>
      <c r="O1651">
        <v>111.34699999999999</v>
      </c>
      <c r="P1651">
        <v>112.43</v>
      </c>
      <c r="Q1651">
        <v>114.036</v>
      </c>
      <c r="R1651">
        <v>115.08</v>
      </c>
      <c r="S1651">
        <v>117.04900000000001</v>
      </c>
      <c r="T1651">
        <v>120.42700000000001</v>
      </c>
      <c r="V1651">
        <v>17.375</v>
      </c>
      <c r="W1651">
        <f t="shared" si="76"/>
        <v>1.7375</v>
      </c>
      <c r="X1651">
        <f t="shared" si="77"/>
        <v>0.71783325593993863</v>
      </c>
    </row>
    <row r="1652" spans="1:24" x14ac:dyDescent="0.3">
      <c r="A1652">
        <v>1650</v>
      </c>
      <c r="B1652">
        <f t="shared" si="75"/>
        <v>4.517453798767967</v>
      </c>
      <c r="C1652">
        <v>1</v>
      </c>
      <c r="D1652">
        <v>106.7825</v>
      </c>
      <c r="E1652">
        <v>4.1419999999999998E-2</v>
      </c>
      <c r="F1652">
        <v>93.114999999999995</v>
      </c>
      <c r="G1652">
        <v>96.492999999999995</v>
      </c>
      <c r="H1652">
        <v>98.463999999999999</v>
      </c>
      <c r="I1652">
        <v>99.507000000000005</v>
      </c>
      <c r="J1652">
        <v>101.114</v>
      </c>
      <c r="K1652">
        <v>102.19799999999999</v>
      </c>
      <c r="L1652">
        <v>103.79900000000001</v>
      </c>
      <c r="M1652">
        <v>106.783</v>
      </c>
      <c r="N1652">
        <v>109.76600000000001</v>
      </c>
      <c r="O1652">
        <v>111.367</v>
      </c>
      <c r="P1652">
        <v>112.45099999999999</v>
      </c>
      <c r="Q1652">
        <v>114.05800000000001</v>
      </c>
      <c r="R1652">
        <v>115.101</v>
      </c>
      <c r="S1652">
        <v>117.072</v>
      </c>
      <c r="T1652">
        <v>120.45</v>
      </c>
      <c r="V1652">
        <v>17.38</v>
      </c>
      <c r="W1652">
        <f t="shared" si="76"/>
        <v>1.738</v>
      </c>
      <c r="X1652">
        <f t="shared" si="77"/>
        <v>0.71800041395840741</v>
      </c>
    </row>
    <row r="1653" spans="1:24" x14ac:dyDescent="0.3">
      <c r="A1653">
        <v>1651</v>
      </c>
      <c r="B1653">
        <f t="shared" si="75"/>
        <v>4.5201916495550991</v>
      </c>
      <c r="C1653">
        <v>1</v>
      </c>
      <c r="D1653">
        <v>106.8006</v>
      </c>
      <c r="E1653">
        <v>4.1419999999999998E-2</v>
      </c>
      <c r="F1653">
        <v>93.13</v>
      </c>
      <c r="G1653">
        <v>96.51</v>
      </c>
      <c r="H1653">
        <v>98.480999999999995</v>
      </c>
      <c r="I1653">
        <v>99.524000000000001</v>
      </c>
      <c r="J1653">
        <v>101.131</v>
      </c>
      <c r="K1653">
        <v>102.21599999999999</v>
      </c>
      <c r="L1653">
        <v>103.81699999999999</v>
      </c>
      <c r="M1653">
        <v>106.801</v>
      </c>
      <c r="N1653">
        <v>109.78400000000001</v>
      </c>
      <c r="O1653">
        <v>111.38500000000001</v>
      </c>
      <c r="P1653">
        <v>112.47</v>
      </c>
      <c r="Q1653">
        <v>114.077</v>
      </c>
      <c r="R1653">
        <v>115.121</v>
      </c>
      <c r="S1653">
        <v>117.092</v>
      </c>
      <c r="T1653">
        <v>120.471</v>
      </c>
      <c r="V1653">
        <v>17.385000000000002</v>
      </c>
      <c r="W1653">
        <f t="shared" si="76"/>
        <v>1.7385000000000002</v>
      </c>
      <c r="X1653">
        <f t="shared" si="77"/>
        <v>0.71816420766191535</v>
      </c>
    </row>
    <row r="1654" spans="1:24" x14ac:dyDescent="0.3">
      <c r="A1654">
        <v>1652</v>
      </c>
      <c r="B1654">
        <f t="shared" si="75"/>
        <v>4.5229295003422312</v>
      </c>
      <c r="C1654">
        <v>1</v>
      </c>
      <c r="D1654">
        <v>106.8188</v>
      </c>
      <c r="E1654">
        <v>4.1430000000000002E-2</v>
      </c>
      <c r="F1654">
        <v>93.143000000000001</v>
      </c>
      <c r="G1654">
        <v>96.524000000000001</v>
      </c>
      <c r="H1654">
        <v>98.495000000000005</v>
      </c>
      <c r="I1654">
        <v>99.539000000000001</v>
      </c>
      <c r="J1654">
        <v>101.14700000000001</v>
      </c>
      <c r="K1654">
        <v>102.232</v>
      </c>
      <c r="L1654">
        <v>103.834</v>
      </c>
      <c r="M1654">
        <v>106.819</v>
      </c>
      <c r="N1654">
        <v>109.804</v>
      </c>
      <c r="O1654">
        <v>111.40600000000001</v>
      </c>
      <c r="P1654">
        <v>112.49</v>
      </c>
      <c r="Q1654">
        <v>114.098</v>
      </c>
      <c r="R1654">
        <v>115.142</v>
      </c>
      <c r="S1654">
        <v>117.114</v>
      </c>
      <c r="T1654">
        <v>120.495</v>
      </c>
      <c r="V1654">
        <v>17.390999999999998</v>
      </c>
      <c r="W1654">
        <f t="shared" si="76"/>
        <v>1.7390999999999999</v>
      </c>
      <c r="X1654">
        <f t="shared" si="77"/>
        <v>0.71834865200216902</v>
      </c>
    </row>
    <row r="1655" spans="1:24" x14ac:dyDescent="0.3">
      <c r="A1655">
        <v>1653</v>
      </c>
      <c r="B1655">
        <f t="shared" si="75"/>
        <v>4.5256673511293632</v>
      </c>
      <c r="C1655">
        <v>1</v>
      </c>
      <c r="D1655">
        <v>106.8369</v>
      </c>
      <c r="E1655">
        <v>4.1430000000000002E-2</v>
      </c>
      <c r="F1655">
        <v>93.159000000000006</v>
      </c>
      <c r="G1655">
        <v>96.54</v>
      </c>
      <c r="H1655">
        <v>98.512</v>
      </c>
      <c r="I1655">
        <v>99.555999999999997</v>
      </c>
      <c r="J1655">
        <v>101.164</v>
      </c>
      <c r="K1655">
        <v>102.249</v>
      </c>
      <c r="L1655">
        <v>103.851</v>
      </c>
      <c r="M1655">
        <v>106.837</v>
      </c>
      <c r="N1655">
        <v>109.822</v>
      </c>
      <c r="O1655">
        <v>111.42400000000001</v>
      </c>
      <c r="P1655">
        <v>112.509</v>
      </c>
      <c r="Q1655">
        <v>114.117</v>
      </c>
      <c r="R1655">
        <v>115.16200000000001</v>
      </c>
      <c r="S1655">
        <v>117.134</v>
      </c>
      <c r="T1655">
        <v>120.515</v>
      </c>
      <c r="V1655">
        <v>17.396000000000001</v>
      </c>
      <c r="W1655">
        <f t="shared" si="76"/>
        <v>1.7396</v>
      </c>
      <c r="X1655">
        <f t="shared" si="77"/>
        <v>0.71851243938818177</v>
      </c>
    </row>
    <row r="1656" spans="1:24" x14ac:dyDescent="0.3">
      <c r="A1656">
        <v>1654</v>
      </c>
      <c r="B1656">
        <f t="shared" si="75"/>
        <v>4.5284052019164953</v>
      </c>
      <c r="C1656">
        <v>1</v>
      </c>
      <c r="D1656">
        <v>106.85509999999999</v>
      </c>
      <c r="E1656">
        <v>4.1439999999999998E-2</v>
      </c>
      <c r="F1656">
        <v>93.171000000000006</v>
      </c>
      <c r="G1656">
        <v>96.554000000000002</v>
      </c>
      <c r="H1656">
        <v>98.527000000000001</v>
      </c>
      <c r="I1656">
        <v>99.572000000000003</v>
      </c>
      <c r="J1656">
        <v>101.18</v>
      </c>
      <c r="K1656">
        <v>102.26600000000001</v>
      </c>
      <c r="L1656">
        <v>103.86799999999999</v>
      </c>
      <c r="M1656">
        <v>106.855</v>
      </c>
      <c r="N1656">
        <v>109.842</v>
      </c>
      <c r="O1656">
        <v>111.44499999999999</v>
      </c>
      <c r="P1656">
        <v>112.53</v>
      </c>
      <c r="Q1656">
        <v>114.139</v>
      </c>
      <c r="R1656">
        <v>115.18300000000001</v>
      </c>
      <c r="S1656">
        <v>117.15600000000001</v>
      </c>
      <c r="T1656">
        <v>120.539</v>
      </c>
      <c r="V1656">
        <v>17.402000000000001</v>
      </c>
      <c r="W1656">
        <f t="shared" si="76"/>
        <v>1.7402000000000002</v>
      </c>
      <c r="X1656">
        <f t="shared" si="77"/>
        <v>0.7186968743651404</v>
      </c>
    </row>
    <row r="1657" spans="1:24" x14ac:dyDescent="0.3">
      <c r="A1657">
        <v>1655</v>
      </c>
      <c r="B1657">
        <f t="shared" si="75"/>
        <v>4.5311430527036274</v>
      </c>
      <c r="C1657">
        <v>1</v>
      </c>
      <c r="D1657">
        <v>106.8732</v>
      </c>
      <c r="E1657">
        <v>4.1439999999999998E-2</v>
      </c>
      <c r="F1657">
        <v>93.186999999999998</v>
      </c>
      <c r="G1657">
        <v>96.57</v>
      </c>
      <c r="H1657">
        <v>98.543000000000006</v>
      </c>
      <c r="I1657">
        <v>99.587999999999994</v>
      </c>
      <c r="J1657">
        <v>101.197</v>
      </c>
      <c r="K1657">
        <v>102.283</v>
      </c>
      <c r="L1657">
        <v>103.886</v>
      </c>
      <c r="M1657">
        <v>106.873</v>
      </c>
      <c r="N1657">
        <v>109.86</v>
      </c>
      <c r="O1657">
        <v>111.46299999999999</v>
      </c>
      <c r="P1657">
        <v>112.54900000000001</v>
      </c>
      <c r="Q1657">
        <v>114.158</v>
      </c>
      <c r="R1657">
        <v>115.203</v>
      </c>
      <c r="S1657">
        <v>117.176</v>
      </c>
      <c r="T1657">
        <v>120.559</v>
      </c>
      <c r="V1657">
        <v>17.407</v>
      </c>
      <c r="W1657">
        <f t="shared" si="76"/>
        <v>1.7406999999999999</v>
      </c>
      <c r="X1657">
        <f t="shared" si="77"/>
        <v>0.7188606554433512</v>
      </c>
    </row>
    <row r="1658" spans="1:24" x14ac:dyDescent="0.3">
      <c r="A1658">
        <v>1656</v>
      </c>
      <c r="B1658">
        <f t="shared" si="75"/>
        <v>4.5338809034907595</v>
      </c>
      <c r="C1658">
        <v>1</v>
      </c>
      <c r="D1658">
        <v>106.8913</v>
      </c>
      <c r="E1658">
        <v>4.1439999999999998E-2</v>
      </c>
      <c r="F1658">
        <v>93.203000000000003</v>
      </c>
      <c r="G1658">
        <v>96.587000000000003</v>
      </c>
      <c r="H1658">
        <v>98.56</v>
      </c>
      <c r="I1658">
        <v>99.605000000000004</v>
      </c>
      <c r="J1658">
        <v>101.215</v>
      </c>
      <c r="K1658">
        <v>102.3</v>
      </c>
      <c r="L1658">
        <v>103.904</v>
      </c>
      <c r="M1658">
        <v>106.89100000000001</v>
      </c>
      <c r="N1658">
        <v>109.879</v>
      </c>
      <c r="O1658">
        <v>111.482</v>
      </c>
      <c r="P1658">
        <v>112.568</v>
      </c>
      <c r="Q1658">
        <v>114.17700000000001</v>
      </c>
      <c r="R1658">
        <v>115.22199999999999</v>
      </c>
      <c r="S1658">
        <v>117.196</v>
      </c>
      <c r="T1658">
        <v>120.58</v>
      </c>
      <c r="V1658">
        <v>17.413</v>
      </c>
      <c r="W1658">
        <f t="shared" si="76"/>
        <v>1.7413000000000001</v>
      </c>
      <c r="X1658">
        <f t="shared" si="77"/>
        <v>0.71904508107010312</v>
      </c>
    </row>
    <row r="1659" spans="1:24" x14ac:dyDescent="0.3">
      <c r="A1659">
        <v>1657</v>
      </c>
      <c r="B1659">
        <f t="shared" si="75"/>
        <v>4.5366187542778915</v>
      </c>
      <c r="C1659">
        <v>1</v>
      </c>
      <c r="D1659">
        <v>106.90949999999999</v>
      </c>
      <c r="E1659">
        <v>4.1450000000000001E-2</v>
      </c>
      <c r="F1659">
        <v>93.215000000000003</v>
      </c>
      <c r="G1659">
        <v>96.600999999999999</v>
      </c>
      <c r="H1659">
        <v>98.575000000000003</v>
      </c>
      <c r="I1659">
        <v>99.62</v>
      </c>
      <c r="J1659">
        <v>101.23</v>
      </c>
      <c r="K1659">
        <v>102.31699999999999</v>
      </c>
      <c r="L1659">
        <v>103.92100000000001</v>
      </c>
      <c r="M1659">
        <v>106.91</v>
      </c>
      <c r="N1659">
        <v>109.898</v>
      </c>
      <c r="O1659">
        <v>111.502</v>
      </c>
      <c r="P1659">
        <v>112.589</v>
      </c>
      <c r="Q1659">
        <v>114.199</v>
      </c>
      <c r="R1659">
        <v>115.244</v>
      </c>
      <c r="S1659">
        <v>117.218</v>
      </c>
      <c r="T1659">
        <v>120.604</v>
      </c>
      <c r="V1659">
        <v>17.417999999999999</v>
      </c>
      <c r="W1659">
        <f t="shared" si="76"/>
        <v>1.7418</v>
      </c>
      <c r="X1659">
        <f t="shared" si="77"/>
        <v>0.71921221949204017</v>
      </c>
    </row>
    <row r="1660" spans="1:24" x14ac:dyDescent="0.3">
      <c r="A1660">
        <v>1658</v>
      </c>
      <c r="B1660">
        <f t="shared" si="75"/>
        <v>4.5393566050650236</v>
      </c>
      <c r="C1660">
        <v>1</v>
      </c>
      <c r="D1660">
        <v>106.9276</v>
      </c>
      <c r="E1660">
        <v>4.1450000000000001E-2</v>
      </c>
      <c r="F1660">
        <v>93.230999999999995</v>
      </c>
      <c r="G1660">
        <v>96.617000000000004</v>
      </c>
      <c r="H1660">
        <v>98.591999999999999</v>
      </c>
      <c r="I1660">
        <v>99.637</v>
      </c>
      <c r="J1660">
        <v>101.248</v>
      </c>
      <c r="K1660">
        <v>102.334</v>
      </c>
      <c r="L1660">
        <v>103.938</v>
      </c>
      <c r="M1660">
        <v>106.928</v>
      </c>
      <c r="N1660">
        <v>109.917</v>
      </c>
      <c r="O1660">
        <v>111.521</v>
      </c>
      <c r="P1660">
        <v>112.608</v>
      </c>
      <c r="Q1660">
        <v>114.218</v>
      </c>
      <c r="R1660">
        <v>115.264</v>
      </c>
      <c r="S1660">
        <v>117.238</v>
      </c>
      <c r="T1660">
        <v>120.624</v>
      </c>
      <c r="V1660">
        <v>17.423999999999999</v>
      </c>
      <c r="W1660">
        <f t="shared" si="76"/>
        <v>1.7423999999999999</v>
      </c>
      <c r="X1660">
        <f t="shared" si="77"/>
        <v>0.71939663607776205</v>
      </c>
    </row>
    <row r="1661" spans="1:24" x14ac:dyDescent="0.3">
      <c r="A1661">
        <v>1659</v>
      </c>
      <c r="B1661">
        <f t="shared" si="75"/>
        <v>4.5420944558521557</v>
      </c>
      <c r="C1661">
        <v>1</v>
      </c>
      <c r="D1661">
        <v>106.9457</v>
      </c>
      <c r="E1661">
        <v>4.1459999999999997E-2</v>
      </c>
      <c r="F1661">
        <v>93.244</v>
      </c>
      <c r="G1661">
        <v>96.631</v>
      </c>
      <c r="H1661">
        <v>98.605999999999995</v>
      </c>
      <c r="I1661">
        <v>99.652000000000001</v>
      </c>
      <c r="J1661">
        <v>101.26300000000001</v>
      </c>
      <c r="K1661">
        <v>102.35</v>
      </c>
      <c r="L1661">
        <v>103.955</v>
      </c>
      <c r="M1661">
        <v>106.946</v>
      </c>
      <c r="N1661">
        <v>109.93600000000001</v>
      </c>
      <c r="O1661">
        <v>111.541</v>
      </c>
      <c r="P1661">
        <v>112.628</v>
      </c>
      <c r="Q1661">
        <v>114.239</v>
      </c>
      <c r="R1661">
        <v>115.285</v>
      </c>
      <c r="S1661">
        <v>117.261</v>
      </c>
      <c r="T1661">
        <v>120.648</v>
      </c>
      <c r="V1661">
        <v>17.428999999999998</v>
      </c>
      <c r="W1661">
        <f t="shared" si="76"/>
        <v>1.7428999999999999</v>
      </c>
      <c r="X1661">
        <f t="shared" si="77"/>
        <v>0.71956040476884986</v>
      </c>
    </row>
    <row r="1662" spans="1:24" x14ac:dyDescent="0.3">
      <c r="A1662">
        <v>1660</v>
      </c>
      <c r="B1662">
        <f t="shared" si="75"/>
        <v>4.5448323066392877</v>
      </c>
      <c r="C1662">
        <v>1</v>
      </c>
      <c r="D1662">
        <v>106.9639</v>
      </c>
      <c r="E1662">
        <v>4.1459999999999997E-2</v>
      </c>
      <c r="F1662">
        <v>93.26</v>
      </c>
      <c r="G1662">
        <v>96.647000000000006</v>
      </c>
      <c r="H1662">
        <v>98.623000000000005</v>
      </c>
      <c r="I1662">
        <v>99.668999999999997</v>
      </c>
      <c r="J1662">
        <v>101.28100000000001</v>
      </c>
      <c r="K1662">
        <v>102.36799999999999</v>
      </c>
      <c r="L1662">
        <v>103.973</v>
      </c>
      <c r="M1662">
        <v>106.964</v>
      </c>
      <c r="N1662">
        <v>109.955</v>
      </c>
      <c r="O1662">
        <v>111.56</v>
      </c>
      <c r="P1662">
        <v>112.64700000000001</v>
      </c>
      <c r="Q1662">
        <v>114.258</v>
      </c>
      <c r="R1662">
        <v>115.30500000000001</v>
      </c>
      <c r="S1662">
        <v>117.28100000000001</v>
      </c>
      <c r="T1662">
        <v>120.66800000000001</v>
      </c>
      <c r="V1662">
        <v>17.434999999999999</v>
      </c>
      <c r="W1662">
        <f t="shared" si="76"/>
        <v>1.7434999999999998</v>
      </c>
      <c r="X1662">
        <f t="shared" si="77"/>
        <v>0.71974481203023921</v>
      </c>
    </row>
    <row r="1663" spans="1:24" x14ac:dyDescent="0.3">
      <c r="A1663">
        <v>1661</v>
      </c>
      <c r="B1663">
        <f t="shared" si="75"/>
        <v>4.5475701574264207</v>
      </c>
      <c r="C1663">
        <v>1</v>
      </c>
      <c r="D1663">
        <v>106.982</v>
      </c>
      <c r="E1663">
        <v>4.147E-2</v>
      </c>
      <c r="F1663">
        <v>93.272000000000006</v>
      </c>
      <c r="G1663">
        <v>96.661000000000001</v>
      </c>
      <c r="H1663">
        <v>98.638000000000005</v>
      </c>
      <c r="I1663">
        <v>99.685000000000002</v>
      </c>
      <c r="J1663">
        <v>101.29600000000001</v>
      </c>
      <c r="K1663">
        <v>102.384</v>
      </c>
      <c r="L1663">
        <v>103.99</v>
      </c>
      <c r="M1663">
        <v>106.982</v>
      </c>
      <c r="N1663">
        <v>109.974</v>
      </c>
      <c r="O1663">
        <v>111.58</v>
      </c>
      <c r="P1663">
        <v>112.66800000000001</v>
      </c>
      <c r="Q1663">
        <v>114.279</v>
      </c>
      <c r="R1663">
        <v>115.32599999999999</v>
      </c>
      <c r="S1663">
        <v>117.303</v>
      </c>
      <c r="T1663">
        <v>120.69199999999999</v>
      </c>
      <c r="V1663">
        <v>17.440000000000001</v>
      </c>
      <c r="W1663">
        <f t="shared" si="76"/>
        <v>1.7440000000000002</v>
      </c>
      <c r="X1663">
        <f t="shared" si="77"/>
        <v>0.7199085744423076</v>
      </c>
    </row>
    <row r="1664" spans="1:24" x14ac:dyDescent="0.3">
      <c r="A1664">
        <v>1662</v>
      </c>
      <c r="B1664">
        <f t="shared" si="75"/>
        <v>4.5503080082135527</v>
      </c>
      <c r="C1664">
        <v>1</v>
      </c>
      <c r="D1664">
        <v>107.0001</v>
      </c>
      <c r="E1664">
        <v>4.147E-2</v>
      </c>
      <c r="F1664">
        <v>93.287999999999997</v>
      </c>
      <c r="G1664">
        <v>96.677000000000007</v>
      </c>
      <c r="H1664">
        <v>98.653999999999996</v>
      </c>
      <c r="I1664">
        <v>99.700999999999993</v>
      </c>
      <c r="J1664">
        <v>101.313</v>
      </c>
      <c r="K1664">
        <v>102.401</v>
      </c>
      <c r="L1664">
        <v>104.00700000000001</v>
      </c>
      <c r="M1664">
        <v>107</v>
      </c>
      <c r="N1664">
        <v>109.99299999999999</v>
      </c>
      <c r="O1664">
        <v>111.599</v>
      </c>
      <c r="P1664">
        <v>112.687</v>
      </c>
      <c r="Q1664">
        <v>114.29900000000001</v>
      </c>
      <c r="R1664">
        <v>115.346</v>
      </c>
      <c r="S1664">
        <v>117.32299999999999</v>
      </c>
      <c r="T1664">
        <v>120.712</v>
      </c>
      <c r="V1664">
        <v>17.445</v>
      </c>
      <c r="W1664">
        <f t="shared" si="76"/>
        <v>1.7444999999999999</v>
      </c>
      <c r="X1664">
        <f t="shared" si="77"/>
        <v>0.72007233432945239</v>
      </c>
    </row>
    <row r="1665" spans="1:24" x14ac:dyDescent="0.3">
      <c r="A1665">
        <v>1663</v>
      </c>
      <c r="B1665">
        <f t="shared" si="75"/>
        <v>4.5530458590006848</v>
      </c>
      <c r="C1665">
        <v>1</v>
      </c>
      <c r="D1665">
        <v>107.0183</v>
      </c>
      <c r="E1665">
        <v>4.147E-2</v>
      </c>
      <c r="F1665">
        <v>93.304000000000002</v>
      </c>
      <c r="G1665">
        <v>96.694000000000003</v>
      </c>
      <c r="H1665">
        <v>98.671000000000006</v>
      </c>
      <c r="I1665">
        <v>99.718000000000004</v>
      </c>
      <c r="J1665">
        <v>101.331</v>
      </c>
      <c r="K1665">
        <v>102.419</v>
      </c>
      <c r="L1665">
        <v>104.02500000000001</v>
      </c>
      <c r="M1665">
        <v>107.018</v>
      </c>
      <c r="N1665">
        <v>110.012</v>
      </c>
      <c r="O1665">
        <v>111.61799999999999</v>
      </c>
      <c r="P1665">
        <v>112.706</v>
      </c>
      <c r="Q1665">
        <v>114.318</v>
      </c>
      <c r="R1665">
        <v>115.36499999999999</v>
      </c>
      <c r="S1665">
        <v>117.343</v>
      </c>
      <c r="T1665">
        <v>120.733</v>
      </c>
      <c r="V1665">
        <v>17.451000000000001</v>
      </c>
      <c r="W1665">
        <f t="shared" si="76"/>
        <v>1.7451000000000001</v>
      </c>
      <c r="X1665">
        <f t="shared" si="77"/>
        <v>0.72025672853504119</v>
      </c>
    </row>
    <row r="1666" spans="1:24" x14ac:dyDescent="0.3">
      <c r="A1666">
        <v>1664</v>
      </c>
      <c r="B1666">
        <f t="shared" si="75"/>
        <v>4.5557837097878169</v>
      </c>
      <c r="C1666">
        <v>1</v>
      </c>
      <c r="D1666">
        <v>107.0364</v>
      </c>
      <c r="E1666">
        <v>4.1480000000000003E-2</v>
      </c>
      <c r="F1666">
        <v>93.316000000000003</v>
      </c>
      <c r="G1666">
        <v>96.707999999999998</v>
      </c>
      <c r="H1666">
        <v>98.686000000000007</v>
      </c>
      <c r="I1666">
        <v>99.733000000000004</v>
      </c>
      <c r="J1666">
        <v>101.346</v>
      </c>
      <c r="K1666">
        <v>102.435</v>
      </c>
      <c r="L1666">
        <v>104.042</v>
      </c>
      <c r="M1666">
        <v>107.036</v>
      </c>
      <c r="N1666">
        <v>110.03100000000001</v>
      </c>
      <c r="O1666">
        <v>111.63800000000001</v>
      </c>
      <c r="P1666">
        <v>112.726</v>
      </c>
      <c r="Q1666">
        <v>114.339</v>
      </c>
      <c r="R1666">
        <v>115.387</v>
      </c>
      <c r="S1666">
        <v>117.36499999999999</v>
      </c>
      <c r="T1666">
        <v>120.75700000000001</v>
      </c>
      <c r="V1666">
        <v>17.456</v>
      </c>
      <c r="W1666">
        <f t="shared" si="76"/>
        <v>1.7456</v>
      </c>
      <c r="X1666">
        <f t="shared" si="77"/>
        <v>0.72042048215685195</v>
      </c>
    </row>
    <row r="1667" spans="1:24" x14ac:dyDescent="0.3">
      <c r="A1667">
        <v>1665</v>
      </c>
      <c r="B1667">
        <f t="shared" ref="B1667:B1730" si="78">A1667/365.25</f>
        <v>4.5585215605749489</v>
      </c>
      <c r="C1667">
        <v>1</v>
      </c>
      <c r="D1667">
        <v>107.0545</v>
      </c>
      <c r="E1667">
        <v>4.1480000000000003E-2</v>
      </c>
      <c r="F1667">
        <v>93.331999999999994</v>
      </c>
      <c r="G1667">
        <v>96.724000000000004</v>
      </c>
      <c r="H1667">
        <v>98.703000000000003</v>
      </c>
      <c r="I1667">
        <v>99.75</v>
      </c>
      <c r="J1667">
        <v>101.364</v>
      </c>
      <c r="K1667">
        <v>102.452</v>
      </c>
      <c r="L1667">
        <v>104.059</v>
      </c>
      <c r="M1667">
        <v>107.05500000000001</v>
      </c>
      <c r="N1667">
        <v>110.05</v>
      </c>
      <c r="O1667">
        <v>111.657</v>
      </c>
      <c r="P1667">
        <v>112.745</v>
      </c>
      <c r="Q1667">
        <v>114.35899999999999</v>
      </c>
      <c r="R1667">
        <v>115.40600000000001</v>
      </c>
      <c r="S1667">
        <v>117.38500000000001</v>
      </c>
      <c r="T1667">
        <v>120.777</v>
      </c>
      <c r="V1667">
        <v>17.462</v>
      </c>
      <c r="W1667">
        <f t="shared" ref="W1667:W1730" si="79">V1667/10</f>
        <v>1.7462</v>
      </c>
      <c r="X1667">
        <f t="shared" ref="X1667:X1730" si="80">SQRT((M1667*V1667)/3600)</f>
        <v>0.72060823267570295</v>
      </c>
    </row>
    <row r="1668" spans="1:24" x14ac:dyDescent="0.3">
      <c r="A1668">
        <v>1666</v>
      </c>
      <c r="B1668">
        <f t="shared" si="78"/>
        <v>4.561259411362081</v>
      </c>
      <c r="C1668">
        <v>1</v>
      </c>
      <c r="D1668">
        <v>107.0727</v>
      </c>
      <c r="E1668">
        <v>4.1489999999999999E-2</v>
      </c>
      <c r="F1668">
        <v>93.344999999999999</v>
      </c>
      <c r="G1668">
        <v>96.738</v>
      </c>
      <c r="H1668">
        <v>98.716999999999999</v>
      </c>
      <c r="I1668">
        <v>99.766000000000005</v>
      </c>
      <c r="J1668">
        <v>101.379</v>
      </c>
      <c r="K1668">
        <v>102.468</v>
      </c>
      <c r="L1668">
        <v>104.07599999999999</v>
      </c>
      <c r="M1668">
        <v>107.07299999999999</v>
      </c>
      <c r="N1668">
        <v>110.069</v>
      </c>
      <c r="O1668">
        <v>111.67700000000001</v>
      </c>
      <c r="P1668">
        <v>112.76600000000001</v>
      </c>
      <c r="Q1668">
        <v>114.38</v>
      </c>
      <c r="R1668">
        <v>115.428</v>
      </c>
      <c r="S1668">
        <v>117.407</v>
      </c>
      <c r="T1668">
        <v>120.801</v>
      </c>
      <c r="V1668">
        <v>17.466999999999999</v>
      </c>
      <c r="W1668">
        <f t="shared" si="79"/>
        <v>1.7466999999999999</v>
      </c>
      <c r="X1668">
        <f t="shared" si="80"/>
        <v>0.72077198024063049</v>
      </c>
    </row>
    <row r="1669" spans="1:24" x14ac:dyDescent="0.3">
      <c r="A1669">
        <v>1667</v>
      </c>
      <c r="B1669">
        <f t="shared" si="78"/>
        <v>4.5639972621492131</v>
      </c>
      <c r="C1669">
        <v>1</v>
      </c>
      <c r="D1669">
        <v>107.0908</v>
      </c>
      <c r="E1669">
        <v>4.1489999999999999E-2</v>
      </c>
      <c r="F1669">
        <v>93.36</v>
      </c>
      <c r="G1669">
        <v>96.754000000000005</v>
      </c>
      <c r="H1669">
        <v>98.733999999999995</v>
      </c>
      <c r="I1669">
        <v>99.781999999999996</v>
      </c>
      <c r="J1669">
        <v>101.39700000000001</v>
      </c>
      <c r="K1669">
        <v>102.486</v>
      </c>
      <c r="L1669">
        <v>104.09399999999999</v>
      </c>
      <c r="M1669">
        <v>107.09099999999999</v>
      </c>
      <c r="N1669">
        <v>110.08799999999999</v>
      </c>
      <c r="O1669">
        <v>111.696</v>
      </c>
      <c r="P1669">
        <v>112.785</v>
      </c>
      <c r="Q1669">
        <v>114.399</v>
      </c>
      <c r="R1669">
        <v>115.44799999999999</v>
      </c>
      <c r="S1669">
        <v>117.42700000000001</v>
      </c>
      <c r="T1669">
        <v>120.821</v>
      </c>
      <c r="V1669">
        <v>17.472999999999999</v>
      </c>
      <c r="W1669">
        <f t="shared" si="79"/>
        <v>1.7472999999999999</v>
      </c>
      <c r="X1669">
        <f t="shared" si="80"/>
        <v>0.72095635616866571</v>
      </c>
    </row>
    <row r="1670" spans="1:24" x14ac:dyDescent="0.3">
      <c r="A1670">
        <v>1668</v>
      </c>
      <c r="B1670">
        <f t="shared" si="78"/>
        <v>4.5667351129363452</v>
      </c>
      <c r="C1670">
        <v>1</v>
      </c>
      <c r="D1670">
        <v>107.10890000000001</v>
      </c>
      <c r="E1670">
        <v>4.1489999999999999E-2</v>
      </c>
      <c r="F1670">
        <v>93.376000000000005</v>
      </c>
      <c r="G1670">
        <v>96.771000000000001</v>
      </c>
      <c r="H1670">
        <v>98.751000000000005</v>
      </c>
      <c r="I1670">
        <v>99.799000000000007</v>
      </c>
      <c r="J1670">
        <v>101.414</v>
      </c>
      <c r="K1670">
        <v>102.503</v>
      </c>
      <c r="L1670">
        <v>104.11199999999999</v>
      </c>
      <c r="M1670">
        <v>107.10899999999999</v>
      </c>
      <c r="N1670">
        <v>110.10599999999999</v>
      </c>
      <c r="O1670">
        <v>111.715</v>
      </c>
      <c r="P1670">
        <v>112.804</v>
      </c>
      <c r="Q1670">
        <v>114.419</v>
      </c>
      <c r="R1670">
        <v>115.467</v>
      </c>
      <c r="S1670">
        <v>117.447</v>
      </c>
      <c r="T1670">
        <v>120.842</v>
      </c>
      <c r="V1670">
        <v>17.478000000000002</v>
      </c>
      <c r="W1670">
        <f t="shared" si="79"/>
        <v>1.7478000000000002</v>
      </c>
      <c r="X1670">
        <f t="shared" si="80"/>
        <v>0.72112009748723549</v>
      </c>
    </row>
    <row r="1671" spans="1:24" x14ac:dyDescent="0.3">
      <c r="A1671">
        <v>1669</v>
      </c>
      <c r="B1671">
        <f t="shared" si="78"/>
        <v>4.5694729637234772</v>
      </c>
      <c r="C1671">
        <v>1</v>
      </c>
      <c r="D1671">
        <v>107.127</v>
      </c>
      <c r="E1671">
        <v>4.1500000000000002E-2</v>
      </c>
      <c r="F1671">
        <v>93.388999999999996</v>
      </c>
      <c r="G1671">
        <v>96.784999999999997</v>
      </c>
      <c r="H1671">
        <v>98.765000000000001</v>
      </c>
      <c r="I1671">
        <v>99.813999999999993</v>
      </c>
      <c r="J1671">
        <v>101.43</v>
      </c>
      <c r="K1671">
        <v>102.51900000000001</v>
      </c>
      <c r="L1671">
        <v>104.128</v>
      </c>
      <c r="M1671">
        <v>107.127</v>
      </c>
      <c r="N1671">
        <v>110.126</v>
      </c>
      <c r="O1671">
        <v>111.735</v>
      </c>
      <c r="P1671">
        <v>112.824</v>
      </c>
      <c r="Q1671">
        <v>114.44</v>
      </c>
      <c r="R1671">
        <v>115.489</v>
      </c>
      <c r="S1671">
        <v>117.46899999999999</v>
      </c>
      <c r="T1671">
        <v>120.86499999999999</v>
      </c>
      <c r="V1671">
        <v>17.484000000000002</v>
      </c>
      <c r="W1671">
        <f t="shared" si="79"/>
        <v>1.7484000000000002</v>
      </c>
      <c r="X1671">
        <f t="shared" si="80"/>
        <v>0.72130446414811555</v>
      </c>
    </row>
    <row r="1672" spans="1:24" x14ac:dyDescent="0.3">
      <c r="A1672">
        <v>1670</v>
      </c>
      <c r="B1672">
        <f t="shared" si="78"/>
        <v>4.5722108145106093</v>
      </c>
      <c r="C1672">
        <v>1</v>
      </c>
      <c r="D1672">
        <v>107.1452</v>
      </c>
      <c r="E1672">
        <v>4.1500000000000002E-2</v>
      </c>
      <c r="F1672">
        <v>93.403999999999996</v>
      </c>
      <c r="G1672">
        <v>96.801000000000002</v>
      </c>
      <c r="H1672">
        <v>98.781999999999996</v>
      </c>
      <c r="I1672">
        <v>99.831000000000003</v>
      </c>
      <c r="J1672">
        <v>101.447</v>
      </c>
      <c r="K1672">
        <v>102.53700000000001</v>
      </c>
      <c r="L1672">
        <v>104.146</v>
      </c>
      <c r="M1672">
        <v>107.145</v>
      </c>
      <c r="N1672">
        <v>110.14400000000001</v>
      </c>
      <c r="O1672">
        <v>111.754</v>
      </c>
      <c r="P1672">
        <v>112.84399999999999</v>
      </c>
      <c r="Q1672">
        <v>114.459</v>
      </c>
      <c r="R1672">
        <v>115.508</v>
      </c>
      <c r="S1672">
        <v>117.489</v>
      </c>
      <c r="T1672">
        <v>120.886</v>
      </c>
      <c r="V1672">
        <v>17.489000000000001</v>
      </c>
      <c r="W1672">
        <f t="shared" si="79"/>
        <v>1.7489000000000001</v>
      </c>
      <c r="X1672">
        <f t="shared" si="80"/>
        <v>0.72146819922987593</v>
      </c>
    </row>
    <row r="1673" spans="1:24" x14ac:dyDescent="0.3">
      <c r="A1673">
        <v>1671</v>
      </c>
      <c r="B1673">
        <f t="shared" si="78"/>
        <v>4.5749486652977414</v>
      </c>
      <c r="C1673">
        <v>1</v>
      </c>
      <c r="D1673">
        <v>107.16330000000001</v>
      </c>
      <c r="E1673">
        <v>4.1509999999999998E-2</v>
      </c>
      <c r="F1673">
        <v>93.417000000000002</v>
      </c>
      <c r="G1673">
        <v>96.814999999999998</v>
      </c>
      <c r="H1673">
        <v>98.796999999999997</v>
      </c>
      <c r="I1673">
        <v>99.846000000000004</v>
      </c>
      <c r="J1673">
        <v>101.46299999999999</v>
      </c>
      <c r="K1673">
        <v>102.553</v>
      </c>
      <c r="L1673">
        <v>104.163</v>
      </c>
      <c r="M1673">
        <v>107.163</v>
      </c>
      <c r="N1673">
        <v>110.164</v>
      </c>
      <c r="O1673">
        <v>111.774</v>
      </c>
      <c r="P1673">
        <v>112.864</v>
      </c>
      <c r="Q1673">
        <v>114.48</v>
      </c>
      <c r="R1673">
        <v>115.53</v>
      </c>
      <c r="S1673">
        <v>117.512</v>
      </c>
      <c r="T1673">
        <v>120.91</v>
      </c>
      <c r="V1673">
        <v>17.494</v>
      </c>
      <c r="W1673">
        <f t="shared" si="79"/>
        <v>1.7494000000000001</v>
      </c>
      <c r="X1673">
        <f t="shared" si="80"/>
        <v>0.72163193180457308</v>
      </c>
    </row>
    <row r="1674" spans="1:24" x14ac:dyDescent="0.3">
      <c r="A1674">
        <v>1672</v>
      </c>
      <c r="B1674">
        <f t="shared" si="78"/>
        <v>4.5776865160848734</v>
      </c>
      <c r="C1674">
        <v>1</v>
      </c>
      <c r="D1674">
        <v>107.1814</v>
      </c>
      <c r="E1674">
        <v>4.1509999999999998E-2</v>
      </c>
      <c r="F1674">
        <v>93.433000000000007</v>
      </c>
      <c r="G1674">
        <v>96.831000000000003</v>
      </c>
      <c r="H1674">
        <v>98.813999999999993</v>
      </c>
      <c r="I1674">
        <v>99.863</v>
      </c>
      <c r="J1674">
        <v>101.48</v>
      </c>
      <c r="K1674">
        <v>102.57</v>
      </c>
      <c r="L1674">
        <v>104.181</v>
      </c>
      <c r="M1674">
        <v>107.181</v>
      </c>
      <c r="N1674">
        <v>110.182</v>
      </c>
      <c r="O1674">
        <v>111.79300000000001</v>
      </c>
      <c r="P1674">
        <v>112.883</v>
      </c>
      <c r="Q1674">
        <v>114.5</v>
      </c>
      <c r="R1674">
        <v>115.54900000000001</v>
      </c>
      <c r="S1674">
        <v>117.532</v>
      </c>
      <c r="T1674">
        <v>120.93</v>
      </c>
      <c r="V1674">
        <v>17.5</v>
      </c>
      <c r="W1674">
        <f t="shared" si="79"/>
        <v>1.75</v>
      </c>
      <c r="X1674">
        <f t="shared" si="80"/>
        <v>0.72181628549098276</v>
      </c>
    </row>
    <row r="1675" spans="1:24" x14ac:dyDescent="0.3">
      <c r="A1675">
        <v>1673</v>
      </c>
      <c r="B1675">
        <f t="shared" si="78"/>
        <v>4.5804243668720055</v>
      </c>
      <c r="C1675">
        <v>1</v>
      </c>
      <c r="D1675">
        <v>107.1995</v>
      </c>
      <c r="E1675">
        <v>4.1520000000000001E-2</v>
      </c>
      <c r="F1675">
        <v>93.444999999999993</v>
      </c>
      <c r="G1675">
        <v>96.844999999999999</v>
      </c>
      <c r="H1675">
        <v>98.828000000000003</v>
      </c>
      <c r="I1675">
        <v>99.878</v>
      </c>
      <c r="J1675">
        <v>101.495</v>
      </c>
      <c r="K1675">
        <v>102.586</v>
      </c>
      <c r="L1675">
        <v>104.197</v>
      </c>
      <c r="M1675">
        <v>107.2</v>
      </c>
      <c r="N1675">
        <v>110.202</v>
      </c>
      <c r="O1675">
        <v>111.813</v>
      </c>
      <c r="P1675">
        <v>112.904</v>
      </c>
      <c r="Q1675">
        <v>114.521</v>
      </c>
      <c r="R1675">
        <v>115.571</v>
      </c>
      <c r="S1675">
        <v>117.554</v>
      </c>
      <c r="T1675">
        <v>120.95399999999999</v>
      </c>
      <c r="V1675">
        <v>17.504999999999999</v>
      </c>
      <c r="W1675">
        <f t="shared" si="79"/>
        <v>1.7504999999999999</v>
      </c>
      <c r="X1675">
        <f t="shared" si="80"/>
        <v>0.72198337931007794</v>
      </c>
    </row>
    <row r="1676" spans="1:24" x14ac:dyDescent="0.3">
      <c r="A1676">
        <v>1674</v>
      </c>
      <c r="B1676">
        <f t="shared" si="78"/>
        <v>4.5831622176591376</v>
      </c>
      <c r="C1676">
        <v>1</v>
      </c>
      <c r="D1676">
        <v>107.2176</v>
      </c>
      <c r="E1676">
        <v>4.1520000000000001E-2</v>
      </c>
      <c r="F1676">
        <v>93.460999999999999</v>
      </c>
      <c r="G1676">
        <v>96.861000000000004</v>
      </c>
      <c r="H1676">
        <v>98.844999999999999</v>
      </c>
      <c r="I1676">
        <v>99.894999999999996</v>
      </c>
      <c r="J1676">
        <v>101.51300000000001</v>
      </c>
      <c r="K1676">
        <v>102.604</v>
      </c>
      <c r="L1676">
        <v>104.215</v>
      </c>
      <c r="M1676">
        <v>107.218</v>
      </c>
      <c r="N1676">
        <v>110.22</v>
      </c>
      <c r="O1676">
        <v>111.831</v>
      </c>
      <c r="P1676">
        <v>112.923</v>
      </c>
      <c r="Q1676">
        <v>114.54</v>
      </c>
      <c r="R1676">
        <v>115.59</v>
      </c>
      <c r="S1676">
        <v>117.574</v>
      </c>
      <c r="T1676">
        <v>120.974</v>
      </c>
      <c r="V1676">
        <v>17.510999999999999</v>
      </c>
      <c r="W1676">
        <f t="shared" si="79"/>
        <v>1.7510999999999999</v>
      </c>
      <c r="X1676">
        <f t="shared" si="80"/>
        <v>0.72216772405492258</v>
      </c>
    </row>
    <row r="1677" spans="1:24" x14ac:dyDescent="0.3">
      <c r="A1677">
        <v>1675</v>
      </c>
      <c r="B1677">
        <f t="shared" si="78"/>
        <v>4.5859000684462696</v>
      </c>
      <c r="C1677">
        <v>1</v>
      </c>
      <c r="D1677">
        <v>107.2358</v>
      </c>
      <c r="E1677">
        <v>4.1520000000000001E-2</v>
      </c>
      <c r="F1677">
        <v>93.477000000000004</v>
      </c>
      <c r="G1677">
        <v>96.878</v>
      </c>
      <c r="H1677">
        <v>98.861999999999995</v>
      </c>
      <c r="I1677">
        <v>99.912000000000006</v>
      </c>
      <c r="J1677">
        <v>101.53</v>
      </c>
      <c r="K1677">
        <v>102.621</v>
      </c>
      <c r="L1677">
        <v>104.233</v>
      </c>
      <c r="M1677">
        <v>107.236</v>
      </c>
      <c r="N1677">
        <v>110.239</v>
      </c>
      <c r="O1677">
        <v>111.85</v>
      </c>
      <c r="P1677">
        <v>112.94199999999999</v>
      </c>
      <c r="Q1677">
        <v>114.559</v>
      </c>
      <c r="R1677">
        <v>115.61</v>
      </c>
      <c r="S1677">
        <v>117.59399999999999</v>
      </c>
      <c r="T1677">
        <v>120.995</v>
      </c>
      <c r="V1677">
        <v>17.515999999999998</v>
      </c>
      <c r="W1677">
        <f t="shared" si="79"/>
        <v>1.7515999999999998</v>
      </c>
      <c r="X1677">
        <f t="shared" si="80"/>
        <v>0.72233144439070041</v>
      </c>
    </row>
    <row r="1678" spans="1:24" x14ac:dyDescent="0.3">
      <c r="A1678">
        <v>1676</v>
      </c>
      <c r="B1678">
        <f t="shared" si="78"/>
        <v>4.5886379192334017</v>
      </c>
      <c r="C1678">
        <v>1</v>
      </c>
      <c r="D1678">
        <v>107.2539</v>
      </c>
      <c r="E1678">
        <v>4.1529999999999997E-2</v>
      </c>
      <c r="F1678">
        <v>93.489000000000004</v>
      </c>
      <c r="G1678">
        <v>96.891999999999996</v>
      </c>
      <c r="H1678">
        <v>98.876000000000005</v>
      </c>
      <c r="I1678">
        <v>99.927000000000007</v>
      </c>
      <c r="J1678">
        <v>101.54600000000001</v>
      </c>
      <c r="K1678">
        <v>102.637</v>
      </c>
      <c r="L1678">
        <v>104.25</v>
      </c>
      <c r="M1678">
        <v>107.254</v>
      </c>
      <c r="N1678">
        <v>110.258</v>
      </c>
      <c r="O1678">
        <v>111.87</v>
      </c>
      <c r="P1678">
        <v>112.962</v>
      </c>
      <c r="Q1678">
        <v>114.58</v>
      </c>
      <c r="R1678">
        <v>115.631</v>
      </c>
      <c r="S1678">
        <v>117.616</v>
      </c>
      <c r="T1678">
        <v>121.01900000000001</v>
      </c>
      <c r="V1678">
        <v>17.521999999999998</v>
      </c>
      <c r="W1678">
        <f t="shared" si="79"/>
        <v>1.7521999999999998</v>
      </c>
      <c r="X1678">
        <f t="shared" si="80"/>
        <v>0.72251577991226057</v>
      </c>
    </row>
    <row r="1679" spans="1:24" x14ac:dyDescent="0.3">
      <c r="A1679">
        <v>1677</v>
      </c>
      <c r="B1679">
        <f t="shared" si="78"/>
        <v>4.5913757700205338</v>
      </c>
      <c r="C1679">
        <v>1</v>
      </c>
      <c r="D1679">
        <v>107.27200000000001</v>
      </c>
      <c r="E1679">
        <v>4.1529999999999997E-2</v>
      </c>
      <c r="F1679">
        <v>93.504999999999995</v>
      </c>
      <c r="G1679">
        <v>96.908000000000001</v>
      </c>
      <c r="H1679">
        <v>98.893000000000001</v>
      </c>
      <c r="I1679">
        <v>99.944000000000003</v>
      </c>
      <c r="J1679">
        <v>101.563</v>
      </c>
      <c r="K1679">
        <v>102.655</v>
      </c>
      <c r="L1679">
        <v>104.267</v>
      </c>
      <c r="M1679">
        <v>107.27200000000001</v>
      </c>
      <c r="N1679">
        <v>110.277</v>
      </c>
      <c r="O1679">
        <v>111.889</v>
      </c>
      <c r="P1679">
        <v>112.98099999999999</v>
      </c>
      <c r="Q1679">
        <v>114.6</v>
      </c>
      <c r="R1679">
        <v>115.651</v>
      </c>
      <c r="S1679">
        <v>117.636</v>
      </c>
      <c r="T1679">
        <v>121.039</v>
      </c>
      <c r="V1679">
        <v>17.527000000000001</v>
      </c>
      <c r="W1679">
        <f t="shared" si="79"/>
        <v>1.7527000000000001</v>
      </c>
      <c r="X1679">
        <f t="shared" si="80"/>
        <v>0.72267949404359821</v>
      </c>
    </row>
    <row r="1680" spans="1:24" x14ac:dyDescent="0.3">
      <c r="A1680">
        <v>1678</v>
      </c>
      <c r="B1680">
        <f t="shared" si="78"/>
        <v>4.5941136208076658</v>
      </c>
      <c r="C1680">
        <v>1</v>
      </c>
      <c r="D1680">
        <v>107.2901</v>
      </c>
      <c r="E1680">
        <v>4.1540000000000001E-2</v>
      </c>
      <c r="F1680">
        <v>93.516999999999996</v>
      </c>
      <c r="G1680">
        <v>96.921999999999997</v>
      </c>
      <c r="H1680">
        <v>98.908000000000001</v>
      </c>
      <c r="I1680">
        <v>99.959000000000003</v>
      </c>
      <c r="J1680">
        <v>101.578</v>
      </c>
      <c r="K1680">
        <v>102.67100000000001</v>
      </c>
      <c r="L1680">
        <v>104.28400000000001</v>
      </c>
      <c r="M1680">
        <v>107.29</v>
      </c>
      <c r="N1680">
        <v>110.29600000000001</v>
      </c>
      <c r="O1680">
        <v>111.90900000000001</v>
      </c>
      <c r="P1680">
        <v>113.002</v>
      </c>
      <c r="Q1680">
        <v>114.621</v>
      </c>
      <c r="R1680">
        <v>115.672</v>
      </c>
      <c r="S1680">
        <v>117.658</v>
      </c>
      <c r="T1680">
        <v>121.063</v>
      </c>
      <c r="V1680">
        <v>17.533000000000001</v>
      </c>
      <c r="W1680">
        <f t="shared" si="79"/>
        <v>1.7533000000000001</v>
      </c>
      <c r="X1680">
        <f t="shared" si="80"/>
        <v>0.72286382035469021</v>
      </c>
    </row>
    <row r="1681" spans="1:24" x14ac:dyDescent="0.3">
      <c r="A1681">
        <v>1679</v>
      </c>
      <c r="B1681">
        <f t="shared" si="78"/>
        <v>4.5968514715947979</v>
      </c>
      <c r="C1681">
        <v>1</v>
      </c>
      <c r="D1681">
        <v>107.3082</v>
      </c>
      <c r="E1681">
        <v>4.1540000000000001E-2</v>
      </c>
      <c r="F1681">
        <v>93.533000000000001</v>
      </c>
      <c r="G1681">
        <v>96.938000000000002</v>
      </c>
      <c r="H1681">
        <v>98.924000000000007</v>
      </c>
      <c r="I1681">
        <v>99.975999999999999</v>
      </c>
      <c r="J1681">
        <v>101.596</v>
      </c>
      <c r="K1681">
        <v>102.688</v>
      </c>
      <c r="L1681">
        <v>104.30200000000001</v>
      </c>
      <c r="M1681">
        <v>107.30800000000001</v>
      </c>
      <c r="N1681">
        <v>110.315</v>
      </c>
      <c r="O1681">
        <v>111.928</v>
      </c>
      <c r="P1681">
        <v>113.021</v>
      </c>
      <c r="Q1681">
        <v>114.64</v>
      </c>
      <c r="R1681">
        <v>115.69199999999999</v>
      </c>
      <c r="S1681">
        <v>117.678</v>
      </c>
      <c r="T1681">
        <v>121.083</v>
      </c>
      <c r="V1681">
        <v>17.538</v>
      </c>
      <c r="W1681">
        <f t="shared" si="79"/>
        <v>1.7538</v>
      </c>
      <c r="X1681">
        <f t="shared" si="80"/>
        <v>0.7230275282910511</v>
      </c>
    </row>
    <row r="1682" spans="1:24" x14ac:dyDescent="0.3">
      <c r="A1682">
        <v>1680</v>
      </c>
      <c r="B1682">
        <f t="shared" si="78"/>
        <v>4.59958932238193</v>
      </c>
      <c r="C1682">
        <v>1</v>
      </c>
      <c r="D1682">
        <v>107.3263</v>
      </c>
      <c r="E1682">
        <v>4.1540000000000001E-2</v>
      </c>
      <c r="F1682">
        <v>93.549000000000007</v>
      </c>
      <c r="G1682">
        <v>96.954999999999998</v>
      </c>
      <c r="H1682">
        <v>98.941000000000003</v>
      </c>
      <c r="I1682">
        <v>99.992999999999995</v>
      </c>
      <c r="J1682">
        <v>101.613</v>
      </c>
      <c r="K1682">
        <v>102.706</v>
      </c>
      <c r="L1682">
        <v>104.319</v>
      </c>
      <c r="M1682">
        <v>107.32599999999999</v>
      </c>
      <c r="N1682">
        <v>110.333</v>
      </c>
      <c r="O1682">
        <v>111.947</v>
      </c>
      <c r="P1682">
        <v>113.04</v>
      </c>
      <c r="Q1682">
        <v>114.66</v>
      </c>
      <c r="R1682">
        <v>115.712</v>
      </c>
      <c r="S1682">
        <v>117.69799999999999</v>
      </c>
      <c r="T1682">
        <v>121.104</v>
      </c>
      <c r="V1682">
        <v>17.542999999999999</v>
      </c>
      <c r="W1682">
        <f t="shared" si="79"/>
        <v>1.7543</v>
      </c>
      <c r="X1682">
        <f t="shared" si="80"/>
        <v>0.72319123373804484</v>
      </c>
    </row>
    <row r="1683" spans="1:24" x14ac:dyDescent="0.3">
      <c r="A1683">
        <v>1681</v>
      </c>
      <c r="B1683">
        <f t="shared" si="78"/>
        <v>4.602327173169062</v>
      </c>
      <c r="C1683">
        <v>1</v>
      </c>
      <c r="D1683">
        <v>107.34439999999999</v>
      </c>
      <c r="E1683">
        <v>4.1549999999999997E-2</v>
      </c>
      <c r="F1683">
        <v>93.561000000000007</v>
      </c>
      <c r="G1683">
        <v>96.968999999999994</v>
      </c>
      <c r="H1683">
        <v>98.956000000000003</v>
      </c>
      <c r="I1683">
        <v>100.008</v>
      </c>
      <c r="J1683">
        <v>101.628</v>
      </c>
      <c r="K1683">
        <v>102.72199999999999</v>
      </c>
      <c r="L1683">
        <v>104.336</v>
      </c>
      <c r="M1683">
        <v>107.34399999999999</v>
      </c>
      <c r="N1683">
        <v>110.35299999999999</v>
      </c>
      <c r="O1683">
        <v>111.967</v>
      </c>
      <c r="P1683">
        <v>113.06</v>
      </c>
      <c r="Q1683">
        <v>114.681</v>
      </c>
      <c r="R1683">
        <v>115.733</v>
      </c>
      <c r="S1683">
        <v>117.72</v>
      </c>
      <c r="T1683">
        <v>121.127</v>
      </c>
      <c r="V1683">
        <v>17.548999999999999</v>
      </c>
      <c r="W1683">
        <f t="shared" si="79"/>
        <v>1.7548999999999999</v>
      </c>
      <c r="X1683">
        <f t="shared" si="80"/>
        <v>0.72337554715529484</v>
      </c>
    </row>
    <row r="1684" spans="1:24" x14ac:dyDescent="0.3">
      <c r="A1684">
        <v>1682</v>
      </c>
      <c r="B1684">
        <f t="shared" si="78"/>
        <v>4.6050650239561941</v>
      </c>
      <c r="C1684">
        <v>1</v>
      </c>
      <c r="D1684">
        <v>107.3625</v>
      </c>
      <c r="E1684">
        <v>4.1549999999999997E-2</v>
      </c>
      <c r="F1684">
        <v>93.576999999999998</v>
      </c>
      <c r="G1684">
        <v>96.984999999999999</v>
      </c>
      <c r="H1684">
        <v>98.971999999999994</v>
      </c>
      <c r="I1684">
        <v>100.02500000000001</v>
      </c>
      <c r="J1684">
        <v>101.646</v>
      </c>
      <c r="K1684">
        <v>102.739</v>
      </c>
      <c r="L1684">
        <v>104.354</v>
      </c>
      <c r="M1684">
        <v>107.363</v>
      </c>
      <c r="N1684">
        <v>110.371</v>
      </c>
      <c r="O1684">
        <v>111.986</v>
      </c>
      <c r="P1684">
        <v>113.07899999999999</v>
      </c>
      <c r="Q1684">
        <v>114.7</v>
      </c>
      <c r="R1684">
        <v>115.753</v>
      </c>
      <c r="S1684">
        <v>117.74</v>
      </c>
      <c r="T1684">
        <v>121.148</v>
      </c>
      <c r="V1684">
        <v>17.553999999999998</v>
      </c>
      <c r="W1684">
        <f t="shared" si="79"/>
        <v>1.7553999999999998</v>
      </c>
      <c r="X1684">
        <f t="shared" si="80"/>
        <v>0.72354261603738457</v>
      </c>
    </row>
    <row r="1685" spans="1:24" x14ac:dyDescent="0.3">
      <c r="A1685">
        <v>1683</v>
      </c>
      <c r="B1685">
        <f t="shared" si="78"/>
        <v>4.6078028747433262</v>
      </c>
      <c r="C1685">
        <v>1</v>
      </c>
      <c r="D1685">
        <v>107.3806</v>
      </c>
      <c r="E1685">
        <v>4.156E-2</v>
      </c>
      <c r="F1685">
        <v>93.59</v>
      </c>
      <c r="G1685">
        <v>96.998999999999995</v>
      </c>
      <c r="H1685">
        <v>98.986999999999995</v>
      </c>
      <c r="I1685">
        <v>100.04</v>
      </c>
      <c r="J1685">
        <v>101.661</v>
      </c>
      <c r="K1685">
        <v>102.755</v>
      </c>
      <c r="L1685">
        <v>104.371</v>
      </c>
      <c r="M1685">
        <v>107.381</v>
      </c>
      <c r="N1685">
        <v>110.39100000000001</v>
      </c>
      <c r="O1685">
        <v>112.006</v>
      </c>
      <c r="P1685">
        <v>113.1</v>
      </c>
      <c r="Q1685">
        <v>114.721</v>
      </c>
      <c r="R1685">
        <v>115.774</v>
      </c>
      <c r="S1685">
        <v>117.762</v>
      </c>
      <c r="T1685">
        <v>121.17100000000001</v>
      </c>
      <c r="V1685">
        <v>17.559999999999999</v>
      </c>
      <c r="W1685">
        <f t="shared" si="79"/>
        <v>1.7559999999999998</v>
      </c>
      <c r="X1685">
        <f t="shared" si="80"/>
        <v>0.72372692056849419</v>
      </c>
    </row>
    <row r="1686" spans="1:24" x14ac:dyDescent="0.3">
      <c r="A1686">
        <v>1684</v>
      </c>
      <c r="B1686">
        <f t="shared" si="78"/>
        <v>4.6105407255304582</v>
      </c>
      <c r="C1686">
        <v>1</v>
      </c>
      <c r="D1686">
        <v>107.39879999999999</v>
      </c>
      <c r="E1686">
        <v>4.156E-2</v>
      </c>
      <c r="F1686">
        <v>93.605999999999995</v>
      </c>
      <c r="G1686">
        <v>97.015000000000001</v>
      </c>
      <c r="H1686">
        <v>99.004000000000005</v>
      </c>
      <c r="I1686">
        <v>100.057</v>
      </c>
      <c r="J1686">
        <v>101.679</v>
      </c>
      <c r="K1686">
        <v>102.773</v>
      </c>
      <c r="L1686">
        <v>104.38800000000001</v>
      </c>
      <c r="M1686">
        <v>107.399</v>
      </c>
      <c r="N1686">
        <v>110.40900000000001</v>
      </c>
      <c r="O1686">
        <v>112.02500000000001</v>
      </c>
      <c r="P1686">
        <v>113.119</v>
      </c>
      <c r="Q1686">
        <v>114.741</v>
      </c>
      <c r="R1686">
        <v>115.794</v>
      </c>
      <c r="S1686">
        <v>117.782</v>
      </c>
      <c r="T1686">
        <v>121.19199999999999</v>
      </c>
      <c r="V1686">
        <v>17.565000000000001</v>
      </c>
      <c r="W1686">
        <f t="shared" si="79"/>
        <v>1.7565000000000002</v>
      </c>
      <c r="X1686">
        <f t="shared" si="80"/>
        <v>0.7238906138591199</v>
      </c>
    </row>
    <row r="1687" spans="1:24" x14ac:dyDescent="0.3">
      <c r="A1687">
        <v>1685</v>
      </c>
      <c r="B1687">
        <f t="shared" si="78"/>
        <v>4.6132785763175903</v>
      </c>
      <c r="C1687">
        <v>1</v>
      </c>
      <c r="D1687">
        <v>107.4169</v>
      </c>
      <c r="E1687">
        <v>4.1570000000000003E-2</v>
      </c>
      <c r="F1687">
        <v>93.617999999999995</v>
      </c>
      <c r="G1687">
        <v>97.028999999999996</v>
      </c>
      <c r="H1687">
        <v>99.019000000000005</v>
      </c>
      <c r="I1687">
        <v>100.072</v>
      </c>
      <c r="J1687">
        <v>101.694</v>
      </c>
      <c r="K1687">
        <v>102.789</v>
      </c>
      <c r="L1687">
        <v>104.405</v>
      </c>
      <c r="M1687">
        <v>107.417</v>
      </c>
      <c r="N1687">
        <v>110.429</v>
      </c>
      <c r="O1687">
        <v>112.045</v>
      </c>
      <c r="P1687">
        <v>113.139</v>
      </c>
      <c r="Q1687">
        <v>114.762</v>
      </c>
      <c r="R1687">
        <v>115.815</v>
      </c>
      <c r="S1687">
        <v>117.80500000000001</v>
      </c>
      <c r="T1687">
        <v>121.21599999999999</v>
      </c>
      <c r="V1687">
        <v>17.571000000000002</v>
      </c>
      <c r="W1687">
        <f t="shared" si="79"/>
        <v>1.7571000000000001</v>
      </c>
      <c r="X1687">
        <f t="shared" si="80"/>
        <v>0.72407490922325624</v>
      </c>
    </row>
    <row r="1688" spans="1:24" x14ac:dyDescent="0.3">
      <c r="A1688">
        <v>1686</v>
      </c>
      <c r="B1688">
        <f t="shared" si="78"/>
        <v>4.6160164271047224</v>
      </c>
      <c r="C1688">
        <v>1</v>
      </c>
      <c r="D1688">
        <v>107.435</v>
      </c>
      <c r="E1688">
        <v>4.1570000000000003E-2</v>
      </c>
      <c r="F1688">
        <v>93.634</v>
      </c>
      <c r="G1688">
        <v>97.045000000000002</v>
      </c>
      <c r="H1688">
        <v>99.034999999999997</v>
      </c>
      <c r="I1688">
        <v>100.089</v>
      </c>
      <c r="J1688">
        <v>101.711</v>
      </c>
      <c r="K1688">
        <v>102.806</v>
      </c>
      <c r="L1688">
        <v>104.423</v>
      </c>
      <c r="M1688">
        <v>107.435</v>
      </c>
      <c r="N1688">
        <v>110.447</v>
      </c>
      <c r="O1688">
        <v>112.06399999999999</v>
      </c>
      <c r="P1688">
        <v>113.15900000000001</v>
      </c>
      <c r="Q1688">
        <v>114.78100000000001</v>
      </c>
      <c r="R1688">
        <v>115.83499999999999</v>
      </c>
      <c r="S1688">
        <v>117.825</v>
      </c>
      <c r="T1688">
        <v>121.236</v>
      </c>
      <c r="V1688">
        <v>17.576000000000001</v>
      </c>
      <c r="W1688">
        <f t="shared" si="79"/>
        <v>1.7576000000000001</v>
      </c>
      <c r="X1688">
        <f t="shared" si="80"/>
        <v>0.72423859635098464</v>
      </c>
    </row>
    <row r="1689" spans="1:24" x14ac:dyDescent="0.3">
      <c r="A1689">
        <v>1687</v>
      </c>
      <c r="B1689">
        <f t="shared" si="78"/>
        <v>4.6187542778918553</v>
      </c>
      <c r="C1689">
        <v>1</v>
      </c>
      <c r="D1689">
        <v>107.45310000000001</v>
      </c>
      <c r="E1689">
        <v>4.1570000000000003E-2</v>
      </c>
      <c r="F1689">
        <v>93.65</v>
      </c>
      <c r="G1689">
        <v>97.061999999999998</v>
      </c>
      <c r="H1689">
        <v>99.052000000000007</v>
      </c>
      <c r="I1689">
        <v>100.10599999999999</v>
      </c>
      <c r="J1689">
        <v>101.729</v>
      </c>
      <c r="K1689">
        <v>102.824</v>
      </c>
      <c r="L1689">
        <v>104.44</v>
      </c>
      <c r="M1689">
        <v>107.453</v>
      </c>
      <c r="N1689">
        <v>110.46599999999999</v>
      </c>
      <c r="O1689">
        <v>112.083</v>
      </c>
      <c r="P1689">
        <v>113.178</v>
      </c>
      <c r="Q1689">
        <v>114.8</v>
      </c>
      <c r="R1689">
        <v>115.854</v>
      </c>
      <c r="S1689">
        <v>117.84399999999999</v>
      </c>
      <c r="T1689">
        <v>121.25700000000001</v>
      </c>
      <c r="V1689">
        <v>17.582000000000001</v>
      </c>
      <c r="W1689">
        <f t="shared" si="79"/>
        <v>1.7582</v>
      </c>
      <c r="X1689">
        <f t="shared" si="80"/>
        <v>0.72442288256085463</v>
      </c>
    </row>
    <row r="1690" spans="1:24" x14ac:dyDescent="0.3">
      <c r="A1690">
        <v>1688</v>
      </c>
      <c r="B1690">
        <f t="shared" si="78"/>
        <v>4.6214921286789874</v>
      </c>
      <c r="C1690">
        <v>1</v>
      </c>
      <c r="D1690">
        <v>107.4712</v>
      </c>
      <c r="E1690">
        <v>4.1579999999999999E-2</v>
      </c>
      <c r="F1690">
        <v>93.662000000000006</v>
      </c>
      <c r="G1690">
        <v>97.075999999999993</v>
      </c>
      <c r="H1690">
        <v>99.066999999999993</v>
      </c>
      <c r="I1690">
        <v>100.121</v>
      </c>
      <c r="J1690">
        <v>101.744</v>
      </c>
      <c r="K1690">
        <v>102.84</v>
      </c>
      <c r="L1690">
        <v>104.45699999999999</v>
      </c>
      <c r="M1690">
        <v>107.471</v>
      </c>
      <c r="N1690">
        <v>110.485</v>
      </c>
      <c r="O1690">
        <v>112.10299999999999</v>
      </c>
      <c r="P1690">
        <v>113.19799999999999</v>
      </c>
      <c r="Q1690">
        <v>114.821</v>
      </c>
      <c r="R1690">
        <v>115.876</v>
      </c>
      <c r="S1690">
        <v>117.867</v>
      </c>
      <c r="T1690">
        <v>121.28</v>
      </c>
      <c r="V1690">
        <v>17.587</v>
      </c>
      <c r="W1690">
        <f t="shared" si="79"/>
        <v>1.7586999999999999</v>
      </c>
      <c r="X1690">
        <f t="shared" si="80"/>
        <v>0.72458656353506556</v>
      </c>
    </row>
    <row r="1691" spans="1:24" x14ac:dyDescent="0.3">
      <c r="A1691">
        <v>1689</v>
      </c>
      <c r="B1691">
        <f t="shared" si="78"/>
        <v>4.6242299794661195</v>
      </c>
      <c r="C1691">
        <v>1</v>
      </c>
      <c r="D1691">
        <v>107.4893</v>
      </c>
      <c r="E1691">
        <v>4.1579999999999999E-2</v>
      </c>
      <c r="F1691">
        <v>93.677999999999997</v>
      </c>
      <c r="G1691">
        <v>97.091999999999999</v>
      </c>
      <c r="H1691">
        <v>99.082999999999998</v>
      </c>
      <c r="I1691">
        <v>100.13800000000001</v>
      </c>
      <c r="J1691">
        <v>101.762</v>
      </c>
      <c r="K1691">
        <v>102.857</v>
      </c>
      <c r="L1691">
        <v>104.47499999999999</v>
      </c>
      <c r="M1691">
        <v>107.489</v>
      </c>
      <c r="N1691">
        <v>110.504</v>
      </c>
      <c r="O1691">
        <v>112.122</v>
      </c>
      <c r="P1691">
        <v>113.217</v>
      </c>
      <c r="Q1691">
        <v>114.84099999999999</v>
      </c>
      <c r="R1691">
        <v>115.895</v>
      </c>
      <c r="S1691">
        <v>117.887</v>
      </c>
      <c r="T1691">
        <v>121.301</v>
      </c>
      <c r="V1691">
        <v>17.591999999999999</v>
      </c>
      <c r="W1691">
        <f t="shared" si="79"/>
        <v>1.7591999999999999</v>
      </c>
      <c r="X1691">
        <f t="shared" si="80"/>
        <v>0.72475024203744376</v>
      </c>
    </row>
    <row r="1692" spans="1:24" x14ac:dyDescent="0.3">
      <c r="A1692">
        <v>1690</v>
      </c>
      <c r="B1692">
        <f t="shared" si="78"/>
        <v>4.6269678302532515</v>
      </c>
      <c r="C1692">
        <v>1</v>
      </c>
      <c r="D1692">
        <v>107.5074</v>
      </c>
      <c r="E1692">
        <v>4.1590000000000002E-2</v>
      </c>
      <c r="F1692">
        <v>93.69</v>
      </c>
      <c r="G1692">
        <v>97.105999999999995</v>
      </c>
      <c r="H1692">
        <v>99.097999999999999</v>
      </c>
      <c r="I1692">
        <v>100.15300000000001</v>
      </c>
      <c r="J1692">
        <v>101.777</v>
      </c>
      <c r="K1692">
        <v>102.873</v>
      </c>
      <c r="L1692">
        <v>104.492</v>
      </c>
      <c r="M1692">
        <v>107.50700000000001</v>
      </c>
      <c r="N1692">
        <v>110.523</v>
      </c>
      <c r="O1692">
        <v>112.142</v>
      </c>
      <c r="P1692">
        <v>113.238</v>
      </c>
      <c r="Q1692">
        <v>114.86199999999999</v>
      </c>
      <c r="R1692">
        <v>115.917</v>
      </c>
      <c r="S1692">
        <v>117.90900000000001</v>
      </c>
      <c r="T1692">
        <v>121.325</v>
      </c>
      <c r="V1692">
        <v>17.597999999999999</v>
      </c>
      <c r="W1692">
        <f t="shared" si="79"/>
        <v>1.7597999999999998</v>
      </c>
      <c r="X1692">
        <f t="shared" si="80"/>
        <v>0.7249345154334057</v>
      </c>
    </row>
    <row r="1693" spans="1:24" x14ac:dyDescent="0.3">
      <c r="A1693">
        <v>1691</v>
      </c>
      <c r="B1693">
        <f t="shared" si="78"/>
        <v>4.6297056810403836</v>
      </c>
      <c r="C1693">
        <v>1</v>
      </c>
      <c r="D1693">
        <v>107.52549999999999</v>
      </c>
      <c r="E1693">
        <v>4.1590000000000002E-2</v>
      </c>
      <c r="F1693">
        <v>93.706000000000003</v>
      </c>
      <c r="G1693">
        <v>97.122</v>
      </c>
      <c r="H1693">
        <v>99.114999999999995</v>
      </c>
      <c r="I1693">
        <v>100.17</v>
      </c>
      <c r="J1693">
        <v>101.794</v>
      </c>
      <c r="K1693">
        <v>102.89100000000001</v>
      </c>
      <c r="L1693">
        <v>104.509</v>
      </c>
      <c r="M1693">
        <v>107.526</v>
      </c>
      <c r="N1693">
        <v>110.542</v>
      </c>
      <c r="O1693">
        <v>112.16</v>
      </c>
      <c r="P1693">
        <v>113.25700000000001</v>
      </c>
      <c r="Q1693">
        <v>114.881</v>
      </c>
      <c r="R1693">
        <v>115.93600000000001</v>
      </c>
      <c r="S1693">
        <v>117.929</v>
      </c>
      <c r="T1693">
        <v>121.345</v>
      </c>
      <c r="V1693">
        <v>17.603000000000002</v>
      </c>
      <c r="W1693">
        <f t="shared" si="79"/>
        <v>1.7603000000000002</v>
      </c>
      <c r="X1693">
        <f t="shared" si="80"/>
        <v>0.72510155955332678</v>
      </c>
    </row>
    <row r="1694" spans="1:24" x14ac:dyDescent="0.3">
      <c r="A1694">
        <v>1692</v>
      </c>
      <c r="B1694">
        <f t="shared" si="78"/>
        <v>4.6324435318275157</v>
      </c>
      <c r="C1694">
        <v>1</v>
      </c>
      <c r="D1694">
        <v>107.5436</v>
      </c>
      <c r="E1694">
        <v>4.1599999999999998E-2</v>
      </c>
      <c r="F1694">
        <v>93.718000000000004</v>
      </c>
      <c r="G1694">
        <v>97.135999999999996</v>
      </c>
      <c r="H1694">
        <v>99.129000000000005</v>
      </c>
      <c r="I1694">
        <v>100.185</v>
      </c>
      <c r="J1694">
        <v>101.81</v>
      </c>
      <c r="K1694">
        <v>102.907</v>
      </c>
      <c r="L1694">
        <v>104.526</v>
      </c>
      <c r="M1694">
        <v>107.544</v>
      </c>
      <c r="N1694">
        <v>110.56100000000001</v>
      </c>
      <c r="O1694">
        <v>112.18</v>
      </c>
      <c r="P1694">
        <v>113.277</v>
      </c>
      <c r="Q1694">
        <v>114.902</v>
      </c>
      <c r="R1694">
        <v>115.958</v>
      </c>
      <c r="S1694">
        <v>117.95099999999999</v>
      </c>
      <c r="T1694">
        <v>121.369</v>
      </c>
      <c r="V1694">
        <v>17.609000000000002</v>
      </c>
      <c r="W1694">
        <f t="shared" si="79"/>
        <v>1.7609000000000001</v>
      </c>
      <c r="X1694">
        <f t="shared" si="80"/>
        <v>0.72528582411809661</v>
      </c>
    </row>
    <row r="1695" spans="1:24" x14ac:dyDescent="0.3">
      <c r="A1695">
        <v>1693</v>
      </c>
      <c r="B1695">
        <f t="shared" si="78"/>
        <v>4.6351813826146477</v>
      </c>
      <c r="C1695">
        <v>1</v>
      </c>
      <c r="D1695">
        <v>107.5617</v>
      </c>
      <c r="E1695">
        <v>4.1599999999999998E-2</v>
      </c>
      <c r="F1695">
        <v>93.733999999999995</v>
      </c>
      <c r="G1695">
        <v>97.152000000000001</v>
      </c>
      <c r="H1695">
        <v>99.146000000000001</v>
      </c>
      <c r="I1695">
        <v>100.202</v>
      </c>
      <c r="J1695">
        <v>101.827</v>
      </c>
      <c r="K1695">
        <v>102.92400000000001</v>
      </c>
      <c r="L1695">
        <v>104.544</v>
      </c>
      <c r="M1695">
        <v>107.562</v>
      </c>
      <c r="N1695">
        <v>110.58</v>
      </c>
      <c r="O1695">
        <v>112.199</v>
      </c>
      <c r="P1695">
        <v>113.29600000000001</v>
      </c>
      <c r="Q1695">
        <v>114.922</v>
      </c>
      <c r="R1695">
        <v>115.977</v>
      </c>
      <c r="S1695">
        <v>117.971</v>
      </c>
      <c r="T1695">
        <v>121.389</v>
      </c>
      <c r="V1695">
        <v>17.614000000000001</v>
      </c>
      <c r="W1695">
        <f t="shared" si="79"/>
        <v>1.7614000000000001</v>
      </c>
      <c r="X1695">
        <f t="shared" si="80"/>
        <v>0.7254494905459189</v>
      </c>
    </row>
    <row r="1696" spans="1:24" x14ac:dyDescent="0.3">
      <c r="A1696">
        <v>1694</v>
      </c>
      <c r="B1696">
        <f t="shared" si="78"/>
        <v>4.6379192334017798</v>
      </c>
      <c r="C1696">
        <v>1</v>
      </c>
      <c r="D1696">
        <v>107.57980000000001</v>
      </c>
      <c r="E1696">
        <v>4.1599999999999998E-2</v>
      </c>
      <c r="F1696">
        <v>93.75</v>
      </c>
      <c r="G1696">
        <v>97.168999999999997</v>
      </c>
      <c r="H1696">
        <v>99.162999999999997</v>
      </c>
      <c r="I1696">
        <v>100.21899999999999</v>
      </c>
      <c r="J1696">
        <v>101.84399999999999</v>
      </c>
      <c r="K1696">
        <v>102.941</v>
      </c>
      <c r="L1696">
        <v>104.56100000000001</v>
      </c>
      <c r="M1696">
        <v>107.58</v>
      </c>
      <c r="N1696">
        <v>110.598</v>
      </c>
      <c r="O1696">
        <v>112.218</v>
      </c>
      <c r="P1696">
        <v>113.315</v>
      </c>
      <c r="Q1696">
        <v>114.941</v>
      </c>
      <c r="R1696">
        <v>115.997</v>
      </c>
      <c r="S1696">
        <v>117.991</v>
      </c>
      <c r="T1696">
        <v>121.41</v>
      </c>
      <c r="V1696">
        <v>17.62</v>
      </c>
      <c r="W1696">
        <f t="shared" si="79"/>
        <v>1.762</v>
      </c>
      <c r="X1696">
        <f t="shared" si="80"/>
        <v>0.72563374599954578</v>
      </c>
    </row>
    <row r="1697" spans="1:24" x14ac:dyDescent="0.3">
      <c r="A1697">
        <v>1695</v>
      </c>
      <c r="B1697">
        <f t="shared" si="78"/>
        <v>4.6406570841889119</v>
      </c>
      <c r="C1697">
        <v>1</v>
      </c>
      <c r="D1697">
        <v>107.5979</v>
      </c>
      <c r="E1697">
        <v>4.1610000000000001E-2</v>
      </c>
      <c r="F1697">
        <v>93.762</v>
      </c>
      <c r="G1697">
        <v>97.182000000000002</v>
      </c>
      <c r="H1697">
        <v>99.177000000000007</v>
      </c>
      <c r="I1697">
        <v>100.23399999999999</v>
      </c>
      <c r="J1697">
        <v>101.86</v>
      </c>
      <c r="K1697">
        <v>102.958</v>
      </c>
      <c r="L1697">
        <v>104.578</v>
      </c>
      <c r="M1697">
        <v>107.598</v>
      </c>
      <c r="N1697">
        <v>110.61799999999999</v>
      </c>
      <c r="O1697">
        <v>112.238</v>
      </c>
      <c r="P1697">
        <v>113.336</v>
      </c>
      <c r="Q1697">
        <v>114.962</v>
      </c>
      <c r="R1697">
        <v>116.018</v>
      </c>
      <c r="S1697">
        <v>118.01300000000001</v>
      </c>
      <c r="T1697">
        <v>121.43300000000001</v>
      </c>
      <c r="V1697">
        <v>17.625</v>
      </c>
      <c r="W1697">
        <f t="shared" si="79"/>
        <v>1.7625</v>
      </c>
      <c r="X1697">
        <f t="shared" si="80"/>
        <v>0.72579740630564393</v>
      </c>
    </row>
    <row r="1698" spans="1:24" x14ac:dyDescent="0.3">
      <c r="A1698">
        <v>1696</v>
      </c>
      <c r="B1698">
        <f t="shared" si="78"/>
        <v>4.6433949349760439</v>
      </c>
      <c r="C1698">
        <v>1</v>
      </c>
      <c r="D1698">
        <v>107.616</v>
      </c>
      <c r="E1698">
        <v>4.1610000000000001E-2</v>
      </c>
      <c r="F1698">
        <v>93.778000000000006</v>
      </c>
      <c r="G1698">
        <v>97.198999999999998</v>
      </c>
      <c r="H1698">
        <v>99.194000000000003</v>
      </c>
      <c r="I1698">
        <v>100.251</v>
      </c>
      <c r="J1698">
        <v>101.877</v>
      </c>
      <c r="K1698">
        <v>102.97499999999999</v>
      </c>
      <c r="L1698">
        <v>104.596</v>
      </c>
      <c r="M1698">
        <v>107.616</v>
      </c>
      <c r="N1698">
        <v>110.636</v>
      </c>
      <c r="O1698">
        <v>112.25700000000001</v>
      </c>
      <c r="P1698">
        <v>113.355</v>
      </c>
      <c r="Q1698">
        <v>114.98099999999999</v>
      </c>
      <c r="R1698">
        <v>116.038</v>
      </c>
      <c r="S1698">
        <v>118.033</v>
      </c>
      <c r="T1698">
        <v>121.45399999999999</v>
      </c>
      <c r="V1698">
        <v>17.631</v>
      </c>
      <c r="W1698">
        <f t="shared" si="79"/>
        <v>1.7631000000000001</v>
      </c>
      <c r="X1698">
        <f t="shared" si="80"/>
        <v>0.72598165266072667</v>
      </c>
    </row>
    <row r="1699" spans="1:24" x14ac:dyDescent="0.3">
      <c r="A1699">
        <v>1697</v>
      </c>
      <c r="B1699">
        <f t="shared" si="78"/>
        <v>4.646132785763176</v>
      </c>
      <c r="C1699">
        <v>1</v>
      </c>
      <c r="D1699">
        <v>107.6341</v>
      </c>
      <c r="E1699">
        <v>4.1619999999999997E-2</v>
      </c>
      <c r="F1699">
        <v>93.790999999999997</v>
      </c>
      <c r="G1699">
        <v>97.212999999999994</v>
      </c>
      <c r="H1699">
        <v>99.209000000000003</v>
      </c>
      <c r="I1699">
        <v>100.26600000000001</v>
      </c>
      <c r="J1699">
        <v>101.893</v>
      </c>
      <c r="K1699">
        <v>102.991</v>
      </c>
      <c r="L1699">
        <v>104.613</v>
      </c>
      <c r="M1699">
        <v>107.634</v>
      </c>
      <c r="N1699">
        <v>110.65600000000001</v>
      </c>
      <c r="O1699">
        <v>112.277</v>
      </c>
      <c r="P1699">
        <v>113.375</v>
      </c>
      <c r="Q1699">
        <v>115.003</v>
      </c>
      <c r="R1699">
        <v>116.06</v>
      </c>
      <c r="S1699">
        <v>118.056</v>
      </c>
      <c r="T1699">
        <v>121.47799999999999</v>
      </c>
      <c r="V1699">
        <v>17.635999999999999</v>
      </c>
      <c r="W1699">
        <f t="shared" si="79"/>
        <v>1.7635999999999998</v>
      </c>
      <c r="X1699">
        <f t="shared" si="80"/>
        <v>0.72614530685439715</v>
      </c>
    </row>
    <row r="1700" spans="1:24" x14ac:dyDescent="0.3">
      <c r="A1700">
        <v>1698</v>
      </c>
      <c r="B1700">
        <f t="shared" si="78"/>
        <v>4.6488706365503081</v>
      </c>
      <c r="C1700">
        <v>1</v>
      </c>
      <c r="D1700">
        <v>107.65219999999999</v>
      </c>
      <c r="E1700">
        <v>4.1619999999999997E-2</v>
      </c>
      <c r="F1700">
        <v>93.805999999999997</v>
      </c>
      <c r="G1700">
        <v>97.228999999999999</v>
      </c>
      <c r="H1700">
        <v>99.224999999999994</v>
      </c>
      <c r="I1700">
        <v>100.282</v>
      </c>
      <c r="J1700">
        <v>101.91</v>
      </c>
      <c r="K1700">
        <v>103.008</v>
      </c>
      <c r="L1700">
        <v>104.63</v>
      </c>
      <c r="M1700">
        <v>107.652</v>
      </c>
      <c r="N1700">
        <v>110.67400000000001</v>
      </c>
      <c r="O1700">
        <v>112.29600000000001</v>
      </c>
      <c r="P1700">
        <v>113.39400000000001</v>
      </c>
      <c r="Q1700">
        <v>115.02200000000001</v>
      </c>
      <c r="R1700">
        <v>116.07899999999999</v>
      </c>
      <c r="S1700">
        <v>118.075</v>
      </c>
      <c r="T1700">
        <v>121.498</v>
      </c>
      <c r="V1700">
        <v>17.640999999999998</v>
      </c>
      <c r="W1700">
        <f t="shared" si="79"/>
        <v>1.7640999999999998</v>
      </c>
      <c r="X1700">
        <f t="shared" si="80"/>
        <v>0.72630895859360933</v>
      </c>
    </row>
    <row r="1701" spans="1:24" x14ac:dyDescent="0.3">
      <c r="A1701">
        <v>1699</v>
      </c>
      <c r="B1701">
        <f t="shared" si="78"/>
        <v>4.6516084873374401</v>
      </c>
      <c r="C1701">
        <v>1</v>
      </c>
      <c r="D1701">
        <v>107.67019999999999</v>
      </c>
      <c r="E1701">
        <v>4.1619999999999997E-2</v>
      </c>
      <c r="F1701">
        <v>93.822000000000003</v>
      </c>
      <c r="G1701">
        <v>97.245000000000005</v>
      </c>
      <c r="H1701">
        <v>99.242000000000004</v>
      </c>
      <c r="I1701">
        <v>100.29900000000001</v>
      </c>
      <c r="J1701">
        <v>101.92700000000001</v>
      </c>
      <c r="K1701">
        <v>103.026</v>
      </c>
      <c r="L1701">
        <v>104.648</v>
      </c>
      <c r="M1701">
        <v>107.67</v>
      </c>
      <c r="N1701">
        <v>110.693</v>
      </c>
      <c r="O1701">
        <v>112.315</v>
      </c>
      <c r="P1701">
        <v>113.413</v>
      </c>
      <c r="Q1701">
        <v>115.041</v>
      </c>
      <c r="R1701">
        <v>116.098</v>
      </c>
      <c r="S1701">
        <v>118.095</v>
      </c>
      <c r="T1701">
        <v>121.518</v>
      </c>
      <c r="V1701">
        <v>17.646999999999998</v>
      </c>
      <c r="W1701">
        <f t="shared" si="79"/>
        <v>1.7646999999999999</v>
      </c>
      <c r="X1701">
        <f t="shared" si="80"/>
        <v>0.72649319221403119</v>
      </c>
    </row>
    <row r="1702" spans="1:24" x14ac:dyDescent="0.3">
      <c r="A1702">
        <v>1700</v>
      </c>
      <c r="B1702">
        <f t="shared" si="78"/>
        <v>4.6543463381245722</v>
      </c>
      <c r="C1702">
        <v>1</v>
      </c>
      <c r="D1702">
        <v>107.6883</v>
      </c>
      <c r="E1702">
        <v>4.163E-2</v>
      </c>
      <c r="F1702">
        <v>93.834999999999994</v>
      </c>
      <c r="G1702">
        <v>97.259</v>
      </c>
      <c r="H1702">
        <v>99.257000000000005</v>
      </c>
      <c r="I1702">
        <v>100.31399999999999</v>
      </c>
      <c r="J1702">
        <v>101.943</v>
      </c>
      <c r="K1702">
        <v>103.042</v>
      </c>
      <c r="L1702">
        <v>104.66500000000001</v>
      </c>
      <c r="M1702">
        <v>107.688</v>
      </c>
      <c r="N1702">
        <v>110.712</v>
      </c>
      <c r="O1702">
        <v>112.33499999999999</v>
      </c>
      <c r="P1702">
        <v>113.434</v>
      </c>
      <c r="Q1702">
        <v>115.062</v>
      </c>
      <c r="R1702">
        <v>116.12</v>
      </c>
      <c r="S1702">
        <v>118.117</v>
      </c>
      <c r="T1702">
        <v>121.542</v>
      </c>
      <c r="V1702">
        <v>17.652000000000001</v>
      </c>
      <c r="W1702">
        <f t="shared" si="79"/>
        <v>1.7652000000000001</v>
      </c>
      <c r="X1702">
        <f t="shared" si="80"/>
        <v>0.72665683785401758</v>
      </c>
    </row>
    <row r="1703" spans="1:24" x14ac:dyDescent="0.3">
      <c r="A1703">
        <v>1701</v>
      </c>
      <c r="B1703">
        <f t="shared" si="78"/>
        <v>4.6570841889117043</v>
      </c>
      <c r="C1703">
        <v>1</v>
      </c>
      <c r="D1703">
        <v>107.7064</v>
      </c>
      <c r="E1703">
        <v>4.163E-2</v>
      </c>
      <c r="F1703">
        <v>93.85</v>
      </c>
      <c r="G1703">
        <v>97.275000000000006</v>
      </c>
      <c r="H1703">
        <v>99.272999999999996</v>
      </c>
      <c r="I1703">
        <v>100.331</v>
      </c>
      <c r="J1703">
        <v>101.96</v>
      </c>
      <c r="K1703">
        <v>103.059</v>
      </c>
      <c r="L1703">
        <v>104.682</v>
      </c>
      <c r="M1703">
        <v>107.706</v>
      </c>
      <c r="N1703">
        <v>110.73099999999999</v>
      </c>
      <c r="O1703">
        <v>112.354</v>
      </c>
      <c r="P1703">
        <v>113.453</v>
      </c>
      <c r="Q1703">
        <v>115.08199999999999</v>
      </c>
      <c r="R1703">
        <v>116.14</v>
      </c>
      <c r="S1703">
        <v>118.137</v>
      </c>
      <c r="T1703">
        <v>121.562</v>
      </c>
      <c r="V1703">
        <v>17.658000000000001</v>
      </c>
      <c r="W1703">
        <f t="shared" si="79"/>
        <v>1.7658</v>
      </c>
      <c r="X1703">
        <f t="shared" si="80"/>
        <v>0.72684106240635582</v>
      </c>
    </row>
    <row r="1704" spans="1:24" x14ac:dyDescent="0.3">
      <c r="A1704">
        <v>1702</v>
      </c>
      <c r="B1704">
        <f t="shared" si="78"/>
        <v>4.6598220396988363</v>
      </c>
      <c r="C1704">
        <v>1</v>
      </c>
      <c r="D1704">
        <v>107.72450000000001</v>
      </c>
      <c r="E1704">
        <v>4.1640000000000003E-2</v>
      </c>
      <c r="F1704">
        <v>93.863</v>
      </c>
      <c r="G1704">
        <v>97.289000000000001</v>
      </c>
      <c r="H1704">
        <v>99.287999999999997</v>
      </c>
      <c r="I1704">
        <v>100.346</v>
      </c>
      <c r="J1704">
        <v>101.976</v>
      </c>
      <c r="K1704">
        <v>103.075</v>
      </c>
      <c r="L1704">
        <v>104.699</v>
      </c>
      <c r="M1704">
        <v>107.72499999999999</v>
      </c>
      <c r="N1704">
        <v>110.75</v>
      </c>
      <c r="O1704">
        <v>112.374</v>
      </c>
      <c r="P1704">
        <v>113.473</v>
      </c>
      <c r="Q1704">
        <v>115.10299999999999</v>
      </c>
      <c r="R1704">
        <v>116.161</v>
      </c>
      <c r="S1704">
        <v>118.16</v>
      </c>
      <c r="T1704">
        <v>121.586</v>
      </c>
      <c r="V1704">
        <v>17.663</v>
      </c>
      <c r="W1704">
        <f t="shared" si="79"/>
        <v>1.7663</v>
      </c>
      <c r="X1704">
        <f t="shared" si="80"/>
        <v>0.72700807633447617</v>
      </c>
    </row>
    <row r="1705" spans="1:24" x14ac:dyDescent="0.3">
      <c r="A1705">
        <v>1703</v>
      </c>
      <c r="B1705">
        <f t="shared" si="78"/>
        <v>4.6625598904859684</v>
      </c>
      <c r="C1705">
        <v>1</v>
      </c>
      <c r="D1705">
        <v>107.7426</v>
      </c>
      <c r="E1705">
        <v>4.1640000000000003E-2</v>
      </c>
      <c r="F1705">
        <v>93.879000000000005</v>
      </c>
      <c r="G1705">
        <v>97.305999999999997</v>
      </c>
      <c r="H1705">
        <v>99.305000000000007</v>
      </c>
      <c r="I1705">
        <v>100.363</v>
      </c>
      <c r="J1705">
        <v>101.99299999999999</v>
      </c>
      <c r="K1705">
        <v>103.093</v>
      </c>
      <c r="L1705">
        <v>104.717</v>
      </c>
      <c r="M1705">
        <v>107.74299999999999</v>
      </c>
      <c r="N1705">
        <v>110.76900000000001</v>
      </c>
      <c r="O1705">
        <v>112.392</v>
      </c>
      <c r="P1705">
        <v>113.492</v>
      </c>
      <c r="Q1705">
        <v>115.122</v>
      </c>
      <c r="R1705">
        <v>116.181</v>
      </c>
      <c r="S1705">
        <v>118.18</v>
      </c>
      <c r="T1705">
        <v>121.607</v>
      </c>
      <c r="V1705">
        <v>17.669</v>
      </c>
      <c r="W1705">
        <f t="shared" si="79"/>
        <v>1.7669000000000001</v>
      </c>
      <c r="X1705">
        <f t="shared" si="80"/>
        <v>0.72719229212239467</v>
      </c>
    </row>
    <row r="1706" spans="1:24" x14ac:dyDescent="0.3">
      <c r="A1706">
        <v>1704</v>
      </c>
      <c r="B1706">
        <f t="shared" si="78"/>
        <v>4.6652977412731005</v>
      </c>
      <c r="C1706">
        <v>1</v>
      </c>
      <c r="D1706">
        <v>107.7607</v>
      </c>
      <c r="E1706">
        <v>4.165E-2</v>
      </c>
      <c r="F1706">
        <v>93.891000000000005</v>
      </c>
      <c r="G1706">
        <v>97.32</v>
      </c>
      <c r="H1706">
        <v>99.319000000000003</v>
      </c>
      <c r="I1706">
        <v>100.378</v>
      </c>
      <c r="J1706">
        <v>102.009</v>
      </c>
      <c r="K1706">
        <v>103.10899999999999</v>
      </c>
      <c r="L1706">
        <v>104.733</v>
      </c>
      <c r="M1706">
        <v>107.761</v>
      </c>
      <c r="N1706">
        <v>110.788</v>
      </c>
      <c r="O1706">
        <v>112.41200000000001</v>
      </c>
      <c r="P1706">
        <v>113.51300000000001</v>
      </c>
      <c r="Q1706">
        <v>115.143</v>
      </c>
      <c r="R1706">
        <v>116.202</v>
      </c>
      <c r="S1706">
        <v>118.202</v>
      </c>
      <c r="T1706">
        <v>121.63</v>
      </c>
      <c r="V1706">
        <v>17.673999999999999</v>
      </c>
      <c r="W1706">
        <f t="shared" si="79"/>
        <v>1.7673999999999999</v>
      </c>
      <c r="X1706">
        <f t="shared" si="80"/>
        <v>0.72735592578721586</v>
      </c>
    </row>
    <row r="1707" spans="1:24" x14ac:dyDescent="0.3">
      <c r="A1707">
        <v>1705</v>
      </c>
      <c r="B1707">
        <f t="shared" si="78"/>
        <v>4.6680355920602326</v>
      </c>
      <c r="C1707">
        <v>1</v>
      </c>
      <c r="D1707">
        <v>107.7788</v>
      </c>
      <c r="E1707">
        <v>4.165E-2</v>
      </c>
      <c r="F1707">
        <v>93.906999999999996</v>
      </c>
      <c r="G1707">
        <v>97.335999999999999</v>
      </c>
      <c r="H1707">
        <v>99.335999999999999</v>
      </c>
      <c r="I1707">
        <v>100.395</v>
      </c>
      <c r="J1707">
        <v>102.026</v>
      </c>
      <c r="K1707">
        <v>103.126</v>
      </c>
      <c r="L1707">
        <v>104.751</v>
      </c>
      <c r="M1707">
        <v>107.779</v>
      </c>
      <c r="N1707">
        <v>110.807</v>
      </c>
      <c r="O1707">
        <v>112.431</v>
      </c>
      <c r="P1707">
        <v>113.532</v>
      </c>
      <c r="Q1707">
        <v>115.163</v>
      </c>
      <c r="R1707">
        <v>116.22199999999999</v>
      </c>
      <c r="S1707">
        <v>118.22199999999999</v>
      </c>
      <c r="T1707">
        <v>121.651</v>
      </c>
      <c r="V1707">
        <v>17.68</v>
      </c>
      <c r="W1707">
        <f t="shared" si="79"/>
        <v>1.768</v>
      </c>
      <c r="X1707">
        <f t="shared" si="80"/>
        <v>0.72754013253183802</v>
      </c>
    </row>
    <row r="1708" spans="1:24" x14ac:dyDescent="0.3">
      <c r="A1708">
        <v>1706</v>
      </c>
      <c r="B1708">
        <f t="shared" si="78"/>
        <v>4.6707734428473646</v>
      </c>
      <c r="C1708">
        <v>1</v>
      </c>
      <c r="D1708">
        <v>107.79689999999999</v>
      </c>
      <c r="E1708">
        <v>4.165E-2</v>
      </c>
      <c r="F1708">
        <v>93.923000000000002</v>
      </c>
      <c r="G1708">
        <v>97.352000000000004</v>
      </c>
      <c r="H1708">
        <v>99.352999999999994</v>
      </c>
      <c r="I1708">
        <v>100.41200000000001</v>
      </c>
      <c r="J1708">
        <v>102.04300000000001</v>
      </c>
      <c r="K1708">
        <v>103.14400000000001</v>
      </c>
      <c r="L1708">
        <v>104.76900000000001</v>
      </c>
      <c r="M1708">
        <v>107.797</v>
      </c>
      <c r="N1708">
        <v>110.825</v>
      </c>
      <c r="O1708">
        <v>112.45</v>
      </c>
      <c r="P1708">
        <v>113.551</v>
      </c>
      <c r="Q1708">
        <v>115.182</v>
      </c>
      <c r="R1708">
        <v>116.241</v>
      </c>
      <c r="S1708">
        <v>118.242</v>
      </c>
      <c r="T1708">
        <v>121.67100000000001</v>
      </c>
      <c r="V1708">
        <v>17.684999999999999</v>
      </c>
      <c r="W1708">
        <f t="shared" si="79"/>
        <v>1.7685</v>
      </c>
      <c r="X1708">
        <f t="shared" si="80"/>
        <v>0.7277037601249563</v>
      </c>
    </row>
    <row r="1709" spans="1:24" x14ac:dyDescent="0.3">
      <c r="A1709">
        <v>1707</v>
      </c>
      <c r="B1709">
        <f t="shared" si="78"/>
        <v>4.6735112936344967</v>
      </c>
      <c r="C1709">
        <v>1</v>
      </c>
      <c r="D1709">
        <v>107.81489999999999</v>
      </c>
      <c r="E1709">
        <v>4.1660000000000003E-2</v>
      </c>
      <c r="F1709">
        <v>93.935000000000002</v>
      </c>
      <c r="G1709">
        <v>97.366</v>
      </c>
      <c r="H1709">
        <v>99.367000000000004</v>
      </c>
      <c r="I1709">
        <v>100.42700000000001</v>
      </c>
      <c r="J1709">
        <v>102.059</v>
      </c>
      <c r="K1709">
        <v>103.16</v>
      </c>
      <c r="L1709">
        <v>104.785</v>
      </c>
      <c r="M1709">
        <v>107.815</v>
      </c>
      <c r="N1709">
        <v>110.84399999999999</v>
      </c>
      <c r="O1709">
        <v>112.47</v>
      </c>
      <c r="P1709">
        <v>113.571</v>
      </c>
      <c r="Q1709">
        <v>115.203</v>
      </c>
      <c r="R1709">
        <v>116.26300000000001</v>
      </c>
      <c r="S1709">
        <v>118.264</v>
      </c>
      <c r="T1709">
        <v>121.69499999999999</v>
      </c>
      <c r="V1709">
        <v>17.690000000000001</v>
      </c>
      <c r="W1709">
        <f t="shared" si="79"/>
        <v>1.7690000000000001</v>
      </c>
      <c r="X1709">
        <f t="shared" si="80"/>
        <v>0.72786738528083228</v>
      </c>
    </row>
    <row r="1710" spans="1:24" x14ac:dyDescent="0.3">
      <c r="A1710">
        <v>1708</v>
      </c>
      <c r="B1710">
        <f t="shared" si="78"/>
        <v>4.6762491444216288</v>
      </c>
      <c r="C1710">
        <v>1</v>
      </c>
      <c r="D1710">
        <v>107.833</v>
      </c>
      <c r="E1710">
        <v>4.1660000000000003E-2</v>
      </c>
      <c r="F1710">
        <v>93.950999999999993</v>
      </c>
      <c r="G1710">
        <v>97.382000000000005</v>
      </c>
      <c r="H1710">
        <v>99.384</v>
      </c>
      <c r="I1710">
        <v>100.444</v>
      </c>
      <c r="J1710">
        <v>102.07599999999999</v>
      </c>
      <c r="K1710">
        <v>103.17700000000001</v>
      </c>
      <c r="L1710">
        <v>104.803</v>
      </c>
      <c r="M1710">
        <v>107.833</v>
      </c>
      <c r="N1710">
        <v>110.863</v>
      </c>
      <c r="O1710">
        <v>112.489</v>
      </c>
      <c r="P1710">
        <v>113.59</v>
      </c>
      <c r="Q1710">
        <v>115.22199999999999</v>
      </c>
      <c r="R1710">
        <v>116.282</v>
      </c>
      <c r="S1710">
        <v>118.28400000000001</v>
      </c>
      <c r="T1710">
        <v>121.715</v>
      </c>
      <c r="V1710">
        <v>17.696000000000002</v>
      </c>
      <c r="W1710">
        <f t="shared" si="79"/>
        <v>1.7696000000000001</v>
      </c>
      <c r="X1710">
        <f t="shared" si="80"/>
        <v>0.72805157936936193</v>
      </c>
    </row>
    <row r="1711" spans="1:24" x14ac:dyDescent="0.3">
      <c r="A1711">
        <v>1709</v>
      </c>
      <c r="B1711">
        <f t="shared" si="78"/>
        <v>4.6789869952087608</v>
      </c>
      <c r="C1711">
        <v>1</v>
      </c>
      <c r="D1711">
        <v>107.8511</v>
      </c>
      <c r="E1711">
        <v>4.1669999999999999E-2</v>
      </c>
      <c r="F1711">
        <v>93.962999999999994</v>
      </c>
      <c r="G1711">
        <v>97.396000000000001</v>
      </c>
      <c r="H1711">
        <v>99.399000000000001</v>
      </c>
      <c r="I1711">
        <v>100.459</v>
      </c>
      <c r="J1711">
        <v>102.092</v>
      </c>
      <c r="K1711">
        <v>103.193</v>
      </c>
      <c r="L1711">
        <v>104.82</v>
      </c>
      <c r="M1711">
        <v>107.851</v>
      </c>
      <c r="N1711">
        <v>110.88200000000001</v>
      </c>
      <c r="O1711">
        <v>112.509</v>
      </c>
      <c r="P1711">
        <v>113.611</v>
      </c>
      <c r="Q1711">
        <v>115.24299999999999</v>
      </c>
      <c r="R1711">
        <v>116.304</v>
      </c>
      <c r="S1711">
        <v>118.306</v>
      </c>
      <c r="T1711">
        <v>121.739</v>
      </c>
      <c r="V1711">
        <v>17.701000000000001</v>
      </c>
      <c r="W1711">
        <f t="shared" si="79"/>
        <v>1.7701</v>
      </c>
      <c r="X1711">
        <f t="shared" si="80"/>
        <v>0.72821519846661931</v>
      </c>
    </row>
    <row r="1712" spans="1:24" x14ac:dyDescent="0.3">
      <c r="A1712">
        <v>1710</v>
      </c>
      <c r="B1712">
        <f t="shared" si="78"/>
        <v>4.6817248459958929</v>
      </c>
      <c r="C1712">
        <v>1</v>
      </c>
      <c r="D1712">
        <v>107.86920000000001</v>
      </c>
      <c r="E1712">
        <v>4.1669999999999999E-2</v>
      </c>
      <c r="F1712">
        <v>93.978999999999999</v>
      </c>
      <c r="G1712">
        <v>97.412000000000006</v>
      </c>
      <c r="H1712">
        <v>99.415000000000006</v>
      </c>
      <c r="I1712">
        <v>100.476</v>
      </c>
      <c r="J1712">
        <v>102.10899999999999</v>
      </c>
      <c r="K1712">
        <v>103.211</v>
      </c>
      <c r="L1712">
        <v>104.837</v>
      </c>
      <c r="M1712">
        <v>107.869</v>
      </c>
      <c r="N1712">
        <v>110.901</v>
      </c>
      <c r="O1712">
        <v>112.52800000000001</v>
      </c>
      <c r="P1712">
        <v>113.63</v>
      </c>
      <c r="Q1712">
        <v>115.26300000000001</v>
      </c>
      <c r="R1712">
        <v>116.32299999999999</v>
      </c>
      <c r="S1712">
        <v>118.32599999999999</v>
      </c>
      <c r="T1712">
        <v>121.76</v>
      </c>
      <c r="V1712">
        <v>17.707000000000001</v>
      </c>
      <c r="W1712">
        <f t="shared" si="79"/>
        <v>1.7707000000000002</v>
      </c>
      <c r="X1712">
        <f t="shared" si="80"/>
        <v>0.72839938354205414</v>
      </c>
    </row>
    <row r="1713" spans="1:24" x14ac:dyDescent="0.3">
      <c r="A1713">
        <v>1711</v>
      </c>
      <c r="B1713">
        <f t="shared" si="78"/>
        <v>4.684462696783025</v>
      </c>
      <c r="C1713">
        <v>1</v>
      </c>
      <c r="D1713">
        <v>107.8873</v>
      </c>
      <c r="E1713">
        <v>4.1669999999999999E-2</v>
      </c>
      <c r="F1713">
        <v>93.995000000000005</v>
      </c>
      <c r="G1713">
        <v>97.429000000000002</v>
      </c>
      <c r="H1713">
        <v>99.432000000000002</v>
      </c>
      <c r="I1713">
        <v>100.49299999999999</v>
      </c>
      <c r="J1713">
        <v>102.126</v>
      </c>
      <c r="K1713">
        <v>103.22799999999999</v>
      </c>
      <c r="L1713">
        <v>104.855</v>
      </c>
      <c r="M1713">
        <v>107.887</v>
      </c>
      <c r="N1713">
        <v>110.92</v>
      </c>
      <c r="O1713">
        <v>112.547</v>
      </c>
      <c r="P1713">
        <v>113.649</v>
      </c>
      <c r="Q1713">
        <v>115.282</v>
      </c>
      <c r="R1713">
        <v>116.343</v>
      </c>
      <c r="S1713">
        <v>118.346</v>
      </c>
      <c r="T1713">
        <v>121.78</v>
      </c>
      <c r="V1713">
        <v>17.712</v>
      </c>
      <c r="W1713">
        <f t="shared" si="79"/>
        <v>1.7711999999999999</v>
      </c>
      <c r="X1713">
        <f t="shared" si="80"/>
        <v>0.72856299658986257</v>
      </c>
    </row>
    <row r="1714" spans="1:24" x14ac:dyDescent="0.3">
      <c r="A1714">
        <v>1712</v>
      </c>
      <c r="B1714">
        <f t="shared" si="78"/>
        <v>4.687200547570157</v>
      </c>
      <c r="C1714">
        <v>1</v>
      </c>
      <c r="D1714">
        <v>107.9053</v>
      </c>
      <c r="E1714">
        <v>4.1680000000000002E-2</v>
      </c>
      <c r="F1714">
        <v>94.007000000000005</v>
      </c>
      <c r="G1714">
        <v>97.442999999999998</v>
      </c>
      <c r="H1714">
        <v>99.445999999999998</v>
      </c>
      <c r="I1714">
        <v>100.508</v>
      </c>
      <c r="J1714">
        <v>102.142</v>
      </c>
      <c r="K1714">
        <v>103.244</v>
      </c>
      <c r="L1714">
        <v>104.872</v>
      </c>
      <c r="M1714">
        <v>107.905</v>
      </c>
      <c r="N1714">
        <v>110.93899999999999</v>
      </c>
      <c r="O1714">
        <v>112.56699999999999</v>
      </c>
      <c r="P1714">
        <v>113.669</v>
      </c>
      <c r="Q1714">
        <v>115.303</v>
      </c>
      <c r="R1714">
        <v>116.364</v>
      </c>
      <c r="S1714">
        <v>118.36799999999999</v>
      </c>
      <c r="T1714">
        <v>121.804</v>
      </c>
      <c r="V1714">
        <v>17.718</v>
      </c>
      <c r="W1714">
        <f t="shared" si="79"/>
        <v>1.7718</v>
      </c>
      <c r="X1714">
        <f t="shared" si="80"/>
        <v>0.72874717266461264</v>
      </c>
    </row>
    <row r="1715" spans="1:24" x14ac:dyDescent="0.3">
      <c r="A1715">
        <v>1713</v>
      </c>
      <c r="B1715">
        <f t="shared" si="78"/>
        <v>4.6899383983572891</v>
      </c>
      <c r="C1715">
        <v>1</v>
      </c>
      <c r="D1715">
        <v>107.9234</v>
      </c>
      <c r="E1715">
        <v>4.1680000000000002E-2</v>
      </c>
      <c r="F1715">
        <v>94.022999999999996</v>
      </c>
      <c r="G1715">
        <v>97.459000000000003</v>
      </c>
      <c r="H1715">
        <v>99.462999999999994</v>
      </c>
      <c r="I1715">
        <v>100.524</v>
      </c>
      <c r="J1715">
        <v>102.15900000000001</v>
      </c>
      <c r="K1715">
        <v>103.261</v>
      </c>
      <c r="L1715">
        <v>104.889</v>
      </c>
      <c r="M1715">
        <v>107.923</v>
      </c>
      <c r="N1715">
        <v>110.95699999999999</v>
      </c>
      <c r="O1715">
        <v>112.586</v>
      </c>
      <c r="P1715">
        <v>113.688</v>
      </c>
      <c r="Q1715">
        <v>115.322</v>
      </c>
      <c r="R1715">
        <v>116.384</v>
      </c>
      <c r="S1715">
        <v>118.38800000000001</v>
      </c>
      <c r="T1715">
        <v>121.824</v>
      </c>
      <c r="V1715">
        <v>17.722999999999999</v>
      </c>
      <c r="W1715">
        <f t="shared" si="79"/>
        <v>1.7723</v>
      </c>
      <c r="X1715">
        <f t="shared" si="80"/>
        <v>0.72891077967212292</v>
      </c>
    </row>
    <row r="1716" spans="1:24" x14ac:dyDescent="0.3">
      <c r="A1716">
        <v>1714</v>
      </c>
      <c r="B1716">
        <f t="shared" si="78"/>
        <v>4.6926762491444221</v>
      </c>
      <c r="C1716">
        <v>1</v>
      </c>
      <c r="D1716">
        <v>107.9415</v>
      </c>
      <c r="E1716">
        <v>4.1689999999999998E-2</v>
      </c>
      <c r="F1716">
        <v>94.034999999999997</v>
      </c>
      <c r="G1716">
        <v>97.472999999999999</v>
      </c>
      <c r="H1716">
        <v>99.477999999999994</v>
      </c>
      <c r="I1716">
        <v>100.54</v>
      </c>
      <c r="J1716">
        <v>102.17400000000001</v>
      </c>
      <c r="K1716">
        <v>103.277</v>
      </c>
      <c r="L1716">
        <v>104.90600000000001</v>
      </c>
      <c r="M1716">
        <v>107.94199999999999</v>
      </c>
      <c r="N1716">
        <v>110.977</v>
      </c>
      <c r="O1716">
        <v>112.60599999999999</v>
      </c>
      <c r="P1716">
        <v>113.709</v>
      </c>
      <c r="Q1716">
        <v>115.343</v>
      </c>
      <c r="R1716">
        <v>116.405</v>
      </c>
      <c r="S1716">
        <v>118.41</v>
      </c>
      <c r="T1716">
        <v>121.848</v>
      </c>
      <c r="V1716">
        <v>17.728000000000002</v>
      </c>
      <c r="W1716">
        <f t="shared" si="79"/>
        <v>1.7728000000000002</v>
      </c>
      <c r="X1716">
        <f t="shared" si="80"/>
        <v>0.7290777614371613</v>
      </c>
    </row>
    <row r="1717" spans="1:24" x14ac:dyDescent="0.3">
      <c r="A1717">
        <v>1715</v>
      </c>
      <c r="B1717">
        <f t="shared" si="78"/>
        <v>4.6954140999315541</v>
      </c>
      <c r="C1717">
        <v>1</v>
      </c>
      <c r="D1717">
        <v>107.95959999999999</v>
      </c>
      <c r="E1717">
        <v>4.1689999999999998E-2</v>
      </c>
      <c r="F1717">
        <v>94.051000000000002</v>
      </c>
      <c r="G1717">
        <v>97.489000000000004</v>
      </c>
      <c r="H1717">
        <v>99.494</v>
      </c>
      <c r="I1717">
        <v>100.556</v>
      </c>
      <c r="J1717">
        <v>102.19199999999999</v>
      </c>
      <c r="K1717">
        <v>103.295</v>
      </c>
      <c r="L1717">
        <v>104.92400000000001</v>
      </c>
      <c r="M1717">
        <v>107.96</v>
      </c>
      <c r="N1717">
        <v>110.995</v>
      </c>
      <c r="O1717">
        <v>112.624</v>
      </c>
      <c r="P1717">
        <v>113.72799999999999</v>
      </c>
      <c r="Q1717">
        <v>115.363</v>
      </c>
      <c r="R1717">
        <v>116.425</v>
      </c>
      <c r="S1717">
        <v>118.43</v>
      </c>
      <c r="T1717">
        <v>121.86799999999999</v>
      </c>
      <c r="V1717">
        <v>17.734000000000002</v>
      </c>
      <c r="W1717">
        <f t="shared" si="79"/>
        <v>1.7734000000000001</v>
      </c>
      <c r="X1717">
        <f t="shared" si="80"/>
        <v>0.7292619252062702</v>
      </c>
    </row>
    <row r="1718" spans="1:24" x14ac:dyDescent="0.3">
      <c r="A1718">
        <v>1716</v>
      </c>
      <c r="B1718">
        <f t="shared" si="78"/>
        <v>4.6981519507186862</v>
      </c>
      <c r="C1718">
        <v>1</v>
      </c>
      <c r="D1718">
        <v>107.9777</v>
      </c>
      <c r="E1718">
        <v>4.1689999999999998E-2</v>
      </c>
      <c r="F1718">
        <v>94.066999999999993</v>
      </c>
      <c r="G1718">
        <v>97.504999999999995</v>
      </c>
      <c r="H1718">
        <v>99.510999999999996</v>
      </c>
      <c r="I1718">
        <v>100.57299999999999</v>
      </c>
      <c r="J1718">
        <v>102.209</v>
      </c>
      <c r="K1718">
        <v>103.312</v>
      </c>
      <c r="L1718">
        <v>104.941</v>
      </c>
      <c r="M1718">
        <v>107.97799999999999</v>
      </c>
      <c r="N1718">
        <v>111.014</v>
      </c>
      <c r="O1718">
        <v>112.643</v>
      </c>
      <c r="P1718">
        <v>113.747</v>
      </c>
      <c r="Q1718">
        <v>115.38200000000001</v>
      </c>
      <c r="R1718">
        <v>116.444</v>
      </c>
      <c r="S1718">
        <v>118.45</v>
      </c>
      <c r="T1718">
        <v>121.889</v>
      </c>
      <c r="V1718">
        <v>17.739000000000001</v>
      </c>
      <c r="W1718">
        <f t="shared" si="79"/>
        <v>1.7739</v>
      </c>
      <c r="X1718">
        <f t="shared" si="80"/>
        <v>0.72942552395703841</v>
      </c>
    </row>
    <row r="1719" spans="1:24" x14ac:dyDescent="0.3">
      <c r="A1719">
        <v>1717</v>
      </c>
      <c r="B1719">
        <f t="shared" si="78"/>
        <v>4.7008898015058183</v>
      </c>
      <c r="C1719">
        <v>1</v>
      </c>
      <c r="D1719">
        <v>107.9957</v>
      </c>
      <c r="E1719">
        <v>4.1700000000000001E-2</v>
      </c>
      <c r="F1719">
        <v>94.078999999999994</v>
      </c>
      <c r="G1719">
        <v>97.519000000000005</v>
      </c>
      <c r="H1719">
        <v>99.525999999999996</v>
      </c>
      <c r="I1719">
        <v>100.58799999999999</v>
      </c>
      <c r="J1719">
        <v>102.224</v>
      </c>
      <c r="K1719">
        <v>103.328</v>
      </c>
      <c r="L1719">
        <v>104.958</v>
      </c>
      <c r="M1719">
        <v>107.996</v>
      </c>
      <c r="N1719">
        <v>111.033</v>
      </c>
      <c r="O1719">
        <v>112.663</v>
      </c>
      <c r="P1719">
        <v>113.767</v>
      </c>
      <c r="Q1719">
        <v>115.40300000000001</v>
      </c>
      <c r="R1719">
        <v>116.46599999999999</v>
      </c>
      <c r="S1719">
        <v>118.47199999999999</v>
      </c>
      <c r="T1719">
        <v>121.91200000000001</v>
      </c>
      <c r="V1719">
        <v>17.745000000000001</v>
      </c>
      <c r="W1719">
        <f t="shared" si="79"/>
        <v>1.7745000000000002</v>
      </c>
      <c r="X1719">
        <f t="shared" si="80"/>
        <v>0.72960967875524607</v>
      </c>
    </row>
    <row r="1720" spans="1:24" x14ac:dyDescent="0.3">
      <c r="A1720">
        <v>1718</v>
      </c>
      <c r="B1720">
        <f t="shared" si="78"/>
        <v>4.7036276522929503</v>
      </c>
      <c r="C1720">
        <v>1</v>
      </c>
      <c r="D1720">
        <v>108.0138</v>
      </c>
      <c r="E1720">
        <v>4.1700000000000001E-2</v>
      </c>
      <c r="F1720">
        <v>94.094999999999999</v>
      </c>
      <c r="G1720">
        <v>97.536000000000001</v>
      </c>
      <c r="H1720">
        <v>99.542000000000002</v>
      </c>
      <c r="I1720">
        <v>100.605</v>
      </c>
      <c r="J1720">
        <v>102.241</v>
      </c>
      <c r="K1720">
        <v>103.346</v>
      </c>
      <c r="L1720">
        <v>104.976</v>
      </c>
      <c r="M1720">
        <v>108.014</v>
      </c>
      <c r="N1720">
        <v>111.05200000000001</v>
      </c>
      <c r="O1720">
        <v>112.682</v>
      </c>
      <c r="P1720">
        <v>113.786</v>
      </c>
      <c r="Q1720">
        <v>115.423</v>
      </c>
      <c r="R1720">
        <v>116.485</v>
      </c>
      <c r="S1720">
        <v>118.492</v>
      </c>
      <c r="T1720">
        <v>121.93300000000001</v>
      </c>
      <c r="V1720">
        <v>17.75</v>
      </c>
      <c r="W1720">
        <f t="shared" si="79"/>
        <v>1.7749999999999999</v>
      </c>
      <c r="X1720">
        <f t="shared" si="80"/>
        <v>0.72977327148764337</v>
      </c>
    </row>
    <row r="1721" spans="1:24" x14ac:dyDescent="0.3">
      <c r="A1721">
        <v>1719</v>
      </c>
      <c r="B1721">
        <f t="shared" si="78"/>
        <v>4.7063655030800824</v>
      </c>
      <c r="C1721">
        <v>1</v>
      </c>
      <c r="D1721">
        <v>108.03189999999999</v>
      </c>
      <c r="E1721">
        <v>4.1709999999999997E-2</v>
      </c>
      <c r="F1721">
        <v>94.106999999999999</v>
      </c>
      <c r="G1721">
        <v>97.549000000000007</v>
      </c>
      <c r="H1721">
        <v>99.557000000000002</v>
      </c>
      <c r="I1721">
        <v>100.62</v>
      </c>
      <c r="J1721">
        <v>102.25700000000001</v>
      </c>
      <c r="K1721">
        <v>103.36199999999999</v>
      </c>
      <c r="L1721">
        <v>104.99299999999999</v>
      </c>
      <c r="M1721">
        <v>108.032</v>
      </c>
      <c r="N1721">
        <v>111.071</v>
      </c>
      <c r="O1721">
        <v>112.702</v>
      </c>
      <c r="P1721">
        <v>113.807</v>
      </c>
      <c r="Q1721">
        <v>115.444</v>
      </c>
      <c r="R1721">
        <v>116.50700000000001</v>
      </c>
      <c r="S1721">
        <v>118.514</v>
      </c>
      <c r="T1721">
        <v>121.95699999999999</v>
      </c>
      <c r="V1721">
        <v>17.756</v>
      </c>
      <c r="W1721">
        <f t="shared" si="79"/>
        <v>1.7756000000000001</v>
      </c>
      <c r="X1721">
        <f t="shared" si="80"/>
        <v>0.72995741732727881</v>
      </c>
    </row>
    <row r="1722" spans="1:24" x14ac:dyDescent="0.3">
      <c r="A1722">
        <v>1720</v>
      </c>
      <c r="B1722">
        <f t="shared" si="78"/>
        <v>4.7091033538672145</v>
      </c>
      <c r="C1722">
        <v>1</v>
      </c>
      <c r="D1722">
        <v>108.04989999999999</v>
      </c>
      <c r="E1722">
        <v>4.1709999999999997E-2</v>
      </c>
      <c r="F1722">
        <v>94.123000000000005</v>
      </c>
      <c r="G1722">
        <v>97.566000000000003</v>
      </c>
      <c r="H1722">
        <v>99.573999999999998</v>
      </c>
      <c r="I1722">
        <v>100.637</v>
      </c>
      <c r="J1722">
        <v>102.274</v>
      </c>
      <c r="K1722">
        <v>103.379</v>
      </c>
      <c r="L1722">
        <v>105.01</v>
      </c>
      <c r="M1722">
        <v>108.05</v>
      </c>
      <c r="N1722">
        <v>111.09</v>
      </c>
      <c r="O1722">
        <v>112.721</v>
      </c>
      <c r="P1722">
        <v>113.82599999999999</v>
      </c>
      <c r="Q1722">
        <v>115.46299999999999</v>
      </c>
      <c r="R1722">
        <v>116.526</v>
      </c>
      <c r="S1722">
        <v>118.53400000000001</v>
      </c>
      <c r="T1722">
        <v>121.977</v>
      </c>
      <c r="V1722">
        <v>17.760999999999999</v>
      </c>
      <c r="W1722">
        <f t="shared" si="79"/>
        <v>1.7761</v>
      </c>
      <c r="X1722">
        <f t="shared" si="80"/>
        <v>0.73012100405039404</v>
      </c>
    </row>
    <row r="1723" spans="1:24" x14ac:dyDescent="0.3">
      <c r="A1723">
        <v>1721</v>
      </c>
      <c r="B1723">
        <f t="shared" si="78"/>
        <v>4.7118412046543465</v>
      </c>
      <c r="C1723">
        <v>1</v>
      </c>
      <c r="D1723">
        <v>108.068</v>
      </c>
      <c r="E1723">
        <v>4.172E-2</v>
      </c>
      <c r="F1723">
        <v>94.135000000000005</v>
      </c>
      <c r="G1723">
        <v>97.578999999999994</v>
      </c>
      <c r="H1723">
        <v>99.587999999999994</v>
      </c>
      <c r="I1723">
        <v>100.652</v>
      </c>
      <c r="J1723">
        <v>102.29</v>
      </c>
      <c r="K1723">
        <v>103.395</v>
      </c>
      <c r="L1723">
        <v>105.027</v>
      </c>
      <c r="M1723">
        <v>108.068</v>
      </c>
      <c r="N1723">
        <v>111.10899999999999</v>
      </c>
      <c r="O1723">
        <v>112.741</v>
      </c>
      <c r="P1723">
        <v>113.846</v>
      </c>
      <c r="Q1723">
        <v>115.48399999999999</v>
      </c>
      <c r="R1723">
        <v>116.548</v>
      </c>
      <c r="S1723">
        <v>118.557</v>
      </c>
      <c r="T1723">
        <v>122.001</v>
      </c>
      <c r="V1723">
        <v>17.766999999999999</v>
      </c>
      <c r="W1723">
        <f t="shared" si="79"/>
        <v>1.7766999999999999</v>
      </c>
      <c r="X1723">
        <f t="shared" si="80"/>
        <v>0.73030514094376253</v>
      </c>
    </row>
    <row r="1724" spans="1:24" x14ac:dyDescent="0.3">
      <c r="A1724">
        <v>1722</v>
      </c>
      <c r="B1724">
        <f t="shared" si="78"/>
        <v>4.7145790554414786</v>
      </c>
      <c r="C1724">
        <v>1</v>
      </c>
      <c r="D1724">
        <v>108.0861</v>
      </c>
      <c r="E1724">
        <v>4.172E-2</v>
      </c>
      <c r="F1724">
        <v>94.150999999999996</v>
      </c>
      <c r="G1724">
        <v>97.596000000000004</v>
      </c>
      <c r="H1724">
        <v>99.605000000000004</v>
      </c>
      <c r="I1724">
        <v>100.669</v>
      </c>
      <c r="J1724">
        <v>102.307</v>
      </c>
      <c r="K1724">
        <v>103.41200000000001</v>
      </c>
      <c r="L1724">
        <v>105.045</v>
      </c>
      <c r="M1724">
        <v>108.086</v>
      </c>
      <c r="N1724">
        <v>111.128</v>
      </c>
      <c r="O1724">
        <v>112.76</v>
      </c>
      <c r="P1724">
        <v>113.86499999999999</v>
      </c>
      <c r="Q1724">
        <v>115.503</v>
      </c>
      <c r="R1724">
        <v>116.56699999999999</v>
      </c>
      <c r="S1724">
        <v>118.57599999999999</v>
      </c>
      <c r="T1724">
        <v>122.021</v>
      </c>
      <c r="V1724">
        <v>17.771999999999998</v>
      </c>
      <c r="W1724">
        <f t="shared" si="79"/>
        <v>1.7771999999999999</v>
      </c>
      <c r="X1724">
        <f t="shared" si="80"/>
        <v>0.7304687216666661</v>
      </c>
    </row>
    <row r="1725" spans="1:24" x14ac:dyDescent="0.3">
      <c r="A1725">
        <v>1723</v>
      </c>
      <c r="B1725">
        <f t="shared" si="78"/>
        <v>4.7173169062286107</v>
      </c>
      <c r="C1725">
        <v>1</v>
      </c>
      <c r="D1725">
        <v>108.1041</v>
      </c>
      <c r="E1725">
        <v>4.172E-2</v>
      </c>
      <c r="F1725">
        <v>94.167000000000002</v>
      </c>
      <c r="G1725">
        <v>97.611999999999995</v>
      </c>
      <c r="H1725">
        <v>99.622</v>
      </c>
      <c r="I1725">
        <v>100.68600000000001</v>
      </c>
      <c r="J1725">
        <v>102.324</v>
      </c>
      <c r="K1725">
        <v>103.43</v>
      </c>
      <c r="L1725">
        <v>105.062</v>
      </c>
      <c r="M1725">
        <v>108.104</v>
      </c>
      <c r="N1725">
        <v>111.146</v>
      </c>
      <c r="O1725">
        <v>112.779</v>
      </c>
      <c r="P1725">
        <v>113.884</v>
      </c>
      <c r="Q1725">
        <v>115.523</v>
      </c>
      <c r="R1725">
        <v>116.587</v>
      </c>
      <c r="S1725">
        <v>118.596</v>
      </c>
      <c r="T1725">
        <v>122.041</v>
      </c>
      <c r="V1725">
        <v>17.777000000000001</v>
      </c>
      <c r="W1725">
        <f t="shared" si="79"/>
        <v>1.7777000000000001</v>
      </c>
      <c r="X1725">
        <f t="shared" si="80"/>
        <v>0.73063229998254098</v>
      </c>
    </row>
    <row r="1726" spans="1:24" x14ac:dyDescent="0.3">
      <c r="A1726">
        <v>1724</v>
      </c>
      <c r="B1726">
        <f t="shared" si="78"/>
        <v>4.7200547570157427</v>
      </c>
      <c r="C1726">
        <v>1</v>
      </c>
      <c r="D1726">
        <v>108.12220000000001</v>
      </c>
      <c r="E1726">
        <v>4.1730000000000003E-2</v>
      </c>
      <c r="F1726">
        <v>94.179000000000002</v>
      </c>
      <c r="G1726">
        <v>97.626000000000005</v>
      </c>
      <c r="H1726">
        <v>99.635999999999996</v>
      </c>
      <c r="I1726">
        <v>100.70099999999999</v>
      </c>
      <c r="J1726">
        <v>102.34</v>
      </c>
      <c r="K1726">
        <v>103.446</v>
      </c>
      <c r="L1726">
        <v>105.07899999999999</v>
      </c>
      <c r="M1726">
        <v>108.122</v>
      </c>
      <c r="N1726">
        <v>111.16500000000001</v>
      </c>
      <c r="O1726">
        <v>112.79900000000001</v>
      </c>
      <c r="P1726">
        <v>113.904</v>
      </c>
      <c r="Q1726">
        <v>115.544</v>
      </c>
      <c r="R1726">
        <v>116.608</v>
      </c>
      <c r="S1726">
        <v>118.619</v>
      </c>
      <c r="T1726">
        <v>122.065</v>
      </c>
      <c r="V1726">
        <v>17.783000000000001</v>
      </c>
      <c r="W1726">
        <f t="shared" si="79"/>
        <v>1.7783000000000002</v>
      </c>
      <c r="X1726">
        <f t="shared" si="80"/>
        <v>0.73081642435779393</v>
      </c>
    </row>
    <row r="1727" spans="1:24" x14ac:dyDescent="0.3">
      <c r="A1727">
        <v>1725</v>
      </c>
      <c r="B1727">
        <f t="shared" si="78"/>
        <v>4.7227926078028748</v>
      </c>
      <c r="C1727">
        <v>1</v>
      </c>
      <c r="D1727">
        <v>108.1403</v>
      </c>
      <c r="E1727">
        <v>4.1730000000000003E-2</v>
      </c>
      <c r="F1727">
        <v>94.194999999999993</v>
      </c>
      <c r="G1727">
        <v>97.641999999999996</v>
      </c>
      <c r="H1727">
        <v>99.653000000000006</v>
      </c>
      <c r="I1727">
        <v>100.718</v>
      </c>
      <c r="J1727">
        <v>102.357</v>
      </c>
      <c r="K1727">
        <v>103.46299999999999</v>
      </c>
      <c r="L1727">
        <v>105.09699999999999</v>
      </c>
      <c r="M1727">
        <v>108.14</v>
      </c>
      <c r="N1727">
        <v>111.184</v>
      </c>
      <c r="O1727">
        <v>112.81699999999999</v>
      </c>
      <c r="P1727">
        <v>113.92400000000001</v>
      </c>
      <c r="Q1727">
        <v>115.563</v>
      </c>
      <c r="R1727">
        <v>116.628</v>
      </c>
      <c r="S1727">
        <v>118.63800000000001</v>
      </c>
      <c r="T1727">
        <v>122.086</v>
      </c>
      <c r="V1727">
        <v>17.788</v>
      </c>
      <c r="W1727">
        <f t="shared" si="79"/>
        <v>1.7787999999999999</v>
      </c>
      <c r="X1727">
        <f t="shared" si="80"/>
        <v>0.73097999668633584</v>
      </c>
    </row>
    <row r="1728" spans="1:24" x14ac:dyDescent="0.3">
      <c r="A1728">
        <v>1726</v>
      </c>
      <c r="B1728">
        <f t="shared" si="78"/>
        <v>4.7255304585900069</v>
      </c>
      <c r="C1728">
        <v>1</v>
      </c>
      <c r="D1728">
        <v>108.1583</v>
      </c>
      <c r="E1728">
        <v>4.1739999999999999E-2</v>
      </c>
      <c r="F1728">
        <v>94.206999999999994</v>
      </c>
      <c r="G1728">
        <v>97.656000000000006</v>
      </c>
      <c r="H1728">
        <v>99.667000000000002</v>
      </c>
      <c r="I1728">
        <v>100.733</v>
      </c>
      <c r="J1728">
        <v>102.373</v>
      </c>
      <c r="K1728">
        <v>103.479</v>
      </c>
      <c r="L1728">
        <v>105.113</v>
      </c>
      <c r="M1728">
        <v>108.158</v>
      </c>
      <c r="N1728">
        <v>111.203</v>
      </c>
      <c r="O1728">
        <v>112.837</v>
      </c>
      <c r="P1728">
        <v>113.944</v>
      </c>
      <c r="Q1728">
        <v>115.584</v>
      </c>
      <c r="R1728">
        <v>116.649</v>
      </c>
      <c r="S1728">
        <v>118.661</v>
      </c>
      <c r="T1728">
        <v>122.10899999999999</v>
      </c>
      <c r="V1728">
        <v>17.794</v>
      </c>
      <c r="W1728">
        <f t="shared" si="79"/>
        <v>1.7794000000000001</v>
      </c>
      <c r="X1728">
        <f t="shared" si="80"/>
        <v>0.73116411214507027</v>
      </c>
    </row>
    <row r="1729" spans="1:24" x14ac:dyDescent="0.3">
      <c r="A1729">
        <v>1727</v>
      </c>
      <c r="B1729">
        <f t="shared" si="78"/>
        <v>4.7282683093771389</v>
      </c>
      <c r="C1729">
        <v>1</v>
      </c>
      <c r="D1729">
        <v>108.1764</v>
      </c>
      <c r="E1729">
        <v>4.1739999999999999E-2</v>
      </c>
      <c r="F1729">
        <v>94.222999999999999</v>
      </c>
      <c r="G1729">
        <v>97.671999999999997</v>
      </c>
      <c r="H1729">
        <v>99.683999999999997</v>
      </c>
      <c r="I1729">
        <v>100.749</v>
      </c>
      <c r="J1729">
        <v>102.39</v>
      </c>
      <c r="K1729">
        <v>103.497</v>
      </c>
      <c r="L1729">
        <v>105.131</v>
      </c>
      <c r="M1729">
        <v>108.176</v>
      </c>
      <c r="N1729">
        <v>111.22199999999999</v>
      </c>
      <c r="O1729">
        <v>112.85599999999999</v>
      </c>
      <c r="P1729">
        <v>113.96299999999999</v>
      </c>
      <c r="Q1729">
        <v>115.60299999999999</v>
      </c>
      <c r="R1729">
        <v>116.669</v>
      </c>
      <c r="S1729">
        <v>118.681</v>
      </c>
      <c r="T1729">
        <v>122.13</v>
      </c>
      <c r="V1729">
        <v>17.798999999999999</v>
      </c>
      <c r="W1729">
        <f t="shared" si="79"/>
        <v>1.7799</v>
      </c>
      <c r="X1729">
        <f t="shared" si="80"/>
        <v>0.73132767849530578</v>
      </c>
    </row>
    <row r="1730" spans="1:24" x14ac:dyDescent="0.3">
      <c r="A1730">
        <v>1728</v>
      </c>
      <c r="B1730">
        <f t="shared" si="78"/>
        <v>4.731006160164271</v>
      </c>
      <c r="C1730">
        <v>1</v>
      </c>
      <c r="D1730">
        <v>108.19450000000001</v>
      </c>
      <c r="E1730">
        <v>4.1739999999999999E-2</v>
      </c>
      <c r="F1730">
        <v>94.239000000000004</v>
      </c>
      <c r="G1730">
        <v>97.688999999999993</v>
      </c>
      <c r="H1730">
        <v>99.700999999999993</v>
      </c>
      <c r="I1730">
        <v>100.76600000000001</v>
      </c>
      <c r="J1730">
        <v>102.407</v>
      </c>
      <c r="K1730">
        <v>103.514</v>
      </c>
      <c r="L1730">
        <v>105.148</v>
      </c>
      <c r="M1730">
        <v>108.19499999999999</v>
      </c>
      <c r="N1730">
        <v>111.241</v>
      </c>
      <c r="O1730">
        <v>112.875</v>
      </c>
      <c r="P1730">
        <v>113.982</v>
      </c>
      <c r="Q1730">
        <v>115.623</v>
      </c>
      <c r="R1730">
        <v>116.688</v>
      </c>
      <c r="S1730">
        <v>118.7</v>
      </c>
      <c r="T1730">
        <v>122.15</v>
      </c>
      <c r="V1730">
        <v>17.805</v>
      </c>
      <c r="W1730">
        <f t="shared" si="79"/>
        <v>1.7805</v>
      </c>
      <c r="X1730">
        <f t="shared" si="80"/>
        <v>0.73151516559808927</v>
      </c>
    </row>
    <row r="1731" spans="1:24" x14ac:dyDescent="0.3">
      <c r="A1731">
        <v>1729</v>
      </c>
      <c r="B1731">
        <f t="shared" ref="B1731:B1794" si="81">A1731/365.25</f>
        <v>4.7337440109514031</v>
      </c>
      <c r="C1731">
        <v>1</v>
      </c>
      <c r="D1731">
        <v>108.21250000000001</v>
      </c>
      <c r="E1731">
        <v>4.1750000000000002E-2</v>
      </c>
      <c r="F1731">
        <v>94.251000000000005</v>
      </c>
      <c r="G1731">
        <v>97.701999999999998</v>
      </c>
      <c r="H1731">
        <v>99.715000000000003</v>
      </c>
      <c r="I1731">
        <v>100.78100000000001</v>
      </c>
      <c r="J1731">
        <v>102.423</v>
      </c>
      <c r="K1731">
        <v>103.53</v>
      </c>
      <c r="L1731">
        <v>105.16500000000001</v>
      </c>
      <c r="M1731">
        <v>108.21299999999999</v>
      </c>
      <c r="N1731">
        <v>111.26</v>
      </c>
      <c r="O1731">
        <v>112.895</v>
      </c>
      <c r="P1731">
        <v>114.002</v>
      </c>
      <c r="Q1731">
        <v>115.64400000000001</v>
      </c>
      <c r="R1731">
        <v>116.71</v>
      </c>
      <c r="S1731">
        <v>118.723</v>
      </c>
      <c r="T1731">
        <v>122.17400000000001</v>
      </c>
      <c r="V1731">
        <v>17.809999999999999</v>
      </c>
      <c r="W1731">
        <f t="shared" ref="W1731:W1794" si="82">V1731/10</f>
        <v>1.7809999999999999</v>
      </c>
      <c r="X1731">
        <f t="shared" ref="X1731:X1794" si="83">SQRT((M1731*V1731)/3600)</f>
        <v>0.731678726172446</v>
      </c>
    </row>
    <row r="1732" spans="1:24" x14ac:dyDescent="0.3">
      <c r="A1732">
        <v>1730</v>
      </c>
      <c r="B1732">
        <f t="shared" si="81"/>
        <v>4.7364818617385351</v>
      </c>
      <c r="C1732">
        <v>1</v>
      </c>
      <c r="D1732">
        <v>108.2306</v>
      </c>
      <c r="E1732">
        <v>4.1750000000000002E-2</v>
      </c>
      <c r="F1732">
        <v>94.266999999999996</v>
      </c>
      <c r="G1732">
        <v>97.718999999999994</v>
      </c>
      <c r="H1732">
        <v>99.731999999999999</v>
      </c>
      <c r="I1732">
        <v>100.798</v>
      </c>
      <c r="J1732">
        <v>102.44</v>
      </c>
      <c r="K1732">
        <v>103.547</v>
      </c>
      <c r="L1732">
        <v>105.18300000000001</v>
      </c>
      <c r="M1732">
        <v>108.23099999999999</v>
      </c>
      <c r="N1732">
        <v>111.27800000000001</v>
      </c>
      <c r="O1732">
        <v>112.914</v>
      </c>
      <c r="P1732">
        <v>114.021</v>
      </c>
      <c r="Q1732">
        <v>115.663</v>
      </c>
      <c r="R1732">
        <v>116.729</v>
      </c>
      <c r="S1732">
        <v>118.742</v>
      </c>
      <c r="T1732">
        <v>122.194</v>
      </c>
      <c r="V1732">
        <v>17.815000000000001</v>
      </c>
      <c r="W1732">
        <f t="shared" si="82"/>
        <v>1.7815000000000001</v>
      </c>
      <c r="X1732">
        <f t="shared" si="83"/>
        <v>0.73184228435276044</v>
      </c>
    </row>
    <row r="1733" spans="1:24" x14ac:dyDescent="0.3">
      <c r="A1733">
        <v>1731</v>
      </c>
      <c r="B1733">
        <f t="shared" si="81"/>
        <v>4.7392197125256672</v>
      </c>
      <c r="C1733">
        <v>1</v>
      </c>
      <c r="D1733">
        <v>108.2487</v>
      </c>
      <c r="E1733">
        <v>4.1759999999999999E-2</v>
      </c>
      <c r="F1733">
        <v>94.278999999999996</v>
      </c>
      <c r="G1733">
        <v>97.733000000000004</v>
      </c>
      <c r="H1733">
        <v>99.747</v>
      </c>
      <c r="I1733">
        <v>100.813</v>
      </c>
      <c r="J1733">
        <v>102.455</v>
      </c>
      <c r="K1733">
        <v>103.56399999999999</v>
      </c>
      <c r="L1733">
        <v>105.2</v>
      </c>
      <c r="M1733">
        <v>108.249</v>
      </c>
      <c r="N1733">
        <v>111.298</v>
      </c>
      <c r="O1733">
        <v>112.934</v>
      </c>
      <c r="P1733">
        <v>114.042</v>
      </c>
      <c r="Q1733">
        <v>115.684</v>
      </c>
      <c r="R1733">
        <v>116.751</v>
      </c>
      <c r="S1733">
        <v>118.765</v>
      </c>
      <c r="T1733">
        <v>122.218</v>
      </c>
      <c r="V1733">
        <v>17.821000000000002</v>
      </c>
      <c r="W1733">
        <f t="shared" si="82"/>
        <v>1.7821000000000002</v>
      </c>
      <c r="X1733">
        <f t="shared" si="83"/>
        <v>0.73202637873690501</v>
      </c>
    </row>
    <row r="1734" spans="1:24" x14ac:dyDescent="0.3">
      <c r="A1734">
        <v>1732</v>
      </c>
      <c r="B1734">
        <f t="shared" si="81"/>
        <v>4.7419575633127993</v>
      </c>
      <c r="C1734">
        <v>1</v>
      </c>
      <c r="D1734">
        <v>108.2667</v>
      </c>
      <c r="E1734">
        <v>4.1759999999999999E-2</v>
      </c>
      <c r="F1734">
        <v>94.295000000000002</v>
      </c>
      <c r="G1734">
        <v>97.748999999999995</v>
      </c>
      <c r="H1734">
        <v>99.763000000000005</v>
      </c>
      <c r="I1734">
        <v>100.83</v>
      </c>
      <c r="J1734">
        <v>102.473</v>
      </c>
      <c r="K1734">
        <v>103.581</v>
      </c>
      <c r="L1734">
        <v>105.217</v>
      </c>
      <c r="M1734">
        <v>108.267</v>
      </c>
      <c r="N1734">
        <v>111.316</v>
      </c>
      <c r="O1734">
        <v>112.953</v>
      </c>
      <c r="P1734">
        <v>114.06100000000001</v>
      </c>
      <c r="Q1734">
        <v>115.703</v>
      </c>
      <c r="R1734">
        <v>116.77</v>
      </c>
      <c r="S1734">
        <v>118.785</v>
      </c>
      <c r="T1734">
        <v>122.238</v>
      </c>
      <c r="V1734">
        <v>17.826000000000001</v>
      </c>
      <c r="W1734">
        <f t="shared" si="82"/>
        <v>1.7826</v>
      </c>
      <c r="X1734">
        <f t="shared" si="83"/>
        <v>0.73218993096053986</v>
      </c>
    </row>
    <row r="1735" spans="1:24" x14ac:dyDescent="0.3">
      <c r="A1735">
        <v>1733</v>
      </c>
      <c r="B1735">
        <f t="shared" si="81"/>
        <v>4.7446954140999313</v>
      </c>
      <c r="C1735">
        <v>1</v>
      </c>
      <c r="D1735">
        <v>108.2848</v>
      </c>
      <c r="E1735">
        <v>4.1759999999999999E-2</v>
      </c>
      <c r="F1735">
        <v>94.311000000000007</v>
      </c>
      <c r="G1735">
        <v>97.765000000000001</v>
      </c>
      <c r="H1735">
        <v>99.78</v>
      </c>
      <c r="I1735">
        <v>100.84699999999999</v>
      </c>
      <c r="J1735">
        <v>102.49</v>
      </c>
      <c r="K1735">
        <v>103.598</v>
      </c>
      <c r="L1735">
        <v>105.235</v>
      </c>
      <c r="M1735">
        <v>108.285</v>
      </c>
      <c r="N1735">
        <v>111.33499999999999</v>
      </c>
      <c r="O1735">
        <v>112.97199999999999</v>
      </c>
      <c r="P1735">
        <v>114.08</v>
      </c>
      <c r="Q1735">
        <v>115.723</v>
      </c>
      <c r="R1735">
        <v>116.79</v>
      </c>
      <c r="S1735">
        <v>118.804</v>
      </c>
      <c r="T1735">
        <v>122.259</v>
      </c>
      <c r="V1735">
        <v>17.832000000000001</v>
      </c>
      <c r="W1735">
        <f t="shared" si="82"/>
        <v>1.7832000000000001</v>
      </c>
      <c r="X1735">
        <f t="shared" si="83"/>
        <v>0.732374016469727</v>
      </c>
    </row>
    <row r="1736" spans="1:24" x14ac:dyDescent="0.3">
      <c r="A1736">
        <v>1734</v>
      </c>
      <c r="B1736">
        <f t="shared" si="81"/>
        <v>4.7474332648870634</v>
      </c>
      <c r="C1736">
        <v>1</v>
      </c>
      <c r="D1736">
        <v>108.3028</v>
      </c>
      <c r="E1736">
        <v>4.1770000000000002E-2</v>
      </c>
      <c r="F1736">
        <v>94.322999999999993</v>
      </c>
      <c r="G1736">
        <v>97.778999999999996</v>
      </c>
      <c r="H1736">
        <v>99.793999999999997</v>
      </c>
      <c r="I1736">
        <v>100.86199999999999</v>
      </c>
      <c r="J1736">
        <v>102.505</v>
      </c>
      <c r="K1736">
        <v>103.614</v>
      </c>
      <c r="L1736">
        <v>105.252</v>
      </c>
      <c r="M1736">
        <v>108.303</v>
      </c>
      <c r="N1736">
        <v>111.354</v>
      </c>
      <c r="O1736">
        <v>112.991</v>
      </c>
      <c r="P1736">
        <v>114.1</v>
      </c>
      <c r="Q1736">
        <v>115.744</v>
      </c>
      <c r="R1736">
        <v>116.81100000000001</v>
      </c>
      <c r="S1736">
        <v>118.827</v>
      </c>
      <c r="T1736">
        <v>122.282</v>
      </c>
      <c r="V1736">
        <v>17.837</v>
      </c>
      <c r="W1736">
        <f t="shared" si="82"/>
        <v>1.7837000000000001</v>
      </c>
      <c r="X1736">
        <f t="shared" si="83"/>
        <v>0.73253756274564741</v>
      </c>
    </row>
    <row r="1737" spans="1:24" x14ac:dyDescent="0.3">
      <c r="A1737">
        <v>1735</v>
      </c>
      <c r="B1737">
        <f t="shared" si="81"/>
        <v>4.7501711156741955</v>
      </c>
      <c r="C1737">
        <v>1</v>
      </c>
      <c r="D1737">
        <v>108.32089999999999</v>
      </c>
      <c r="E1737">
        <v>4.1770000000000002E-2</v>
      </c>
      <c r="F1737">
        <v>94.338999999999999</v>
      </c>
      <c r="G1737">
        <v>97.795000000000002</v>
      </c>
      <c r="H1737">
        <v>99.811000000000007</v>
      </c>
      <c r="I1737">
        <v>100.879</v>
      </c>
      <c r="J1737">
        <v>102.52200000000001</v>
      </c>
      <c r="K1737">
        <v>103.631</v>
      </c>
      <c r="L1737">
        <v>105.26900000000001</v>
      </c>
      <c r="M1737">
        <v>108.321</v>
      </c>
      <c r="N1737">
        <v>111.373</v>
      </c>
      <c r="O1737">
        <v>113.01</v>
      </c>
      <c r="P1737">
        <v>114.119</v>
      </c>
      <c r="Q1737">
        <v>115.76300000000001</v>
      </c>
      <c r="R1737">
        <v>116.831</v>
      </c>
      <c r="S1737">
        <v>118.84699999999999</v>
      </c>
      <c r="T1737">
        <v>122.303</v>
      </c>
      <c r="V1737">
        <v>17.843</v>
      </c>
      <c r="W1737">
        <f t="shared" si="82"/>
        <v>1.7843</v>
      </c>
      <c r="X1737">
        <f t="shared" si="83"/>
        <v>0.73272163939202273</v>
      </c>
    </row>
    <row r="1738" spans="1:24" x14ac:dyDescent="0.3">
      <c r="A1738">
        <v>1736</v>
      </c>
      <c r="B1738">
        <f t="shared" si="81"/>
        <v>4.7529089664613275</v>
      </c>
      <c r="C1738">
        <v>1</v>
      </c>
      <c r="D1738">
        <v>108.3389</v>
      </c>
      <c r="E1738">
        <v>4.1779999999999998E-2</v>
      </c>
      <c r="F1738">
        <v>94.350999999999999</v>
      </c>
      <c r="G1738">
        <v>97.808999999999997</v>
      </c>
      <c r="H1738">
        <v>99.825999999999993</v>
      </c>
      <c r="I1738">
        <v>100.89400000000001</v>
      </c>
      <c r="J1738">
        <v>102.538</v>
      </c>
      <c r="K1738">
        <v>103.648</v>
      </c>
      <c r="L1738">
        <v>105.286</v>
      </c>
      <c r="M1738">
        <v>108.339</v>
      </c>
      <c r="N1738">
        <v>111.392</v>
      </c>
      <c r="O1738">
        <v>113.03</v>
      </c>
      <c r="P1738">
        <v>114.14</v>
      </c>
      <c r="Q1738">
        <v>115.78400000000001</v>
      </c>
      <c r="R1738">
        <v>116.852</v>
      </c>
      <c r="S1738">
        <v>118.869</v>
      </c>
      <c r="T1738">
        <v>122.327</v>
      </c>
      <c r="V1738">
        <v>17.847999999999999</v>
      </c>
      <c r="W1738">
        <f t="shared" si="82"/>
        <v>1.7847999999999999</v>
      </c>
      <c r="X1738">
        <f t="shared" si="83"/>
        <v>0.732885179729176</v>
      </c>
    </row>
    <row r="1739" spans="1:24" x14ac:dyDescent="0.3">
      <c r="A1739">
        <v>1737</v>
      </c>
      <c r="B1739">
        <f t="shared" si="81"/>
        <v>4.7556468172484596</v>
      </c>
      <c r="C1739">
        <v>1</v>
      </c>
      <c r="D1739">
        <v>108.357</v>
      </c>
      <c r="E1739">
        <v>4.1779999999999998E-2</v>
      </c>
      <c r="F1739">
        <v>94.367000000000004</v>
      </c>
      <c r="G1739">
        <v>97.825000000000003</v>
      </c>
      <c r="H1739">
        <v>99.841999999999999</v>
      </c>
      <c r="I1739">
        <v>100.91</v>
      </c>
      <c r="J1739">
        <v>102.55500000000001</v>
      </c>
      <c r="K1739">
        <v>103.66500000000001</v>
      </c>
      <c r="L1739">
        <v>105.303</v>
      </c>
      <c r="M1739">
        <v>108.357</v>
      </c>
      <c r="N1739">
        <v>111.411</v>
      </c>
      <c r="O1739">
        <v>113.04900000000001</v>
      </c>
      <c r="P1739">
        <v>114.15900000000001</v>
      </c>
      <c r="Q1739">
        <v>115.804</v>
      </c>
      <c r="R1739">
        <v>116.872</v>
      </c>
      <c r="S1739">
        <v>118.889</v>
      </c>
      <c r="T1739">
        <v>122.34699999999999</v>
      </c>
      <c r="V1739">
        <v>17.853000000000002</v>
      </c>
      <c r="W1739">
        <f t="shared" si="82"/>
        <v>1.7853000000000001</v>
      </c>
      <c r="X1739">
        <f t="shared" si="83"/>
        <v>0.73304871768525726</v>
      </c>
    </row>
    <row r="1740" spans="1:24" x14ac:dyDescent="0.3">
      <c r="A1740">
        <v>1738</v>
      </c>
      <c r="B1740">
        <f t="shared" si="81"/>
        <v>4.7583846680355917</v>
      </c>
      <c r="C1740">
        <v>1</v>
      </c>
      <c r="D1740">
        <v>108.375</v>
      </c>
      <c r="E1740">
        <v>4.1790000000000001E-2</v>
      </c>
      <c r="F1740">
        <v>94.379000000000005</v>
      </c>
      <c r="G1740">
        <v>97.838999999999999</v>
      </c>
      <c r="H1740">
        <v>99.856999999999999</v>
      </c>
      <c r="I1740">
        <v>100.925</v>
      </c>
      <c r="J1740">
        <v>102.571</v>
      </c>
      <c r="K1740">
        <v>103.681</v>
      </c>
      <c r="L1740">
        <v>105.32</v>
      </c>
      <c r="M1740">
        <v>108.375</v>
      </c>
      <c r="N1740">
        <v>111.43</v>
      </c>
      <c r="O1740">
        <v>113.069</v>
      </c>
      <c r="P1740">
        <v>114.179</v>
      </c>
      <c r="Q1740">
        <v>115.825</v>
      </c>
      <c r="R1740">
        <v>116.893</v>
      </c>
      <c r="S1740">
        <v>118.911</v>
      </c>
      <c r="T1740">
        <v>122.371</v>
      </c>
      <c r="V1740">
        <v>17.859000000000002</v>
      </c>
      <c r="W1740">
        <f t="shared" si="82"/>
        <v>1.7859000000000003</v>
      </c>
      <c r="X1740">
        <f t="shared" si="83"/>
        <v>0.73323278193217745</v>
      </c>
    </row>
    <row r="1741" spans="1:24" x14ac:dyDescent="0.3">
      <c r="A1741">
        <v>1739</v>
      </c>
      <c r="B1741">
        <f t="shared" si="81"/>
        <v>4.7611225188227237</v>
      </c>
      <c r="C1741">
        <v>1</v>
      </c>
      <c r="D1741">
        <v>108.3931</v>
      </c>
      <c r="E1741">
        <v>4.1790000000000001E-2</v>
      </c>
      <c r="F1741">
        <v>94.394999999999996</v>
      </c>
      <c r="G1741">
        <v>97.855000000000004</v>
      </c>
      <c r="H1741">
        <v>99.873999999999995</v>
      </c>
      <c r="I1741">
        <v>100.94199999999999</v>
      </c>
      <c r="J1741">
        <v>102.58799999999999</v>
      </c>
      <c r="K1741">
        <v>103.69799999999999</v>
      </c>
      <c r="L1741">
        <v>105.33799999999999</v>
      </c>
      <c r="M1741">
        <v>108.393</v>
      </c>
      <c r="N1741">
        <v>111.44799999999999</v>
      </c>
      <c r="O1741">
        <v>113.08799999999999</v>
      </c>
      <c r="P1741">
        <v>114.19799999999999</v>
      </c>
      <c r="Q1741">
        <v>115.84399999999999</v>
      </c>
      <c r="R1741">
        <v>116.913</v>
      </c>
      <c r="S1741">
        <v>118.931</v>
      </c>
      <c r="T1741">
        <v>122.39100000000001</v>
      </c>
      <c r="V1741">
        <v>17.864000000000001</v>
      </c>
      <c r="W1741">
        <f t="shared" si="82"/>
        <v>1.7864</v>
      </c>
      <c r="X1741">
        <f t="shared" si="83"/>
        <v>0.73339631396219418</v>
      </c>
    </row>
    <row r="1742" spans="1:24" x14ac:dyDescent="0.3">
      <c r="A1742">
        <v>1740</v>
      </c>
      <c r="B1742">
        <f t="shared" si="81"/>
        <v>4.7638603696098567</v>
      </c>
      <c r="C1742">
        <v>1</v>
      </c>
      <c r="D1742">
        <v>108.41119999999999</v>
      </c>
      <c r="E1742">
        <v>4.1790000000000001E-2</v>
      </c>
      <c r="F1742">
        <v>94.411000000000001</v>
      </c>
      <c r="G1742">
        <v>97.872</v>
      </c>
      <c r="H1742">
        <v>99.89</v>
      </c>
      <c r="I1742">
        <v>100.959</v>
      </c>
      <c r="J1742">
        <v>102.605</v>
      </c>
      <c r="K1742">
        <v>103.71599999999999</v>
      </c>
      <c r="L1742">
        <v>105.355</v>
      </c>
      <c r="M1742">
        <v>108.411</v>
      </c>
      <c r="N1742">
        <v>111.467</v>
      </c>
      <c r="O1742">
        <v>113.107</v>
      </c>
      <c r="P1742">
        <v>114.217</v>
      </c>
      <c r="Q1742">
        <v>115.863</v>
      </c>
      <c r="R1742">
        <v>116.932</v>
      </c>
      <c r="S1742">
        <v>118.95099999999999</v>
      </c>
      <c r="T1742">
        <v>122.41200000000001</v>
      </c>
      <c r="V1742">
        <v>17.87</v>
      </c>
      <c r="W1742">
        <f t="shared" si="82"/>
        <v>1.7870000000000001</v>
      </c>
      <c r="X1742">
        <f t="shared" si="83"/>
        <v>0.73358036937566251</v>
      </c>
    </row>
    <row r="1743" spans="1:24" x14ac:dyDescent="0.3">
      <c r="A1743">
        <v>1741</v>
      </c>
      <c r="B1743">
        <f t="shared" si="81"/>
        <v>4.7665982203969888</v>
      </c>
      <c r="C1743">
        <v>1</v>
      </c>
      <c r="D1743">
        <v>108.42919999999999</v>
      </c>
      <c r="E1743">
        <v>4.1799999999999997E-2</v>
      </c>
      <c r="F1743">
        <v>94.423000000000002</v>
      </c>
      <c r="G1743">
        <v>97.885000000000005</v>
      </c>
      <c r="H1743">
        <v>99.905000000000001</v>
      </c>
      <c r="I1743">
        <v>100.974</v>
      </c>
      <c r="J1743">
        <v>102.621</v>
      </c>
      <c r="K1743">
        <v>103.732</v>
      </c>
      <c r="L1743">
        <v>105.372</v>
      </c>
      <c r="M1743">
        <v>108.429</v>
      </c>
      <c r="N1743">
        <v>111.486</v>
      </c>
      <c r="O1743">
        <v>113.127</v>
      </c>
      <c r="P1743">
        <v>114.238</v>
      </c>
      <c r="Q1743">
        <v>115.884</v>
      </c>
      <c r="R1743">
        <v>116.95399999999999</v>
      </c>
      <c r="S1743">
        <v>118.973</v>
      </c>
      <c r="T1743">
        <v>122.435</v>
      </c>
      <c r="V1743">
        <v>17.875</v>
      </c>
      <c r="W1743">
        <f t="shared" si="82"/>
        <v>1.7875000000000001</v>
      </c>
      <c r="X1743">
        <f t="shared" si="83"/>
        <v>0.73374389548851904</v>
      </c>
    </row>
    <row r="1744" spans="1:24" x14ac:dyDescent="0.3">
      <c r="A1744">
        <v>1742</v>
      </c>
      <c r="B1744">
        <f t="shared" si="81"/>
        <v>4.7693360711841208</v>
      </c>
      <c r="C1744">
        <v>1</v>
      </c>
      <c r="D1744">
        <v>108.4473</v>
      </c>
      <c r="E1744">
        <v>4.1799999999999997E-2</v>
      </c>
      <c r="F1744">
        <v>94.438999999999993</v>
      </c>
      <c r="G1744">
        <v>97.902000000000001</v>
      </c>
      <c r="H1744">
        <v>99.921000000000006</v>
      </c>
      <c r="I1744">
        <v>100.991</v>
      </c>
      <c r="J1744">
        <v>102.63800000000001</v>
      </c>
      <c r="K1744">
        <v>103.749</v>
      </c>
      <c r="L1744">
        <v>105.39</v>
      </c>
      <c r="M1744">
        <v>108.447</v>
      </c>
      <c r="N1744">
        <v>111.505</v>
      </c>
      <c r="O1744">
        <v>113.146</v>
      </c>
      <c r="P1744">
        <v>114.25700000000001</v>
      </c>
      <c r="Q1744">
        <v>115.904</v>
      </c>
      <c r="R1744">
        <v>116.973</v>
      </c>
      <c r="S1744">
        <v>118.99299999999999</v>
      </c>
      <c r="T1744">
        <v>122.456</v>
      </c>
      <c r="V1744">
        <v>17.881</v>
      </c>
      <c r="W1744">
        <f t="shared" si="82"/>
        <v>1.7881</v>
      </c>
      <c r="X1744">
        <f t="shared" si="83"/>
        <v>0.73392794208060141</v>
      </c>
    </row>
    <row r="1745" spans="1:24" x14ac:dyDescent="0.3">
      <c r="A1745">
        <v>1743</v>
      </c>
      <c r="B1745">
        <f t="shared" si="81"/>
        <v>4.7720739219712529</v>
      </c>
      <c r="C1745">
        <v>1</v>
      </c>
      <c r="D1745">
        <v>108.4653</v>
      </c>
      <c r="E1745">
        <v>4.181E-2</v>
      </c>
      <c r="F1745">
        <v>94.450999999999993</v>
      </c>
      <c r="G1745">
        <v>97.915000000000006</v>
      </c>
      <c r="H1745">
        <v>99.936000000000007</v>
      </c>
      <c r="I1745">
        <v>101.006</v>
      </c>
      <c r="J1745">
        <v>102.654</v>
      </c>
      <c r="K1745">
        <v>103.765</v>
      </c>
      <c r="L1745">
        <v>105.407</v>
      </c>
      <c r="M1745">
        <v>108.465</v>
      </c>
      <c r="N1745">
        <v>111.524</v>
      </c>
      <c r="O1745">
        <v>113.16500000000001</v>
      </c>
      <c r="P1745">
        <v>114.277</v>
      </c>
      <c r="Q1745">
        <v>115.925</v>
      </c>
      <c r="R1745">
        <v>116.995</v>
      </c>
      <c r="S1745">
        <v>119.015</v>
      </c>
      <c r="T1745">
        <v>122.479</v>
      </c>
      <c r="V1745">
        <v>17.885999999999999</v>
      </c>
      <c r="W1745">
        <f t="shared" si="82"/>
        <v>1.7886</v>
      </c>
      <c r="X1745">
        <f t="shared" si="83"/>
        <v>0.73409146228518418</v>
      </c>
    </row>
    <row r="1746" spans="1:24" x14ac:dyDescent="0.3">
      <c r="A1746">
        <v>1744</v>
      </c>
      <c r="B1746">
        <f t="shared" si="81"/>
        <v>4.774811772758385</v>
      </c>
      <c r="C1746">
        <v>1</v>
      </c>
      <c r="D1746">
        <v>108.4833</v>
      </c>
      <c r="E1746">
        <v>4.181E-2</v>
      </c>
      <c r="F1746">
        <v>94.466999999999999</v>
      </c>
      <c r="G1746">
        <v>97.932000000000002</v>
      </c>
      <c r="H1746">
        <v>99.953000000000003</v>
      </c>
      <c r="I1746">
        <v>101.023</v>
      </c>
      <c r="J1746">
        <v>102.67100000000001</v>
      </c>
      <c r="K1746">
        <v>103.782</v>
      </c>
      <c r="L1746">
        <v>105.42400000000001</v>
      </c>
      <c r="M1746">
        <v>108.483</v>
      </c>
      <c r="N1746">
        <v>111.54300000000001</v>
      </c>
      <c r="O1746">
        <v>113.184</v>
      </c>
      <c r="P1746">
        <v>114.29600000000001</v>
      </c>
      <c r="Q1746">
        <v>115.944</v>
      </c>
      <c r="R1746">
        <v>117.014</v>
      </c>
      <c r="S1746">
        <v>119.035</v>
      </c>
      <c r="T1746">
        <v>122.5</v>
      </c>
      <c r="V1746">
        <v>17.890999999999998</v>
      </c>
      <c r="W1746">
        <f t="shared" si="82"/>
        <v>1.7890999999999999</v>
      </c>
      <c r="X1746">
        <f t="shared" si="83"/>
        <v>0.73425498012157409</v>
      </c>
    </row>
    <row r="1747" spans="1:24" x14ac:dyDescent="0.3">
      <c r="A1747">
        <v>1745</v>
      </c>
      <c r="B1747">
        <f t="shared" si="81"/>
        <v>4.777549623545517</v>
      </c>
      <c r="C1747">
        <v>1</v>
      </c>
      <c r="D1747">
        <v>108.5014</v>
      </c>
      <c r="E1747">
        <v>4.181E-2</v>
      </c>
      <c r="F1747">
        <v>94.483000000000004</v>
      </c>
      <c r="G1747">
        <v>97.947999999999993</v>
      </c>
      <c r="H1747">
        <v>99.968999999999994</v>
      </c>
      <c r="I1747">
        <v>101.04</v>
      </c>
      <c r="J1747">
        <v>102.688</v>
      </c>
      <c r="K1747">
        <v>103.8</v>
      </c>
      <c r="L1747">
        <v>105.44199999999999</v>
      </c>
      <c r="M1747">
        <v>108.501</v>
      </c>
      <c r="N1747">
        <v>111.56100000000001</v>
      </c>
      <c r="O1747">
        <v>113.203</v>
      </c>
      <c r="P1747">
        <v>114.315</v>
      </c>
      <c r="Q1747">
        <v>115.96299999999999</v>
      </c>
      <c r="R1747">
        <v>117.03400000000001</v>
      </c>
      <c r="S1747">
        <v>119.05500000000001</v>
      </c>
      <c r="T1747">
        <v>122.52</v>
      </c>
      <c r="V1747">
        <v>17.896999999999998</v>
      </c>
      <c r="W1747">
        <f t="shared" si="82"/>
        <v>1.7896999999999998</v>
      </c>
      <c r="X1747">
        <f t="shared" si="83"/>
        <v>0.73443901437310188</v>
      </c>
    </row>
    <row r="1748" spans="1:24" x14ac:dyDescent="0.3">
      <c r="A1748">
        <v>1746</v>
      </c>
      <c r="B1748">
        <f t="shared" si="81"/>
        <v>4.7802874743326491</v>
      </c>
      <c r="C1748">
        <v>1</v>
      </c>
      <c r="D1748">
        <v>108.5194</v>
      </c>
      <c r="E1748">
        <v>4.1820000000000003E-2</v>
      </c>
      <c r="F1748">
        <v>94.495000000000005</v>
      </c>
      <c r="G1748">
        <v>97.962000000000003</v>
      </c>
      <c r="H1748">
        <v>99.983999999999995</v>
      </c>
      <c r="I1748">
        <v>101.05500000000001</v>
      </c>
      <c r="J1748">
        <v>102.703</v>
      </c>
      <c r="K1748">
        <v>103.816</v>
      </c>
      <c r="L1748">
        <v>105.458</v>
      </c>
      <c r="M1748">
        <v>108.51900000000001</v>
      </c>
      <c r="N1748">
        <v>111.58</v>
      </c>
      <c r="O1748">
        <v>113.223</v>
      </c>
      <c r="P1748">
        <v>114.33499999999999</v>
      </c>
      <c r="Q1748">
        <v>115.98399999999999</v>
      </c>
      <c r="R1748">
        <v>117.05500000000001</v>
      </c>
      <c r="S1748">
        <v>119.077</v>
      </c>
      <c r="T1748">
        <v>122.544</v>
      </c>
      <c r="V1748">
        <v>17.902000000000001</v>
      </c>
      <c r="W1748">
        <f t="shared" si="82"/>
        <v>1.7902</v>
      </c>
      <c r="X1748">
        <f t="shared" si="83"/>
        <v>0.73460252631383371</v>
      </c>
    </row>
    <row r="1749" spans="1:24" x14ac:dyDescent="0.3">
      <c r="A1749">
        <v>1747</v>
      </c>
      <c r="B1749">
        <f t="shared" si="81"/>
        <v>4.7830253251197812</v>
      </c>
      <c r="C1749">
        <v>1</v>
      </c>
      <c r="D1749">
        <v>108.53749999999999</v>
      </c>
      <c r="E1749">
        <v>4.1820000000000003E-2</v>
      </c>
      <c r="F1749">
        <v>94.510999999999996</v>
      </c>
      <c r="G1749">
        <v>97.977999999999994</v>
      </c>
      <c r="H1749">
        <v>100.001</v>
      </c>
      <c r="I1749">
        <v>101.071</v>
      </c>
      <c r="J1749">
        <v>102.72</v>
      </c>
      <c r="K1749">
        <v>103.833</v>
      </c>
      <c r="L1749">
        <v>105.476</v>
      </c>
      <c r="M1749">
        <v>108.538</v>
      </c>
      <c r="N1749">
        <v>111.599</v>
      </c>
      <c r="O1749">
        <v>113.242</v>
      </c>
      <c r="P1749">
        <v>114.355</v>
      </c>
      <c r="Q1749">
        <v>116.004</v>
      </c>
      <c r="R1749">
        <v>117.074</v>
      </c>
      <c r="S1749">
        <v>119.09699999999999</v>
      </c>
      <c r="T1749">
        <v>122.56399999999999</v>
      </c>
      <c r="V1749">
        <v>17.908000000000001</v>
      </c>
      <c r="W1749">
        <f t="shared" si="82"/>
        <v>1.7908000000000002</v>
      </c>
      <c r="X1749">
        <f t="shared" si="83"/>
        <v>0.73478993672417103</v>
      </c>
    </row>
    <row r="1750" spans="1:24" x14ac:dyDescent="0.3">
      <c r="A1750">
        <v>1748</v>
      </c>
      <c r="B1750">
        <f t="shared" si="81"/>
        <v>4.7857631759069132</v>
      </c>
      <c r="C1750">
        <v>1</v>
      </c>
      <c r="D1750">
        <v>108.55549999999999</v>
      </c>
      <c r="E1750">
        <v>4.1829999999999999E-2</v>
      </c>
      <c r="F1750">
        <v>94.522999999999996</v>
      </c>
      <c r="G1750">
        <v>97.992000000000004</v>
      </c>
      <c r="H1750">
        <v>100.015</v>
      </c>
      <c r="I1750">
        <v>101.086</v>
      </c>
      <c r="J1750">
        <v>102.736</v>
      </c>
      <c r="K1750">
        <v>103.849</v>
      </c>
      <c r="L1750">
        <v>105.49299999999999</v>
      </c>
      <c r="M1750">
        <v>108.556</v>
      </c>
      <c r="N1750">
        <v>111.61799999999999</v>
      </c>
      <c r="O1750">
        <v>113.262</v>
      </c>
      <c r="P1750">
        <v>114.375</v>
      </c>
      <c r="Q1750">
        <v>116.02500000000001</v>
      </c>
      <c r="R1750">
        <v>117.096</v>
      </c>
      <c r="S1750">
        <v>119.119</v>
      </c>
      <c r="T1750">
        <v>122.58799999999999</v>
      </c>
      <c r="V1750">
        <v>17.913</v>
      </c>
      <c r="W1750">
        <f t="shared" si="82"/>
        <v>1.7913000000000001</v>
      </c>
      <c r="X1750">
        <f t="shared" si="83"/>
        <v>0.73495344296991583</v>
      </c>
    </row>
    <row r="1751" spans="1:24" x14ac:dyDescent="0.3">
      <c r="A1751">
        <v>1749</v>
      </c>
      <c r="B1751">
        <f t="shared" si="81"/>
        <v>4.7885010266940453</v>
      </c>
      <c r="C1751">
        <v>1</v>
      </c>
      <c r="D1751">
        <v>108.5736</v>
      </c>
      <c r="E1751">
        <v>4.1829999999999999E-2</v>
      </c>
      <c r="F1751">
        <v>94.539000000000001</v>
      </c>
      <c r="G1751">
        <v>98.007999999999996</v>
      </c>
      <c r="H1751">
        <v>100.032</v>
      </c>
      <c r="I1751">
        <v>101.10299999999999</v>
      </c>
      <c r="J1751">
        <v>102.753</v>
      </c>
      <c r="K1751">
        <v>103.866</v>
      </c>
      <c r="L1751">
        <v>105.51</v>
      </c>
      <c r="M1751">
        <v>108.574</v>
      </c>
      <c r="N1751">
        <v>111.637</v>
      </c>
      <c r="O1751">
        <v>113.28100000000001</v>
      </c>
      <c r="P1751">
        <v>114.39400000000001</v>
      </c>
      <c r="Q1751">
        <v>116.044</v>
      </c>
      <c r="R1751">
        <v>117.11499999999999</v>
      </c>
      <c r="S1751">
        <v>119.139</v>
      </c>
      <c r="T1751">
        <v>122.608</v>
      </c>
      <c r="V1751">
        <v>17.919</v>
      </c>
      <c r="W1751">
        <f t="shared" si="82"/>
        <v>1.7919</v>
      </c>
      <c r="X1751">
        <f t="shared" si="83"/>
        <v>0.73513745993521518</v>
      </c>
    </row>
    <row r="1752" spans="1:24" x14ac:dyDescent="0.3">
      <c r="A1752">
        <v>1750</v>
      </c>
      <c r="B1752">
        <f t="shared" si="81"/>
        <v>4.7912388774811774</v>
      </c>
      <c r="C1752">
        <v>1</v>
      </c>
      <c r="D1752">
        <v>108.5916</v>
      </c>
      <c r="E1752">
        <v>4.1829999999999999E-2</v>
      </c>
      <c r="F1752">
        <v>94.555000000000007</v>
      </c>
      <c r="G1752">
        <v>98.024000000000001</v>
      </c>
      <c r="H1752">
        <v>100.048</v>
      </c>
      <c r="I1752">
        <v>101.12</v>
      </c>
      <c r="J1752">
        <v>102.77</v>
      </c>
      <c r="K1752">
        <v>103.884</v>
      </c>
      <c r="L1752">
        <v>105.52800000000001</v>
      </c>
      <c r="M1752">
        <v>108.592</v>
      </c>
      <c r="N1752">
        <v>111.655</v>
      </c>
      <c r="O1752">
        <v>113.29900000000001</v>
      </c>
      <c r="P1752">
        <v>114.413</v>
      </c>
      <c r="Q1752">
        <v>116.063</v>
      </c>
      <c r="R1752">
        <v>117.13500000000001</v>
      </c>
      <c r="S1752">
        <v>119.15900000000001</v>
      </c>
      <c r="T1752">
        <v>122.629</v>
      </c>
      <c r="V1752">
        <v>17.923999999999999</v>
      </c>
      <c r="W1752">
        <f t="shared" si="82"/>
        <v>1.7924</v>
      </c>
      <c r="X1752">
        <f t="shared" si="83"/>
        <v>0.73530096030280168</v>
      </c>
    </row>
    <row r="1753" spans="1:24" x14ac:dyDescent="0.3">
      <c r="A1753">
        <v>1751</v>
      </c>
      <c r="B1753">
        <f t="shared" si="81"/>
        <v>4.7939767282683095</v>
      </c>
      <c r="C1753">
        <v>1</v>
      </c>
      <c r="D1753">
        <v>108.6097</v>
      </c>
      <c r="E1753">
        <v>4.1840000000000002E-2</v>
      </c>
      <c r="F1753">
        <v>94.566999999999993</v>
      </c>
      <c r="G1753">
        <v>98.037999999999997</v>
      </c>
      <c r="H1753">
        <v>100.063</v>
      </c>
      <c r="I1753">
        <v>101.13500000000001</v>
      </c>
      <c r="J1753">
        <v>102.786</v>
      </c>
      <c r="K1753">
        <v>103.9</v>
      </c>
      <c r="L1753">
        <v>105.545</v>
      </c>
      <c r="M1753">
        <v>108.61</v>
      </c>
      <c r="N1753">
        <v>111.675</v>
      </c>
      <c r="O1753">
        <v>113.319</v>
      </c>
      <c r="P1753">
        <v>114.43300000000001</v>
      </c>
      <c r="Q1753">
        <v>116.084</v>
      </c>
      <c r="R1753">
        <v>117.15600000000001</v>
      </c>
      <c r="S1753">
        <v>119.181</v>
      </c>
      <c r="T1753">
        <v>122.652</v>
      </c>
      <c r="V1753">
        <v>17.928999999999998</v>
      </c>
      <c r="W1753">
        <f t="shared" si="82"/>
        <v>1.7928999999999999</v>
      </c>
      <c r="X1753">
        <f t="shared" si="83"/>
        <v>0.73546445831491025</v>
      </c>
    </row>
    <row r="1754" spans="1:24" x14ac:dyDescent="0.3">
      <c r="A1754">
        <v>1752</v>
      </c>
      <c r="B1754">
        <f t="shared" si="81"/>
        <v>4.7967145790554415</v>
      </c>
      <c r="C1754">
        <v>1</v>
      </c>
      <c r="D1754">
        <v>108.6277</v>
      </c>
      <c r="E1754">
        <v>4.1840000000000002E-2</v>
      </c>
      <c r="F1754">
        <v>94.582999999999998</v>
      </c>
      <c r="G1754">
        <v>98.054000000000002</v>
      </c>
      <c r="H1754">
        <v>100.08</v>
      </c>
      <c r="I1754">
        <v>101.152</v>
      </c>
      <c r="J1754">
        <v>102.803</v>
      </c>
      <c r="K1754">
        <v>103.917</v>
      </c>
      <c r="L1754">
        <v>105.562</v>
      </c>
      <c r="M1754">
        <v>108.628</v>
      </c>
      <c r="N1754">
        <v>111.693</v>
      </c>
      <c r="O1754">
        <v>113.33799999999999</v>
      </c>
      <c r="P1754">
        <v>114.452</v>
      </c>
      <c r="Q1754">
        <v>116.104</v>
      </c>
      <c r="R1754">
        <v>117.176</v>
      </c>
      <c r="S1754">
        <v>119.20099999999999</v>
      </c>
      <c r="T1754">
        <v>122.673</v>
      </c>
      <c r="V1754">
        <v>17.934999999999999</v>
      </c>
      <c r="W1754">
        <f t="shared" si="82"/>
        <v>1.7934999999999999</v>
      </c>
      <c r="X1754">
        <f t="shared" si="83"/>
        <v>0.73564846299785813</v>
      </c>
    </row>
    <row r="1755" spans="1:24" x14ac:dyDescent="0.3">
      <c r="A1755">
        <v>1753</v>
      </c>
      <c r="B1755">
        <f t="shared" si="81"/>
        <v>4.7994524298425736</v>
      </c>
      <c r="C1755">
        <v>1</v>
      </c>
      <c r="D1755">
        <v>108.64570000000001</v>
      </c>
      <c r="E1755">
        <v>4.1849999999999998E-2</v>
      </c>
      <c r="F1755">
        <v>94.594999999999999</v>
      </c>
      <c r="G1755">
        <v>98.067999999999998</v>
      </c>
      <c r="H1755">
        <v>100.09399999999999</v>
      </c>
      <c r="I1755">
        <v>101.167</v>
      </c>
      <c r="J1755">
        <v>102.819</v>
      </c>
      <c r="K1755">
        <v>103.93300000000001</v>
      </c>
      <c r="L1755">
        <v>105.57899999999999</v>
      </c>
      <c r="M1755">
        <v>108.646</v>
      </c>
      <c r="N1755">
        <v>111.712</v>
      </c>
      <c r="O1755">
        <v>113.358</v>
      </c>
      <c r="P1755">
        <v>114.473</v>
      </c>
      <c r="Q1755">
        <v>116.125</v>
      </c>
      <c r="R1755">
        <v>117.197</v>
      </c>
      <c r="S1755">
        <v>119.223</v>
      </c>
      <c r="T1755">
        <v>122.696</v>
      </c>
      <c r="V1755">
        <v>17.940000000000001</v>
      </c>
      <c r="W1755">
        <f t="shared" si="82"/>
        <v>1.794</v>
      </c>
      <c r="X1755">
        <f t="shared" si="83"/>
        <v>0.73581195514433806</v>
      </c>
    </row>
    <row r="1756" spans="1:24" x14ac:dyDescent="0.3">
      <c r="A1756">
        <v>1754</v>
      </c>
      <c r="B1756">
        <f t="shared" si="81"/>
        <v>4.8021902806297057</v>
      </c>
      <c r="C1756">
        <v>1</v>
      </c>
      <c r="D1756">
        <v>108.66379999999999</v>
      </c>
      <c r="E1756">
        <v>4.1849999999999998E-2</v>
      </c>
      <c r="F1756">
        <v>94.611000000000004</v>
      </c>
      <c r="G1756">
        <v>98.084999999999994</v>
      </c>
      <c r="H1756">
        <v>100.111</v>
      </c>
      <c r="I1756">
        <v>101.184</v>
      </c>
      <c r="J1756">
        <v>102.836</v>
      </c>
      <c r="K1756">
        <v>103.95099999999999</v>
      </c>
      <c r="L1756">
        <v>105.59699999999999</v>
      </c>
      <c r="M1756">
        <v>108.664</v>
      </c>
      <c r="N1756">
        <v>111.73099999999999</v>
      </c>
      <c r="O1756">
        <v>113.377</v>
      </c>
      <c r="P1756">
        <v>114.492</v>
      </c>
      <c r="Q1756">
        <v>116.14400000000001</v>
      </c>
      <c r="R1756">
        <v>117.217</v>
      </c>
      <c r="S1756">
        <v>119.24299999999999</v>
      </c>
      <c r="T1756">
        <v>122.717</v>
      </c>
      <c r="V1756">
        <v>17.946000000000002</v>
      </c>
      <c r="W1756">
        <f t="shared" si="82"/>
        <v>1.7946000000000002</v>
      </c>
      <c r="X1756">
        <f t="shared" si="83"/>
        <v>0.7359959510758195</v>
      </c>
    </row>
    <row r="1757" spans="1:24" x14ac:dyDescent="0.3">
      <c r="A1757">
        <v>1755</v>
      </c>
      <c r="B1757">
        <f t="shared" si="81"/>
        <v>4.8049281314168377</v>
      </c>
      <c r="C1757">
        <v>1</v>
      </c>
      <c r="D1757">
        <v>108.6818</v>
      </c>
      <c r="E1757">
        <v>4.1849999999999998E-2</v>
      </c>
      <c r="F1757">
        <v>94.626000000000005</v>
      </c>
      <c r="G1757">
        <v>98.100999999999999</v>
      </c>
      <c r="H1757">
        <v>100.127</v>
      </c>
      <c r="I1757">
        <v>101.2</v>
      </c>
      <c r="J1757">
        <v>102.85299999999999</v>
      </c>
      <c r="K1757">
        <v>103.968</v>
      </c>
      <c r="L1757">
        <v>105.614</v>
      </c>
      <c r="M1757">
        <v>108.682</v>
      </c>
      <c r="N1757">
        <v>111.75</v>
      </c>
      <c r="O1757">
        <v>113.396</v>
      </c>
      <c r="P1757">
        <v>114.511</v>
      </c>
      <c r="Q1757">
        <v>116.163</v>
      </c>
      <c r="R1757">
        <v>117.236</v>
      </c>
      <c r="S1757">
        <v>119.26300000000001</v>
      </c>
      <c r="T1757">
        <v>122.73699999999999</v>
      </c>
      <c r="V1757">
        <v>17.951000000000001</v>
      </c>
      <c r="W1757">
        <f t="shared" si="82"/>
        <v>1.7951000000000001</v>
      </c>
      <c r="X1757">
        <f t="shared" si="83"/>
        <v>0.73615943736545431</v>
      </c>
    </row>
    <row r="1758" spans="1:24" x14ac:dyDescent="0.3">
      <c r="A1758">
        <v>1756</v>
      </c>
      <c r="B1758">
        <f t="shared" si="81"/>
        <v>4.8076659822039698</v>
      </c>
      <c r="C1758">
        <v>1</v>
      </c>
      <c r="D1758">
        <v>108.6998</v>
      </c>
      <c r="E1758">
        <v>4.1860000000000001E-2</v>
      </c>
      <c r="F1758">
        <v>94.638999999999996</v>
      </c>
      <c r="G1758">
        <v>98.114999999999995</v>
      </c>
      <c r="H1758">
        <v>100.142</v>
      </c>
      <c r="I1758">
        <v>101.215</v>
      </c>
      <c r="J1758">
        <v>102.869</v>
      </c>
      <c r="K1758">
        <v>103.98399999999999</v>
      </c>
      <c r="L1758">
        <v>105.631</v>
      </c>
      <c r="M1758">
        <v>108.7</v>
      </c>
      <c r="N1758">
        <v>111.76900000000001</v>
      </c>
      <c r="O1758">
        <v>113.416</v>
      </c>
      <c r="P1758">
        <v>114.53100000000001</v>
      </c>
      <c r="Q1758">
        <v>116.184</v>
      </c>
      <c r="R1758">
        <v>117.258</v>
      </c>
      <c r="S1758">
        <v>119.285</v>
      </c>
      <c r="T1758">
        <v>122.761</v>
      </c>
      <c r="V1758">
        <v>17.957000000000001</v>
      </c>
      <c r="W1758">
        <f t="shared" si="82"/>
        <v>1.7957000000000001</v>
      </c>
      <c r="X1758">
        <f t="shared" si="83"/>
        <v>0.73634342455737933</v>
      </c>
    </row>
    <row r="1759" spans="1:24" x14ac:dyDescent="0.3">
      <c r="A1759">
        <v>1757</v>
      </c>
      <c r="B1759">
        <f t="shared" si="81"/>
        <v>4.8104038329911019</v>
      </c>
      <c r="C1759">
        <v>1</v>
      </c>
      <c r="D1759">
        <v>108.7179</v>
      </c>
      <c r="E1759">
        <v>4.1860000000000001E-2</v>
      </c>
      <c r="F1759">
        <v>94.653999999999996</v>
      </c>
      <c r="G1759">
        <v>98.131</v>
      </c>
      <c r="H1759">
        <v>100.15900000000001</v>
      </c>
      <c r="I1759">
        <v>101.232</v>
      </c>
      <c r="J1759">
        <v>102.886</v>
      </c>
      <c r="K1759">
        <v>104.001</v>
      </c>
      <c r="L1759">
        <v>105.648</v>
      </c>
      <c r="M1759">
        <v>108.718</v>
      </c>
      <c r="N1759">
        <v>111.78700000000001</v>
      </c>
      <c r="O1759">
        <v>113.435</v>
      </c>
      <c r="P1759">
        <v>114.55</v>
      </c>
      <c r="Q1759">
        <v>116.20399999999999</v>
      </c>
      <c r="R1759">
        <v>117.277</v>
      </c>
      <c r="S1759">
        <v>119.30500000000001</v>
      </c>
      <c r="T1759">
        <v>122.78100000000001</v>
      </c>
      <c r="V1759">
        <v>17.962</v>
      </c>
      <c r="W1759">
        <f t="shared" si="82"/>
        <v>1.7962</v>
      </c>
      <c r="X1759">
        <f t="shared" si="83"/>
        <v>0.73650690499893556</v>
      </c>
    </row>
    <row r="1760" spans="1:24" x14ac:dyDescent="0.3">
      <c r="A1760">
        <v>1758</v>
      </c>
      <c r="B1760">
        <f t="shared" si="81"/>
        <v>4.8131416837782339</v>
      </c>
      <c r="C1760">
        <v>1</v>
      </c>
      <c r="D1760">
        <v>108.7359</v>
      </c>
      <c r="E1760">
        <v>4.1869999999999997E-2</v>
      </c>
      <c r="F1760">
        <v>94.667000000000002</v>
      </c>
      <c r="G1760">
        <v>98.144999999999996</v>
      </c>
      <c r="H1760">
        <v>100.173</v>
      </c>
      <c r="I1760">
        <v>101.247</v>
      </c>
      <c r="J1760">
        <v>102.901</v>
      </c>
      <c r="K1760">
        <v>104.017</v>
      </c>
      <c r="L1760">
        <v>105.66500000000001</v>
      </c>
      <c r="M1760">
        <v>108.736</v>
      </c>
      <c r="N1760">
        <v>111.807</v>
      </c>
      <c r="O1760">
        <v>113.455</v>
      </c>
      <c r="P1760">
        <v>114.571</v>
      </c>
      <c r="Q1760">
        <v>116.22499999999999</v>
      </c>
      <c r="R1760">
        <v>117.29900000000001</v>
      </c>
      <c r="S1760">
        <v>119.327</v>
      </c>
      <c r="T1760">
        <v>122.80500000000001</v>
      </c>
      <c r="V1760">
        <v>17.966999999999999</v>
      </c>
      <c r="W1760">
        <f t="shared" si="82"/>
        <v>1.7967</v>
      </c>
      <c r="X1760">
        <f t="shared" si="83"/>
        <v>0.73667038309771438</v>
      </c>
    </row>
    <row r="1761" spans="1:24" x14ac:dyDescent="0.3">
      <c r="A1761">
        <v>1759</v>
      </c>
      <c r="B1761">
        <f t="shared" si="81"/>
        <v>4.815879534565366</v>
      </c>
      <c r="C1761">
        <v>1</v>
      </c>
      <c r="D1761">
        <v>108.7539</v>
      </c>
      <c r="E1761">
        <v>4.1869999999999997E-2</v>
      </c>
      <c r="F1761">
        <v>94.682000000000002</v>
      </c>
      <c r="G1761">
        <v>98.161000000000001</v>
      </c>
      <c r="H1761">
        <v>100.19</v>
      </c>
      <c r="I1761">
        <v>101.264</v>
      </c>
      <c r="J1761">
        <v>102.91800000000001</v>
      </c>
      <c r="K1761">
        <v>104.03400000000001</v>
      </c>
      <c r="L1761">
        <v>105.68300000000001</v>
      </c>
      <c r="M1761">
        <v>108.754</v>
      </c>
      <c r="N1761">
        <v>111.825</v>
      </c>
      <c r="O1761">
        <v>113.473</v>
      </c>
      <c r="P1761">
        <v>114.589</v>
      </c>
      <c r="Q1761">
        <v>116.244</v>
      </c>
      <c r="R1761">
        <v>117.318</v>
      </c>
      <c r="S1761">
        <v>119.34699999999999</v>
      </c>
      <c r="T1761">
        <v>122.825</v>
      </c>
      <c r="V1761">
        <v>17.972999999999999</v>
      </c>
      <c r="W1761">
        <f t="shared" si="82"/>
        <v>1.7972999999999999</v>
      </c>
      <c r="X1761">
        <f t="shared" si="83"/>
        <v>0.73685435806541844</v>
      </c>
    </row>
    <row r="1762" spans="1:24" x14ac:dyDescent="0.3">
      <c r="A1762">
        <v>1760</v>
      </c>
      <c r="B1762">
        <f t="shared" si="81"/>
        <v>4.8186173853524981</v>
      </c>
      <c r="C1762">
        <v>1</v>
      </c>
      <c r="D1762">
        <v>108.77200000000001</v>
      </c>
      <c r="E1762">
        <v>4.1880000000000001E-2</v>
      </c>
      <c r="F1762">
        <v>94.694999999999993</v>
      </c>
      <c r="G1762">
        <v>98.174999999999997</v>
      </c>
      <c r="H1762">
        <v>100.20399999999999</v>
      </c>
      <c r="I1762">
        <v>101.279</v>
      </c>
      <c r="J1762">
        <v>102.934</v>
      </c>
      <c r="K1762">
        <v>104.051</v>
      </c>
      <c r="L1762">
        <v>105.699</v>
      </c>
      <c r="M1762">
        <v>108.77200000000001</v>
      </c>
      <c r="N1762">
        <v>111.845</v>
      </c>
      <c r="O1762">
        <v>113.49299999999999</v>
      </c>
      <c r="P1762">
        <v>114.61</v>
      </c>
      <c r="Q1762">
        <v>116.265</v>
      </c>
      <c r="R1762">
        <v>117.34</v>
      </c>
      <c r="S1762">
        <v>119.369</v>
      </c>
      <c r="T1762">
        <v>122.849</v>
      </c>
      <c r="V1762">
        <v>17.978000000000002</v>
      </c>
      <c r="W1762">
        <f t="shared" si="82"/>
        <v>1.7978000000000001</v>
      </c>
      <c r="X1762">
        <f t="shared" si="83"/>
        <v>0.73701783032856294</v>
      </c>
    </row>
    <row r="1763" spans="1:24" x14ac:dyDescent="0.3">
      <c r="A1763">
        <v>1761</v>
      </c>
      <c r="B1763">
        <f t="shared" si="81"/>
        <v>4.8213552361396301</v>
      </c>
      <c r="C1763">
        <v>1</v>
      </c>
      <c r="D1763">
        <v>108.79</v>
      </c>
      <c r="E1763">
        <v>4.1880000000000001E-2</v>
      </c>
      <c r="F1763">
        <v>94.710999999999999</v>
      </c>
      <c r="G1763">
        <v>98.191000000000003</v>
      </c>
      <c r="H1763">
        <v>100.221</v>
      </c>
      <c r="I1763">
        <v>101.29600000000001</v>
      </c>
      <c r="J1763">
        <v>102.95099999999999</v>
      </c>
      <c r="K1763">
        <v>104.068</v>
      </c>
      <c r="L1763">
        <v>105.717</v>
      </c>
      <c r="M1763">
        <v>108.79</v>
      </c>
      <c r="N1763">
        <v>111.863</v>
      </c>
      <c r="O1763">
        <v>113.512</v>
      </c>
      <c r="P1763">
        <v>114.629</v>
      </c>
      <c r="Q1763">
        <v>116.28400000000001</v>
      </c>
      <c r="R1763">
        <v>117.35899999999999</v>
      </c>
      <c r="S1763">
        <v>119.389</v>
      </c>
      <c r="T1763">
        <v>122.869</v>
      </c>
      <c r="V1763">
        <v>17.984000000000002</v>
      </c>
      <c r="W1763">
        <f t="shared" si="82"/>
        <v>1.7984000000000002</v>
      </c>
      <c r="X1763">
        <f t="shared" si="83"/>
        <v>0.7372017965855</v>
      </c>
    </row>
    <row r="1764" spans="1:24" x14ac:dyDescent="0.3">
      <c r="A1764">
        <v>1762</v>
      </c>
      <c r="B1764">
        <f t="shared" si="81"/>
        <v>4.8240930869267622</v>
      </c>
      <c r="C1764">
        <v>1</v>
      </c>
      <c r="D1764">
        <v>108.80800000000001</v>
      </c>
      <c r="E1764">
        <v>4.1880000000000001E-2</v>
      </c>
      <c r="F1764">
        <v>94.725999999999999</v>
      </c>
      <c r="G1764">
        <v>98.206999999999994</v>
      </c>
      <c r="H1764">
        <v>100.23699999999999</v>
      </c>
      <c r="I1764">
        <v>101.313</v>
      </c>
      <c r="J1764">
        <v>102.968</v>
      </c>
      <c r="K1764">
        <v>104.08499999999999</v>
      </c>
      <c r="L1764">
        <v>105.73399999999999</v>
      </c>
      <c r="M1764">
        <v>108.80800000000001</v>
      </c>
      <c r="N1764">
        <v>111.88200000000001</v>
      </c>
      <c r="O1764">
        <v>113.53100000000001</v>
      </c>
      <c r="P1764">
        <v>114.648</v>
      </c>
      <c r="Q1764">
        <v>116.303</v>
      </c>
      <c r="R1764">
        <v>117.379</v>
      </c>
      <c r="S1764">
        <v>119.40900000000001</v>
      </c>
      <c r="T1764">
        <v>122.89</v>
      </c>
      <c r="V1764">
        <v>17.989000000000001</v>
      </c>
      <c r="W1764">
        <f t="shared" si="82"/>
        <v>1.7989000000000002</v>
      </c>
      <c r="X1764">
        <f t="shared" si="83"/>
        <v>0.73736526302173411</v>
      </c>
    </row>
    <row r="1765" spans="1:24" x14ac:dyDescent="0.3">
      <c r="A1765">
        <v>1763</v>
      </c>
      <c r="B1765">
        <f t="shared" si="81"/>
        <v>4.8268309377138943</v>
      </c>
      <c r="C1765">
        <v>1</v>
      </c>
      <c r="D1765">
        <v>108.8261</v>
      </c>
      <c r="E1765">
        <v>4.1889999999999997E-2</v>
      </c>
      <c r="F1765">
        <v>94.739000000000004</v>
      </c>
      <c r="G1765">
        <v>98.221000000000004</v>
      </c>
      <c r="H1765">
        <v>100.252</v>
      </c>
      <c r="I1765">
        <v>101.328</v>
      </c>
      <c r="J1765">
        <v>102.98399999999999</v>
      </c>
      <c r="K1765">
        <v>104.101</v>
      </c>
      <c r="L1765">
        <v>105.751</v>
      </c>
      <c r="M1765">
        <v>108.82599999999999</v>
      </c>
      <c r="N1765">
        <v>111.901</v>
      </c>
      <c r="O1765">
        <v>113.551</v>
      </c>
      <c r="P1765">
        <v>114.66800000000001</v>
      </c>
      <c r="Q1765">
        <v>116.325</v>
      </c>
      <c r="R1765">
        <v>117.4</v>
      </c>
      <c r="S1765">
        <v>119.431</v>
      </c>
      <c r="T1765">
        <v>122.914</v>
      </c>
      <c r="V1765">
        <v>17.995000000000001</v>
      </c>
      <c r="W1765">
        <f t="shared" si="82"/>
        <v>1.7995000000000001</v>
      </c>
      <c r="X1765">
        <f t="shared" si="83"/>
        <v>0.73754922057973715</v>
      </c>
    </row>
    <row r="1766" spans="1:24" x14ac:dyDescent="0.3">
      <c r="A1766">
        <v>1764</v>
      </c>
      <c r="B1766">
        <f t="shared" si="81"/>
        <v>4.8295687885010263</v>
      </c>
      <c r="C1766">
        <v>1</v>
      </c>
      <c r="D1766">
        <v>108.8441</v>
      </c>
      <c r="E1766">
        <v>4.1889999999999997E-2</v>
      </c>
      <c r="F1766">
        <v>94.754000000000005</v>
      </c>
      <c r="G1766">
        <v>98.236999999999995</v>
      </c>
      <c r="H1766">
        <v>100.26900000000001</v>
      </c>
      <c r="I1766">
        <v>101.34399999999999</v>
      </c>
      <c r="J1766">
        <v>103.001</v>
      </c>
      <c r="K1766">
        <v>104.119</v>
      </c>
      <c r="L1766">
        <v>105.76900000000001</v>
      </c>
      <c r="M1766">
        <v>108.84399999999999</v>
      </c>
      <c r="N1766">
        <v>111.919</v>
      </c>
      <c r="O1766">
        <v>113.57</v>
      </c>
      <c r="P1766">
        <v>114.687</v>
      </c>
      <c r="Q1766">
        <v>116.34399999999999</v>
      </c>
      <c r="R1766">
        <v>117.42</v>
      </c>
      <c r="S1766">
        <v>119.45099999999999</v>
      </c>
      <c r="T1766">
        <v>122.934</v>
      </c>
      <c r="V1766">
        <v>18</v>
      </c>
      <c r="W1766">
        <f t="shared" si="82"/>
        <v>1.8</v>
      </c>
      <c r="X1766">
        <f t="shared" si="83"/>
        <v>0.73771268119776823</v>
      </c>
    </row>
    <row r="1767" spans="1:24" x14ac:dyDescent="0.3">
      <c r="A1767">
        <v>1765</v>
      </c>
      <c r="B1767">
        <f t="shared" si="81"/>
        <v>4.8323066392881584</v>
      </c>
      <c r="C1767">
        <v>1</v>
      </c>
      <c r="D1767">
        <v>108.8621</v>
      </c>
      <c r="E1767">
        <v>4.19E-2</v>
      </c>
      <c r="F1767">
        <v>94.766999999999996</v>
      </c>
      <c r="G1767">
        <v>98.251000000000005</v>
      </c>
      <c r="H1767">
        <v>100.283</v>
      </c>
      <c r="I1767">
        <v>101.35899999999999</v>
      </c>
      <c r="J1767">
        <v>103.017</v>
      </c>
      <c r="K1767">
        <v>104.13500000000001</v>
      </c>
      <c r="L1767">
        <v>105.786</v>
      </c>
      <c r="M1767">
        <v>108.86199999999999</v>
      </c>
      <c r="N1767">
        <v>111.93899999999999</v>
      </c>
      <c r="O1767">
        <v>113.59</v>
      </c>
      <c r="P1767">
        <v>114.708</v>
      </c>
      <c r="Q1767">
        <v>116.36499999999999</v>
      </c>
      <c r="R1767">
        <v>117.441</v>
      </c>
      <c r="S1767">
        <v>119.473</v>
      </c>
      <c r="T1767">
        <v>122.958</v>
      </c>
      <c r="V1767">
        <v>18.004999999999999</v>
      </c>
      <c r="W1767">
        <f t="shared" si="82"/>
        <v>1.8005</v>
      </c>
      <c r="X1767">
        <f t="shared" si="83"/>
        <v>0.73787613948563358</v>
      </c>
    </row>
    <row r="1768" spans="1:24" x14ac:dyDescent="0.3">
      <c r="A1768">
        <v>1766</v>
      </c>
      <c r="B1768">
        <f t="shared" si="81"/>
        <v>4.8350444900752905</v>
      </c>
      <c r="C1768">
        <v>1</v>
      </c>
      <c r="D1768">
        <v>108.8801</v>
      </c>
      <c r="E1768">
        <v>4.19E-2</v>
      </c>
      <c r="F1768">
        <v>94.781999999999996</v>
      </c>
      <c r="G1768">
        <v>98.266999999999996</v>
      </c>
      <c r="H1768">
        <v>100.3</v>
      </c>
      <c r="I1768">
        <v>101.376</v>
      </c>
      <c r="J1768">
        <v>103.03400000000001</v>
      </c>
      <c r="K1768">
        <v>104.152</v>
      </c>
      <c r="L1768">
        <v>105.803</v>
      </c>
      <c r="M1768">
        <v>108.88</v>
      </c>
      <c r="N1768">
        <v>111.95699999999999</v>
      </c>
      <c r="O1768">
        <v>113.608</v>
      </c>
      <c r="P1768">
        <v>114.727</v>
      </c>
      <c r="Q1768">
        <v>116.384</v>
      </c>
      <c r="R1768">
        <v>117.46</v>
      </c>
      <c r="S1768">
        <v>119.49299999999999</v>
      </c>
      <c r="T1768">
        <v>122.97799999999999</v>
      </c>
      <c r="V1768">
        <v>18.010999999999999</v>
      </c>
      <c r="W1768">
        <f t="shared" si="82"/>
        <v>1.8010999999999999</v>
      </c>
      <c r="X1768">
        <f t="shared" si="83"/>
        <v>0.73806008487716557</v>
      </c>
    </row>
    <row r="1769" spans="1:24" x14ac:dyDescent="0.3">
      <c r="A1769">
        <v>1767</v>
      </c>
      <c r="B1769">
        <f t="shared" si="81"/>
        <v>4.8377823408624234</v>
      </c>
      <c r="C1769">
        <v>1</v>
      </c>
      <c r="D1769">
        <v>108.8982</v>
      </c>
      <c r="E1769">
        <v>4.19E-2</v>
      </c>
      <c r="F1769">
        <v>94.798000000000002</v>
      </c>
      <c r="G1769">
        <v>98.283000000000001</v>
      </c>
      <c r="H1769">
        <v>100.316</v>
      </c>
      <c r="I1769">
        <v>101.393</v>
      </c>
      <c r="J1769">
        <v>103.051</v>
      </c>
      <c r="K1769">
        <v>104.169</v>
      </c>
      <c r="L1769">
        <v>105.821</v>
      </c>
      <c r="M1769">
        <v>108.898</v>
      </c>
      <c r="N1769">
        <v>111.976</v>
      </c>
      <c r="O1769">
        <v>113.627</v>
      </c>
      <c r="P1769">
        <v>114.746</v>
      </c>
      <c r="Q1769">
        <v>116.40300000000001</v>
      </c>
      <c r="R1769">
        <v>117.48</v>
      </c>
      <c r="S1769">
        <v>119.51300000000001</v>
      </c>
      <c r="T1769">
        <v>122.998</v>
      </c>
      <c r="V1769">
        <v>18.015999999999998</v>
      </c>
      <c r="W1769">
        <f t="shared" si="82"/>
        <v>1.8015999999999999</v>
      </c>
      <c r="X1769">
        <f t="shared" si="83"/>
        <v>0.738223537359187</v>
      </c>
    </row>
    <row r="1770" spans="1:24" x14ac:dyDescent="0.3">
      <c r="A1770">
        <v>1768</v>
      </c>
      <c r="B1770">
        <f t="shared" si="81"/>
        <v>4.8405201916495555</v>
      </c>
      <c r="C1770">
        <v>1</v>
      </c>
      <c r="D1770">
        <v>108.9162</v>
      </c>
      <c r="E1770">
        <v>4.1910000000000003E-2</v>
      </c>
      <c r="F1770">
        <v>94.81</v>
      </c>
      <c r="G1770">
        <v>98.296999999999997</v>
      </c>
      <c r="H1770">
        <v>100.331</v>
      </c>
      <c r="I1770">
        <v>101.408</v>
      </c>
      <c r="J1770">
        <v>103.066</v>
      </c>
      <c r="K1770">
        <v>104.185</v>
      </c>
      <c r="L1770">
        <v>105.837</v>
      </c>
      <c r="M1770">
        <v>108.916</v>
      </c>
      <c r="N1770">
        <v>111.995</v>
      </c>
      <c r="O1770">
        <v>113.64700000000001</v>
      </c>
      <c r="P1770">
        <v>114.76600000000001</v>
      </c>
      <c r="Q1770">
        <v>116.42400000000001</v>
      </c>
      <c r="R1770">
        <v>117.501</v>
      </c>
      <c r="S1770">
        <v>119.535</v>
      </c>
      <c r="T1770">
        <v>123.02200000000001</v>
      </c>
      <c r="V1770">
        <v>18.021999999999998</v>
      </c>
      <c r="W1770">
        <f t="shared" si="82"/>
        <v>1.8021999999999998</v>
      </c>
      <c r="X1770">
        <f t="shared" si="83"/>
        <v>0.73840747408038721</v>
      </c>
    </row>
    <row r="1771" spans="1:24" x14ac:dyDescent="0.3">
      <c r="A1771">
        <v>1769</v>
      </c>
      <c r="B1771">
        <f t="shared" si="81"/>
        <v>4.8432580424366876</v>
      </c>
      <c r="C1771">
        <v>1</v>
      </c>
      <c r="D1771">
        <v>108.9342</v>
      </c>
      <c r="E1771">
        <v>4.1910000000000003E-2</v>
      </c>
      <c r="F1771">
        <v>94.825999999999993</v>
      </c>
      <c r="G1771">
        <v>98.313000000000002</v>
      </c>
      <c r="H1771">
        <v>100.348</v>
      </c>
      <c r="I1771">
        <v>101.425</v>
      </c>
      <c r="J1771">
        <v>103.083</v>
      </c>
      <c r="K1771">
        <v>104.202</v>
      </c>
      <c r="L1771">
        <v>105.855</v>
      </c>
      <c r="M1771">
        <v>108.934</v>
      </c>
      <c r="N1771">
        <v>112.014</v>
      </c>
      <c r="O1771">
        <v>113.666</v>
      </c>
      <c r="P1771">
        <v>114.785</v>
      </c>
      <c r="Q1771">
        <v>116.444</v>
      </c>
      <c r="R1771">
        <v>117.521</v>
      </c>
      <c r="S1771">
        <v>119.55500000000001</v>
      </c>
      <c r="T1771">
        <v>123.042</v>
      </c>
      <c r="V1771">
        <v>18.027000000000001</v>
      </c>
      <c r="W1771">
        <f t="shared" si="82"/>
        <v>1.8027000000000002</v>
      </c>
      <c r="X1771">
        <f t="shared" si="83"/>
        <v>0.73857092076523023</v>
      </c>
    </row>
    <row r="1772" spans="1:24" x14ac:dyDescent="0.3">
      <c r="A1772">
        <v>1770</v>
      </c>
      <c r="B1772">
        <f t="shared" si="81"/>
        <v>4.8459958932238196</v>
      </c>
      <c r="C1772">
        <v>1</v>
      </c>
      <c r="D1772">
        <v>108.9522</v>
      </c>
      <c r="E1772">
        <v>4.1919999999999999E-2</v>
      </c>
      <c r="F1772">
        <v>94.837999999999994</v>
      </c>
      <c r="G1772">
        <v>98.326999999999998</v>
      </c>
      <c r="H1772">
        <v>100.36199999999999</v>
      </c>
      <c r="I1772">
        <v>101.44</v>
      </c>
      <c r="J1772">
        <v>103.099</v>
      </c>
      <c r="K1772">
        <v>104.21899999999999</v>
      </c>
      <c r="L1772">
        <v>105.872</v>
      </c>
      <c r="M1772">
        <v>108.952</v>
      </c>
      <c r="N1772">
        <v>112.033</v>
      </c>
      <c r="O1772">
        <v>113.68600000000001</v>
      </c>
      <c r="P1772">
        <v>114.80500000000001</v>
      </c>
      <c r="Q1772">
        <v>116.465</v>
      </c>
      <c r="R1772">
        <v>117.542</v>
      </c>
      <c r="S1772">
        <v>119.577</v>
      </c>
      <c r="T1772">
        <v>123.066</v>
      </c>
      <c r="V1772">
        <v>18.032</v>
      </c>
      <c r="W1772">
        <f t="shared" si="82"/>
        <v>1.8031999999999999</v>
      </c>
      <c r="X1772">
        <f t="shared" si="83"/>
        <v>0.73873436512878043</v>
      </c>
    </row>
    <row r="1773" spans="1:24" x14ac:dyDescent="0.3">
      <c r="A1773">
        <v>1771</v>
      </c>
      <c r="B1773">
        <f t="shared" si="81"/>
        <v>4.8487337440109517</v>
      </c>
      <c r="C1773">
        <v>1</v>
      </c>
      <c r="D1773">
        <v>108.97020000000001</v>
      </c>
      <c r="E1773">
        <v>4.1919999999999999E-2</v>
      </c>
      <c r="F1773">
        <v>94.853999999999999</v>
      </c>
      <c r="G1773">
        <v>98.343000000000004</v>
      </c>
      <c r="H1773">
        <v>100.379</v>
      </c>
      <c r="I1773">
        <v>101.456</v>
      </c>
      <c r="J1773">
        <v>103.116</v>
      </c>
      <c r="K1773">
        <v>104.236</v>
      </c>
      <c r="L1773">
        <v>105.889</v>
      </c>
      <c r="M1773">
        <v>108.97</v>
      </c>
      <c r="N1773">
        <v>112.051</v>
      </c>
      <c r="O1773">
        <v>113.705</v>
      </c>
      <c r="P1773">
        <v>114.824</v>
      </c>
      <c r="Q1773">
        <v>116.48399999999999</v>
      </c>
      <c r="R1773">
        <v>117.562</v>
      </c>
      <c r="S1773">
        <v>119.59699999999999</v>
      </c>
      <c r="T1773">
        <v>123.086</v>
      </c>
      <c r="V1773">
        <v>18.038</v>
      </c>
      <c r="W1773">
        <f t="shared" si="82"/>
        <v>1.8038000000000001</v>
      </c>
      <c r="X1773">
        <f t="shared" si="83"/>
        <v>0.73891828972416762</v>
      </c>
    </row>
    <row r="1774" spans="1:24" x14ac:dyDescent="0.3">
      <c r="A1774">
        <v>1772</v>
      </c>
      <c r="B1774">
        <f t="shared" si="81"/>
        <v>4.8514715947980838</v>
      </c>
      <c r="C1774">
        <v>1</v>
      </c>
      <c r="D1774">
        <v>108.9883</v>
      </c>
      <c r="E1774">
        <v>4.1919999999999999E-2</v>
      </c>
      <c r="F1774">
        <v>94.87</v>
      </c>
      <c r="G1774">
        <v>98.36</v>
      </c>
      <c r="H1774">
        <v>100.395</v>
      </c>
      <c r="I1774">
        <v>101.473</v>
      </c>
      <c r="J1774">
        <v>103.133</v>
      </c>
      <c r="K1774">
        <v>104.253</v>
      </c>
      <c r="L1774">
        <v>105.907</v>
      </c>
      <c r="M1774">
        <v>108.988</v>
      </c>
      <c r="N1774">
        <v>112.07</v>
      </c>
      <c r="O1774">
        <v>113.724</v>
      </c>
      <c r="P1774">
        <v>114.843</v>
      </c>
      <c r="Q1774">
        <v>116.503</v>
      </c>
      <c r="R1774">
        <v>117.581</v>
      </c>
      <c r="S1774">
        <v>119.617</v>
      </c>
      <c r="T1774">
        <v>123.107</v>
      </c>
      <c r="V1774">
        <v>18.042999999999999</v>
      </c>
      <c r="W1774">
        <f t="shared" si="82"/>
        <v>1.8043</v>
      </c>
      <c r="X1774">
        <f t="shared" si="83"/>
        <v>0.73908172830283869</v>
      </c>
    </row>
    <row r="1775" spans="1:24" x14ac:dyDescent="0.3">
      <c r="A1775">
        <v>1773</v>
      </c>
      <c r="B1775">
        <f t="shared" si="81"/>
        <v>4.8542094455852158</v>
      </c>
      <c r="C1775">
        <v>1</v>
      </c>
      <c r="D1775">
        <v>109.0063</v>
      </c>
      <c r="E1775">
        <v>4.1930000000000002E-2</v>
      </c>
      <c r="F1775">
        <v>94.882000000000005</v>
      </c>
      <c r="G1775">
        <v>98.373000000000005</v>
      </c>
      <c r="H1775">
        <v>100.41</v>
      </c>
      <c r="I1775">
        <v>101.488</v>
      </c>
      <c r="J1775">
        <v>103.149</v>
      </c>
      <c r="K1775">
        <v>104.26900000000001</v>
      </c>
      <c r="L1775">
        <v>105.923</v>
      </c>
      <c r="M1775">
        <v>109.006</v>
      </c>
      <c r="N1775">
        <v>112.089</v>
      </c>
      <c r="O1775">
        <v>113.74299999999999</v>
      </c>
      <c r="P1775">
        <v>114.864</v>
      </c>
      <c r="Q1775">
        <v>116.524</v>
      </c>
      <c r="R1775">
        <v>117.60299999999999</v>
      </c>
      <c r="S1775">
        <v>119.639</v>
      </c>
      <c r="T1775">
        <v>123.131</v>
      </c>
      <c r="V1775">
        <v>18.048999999999999</v>
      </c>
      <c r="W1775">
        <f t="shared" si="82"/>
        <v>1.8048999999999999</v>
      </c>
      <c r="X1775">
        <f t="shared" si="83"/>
        <v>0.73926564425636454</v>
      </c>
    </row>
    <row r="1776" spans="1:24" x14ac:dyDescent="0.3">
      <c r="A1776">
        <v>1774</v>
      </c>
      <c r="B1776">
        <f t="shared" si="81"/>
        <v>4.8569472963723479</v>
      </c>
      <c r="C1776">
        <v>1</v>
      </c>
      <c r="D1776">
        <v>109.0243</v>
      </c>
      <c r="E1776">
        <v>4.1930000000000002E-2</v>
      </c>
      <c r="F1776">
        <v>94.897999999999996</v>
      </c>
      <c r="G1776">
        <v>98.39</v>
      </c>
      <c r="H1776">
        <v>100.426</v>
      </c>
      <c r="I1776">
        <v>101.505</v>
      </c>
      <c r="J1776">
        <v>103.166</v>
      </c>
      <c r="K1776">
        <v>104.286</v>
      </c>
      <c r="L1776">
        <v>105.941</v>
      </c>
      <c r="M1776">
        <v>109.024</v>
      </c>
      <c r="N1776">
        <v>112.108</v>
      </c>
      <c r="O1776">
        <v>113.762</v>
      </c>
      <c r="P1776">
        <v>114.883</v>
      </c>
      <c r="Q1776">
        <v>116.544</v>
      </c>
      <c r="R1776">
        <v>117.622</v>
      </c>
      <c r="S1776">
        <v>119.65900000000001</v>
      </c>
      <c r="T1776">
        <v>123.151</v>
      </c>
      <c r="V1776">
        <v>18.053999999999998</v>
      </c>
      <c r="W1776">
        <f t="shared" si="82"/>
        <v>1.8053999999999999</v>
      </c>
      <c r="X1776">
        <f t="shared" si="83"/>
        <v>0.73942907705878058</v>
      </c>
    </row>
    <row r="1777" spans="1:24" x14ac:dyDescent="0.3">
      <c r="A1777">
        <v>1775</v>
      </c>
      <c r="B1777">
        <f t="shared" si="81"/>
        <v>4.85968514715948</v>
      </c>
      <c r="C1777">
        <v>1</v>
      </c>
      <c r="D1777">
        <v>109.0423</v>
      </c>
      <c r="E1777">
        <v>4.1939999999999998E-2</v>
      </c>
      <c r="F1777">
        <v>94.91</v>
      </c>
      <c r="G1777">
        <v>98.403000000000006</v>
      </c>
      <c r="H1777">
        <v>100.441</v>
      </c>
      <c r="I1777">
        <v>101.52</v>
      </c>
      <c r="J1777">
        <v>103.181</v>
      </c>
      <c r="K1777">
        <v>104.30200000000001</v>
      </c>
      <c r="L1777">
        <v>105.958</v>
      </c>
      <c r="M1777">
        <v>109.042</v>
      </c>
      <c r="N1777">
        <v>112.127</v>
      </c>
      <c r="O1777">
        <v>113.782</v>
      </c>
      <c r="P1777">
        <v>114.90300000000001</v>
      </c>
      <c r="Q1777">
        <v>116.565</v>
      </c>
      <c r="R1777">
        <v>117.64400000000001</v>
      </c>
      <c r="S1777">
        <v>119.681</v>
      </c>
      <c r="T1777">
        <v>123.175</v>
      </c>
      <c r="V1777">
        <v>18.059999999999999</v>
      </c>
      <c r="W1777">
        <f t="shared" si="82"/>
        <v>1.8059999999999998</v>
      </c>
      <c r="X1777">
        <f t="shared" si="83"/>
        <v>0.7396129843821474</v>
      </c>
    </row>
    <row r="1778" spans="1:24" x14ac:dyDescent="0.3">
      <c r="A1778">
        <v>1776</v>
      </c>
      <c r="B1778">
        <f t="shared" si="81"/>
        <v>4.862422997946612</v>
      </c>
      <c r="C1778">
        <v>1</v>
      </c>
      <c r="D1778">
        <v>109.0603</v>
      </c>
      <c r="E1778">
        <v>4.1939999999999998E-2</v>
      </c>
      <c r="F1778">
        <v>94.926000000000002</v>
      </c>
      <c r="G1778">
        <v>98.42</v>
      </c>
      <c r="H1778">
        <v>100.458</v>
      </c>
      <c r="I1778">
        <v>101.53700000000001</v>
      </c>
      <c r="J1778">
        <v>103.19799999999999</v>
      </c>
      <c r="K1778">
        <v>104.32</v>
      </c>
      <c r="L1778">
        <v>105.97499999999999</v>
      </c>
      <c r="M1778">
        <v>109.06</v>
      </c>
      <c r="N1778">
        <v>112.145</v>
      </c>
      <c r="O1778">
        <v>113.801</v>
      </c>
      <c r="P1778">
        <v>114.922</v>
      </c>
      <c r="Q1778">
        <v>116.584</v>
      </c>
      <c r="R1778">
        <v>117.663</v>
      </c>
      <c r="S1778">
        <v>119.70099999999999</v>
      </c>
      <c r="T1778">
        <v>123.19499999999999</v>
      </c>
      <c r="V1778">
        <v>18.065000000000001</v>
      </c>
      <c r="W1778">
        <f t="shared" si="82"/>
        <v>1.8065000000000002</v>
      </c>
      <c r="X1778">
        <f t="shared" si="83"/>
        <v>0.73977641141691519</v>
      </c>
    </row>
    <row r="1779" spans="1:24" x14ac:dyDescent="0.3">
      <c r="A1779">
        <v>1777</v>
      </c>
      <c r="B1779">
        <f t="shared" si="81"/>
        <v>4.8651608487337441</v>
      </c>
      <c r="C1779">
        <v>1</v>
      </c>
      <c r="D1779">
        <v>109.0783</v>
      </c>
      <c r="E1779">
        <v>4.1939999999999998E-2</v>
      </c>
      <c r="F1779">
        <v>94.941000000000003</v>
      </c>
      <c r="G1779">
        <v>98.436000000000007</v>
      </c>
      <c r="H1779">
        <v>100.474</v>
      </c>
      <c r="I1779">
        <v>101.554</v>
      </c>
      <c r="J1779">
        <v>103.21599999999999</v>
      </c>
      <c r="K1779">
        <v>104.337</v>
      </c>
      <c r="L1779">
        <v>105.99299999999999</v>
      </c>
      <c r="M1779">
        <v>109.078</v>
      </c>
      <c r="N1779">
        <v>112.164</v>
      </c>
      <c r="O1779">
        <v>113.82</v>
      </c>
      <c r="P1779">
        <v>114.941</v>
      </c>
      <c r="Q1779">
        <v>116.60299999999999</v>
      </c>
      <c r="R1779">
        <v>117.682</v>
      </c>
      <c r="S1779">
        <v>119.721</v>
      </c>
      <c r="T1779">
        <v>123.215</v>
      </c>
      <c r="V1779">
        <v>18.07</v>
      </c>
      <c r="W1779">
        <f t="shared" si="82"/>
        <v>1.8069999999999999</v>
      </c>
      <c r="X1779">
        <f t="shared" si="83"/>
        <v>0.7399398361428523</v>
      </c>
    </row>
    <row r="1780" spans="1:24" x14ac:dyDescent="0.3">
      <c r="A1780">
        <v>1778</v>
      </c>
      <c r="B1780">
        <f t="shared" si="81"/>
        <v>4.8678986995208762</v>
      </c>
      <c r="C1780">
        <v>1</v>
      </c>
      <c r="D1780">
        <v>109.0963</v>
      </c>
      <c r="E1780">
        <v>4.1950000000000001E-2</v>
      </c>
      <c r="F1780">
        <v>94.953999999999994</v>
      </c>
      <c r="G1780">
        <v>98.45</v>
      </c>
      <c r="H1780">
        <v>100.489</v>
      </c>
      <c r="I1780">
        <v>101.568</v>
      </c>
      <c r="J1780">
        <v>103.23099999999999</v>
      </c>
      <c r="K1780">
        <v>104.35299999999999</v>
      </c>
      <c r="L1780">
        <v>106.009</v>
      </c>
      <c r="M1780">
        <v>109.096</v>
      </c>
      <c r="N1780">
        <v>112.18300000000001</v>
      </c>
      <c r="O1780">
        <v>113.84</v>
      </c>
      <c r="P1780">
        <v>114.961</v>
      </c>
      <c r="Q1780">
        <v>116.624</v>
      </c>
      <c r="R1780">
        <v>117.70399999999999</v>
      </c>
      <c r="S1780">
        <v>119.74299999999999</v>
      </c>
      <c r="T1780">
        <v>123.239</v>
      </c>
      <c r="V1780">
        <v>18.076000000000001</v>
      </c>
      <c r="W1780">
        <f t="shared" si="82"/>
        <v>1.8076000000000001</v>
      </c>
      <c r="X1780">
        <f t="shared" si="83"/>
        <v>0.74012373139751297</v>
      </c>
    </row>
    <row r="1781" spans="1:24" x14ac:dyDescent="0.3">
      <c r="A1781">
        <v>1779</v>
      </c>
      <c r="B1781">
        <f t="shared" si="81"/>
        <v>4.8706365503080082</v>
      </c>
      <c r="C1781">
        <v>1</v>
      </c>
      <c r="D1781">
        <v>109.1144</v>
      </c>
      <c r="E1781">
        <v>4.1950000000000001E-2</v>
      </c>
      <c r="F1781">
        <v>94.968999999999994</v>
      </c>
      <c r="G1781">
        <v>98.465999999999994</v>
      </c>
      <c r="H1781">
        <v>100.505</v>
      </c>
      <c r="I1781">
        <v>101.58499999999999</v>
      </c>
      <c r="J1781">
        <v>103.248</v>
      </c>
      <c r="K1781">
        <v>104.37</v>
      </c>
      <c r="L1781">
        <v>106.027</v>
      </c>
      <c r="M1781">
        <v>109.114</v>
      </c>
      <c r="N1781">
        <v>112.202</v>
      </c>
      <c r="O1781">
        <v>113.85899999999999</v>
      </c>
      <c r="P1781">
        <v>114.98099999999999</v>
      </c>
      <c r="Q1781">
        <v>116.643</v>
      </c>
      <c r="R1781">
        <v>117.723</v>
      </c>
      <c r="S1781">
        <v>119.76300000000001</v>
      </c>
      <c r="T1781">
        <v>123.259</v>
      </c>
      <c r="V1781">
        <v>18.081</v>
      </c>
      <c r="W1781">
        <f t="shared" si="82"/>
        <v>1.8081</v>
      </c>
      <c r="X1781">
        <f t="shared" si="83"/>
        <v>0.74028715036801773</v>
      </c>
    </row>
    <row r="1782" spans="1:24" x14ac:dyDescent="0.3">
      <c r="A1782">
        <v>1780</v>
      </c>
      <c r="B1782">
        <f t="shared" si="81"/>
        <v>4.8733744010951403</v>
      </c>
      <c r="C1782">
        <v>1</v>
      </c>
      <c r="D1782">
        <v>109.1324</v>
      </c>
      <c r="E1782">
        <v>4.1959999999999997E-2</v>
      </c>
      <c r="F1782">
        <v>94.981999999999999</v>
      </c>
      <c r="G1782">
        <v>98.48</v>
      </c>
      <c r="H1782">
        <v>100.52</v>
      </c>
      <c r="I1782">
        <v>101.6</v>
      </c>
      <c r="J1782">
        <v>103.264</v>
      </c>
      <c r="K1782">
        <v>104.386</v>
      </c>
      <c r="L1782">
        <v>106.044</v>
      </c>
      <c r="M1782">
        <v>109.13200000000001</v>
      </c>
      <c r="N1782">
        <v>112.221</v>
      </c>
      <c r="O1782">
        <v>113.878</v>
      </c>
      <c r="P1782">
        <v>115.001</v>
      </c>
      <c r="Q1782">
        <v>116.66500000000001</v>
      </c>
      <c r="R1782">
        <v>117.745</v>
      </c>
      <c r="S1782">
        <v>119.785</v>
      </c>
      <c r="T1782">
        <v>123.283</v>
      </c>
      <c r="V1782">
        <v>18.087</v>
      </c>
      <c r="W1782">
        <f t="shared" si="82"/>
        <v>1.8087</v>
      </c>
      <c r="X1782">
        <f t="shared" si="83"/>
        <v>0.74047103702080519</v>
      </c>
    </row>
    <row r="1783" spans="1:24" x14ac:dyDescent="0.3">
      <c r="A1783">
        <v>1781</v>
      </c>
      <c r="B1783">
        <f t="shared" si="81"/>
        <v>4.8761122518822724</v>
      </c>
      <c r="C1783">
        <v>1</v>
      </c>
      <c r="D1783">
        <v>109.1504</v>
      </c>
      <c r="E1783">
        <v>4.1959999999999997E-2</v>
      </c>
      <c r="F1783">
        <v>94.997</v>
      </c>
      <c r="G1783">
        <v>98.495999999999995</v>
      </c>
      <c r="H1783">
        <v>100.536</v>
      </c>
      <c r="I1783">
        <v>101.617</v>
      </c>
      <c r="J1783">
        <v>103.28100000000001</v>
      </c>
      <c r="K1783">
        <v>104.404</v>
      </c>
      <c r="L1783">
        <v>106.06100000000001</v>
      </c>
      <c r="M1783">
        <v>109.15</v>
      </c>
      <c r="N1783">
        <v>112.24</v>
      </c>
      <c r="O1783">
        <v>113.89700000000001</v>
      </c>
      <c r="P1783">
        <v>115.02</v>
      </c>
      <c r="Q1783">
        <v>116.684</v>
      </c>
      <c r="R1783">
        <v>117.764</v>
      </c>
      <c r="S1783">
        <v>119.80500000000001</v>
      </c>
      <c r="T1783">
        <v>123.304</v>
      </c>
      <c r="V1783">
        <v>18.091999999999999</v>
      </c>
      <c r="W1783">
        <f t="shared" si="82"/>
        <v>1.8091999999999999</v>
      </c>
      <c r="X1783">
        <f t="shared" si="83"/>
        <v>0.74063445024444341</v>
      </c>
    </row>
    <row r="1784" spans="1:24" x14ac:dyDescent="0.3">
      <c r="A1784">
        <v>1782</v>
      </c>
      <c r="B1784">
        <f t="shared" si="81"/>
        <v>4.8788501026694044</v>
      </c>
      <c r="C1784">
        <v>1</v>
      </c>
      <c r="D1784">
        <v>109.16840000000001</v>
      </c>
      <c r="E1784">
        <v>4.1959999999999997E-2</v>
      </c>
      <c r="F1784">
        <v>95.013000000000005</v>
      </c>
      <c r="G1784">
        <v>98.512</v>
      </c>
      <c r="H1784">
        <v>100.553</v>
      </c>
      <c r="I1784">
        <v>101.634</v>
      </c>
      <c r="J1784">
        <v>103.298</v>
      </c>
      <c r="K1784">
        <v>104.42100000000001</v>
      </c>
      <c r="L1784">
        <v>106.07899999999999</v>
      </c>
      <c r="M1784">
        <v>109.16800000000001</v>
      </c>
      <c r="N1784">
        <v>112.258</v>
      </c>
      <c r="O1784">
        <v>113.916</v>
      </c>
      <c r="P1784">
        <v>115.039</v>
      </c>
      <c r="Q1784">
        <v>116.703</v>
      </c>
      <c r="R1784">
        <v>117.78400000000001</v>
      </c>
      <c r="S1784">
        <v>119.825</v>
      </c>
      <c r="T1784">
        <v>123.324</v>
      </c>
      <c r="V1784">
        <v>18.097000000000001</v>
      </c>
      <c r="W1784">
        <f t="shared" si="82"/>
        <v>1.8097000000000001</v>
      </c>
      <c r="X1784">
        <f t="shared" si="83"/>
        <v>0.74079786116801871</v>
      </c>
    </row>
    <row r="1785" spans="1:24" x14ac:dyDescent="0.3">
      <c r="A1785">
        <v>1783</v>
      </c>
      <c r="B1785">
        <f t="shared" si="81"/>
        <v>4.8815879534565365</v>
      </c>
      <c r="C1785">
        <v>1</v>
      </c>
      <c r="D1785">
        <v>109.18640000000001</v>
      </c>
      <c r="E1785">
        <v>4.197E-2</v>
      </c>
      <c r="F1785">
        <v>95.025000000000006</v>
      </c>
      <c r="G1785">
        <v>98.525999999999996</v>
      </c>
      <c r="H1785">
        <v>100.568</v>
      </c>
      <c r="I1785">
        <v>101.649</v>
      </c>
      <c r="J1785">
        <v>103.31399999999999</v>
      </c>
      <c r="K1785">
        <v>104.437</v>
      </c>
      <c r="L1785">
        <v>106.096</v>
      </c>
      <c r="M1785">
        <v>109.18600000000001</v>
      </c>
      <c r="N1785">
        <v>112.277</v>
      </c>
      <c r="O1785">
        <v>113.93600000000001</v>
      </c>
      <c r="P1785">
        <v>115.059</v>
      </c>
      <c r="Q1785">
        <v>116.724</v>
      </c>
      <c r="R1785">
        <v>117.80500000000001</v>
      </c>
      <c r="S1785">
        <v>119.84699999999999</v>
      </c>
      <c r="T1785">
        <v>123.348</v>
      </c>
      <c r="V1785">
        <v>18.103000000000002</v>
      </c>
      <c r="W1785">
        <f t="shared" si="82"/>
        <v>1.8103000000000002</v>
      </c>
      <c r="X1785">
        <f t="shared" si="83"/>
        <v>0.74098173579230542</v>
      </c>
    </row>
    <row r="1786" spans="1:24" x14ac:dyDescent="0.3">
      <c r="A1786">
        <v>1784</v>
      </c>
      <c r="B1786">
        <f t="shared" si="81"/>
        <v>4.8843258042436686</v>
      </c>
      <c r="C1786">
        <v>1</v>
      </c>
      <c r="D1786">
        <v>109.20440000000001</v>
      </c>
      <c r="E1786">
        <v>4.197E-2</v>
      </c>
      <c r="F1786">
        <v>95.040999999999997</v>
      </c>
      <c r="G1786">
        <v>98.542000000000002</v>
      </c>
      <c r="H1786">
        <v>100.584</v>
      </c>
      <c r="I1786">
        <v>101.666</v>
      </c>
      <c r="J1786">
        <v>103.331</v>
      </c>
      <c r="K1786">
        <v>104.45399999999999</v>
      </c>
      <c r="L1786">
        <v>106.113</v>
      </c>
      <c r="M1786">
        <v>109.20399999999999</v>
      </c>
      <c r="N1786">
        <v>112.29600000000001</v>
      </c>
      <c r="O1786">
        <v>113.955</v>
      </c>
      <c r="P1786">
        <v>115.078</v>
      </c>
      <c r="Q1786">
        <v>116.74299999999999</v>
      </c>
      <c r="R1786">
        <v>117.825</v>
      </c>
      <c r="S1786">
        <v>119.867</v>
      </c>
      <c r="T1786">
        <v>123.36799999999999</v>
      </c>
      <c r="V1786">
        <v>18.108000000000001</v>
      </c>
      <c r="W1786">
        <f t="shared" si="82"/>
        <v>1.8108</v>
      </c>
      <c r="X1786">
        <f t="shared" si="83"/>
        <v>0.74114514098117112</v>
      </c>
    </row>
    <row r="1787" spans="1:24" x14ac:dyDescent="0.3">
      <c r="A1787">
        <v>1785</v>
      </c>
      <c r="B1787">
        <f t="shared" si="81"/>
        <v>4.8870636550308006</v>
      </c>
      <c r="C1787">
        <v>1</v>
      </c>
      <c r="D1787">
        <v>109.22239999999999</v>
      </c>
      <c r="E1787">
        <v>4.1980000000000003E-2</v>
      </c>
      <c r="F1787">
        <v>95.052999999999997</v>
      </c>
      <c r="G1787">
        <v>98.555999999999997</v>
      </c>
      <c r="H1787">
        <v>100.599</v>
      </c>
      <c r="I1787">
        <v>101.68</v>
      </c>
      <c r="J1787">
        <v>103.346</v>
      </c>
      <c r="K1787">
        <v>104.47</v>
      </c>
      <c r="L1787">
        <v>106.13</v>
      </c>
      <c r="M1787">
        <v>109.22199999999999</v>
      </c>
      <c r="N1787">
        <v>112.315</v>
      </c>
      <c r="O1787">
        <v>113.97499999999999</v>
      </c>
      <c r="P1787">
        <v>115.099</v>
      </c>
      <c r="Q1787">
        <v>116.764</v>
      </c>
      <c r="R1787">
        <v>117.846</v>
      </c>
      <c r="S1787">
        <v>119.889</v>
      </c>
      <c r="T1787">
        <v>123.392</v>
      </c>
      <c r="V1787">
        <v>18.114000000000001</v>
      </c>
      <c r="W1787">
        <f t="shared" si="82"/>
        <v>1.8114000000000001</v>
      </c>
      <c r="X1787">
        <f t="shared" si="83"/>
        <v>0.74132900703174065</v>
      </c>
    </row>
    <row r="1788" spans="1:24" x14ac:dyDescent="0.3">
      <c r="A1788">
        <v>1786</v>
      </c>
      <c r="B1788">
        <f t="shared" si="81"/>
        <v>4.8898015058179327</v>
      </c>
      <c r="C1788">
        <v>1</v>
      </c>
      <c r="D1788">
        <v>109.24039999999999</v>
      </c>
      <c r="E1788">
        <v>4.1980000000000003E-2</v>
      </c>
      <c r="F1788">
        <v>95.069000000000003</v>
      </c>
      <c r="G1788">
        <v>98.572000000000003</v>
      </c>
      <c r="H1788">
        <v>100.61499999999999</v>
      </c>
      <c r="I1788">
        <v>101.697</v>
      </c>
      <c r="J1788">
        <v>103.363</v>
      </c>
      <c r="K1788">
        <v>104.48699999999999</v>
      </c>
      <c r="L1788">
        <v>106.14700000000001</v>
      </c>
      <c r="M1788">
        <v>109.24</v>
      </c>
      <c r="N1788">
        <v>112.334</v>
      </c>
      <c r="O1788">
        <v>113.99299999999999</v>
      </c>
      <c r="P1788">
        <v>115.117</v>
      </c>
      <c r="Q1788">
        <v>116.78400000000001</v>
      </c>
      <c r="R1788">
        <v>117.866</v>
      </c>
      <c r="S1788">
        <v>119.90900000000001</v>
      </c>
      <c r="T1788">
        <v>123.41200000000001</v>
      </c>
      <c r="V1788">
        <v>18.119</v>
      </c>
      <c r="W1788">
        <f t="shared" si="82"/>
        <v>1.8119000000000001</v>
      </c>
      <c r="X1788">
        <f t="shared" si="83"/>
        <v>0.74149240649442183</v>
      </c>
    </row>
    <row r="1789" spans="1:24" x14ac:dyDescent="0.3">
      <c r="A1789">
        <v>1787</v>
      </c>
      <c r="B1789">
        <f t="shared" si="81"/>
        <v>4.8925393566050648</v>
      </c>
      <c r="C1789">
        <v>1</v>
      </c>
      <c r="D1789">
        <v>109.25839999999999</v>
      </c>
      <c r="E1789">
        <v>4.1980000000000003E-2</v>
      </c>
      <c r="F1789">
        <v>95.084999999999994</v>
      </c>
      <c r="G1789">
        <v>98.587999999999994</v>
      </c>
      <c r="H1789">
        <v>100.63200000000001</v>
      </c>
      <c r="I1789">
        <v>101.714</v>
      </c>
      <c r="J1789">
        <v>103.38</v>
      </c>
      <c r="K1789">
        <v>104.505</v>
      </c>
      <c r="L1789">
        <v>106.16500000000001</v>
      </c>
      <c r="M1789">
        <v>109.258</v>
      </c>
      <c r="N1789">
        <v>112.352</v>
      </c>
      <c r="O1789">
        <v>114.012</v>
      </c>
      <c r="P1789">
        <v>115.136</v>
      </c>
      <c r="Q1789">
        <v>116.803</v>
      </c>
      <c r="R1789">
        <v>117.88500000000001</v>
      </c>
      <c r="S1789">
        <v>119.929</v>
      </c>
      <c r="T1789">
        <v>123.432</v>
      </c>
      <c r="V1789">
        <v>18.125</v>
      </c>
      <c r="W1789">
        <f t="shared" si="82"/>
        <v>1.8125</v>
      </c>
      <c r="X1789">
        <f t="shared" si="83"/>
        <v>0.74167626398284825</v>
      </c>
    </row>
    <row r="1790" spans="1:24" x14ac:dyDescent="0.3">
      <c r="A1790">
        <v>1788</v>
      </c>
      <c r="B1790">
        <f t="shared" si="81"/>
        <v>4.8952772073921968</v>
      </c>
      <c r="C1790">
        <v>1</v>
      </c>
      <c r="D1790">
        <v>109.2764</v>
      </c>
      <c r="E1790">
        <v>4.199E-2</v>
      </c>
      <c r="F1790">
        <v>95.096999999999994</v>
      </c>
      <c r="G1790">
        <v>98.602000000000004</v>
      </c>
      <c r="H1790">
        <v>100.646</v>
      </c>
      <c r="I1790">
        <v>101.729</v>
      </c>
      <c r="J1790">
        <v>103.396</v>
      </c>
      <c r="K1790">
        <v>104.521</v>
      </c>
      <c r="L1790">
        <v>106.181</v>
      </c>
      <c r="M1790">
        <v>109.276</v>
      </c>
      <c r="N1790">
        <v>112.371</v>
      </c>
      <c r="O1790">
        <v>114.032</v>
      </c>
      <c r="P1790">
        <v>115.157</v>
      </c>
      <c r="Q1790">
        <v>116.824</v>
      </c>
      <c r="R1790">
        <v>117.90600000000001</v>
      </c>
      <c r="S1790">
        <v>119.95099999999999</v>
      </c>
      <c r="T1790">
        <v>123.456</v>
      </c>
      <c r="V1790">
        <v>18.13</v>
      </c>
      <c r="W1790">
        <f t="shared" si="82"/>
        <v>1.8129999999999999</v>
      </c>
      <c r="X1790">
        <f t="shared" si="83"/>
        <v>0.74183965772785276</v>
      </c>
    </row>
    <row r="1791" spans="1:24" x14ac:dyDescent="0.3">
      <c r="A1791">
        <v>1789</v>
      </c>
      <c r="B1791">
        <f t="shared" si="81"/>
        <v>4.8980150581793289</v>
      </c>
      <c r="C1791">
        <v>1</v>
      </c>
      <c r="D1791">
        <v>109.2944</v>
      </c>
      <c r="E1791">
        <v>4.199E-2</v>
      </c>
      <c r="F1791">
        <v>95.111999999999995</v>
      </c>
      <c r="G1791">
        <v>98.617999999999995</v>
      </c>
      <c r="H1791">
        <v>100.663</v>
      </c>
      <c r="I1791">
        <v>101.746</v>
      </c>
      <c r="J1791">
        <v>103.413</v>
      </c>
      <c r="K1791">
        <v>104.538</v>
      </c>
      <c r="L1791">
        <v>106.199</v>
      </c>
      <c r="M1791">
        <v>109.294</v>
      </c>
      <c r="N1791">
        <v>112.39</v>
      </c>
      <c r="O1791">
        <v>114.051</v>
      </c>
      <c r="P1791">
        <v>115.176</v>
      </c>
      <c r="Q1791">
        <v>116.843</v>
      </c>
      <c r="R1791">
        <v>117.926</v>
      </c>
      <c r="S1791">
        <v>119.971</v>
      </c>
      <c r="T1791">
        <v>123.476</v>
      </c>
      <c r="V1791">
        <v>18.135000000000002</v>
      </c>
      <c r="W1791">
        <f t="shared" si="82"/>
        <v>1.8135000000000001</v>
      </c>
      <c r="X1791">
        <f t="shared" si="83"/>
        <v>0.74200304918510951</v>
      </c>
    </row>
    <row r="1792" spans="1:24" x14ac:dyDescent="0.3">
      <c r="A1792">
        <v>1790</v>
      </c>
      <c r="B1792">
        <f t="shared" si="81"/>
        <v>4.900752908966461</v>
      </c>
      <c r="C1792">
        <v>1</v>
      </c>
      <c r="D1792">
        <v>109.3124</v>
      </c>
      <c r="E1792">
        <v>4.2000000000000003E-2</v>
      </c>
      <c r="F1792">
        <v>95.125</v>
      </c>
      <c r="G1792">
        <v>98.632000000000005</v>
      </c>
      <c r="H1792">
        <v>100.67700000000001</v>
      </c>
      <c r="I1792">
        <v>101.761</v>
      </c>
      <c r="J1792">
        <v>103.429</v>
      </c>
      <c r="K1792">
        <v>104.554</v>
      </c>
      <c r="L1792">
        <v>106.21599999999999</v>
      </c>
      <c r="M1792">
        <v>109.312</v>
      </c>
      <c r="N1792">
        <v>112.40900000000001</v>
      </c>
      <c r="O1792">
        <v>114.071</v>
      </c>
      <c r="P1792">
        <v>115.196</v>
      </c>
      <c r="Q1792">
        <v>116.864</v>
      </c>
      <c r="R1792">
        <v>117.947</v>
      </c>
      <c r="S1792">
        <v>119.99299999999999</v>
      </c>
      <c r="T1792">
        <v>123.5</v>
      </c>
      <c r="V1792">
        <v>18.140999999999998</v>
      </c>
      <c r="W1792">
        <f t="shared" si="82"/>
        <v>1.8140999999999998</v>
      </c>
      <c r="X1792">
        <f t="shared" si="83"/>
        <v>0.74218689470150756</v>
      </c>
    </row>
    <row r="1793" spans="1:24" x14ac:dyDescent="0.3">
      <c r="A1793">
        <v>1791</v>
      </c>
      <c r="B1793">
        <f t="shared" si="81"/>
        <v>4.9034907597535931</v>
      </c>
      <c r="C1793">
        <v>1</v>
      </c>
      <c r="D1793">
        <v>109.3304</v>
      </c>
      <c r="E1793">
        <v>4.2000000000000003E-2</v>
      </c>
      <c r="F1793">
        <v>95.14</v>
      </c>
      <c r="G1793">
        <v>98.647999999999996</v>
      </c>
      <c r="H1793">
        <v>100.694</v>
      </c>
      <c r="I1793">
        <v>101.777</v>
      </c>
      <c r="J1793">
        <v>103.446</v>
      </c>
      <c r="K1793">
        <v>104.571</v>
      </c>
      <c r="L1793">
        <v>106.233</v>
      </c>
      <c r="M1793">
        <v>109.33</v>
      </c>
      <c r="N1793">
        <v>112.428</v>
      </c>
      <c r="O1793">
        <v>114.09</v>
      </c>
      <c r="P1793">
        <v>115.215</v>
      </c>
      <c r="Q1793">
        <v>116.883</v>
      </c>
      <c r="R1793">
        <v>117.967</v>
      </c>
      <c r="S1793">
        <v>120.01300000000001</v>
      </c>
      <c r="T1793">
        <v>123.52</v>
      </c>
      <c r="V1793">
        <v>18.146000000000001</v>
      </c>
      <c r="W1793">
        <f t="shared" si="82"/>
        <v>1.8146</v>
      </c>
      <c r="X1793">
        <f t="shared" si="83"/>
        <v>0.74235028045316243</v>
      </c>
    </row>
    <row r="1794" spans="1:24" x14ac:dyDescent="0.3">
      <c r="A1794">
        <v>1792</v>
      </c>
      <c r="B1794">
        <f t="shared" si="81"/>
        <v>4.9062286105407251</v>
      </c>
      <c r="C1794">
        <v>1</v>
      </c>
      <c r="D1794">
        <v>109.3484</v>
      </c>
      <c r="E1794">
        <v>4.2000000000000003E-2</v>
      </c>
      <c r="F1794">
        <v>95.156000000000006</v>
      </c>
      <c r="G1794">
        <v>98.664000000000001</v>
      </c>
      <c r="H1794">
        <v>100.711</v>
      </c>
      <c r="I1794">
        <v>101.794</v>
      </c>
      <c r="J1794">
        <v>103.46299999999999</v>
      </c>
      <c r="K1794">
        <v>104.58799999999999</v>
      </c>
      <c r="L1794">
        <v>106.251</v>
      </c>
      <c r="M1794">
        <v>109.348</v>
      </c>
      <c r="N1794">
        <v>112.446</v>
      </c>
      <c r="O1794">
        <v>114.108</v>
      </c>
      <c r="P1794">
        <v>115.23399999999999</v>
      </c>
      <c r="Q1794">
        <v>116.90300000000001</v>
      </c>
      <c r="R1794">
        <v>117.986</v>
      </c>
      <c r="S1794">
        <v>120.032</v>
      </c>
      <c r="T1794">
        <v>123.541</v>
      </c>
      <c r="V1794">
        <v>18.152000000000001</v>
      </c>
      <c r="W1794">
        <f t="shared" si="82"/>
        <v>1.8152000000000001</v>
      </c>
      <c r="X1794">
        <f t="shared" si="83"/>
        <v>0.74253411743539133</v>
      </c>
    </row>
    <row r="1795" spans="1:24" x14ac:dyDescent="0.3">
      <c r="A1795">
        <v>1793</v>
      </c>
      <c r="B1795">
        <f t="shared" ref="B1795:B1858" si="84">A1795/365.25</f>
        <v>4.9089664613278572</v>
      </c>
      <c r="C1795">
        <v>1</v>
      </c>
      <c r="D1795">
        <v>109.3664</v>
      </c>
      <c r="E1795">
        <v>4.2009999999999999E-2</v>
      </c>
      <c r="F1795">
        <v>95.168000000000006</v>
      </c>
      <c r="G1795">
        <v>98.677999999999997</v>
      </c>
      <c r="H1795">
        <v>100.72499999999999</v>
      </c>
      <c r="I1795">
        <v>101.809</v>
      </c>
      <c r="J1795">
        <v>103.47799999999999</v>
      </c>
      <c r="K1795">
        <v>104.605</v>
      </c>
      <c r="L1795">
        <v>106.267</v>
      </c>
      <c r="M1795">
        <v>109.366</v>
      </c>
      <c r="N1795">
        <v>112.465</v>
      </c>
      <c r="O1795">
        <v>114.128</v>
      </c>
      <c r="P1795">
        <v>115.254</v>
      </c>
      <c r="Q1795">
        <v>116.92400000000001</v>
      </c>
      <c r="R1795">
        <v>118.008</v>
      </c>
      <c r="S1795">
        <v>120.05500000000001</v>
      </c>
      <c r="T1795">
        <v>123.56399999999999</v>
      </c>
      <c r="V1795">
        <v>18.157</v>
      </c>
      <c r="W1795">
        <f t="shared" ref="W1795:W1858" si="85">V1795/10</f>
        <v>1.8157000000000001</v>
      </c>
      <c r="X1795">
        <f t="shared" ref="X1795:X1858" si="86">SQRT((M1795*V1795)/3600)</f>
        <v>0.74269749748991198</v>
      </c>
    </row>
    <row r="1796" spans="1:24" x14ac:dyDescent="0.3">
      <c r="A1796">
        <v>1794</v>
      </c>
      <c r="B1796">
        <f t="shared" si="84"/>
        <v>4.9117043121149901</v>
      </c>
      <c r="C1796">
        <v>1</v>
      </c>
      <c r="D1796">
        <v>109.3843</v>
      </c>
      <c r="E1796">
        <v>4.2009999999999999E-2</v>
      </c>
      <c r="F1796">
        <v>95.183999999999997</v>
      </c>
      <c r="G1796">
        <v>98.694000000000003</v>
      </c>
      <c r="H1796">
        <v>100.742</v>
      </c>
      <c r="I1796">
        <v>101.82599999999999</v>
      </c>
      <c r="J1796">
        <v>103.495</v>
      </c>
      <c r="K1796">
        <v>104.622</v>
      </c>
      <c r="L1796">
        <v>106.285</v>
      </c>
      <c r="M1796">
        <v>109.384</v>
      </c>
      <c r="N1796">
        <v>112.48399999999999</v>
      </c>
      <c r="O1796">
        <v>114.14700000000001</v>
      </c>
      <c r="P1796">
        <v>115.273</v>
      </c>
      <c r="Q1796">
        <v>116.943</v>
      </c>
      <c r="R1796">
        <v>118.027</v>
      </c>
      <c r="S1796">
        <v>120.074</v>
      </c>
      <c r="T1796">
        <v>123.58499999999999</v>
      </c>
      <c r="V1796">
        <v>18.161999999999999</v>
      </c>
      <c r="W1796">
        <f t="shared" si="85"/>
        <v>1.8161999999999998</v>
      </c>
      <c r="X1796">
        <f t="shared" si="86"/>
        <v>0.74286087526534872</v>
      </c>
    </row>
    <row r="1797" spans="1:24" x14ac:dyDescent="0.3">
      <c r="A1797">
        <v>1795</v>
      </c>
      <c r="B1797">
        <f t="shared" si="84"/>
        <v>4.9144421629021222</v>
      </c>
      <c r="C1797">
        <v>1</v>
      </c>
      <c r="D1797">
        <v>109.4023</v>
      </c>
      <c r="E1797">
        <v>4.2020000000000002E-2</v>
      </c>
      <c r="F1797">
        <v>95.195999999999998</v>
      </c>
      <c r="G1797">
        <v>98.707999999999998</v>
      </c>
      <c r="H1797">
        <v>100.756</v>
      </c>
      <c r="I1797">
        <v>101.84099999999999</v>
      </c>
      <c r="J1797">
        <v>103.511</v>
      </c>
      <c r="K1797">
        <v>104.63800000000001</v>
      </c>
      <c r="L1797">
        <v>106.30200000000001</v>
      </c>
      <c r="M1797">
        <v>109.402</v>
      </c>
      <c r="N1797">
        <v>112.503</v>
      </c>
      <c r="O1797">
        <v>114.167</v>
      </c>
      <c r="P1797">
        <v>115.294</v>
      </c>
      <c r="Q1797">
        <v>116.964</v>
      </c>
      <c r="R1797">
        <v>118.048</v>
      </c>
      <c r="S1797">
        <v>120.09699999999999</v>
      </c>
      <c r="T1797">
        <v>123.608</v>
      </c>
      <c r="V1797">
        <v>18.167999999999999</v>
      </c>
      <c r="W1797">
        <f t="shared" si="85"/>
        <v>1.8168</v>
      </c>
      <c r="X1797">
        <f t="shared" si="86"/>
        <v>0.74304470031530856</v>
      </c>
    </row>
    <row r="1798" spans="1:24" x14ac:dyDescent="0.3">
      <c r="A1798">
        <v>1796</v>
      </c>
      <c r="B1798">
        <f t="shared" si="84"/>
        <v>4.9171800136892543</v>
      </c>
      <c r="C1798">
        <v>1</v>
      </c>
      <c r="D1798">
        <v>109.4203</v>
      </c>
      <c r="E1798">
        <v>4.2020000000000002E-2</v>
      </c>
      <c r="F1798">
        <v>95.212000000000003</v>
      </c>
      <c r="G1798">
        <v>98.724000000000004</v>
      </c>
      <c r="H1798">
        <v>100.773</v>
      </c>
      <c r="I1798">
        <v>101.858</v>
      </c>
      <c r="J1798">
        <v>103.52800000000001</v>
      </c>
      <c r="K1798">
        <v>104.655</v>
      </c>
      <c r="L1798">
        <v>106.319</v>
      </c>
      <c r="M1798">
        <v>109.42</v>
      </c>
      <c r="N1798">
        <v>112.521</v>
      </c>
      <c r="O1798">
        <v>114.18600000000001</v>
      </c>
      <c r="P1798">
        <v>115.313</v>
      </c>
      <c r="Q1798">
        <v>116.983</v>
      </c>
      <c r="R1798">
        <v>118.068</v>
      </c>
      <c r="S1798">
        <v>120.116</v>
      </c>
      <c r="T1798">
        <v>123.629</v>
      </c>
      <c r="V1798">
        <v>18.172999999999998</v>
      </c>
      <c r="W1798">
        <f t="shared" si="85"/>
        <v>1.8172999999999999</v>
      </c>
      <c r="X1798">
        <f t="shared" si="86"/>
        <v>0.7432080724056277</v>
      </c>
    </row>
    <row r="1799" spans="1:24" x14ac:dyDescent="0.3">
      <c r="A1799">
        <v>1797</v>
      </c>
      <c r="B1799">
        <f t="shared" si="84"/>
        <v>4.9199178644763863</v>
      </c>
      <c r="C1799">
        <v>1</v>
      </c>
      <c r="D1799">
        <v>109.4383</v>
      </c>
      <c r="E1799">
        <v>4.2020000000000002E-2</v>
      </c>
      <c r="F1799">
        <v>95.227999999999994</v>
      </c>
      <c r="G1799">
        <v>98.74</v>
      </c>
      <c r="H1799">
        <v>100.789</v>
      </c>
      <c r="I1799">
        <v>101.874</v>
      </c>
      <c r="J1799">
        <v>103.545</v>
      </c>
      <c r="K1799">
        <v>104.672</v>
      </c>
      <c r="L1799">
        <v>106.337</v>
      </c>
      <c r="M1799">
        <v>109.438</v>
      </c>
      <c r="N1799">
        <v>112.54</v>
      </c>
      <c r="O1799">
        <v>114.20399999999999</v>
      </c>
      <c r="P1799">
        <v>115.33199999999999</v>
      </c>
      <c r="Q1799">
        <v>117.002</v>
      </c>
      <c r="R1799">
        <v>118.087</v>
      </c>
      <c r="S1799">
        <v>120.136</v>
      </c>
      <c r="T1799">
        <v>123.649</v>
      </c>
      <c r="V1799">
        <v>18.178999999999998</v>
      </c>
      <c r="W1799">
        <f t="shared" si="85"/>
        <v>1.8178999999999998</v>
      </c>
      <c r="X1799">
        <f t="shared" si="86"/>
        <v>0.74339188894926445</v>
      </c>
    </row>
    <row r="1800" spans="1:24" x14ac:dyDescent="0.3">
      <c r="A1800">
        <v>1798</v>
      </c>
      <c r="B1800">
        <f t="shared" si="84"/>
        <v>4.9226557152635184</v>
      </c>
      <c r="C1800">
        <v>1</v>
      </c>
      <c r="D1800">
        <v>109.4563</v>
      </c>
      <c r="E1800">
        <v>4.2029999999999998E-2</v>
      </c>
      <c r="F1800">
        <v>95.24</v>
      </c>
      <c r="G1800">
        <v>98.754000000000005</v>
      </c>
      <c r="H1800">
        <v>100.804</v>
      </c>
      <c r="I1800">
        <v>101.889</v>
      </c>
      <c r="J1800">
        <v>103.56100000000001</v>
      </c>
      <c r="K1800">
        <v>104.688</v>
      </c>
      <c r="L1800">
        <v>106.35299999999999</v>
      </c>
      <c r="M1800">
        <v>109.456</v>
      </c>
      <c r="N1800">
        <v>112.559</v>
      </c>
      <c r="O1800">
        <v>114.224</v>
      </c>
      <c r="P1800">
        <v>115.352</v>
      </c>
      <c r="Q1800">
        <v>117.023</v>
      </c>
      <c r="R1800">
        <v>118.10899999999999</v>
      </c>
      <c r="S1800">
        <v>120.15900000000001</v>
      </c>
      <c r="T1800">
        <v>123.673</v>
      </c>
      <c r="V1800">
        <v>18.184000000000001</v>
      </c>
      <c r="W1800">
        <f t="shared" si="85"/>
        <v>1.8184</v>
      </c>
      <c r="X1800">
        <f t="shared" si="86"/>
        <v>0.74355525536289357</v>
      </c>
    </row>
    <row r="1801" spans="1:24" x14ac:dyDescent="0.3">
      <c r="A1801">
        <v>1799</v>
      </c>
      <c r="B1801">
        <f t="shared" si="84"/>
        <v>4.9253935660506505</v>
      </c>
      <c r="C1801">
        <v>1</v>
      </c>
      <c r="D1801">
        <v>109.4743</v>
      </c>
      <c r="E1801">
        <v>4.2029999999999998E-2</v>
      </c>
      <c r="F1801">
        <v>95.256</v>
      </c>
      <c r="G1801">
        <v>98.77</v>
      </c>
      <c r="H1801">
        <v>100.82</v>
      </c>
      <c r="I1801">
        <v>101.90600000000001</v>
      </c>
      <c r="J1801">
        <v>103.578</v>
      </c>
      <c r="K1801">
        <v>104.705</v>
      </c>
      <c r="L1801">
        <v>106.371</v>
      </c>
      <c r="M1801">
        <v>109.474</v>
      </c>
      <c r="N1801">
        <v>112.578</v>
      </c>
      <c r="O1801">
        <v>114.24299999999999</v>
      </c>
      <c r="P1801">
        <v>115.371</v>
      </c>
      <c r="Q1801">
        <v>117.04300000000001</v>
      </c>
      <c r="R1801">
        <v>118.128</v>
      </c>
      <c r="S1801">
        <v>120.178</v>
      </c>
      <c r="T1801">
        <v>123.693</v>
      </c>
      <c r="V1801">
        <v>18.189</v>
      </c>
      <c r="W1801">
        <f t="shared" si="85"/>
        <v>1.8189</v>
      </c>
      <c r="X1801">
        <f t="shared" si="86"/>
        <v>0.74371861950606033</v>
      </c>
    </row>
    <row r="1802" spans="1:24" x14ac:dyDescent="0.3">
      <c r="A1802">
        <v>1800</v>
      </c>
      <c r="B1802">
        <f t="shared" si="84"/>
        <v>4.9281314168377826</v>
      </c>
      <c r="C1802">
        <v>1</v>
      </c>
      <c r="D1802">
        <v>109.4923</v>
      </c>
      <c r="E1802">
        <v>4.2040000000000001E-2</v>
      </c>
      <c r="F1802">
        <v>95.268000000000001</v>
      </c>
      <c r="G1802">
        <v>98.784000000000006</v>
      </c>
      <c r="H1802">
        <v>100.83499999999999</v>
      </c>
      <c r="I1802">
        <v>101.92100000000001</v>
      </c>
      <c r="J1802">
        <v>103.593</v>
      </c>
      <c r="K1802">
        <v>104.72199999999999</v>
      </c>
      <c r="L1802">
        <v>106.38800000000001</v>
      </c>
      <c r="M1802">
        <v>109.492</v>
      </c>
      <c r="N1802">
        <v>112.59699999999999</v>
      </c>
      <c r="O1802">
        <v>114.26300000000001</v>
      </c>
      <c r="P1802">
        <v>115.39100000000001</v>
      </c>
      <c r="Q1802">
        <v>117.06399999999999</v>
      </c>
      <c r="R1802">
        <v>118.15</v>
      </c>
      <c r="S1802">
        <v>120.20099999999999</v>
      </c>
      <c r="T1802">
        <v>123.717</v>
      </c>
      <c r="V1802">
        <v>18.195</v>
      </c>
      <c r="W1802">
        <f t="shared" si="85"/>
        <v>1.8195000000000001</v>
      </c>
      <c r="X1802">
        <f t="shared" si="86"/>
        <v>0.74390242415700369</v>
      </c>
    </row>
    <row r="1803" spans="1:24" x14ac:dyDescent="0.3">
      <c r="A1803">
        <v>1801</v>
      </c>
      <c r="B1803">
        <f t="shared" si="84"/>
        <v>4.9308692676249146</v>
      </c>
      <c r="C1803">
        <v>1</v>
      </c>
      <c r="D1803">
        <v>109.5102</v>
      </c>
      <c r="E1803">
        <v>4.2040000000000001E-2</v>
      </c>
      <c r="F1803">
        <v>95.283000000000001</v>
      </c>
      <c r="G1803">
        <v>98.8</v>
      </c>
      <c r="H1803">
        <v>100.851</v>
      </c>
      <c r="I1803">
        <v>101.938</v>
      </c>
      <c r="J1803">
        <v>103.61</v>
      </c>
      <c r="K1803">
        <v>104.739</v>
      </c>
      <c r="L1803">
        <v>106.405</v>
      </c>
      <c r="M1803">
        <v>109.51</v>
      </c>
      <c r="N1803">
        <v>112.61499999999999</v>
      </c>
      <c r="O1803">
        <v>114.282</v>
      </c>
      <c r="P1803">
        <v>115.41</v>
      </c>
      <c r="Q1803">
        <v>117.083</v>
      </c>
      <c r="R1803">
        <v>118.169</v>
      </c>
      <c r="S1803">
        <v>120.22</v>
      </c>
      <c r="T1803">
        <v>123.73699999999999</v>
      </c>
      <c r="V1803">
        <v>18.2</v>
      </c>
      <c r="W1803">
        <f t="shared" si="85"/>
        <v>1.8199999999999998</v>
      </c>
      <c r="X1803">
        <f t="shared" si="86"/>
        <v>0.74406578263543932</v>
      </c>
    </row>
    <row r="1804" spans="1:24" x14ac:dyDescent="0.3">
      <c r="A1804">
        <v>1802</v>
      </c>
      <c r="B1804">
        <f t="shared" si="84"/>
        <v>4.9336071184120467</v>
      </c>
      <c r="C1804">
        <v>1</v>
      </c>
      <c r="D1804">
        <v>109.5282</v>
      </c>
      <c r="E1804">
        <v>4.2040000000000001E-2</v>
      </c>
      <c r="F1804">
        <v>95.299000000000007</v>
      </c>
      <c r="G1804">
        <v>98.816000000000003</v>
      </c>
      <c r="H1804">
        <v>100.86799999999999</v>
      </c>
      <c r="I1804">
        <v>101.95399999999999</v>
      </c>
      <c r="J1804">
        <v>103.627</v>
      </c>
      <c r="K1804">
        <v>104.756</v>
      </c>
      <c r="L1804">
        <v>106.422</v>
      </c>
      <c r="M1804">
        <v>109.52800000000001</v>
      </c>
      <c r="N1804">
        <v>112.634</v>
      </c>
      <c r="O1804">
        <v>114.301</v>
      </c>
      <c r="P1804">
        <v>115.429</v>
      </c>
      <c r="Q1804">
        <v>117.102</v>
      </c>
      <c r="R1804">
        <v>118.188</v>
      </c>
      <c r="S1804">
        <v>120.24</v>
      </c>
      <c r="T1804">
        <v>123.75700000000001</v>
      </c>
      <c r="V1804">
        <v>18.206</v>
      </c>
      <c r="W1804">
        <f t="shared" si="85"/>
        <v>1.8206</v>
      </c>
      <c r="X1804">
        <f t="shared" si="86"/>
        <v>0.74424957880777842</v>
      </c>
    </row>
    <row r="1805" spans="1:24" x14ac:dyDescent="0.3">
      <c r="A1805">
        <v>1803</v>
      </c>
      <c r="B1805">
        <f t="shared" si="84"/>
        <v>4.9363449691991788</v>
      </c>
      <c r="C1805">
        <v>1</v>
      </c>
      <c r="D1805">
        <v>109.5462</v>
      </c>
      <c r="E1805">
        <v>4.2049999999999997E-2</v>
      </c>
      <c r="F1805">
        <v>95.311000000000007</v>
      </c>
      <c r="G1805">
        <v>98.83</v>
      </c>
      <c r="H1805">
        <v>100.88200000000001</v>
      </c>
      <c r="I1805">
        <v>101.96899999999999</v>
      </c>
      <c r="J1805">
        <v>103.643</v>
      </c>
      <c r="K1805">
        <v>104.77200000000001</v>
      </c>
      <c r="L1805">
        <v>106.43899999999999</v>
      </c>
      <c r="M1805">
        <v>109.54600000000001</v>
      </c>
      <c r="N1805">
        <v>112.65300000000001</v>
      </c>
      <c r="O1805">
        <v>114.32</v>
      </c>
      <c r="P1805">
        <v>115.45</v>
      </c>
      <c r="Q1805">
        <v>117.123</v>
      </c>
      <c r="R1805">
        <v>118.21</v>
      </c>
      <c r="S1805">
        <v>120.262</v>
      </c>
      <c r="T1805">
        <v>123.78100000000001</v>
      </c>
      <c r="V1805">
        <v>18.210999999999999</v>
      </c>
      <c r="W1805">
        <f t="shared" si="85"/>
        <v>1.8210999999999999</v>
      </c>
      <c r="X1805">
        <f t="shared" si="86"/>
        <v>0.74441293162987021</v>
      </c>
    </row>
    <row r="1806" spans="1:24" x14ac:dyDescent="0.3">
      <c r="A1806">
        <v>1804</v>
      </c>
      <c r="B1806">
        <f t="shared" si="84"/>
        <v>4.9390828199863108</v>
      </c>
      <c r="C1806">
        <v>1</v>
      </c>
      <c r="D1806">
        <v>109.5642</v>
      </c>
      <c r="E1806">
        <v>4.2049999999999997E-2</v>
      </c>
      <c r="F1806">
        <v>95.326999999999998</v>
      </c>
      <c r="G1806">
        <v>98.846000000000004</v>
      </c>
      <c r="H1806">
        <v>100.899</v>
      </c>
      <c r="I1806">
        <v>101.986</v>
      </c>
      <c r="J1806">
        <v>103.66</v>
      </c>
      <c r="K1806">
        <v>104.789</v>
      </c>
      <c r="L1806">
        <v>106.45699999999999</v>
      </c>
      <c r="M1806">
        <v>109.56399999999999</v>
      </c>
      <c r="N1806">
        <v>112.672</v>
      </c>
      <c r="O1806">
        <v>114.339</v>
      </c>
      <c r="P1806">
        <v>115.46899999999999</v>
      </c>
      <c r="Q1806">
        <v>117.142</v>
      </c>
      <c r="R1806">
        <v>118.229</v>
      </c>
      <c r="S1806">
        <v>120.282</v>
      </c>
      <c r="T1806">
        <v>123.801</v>
      </c>
      <c r="V1806">
        <v>18.216000000000001</v>
      </c>
      <c r="W1806">
        <f t="shared" si="85"/>
        <v>1.8216000000000001</v>
      </c>
      <c r="X1806">
        <f t="shared" si="86"/>
        <v>0.74457628219007888</v>
      </c>
    </row>
    <row r="1807" spans="1:24" x14ac:dyDescent="0.3">
      <c r="A1807">
        <v>1805</v>
      </c>
      <c r="B1807">
        <f t="shared" si="84"/>
        <v>4.9418206707734429</v>
      </c>
      <c r="C1807">
        <v>1</v>
      </c>
      <c r="D1807">
        <v>109.5822</v>
      </c>
      <c r="E1807">
        <v>4.206E-2</v>
      </c>
      <c r="F1807">
        <v>95.338999999999999</v>
      </c>
      <c r="G1807">
        <v>98.86</v>
      </c>
      <c r="H1807">
        <v>100.914</v>
      </c>
      <c r="I1807">
        <v>102.001</v>
      </c>
      <c r="J1807">
        <v>103.675</v>
      </c>
      <c r="K1807">
        <v>104.80500000000001</v>
      </c>
      <c r="L1807">
        <v>106.473</v>
      </c>
      <c r="M1807">
        <v>109.58199999999999</v>
      </c>
      <c r="N1807">
        <v>112.691</v>
      </c>
      <c r="O1807">
        <v>114.35899999999999</v>
      </c>
      <c r="P1807">
        <v>115.489</v>
      </c>
      <c r="Q1807">
        <v>117.163</v>
      </c>
      <c r="R1807">
        <v>118.251</v>
      </c>
      <c r="S1807">
        <v>120.304</v>
      </c>
      <c r="T1807">
        <v>123.825</v>
      </c>
      <c r="V1807">
        <v>18.222000000000001</v>
      </c>
      <c r="W1807">
        <f t="shared" si="85"/>
        <v>1.8222</v>
      </c>
      <c r="X1807">
        <f t="shared" si="86"/>
        <v>0.74476006650911852</v>
      </c>
    </row>
    <row r="1808" spans="1:24" x14ac:dyDescent="0.3">
      <c r="A1808">
        <v>1806</v>
      </c>
      <c r="B1808">
        <f t="shared" si="84"/>
        <v>4.944558521560575</v>
      </c>
      <c r="C1808">
        <v>1</v>
      </c>
      <c r="D1808">
        <v>109.6001</v>
      </c>
      <c r="E1808">
        <v>4.206E-2</v>
      </c>
      <c r="F1808">
        <v>95.355000000000004</v>
      </c>
      <c r="G1808">
        <v>98.876000000000005</v>
      </c>
      <c r="H1808">
        <v>100.93</v>
      </c>
      <c r="I1808">
        <v>102.018</v>
      </c>
      <c r="J1808">
        <v>103.69199999999999</v>
      </c>
      <c r="K1808">
        <v>104.822</v>
      </c>
      <c r="L1808">
        <v>106.491</v>
      </c>
      <c r="M1808">
        <v>109.6</v>
      </c>
      <c r="N1808">
        <v>112.709</v>
      </c>
      <c r="O1808">
        <v>114.378</v>
      </c>
      <c r="P1808">
        <v>115.508</v>
      </c>
      <c r="Q1808">
        <v>117.18300000000001</v>
      </c>
      <c r="R1808">
        <v>118.27</v>
      </c>
      <c r="S1808">
        <v>120.324</v>
      </c>
      <c r="T1808">
        <v>123.845</v>
      </c>
      <c r="V1808">
        <v>18.227</v>
      </c>
      <c r="W1808">
        <f t="shared" si="85"/>
        <v>1.8227</v>
      </c>
      <c r="X1808">
        <f t="shared" si="86"/>
        <v>0.74492341142488527</v>
      </c>
    </row>
    <row r="1809" spans="1:24" x14ac:dyDescent="0.3">
      <c r="A1809">
        <v>1807</v>
      </c>
      <c r="B1809">
        <f t="shared" si="84"/>
        <v>4.947296372347707</v>
      </c>
      <c r="C1809">
        <v>1</v>
      </c>
      <c r="D1809">
        <v>109.6181</v>
      </c>
      <c r="E1809">
        <v>4.206E-2</v>
      </c>
      <c r="F1809">
        <v>95.37</v>
      </c>
      <c r="G1809">
        <v>98.891999999999996</v>
      </c>
      <c r="H1809">
        <v>100.947</v>
      </c>
      <c r="I1809">
        <v>102.03400000000001</v>
      </c>
      <c r="J1809">
        <v>103.709</v>
      </c>
      <c r="K1809">
        <v>104.84</v>
      </c>
      <c r="L1809">
        <v>106.508</v>
      </c>
      <c r="M1809">
        <v>109.61799999999999</v>
      </c>
      <c r="N1809">
        <v>112.72799999999999</v>
      </c>
      <c r="O1809">
        <v>114.39700000000001</v>
      </c>
      <c r="P1809">
        <v>115.527</v>
      </c>
      <c r="Q1809">
        <v>117.202</v>
      </c>
      <c r="R1809">
        <v>118.29</v>
      </c>
      <c r="S1809">
        <v>120.34399999999999</v>
      </c>
      <c r="T1809">
        <v>123.866</v>
      </c>
      <c r="V1809">
        <v>18.233000000000001</v>
      </c>
      <c r="W1809">
        <f t="shared" si="85"/>
        <v>1.8233000000000001</v>
      </c>
      <c r="X1809">
        <f t="shared" si="86"/>
        <v>0.74510718729291259</v>
      </c>
    </row>
    <row r="1810" spans="1:24" x14ac:dyDescent="0.3">
      <c r="A1810">
        <v>1808</v>
      </c>
      <c r="B1810">
        <f t="shared" si="84"/>
        <v>4.9500342231348391</v>
      </c>
      <c r="C1810">
        <v>1</v>
      </c>
      <c r="D1810">
        <v>109.6361</v>
      </c>
      <c r="E1810">
        <v>4.2070000000000003E-2</v>
      </c>
      <c r="F1810">
        <v>95.382999999999996</v>
      </c>
      <c r="G1810">
        <v>98.906000000000006</v>
      </c>
      <c r="H1810">
        <v>100.961</v>
      </c>
      <c r="I1810">
        <v>102.04900000000001</v>
      </c>
      <c r="J1810">
        <v>103.72499999999999</v>
      </c>
      <c r="K1810">
        <v>104.85599999999999</v>
      </c>
      <c r="L1810">
        <v>106.52500000000001</v>
      </c>
      <c r="M1810">
        <v>109.636</v>
      </c>
      <c r="N1810">
        <v>112.747</v>
      </c>
      <c r="O1810">
        <v>114.417</v>
      </c>
      <c r="P1810">
        <v>115.547</v>
      </c>
      <c r="Q1810">
        <v>117.223</v>
      </c>
      <c r="R1810">
        <v>118.31100000000001</v>
      </c>
      <c r="S1810">
        <v>120.366</v>
      </c>
      <c r="T1810">
        <v>123.889</v>
      </c>
      <c r="V1810">
        <v>18.238</v>
      </c>
      <c r="W1810">
        <f t="shared" si="85"/>
        <v>1.8237999999999999</v>
      </c>
      <c r="X1810">
        <f t="shared" si="86"/>
        <v>0.74527052657258475</v>
      </c>
    </row>
    <row r="1811" spans="1:24" x14ac:dyDescent="0.3">
      <c r="A1811">
        <v>1809</v>
      </c>
      <c r="B1811">
        <f t="shared" si="84"/>
        <v>4.9527720739219712</v>
      </c>
      <c r="C1811">
        <v>1</v>
      </c>
      <c r="D1811">
        <v>109.654</v>
      </c>
      <c r="E1811">
        <v>4.2070000000000003E-2</v>
      </c>
      <c r="F1811">
        <v>95.397999999999996</v>
      </c>
      <c r="G1811">
        <v>98.921999999999997</v>
      </c>
      <c r="H1811">
        <v>100.97799999999999</v>
      </c>
      <c r="I1811">
        <v>102.066</v>
      </c>
      <c r="J1811">
        <v>103.742</v>
      </c>
      <c r="K1811">
        <v>104.873</v>
      </c>
      <c r="L1811">
        <v>106.542</v>
      </c>
      <c r="M1811">
        <v>109.654</v>
      </c>
      <c r="N1811">
        <v>112.76600000000001</v>
      </c>
      <c r="O1811">
        <v>114.435</v>
      </c>
      <c r="P1811">
        <v>115.566</v>
      </c>
      <c r="Q1811">
        <v>117.242</v>
      </c>
      <c r="R1811">
        <v>118.33</v>
      </c>
      <c r="S1811">
        <v>120.386</v>
      </c>
      <c r="T1811">
        <v>123.91</v>
      </c>
      <c r="V1811">
        <v>18.244</v>
      </c>
      <c r="W1811">
        <f t="shared" si="85"/>
        <v>1.8244</v>
      </c>
      <c r="X1811">
        <f t="shared" si="86"/>
        <v>0.7454542940009431</v>
      </c>
    </row>
    <row r="1812" spans="1:24" x14ac:dyDescent="0.3">
      <c r="A1812">
        <v>1810</v>
      </c>
      <c r="B1812">
        <f t="shared" si="84"/>
        <v>4.9555099247091032</v>
      </c>
      <c r="C1812">
        <v>1</v>
      </c>
      <c r="D1812">
        <v>109.672</v>
      </c>
      <c r="E1812">
        <v>4.2079999999999999E-2</v>
      </c>
      <c r="F1812">
        <v>95.411000000000001</v>
      </c>
      <c r="G1812">
        <v>98.936000000000007</v>
      </c>
      <c r="H1812">
        <v>100.992</v>
      </c>
      <c r="I1812">
        <v>102.081</v>
      </c>
      <c r="J1812">
        <v>103.758</v>
      </c>
      <c r="K1812">
        <v>104.889</v>
      </c>
      <c r="L1812">
        <v>106.559</v>
      </c>
      <c r="M1812">
        <v>109.672</v>
      </c>
      <c r="N1812">
        <v>112.785</v>
      </c>
      <c r="O1812">
        <v>114.455</v>
      </c>
      <c r="P1812">
        <v>115.586</v>
      </c>
      <c r="Q1812">
        <v>117.26300000000001</v>
      </c>
      <c r="R1812">
        <v>118.352</v>
      </c>
      <c r="S1812">
        <v>120.408</v>
      </c>
      <c r="T1812">
        <v>123.93300000000001</v>
      </c>
      <c r="V1812">
        <v>18.248999999999999</v>
      </c>
      <c r="W1812">
        <f t="shared" si="85"/>
        <v>1.8249</v>
      </c>
      <c r="X1812">
        <f t="shared" si="86"/>
        <v>0.74561762765285167</v>
      </c>
    </row>
    <row r="1813" spans="1:24" x14ac:dyDescent="0.3">
      <c r="A1813">
        <v>1811</v>
      </c>
      <c r="B1813">
        <f t="shared" si="84"/>
        <v>4.9582477754962353</v>
      </c>
      <c r="C1813">
        <v>1</v>
      </c>
      <c r="D1813">
        <v>109.69</v>
      </c>
      <c r="E1813">
        <v>4.2079999999999999E-2</v>
      </c>
      <c r="F1813">
        <v>95.426000000000002</v>
      </c>
      <c r="G1813">
        <v>98.951999999999998</v>
      </c>
      <c r="H1813">
        <v>101.009</v>
      </c>
      <c r="I1813">
        <v>102.098</v>
      </c>
      <c r="J1813">
        <v>103.77500000000001</v>
      </c>
      <c r="K1813">
        <v>104.90600000000001</v>
      </c>
      <c r="L1813">
        <v>106.577</v>
      </c>
      <c r="M1813">
        <v>109.69</v>
      </c>
      <c r="N1813">
        <v>112.803</v>
      </c>
      <c r="O1813">
        <v>114.474</v>
      </c>
      <c r="P1813">
        <v>115.605</v>
      </c>
      <c r="Q1813">
        <v>117.282</v>
      </c>
      <c r="R1813">
        <v>118.371</v>
      </c>
      <c r="S1813">
        <v>120.428</v>
      </c>
      <c r="T1813">
        <v>123.95399999999999</v>
      </c>
      <c r="V1813">
        <v>18.254000000000001</v>
      </c>
      <c r="W1813">
        <f t="shared" si="85"/>
        <v>1.8254000000000001</v>
      </c>
      <c r="X1813">
        <f t="shared" si="86"/>
        <v>0.74578095905492847</v>
      </c>
    </row>
    <row r="1814" spans="1:24" x14ac:dyDescent="0.3">
      <c r="A1814">
        <v>1812</v>
      </c>
      <c r="B1814">
        <f t="shared" si="84"/>
        <v>4.9609856262833674</v>
      </c>
      <c r="C1814">
        <v>1</v>
      </c>
      <c r="D1814">
        <v>109.7079</v>
      </c>
      <c r="E1814">
        <v>4.2079999999999999E-2</v>
      </c>
      <c r="F1814">
        <v>95.441999999999993</v>
      </c>
      <c r="G1814">
        <v>98.968000000000004</v>
      </c>
      <c r="H1814">
        <v>101.02500000000001</v>
      </c>
      <c r="I1814">
        <v>102.114</v>
      </c>
      <c r="J1814">
        <v>103.792</v>
      </c>
      <c r="K1814">
        <v>104.923</v>
      </c>
      <c r="L1814">
        <v>106.59399999999999</v>
      </c>
      <c r="M1814">
        <v>109.708</v>
      </c>
      <c r="N1814">
        <v>112.822</v>
      </c>
      <c r="O1814">
        <v>114.49299999999999</v>
      </c>
      <c r="P1814">
        <v>115.624</v>
      </c>
      <c r="Q1814">
        <v>117.301</v>
      </c>
      <c r="R1814">
        <v>118.39100000000001</v>
      </c>
      <c r="S1814">
        <v>120.44799999999999</v>
      </c>
      <c r="T1814">
        <v>123.974</v>
      </c>
      <c r="V1814">
        <v>18.260000000000002</v>
      </c>
      <c r="W1814">
        <f t="shared" si="85"/>
        <v>1.8260000000000001</v>
      </c>
      <c r="X1814">
        <f t="shared" si="86"/>
        <v>0.74596471468532322</v>
      </c>
    </row>
    <row r="1815" spans="1:24" x14ac:dyDescent="0.3">
      <c r="A1815">
        <v>1813</v>
      </c>
      <c r="B1815">
        <f t="shared" si="84"/>
        <v>4.9637234770704994</v>
      </c>
      <c r="C1815">
        <v>1</v>
      </c>
      <c r="D1815">
        <v>109.7259</v>
      </c>
      <c r="E1815">
        <v>4.2090000000000002E-2</v>
      </c>
      <c r="F1815">
        <v>95.453999999999994</v>
      </c>
      <c r="G1815">
        <v>98.981999999999999</v>
      </c>
      <c r="H1815">
        <v>101.04</v>
      </c>
      <c r="I1815">
        <v>102.129</v>
      </c>
      <c r="J1815">
        <v>103.807</v>
      </c>
      <c r="K1815">
        <v>104.93899999999999</v>
      </c>
      <c r="L1815">
        <v>106.611</v>
      </c>
      <c r="M1815">
        <v>109.726</v>
      </c>
      <c r="N1815">
        <v>112.84099999999999</v>
      </c>
      <c r="O1815">
        <v>114.51300000000001</v>
      </c>
      <c r="P1815">
        <v>115.645</v>
      </c>
      <c r="Q1815">
        <v>117.322</v>
      </c>
      <c r="R1815">
        <v>118.41200000000001</v>
      </c>
      <c r="S1815">
        <v>120.47</v>
      </c>
      <c r="T1815">
        <v>123.998</v>
      </c>
      <c r="V1815">
        <v>18.265000000000001</v>
      </c>
      <c r="W1815">
        <f t="shared" si="85"/>
        <v>1.8265</v>
      </c>
      <c r="X1815">
        <f t="shared" si="86"/>
        <v>0.74612804047145809</v>
      </c>
    </row>
    <row r="1816" spans="1:24" x14ac:dyDescent="0.3">
      <c r="A1816">
        <v>1814</v>
      </c>
      <c r="B1816">
        <f t="shared" si="84"/>
        <v>4.9664613278576315</v>
      </c>
      <c r="C1816">
        <v>1</v>
      </c>
      <c r="D1816">
        <v>109.7439</v>
      </c>
      <c r="E1816">
        <v>4.2090000000000002E-2</v>
      </c>
      <c r="F1816">
        <v>95.47</v>
      </c>
      <c r="G1816">
        <v>98.998000000000005</v>
      </c>
      <c r="H1816">
        <v>101.056</v>
      </c>
      <c r="I1816">
        <v>102.146</v>
      </c>
      <c r="J1816">
        <v>103.824</v>
      </c>
      <c r="K1816">
        <v>104.956</v>
      </c>
      <c r="L1816">
        <v>106.628</v>
      </c>
      <c r="M1816">
        <v>109.744</v>
      </c>
      <c r="N1816">
        <v>112.85899999999999</v>
      </c>
      <c r="O1816">
        <v>114.53100000000001</v>
      </c>
      <c r="P1816">
        <v>115.664</v>
      </c>
      <c r="Q1816">
        <v>117.342</v>
      </c>
      <c r="R1816">
        <v>118.432</v>
      </c>
      <c r="S1816">
        <v>120.49</v>
      </c>
      <c r="T1816">
        <v>124.018</v>
      </c>
      <c r="V1816">
        <v>18.271000000000001</v>
      </c>
      <c r="W1816">
        <f t="shared" si="85"/>
        <v>1.8271000000000002</v>
      </c>
      <c r="X1816">
        <f t="shared" si="86"/>
        <v>0.7463117876895986</v>
      </c>
    </row>
    <row r="1817" spans="1:24" x14ac:dyDescent="0.3">
      <c r="A1817">
        <v>1815</v>
      </c>
      <c r="B1817">
        <f t="shared" si="84"/>
        <v>4.9691991786447636</v>
      </c>
      <c r="C1817">
        <v>1</v>
      </c>
      <c r="D1817">
        <v>109.76179999999999</v>
      </c>
      <c r="E1817">
        <v>4.2099999999999999E-2</v>
      </c>
      <c r="F1817">
        <v>95.481999999999999</v>
      </c>
      <c r="G1817">
        <v>99.012</v>
      </c>
      <c r="H1817">
        <v>101.071</v>
      </c>
      <c r="I1817">
        <v>102.161</v>
      </c>
      <c r="J1817">
        <v>103.84</v>
      </c>
      <c r="K1817">
        <v>104.97199999999999</v>
      </c>
      <c r="L1817">
        <v>106.645</v>
      </c>
      <c r="M1817">
        <v>109.762</v>
      </c>
      <c r="N1817">
        <v>112.879</v>
      </c>
      <c r="O1817">
        <v>114.551</v>
      </c>
      <c r="P1817">
        <v>115.684</v>
      </c>
      <c r="Q1817">
        <v>117.363</v>
      </c>
      <c r="R1817">
        <v>118.453</v>
      </c>
      <c r="S1817">
        <v>120.512</v>
      </c>
      <c r="T1817">
        <v>124.042</v>
      </c>
      <c r="V1817">
        <v>18.276</v>
      </c>
      <c r="W1817">
        <f t="shared" si="85"/>
        <v>1.8275999999999999</v>
      </c>
      <c r="X1817">
        <f t="shared" si="86"/>
        <v>0.74647510786808324</v>
      </c>
    </row>
    <row r="1818" spans="1:24" x14ac:dyDescent="0.3">
      <c r="A1818">
        <v>1816</v>
      </c>
      <c r="B1818">
        <f t="shared" si="84"/>
        <v>4.9719370294318956</v>
      </c>
      <c r="C1818">
        <v>1</v>
      </c>
      <c r="D1818">
        <v>109.77979999999999</v>
      </c>
      <c r="E1818">
        <v>4.2099999999999999E-2</v>
      </c>
      <c r="F1818">
        <v>95.498000000000005</v>
      </c>
      <c r="G1818">
        <v>99.028000000000006</v>
      </c>
      <c r="H1818">
        <v>101.087</v>
      </c>
      <c r="I1818">
        <v>102.178</v>
      </c>
      <c r="J1818">
        <v>103.857</v>
      </c>
      <c r="K1818">
        <v>104.99</v>
      </c>
      <c r="L1818">
        <v>106.66200000000001</v>
      </c>
      <c r="M1818">
        <v>109.78</v>
      </c>
      <c r="N1818">
        <v>112.89700000000001</v>
      </c>
      <c r="O1818">
        <v>114.57</v>
      </c>
      <c r="P1818">
        <v>115.703</v>
      </c>
      <c r="Q1818">
        <v>117.38200000000001</v>
      </c>
      <c r="R1818">
        <v>118.47199999999999</v>
      </c>
      <c r="S1818">
        <v>120.532</v>
      </c>
      <c r="T1818">
        <v>124.062</v>
      </c>
      <c r="V1818">
        <v>18.280999999999999</v>
      </c>
      <c r="W1818">
        <f t="shared" si="85"/>
        <v>1.8280999999999998</v>
      </c>
      <c r="X1818">
        <f t="shared" si="86"/>
        <v>0.74663842580521456</v>
      </c>
    </row>
    <row r="1819" spans="1:24" x14ac:dyDescent="0.3">
      <c r="A1819">
        <v>1817</v>
      </c>
      <c r="B1819">
        <f t="shared" si="84"/>
        <v>4.9746748802190277</v>
      </c>
      <c r="C1819">
        <v>1</v>
      </c>
      <c r="D1819">
        <v>109.7978</v>
      </c>
      <c r="E1819">
        <v>4.2099999999999999E-2</v>
      </c>
      <c r="F1819">
        <v>95.513000000000005</v>
      </c>
      <c r="G1819">
        <v>99.043999999999997</v>
      </c>
      <c r="H1819">
        <v>101.104</v>
      </c>
      <c r="I1819">
        <v>102.194</v>
      </c>
      <c r="J1819">
        <v>103.874</v>
      </c>
      <c r="K1819">
        <v>105.00700000000001</v>
      </c>
      <c r="L1819">
        <v>106.68</v>
      </c>
      <c r="M1819">
        <v>109.798</v>
      </c>
      <c r="N1819">
        <v>112.916</v>
      </c>
      <c r="O1819">
        <v>114.589</v>
      </c>
      <c r="P1819">
        <v>115.72199999999999</v>
      </c>
      <c r="Q1819">
        <v>117.401</v>
      </c>
      <c r="R1819">
        <v>118.492</v>
      </c>
      <c r="S1819">
        <v>120.551</v>
      </c>
      <c r="T1819">
        <v>124.08199999999999</v>
      </c>
      <c r="V1819">
        <v>18.286999999999999</v>
      </c>
      <c r="W1819">
        <f t="shared" si="85"/>
        <v>1.8287</v>
      </c>
      <c r="X1819">
        <f t="shared" si="86"/>
        <v>0.74682216126435053</v>
      </c>
    </row>
    <row r="1820" spans="1:24" x14ac:dyDescent="0.3">
      <c r="A1820">
        <v>1818</v>
      </c>
      <c r="B1820">
        <f t="shared" si="84"/>
        <v>4.9774127310061598</v>
      </c>
      <c r="C1820">
        <v>1</v>
      </c>
      <c r="D1820">
        <v>109.81570000000001</v>
      </c>
      <c r="E1820">
        <v>4.2110000000000002E-2</v>
      </c>
      <c r="F1820">
        <v>95.525000000000006</v>
      </c>
      <c r="G1820">
        <v>99.058000000000007</v>
      </c>
      <c r="H1820">
        <v>101.11799999999999</v>
      </c>
      <c r="I1820">
        <v>102.209</v>
      </c>
      <c r="J1820">
        <v>103.889</v>
      </c>
      <c r="K1820">
        <v>105.023</v>
      </c>
      <c r="L1820">
        <v>106.697</v>
      </c>
      <c r="M1820">
        <v>109.816</v>
      </c>
      <c r="N1820">
        <v>112.935</v>
      </c>
      <c r="O1820">
        <v>114.60899999999999</v>
      </c>
      <c r="P1820">
        <v>115.742</v>
      </c>
      <c r="Q1820">
        <v>117.422</v>
      </c>
      <c r="R1820">
        <v>118.51300000000001</v>
      </c>
      <c r="S1820">
        <v>120.574</v>
      </c>
      <c r="T1820">
        <v>124.10599999999999</v>
      </c>
      <c r="V1820">
        <v>18.292000000000002</v>
      </c>
      <c r="W1820">
        <f t="shared" si="85"/>
        <v>1.8292000000000002</v>
      </c>
      <c r="X1820">
        <f t="shared" si="86"/>
        <v>0.74698547360559686</v>
      </c>
    </row>
    <row r="1821" spans="1:24" x14ac:dyDescent="0.3">
      <c r="A1821">
        <v>1819</v>
      </c>
      <c r="B1821">
        <f t="shared" si="84"/>
        <v>4.9801505817932918</v>
      </c>
      <c r="C1821">
        <v>1</v>
      </c>
      <c r="D1821">
        <v>109.83369999999999</v>
      </c>
      <c r="E1821">
        <v>4.2110000000000002E-2</v>
      </c>
      <c r="F1821">
        <v>95.540999999999997</v>
      </c>
      <c r="G1821">
        <v>99.073999999999998</v>
      </c>
      <c r="H1821">
        <v>101.13500000000001</v>
      </c>
      <c r="I1821">
        <v>102.226</v>
      </c>
      <c r="J1821">
        <v>103.90600000000001</v>
      </c>
      <c r="K1821">
        <v>105.04</v>
      </c>
      <c r="L1821">
        <v>106.714</v>
      </c>
      <c r="M1821">
        <v>109.834</v>
      </c>
      <c r="N1821">
        <v>112.953</v>
      </c>
      <c r="O1821">
        <v>114.627</v>
      </c>
      <c r="P1821">
        <v>115.761</v>
      </c>
      <c r="Q1821">
        <v>117.441</v>
      </c>
      <c r="R1821">
        <v>118.533</v>
      </c>
      <c r="S1821">
        <v>120.593</v>
      </c>
      <c r="T1821">
        <v>124.126</v>
      </c>
      <c r="V1821">
        <v>18.297999999999998</v>
      </c>
      <c r="W1821">
        <f t="shared" si="85"/>
        <v>1.8297999999999999</v>
      </c>
      <c r="X1821">
        <f t="shared" si="86"/>
        <v>0.74716920067976866</v>
      </c>
    </row>
    <row r="1822" spans="1:24" x14ac:dyDescent="0.3">
      <c r="A1822">
        <v>1820</v>
      </c>
      <c r="B1822">
        <f t="shared" si="84"/>
        <v>4.9828884325804248</v>
      </c>
      <c r="C1822">
        <v>1</v>
      </c>
      <c r="D1822">
        <v>109.8516</v>
      </c>
      <c r="E1822">
        <v>4.2119999999999998E-2</v>
      </c>
      <c r="F1822">
        <v>95.552999999999997</v>
      </c>
      <c r="G1822">
        <v>99.087999999999994</v>
      </c>
      <c r="H1822">
        <v>101.149</v>
      </c>
      <c r="I1822">
        <v>102.241</v>
      </c>
      <c r="J1822">
        <v>103.922</v>
      </c>
      <c r="K1822">
        <v>105.056</v>
      </c>
      <c r="L1822">
        <v>106.73099999999999</v>
      </c>
      <c r="M1822">
        <v>109.852</v>
      </c>
      <c r="N1822">
        <v>112.97199999999999</v>
      </c>
      <c r="O1822">
        <v>114.64700000000001</v>
      </c>
      <c r="P1822">
        <v>115.78100000000001</v>
      </c>
      <c r="Q1822">
        <v>117.462</v>
      </c>
      <c r="R1822">
        <v>118.554</v>
      </c>
      <c r="S1822">
        <v>120.61499999999999</v>
      </c>
      <c r="T1822">
        <v>124.15</v>
      </c>
      <c r="V1822">
        <v>18.303000000000001</v>
      </c>
      <c r="W1822">
        <f t="shared" si="85"/>
        <v>1.8303</v>
      </c>
      <c r="X1822">
        <f t="shared" si="86"/>
        <v>0.74733250743338253</v>
      </c>
    </row>
    <row r="1823" spans="1:24" x14ac:dyDescent="0.3">
      <c r="A1823">
        <v>1821</v>
      </c>
      <c r="B1823">
        <f t="shared" si="84"/>
        <v>4.9856262833675569</v>
      </c>
      <c r="C1823">
        <v>1</v>
      </c>
      <c r="D1823">
        <v>109.86960000000001</v>
      </c>
      <c r="E1823">
        <v>4.2119999999999998E-2</v>
      </c>
      <c r="F1823">
        <v>95.569000000000003</v>
      </c>
      <c r="G1823">
        <v>99.103999999999999</v>
      </c>
      <c r="H1823">
        <v>101.166</v>
      </c>
      <c r="I1823">
        <v>102.258</v>
      </c>
      <c r="J1823">
        <v>103.93899999999999</v>
      </c>
      <c r="K1823">
        <v>105.07299999999999</v>
      </c>
      <c r="L1823">
        <v>106.748</v>
      </c>
      <c r="M1823">
        <v>109.87</v>
      </c>
      <c r="N1823">
        <v>112.991</v>
      </c>
      <c r="O1823">
        <v>114.666</v>
      </c>
      <c r="P1823">
        <v>115.8</v>
      </c>
      <c r="Q1823">
        <v>117.482</v>
      </c>
      <c r="R1823">
        <v>118.57299999999999</v>
      </c>
      <c r="S1823">
        <v>120.63500000000001</v>
      </c>
      <c r="T1823">
        <v>124.17</v>
      </c>
      <c r="V1823">
        <v>18.308</v>
      </c>
      <c r="W1823">
        <f t="shared" si="85"/>
        <v>1.8308</v>
      </c>
      <c r="X1823">
        <f t="shared" si="86"/>
        <v>0.74749581195407977</v>
      </c>
    </row>
    <row r="1824" spans="1:24" x14ac:dyDescent="0.3">
      <c r="A1824">
        <v>1822</v>
      </c>
      <c r="B1824">
        <f t="shared" si="84"/>
        <v>4.9883641341546889</v>
      </c>
      <c r="C1824">
        <v>1</v>
      </c>
      <c r="D1824">
        <v>109.8875</v>
      </c>
      <c r="E1824">
        <v>4.2119999999999998E-2</v>
      </c>
      <c r="F1824">
        <v>95.584000000000003</v>
      </c>
      <c r="G1824">
        <v>99.12</v>
      </c>
      <c r="H1824">
        <v>101.182</v>
      </c>
      <c r="I1824">
        <v>102.274</v>
      </c>
      <c r="J1824">
        <v>103.956</v>
      </c>
      <c r="K1824">
        <v>105.09</v>
      </c>
      <c r="L1824">
        <v>106.76600000000001</v>
      </c>
      <c r="M1824">
        <v>109.88800000000001</v>
      </c>
      <c r="N1824">
        <v>113.009</v>
      </c>
      <c r="O1824">
        <v>114.685</v>
      </c>
      <c r="P1824">
        <v>115.819</v>
      </c>
      <c r="Q1824">
        <v>117.501</v>
      </c>
      <c r="R1824">
        <v>118.593</v>
      </c>
      <c r="S1824">
        <v>120.655</v>
      </c>
      <c r="T1824">
        <v>124.191</v>
      </c>
      <c r="V1824">
        <v>18.314</v>
      </c>
      <c r="W1824">
        <f t="shared" si="85"/>
        <v>1.8313999999999999</v>
      </c>
      <c r="X1824">
        <f t="shared" si="86"/>
        <v>0.74767952730802756</v>
      </c>
    </row>
    <row r="1825" spans="1:24" x14ac:dyDescent="0.3">
      <c r="A1825">
        <v>1823</v>
      </c>
      <c r="B1825">
        <f t="shared" si="84"/>
        <v>4.991101984941821</v>
      </c>
      <c r="C1825">
        <v>1</v>
      </c>
      <c r="D1825">
        <v>109.9055</v>
      </c>
      <c r="E1825">
        <v>4.2130000000000001E-2</v>
      </c>
      <c r="F1825">
        <v>95.596999999999994</v>
      </c>
      <c r="G1825">
        <v>99.134</v>
      </c>
      <c r="H1825">
        <v>101.197</v>
      </c>
      <c r="I1825">
        <v>102.289</v>
      </c>
      <c r="J1825">
        <v>103.97199999999999</v>
      </c>
      <c r="K1825">
        <v>105.10599999999999</v>
      </c>
      <c r="L1825">
        <v>106.782</v>
      </c>
      <c r="M1825">
        <v>109.90600000000001</v>
      </c>
      <c r="N1825">
        <v>113.029</v>
      </c>
      <c r="O1825">
        <v>114.705</v>
      </c>
      <c r="P1825">
        <v>115.839</v>
      </c>
      <c r="Q1825">
        <v>117.52200000000001</v>
      </c>
      <c r="R1825">
        <v>118.614</v>
      </c>
      <c r="S1825">
        <v>120.67700000000001</v>
      </c>
      <c r="T1825">
        <v>124.214</v>
      </c>
      <c r="V1825">
        <v>18.318999999999999</v>
      </c>
      <c r="W1825">
        <f t="shared" si="85"/>
        <v>1.8318999999999999</v>
      </c>
      <c r="X1825">
        <f t="shared" si="86"/>
        <v>0.74784282625280152</v>
      </c>
    </row>
    <row r="1826" spans="1:24" x14ac:dyDescent="0.3">
      <c r="A1826">
        <v>1824</v>
      </c>
      <c r="B1826">
        <f t="shared" si="84"/>
        <v>4.9938398357289531</v>
      </c>
      <c r="C1826">
        <v>1</v>
      </c>
      <c r="D1826">
        <v>109.9234</v>
      </c>
      <c r="E1826">
        <v>4.2130000000000001E-2</v>
      </c>
      <c r="F1826">
        <v>95.611999999999995</v>
      </c>
      <c r="G1826">
        <v>99.15</v>
      </c>
      <c r="H1826">
        <v>101.21299999999999</v>
      </c>
      <c r="I1826">
        <v>102.306</v>
      </c>
      <c r="J1826">
        <v>103.988</v>
      </c>
      <c r="K1826">
        <v>105.124</v>
      </c>
      <c r="L1826">
        <v>106.8</v>
      </c>
      <c r="M1826">
        <v>109.923</v>
      </c>
      <c r="N1826">
        <v>113.047</v>
      </c>
      <c r="O1826">
        <v>114.723</v>
      </c>
      <c r="P1826">
        <v>115.858</v>
      </c>
      <c r="Q1826">
        <v>117.541</v>
      </c>
      <c r="R1826">
        <v>118.633</v>
      </c>
      <c r="S1826">
        <v>120.697</v>
      </c>
      <c r="T1826">
        <v>124.23399999999999</v>
      </c>
      <c r="V1826">
        <v>18.324000000000002</v>
      </c>
      <c r="W1826">
        <f t="shared" si="85"/>
        <v>1.8324000000000003</v>
      </c>
      <c r="X1826">
        <f t="shared" si="86"/>
        <v>0.74800272058328776</v>
      </c>
    </row>
    <row r="1827" spans="1:24" x14ac:dyDescent="0.3">
      <c r="A1827">
        <v>1825</v>
      </c>
      <c r="B1827">
        <f t="shared" si="84"/>
        <v>4.9965776865160851</v>
      </c>
      <c r="C1827">
        <v>1</v>
      </c>
      <c r="D1827">
        <v>109.9414</v>
      </c>
      <c r="E1827">
        <v>4.2139999999999997E-2</v>
      </c>
      <c r="F1827">
        <v>95.625</v>
      </c>
      <c r="G1827">
        <v>99.164000000000001</v>
      </c>
      <c r="H1827">
        <v>101.22799999999999</v>
      </c>
      <c r="I1827">
        <v>102.321</v>
      </c>
      <c r="J1827">
        <v>104.004</v>
      </c>
      <c r="K1827">
        <v>105.14</v>
      </c>
      <c r="L1827">
        <v>106.81699999999999</v>
      </c>
      <c r="M1827">
        <v>109.941</v>
      </c>
      <c r="N1827">
        <v>113.066</v>
      </c>
      <c r="O1827">
        <v>114.74299999999999</v>
      </c>
      <c r="P1827">
        <v>115.879</v>
      </c>
      <c r="Q1827">
        <v>117.562</v>
      </c>
      <c r="R1827">
        <v>118.655</v>
      </c>
      <c r="S1827">
        <v>120.71899999999999</v>
      </c>
      <c r="T1827">
        <v>124.258</v>
      </c>
      <c r="V1827">
        <v>18.329999999999998</v>
      </c>
      <c r="W1827">
        <f t="shared" si="85"/>
        <v>1.8329999999999997</v>
      </c>
      <c r="X1827">
        <f t="shared" si="86"/>
        <v>0.74818642396130119</v>
      </c>
    </row>
    <row r="1828" spans="1:24" x14ac:dyDescent="0.3">
      <c r="A1828">
        <v>1826</v>
      </c>
      <c r="B1828">
        <f t="shared" si="84"/>
        <v>4.9993155373032172</v>
      </c>
      <c r="C1828">
        <v>1</v>
      </c>
      <c r="D1828">
        <v>109.9593</v>
      </c>
      <c r="E1828">
        <v>4.2139999999999997E-2</v>
      </c>
      <c r="F1828">
        <v>95.64</v>
      </c>
      <c r="G1828">
        <v>99.18</v>
      </c>
      <c r="H1828">
        <v>101.244</v>
      </c>
      <c r="I1828">
        <v>102.33799999999999</v>
      </c>
      <c r="J1828">
        <v>104.021</v>
      </c>
      <c r="K1828">
        <v>105.157</v>
      </c>
      <c r="L1828">
        <v>106.834</v>
      </c>
      <c r="M1828">
        <v>109.959</v>
      </c>
      <c r="N1828">
        <v>113.08499999999999</v>
      </c>
      <c r="O1828">
        <v>114.762</v>
      </c>
      <c r="P1828">
        <v>115.898</v>
      </c>
      <c r="Q1828">
        <v>117.581</v>
      </c>
      <c r="R1828">
        <v>118.67400000000001</v>
      </c>
      <c r="S1828">
        <v>120.739</v>
      </c>
      <c r="T1828">
        <v>124.27800000000001</v>
      </c>
      <c r="V1828">
        <v>18.335000000000001</v>
      </c>
      <c r="W1828">
        <f t="shared" si="85"/>
        <v>1.8335000000000001</v>
      </c>
      <c r="X1828">
        <f t="shared" si="86"/>
        <v>0.74834971492834368</v>
      </c>
    </row>
    <row r="1829" spans="1:24" x14ac:dyDescent="0.3">
      <c r="A1829">
        <v>1827</v>
      </c>
      <c r="B1829">
        <f t="shared" si="84"/>
        <v>5.0020533880903493</v>
      </c>
      <c r="C1829">
        <v>1</v>
      </c>
      <c r="D1829">
        <v>109.9773</v>
      </c>
      <c r="E1829">
        <v>4.2139999999999997E-2</v>
      </c>
      <c r="F1829">
        <v>95.656000000000006</v>
      </c>
      <c r="G1829">
        <v>99.195999999999998</v>
      </c>
      <c r="H1829">
        <v>101.261</v>
      </c>
      <c r="I1829">
        <v>102.354</v>
      </c>
      <c r="J1829">
        <v>104.038</v>
      </c>
      <c r="K1829">
        <v>105.17400000000001</v>
      </c>
      <c r="L1829">
        <v>106.851</v>
      </c>
      <c r="M1829">
        <v>109.977</v>
      </c>
      <c r="N1829">
        <v>113.10299999999999</v>
      </c>
      <c r="O1829">
        <v>114.78100000000001</v>
      </c>
      <c r="P1829">
        <v>115.917</v>
      </c>
      <c r="Q1829">
        <v>117.6</v>
      </c>
      <c r="R1829">
        <v>118.694</v>
      </c>
      <c r="S1829">
        <v>120.759</v>
      </c>
      <c r="T1829">
        <v>124.29900000000001</v>
      </c>
      <c r="V1829">
        <v>18.341000000000001</v>
      </c>
      <c r="W1829">
        <f t="shared" si="85"/>
        <v>1.8341000000000001</v>
      </c>
      <c r="X1829">
        <f t="shared" si="86"/>
        <v>0.74853340996466777</v>
      </c>
    </row>
    <row r="1830" spans="1:24" x14ac:dyDescent="0.3">
      <c r="A1830">
        <v>1828</v>
      </c>
      <c r="B1830">
        <f t="shared" si="84"/>
        <v>5.0047912388774813</v>
      </c>
      <c r="C1830">
        <v>1</v>
      </c>
      <c r="D1830">
        <v>109.9952</v>
      </c>
      <c r="E1830">
        <v>4.215E-2</v>
      </c>
      <c r="F1830">
        <v>95.668000000000006</v>
      </c>
      <c r="G1830">
        <v>99.21</v>
      </c>
      <c r="H1830">
        <v>101.27500000000001</v>
      </c>
      <c r="I1830">
        <v>102.369</v>
      </c>
      <c r="J1830">
        <v>104.054</v>
      </c>
      <c r="K1830">
        <v>105.19</v>
      </c>
      <c r="L1830">
        <v>106.86799999999999</v>
      </c>
      <c r="M1830">
        <v>109.995</v>
      </c>
      <c r="N1830">
        <v>113.122</v>
      </c>
      <c r="O1830">
        <v>114.8</v>
      </c>
      <c r="P1830">
        <v>115.937</v>
      </c>
      <c r="Q1830">
        <v>117.621</v>
      </c>
      <c r="R1830">
        <v>118.715</v>
      </c>
      <c r="S1830">
        <v>120.78100000000001</v>
      </c>
      <c r="T1830">
        <v>124.322</v>
      </c>
      <c r="V1830">
        <v>18.346</v>
      </c>
      <c r="W1830">
        <f t="shared" si="85"/>
        <v>1.8346</v>
      </c>
      <c r="X1830">
        <f t="shared" si="86"/>
        <v>0.74869669537581551</v>
      </c>
    </row>
    <row r="1831" spans="1:24" x14ac:dyDescent="0.3">
      <c r="A1831">
        <v>1829</v>
      </c>
      <c r="B1831">
        <f t="shared" si="84"/>
        <v>5.0075290896646134</v>
      </c>
      <c r="C1831">
        <v>1</v>
      </c>
      <c r="D1831">
        <v>110.01309999999999</v>
      </c>
      <c r="E1831">
        <v>4.215E-2</v>
      </c>
      <c r="F1831">
        <v>95.683999999999997</v>
      </c>
      <c r="G1831">
        <v>99.225999999999999</v>
      </c>
      <c r="H1831">
        <v>101.292</v>
      </c>
      <c r="I1831">
        <v>102.386</v>
      </c>
      <c r="J1831">
        <v>104.07</v>
      </c>
      <c r="K1831">
        <v>105.20699999999999</v>
      </c>
      <c r="L1831">
        <v>106.88500000000001</v>
      </c>
      <c r="M1831">
        <v>110.01300000000001</v>
      </c>
      <c r="N1831">
        <v>113.14100000000001</v>
      </c>
      <c r="O1831">
        <v>114.819</v>
      </c>
      <c r="P1831">
        <v>115.956</v>
      </c>
      <c r="Q1831">
        <v>117.64</v>
      </c>
      <c r="R1831">
        <v>118.73399999999999</v>
      </c>
      <c r="S1831">
        <v>120.8</v>
      </c>
      <c r="T1831">
        <v>124.343</v>
      </c>
      <c r="V1831">
        <v>18.350999999999999</v>
      </c>
      <c r="W1831">
        <f t="shared" si="85"/>
        <v>1.8351</v>
      </c>
      <c r="X1831">
        <f t="shared" si="86"/>
        <v>0.74885997856742215</v>
      </c>
    </row>
    <row r="1832" spans="1:24" x14ac:dyDescent="0.3">
      <c r="A1832">
        <v>1830</v>
      </c>
      <c r="B1832">
        <f t="shared" si="84"/>
        <v>5.0102669404517455</v>
      </c>
      <c r="C1832">
        <v>1</v>
      </c>
      <c r="D1832">
        <v>110.0311</v>
      </c>
      <c r="E1832">
        <v>4.2160000000000003E-2</v>
      </c>
      <c r="F1832">
        <v>95.695999999999998</v>
      </c>
      <c r="G1832">
        <v>99.239000000000004</v>
      </c>
      <c r="H1832">
        <v>101.306</v>
      </c>
      <c r="I1832">
        <v>102.401</v>
      </c>
      <c r="J1832">
        <v>104.086</v>
      </c>
      <c r="K1832">
        <v>105.223</v>
      </c>
      <c r="L1832">
        <v>106.902</v>
      </c>
      <c r="M1832">
        <v>110.03100000000001</v>
      </c>
      <c r="N1832">
        <v>113.16</v>
      </c>
      <c r="O1832">
        <v>114.839</v>
      </c>
      <c r="P1832">
        <v>115.976</v>
      </c>
      <c r="Q1832">
        <v>117.661</v>
      </c>
      <c r="R1832">
        <v>118.756</v>
      </c>
      <c r="S1832">
        <v>120.82299999999999</v>
      </c>
      <c r="T1832">
        <v>124.366</v>
      </c>
      <c r="V1832">
        <v>18.356999999999999</v>
      </c>
      <c r="W1832">
        <f t="shared" si="85"/>
        <v>1.8356999999999999</v>
      </c>
      <c r="X1832">
        <f t="shared" si="86"/>
        <v>0.74904366194501637</v>
      </c>
    </row>
    <row r="1833" spans="1:24" x14ac:dyDescent="0.3">
      <c r="A1833">
        <v>1831</v>
      </c>
      <c r="B1833">
        <f t="shared" si="84"/>
        <v>5.0130047912388775</v>
      </c>
      <c r="C1833">
        <v>1</v>
      </c>
      <c r="D1833">
        <v>110.04900000000001</v>
      </c>
      <c r="E1833">
        <v>4.2160000000000003E-2</v>
      </c>
      <c r="F1833">
        <v>95.710999999999999</v>
      </c>
      <c r="G1833">
        <v>99.256</v>
      </c>
      <c r="H1833">
        <v>101.32299999999999</v>
      </c>
      <c r="I1833">
        <v>102.417</v>
      </c>
      <c r="J1833">
        <v>104.10299999999999</v>
      </c>
      <c r="K1833">
        <v>105.24</v>
      </c>
      <c r="L1833">
        <v>106.92</v>
      </c>
      <c r="M1833">
        <v>110.04900000000001</v>
      </c>
      <c r="N1833">
        <v>113.178</v>
      </c>
      <c r="O1833">
        <v>114.858</v>
      </c>
      <c r="P1833">
        <v>115.995</v>
      </c>
      <c r="Q1833">
        <v>117.681</v>
      </c>
      <c r="R1833">
        <v>118.77500000000001</v>
      </c>
      <c r="S1833">
        <v>120.842</v>
      </c>
      <c r="T1833">
        <v>124.387</v>
      </c>
      <c r="V1833">
        <v>18.361999999999998</v>
      </c>
      <c r="W1833">
        <f t="shared" si="85"/>
        <v>1.8361999999999998</v>
      </c>
      <c r="X1833">
        <f t="shared" si="86"/>
        <v>0.74920693959234874</v>
      </c>
    </row>
    <row r="1834" spans="1:24" x14ac:dyDescent="0.3">
      <c r="A1834">
        <v>1832</v>
      </c>
      <c r="B1834">
        <f t="shared" si="84"/>
        <v>5.0157426420260096</v>
      </c>
      <c r="C1834">
        <v>1</v>
      </c>
      <c r="D1834">
        <v>110.0669</v>
      </c>
      <c r="E1834">
        <v>4.2160000000000003E-2</v>
      </c>
      <c r="F1834">
        <v>95.727000000000004</v>
      </c>
      <c r="G1834">
        <v>99.272000000000006</v>
      </c>
      <c r="H1834">
        <v>101.339</v>
      </c>
      <c r="I1834">
        <v>102.434</v>
      </c>
      <c r="J1834">
        <v>104.12</v>
      </c>
      <c r="K1834">
        <v>105.25700000000001</v>
      </c>
      <c r="L1834">
        <v>106.937</v>
      </c>
      <c r="M1834">
        <v>110.06699999999999</v>
      </c>
      <c r="N1834">
        <v>113.197</v>
      </c>
      <c r="O1834">
        <v>114.876</v>
      </c>
      <c r="P1834">
        <v>116.014</v>
      </c>
      <c r="Q1834">
        <v>117.7</v>
      </c>
      <c r="R1834">
        <v>118.795</v>
      </c>
      <c r="S1834">
        <v>120.86199999999999</v>
      </c>
      <c r="T1834">
        <v>124.407</v>
      </c>
      <c r="V1834">
        <v>18.367999999999999</v>
      </c>
      <c r="W1834">
        <f t="shared" si="85"/>
        <v>1.8367999999999998</v>
      </c>
      <c r="X1834">
        <f t="shared" si="86"/>
        <v>0.74939061465522316</v>
      </c>
    </row>
    <row r="1835" spans="1:24" x14ac:dyDescent="0.3">
      <c r="A1835">
        <v>1833</v>
      </c>
      <c r="B1835">
        <f t="shared" si="84"/>
        <v>5.0184804928131417</v>
      </c>
      <c r="C1835">
        <v>1</v>
      </c>
      <c r="D1835">
        <v>110.0849</v>
      </c>
      <c r="E1835">
        <v>4.2169999999999999E-2</v>
      </c>
      <c r="F1835">
        <v>95.739000000000004</v>
      </c>
      <c r="G1835">
        <v>99.284999999999997</v>
      </c>
      <c r="H1835">
        <v>101.354</v>
      </c>
      <c r="I1835">
        <v>102.449</v>
      </c>
      <c r="J1835">
        <v>104.136</v>
      </c>
      <c r="K1835">
        <v>105.273</v>
      </c>
      <c r="L1835">
        <v>106.95399999999999</v>
      </c>
      <c r="M1835">
        <v>110.08499999999999</v>
      </c>
      <c r="N1835">
        <v>113.21599999999999</v>
      </c>
      <c r="O1835">
        <v>114.896</v>
      </c>
      <c r="P1835">
        <v>116.03400000000001</v>
      </c>
      <c r="Q1835">
        <v>117.721</v>
      </c>
      <c r="R1835">
        <v>118.816</v>
      </c>
      <c r="S1835">
        <v>120.884</v>
      </c>
      <c r="T1835">
        <v>124.431</v>
      </c>
      <c r="V1835">
        <v>18.373000000000001</v>
      </c>
      <c r="W1835">
        <f t="shared" si="85"/>
        <v>1.8373000000000002</v>
      </c>
      <c r="X1835">
        <f t="shared" si="86"/>
        <v>0.74955388676643309</v>
      </c>
    </row>
    <row r="1836" spans="1:24" x14ac:dyDescent="0.3">
      <c r="A1836">
        <v>1834</v>
      </c>
      <c r="B1836">
        <f t="shared" si="84"/>
        <v>5.0212183436002737</v>
      </c>
      <c r="C1836">
        <v>1</v>
      </c>
      <c r="D1836">
        <v>110.1028</v>
      </c>
      <c r="E1836">
        <v>4.2169999999999999E-2</v>
      </c>
      <c r="F1836">
        <v>95.754999999999995</v>
      </c>
      <c r="G1836">
        <v>99.301000000000002</v>
      </c>
      <c r="H1836">
        <v>101.37</v>
      </c>
      <c r="I1836">
        <v>102.46599999999999</v>
      </c>
      <c r="J1836">
        <v>104.15300000000001</v>
      </c>
      <c r="K1836">
        <v>105.291</v>
      </c>
      <c r="L1836">
        <v>106.971</v>
      </c>
      <c r="M1836">
        <v>110.10299999999999</v>
      </c>
      <c r="N1836">
        <v>113.23399999999999</v>
      </c>
      <c r="O1836">
        <v>114.91500000000001</v>
      </c>
      <c r="P1836">
        <v>116.053</v>
      </c>
      <c r="Q1836">
        <v>117.74</v>
      </c>
      <c r="R1836">
        <v>118.83499999999999</v>
      </c>
      <c r="S1836">
        <v>120.904</v>
      </c>
      <c r="T1836">
        <v>124.45099999999999</v>
      </c>
      <c r="V1836">
        <v>18.378</v>
      </c>
      <c r="W1836">
        <f t="shared" si="85"/>
        <v>1.8378000000000001</v>
      </c>
      <c r="X1836">
        <f t="shared" si="86"/>
        <v>0.74971715666643235</v>
      </c>
    </row>
    <row r="1837" spans="1:24" x14ac:dyDescent="0.3">
      <c r="A1837">
        <v>1835</v>
      </c>
      <c r="B1837">
        <f t="shared" si="84"/>
        <v>5.0239561943874058</v>
      </c>
      <c r="C1837">
        <v>1</v>
      </c>
      <c r="D1837">
        <v>110.1207</v>
      </c>
      <c r="E1837">
        <v>4.2180000000000002E-2</v>
      </c>
      <c r="F1837">
        <v>95.766999999999996</v>
      </c>
      <c r="G1837">
        <v>99.314999999999998</v>
      </c>
      <c r="H1837">
        <v>101.38500000000001</v>
      </c>
      <c r="I1837">
        <v>102.48099999999999</v>
      </c>
      <c r="J1837">
        <v>104.16800000000001</v>
      </c>
      <c r="K1837">
        <v>105.307</v>
      </c>
      <c r="L1837">
        <v>106.988</v>
      </c>
      <c r="M1837">
        <v>110.121</v>
      </c>
      <c r="N1837">
        <v>113.254</v>
      </c>
      <c r="O1837">
        <v>114.935</v>
      </c>
      <c r="P1837">
        <v>116.07299999999999</v>
      </c>
      <c r="Q1837">
        <v>117.761</v>
      </c>
      <c r="R1837">
        <v>118.857</v>
      </c>
      <c r="S1837">
        <v>120.926</v>
      </c>
      <c r="T1837">
        <v>124.474</v>
      </c>
      <c r="V1837">
        <v>18.384</v>
      </c>
      <c r="W1837">
        <f t="shared" si="85"/>
        <v>1.8384</v>
      </c>
      <c r="X1837">
        <f t="shared" si="86"/>
        <v>0.74990082010889947</v>
      </c>
    </row>
    <row r="1838" spans="1:24" x14ac:dyDescent="0.3">
      <c r="A1838">
        <v>1836</v>
      </c>
      <c r="B1838">
        <f t="shared" si="84"/>
        <v>5.0266940451745379</v>
      </c>
      <c r="C1838">
        <v>1</v>
      </c>
      <c r="D1838">
        <v>110.1387</v>
      </c>
      <c r="E1838">
        <v>4.2180000000000002E-2</v>
      </c>
      <c r="F1838">
        <v>95.783000000000001</v>
      </c>
      <c r="G1838">
        <v>99.331000000000003</v>
      </c>
      <c r="H1838">
        <v>101.401</v>
      </c>
      <c r="I1838">
        <v>102.497</v>
      </c>
      <c r="J1838">
        <v>104.185</v>
      </c>
      <c r="K1838">
        <v>105.324</v>
      </c>
      <c r="L1838">
        <v>107.005</v>
      </c>
      <c r="M1838">
        <v>110.139</v>
      </c>
      <c r="N1838">
        <v>113.27200000000001</v>
      </c>
      <c r="O1838">
        <v>114.95399999999999</v>
      </c>
      <c r="P1838">
        <v>116.092</v>
      </c>
      <c r="Q1838">
        <v>117.78</v>
      </c>
      <c r="R1838">
        <v>118.876</v>
      </c>
      <c r="S1838">
        <v>120.946</v>
      </c>
      <c r="T1838">
        <v>124.495</v>
      </c>
      <c r="V1838">
        <v>18.388999999999999</v>
      </c>
      <c r="W1838">
        <f t="shared" si="85"/>
        <v>1.8389</v>
      </c>
      <c r="X1838">
        <f t="shared" si="86"/>
        <v>0.75006408448434136</v>
      </c>
    </row>
    <row r="1839" spans="1:24" x14ac:dyDescent="0.3">
      <c r="A1839">
        <v>1837</v>
      </c>
      <c r="B1839">
        <f t="shared" si="84"/>
        <v>5.02943189596167</v>
      </c>
      <c r="C1839">
        <v>1</v>
      </c>
      <c r="D1839">
        <v>110.1566</v>
      </c>
      <c r="E1839">
        <v>4.2180000000000002E-2</v>
      </c>
      <c r="F1839">
        <v>95.798000000000002</v>
      </c>
      <c r="G1839">
        <v>99.346999999999994</v>
      </c>
      <c r="H1839">
        <v>101.41800000000001</v>
      </c>
      <c r="I1839">
        <v>102.514</v>
      </c>
      <c r="J1839">
        <v>104.202</v>
      </c>
      <c r="K1839">
        <v>105.34099999999999</v>
      </c>
      <c r="L1839">
        <v>107.023</v>
      </c>
      <c r="M1839">
        <v>110.157</v>
      </c>
      <c r="N1839">
        <v>113.291</v>
      </c>
      <c r="O1839">
        <v>114.97199999999999</v>
      </c>
      <c r="P1839">
        <v>116.111</v>
      </c>
      <c r="Q1839">
        <v>117.79900000000001</v>
      </c>
      <c r="R1839">
        <v>118.896</v>
      </c>
      <c r="S1839">
        <v>120.96599999999999</v>
      </c>
      <c r="T1839">
        <v>124.515</v>
      </c>
      <c r="V1839">
        <v>18.395</v>
      </c>
      <c r="W1839">
        <f t="shared" si="85"/>
        <v>1.8394999999999999</v>
      </c>
      <c r="X1839">
        <f t="shared" si="86"/>
        <v>0.75024773963893632</v>
      </c>
    </row>
    <row r="1840" spans="1:24" x14ac:dyDescent="0.3">
      <c r="A1840">
        <v>1838</v>
      </c>
      <c r="B1840">
        <f t="shared" si="84"/>
        <v>5.032169746748802</v>
      </c>
      <c r="C1840">
        <v>1</v>
      </c>
      <c r="D1840">
        <v>110.17449999999999</v>
      </c>
      <c r="E1840">
        <v>4.2189999999999998E-2</v>
      </c>
      <c r="F1840">
        <v>95.81</v>
      </c>
      <c r="G1840">
        <v>99.361000000000004</v>
      </c>
      <c r="H1840">
        <v>101.432</v>
      </c>
      <c r="I1840">
        <v>102.529</v>
      </c>
      <c r="J1840">
        <v>104.218</v>
      </c>
      <c r="K1840">
        <v>105.357</v>
      </c>
      <c r="L1840">
        <v>107.039</v>
      </c>
      <c r="M1840">
        <v>110.175</v>
      </c>
      <c r="N1840">
        <v>113.31</v>
      </c>
      <c r="O1840">
        <v>114.992</v>
      </c>
      <c r="P1840">
        <v>116.131</v>
      </c>
      <c r="Q1840">
        <v>117.82</v>
      </c>
      <c r="R1840">
        <v>118.917</v>
      </c>
      <c r="S1840">
        <v>120.988</v>
      </c>
      <c r="T1840">
        <v>124.539</v>
      </c>
      <c r="V1840">
        <v>18.399999999999999</v>
      </c>
      <c r="W1840">
        <f t="shared" si="85"/>
        <v>1.8399999999999999</v>
      </c>
      <c r="X1840">
        <f t="shared" si="86"/>
        <v>0.75041099849793425</v>
      </c>
    </row>
    <row r="1841" spans="1:24" x14ac:dyDescent="0.3">
      <c r="A1841">
        <v>1839</v>
      </c>
      <c r="B1841">
        <f t="shared" si="84"/>
        <v>5.0349075975359341</v>
      </c>
      <c r="C1841">
        <v>1</v>
      </c>
      <c r="D1841">
        <v>110.19240000000001</v>
      </c>
      <c r="E1841">
        <v>4.2189999999999998E-2</v>
      </c>
      <c r="F1841">
        <v>95.825999999999993</v>
      </c>
      <c r="G1841">
        <v>99.376999999999995</v>
      </c>
      <c r="H1841">
        <v>101.449</v>
      </c>
      <c r="I1841">
        <v>102.545</v>
      </c>
      <c r="J1841">
        <v>104.23399999999999</v>
      </c>
      <c r="K1841">
        <v>105.374</v>
      </c>
      <c r="L1841">
        <v>107.057</v>
      </c>
      <c r="M1841">
        <v>110.19199999999999</v>
      </c>
      <c r="N1841">
        <v>113.328</v>
      </c>
      <c r="O1841">
        <v>115.011</v>
      </c>
      <c r="P1841">
        <v>116.15</v>
      </c>
      <c r="Q1841">
        <v>117.839</v>
      </c>
      <c r="R1841">
        <v>118.93600000000001</v>
      </c>
      <c r="S1841">
        <v>121.008</v>
      </c>
      <c r="T1841">
        <v>124.559</v>
      </c>
      <c r="V1841">
        <v>18.405000000000001</v>
      </c>
      <c r="W1841">
        <f t="shared" si="85"/>
        <v>1.8405</v>
      </c>
      <c r="X1841">
        <f t="shared" si="86"/>
        <v>0.75057084942062602</v>
      </c>
    </row>
    <row r="1842" spans="1:24" x14ac:dyDescent="0.3">
      <c r="A1842">
        <v>1840</v>
      </c>
      <c r="B1842">
        <f t="shared" si="84"/>
        <v>5.0376454483230662</v>
      </c>
      <c r="C1842">
        <v>1</v>
      </c>
      <c r="D1842">
        <v>110.21040000000001</v>
      </c>
      <c r="E1842">
        <v>4.2200000000000001E-2</v>
      </c>
      <c r="F1842">
        <v>95.837999999999994</v>
      </c>
      <c r="G1842">
        <v>99.391000000000005</v>
      </c>
      <c r="H1842">
        <v>101.46299999999999</v>
      </c>
      <c r="I1842">
        <v>102.56</v>
      </c>
      <c r="J1842">
        <v>104.25</v>
      </c>
      <c r="K1842">
        <v>105.39</v>
      </c>
      <c r="L1842">
        <v>107.07299999999999</v>
      </c>
      <c r="M1842">
        <v>110.21</v>
      </c>
      <c r="N1842">
        <v>113.34699999999999</v>
      </c>
      <c r="O1842">
        <v>115.03100000000001</v>
      </c>
      <c r="P1842">
        <v>116.17100000000001</v>
      </c>
      <c r="Q1842">
        <v>117.86</v>
      </c>
      <c r="R1842">
        <v>118.958</v>
      </c>
      <c r="S1842">
        <v>121.03</v>
      </c>
      <c r="T1842">
        <v>124.583</v>
      </c>
      <c r="V1842">
        <v>18.411000000000001</v>
      </c>
      <c r="W1842">
        <f t="shared" si="85"/>
        <v>1.8411000000000002</v>
      </c>
      <c r="X1842">
        <f t="shared" si="86"/>
        <v>0.75075449271604988</v>
      </c>
    </row>
    <row r="1843" spans="1:24" x14ac:dyDescent="0.3">
      <c r="A1843">
        <v>1841</v>
      </c>
      <c r="B1843">
        <f t="shared" si="84"/>
        <v>5.0403832991101982</v>
      </c>
      <c r="C1843">
        <v>1</v>
      </c>
      <c r="D1843">
        <v>110.2283</v>
      </c>
      <c r="E1843">
        <v>4.2200000000000001E-2</v>
      </c>
      <c r="F1843">
        <v>95.853999999999999</v>
      </c>
      <c r="G1843">
        <v>99.406999999999996</v>
      </c>
      <c r="H1843">
        <v>101.48</v>
      </c>
      <c r="I1843">
        <v>102.577</v>
      </c>
      <c r="J1843">
        <v>104.267</v>
      </c>
      <c r="K1843">
        <v>105.407</v>
      </c>
      <c r="L1843">
        <v>107.09099999999999</v>
      </c>
      <c r="M1843">
        <v>110.22799999999999</v>
      </c>
      <c r="N1843">
        <v>113.366</v>
      </c>
      <c r="O1843">
        <v>115.04900000000001</v>
      </c>
      <c r="P1843">
        <v>116.19</v>
      </c>
      <c r="Q1843">
        <v>117.88</v>
      </c>
      <c r="R1843">
        <v>118.977</v>
      </c>
      <c r="S1843">
        <v>121.05</v>
      </c>
      <c r="T1843">
        <v>124.60299999999999</v>
      </c>
      <c r="V1843">
        <v>18.416</v>
      </c>
      <c r="W1843">
        <f t="shared" si="85"/>
        <v>1.8416000000000001</v>
      </c>
      <c r="X1843">
        <f t="shared" si="86"/>
        <v>0.75091774368287356</v>
      </c>
    </row>
    <row r="1844" spans="1:24" x14ac:dyDescent="0.3">
      <c r="A1844">
        <v>1842</v>
      </c>
      <c r="B1844">
        <f t="shared" si="84"/>
        <v>5.0431211498973303</v>
      </c>
      <c r="C1844">
        <v>1</v>
      </c>
      <c r="D1844">
        <v>110.2462</v>
      </c>
      <c r="E1844">
        <v>4.2200000000000001E-2</v>
      </c>
      <c r="F1844">
        <v>95.869</v>
      </c>
      <c r="G1844">
        <v>99.423000000000002</v>
      </c>
      <c r="H1844">
        <v>101.496</v>
      </c>
      <c r="I1844">
        <v>102.59399999999999</v>
      </c>
      <c r="J1844">
        <v>104.28400000000001</v>
      </c>
      <c r="K1844">
        <v>105.42400000000001</v>
      </c>
      <c r="L1844">
        <v>107.108</v>
      </c>
      <c r="M1844">
        <v>110.246</v>
      </c>
      <c r="N1844">
        <v>113.384</v>
      </c>
      <c r="O1844">
        <v>115.068</v>
      </c>
      <c r="P1844">
        <v>116.208</v>
      </c>
      <c r="Q1844">
        <v>117.899</v>
      </c>
      <c r="R1844">
        <v>118.996</v>
      </c>
      <c r="S1844">
        <v>121.069</v>
      </c>
      <c r="T1844">
        <v>124.623</v>
      </c>
      <c r="V1844">
        <v>18.422000000000001</v>
      </c>
      <c r="W1844">
        <f t="shared" si="85"/>
        <v>1.8422000000000001</v>
      </c>
      <c r="X1844">
        <f t="shared" si="86"/>
        <v>0.75110137871735472</v>
      </c>
    </row>
    <row r="1845" spans="1:24" x14ac:dyDescent="0.3">
      <c r="A1845">
        <v>1843</v>
      </c>
      <c r="B1845">
        <f t="shared" si="84"/>
        <v>5.0458590006844624</v>
      </c>
      <c r="C1845">
        <v>1</v>
      </c>
      <c r="D1845">
        <v>110.2641</v>
      </c>
      <c r="E1845">
        <v>4.2209999999999998E-2</v>
      </c>
      <c r="F1845">
        <v>95.881</v>
      </c>
      <c r="G1845">
        <v>99.436999999999998</v>
      </c>
      <c r="H1845">
        <v>101.51</v>
      </c>
      <c r="I1845">
        <v>102.60899999999999</v>
      </c>
      <c r="J1845">
        <v>104.29900000000001</v>
      </c>
      <c r="K1845">
        <v>105.44</v>
      </c>
      <c r="L1845">
        <v>107.125</v>
      </c>
      <c r="M1845">
        <v>110.264</v>
      </c>
      <c r="N1845">
        <v>113.40300000000001</v>
      </c>
      <c r="O1845">
        <v>115.08799999999999</v>
      </c>
      <c r="P1845">
        <v>116.229</v>
      </c>
      <c r="Q1845">
        <v>117.92</v>
      </c>
      <c r="R1845">
        <v>119.018</v>
      </c>
      <c r="S1845">
        <v>121.09099999999999</v>
      </c>
      <c r="T1845">
        <v>124.64700000000001</v>
      </c>
      <c r="V1845">
        <v>18.427</v>
      </c>
      <c r="W1845">
        <f t="shared" si="85"/>
        <v>1.8427</v>
      </c>
      <c r="X1845">
        <f t="shared" si="86"/>
        <v>0.75126462418747997</v>
      </c>
    </row>
    <row r="1846" spans="1:24" x14ac:dyDescent="0.3">
      <c r="A1846">
        <v>1844</v>
      </c>
      <c r="B1846">
        <f t="shared" si="84"/>
        <v>5.0485968514715944</v>
      </c>
      <c r="C1846">
        <v>1</v>
      </c>
      <c r="D1846">
        <v>110.282</v>
      </c>
      <c r="E1846">
        <v>4.2209999999999998E-2</v>
      </c>
      <c r="F1846">
        <v>95.897000000000006</v>
      </c>
      <c r="G1846">
        <v>99.453000000000003</v>
      </c>
      <c r="H1846">
        <v>101.527</v>
      </c>
      <c r="I1846">
        <v>102.625</v>
      </c>
      <c r="J1846">
        <v>104.316</v>
      </c>
      <c r="K1846">
        <v>105.45699999999999</v>
      </c>
      <c r="L1846">
        <v>107.142</v>
      </c>
      <c r="M1846">
        <v>110.282</v>
      </c>
      <c r="N1846">
        <v>113.422</v>
      </c>
      <c r="O1846">
        <v>115.107</v>
      </c>
      <c r="P1846">
        <v>116.248</v>
      </c>
      <c r="Q1846">
        <v>117.93899999999999</v>
      </c>
      <c r="R1846">
        <v>119.03700000000001</v>
      </c>
      <c r="S1846">
        <v>121.111</v>
      </c>
      <c r="T1846">
        <v>124.667</v>
      </c>
      <c r="V1846">
        <v>18.431999999999999</v>
      </c>
      <c r="W1846">
        <f t="shared" si="85"/>
        <v>1.8431999999999999</v>
      </c>
      <c r="X1846">
        <f t="shared" si="86"/>
        <v>0.75142786746300538</v>
      </c>
    </row>
    <row r="1847" spans="1:24" x14ac:dyDescent="0.3">
      <c r="A1847">
        <v>1845</v>
      </c>
      <c r="B1847">
        <f t="shared" si="84"/>
        <v>5.0513347022587265</v>
      </c>
      <c r="C1847">
        <v>1</v>
      </c>
      <c r="D1847">
        <v>110.3</v>
      </c>
      <c r="E1847">
        <v>4.2220000000000001E-2</v>
      </c>
      <c r="F1847">
        <v>95.909000000000006</v>
      </c>
      <c r="G1847">
        <v>99.466999999999999</v>
      </c>
      <c r="H1847">
        <v>101.541</v>
      </c>
      <c r="I1847">
        <v>102.64</v>
      </c>
      <c r="J1847">
        <v>104.33199999999999</v>
      </c>
      <c r="K1847">
        <v>105.473</v>
      </c>
      <c r="L1847">
        <v>107.15900000000001</v>
      </c>
      <c r="M1847">
        <v>110.3</v>
      </c>
      <c r="N1847">
        <v>113.441</v>
      </c>
      <c r="O1847">
        <v>115.127</v>
      </c>
      <c r="P1847">
        <v>116.268</v>
      </c>
      <c r="Q1847">
        <v>117.96</v>
      </c>
      <c r="R1847">
        <v>119.059</v>
      </c>
      <c r="S1847">
        <v>121.133</v>
      </c>
      <c r="T1847">
        <v>124.691</v>
      </c>
      <c r="V1847">
        <v>18.437999999999999</v>
      </c>
      <c r="W1847">
        <f t="shared" si="85"/>
        <v>1.8437999999999999</v>
      </c>
      <c r="X1847">
        <f t="shared" si="86"/>
        <v>0.75161149095349344</v>
      </c>
    </row>
    <row r="1848" spans="1:24" x14ac:dyDescent="0.3">
      <c r="A1848">
        <v>1846</v>
      </c>
      <c r="B1848">
        <f t="shared" si="84"/>
        <v>5.0540725530458586</v>
      </c>
      <c r="C1848">
        <v>1</v>
      </c>
      <c r="D1848">
        <v>110.31789999999999</v>
      </c>
      <c r="E1848">
        <v>4.2220000000000001E-2</v>
      </c>
      <c r="F1848">
        <v>95.924999999999997</v>
      </c>
      <c r="G1848">
        <v>99.483000000000004</v>
      </c>
      <c r="H1848">
        <v>101.55800000000001</v>
      </c>
      <c r="I1848">
        <v>102.657</v>
      </c>
      <c r="J1848">
        <v>104.349</v>
      </c>
      <c r="K1848">
        <v>105.491</v>
      </c>
      <c r="L1848">
        <v>107.176</v>
      </c>
      <c r="M1848">
        <v>110.318</v>
      </c>
      <c r="N1848">
        <v>113.459</v>
      </c>
      <c r="O1848">
        <v>115.145</v>
      </c>
      <c r="P1848">
        <v>116.28700000000001</v>
      </c>
      <c r="Q1848">
        <v>117.979</v>
      </c>
      <c r="R1848">
        <v>119.078</v>
      </c>
      <c r="S1848">
        <v>121.15300000000001</v>
      </c>
      <c r="T1848">
        <v>124.711</v>
      </c>
      <c r="V1848">
        <v>18.443000000000001</v>
      </c>
      <c r="W1848">
        <f t="shared" si="85"/>
        <v>1.8443000000000001</v>
      </c>
      <c r="X1848">
        <f t="shared" si="86"/>
        <v>0.75177472874377582</v>
      </c>
    </row>
    <row r="1849" spans="1:24" x14ac:dyDescent="0.3">
      <c r="A1849">
        <v>1847</v>
      </c>
      <c r="B1849">
        <f t="shared" si="84"/>
        <v>5.0568104038329915</v>
      </c>
      <c r="C1849">
        <v>1</v>
      </c>
      <c r="D1849">
        <v>110.33580000000001</v>
      </c>
      <c r="E1849">
        <v>4.2220000000000001E-2</v>
      </c>
      <c r="F1849">
        <v>95.94</v>
      </c>
      <c r="G1849">
        <v>99.498999999999995</v>
      </c>
      <c r="H1849">
        <v>101.574</v>
      </c>
      <c r="I1849">
        <v>102.673</v>
      </c>
      <c r="J1849">
        <v>104.366</v>
      </c>
      <c r="K1849">
        <v>105.508</v>
      </c>
      <c r="L1849">
        <v>107.194</v>
      </c>
      <c r="M1849">
        <v>110.336</v>
      </c>
      <c r="N1849">
        <v>113.47799999999999</v>
      </c>
      <c r="O1849">
        <v>115.164</v>
      </c>
      <c r="P1849">
        <v>116.306</v>
      </c>
      <c r="Q1849">
        <v>117.998</v>
      </c>
      <c r="R1849">
        <v>119.09699999999999</v>
      </c>
      <c r="S1849">
        <v>121.173</v>
      </c>
      <c r="T1849">
        <v>124.73099999999999</v>
      </c>
      <c r="V1849">
        <v>18.448</v>
      </c>
      <c r="W1849">
        <f t="shared" si="85"/>
        <v>1.8448</v>
      </c>
      <c r="X1849">
        <f t="shared" si="86"/>
        <v>0.75193796434428173</v>
      </c>
    </row>
    <row r="1850" spans="1:24" x14ac:dyDescent="0.3">
      <c r="A1850">
        <v>1848</v>
      </c>
      <c r="B1850">
        <f t="shared" si="84"/>
        <v>5.0595482546201236</v>
      </c>
      <c r="C1850">
        <v>1</v>
      </c>
      <c r="D1850">
        <v>110.3537</v>
      </c>
      <c r="E1850">
        <v>4.2229999999999997E-2</v>
      </c>
      <c r="F1850">
        <v>95.951999999999998</v>
      </c>
      <c r="G1850">
        <v>99.512</v>
      </c>
      <c r="H1850">
        <v>101.589</v>
      </c>
      <c r="I1850">
        <v>102.688</v>
      </c>
      <c r="J1850">
        <v>104.381</v>
      </c>
      <c r="K1850">
        <v>105.524</v>
      </c>
      <c r="L1850">
        <v>107.21</v>
      </c>
      <c r="M1850">
        <v>110.354</v>
      </c>
      <c r="N1850">
        <v>113.497</v>
      </c>
      <c r="O1850">
        <v>115.184</v>
      </c>
      <c r="P1850">
        <v>116.32599999999999</v>
      </c>
      <c r="Q1850">
        <v>118.01900000000001</v>
      </c>
      <c r="R1850">
        <v>119.119</v>
      </c>
      <c r="S1850">
        <v>121.19499999999999</v>
      </c>
      <c r="T1850">
        <v>124.755</v>
      </c>
      <c r="V1850">
        <v>18.454000000000001</v>
      </c>
      <c r="W1850">
        <f t="shared" si="85"/>
        <v>1.8454000000000002</v>
      </c>
      <c r="X1850">
        <f t="shared" si="86"/>
        <v>0.75212157631300247</v>
      </c>
    </row>
    <row r="1851" spans="1:24" x14ac:dyDescent="0.3">
      <c r="A1851">
        <v>1849</v>
      </c>
      <c r="B1851">
        <f t="shared" si="84"/>
        <v>5.0622861054072557</v>
      </c>
      <c r="C1851">
        <v>1</v>
      </c>
      <c r="D1851">
        <v>110.3716</v>
      </c>
      <c r="E1851">
        <v>4.2229999999999997E-2</v>
      </c>
      <c r="F1851">
        <v>95.968000000000004</v>
      </c>
      <c r="G1851">
        <v>99.528999999999996</v>
      </c>
      <c r="H1851">
        <v>101.605</v>
      </c>
      <c r="I1851">
        <v>102.705</v>
      </c>
      <c r="J1851">
        <v>104.398</v>
      </c>
      <c r="K1851">
        <v>105.541</v>
      </c>
      <c r="L1851">
        <v>107.22799999999999</v>
      </c>
      <c r="M1851">
        <v>110.372</v>
      </c>
      <c r="N1851">
        <v>113.515</v>
      </c>
      <c r="O1851">
        <v>115.202</v>
      </c>
      <c r="P1851">
        <v>116.345</v>
      </c>
      <c r="Q1851">
        <v>118.038</v>
      </c>
      <c r="R1851">
        <v>119.13800000000001</v>
      </c>
      <c r="S1851">
        <v>121.215</v>
      </c>
      <c r="T1851">
        <v>124.77500000000001</v>
      </c>
      <c r="V1851">
        <v>18.459</v>
      </c>
      <c r="W1851">
        <f t="shared" si="85"/>
        <v>1.8458999999999999</v>
      </c>
      <c r="X1851">
        <f t="shared" si="86"/>
        <v>0.75228480643968876</v>
      </c>
    </row>
    <row r="1852" spans="1:24" x14ac:dyDescent="0.3">
      <c r="A1852">
        <v>1850</v>
      </c>
      <c r="B1852">
        <f t="shared" si="84"/>
        <v>5.0650239561943877</v>
      </c>
      <c r="C1852">
        <v>1</v>
      </c>
      <c r="D1852">
        <v>110.3895</v>
      </c>
      <c r="E1852">
        <v>4.2229999999999997E-2</v>
      </c>
      <c r="F1852">
        <v>95.983999999999995</v>
      </c>
      <c r="G1852">
        <v>99.545000000000002</v>
      </c>
      <c r="H1852">
        <v>101.622</v>
      </c>
      <c r="I1852">
        <v>102.72199999999999</v>
      </c>
      <c r="J1852">
        <v>104.41500000000001</v>
      </c>
      <c r="K1852">
        <v>105.55800000000001</v>
      </c>
      <c r="L1852">
        <v>107.245</v>
      </c>
      <c r="M1852">
        <v>110.39</v>
      </c>
      <c r="N1852">
        <v>113.53400000000001</v>
      </c>
      <c r="O1852">
        <v>115.221</v>
      </c>
      <c r="P1852">
        <v>116.364</v>
      </c>
      <c r="Q1852">
        <v>118.057</v>
      </c>
      <c r="R1852">
        <v>119.157</v>
      </c>
      <c r="S1852">
        <v>121.23399999999999</v>
      </c>
      <c r="T1852">
        <v>124.795</v>
      </c>
      <c r="V1852">
        <v>18.465</v>
      </c>
      <c r="W1852">
        <f t="shared" si="85"/>
        <v>1.8465</v>
      </c>
      <c r="X1852">
        <f t="shared" si="86"/>
        <v>0.75246841018964594</v>
      </c>
    </row>
    <row r="1853" spans="1:24" x14ac:dyDescent="0.3">
      <c r="A1853">
        <v>1851</v>
      </c>
      <c r="B1853">
        <f t="shared" si="84"/>
        <v>5.0677618069815198</v>
      </c>
      <c r="C1853">
        <v>1</v>
      </c>
      <c r="D1853">
        <v>110.4074</v>
      </c>
      <c r="E1853">
        <v>4.224E-2</v>
      </c>
      <c r="F1853">
        <v>95.995999999999995</v>
      </c>
      <c r="G1853">
        <v>99.558000000000007</v>
      </c>
      <c r="H1853">
        <v>101.636</v>
      </c>
      <c r="I1853">
        <v>102.736</v>
      </c>
      <c r="J1853">
        <v>104.431</v>
      </c>
      <c r="K1853">
        <v>105.574</v>
      </c>
      <c r="L1853">
        <v>107.262</v>
      </c>
      <c r="M1853">
        <v>110.407</v>
      </c>
      <c r="N1853">
        <v>113.553</v>
      </c>
      <c r="O1853">
        <v>115.241</v>
      </c>
      <c r="P1853">
        <v>116.384</v>
      </c>
      <c r="Q1853">
        <v>118.078</v>
      </c>
      <c r="R1853">
        <v>119.179</v>
      </c>
      <c r="S1853">
        <v>121.25700000000001</v>
      </c>
      <c r="T1853">
        <v>124.819</v>
      </c>
      <c r="V1853">
        <v>18.47</v>
      </c>
      <c r="W1853">
        <f t="shared" si="85"/>
        <v>1.847</v>
      </c>
      <c r="X1853">
        <f t="shared" si="86"/>
        <v>0.75262822643202942</v>
      </c>
    </row>
    <row r="1854" spans="1:24" x14ac:dyDescent="0.3">
      <c r="A1854">
        <v>1852</v>
      </c>
      <c r="B1854">
        <f t="shared" si="84"/>
        <v>5.0704996577686519</v>
      </c>
      <c r="C1854">
        <v>1</v>
      </c>
      <c r="D1854">
        <v>110.42529999999999</v>
      </c>
      <c r="E1854">
        <v>4.224E-2</v>
      </c>
      <c r="F1854">
        <v>96.010999999999996</v>
      </c>
      <c r="G1854">
        <v>99.573999999999998</v>
      </c>
      <c r="H1854">
        <v>101.65300000000001</v>
      </c>
      <c r="I1854">
        <v>102.753</v>
      </c>
      <c r="J1854">
        <v>104.44799999999999</v>
      </c>
      <c r="K1854">
        <v>105.59099999999999</v>
      </c>
      <c r="L1854">
        <v>107.279</v>
      </c>
      <c r="M1854">
        <v>110.425</v>
      </c>
      <c r="N1854">
        <v>113.571</v>
      </c>
      <c r="O1854">
        <v>115.26</v>
      </c>
      <c r="P1854">
        <v>116.40300000000001</v>
      </c>
      <c r="Q1854">
        <v>118.09699999999999</v>
      </c>
      <c r="R1854">
        <v>119.19799999999999</v>
      </c>
      <c r="S1854">
        <v>121.276</v>
      </c>
      <c r="T1854">
        <v>124.839</v>
      </c>
      <c r="V1854">
        <v>18.475000000000001</v>
      </c>
      <c r="W1854">
        <f t="shared" si="85"/>
        <v>1.8475000000000001</v>
      </c>
      <c r="X1854">
        <f t="shared" si="86"/>
        <v>0.75279144872785164</v>
      </c>
    </row>
    <row r="1855" spans="1:24" x14ac:dyDescent="0.3">
      <c r="A1855">
        <v>1853</v>
      </c>
      <c r="B1855">
        <f t="shared" si="84"/>
        <v>5.0732375085557839</v>
      </c>
      <c r="C1855">
        <v>1</v>
      </c>
      <c r="D1855">
        <v>110.4432</v>
      </c>
      <c r="E1855">
        <v>4.2250000000000003E-2</v>
      </c>
      <c r="F1855">
        <v>96.022999999999996</v>
      </c>
      <c r="G1855">
        <v>99.587999999999994</v>
      </c>
      <c r="H1855">
        <v>101.667</v>
      </c>
      <c r="I1855">
        <v>102.768</v>
      </c>
      <c r="J1855">
        <v>104.46299999999999</v>
      </c>
      <c r="K1855">
        <v>105.607</v>
      </c>
      <c r="L1855">
        <v>107.29600000000001</v>
      </c>
      <c r="M1855">
        <v>110.443</v>
      </c>
      <c r="N1855">
        <v>113.59099999999999</v>
      </c>
      <c r="O1855">
        <v>115.279</v>
      </c>
      <c r="P1855">
        <v>116.423</v>
      </c>
      <c r="Q1855">
        <v>118.11799999999999</v>
      </c>
      <c r="R1855">
        <v>119.21899999999999</v>
      </c>
      <c r="S1855">
        <v>121.298</v>
      </c>
      <c r="T1855">
        <v>124.863</v>
      </c>
      <c r="V1855">
        <v>18.481000000000002</v>
      </c>
      <c r="W1855">
        <f t="shared" si="85"/>
        <v>1.8481000000000001</v>
      </c>
      <c r="X1855">
        <f t="shared" si="86"/>
        <v>0.75297504071811339</v>
      </c>
    </row>
    <row r="1856" spans="1:24" x14ac:dyDescent="0.3">
      <c r="A1856">
        <v>1854</v>
      </c>
      <c r="B1856">
        <f t="shared" si="84"/>
        <v>5.075975359342916</v>
      </c>
      <c r="C1856">
        <v>1</v>
      </c>
      <c r="D1856">
        <v>110.4611</v>
      </c>
      <c r="E1856">
        <v>4.2250000000000003E-2</v>
      </c>
      <c r="F1856">
        <v>96.039000000000001</v>
      </c>
      <c r="G1856">
        <v>99.603999999999999</v>
      </c>
      <c r="H1856">
        <v>101.68300000000001</v>
      </c>
      <c r="I1856">
        <v>102.785</v>
      </c>
      <c r="J1856">
        <v>104.48</v>
      </c>
      <c r="K1856">
        <v>105.624</v>
      </c>
      <c r="L1856">
        <v>107.313</v>
      </c>
      <c r="M1856">
        <v>110.461</v>
      </c>
      <c r="N1856">
        <v>113.60899999999999</v>
      </c>
      <c r="O1856">
        <v>115.298</v>
      </c>
      <c r="P1856">
        <v>116.44199999999999</v>
      </c>
      <c r="Q1856">
        <v>118.13800000000001</v>
      </c>
      <c r="R1856">
        <v>119.239</v>
      </c>
      <c r="S1856">
        <v>121.318</v>
      </c>
      <c r="T1856">
        <v>124.883</v>
      </c>
      <c r="V1856">
        <v>18.486000000000001</v>
      </c>
      <c r="W1856">
        <f t="shared" si="85"/>
        <v>1.8486</v>
      </c>
      <c r="X1856">
        <f t="shared" si="86"/>
        <v>0.75313825755965946</v>
      </c>
    </row>
    <row r="1857" spans="1:24" x14ac:dyDescent="0.3">
      <c r="A1857">
        <v>1855</v>
      </c>
      <c r="B1857">
        <f t="shared" si="84"/>
        <v>5.0787132101300481</v>
      </c>
      <c r="C1857">
        <v>1</v>
      </c>
      <c r="D1857">
        <v>110.479</v>
      </c>
      <c r="E1857">
        <v>4.2250000000000003E-2</v>
      </c>
      <c r="F1857">
        <v>96.055000000000007</v>
      </c>
      <c r="G1857">
        <v>99.62</v>
      </c>
      <c r="H1857">
        <v>101.7</v>
      </c>
      <c r="I1857">
        <v>102.801</v>
      </c>
      <c r="J1857">
        <v>104.497</v>
      </c>
      <c r="K1857">
        <v>105.64100000000001</v>
      </c>
      <c r="L1857">
        <v>107.331</v>
      </c>
      <c r="M1857">
        <v>110.479</v>
      </c>
      <c r="N1857">
        <v>113.627</v>
      </c>
      <c r="O1857">
        <v>115.31699999999999</v>
      </c>
      <c r="P1857">
        <v>116.461</v>
      </c>
      <c r="Q1857">
        <v>118.157</v>
      </c>
      <c r="R1857">
        <v>119.258</v>
      </c>
      <c r="S1857">
        <v>121.33799999999999</v>
      </c>
      <c r="T1857">
        <v>124.90300000000001</v>
      </c>
      <c r="V1857">
        <v>18.491</v>
      </c>
      <c r="W1857">
        <f t="shared" si="85"/>
        <v>1.8491</v>
      </c>
      <c r="X1857">
        <f t="shared" si="86"/>
        <v>0.75330147222447108</v>
      </c>
    </row>
    <row r="1858" spans="1:24" x14ac:dyDescent="0.3">
      <c r="A1858">
        <v>1856</v>
      </c>
      <c r="B1858">
        <f t="shared" si="84"/>
        <v>5.0814510609171801</v>
      </c>
      <c r="C1858">
        <v>1</v>
      </c>
      <c r="D1858">
        <v>110.4969</v>
      </c>
      <c r="E1858">
        <v>4.2259999999999999E-2</v>
      </c>
      <c r="F1858">
        <v>96.066999999999993</v>
      </c>
      <c r="G1858">
        <v>99.634</v>
      </c>
      <c r="H1858">
        <v>101.714</v>
      </c>
      <c r="I1858">
        <v>102.816</v>
      </c>
      <c r="J1858">
        <v>104.51300000000001</v>
      </c>
      <c r="K1858">
        <v>105.657</v>
      </c>
      <c r="L1858">
        <v>107.34699999999999</v>
      </c>
      <c r="M1858">
        <v>110.497</v>
      </c>
      <c r="N1858">
        <v>113.646</v>
      </c>
      <c r="O1858">
        <v>115.337</v>
      </c>
      <c r="P1858">
        <v>116.48099999999999</v>
      </c>
      <c r="Q1858">
        <v>118.178</v>
      </c>
      <c r="R1858">
        <v>119.279</v>
      </c>
      <c r="S1858">
        <v>121.36</v>
      </c>
      <c r="T1858">
        <v>124.92700000000001</v>
      </c>
      <c r="V1858">
        <v>18.497</v>
      </c>
      <c r="W1858">
        <f t="shared" si="85"/>
        <v>1.8496999999999999</v>
      </c>
      <c r="X1858">
        <f t="shared" si="86"/>
        <v>0.75348505275302058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T243"/>
  <sheetViews>
    <sheetView workbookViewId="0">
      <selection activeCell="B2" sqref="B2"/>
    </sheetView>
  </sheetViews>
  <sheetFormatPr defaultRowHeight="14.4" x14ac:dyDescent="0.3"/>
  <sheetData>
    <row r="1" spans="1:20" x14ac:dyDescent="0.3">
      <c r="A1" t="s">
        <v>20</v>
      </c>
      <c r="B1" t="s">
        <v>21</v>
      </c>
      <c r="C1" t="s">
        <v>27</v>
      </c>
      <c r="D1" t="s">
        <v>1</v>
      </c>
      <c r="E1" t="s">
        <v>2</v>
      </c>
      <c r="F1" t="s">
        <v>3</v>
      </c>
      <c r="G1" t="s">
        <v>6</v>
      </c>
      <c r="H1" t="s">
        <v>7</v>
      </c>
      <c r="I1" t="s">
        <v>8</v>
      </c>
      <c r="J1" t="s">
        <v>9</v>
      </c>
      <c r="K1" t="s">
        <v>11</v>
      </c>
      <c r="L1" t="s">
        <v>12</v>
      </c>
      <c r="M1" t="s">
        <v>13</v>
      </c>
      <c r="N1" t="s">
        <v>15</v>
      </c>
      <c r="O1" t="s">
        <v>16</v>
      </c>
      <c r="P1" t="s">
        <v>17</v>
      </c>
    </row>
    <row r="2" spans="1:20" x14ac:dyDescent="0.3">
      <c r="A2">
        <v>2</v>
      </c>
      <c r="B2">
        <v>0</v>
      </c>
      <c r="C2">
        <v>0</v>
      </c>
      <c r="D2">
        <v>-1.2959608570000001</v>
      </c>
      <c r="E2">
        <v>49.286396117999999</v>
      </c>
      <c r="F2">
        <v>5.0085560100000003E-2</v>
      </c>
      <c r="G2">
        <f>E2*(1+(D2*F2*$T$2))^(1/D2)</f>
        <v>44.218031307017256</v>
      </c>
      <c r="H2">
        <v>45.094882608675746</v>
      </c>
      <c r="I2">
        <v>45.575607403226186</v>
      </c>
      <c r="J2">
        <v>46.339336510969957</v>
      </c>
      <c r="K2">
        <v>47.683454689735115</v>
      </c>
      <c r="L2">
        <v>49.286396117999999</v>
      </c>
      <c r="M2">
        <v>51.018695737467304</v>
      </c>
      <c r="N2">
        <v>52.702501151536332</v>
      </c>
      <c r="O2">
        <v>53.772908778138486</v>
      </c>
      <c r="P2">
        <v>54.495273640368801</v>
      </c>
      <c r="R2" t="s">
        <v>24</v>
      </c>
      <c r="T2">
        <f>_xlfn.NORM.S.INV(0.01)</f>
        <v>-2.3263478740408408</v>
      </c>
    </row>
    <row r="3" spans="1:20" x14ac:dyDescent="0.3">
      <c r="A3">
        <v>2</v>
      </c>
      <c r="B3">
        <v>0.5</v>
      </c>
      <c r="C3">
        <v>4.1666666666666664E-2</v>
      </c>
      <c r="D3">
        <v>-0.80924988200000003</v>
      </c>
      <c r="E3">
        <v>51.683580573</v>
      </c>
      <c r="F3">
        <v>4.6818545400000001E-2</v>
      </c>
      <c r="G3">
        <f t="shared" ref="G3:G66" si="0">E3*(1+(D3*F3*$T$2))^(1/D3)</f>
        <v>46.560812402899685</v>
      </c>
      <c r="H3">
        <v>47.469157921079763</v>
      </c>
      <c r="I3">
        <v>47.96323977230351</v>
      </c>
      <c r="J3">
        <v>48.742481675696276</v>
      </c>
      <c r="K3">
        <v>50.096855134933449</v>
      </c>
      <c r="L3">
        <v>51.683580573</v>
      </c>
      <c r="M3">
        <v>53.363623387634725</v>
      </c>
      <c r="N3">
        <v>54.962222761384631</v>
      </c>
      <c r="O3">
        <v>55.960942258356916</v>
      </c>
      <c r="P3">
        <v>56.627280630005593</v>
      </c>
    </row>
    <row r="4" spans="1:20" x14ac:dyDescent="0.3">
      <c r="A4">
        <v>2</v>
      </c>
      <c r="B4">
        <v>1.5</v>
      </c>
      <c r="C4">
        <v>0.125</v>
      </c>
      <c r="D4">
        <v>-5.0782985000000003E-2</v>
      </c>
      <c r="E4">
        <v>55.286128126000001</v>
      </c>
      <c r="F4">
        <v>4.3443900000000001E-2</v>
      </c>
      <c r="G4">
        <f t="shared" si="0"/>
        <v>49.984595918499792</v>
      </c>
      <c r="H4">
        <v>50.95700561782332</v>
      </c>
      <c r="I4">
        <v>51.479956901940184</v>
      </c>
      <c r="J4">
        <v>52.296268711573283</v>
      </c>
      <c r="K4">
        <v>53.690781379835585</v>
      </c>
      <c r="L4">
        <v>55.286128126000001</v>
      </c>
      <c r="M4">
        <v>56.931360766911745</v>
      </c>
      <c r="N4">
        <v>58.456123688201231</v>
      </c>
      <c r="O4">
        <v>59.389107340130749</v>
      </c>
      <c r="P4">
        <v>60.003377712664744</v>
      </c>
    </row>
    <row r="5" spans="1:20" x14ac:dyDescent="0.3">
      <c r="A5">
        <v>2</v>
      </c>
      <c r="B5">
        <v>2.5</v>
      </c>
      <c r="C5">
        <v>0.20833333333333334</v>
      </c>
      <c r="D5">
        <v>0.47685140650000002</v>
      </c>
      <c r="E5">
        <v>58.093819060999998</v>
      </c>
      <c r="F5">
        <v>4.17161032E-2</v>
      </c>
      <c r="G5">
        <f t="shared" si="0"/>
        <v>52.598933809390402</v>
      </c>
      <c r="H5">
        <v>53.629252917235391</v>
      </c>
      <c r="I5">
        <v>54.179073639062608</v>
      </c>
      <c r="J5">
        <v>55.031443057553382</v>
      </c>
      <c r="K5">
        <v>56.471252168873022</v>
      </c>
      <c r="L5">
        <v>58.093819060999998</v>
      </c>
      <c r="M5">
        <v>59.740446937242901</v>
      </c>
      <c r="N5">
        <v>61.243057507968153</v>
      </c>
      <c r="O5">
        <v>62.151655786981593</v>
      </c>
      <c r="P5">
        <v>62.745469972374693</v>
      </c>
    </row>
    <row r="6" spans="1:20" x14ac:dyDescent="0.3">
      <c r="A6">
        <v>2</v>
      </c>
      <c r="B6">
        <v>3.5</v>
      </c>
      <c r="C6">
        <v>0.29166666666666669</v>
      </c>
      <c r="D6">
        <v>0.84329961170000001</v>
      </c>
      <c r="E6">
        <v>60.459807634000001</v>
      </c>
      <c r="F6">
        <v>4.0705173300000001E-2</v>
      </c>
      <c r="G6">
        <f t="shared" si="0"/>
        <v>54.778035478109146</v>
      </c>
      <c r="H6">
        <v>55.85939936383032</v>
      </c>
      <c r="I6">
        <v>56.433349473788603</v>
      </c>
      <c r="J6">
        <v>57.318924381421596</v>
      </c>
      <c r="K6">
        <v>58.803462078232961</v>
      </c>
      <c r="L6">
        <v>60.459807634000001</v>
      </c>
      <c r="M6">
        <v>62.123295130009758</v>
      </c>
      <c r="N6">
        <v>63.626478503480357</v>
      </c>
      <c r="O6">
        <v>64.528753258692944</v>
      </c>
      <c r="P6">
        <v>65.115773002808027</v>
      </c>
    </row>
    <row r="7" spans="1:20" x14ac:dyDescent="0.3">
      <c r="A7">
        <v>2</v>
      </c>
      <c r="B7">
        <v>4.5</v>
      </c>
      <c r="C7">
        <v>0.375</v>
      </c>
      <c r="D7">
        <v>1.0975622571000001</v>
      </c>
      <c r="E7">
        <v>62.536696554999999</v>
      </c>
      <c r="F7">
        <v>4.0079764599999998E-2</v>
      </c>
      <c r="G7">
        <f t="shared" si="0"/>
        <v>56.678245681715801</v>
      </c>
      <c r="H7">
        <v>57.80470108913169</v>
      </c>
      <c r="I7">
        <v>58.400324369791214</v>
      </c>
      <c r="J7">
        <v>59.316327681551137</v>
      </c>
      <c r="K7">
        <v>60.843862287441013</v>
      </c>
      <c r="L7">
        <v>62.536696554999999</v>
      </c>
      <c r="M7">
        <v>64.225071271992505</v>
      </c>
      <c r="N7">
        <v>65.740958948104435</v>
      </c>
      <c r="O7">
        <v>66.646525556748202</v>
      </c>
      <c r="P7">
        <v>67.233977412166539</v>
      </c>
    </row>
    <row r="8" spans="1:20" x14ac:dyDescent="0.3">
      <c r="A8">
        <v>2</v>
      </c>
      <c r="B8">
        <v>5.5</v>
      </c>
      <c r="C8">
        <v>0.45833333333333331</v>
      </c>
      <c r="D8">
        <v>1.2725096408000001</v>
      </c>
      <c r="E8">
        <v>64.406327623999999</v>
      </c>
      <c r="F8">
        <v>3.9686844899999997E-2</v>
      </c>
      <c r="G8">
        <f t="shared" si="0"/>
        <v>58.381376398037517</v>
      </c>
      <c r="H8">
        <v>59.54799296623888</v>
      </c>
      <c r="I8">
        <v>60.163230754808446</v>
      </c>
      <c r="J8">
        <v>61.107258362972672</v>
      </c>
      <c r="K8">
        <v>62.675897094914937</v>
      </c>
      <c r="L8">
        <v>64.406327623999999</v>
      </c>
      <c r="M8">
        <v>66.124178519523809</v>
      </c>
      <c r="N8">
        <v>67.659952176214787</v>
      </c>
      <c r="O8">
        <v>68.574516066986661</v>
      </c>
      <c r="P8">
        <v>69.166676189482189</v>
      </c>
    </row>
    <row r="9" spans="1:20" x14ac:dyDescent="0.3">
      <c r="A9">
        <v>2</v>
      </c>
      <c r="B9">
        <v>6.5</v>
      </c>
      <c r="C9">
        <v>0.54166666666666663</v>
      </c>
      <c r="D9">
        <v>1.3904288587</v>
      </c>
      <c r="E9">
        <v>66.118415533000004</v>
      </c>
      <c r="F9">
        <v>3.9444554700000002E-2</v>
      </c>
      <c r="G9">
        <f t="shared" si="0"/>
        <v>59.936201122638884</v>
      </c>
      <c r="H9">
        <v>61.138931223928779</v>
      </c>
      <c r="I9">
        <v>61.772080145277123</v>
      </c>
      <c r="J9">
        <v>62.742102831168125</v>
      </c>
      <c r="K9">
        <v>64.350053441494182</v>
      </c>
      <c r="L9">
        <v>66.118415533000004</v>
      </c>
      <c r="M9">
        <v>67.868499370471071</v>
      </c>
      <c r="N9">
        <v>69.428684245188634</v>
      </c>
      <c r="O9">
        <v>70.355869074993691</v>
      </c>
      <c r="P9">
        <v>70.955454592505447</v>
      </c>
    </row>
    <row r="10" spans="1:20" x14ac:dyDescent="0.3">
      <c r="A10">
        <v>2</v>
      </c>
      <c r="B10">
        <v>7.5</v>
      </c>
      <c r="C10">
        <v>0.625</v>
      </c>
      <c r="D10">
        <v>1.466733925</v>
      </c>
      <c r="E10">
        <v>67.705744191999997</v>
      </c>
      <c r="F10">
        <v>3.93047376E-2</v>
      </c>
      <c r="G10">
        <f t="shared" si="0"/>
        <v>61.374418677843508</v>
      </c>
      <c r="H10">
        <v>62.609931786015238</v>
      </c>
      <c r="I10">
        <v>63.259579538213558</v>
      </c>
      <c r="J10">
        <v>64.253887803435703</v>
      </c>
      <c r="K10">
        <v>65.899520958722746</v>
      </c>
      <c r="L10">
        <v>67.705744191999997</v>
      </c>
      <c r="M10">
        <v>69.489749500251889</v>
      </c>
      <c r="N10">
        <v>71.077310633282977</v>
      </c>
      <c r="O10">
        <v>72.019524546504115</v>
      </c>
      <c r="P10">
        <v>72.628347498004672</v>
      </c>
    </row>
    <row r="11" spans="1:20" x14ac:dyDescent="0.3">
      <c r="A11">
        <v>2</v>
      </c>
      <c r="B11">
        <v>8.5</v>
      </c>
      <c r="C11">
        <v>0.70833333333333337</v>
      </c>
      <c r="D11">
        <v>1.5123019758</v>
      </c>
      <c r="E11">
        <v>69.191236137999994</v>
      </c>
      <c r="F11">
        <v>3.92371101E-2</v>
      </c>
      <c r="G11">
        <f t="shared" si="0"/>
        <v>62.717942234620359</v>
      </c>
      <c r="H11">
        <v>63.983480867886684</v>
      </c>
      <c r="I11">
        <v>64.648448283891994</v>
      </c>
      <c r="J11">
        <v>65.665593898463058</v>
      </c>
      <c r="K11">
        <v>67.347445929324536</v>
      </c>
      <c r="L11">
        <v>69.191236137999994</v>
      </c>
      <c r="M11">
        <v>71.010189053394782</v>
      </c>
      <c r="N11">
        <v>72.627114950958088</v>
      </c>
      <c r="O11">
        <v>73.586008064004389</v>
      </c>
      <c r="P11">
        <v>74.205318368479169</v>
      </c>
    </row>
    <row r="12" spans="1:20" x14ac:dyDescent="0.3">
      <c r="A12">
        <v>2</v>
      </c>
      <c r="B12">
        <v>9.5</v>
      </c>
      <c r="C12">
        <v>0.79166666666666663</v>
      </c>
      <c r="D12">
        <v>1.534950767</v>
      </c>
      <c r="E12">
        <v>70.591639236999995</v>
      </c>
      <c r="F12">
        <v>3.92216648E-2</v>
      </c>
      <c r="G12">
        <f t="shared" si="0"/>
        <v>63.982639757294024</v>
      </c>
      <c r="H12">
        <v>65.275903473377994</v>
      </c>
      <c r="I12">
        <v>65.955197569739894</v>
      </c>
      <c r="J12">
        <v>66.993943711226692</v>
      </c>
      <c r="K12">
        <v>68.710701883647985</v>
      </c>
      <c r="L12">
        <v>70.591639236999995</v>
      </c>
      <c r="M12">
        <v>72.446136694944258</v>
      </c>
      <c r="N12">
        <v>74.093775124029563</v>
      </c>
      <c r="O12">
        <v>75.070500875252549</v>
      </c>
      <c r="P12">
        <v>75.701181126368013</v>
      </c>
    </row>
    <row r="13" spans="1:20" x14ac:dyDescent="0.3">
      <c r="A13">
        <v>2</v>
      </c>
      <c r="B13">
        <v>10.5</v>
      </c>
      <c r="C13">
        <v>0.875</v>
      </c>
      <c r="D13">
        <v>1.5403908750999999</v>
      </c>
      <c r="E13">
        <v>71.919616727000005</v>
      </c>
      <c r="F13">
        <v>3.9244671600000003E-2</v>
      </c>
      <c r="G13">
        <f t="shared" si="0"/>
        <v>65.180425129281261</v>
      </c>
      <c r="H13">
        <v>66.499479347543428</v>
      </c>
      <c r="I13">
        <v>67.192256464648068</v>
      </c>
      <c r="J13">
        <v>68.251537657595293</v>
      </c>
      <c r="K13">
        <v>70.002021692878529</v>
      </c>
      <c r="L13">
        <v>71.919616727000005</v>
      </c>
      <c r="M13">
        <v>73.809968477397234</v>
      </c>
      <c r="N13">
        <v>75.489231298874515</v>
      </c>
      <c r="O13">
        <v>76.48460494801607</v>
      </c>
      <c r="P13">
        <v>77.127287985903948</v>
      </c>
    </row>
    <row r="14" spans="1:20" x14ac:dyDescent="0.3">
      <c r="A14">
        <v>2</v>
      </c>
      <c r="B14">
        <v>11.5</v>
      </c>
      <c r="C14">
        <v>0.95833333333333337</v>
      </c>
      <c r="D14">
        <v>1.5328528916999999</v>
      </c>
      <c r="E14">
        <v>73.185010399000006</v>
      </c>
      <c r="F14">
        <v>3.9296420300000003E-2</v>
      </c>
      <c r="G14">
        <f t="shared" si="0"/>
        <v>66.320506679765543</v>
      </c>
      <c r="H14">
        <v>67.663711461033287</v>
      </c>
      <c r="I14">
        <v>68.369248550420437</v>
      </c>
      <c r="J14">
        <v>69.44813905364532</v>
      </c>
      <c r="K14">
        <v>71.23128341647255</v>
      </c>
      <c r="L14">
        <v>73.185010399000006</v>
      </c>
      <c r="M14">
        <v>75.1113294629031</v>
      </c>
      <c r="N14">
        <v>76.822823451438495</v>
      </c>
      <c r="O14">
        <v>77.837422851772288</v>
      </c>
      <c r="P14">
        <v>78.492566224792668</v>
      </c>
    </row>
    <row r="15" spans="1:20" x14ac:dyDescent="0.3">
      <c r="A15">
        <v>2</v>
      </c>
      <c r="B15">
        <v>12.5</v>
      </c>
      <c r="C15">
        <v>1.0416666666666667</v>
      </c>
      <c r="D15">
        <v>1.5155094695</v>
      </c>
      <c r="E15">
        <v>74.395643785999994</v>
      </c>
      <c r="F15">
        <v>3.93698746E-2</v>
      </c>
      <c r="G15">
        <f t="shared" si="0"/>
        <v>67.410172577288151</v>
      </c>
      <c r="H15">
        <v>68.776126937662156</v>
      </c>
      <c r="I15">
        <v>69.493799167058228</v>
      </c>
      <c r="J15">
        <v>70.591488102113047</v>
      </c>
      <c r="K15">
        <v>72.406326393337736</v>
      </c>
      <c r="L15">
        <v>74.395643785999994</v>
      </c>
      <c r="M15">
        <v>76.357906171938623</v>
      </c>
      <c r="N15">
        <v>78.102019734356674</v>
      </c>
      <c r="O15">
        <v>79.136251913718183</v>
      </c>
      <c r="P15">
        <v>79.80418692509808</v>
      </c>
    </row>
    <row r="16" spans="1:20" x14ac:dyDescent="0.3">
      <c r="A16">
        <v>2</v>
      </c>
      <c r="B16">
        <v>13.5</v>
      </c>
      <c r="C16">
        <v>1.125</v>
      </c>
      <c r="D16">
        <v>1.4907650275</v>
      </c>
      <c r="E16">
        <v>75.557854397</v>
      </c>
      <c r="F16">
        <v>3.9459832100000002E-2</v>
      </c>
      <c r="G16">
        <f t="shared" si="0"/>
        <v>68.455306594238152</v>
      </c>
      <c r="H16">
        <v>69.842804738036776</v>
      </c>
      <c r="I16">
        <v>70.572067912174461</v>
      </c>
      <c r="J16">
        <v>71.687839598204931</v>
      </c>
      <c r="K16">
        <v>73.533491196879822</v>
      </c>
      <c r="L16">
        <v>75.557854397</v>
      </c>
      <c r="M16">
        <v>77.555939635004179</v>
      </c>
      <c r="N16">
        <v>79.332902044041504</v>
      </c>
      <c r="O16">
        <v>80.387048595795946</v>
      </c>
      <c r="P16">
        <v>81.068013664563466</v>
      </c>
    </row>
    <row r="17" spans="1:16" x14ac:dyDescent="0.3">
      <c r="A17">
        <v>2</v>
      </c>
      <c r="B17">
        <v>14.5</v>
      </c>
      <c r="C17">
        <v>1.2083333333333333</v>
      </c>
      <c r="D17">
        <v>1.460458255</v>
      </c>
      <c r="E17">
        <v>76.676858713000001</v>
      </c>
      <c r="F17">
        <v>3.9562381799999997E-2</v>
      </c>
      <c r="G17">
        <f t="shared" si="0"/>
        <v>69.460738812007492</v>
      </c>
      <c r="H17">
        <v>70.868735548975422</v>
      </c>
      <c r="I17">
        <v>71.609112223793602</v>
      </c>
      <c r="J17">
        <v>72.742330546317987</v>
      </c>
      <c r="K17">
        <v>74.61798935156294</v>
      </c>
      <c r="L17">
        <v>76.676858713000001</v>
      </c>
      <c r="M17">
        <v>78.710578049922077</v>
      </c>
      <c r="N17">
        <v>80.520500975714057</v>
      </c>
      <c r="O17">
        <v>81.594749856291926</v>
      </c>
      <c r="P17">
        <v>82.288913848706486</v>
      </c>
    </row>
    <row r="18" spans="1:16" x14ac:dyDescent="0.3">
      <c r="A18">
        <v>2</v>
      </c>
      <c r="B18">
        <v>15.5</v>
      </c>
      <c r="C18">
        <v>1.2916666666666667</v>
      </c>
      <c r="D18">
        <v>1.4260060091</v>
      </c>
      <c r="E18">
        <v>77.757009855999996</v>
      </c>
      <c r="F18">
        <v>3.96745415E-2</v>
      </c>
      <c r="G18">
        <f t="shared" si="0"/>
        <v>70.430491607198064</v>
      </c>
      <c r="H18">
        <v>71.858074814416057</v>
      </c>
      <c r="I18">
        <v>72.609143227385061</v>
      </c>
      <c r="J18">
        <v>73.759239094396662</v>
      </c>
      <c r="K18">
        <v>75.664164029446539</v>
      </c>
      <c r="L18">
        <v>77.757009855999996</v>
      </c>
      <c r="M18">
        <v>79.8261262130668</v>
      </c>
      <c r="N18">
        <v>81.669033445160309</v>
      </c>
      <c r="O18">
        <v>82.763501742148236</v>
      </c>
      <c r="P18">
        <v>83.470980662383752</v>
      </c>
    </row>
    <row r="19" spans="1:16" x14ac:dyDescent="0.3">
      <c r="A19">
        <v>2</v>
      </c>
      <c r="B19">
        <v>16.5</v>
      </c>
      <c r="C19">
        <v>1.375</v>
      </c>
      <c r="D19">
        <v>1.3885070954000001</v>
      </c>
      <c r="E19">
        <v>78.801984055999995</v>
      </c>
      <c r="F19">
        <v>3.97940102E-2</v>
      </c>
      <c r="G19">
        <f t="shared" si="0"/>
        <v>71.367956457151152</v>
      </c>
      <c r="H19">
        <v>72.814325020420299</v>
      </c>
      <c r="I19">
        <v>73.575710206757122</v>
      </c>
      <c r="J19">
        <v>74.742171418146711</v>
      </c>
      <c r="K19">
        <v>76.675678441759487</v>
      </c>
      <c r="L19">
        <v>78.801984055999995</v>
      </c>
      <c r="M19">
        <v>80.90622640643474</v>
      </c>
      <c r="N19">
        <v>82.782075541616962</v>
      </c>
      <c r="O19">
        <v>83.896826111433583</v>
      </c>
      <c r="P19">
        <v>84.617695293096531</v>
      </c>
    </row>
    <row r="20" spans="1:16" x14ac:dyDescent="0.3">
      <c r="A20">
        <v>2</v>
      </c>
      <c r="B20">
        <v>17.5</v>
      </c>
      <c r="C20">
        <v>1.4583333333333333</v>
      </c>
      <c r="D20">
        <v>1.3488181274</v>
      </c>
      <c r="E20">
        <v>79.814918523000003</v>
      </c>
      <c r="F20">
        <v>3.9918994300000003E-2</v>
      </c>
      <c r="G20">
        <f t="shared" si="0"/>
        <v>72.276024057471346</v>
      </c>
      <c r="H20">
        <v>73.740470064912088</v>
      </c>
      <c r="I20">
        <v>74.511836664277538</v>
      </c>
      <c r="J20">
        <v>75.694199652211495</v>
      </c>
      <c r="K20">
        <v>77.655654994920198</v>
      </c>
      <c r="L20">
        <v>79.814918523000003</v>
      </c>
      <c r="M20">
        <v>81.953992365373082</v>
      </c>
      <c r="N20">
        <v>83.862690867100795</v>
      </c>
      <c r="O20">
        <v>84.997744690060316</v>
      </c>
      <c r="P20">
        <v>85.732047851903303</v>
      </c>
    </row>
    <row r="21" spans="1:16" x14ac:dyDescent="0.3">
      <c r="A21">
        <v>2</v>
      </c>
      <c r="B21">
        <v>18.5</v>
      </c>
      <c r="C21">
        <v>1.5416666666666667</v>
      </c>
      <c r="D21">
        <v>1.3076096543</v>
      </c>
      <c r="E21">
        <v>80.798515316000007</v>
      </c>
      <c r="F21">
        <v>4.0048083800000002E-2</v>
      </c>
      <c r="G21">
        <f t="shared" si="0"/>
        <v>73.15718184103342</v>
      </c>
      <c r="H21">
        <v>74.639076123350236</v>
      </c>
      <c r="I21">
        <v>75.420122517094214</v>
      </c>
      <c r="J21">
        <v>76.61796556800067</v>
      </c>
      <c r="K21">
        <v>78.606779994758725</v>
      </c>
      <c r="L21">
        <v>80.798515316000007</v>
      </c>
      <c r="M21">
        <v>82.972110396500142</v>
      </c>
      <c r="N21">
        <v>84.913527660739518</v>
      </c>
      <c r="O21">
        <v>86.068873158956748</v>
      </c>
      <c r="P21">
        <v>86.816629239480221</v>
      </c>
    </row>
    <row r="22" spans="1:16" x14ac:dyDescent="0.3">
      <c r="A22">
        <v>2</v>
      </c>
      <c r="B22">
        <v>19.5</v>
      </c>
      <c r="C22">
        <v>1.625</v>
      </c>
      <c r="D22">
        <v>1.2654081485999999</v>
      </c>
      <c r="E22">
        <v>81.755120921</v>
      </c>
      <c r="F22">
        <v>4.01801621E-2</v>
      </c>
      <c r="G22">
        <f t="shared" si="0"/>
        <v>74.013588446370562</v>
      </c>
      <c r="H22">
        <v>75.512368749377728</v>
      </c>
      <c r="I22">
        <v>76.302822243039159</v>
      </c>
      <c r="J22">
        <v>77.515759886674871</v>
      </c>
      <c r="K22">
        <v>79.531383793721574</v>
      </c>
      <c r="L22">
        <v>81.755120921</v>
      </c>
      <c r="M22">
        <v>83.962916961886265</v>
      </c>
      <c r="N22">
        <v>85.936893478434342</v>
      </c>
      <c r="O22">
        <v>87.112493628013169</v>
      </c>
      <c r="P22">
        <v>87.87370200947133</v>
      </c>
    </row>
    <row r="23" spans="1:16" x14ac:dyDescent="0.3">
      <c r="A23">
        <v>2</v>
      </c>
      <c r="B23">
        <v>20.5</v>
      </c>
      <c r="C23">
        <v>1.7083333333333333</v>
      </c>
      <c r="D23">
        <v>1.2226277319000001</v>
      </c>
      <c r="E23">
        <v>82.686788097999994</v>
      </c>
      <c r="F23">
        <v>4.0314339599999999E-2</v>
      </c>
      <c r="G23">
        <f t="shared" si="0"/>
        <v>74.847131370767912</v>
      </c>
      <c r="H23">
        <v>76.362292625153074</v>
      </c>
      <c r="I23">
        <v>77.161905465163017</v>
      </c>
      <c r="J23">
        <v>78.389583800652659</v>
      </c>
      <c r="K23">
        <v>80.43150301025635</v>
      </c>
      <c r="L23">
        <v>82.686788097999994</v>
      </c>
      <c r="M23">
        <v>84.92845907743542</v>
      </c>
      <c r="N23">
        <v>86.934813460879212</v>
      </c>
      <c r="O23">
        <v>88.130611284977363</v>
      </c>
      <c r="P23">
        <v>88.905255835732802</v>
      </c>
    </row>
    <row r="24" spans="1:16" x14ac:dyDescent="0.3">
      <c r="A24">
        <v>2</v>
      </c>
      <c r="B24">
        <v>21.5</v>
      </c>
      <c r="C24">
        <v>1.7916666666666667</v>
      </c>
      <c r="D24">
        <v>1.1795943654000001</v>
      </c>
      <c r="E24">
        <v>83.595324610000006</v>
      </c>
      <c r="F24">
        <v>4.0449904000000002E-2</v>
      </c>
      <c r="G24">
        <f t="shared" si="0"/>
        <v>75.659472272644251</v>
      </c>
      <c r="H24">
        <v>77.190558539651803</v>
      </c>
      <c r="I24">
        <v>77.999104597586765</v>
      </c>
      <c r="J24">
        <v>79.241197372670882</v>
      </c>
      <c r="K24">
        <v>81.308929505943297</v>
      </c>
      <c r="L24">
        <v>83.595324610000006</v>
      </c>
      <c r="M24">
        <v>85.870541969533264</v>
      </c>
      <c r="N24">
        <v>87.909076399945903</v>
      </c>
      <c r="O24">
        <v>89.124999252460725</v>
      </c>
      <c r="P24">
        <v>89.913051487192448</v>
      </c>
    </row>
    <row r="25" spans="1:16" x14ac:dyDescent="0.3">
      <c r="A25">
        <v>2</v>
      </c>
      <c r="B25">
        <v>22.5</v>
      </c>
      <c r="C25">
        <v>1.875</v>
      </c>
      <c r="D25">
        <v>1.1365644482999999</v>
      </c>
      <c r="E25">
        <v>84.482332060000005</v>
      </c>
      <c r="F25">
        <v>4.0586282899999999E-2</v>
      </c>
      <c r="G25">
        <f t="shared" si="0"/>
        <v>76.452082944944266</v>
      </c>
      <c r="H25">
        <v>77.998680719464701</v>
      </c>
      <c r="I25">
        <v>78.815952719361661</v>
      </c>
      <c r="J25">
        <v>80.072158027406473</v>
      </c>
      <c r="K25">
        <v>82.165249371363132</v>
      </c>
      <c r="L25">
        <v>84.482332060000005</v>
      </c>
      <c r="M25">
        <v>86.790767123858274</v>
      </c>
      <c r="N25">
        <v>88.861271598425006</v>
      </c>
      <c r="O25">
        <v>90.097234540126905</v>
      </c>
      <c r="P25">
        <v>90.898656117558261</v>
      </c>
    </row>
    <row r="26" spans="1:16" x14ac:dyDescent="0.3">
      <c r="A26">
        <v>2</v>
      </c>
      <c r="B26">
        <v>23.5</v>
      </c>
      <c r="C26">
        <v>1.9583333333333333</v>
      </c>
      <c r="D26">
        <v>1.0937319465999999</v>
      </c>
      <c r="E26">
        <v>85.349236238000003</v>
      </c>
      <c r="F26">
        <v>4.07230154E-2</v>
      </c>
      <c r="G26">
        <f t="shared" si="0"/>
        <v>77.226276256669237</v>
      </c>
      <c r="H26">
        <v>78.788007833420934</v>
      </c>
      <c r="I26">
        <v>79.613814564437334</v>
      </c>
      <c r="J26">
        <v>80.883851467342282</v>
      </c>
      <c r="K26">
        <v>83.001873615073819</v>
      </c>
      <c r="L26">
        <v>85.349236238000003</v>
      </c>
      <c r="M26">
        <v>87.690562257869132</v>
      </c>
      <c r="N26">
        <v>89.792818519404349</v>
      </c>
      <c r="O26">
        <v>91.048727519795364</v>
      </c>
      <c r="P26">
        <v>91.863472638030657</v>
      </c>
    </row>
    <row r="27" spans="1:16" x14ac:dyDescent="0.3">
      <c r="A27">
        <v>2</v>
      </c>
      <c r="B27">
        <v>24.5</v>
      </c>
      <c r="C27">
        <v>2.0416666666666665</v>
      </c>
      <c r="D27">
        <v>1.0512729119999999</v>
      </c>
      <c r="E27">
        <v>85.397316900000007</v>
      </c>
      <c r="F27">
        <v>4.0859726999999998E-2</v>
      </c>
      <c r="G27">
        <f t="shared" si="0"/>
        <v>77.259456113817322</v>
      </c>
      <c r="H27">
        <v>78.821332630000001</v>
      </c>
      <c r="I27">
        <v>79.647768589999998</v>
      </c>
      <c r="J27">
        <v>80.919463019999995</v>
      </c>
      <c r="K27">
        <v>83.042132460000005</v>
      </c>
      <c r="L27">
        <v>85.397316900000007</v>
      </c>
      <c r="M27">
        <v>87.749175219999998</v>
      </c>
      <c r="N27">
        <v>89.863158339999998</v>
      </c>
      <c r="O27">
        <v>91.127069710000001</v>
      </c>
      <c r="P27">
        <v>91.947412249999999</v>
      </c>
    </row>
    <row r="28" spans="1:16" x14ac:dyDescent="0.3">
      <c r="A28">
        <v>2</v>
      </c>
      <c r="B28">
        <v>25.5</v>
      </c>
      <c r="C28">
        <v>2.125</v>
      </c>
      <c r="D28">
        <v>1.0419511749999999</v>
      </c>
      <c r="E28">
        <v>86.290263179999997</v>
      </c>
      <c r="F28">
        <v>4.1142160999999997E-2</v>
      </c>
      <c r="G28">
        <f t="shared" si="0"/>
        <v>78.01415263743587</v>
      </c>
      <c r="H28">
        <v>79.601976469999997</v>
      </c>
      <c r="I28">
        <v>80.442257350000006</v>
      </c>
      <c r="J28">
        <v>81.735409570000002</v>
      </c>
      <c r="K28">
        <v>83.894303359999995</v>
      </c>
      <c r="L28">
        <v>86.290263179999997</v>
      </c>
      <c r="M28">
        <v>88.683435000000003</v>
      </c>
      <c r="N28">
        <v>90.835047849999995</v>
      </c>
      <c r="O28">
        <v>92.121676309999998</v>
      </c>
      <c r="P28">
        <v>92.956849750000003</v>
      </c>
    </row>
    <row r="29" spans="1:16" x14ac:dyDescent="0.3">
      <c r="A29">
        <v>2</v>
      </c>
      <c r="B29">
        <v>26.5</v>
      </c>
      <c r="C29">
        <v>2.2083333333333335</v>
      </c>
      <c r="D29">
        <v>1.0125922359999999</v>
      </c>
      <c r="E29">
        <v>87.157141820000007</v>
      </c>
      <c r="F29">
        <v>4.1349399000000002E-2</v>
      </c>
      <c r="G29">
        <f t="shared" si="0"/>
        <v>78.767974076885196</v>
      </c>
      <c r="H29">
        <v>80.375547589999996</v>
      </c>
      <c r="I29">
        <v>81.226661809999996</v>
      </c>
      <c r="J29">
        <v>82.536994399999998</v>
      </c>
      <c r="K29">
        <v>84.725920340000002</v>
      </c>
      <c r="L29">
        <v>87.157141820000007</v>
      </c>
      <c r="M29">
        <v>89.587509499999996</v>
      </c>
      <c r="N29">
        <v>91.774205839999993</v>
      </c>
      <c r="O29">
        <v>93.082540820000006</v>
      </c>
      <c r="P29">
        <v>93.932091200000002</v>
      </c>
    </row>
    <row r="30" spans="1:16" x14ac:dyDescent="0.3">
      <c r="A30">
        <v>2</v>
      </c>
      <c r="B30">
        <v>27.5</v>
      </c>
      <c r="C30">
        <v>2.2916666666666665</v>
      </c>
      <c r="D30">
        <v>0.97054190900000004</v>
      </c>
      <c r="E30">
        <v>87.996018399999997</v>
      </c>
      <c r="F30">
        <v>4.1500427999999999E-2</v>
      </c>
      <c r="G30">
        <f t="shared" si="0"/>
        <v>79.512957198004855</v>
      </c>
      <c r="H30">
        <v>81.135697300000004</v>
      </c>
      <c r="I30">
        <v>81.995395959999996</v>
      </c>
      <c r="J30">
        <v>83.319684530000004</v>
      </c>
      <c r="K30">
        <v>85.533892449999996</v>
      </c>
      <c r="L30">
        <v>87.996018399999997</v>
      </c>
      <c r="M30">
        <v>90.460175649999996</v>
      </c>
      <c r="N30">
        <v>92.679687759999993</v>
      </c>
      <c r="O30">
        <v>94.008728189999999</v>
      </c>
      <c r="P30">
        <v>94.872146610000001</v>
      </c>
    </row>
    <row r="31" spans="1:16" x14ac:dyDescent="0.3">
      <c r="A31">
        <v>2</v>
      </c>
      <c r="B31">
        <v>28.5</v>
      </c>
      <c r="C31">
        <v>2.375</v>
      </c>
      <c r="D31">
        <v>0.92112998800000001</v>
      </c>
      <c r="E31">
        <v>88.805511499999994</v>
      </c>
      <c r="F31">
        <v>4.1610507999999997E-2</v>
      </c>
      <c r="G31">
        <f t="shared" si="0"/>
        <v>80.242839434792174</v>
      </c>
      <c r="H31">
        <v>81.877460510000006</v>
      </c>
      <c r="I31">
        <v>82.744108879999999</v>
      </c>
      <c r="J31">
        <v>84.079979089999995</v>
      </c>
      <c r="K31">
        <v>86.315888880000003</v>
      </c>
      <c r="L31">
        <v>88.805511499999994</v>
      </c>
      <c r="M31">
        <v>91.300651729999998</v>
      </c>
      <c r="N31">
        <v>93.550968220000001</v>
      </c>
      <c r="O31">
        <v>94.899743639999997</v>
      </c>
      <c r="P31">
        <v>95.776493389999999</v>
      </c>
    </row>
    <row r="32" spans="1:16" x14ac:dyDescent="0.3">
      <c r="A32">
        <v>2</v>
      </c>
      <c r="B32">
        <v>29.5</v>
      </c>
      <c r="C32">
        <v>2.4583333333333335</v>
      </c>
      <c r="D32">
        <v>0.86822139200000004</v>
      </c>
      <c r="E32">
        <v>89.584766889999997</v>
      </c>
      <c r="F32">
        <v>4.1691761000000001E-2</v>
      </c>
      <c r="G32">
        <f t="shared" si="0"/>
        <v>80.952883994488772</v>
      </c>
      <c r="H32">
        <v>82.597118190000003</v>
      </c>
      <c r="I32">
        <v>83.469565849999995</v>
      </c>
      <c r="J32">
        <v>84.815316789999997</v>
      </c>
      <c r="K32">
        <v>87.070283869999997</v>
      </c>
      <c r="L32">
        <v>89.584766889999997</v>
      </c>
      <c r="M32">
        <v>92.108585980000001</v>
      </c>
      <c r="N32">
        <v>94.387928160000001</v>
      </c>
      <c r="O32">
        <v>95.755511709999993</v>
      </c>
      <c r="P32">
        <v>96.645047120000001</v>
      </c>
    </row>
    <row r="33" spans="1:16" x14ac:dyDescent="0.3">
      <c r="A33">
        <v>2</v>
      </c>
      <c r="B33">
        <v>30.5</v>
      </c>
      <c r="C33">
        <v>2.5416666666666665</v>
      </c>
      <c r="D33">
        <v>0.81454413000000003</v>
      </c>
      <c r="E33">
        <v>90.333417220000001</v>
      </c>
      <c r="F33">
        <v>4.1753680000000001E-2</v>
      </c>
      <c r="G33">
        <f t="shared" si="0"/>
        <v>81.639708441431097</v>
      </c>
      <c r="H33">
        <v>83.292061840000002</v>
      </c>
      <c r="I33">
        <v>84.169529429999997</v>
      </c>
      <c r="J33">
        <v>85.523980129999998</v>
      </c>
      <c r="K33">
        <v>87.796091899999993</v>
      </c>
      <c r="L33">
        <v>90.333417220000001</v>
      </c>
      <c r="M33">
        <v>92.884030409999994</v>
      </c>
      <c r="N33">
        <v>95.190832619999995</v>
      </c>
      <c r="O33">
        <v>96.576352529999994</v>
      </c>
      <c r="P33">
        <v>97.478135280000004</v>
      </c>
    </row>
    <row r="34" spans="1:16" x14ac:dyDescent="0.3">
      <c r="A34">
        <v>2</v>
      </c>
      <c r="B34">
        <v>31.5</v>
      </c>
      <c r="C34">
        <v>2.625</v>
      </c>
      <c r="D34">
        <v>0.76195797700000001</v>
      </c>
      <c r="E34">
        <v>91.051543600000002</v>
      </c>
      <c r="F34">
        <v>4.1803562000000002E-2</v>
      </c>
      <c r="G34">
        <f t="shared" si="0"/>
        <v>82.301103510456997</v>
      </c>
      <c r="H34">
        <v>83.960654149999996</v>
      </c>
      <c r="I34">
        <v>84.842639370000001</v>
      </c>
      <c r="J34">
        <v>86.205000709999993</v>
      </c>
      <c r="K34">
        <v>88.49290603</v>
      </c>
      <c r="L34">
        <v>91.051543600000002</v>
      </c>
      <c r="M34">
        <v>93.627413250000004</v>
      </c>
      <c r="N34">
        <v>95.960303589999995</v>
      </c>
      <c r="O34">
        <v>97.362951030000005</v>
      </c>
      <c r="P34">
        <v>98.276462640000005</v>
      </c>
    </row>
    <row r="35" spans="1:16" x14ac:dyDescent="0.3">
      <c r="A35">
        <v>2</v>
      </c>
      <c r="B35">
        <v>32.5</v>
      </c>
      <c r="C35">
        <v>2.7083333333333335</v>
      </c>
      <c r="D35">
        <v>0.71166022799999995</v>
      </c>
      <c r="E35">
        <v>91.739635199999995</v>
      </c>
      <c r="F35">
        <v>4.1846882000000002E-2</v>
      </c>
      <c r="G35">
        <f t="shared" si="0"/>
        <v>82.935860768913983</v>
      </c>
      <c r="H35">
        <v>84.60209562</v>
      </c>
      <c r="I35">
        <v>85.488297079999995</v>
      </c>
      <c r="J35">
        <v>86.858067520000006</v>
      </c>
      <c r="K35">
        <v>89.160836239999995</v>
      </c>
      <c r="L35">
        <v>91.739635199999995</v>
      </c>
      <c r="M35">
        <v>94.339508409999993</v>
      </c>
      <c r="N35">
        <v>96.697289780000006</v>
      </c>
      <c r="O35">
        <v>98.116323420000001</v>
      </c>
      <c r="P35">
        <v>99.041074350000002</v>
      </c>
    </row>
    <row r="36" spans="1:16" x14ac:dyDescent="0.3">
      <c r="A36">
        <v>2</v>
      </c>
      <c r="B36">
        <v>33.5</v>
      </c>
      <c r="C36">
        <v>2.7916666666666665</v>
      </c>
      <c r="D36">
        <v>0.66432337900000005</v>
      </c>
      <c r="E36">
        <v>92.398544290000004</v>
      </c>
      <c r="F36">
        <v>4.1887625999999997E-2</v>
      </c>
      <c r="G36">
        <f t="shared" si="0"/>
        <v>83.54361926131007</v>
      </c>
      <c r="H36">
        <v>85.216303530000005</v>
      </c>
      <c r="I36">
        <v>86.106558809999996</v>
      </c>
      <c r="J36">
        <v>87.483439219999994</v>
      </c>
      <c r="K36">
        <v>89.800446440000002</v>
      </c>
      <c r="L36">
        <v>92.398544290000004</v>
      </c>
      <c r="M36">
        <v>95.021400259999993</v>
      </c>
      <c r="N36">
        <v>97.403034210000001</v>
      </c>
      <c r="O36">
        <v>98.837784170000006</v>
      </c>
      <c r="P36">
        <v>99.773321659999993</v>
      </c>
    </row>
    <row r="37" spans="1:16" x14ac:dyDescent="0.3">
      <c r="A37">
        <v>2</v>
      </c>
      <c r="B37">
        <v>34.5</v>
      </c>
      <c r="C37">
        <v>2.875</v>
      </c>
      <c r="D37">
        <v>0.62028510199999998</v>
      </c>
      <c r="E37">
        <v>93.029453919999995</v>
      </c>
      <c r="F37">
        <v>4.1928567999999999E-2</v>
      </c>
      <c r="G37">
        <f t="shared" si="0"/>
        <v>84.12470518050489</v>
      </c>
      <c r="H37">
        <v>85.803789960000003</v>
      </c>
      <c r="I37">
        <v>86.698031439999994</v>
      </c>
      <c r="J37">
        <v>88.081863249999998</v>
      </c>
      <c r="K37">
        <v>90.412702969999998</v>
      </c>
      <c r="L37">
        <v>93.029453919999995</v>
      </c>
      <c r="M37">
        <v>95.674457230000002</v>
      </c>
      <c r="N37">
        <v>98.079042659999999</v>
      </c>
      <c r="O37">
        <v>99.528906980000002</v>
      </c>
      <c r="P37">
        <v>100.47481639999999</v>
      </c>
    </row>
    <row r="38" spans="1:16" x14ac:dyDescent="0.3">
      <c r="A38">
        <v>2</v>
      </c>
      <c r="B38">
        <v>35.5</v>
      </c>
      <c r="C38">
        <v>2.9583333333333335</v>
      </c>
      <c r="D38">
        <v>0.57955630999999996</v>
      </c>
      <c r="E38">
        <v>93.633822780000003</v>
      </c>
      <c r="F38">
        <v>4.1971514000000001E-2</v>
      </c>
      <c r="G38">
        <f t="shared" si="0"/>
        <v>84.680032974306741</v>
      </c>
      <c r="H38">
        <v>86.365572619999995</v>
      </c>
      <c r="I38">
        <v>87.26378819</v>
      </c>
      <c r="J38">
        <v>88.654498799999999</v>
      </c>
      <c r="K38">
        <v>90.998908389999997</v>
      </c>
      <c r="L38">
        <v>93.633822780000003</v>
      </c>
      <c r="M38">
        <v>96.300287510000004</v>
      </c>
      <c r="N38">
        <v>98.727049539999996</v>
      </c>
      <c r="O38">
        <v>100.191497</v>
      </c>
      <c r="P38">
        <v>101.1474075</v>
      </c>
    </row>
    <row r="39" spans="1:16" x14ac:dyDescent="0.3">
      <c r="A39">
        <v>2</v>
      </c>
      <c r="B39">
        <v>36.5</v>
      </c>
      <c r="C39">
        <v>3.0416666666666665</v>
      </c>
      <c r="D39">
        <v>0.54198093999999997</v>
      </c>
      <c r="E39">
        <v>94.213357090000002</v>
      </c>
      <c r="F39">
        <v>4.2017509000000001E-2</v>
      </c>
      <c r="G39">
        <f t="shared" si="0"/>
        <v>85.210971059479206</v>
      </c>
      <c r="H39">
        <v>86.903073280000001</v>
      </c>
      <c r="I39">
        <v>87.805281570000005</v>
      </c>
      <c r="J39">
        <v>89.202848930000002</v>
      </c>
      <c r="K39">
        <v>91.560657809999995</v>
      </c>
      <c r="L39">
        <v>94.213357090000002</v>
      </c>
      <c r="M39">
        <v>96.900714800000003</v>
      </c>
      <c r="N39">
        <v>99.348987440000002</v>
      </c>
      <c r="O39">
        <v>100.8275527</v>
      </c>
      <c r="P39">
        <v>101.7931359</v>
      </c>
    </row>
    <row r="40" spans="1:16" x14ac:dyDescent="0.3">
      <c r="A40">
        <v>2</v>
      </c>
      <c r="B40">
        <v>37.5</v>
      </c>
      <c r="C40">
        <v>3.125</v>
      </c>
      <c r="D40">
        <v>0.51142983200000003</v>
      </c>
      <c r="E40">
        <v>94.796432390000007</v>
      </c>
      <c r="F40">
        <v>4.2104521999999998E-2</v>
      </c>
      <c r="G40">
        <f t="shared" si="0"/>
        <v>85.733487413847357</v>
      </c>
      <c r="H40">
        <v>87.434820180000003</v>
      </c>
      <c r="I40">
        <v>88.342362129999998</v>
      </c>
      <c r="J40">
        <v>89.748753219999998</v>
      </c>
      <c r="K40">
        <v>92.122982629999996</v>
      </c>
      <c r="L40">
        <v>94.796432390000007</v>
      </c>
      <c r="M40">
        <v>97.50723533</v>
      </c>
      <c r="N40">
        <v>99.978961229999996</v>
      </c>
      <c r="O40">
        <v>101.4726459</v>
      </c>
      <c r="P40">
        <v>102.448488</v>
      </c>
    </row>
    <row r="41" spans="1:16" x14ac:dyDescent="0.3">
      <c r="A41">
        <v>2</v>
      </c>
      <c r="B41">
        <v>38.5</v>
      </c>
      <c r="C41">
        <v>3.2083333333333335</v>
      </c>
      <c r="D41">
        <v>0.48279993700000001</v>
      </c>
      <c r="E41">
        <v>95.373919180000001</v>
      </c>
      <c r="F41">
        <v>4.2199506999999997E-2</v>
      </c>
      <c r="G41">
        <f t="shared" si="0"/>
        <v>86.248417233209778</v>
      </c>
      <c r="H41">
        <v>87.959451369999996</v>
      </c>
      <c r="I41">
        <v>88.872558639999994</v>
      </c>
      <c r="J41">
        <v>90.288106990000003</v>
      </c>
      <c r="K41">
        <v>92.679253220000007</v>
      </c>
      <c r="L41">
        <v>95.373919180000001</v>
      </c>
      <c r="M41">
        <v>98.108547689999995</v>
      </c>
      <c r="N41">
        <v>100.6040005</v>
      </c>
      <c r="O41">
        <v>102.112939</v>
      </c>
      <c r="P41">
        <v>103.0991159</v>
      </c>
    </row>
    <row r="42" spans="1:16" x14ac:dyDescent="0.3">
      <c r="A42">
        <v>2</v>
      </c>
      <c r="B42">
        <v>39.5</v>
      </c>
      <c r="C42">
        <v>3.2916666666666665</v>
      </c>
      <c r="D42">
        <v>0.45552104100000002</v>
      </c>
      <c r="E42">
        <v>95.946926770000005</v>
      </c>
      <c r="F42">
        <v>4.2300333000000002E-2</v>
      </c>
      <c r="G42">
        <f t="shared" si="0"/>
        <v>86.757437701594881</v>
      </c>
      <c r="H42">
        <v>88.478499540000001</v>
      </c>
      <c r="I42">
        <v>89.397334259999994</v>
      </c>
      <c r="J42">
        <v>90.822275489999996</v>
      </c>
      <c r="K42">
        <v>93.230696219999999</v>
      </c>
      <c r="L42">
        <v>95.946926770000005</v>
      </c>
      <c r="M42">
        <v>98.705682839999994</v>
      </c>
      <c r="N42">
        <v>101.2250993</v>
      </c>
      <c r="O42">
        <v>102.7494191</v>
      </c>
      <c r="P42">
        <v>103.7460086</v>
      </c>
    </row>
    <row r="43" spans="1:16" x14ac:dyDescent="0.3">
      <c r="A43">
        <v>2</v>
      </c>
      <c r="B43">
        <v>40.5</v>
      </c>
      <c r="C43">
        <v>3.375</v>
      </c>
      <c r="D43">
        <v>0.42915028799999999</v>
      </c>
      <c r="E43">
        <v>96.516449120000004</v>
      </c>
      <c r="F43">
        <v>4.2405224999999998E-2</v>
      </c>
      <c r="G43">
        <f t="shared" si="0"/>
        <v>87.262000688833353</v>
      </c>
      <c r="H43">
        <v>88.993302180000001</v>
      </c>
      <c r="I43">
        <v>89.917970780000005</v>
      </c>
      <c r="J43">
        <v>91.352461739999995</v>
      </c>
      <c r="K43">
        <v>93.778402110000002</v>
      </c>
      <c r="L43">
        <v>96.516449120000004</v>
      </c>
      <c r="M43">
        <v>99.299568600000001</v>
      </c>
      <c r="N43">
        <v>101.8431523</v>
      </c>
      <c r="O43">
        <v>103.3829734</v>
      </c>
      <c r="P43">
        <v>104.3900531</v>
      </c>
    </row>
    <row r="44" spans="1:16" x14ac:dyDescent="0.3">
      <c r="A44">
        <v>2</v>
      </c>
      <c r="B44">
        <v>41.5</v>
      </c>
      <c r="C44">
        <v>3.4583333333333335</v>
      </c>
      <c r="D44">
        <v>0.40335172499999999</v>
      </c>
      <c r="E44">
        <v>97.083372109999999</v>
      </c>
      <c r="F44">
        <v>4.2512705999999997E-2</v>
      </c>
      <c r="G44">
        <f t="shared" si="0"/>
        <v>87.763358422443915</v>
      </c>
      <c r="H44">
        <v>89.50502066</v>
      </c>
      <c r="I44">
        <v>90.435585540000005</v>
      </c>
      <c r="J44">
        <v>91.879720509999999</v>
      </c>
      <c r="K44">
        <v>94.323335499999999</v>
      </c>
      <c r="L44">
        <v>97.083372109999999</v>
      </c>
      <c r="M44">
        <v>99.891035389999999</v>
      </c>
      <c r="N44">
        <v>102.4589604</v>
      </c>
      <c r="O44">
        <v>104.0143944</v>
      </c>
      <c r="P44">
        <v>105.03204049999999</v>
      </c>
    </row>
    <row r="45" spans="1:16" x14ac:dyDescent="0.3">
      <c r="A45">
        <v>2</v>
      </c>
      <c r="B45">
        <v>42.5</v>
      </c>
      <c r="C45">
        <v>3.5416666666666665</v>
      </c>
      <c r="D45">
        <v>0.377878239</v>
      </c>
      <c r="E45">
        <v>97.648480699999993</v>
      </c>
      <c r="F45">
        <v>4.2621565E-2</v>
      </c>
      <c r="G45">
        <f t="shared" si="0"/>
        <v>88.262582610882831</v>
      </c>
      <c r="H45">
        <v>90.014657589999999</v>
      </c>
      <c r="I45">
        <v>90.95114701</v>
      </c>
      <c r="J45">
        <v>92.404971439999997</v>
      </c>
      <c r="K45">
        <v>94.866344769999998</v>
      </c>
      <c r="L45">
        <v>97.648480699999993</v>
      </c>
      <c r="M45">
        <v>100.4808219</v>
      </c>
      <c r="N45">
        <v>103.0732359</v>
      </c>
      <c r="O45">
        <v>104.6443859</v>
      </c>
      <c r="P45">
        <v>105.6726719</v>
      </c>
    </row>
    <row r="46" spans="1:16" x14ac:dyDescent="0.3">
      <c r="A46">
        <v>2</v>
      </c>
      <c r="B46">
        <v>43.5</v>
      </c>
      <c r="C46">
        <v>3.625</v>
      </c>
      <c r="D46">
        <v>0.352555862</v>
      </c>
      <c r="E46">
        <v>98.212465789999996</v>
      </c>
      <c r="F46">
        <v>4.2730809000000002E-2</v>
      </c>
      <c r="G46">
        <f t="shared" si="0"/>
        <v>88.760585888251683</v>
      </c>
      <c r="H46">
        <v>90.523072780000007</v>
      </c>
      <c r="I46">
        <v>91.465489099999999</v>
      </c>
      <c r="J46">
        <v>92.929011119999998</v>
      </c>
      <c r="K46">
        <v>95.408171289999999</v>
      </c>
      <c r="L46">
        <v>98.212465789999996</v>
      </c>
      <c r="M46">
        <v>101.0695807</v>
      </c>
      <c r="N46">
        <v>103.6866076</v>
      </c>
      <c r="O46">
        <v>105.27356760000001</v>
      </c>
      <c r="P46">
        <v>106.31256329999999</v>
      </c>
    </row>
    <row r="47" spans="1:16" x14ac:dyDescent="0.3">
      <c r="A47">
        <v>2</v>
      </c>
      <c r="B47">
        <v>44.5</v>
      </c>
      <c r="C47">
        <v>3.7083333333333335</v>
      </c>
      <c r="D47">
        <v>0.32727029699999999</v>
      </c>
      <c r="E47">
        <v>98.775930689999996</v>
      </c>
      <c r="F47">
        <v>4.2839637999999999E-2</v>
      </c>
      <c r="G47">
        <f t="shared" si="0"/>
        <v>89.258137346566556</v>
      </c>
      <c r="H47">
        <v>91.030997569999997</v>
      </c>
      <c r="I47">
        <v>91.979324149999997</v>
      </c>
      <c r="J47">
        <v>93.452524220000001</v>
      </c>
      <c r="K47">
        <v>95.949457929999994</v>
      </c>
      <c r="L47">
        <v>98.775930689999996</v>
      </c>
      <c r="M47">
        <v>101.6578832</v>
      </c>
      <c r="N47">
        <v>104.29962570000001</v>
      </c>
      <c r="O47">
        <v>105.90248029999999</v>
      </c>
      <c r="P47">
        <v>106.9522508</v>
      </c>
    </row>
    <row r="48" spans="1:16" x14ac:dyDescent="0.3">
      <c r="A48">
        <v>2</v>
      </c>
      <c r="B48">
        <v>45.5</v>
      </c>
      <c r="C48">
        <v>3.7916666666666665</v>
      </c>
      <c r="D48">
        <v>0.30195546299999998</v>
      </c>
      <c r="E48">
        <v>99.339397349999999</v>
      </c>
      <c r="F48">
        <v>4.2947411999999997E-2</v>
      </c>
      <c r="G48">
        <f t="shared" si="0"/>
        <v>89.755878973342249</v>
      </c>
      <c r="H48">
        <v>91.5390479</v>
      </c>
      <c r="I48">
        <v>92.493254829999998</v>
      </c>
      <c r="J48">
        <v>93.976093739999996</v>
      </c>
      <c r="K48">
        <v>96.490757040000005</v>
      </c>
      <c r="L48">
        <v>99.339397349999999</v>
      </c>
      <c r="M48">
        <v>102.24622530000001</v>
      </c>
      <c r="N48">
        <v>104.9127666</v>
      </c>
      <c r="O48">
        <v>106.5315907</v>
      </c>
      <c r="P48">
        <v>107.59219589999999</v>
      </c>
    </row>
    <row r="49" spans="1:16" x14ac:dyDescent="0.3">
      <c r="A49">
        <v>2</v>
      </c>
      <c r="B49">
        <v>46.5</v>
      </c>
      <c r="C49">
        <v>3.875</v>
      </c>
      <c r="D49">
        <v>0.27658385099999999</v>
      </c>
      <c r="E49">
        <v>99.903312200000002</v>
      </c>
      <c r="F49">
        <v>4.3053625999999998E-2</v>
      </c>
      <c r="G49">
        <f t="shared" si="0"/>
        <v>90.254339526494562</v>
      </c>
      <c r="H49">
        <v>92.047736049999997</v>
      </c>
      <c r="I49">
        <v>93.007784839999999</v>
      </c>
      <c r="J49">
        <v>94.500210280000005</v>
      </c>
      <c r="K49">
        <v>97.032537880000007</v>
      </c>
      <c r="L49">
        <v>99.903312200000002</v>
      </c>
      <c r="M49">
        <v>102.8350319</v>
      </c>
      <c r="N49">
        <v>105.5264371</v>
      </c>
      <c r="O49">
        <v>107.16129599999999</v>
      </c>
      <c r="P49">
        <v>108.2327896</v>
      </c>
    </row>
    <row r="50" spans="1:16" x14ac:dyDescent="0.3">
      <c r="A50">
        <v>2</v>
      </c>
      <c r="B50">
        <v>47.5</v>
      </c>
      <c r="C50">
        <v>3.9583333333333335</v>
      </c>
      <c r="D50">
        <v>0.25115844599999998</v>
      </c>
      <c r="E50">
        <v>100.4680516</v>
      </c>
      <c r="F50">
        <v>4.3157888999999998E-2</v>
      </c>
      <c r="G50">
        <f t="shared" si="0"/>
        <v>90.753946762955167</v>
      </c>
      <c r="H50">
        <v>92.557481229999993</v>
      </c>
      <c r="I50">
        <v>93.523328629999995</v>
      </c>
      <c r="J50">
        <v>95.025280629999997</v>
      </c>
      <c r="K50">
        <v>97.575193409999997</v>
      </c>
      <c r="L50">
        <v>100.4680516</v>
      </c>
      <c r="M50">
        <v>103.42466159999999</v>
      </c>
      <c r="N50">
        <v>106.1409795</v>
      </c>
      <c r="O50">
        <v>107.7919282</v>
      </c>
      <c r="P50">
        <v>108.8743573</v>
      </c>
    </row>
    <row r="51" spans="1:16" x14ac:dyDescent="0.3">
      <c r="A51">
        <v>2</v>
      </c>
      <c r="B51">
        <v>48.5</v>
      </c>
      <c r="C51">
        <v>4.041666666666667</v>
      </c>
      <c r="D51">
        <v>0.22570599599999999</v>
      </c>
      <c r="E51">
        <v>101.03392700000001</v>
      </c>
      <c r="F51">
        <v>4.3259907E-2</v>
      </c>
      <c r="G51">
        <f t="shared" si="0"/>
        <v>91.255038161848006</v>
      </c>
      <c r="H51">
        <v>93.068619130000002</v>
      </c>
      <c r="I51">
        <v>94.040220210000001</v>
      </c>
      <c r="J51">
        <v>95.551635450000006</v>
      </c>
      <c r="K51">
        <v>98.119046620000006</v>
      </c>
      <c r="L51">
        <v>101.03392700000001</v>
      </c>
      <c r="M51">
        <v>104.0154114</v>
      </c>
      <c r="N51">
        <v>106.7566748</v>
      </c>
      <c r="O51">
        <v>108.4237579</v>
      </c>
      <c r="P51">
        <v>109.5171624</v>
      </c>
    </row>
    <row r="52" spans="1:16" x14ac:dyDescent="0.3">
      <c r="A52">
        <v>2</v>
      </c>
      <c r="B52">
        <v>49.5</v>
      </c>
      <c r="C52">
        <v>4.125</v>
      </c>
      <c r="D52">
        <v>0.20027144999999999</v>
      </c>
      <c r="E52">
        <v>101.6011898</v>
      </c>
      <c r="F52">
        <v>4.3359463000000001E-2</v>
      </c>
      <c r="G52">
        <f t="shared" si="0"/>
        <v>91.757871688944576</v>
      </c>
      <c r="H52">
        <v>93.581410460000001</v>
      </c>
      <c r="I52">
        <v>94.558721090000006</v>
      </c>
      <c r="J52">
        <v>96.079536340000004</v>
      </c>
      <c r="K52">
        <v>98.664356369999993</v>
      </c>
      <c r="L52">
        <v>101.6011898</v>
      </c>
      <c r="M52">
        <v>104.6075204</v>
      </c>
      <c r="N52">
        <v>107.37374749999999</v>
      </c>
      <c r="O52">
        <v>109.0569988</v>
      </c>
      <c r="P52">
        <v>110.1614111</v>
      </c>
    </row>
    <row r="53" spans="1:16" x14ac:dyDescent="0.3">
      <c r="A53">
        <v>2</v>
      </c>
      <c r="B53">
        <v>50.5</v>
      </c>
      <c r="C53">
        <v>4.208333333333333</v>
      </c>
      <c r="D53">
        <v>0.17491335599999999</v>
      </c>
      <c r="E53">
        <v>102.17003579999999</v>
      </c>
      <c r="F53">
        <v>4.3456406000000003E-2</v>
      </c>
      <c r="G53">
        <f t="shared" si="0"/>
        <v>92.262633960513909</v>
      </c>
      <c r="H53">
        <v>94.096048670000002</v>
      </c>
      <c r="I53">
        <v>95.079027370000006</v>
      </c>
      <c r="J53">
        <v>96.609182259999997</v>
      </c>
      <c r="K53">
        <v>99.211322699999997</v>
      </c>
      <c r="L53">
        <v>102.17003579999999</v>
      </c>
      <c r="M53">
        <v>105.20117430000001</v>
      </c>
      <c r="N53">
        <v>107.9923687</v>
      </c>
      <c r="O53">
        <v>109.6918111</v>
      </c>
      <c r="P53">
        <v>110.8072554</v>
      </c>
    </row>
    <row r="54" spans="1:16" x14ac:dyDescent="0.3">
      <c r="A54">
        <v>2</v>
      </c>
      <c r="B54">
        <v>51.5</v>
      </c>
      <c r="C54">
        <v>4.291666666666667</v>
      </c>
      <c r="D54">
        <v>0.14970008100000001</v>
      </c>
      <c r="E54">
        <v>102.7406094</v>
      </c>
      <c r="F54">
        <v>4.3550638000000003E-2</v>
      </c>
      <c r="G54">
        <f t="shared" si="0"/>
        <v>92.769448358529431</v>
      </c>
      <c r="H54">
        <v>94.612666840000003</v>
      </c>
      <c r="I54">
        <v>95.601276279999993</v>
      </c>
      <c r="J54">
        <v>97.140715349999994</v>
      </c>
      <c r="K54">
        <v>99.760091849999995</v>
      </c>
      <c r="L54">
        <v>102.7406094</v>
      </c>
      <c r="M54">
        <v>105.7965086</v>
      </c>
      <c r="N54">
        <v>108.6126601</v>
      </c>
      <c r="O54">
        <v>110.3283052</v>
      </c>
      <c r="P54">
        <v>111.45479709999999</v>
      </c>
    </row>
    <row r="55" spans="1:16" x14ac:dyDescent="0.3">
      <c r="A55">
        <v>2</v>
      </c>
      <c r="B55">
        <v>52.5</v>
      </c>
      <c r="C55">
        <v>4.375</v>
      </c>
      <c r="D55">
        <v>0.12470671</v>
      </c>
      <c r="E55">
        <v>103.3130077</v>
      </c>
      <c r="F55">
        <v>4.3642106999999999E-2</v>
      </c>
      <c r="G55">
        <f t="shared" si="0"/>
        <v>93.27838152768318</v>
      </c>
      <c r="H55">
        <v>95.131343950000002</v>
      </c>
      <c r="I55">
        <v>96.125552020000001</v>
      </c>
      <c r="J55">
        <v>97.67422621</v>
      </c>
      <c r="K55">
        <v>100.3107608</v>
      </c>
      <c r="L55">
        <v>103.3130077</v>
      </c>
      <c r="M55">
        <v>106.39361289999999</v>
      </c>
      <c r="N55">
        <v>109.2346972</v>
      </c>
      <c r="O55">
        <v>110.9665451</v>
      </c>
      <c r="P55">
        <v>112.1040915</v>
      </c>
    </row>
    <row r="56" spans="1:16" x14ac:dyDescent="0.3">
      <c r="A56">
        <v>2</v>
      </c>
      <c r="B56">
        <v>53.5</v>
      </c>
      <c r="C56">
        <v>4.458333333333333</v>
      </c>
      <c r="D56">
        <v>0.100012514</v>
      </c>
      <c r="E56">
        <v>103.8872839</v>
      </c>
      <c r="F56">
        <v>4.3730790999999998E-2</v>
      </c>
      <c r="G56">
        <f t="shared" si="0"/>
        <v>93.789451025257819</v>
      </c>
      <c r="H56">
        <v>95.65211042</v>
      </c>
      <c r="I56">
        <v>96.651890969999997</v>
      </c>
      <c r="J56">
        <v>98.209758809999997</v>
      </c>
      <c r="K56">
        <v>100.8633813</v>
      </c>
      <c r="L56">
        <v>103.8872839</v>
      </c>
      <c r="M56">
        <v>106.9925336</v>
      </c>
      <c r="N56">
        <v>109.8585126</v>
      </c>
      <c r="O56">
        <v>111.60655149999999</v>
      </c>
      <c r="P56">
        <v>112.75515009999999</v>
      </c>
    </row>
    <row r="57" spans="1:16" x14ac:dyDescent="0.3">
      <c r="A57">
        <v>2</v>
      </c>
      <c r="B57">
        <v>54.5</v>
      </c>
      <c r="C57">
        <v>4.541666666666667</v>
      </c>
      <c r="D57">
        <v>7.5698880999999996E-2</v>
      </c>
      <c r="E57">
        <v>104.4634511</v>
      </c>
      <c r="F57">
        <v>4.3816701E-2</v>
      </c>
      <c r="G57">
        <f t="shared" si="0"/>
        <v>94.302629003717811</v>
      </c>
      <c r="H57">
        <v>96.174953239999994</v>
      </c>
      <c r="I57">
        <v>97.180286559999999</v>
      </c>
      <c r="J57">
        <v>98.747314840000001</v>
      </c>
      <c r="K57">
        <v>101.41796410000001</v>
      </c>
      <c r="L57">
        <v>104.4634511</v>
      </c>
      <c r="M57">
        <v>107.5932772</v>
      </c>
      <c r="N57">
        <v>110.4840992</v>
      </c>
      <c r="O57">
        <v>112.2483051</v>
      </c>
      <c r="P57">
        <v>113.4079442</v>
      </c>
    </row>
    <row r="58" spans="1:16" x14ac:dyDescent="0.3">
      <c r="A58">
        <v>2</v>
      </c>
      <c r="B58">
        <v>55.5</v>
      </c>
      <c r="C58">
        <v>4.625</v>
      </c>
      <c r="D58">
        <v>5.1847635000000003E-2</v>
      </c>
      <c r="E58">
        <v>105.04148530000001</v>
      </c>
      <c r="F58">
        <v>4.3899867000000002E-2</v>
      </c>
      <c r="G58">
        <f t="shared" si="0"/>
        <v>94.817848763332336</v>
      </c>
      <c r="H58">
        <v>96.699820470000006</v>
      </c>
      <c r="I58">
        <v>97.710693599999999</v>
      </c>
      <c r="J58">
        <v>99.286857749999996</v>
      </c>
      <c r="K58">
        <v>101.9744822</v>
      </c>
      <c r="L58">
        <v>105.04148530000001</v>
      </c>
      <c r="M58">
        <v>108.1958137</v>
      </c>
      <c r="N58">
        <v>111.11141309999999</v>
      </c>
      <c r="O58">
        <v>112.8917498</v>
      </c>
      <c r="P58">
        <v>114.0624076</v>
      </c>
    </row>
    <row r="59" spans="1:16" x14ac:dyDescent="0.3">
      <c r="A59">
        <v>2</v>
      </c>
      <c r="B59">
        <v>56.5</v>
      </c>
      <c r="C59">
        <v>4.708333333333333</v>
      </c>
      <c r="D59">
        <v>2.853967E-2</v>
      </c>
      <c r="E59">
        <v>105.62132870000001</v>
      </c>
      <c r="F59">
        <v>4.3980337000000001E-2</v>
      </c>
      <c r="G59">
        <f t="shared" si="0"/>
        <v>95.335008600848923</v>
      </c>
      <c r="H59">
        <v>97.226625400000003</v>
      </c>
      <c r="I59">
        <v>98.243032189999994</v>
      </c>
      <c r="J59">
        <v>99.828316520000001</v>
      </c>
      <c r="K59">
        <v>102.53287469999999</v>
      </c>
      <c r="L59">
        <v>105.62132870000001</v>
      </c>
      <c r="M59">
        <v>108.80007929999999</v>
      </c>
      <c r="N59">
        <v>111.7403765</v>
      </c>
      <c r="O59">
        <v>113.536795</v>
      </c>
      <c r="P59">
        <v>114.7184401</v>
      </c>
    </row>
    <row r="60" spans="1:16" x14ac:dyDescent="0.3">
      <c r="A60">
        <v>2</v>
      </c>
      <c r="B60">
        <v>57.5</v>
      </c>
      <c r="C60">
        <v>4.791666666666667</v>
      </c>
      <c r="D60">
        <v>5.853853E-3</v>
      </c>
      <c r="E60">
        <v>106.2028921</v>
      </c>
      <c r="F60">
        <v>4.4058171E-2</v>
      </c>
      <c r="G60">
        <f t="shared" si="0"/>
        <v>95.853975842692535</v>
      </c>
      <c r="H60">
        <v>97.755250360000005</v>
      </c>
      <c r="I60">
        <v>98.77719141</v>
      </c>
      <c r="J60">
        <v>100.371589</v>
      </c>
      <c r="K60">
        <v>103.0930492</v>
      </c>
      <c r="L60">
        <v>106.2028921</v>
      </c>
      <c r="M60">
        <v>109.405979</v>
      </c>
      <c r="N60">
        <v>112.37088009999999</v>
      </c>
      <c r="O60">
        <v>114.1833188</v>
      </c>
      <c r="P60">
        <v>115.3759096</v>
      </c>
    </row>
    <row r="61" spans="1:16" x14ac:dyDescent="0.3">
      <c r="A61">
        <v>2</v>
      </c>
      <c r="B61">
        <v>58.5</v>
      </c>
      <c r="C61">
        <v>4.875</v>
      </c>
      <c r="D61">
        <v>-1.6133871000000001E-2</v>
      </c>
      <c r="E61">
        <v>106.78605829999999</v>
      </c>
      <c r="F61">
        <v>4.4133440000000003E-2</v>
      </c>
      <c r="G61">
        <f t="shared" si="0"/>
        <v>96.37459059222995</v>
      </c>
      <c r="H61">
        <v>98.285550049999998</v>
      </c>
      <c r="I61">
        <v>99.313032570000004</v>
      </c>
      <c r="J61">
        <v>100.91654509999999</v>
      </c>
      <c r="K61">
        <v>103.6548853</v>
      </c>
      <c r="L61">
        <v>106.78605829999999</v>
      </c>
      <c r="M61">
        <v>110.01338939999999</v>
      </c>
      <c r="N61">
        <v>113.0027865</v>
      </c>
      <c r="O61">
        <v>114.8311708</v>
      </c>
      <c r="P61">
        <v>116.0346553</v>
      </c>
    </row>
    <row r="62" spans="1:16" x14ac:dyDescent="0.3">
      <c r="A62">
        <v>2</v>
      </c>
      <c r="B62">
        <v>59.5</v>
      </c>
      <c r="C62">
        <v>4.958333333333333</v>
      </c>
      <c r="D62">
        <v>-3.7351180999999997E-2</v>
      </c>
      <c r="E62">
        <v>107.37068410000001</v>
      </c>
      <c r="F62">
        <v>4.4206217999999999E-2</v>
      </c>
      <c r="G62">
        <f t="shared" si="0"/>
        <v>96.896669696444476</v>
      </c>
      <c r="H62">
        <v>98.817354750000007</v>
      </c>
      <c r="I62">
        <v>99.850392290000002</v>
      </c>
      <c r="J62">
        <v>101.4630296</v>
      </c>
      <c r="K62">
        <v>104.2182371</v>
      </c>
      <c r="L62">
        <v>107.37068410000001</v>
      </c>
      <c r="M62">
        <v>110.6221611</v>
      </c>
      <c r="N62">
        <v>113.6359317</v>
      </c>
      <c r="O62">
        <v>115.4801741</v>
      </c>
      <c r="P62">
        <v>116.6944901</v>
      </c>
    </row>
    <row r="63" spans="1:16" x14ac:dyDescent="0.3">
      <c r="A63">
        <v>2</v>
      </c>
      <c r="B63">
        <v>60.5</v>
      </c>
      <c r="C63">
        <v>5.041666666666667</v>
      </c>
      <c r="D63">
        <v>-5.7729946999999997E-2</v>
      </c>
      <c r="E63">
        <v>107.9566031</v>
      </c>
      <c r="F63">
        <v>4.4276587999999999E-2</v>
      </c>
      <c r="G63">
        <f t="shared" si="0"/>
        <v>97.420008249531506</v>
      </c>
      <c r="H63">
        <v>99.350473190000002</v>
      </c>
      <c r="I63">
        <v>100.3890853</v>
      </c>
      <c r="J63">
        <v>102.0108651</v>
      </c>
      <c r="K63">
        <v>104.7829358</v>
      </c>
      <c r="L63">
        <v>107.9566031</v>
      </c>
      <c r="M63">
        <v>111.2321213</v>
      </c>
      <c r="N63">
        <v>114.2701285</v>
      </c>
      <c r="O63">
        <v>116.1301284</v>
      </c>
      <c r="P63">
        <v>117.35520320000001</v>
      </c>
    </row>
    <row r="64" spans="1:16" x14ac:dyDescent="0.3">
      <c r="A64">
        <v>2</v>
      </c>
      <c r="B64">
        <v>61.5</v>
      </c>
      <c r="C64">
        <v>5.125</v>
      </c>
      <c r="D64">
        <v>-7.7206672000000004E-2</v>
      </c>
      <c r="E64">
        <v>108.5436278</v>
      </c>
      <c r="F64">
        <v>4.4344632000000002E-2</v>
      </c>
      <c r="G64">
        <f t="shared" si="0"/>
        <v>97.944383992995043</v>
      </c>
      <c r="H64">
        <v>99.884695140000005</v>
      </c>
      <c r="I64">
        <v>100.9289069</v>
      </c>
      <c r="J64">
        <v>102.5598541</v>
      </c>
      <c r="K64">
        <v>105.348792</v>
      </c>
      <c r="L64">
        <v>108.5436278</v>
      </c>
      <c r="M64">
        <v>111.84307579999999</v>
      </c>
      <c r="N64">
        <v>114.9051683</v>
      </c>
      <c r="O64">
        <v>116.780812</v>
      </c>
      <c r="P64">
        <v>118.0165629</v>
      </c>
    </row>
    <row r="65" spans="1:16" x14ac:dyDescent="0.3">
      <c r="A65">
        <v>2</v>
      </c>
      <c r="B65">
        <v>62.5</v>
      </c>
      <c r="C65">
        <v>5.208333333333333</v>
      </c>
      <c r="D65">
        <v>-9.5722829999999995E-2</v>
      </c>
      <c r="E65">
        <v>109.13155209999999</v>
      </c>
      <c r="F65">
        <v>4.4410435999999998E-2</v>
      </c>
      <c r="G65">
        <f t="shared" si="0"/>
        <v>98.469558667443025</v>
      </c>
      <c r="H65">
        <v>100.4197939</v>
      </c>
      <c r="I65">
        <v>101.4696357</v>
      </c>
      <c r="J65">
        <v>103.1097819</v>
      </c>
      <c r="K65">
        <v>105.91559820000001</v>
      </c>
      <c r="L65">
        <v>109.13155209999999</v>
      </c>
      <c r="M65">
        <v>112.4548114</v>
      </c>
      <c r="N65">
        <v>115.5408235</v>
      </c>
      <c r="O65">
        <v>117.43198460000001</v>
      </c>
      <c r="P65">
        <v>118.6783183</v>
      </c>
    </row>
    <row r="66" spans="1:16" x14ac:dyDescent="0.3">
      <c r="A66">
        <v>2</v>
      </c>
      <c r="B66">
        <v>63.5</v>
      </c>
      <c r="C66">
        <v>5.291666666666667</v>
      </c>
      <c r="D66">
        <v>-0.11322512799999999</v>
      </c>
      <c r="E66">
        <v>109.7201531</v>
      </c>
      <c r="F66">
        <v>4.4474083999999997E-2</v>
      </c>
      <c r="G66">
        <f t="shared" si="0"/>
        <v>98.995281175673995</v>
      </c>
      <c r="H66">
        <v>100.95552859999999</v>
      </c>
      <c r="I66">
        <v>102.0110354</v>
      </c>
      <c r="J66">
        <v>103.6604184</v>
      </c>
      <c r="K66">
        <v>106.4831306</v>
      </c>
      <c r="L66">
        <v>109.7201531</v>
      </c>
      <c r="M66">
        <v>113.06709840000001</v>
      </c>
      <c r="N66">
        <v>116.1768496</v>
      </c>
      <c r="O66">
        <v>118.0833889</v>
      </c>
      <c r="P66">
        <v>119.3402023</v>
      </c>
    </row>
    <row r="67" spans="1:16" x14ac:dyDescent="0.3">
      <c r="A67">
        <v>2</v>
      </c>
      <c r="B67">
        <v>64.5</v>
      </c>
      <c r="C67">
        <v>5.375</v>
      </c>
      <c r="D67">
        <v>-0.129665689</v>
      </c>
      <c r="E67">
        <v>110.3091934</v>
      </c>
      <c r="F67">
        <v>4.4535661999999997E-2</v>
      </c>
      <c r="G67">
        <f t="shared" ref="G67:G130" si="1">E67*(1+(D67*F67*$T$2))^(1/D67)</f>
        <v>99.521288901513131</v>
      </c>
      <c r="H67">
        <v>101.4916463</v>
      </c>
      <c r="I67">
        <v>102.55285739999999</v>
      </c>
      <c r="J67">
        <v>104.2115203</v>
      </c>
      <c r="K67">
        <v>107.05115170000001</v>
      </c>
      <c r="L67">
        <v>110.3091934</v>
      </c>
      <c r="M67">
        <v>113.6796918</v>
      </c>
      <c r="N67">
        <v>116.8129879</v>
      </c>
      <c r="O67">
        <v>118.7347537</v>
      </c>
      <c r="P67">
        <v>120.0019338</v>
      </c>
    </row>
    <row r="68" spans="1:16" x14ac:dyDescent="0.3">
      <c r="A68">
        <v>2</v>
      </c>
      <c r="B68">
        <v>65.5</v>
      </c>
      <c r="C68">
        <v>5.458333333333333</v>
      </c>
      <c r="D68">
        <v>-0.14500217900000001</v>
      </c>
      <c r="E68">
        <v>110.89842280000001</v>
      </c>
      <c r="F68">
        <v>4.4595254000000001E-2</v>
      </c>
      <c r="G68">
        <f t="shared" si="1"/>
        <v>100.04731027445858</v>
      </c>
      <c r="H68">
        <v>102.0278838</v>
      </c>
      <c r="I68">
        <v>103.0948423</v>
      </c>
      <c r="J68">
        <v>104.762833</v>
      </c>
      <c r="K68">
        <v>107.61941160000001</v>
      </c>
      <c r="L68">
        <v>110.89842280000001</v>
      </c>
      <c r="M68">
        <v>114.2923342</v>
      </c>
      <c r="N68">
        <v>117.4489667</v>
      </c>
      <c r="O68">
        <v>119.3857953</v>
      </c>
      <c r="P68">
        <v>120.6632194</v>
      </c>
    </row>
    <row r="69" spans="1:16" x14ac:dyDescent="0.3">
      <c r="A69">
        <v>2</v>
      </c>
      <c r="B69">
        <v>66.5</v>
      </c>
      <c r="C69">
        <v>5.541666666666667</v>
      </c>
      <c r="D69">
        <v>-0.15919788500000001</v>
      </c>
      <c r="E69">
        <v>111.4875806</v>
      </c>
      <c r="F69">
        <v>4.4652942000000001E-2</v>
      </c>
      <c r="G69">
        <f t="shared" si="1"/>
        <v>100.5730669511413</v>
      </c>
      <c r="H69">
        <v>102.5639698</v>
      </c>
      <c r="I69">
        <v>103.6367221</v>
      </c>
      <c r="J69">
        <v>105.3140925</v>
      </c>
      <c r="K69">
        <v>108.18765019999999</v>
      </c>
      <c r="L69">
        <v>111.4875806</v>
      </c>
      <c r="M69">
        <v>114.90475720000001</v>
      </c>
      <c r="N69">
        <v>118.0845041</v>
      </c>
      <c r="O69">
        <v>120.03622</v>
      </c>
      <c r="P69">
        <v>121.32375639999999</v>
      </c>
    </row>
    <row r="70" spans="1:16" x14ac:dyDescent="0.3">
      <c r="A70">
        <v>2</v>
      </c>
      <c r="B70">
        <v>67.5</v>
      </c>
      <c r="C70">
        <v>5.625</v>
      </c>
      <c r="D70">
        <v>-0.17222174800000001</v>
      </c>
      <c r="E70">
        <v>112.0763967</v>
      </c>
      <c r="F70">
        <v>4.4708809000000002E-2</v>
      </c>
      <c r="G70">
        <f t="shared" si="1"/>
        <v>101.09827419977177</v>
      </c>
      <c r="H70">
        <v>103.09962640000001</v>
      </c>
      <c r="I70">
        <v>104.17822169999999</v>
      </c>
      <c r="J70">
        <v>105.8650274</v>
      </c>
      <c r="K70">
        <v>108.7555991</v>
      </c>
      <c r="L70">
        <v>112.0763967</v>
      </c>
      <c r="M70">
        <v>115.51668340000001</v>
      </c>
      <c r="N70">
        <v>118.7193096</v>
      </c>
      <c r="O70">
        <v>120.685726</v>
      </c>
      <c r="P70">
        <v>121.9832342</v>
      </c>
    </row>
    <row r="71" spans="1:16" x14ac:dyDescent="0.3">
      <c r="A71">
        <v>2</v>
      </c>
      <c r="B71">
        <v>68.5</v>
      </c>
      <c r="C71">
        <v>5.708333333333333</v>
      </c>
      <c r="D71">
        <v>-0.184048358</v>
      </c>
      <c r="E71">
        <v>112.6645943</v>
      </c>
      <c r="F71">
        <v>4.4762936000000003E-2</v>
      </c>
      <c r="G71">
        <f t="shared" si="1"/>
        <v>101.62264408571394</v>
      </c>
      <c r="H71">
        <v>103.6345709</v>
      </c>
      <c r="I71">
        <v>104.71906060000001</v>
      </c>
      <c r="J71">
        <v>106.4153599</v>
      </c>
      <c r="K71">
        <v>109.3229831</v>
      </c>
      <c r="L71">
        <v>112.6645943</v>
      </c>
      <c r="M71">
        <v>116.1278283</v>
      </c>
      <c r="N71">
        <v>119.35308620000001</v>
      </c>
      <c r="O71">
        <v>121.33400570000001</v>
      </c>
      <c r="P71">
        <v>122.6413368</v>
      </c>
    </row>
    <row r="72" spans="1:16" x14ac:dyDescent="0.3">
      <c r="A72">
        <v>2</v>
      </c>
      <c r="B72">
        <v>69.5</v>
      </c>
      <c r="C72">
        <v>5.791666666666667</v>
      </c>
      <c r="D72">
        <v>-0.194660215</v>
      </c>
      <c r="E72">
        <v>113.25189020000001</v>
      </c>
      <c r="F72">
        <v>4.4815401999999997E-2</v>
      </c>
      <c r="G72">
        <f t="shared" si="1"/>
        <v>102.14588703660345</v>
      </c>
      <c r="H72">
        <v>104.16851749999999</v>
      </c>
      <c r="I72">
        <v>105.258955</v>
      </c>
      <c r="J72">
        <v>106.9648081</v>
      </c>
      <c r="K72">
        <v>109.8895213</v>
      </c>
      <c r="L72">
        <v>113.25189020000001</v>
      </c>
      <c r="M72">
        <v>116.73790169999999</v>
      </c>
      <c r="N72">
        <v>119.9855318</v>
      </c>
      <c r="O72">
        <v>121.9807474</v>
      </c>
      <c r="P72">
        <v>123.29774500000001</v>
      </c>
    </row>
    <row r="73" spans="1:16" x14ac:dyDescent="0.3">
      <c r="A73">
        <v>2</v>
      </c>
      <c r="B73">
        <v>70.5</v>
      </c>
      <c r="C73">
        <v>5.875</v>
      </c>
      <c r="D73">
        <v>-0.204030559</v>
      </c>
      <c r="E73">
        <v>113.8380006</v>
      </c>
      <c r="F73">
        <v>4.4866287999999997E-2</v>
      </c>
      <c r="G73">
        <f t="shared" si="1"/>
        <v>102.667706915633</v>
      </c>
      <c r="H73">
        <v>104.7011761</v>
      </c>
      <c r="I73">
        <v>105.797617</v>
      </c>
      <c r="J73">
        <v>107.5130874</v>
      </c>
      <c r="K73">
        <v>110.4549317</v>
      </c>
      <c r="L73">
        <v>113.8380006</v>
      </c>
      <c r="M73">
        <v>117.3466121</v>
      </c>
      <c r="N73">
        <v>120.6163423</v>
      </c>
      <c r="O73">
        <v>122.62563609999999</v>
      </c>
      <c r="P73">
        <v>123.95213529999999</v>
      </c>
    </row>
    <row r="74" spans="1:16" x14ac:dyDescent="0.3">
      <c r="A74">
        <v>2</v>
      </c>
      <c r="B74">
        <v>71.5</v>
      </c>
      <c r="C74">
        <v>5.958333333333333</v>
      </c>
      <c r="D74">
        <v>-0.21217440800000001</v>
      </c>
      <c r="E74">
        <v>114.4226317</v>
      </c>
      <c r="F74">
        <v>4.4915671999999997E-2</v>
      </c>
      <c r="G74">
        <f t="shared" si="1"/>
        <v>103.18782145187441</v>
      </c>
      <c r="H74">
        <v>105.2322625</v>
      </c>
      <c r="I74">
        <v>106.3347618</v>
      </c>
      <c r="J74">
        <v>108.0599112</v>
      </c>
      <c r="K74">
        <v>111.0189247</v>
      </c>
      <c r="L74">
        <v>114.4226317</v>
      </c>
      <c r="M74">
        <v>117.95365990000001</v>
      </c>
      <c r="N74">
        <v>121.2452109</v>
      </c>
      <c r="O74">
        <v>123.2683596</v>
      </c>
      <c r="P74">
        <v>124.60419159999999</v>
      </c>
    </row>
    <row r="75" spans="1:16" x14ac:dyDescent="0.3">
      <c r="A75">
        <v>2</v>
      </c>
      <c r="B75">
        <v>72.5</v>
      </c>
      <c r="C75">
        <v>6.041666666666667</v>
      </c>
      <c r="D75">
        <v>-0.219069129</v>
      </c>
      <c r="E75">
        <v>115.0054978</v>
      </c>
      <c r="F75">
        <v>4.4963636000000001E-2</v>
      </c>
      <c r="G75">
        <f t="shared" si="1"/>
        <v>103.70593388589204</v>
      </c>
      <c r="H75">
        <v>105.76148569999999</v>
      </c>
      <c r="I75">
        <v>106.8701003</v>
      </c>
      <c r="J75">
        <v>108.60499350000001</v>
      </c>
      <c r="K75">
        <v>111.5812164</v>
      </c>
      <c r="L75">
        <v>115.0054978</v>
      </c>
      <c r="M75">
        <v>118.5587525</v>
      </c>
      <c r="N75">
        <v>121.8718331</v>
      </c>
      <c r="O75">
        <v>123.9086035</v>
      </c>
      <c r="P75">
        <v>125.25359159999999</v>
      </c>
    </row>
    <row r="76" spans="1:16" x14ac:dyDescent="0.3">
      <c r="A76">
        <v>2</v>
      </c>
      <c r="B76">
        <v>73.5</v>
      </c>
      <c r="C76">
        <v>6.125</v>
      </c>
      <c r="D76">
        <v>-0.224722166</v>
      </c>
      <c r="E76">
        <v>115.58630890000001</v>
      </c>
      <c r="F76">
        <v>4.5010258999999997E-2</v>
      </c>
      <c r="G76">
        <f t="shared" si="1"/>
        <v>104.22176028345588</v>
      </c>
      <c r="H76">
        <v>106.2885612</v>
      </c>
      <c r="I76">
        <v>107.4033481</v>
      </c>
      <c r="J76">
        <v>109.148049</v>
      </c>
      <c r="K76">
        <v>112.1415202</v>
      </c>
      <c r="L76">
        <v>115.58630890000001</v>
      </c>
      <c r="M76">
        <v>119.1615941</v>
      </c>
      <c r="N76">
        <v>122.49590569999999</v>
      </c>
      <c r="O76">
        <v>124.5460585</v>
      </c>
      <c r="P76">
        <v>125.9000218</v>
      </c>
    </row>
    <row r="77" spans="1:16" x14ac:dyDescent="0.3">
      <c r="A77">
        <v>2</v>
      </c>
      <c r="B77">
        <v>74.5</v>
      </c>
      <c r="C77">
        <v>6.208333333333333</v>
      </c>
      <c r="D77">
        <v>-0.22914041199999999</v>
      </c>
      <c r="E77">
        <v>116.1647782</v>
      </c>
      <c r="F77">
        <v>4.5055624000000002E-2</v>
      </c>
      <c r="G77">
        <f t="shared" si="1"/>
        <v>104.73501807605506</v>
      </c>
      <c r="H77">
        <v>106.8132066</v>
      </c>
      <c r="I77">
        <v>107.93422289999999</v>
      </c>
      <c r="J77">
        <v>109.6887954</v>
      </c>
      <c r="K77">
        <v>112.6995522</v>
      </c>
      <c r="L77">
        <v>116.1647782</v>
      </c>
      <c r="M77">
        <v>119.7618926</v>
      </c>
      <c r="N77">
        <v>123.1171295</v>
      </c>
      <c r="O77">
        <v>125.18042029999999</v>
      </c>
      <c r="P77">
        <v>126.54317349999999</v>
      </c>
    </row>
    <row r="78" spans="1:16" x14ac:dyDescent="0.3">
      <c r="A78">
        <v>2</v>
      </c>
      <c r="B78">
        <v>75.5</v>
      </c>
      <c r="C78">
        <v>6.291666666666667</v>
      </c>
      <c r="D78">
        <v>-0.23233568600000001</v>
      </c>
      <c r="E78">
        <v>116.7406221</v>
      </c>
      <c r="F78">
        <v>4.5099817E-2</v>
      </c>
      <c r="G78">
        <f t="shared" si="1"/>
        <v>105.24542932975413</v>
      </c>
      <c r="H78">
        <v>107.3351443</v>
      </c>
      <c r="I78">
        <v>108.4624465</v>
      </c>
      <c r="J78">
        <v>110.2269537</v>
      </c>
      <c r="K78">
        <v>113.25503190000001</v>
      </c>
      <c r="L78">
        <v>116.7406221</v>
      </c>
      <c r="M78">
        <v>120.35936030000001</v>
      </c>
      <c r="N78">
        <v>123.7352109</v>
      </c>
      <c r="O78">
        <v>125.8113907</v>
      </c>
      <c r="P78">
        <v>127.18274529999999</v>
      </c>
    </row>
    <row r="79" spans="1:16" x14ac:dyDescent="0.3">
      <c r="A79">
        <v>2</v>
      </c>
      <c r="B79">
        <v>76.5</v>
      </c>
      <c r="C79">
        <v>6.375</v>
      </c>
      <c r="D79">
        <v>-0.23432456300000001</v>
      </c>
      <c r="E79">
        <v>117.31356220000001</v>
      </c>
      <c r="F79">
        <v>4.5142924000000001E-2</v>
      </c>
      <c r="G79">
        <f t="shared" si="1"/>
        <v>105.75272323297348</v>
      </c>
      <c r="H79">
        <v>107.8541019</v>
      </c>
      <c r="I79">
        <v>108.987746</v>
      </c>
      <c r="J79">
        <v>110.7622502</v>
      </c>
      <c r="K79">
        <v>113.8076835</v>
      </c>
      <c r="L79">
        <v>117.31356220000001</v>
      </c>
      <c r="M79">
        <v>120.95371470000001</v>
      </c>
      <c r="N79">
        <v>124.3498634</v>
      </c>
      <c r="O79">
        <v>126.4386798</v>
      </c>
      <c r="P79">
        <v>127.81844510000001</v>
      </c>
    </row>
    <row r="80" spans="1:16" x14ac:dyDescent="0.3">
      <c r="A80">
        <v>2</v>
      </c>
      <c r="B80">
        <v>77.5</v>
      </c>
      <c r="C80">
        <v>6.458333333333333</v>
      </c>
      <c r="D80">
        <v>-0.23512819500000001</v>
      </c>
      <c r="E80">
        <v>117.8833259</v>
      </c>
      <c r="F80">
        <v>4.5185035999999998E-2</v>
      </c>
      <c r="G80">
        <f t="shared" si="1"/>
        <v>106.2566354065504</v>
      </c>
      <c r="H80">
        <v>108.36981350000001</v>
      </c>
      <c r="I80">
        <v>109.5098548</v>
      </c>
      <c r="J80">
        <v>111.29441679999999</v>
      </c>
      <c r="K80">
        <v>114.35723710000001</v>
      </c>
      <c r="L80">
        <v>117.8833259</v>
      </c>
      <c r="M80">
        <v>121.5446807</v>
      </c>
      <c r="N80">
        <v>124.9608087</v>
      </c>
      <c r="O80">
        <v>127.0620077</v>
      </c>
      <c r="P80">
        <v>128.44999139999999</v>
      </c>
    </row>
    <row r="81" spans="1:16" x14ac:dyDescent="0.3">
      <c r="A81">
        <v>2</v>
      </c>
      <c r="B81">
        <v>78.5</v>
      </c>
      <c r="C81">
        <v>6.541666666666667</v>
      </c>
      <c r="D81">
        <v>-0.234772114</v>
      </c>
      <c r="E81">
        <v>118.4496481</v>
      </c>
      <c r="F81">
        <v>4.5226249000000003E-2</v>
      </c>
      <c r="G81">
        <f t="shared" si="1"/>
        <v>106.75690937283808</v>
      </c>
      <c r="H81">
        <v>108.8820206</v>
      </c>
      <c r="I81">
        <v>110.0285133</v>
      </c>
      <c r="J81">
        <v>111.8231928</v>
      </c>
      <c r="K81">
        <v>114.90342939999999</v>
      </c>
      <c r="L81">
        <v>118.4496481</v>
      </c>
      <c r="M81">
        <v>122.1319914</v>
      </c>
      <c r="N81">
        <v>125.5677788</v>
      </c>
      <c r="O81">
        <v>127.6811055</v>
      </c>
      <c r="P81">
        <v>129.0771148</v>
      </c>
    </row>
    <row r="82" spans="1:16" x14ac:dyDescent="0.3">
      <c r="A82">
        <v>2</v>
      </c>
      <c r="B82">
        <v>79.5</v>
      </c>
      <c r="C82">
        <v>6.625</v>
      </c>
      <c r="D82">
        <v>-0.233286033</v>
      </c>
      <c r="E82">
        <v>119.0122722</v>
      </c>
      <c r="F82">
        <v>4.5266661999999999E-2</v>
      </c>
      <c r="G82">
        <f t="shared" si="1"/>
        <v>107.25329787746671</v>
      </c>
      <c r="H82">
        <v>109.3904733</v>
      </c>
      <c r="I82">
        <v>110.5434704</v>
      </c>
      <c r="J82">
        <v>112.3483251</v>
      </c>
      <c r="K82">
        <v>115.44600560000001</v>
      </c>
      <c r="L82">
        <v>119.0122722</v>
      </c>
      <c r="M82">
        <v>122.71538959999999</v>
      </c>
      <c r="N82">
        <v>126.17051669999999</v>
      </c>
      <c r="O82">
        <v>128.2957169</v>
      </c>
      <c r="P82">
        <v>129.69955999999999</v>
      </c>
    </row>
    <row r="83" spans="1:16" x14ac:dyDescent="0.3">
      <c r="A83">
        <v>2</v>
      </c>
      <c r="B83">
        <v>80.5</v>
      </c>
      <c r="C83">
        <v>6.708333333333333</v>
      </c>
      <c r="D83">
        <v>-0.23070363299999999</v>
      </c>
      <c r="E83">
        <v>119.5709513</v>
      </c>
      <c r="F83">
        <v>4.5306382999999999E-2</v>
      </c>
      <c r="G83">
        <f t="shared" si="1"/>
        <v>107.74556243747493</v>
      </c>
      <c r="H83">
        <v>109.8949308</v>
      </c>
      <c r="I83">
        <v>111.0544841</v>
      </c>
      <c r="J83">
        <v>112.8695701</v>
      </c>
      <c r="K83">
        <v>115.98471960000001</v>
      </c>
      <c r="L83">
        <v>119.5709513</v>
      </c>
      <c r="M83">
        <v>123.29462909999999</v>
      </c>
      <c r="N83">
        <v>126.7687784</v>
      </c>
      <c r="O83">
        <v>128.90559999999999</v>
      </c>
      <c r="P83">
        <v>130.3170863</v>
      </c>
    </row>
    <row r="84" spans="1:16" x14ac:dyDescent="0.3">
      <c r="A84">
        <v>2</v>
      </c>
      <c r="B84">
        <v>81.5</v>
      </c>
      <c r="C84">
        <v>6.791666666666667</v>
      </c>
      <c r="D84">
        <v>-0.227062344</v>
      </c>
      <c r="E84">
        <v>120.1254495</v>
      </c>
      <c r="F84">
        <v>4.5345523999999998E-2</v>
      </c>
      <c r="G84">
        <f t="shared" si="1"/>
        <v>108.2334756356112</v>
      </c>
      <c r="H84">
        <v>110.3951624</v>
      </c>
      <c r="I84">
        <v>111.5613221</v>
      </c>
      <c r="J84">
        <v>113.3866939</v>
      </c>
      <c r="K84">
        <v>116.51933579999999</v>
      </c>
      <c r="L84">
        <v>120.1254495</v>
      </c>
      <c r="M84">
        <v>123.8694758</v>
      </c>
      <c r="N84">
        <v>127.3623338</v>
      </c>
      <c r="O84">
        <v>129.51052809999999</v>
      </c>
      <c r="P84">
        <v>130.9294701</v>
      </c>
    </row>
    <row r="85" spans="1:16" x14ac:dyDescent="0.3">
      <c r="A85">
        <v>2</v>
      </c>
      <c r="B85">
        <v>82.5</v>
      </c>
      <c r="C85">
        <v>6.875</v>
      </c>
      <c r="D85">
        <v>-0.22240311099999999</v>
      </c>
      <c r="E85">
        <v>120.67554269999999</v>
      </c>
      <c r="F85">
        <v>4.5384202999999998E-2</v>
      </c>
      <c r="G85">
        <f t="shared" si="1"/>
        <v>108.71682125771902</v>
      </c>
      <c r="H85">
        <v>110.89094799999999</v>
      </c>
      <c r="I85">
        <v>112.0637632</v>
      </c>
      <c r="J85">
        <v>113.8994733</v>
      </c>
      <c r="K85">
        <v>117.0496296</v>
      </c>
      <c r="L85">
        <v>120.67554269999999</v>
      </c>
      <c r="M85">
        <v>124.4397092</v>
      </c>
      <c r="N85">
        <v>127.9509681</v>
      </c>
      <c r="O85">
        <v>130.11029139999999</v>
      </c>
      <c r="P85">
        <v>131.53650529999999</v>
      </c>
    </row>
    <row r="86" spans="1:16" x14ac:dyDescent="0.3">
      <c r="A86">
        <v>2</v>
      </c>
      <c r="B86">
        <v>83.5</v>
      </c>
      <c r="C86">
        <v>6.958333333333333</v>
      </c>
      <c r="D86">
        <v>-0.21677016099999999</v>
      </c>
      <c r="E86">
        <v>121.22102</v>
      </c>
      <c r="F86">
        <v>4.5422550999999999E-2</v>
      </c>
      <c r="G86">
        <f t="shared" si="1"/>
        <v>109.1953937116255</v>
      </c>
      <c r="H86">
        <v>111.3820796</v>
      </c>
      <c r="I86">
        <v>112.5615976</v>
      </c>
      <c r="J86">
        <v>114.407697</v>
      </c>
      <c r="K86">
        <v>117.57538839999999</v>
      </c>
      <c r="L86">
        <v>121.22102</v>
      </c>
      <c r="M86">
        <v>125.00512310000001</v>
      </c>
      <c r="N86">
        <v>128.53448320000001</v>
      </c>
      <c r="O86">
        <v>130.7046982</v>
      </c>
      <c r="P86">
        <v>132.13800520000001</v>
      </c>
    </row>
    <row r="87" spans="1:16" x14ac:dyDescent="0.3">
      <c r="A87">
        <v>2</v>
      </c>
      <c r="B87">
        <v>84.5</v>
      </c>
      <c r="C87">
        <v>7.041666666666667</v>
      </c>
      <c r="D87">
        <v>-0.210210748</v>
      </c>
      <c r="E87">
        <v>121.76168439999999</v>
      </c>
      <c r="F87">
        <v>4.5460701999999999E-2</v>
      </c>
      <c r="G87">
        <f t="shared" si="1"/>
        <v>109.66900098900879</v>
      </c>
      <c r="H87">
        <v>111.86836099999999</v>
      </c>
      <c r="I87">
        <v>113.05462799999999</v>
      </c>
      <c r="J87">
        <v>114.9111662</v>
      </c>
      <c r="K87">
        <v>118.0964128</v>
      </c>
      <c r="L87">
        <v>121.76168439999999</v>
      </c>
      <c r="M87">
        <v>125.5655273</v>
      </c>
      <c r="N87">
        <v>129.11269859999999</v>
      </c>
      <c r="O87">
        <v>131.2935761</v>
      </c>
      <c r="P87">
        <v>132.73380330000001</v>
      </c>
    </row>
    <row r="88" spans="1:16" x14ac:dyDescent="0.3">
      <c r="A88">
        <v>2</v>
      </c>
      <c r="B88">
        <v>85.5</v>
      </c>
      <c r="C88">
        <v>7.125</v>
      </c>
      <c r="D88">
        <v>-0.20277489100000001</v>
      </c>
      <c r="E88">
        <v>122.2973542</v>
      </c>
      <c r="F88">
        <v>4.5498802999999997E-2</v>
      </c>
      <c r="G88">
        <f t="shared" si="1"/>
        <v>110.13746330633046</v>
      </c>
      <c r="H88">
        <v>112.3496093</v>
      </c>
      <c r="I88">
        <v>113.54267</v>
      </c>
      <c r="J88">
        <v>115.4096953</v>
      </c>
      <c r="K88">
        <v>118.61251729999999</v>
      </c>
      <c r="L88">
        <v>122.2973542</v>
      </c>
      <c r="M88">
        <v>126.1207484</v>
      </c>
      <c r="N88">
        <v>129.6854529</v>
      </c>
      <c r="O88">
        <v>131.87677299999999</v>
      </c>
      <c r="P88">
        <v>133.32375500000001</v>
      </c>
    </row>
    <row r="89" spans="1:16" x14ac:dyDescent="0.3">
      <c r="A89">
        <v>2</v>
      </c>
      <c r="B89">
        <v>86.5</v>
      </c>
      <c r="C89">
        <v>7.208333333333333</v>
      </c>
      <c r="D89">
        <v>-0.19451510399999999</v>
      </c>
      <c r="E89">
        <v>122.82786400000001</v>
      </c>
      <c r="F89">
        <v>4.5537012000000002E-2</v>
      </c>
      <c r="G89">
        <f t="shared" si="1"/>
        <v>110.60061432554951</v>
      </c>
      <c r="H89">
        <v>112.825655</v>
      </c>
      <c r="I89">
        <v>114.0255532</v>
      </c>
      <c r="J89">
        <v>115.90311269999999</v>
      </c>
      <c r="K89">
        <v>119.1235313</v>
      </c>
      <c r="L89">
        <v>122.82786400000001</v>
      </c>
      <c r="M89">
        <v>126.6706308</v>
      </c>
      <c r="N89">
        <v>130.25260470000001</v>
      </c>
      <c r="O89">
        <v>132.45415869999999</v>
      </c>
      <c r="P89">
        <v>133.90773830000001</v>
      </c>
    </row>
    <row r="90" spans="1:16" x14ac:dyDescent="0.3">
      <c r="A90">
        <v>2</v>
      </c>
      <c r="B90">
        <v>87.5</v>
      </c>
      <c r="C90">
        <v>7.291666666666667</v>
      </c>
      <c r="D90">
        <v>-0.18548609899999999</v>
      </c>
      <c r="E90">
        <v>123.3530652</v>
      </c>
      <c r="F90">
        <v>4.5575495000000001E-2</v>
      </c>
      <c r="G90">
        <f t="shared" si="1"/>
        <v>111.05830217076593</v>
      </c>
      <c r="H90">
        <v>113.2963432</v>
      </c>
      <c r="I90">
        <v>114.5031216</v>
      </c>
      <c r="J90">
        <v>116.391262</v>
      </c>
      <c r="K90">
        <v>119.6293</v>
      </c>
      <c r="L90">
        <v>123.3530652</v>
      </c>
      <c r="M90">
        <v>127.2150383</v>
      </c>
      <c r="N90">
        <v>130.81403420000001</v>
      </c>
      <c r="O90">
        <v>133.02562599999999</v>
      </c>
      <c r="P90">
        <v>134.4856552</v>
      </c>
    </row>
    <row r="91" spans="1:16" x14ac:dyDescent="0.3">
      <c r="A91">
        <v>2</v>
      </c>
      <c r="B91">
        <v>88.5</v>
      </c>
      <c r="C91">
        <v>7.375</v>
      </c>
      <c r="D91">
        <v>-0.17574447600000001</v>
      </c>
      <c r="E91">
        <v>123.87282759999999</v>
      </c>
      <c r="F91">
        <v>4.5614432000000003E-2</v>
      </c>
      <c r="G91">
        <f t="shared" si="1"/>
        <v>111.51038915229245</v>
      </c>
      <c r="H91">
        <v>113.76153360000001</v>
      </c>
      <c r="I91">
        <v>114.97523409999999</v>
      </c>
      <c r="J91">
        <v>116.874002</v>
      </c>
      <c r="K91">
        <v>120.1296849</v>
      </c>
      <c r="L91">
        <v>123.87282759999999</v>
      </c>
      <c r="M91">
        <v>127.7538545</v>
      </c>
      <c r="N91">
        <v>131.36964359999999</v>
      </c>
      <c r="O91">
        <v>133.59109119999999</v>
      </c>
      <c r="P91">
        <v>135.05743279999999</v>
      </c>
    </row>
    <row r="92" spans="1:16" x14ac:dyDescent="0.3">
      <c r="A92">
        <v>2</v>
      </c>
      <c r="B92">
        <v>89.5</v>
      </c>
      <c r="C92">
        <v>7.458333333333333</v>
      </c>
      <c r="D92">
        <v>-0.16534839600000001</v>
      </c>
      <c r="E92">
        <v>124.38704</v>
      </c>
      <c r="F92">
        <v>4.5654015999999999E-2</v>
      </c>
      <c r="G92">
        <f t="shared" si="1"/>
        <v>111.95675231860484</v>
      </c>
      <c r="H92">
        <v>114.22110139999999</v>
      </c>
      <c r="I92">
        <v>115.4417656</v>
      </c>
      <c r="J92">
        <v>117.351208</v>
      </c>
      <c r="K92">
        <v>120.62456539999999</v>
      </c>
      <c r="L92">
        <v>124.38704</v>
      </c>
      <c r="M92">
        <v>128.28698449999999</v>
      </c>
      <c r="N92">
        <v>131.9193587</v>
      </c>
      <c r="O92">
        <v>134.150496</v>
      </c>
      <c r="P92">
        <v>135.62302450000001</v>
      </c>
    </row>
    <row r="93" spans="1:16" x14ac:dyDescent="0.3">
      <c r="A93">
        <v>2</v>
      </c>
      <c r="B93">
        <v>90.5</v>
      </c>
      <c r="C93">
        <v>7.541666666666667</v>
      </c>
      <c r="D93">
        <v>-0.15435721999999999</v>
      </c>
      <c r="E93">
        <v>124.89561140000001</v>
      </c>
      <c r="F93">
        <v>4.5694449999999998E-2</v>
      </c>
      <c r="G93">
        <f t="shared" si="1"/>
        <v>112.39728504246096</v>
      </c>
      <c r="H93">
        <v>114.674938</v>
      </c>
      <c r="I93">
        <v>115.90260739999999</v>
      </c>
      <c r="J93">
        <v>117.82277240000001</v>
      </c>
      <c r="K93">
        <v>121.113839</v>
      </c>
      <c r="L93">
        <v>124.89561140000001</v>
      </c>
      <c r="M93">
        <v>128.8143555</v>
      </c>
      <c r="N93">
        <v>132.46313019999999</v>
      </c>
      <c r="O93">
        <v>134.7038082</v>
      </c>
      <c r="P93">
        <v>136.18241069999999</v>
      </c>
    </row>
    <row r="94" spans="1:16" x14ac:dyDescent="0.3">
      <c r="A94">
        <v>2</v>
      </c>
      <c r="B94">
        <v>91.5</v>
      </c>
      <c r="C94">
        <v>7.625</v>
      </c>
      <c r="D94">
        <v>-0.142831123</v>
      </c>
      <c r="E94">
        <v>125.398472</v>
      </c>
      <c r="F94">
        <v>4.5735953000000003E-2</v>
      </c>
      <c r="G94">
        <f t="shared" si="1"/>
        <v>112.83189609983083</v>
      </c>
      <c r="H94">
        <v>115.1229513</v>
      </c>
      <c r="I94">
        <v>116.3576679</v>
      </c>
      <c r="J94">
        <v>118.28860539999999</v>
      </c>
      <c r="K94">
        <v>121.5974226</v>
      </c>
      <c r="L94">
        <v>125.398472</v>
      </c>
      <c r="M94">
        <v>129.33591809999999</v>
      </c>
      <c r="N94">
        <v>133.000934</v>
      </c>
      <c r="O94">
        <v>135.25102269999999</v>
      </c>
      <c r="P94">
        <v>136.73560000000001</v>
      </c>
    </row>
    <row r="95" spans="1:16" x14ac:dyDescent="0.3">
      <c r="A95">
        <v>2</v>
      </c>
      <c r="B95">
        <v>92.5</v>
      </c>
      <c r="C95">
        <v>7.708333333333333</v>
      </c>
      <c r="D95">
        <v>-0.13083066900000001</v>
      </c>
      <c r="E95">
        <v>125.895574</v>
      </c>
      <c r="F95">
        <v>4.5778759000000002E-2</v>
      </c>
      <c r="G95">
        <f t="shared" si="1"/>
        <v>113.26051030807395</v>
      </c>
      <c r="H95">
        <v>115.56506659999999</v>
      </c>
      <c r="I95">
        <v>116.8068731</v>
      </c>
      <c r="J95">
        <v>118.74863569999999</v>
      </c>
      <c r="K95">
        <v>122.0752529</v>
      </c>
      <c r="L95">
        <v>125.895574</v>
      </c>
      <c r="M95">
        <v>129.85164739999999</v>
      </c>
      <c r="N95">
        <v>133.53277309999999</v>
      </c>
      <c r="O95">
        <v>135.7921628</v>
      </c>
      <c r="P95">
        <v>137.2826306</v>
      </c>
    </row>
    <row r="96" spans="1:16" x14ac:dyDescent="0.3">
      <c r="A96">
        <v>2</v>
      </c>
      <c r="B96">
        <v>93.5</v>
      </c>
      <c r="C96">
        <v>7.791666666666667</v>
      </c>
      <c r="D96">
        <v>-0.118416354</v>
      </c>
      <c r="E96">
        <v>126.38689290000001</v>
      </c>
      <c r="F96">
        <v>4.5823113999999998E-2</v>
      </c>
      <c r="G96">
        <f t="shared" si="1"/>
        <v>113.68307011437344</v>
      </c>
      <c r="H96">
        <v>116.001227</v>
      </c>
      <c r="I96">
        <v>117.2501678</v>
      </c>
      <c r="J96">
        <v>119.2028114</v>
      </c>
      <c r="K96">
        <v>122.5472882</v>
      </c>
      <c r="L96">
        <v>126.38689290000001</v>
      </c>
      <c r="M96">
        <v>130.3615441</v>
      </c>
      <c r="N96">
        <v>134.0586782</v>
      </c>
      <c r="O96">
        <v>136.32728090000001</v>
      </c>
      <c r="P96">
        <v>137.8235707</v>
      </c>
    </row>
    <row r="97" spans="1:16" x14ac:dyDescent="0.3">
      <c r="A97">
        <v>2</v>
      </c>
      <c r="B97">
        <v>94.5</v>
      </c>
      <c r="C97">
        <v>7.875</v>
      </c>
      <c r="D97">
        <v>-0.105648092</v>
      </c>
      <c r="E97">
        <v>126.8724284</v>
      </c>
      <c r="F97">
        <v>4.5869279999999998E-2</v>
      </c>
      <c r="G97">
        <f t="shared" si="1"/>
        <v>114.09953496359455</v>
      </c>
      <c r="H97">
        <v>116.4313942</v>
      </c>
      <c r="I97">
        <v>117.6875155</v>
      </c>
      <c r="J97">
        <v>119.651101</v>
      </c>
      <c r="K97">
        <v>123.01350840000001</v>
      </c>
      <c r="L97">
        <v>126.8724284</v>
      </c>
      <c r="M97">
        <v>130.8656354</v>
      </c>
      <c r="N97">
        <v>134.57870890000001</v>
      </c>
      <c r="O97">
        <v>136.85645980000001</v>
      </c>
      <c r="P97">
        <v>138.35851969999999</v>
      </c>
    </row>
    <row r="98" spans="1:16" x14ac:dyDescent="0.3">
      <c r="A98">
        <v>2</v>
      </c>
      <c r="B98">
        <v>95.5</v>
      </c>
      <c r="C98">
        <v>7.958333333333333</v>
      </c>
      <c r="D98">
        <v>-9.2584657000000001E-2</v>
      </c>
      <c r="E98">
        <v>127.3522056</v>
      </c>
      <c r="F98">
        <v>4.5917535000000002E-2</v>
      </c>
      <c r="G98">
        <f t="shared" si="1"/>
        <v>114.50988191937928</v>
      </c>
      <c r="H98">
        <v>116.85554879999999</v>
      </c>
      <c r="I98">
        <v>118.11889979999999</v>
      </c>
      <c r="J98">
        <v>120.0934937</v>
      </c>
      <c r="K98">
        <v>123.4739166</v>
      </c>
      <c r="L98">
        <v>127.3522056</v>
      </c>
      <c r="M98">
        <v>131.36397629999999</v>
      </c>
      <c r="N98">
        <v>135.0929548</v>
      </c>
      <c r="O98">
        <v>137.3798137</v>
      </c>
      <c r="P98">
        <v>138.88760920000001</v>
      </c>
    </row>
    <row r="99" spans="1:16" x14ac:dyDescent="0.3">
      <c r="A99">
        <v>2</v>
      </c>
      <c r="B99">
        <v>96.5</v>
      </c>
      <c r="C99">
        <v>8.0416666666666661</v>
      </c>
      <c r="D99">
        <v>-7.9283065E-2</v>
      </c>
      <c r="E99">
        <v>127.8262759</v>
      </c>
      <c r="F99">
        <v>4.5968169000000003E-2</v>
      </c>
      <c r="G99">
        <f t="shared" si="1"/>
        <v>114.9141070231332</v>
      </c>
      <c r="H99">
        <v>117.27369160000001</v>
      </c>
      <c r="I99">
        <v>118.54432509999999</v>
      </c>
      <c r="J99">
        <v>120.5300007</v>
      </c>
      <c r="K99">
        <v>123.92854</v>
      </c>
      <c r="L99">
        <v>127.8262759</v>
      </c>
      <c r="M99">
        <v>131.85665059999999</v>
      </c>
      <c r="N99">
        <v>135.60153639999999</v>
      </c>
      <c r="O99">
        <v>137.8974887</v>
      </c>
      <c r="P99">
        <v>139.41100399999999</v>
      </c>
    </row>
    <row r="100" spans="1:16" x14ac:dyDescent="0.3">
      <c r="A100">
        <v>2</v>
      </c>
      <c r="B100">
        <v>97.5</v>
      </c>
      <c r="C100">
        <v>8.125</v>
      </c>
      <c r="D100">
        <v>-6.5797887999999999E-2</v>
      </c>
      <c r="E100">
        <v>128.2947187</v>
      </c>
      <c r="F100">
        <v>4.6021489999999998E-2</v>
      </c>
      <c r="G100">
        <f t="shared" si="1"/>
        <v>115.31222467913672</v>
      </c>
      <c r="H100">
        <v>117.68584370000001</v>
      </c>
      <c r="I100">
        <v>118.9638171</v>
      </c>
      <c r="J100">
        <v>120.9606563</v>
      </c>
      <c r="K100">
        <v>124.37743089999999</v>
      </c>
      <c r="L100">
        <v>128.2947187</v>
      </c>
      <c r="M100">
        <v>132.34377240000001</v>
      </c>
      <c r="N100">
        <v>136.10460660000001</v>
      </c>
      <c r="O100">
        <v>138.40966449999999</v>
      </c>
      <c r="P100">
        <v>139.9289024</v>
      </c>
    </row>
    <row r="101" spans="1:16" x14ac:dyDescent="0.3">
      <c r="A101">
        <v>2</v>
      </c>
      <c r="B101">
        <v>98.5</v>
      </c>
      <c r="C101">
        <v>8.2083333333333339</v>
      </c>
      <c r="D101">
        <v>-5.2180499999999998E-2</v>
      </c>
      <c r="E101">
        <v>128.757642</v>
      </c>
      <c r="F101">
        <v>4.6077818E-2</v>
      </c>
      <c r="G101">
        <f t="shared" si="1"/>
        <v>115.70426915198277</v>
      </c>
      <c r="H101">
        <v>118.09204800000001</v>
      </c>
      <c r="I101">
        <v>119.3774239</v>
      </c>
      <c r="J101">
        <v>121.3855185</v>
      </c>
      <c r="K101">
        <v>124.8206679</v>
      </c>
      <c r="L101">
        <v>128.757642</v>
      </c>
      <c r="M101">
        <v>132.8254867</v>
      </c>
      <c r="N101">
        <v>136.602351</v>
      </c>
      <c r="O101">
        <v>138.91655460000001</v>
      </c>
      <c r="P101">
        <v>140.44153779999999</v>
      </c>
    </row>
    <row r="102" spans="1:16" x14ac:dyDescent="0.3">
      <c r="A102">
        <v>2</v>
      </c>
      <c r="B102">
        <v>99.5</v>
      </c>
      <c r="C102">
        <v>8.2916666666666661</v>
      </c>
      <c r="D102">
        <v>-3.8478249999999999E-2</v>
      </c>
      <c r="E102">
        <v>129.2151839</v>
      </c>
      <c r="F102">
        <v>4.6137486999999998E-2</v>
      </c>
      <c r="G102">
        <f t="shared" si="1"/>
        <v>116.09029469692031</v>
      </c>
      <c r="H102">
        <v>118.49236929999999</v>
      </c>
      <c r="I102">
        <v>119.7852171</v>
      </c>
      <c r="J102">
        <v>121.8046703</v>
      </c>
      <c r="K102">
        <v>125.25835720000001</v>
      </c>
      <c r="L102">
        <v>129.2151839</v>
      </c>
      <c r="M102">
        <v>133.30197129999999</v>
      </c>
      <c r="N102">
        <v>137.0949894</v>
      </c>
      <c r="O102">
        <v>139.4184075</v>
      </c>
      <c r="P102">
        <v>140.94917849999999</v>
      </c>
    </row>
    <row r="103" spans="1:16" x14ac:dyDescent="0.3">
      <c r="A103">
        <v>2</v>
      </c>
      <c r="B103">
        <v>100.5</v>
      </c>
      <c r="C103">
        <v>8.375</v>
      </c>
      <c r="D103">
        <v>-2.4733544999999999E-2</v>
      </c>
      <c r="E103">
        <v>129.66751429999999</v>
      </c>
      <c r="F103">
        <v>4.6200841999999999E-2</v>
      </c>
      <c r="G103">
        <f t="shared" si="1"/>
        <v>116.47037711767057</v>
      </c>
      <c r="H103">
        <v>118.8868959</v>
      </c>
      <c r="I103">
        <v>120.1872927</v>
      </c>
      <c r="J103">
        <v>122.2182208</v>
      </c>
      <c r="K103">
        <v>125.6906338</v>
      </c>
      <c r="L103">
        <v>129.66751429999999</v>
      </c>
      <c r="M103">
        <v>133.7734371</v>
      </c>
      <c r="N103">
        <v>137.5827768</v>
      </c>
      <c r="O103">
        <v>139.91550749999999</v>
      </c>
      <c r="P103">
        <v>141.4521292</v>
      </c>
    </row>
    <row r="104" spans="1:16" x14ac:dyDescent="0.3">
      <c r="A104">
        <v>2</v>
      </c>
      <c r="B104">
        <v>101.5</v>
      </c>
      <c r="C104">
        <v>8.4583333333333339</v>
      </c>
      <c r="D104">
        <v>-1.0982868E-2</v>
      </c>
      <c r="E104">
        <v>130.1148354</v>
      </c>
      <c r="F104">
        <v>4.6268240000000002E-2</v>
      </c>
      <c r="G104">
        <f t="shared" si="1"/>
        <v>116.8446131059509</v>
      </c>
      <c r="H104">
        <v>119.2757403</v>
      </c>
      <c r="I104">
        <v>120.5837721</v>
      </c>
      <c r="J104">
        <v>122.62630660000001</v>
      </c>
      <c r="K104">
        <v>126.11766280000001</v>
      </c>
      <c r="L104">
        <v>130.1148354</v>
      </c>
      <c r="M104">
        <v>134.24013020000001</v>
      </c>
      <c r="N104">
        <v>138.06600409999999</v>
      </c>
      <c r="O104">
        <v>140.40817490000001</v>
      </c>
      <c r="P104">
        <v>141.9507308</v>
      </c>
    </row>
    <row r="105" spans="1:16" x14ac:dyDescent="0.3">
      <c r="A105">
        <v>2</v>
      </c>
      <c r="B105">
        <v>102.5</v>
      </c>
      <c r="C105">
        <v>8.5416666666666661</v>
      </c>
      <c r="D105">
        <v>2.7443060000000002E-3</v>
      </c>
      <c r="E105">
        <v>130.55738389999999</v>
      </c>
      <c r="F105">
        <v>4.6340046000000003E-2</v>
      </c>
      <c r="G105">
        <f t="shared" si="1"/>
        <v>117.21312235546444</v>
      </c>
      <c r="H105">
        <v>119.65904020000001</v>
      </c>
      <c r="I105">
        <v>120.97480349999999</v>
      </c>
      <c r="J105">
        <v>123.029093</v>
      </c>
      <c r="K105">
        <v>126.5396411</v>
      </c>
      <c r="L105">
        <v>130.55738389999999</v>
      </c>
      <c r="M105">
        <v>134.70233239999999</v>
      </c>
      <c r="N105">
        <v>138.54499860000001</v>
      </c>
      <c r="O105">
        <v>140.8967672</v>
      </c>
      <c r="P105">
        <v>142.4453609</v>
      </c>
    </row>
    <row r="106" spans="1:16" x14ac:dyDescent="0.3">
      <c r="A106">
        <v>2</v>
      </c>
      <c r="B106">
        <v>103.5</v>
      </c>
      <c r="C106">
        <v>8.625</v>
      </c>
      <c r="D106">
        <v>1.6426654999999998E-2</v>
      </c>
      <c r="E106">
        <v>130.99543199999999</v>
      </c>
      <c r="F106">
        <v>4.6416629000000001E-2</v>
      </c>
      <c r="G106">
        <f t="shared" si="1"/>
        <v>117.57604853776481</v>
      </c>
      <c r="H106">
        <v>120.0369603</v>
      </c>
      <c r="I106">
        <v>121.3605632</v>
      </c>
      <c r="J106">
        <v>123.4267753</v>
      </c>
      <c r="K106">
        <v>126.9567984</v>
      </c>
      <c r="L106">
        <v>130.99543199999999</v>
      </c>
      <c r="M106">
        <v>135.16036260000001</v>
      </c>
      <c r="N106">
        <v>139.0201256</v>
      </c>
      <c r="O106">
        <v>141.3816789</v>
      </c>
      <c r="P106">
        <v>142.93643399999999</v>
      </c>
    </row>
    <row r="107" spans="1:16" x14ac:dyDescent="0.3">
      <c r="A107">
        <v>2</v>
      </c>
      <c r="B107">
        <v>104.5</v>
      </c>
      <c r="C107">
        <v>8.7083333333333339</v>
      </c>
      <c r="D107">
        <v>3.0052230999999999E-2</v>
      </c>
      <c r="E107">
        <v>131.4292887</v>
      </c>
      <c r="F107">
        <v>4.6498361000000002E-2</v>
      </c>
      <c r="G107">
        <f t="shared" si="1"/>
        <v>117.93355964176637</v>
      </c>
      <c r="H107">
        <v>120.4096928</v>
      </c>
      <c r="I107">
        <v>121.7412571</v>
      </c>
      <c r="J107">
        <v>123.8195805</v>
      </c>
      <c r="K107">
        <v>127.36939940000001</v>
      </c>
      <c r="L107">
        <v>131.4292887</v>
      </c>
      <c r="M107">
        <v>135.61457770000001</v>
      </c>
      <c r="N107">
        <v>139.49178789999999</v>
      </c>
      <c r="O107">
        <v>141.86334170000001</v>
      </c>
      <c r="P107">
        <v>143.4244013</v>
      </c>
    </row>
    <row r="108" spans="1:16" x14ac:dyDescent="0.3">
      <c r="A108">
        <v>2</v>
      </c>
      <c r="B108">
        <v>105.5</v>
      </c>
      <c r="C108">
        <v>8.7916666666666661</v>
      </c>
      <c r="D108">
        <v>4.3619747E-2</v>
      </c>
      <c r="E108">
        <v>131.85930149999999</v>
      </c>
      <c r="F108">
        <v>4.6585610999999999E-2</v>
      </c>
      <c r="G108">
        <f t="shared" si="1"/>
        <v>118.2858499470174</v>
      </c>
      <c r="H108">
        <v>120.7774598</v>
      </c>
      <c r="I108">
        <v>122.1171219</v>
      </c>
      <c r="J108">
        <v>124.2077692</v>
      </c>
      <c r="K108">
        <v>127.77774479999999</v>
      </c>
      <c r="L108">
        <v>131.85930149999999</v>
      </c>
      <c r="M108">
        <v>136.06537370000001</v>
      </c>
      <c r="N108">
        <v>139.9604267</v>
      </c>
      <c r="O108">
        <v>142.3422248</v>
      </c>
      <c r="P108">
        <v>143.90975019999999</v>
      </c>
    </row>
    <row r="109" spans="1:16" x14ac:dyDescent="0.3">
      <c r="A109">
        <v>2</v>
      </c>
      <c r="B109">
        <v>106.5</v>
      </c>
      <c r="C109">
        <v>8.875</v>
      </c>
      <c r="D109">
        <v>5.7139879999999997E-2</v>
      </c>
      <c r="E109">
        <v>132.2858574</v>
      </c>
      <c r="F109">
        <v>4.6678741000000003E-2</v>
      </c>
      <c r="G109">
        <f t="shared" si="1"/>
        <v>118.63314076443372</v>
      </c>
      <c r="H109">
        <v>121.140514</v>
      </c>
      <c r="I109">
        <v>122.4884272</v>
      </c>
      <c r="J109">
        <v>124.5916364</v>
      </c>
      <c r="K109">
        <v>128.18217329999999</v>
      </c>
      <c r="L109">
        <v>132.2858574</v>
      </c>
      <c r="M109">
        <v>136.5131864</v>
      </c>
      <c r="N109">
        <v>140.4265216</v>
      </c>
      <c r="O109">
        <v>142.81883400000001</v>
      </c>
      <c r="P109">
        <v>144.3930034</v>
      </c>
    </row>
    <row r="110" spans="1:16" x14ac:dyDescent="0.3">
      <c r="A110">
        <v>2</v>
      </c>
      <c r="B110">
        <v>107.5</v>
      </c>
      <c r="C110">
        <v>8.9583333333333339</v>
      </c>
      <c r="D110">
        <v>7.0636605000000005E-2</v>
      </c>
      <c r="E110">
        <v>132.7093845</v>
      </c>
      <c r="F110">
        <v>4.6778098999999997E-2</v>
      </c>
      <c r="G110">
        <f t="shared" si="1"/>
        <v>118.97568246429012</v>
      </c>
      <c r="H110">
        <v>121.49914080000001</v>
      </c>
      <c r="I110">
        <v>122.8554769</v>
      </c>
      <c r="J110">
        <v>124.9715143</v>
      </c>
      <c r="K110">
        <v>128.58306289999999</v>
      </c>
      <c r="L110">
        <v>132.7093845</v>
      </c>
      <c r="M110">
        <v>136.9584917</v>
      </c>
      <c r="N110">
        <v>140.89059030000001</v>
      </c>
      <c r="O110">
        <v>143.29371080000001</v>
      </c>
      <c r="P110">
        <v>144.87471790000001</v>
      </c>
    </row>
    <row r="111" spans="1:16" x14ac:dyDescent="0.3">
      <c r="A111">
        <v>2</v>
      </c>
      <c r="B111">
        <v>108.5</v>
      </c>
      <c r="C111">
        <v>9.0416666666666661</v>
      </c>
      <c r="D111">
        <v>8.4148479999999998E-2</v>
      </c>
      <c r="E111">
        <v>133.1303527</v>
      </c>
      <c r="F111">
        <v>4.6884009999999997E-2</v>
      </c>
      <c r="G111">
        <f t="shared" si="1"/>
        <v>119.31375623255919</v>
      </c>
      <c r="H111">
        <v>121.8536605</v>
      </c>
      <c r="I111">
        <v>123.2186111</v>
      </c>
      <c r="J111">
        <v>125.34777339999999</v>
      </c>
      <c r="K111">
        <v>128.9808329</v>
      </c>
      <c r="L111">
        <v>133.1303527</v>
      </c>
      <c r="M111">
        <v>137.40180659999999</v>
      </c>
      <c r="N111">
        <v>141.35318789999999</v>
      </c>
      <c r="O111">
        <v>143.76743160000001</v>
      </c>
      <c r="P111">
        <v>145.3554829</v>
      </c>
    </row>
    <row r="112" spans="1:16" x14ac:dyDescent="0.3">
      <c r="A112">
        <v>2</v>
      </c>
      <c r="B112">
        <v>109.5</v>
      </c>
      <c r="C112">
        <v>9.125</v>
      </c>
      <c r="D112">
        <v>9.7729872999999995E-2</v>
      </c>
      <c r="E112">
        <v>133.5492749</v>
      </c>
      <c r="F112">
        <v>4.6996769000000001E-2</v>
      </c>
      <c r="G112">
        <f t="shared" si="1"/>
        <v>119.64767569511682</v>
      </c>
      <c r="H112">
        <v>122.20442920000001</v>
      </c>
      <c r="I112">
        <v>123.5782083</v>
      </c>
      <c r="J112">
        <v>125.72082450000001</v>
      </c>
      <c r="K112">
        <v>129.3759451</v>
      </c>
      <c r="L112">
        <v>133.5492749</v>
      </c>
      <c r="M112">
        <v>137.84368839999999</v>
      </c>
      <c r="N112">
        <v>141.81490590000001</v>
      </c>
      <c r="O112">
        <v>144.2406053</v>
      </c>
      <c r="P112">
        <v>145.83591730000001</v>
      </c>
    </row>
    <row r="113" spans="1:16" x14ac:dyDescent="0.3">
      <c r="A113">
        <v>2</v>
      </c>
      <c r="B113">
        <v>110.5</v>
      </c>
      <c r="C113">
        <v>9.2083333333333339</v>
      </c>
      <c r="D113">
        <v>0.111452039</v>
      </c>
      <c r="E113">
        <v>133.9667073</v>
      </c>
      <c r="F113">
        <v>4.7116632999999998E-2</v>
      </c>
      <c r="G113">
        <f t="shared" si="1"/>
        <v>119.97778803766511</v>
      </c>
      <c r="H113">
        <v>122.55184199999999</v>
      </c>
      <c r="I113">
        <v>123.9346869</v>
      </c>
      <c r="J113">
        <v>126.0911208</v>
      </c>
      <c r="K113">
        <v>129.7689053</v>
      </c>
      <c r="L113">
        <v>133.9667073</v>
      </c>
      <c r="M113">
        <v>138.28473460000001</v>
      </c>
      <c r="N113">
        <v>142.27637060000001</v>
      </c>
      <c r="O113">
        <v>144.7138712</v>
      </c>
      <c r="P113">
        <v>146.31666709999999</v>
      </c>
    </row>
    <row r="114" spans="1:16" x14ac:dyDescent="0.3">
      <c r="A114">
        <v>2</v>
      </c>
      <c r="B114">
        <v>111.5</v>
      </c>
      <c r="C114">
        <v>9.2916666666666661</v>
      </c>
      <c r="D114">
        <v>0.12540400500000001</v>
      </c>
      <c r="E114">
        <v>134.38324990000001</v>
      </c>
      <c r="F114">
        <v>4.7243801000000002E-2</v>
      </c>
      <c r="G114">
        <f t="shared" si="1"/>
        <v>120.30447875809439</v>
      </c>
      <c r="H114">
        <v>122.8963342</v>
      </c>
      <c r="I114">
        <v>124.28850749999999</v>
      </c>
      <c r="J114">
        <v>126.4591593</v>
      </c>
      <c r="K114">
        <v>130.16026429999999</v>
      </c>
      <c r="L114">
        <v>134.38324990000001</v>
      </c>
      <c r="M114">
        <v>138.72558219999999</v>
      </c>
      <c r="N114">
        <v>142.73824049999999</v>
      </c>
      <c r="O114">
        <v>145.18789520000001</v>
      </c>
      <c r="P114">
        <v>146.79840100000001</v>
      </c>
    </row>
    <row r="115" spans="1:16" x14ac:dyDescent="0.3">
      <c r="A115">
        <v>2</v>
      </c>
      <c r="B115">
        <v>112.5</v>
      </c>
      <c r="C115">
        <v>9.375</v>
      </c>
      <c r="D115">
        <v>0.13969316000000001</v>
      </c>
      <c r="E115">
        <v>134.7995463</v>
      </c>
      <c r="F115">
        <v>4.7378413000000001E-2</v>
      </c>
      <c r="G115">
        <f t="shared" si="1"/>
        <v>120.62817058203562</v>
      </c>
      <c r="H115">
        <v>123.2383839</v>
      </c>
      <c r="I115">
        <v>124.64017490000001</v>
      </c>
      <c r="J115">
        <v>126.82548250000001</v>
      </c>
      <c r="K115">
        <v>130.55061929999999</v>
      </c>
      <c r="L115">
        <v>134.7995463</v>
      </c>
      <c r="M115">
        <v>139.1669053</v>
      </c>
      <c r="N115">
        <v>143.2012034</v>
      </c>
      <c r="O115">
        <v>145.6633664</v>
      </c>
      <c r="P115">
        <v>147.28180570000001</v>
      </c>
    </row>
    <row r="116" spans="1:16" x14ac:dyDescent="0.3">
      <c r="A116">
        <v>2</v>
      </c>
      <c r="B116">
        <v>113.5</v>
      </c>
      <c r="C116">
        <v>9.4583333333333339</v>
      </c>
      <c r="D116">
        <v>0.154445482</v>
      </c>
      <c r="E116">
        <v>135.2162826</v>
      </c>
      <c r="F116">
        <v>4.7520521000000003E-2</v>
      </c>
      <c r="G116">
        <f t="shared" si="1"/>
        <v>120.94932970737864</v>
      </c>
      <c r="H116">
        <v>123.5785142</v>
      </c>
      <c r="I116">
        <v>124.9902397</v>
      </c>
      <c r="J116">
        <v>127.19068009999999</v>
      </c>
      <c r="K116">
        <v>130.94061350000001</v>
      </c>
      <c r="L116">
        <v>135.2162826</v>
      </c>
      <c r="M116">
        <v>139.6094137</v>
      </c>
      <c r="N116">
        <v>143.6659721</v>
      </c>
      <c r="O116">
        <v>146.1409913</v>
      </c>
      <c r="P116">
        <v>147.76758029999999</v>
      </c>
    </row>
    <row r="117" spans="1:16" x14ac:dyDescent="0.3">
      <c r="A117">
        <v>2</v>
      </c>
      <c r="B117">
        <v>114.5</v>
      </c>
      <c r="C117">
        <v>9.5416666666666661</v>
      </c>
      <c r="D117">
        <v>0.16980527500000001</v>
      </c>
      <c r="E117">
        <v>135.634186</v>
      </c>
      <c r="F117">
        <v>4.7670085000000001E-2</v>
      </c>
      <c r="G117">
        <f t="shared" si="1"/>
        <v>121.26846502976032</v>
      </c>
      <c r="H117">
        <v>123.91729479999999</v>
      </c>
      <c r="I117">
        <v>125.3393004</v>
      </c>
      <c r="J117">
        <v>127.5553896</v>
      </c>
      <c r="K117">
        <v>131.33093700000001</v>
      </c>
      <c r="L117">
        <v>135.634186</v>
      </c>
      <c r="M117">
        <v>140.05384849999999</v>
      </c>
      <c r="N117">
        <v>144.13327989999999</v>
      </c>
      <c r="O117">
        <v>146.62148819999999</v>
      </c>
      <c r="P117">
        <v>148.25642920000001</v>
      </c>
    </row>
    <row r="118" spans="1:16" x14ac:dyDescent="0.3">
      <c r="A118">
        <v>2</v>
      </c>
      <c r="B118">
        <v>115.5</v>
      </c>
      <c r="C118">
        <v>9.625</v>
      </c>
      <c r="D118">
        <v>0.185934346</v>
      </c>
      <c r="E118">
        <v>136.05402230000001</v>
      </c>
      <c r="F118">
        <v>4.7826946000000002E-2</v>
      </c>
      <c r="G118">
        <f t="shared" si="1"/>
        <v>121.58613336080649</v>
      </c>
      <c r="H118">
        <v>124.2553446</v>
      </c>
      <c r="I118">
        <v>125.6880049</v>
      </c>
      <c r="J118">
        <v>127.9202978</v>
      </c>
      <c r="K118">
        <v>131.72232539999999</v>
      </c>
      <c r="L118">
        <v>136.05402230000001</v>
      </c>
      <c r="M118">
        <v>140.50097880000001</v>
      </c>
      <c r="N118">
        <v>144.6038739</v>
      </c>
      <c r="O118">
        <v>147.10557969999999</v>
      </c>
      <c r="P118">
        <v>148.74905430000001</v>
      </c>
    </row>
    <row r="119" spans="1:16" x14ac:dyDescent="0.3">
      <c r="A119">
        <v>2</v>
      </c>
      <c r="B119">
        <v>116.5</v>
      </c>
      <c r="C119">
        <v>9.7083333333333339</v>
      </c>
      <c r="D119">
        <v>0.20301048799999999</v>
      </c>
      <c r="E119">
        <v>136.47659250000001</v>
      </c>
      <c r="F119">
        <v>4.7990810000000002E-2</v>
      </c>
      <c r="G119">
        <f t="shared" si="1"/>
        <v>121.90294131438361</v>
      </c>
      <c r="H119">
        <v>124.5933332</v>
      </c>
      <c r="I119">
        <v>126.03705119999999</v>
      </c>
      <c r="J119">
        <v>128.28614039999999</v>
      </c>
      <c r="K119">
        <v>132.11555870000001</v>
      </c>
      <c r="L119">
        <v>136.47659250000001</v>
      </c>
      <c r="M119">
        <v>140.95159530000001</v>
      </c>
      <c r="N119">
        <v>145.07850790000001</v>
      </c>
      <c r="O119">
        <v>147.59398429999999</v>
      </c>
      <c r="P119">
        <v>149.24614560000001</v>
      </c>
    </row>
    <row r="120" spans="1:16" x14ac:dyDescent="0.3">
      <c r="A120">
        <v>2</v>
      </c>
      <c r="B120">
        <v>117.5</v>
      </c>
      <c r="C120">
        <v>9.7916666666666661</v>
      </c>
      <c r="D120">
        <v>0.22122520000000001</v>
      </c>
      <c r="E120">
        <v>136.90272809999999</v>
      </c>
      <c r="F120">
        <v>4.8161228E-2</v>
      </c>
      <c r="G120">
        <f t="shared" si="1"/>
        <v>122.21954791003537</v>
      </c>
      <c r="H120">
        <v>124.93198219999999</v>
      </c>
      <c r="I120">
        <v>126.38718849999999</v>
      </c>
      <c r="J120">
        <v>128.65370139999999</v>
      </c>
      <c r="K120">
        <v>132.5114586</v>
      </c>
      <c r="L120">
        <v>136.90272809999999</v>
      </c>
      <c r="M120">
        <v>141.40650400000001</v>
      </c>
      <c r="N120">
        <v>145.55793349999999</v>
      </c>
      <c r="O120">
        <v>148.08740649999999</v>
      </c>
      <c r="P120">
        <v>149.7483713</v>
      </c>
    </row>
    <row r="121" spans="1:16" x14ac:dyDescent="0.3">
      <c r="A121">
        <v>2</v>
      </c>
      <c r="B121">
        <v>118.5</v>
      </c>
      <c r="C121">
        <v>9.875</v>
      </c>
      <c r="D121">
        <v>0.24078054199999999</v>
      </c>
      <c r="E121">
        <v>137.33328460000001</v>
      </c>
      <c r="F121">
        <v>4.8337570000000003E-2</v>
      </c>
      <c r="G121">
        <f t="shared" si="1"/>
        <v>122.53666826178204</v>
      </c>
      <c r="H121">
        <v>125.2720662</v>
      </c>
      <c r="I121">
        <v>126.7392174</v>
      </c>
      <c r="J121">
        <v>129.0238124</v>
      </c>
      <c r="K121">
        <v>132.91088490000001</v>
      </c>
      <c r="L121">
        <v>137.33328460000001</v>
      </c>
      <c r="M121">
        <v>141.8665172</v>
      </c>
      <c r="N121">
        <v>146.04289019999999</v>
      </c>
      <c r="O121">
        <v>148.58652599999999</v>
      </c>
      <c r="P121">
        <v>150.25636560000001</v>
      </c>
    </row>
    <row r="122" spans="1:16" x14ac:dyDescent="0.3">
      <c r="A122">
        <v>2</v>
      </c>
      <c r="B122">
        <v>119.5</v>
      </c>
      <c r="C122">
        <v>9.9583333333333339</v>
      </c>
      <c r="D122">
        <v>0.26188508599999999</v>
      </c>
      <c r="E122">
        <v>137.76913390000001</v>
      </c>
      <c r="F122">
        <v>4.8519011000000001E-2</v>
      </c>
      <c r="G122">
        <f t="shared" si="1"/>
        <v>122.85507391874214</v>
      </c>
      <c r="H122">
        <v>125.6144133</v>
      </c>
      <c r="I122">
        <v>127.09398830000001</v>
      </c>
      <c r="J122">
        <v>129.39734960000001</v>
      </c>
      <c r="K122">
        <v>133.31473020000001</v>
      </c>
      <c r="L122">
        <v>137.76913390000001</v>
      </c>
      <c r="M122">
        <v>142.33244429999999</v>
      </c>
      <c r="N122">
        <v>146.53409360000001</v>
      </c>
      <c r="O122">
        <v>149.0919854</v>
      </c>
      <c r="P122">
        <v>150.7707169</v>
      </c>
    </row>
    <row r="123" spans="1:16" x14ac:dyDescent="0.3">
      <c r="A123">
        <v>2</v>
      </c>
      <c r="B123">
        <v>120.5</v>
      </c>
      <c r="C123">
        <v>10.041666666666666</v>
      </c>
      <c r="D123">
        <v>0.28474891899999999</v>
      </c>
      <c r="E123">
        <v>138.21115520000001</v>
      </c>
      <c r="F123">
        <v>4.8704503000000003E-2</v>
      </c>
      <c r="G123">
        <f t="shared" si="1"/>
        <v>123.17559729513574</v>
      </c>
      <c r="H123">
        <v>125.95990430000001</v>
      </c>
      <c r="I123">
        <v>127.4524005</v>
      </c>
      <c r="J123">
        <v>129.7752299</v>
      </c>
      <c r="K123">
        <v>133.72391350000001</v>
      </c>
      <c r="L123">
        <v>138.21115520000001</v>
      </c>
      <c r="M123">
        <v>142.80507940000001</v>
      </c>
      <c r="N123">
        <v>147.03222249999999</v>
      </c>
      <c r="O123">
        <v>149.60437669999999</v>
      </c>
      <c r="P123">
        <v>151.29195340000001</v>
      </c>
    </row>
    <row r="124" spans="1:16" x14ac:dyDescent="0.3">
      <c r="A124">
        <v>2</v>
      </c>
      <c r="B124">
        <v>121.5</v>
      </c>
      <c r="C124">
        <v>10.125</v>
      </c>
      <c r="D124">
        <v>0.30957773300000002</v>
      </c>
      <c r="E124">
        <v>138.66022280000001</v>
      </c>
      <c r="F124">
        <v>4.8892759000000001E-2</v>
      </c>
      <c r="G124">
        <f t="shared" si="1"/>
        <v>123.49913137383717</v>
      </c>
      <c r="H124">
        <v>126.30947089999999</v>
      </c>
      <c r="I124">
        <v>127.8153983</v>
      </c>
      <c r="J124">
        <v>130.15840610000001</v>
      </c>
      <c r="K124">
        <v>134.13937139999999</v>
      </c>
      <c r="L124">
        <v>138.66022280000001</v>
      </c>
      <c r="M124">
        <v>143.28518790000001</v>
      </c>
      <c r="N124">
        <v>147.5379045</v>
      </c>
      <c r="O124">
        <v>150.1242269</v>
      </c>
      <c r="P124">
        <v>151.82052970000001</v>
      </c>
    </row>
    <row r="125" spans="1:16" x14ac:dyDescent="0.3">
      <c r="A125">
        <v>2</v>
      </c>
      <c r="B125">
        <v>122.5</v>
      </c>
      <c r="C125">
        <v>10.208333333333334</v>
      </c>
      <c r="D125">
        <v>0.33656604800000001</v>
      </c>
      <c r="E125">
        <v>139.1171933</v>
      </c>
      <c r="F125">
        <v>4.9082239E-2</v>
      </c>
      <c r="G125">
        <f t="shared" si="1"/>
        <v>123.82662999986495</v>
      </c>
      <c r="H125">
        <v>126.6640931</v>
      </c>
      <c r="I125">
        <v>128.18396680000001</v>
      </c>
      <c r="J125">
        <v>130.54785949999999</v>
      </c>
      <c r="K125">
        <v>134.5620476</v>
      </c>
      <c r="L125">
        <v>139.1171933</v>
      </c>
      <c r="M125">
        <v>143.77349190000001</v>
      </c>
      <c r="N125">
        <v>148.05170039999999</v>
      </c>
      <c r="O125">
        <v>150.65198280000001</v>
      </c>
      <c r="P125">
        <v>152.3568114</v>
      </c>
    </row>
    <row r="126" spans="1:16" x14ac:dyDescent="0.3">
      <c r="A126">
        <v>2</v>
      </c>
      <c r="B126">
        <v>123.5</v>
      </c>
      <c r="C126">
        <v>10.291666666666666</v>
      </c>
      <c r="D126">
        <v>0.36588971100000001</v>
      </c>
      <c r="E126">
        <v>139.5828898</v>
      </c>
      <c r="F126">
        <v>4.9271137E-2</v>
      </c>
      <c r="G126">
        <f t="shared" si="1"/>
        <v>124.15910706455182</v>
      </c>
      <c r="H126">
        <v>127.02479409999999</v>
      </c>
      <c r="I126">
        <v>128.5591249</v>
      </c>
      <c r="J126">
        <v>130.94459069999999</v>
      </c>
      <c r="K126">
        <v>134.99288039999999</v>
      </c>
      <c r="L126">
        <v>139.5828898</v>
      </c>
      <c r="M126">
        <v>144.2706527</v>
      </c>
      <c r="N126">
        <v>148.57408810000001</v>
      </c>
      <c r="O126">
        <v>151.18799509999999</v>
      </c>
      <c r="P126">
        <v>152.90106030000001</v>
      </c>
    </row>
    <row r="127" spans="1:16" x14ac:dyDescent="0.3">
      <c r="A127">
        <v>2</v>
      </c>
      <c r="B127">
        <v>124.5</v>
      </c>
      <c r="C127">
        <v>10.375</v>
      </c>
      <c r="D127">
        <v>0.397699038</v>
      </c>
      <c r="E127">
        <v>140.05808479999999</v>
      </c>
      <c r="F127">
        <v>4.9457371E-2</v>
      </c>
      <c r="G127">
        <f t="shared" si="1"/>
        <v>124.49763457462353</v>
      </c>
      <c r="H127">
        <v>127.39263320000001</v>
      </c>
      <c r="I127">
        <v>128.9419168</v>
      </c>
      <c r="J127">
        <v>131.34960839999999</v>
      </c>
      <c r="K127">
        <v>135.4327874</v>
      </c>
      <c r="L127">
        <v>140.05808479999999</v>
      </c>
      <c r="M127">
        <v>144.77725340000001</v>
      </c>
      <c r="N127">
        <v>149.1054445</v>
      </c>
      <c r="O127">
        <v>151.73250289999999</v>
      </c>
      <c r="P127">
        <v>153.45342009999999</v>
      </c>
    </row>
    <row r="128" spans="1:16" x14ac:dyDescent="0.3">
      <c r="A128">
        <v>2</v>
      </c>
      <c r="B128">
        <v>125.5</v>
      </c>
      <c r="C128">
        <v>10.458333333333334</v>
      </c>
      <c r="D128">
        <v>0.43210440900000002</v>
      </c>
      <c r="E128">
        <v>140.54347870000001</v>
      </c>
      <c r="F128">
        <v>4.9638596E-2</v>
      </c>
      <c r="G128">
        <f t="shared" si="1"/>
        <v>124.84333816504243</v>
      </c>
      <c r="H128">
        <v>127.76869859999999</v>
      </c>
      <c r="I128">
        <v>129.33340140000001</v>
      </c>
      <c r="J128">
        <v>131.76391509999999</v>
      </c>
      <c r="K128">
        <v>135.8826474</v>
      </c>
      <c r="L128">
        <v>140.54347870000001</v>
      </c>
      <c r="M128">
        <v>145.29377790000001</v>
      </c>
      <c r="N128">
        <v>149.6460289</v>
      </c>
      <c r="O128">
        <v>152.2856189</v>
      </c>
      <c r="P128">
        <v>154.0139039</v>
      </c>
    </row>
    <row r="129" spans="1:16" x14ac:dyDescent="0.3">
      <c r="A129">
        <v>2</v>
      </c>
      <c r="B129">
        <v>126.5</v>
      </c>
      <c r="C129">
        <v>10.541666666666666</v>
      </c>
      <c r="D129">
        <v>0.46917993000000002</v>
      </c>
      <c r="E129">
        <v>141.03968320000001</v>
      </c>
      <c r="F129">
        <v>4.9812202999999999E-2</v>
      </c>
      <c r="G129">
        <f t="shared" si="1"/>
        <v>125.19738712827694</v>
      </c>
      <c r="H129">
        <v>128.1540923</v>
      </c>
      <c r="I129">
        <v>129.73463720000001</v>
      </c>
      <c r="J129">
        <v>132.18849109999999</v>
      </c>
      <c r="K129">
        <v>136.3432832</v>
      </c>
      <c r="L129">
        <v>141.03968320000001</v>
      </c>
      <c r="M129">
        <v>145.8205935</v>
      </c>
      <c r="N129">
        <v>150.19596569999999</v>
      </c>
      <c r="O129">
        <v>152.84731310000001</v>
      </c>
      <c r="P129">
        <v>154.5823786</v>
      </c>
    </row>
    <row r="130" spans="1:16" x14ac:dyDescent="0.3">
      <c r="A130">
        <v>2</v>
      </c>
      <c r="B130">
        <v>127.5</v>
      </c>
      <c r="C130">
        <v>10.625</v>
      </c>
      <c r="D130">
        <v>0.508943272</v>
      </c>
      <c r="E130">
        <v>141.54719449999999</v>
      </c>
      <c r="F130">
        <v>4.9975354999999999E-2</v>
      </c>
      <c r="G130">
        <f t="shared" si="1"/>
        <v>125.56098678801631</v>
      </c>
      <c r="H130">
        <v>128.5499184</v>
      </c>
      <c r="I130">
        <v>130.1466666</v>
      </c>
      <c r="J130">
        <v>132.62427510000001</v>
      </c>
      <c r="K130">
        <v>136.81543690000001</v>
      </c>
      <c r="L130">
        <v>141.54719449999999</v>
      </c>
      <c r="M130">
        <v>146.3579283</v>
      </c>
      <c r="N130">
        <v>150.7552278</v>
      </c>
      <c r="O130">
        <v>153.41740189999999</v>
      </c>
      <c r="P130">
        <v>155.15855780000001</v>
      </c>
    </row>
    <row r="131" spans="1:16" x14ac:dyDescent="0.3">
      <c r="A131">
        <v>2</v>
      </c>
      <c r="B131">
        <v>128.5</v>
      </c>
      <c r="C131">
        <v>10.708333333333334</v>
      </c>
      <c r="D131">
        <v>0.55135427699999995</v>
      </c>
      <c r="E131">
        <v>142.06637309999999</v>
      </c>
      <c r="F131">
        <v>5.0125011999999997E-2</v>
      </c>
      <c r="G131">
        <f t="shared" ref="G131:G194" si="2">E131*(1+(D131*F131*$T$2))^(1/D131)</f>
        <v>125.93536517741924</v>
      </c>
      <c r="H131">
        <v>128.95726339999999</v>
      </c>
      <c r="I131">
        <v>130.57049570000001</v>
      </c>
      <c r="J131">
        <v>133.07214200000001</v>
      </c>
      <c r="K131">
        <v>137.29974799999999</v>
      </c>
      <c r="L131">
        <v>142.06637309999999</v>
      </c>
      <c r="M131">
        <v>146.90585290000001</v>
      </c>
      <c r="N131">
        <v>151.32362259999999</v>
      </c>
      <c r="O131">
        <v>153.9955367</v>
      </c>
      <c r="P131">
        <v>155.74199300000001</v>
      </c>
    </row>
    <row r="132" spans="1:16" x14ac:dyDescent="0.3">
      <c r="A132">
        <v>2</v>
      </c>
      <c r="B132">
        <v>129.5</v>
      </c>
      <c r="C132">
        <v>10.791666666666666</v>
      </c>
      <c r="D132">
        <v>0.59630736299999998</v>
      </c>
      <c r="E132">
        <v>142.59742</v>
      </c>
      <c r="F132">
        <v>5.0257992000000001E-2</v>
      </c>
      <c r="G132">
        <f t="shared" si="2"/>
        <v>126.32175197852347</v>
      </c>
      <c r="H132">
        <v>129.3771753</v>
      </c>
      <c r="I132">
        <v>131.00707170000001</v>
      </c>
      <c r="J132">
        <v>133.53287889999999</v>
      </c>
      <c r="K132">
        <v>137.79672840000001</v>
      </c>
      <c r="L132">
        <v>142.59742</v>
      </c>
      <c r="M132">
        <v>147.46426170000001</v>
      </c>
      <c r="N132">
        <v>151.90077959999999</v>
      </c>
      <c r="O132">
        <v>154.58119600000001</v>
      </c>
      <c r="P132">
        <v>156.33206860000001</v>
      </c>
    </row>
    <row r="133" spans="1:16" x14ac:dyDescent="0.3">
      <c r="A133">
        <v>2</v>
      </c>
      <c r="B133">
        <v>130.5</v>
      </c>
      <c r="C133">
        <v>10.875</v>
      </c>
      <c r="D133">
        <v>0.64362654200000002</v>
      </c>
      <c r="E133">
        <v>143.14035530000001</v>
      </c>
      <c r="F133">
        <v>5.0371024E-2</v>
      </c>
      <c r="G133">
        <f t="shared" si="2"/>
        <v>126.7213602100949</v>
      </c>
      <c r="H133">
        <v>129.81063850000001</v>
      </c>
      <c r="I133">
        <v>131.4572565</v>
      </c>
      <c r="J133">
        <v>134.0071586</v>
      </c>
      <c r="K133">
        <v>138.3067365</v>
      </c>
      <c r="L133">
        <v>143.14035530000001</v>
      </c>
      <c r="M133">
        <v>148.03285729999999</v>
      </c>
      <c r="N133">
        <v>152.48614140000001</v>
      </c>
      <c r="O133">
        <v>155.17368149999999</v>
      </c>
      <c r="P133">
        <v>156.92800120000001</v>
      </c>
    </row>
    <row r="134" spans="1:16" x14ac:dyDescent="0.3">
      <c r="A134">
        <v>2</v>
      </c>
      <c r="B134">
        <v>131.5</v>
      </c>
      <c r="C134">
        <v>10.958333333333334</v>
      </c>
      <c r="D134">
        <v>0.69306217299999995</v>
      </c>
      <c r="E134">
        <v>143.69499809999999</v>
      </c>
      <c r="F134">
        <v>5.0460835000000002E-2</v>
      </c>
      <c r="G134">
        <f t="shared" si="2"/>
        <v>127.13535638434951</v>
      </c>
      <c r="H134">
        <v>130.2585454</v>
      </c>
      <c r="I134">
        <v>131.92179859999999</v>
      </c>
      <c r="J134">
        <v>134.4955119</v>
      </c>
      <c r="K134">
        <v>138.8299523</v>
      </c>
      <c r="L134">
        <v>143.69499809999999</v>
      </c>
      <c r="M134">
        <v>148.61113779999999</v>
      </c>
      <c r="N134">
        <v>153.07895880000001</v>
      </c>
      <c r="O134">
        <v>155.7721177</v>
      </c>
      <c r="P134">
        <v>157.5288429</v>
      </c>
    </row>
    <row r="135" spans="1:16" x14ac:dyDescent="0.3">
      <c r="A135">
        <v>2</v>
      </c>
      <c r="B135">
        <v>132.5</v>
      </c>
      <c r="C135">
        <v>11.041666666666666</v>
      </c>
      <c r="D135">
        <v>0.74428975200000003</v>
      </c>
      <c r="E135">
        <v>144.2609497</v>
      </c>
      <c r="F135">
        <v>5.0524236E-2</v>
      </c>
      <c r="G135">
        <f t="shared" si="2"/>
        <v>127.56483034545629</v>
      </c>
      <c r="H135">
        <v>130.72166519999999</v>
      </c>
      <c r="I135">
        <v>132.4013028</v>
      </c>
      <c r="J135">
        <v>134.99829819999999</v>
      </c>
      <c r="K135">
        <v>139.3663536</v>
      </c>
      <c r="L135">
        <v>144.2609497</v>
      </c>
      <c r="M135">
        <v>149.19838809999999</v>
      </c>
      <c r="N135">
        <v>153.6782905</v>
      </c>
      <c r="O135">
        <v>156.37545660000001</v>
      </c>
      <c r="P135">
        <v>158.13348859999999</v>
      </c>
    </row>
    <row r="136" spans="1:16" x14ac:dyDescent="0.3">
      <c r="A136">
        <v>2</v>
      </c>
      <c r="B136">
        <v>133.5</v>
      </c>
      <c r="C136">
        <v>11.125</v>
      </c>
      <c r="D136">
        <v>0.79691098000000005</v>
      </c>
      <c r="E136">
        <v>144.83758090000001</v>
      </c>
      <c r="F136">
        <v>5.0558223999999999E-2</v>
      </c>
      <c r="G136">
        <f t="shared" si="2"/>
        <v>128.01075854860807</v>
      </c>
      <c r="H136">
        <v>131.2006102</v>
      </c>
      <c r="I136">
        <v>132.8961979</v>
      </c>
      <c r="J136">
        <v>135.51567779999999</v>
      </c>
      <c r="K136">
        <v>139.91569380000001</v>
      </c>
      <c r="L136">
        <v>144.83758090000001</v>
      </c>
      <c r="M136">
        <v>149.79367669999999</v>
      </c>
      <c r="N136">
        <v>154.2830074</v>
      </c>
      <c r="O136">
        <v>156.98248659999999</v>
      </c>
      <c r="P136">
        <v>158.74068800000001</v>
      </c>
    </row>
    <row r="137" spans="1:16" x14ac:dyDescent="0.3">
      <c r="A137">
        <v>2</v>
      </c>
      <c r="B137">
        <v>134.5</v>
      </c>
      <c r="C137">
        <v>11.208333333333334</v>
      </c>
      <c r="D137">
        <v>0.85045727999999998</v>
      </c>
      <c r="E137">
        <v>145.4240246</v>
      </c>
      <c r="F137">
        <v>5.0560082999999999E-2</v>
      </c>
      <c r="G137">
        <f t="shared" si="2"/>
        <v>128.47396568510871</v>
      </c>
      <c r="H137">
        <v>131.69580139999999</v>
      </c>
      <c r="I137">
        <v>133.40670489999999</v>
      </c>
      <c r="J137">
        <v>136.04758459999999</v>
      </c>
      <c r="K137">
        <v>140.47748480000001</v>
      </c>
      <c r="L137">
        <v>145.4240246</v>
      </c>
      <c r="M137">
        <v>150.39585829999999</v>
      </c>
      <c r="N137">
        <v>154.89180329999999</v>
      </c>
      <c r="O137">
        <v>157.591847</v>
      </c>
      <c r="P137">
        <v>159.34906179999999</v>
      </c>
    </row>
    <row r="138" spans="1:16" x14ac:dyDescent="0.3">
      <c r="A138">
        <v>2</v>
      </c>
      <c r="B138">
        <v>135.5</v>
      </c>
      <c r="C138">
        <v>11.291666666666666</v>
      </c>
      <c r="D138">
        <v>0.90439587099999996</v>
      </c>
      <c r="E138">
        <v>146.0191748</v>
      </c>
      <c r="F138">
        <v>5.0527493999999999E-2</v>
      </c>
      <c r="G138">
        <f t="shared" si="2"/>
        <v>128.95508092699617</v>
      </c>
      <c r="H138">
        <v>132.2074327</v>
      </c>
      <c r="I138">
        <v>133.93280659999999</v>
      </c>
      <c r="J138">
        <v>136.5937022</v>
      </c>
      <c r="K138">
        <v>141.0509836</v>
      </c>
      <c r="L138">
        <v>146.0191748</v>
      </c>
      <c r="M138">
        <v>151.00358230000001</v>
      </c>
      <c r="N138">
        <v>155.50321049999999</v>
      </c>
      <c r="O138">
        <v>158.20204659999999</v>
      </c>
      <c r="P138">
        <v>159.95712230000001</v>
      </c>
    </row>
    <row r="139" spans="1:16" x14ac:dyDescent="0.3">
      <c r="A139">
        <v>2</v>
      </c>
      <c r="B139">
        <v>136.5</v>
      </c>
      <c r="C139">
        <v>11.375</v>
      </c>
      <c r="D139">
        <v>0.958138449</v>
      </c>
      <c r="E139">
        <v>146.621692</v>
      </c>
      <c r="F139">
        <v>5.0458634000000002E-2</v>
      </c>
      <c r="G139">
        <f t="shared" si="2"/>
        <v>129.45449421333743</v>
      </c>
      <c r="H139">
        <v>132.7354383</v>
      </c>
      <c r="I139">
        <v>134.4742195</v>
      </c>
      <c r="J139">
        <v>137.15344450000001</v>
      </c>
      <c r="K139">
        <v>141.63518629999999</v>
      </c>
      <c r="L139">
        <v>146.621692</v>
      </c>
      <c r="M139">
        <v>151.61530830000001</v>
      </c>
      <c r="N139">
        <v>156.11562069999999</v>
      </c>
      <c r="O139">
        <v>158.81148659999999</v>
      </c>
      <c r="P139">
        <v>160.56329690000001</v>
      </c>
    </row>
    <row r="140" spans="1:16" x14ac:dyDescent="0.3">
      <c r="A140">
        <v>2</v>
      </c>
      <c r="B140">
        <v>137.5</v>
      </c>
      <c r="C140">
        <v>11.458333333333334</v>
      </c>
      <c r="D140">
        <v>1.011054559</v>
      </c>
      <c r="E140">
        <v>147.23001769999999</v>
      </c>
      <c r="F140">
        <v>5.0352268999999998E-2</v>
      </c>
      <c r="G140">
        <f t="shared" si="2"/>
        <v>129.97231058578532</v>
      </c>
      <c r="H140">
        <v>133.27946130000001</v>
      </c>
      <c r="I140">
        <v>135.03036990000001</v>
      </c>
      <c r="J140">
        <v>137.72594190000001</v>
      </c>
      <c r="K140">
        <v>142.22882899999999</v>
      </c>
      <c r="L140">
        <v>147.23001769999999</v>
      </c>
      <c r="M140">
        <v>152.22932879999999</v>
      </c>
      <c r="N140">
        <v>156.72731139999999</v>
      </c>
      <c r="O140">
        <v>159.4184879</v>
      </c>
      <c r="P140">
        <v>161.1659545</v>
      </c>
    </row>
    <row r="141" spans="1:16" x14ac:dyDescent="0.3">
      <c r="A141">
        <v>2</v>
      </c>
      <c r="B141">
        <v>138.5</v>
      </c>
      <c r="C141">
        <v>11.541666666666666</v>
      </c>
      <c r="D141">
        <v>1.0624745680000001</v>
      </c>
      <c r="E141">
        <v>147.8423918</v>
      </c>
      <c r="F141">
        <v>5.0207824999999998E-2</v>
      </c>
      <c r="G141">
        <f t="shared" si="2"/>
        <v>130.50831849166062</v>
      </c>
      <c r="H141">
        <v>133.83883309999999</v>
      </c>
      <c r="I141">
        <v>135.6003795</v>
      </c>
      <c r="J141">
        <v>138.31003509999999</v>
      </c>
      <c r="K141">
        <v>142.83039429999999</v>
      </c>
      <c r="L141">
        <v>147.8423918</v>
      </c>
      <c r="M141">
        <v>152.84379440000001</v>
      </c>
      <c r="N141">
        <v>157.336476</v>
      </c>
      <c r="O141">
        <v>160.02132159999999</v>
      </c>
      <c r="P141">
        <v>161.7634371</v>
      </c>
    </row>
    <row r="142" spans="1:16" x14ac:dyDescent="0.3">
      <c r="A142">
        <v>2</v>
      </c>
      <c r="B142">
        <v>139.5</v>
      </c>
      <c r="C142">
        <v>11.625</v>
      </c>
      <c r="D142">
        <v>1.1117270290000001</v>
      </c>
      <c r="E142">
        <v>148.4568879</v>
      </c>
      <c r="F142">
        <v>5.0025434000000001E-2</v>
      </c>
      <c r="G142">
        <f t="shared" si="2"/>
        <v>131.06194015527331</v>
      </c>
      <c r="H142">
        <v>134.4125492</v>
      </c>
      <c r="I142">
        <v>136.18305240000001</v>
      </c>
      <c r="J142">
        <v>138.9042785</v>
      </c>
      <c r="K142">
        <v>143.43813420000001</v>
      </c>
      <c r="L142">
        <v>148.4568879</v>
      </c>
      <c r="M142">
        <v>153.45675259999999</v>
      </c>
      <c r="N142">
        <v>157.94125740000001</v>
      </c>
      <c r="O142">
        <v>160.6182378</v>
      </c>
      <c r="P142">
        <v>162.3540831</v>
      </c>
    </row>
    <row r="143" spans="1:16" x14ac:dyDescent="0.3">
      <c r="A143">
        <v>2</v>
      </c>
      <c r="B143">
        <v>140.5</v>
      </c>
      <c r="C143">
        <v>11.708333333333334</v>
      </c>
      <c r="D143">
        <v>1.1581351049999999</v>
      </c>
      <c r="E143">
        <v>149.0714413</v>
      </c>
      <c r="F143">
        <v>4.9805967E-2</v>
      </c>
      <c r="G143">
        <f t="shared" si="2"/>
        <v>131.63221872600516</v>
      </c>
      <c r="H143">
        <v>134.99926869999999</v>
      </c>
      <c r="I143">
        <v>136.77688040000001</v>
      </c>
      <c r="J143">
        <v>139.5069517</v>
      </c>
      <c r="K143">
        <v>144.05009089999999</v>
      </c>
      <c r="L143">
        <v>149.0714413</v>
      </c>
      <c r="M143">
        <v>154.06618030000001</v>
      </c>
      <c r="N143">
        <v>158.53978319999999</v>
      </c>
      <c r="O143">
        <v>161.2075007</v>
      </c>
      <c r="P143">
        <v>162.9362629</v>
      </c>
    </row>
    <row r="144" spans="1:16" x14ac:dyDescent="0.3">
      <c r="A144">
        <v>2</v>
      </c>
      <c r="B144">
        <v>141.5</v>
      </c>
      <c r="C144">
        <v>11.791666666666666</v>
      </c>
      <c r="D144">
        <v>1.2010508209999999</v>
      </c>
      <c r="E144">
        <v>149.68389429999999</v>
      </c>
      <c r="F144">
        <v>4.9551023E-2</v>
      </c>
      <c r="G144">
        <f t="shared" si="2"/>
        <v>132.21779407789288</v>
      </c>
      <c r="H144">
        <v>135.59731389999999</v>
      </c>
      <c r="I144">
        <v>137.38005190000001</v>
      </c>
      <c r="J144">
        <v>140.11608240000001</v>
      </c>
      <c r="K144">
        <v>144.66413449999999</v>
      </c>
      <c r="L144">
        <v>149.68389429999999</v>
      </c>
      <c r="M144">
        <v>154.67002740000001</v>
      </c>
      <c r="N144">
        <v>159.13020180000001</v>
      </c>
      <c r="O144">
        <v>161.78741819999999</v>
      </c>
      <c r="P144">
        <v>163.5084028</v>
      </c>
    </row>
    <row r="145" spans="1:16" x14ac:dyDescent="0.3">
      <c r="A145">
        <v>2</v>
      </c>
      <c r="B145">
        <v>142.5</v>
      </c>
      <c r="C145">
        <v>11.875</v>
      </c>
      <c r="D145">
        <v>1.239852328</v>
      </c>
      <c r="E145">
        <v>150.29203279999999</v>
      </c>
      <c r="F145">
        <v>4.9262895000000001E-2</v>
      </c>
      <c r="G145">
        <f t="shared" si="2"/>
        <v>132.81691946652171</v>
      </c>
      <c r="H145">
        <v>136.20469309999999</v>
      </c>
      <c r="I145">
        <v>137.9904798</v>
      </c>
      <c r="J145">
        <v>140.7294775</v>
      </c>
      <c r="K145">
        <v>145.27799859999999</v>
      </c>
      <c r="L145">
        <v>150.29203279999999</v>
      </c>
      <c r="M145">
        <v>155.26625340000001</v>
      </c>
      <c r="N145">
        <v>159.71071699999999</v>
      </c>
      <c r="O145">
        <v>162.35637539999999</v>
      </c>
      <c r="P145">
        <v>164.06901809999999</v>
      </c>
    </row>
    <row r="146" spans="1:16" x14ac:dyDescent="0.3">
      <c r="A146">
        <v>2</v>
      </c>
      <c r="B146">
        <v>143.5</v>
      </c>
      <c r="C146">
        <v>11.958333333333334</v>
      </c>
      <c r="D146">
        <v>1.2740060580000001</v>
      </c>
      <c r="E146">
        <v>150.89364689999999</v>
      </c>
      <c r="F146">
        <v>4.8944504E-2</v>
      </c>
      <c r="G146">
        <f t="shared" si="2"/>
        <v>133.42744546658781</v>
      </c>
      <c r="H146">
        <v>136.81911740000001</v>
      </c>
      <c r="I146">
        <v>138.60582890000001</v>
      </c>
      <c r="J146">
        <v>141.34476620000001</v>
      </c>
      <c r="K146">
        <v>145.88933750000001</v>
      </c>
      <c r="L146">
        <v>150.89364689999999</v>
      </c>
      <c r="M146">
        <v>155.8528786</v>
      </c>
      <c r="N146">
        <v>160.27962260000001</v>
      </c>
      <c r="O146">
        <v>162.9128551</v>
      </c>
      <c r="P146">
        <v>164.61672340000001</v>
      </c>
    </row>
    <row r="147" spans="1:16" x14ac:dyDescent="0.3">
      <c r="A147">
        <v>2</v>
      </c>
      <c r="B147">
        <v>144.5</v>
      </c>
      <c r="C147">
        <v>12.041666666666666</v>
      </c>
      <c r="D147">
        <v>1.3030446950000001</v>
      </c>
      <c r="E147">
        <v>151.48656360000001</v>
      </c>
      <c r="F147">
        <v>4.8599313999999998E-2</v>
      </c>
      <c r="G147">
        <f t="shared" si="2"/>
        <v>134.04688315561083</v>
      </c>
      <c r="H147">
        <v>137.43805549999999</v>
      </c>
      <c r="I147">
        <v>139.2235689</v>
      </c>
      <c r="J147">
        <v>141.95944710000001</v>
      </c>
      <c r="K147">
        <v>146.49576619999999</v>
      </c>
      <c r="L147">
        <v>151.48656360000001</v>
      </c>
      <c r="M147">
        <v>156.42801259999999</v>
      </c>
      <c r="N147">
        <v>160.83533109999999</v>
      </c>
      <c r="O147">
        <v>163.4554684</v>
      </c>
      <c r="P147">
        <v>165.15026470000001</v>
      </c>
    </row>
    <row r="148" spans="1:16" x14ac:dyDescent="0.3">
      <c r="A148">
        <v>2</v>
      </c>
      <c r="B148">
        <v>145.5</v>
      </c>
      <c r="C148">
        <v>12.125</v>
      </c>
      <c r="D148">
        <v>1.3266059539999999</v>
      </c>
      <c r="E148">
        <v>152.06869850000001</v>
      </c>
      <c r="F148">
        <v>4.8231224000000003E-2</v>
      </c>
      <c r="G148">
        <f t="shared" si="2"/>
        <v>134.67243646678756</v>
      </c>
      <c r="H148">
        <v>138.05878039999999</v>
      </c>
      <c r="I148">
        <v>139.84102469999999</v>
      </c>
      <c r="J148">
        <v>142.57094420000001</v>
      </c>
      <c r="K148">
        <v>147.09491689999999</v>
      </c>
      <c r="L148">
        <v>152.06869850000001</v>
      </c>
      <c r="M148">
        <v>156.9898953</v>
      </c>
      <c r="N148">
        <v>161.37639949999999</v>
      </c>
      <c r="O148">
        <v>163.98297049999999</v>
      </c>
      <c r="P148">
        <v>165.66852850000001</v>
      </c>
    </row>
    <row r="149" spans="1:16" x14ac:dyDescent="0.3">
      <c r="A149">
        <v>2</v>
      </c>
      <c r="B149">
        <v>146.5</v>
      </c>
      <c r="C149">
        <v>12.208333333333334</v>
      </c>
      <c r="D149">
        <v>1.344443447</v>
      </c>
      <c r="E149">
        <v>152.63809549999999</v>
      </c>
      <c r="F149">
        <v>4.7844442000000001E-2</v>
      </c>
      <c r="G149">
        <f t="shared" si="2"/>
        <v>135.30107076942869</v>
      </c>
      <c r="H149">
        <v>138.67843339999999</v>
      </c>
      <c r="I149">
        <v>140.4554388</v>
      </c>
      <c r="J149">
        <v>143.17666389999999</v>
      </c>
      <c r="K149">
        <v>147.6844892</v>
      </c>
      <c r="L149">
        <v>152.63809549999999</v>
      </c>
      <c r="M149">
        <v>157.53692620000001</v>
      </c>
      <c r="N149">
        <v>161.90155010000001</v>
      </c>
      <c r="O149">
        <v>164.49427639999999</v>
      </c>
      <c r="P149">
        <v>166.17055389999999</v>
      </c>
    </row>
    <row r="150" spans="1:16" x14ac:dyDescent="0.3">
      <c r="A150">
        <v>2</v>
      </c>
      <c r="B150">
        <v>147.5</v>
      </c>
      <c r="C150">
        <v>12.291666666666666</v>
      </c>
      <c r="D150">
        <v>1.3564377729999999</v>
      </c>
      <c r="E150">
        <v>153.19296309999999</v>
      </c>
      <c r="F150">
        <v>4.7443362000000003E-2</v>
      </c>
      <c r="G150">
        <f t="shared" si="2"/>
        <v>135.92958743717861</v>
      </c>
      <c r="H150">
        <v>139.2940935</v>
      </c>
      <c r="I150">
        <v>141.06403599999999</v>
      </c>
      <c r="J150">
        <v>143.77405469999999</v>
      </c>
      <c r="K150">
        <v>148.26229789999999</v>
      </c>
      <c r="L150">
        <v>153.19296309999999</v>
      </c>
      <c r="M150">
        <v>158.06768869999999</v>
      </c>
      <c r="N150">
        <v>162.40968570000001</v>
      </c>
      <c r="O150">
        <v>164.98847050000001</v>
      </c>
      <c r="P150">
        <v>166.6555396</v>
      </c>
    </row>
    <row r="151" spans="1:16" x14ac:dyDescent="0.3">
      <c r="A151">
        <v>2</v>
      </c>
      <c r="B151">
        <v>148.5</v>
      </c>
      <c r="C151">
        <v>12.375</v>
      </c>
      <c r="D151">
        <v>1.3626026950000001</v>
      </c>
      <c r="E151">
        <v>153.7317031</v>
      </c>
      <c r="F151">
        <v>4.703243E-2</v>
      </c>
      <c r="G151">
        <f t="shared" si="2"/>
        <v>136.55471005161229</v>
      </c>
      <c r="H151">
        <v>139.902849</v>
      </c>
      <c r="I151">
        <v>141.6640898</v>
      </c>
      <c r="J151">
        <v>144.36066310000001</v>
      </c>
      <c r="K151">
        <v>148.8263158</v>
      </c>
      <c r="L151">
        <v>153.7317031</v>
      </c>
      <c r="M151">
        <v>158.58096829999999</v>
      </c>
      <c r="N151">
        <v>162.89989850000001</v>
      </c>
      <c r="O151">
        <v>165.46481180000001</v>
      </c>
      <c r="P151">
        <v>167.12284589999999</v>
      </c>
    </row>
    <row r="152" spans="1:16" x14ac:dyDescent="0.3">
      <c r="A152">
        <v>2</v>
      </c>
      <c r="B152">
        <v>149.5</v>
      </c>
      <c r="C152">
        <v>12.458333333333334</v>
      </c>
      <c r="D152">
        <v>1.3630857249999999</v>
      </c>
      <c r="E152">
        <v>154.2529332</v>
      </c>
      <c r="F152">
        <v>4.6616025999999998E-2</v>
      </c>
      <c r="G152">
        <f t="shared" si="2"/>
        <v>137.17317200335157</v>
      </c>
      <c r="H152">
        <v>140.50186969999999</v>
      </c>
      <c r="I152">
        <v>142.25298549999999</v>
      </c>
      <c r="J152">
        <v>144.9341866</v>
      </c>
      <c r="K152">
        <v>149.3747099</v>
      </c>
      <c r="L152">
        <v>154.2529332</v>
      </c>
      <c r="M152">
        <v>159.07576359999999</v>
      </c>
      <c r="N152">
        <v>163.3714746</v>
      </c>
      <c r="O152">
        <v>165.92273449999999</v>
      </c>
      <c r="P152">
        <v>167.5719943</v>
      </c>
    </row>
    <row r="153" spans="1:16" x14ac:dyDescent="0.3">
      <c r="A153">
        <v>2</v>
      </c>
      <c r="B153">
        <v>150.5</v>
      </c>
      <c r="C153">
        <v>12.541666666666666</v>
      </c>
      <c r="D153">
        <v>1.358162799</v>
      </c>
      <c r="E153">
        <v>154.75550100000001</v>
      </c>
      <c r="F153">
        <v>4.6198356000000003E-2</v>
      </c>
      <c r="G153">
        <f t="shared" si="2"/>
        <v>137.78180276006779</v>
      </c>
      <c r="H153">
        <v>141.0884738</v>
      </c>
      <c r="I153">
        <v>142.8282787</v>
      </c>
      <c r="J153">
        <v>145.49251870000001</v>
      </c>
      <c r="K153">
        <v>149.9058698</v>
      </c>
      <c r="L153">
        <v>154.75550100000001</v>
      </c>
      <c r="M153">
        <v>159.5512908</v>
      </c>
      <c r="N153">
        <v>163.82389230000001</v>
      </c>
      <c r="O153">
        <v>166.36184449999999</v>
      </c>
      <c r="P153">
        <v>168.0026622</v>
      </c>
    </row>
    <row r="154" spans="1:16" x14ac:dyDescent="0.3">
      <c r="A154">
        <v>2</v>
      </c>
      <c r="B154">
        <v>151.5</v>
      </c>
      <c r="C154">
        <v>12.625</v>
      </c>
      <c r="D154">
        <v>1.348227142</v>
      </c>
      <c r="E154">
        <v>155.23849039999999</v>
      </c>
      <c r="F154">
        <v>4.578335E-2</v>
      </c>
      <c r="G154">
        <f t="shared" si="2"/>
        <v>138.37761185617347</v>
      </c>
      <c r="H154">
        <v>141.66018829999999</v>
      </c>
      <c r="I154">
        <v>143.38774520000001</v>
      </c>
      <c r="J154">
        <v>146.03378660000001</v>
      </c>
      <c r="K154">
        <v>150.4184277</v>
      </c>
      <c r="L154">
        <v>155.23849039999999</v>
      </c>
      <c r="M154">
        <v>160.00698199999999</v>
      </c>
      <c r="N154">
        <v>164.2568163</v>
      </c>
      <c r="O154">
        <v>166.78191229999999</v>
      </c>
      <c r="P154">
        <v>168.41467589999999</v>
      </c>
    </row>
    <row r="155" spans="1:16" x14ac:dyDescent="0.3">
      <c r="A155">
        <v>2</v>
      </c>
      <c r="B155">
        <v>152.5</v>
      </c>
      <c r="C155">
        <v>12.708333333333334</v>
      </c>
      <c r="D155">
        <v>1.3337729229999999</v>
      </c>
      <c r="E155">
        <v>155.7012216</v>
      </c>
      <c r="F155">
        <v>4.5374597000000003E-2</v>
      </c>
      <c r="G155">
        <f t="shared" si="2"/>
        <v>138.9578563825844</v>
      </c>
      <c r="H155">
        <v>142.21479840000001</v>
      </c>
      <c r="I155">
        <v>143.9294218</v>
      </c>
      <c r="J155">
        <v>146.5563788</v>
      </c>
      <c r="K155">
        <v>150.91127030000001</v>
      </c>
      <c r="L155">
        <v>155.7012216</v>
      </c>
      <c r="M155">
        <v>160.4424774</v>
      </c>
      <c r="N155">
        <v>164.6700879</v>
      </c>
      <c r="O155">
        <v>167.18286269999999</v>
      </c>
      <c r="P155">
        <v>168.80800120000001</v>
      </c>
    </row>
    <row r="156" spans="1:16" x14ac:dyDescent="0.3">
      <c r="A156">
        <v>2</v>
      </c>
      <c r="B156">
        <v>153.5</v>
      </c>
      <c r="C156">
        <v>12.791666666666666</v>
      </c>
      <c r="D156">
        <v>1.3153747039999999</v>
      </c>
      <c r="E156">
        <v>156.14324379999999</v>
      </c>
      <c r="F156">
        <v>4.4975280999999999E-2</v>
      </c>
      <c r="G156">
        <f t="shared" si="2"/>
        <v>139.52010121058782</v>
      </c>
      <c r="H156">
        <v>142.7503859</v>
      </c>
      <c r="I156">
        <v>144.45163539999999</v>
      </c>
      <c r="J156">
        <v>147.0589626</v>
      </c>
      <c r="K156">
        <v>151.38354129999999</v>
      </c>
      <c r="L156">
        <v>156.14324379999999</v>
      </c>
      <c r="M156">
        <v>160.85761389999999</v>
      </c>
      <c r="N156">
        <v>165.06371179999999</v>
      </c>
      <c r="O156">
        <v>167.56476309999999</v>
      </c>
      <c r="P156">
        <v>169.18273170000001</v>
      </c>
    </row>
    <row r="157" spans="1:16" x14ac:dyDescent="0.3">
      <c r="A157">
        <v>2</v>
      </c>
      <c r="B157">
        <v>154.5</v>
      </c>
      <c r="C157">
        <v>12.875</v>
      </c>
      <c r="D157">
        <v>1.2936640239999999</v>
      </c>
      <c r="E157">
        <v>156.564323</v>
      </c>
      <c r="F157">
        <v>4.4588148000000001E-2</v>
      </c>
      <c r="G157">
        <f t="shared" si="2"/>
        <v>140.06225990432731</v>
      </c>
      <c r="H157">
        <v>143.26535440000001</v>
      </c>
      <c r="I157">
        <v>144.95302050000001</v>
      </c>
      <c r="J157">
        <v>147.5404925</v>
      </c>
      <c r="K157">
        <v>151.83463810000001</v>
      </c>
      <c r="L157">
        <v>156.564323</v>
      </c>
      <c r="M157">
        <v>161.252409</v>
      </c>
      <c r="N157">
        <v>165.4378408</v>
      </c>
      <c r="O157">
        <v>167.92780930000001</v>
      </c>
      <c r="P157">
        <v>169.53907659999999</v>
      </c>
    </row>
    <row r="158" spans="1:16" x14ac:dyDescent="0.3">
      <c r="A158">
        <v>2</v>
      </c>
      <c r="B158">
        <v>155.5</v>
      </c>
      <c r="C158">
        <v>12.958333333333334</v>
      </c>
      <c r="D158">
        <v>1.2693046779999999</v>
      </c>
      <c r="E158">
        <v>156.96442579999999</v>
      </c>
      <c r="F158">
        <v>4.4215487999999997E-2</v>
      </c>
      <c r="G158">
        <f t="shared" si="2"/>
        <v>140.58262093707523</v>
      </c>
      <c r="H158">
        <v>143.7584411</v>
      </c>
      <c r="I158">
        <v>145.4325259</v>
      </c>
      <c r="J158">
        <v>148.00020850000001</v>
      </c>
      <c r="K158">
        <v>152.2642007</v>
      </c>
      <c r="L158">
        <v>156.96442579999999</v>
      </c>
      <c r="M158">
        <v>161.6270427</v>
      </c>
      <c r="N158">
        <v>165.7927589</v>
      </c>
      <c r="O158">
        <v>168.27231040000001</v>
      </c>
      <c r="P158">
        <v>169.87734710000001</v>
      </c>
    </row>
    <row r="159" spans="1:16" x14ac:dyDescent="0.3">
      <c r="A159">
        <v>2</v>
      </c>
      <c r="B159">
        <v>156.5</v>
      </c>
      <c r="C159">
        <v>13.041666666666666</v>
      </c>
      <c r="D159">
        <v>1.2429682360000001</v>
      </c>
      <c r="E159">
        <v>157.34369950000001</v>
      </c>
      <c r="F159">
        <v>4.3859135E-2</v>
      </c>
      <c r="G159">
        <f t="shared" si="2"/>
        <v>141.07985705775747</v>
      </c>
      <c r="H159">
        <v>144.22871789999999</v>
      </c>
      <c r="I159">
        <v>145.88941059999999</v>
      </c>
      <c r="J159">
        <v>148.43762699999999</v>
      </c>
      <c r="K159">
        <v>152.67209560000001</v>
      </c>
      <c r="L159">
        <v>157.34369950000001</v>
      </c>
      <c r="M159">
        <v>161.9818377</v>
      </c>
      <c r="N159">
        <v>166.1288638</v>
      </c>
      <c r="O159">
        <v>168.59867360000001</v>
      </c>
      <c r="P159">
        <v>170.1979436</v>
      </c>
    </row>
    <row r="160" spans="1:16" x14ac:dyDescent="0.3">
      <c r="A160">
        <v>2</v>
      </c>
      <c r="B160">
        <v>157.5</v>
      </c>
      <c r="C160">
        <v>13.125</v>
      </c>
      <c r="D160">
        <v>1.2153112699999999</v>
      </c>
      <c r="E160">
        <v>157.70245070000001</v>
      </c>
      <c r="F160">
        <v>4.352048E-2</v>
      </c>
      <c r="G160">
        <f t="shared" si="2"/>
        <v>141.55302113127789</v>
      </c>
      <c r="H160">
        <v>144.6755805</v>
      </c>
      <c r="I160">
        <v>146.3232308</v>
      </c>
      <c r="J160">
        <v>148.8525242</v>
      </c>
      <c r="K160">
        <v>153.05839660000001</v>
      </c>
      <c r="L160">
        <v>157.70245070000001</v>
      </c>
      <c r="M160">
        <v>162.317239</v>
      </c>
      <c r="N160">
        <v>166.44664879999999</v>
      </c>
      <c r="O160">
        <v>168.90738920000001</v>
      </c>
      <c r="P160">
        <v>170.5013414</v>
      </c>
    </row>
    <row r="161" spans="1:16" x14ac:dyDescent="0.3">
      <c r="A161">
        <v>2</v>
      </c>
      <c r="B161">
        <v>158.5</v>
      </c>
      <c r="C161">
        <v>13.208333333333334</v>
      </c>
      <c r="D161">
        <v>1.1869554769999999</v>
      </c>
      <c r="E161">
        <v>158.04112330000001</v>
      </c>
      <c r="F161">
        <v>4.3200496999999997E-2</v>
      </c>
      <c r="G161">
        <f t="shared" si="2"/>
        <v>142.00152945061592</v>
      </c>
      <c r="H161">
        <v>145.09872920000001</v>
      </c>
      <c r="I161">
        <v>146.7338197</v>
      </c>
      <c r="J161">
        <v>149.24491470000001</v>
      </c>
      <c r="K161">
        <v>153.42336109999999</v>
      </c>
      <c r="L161">
        <v>158.04112330000001</v>
      </c>
      <c r="M161">
        <v>162.633793</v>
      </c>
      <c r="N161">
        <v>166.74668589999999</v>
      </c>
      <c r="O161">
        <v>169.1990151</v>
      </c>
      <c r="P161">
        <v>170.78807839999999</v>
      </c>
    </row>
    <row r="162" spans="1:16" x14ac:dyDescent="0.3">
      <c r="A162">
        <v>2</v>
      </c>
      <c r="B162">
        <v>159.5</v>
      </c>
      <c r="C162">
        <v>13.291666666666666</v>
      </c>
      <c r="D162">
        <v>1.1584715219999999</v>
      </c>
      <c r="E162">
        <v>158.36027559999999</v>
      </c>
      <c r="F162">
        <v>4.2899776000000001E-2</v>
      </c>
      <c r="G162">
        <f t="shared" si="2"/>
        <v>142.42513522359758</v>
      </c>
      <c r="H162">
        <v>145.49814259999999</v>
      </c>
      <c r="I162">
        <v>147.12126129999999</v>
      </c>
      <c r="J162">
        <v>149.61502590000001</v>
      </c>
      <c r="K162">
        <v>153.76740659999999</v>
      </c>
      <c r="L162">
        <v>158.36027559999999</v>
      </c>
      <c r="M162">
        <v>162.93212819999999</v>
      </c>
      <c r="N162">
        <v>167.02960870000001</v>
      </c>
      <c r="O162">
        <v>169.474163</v>
      </c>
      <c r="P162">
        <v>171.0587419</v>
      </c>
    </row>
    <row r="163" spans="1:16" x14ac:dyDescent="0.3">
      <c r="A163">
        <v>2</v>
      </c>
      <c r="B163">
        <v>160.5</v>
      </c>
      <c r="C163">
        <v>13.375</v>
      </c>
      <c r="D163">
        <v>1.1303670880000001</v>
      </c>
      <c r="E163">
        <v>158.66055879999999</v>
      </c>
      <c r="F163">
        <v>4.2618564999999997E-2</v>
      </c>
      <c r="G163">
        <f t="shared" si="2"/>
        <v>142.82389454825582</v>
      </c>
      <c r="H163">
        <v>145.8740473</v>
      </c>
      <c r="I163">
        <v>147.48586109999999</v>
      </c>
      <c r="J163">
        <v>149.9632704</v>
      </c>
      <c r="K163">
        <v>154.09108560000001</v>
      </c>
      <c r="L163">
        <v>158.66055879999999</v>
      </c>
      <c r="M163">
        <v>163.21293679999999</v>
      </c>
      <c r="N163">
        <v>167.29609780000001</v>
      </c>
      <c r="O163">
        <v>169.73348490000001</v>
      </c>
      <c r="P163">
        <v>171.31395749999999</v>
      </c>
    </row>
    <row r="164" spans="1:16" x14ac:dyDescent="0.3">
      <c r="A164">
        <v>2</v>
      </c>
      <c r="B164">
        <v>161.5</v>
      </c>
      <c r="C164">
        <v>13.458333333333334</v>
      </c>
      <c r="D164">
        <v>1.1030792089999999</v>
      </c>
      <c r="E164">
        <v>158.94269639999999</v>
      </c>
      <c r="F164">
        <v>4.2356812000000001E-2</v>
      </c>
      <c r="G164">
        <f t="shared" si="2"/>
        <v>143.19812898738411</v>
      </c>
      <c r="H164">
        <v>146.22688360000001</v>
      </c>
      <c r="I164">
        <v>147.8281145</v>
      </c>
      <c r="J164">
        <v>150.29021739999999</v>
      </c>
      <c r="K164">
        <v>154.39506080000001</v>
      </c>
      <c r="L164">
        <v>158.94269639999999</v>
      </c>
      <c r="M164">
        <v>163.476957</v>
      </c>
      <c r="N164">
        <v>167.5468664</v>
      </c>
      <c r="O164">
        <v>169.97766179999999</v>
      </c>
      <c r="P164">
        <v>171.5543778</v>
      </c>
    </row>
    <row r="165" spans="1:16" x14ac:dyDescent="0.3">
      <c r="A165">
        <v>2</v>
      </c>
      <c r="B165">
        <v>162.5</v>
      </c>
      <c r="C165">
        <v>13.541666666666666</v>
      </c>
      <c r="D165">
        <v>1.076970655</v>
      </c>
      <c r="E165">
        <v>159.20746539999999</v>
      </c>
      <c r="F165">
        <v>4.2114210999999999E-2</v>
      </c>
      <c r="G165">
        <f t="shared" si="2"/>
        <v>143.54838522294452</v>
      </c>
      <c r="H165">
        <v>146.55727139999999</v>
      </c>
      <c r="I165">
        <v>148.148675</v>
      </c>
      <c r="J165">
        <v>150.5965645</v>
      </c>
      <c r="K165">
        <v>154.6800825</v>
      </c>
      <c r="L165">
        <v>159.20746539999999</v>
      </c>
      <c r="M165">
        <v>163.7249588</v>
      </c>
      <c r="N165">
        <v>167.78264809999999</v>
      </c>
      <c r="O165">
        <v>170.207392</v>
      </c>
      <c r="P165">
        <v>171.78067300000001</v>
      </c>
    </row>
    <row r="166" spans="1:16" x14ac:dyDescent="0.3">
      <c r="A166">
        <v>2</v>
      </c>
      <c r="B166">
        <v>163.5</v>
      </c>
      <c r="C166">
        <v>13.625</v>
      </c>
      <c r="D166">
        <v>1.052329922</v>
      </c>
      <c r="E166">
        <v>159.455679</v>
      </c>
      <c r="F166">
        <v>4.1890246999999999E-2</v>
      </c>
      <c r="G166">
        <f t="shared" si="2"/>
        <v>143.87539444879158</v>
      </c>
      <c r="H166">
        <v>146.8659759</v>
      </c>
      <c r="I166">
        <v>148.44832249999999</v>
      </c>
      <c r="J166">
        <v>150.88310970000001</v>
      </c>
      <c r="K166">
        <v>154.94696590000001</v>
      </c>
      <c r="L166">
        <v>159.455679</v>
      </c>
      <c r="M166">
        <v>163.95772969999999</v>
      </c>
      <c r="N166">
        <v>168.0041861</v>
      </c>
      <c r="O166">
        <v>170.42338219999999</v>
      </c>
      <c r="P166">
        <v>171.99352189999999</v>
      </c>
    </row>
    <row r="167" spans="1:16" x14ac:dyDescent="0.3">
      <c r="A167">
        <v>2</v>
      </c>
      <c r="B167">
        <v>164.5</v>
      </c>
      <c r="C167">
        <v>13.708333333333334</v>
      </c>
      <c r="D167">
        <v>1.029374161</v>
      </c>
      <c r="E167">
        <v>159.68817200000001</v>
      </c>
      <c r="F167">
        <v>4.1684239999999997E-2</v>
      </c>
      <c r="G167">
        <f t="shared" si="2"/>
        <v>144.18003352937382</v>
      </c>
      <c r="H167">
        <v>147.15387519999999</v>
      </c>
      <c r="I167">
        <v>148.72793419999999</v>
      </c>
      <c r="J167">
        <v>151.15072670000001</v>
      </c>
      <c r="K167">
        <v>155.19657179999999</v>
      </c>
      <c r="L167">
        <v>159.68817200000001</v>
      </c>
      <c r="M167">
        <v>164.17606369999999</v>
      </c>
      <c r="N167">
        <v>168.21222409999999</v>
      </c>
      <c r="O167">
        <v>170.62633919999999</v>
      </c>
      <c r="P167">
        <v>172.19360470000001</v>
      </c>
    </row>
    <row r="168" spans="1:16" x14ac:dyDescent="0.3">
      <c r="A168">
        <v>2</v>
      </c>
      <c r="B168">
        <v>165.5</v>
      </c>
      <c r="C168">
        <v>13.791666666666666</v>
      </c>
      <c r="D168">
        <v>1.0082543960000001</v>
      </c>
      <c r="E168">
        <v>159.9057871</v>
      </c>
      <c r="F168">
        <v>4.1495378999999999E-2</v>
      </c>
      <c r="G168">
        <f t="shared" si="2"/>
        <v>144.46329034531465</v>
      </c>
      <c r="H168">
        <v>147.42193040000001</v>
      </c>
      <c r="I168">
        <v>148.98845739999999</v>
      </c>
      <c r="J168">
        <v>151.4003414</v>
      </c>
      <c r="K168">
        <v>155.42978880000001</v>
      </c>
      <c r="L168">
        <v>159.9057871</v>
      </c>
      <c r="M168">
        <v>164.38075140000001</v>
      </c>
      <c r="N168">
        <v>168.40749829999999</v>
      </c>
      <c r="O168">
        <v>170.81696289999999</v>
      </c>
      <c r="P168">
        <v>172.38159590000001</v>
      </c>
    </row>
    <row r="169" spans="1:16" x14ac:dyDescent="0.3">
      <c r="A169">
        <v>2</v>
      </c>
      <c r="B169">
        <v>166.5</v>
      </c>
      <c r="C169">
        <v>13.875</v>
      </c>
      <c r="D169">
        <v>0.98906228200000001</v>
      </c>
      <c r="E169">
        <v>160.10936469999999</v>
      </c>
      <c r="F169">
        <v>4.1322764999999997E-2</v>
      </c>
      <c r="G169">
        <f t="shared" si="2"/>
        <v>144.72622917467976</v>
      </c>
      <c r="H169">
        <v>147.67115849999999</v>
      </c>
      <c r="I169">
        <v>149.23088519999999</v>
      </c>
      <c r="J169">
        <v>151.63291150000001</v>
      </c>
      <c r="K169">
        <v>155.6475179</v>
      </c>
      <c r="L169">
        <v>160.10936469999999</v>
      </c>
      <c r="M169">
        <v>164.57257200000001</v>
      </c>
      <c r="N169">
        <v>168.59073129999999</v>
      </c>
      <c r="O169">
        <v>170.99594070000001</v>
      </c>
      <c r="P169">
        <v>172.55815910000001</v>
      </c>
    </row>
    <row r="170" spans="1:16" x14ac:dyDescent="0.3">
      <c r="A170">
        <v>2</v>
      </c>
      <c r="B170">
        <v>167.5</v>
      </c>
      <c r="C170">
        <v>13.958333333333334</v>
      </c>
      <c r="D170">
        <v>0.971837799</v>
      </c>
      <c r="E170">
        <v>160.299733</v>
      </c>
      <c r="F170">
        <v>4.1165436999999999E-2</v>
      </c>
      <c r="G170">
        <f t="shared" si="2"/>
        <v>144.96996325889424</v>
      </c>
      <c r="H170">
        <v>147.90260900000001</v>
      </c>
      <c r="I170">
        <v>149.45623549999999</v>
      </c>
      <c r="J170">
        <v>151.8494087</v>
      </c>
      <c r="K170">
        <v>155.85065979999999</v>
      </c>
      <c r="L170">
        <v>160.299733</v>
      </c>
      <c r="M170">
        <v>164.75228680000001</v>
      </c>
      <c r="N170">
        <v>168.76262679999999</v>
      </c>
      <c r="O170">
        <v>171.1639423</v>
      </c>
      <c r="P170">
        <v>172.72394259999999</v>
      </c>
    </row>
    <row r="171" spans="1:16" x14ac:dyDescent="0.3">
      <c r="A171">
        <v>2</v>
      </c>
      <c r="B171">
        <v>168.5</v>
      </c>
      <c r="C171">
        <v>14.041666666666666</v>
      </c>
      <c r="D171">
        <v>0.95657214999999995</v>
      </c>
      <c r="E171">
        <v>160.47769959999999</v>
      </c>
      <c r="F171">
        <v>4.1022401E-2</v>
      </c>
      <c r="G171">
        <f t="shared" si="2"/>
        <v>145.1956323019447</v>
      </c>
      <c r="H171">
        <v>148.1173446</v>
      </c>
      <c r="I171">
        <v>149.6655332</v>
      </c>
      <c r="J171">
        <v>152.05080330000001</v>
      </c>
      <c r="K171">
        <v>156.04010239999999</v>
      </c>
      <c r="L171">
        <v>160.47769959999999</v>
      </c>
      <c r="M171">
        <v>164.92063300000001</v>
      </c>
      <c r="N171">
        <v>168.92386540000001</v>
      </c>
      <c r="O171">
        <v>171.32161740000001</v>
      </c>
      <c r="P171">
        <v>172.87957639999999</v>
      </c>
    </row>
    <row r="172" spans="1:16" x14ac:dyDescent="0.3">
      <c r="A172">
        <v>2</v>
      </c>
      <c r="B172">
        <v>169.5</v>
      </c>
      <c r="C172">
        <v>14.125</v>
      </c>
      <c r="D172">
        <v>0.94324227999999999</v>
      </c>
      <c r="E172">
        <v>160.64405260000001</v>
      </c>
      <c r="F172">
        <v>4.0892651000000002E-2</v>
      </c>
      <c r="G172">
        <f t="shared" si="2"/>
        <v>145.40436869110397</v>
      </c>
      <c r="H172">
        <v>148.31641859999999</v>
      </c>
      <c r="I172">
        <v>149.85979259999999</v>
      </c>
      <c r="J172">
        <v>152.23805300000001</v>
      </c>
      <c r="K172">
        <v>156.21671749999999</v>
      </c>
      <c r="L172">
        <v>160.64405260000001</v>
      </c>
      <c r="M172">
        <v>165.07832479999999</v>
      </c>
      <c r="N172">
        <v>169.07510260000001</v>
      </c>
      <c r="O172">
        <v>171.46958900000001</v>
      </c>
      <c r="P172">
        <v>173.02566379999999</v>
      </c>
    </row>
    <row r="173" spans="1:16" x14ac:dyDescent="0.3">
      <c r="A173">
        <v>2</v>
      </c>
      <c r="B173">
        <v>170.5</v>
      </c>
      <c r="C173">
        <v>14.208333333333334</v>
      </c>
      <c r="D173">
        <v>0.93176706200000003</v>
      </c>
      <c r="E173">
        <v>160.79954280000001</v>
      </c>
      <c r="F173">
        <v>4.0775193000000001E-2</v>
      </c>
      <c r="G173">
        <f t="shared" si="2"/>
        <v>145.59730500372663</v>
      </c>
      <c r="H173">
        <v>148.5008727</v>
      </c>
      <c r="I173">
        <v>150.04001070000001</v>
      </c>
      <c r="J173">
        <v>152.4120911</v>
      </c>
      <c r="K173">
        <v>156.3813442</v>
      </c>
      <c r="L173">
        <v>160.79954280000001</v>
      </c>
      <c r="M173">
        <v>165.2260411</v>
      </c>
      <c r="N173">
        <v>169.21696510000001</v>
      </c>
      <c r="O173">
        <v>171.60845789999999</v>
      </c>
      <c r="P173">
        <v>173.16279059999999</v>
      </c>
    </row>
    <row r="174" spans="1:16" x14ac:dyDescent="0.3">
      <c r="A174">
        <v>2</v>
      </c>
      <c r="B174">
        <v>171.5</v>
      </c>
      <c r="C174">
        <v>14.291666666666666</v>
      </c>
      <c r="D174">
        <v>0.92205829100000003</v>
      </c>
      <c r="E174">
        <v>160.94489160000001</v>
      </c>
      <c r="F174">
        <v>4.0669051999999997E-2</v>
      </c>
      <c r="G174">
        <f t="shared" si="2"/>
        <v>145.77554026547111</v>
      </c>
      <c r="H174">
        <v>148.67171630000001</v>
      </c>
      <c r="I174">
        <v>150.20715319999999</v>
      </c>
      <c r="J174">
        <v>152.5738202</v>
      </c>
      <c r="K174">
        <v>156.53479139999999</v>
      </c>
      <c r="L174">
        <v>160.94489160000001</v>
      </c>
      <c r="M174">
        <v>165.36443159999999</v>
      </c>
      <c r="N174">
        <v>169.35005039999999</v>
      </c>
      <c r="O174">
        <v>171.7387957</v>
      </c>
      <c r="P174">
        <v>173.29151379999999</v>
      </c>
    </row>
    <row r="175" spans="1:16" x14ac:dyDescent="0.3">
      <c r="A175">
        <v>2</v>
      </c>
      <c r="B175">
        <v>172.5</v>
      </c>
      <c r="C175">
        <v>14.375</v>
      </c>
      <c r="D175">
        <v>0.91401264299999996</v>
      </c>
      <c r="E175">
        <v>161.08078570000001</v>
      </c>
      <c r="F175">
        <v>4.0573287999999999E-2</v>
      </c>
      <c r="G175">
        <f t="shared" si="2"/>
        <v>145.94013572995073</v>
      </c>
      <c r="H175">
        <v>148.8299213</v>
      </c>
      <c r="I175">
        <v>150.36214820000001</v>
      </c>
      <c r="J175">
        <v>152.7241057</v>
      </c>
      <c r="K175">
        <v>156.67783209999999</v>
      </c>
      <c r="L175">
        <v>161.08078570000001</v>
      </c>
      <c r="M175">
        <v>165.49411330000001</v>
      </c>
      <c r="N175">
        <v>169.4749261</v>
      </c>
      <c r="O175">
        <v>171.86114610000001</v>
      </c>
      <c r="P175">
        <v>173.4123635</v>
      </c>
    </row>
    <row r="176" spans="1:16" x14ac:dyDescent="0.3">
      <c r="A176">
        <v>2</v>
      </c>
      <c r="B176">
        <v>173.5</v>
      </c>
      <c r="C176">
        <v>14.458333333333334</v>
      </c>
      <c r="D176">
        <v>0.90751691700000003</v>
      </c>
      <c r="E176">
        <v>161.2078755</v>
      </c>
      <c r="F176">
        <v>4.0487005E-2</v>
      </c>
      <c r="G176">
        <f t="shared" si="2"/>
        <v>146.09210672602518</v>
      </c>
      <c r="H176">
        <v>148.976416</v>
      </c>
      <c r="I176">
        <v>150.5058813</v>
      </c>
      <c r="J176">
        <v>152.86377210000001</v>
      </c>
      <c r="K176">
        <v>156.8112003</v>
      </c>
      <c r="L176">
        <v>161.2078755</v>
      </c>
      <c r="M176">
        <v>165.61566970000001</v>
      </c>
      <c r="N176">
        <v>169.59212909999999</v>
      </c>
      <c r="O176">
        <v>171.97602420000001</v>
      </c>
      <c r="P176">
        <v>173.5258431</v>
      </c>
    </row>
    <row r="177" spans="1:16" x14ac:dyDescent="0.3">
      <c r="A177">
        <v>2</v>
      </c>
      <c r="B177">
        <v>174.5</v>
      </c>
      <c r="C177">
        <v>14.541666666666666</v>
      </c>
      <c r="D177">
        <v>0.90245243600000002</v>
      </c>
      <c r="E177">
        <v>161.32677440000001</v>
      </c>
      <c r="F177">
        <v>4.0409354000000001E-2</v>
      </c>
      <c r="G177">
        <f t="shared" si="2"/>
        <v>146.23241825867041</v>
      </c>
      <c r="H177">
        <v>149.11208139999999</v>
      </c>
      <c r="I177">
        <v>150.63919229999999</v>
      </c>
      <c r="J177">
        <v>152.99360010000001</v>
      </c>
      <c r="K177">
        <v>156.93558959999999</v>
      </c>
      <c r="L177">
        <v>161.32677440000001</v>
      </c>
      <c r="M177">
        <v>165.7296508</v>
      </c>
      <c r="N177">
        <v>169.70216619999999</v>
      </c>
      <c r="O177">
        <v>172.0839168</v>
      </c>
      <c r="P177">
        <v>173.63242869999999</v>
      </c>
    </row>
    <row r="178" spans="1:16" x14ac:dyDescent="0.3">
      <c r="A178">
        <v>2</v>
      </c>
      <c r="B178">
        <v>175.5</v>
      </c>
      <c r="C178">
        <v>14.625</v>
      </c>
      <c r="D178">
        <v>0.89869864099999996</v>
      </c>
      <c r="E178">
        <v>161.43805929999999</v>
      </c>
      <c r="F178">
        <v>4.0339537000000002E-2</v>
      </c>
      <c r="G178">
        <f t="shared" si="2"/>
        <v>146.36198194006445</v>
      </c>
      <c r="H178">
        <v>149.23774850000001</v>
      </c>
      <c r="I178">
        <v>150.76287289999999</v>
      </c>
      <c r="J178">
        <v>153.1143251</v>
      </c>
      <c r="K178">
        <v>157.05165289999999</v>
      </c>
      <c r="L178">
        <v>161.43805929999999</v>
      </c>
      <c r="M178">
        <v>165.8365737</v>
      </c>
      <c r="N178">
        <v>169.8055142</v>
      </c>
      <c r="O178">
        <v>172.18528240000001</v>
      </c>
      <c r="P178">
        <v>173.73256939999999</v>
      </c>
    </row>
    <row r="179" spans="1:16" x14ac:dyDescent="0.3">
      <c r="A179">
        <v>2</v>
      </c>
      <c r="B179">
        <v>176.5</v>
      </c>
      <c r="C179">
        <v>14.708333333333334</v>
      </c>
      <c r="D179">
        <v>0.89614348200000005</v>
      </c>
      <c r="E179">
        <v>161.54227259999999</v>
      </c>
      <c r="F179">
        <v>4.0276811000000003E-2</v>
      </c>
      <c r="G179">
        <f t="shared" si="2"/>
        <v>146.4816493527257</v>
      </c>
      <c r="H179">
        <v>149.35419540000001</v>
      </c>
      <c r="I179">
        <v>150.87766500000001</v>
      </c>
      <c r="J179">
        <v>153.2266371</v>
      </c>
      <c r="K179">
        <v>157.1600033</v>
      </c>
      <c r="L179">
        <v>161.54227259999999</v>
      </c>
      <c r="M179">
        <v>165.93692480000001</v>
      </c>
      <c r="N179">
        <v>169.90262089999999</v>
      </c>
      <c r="O179">
        <v>172.28055140000001</v>
      </c>
      <c r="P179">
        <v>173.82668630000001</v>
      </c>
    </row>
    <row r="180" spans="1:16" x14ac:dyDescent="0.3">
      <c r="A180">
        <v>2</v>
      </c>
      <c r="B180">
        <v>177.5</v>
      </c>
      <c r="C180">
        <v>14.791666666666666</v>
      </c>
      <c r="D180">
        <v>0.89465966799999996</v>
      </c>
      <c r="E180">
        <v>161.639917</v>
      </c>
      <c r="F180">
        <v>4.0220487999999999E-2</v>
      </c>
      <c r="G180">
        <f t="shared" si="2"/>
        <v>146.59222500885599</v>
      </c>
      <c r="H180">
        <v>149.46215319999999</v>
      </c>
      <c r="I180">
        <v>150.9842639</v>
      </c>
      <c r="J180">
        <v>153.33118039999999</v>
      </c>
      <c r="K180">
        <v>157.2612106</v>
      </c>
      <c r="L180">
        <v>161.639917</v>
      </c>
      <c r="M180">
        <v>166.03115560000001</v>
      </c>
      <c r="N180">
        <v>169.99390560000001</v>
      </c>
      <c r="O180">
        <v>172.37012970000001</v>
      </c>
      <c r="P180">
        <v>173.91517880000001</v>
      </c>
    </row>
    <row r="181" spans="1:16" x14ac:dyDescent="0.3">
      <c r="A181">
        <v>2</v>
      </c>
      <c r="B181">
        <v>178.5</v>
      </c>
      <c r="C181">
        <v>14.875</v>
      </c>
      <c r="D181">
        <v>0.89413891999999995</v>
      </c>
      <c r="E181">
        <v>161.73146449999999</v>
      </c>
      <c r="F181">
        <v>4.0169931999999998E-2</v>
      </c>
      <c r="G181">
        <f t="shared" si="2"/>
        <v>146.69445126225872</v>
      </c>
      <c r="H181">
        <v>149.56229930000001</v>
      </c>
      <c r="I181">
        <v>151.08331530000001</v>
      </c>
      <c r="J181">
        <v>153.42855520000001</v>
      </c>
      <c r="K181">
        <v>157.35580809999999</v>
      </c>
      <c r="L181">
        <v>161.73146449999999</v>
      </c>
      <c r="M181">
        <v>166.1196904</v>
      </c>
      <c r="N181">
        <v>170.0797608</v>
      </c>
      <c r="O181">
        <v>172.45439569999999</v>
      </c>
      <c r="P181">
        <v>173.99841850000001</v>
      </c>
    </row>
    <row r="182" spans="1:16" x14ac:dyDescent="0.3">
      <c r="A182">
        <v>2</v>
      </c>
      <c r="B182">
        <v>179.5</v>
      </c>
      <c r="C182">
        <v>14.958333333333334</v>
      </c>
      <c r="D182">
        <v>0.89447537099999996</v>
      </c>
      <c r="E182">
        <v>161.8173534</v>
      </c>
      <c r="F182">
        <v>4.0124562000000003E-2</v>
      </c>
      <c r="G182">
        <f t="shared" si="2"/>
        <v>146.78901686615632</v>
      </c>
      <c r="H182">
        <v>149.6552628</v>
      </c>
      <c r="I182">
        <v>151.1754186</v>
      </c>
      <c r="J182">
        <v>153.5193185</v>
      </c>
      <c r="K182">
        <v>157.4442908</v>
      </c>
      <c r="L182">
        <v>161.8173534</v>
      </c>
      <c r="M182">
        <v>166.202924</v>
      </c>
      <c r="N182">
        <v>170.16055299999999</v>
      </c>
      <c r="O182">
        <v>172.53370380000001</v>
      </c>
      <c r="P182">
        <v>174.07675380000001</v>
      </c>
    </row>
    <row r="183" spans="1:16" x14ac:dyDescent="0.3">
      <c r="A183">
        <v>2</v>
      </c>
      <c r="B183">
        <v>180.5</v>
      </c>
      <c r="C183">
        <v>15.041666666666666</v>
      </c>
      <c r="D183">
        <v>0.89556983400000001</v>
      </c>
      <c r="E183">
        <v>161.8979913</v>
      </c>
      <c r="F183">
        <v>4.0083845E-2</v>
      </c>
      <c r="G183">
        <f t="shared" si="2"/>
        <v>146.87655950532275</v>
      </c>
      <c r="H183">
        <v>149.7416255</v>
      </c>
      <c r="I183">
        <v>151.2611287</v>
      </c>
      <c r="J183">
        <v>153.6039864</v>
      </c>
      <c r="K183">
        <v>157.52711780000001</v>
      </c>
      <c r="L183">
        <v>161.8979913</v>
      </c>
      <c r="M183">
        <v>166.28122400000001</v>
      </c>
      <c r="N183">
        <v>170.23662400000001</v>
      </c>
      <c r="O183">
        <v>172.6083849</v>
      </c>
      <c r="P183">
        <v>174.15051020000001</v>
      </c>
    </row>
    <row r="184" spans="1:16" x14ac:dyDescent="0.3">
      <c r="A184">
        <v>2</v>
      </c>
      <c r="B184">
        <v>181.5</v>
      </c>
      <c r="C184">
        <v>15.125</v>
      </c>
      <c r="D184">
        <v>0.89733020900000005</v>
      </c>
      <c r="E184">
        <v>161.97375579999999</v>
      </c>
      <c r="F184">
        <v>4.0047294999999997E-2</v>
      </c>
      <c r="G184">
        <f t="shared" si="2"/>
        <v>146.95766674400565</v>
      </c>
      <c r="H184">
        <v>149.82192420000001</v>
      </c>
      <c r="I184">
        <v>151.3409575</v>
      </c>
      <c r="J184">
        <v>153.68303560000001</v>
      </c>
      <c r="K184">
        <v>157.60471390000001</v>
      </c>
      <c r="L184">
        <v>161.97375579999999</v>
      </c>
      <c r="M184">
        <v>166.35493210000001</v>
      </c>
      <c r="N184">
        <v>170.30829209999999</v>
      </c>
      <c r="O184">
        <v>172.6787478</v>
      </c>
      <c r="P184">
        <v>174.2199918</v>
      </c>
    </row>
    <row r="185" spans="1:16" x14ac:dyDescent="0.3">
      <c r="A185">
        <v>2</v>
      </c>
      <c r="B185">
        <v>182.5</v>
      </c>
      <c r="C185">
        <v>15.208333333333334</v>
      </c>
      <c r="D185">
        <v>0.89967163500000003</v>
      </c>
      <c r="E185">
        <v>162.0449969</v>
      </c>
      <c r="F185">
        <v>4.0014473000000002E-2</v>
      </c>
      <c r="G185">
        <f t="shared" si="2"/>
        <v>147.03287826923233</v>
      </c>
      <c r="H185">
        <v>149.8966533</v>
      </c>
      <c r="I185">
        <v>151.41537700000001</v>
      </c>
      <c r="J185">
        <v>153.7569057</v>
      </c>
      <c r="K185">
        <v>157.6774719</v>
      </c>
      <c r="L185">
        <v>162.0449969</v>
      </c>
      <c r="M185">
        <v>166.42436549999999</v>
      </c>
      <c r="N185">
        <v>170.37585390000001</v>
      </c>
      <c r="O185">
        <v>172.74507990000001</v>
      </c>
      <c r="P185">
        <v>174.28548190000001</v>
      </c>
    </row>
    <row r="186" spans="1:16" x14ac:dyDescent="0.3">
      <c r="A186">
        <v>2</v>
      </c>
      <c r="B186">
        <v>183.5</v>
      </c>
      <c r="C186">
        <v>15.291666666666666</v>
      </c>
      <c r="D186">
        <v>0.90251644200000003</v>
      </c>
      <c r="E186">
        <v>162.11203860000001</v>
      </c>
      <c r="F186">
        <v>3.9984980000000003E-2</v>
      </c>
      <c r="G186">
        <f t="shared" si="2"/>
        <v>147.10269011631431</v>
      </c>
      <c r="H186">
        <v>149.9662668</v>
      </c>
      <c r="I186">
        <v>151.48482079999999</v>
      </c>
      <c r="J186">
        <v>153.82600149999999</v>
      </c>
      <c r="K186">
        <v>157.74575390000001</v>
      </c>
      <c r="L186">
        <v>162.11203860000001</v>
      </c>
      <c r="M186">
        <v>166.48981879999999</v>
      </c>
      <c r="N186">
        <v>170.43958470000001</v>
      </c>
      <c r="O186">
        <v>172.80764909999999</v>
      </c>
      <c r="P186">
        <v>174.3472447</v>
      </c>
    </row>
    <row r="187" spans="1:16" x14ac:dyDescent="0.3">
      <c r="A187">
        <v>2</v>
      </c>
      <c r="B187">
        <v>184.5</v>
      </c>
      <c r="C187">
        <v>15.375</v>
      </c>
      <c r="D187">
        <v>0.90579396899999998</v>
      </c>
      <c r="E187">
        <v>162.17518000000001</v>
      </c>
      <c r="F187">
        <v>3.9958458000000002E-2</v>
      </c>
      <c r="G187">
        <f t="shared" si="2"/>
        <v>147.16755551393501</v>
      </c>
      <c r="H187">
        <v>150.03118119999999</v>
      </c>
      <c r="I187">
        <v>151.54968740000001</v>
      </c>
      <c r="J187">
        <v>153.8906954</v>
      </c>
      <c r="K187">
        <v>157.80989400000001</v>
      </c>
      <c r="L187">
        <v>162.17518000000001</v>
      </c>
      <c r="M187">
        <v>166.5515647</v>
      </c>
      <c r="N187">
        <v>170.49974080000001</v>
      </c>
      <c r="O187">
        <v>172.8667045</v>
      </c>
      <c r="P187">
        <v>174.40552600000001</v>
      </c>
    </row>
    <row r="188" spans="1:16" x14ac:dyDescent="0.3">
      <c r="A188">
        <v>2</v>
      </c>
      <c r="B188">
        <v>185.5</v>
      </c>
      <c r="C188">
        <v>15.458333333333334</v>
      </c>
      <c r="D188">
        <v>0.90944026600000005</v>
      </c>
      <c r="E188">
        <v>162.23469789999999</v>
      </c>
      <c r="F188">
        <v>3.9934584000000002E-2</v>
      </c>
      <c r="G188">
        <f t="shared" si="2"/>
        <v>147.22788975527422</v>
      </c>
      <c r="H188">
        <v>150.09177840000001</v>
      </c>
      <c r="I188">
        <v>151.610342</v>
      </c>
      <c r="J188">
        <v>153.95132899999999</v>
      </c>
      <c r="K188">
        <v>157.87019979999999</v>
      </c>
      <c r="L188">
        <v>162.23469789999999</v>
      </c>
      <c r="M188">
        <v>166.6098562</v>
      </c>
      <c r="N188">
        <v>170.5565599</v>
      </c>
      <c r="O188">
        <v>172.9224777</v>
      </c>
      <c r="P188">
        <v>174.4605545</v>
      </c>
    </row>
    <row r="189" spans="1:16" x14ac:dyDescent="0.3">
      <c r="A189">
        <v>2</v>
      </c>
      <c r="B189">
        <v>186.5</v>
      </c>
      <c r="C189">
        <v>15.541666666666666</v>
      </c>
      <c r="D189">
        <v>0.91339773300000004</v>
      </c>
      <c r="E189">
        <v>162.29084739999999</v>
      </c>
      <c r="F189">
        <v>3.9913065999999997E-2</v>
      </c>
      <c r="G189">
        <f t="shared" si="2"/>
        <v>147.28407253164926</v>
      </c>
      <c r="H189">
        <v>150.1484074</v>
      </c>
      <c r="I189">
        <v>151.6671193</v>
      </c>
      <c r="J189">
        <v>154.00821619999999</v>
      </c>
      <c r="K189">
        <v>157.92695420000001</v>
      </c>
      <c r="L189">
        <v>162.29084739999999</v>
      </c>
      <c r="M189">
        <v>166.66492740000001</v>
      </c>
      <c r="N189">
        <v>170.61026269999999</v>
      </c>
      <c r="O189">
        <v>172.9751838</v>
      </c>
      <c r="P189">
        <v>174.51254280000001</v>
      </c>
    </row>
    <row r="190" spans="1:16" x14ac:dyDescent="0.3">
      <c r="A190">
        <v>2</v>
      </c>
      <c r="B190">
        <v>187.5</v>
      </c>
      <c r="C190">
        <v>15.625</v>
      </c>
      <c r="D190">
        <v>0.91761470999999994</v>
      </c>
      <c r="E190">
        <v>162.343864</v>
      </c>
      <c r="F190">
        <v>3.9893643999999999E-2</v>
      </c>
      <c r="G190">
        <f t="shared" si="2"/>
        <v>147.33644977289359</v>
      </c>
      <c r="H190">
        <v>150.20138789999999</v>
      </c>
      <c r="I190">
        <v>151.7203255</v>
      </c>
      <c r="J190">
        <v>154.06164459999999</v>
      </c>
      <c r="K190">
        <v>157.98041760000001</v>
      </c>
      <c r="L190">
        <v>162.343864</v>
      </c>
      <c r="M190">
        <v>166.71699509999999</v>
      </c>
      <c r="N190">
        <v>170.6610542</v>
      </c>
      <c r="O190">
        <v>173.025023</v>
      </c>
      <c r="P190">
        <v>174.5616886</v>
      </c>
    </row>
    <row r="191" spans="1:16" x14ac:dyDescent="0.3">
      <c r="A191">
        <v>2</v>
      </c>
      <c r="B191">
        <v>188.5</v>
      </c>
      <c r="C191">
        <v>15.708333333333334</v>
      </c>
      <c r="D191">
        <v>0.922045055</v>
      </c>
      <c r="E191">
        <v>162.3939652</v>
      </c>
      <c r="F191">
        <v>3.9876086999999998E-2</v>
      </c>
      <c r="G191">
        <f t="shared" si="2"/>
        <v>147.38533652297133</v>
      </c>
      <c r="H191">
        <v>150.25101129999999</v>
      </c>
      <c r="I191">
        <v>151.77024069999999</v>
      </c>
      <c r="J191">
        <v>154.11187749999999</v>
      </c>
      <c r="K191">
        <v>158.0308292</v>
      </c>
      <c r="L191">
        <v>162.3939652</v>
      </c>
      <c r="M191">
        <v>166.76625989999999</v>
      </c>
      <c r="N191">
        <v>170.70912430000001</v>
      </c>
      <c r="O191">
        <v>173.07218080000001</v>
      </c>
      <c r="P191">
        <v>174.6081757</v>
      </c>
    </row>
    <row r="192" spans="1:16" x14ac:dyDescent="0.3">
      <c r="A192">
        <v>2</v>
      </c>
      <c r="B192">
        <v>189.5</v>
      </c>
      <c r="C192">
        <v>15.791666666666666</v>
      </c>
      <c r="D192">
        <v>0.92664769700000005</v>
      </c>
      <c r="E192">
        <v>162.44135130000001</v>
      </c>
      <c r="F192">
        <v>3.9860184999999999E-2</v>
      </c>
      <c r="G192">
        <f t="shared" si="2"/>
        <v>147.43102097479644</v>
      </c>
      <c r="H192">
        <v>150.2975443</v>
      </c>
      <c r="I192">
        <v>151.8171212</v>
      </c>
      <c r="J192">
        <v>154.1591564</v>
      </c>
      <c r="K192">
        <v>158.07840880000001</v>
      </c>
      <c r="L192">
        <v>162.44135130000001</v>
      </c>
      <c r="M192">
        <v>166.8129074</v>
      </c>
      <c r="N192">
        <v>170.75464940000001</v>
      </c>
      <c r="O192">
        <v>173.1168298</v>
      </c>
      <c r="P192">
        <v>174.65217469999999</v>
      </c>
    </row>
    <row r="193" spans="1:16" x14ac:dyDescent="0.3">
      <c r="A193">
        <v>2</v>
      </c>
      <c r="B193">
        <v>190.5</v>
      </c>
      <c r="C193">
        <v>15.875</v>
      </c>
      <c r="D193">
        <v>0.93138621700000002</v>
      </c>
      <c r="E193">
        <v>162.4862071</v>
      </c>
      <c r="F193">
        <v>3.9845753999999997E-2</v>
      </c>
      <c r="G193">
        <f t="shared" si="2"/>
        <v>147.47376442350381</v>
      </c>
      <c r="H193">
        <v>150.34122980000001</v>
      </c>
      <c r="I193">
        <v>151.86120080000001</v>
      </c>
      <c r="J193">
        <v>154.2037023</v>
      </c>
      <c r="K193">
        <v>158.12335830000001</v>
      </c>
      <c r="L193">
        <v>162.4862071</v>
      </c>
      <c r="M193">
        <v>166.85710929999999</v>
      </c>
      <c r="N193">
        <v>170.79779289999999</v>
      </c>
      <c r="O193">
        <v>173.1591301</v>
      </c>
      <c r="P193">
        <v>174.6938442</v>
      </c>
    </row>
    <row r="194" spans="1:16" x14ac:dyDescent="0.3">
      <c r="A194">
        <v>2</v>
      </c>
      <c r="B194">
        <v>191.5</v>
      </c>
      <c r="C194">
        <v>15.958333333333334</v>
      </c>
      <c r="D194">
        <v>0.93622841999999995</v>
      </c>
      <c r="E194">
        <v>162.52870290000001</v>
      </c>
      <c r="F194">
        <v>3.9832629000000001E-2</v>
      </c>
      <c r="G194">
        <f t="shared" si="2"/>
        <v>147.51380508427704</v>
      </c>
      <c r="H194">
        <v>150.3822898</v>
      </c>
      <c r="I194">
        <v>151.9026934</v>
      </c>
      <c r="J194">
        <v>154.24571750000001</v>
      </c>
      <c r="K194">
        <v>158.16586330000001</v>
      </c>
      <c r="L194">
        <v>162.52870290000001</v>
      </c>
      <c r="M194">
        <v>166.89902459999999</v>
      </c>
      <c r="N194">
        <v>170.83870640000001</v>
      </c>
      <c r="O194">
        <v>173.19923030000001</v>
      </c>
      <c r="P194">
        <v>174.7333314</v>
      </c>
    </row>
    <row r="195" spans="1:16" x14ac:dyDescent="0.3">
      <c r="A195">
        <v>2</v>
      </c>
      <c r="B195">
        <v>192.5</v>
      </c>
      <c r="C195">
        <v>16.041666666666668</v>
      </c>
      <c r="D195">
        <v>0.94114594299999998</v>
      </c>
      <c r="E195">
        <v>162.56899580000001</v>
      </c>
      <c r="F195">
        <v>3.9820662999999999E-2</v>
      </c>
      <c r="G195">
        <f t="shared" ref="G195:G243" si="3">E195*(1+(D195*F195*$T$2))^(1/D195)</f>
        <v>147.55135990670246</v>
      </c>
      <c r="H195">
        <v>150.4209266</v>
      </c>
      <c r="I195">
        <v>151.9417942</v>
      </c>
      <c r="J195">
        <v>154.2853872</v>
      </c>
      <c r="K195">
        <v>158.2060942</v>
      </c>
      <c r="L195">
        <v>162.56899580000001</v>
      </c>
      <c r="M195">
        <v>166.9388003</v>
      </c>
      <c r="N195">
        <v>170.8775306</v>
      </c>
      <c r="O195">
        <v>173.2372685</v>
      </c>
      <c r="P195">
        <v>174.77077320000001</v>
      </c>
    </row>
    <row r="196" spans="1:16" x14ac:dyDescent="0.3">
      <c r="A196">
        <v>2</v>
      </c>
      <c r="B196">
        <v>193.5</v>
      </c>
      <c r="C196">
        <v>16.125</v>
      </c>
      <c r="D196">
        <v>0.94611387999999996</v>
      </c>
      <c r="E196">
        <v>162.60723089999999</v>
      </c>
      <c r="F196">
        <v>3.9809724999999997E-2</v>
      </c>
      <c r="G196">
        <f t="shared" si="3"/>
        <v>147.58662666046121</v>
      </c>
      <c r="H196">
        <v>150.4573249</v>
      </c>
      <c r="I196">
        <v>151.97868170000001</v>
      </c>
      <c r="J196">
        <v>154.3228809</v>
      </c>
      <c r="K196">
        <v>158.24420760000001</v>
      </c>
      <c r="L196">
        <v>162.60723089999999</v>
      </c>
      <c r="M196">
        <v>166.97657229999999</v>
      </c>
      <c r="N196">
        <v>170.91439600000001</v>
      </c>
      <c r="O196">
        <v>173.2733728</v>
      </c>
      <c r="P196">
        <v>174.80629669999999</v>
      </c>
    </row>
    <row r="197" spans="1:16" x14ac:dyDescent="0.3">
      <c r="A197">
        <v>2</v>
      </c>
      <c r="B197">
        <v>194.5</v>
      </c>
      <c r="C197">
        <v>16.208333333333332</v>
      </c>
      <c r="D197">
        <v>0.95111042999999995</v>
      </c>
      <c r="E197">
        <v>162.64354180000001</v>
      </c>
      <c r="F197">
        <v>3.97997E-2</v>
      </c>
      <c r="G197">
        <f t="shared" si="3"/>
        <v>147.61978461690939</v>
      </c>
      <c r="H197">
        <v>150.49165310000001</v>
      </c>
      <c r="I197">
        <v>152.013519</v>
      </c>
      <c r="J197">
        <v>154.3583538</v>
      </c>
      <c r="K197">
        <v>158.28034740000001</v>
      </c>
      <c r="L197">
        <v>162.64354180000001</v>
      </c>
      <c r="M197">
        <v>167.0124668</v>
      </c>
      <c r="N197">
        <v>170.94942359999999</v>
      </c>
      <c r="O197">
        <v>173.3076624</v>
      </c>
      <c r="P197">
        <v>174.8400201</v>
      </c>
    </row>
    <row r="198" spans="1:16" x14ac:dyDescent="0.3">
      <c r="A198">
        <v>2</v>
      </c>
      <c r="B198">
        <v>195.5</v>
      </c>
      <c r="C198">
        <v>16.291666666666668</v>
      </c>
      <c r="D198">
        <v>0.956116576</v>
      </c>
      <c r="E198">
        <v>162.67805190000001</v>
      </c>
      <c r="F198">
        <v>3.9790485E-2</v>
      </c>
      <c r="G198">
        <f t="shared" si="3"/>
        <v>147.65099744052927</v>
      </c>
      <c r="H198">
        <v>150.52406500000001</v>
      </c>
      <c r="I198">
        <v>152.04645489999999</v>
      </c>
      <c r="J198">
        <v>154.3919483</v>
      </c>
      <c r="K198">
        <v>158.31464589999999</v>
      </c>
      <c r="L198">
        <v>162.67805190000001</v>
      </c>
      <c r="M198">
        <v>167.04660039999999</v>
      </c>
      <c r="N198">
        <v>170.9827258</v>
      </c>
      <c r="O198">
        <v>173.34024779999999</v>
      </c>
      <c r="P198">
        <v>174.87205320000001</v>
      </c>
    </row>
    <row r="199" spans="1:16" x14ac:dyDescent="0.3">
      <c r="A199">
        <v>2</v>
      </c>
      <c r="B199">
        <v>196.5</v>
      </c>
      <c r="C199">
        <v>16.375</v>
      </c>
      <c r="D199">
        <v>0.96111579199999997</v>
      </c>
      <c r="E199">
        <v>162.71087510000001</v>
      </c>
      <c r="F199">
        <v>3.9781991000000003E-2</v>
      </c>
      <c r="G199">
        <f t="shared" si="3"/>
        <v>147.68041325878295</v>
      </c>
      <c r="H199">
        <v>150.55470080000001</v>
      </c>
      <c r="I199">
        <v>152.0776257</v>
      </c>
      <c r="J199">
        <v>154.42379439999999</v>
      </c>
      <c r="K199">
        <v>158.34722489999999</v>
      </c>
      <c r="L199">
        <v>162.71087510000001</v>
      </c>
      <c r="M199">
        <v>167.0790811</v>
      </c>
      <c r="N199">
        <v>171.01440700000001</v>
      </c>
      <c r="O199">
        <v>173.3712319</v>
      </c>
      <c r="P199">
        <v>174.90249800000001</v>
      </c>
    </row>
    <row r="200" spans="1:16" x14ac:dyDescent="0.3">
      <c r="A200">
        <v>2</v>
      </c>
      <c r="B200">
        <v>197.5</v>
      </c>
      <c r="C200">
        <v>16.458333333333332</v>
      </c>
      <c r="D200">
        <v>0.96609376599999996</v>
      </c>
      <c r="E200">
        <v>162.74211679999999</v>
      </c>
      <c r="F200">
        <v>3.9774136000000002E-2</v>
      </c>
      <c r="G200">
        <f t="shared" si="3"/>
        <v>147.7081683856749</v>
      </c>
      <c r="H200">
        <v>150.58368870000001</v>
      </c>
      <c r="I200">
        <v>152.10715579999999</v>
      </c>
      <c r="J200">
        <v>154.45401179999999</v>
      </c>
      <c r="K200">
        <v>158.37819619999999</v>
      </c>
      <c r="L200">
        <v>162.74211679999999</v>
      </c>
      <c r="M200">
        <v>167.11000899999999</v>
      </c>
      <c r="N200">
        <v>171.0445641</v>
      </c>
      <c r="O200">
        <v>173.40071019999999</v>
      </c>
      <c r="P200">
        <v>174.93144939999999</v>
      </c>
    </row>
    <row r="201" spans="1:16" x14ac:dyDescent="0.3">
      <c r="A201">
        <v>2</v>
      </c>
      <c r="B201">
        <v>198.5</v>
      </c>
      <c r="C201">
        <v>16.541666666666668</v>
      </c>
      <c r="D201">
        <v>0.97103816200000004</v>
      </c>
      <c r="E201">
        <v>162.77187409999999</v>
      </c>
      <c r="F201">
        <v>3.9766849999999999E-2</v>
      </c>
      <c r="G201">
        <f t="shared" si="3"/>
        <v>147.7343857708959</v>
      </c>
      <c r="H201">
        <v>150.61114570000001</v>
      </c>
      <c r="I201">
        <v>152.1351593</v>
      </c>
      <c r="J201">
        <v>154.48270980000001</v>
      </c>
      <c r="K201">
        <v>158.40766300000001</v>
      </c>
      <c r="L201">
        <v>162.77187409999999</v>
      </c>
      <c r="M201">
        <v>167.13947709999999</v>
      </c>
      <c r="N201">
        <v>171.07328709999999</v>
      </c>
      <c r="O201">
        <v>173.4287717</v>
      </c>
      <c r="P201">
        <v>174.95899589999999</v>
      </c>
    </row>
    <row r="202" spans="1:16" x14ac:dyDescent="0.3">
      <c r="A202">
        <v>2</v>
      </c>
      <c r="B202">
        <v>199.5</v>
      </c>
      <c r="C202">
        <v>16.625</v>
      </c>
      <c r="D202">
        <v>0.97593839100000002</v>
      </c>
      <c r="E202">
        <v>162.8002371</v>
      </c>
      <c r="F202">
        <v>3.9760070000000002E-2</v>
      </c>
      <c r="G202">
        <f t="shared" si="3"/>
        <v>147.75917821219826</v>
      </c>
      <c r="H202">
        <v>150.63717890000001</v>
      </c>
      <c r="I202">
        <v>152.16174050000001</v>
      </c>
      <c r="J202">
        <v>154.50998899999999</v>
      </c>
      <c r="K202">
        <v>158.43572019999999</v>
      </c>
      <c r="L202">
        <v>162.8002371</v>
      </c>
      <c r="M202">
        <v>167.16757150000001</v>
      </c>
      <c r="N202">
        <v>171.10065979999999</v>
      </c>
      <c r="O202">
        <v>173.455499</v>
      </c>
      <c r="P202">
        <v>174.98521969999999</v>
      </c>
    </row>
    <row r="203" spans="1:16" x14ac:dyDescent="0.3">
      <c r="A203">
        <v>2</v>
      </c>
      <c r="B203">
        <v>200.5</v>
      </c>
      <c r="C203">
        <v>16.708333333333332</v>
      </c>
      <c r="D203">
        <v>0.98078541799999996</v>
      </c>
      <c r="E203">
        <v>162.82728890000001</v>
      </c>
      <c r="F203">
        <v>3.9753741000000002E-2</v>
      </c>
      <c r="G203">
        <f t="shared" si="3"/>
        <v>147.78264810151128</v>
      </c>
      <c r="H203">
        <v>150.66188600000001</v>
      </c>
      <c r="I203">
        <v>152.1869949</v>
      </c>
      <c r="J203">
        <v>154.5359417</v>
      </c>
      <c r="K203">
        <v>158.46245540000001</v>
      </c>
      <c r="L203">
        <v>162.82728890000001</v>
      </c>
      <c r="M203">
        <v>167.19437210000001</v>
      </c>
      <c r="N203">
        <v>171.1267599</v>
      </c>
      <c r="O203">
        <v>173.48096910000001</v>
      </c>
      <c r="P203">
        <v>175.01019729999999</v>
      </c>
    </row>
    <row r="204" spans="1:16" x14ac:dyDescent="0.3">
      <c r="A204">
        <v>2</v>
      </c>
      <c r="B204">
        <v>201.5</v>
      </c>
      <c r="C204">
        <v>16.791666666666668</v>
      </c>
      <c r="D204">
        <v>0.98557157900000003</v>
      </c>
      <c r="E204">
        <v>162.85310670000001</v>
      </c>
      <c r="F204">
        <v>3.9747814999999999E-2</v>
      </c>
      <c r="G204">
        <f t="shared" si="3"/>
        <v>147.80488891804484</v>
      </c>
      <c r="H204">
        <v>150.68535679999999</v>
      </c>
      <c r="I204">
        <v>152.2110102</v>
      </c>
      <c r="J204">
        <v>154.56065280000001</v>
      </c>
      <c r="K204">
        <v>158.4879492</v>
      </c>
      <c r="L204">
        <v>162.85310670000001</v>
      </c>
      <c r="M204">
        <v>167.21995319999999</v>
      </c>
      <c r="N204">
        <v>171.15166009999999</v>
      </c>
      <c r="O204">
        <v>173.50525379999999</v>
      </c>
      <c r="P204">
        <v>175.03399999999999</v>
      </c>
    </row>
    <row r="205" spans="1:16" x14ac:dyDescent="0.3">
      <c r="A205">
        <v>2</v>
      </c>
      <c r="B205">
        <v>202.5</v>
      </c>
      <c r="C205">
        <v>16.875</v>
      </c>
      <c r="D205">
        <v>0.99029042</v>
      </c>
      <c r="E205">
        <v>162.8777619</v>
      </c>
      <c r="F205">
        <v>3.9742249E-2</v>
      </c>
      <c r="G205">
        <f t="shared" si="3"/>
        <v>147.82598617867262</v>
      </c>
      <c r="H205">
        <v>150.70767330000001</v>
      </c>
      <c r="I205">
        <v>152.23386669999999</v>
      </c>
      <c r="J205">
        <v>154.5842002</v>
      </c>
      <c r="K205">
        <v>158.5122763</v>
      </c>
      <c r="L205">
        <v>162.8777619</v>
      </c>
      <c r="M205">
        <v>167.244384</v>
      </c>
      <c r="N205">
        <v>171.1754277</v>
      </c>
      <c r="O205">
        <v>173.52841979999999</v>
      </c>
      <c r="P205">
        <v>175.0566944</v>
      </c>
    </row>
    <row r="206" spans="1:16" x14ac:dyDescent="0.3">
      <c r="A206">
        <v>2</v>
      </c>
      <c r="B206">
        <v>203.5</v>
      </c>
      <c r="C206">
        <v>16.958333333333332</v>
      </c>
      <c r="D206">
        <v>0.994936555</v>
      </c>
      <c r="E206">
        <v>162.90132080000001</v>
      </c>
      <c r="F206">
        <v>3.9737003999999999E-2</v>
      </c>
      <c r="G206">
        <f t="shared" si="3"/>
        <v>147.84601854389132</v>
      </c>
      <c r="H206">
        <v>150.72891060000001</v>
      </c>
      <c r="I206">
        <v>152.25563829999999</v>
      </c>
      <c r="J206">
        <v>154.6066558</v>
      </c>
      <c r="K206">
        <v>158.53550559999999</v>
      </c>
      <c r="L206">
        <v>162.90132080000001</v>
      </c>
      <c r="M206">
        <v>167.2677286</v>
      </c>
      <c r="N206">
        <v>171.19812580000001</v>
      </c>
      <c r="O206">
        <v>173.5505296</v>
      </c>
      <c r="P206">
        <v>175.0783424</v>
      </c>
    </row>
    <row r="207" spans="1:16" x14ac:dyDescent="0.3">
      <c r="A207">
        <v>2</v>
      </c>
      <c r="B207">
        <v>204.5</v>
      </c>
      <c r="C207">
        <v>17.041666666666668</v>
      </c>
      <c r="D207">
        <v>0.99950553900000005</v>
      </c>
      <c r="E207">
        <v>162.92384490000001</v>
      </c>
      <c r="F207">
        <v>3.9732047999999999E-2</v>
      </c>
      <c r="G207">
        <f t="shared" si="3"/>
        <v>147.8650570358939</v>
      </c>
      <c r="H207">
        <v>150.74913799999999</v>
      </c>
      <c r="I207">
        <v>152.27639289999999</v>
      </c>
      <c r="J207">
        <v>154.62808580000001</v>
      </c>
      <c r="K207">
        <v>158.55770079999999</v>
      </c>
      <c r="L207">
        <v>162.92384490000001</v>
      </c>
      <c r="M207">
        <v>167.2900467</v>
      </c>
      <c r="N207">
        <v>171.2198128</v>
      </c>
      <c r="O207">
        <v>173.57164109999999</v>
      </c>
      <c r="P207">
        <v>175.09900200000001</v>
      </c>
    </row>
    <row r="208" spans="1:16" x14ac:dyDescent="0.3">
      <c r="A208">
        <v>2</v>
      </c>
      <c r="B208">
        <v>205.5</v>
      </c>
      <c r="C208">
        <v>17.125</v>
      </c>
      <c r="D208">
        <v>1.003993753</v>
      </c>
      <c r="E208">
        <v>162.94539119999999</v>
      </c>
      <c r="F208">
        <v>3.9727352E-2</v>
      </c>
      <c r="G208">
        <f t="shared" si="3"/>
        <v>147.8831668991979</v>
      </c>
      <c r="H208">
        <v>150.76841870000001</v>
      </c>
      <c r="I208">
        <v>152.29619299999999</v>
      </c>
      <c r="J208">
        <v>154.64855119999999</v>
      </c>
      <c r="K208">
        <v>158.57892100000001</v>
      </c>
      <c r="L208">
        <v>162.94539119999999</v>
      </c>
      <c r="M208">
        <v>167.3113942</v>
      </c>
      <c r="N208">
        <v>171.2405436</v>
      </c>
      <c r="O208">
        <v>173.5918087</v>
      </c>
      <c r="P208">
        <v>175.1187272</v>
      </c>
    </row>
    <row r="209" spans="1:16" x14ac:dyDescent="0.3">
      <c r="A209">
        <v>2</v>
      </c>
      <c r="B209">
        <v>206.5</v>
      </c>
      <c r="C209">
        <v>17.208333333333332</v>
      </c>
      <c r="D209">
        <v>1.0083983000000001</v>
      </c>
      <c r="E209">
        <v>162.9660131</v>
      </c>
      <c r="F209">
        <v>3.9722889999999997E-2</v>
      </c>
      <c r="G209">
        <f t="shared" si="3"/>
        <v>147.90040848602183</v>
      </c>
      <c r="H209">
        <v>150.78681109999999</v>
      </c>
      <c r="I209">
        <v>152.31509589999999</v>
      </c>
      <c r="J209">
        <v>154.66810839999999</v>
      </c>
      <c r="K209">
        <v>158.59922069999999</v>
      </c>
      <c r="L209">
        <v>162.9660131</v>
      </c>
      <c r="M209">
        <v>167.33182289999999</v>
      </c>
      <c r="N209">
        <v>171.26036930000001</v>
      </c>
      <c r="O209">
        <v>173.6110831</v>
      </c>
      <c r="P209">
        <v>175.13756849999999</v>
      </c>
    </row>
    <row r="210" spans="1:16" x14ac:dyDescent="0.3">
      <c r="A210">
        <v>2</v>
      </c>
      <c r="B210">
        <v>207.5</v>
      </c>
      <c r="C210">
        <v>17.291666666666668</v>
      </c>
      <c r="D210">
        <v>1.012716921</v>
      </c>
      <c r="E210">
        <v>162.98575990000001</v>
      </c>
      <c r="F210">
        <v>3.971864E-2</v>
      </c>
      <c r="G210">
        <f t="shared" si="3"/>
        <v>147.91683647751776</v>
      </c>
      <c r="H210">
        <v>150.80436889999999</v>
      </c>
      <c r="I210">
        <v>152.33315479999999</v>
      </c>
      <c r="J210">
        <v>154.68680950000001</v>
      </c>
      <c r="K210">
        <v>158.61865069999999</v>
      </c>
      <c r="L210">
        <v>162.98575990000001</v>
      </c>
      <c r="M210">
        <v>167.35138119999999</v>
      </c>
      <c r="N210">
        <v>171.2793375</v>
      </c>
      <c r="O210">
        <v>173.62951169999999</v>
      </c>
      <c r="P210">
        <v>175.155573</v>
      </c>
    </row>
    <row r="211" spans="1:16" x14ac:dyDescent="0.3">
      <c r="A211">
        <v>2</v>
      </c>
      <c r="B211">
        <v>208.5</v>
      </c>
      <c r="C211">
        <v>17.375</v>
      </c>
      <c r="D211">
        <v>1.016947912</v>
      </c>
      <c r="E211">
        <v>163.00467760000001</v>
      </c>
      <c r="F211">
        <v>3.9714580999999999E-2</v>
      </c>
      <c r="G211">
        <f t="shared" si="3"/>
        <v>147.93250180267708</v>
      </c>
      <c r="H211">
        <v>150.8211416</v>
      </c>
      <c r="I211">
        <v>152.35041870000001</v>
      </c>
      <c r="J211">
        <v>154.70470270000001</v>
      </c>
      <c r="K211">
        <v>158.63725819999999</v>
      </c>
      <c r="L211">
        <v>163.00467760000001</v>
      </c>
      <c r="M211">
        <v>167.3701145</v>
      </c>
      <c r="N211">
        <v>171.29749290000001</v>
      </c>
      <c r="O211">
        <v>173.64713889999999</v>
      </c>
      <c r="P211">
        <v>175.1727851</v>
      </c>
    </row>
    <row r="212" spans="1:16" x14ac:dyDescent="0.3">
      <c r="A212">
        <v>2</v>
      </c>
      <c r="B212">
        <v>209.5</v>
      </c>
      <c r="C212">
        <v>17.458333333333332</v>
      </c>
      <c r="D212">
        <v>1.0210900549999999</v>
      </c>
      <c r="E212">
        <v>163.0228094</v>
      </c>
      <c r="F212">
        <v>3.9710697000000003E-2</v>
      </c>
      <c r="G212">
        <f t="shared" si="3"/>
        <v>147.94745061871615</v>
      </c>
      <c r="H212">
        <v>150.83717480000001</v>
      </c>
      <c r="I212">
        <v>152.36693270000001</v>
      </c>
      <c r="J212">
        <v>154.72183269999999</v>
      </c>
      <c r="K212">
        <v>158.65508689999999</v>
      </c>
      <c r="L212">
        <v>163.0228094</v>
      </c>
      <c r="M212">
        <v>167.38806500000001</v>
      </c>
      <c r="N212">
        <v>171.3148774</v>
      </c>
      <c r="O212">
        <v>173.66400609999999</v>
      </c>
      <c r="P212">
        <v>175.1892459</v>
      </c>
    </row>
    <row r="213" spans="1:16" x14ac:dyDescent="0.3">
      <c r="A213">
        <v>2</v>
      </c>
      <c r="B213">
        <v>210.5</v>
      </c>
      <c r="C213">
        <v>17.541666666666668</v>
      </c>
      <c r="D213">
        <v>1.0251425540000001</v>
      </c>
      <c r="E213">
        <v>163.04019529999999</v>
      </c>
      <c r="F213">
        <v>3.9706971000000001E-2</v>
      </c>
      <c r="G213">
        <f t="shared" si="3"/>
        <v>147.96172626892044</v>
      </c>
      <c r="H213">
        <v>150.85251059999999</v>
      </c>
      <c r="I213">
        <v>152.3827387</v>
      </c>
      <c r="J213">
        <v>154.7382408</v>
      </c>
      <c r="K213">
        <v>158.6721776</v>
      </c>
      <c r="L213">
        <v>163.04019529999999</v>
      </c>
      <c r="M213">
        <v>167.40527230000001</v>
      </c>
      <c r="N213">
        <v>171.33152999999999</v>
      </c>
      <c r="O213">
        <v>173.68015220000001</v>
      </c>
      <c r="P213">
        <v>175.2049944</v>
      </c>
    </row>
    <row r="214" spans="1:16" x14ac:dyDescent="0.3">
      <c r="A214">
        <v>2</v>
      </c>
      <c r="B214">
        <v>211.5</v>
      </c>
      <c r="C214">
        <v>17.625</v>
      </c>
      <c r="D214">
        <v>1.0291049830000001</v>
      </c>
      <c r="E214">
        <v>163.05687270000001</v>
      </c>
      <c r="F214">
        <v>3.9703390999999998E-2</v>
      </c>
      <c r="G214">
        <f t="shared" si="3"/>
        <v>147.97536758178705</v>
      </c>
      <c r="H214">
        <v>150.86718819999999</v>
      </c>
      <c r="I214">
        <v>152.3978755</v>
      </c>
      <c r="J214">
        <v>154.75396549999999</v>
      </c>
      <c r="K214">
        <v>158.68856819999999</v>
      </c>
      <c r="L214">
        <v>163.05687270000001</v>
      </c>
      <c r="M214">
        <v>167.42177340000001</v>
      </c>
      <c r="N214">
        <v>171.34748740000001</v>
      </c>
      <c r="O214">
        <v>173.69561379999999</v>
      </c>
      <c r="P214">
        <v>175.22006669999999</v>
      </c>
    </row>
    <row r="215" spans="1:16" x14ac:dyDescent="0.3">
      <c r="A215">
        <v>2</v>
      </c>
      <c r="B215">
        <v>212.5</v>
      </c>
      <c r="C215">
        <v>17.708333333333332</v>
      </c>
      <c r="D215">
        <v>1.032977233</v>
      </c>
      <c r="E215">
        <v>163.07287679999999</v>
      </c>
      <c r="F215">
        <v>3.9699945E-2</v>
      </c>
      <c r="G215">
        <f t="shared" si="3"/>
        <v>147.98841116932238</v>
      </c>
      <c r="H215">
        <v>150.88124350000001</v>
      </c>
      <c r="I215">
        <v>152.41237899999999</v>
      </c>
      <c r="J215">
        <v>154.7690427</v>
      </c>
      <c r="K215">
        <v>158.70429419999999</v>
      </c>
      <c r="L215">
        <v>163.07287679999999</v>
      </c>
      <c r="M215">
        <v>167.437603</v>
      </c>
      <c r="N215">
        <v>171.362784</v>
      </c>
      <c r="O215">
        <v>173.71042499999999</v>
      </c>
      <c r="P215">
        <v>175.2344971</v>
      </c>
    </row>
    <row r="216" spans="1:16" x14ac:dyDescent="0.3">
      <c r="A216">
        <v>2</v>
      </c>
      <c r="B216">
        <v>213.5</v>
      </c>
      <c r="C216">
        <v>17.791666666666668</v>
      </c>
      <c r="D216">
        <v>1.036759475</v>
      </c>
      <c r="E216">
        <v>163.08824039999999</v>
      </c>
      <c r="F216">
        <v>3.9696623E-2</v>
      </c>
      <c r="G216">
        <f t="shared" si="3"/>
        <v>148.00089050976655</v>
      </c>
      <c r="H216">
        <v>150.89471019999999</v>
      </c>
      <c r="I216">
        <v>152.4262827</v>
      </c>
      <c r="J216">
        <v>154.7835054</v>
      </c>
      <c r="K216">
        <v>158.7193886</v>
      </c>
      <c r="L216">
        <v>163.08824039999999</v>
      </c>
      <c r="M216">
        <v>167.45279379999999</v>
      </c>
      <c r="N216">
        <v>171.3774521</v>
      </c>
      <c r="O216">
        <v>173.7246179</v>
      </c>
      <c r="P216">
        <v>175.24831739999999</v>
      </c>
    </row>
    <row r="217" spans="1:16" x14ac:dyDescent="0.3">
      <c r="A217">
        <v>2</v>
      </c>
      <c r="B217">
        <v>214.5</v>
      </c>
      <c r="C217">
        <v>17.875</v>
      </c>
      <c r="D217">
        <v>1.0404521170000001</v>
      </c>
      <c r="E217">
        <v>163.10299430000001</v>
      </c>
      <c r="F217">
        <v>3.9693415000000003E-2</v>
      </c>
      <c r="G217">
        <f t="shared" si="3"/>
        <v>148.01283710091198</v>
      </c>
      <c r="H217">
        <v>150.90761910000001</v>
      </c>
      <c r="I217">
        <v>152.43961770000001</v>
      </c>
      <c r="J217">
        <v>154.7973849</v>
      </c>
      <c r="K217">
        <v>158.7338824</v>
      </c>
      <c r="L217">
        <v>163.10299430000001</v>
      </c>
      <c r="M217">
        <v>167.46737630000001</v>
      </c>
      <c r="N217">
        <v>171.3915221</v>
      </c>
      <c r="O217">
        <v>173.73822279999999</v>
      </c>
      <c r="P217">
        <v>175.2615577</v>
      </c>
    </row>
    <row r="218" spans="1:16" x14ac:dyDescent="0.3">
      <c r="A218">
        <v>2</v>
      </c>
      <c r="B218">
        <v>215.5</v>
      </c>
      <c r="C218">
        <v>17.958333333333332</v>
      </c>
      <c r="D218">
        <v>1.044055774</v>
      </c>
      <c r="E218">
        <v>163.11716730000001</v>
      </c>
      <c r="F218">
        <v>3.9690312999999998E-2</v>
      </c>
      <c r="G218">
        <f t="shared" si="3"/>
        <v>148.02427971890225</v>
      </c>
      <c r="H218">
        <v>150.91999939999999</v>
      </c>
      <c r="I218">
        <v>152.45241279999999</v>
      </c>
      <c r="J218">
        <v>154.81071</v>
      </c>
      <c r="K218">
        <v>158.7478045</v>
      </c>
      <c r="L218">
        <v>163.11716730000001</v>
      </c>
      <c r="M218">
        <v>167.48137919999999</v>
      </c>
      <c r="N218">
        <v>171.4050225</v>
      </c>
      <c r="O218">
        <v>173.75126800000001</v>
      </c>
      <c r="P218">
        <v>175.27424640000001</v>
      </c>
    </row>
    <row r="219" spans="1:16" x14ac:dyDescent="0.3">
      <c r="A219">
        <v>2</v>
      </c>
      <c r="B219">
        <v>216.5</v>
      </c>
      <c r="C219">
        <v>18.041666666666668</v>
      </c>
      <c r="D219">
        <v>1.047571238</v>
      </c>
      <c r="E219">
        <v>163.13078659999999</v>
      </c>
      <c r="F219">
        <v>3.9687311000000003E-2</v>
      </c>
      <c r="G219">
        <f t="shared" si="3"/>
        <v>148.03524480066849</v>
      </c>
      <c r="H219">
        <v>150.9318778</v>
      </c>
      <c r="I219">
        <v>152.46469500000001</v>
      </c>
      <c r="J219">
        <v>154.82350769999999</v>
      </c>
      <c r="K219">
        <v>158.76118210000001</v>
      </c>
      <c r="L219">
        <v>163.13078659999999</v>
      </c>
      <c r="M219">
        <v>167.4948296</v>
      </c>
      <c r="N219">
        <v>171.41798019999999</v>
      </c>
      <c r="O219">
        <v>173.76378020000001</v>
      </c>
      <c r="P219">
        <v>175.28641010000001</v>
      </c>
    </row>
    <row r="220" spans="1:16" x14ac:dyDescent="0.3">
      <c r="A220">
        <v>2</v>
      </c>
      <c r="B220">
        <v>217.5</v>
      </c>
      <c r="C220">
        <v>18.125</v>
      </c>
      <c r="D220">
        <v>1.050999451</v>
      </c>
      <c r="E220">
        <v>163.1438776</v>
      </c>
      <c r="F220">
        <v>3.9684402000000001E-2</v>
      </c>
      <c r="G220">
        <f t="shared" si="3"/>
        <v>148.04575742415861</v>
      </c>
      <c r="H220">
        <v>150.94327949999999</v>
      </c>
      <c r="I220">
        <v>152.47648950000001</v>
      </c>
      <c r="J220">
        <v>154.8358035</v>
      </c>
      <c r="K220">
        <v>158.77404039999999</v>
      </c>
      <c r="L220">
        <v>163.1438776</v>
      </c>
      <c r="M220">
        <v>167.50775290000001</v>
      </c>
      <c r="N220">
        <v>171.4304205</v>
      </c>
      <c r="O220">
        <v>173.7757847</v>
      </c>
      <c r="P220">
        <v>175.29807360000001</v>
      </c>
    </row>
    <row r="221" spans="1:16" x14ac:dyDescent="0.3">
      <c r="A221">
        <v>2</v>
      </c>
      <c r="B221">
        <v>218.5</v>
      </c>
      <c r="C221">
        <v>18.208333333333332</v>
      </c>
      <c r="D221">
        <v>1.0543414820000001</v>
      </c>
      <c r="E221">
        <v>163.1564644</v>
      </c>
      <c r="F221">
        <v>3.9681581E-2</v>
      </c>
      <c r="G221">
        <f t="shared" si="3"/>
        <v>148.05584063445454</v>
      </c>
      <c r="H221">
        <v>150.95422790000001</v>
      </c>
      <c r="I221">
        <v>152.48781980000001</v>
      </c>
      <c r="J221">
        <v>154.84762079999999</v>
      </c>
      <c r="K221">
        <v>158.7864036</v>
      </c>
      <c r="L221">
        <v>163.1564644</v>
      </c>
      <c r="M221">
        <v>167.520173</v>
      </c>
      <c r="N221">
        <v>171.44236710000001</v>
      </c>
      <c r="O221">
        <v>173.787305</v>
      </c>
      <c r="P221">
        <v>175.3092608</v>
      </c>
    </row>
    <row r="222" spans="1:16" x14ac:dyDescent="0.3">
      <c r="A222">
        <v>2</v>
      </c>
      <c r="B222">
        <v>219.5</v>
      </c>
      <c r="C222">
        <v>18.291666666666668</v>
      </c>
      <c r="D222">
        <v>1.057598512</v>
      </c>
      <c r="E222">
        <v>163.16856970000001</v>
      </c>
      <c r="F222">
        <v>3.9678841999999999E-2</v>
      </c>
      <c r="G222">
        <f t="shared" si="3"/>
        <v>148.06551650722247</v>
      </c>
      <c r="H222">
        <v>150.96474480000001</v>
      </c>
      <c r="I222">
        <v>152.49870799999999</v>
      </c>
      <c r="J222">
        <v>154.85898209999999</v>
      </c>
      <c r="K222">
        <v>158.798294</v>
      </c>
      <c r="L222">
        <v>163.16856970000001</v>
      </c>
      <c r="M222">
        <v>167.53211279999999</v>
      </c>
      <c r="N222">
        <v>171.4538427</v>
      </c>
      <c r="O222">
        <v>173.79836359999999</v>
      </c>
      <c r="P222">
        <v>175.31999379999999</v>
      </c>
    </row>
    <row r="223" spans="1:16" x14ac:dyDescent="0.3">
      <c r="A223">
        <v>2</v>
      </c>
      <c r="B223">
        <v>220.5</v>
      </c>
      <c r="C223">
        <v>18.375</v>
      </c>
      <c r="D223">
        <v>1.0607718079999999</v>
      </c>
      <c r="E223">
        <v>163.1802146</v>
      </c>
      <c r="F223">
        <v>3.9676181999999997E-2</v>
      </c>
      <c r="G223">
        <f t="shared" si="3"/>
        <v>148.0748044591264</v>
      </c>
      <c r="H223">
        <v>150.97485069999999</v>
      </c>
      <c r="I223">
        <v>152.50917469999999</v>
      </c>
      <c r="J223">
        <v>154.8699082</v>
      </c>
      <c r="K223">
        <v>158.80973280000001</v>
      </c>
      <c r="L223">
        <v>163.1802146</v>
      </c>
      <c r="M223">
        <v>167.5435933</v>
      </c>
      <c r="N223">
        <v>171.4648684</v>
      </c>
      <c r="O223">
        <v>173.80898160000001</v>
      </c>
      <c r="P223">
        <v>175.3302936</v>
      </c>
    </row>
    <row r="224" spans="1:16" x14ac:dyDescent="0.3">
      <c r="A224">
        <v>2</v>
      </c>
      <c r="B224">
        <v>221.5</v>
      </c>
      <c r="C224">
        <v>18.458333333333332</v>
      </c>
      <c r="D224">
        <v>1.063862715</v>
      </c>
      <c r="E224">
        <v>163.1914194</v>
      </c>
      <c r="F224">
        <v>3.9673595999999998E-2</v>
      </c>
      <c r="G224">
        <f t="shared" si="3"/>
        <v>148.08372388728043</v>
      </c>
      <c r="H224">
        <v>150.98456490000001</v>
      </c>
      <c r="I224">
        <v>152.51923930000001</v>
      </c>
      <c r="J224">
        <v>154.88041860000001</v>
      </c>
      <c r="K224">
        <v>158.82073990000001</v>
      </c>
      <c r="L224">
        <v>163.1914194</v>
      </c>
      <c r="M224">
        <v>167.55463499999999</v>
      </c>
      <c r="N224">
        <v>171.47546439999999</v>
      </c>
      <c r="O224">
        <v>173.8191789</v>
      </c>
      <c r="P224">
        <v>175.3401801</v>
      </c>
    </row>
    <row r="225" spans="1:16" x14ac:dyDescent="0.3">
      <c r="A225">
        <v>2</v>
      </c>
      <c r="B225">
        <v>222.5</v>
      </c>
      <c r="C225">
        <v>18.541666666666668</v>
      </c>
      <c r="D225">
        <v>1.0668726390000001</v>
      </c>
      <c r="E225">
        <v>163.202203</v>
      </c>
      <c r="F225">
        <v>3.9671082000000003E-2</v>
      </c>
      <c r="G225">
        <f t="shared" si="3"/>
        <v>148.09229172771384</v>
      </c>
      <c r="H225">
        <v>150.99390529999999</v>
      </c>
      <c r="I225">
        <v>152.52892</v>
      </c>
      <c r="J225">
        <v>154.89053179999999</v>
      </c>
      <c r="K225">
        <v>158.83133409999999</v>
      </c>
      <c r="L225">
        <v>163.202203</v>
      </c>
      <c r="M225">
        <v>167.56525669999999</v>
      </c>
      <c r="N225">
        <v>171.48564949999999</v>
      </c>
      <c r="O225">
        <v>173.82897439999999</v>
      </c>
      <c r="P225">
        <v>175.349672</v>
      </c>
    </row>
    <row r="226" spans="1:16" x14ac:dyDescent="0.3">
      <c r="A226">
        <v>2</v>
      </c>
      <c r="B226">
        <v>223.5</v>
      </c>
      <c r="C226">
        <v>18.625</v>
      </c>
      <c r="D226">
        <v>1.0698030359999999</v>
      </c>
      <c r="E226">
        <v>163.21258349999999</v>
      </c>
      <c r="F226">
        <v>3.9668635000000001E-2</v>
      </c>
      <c r="G226">
        <f t="shared" si="3"/>
        <v>148.1005252993285</v>
      </c>
      <c r="H226">
        <v>151.00288889999999</v>
      </c>
      <c r="I226">
        <v>152.5382338</v>
      </c>
      <c r="J226">
        <v>154.90026539999999</v>
      </c>
      <c r="K226">
        <v>158.84153319999999</v>
      </c>
      <c r="L226">
        <v>163.21258349999999</v>
      </c>
      <c r="M226">
        <v>167.5754766</v>
      </c>
      <c r="N226">
        <v>171.49544180000001</v>
      </c>
      <c r="O226">
        <v>173.8383858</v>
      </c>
      <c r="P226">
        <v>175.35878700000001</v>
      </c>
    </row>
    <row r="227" spans="1:16" x14ac:dyDescent="0.3">
      <c r="A227">
        <v>2</v>
      </c>
      <c r="B227">
        <v>224.5</v>
      </c>
      <c r="C227">
        <v>18.708333333333332</v>
      </c>
      <c r="D227">
        <v>1.072655401</v>
      </c>
      <c r="E227">
        <v>163.2225779</v>
      </c>
      <c r="F227">
        <v>3.9666253999999998E-2</v>
      </c>
      <c r="G227">
        <f t="shared" si="3"/>
        <v>148.1084393647908</v>
      </c>
      <c r="H227">
        <v>151.01153149999999</v>
      </c>
      <c r="I227">
        <v>152.54719710000001</v>
      </c>
      <c r="J227">
        <v>154.9096356</v>
      </c>
      <c r="K227">
        <v>158.85135399999999</v>
      </c>
      <c r="L227">
        <v>163.2225779</v>
      </c>
      <c r="M227">
        <v>167.5853118</v>
      </c>
      <c r="N227">
        <v>171.5048583</v>
      </c>
      <c r="O227">
        <v>173.84743019999999</v>
      </c>
      <c r="P227">
        <v>175.36754199999999</v>
      </c>
    </row>
    <row r="228" spans="1:16" x14ac:dyDescent="0.3">
      <c r="A228">
        <v>2</v>
      </c>
      <c r="B228">
        <v>225.5</v>
      </c>
      <c r="C228">
        <v>18.791666666666668</v>
      </c>
      <c r="D228">
        <v>1.0754312580000001</v>
      </c>
      <c r="E228">
        <v>163.23220240000001</v>
      </c>
      <c r="F228">
        <v>3.9663935999999997E-2</v>
      </c>
      <c r="G228">
        <f t="shared" si="3"/>
        <v>148.11604870258341</v>
      </c>
      <c r="H228">
        <v>151.01984820000001</v>
      </c>
      <c r="I228">
        <v>152.55582480000001</v>
      </c>
      <c r="J228">
        <v>154.9186579</v>
      </c>
      <c r="K228">
        <v>158.86081239999999</v>
      </c>
      <c r="L228">
        <v>163.23220240000001</v>
      </c>
      <c r="M228">
        <v>167.59477849999999</v>
      </c>
      <c r="N228">
        <v>171.51391509999999</v>
      </c>
      <c r="O228">
        <v>173.8561235</v>
      </c>
      <c r="P228">
        <v>175.3759527</v>
      </c>
    </row>
    <row r="229" spans="1:16" x14ac:dyDescent="0.3">
      <c r="A229">
        <v>2</v>
      </c>
      <c r="B229">
        <v>226.5</v>
      </c>
      <c r="C229">
        <v>18.875</v>
      </c>
      <c r="D229">
        <v>1.0781321559999999</v>
      </c>
      <c r="E229">
        <v>163.2414722</v>
      </c>
      <c r="F229">
        <v>3.9661678999999998E-2</v>
      </c>
      <c r="G229">
        <f t="shared" si="3"/>
        <v>148.12336678178212</v>
      </c>
      <c r="H229">
        <v>151.02785320000001</v>
      </c>
      <c r="I229">
        <v>152.5641315</v>
      </c>
      <c r="J229">
        <v>154.92734720000001</v>
      </c>
      <c r="K229">
        <v>158.8699234</v>
      </c>
      <c r="L229">
        <v>163.2414722</v>
      </c>
      <c r="M229">
        <v>167.6038921</v>
      </c>
      <c r="N229">
        <v>171.5226274</v>
      </c>
      <c r="O229">
        <v>173.8644808</v>
      </c>
      <c r="P229">
        <v>175.3840343</v>
      </c>
    </row>
    <row r="230" spans="1:16" x14ac:dyDescent="0.3">
      <c r="A230">
        <v>2</v>
      </c>
      <c r="B230">
        <v>227.5</v>
      </c>
      <c r="C230">
        <v>18.958333333333332</v>
      </c>
      <c r="D230">
        <v>1.080759655</v>
      </c>
      <c r="E230">
        <v>163.25040190000001</v>
      </c>
      <c r="F230">
        <v>3.9659481000000003E-2</v>
      </c>
      <c r="G230">
        <f t="shared" si="3"/>
        <v>148.13040651735568</v>
      </c>
      <c r="H230">
        <v>151.0355596</v>
      </c>
      <c r="I230">
        <v>152.5721307</v>
      </c>
      <c r="J230">
        <v>154.93571710000001</v>
      </c>
      <c r="K230">
        <v>158.87870119999999</v>
      </c>
      <c r="L230">
        <v>163.25040190000001</v>
      </c>
      <c r="M230">
        <v>167.61266710000001</v>
      </c>
      <c r="N230">
        <v>171.53100979999999</v>
      </c>
      <c r="O230">
        <v>173.87251660000001</v>
      </c>
      <c r="P230">
        <v>175.39180099999999</v>
      </c>
    </row>
    <row r="231" spans="1:16" x14ac:dyDescent="0.3">
      <c r="A231">
        <v>2</v>
      </c>
      <c r="B231">
        <v>228.5</v>
      </c>
      <c r="C231">
        <v>19.041666666666668</v>
      </c>
      <c r="D231">
        <v>1.0833153289999999</v>
      </c>
      <c r="E231">
        <v>163.25900519999999</v>
      </c>
      <c r="F231">
        <v>3.9657339E-2</v>
      </c>
      <c r="G231">
        <f t="shared" si="3"/>
        <v>148.13718037872442</v>
      </c>
      <c r="H231">
        <v>151.04298030000001</v>
      </c>
      <c r="I231">
        <v>152.57983530000001</v>
      </c>
      <c r="J231">
        <v>154.94378090000001</v>
      </c>
      <c r="K231">
        <v>158.8871595</v>
      </c>
      <c r="L231">
        <v>163.25900519999999</v>
      </c>
      <c r="M231">
        <v>167.6211174</v>
      </c>
      <c r="N231">
        <v>171.53907609999999</v>
      </c>
      <c r="O231">
        <v>173.8802445</v>
      </c>
      <c r="P231">
        <v>175.39926639999999</v>
      </c>
    </row>
    <row r="232" spans="1:16" x14ac:dyDescent="0.3">
      <c r="A232">
        <v>2</v>
      </c>
      <c r="B232">
        <v>229.5</v>
      </c>
      <c r="C232">
        <v>19.125</v>
      </c>
      <c r="D232">
        <v>1.0858007510000001</v>
      </c>
      <c r="E232">
        <v>163.26729539999999</v>
      </c>
      <c r="F232">
        <v>3.9655252000000002E-2</v>
      </c>
      <c r="G232">
        <f t="shared" si="3"/>
        <v>148.14369970595681</v>
      </c>
      <c r="H232">
        <v>151.0501271</v>
      </c>
      <c r="I232">
        <v>152.5872574</v>
      </c>
      <c r="J232">
        <v>154.95155109999999</v>
      </c>
      <c r="K232">
        <v>158.89531109999999</v>
      </c>
      <c r="L232">
        <v>163.26729539999999</v>
      </c>
      <c r="M232">
        <v>167.62925630000001</v>
      </c>
      <c r="N232">
        <v>171.54683940000001</v>
      </c>
      <c r="O232">
        <v>173.8876774</v>
      </c>
      <c r="P232">
        <v>175.40644330000001</v>
      </c>
    </row>
    <row r="233" spans="1:16" x14ac:dyDescent="0.3">
      <c r="A233">
        <v>2</v>
      </c>
      <c r="B233">
        <v>230.5</v>
      </c>
      <c r="C233">
        <v>19.208333333333332</v>
      </c>
      <c r="D233">
        <v>1.088217496</v>
      </c>
      <c r="E233">
        <v>163.27528480000001</v>
      </c>
      <c r="F233">
        <v>3.9653217999999997E-2</v>
      </c>
      <c r="G233">
        <f t="shared" si="3"/>
        <v>148.14997531143644</v>
      </c>
      <c r="H233">
        <v>151.05701139999999</v>
      </c>
      <c r="I233">
        <v>152.59440849999999</v>
      </c>
      <c r="J233">
        <v>154.95903949999999</v>
      </c>
      <c r="K233">
        <v>158.90316820000001</v>
      </c>
      <c r="L233">
        <v>163.27528480000001</v>
      </c>
      <c r="M233">
        <v>167.6370963</v>
      </c>
      <c r="N233">
        <v>171.5543121</v>
      </c>
      <c r="O233">
        <v>173.89482770000001</v>
      </c>
      <c r="P233">
        <v>175.4133439</v>
      </c>
    </row>
    <row r="234" spans="1:16" x14ac:dyDescent="0.3">
      <c r="A234">
        <v>2</v>
      </c>
      <c r="B234">
        <v>231.5</v>
      </c>
      <c r="C234">
        <v>19.291666666666668</v>
      </c>
      <c r="D234">
        <v>1.090567133</v>
      </c>
      <c r="E234">
        <v>163.2829854</v>
      </c>
      <c r="F234">
        <v>3.9651236999999999E-2</v>
      </c>
      <c r="G234">
        <f t="shared" si="3"/>
        <v>148.15601697181756</v>
      </c>
      <c r="H234">
        <v>151.06364379999999</v>
      </c>
      <c r="I234">
        <v>152.6012996</v>
      </c>
      <c r="J234">
        <v>154.96625739999999</v>
      </c>
      <c r="K234">
        <v>158.9107425</v>
      </c>
      <c r="L234">
        <v>163.2829854</v>
      </c>
      <c r="M234">
        <v>167.64464939999999</v>
      </c>
      <c r="N234">
        <v>171.56150600000001</v>
      </c>
      <c r="O234">
        <v>173.90170710000001</v>
      </c>
      <c r="P234">
        <v>175.41997989999999</v>
      </c>
    </row>
    <row r="235" spans="1:16" x14ac:dyDescent="0.3">
      <c r="A235">
        <v>2</v>
      </c>
      <c r="B235">
        <v>232.5</v>
      </c>
      <c r="C235">
        <v>19.375</v>
      </c>
      <c r="D235">
        <v>1.092851222</v>
      </c>
      <c r="E235">
        <v>163.29040860000001</v>
      </c>
      <c r="F235">
        <v>3.9649306000000002E-2</v>
      </c>
      <c r="G235">
        <f t="shared" si="3"/>
        <v>148.16183507360552</v>
      </c>
      <c r="H235">
        <v>151.07003460000001</v>
      </c>
      <c r="I235">
        <v>152.6079412</v>
      </c>
      <c r="J235">
        <v>154.97321539999999</v>
      </c>
      <c r="K235">
        <v>158.91804500000001</v>
      </c>
      <c r="L235">
        <v>163.29040860000001</v>
      </c>
      <c r="M235">
        <v>167.65192690000001</v>
      </c>
      <c r="N235">
        <v>171.56843259999999</v>
      </c>
      <c r="O235">
        <v>173.9083268</v>
      </c>
      <c r="P235">
        <v>175.42636229999999</v>
      </c>
    </row>
    <row r="236" spans="1:16" x14ac:dyDescent="0.3">
      <c r="A236">
        <v>2</v>
      </c>
      <c r="B236">
        <v>233.5</v>
      </c>
      <c r="C236">
        <v>19.458333333333332</v>
      </c>
      <c r="D236">
        <v>1.095071313</v>
      </c>
      <c r="E236">
        <v>163.29756499999999</v>
      </c>
      <c r="F236">
        <v>3.9647424000000001E-2</v>
      </c>
      <c r="G236">
        <f t="shared" si="3"/>
        <v>148.16743851696515</v>
      </c>
      <c r="H236">
        <v>151.07619339999999</v>
      </c>
      <c r="I236">
        <v>152.61434310000001</v>
      </c>
      <c r="J236">
        <v>154.9799237</v>
      </c>
      <c r="K236">
        <v>158.9250863</v>
      </c>
      <c r="L236">
        <v>163.29756499999999</v>
      </c>
      <c r="M236">
        <v>167.65893969999999</v>
      </c>
      <c r="N236">
        <v>171.57510239999999</v>
      </c>
      <c r="O236">
        <v>173.9146973</v>
      </c>
      <c r="P236">
        <v>175.4325015</v>
      </c>
    </row>
    <row r="237" spans="1:16" x14ac:dyDescent="0.3">
      <c r="A237">
        <v>2</v>
      </c>
      <c r="B237">
        <v>234.5</v>
      </c>
      <c r="C237">
        <v>19.541666666666668</v>
      </c>
      <c r="D237">
        <v>1.0972289390000001</v>
      </c>
      <c r="E237">
        <v>163.30446499999999</v>
      </c>
      <c r="F237">
        <v>3.9645591000000001E-2</v>
      </c>
      <c r="G237">
        <f t="shared" si="3"/>
        <v>148.17283564779368</v>
      </c>
      <c r="H237">
        <v>151.08212950000001</v>
      </c>
      <c r="I237">
        <v>152.6205147</v>
      </c>
      <c r="J237">
        <v>154.98639220000001</v>
      </c>
      <c r="K237">
        <v>158.93187649999999</v>
      </c>
      <c r="L237">
        <v>163.30446499999999</v>
      </c>
      <c r="M237">
        <v>167.66569809999999</v>
      </c>
      <c r="N237">
        <v>171.58152580000001</v>
      </c>
      <c r="O237">
        <v>173.9208289</v>
      </c>
      <c r="P237">
        <v>175.43840760000001</v>
      </c>
    </row>
    <row r="238" spans="1:16" x14ac:dyDescent="0.3">
      <c r="A238">
        <v>2</v>
      </c>
      <c r="B238">
        <v>235.5</v>
      </c>
      <c r="C238">
        <v>19.625</v>
      </c>
      <c r="D238">
        <v>1.099325619</v>
      </c>
      <c r="E238">
        <v>163.31111849999999</v>
      </c>
      <c r="F238">
        <v>3.9643803999999998E-2</v>
      </c>
      <c r="G238">
        <f t="shared" si="3"/>
        <v>148.17803551738214</v>
      </c>
      <c r="H238">
        <v>151.0878515</v>
      </c>
      <c r="I238">
        <v>152.626465</v>
      </c>
      <c r="J238">
        <v>154.9926299</v>
      </c>
      <c r="K238">
        <v>158.93842520000001</v>
      </c>
      <c r="L238">
        <v>163.31111849999999</v>
      </c>
      <c r="M238">
        <v>167.6722121</v>
      </c>
      <c r="N238">
        <v>171.5877126</v>
      </c>
      <c r="O238">
        <v>173.92673110000001</v>
      </c>
      <c r="P238">
        <v>175.44409020000001</v>
      </c>
    </row>
    <row r="239" spans="1:16" x14ac:dyDescent="0.3">
      <c r="A239">
        <v>2</v>
      </c>
      <c r="B239">
        <v>236.5</v>
      </c>
      <c r="C239">
        <v>19.708333333333332</v>
      </c>
      <c r="D239">
        <v>1.1013628520000001</v>
      </c>
      <c r="E239">
        <v>163.3175349</v>
      </c>
      <c r="F239">
        <v>3.9642062999999998E-2</v>
      </c>
      <c r="G239">
        <f t="shared" si="3"/>
        <v>148.18304558607753</v>
      </c>
      <c r="H239">
        <v>151.0933679</v>
      </c>
      <c r="I239">
        <v>152.6322026</v>
      </c>
      <c r="J239">
        <v>154.99864579999999</v>
      </c>
      <c r="K239">
        <v>158.94474159999999</v>
      </c>
      <c r="L239">
        <v>163.3175349</v>
      </c>
      <c r="M239">
        <v>167.67849100000001</v>
      </c>
      <c r="N239">
        <v>171.59367209999999</v>
      </c>
      <c r="O239">
        <v>173.93241320000001</v>
      </c>
      <c r="P239">
        <v>175.44955830000001</v>
      </c>
    </row>
    <row r="240" spans="1:16" x14ac:dyDescent="0.3">
      <c r="A240">
        <v>2</v>
      </c>
      <c r="B240">
        <v>237.5</v>
      </c>
      <c r="C240">
        <v>19.791666666666668</v>
      </c>
      <c r="D240">
        <v>1.1033421189999999</v>
      </c>
      <c r="E240">
        <v>163.3237231</v>
      </c>
      <c r="F240">
        <v>3.9640367000000003E-2</v>
      </c>
      <c r="G240">
        <f t="shared" si="3"/>
        <v>148.18787325567905</v>
      </c>
      <c r="H240">
        <v>151.09868660000001</v>
      </c>
      <c r="I240">
        <v>152.63773560000001</v>
      </c>
      <c r="J240">
        <v>155.00444830000001</v>
      </c>
      <c r="K240">
        <v>158.95083450000001</v>
      </c>
      <c r="L240">
        <v>163.3237231</v>
      </c>
      <c r="M240">
        <v>167.68454399999999</v>
      </c>
      <c r="N240">
        <v>171.59941319999999</v>
      </c>
      <c r="O240">
        <v>173.9378839</v>
      </c>
      <c r="P240">
        <v>175.45482060000001</v>
      </c>
    </row>
    <row r="241" spans="1:16" x14ac:dyDescent="0.3">
      <c r="A241">
        <v>2</v>
      </c>
      <c r="B241">
        <v>238.5</v>
      </c>
      <c r="C241">
        <v>19.875</v>
      </c>
      <c r="D241">
        <v>1.1052648759999999</v>
      </c>
      <c r="E241">
        <v>163.32969180000001</v>
      </c>
      <c r="F241">
        <v>3.9638714999999998E-2</v>
      </c>
      <c r="G241">
        <f t="shared" si="3"/>
        <v>148.19252576339062</v>
      </c>
      <c r="H241">
        <v>151.10381520000001</v>
      </c>
      <c r="I241">
        <v>152.6430718</v>
      </c>
      <c r="J241">
        <v>155.0100454</v>
      </c>
      <c r="K241">
        <v>158.9567122</v>
      </c>
      <c r="L241">
        <v>163.32969180000001</v>
      </c>
      <c r="M241">
        <v>167.69037969999999</v>
      </c>
      <c r="N241">
        <v>171.60494439999999</v>
      </c>
      <c r="O241">
        <v>173.94315169999999</v>
      </c>
      <c r="P241">
        <v>175.4598853</v>
      </c>
    </row>
    <row r="242" spans="1:16" x14ac:dyDescent="0.3">
      <c r="A242">
        <v>2</v>
      </c>
      <c r="B242">
        <v>239.5</v>
      </c>
      <c r="C242">
        <v>19.958333333333332</v>
      </c>
      <c r="D242">
        <v>1.107132561</v>
      </c>
      <c r="E242">
        <v>163.33544910000001</v>
      </c>
      <c r="F242">
        <v>3.9637104999999999E-2</v>
      </c>
      <c r="G242">
        <f t="shared" si="3"/>
        <v>148.19701019783963</v>
      </c>
      <c r="H242">
        <v>151.10876089999999</v>
      </c>
      <c r="I242">
        <v>152.6482187</v>
      </c>
      <c r="J242">
        <v>155.01544490000001</v>
      </c>
      <c r="K242">
        <v>158.96238289999999</v>
      </c>
      <c r="L242">
        <v>163.33544910000001</v>
      </c>
      <c r="M242">
        <v>167.6960062</v>
      </c>
      <c r="N242">
        <v>171.61027379999999</v>
      </c>
      <c r="O242">
        <v>173.94822439999999</v>
      </c>
      <c r="P242">
        <v>175.46476039999999</v>
      </c>
    </row>
    <row r="243" spans="1:16" x14ac:dyDescent="0.3">
      <c r="A243">
        <v>2</v>
      </c>
      <c r="B243">
        <v>240</v>
      </c>
      <c r="C243">
        <v>20</v>
      </c>
      <c r="D243">
        <v>1.1080461930000001</v>
      </c>
      <c r="E243">
        <v>163.33825100000001</v>
      </c>
      <c r="F243">
        <v>3.9636315999999998E-2</v>
      </c>
      <c r="G243">
        <f t="shared" si="3"/>
        <v>148.19919126661719</v>
      </c>
      <c r="H243">
        <v>151.1111674</v>
      </c>
      <c r="I243">
        <v>152.6507234</v>
      </c>
      <c r="J243">
        <v>155.01807289999999</v>
      </c>
      <c r="K243">
        <v>158.96514289999999</v>
      </c>
      <c r="L243">
        <v>163.33825100000001</v>
      </c>
      <c r="M243">
        <v>167.6987436</v>
      </c>
      <c r="N243">
        <v>171.61286530000001</v>
      </c>
      <c r="O243">
        <v>173.9506901</v>
      </c>
      <c r="P243">
        <v>175.46712919999999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T1858"/>
  <sheetViews>
    <sheetView workbookViewId="0">
      <selection activeCell="A6" sqref="A6"/>
    </sheetView>
  </sheetViews>
  <sheetFormatPr defaultRowHeight="14.4" x14ac:dyDescent="0.3"/>
  <sheetData>
    <row r="1" spans="1:20" x14ac:dyDescent="0.3">
      <c r="A1" t="s">
        <v>23</v>
      </c>
      <c r="B1" t="s">
        <v>28</v>
      </c>
      <c r="C1" t="s">
        <v>1</v>
      </c>
      <c r="D1" t="s">
        <v>2</v>
      </c>
      <c r="E1" t="s">
        <v>3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3">
      <c r="A2">
        <v>0</v>
      </c>
      <c r="B2">
        <f>A2/365.25</f>
        <v>0</v>
      </c>
      <c r="C2">
        <v>1</v>
      </c>
      <c r="D2">
        <v>49.1477</v>
      </c>
      <c r="E2">
        <v>3.7900000000000003E-2</v>
      </c>
      <c r="F2">
        <v>43.392000000000003</v>
      </c>
      <c r="G2">
        <v>44.814</v>
      </c>
      <c r="H2">
        <v>45.643999999999998</v>
      </c>
      <c r="I2">
        <v>46.084000000000003</v>
      </c>
      <c r="J2">
        <v>46.761000000000003</v>
      </c>
      <c r="K2">
        <v>47.216999999999999</v>
      </c>
      <c r="L2">
        <v>47.890999999999998</v>
      </c>
      <c r="M2">
        <v>49.148000000000003</v>
      </c>
      <c r="N2">
        <v>50.404000000000003</v>
      </c>
      <c r="O2">
        <v>51.078000000000003</v>
      </c>
      <c r="P2">
        <v>51.534999999999997</v>
      </c>
      <c r="Q2">
        <v>52.212000000000003</v>
      </c>
      <c r="R2">
        <v>52.651000000000003</v>
      </c>
      <c r="S2">
        <v>53.481000000000002</v>
      </c>
      <c r="T2">
        <v>54.904000000000003</v>
      </c>
    </row>
    <row r="3" spans="1:20" x14ac:dyDescent="0.3">
      <c r="A3">
        <v>1</v>
      </c>
      <c r="B3">
        <f t="shared" ref="B3:B66" si="0">A3/365.25</f>
        <v>2.7378507871321013E-3</v>
      </c>
      <c r="C3">
        <v>1</v>
      </c>
      <c r="D3">
        <v>49.316600000000001</v>
      </c>
      <c r="E3">
        <v>3.7830000000000003E-2</v>
      </c>
      <c r="F3">
        <v>43.551000000000002</v>
      </c>
      <c r="G3">
        <v>44.975999999999999</v>
      </c>
      <c r="H3">
        <v>45.808</v>
      </c>
      <c r="I3">
        <v>46.247999999999998</v>
      </c>
      <c r="J3">
        <v>46.926000000000002</v>
      </c>
      <c r="K3">
        <v>47.383000000000003</v>
      </c>
      <c r="L3">
        <v>48.058</v>
      </c>
      <c r="M3">
        <v>49.317</v>
      </c>
      <c r="N3">
        <v>50.575000000000003</v>
      </c>
      <c r="O3">
        <v>51.25</v>
      </c>
      <c r="P3">
        <v>51.707999999999998</v>
      </c>
      <c r="Q3">
        <v>52.384999999999998</v>
      </c>
      <c r="R3">
        <v>52.825000000000003</v>
      </c>
      <c r="S3">
        <v>53.656999999999996</v>
      </c>
      <c r="T3">
        <v>55.082000000000001</v>
      </c>
    </row>
    <row r="4" spans="1:20" x14ac:dyDescent="0.3">
      <c r="A4">
        <v>2</v>
      </c>
      <c r="B4">
        <f t="shared" si="0"/>
        <v>5.4757015742642025E-3</v>
      </c>
      <c r="C4">
        <v>1</v>
      </c>
      <c r="D4">
        <v>49.485399999999998</v>
      </c>
      <c r="E4">
        <v>3.7760000000000002E-2</v>
      </c>
      <c r="F4">
        <v>43.710999999999999</v>
      </c>
      <c r="G4">
        <v>45.137999999999998</v>
      </c>
      <c r="H4">
        <v>45.970999999999997</v>
      </c>
      <c r="I4">
        <v>46.411999999999999</v>
      </c>
      <c r="J4">
        <v>47.091000000000001</v>
      </c>
      <c r="K4">
        <v>47.548999999999999</v>
      </c>
      <c r="L4">
        <v>48.225000000000001</v>
      </c>
      <c r="M4">
        <v>49.484999999999999</v>
      </c>
      <c r="N4">
        <v>50.746000000000002</v>
      </c>
      <c r="O4">
        <v>51.421999999999997</v>
      </c>
      <c r="P4">
        <v>51.88</v>
      </c>
      <c r="Q4">
        <v>52.558999999999997</v>
      </c>
      <c r="R4">
        <v>53</v>
      </c>
      <c r="S4">
        <v>53.832000000000001</v>
      </c>
      <c r="T4">
        <v>55.26</v>
      </c>
    </row>
    <row r="5" spans="1:20" x14ac:dyDescent="0.3">
      <c r="A5">
        <v>3</v>
      </c>
      <c r="B5">
        <f t="shared" si="0"/>
        <v>8.2135523613963042E-3</v>
      </c>
      <c r="C5">
        <v>1</v>
      </c>
      <c r="D5">
        <v>49.654299999999999</v>
      </c>
      <c r="E5">
        <v>3.7699999999999997E-2</v>
      </c>
      <c r="F5">
        <v>43.869</v>
      </c>
      <c r="G5">
        <v>45.298999999999999</v>
      </c>
      <c r="H5">
        <v>46.134</v>
      </c>
      <c r="I5">
        <v>46.575000000000003</v>
      </c>
      <c r="J5">
        <v>47.255000000000003</v>
      </c>
      <c r="K5">
        <v>47.713999999999999</v>
      </c>
      <c r="L5">
        <v>48.392000000000003</v>
      </c>
      <c r="M5">
        <v>49.654000000000003</v>
      </c>
      <c r="N5">
        <v>50.917000000000002</v>
      </c>
      <c r="O5">
        <v>51.594000000000001</v>
      </c>
      <c r="P5">
        <v>52.052999999999997</v>
      </c>
      <c r="Q5">
        <v>52.732999999999997</v>
      </c>
      <c r="R5">
        <v>53.174999999999997</v>
      </c>
      <c r="S5">
        <v>54.009</v>
      </c>
      <c r="T5">
        <v>55.439</v>
      </c>
    </row>
    <row r="6" spans="1:20" x14ac:dyDescent="0.3">
      <c r="A6">
        <v>4</v>
      </c>
      <c r="B6">
        <f t="shared" si="0"/>
        <v>1.0951403148528405E-2</v>
      </c>
      <c r="C6">
        <v>1</v>
      </c>
      <c r="D6">
        <v>49.8232</v>
      </c>
      <c r="E6">
        <v>3.7629999999999997E-2</v>
      </c>
      <c r="F6">
        <v>44.029000000000003</v>
      </c>
      <c r="G6">
        <v>45.462000000000003</v>
      </c>
      <c r="H6">
        <v>46.296999999999997</v>
      </c>
      <c r="I6">
        <v>46.738999999999997</v>
      </c>
      <c r="J6">
        <v>47.42</v>
      </c>
      <c r="K6">
        <v>47.88</v>
      </c>
      <c r="L6">
        <v>48.558999999999997</v>
      </c>
      <c r="M6">
        <v>49.823</v>
      </c>
      <c r="N6">
        <v>51.088000000000001</v>
      </c>
      <c r="O6">
        <v>51.765999999999998</v>
      </c>
      <c r="P6">
        <v>52.225999999999999</v>
      </c>
      <c r="Q6">
        <v>52.906999999999996</v>
      </c>
      <c r="R6">
        <v>53.348999999999997</v>
      </c>
      <c r="S6">
        <v>54.185000000000002</v>
      </c>
      <c r="T6">
        <v>55.616999999999997</v>
      </c>
    </row>
    <row r="7" spans="1:20" x14ac:dyDescent="0.3">
      <c r="A7">
        <v>5</v>
      </c>
      <c r="B7">
        <f t="shared" si="0"/>
        <v>1.3689253935660506E-2</v>
      </c>
      <c r="C7">
        <v>1</v>
      </c>
      <c r="D7">
        <v>49.992100000000001</v>
      </c>
      <c r="E7">
        <v>3.7560000000000003E-2</v>
      </c>
      <c r="F7">
        <v>44.19</v>
      </c>
      <c r="G7">
        <v>45.624000000000002</v>
      </c>
      <c r="H7">
        <v>46.460999999999999</v>
      </c>
      <c r="I7">
        <v>46.904000000000003</v>
      </c>
      <c r="J7">
        <v>47.585999999999999</v>
      </c>
      <c r="K7">
        <v>48.045999999999999</v>
      </c>
      <c r="L7">
        <v>48.725999999999999</v>
      </c>
      <c r="M7">
        <v>49.991999999999997</v>
      </c>
      <c r="N7">
        <v>51.259</v>
      </c>
      <c r="O7">
        <v>51.938000000000002</v>
      </c>
      <c r="P7">
        <v>52.398000000000003</v>
      </c>
      <c r="Q7">
        <v>53.081000000000003</v>
      </c>
      <c r="R7">
        <v>53.524000000000001</v>
      </c>
      <c r="S7">
        <v>54.36</v>
      </c>
      <c r="T7">
        <v>55.795000000000002</v>
      </c>
    </row>
    <row r="8" spans="1:20" x14ac:dyDescent="0.3">
      <c r="A8">
        <v>6</v>
      </c>
      <c r="B8">
        <f t="shared" si="0"/>
        <v>1.6427104722792608E-2</v>
      </c>
      <c r="C8">
        <v>1</v>
      </c>
      <c r="D8">
        <v>50.160899999999998</v>
      </c>
      <c r="E8">
        <v>3.7490000000000002E-2</v>
      </c>
      <c r="F8">
        <v>44.35</v>
      </c>
      <c r="G8">
        <v>45.786000000000001</v>
      </c>
      <c r="H8">
        <v>46.624000000000002</v>
      </c>
      <c r="I8">
        <v>47.067999999999998</v>
      </c>
      <c r="J8">
        <v>47.750999999999998</v>
      </c>
      <c r="K8">
        <v>48.212000000000003</v>
      </c>
      <c r="L8">
        <v>48.893000000000001</v>
      </c>
      <c r="M8">
        <v>50.161000000000001</v>
      </c>
      <c r="N8">
        <v>51.429000000000002</v>
      </c>
      <c r="O8">
        <v>52.11</v>
      </c>
      <c r="P8">
        <v>52.570999999999998</v>
      </c>
      <c r="Q8">
        <v>53.253999999999998</v>
      </c>
      <c r="R8">
        <v>53.698</v>
      </c>
      <c r="S8">
        <v>54.536000000000001</v>
      </c>
      <c r="T8">
        <v>55.972000000000001</v>
      </c>
    </row>
    <row r="9" spans="1:20" x14ac:dyDescent="0.3">
      <c r="A9">
        <v>7</v>
      </c>
      <c r="B9">
        <f t="shared" si="0"/>
        <v>1.9164955509924708E-2</v>
      </c>
      <c r="C9">
        <v>1</v>
      </c>
      <c r="D9">
        <v>50.329799999999999</v>
      </c>
      <c r="E9">
        <v>3.7420000000000002E-2</v>
      </c>
      <c r="F9">
        <v>44.51</v>
      </c>
      <c r="G9">
        <v>45.948</v>
      </c>
      <c r="H9">
        <v>46.787999999999997</v>
      </c>
      <c r="I9">
        <v>47.231999999999999</v>
      </c>
      <c r="J9">
        <v>47.915999999999997</v>
      </c>
      <c r="K9">
        <v>48.378</v>
      </c>
      <c r="L9">
        <v>49.06</v>
      </c>
      <c r="M9">
        <v>50.33</v>
      </c>
      <c r="N9">
        <v>51.6</v>
      </c>
      <c r="O9">
        <v>52.281999999999996</v>
      </c>
      <c r="P9">
        <v>52.743000000000002</v>
      </c>
      <c r="Q9">
        <v>53.427999999999997</v>
      </c>
      <c r="R9">
        <v>53.872</v>
      </c>
      <c r="S9">
        <v>54.710999999999999</v>
      </c>
      <c r="T9">
        <v>56.15</v>
      </c>
    </row>
    <row r="10" spans="1:20" x14ac:dyDescent="0.3">
      <c r="A10">
        <v>8</v>
      </c>
      <c r="B10">
        <f t="shared" si="0"/>
        <v>2.190280629705681E-2</v>
      </c>
      <c r="C10">
        <v>1</v>
      </c>
      <c r="D10">
        <v>50.498699999999999</v>
      </c>
      <c r="E10">
        <v>3.7350000000000001E-2</v>
      </c>
      <c r="F10">
        <v>44.67</v>
      </c>
      <c r="G10">
        <v>46.110999999999997</v>
      </c>
      <c r="H10">
        <v>46.951000000000001</v>
      </c>
      <c r="I10">
        <v>47.396000000000001</v>
      </c>
      <c r="J10">
        <v>48.082000000000001</v>
      </c>
      <c r="K10">
        <v>48.543999999999997</v>
      </c>
      <c r="L10">
        <v>49.226999999999997</v>
      </c>
      <c r="M10">
        <v>50.499000000000002</v>
      </c>
      <c r="N10">
        <v>51.771000000000001</v>
      </c>
      <c r="O10">
        <v>52.454000000000001</v>
      </c>
      <c r="P10">
        <v>52.915999999999997</v>
      </c>
      <c r="Q10">
        <v>53.600999999999999</v>
      </c>
      <c r="R10">
        <v>54.045999999999999</v>
      </c>
      <c r="S10">
        <v>54.886000000000003</v>
      </c>
      <c r="T10">
        <v>56.326999999999998</v>
      </c>
    </row>
    <row r="11" spans="1:20" x14ac:dyDescent="0.3">
      <c r="A11">
        <v>9</v>
      </c>
      <c r="B11">
        <f t="shared" si="0"/>
        <v>2.4640657084188913E-2</v>
      </c>
      <c r="C11">
        <v>1</v>
      </c>
      <c r="D11">
        <v>50.6676</v>
      </c>
      <c r="E11">
        <v>3.7280000000000001E-2</v>
      </c>
      <c r="F11">
        <v>44.83</v>
      </c>
      <c r="G11">
        <v>46.273000000000003</v>
      </c>
      <c r="H11">
        <v>47.115000000000002</v>
      </c>
      <c r="I11">
        <v>47.561</v>
      </c>
      <c r="J11">
        <v>48.247</v>
      </c>
      <c r="K11">
        <v>48.71</v>
      </c>
      <c r="L11">
        <v>49.393999999999998</v>
      </c>
      <c r="M11">
        <v>50.667999999999999</v>
      </c>
      <c r="N11">
        <v>51.942</v>
      </c>
      <c r="O11">
        <v>52.625</v>
      </c>
      <c r="P11">
        <v>53.088000000000001</v>
      </c>
      <c r="Q11">
        <v>53.774999999999999</v>
      </c>
      <c r="R11">
        <v>54.22</v>
      </c>
      <c r="S11">
        <v>55.061999999999998</v>
      </c>
      <c r="T11">
        <v>56.505000000000003</v>
      </c>
    </row>
    <row r="12" spans="1:20" x14ac:dyDescent="0.3">
      <c r="A12">
        <v>10</v>
      </c>
      <c r="B12">
        <f t="shared" si="0"/>
        <v>2.7378507871321012E-2</v>
      </c>
      <c r="C12">
        <v>1</v>
      </c>
      <c r="D12">
        <v>50.836500000000001</v>
      </c>
      <c r="E12">
        <v>3.7220000000000003E-2</v>
      </c>
      <c r="F12">
        <v>44.988999999999997</v>
      </c>
      <c r="G12">
        <v>46.435000000000002</v>
      </c>
      <c r="H12">
        <v>47.277999999999999</v>
      </c>
      <c r="I12">
        <v>47.723999999999997</v>
      </c>
      <c r="J12">
        <v>48.411999999999999</v>
      </c>
      <c r="K12">
        <v>48.875</v>
      </c>
      <c r="L12">
        <v>49.56</v>
      </c>
      <c r="M12">
        <v>50.837000000000003</v>
      </c>
      <c r="N12">
        <v>52.113</v>
      </c>
      <c r="O12">
        <v>52.798000000000002</v>
      </c>
      <c r="P12">
        <v>53.261000000000003</v>
      </c>
      <c r="Q12">
        <v>53.948999999999998</v>
      </c>
      <c r="R12">
        <v>54.395000000000003</v>
      </c>
      <c r="S12">
        <v>55.238</v>
      </c>
      <c r="T12">
        <v>56.683999999999997</v>
      </c>
    </row>
    <row r="13" spans="1:20" x14ac:dyDescent="0.3">
      <c r="A13">
        <v>11</v>
      </c>
      <c r="B13">
        <f t="shared" si="0"/>
        <v>3.0116358658453114E-2</v>
      </c>
      <c r="C13">
        <v>1</v>
      </c>
      <c r="D13">
        <v>51.005299999999998</v>
      </c>
      <c r="E13">
        <v>3.7150000000000002E-2</v>
      </c>
      <c r="F13">
        <v>45.15</v>
      </c>
      <c r="G13">
        <v>46.597000000000001</v>
      </c>
      <c r="H13">
        <v>47.441000000000003</v>
      </c>
      <c r="I13">
        <v>47.889000000000003</v>
      </c>
      <c r="J13">
        <v>48.576999999999998</v>
      </c>
      <c r="K13">
        <v>49.040999999999997</v>
      </c>
      <c r="L13">
        <v>49.726999999999997</v>
      </c>
      <c r="M13">
        <v>51.005000000000003</v>
      </c>
      <c r="N13">
        <v>52.283000000000001</v>
      </c>
      <c r="O13">
        <v>52.969000000000001</v>
      </c>
      <c r="P13">
        <v>53.433999999999997</v>
      </c>
      <c r="Q13">
        <v>54.122</v>
      </c>
      <c r="R13">
        <v>54.569000000000003</v>
      </c>
      <c r="S13">
        <v>55.412999999999997</v>
      </c>
      <c r="T13">
        <v>56.860999999999997</v>
      </c>
    </row>
    <row r="14" spans="1:20" x14ac:dyDescent="0.3">
      <c r="A14">
        <v>12</v>
      </c>
      <c r="B14">
        <f t="shared" si="0"/>
        <v>3.2854209445585217E-2</v>
      </c>
      <c r="C14">
        <v>1</v>
      </c>
      <c r="D14">
        <v>51.174199999999999</v>
      </c>
      <c r="E14">
        <v>3.7080000000000002E-2</v>
      </c>
      <c r="F14">
        <v>45.31</v>
      </c>
      <c r="G14">
        <v>46.76</v>
      </c>
      <c r="H14">
        <v>47.604999999999997</v>
      </c>
      <c r="I14">
        <v>48.052999999999997</v>
      </c>
      <c r="J14">
        <v>48.741999999999997</v>
      </c>
      <c r="K14">
        <v>49.207999999999998</v>
      </c>
      <c r="L14">
        <v>49.893999999999998</v>
      </c>
      <c r="M14">
        <v>51.173999999999999</v>
      </c>
      <c r="N14">
        <v>52.454000000000001</v>
      </c>
      <c r="O14">
        <v>53.140999999999998</v>
      </c>
      <c r="P14">
        <v>53.606000000000002</v>
      </c>
      <c r="Q14">
        <v>54.295000000000002</v>
      </c>
      <c r="R14">
        <v>54.743000000000002</v>
      </c>
      <c r="S14">
        <v>55.588999999999999</v>
      </c>
      <c r="T14">
        <v>57.037999999999997</v>
      </c>
    </row>
    <row r="15" spans="1:20" x14ac:dyDescent="0.3">
      <c r="A15">
        <v>13</v>
      </c>
      <c r="B15">
        <f t="shared" si="0"/>
        <v>3.5592060232717319E-2</v>
      </c>
      <c r="C15">
        <v>1</v>
      </c>
      <c r="D15">
        <v>51.3431</v>
      </c>
      <c r="E15">
        <v>3.7010000000000001E-2</v>
      </c>
      <c r="F15">
        <v>45.470999999999997</v>
      </c>
      <c r="G15">
        <v>46.923000000000002</v>
      </c>
      <c r="H15">
        <v>47.768999999999998</v>
      </c>
      <c r="I15">
        <v>48.218000000000004</v>
      </c>
      <c r="J15">
        <v>48.908000000000001</v>
      </c>
      <c r="K15">
        <v>49.374000000000002</v>
      </c>
      <c r="L15">
        <v>50.061</v>
      </c>
      <c r="M15">
        <v>51.343000000000004</v>
      </c>
      <c r="N15">
        <v>52.625</v>
      </c>
      <c r="O15">
        <v>53.313000000000002</v>
      </c>
      <c r="P15">
        <v>53.777999999999999</v>
      </c>
      <c r="Q15">
        <v>54.469000000000001</v>
      </c>
      <c r="R15">
        <v>54.917000000000002</v>
      </c>
      <c r="S15">
        <v>55.764000000000003</v>
      </c>
      <c r="T15">
        <v>57.215000000000003</v>
      </c>
    </row>
    <row r="16" spans="1:20" x14ac:dyDescent="0.3">
      <c r="A16">
        <v>14</v>
      </c>
      <c r="B16">
        <f t="shared" si="0"/>
        <v>3.8329911019849415E-2</v>
      </c>
      <c r="C16">
        <v>1</v>
      </c>
      <c r="D16">
        <v>51.512</v>
      </c>
      <c r="E16">
        <v>3.6940000000000001E-2</v>
      </c>
      <c r="F16">
        <v>45.631999999999998</v>
      </c>
      <c r="G16">
        <v>47.085000000000001</v>
      </c>
      <c r="H16">
        <v>47.933</v>
      </c>
      <c r="I16">
        <v>48.381999999999998</v>
      </c>
      <c r="J16">
        <v>49.073</v>
      </c>
      <c r="K16">
        <v>49.54</v>
      </c>
      <c r="L16">
        <v>50.228999999999999</v>
      </c>
      <c r="M16">
        <v>51.512</v>
      </c>
      <c r="N16">
        <v>52.795000000000002</v>
      </c>
      <c r="O16">
        <v>53.484000000000002</v>
      </c>
      <c r="P16">
        <v>53.951000000000001</v>
      </c>
      <c r="Q16">
        <v>54.642000000000003</v>
      </c>
      <c r="R16">
        <v>55.091000000000001</v>
      </c>
      <c r="S16">
        <v>55.939</v>
      </c>
      <c r="T16">
        <v>57.392000000000003</v>
      </c>
    </row>
    <row r="17" spans="1:20" x14ac:dyDescent="0.3">
      <c r="A17">
        <v>15</v>
      </c>
      <c r="B17">
        <f t="shared" si="0"/>
        <v>4.1067761806981518E-2</v>
      </c>
      <c r="C17">
        <v>1</v>
      </c>
      <c r="D17">
        <v>51.651000000000003</v>
      </c>
      <c r="E17">
        <v>3.6900000000000002E-2</v>
      </c>
      <c r="F17">
        <v>45.761000000000003</v>
      </c>
      <c r="G17">
        <v>47.216999999999999</v>
      </c>
      <c r="H17">
        <v>48.066000000000003</v>
      </c>
      <c r="I17">
        <v>48.515999999999998</v>
      </c>
      <c r="J17">
        <v>49.207999999999998</v>
      </c>
      <c r="K17">
        <v>49.676000000000002</v>
      </c>
      <c r="L17">
        <v>50.365000000000002</v>
      </c>
      <c r="M17">
        <v>51.651000000000003</v>
      </c>
      <c r="N17">
        <v>52.936999999999998</v>
      </c>
      <c r="O17">
        <v>53.625999999999998</v>
      </c>
      <c r="P17">
        <v>54.094000000000001</v>
      </c>
      <c r="Q17">
        <v>54.786000000000001</v>
      </c>
      <c r="R17">
        <v>55.235999999999997</v>
      </c>
      <c r="S17">
        <v>56.085000000000001</v>
      </c>
      <c r="T17">
        <v>57.540999999999997</v>
      </c>
    </row>
    <row r="18" spans="1:20" x14ac:dyDescent="0.3">
      <c r="A18">
        <v>16</v>
      </c>
      <c r="B18">
        <f t="shared" si="0"/>
        <v>4.380561259411362E-2</v>
      </c>
      <c r="C18">
        <v>1</v>
      </c>
      <c r="D18">
        <v>51.789499999999997</v>
      </c>
      <c r="E18">
        <v>3.687E-2</v>
      </c>
      <c r="F18">
        <v>45.889000000000003</v>
      </c>
      <c r="G18">
        <v>47.347000000000001</v>
      </c>
      <c r="H18">
        <v>48.198</v>
      </c>
      <c r="I18">
        <v>48.649000000000001</v>
      </c>
      <c r="J18">
        <v>49.341999999999999</v>
      </c>
      <c r="K18">
        <v>49.81</v>
      </c>
      <c r="L18">
        <v>50.502000000000002</v>
      </c>
      <c r="M18">
        <v>51.79</v>
      </c>
      <c r="N18">
        <v>53.076999999999998</v>
      </c>
      <c r="O18">
        <v>53.768999999999998</v>
      </c>
      <c r="P18">
        <v>54.237000000000002</v>
      </c>
      <c r="Q18">
        <v>54.93</v>
      </c>
      <c r="R18">
        <v>55.381</v>
      </c>
      <c r="S18">
        <v>56.231999999999999</v>
      </c>
      <c r="T18">
        <v>57.69</v>
      </c>
    </row>
    <row r="19" spans="1:20" x14ac:dyDescent="0.3">
      <c r="A19">
        <v>17</v>
      </c>
      <c r="B19">
        <f t="shared" si="0"/>
        <v>4.6543463381245723E-2</v>
      </c>
      <c r="C19">
        <v>1</v>
      </c>
      <c r="D19">
        <v>51.927199999999999</v>
      </c>
      <c r="E19">
        <v>3.6830000000000002E-2</v>
      </c>
      <c r="F19">
        <v>46.017000000000003</v>
      </c>
      <c r="G19">
        <v>47.478000000000002</v>
      </c>
      <c r="H19">
        <v>48.33</v>
      </c>
      <c r="I19">
        <v>48.780999999999999</v>
      </c>
      <c r="J19">
        <v>49.475999999999999</v>
      </c>
      <c r="K19">
        <v>49.945</v>
      </c>
      <c r="L19">
        <v>50.637</v>
      </c>
      <c r="M19">
        <v>51.927</v>
      </c>
      <c r="N19">
        <v>53.216999999999999</v>
      </c>
      <c r="O19">
        <v>53.908999999999999</v>
      </c>
      <c r="P19">
        <v>54.378</v>
      </c>
      <c r="Q19">
        <v>55.073</v>
      </c>
      <c r="R19">
        <v>55.524000000000001</v>
      </c>
      <c r="S19">
        <v>56.375999999999998</v>
      </c>
      <c r="T19">
        <v>57.837000000000003</v>
      </c>
    </row>
    <row r="20" spans="1:20" x14ac:dyDescent="0.3">
      <c r="A20">
        <v>18</v>
      </c>
      <c r="B20">
        <f t="shared" si="0"/>
        <v>4.9281314168377825E-2</v>
      </c>
      <c r="C20">
        <v>1</v>
      </c>
      <c r="D20">
        <v>52.064100000000003</v>
      </c>
      <c r="E20">
        <v>3.6799999999999999E-2</v>
      </c>
      <c r="F20">
        <v>46.143000000000001</v>
      </c>
      <c r="G20">
        <v>47.606999999999999</v>
      </c>
      <c r="H20">
        <v>48.460999999999999</v>
      </c>
      <c r="I20">
        <v>48.912999999999997</v>
      </c>
      <c r="J20">
        <v>49.609000000000002</v>
      </c>
      <c r="K20">
        <v>50.078000000000003</v>
      </c>
      <c r="L20">
        <v>50.771999999999998</v>
      </c>
      <c r="M20">
        <v>52.064</v>
      </c>
      <c r="N20">
        <v>53.356000000000002</v>
      </c>
      <c r="O20">
        <v>54.05</v>
      </c>
      <c r="P20">
        <v>54.52</v>
      </c>
      <c r="Q20">
        <v>55.216000000000001</v>
      </c>
      <c r="R20">
        <v>55.667999999999999</v>
      </c>
      <c r="S20">
        <v>56.521000000000001</v>
      </c>
      <c r="T20">
        <v>57.984999999999999</v>
      </c>
    </row>
    <row r="21" spans="1:20" x14ac:dyDescent="0.3">
      <c r="A21">
        <v>19</v>
      </c>
      <c r="B21">
        <f t="shared" si="0"/>
        <v>5.2019164955509928E-2</v>
      </c>
      <c r="C21">
        <v>1</v>
      </c>
      <c r="D21">
        <v>52.200200000000002</v>
      </c>
      <c r="E21">
        <v>3.6760000000000001E-2</v>
      </c>
      <c r="F21">
        <v>46.27</v>
      </c>
      <c r="G21">
        <v>47.735999999999997</v>
      </c>
      <c r="H21">
        <v>48.591000000000001</v>
      </c>
      <c r="I21">
        <v>49.043999999999997</v>
      </c>
      <c r="J21">
        <v>49.741</v>
      </c>
      <c r="K21">
        <v>50.210999999999999</v>
      </c>
      <c r="L21">
        <v>50.905999999999999</v>
      </c>
      <c r="M21">
        <v>52.2</v>
      </c>
      <c r="N21">
        <v>53.494</v>
      </c>
      <c r="O21">
        <v>54.189</v>
      </c>
      <c r="P21">
        <v>54.658999999999999</v>
      </c>
      <c r="Q21">
        <v>55.356000000000002</v>
      </c>
      <c r="R21">
        <v>55.808999999999997</v>
      </c>
      <c r="S21">
        <v>56.664000000000001</v>
      </c>
      <c r="T21">
        <v>58.13</v>
      </c>
    </row>
    <row r="22" spans="1:20" x14ac:dyDescent="0.3">
      <c r="A22">
        <v>20</v>
      </c>
      <c r="B22">
        <f t="shared" si="0"/>
        <v>5.4757015742642023E-2</v>
      </c>
      <c r="C22">
        <v>1</v>
      </c>
      <c r="D22">
        <v>52.335299999999997</v>
      </c>
      <c r="E22">
        <v>3.6729999999999999E-2</v>
      </c>
      <c r="F22">
        <v>46.395000000000003</v>
      </c>
      <c r="G22">
        <v>47.863</v>
      </c>
      <c r="H22">
        <v>48.72</v>
      </c>
      <c r="I22">
        <v>49.173000000000002</v>
      </c>
      <c r="J22">
        <v>49.872</v>
      </c>
      <c r="K22">
        <v>50.343000000000004</v>
      </c>
      <c r="L22">
        <v>51.039000000000001</v>
      </c>
      <c r="M22">
        <v>52.335000000000001</v>
      </c>
      <c r="N22">
        <v>53.631999999999998</v>
      </c>
      <c r="O22">
        <v>54.328000000000003</v>
      </c>
      <c r="P22">
        <v>54.798999999999999</v>
      </c>
      <c r="Q22">
        <v>55.497</v>
      </c>
      <c r="R22">
        <v>55.951000000000001</v>
      </c>
      <c r="S22">
        <v>56.807000000000002</v>
      </c>
      <c r="T22">
        <v>58.276000000000003</v>
      </c>
    </row>
    <row r="23" spans="1:20" x14ac:dyDescent="0.3">
      <c r="A23">
        <v>21</v>
      </c>
      <c r="B23">
        <f t="shared" si="0"/>
        <v>5.7494866529774126E-2</v>
      </c>
      <c r="C23">
        <v>1</v>
      </c>
      <c r="D23">
        <v>52.469499999999996</v>
      </c>
      <c r="E23">
        <v>3.669E-2</v>
      </c>
      <c r="F23">
        <v>46.52</v>
      </c>
      <c r="G23">
        <v>47.991</v>
      </c>
      <c r="H23">
        <v>48.848999999999997</v>
      </c>
      <c r="I23">
        <v>49.302999999999997</v>
      </c>
      <c r="J23">
        <v>50.002000000000002</v>
      </c>
      <c r="K23">
        <v>50.473999999999997</v>
      </c>
      <c r="L23">
        <v>51.170999999999999</v>
      </c>
      <c r="M23">
        <v>52.47</v>
      </c>
      <c r="N23">
        <v>53.768000000000001</v>
      </c>
      <c r="O23">
        <v>54.465000000000003</v>
      </c>
      <c r="P23">
        <v>54.936999999999998</v>
      </c>
      <c r="Q23">
        <v>55.636000000000003</v>
      </c>
      <c r="R23">
        <v>56.09</v>
      </c>
      <c r="S23">
        <v>56.948</v>
      </c>
      <c r="T23">
        <v>58.418999999999997</v>
      </c>
    </row>
    <row r="24" spans="1:20" x14ac:dyDescent="0.3">
      <c r="A24">
        <v>22</v>
      </c>
      <c r="B24">
        <f t="shared" si="0"/>
        <v>6.0232717316906229E-2</v>
      </c>
      <c r="C24">
        <v>1</v>
      </c>
      <c r="D24">
        <v>52.602699999999999</v>
      </c>
      <c r="E24">
        <v>3.6659999999999998E-2</v>
      </c>
      <c r="F24">
        <v>46.643000000000001</v>
      </c>
      <c r="G24">
        <v>48.116999999999997</v>
      </c>
      <c r="H24">
        <v>48.975999999999999</v>
      </c>
      <c r="I24">
        <v>49.430999999999997</v>
      </c>
      <c r="J24">
        <v>50.131</v>
      </c>
      <c r="K24">
        <v>50.603999999999999</v>
      </c>
      <c r="L24">
        <v>51.302</v>
      </c>
      <c r="M24">
        <v>52.603000000000002</v>
      </c>
      <c r="N24">
        <v>53.902999999999999</v>
      </c>
      <c r="O24">
        <v>54.600999999999999</v>
      </c>
      <c r="P24">
        <v>55.073999999999998</v>
      </c>
      <c r="Q24">
        <v>55.774999999999999</v>
      </c>
      <c r="R24">
        <v>56.23</v>
      </c>
      <c r="S24">
        <v>57.088999999999999</v>
      </c>
      <c r="T24">
        <v>58.561999999999998</v>
      </c>
    </row>
    <row r="25" spans="1:20" x14ac:dyDescent="0.3">
      <c r="A25">
        <v>23</v>
      </c>
      <c r="B25">
        <f t="shared" si="0"/>
        <v>6.2970568104038324E-2</v>
      </c>
      <c r="C25">
        <v>1</v>
      </c>
      <c r="D25">
        <v>52.734900000000003</v>
      </c>
      <c r="E25">
        <v>3.6630000000000003E-2</v>
      </c>
      <c r="F25">
        <v>46.765999999999998</v>
      </c>
      <c r="G25">
        <v>48.241</v>
      </c>
      <c r="H25">
        <v>49.101999999999997</v>
      </c>
      <c r="I25">
        <v>49.558</v>
      </c>
      <c r="J25">
        <v>50.259</v>
      </c>
      <c r="K25">
        <v>50.732999999999997</v>
      </c>
      <c r="L25">
        <v>51.432000000000002</v>
      </c>
      <c r="M25">
        <v>52.734999999999999</v>
      </c>
      <c r="N25">
        <v>54.037999999999997</v>
      </c>
      <c r="O25">
        <v>54.737000000000002</v>
      </c>
      <c r="P25">
        <v>55.21</v>
      </c>
      <c r="Q25">
        <v>55.911999999999999</v>
      </c>
      <c r="R25">
        <v>56.368000000000002</v>
      </c>
      <c r="S25">
        <v>57.228999999999999</v>
      </c>
      <c r="T25">
        <v>58.704000000000001</v>
      </c>
    </row>
    <row r="26" spans="1:20" x14ac:dyDescent="0.3">
      <c r="A26">
        <v>24</v>
      </c>
      <c r="B26">
        <f t="shared" si="0"/>
        <v>6.5708418891170434E-2</v>
      </c>
      <c r="C26">
        <v>1</v>
      </c>
      <c r="D26">
        <v>52.866100000000003</v>
      </c>
      <c r="E26">
        <v>3.6600000000000001E-2</v>
      </c>
      <c r="F26">
        <v>46.887</v>
      </c>
      <c r="G26">
        <v>48.365000000000002</v>
      </c>
      <c r="H26">
        <v>49.226999999999997</v>
      </c>
      <c r="I26">
        <v>49.683</v>
      </c>
      <c r="J26">
        <v>50.386000000000003</v>
      </c>
      <c r="K26">
        <v>50.860999999999997</v>
      </c>
      <c r="L26">
        <v>51.561</v>
      </c>
      <c r="M26">
        <v>52.866</v>
      </c>
      <c r="N26">
        <v>54.170999999999999</v>
      </c>
      <c r="O26">
        <v>54.871000000000002</v>
      </c>
      <c r="P26">
        <v>55.345999999999997</v>
      </c>
      <c r="Q26">
        <v>56.048999999999999</v>
      </c>
      <c r="R26">
        <v>56.505000000000003</v>
      </c>
      <c r="S26">
        <v>57.366999999999997</v>
      </c>
      <c r="T26">
        <v>58.844999999999999</v>
      </c>
    </row>
    <row r="27" spans="1:20" x14ac:dyDescent="0.3">
      <c r="A27">
        <v>25</v>
      </c>
      <c r="B27">
        <f t="shared" si="0"/>
        <v>6.8446269678302529E-2</v>
      </c>
      <c r="C27">
        <v>1</v>
      </c>
      <c r="D27">
        <v>52.996299999999998</v>
      </c>
      <c r="E27">
        <v>3.6560000000000002E-2</v>
      </c>
      <c r="F27">
        <v>47.009</v>
      </c>
      <c r="G27">
        <v>48.488999999999997</v>
      </c>
      <c r="H27">
        <v>49.351999999999997</v>
      </c>
      <c r="I27">
        <v>49.808999999999997</v>
      </c>
      <c r="J27">
        <v>50.512999999999998</v>
      </c>
      <c r="K27">
        <v>50.988</v>
      </c>
      <c r="L27">
        <v>51.689</v>
      </c>
      <c r="M27">
        <v>52.996000000000002</v>
      </c>
      <c r="N27">
        <v>54.302999999999997</v>
      </c>
      <c r="O27">
        <v>55.003999999999998</v>
      </c>
      <c r="P27">
        <v>55.478999999999999</v>
      </c>
      <c r="Q27">
        <v>56.183</v>
      </c>
      <c r="R27">
        <v>56.64</v>
      </c>
      <c r="S27">
        <v>57.503999999999998</v>
      </c>
      <c r="T27">
        <v>58.984000000000002</v>
      </c>
    </row>
    <row r="28" spans="1:20" x14ac:dyDescent="0.3">
      <c r="A28">
        <v>26</v>
      </c>
      <c r="B28">
        <f t="shared" si="0"/>
        <v>7.1184120465434639E-2</v>
      </c>
      <c r="C28">
        <v>1</v>
      </c>
      <c r="D28">
        <v>53.125500000000002</v>
      </c>
      <c r="E28">
        <v>3.653E-2</v>
      </c>
      <c r="F28">
        <v>47.128</v>
      </c>
      <c r="G28">
        <v>48.610999999999997</v>
      </c>
      <c r="H28">
        <v>49.475000000000001</v>
      </c>
      <c r="I28">
        <v>49.933</v>
      </c>
      <c r="J28">
        <v>50.637999999999998</v>
      </c>
      <c r="K28">
        <v>51.113999999999997</v>
      </c>
      <c r="L28">
        <v>51.817</v>
      </c>
      <c r="M28">
        <v>53.125999999999998</v>
      </c>
      <c r="N28">
        <v>54.433999999999997</v>
      </c>
      <c r="O28">
        <v>55.137</v>
      </c>
      <c r="P28">
        <v>55.613</v>
      </c>
      <c r="Q28">
        <v>56.317999999999998</v>
      </c>
      <c r="R28">
        <v>56.776000000000003</v>
      </c>
      <c r="S28">
        <v>57.64</v>
      </c>
      <c r="T28">
        <v>59.122999999999998</v>
      </c>
    </row>
    <row r="29" spans="1:20" x14ac:dyDescent="0.3">
      <c r="A29">
        <v>27</v>
      </c>
      <c r="B29">
        <f t="shared" si="0"/>
        <v>7.3921971252566734E-2</v>
      </c>
      <c r="C29">
        <v>1</v>
      </c>
      <c r="D29">
        <v>53.253700000000002</v>
      </c>
      <c r="E29">
        <v>3.6499999999999998E-2</v>
      </c>
      <c r="F29">
        <v>47.247</v>
      </c>
      <c r="G29">
        <v>48.731999999999999</v>
      </c>
      <c r="H29">
        <v>49.597999999999999</v>
      </c>
      <c r="I29">
        <v>50.055999999999997</v>
      </c>
      <c r="J29">
        <v>50.762999999999998</v>
      </c>
      <c r="K29">
        <v>51.238999999999997</v>
      </c>
      <c r="L29">
        <v>51.942999999999998</v>
      </c>
      <c r="M29">
        <v>53.253999999999998</v>
      </c>
      <c r="N29">
        <v>54.564999999999998</v>
      </c>
      <c r="O29">
        <v>55.268000000000001</v>
      </c>
      <c r="P29">
        <v>55.744999999999997</v>
      </c>
      <c r="Q29">
        <v>56.451000000000001</v>
      </c>
      <c r="R29">
        <v>56.91</v>
      </c>
      <c r="S29">
        <v>57.776000000000003</v>
      </c>
      <c r="T29">
        <v>59.26</v>
      </c>
    </row>
    <row r="30" spans="1:20" x14ac:dyDescent="0.3">
      <c r="A30">
        <v>28</v>
      </c>
      <c r="B30">
        <f t="shared" si="0"/>
        <v>7.665982203969883E-2</v>
      </c>
      <c r="C30">
        <v>1</v>
      </c>
      <c r="D30">
        <v>53.380899999999997</v>
      </c>
      <c r="E30">
        <v>3.6470000000000002E-2</v>
      </c>
      <c r="F30">
        <v>47.365000000000002</v>
      </c>
      <c r="G30">
        <v>48.851999999999997</v>
      </c>
      <c r="H30">
        <v>49.719000000000001</v>
      </c>
      <c r="I30">
        <v>50.179000000000002</v>
      </c>
      <c r="J30">
        <v>50.886000000000003</v>
      </c>
      <c r="K30">
        <v>51.363</v>
      </c>
      <c r="L30">
        <v>52.067999999999998</v>
      </c>
      <c r="M30">
        <v>53.381</v>
      </c>
      <c r="N30">
        <v>54.694000000000003</v>
      </c>
      <c r="O30">
        <v>55.399000000000001</v>
      </c>
      <c r="P30">
        <v>55.875999999999998</v>
      </c>
      <c r="Q30">
        <v>56.582999999999998</v>
      </c>
      <c r="R30">
        <v>57.042000000000002</v>
      </c>
      <c r="S30">
        <v>57.91</v>
      </c>
      <c r="T30">
        <v>59.396999999999998</v>
      </c>
    </row>
    <row r="31" spans="1:20" x14ac:dyDescent="0.3">
      <c r="A31">
        <v>29</v>
      </c>
      <c r="B31">
        <f t="shared" si="0"/>
        <v>7.939767282683094E-2</v>
      </c>
      <c r="C31">
        <v>1</v>
      </c>
      <c r="D31">
        <v>53.507199999999997</v>
      </c>
      <c r="E31">
        <v>3.644E-2</v>
      </c>
      <c r="F31">
        <v>47.481999999999999</v>
      </c>
      <c r="G31">
        <v>48.970999999999997</v>
      </c>
      <c r="H31">
        <v>49.84</v>
      </c>
      <c r="I31">
        <v>50.3</v>
      </c>
      <c r="J31">
        <v>51.008000000000003</v>
      </c>
      <c r="K31">
        <v>51.485999999999997</v>
      </c>
      <c r="L31">
        <v>52.192</v>
      </c>
      <c r="M31">
        <v>53.506999999999998</v>
      </c>
      <c r="N31">
        <v>54.822000000000003</v>
      </c>
      <c r="O31">
        <v>55.527999999999999</v>
      </c>
      <c r="P31">
        <v>56.006</v>
      </c>
      <c r="Q31">
        <v>56.713999999999999</v>
      </c>
      <c r="R31">
        <v>57.173999999999999</v>
      </c>
      <c r="S31">
        <v>58.042999999999999</v>
      </c>
      <c r="T31">
        <v>59.533000000000001</v>
      </c>
    </row>
    <row r="32" spans="1:20" x14ac:dyDescent="0.3">
      <c r="A32">
        <v>30</v>
      </c>
      <c r="B32">
        <f t="shared" si="0"/>
        <v>8.2135523613963035E-2</v>
      </c>
      <c r="C32">
        <v>1</v>
      </c>
      <c r="D32">
        <v>53.632599999999996</v>
      </c>
      <c r="E32">
        <v>3.6409999999999998E-2</v>
      </c>
      <c r="F32">
        <v>47.597999999999999</v>
      </c>
      <c r="G32">
        <v>49.09</v>
      </c>
      <c r="H32">
        <v>49.96</v>
      </c>
      <c r="I32">
        <v>50.420999999999999</v>
      </c>
      <c r="J32">
        <v>51.13</v>
      </c>
      <c r="K32">
        <v>51.609000000000002</v>
      </c>
      <c r="L32">
        <v>52.314999999999998</v>
      </c>
      <c r="M32">
        <v>53.633000000000003</v>
      </c>
      <c r="N32">
        <v>54.95</v>
      </c>
      <c r="O32">
        <v>55.656999999999996</v>
      </c>
      <c r="P32">
        <v>56.134999999999998</v>
      </c>
      <c r="Q32">
        <v>56.844999999999999</v>
      </c>
      <c r="R32">
        <v>57.305</v>
      </c>
      <c r="S32">
        <v>58.174999999999997</v>
      </c>
      <c r="T32">
        <v>59.667000000000002</v>
      </c>
    </row>
    <row r="33" spans="1:20" x14ac:dyDescent="0.3">
      <c r="A33">
        <v>31</v>
      </c>
      <c r="B33">
        <f t="shared" si="0"/>
        <v>8.4873374401095145E-2</v>
      </c>
      <c r="C33">
        <v>1</v>
      </c>
      <c r="D33">
        <v>53.757100000000001</v>
      </c>
      <c r="E33">
        <v>3.6380000000000003E-2</v>
      </c>
      <c r="F33">
        <v>47.713999999999999</v>
      </c>
      <c r="G33">
        <v>49.207999999999998</v>
      </c>
      <c r="H33">
        <v>50.079000000000001</v>
      </c>
      <c r="I33">
        <v>50.54</v>
      </c>
      <c r="J33">
        <v>51.250999999999998</v>
      </c>
      <c r="K33">
        <v>51.73</v>
      </c>
      <c r="L33">
        <v>52.438000000000002</v>
      </c>
      <c r="M33">
        <v>53.756999999999998</v>
      </c>
      <c r="N33">
        <v>55.076000000000001</v>
      </c>
      <c r="O33">
        <v>55.783999999999999</v>
      </c>
      <c r="P33">
        <v>56.262999999999998</v>
      </c>
      <c r="Q33">
        <v>56.973999999999997</v>
      </c>
      <c r="R33">
        <v>57.435000000000002</v>
      </c>
      <c r="S33">
        <v>58.307000000000002</v>
      </c>
      <c r="T33">
        <v>59.801000000000002</v>
      </c>
    </row>
    <row r="34" spans="1:20" x14ac:dyDescent="0.3">
      <c r="A34">
        <v>32</v>
      </c>
      <c r="B34">
        <f t="shared" si="0"/>
        <v>8.761122518822724E-2</v>
      </c>
      <c r="C34">
        <v>1</v>
      </c>
      <c r="D34">
        <v>53.880600000000001</v>
      </c>
      <c r="E34">
        <v>3.6360000000000003E-2</v>
      </c>
      <c r="F34">
        <v>47.826999999999998</v>
      </c>
      <c r="G34">
        <v>49.323</v>
      </c>
      <c r="H34">
        <v>50.195999999999998</v>
      </c>
      <c r="I34">
        <v>50.658000000000001</v>
      </c>
      <c r="J34">
        <v>51.37</v>
      </c>
      <c r="K34">
        <v>51.85</v>
      </c>
      <c r="L34">
        <v>52.558999999999997</v>
      </c>
      <c r="M34">
        <v>53.881</v>
      </c>
      <c r="N34">
        <v>55.201999999999998</v>
      </c>
      <c r="O34">
        <v>55.911000000000001</v>
      </c>
      <c r="P34">
        <v>56.390999999999998</v>
      </c>
      <c r="Q34">
        <v>57.103000000000002</v>
      </c>
      <c r="R34">
        <v>57.564999999999998</v>
      </c>
      <c r="S34">
        <v>58.438000000000002</v>
      </c>
      <c r="T34">
        <v>59.935000000000002</v>
      </c>
    </row>
    <row r="35" spans="1:20" x14ac:dyDescent="0.3">
      <c r="A35">
        <v>33</v>
      </c>
      <c r="B35">
        <f t="shared" si="0"/>
        <v>9.034907597535935E-2</v>
      </c>
      <c r="C35">
        <v>1</v>
      </c>
      <c r="D35">
        <v>54.003100000000003</v>
      </c>
      <c r="E35">
        <v>3.6330000000000001E-2</v>
      </c>
      <c r="F35">
        <v>47.94</v>
      </c>
      <c r="G35">
        <v>49.439</v>
      </c>
      <c r="H35">
        <v>50.313000000000002</v>
      </c>
      <c r="I35">
        <v>50.776000000000003</v>
      </c>
      <c r="J35">
        <v>51.488999999999997</v>
      </c>
      <c r="K35">
        <v>51.97</v>
      </c>
      <c r="L35">
        <v>52.68</v>
      </c>
      <c r="M35">
        <v>54.003</v>
      </c>
      <c r="N35">
        <v>55.326000000000001</v>
      </c>
      <c r="O35">
        <v>56.036999999999999</v>
      </c>
      <c r="P35">
        <v>56.517000000000003</v>
      </c>
      <c r="Q35">
        <v>57.23</v>
      </c>
      <c r="R35">
        <v>57.692999999999998</v>
      </c>
      <c r="S35">
        <v>58.567</v>
      </c>
      <c r="T35">
        <v>60.066000000000003</v>
      </c>
    </row>
    <row r="36" spans="1:20" x14ac:dyDescent="0.3">
      <c r="A36">
        <v>34</v>
      </c>
      <c r="B36">
        <f t="shared" si="0"/>
        <v>9.3086926762491445E-2</v>
      </c>
      <c r="C36">
        <v>1</v>
      </c>
      <c r="D36">
        <v>54.124699999999997</v>
      </c>
      <c r="E36">
        <v>3.6299999999999999E-2</v>
      </c>
      <c r="F36">
        <v>48.052999999999997</v>
      </c>
      <c r="G36">
        <v>49.554000000000002</v>
      </c>
      <c r="H36">
        <v>50.429000000000002</v>
      </c>
      <c r="I36">
        <v>50.893000000000001</v>
      </c>
      <c r="J36">
        <v>51.606999999999999</v>
      </c>
      <c r="K36">
        <v>52.088000000000001</v>
      </c>
      <c r="L36">
        <v>52.8</v>
      </c>
      <c r="M36">
        <v>54.125</v>
      </c>
      <c r="N36">
        <v>55.45</v>
      </c>
      <c r="O36">
        <v>56.161000000000001</v>
      </c>
      <c r="P36">
        <v>56.643000000000001</v>
      </c>
      <c r="Q36">
        <v>57.356000000000002</v>
      </c>
      <c r="R36">
        <v>57.82</v>
      </c>
      <c r="S36">
        <v>58.695</v>
      </c>
      <c r="T36">
        <v>60.195999999999998</v>
      </c>
    </row>
    <row r="37" spans="1:20" x14ac:dyDescent="0.3">
      <c r="A37">
        <v>35</v>
      </c>
      <c r="B37">
        <f t="shared" si="0"/>
        <v>9.5824777549623541E-2</v>
      </c>
      <c r="C37">
        <v>1</v>
      </c>
      <c r="D37">
        <v>54.245399999999997</v>
      </c>
      <c r="E37">
        <v>3.6269999999999997E-2</v>
      </c>
      <c r="F37">
        <v>48.164999999999999</v>
      </c>
      <c r="G37">
        <v>49.667999999999999</v>
      </c>
      <c r="H37">
        <v>50.545000000000002</v>
      </c>
      <c r="I37">
        <v>51.009</v>
      </c>
      <c r="J37">
        <v>51.723999999999997</v>
      </c>
      <c r="K37">
        <v>52.206000000000003</v>
      </c>
      <c r="L37">
        <v>52.917999999999999</v>
      </c>
      <c r="M37">
        <v>54.244999999999997</v>
      </c>
      <c r="N37">
        <v>55.572000000000003</v>
      </c>
      <c r="O37">
        <v>56.284999999999997</v>
      </c>
      <c r="P37">
        <v>56.767000000000003</v>
      </c>
      <c r="Q37">
        <v>57.481999999999999</v>
      </c>
      <c r="R37">
        <v>57.945999999999998</v>
      </c>
      <c r="S37">
        <v>58.822000000000003</v>
      </c>
      <c r="T37">
        <v>60.325000000000003</v>
      </c>
    </row>
    <row r="38" spans="1:20" x14ac:dyDescent="0.3">
      <c r="A38">
        <v>36</v>
      </c>
      <c r="B38">
        <f t="shared" si="0"/>
        <v>9.856262833675565E-2</v>
      </c>
      <c r="C38">
        <v>1</v>
      </c>
      <c r="D38">
        <v>54.365099999999998</v>
      </c>
      <c r="E38">
        <v>3.6249999999999998E-2</v>
      </c>
      <c r="F38">
        <v>48.274999999999999</v>
      </c>
      <c r="G38">
        <v>49.78</v>
      </c>
      <c r="H38">
        <v>50.658999999999999</v>
      </c>
      <c r="I38">
        <v>51.124000000000002</v>
      </c>
      <c r="J38">
        <v>51.84</v>
      </c>
      <c r="K38">
        <v>52.323</v>
      </c>
      <c r="L38">
        <v>53.036000000000001</v>
      </c>
      <c r="M38">
        <v>54.365000000000002</v>
      </c>
      <c r="N38">
        <v>55.694000000000003</v>
      </c>
      <c r="O38">
        <v>56.408000000000001</v>
      </c>
      <c r="P38">
        <v>56.890999999999998</v>
      </c>
      <c r="Q38">
        <v>57.606999999999999</v>
      </c>
      <c r="R38">
        <v>58.072000000000003</v>
      </c>
      <c r="S38">
        <v>58.95</v>
      </c>
      <c r="T38">
        <v>60.454999999999998</v>
      </c>
    </row>
    <row r="39" spans="1:20" x14ac:dyDescent="0.3">
      <c r="A39">
        <v>37</v>
      </c>
      <c r="B39">
        <f t="shared" si="0"/>
        <v>0.10130047912388775</v>
      </c>
      <c r="C39">
        <v>1</v>
      </c>
      <c r="D39">
        <v>54.483899999999998</v>
      </c>
      <c r="E39">
        <v>3.6220000000000002E-2</v>
      </c>
      <c r="F39">
        <v>48.386000000000003</v>
      </c>
      <c r="G39">
        <v>49.893000000000001</v>
      </c>
      <c r="H39">
        <v>50.771999999999998</v>
      </c>
      <c r="I39">
        <v>51.238</v>
      </c>
      <c r="J39">
        <v>51.954999999999998</v>
      </c>
      <c r="K39">
        <v>52.439</v>
      </c>
      <c r="L39">
        <v>53.152999999999999</v>
      </c>
      <c r="M39">
        <v>54.484000000000002</v>
      </c>
      <c r="N39">
        <v>55.814999999999998</v>
      </c>
      <c r="O39">
        <v>56.529000000000003</v>
      </c>
      <c r="P39">
        <v>57.012999999999998</v>
      </c>
      <c r="Q39">
        <v>57.73</v>
      </c>
      <c r="R39">
        <v>58.195</v>
      </c>
      <c r="S39">
        <v>59.075000000000003</v>
      </c>
      <c r="T39">
        <v>60.582000000000001</v>
      </c>
    </row>
    <row r="40" spans="1:20" x14ac:dyDescent="0.3">
      <c r="A40">
        <v>38</v>
      </c>
      <c r="B40">
        <f t="shared" si="0"/>
        <v>0.10403832991101986</v>
      </c>
      <c r="C40">
        <v>1</v>
      </c>
      <c r="D40">
        <v>54.601799999999997</v>
      </c>
      <c r="E40">
        <v>3.619E-2</v>
      </c>
      <c r="F40">
        <v>48.494999999999997</v>
      </c>
      <c r="G40">
        <v>50.005000000000003</v>
      </c>
      <c r="H40">
        <v>50.884999999999998</v>
      </c>
      <c r="I40">
        <v>51.351999999999997</v>
      </c>
      <c r="J40">
        <v>52.069000000000003</v>
      </c>
      <c r="K40">
        <v>52.554000000000002</v>
      </c>
      <c r="L40">
        <v>53.268999999999998</v>
      </c>
      <c r="M40">
        <v>54.601999999999997</v>
      </c>
      <c r="N40">
        <v>55.935000000000002</v>
      </c>
      <c r="O40">
        <v>56.65</v>
      </c>
      <c r="P40">
        <v>57.134</v>
      </c>
      <c r="Q40">
        <v>57.851999999999997</v>
      </c>
      <c r="R40">
        <v>58.317999999999998</v>
      </c>
      <c r="S40">
        <v>59.198999999999998</v>
      </c>
      <c r="T40">
        <v>60.707999999999998</v>
      </c>
    </row>
    <row r="41" spans="1:20" x14ac:dyDescent="0.3">
      <c r="A41">
        <v>39</v>
      </c>
      <c r="B41">
        <f t="shared" si="0"/>
        <v>0.10677618069815195</v>
      </c>
      <c r="C41">
        <v>1</v>
      </c>
      <c r="D41">
        <v>54.718699999999998</v>
      </c>
      <c r="E41">
        <v>3.6170000000000001E-2</v>
      </c>
      <c r="F41">
        <v>48.603000000000002</v>
      </c>
      <c r="G41">
        <v>50.113999999999997</v>
      </c>
      <c r="H41">
        <v>50.996000000000002</v>
      </c>
      <c r="I41">
        <v>51.463000000000001</v>
      </c>
      <c r="J41">
        <v>52.182000000000002</v>
      </c>
      <c r="K41">
        <v>52.667000000000002</v>
      </c>
      <c r="L41">
        <v>53.384</v>
      </c>
      <c r="M41">
        <v>54.719000000000001</v>
      </c>
      <c r="N41">
        <v>56.054000000000002</v>
      </c>
      <c r="O41">
        <v>56.77</v>
      </c>
      <c r="P41">
        <v>57.255000000000003</v>
      </c>
      <c r="Q41">
        <v>57.973999999999997</v>
      </c>
      <c r="R41">
        <v>58.441000000000003</v>
      </c>
      <c r="S41">
        <v>59.323</v>
      </c>
      <c r="T41">
        <v>60.835000000000001</v>
      </c>
    </row>
    <row r="42" spans="1:20" x14ac:dyDescent="0.3">
      <c r="A42">
        <v>40</v>
      </c>
      <c r="B42">
        <f t="shared" si="0"/>
        <v>0.10951403148528405</v>
      </c>
      <c r="C42">
        <v>1</v>
      </c>
      <c r="D42">
        <v>54.834800000000001</v>
      </c>
      <c r="E42">
        <v>3.6139999999999999E-2</v>
      </c>
      <c r="F42">
        <v>48.710999999999999</v>
      </c>
      <c r="G42">
        <v>50.225000000000001</v>
      </c>
      <c r="H42">
        <v>51.107999999999997</v>
      </c>
      <c r="I42">
        <v>51.575000000000003</v>
      </c>
      <c r="J42">
        <v>52.295000000000002</v>
      </c>
      <c r="K42">
        <v>52.780999999999999</v>
      </c>
      <c r="L42">
        <v>53.497999999999998</v>
      </c>
      <c r="M42">
        <v>54.835000000000001</v>
      </c>
      <c r="N42">
        <v>56.170999999999999</v>
      </c>
      <c r="O42">
        <v>56.889000000000003</v>
      </c>
      <c r="P42">
        <v>57.374000000000002</v>
      </c>
      <c r="Q42">
        <v>58.094000000000001</v>
      </c>
      <c r="R42">
        <v>58.561999999999998</v>
      </c>
      <c r="S42">
        <v>59.445</v>
      </c>
      <c r="T42">
        <v>60.959000000000003</v>
      </c>
    </row>
    <row r="43" spans="1:20" x14ac:dyDescent="0.3">
      <c r="A43">
        <v>41</v>
      </c>
      <c r="B43">
        <f t="shared" si="0"/>
        <v>0.11225188227241616</v>
      </c>
      <c r="C43">
        <v>1</v>
      </c>
      <c r="D43">
        <v>54.9499</v>
      </c>
      <c r="E43">
        <v>3.6119999999999999E-2</v>
      </c>
      <c r="F43">
        <v>48.816000000000003</v>
      </c>
      <c r="G43">
        <v>50.332999999999998</v>
      </c>
      <c r="H43">
        <v>51.216999999999999</v>
      </c>
      <c r="I43">
        <v>51.685000000000002</v>
      </c>
      <c r="J43">
        <v>52.405999999999999</v>
      </c>
      <c r="K43">
        <v>52.893000000000001</v>
      </c>
      <c r="L43">
        <v>53.610999999999997</v>
      </c>
      <c r="M43">
        <v>54.95</v>
      </c>
      <c r="N43">
        <v>56.289000000000001</v>
      </c>
      <c r="O43">
        <v>57.006999999999998</v>
      </c>
      <c r="P43">
        <v>57.494</v>
      </c>
      <c r="Q43">
        <v>58.215000000000003</v>
      </c>
      <c r="R43">
        <v>58.683</v>
      </c>
      <c r="S43">
        <v>59.567</v>
      </c>
      <c r="T43">
        <v>61.082999999999998</v>
      </c>
    </row>
    <row r="44" spans="1:20" x14ac:dyDescent="0.3">
      <c r="A44">
        <v>42</v>
      </c>
      <c r="B44">
        <f t="shared" si="0"/>
        <v>0.11498973305954825</v>
      </c>
      <c r="C44">
        <v>1</v>
      </c>
      <c r="D44">
        <v>55.0642</v>
      </c>
      <c r="E44">
        <v>3.6089999999999997E-2</v>
      </c>
      <c r="F44">
        <v>48.923000000000002</v>
      </c>
      <c r="G44">
        <v>50.441000000000003</v>
      </c>
      <c r="H44">
        <v>51.326999999999998</v>
      </c>
      <c r="I44">
        <v>51.795000000000002</v>
      </c>
      <c r="J44">
        <v>52.517000000000003</v>
      </c>
      <c r="K44">
        <v>53.005000000000003</v>
      </c>
      <c r="L44">
        <v>53.723999999999997</v>
      </c>
      <c r="M44">
        <v>55.064</v>
      </c>
      <c r="N44">
        <v>56.405000000000001</v>
      </c>
      <c r="O44">
        <v>57.124000000000002</v>
      </c>
      <c r="P44">
        <v>57.610999999999997</v>
      </c>
      <c r="Q44">
        <v>58.332999999999998</v>
      </c>
      <c r="R44">
        <v>58.802</v>
      </c>
      <c r="S44">
        <v>59.686999999999998</v>
      </c>
      <c r="T44">
        <v>61.204999999999998</v>
      </c>
    </row>
    <row r="45" spans="1:20" x14ac:dyDescent="0.3">
      <c r="A45">
        <v>43</v>
      </c>
      <c r="B45">
        <f t="shared" si="0"/>
        <v>0.11772758384668036</v>
      </c>
      <c r="C45">
        <v>1</v>
      </c>
      <c r="D45">
        <v>55.177700000000002</v>
      </c>
      <c r="E45">
        <v>3.6069999999999998E-2</v>
      </c>
      <c r="F45">
        <v>49.027000000000001</v>
      </c>
      <c r="G45">
        <v>50.548000000000002</v>
      </c>
      <c r="H45">
        <v>51.433999999999997</v>
      </c>
      <c r="I45">
        <v>51.904000000000003</v>
      </c>
      <c r="J45">
        <v>52.627000000000002</v>
      </c>
      <c r="K45">
        <v>53.115000000000002</v>
      </c>
      <c r="L45">
        <v>53.835000000000001</v>
      </c>
      <c r="M45">
        <v>55.177999999999997</v>
      </c>
      <c r="N45">
        <v>56.52</v>
      </c>
      <c r="O45">
        <v>57.24</v>
      </c>
      <c r="P45">
        <v>57.728000000000002</v>
      </c>
      <c r="Q45">
        <v>58.451000000000001</v>
      </c>
      <c r="R45">
        <v>58.920999999999999</v>
      </c>
      <c r="S45">
        <v>59.808</v>
      </c>
      <c r="T45">
        <v>61.328000000000003</v>
      </c>
    </row>
    <row r="46" spans="1:20" x14ac:dyDescent="0.3">
      <c r="A46">
        <v>44</v>
      </c>
      <c r="B46">
        <f t="shared" si="0"/>
        <v>0.12046543463381246</v>
      </c>
      <c r="C46">
        <v>1</v>
      </c>
      <c r="D46">
        <v>55.290300000000002</v>
      </c>
      <c r="E46">
        <v>3.6040000000000003E-2</v>
      </c>
      <c r="F46">
        <v>49.133000000000003</v>
      </c>
      <c r="G46">
        <v>50.655000000000001</v>
      </c>
      <c r="H46">
        <v>51.542999999999999</v>
      </c>
      <c r="I46">
        <v>52.012999999999998</v>
      </c>
      <c r="J46">
        <v>52.737000000000002</v>
      </c>
      <c r="K46">
        <v>53.225000000000001</v>
      </c>
      <c r="L46">
        <v>53.945999999999998</v>
      </c>
      <c r="M46">
        <v>55.29</v>
      </c>
      <c r="N46">
        <v>56.634</v>
      </c>
      <c r="O46">
        <v>57.356000000000002</v>
      </c>
      <c r="P46">
        <v>57.844000000000001</v>
      </c>
      <c r="Q46">
        <v>58.567999999999998</v>
      </c>
      <c r="R46">
        <v>59.037999999999997</v>
      </c>
      <c r="S46">
        <v>59.926000000000002</v>
      </c>
      <c r="T46">
        <v>61.448</v>
      </c>
    </row>
    <row r="47" spans="1:20" x14ac:dyDescent="0.3">
      <c r="A47">
        <v>45</v>
      </c>
      <c r="B47">
        <f t="shared" si="0"/>
        <v>0.12320328542094455</v>
      </c>
      <c r="C47">
        <v>1</v>
      </c>
      <c r="D47">
        <v>55.402099999999997</v>
      </c>
      <c r="E47">
        <v>3.6020000000000003E-2</v>
      </c>
      <c r="F47">
        <v>49.234999999999999</v>
      </c>
      <c r="G47">
        <v>50.76</v>
      </c>
      <c r="H47">
        <v>51.649000000000001</v>
      </c>
      <c r="I47">
        <v>52.12</v>
      </c>
      <c r="J47">
        <v>52.844999999999999</v>
      </c>
      <c r="K47">
        <v>53.334000000000003</v>
      </c>
      <c r="L47">
        <v>54.055999999999997</v>
      </c>
      <c r="M47">
        <v>55.402000000000001</v>
      </c>
      <c r="N47">
        <v>56.747999999999998</v>
      </c>
      <c r="O47">
        <v>57.47</v>
      </c>
      <c r="P47">
        <v>57.96</v>
      </c>
      <c r="Q47">
        <v>58.685000000000002</v>
      </c>
      <c r="R47">
        <v>59.155000000000001</v>
      </c>
      <c r="S47">
        <v>60.045000000000002</v>
      </c>
      <c r="T47">
        <v>61.569000000000003</v>
      </c>
    </row>
    <row r="48" spans="1:20" x14ac:dyDescent="0.3">
      <c r="A48">
        <v>46</v>
      </c>
      <c r="B48">
        <f t="shared" si="0"/>
        <v>0.12594113620807665</v>
      </c>
      <c r="C48">
        <v>1</v>
      </c>
      <c r="D48">
        <v>55.512999999999998</v>
      </c>
      <c r="E48">
        <v>3.5999999999999997E-2</v>
      </c>
      <c r="F48">
        <v>49.337000000000003</v>
      </c>
      <c r="G48">
        <v>50.863999999999997</v>
      </c>
      <c r="H48">
        <v>51.753999999999998</v>
      </c>
      <c r="I48">
        <v>52.225999999999999</v>
      </c>
      <c r="J48">
        <v>52.951999999999998</v>
      </c>
      <c r="K48">
        <v>53.442</v>
      </c>
      <c r="L48">
        <v>54.164999999999999</v>
      </c>
      <c r="M48">
        <v>55.512999999999998</v>
      </c>
      <c r="N48">
        <v>56.860999999999997</v>
      </c>
      <c r="O48">
        <v>57.584000000000003</v>
      </c>
      <c r="P48">
        <v>58.073999999999998</v>
      </c>
      <c r="Q48">
        <v>58.8</v>
      </c>
      <c r="R48">
        <v>59.271999999999998</v>
      </c>
      <c r="S48">
        <v>60.161999999999999</v>
      </c>
      <c r="T48">
        <v>61.689</v>
      </c>
    </row>
    <row r="49" spans="1:20" x14ac:dyDescent="0.3">
      <c r="A49">
        <v>47</v>
      </c>
      <c r="B49">
        <f t="shared" si="0"/>
        <v>0.12867898699520877</v>
      </c>
      <c r="C49">
        <v>1</v>
      </c>
      <c r="D49">
        <v>55.622999999999998</v>
      </c>
      <c r="E49">
        <v>3.5970000000000002E-2</v>
      </c>
      <c r="F49">
        <v>49.44</v>
      </c>
      <c r="G49">
        <v>50.969000000000001</v>
      </c>
      <c r="H49">
        <v>51.86</v>
      </c>
      <c r="I49">
        <v>52.332000000000001</v>
      </c>
      <c r="J49">
        <v>53.058999999999997</v>
      </c>
      <c r="K49">
        <v>53.548999999999999</v>
      </c>
      <c r="L49">
        <v>54.274000000000001</v>
      </c>
      <c r="M49">
        <v>55.622999999999998</v>
      </c>
      <c r="N49">
        <v>56.972000000000001</v>
      </c>
      <c r="O49">
        <v>57.697000000000003</v>
      </c>
      <c r="P49">
        <v>58.186999999999998</v>
      </c>
      <c r="Q49">
        <v>58.914000000000001</v>
      </c>
      <c r="R49">
        <v>59.386000000000003</v>
      </c>
      <c r="S49">
        <v>60.277000000000001</v>
      </c>
      <c r="T49">
        <v>61.805999999999997</v>
      </c>
    </row>
    <row r="50" spans="1:20" x14ac:dyDescent="0.3">
      <c r="A50">
        <v>48</v>
      </c>
      <c r="B50">
        <f t="shared" si="0"/>
        <v>0.13141683778234087</v>
      </c>
      <c r="C50">
        <v>1</v>
      </c>
      <c r="D50">
        <v>55.732199999999999</v>
      </c>
      <c r="E50">
        <v>3.5950000000000003E-2</v>
      </c>
      <c r="F50">
        <v>49.540999999999997</v>
      </c>
      <c r="G50">
        <v>51.070999999999998</v>
      </c>
      <c r="H50">
        <v>51.963999999999999</v>
      </c>
      <c r="I50">
        <v>52.436999999999998</v>
      </c>
      <c r="J50">
        <v>53.164999999999999</v>
      </c>
      <c r="K50">
        <v>53.655999999999999</v>
      </c>
      <c r="L50">
        <v>54.381</v>
      </c>
      <c r="M50">
        <v>55.731999999999999</v>
      </c>
      <c r="N50">
        <v>57.084000000000003</v>
      </c>
      <c r="O50">
        <v>57.808999999999997</v>
      </c>
      <c r="P50">
        <v>58.3</v>
      </c>
      <c r="Q50">
        <v>59.027999999999999</v>
      </c>
      <c r="R50">
        <v>59.500999999999998</v>
      </c>
      <c r="S50">
        <v>60.393000000000001</v>
      </c>
      <c r="T50">
        <v>61.923999999999999</v>
      </c>
    </row>
    <row r="51" spans="1:20" x14ac:dyDescent="0.3">
      <c r="A51">
        <v>49</v>
      </c>
      <c r="B51">
        <f t="shared" si="0"/>
        <v>0.13415468856947296</v>
      </c>
      <c r="C51">
        <v>1</v>
      </c>
      <c r="D51">
        <v>55.840600000000002</v>
      </c>
      <c r="E51">
        <v>3.5929999999999997E-2</v>
      </c>
      <c r="F51">
        <v>49.640999999999998</v>
      </c>
      <c r="G51">
        <v>51.173000000000002</v>
      </c>
      <c r="H51">
        <v>52.067</v>
      </c>
      <c r="I51">
        <v>52.54</v>
      </c>
      <c r="J51">
        <v>53.268999999999998</v>
      </c>
      <c r="K51">
        <v>53.761000000000003</v>
      </c>
      <c r="L51">
        <v>54.487000000000002</v>
      </c>
      <c r="M51">
        <v>55.841000000000001</v>
      </c>
      <c r="N51">
        <v>57.194000000000003</v>
      </c>
      <c r="O51">
        <v>57.92</v>
      </c>
      <c r="P51">
        <v>58.411999999999999</v>
      </c>
      <c r="Q51">
        <v>59.140999999999998</v>
      </c>
      <c r="R51">
        <v>59.613999999999997</v>
      </c>
      <c r="S51">
        <v>60.508000000000003</v>
      </c>
      <c r="T51">
        <v>62.040999999999997</v>
      </c>
    </row>
    <row r="52" spans="1:20" x14ac:dyDescent="0.3">
      <c r="A52">
        <v>50</v>
      </c>
      <c r="B52">
        <f t="shared" si="0"/>
        <v>0.13689253935660506</v>
      </c>
      <c r="C52">
        <v>1</v>
      </c>
      <c r="D52">
        <v>55.9482</v>
      </c>
      <c r="E52">
        <v>3.5909999999999997E-2</v>
      </c>
      <c r="F52">
        <v>49.74</v>
      </c>
      <c r="G52">
        <v>51.274000000000001</v>
      </c>
      <c r="H52">
        <v>52.168999999999997</v>
      </c>
      <c r="I52">
        <v>52.643999999999998</v>
      </c>
      <c r="J52">
        <v>53.372999999999998</v>
      </c>
      <c r="K52">
        <v>53.866</v>
      </c>
      <c r="L52">
        <v>54.593000000000004</v>
      </c>
      <c r="M52">
        <v>55.948</v>
      </c>
      <c r="N52">
        <v>57.302999999999997</v>
      </c>
      <c r="O52">
        <v>58.03</v>
      </c>
      <c r="P52">
        <v>58.523000000000003</v>
      </c>
      <c r="Q52">
        <v>59.253</v>
      </c>
      <c r="R52">
        <v>59.726999999999997</v>
      </c>
      <c r="S52">
        <v>60.622</v>
      </c>
      <c r="T52">
        <v>62.156999999999996</v>
      </c>
    </row>
    <row r="53" spans="1:20" x14ac:dyDescent="0.3">
      <c r="A53">
        <v>51</v>
      </c>
      <c r="B53">
        <f t="shared" si="0"/>
        <v>0.13963039014373715</v>
      </c>
      <c r="C53">
        <v>1</v>
      </c>
      <c r="D53">
        <v>56.054900000000004</v>
      </c>
      <c r="E53">
        <v>3.5880000000000002E-2</v>
      </c>
      <c r="F53">
        <v>49.84</v>
      </c>
      <c r="G53">
        <v>51.375999999999998</v>
      </c>
      <c r="H53">
        <v>52.271999999999998</v>
      </c>
      <c r="I53">
        <v>52.747</v>
      </c>
      <c r="J53">
        <v>53.476999999999997</v>
      </c>
      <c r="K53">
        <v>53.97</v>
      </c>
      <c r="L53">
        <v>54.698</v>
      </c>
      <c r="M53">
        <v>56.055</v>
      </c>
      <c r="N53">
        <v>57.411000000000001</v>
      </c>
      <c r="O53">
        <v>58.139000000000003</v>
      </c>
      <c r="P53">
        <v>58.631999999999998</v>
      </c>
      <c r="Q53">
        <v>59.363</v>
      </c>
      <c r="R53">
        <v>59.838000000000001</v>
      </c>
      <c r="S53">
        <v>60.734000000000002</v>
      </c>
      <c r="T53">
        <v>62.27</v>
      </c>
    </row>
    <row r="54" spans="1:20" x14ac:dyDescent="0.3">
      <c r="A54">
        <v>52</v>
      </c>
      <c r="B54">
        <f t="shared" si="0"/>
        <v>0.14236824093086928</v>
      </c>
      <c r="C54">
        <v>1</v>
      </c>
      <c r="D54">
        <v>56.160899999999998</v>
      </c>
      <c r="E54">
        <v>3.5860000000000003E-2</v>
      </c>
      <c r="F54">
        <v>49.936999999999998</v>
      </c>
      <c r="G54">
        <v>51.475999999999999</v>
      </c>
      <c r="H54">
        <v>52.372999999999998</v>
      </c>
      <c r="I54">
        <v>52.847999999999999</v>
      </c>
      <c r="J54">
        <v>53.58</v>
      </c>
      <c r="K54">
        <v>54.073999999999998</v>
      </c>
      <c r="L54">
        <v>54.802999999999997</v>
      </c>
      <c r="M54">
        <v>56.161000000000001</v>
      </c>
      <c r="N54">
        <v>57.518999999999998</v>
      </c>
      <c r="O54">
        <v>58.247999999999998</v>
      </c>
      <c r="P54">
        <v>58.741999999999997</v>
      </c>
      <c r="Q54">
        <v>59.473999999999997</v>
      </c>
      <c r="R54">
        <v>59.948999999999998</v>
      </c>
      <c r="S54">
        <v>60.845999999999997</v>
      </c>
      <c r="T54">
        <v>62.384</v>
      </c>
    </row>
    <row r="55" spans="1:20" x14ac:dyDescent="0.3">
      <c r="A55">
        <v>53</v>
      </c>
      <c r="B55">
        <f t="shared" si="0"/>
        <v>0.14510609171800137</v>
      </c>
      <c r="C55">
        <v>1</v>
      </c>
      <c r="D55">
        <v>56.265999999999998</v>
      </c>
      <c r="E55">
        <v>3.5839999999999997E-2</v>
      </c>
      <c r="F55">
        <v>50.033999999999999</v>
      </c>
      <c r="G55">
        <v>51.575000000000003</v>
      </c>
      <c r="H55">
        <v>52.472999999999999</v>
      </c>
      <c r="I55">
        <v>52.948999999999998</v>
      </c>
      <c r="J55">
        <v>53.682000000000002</v>
      </c>
      <c r="K55">
        <v>54.176000000000002</v>
      </c>
      <c r="L55">
        <v>54.905999999999999</v>
      </c>
      <c r="M55">
        <v>56.265999999999998</v>
      </c>
      <c r="N55">
        <v>57.625999999999998</v>
      </c>
      <c r="O55">
        <v>58.356000000000002</v>
      </c>
      <c r="P55">
        <v>58.85</v>
      </c>
      <c r="Q55">
        <v>59.582999999999998</v>
      </c>
      <c r="R55">
        <v>60.058999999999997</v>
      </c>
      <c r="S55">
        <v>60.957000000000001</v>
      </c>
      <c r="T55">
        <v>62.497999999999998</v>
      </c>
    </row>
    <row r="56" spans="1:20" x14ac:dyDescent="0.3">
      <c r="A56">
        <v>54</v>
      </c>
      <c r="B56">
        <f t="shared" si="0"/>
        <v>0.14784394250513347</v>
      </c>
      <c r="C56">
        <v>1</v>
      </c>
      <c r="D56">
        <v>56.370399999999997</v>
      </c>
      <c r="E56">
        <v>3.5819999999999998E-2</v>
      </c>
      <c r="F56">
        <v>50.131</v>
      </c>
      <c r="G56">
        <v>51.673000000000002</v>
      </c>
      <c r="H56">
        <v>52.573</v>
      </c>
      <c r="I56">
        <v>53.048999999999999</v>
      </c>
      <c r="J56">
        <v>53.783000000000001</v>
      </c>
      <c r="K56">
        <v>54.277999999999999</v>
      </c>
      <c r="L56">
        <v>55.008000000000003</v>
      </c>
      <c r="M56">
        <v>56.37</v>
      </c>
      <c r="N56">
        <v>57.731999999999999</v>
      </c>
      <c r="O56">
        <v>58.463000000000001</v>
      </c>
      <c r="P56">
        <v>58.957999999999998</v>
      </c>
      <c r="Q56">
        <v>59.692</v>
      </c>
      <c r="R56">
        <v>60.167999999999999</v>
      </c>
      <c r="S56">
        <v>61.067999999999998</v>
      </c>
      <c r="T56">
        <v>62.61</v>
      </c>
    </row>
    <row r="57" spans="1:20" x14ac:dyDescent="0.3">
      <c r="A57">
        <v>55</v>
      </c>
      <c r="B57">
        <f t="shared" si="0"/>
        <v>0.15058179329226556</v>
      </c>
      <c r="C57">
        <v>1</v>
      </c>
      <c r="D57">
        <v>56.4739</v>
      </c>
      <c r="E57">
        <v>3.5799999999999998E-2</v>
      </c>
      <c r="F57">
        <v>50.225999999999999</v>
      </c>
      <c r="G57">
        <v>51.771000000000001</v>
      </c>
      <c r="H57">
        <v>52.670999999999999</v>
      </c>
      <c r="I57">
        <v>53.148000000000003</v>
      </c>
      <c r="J57">
        <v>53.883000000000003</v>
      </c>
      <c r="K57">
        <v>54.378</v>
      </c>
      <c r="L57">
        <v>55.11</v>
      </c>
      <c r="M57">
        <v>56.473999999999997</v>
      </c>
      <c r="N57">
        <v>57.838000000000001</v>
      </c>
      <c r="O57">
        <v>58.569000000000003</v>
      </c>
      <c r="P57">
        <v>59.064999999999998</v>
      </c>
      <c r="Q57">
        <v>59.798999999999999</v>
      </c>
      <c r="R57">
        <v>60.276000000000003</v>
      </c>
      <c r="S57">
        <v>61.177</v>
      </c>
      <c r="T57">
        <v>62.722000000000001</v>
      </c>
    </row>
    <row r="58" spans="1:20" x14ac:dyDescent="0.3">
      <c r="A58">
        <v>56</v>
      </c>
      <c r="B58">
        <f t="shared" si="0"/>
        <v>0.15331964407939766</v>
      </c>
      <c r="C58">
        <v>1</v>
      </c>
      <c r="D58">
        <v>56.576700000000002</v>
      </c>
      <c r="E58">
        <v>3.5779999999999999E-2</v>
      </c>
      <c r="F58">
        <v>50.320999999999998</v>
      </c>
      <c r="G58">
        <v>51.866999999999997</v>
      </c>
      <c r="H58">
        <v>52.768999999999998</v>
      </c>
      <c r="I58">
        <v>53.247</v>
      </c>
      <c r="J58">
        <v>53.981999999999999</v>
      </c>
      <c r="K58">
        <v>54.478999999999999</v>
      </c>
      <c r="L58">
        <v>55.210999999999999</v>
      </c>
      <c r="M58">
        <v>56.576999999999998</v>
      </c>
      <c r="N58">
        <v>57.942</v>
      </c>
      <c r="O58">
        <v>58.674999999999997</v>
      </c>
      <c r="P58">
        <v>59.170999999999999</v>
      </c>
      <c r="Q58">
        <v>59.905999999999999</v>
      </c>
      <c r="R58">
        <v>60.384</v>
      </c>
      <c r="S58">
        <v>61.286000000000001</v>
      </c>
      <c r="T58">
        <v>62.832000000000001</v>
      </c>
    </row>
    <row r="59" spans="1:20" x14ac:dyDescent="0.3">
      <c r="A59">
        <v>57</v>
      </c>
      <c r="B59">
        <f t="shared" si="0"/>
        <v>0.15605749486652978</v>
      </c>
      <c r="C59">
        <v>1</v>
      </c>
      <c r="D59">
        <v>56.678800000000003</v>
      </c>
      <c r="E59">
        <v>3.576E-2</v>
      </c>
      <c r="F59">
        <v>50.414999999999999</v>
      </c>
      <c r="G59">
        <v>51.963999999999999</v>
      </c>
      <c r="H59">
        <v>52.866999999999997</v>
      </c>
      <c r="I59">
        <v>53.344999999999999</v>
      </c>
      <c r="J59">
        <v>54.081000000000003</v>
      </c>
      <c r="K59">
        <v>54.578000000000003</v>
      </c>
      <c r="L59">
        <v>55.311999999999998</v>
      </c>
      <c r="M59">
        <v>56.679000000000002</v>
      </c>
      <c r="N59">
        <v>58.045999999999999</v>
      </c>
      <c r="O59">
        <v>58.779000000000003</v>
      </c>
      <c r="P59">
        <v>59.276000000000003</v>
      </c>
      <c r="Q59">
        <v>60.012999999999998</v>
      </c>
      <c r="R59">
        <v>60.491</v>
      </c>
      <c r="S59">
        <v>61.393999999999998</v>
      </c>
      <c r="T59">
        <v>62.942</v>
      </c>
    </row>
    <row r="60" spans="1:20" x14ac:dyDescent="0.3">
      <c r="A60">
        <v>58</v>
      </c>
      <c r="B60">
        <f t="shared" si="0"/>
        <v>0.15879534565366188</v>
      </c>
      <c r="C60">
        <v>1</v>
      </c>
      <c r="D60">
        <v>56.78</v>
      </c>
      <c r="E60">
        <v>3.5740000000000001E-2</v>
      </c>
      <c r="F60">
        <v>50.509</v>
      </c>
      <c r="G60">
        <v>52.058999999999997</v>
      </c>
      <c r="H60">
        <v>52.963000000000001</v>
      </c>
      <c r="I60">
        <v>53.442</v>
      </c>
      <c r="J60">
        <v>54.179000000000002</v>
      </c>
      <c r="K60">
        <v>54.677</v>
      </c>
      <c r="L60">
        <v>55.411000000000001</v>
      </c>
      <c r="M60">
        <v>56.78</v>
      </c>
      <c r="N60">
        <v>58.149000000000001</v>
      </c>
      <c r="O60">
        <v>58.883000000000003</v>
      </c>
      <c r="P60">
        <v>59.381</v>
      </c>
      <c r="Q60">
        <v>60.118000000000002</v>
      </c>
      <c r="R60">
        <v>60.597000000000001</v>
      </c>
      <c r="S60">
        <v>61.500999999999998</v>
      </c>
      <c r="T60">
        <v>63.051000000000002</v>
      </c>
    </row>
    <row r="61" spans="1:20" x14ac:dyDescent="0.3">
      <c r="A61">
        <v>59</v>
      </c>
      <c r="B61">
        <f t="shared" si="0"/>
        <v>0.16153319644079397</v>
      </c>
      <c r="C61">
        <v>1</v>
      </c>
      <c r="D61">
        <v>56.880600000000001</v>
      </c>
      <c r="E61">
        <v>3.5720000000000002E-2</v>
      </c>
      <c r="F61">
        <v>50.601999999999997</v>
      </c>
      <c r="G61">
        <v>52.154000000000003</v>
      </c>
      <c r="H61">
        <v>53.058999999999997</v>
      </c>
      <c r="I61">
        <v>53.539000000000001</v>
      </c>
      <c r="J61">
        <v>54.277000000000001</v>
      </c>
      <c r="K61">
        <v>54.774999999999999</v>
      </c>
      <c r="L61">
        <v>55.51</v>
      </c>
      <c r="M61">
        <v>56.881</v>
      </c>
      <c r="N61">
        <v>58.250999999999998</v>
      </c>
      <c r="O61">
        <v>58.985999999999997</v>
      </c>
      <c r="P61">
        <v>59.484000000000002</v>
      </c>
      <c r="Q61">
        <v>60.222999999999999</v>
      </c>
      <c r="R61">
        <v>60.701999999999998</v>
      </c>
      <c r="S61">
        <v>61.606999999999999</v>
      </c>
      <c r="T61">
        <v>63.158999999999999</v>
      </c>
    </row>
    <row r="62" spans="1:20" x14ac:dyDescent="0.3">
      <c r="A62">
        <v>60</v>
      </c>
      <c r="B62">
        <f t="shared" si="0"/>
        <v>0.16427104722792607</v>
      </c>
      <c r="C62">
        <v>1</v>
      </c>
      <c r="D62">
        <v>56.980499999999999</v>
      </c>
      <c r="E62">
        <v>3.5700000000000003E-2</v>
      </c>
      <c r="F62">
        <v>50.694000000000003</v>
      </c>
      <c r="G62">
        <v>52.247999999999998</v>
      </c>
      <c r="H62">
        <v>53.155000000000001</v>
      </c>
      <c r="I62">
        <v>53.634999999999998</v>
      </c>
      <c r="J62">
        <v>54.374000000000002</v>
      </c>
      <c r="K62">
        <v>54.872</v>
      </c>
      <c r="L62">
        <v>55.607999999999997</v>
      </c>
      <c r="M62">
        <v>56.981000000000002</v>
      </c>
      <c r="N62">
        <v>58.353000000000002</v>
      </c>
      <c r="O62">
        <v>59.088999999999999</v>
      </c>
      <c r="P62">
        <v>59.587000000000003</v>
      </c>
      <c r="Q62">
        <v>60.326000000000001</v>
      </c>
      <c r="R62">
        <v>60.805999999999997</v>
      </c>
      <c r="S62">
        <v>61.713000000000001</v>
      </c>
      <c r="T62">
        <v>63.267000000000003</v>
      </c>
    </row>
    <row r="63" spans="1:20" x14ac:dyDescent="0.3">
      <c r="A63">
        <v>61</v>
      </c>
      <c r="B63">
        <f t="shared" si="0"/>
        <v>0.16700889801505817</v>
      </c>
      <c r="C63">
        <v>1</v>
      </c>
      <c r="D63">
        <v>57.079599999999999</v>
      </c>
      <c r="E63">
        <v>3.5680000000000003E-2</v>
      </c>
      <c r="F63">
        <v>50.786000000000001</v>
      </c>
      <c r="G63">
        <v>52.341999999999999</v>
      </c>
      <c r="H63">
        <v>53.249000000000002</v>
      </c>
      <c r="I63">
        <v>53.73</v>
      </c>
      <c r="J63">
        <v>54.47</v>
      </c>
      <c r="K63">
        <v>54.969000000000001</v>
      </c>
      <c r="L63">
        <v>55.706000000000003</v>
      </c>
      <c r="M63">
        <v>57.08</v>
      </c>
      <c r="N63">
        <v>58.453000000000003</v>
      </c>
      <c r="O63">
        <v>59.19</v>
      </c>
      <c r="P63">
        <v>59.69</v>
      </c>
      <c r="Q63">
        <v>60.43</v>
      </c>
      <c r="R63">
        <v>60.91</v>
      </c>
      <c r="S63">
        <v>61.817</v>
      </c>
      <c r="T63">
        <v>63.372999999999998</v>
      </c>
    </row>
    <row r="64" spans="1:20" x14ac:dyDescent="0.3">
      <c r="A64">
        <v>62</v>
      </c>
      <c r="B64">
        <f t="shared" si="0"/>
        <v>0.16974674880219029</v>
      </c>
      <c r="C64">
        <v>1</v>
      </c>
      <c r="D64">
        <v>57.178199999999997</v>
      </c>
      <c r="E64">
        <v>3.5659999999999997E-2</v>
      </c>
      <c r="F64">
        <v>50.877000000000002</v>
      </c>
      <c r="G64">
        <v>52.435000000000002</v>
      </c>
      <c r="H64">
        <v>53.343000000000004</v>
      </c>
      <c r="I64">
        <v>53.823999999999998</v>
      </c>
      <c r="J64">
        <v>54.564999999999998</v>
      </c>
      <c r="K64">
        <v>55.064999999999998</v>
      </c>
      <c r="L64">
        <v>55.802999999999997</v>
      </c>
      <c r="M64">
        <v>57.177999999999997</v>
      </c>
      <c r="N64">
        <v>58.552999999999997</v>
      </c>
      <c r="O64">
        <v>59.290999999999997</v>
      </c>
      <c r="P64">
        <v>59.790999999999997</v>
      </c>
      <c r="Q64">
        <v>60.531999999999996</v>
      </c>
      <c r="R64">
        <v>61.012999999999998</v>
      </c>
      <c r="S64">
        <v>61.921999999999997</v>
      </c>
      <c r="T64">
        <v>63.478999999999999</v>
      </c>
    </row>
    <row r="65" spans="1:20" x14ac:dyDescent="0.3">
      <c r="A65">
        <v>63</v>
      </c>
      <c r="B65">
        <f t="shared" si="0"/>
        <v>0.17248459958932238</v>
      </c>
      <c r="C65">
        <v>1</v>
      </c>
      <c r="D65">
        <v>57.2761</v>
      </c>
      <c r="E65">
        <v>3.5639999999999998E-2</v>
      </c>
      <c r="F65">
        <v>50.968000000000004</v>
      </c>
      <c r="G65">
        <v>52.527000000000001</v>
      </c>
      <c r="H65">
        <v>53.436999999999998</v>
      </c>
      <c r="I65">
        <v>53.917999999999999</v>
      </c>
      <c r="J65">
        <v>54.66</v>
      </c>
      <c r="K65">
        <v>55.16</v>
      </c>
      <c r="L65">
        <v>55.899000000000001</v>
      </c>
      <c r="M65">
        <v>57.276000000000003</v>
      </c>
      <c r="N65">
        <v>58.652999999999999</v>
      </c>
      <c r="O65">
        <v>59.392000000000003</v>
      </c>
      <c r="P65">
        <v>59.892000000000003</v>
      </c>
      <c r="Q65">
        <v>60.634</v>
      </c>
      <c r="R65">
        <v>61.115000000000002</v>
      </c>
      <c r="S65">
        <v>62.024999999999999</v>
      </c>
      <c r="T65">
        <v>63.584000000000003</v>
      </c>
    </row>
    <row r="66" spans="1:20" x14ac:dyDescent="0.3">
      <c r="A66">
        <v>64</v>
      </c>
      <c r="B66">
        <f t="shared" si="0"/>
        <v>0.17522245037645448</v>
      </c>
      <c r="C66">
        <v>1</v>
      </c>
      <c r="D66">
        <v>57.3733</v>
      </c>
      <c r="E66">
        <v>3.5619999999999999E-2</v>
      </c>
      <c r="F66">
        <v>51.058</v>
      </c>
      <c r="G66">
        <v>52.619</v>
      </c>
      <c r="H66">
        <v>53.53</v>
      </c>
      <c r="I66">
        <v>54.012</v>
      </c>
      <c r="J66">
        <v>54.753999999999998</v>
      </c>
      <c r="K66">
        <v>55.255000000000003</v>
      </c>
      <c r="L66">
        <v>55.994999999999997</v>
      </c>
      <c r="M66">
        <v>57.372999999999998</v>
      </c>
      <c r="N66">
        <v>58.752000000000002</v>
      </c>
      <c r="O66">
        <v>59.491</v>
      </c>
      <c r="P66">
        <v>59.991999999999997</v>
      </c>
      <c r="Q66">
        <v>60.734999999999999</v>
      </c>
      <c r="R66">
        <v>61.216999999999999</v>
      </c>
      <c r="S66">
        <v>62.128</v>
      </c>
      <c r="T66">
        <v>63.689</v>
      </c>
    </row>
    <row r="67" spans="1:20" x14ac:dyDescent="0.3">
      <c r="A67">
        <v>65</v>
      </c>
      <c r="B67">
        <f t="shared" ref="B67:B130" si="1">A67/365.25</f>
        <v>0.17796030116358658</v>
      </c>
      <c r="C67">
        <v>1</v>
      </c>
      <c r="D67">
        <v>57.469900000000003</v>
      </c>
      <c r="E67">
        <v>3.5610000000000003E-2</v>
      </c>
      <c r="F67">
        <v>51.146000000000001</v>
      </c>
      <c r="G67">
        <v>52.709000000000003</v>
      </c>
      <c r="H67">
        <v>53.621000000000002</v>
      </c>
      <c r="I67">
        <v>54.103999999999999</v>
      </c>
      <c r="J67">
        <v>54.847000000000001</v>
      </c>
      <c r="K67">
        <v>55.348999999999997</v>
      </c>
      <c r="L67">
        <v>56.09</v>
      </c>
      <c r="M67">
        <v>57.47</v>
      </c>
      <c r="N67">
        <v>58.85</v>
      </c>
      <c r="O67">
        <v>59.591000000000001</v>
      </c>
      <c r="P67">
        <v>60.093000000000004</v>
      </c>
      <c r="Q67">
        <v>60.835999999999999</v>
      </c>
      <c r="R67">
        <v>61.319000000000003</v>
      </c>
      <c r="S67">
        <v>62.231000000000002</v>
      </c>
      <c r="T67">
        <v>63.793999999999997</v>
      </c>
    </row>
    <row r="68" spans="1:20" x14ac:dyDescent="0.3">
      <c r="A68">
        <v>66</v>
      </c>
      <c r="B68">
        <f t="shared" si="1"/>
        <v>0.1806981519507187</v>
      </c>
      <c r="C68">
        <v>1</v>
      </c>
      <c r="D68">
        <v>57.565899999999999</v>
      </c>
      <c r="E68">
        <v>3.5589999999999997E-2</v>
      </c>
      <c r="F68">
        <v>51.234999999999999</v>
      </c>
      <c r="G68">
        <v>52.8</v>
      </c>
      <c r="H68">
        <v>53.713000000000001</v>
      </c>
      <c r="I68">
        <v>54.195999999999998</v>
      </c>
      <c r="J68">
        <v>54.94</v>
      </c>
      <c r="K68">
        <v>55.442</v>
      </c>
      <c r="L68">
        <v>56.183999999999997</v>
      </c>
      <c r="M68">
        <v>57.566000000000003</v>
      </c>
      <c r="N68">
        <v>58.948</v>
      </c>
      <c r="O68">
        <v>59.689</v>
      </c>
      <c r="P68">
        <v>60.192</v>
      </c>
      <c r="Q68">
        <v>60.936</v>
      </c>
      <c r="R68">
        <v>61.418999999999997</v>
      </c>
      <c r="S68">
        <v>62.332000000000001</v>
      </c>
      <c r="T68">
        <v>63.896999999999998</v>
      </c>
    </row>
    <row r="69" spans="1:20" x14ac:dyDescent="0.3">
      <c r="A69">
        <v>67</v>
      </c>
      <c r="B69">
        <f t="shared" si="1"/>
        <v>0.1834360027378508</v>
      </c>
      <c r="C69">
        <v>1</v>
      </c>
      <c r="D69">
        <v>57.661299999999997</v>
      </c>
      <c r="E69">
        <v>3.5569999999999997E-2</v>
      </c>
      <c r="F69">
        <v>51.323</v>
      </c>
      <c r="G69">
        <v>52.89</v>
      </c>
      <c r="H69">
        <v>53.804000000000002</v>
      </c>
      <c r="I69">
        <v>54.287999999999997</v>
      </c>
      <c r="J69">
        <v>55.033000000000001</v>
      </c>
      <c r="K69">
        <v>55.536000000000001</v>
      </c>
      <c r="L69">
        <v>56.277999999999999</v>
      </c>
      <c r="M69">
        <v>57.661000000000001</v>
      </c>
      <c r="N69">
        <v>59.045000000000002</v>
      </c>
      <c r="O69">
        <v>59.786999999999999</v>
      </c>
      <c r="P69">
        <v>60.29</v>
      </c>
      <c r="Q69">
        <v>61.034999999999997</v>
      </c>
      <c r="R69">
        <v>61.518999999999998</v>
      </c>
      <c r="S69">
        <v>62.433</v>
      </c>
      <c r="T69">
        <v>63.999000000000002</v>
      </c>
    </row>
    <row r="70" spans="1:20" x14ac:dyDescent="0.3">
      <c r="A70">
        <v>68</v>
      </c>
      <c r="B70">
        <f t="shared" si="1"/>
        <v>0.18617385352498289</v>
      </c>
      <c r="C70">
        <v>1</v>
      </c>
      <c r="D70">
        <v>57.756</v>
      </c>
      <c r="E70">
        <v>3.5549999999999998E-2</v>
      </c>
      <c r="F70">
        <v>51.411000000000001</v>
      </c>
      <c r="G70">
        <v>52.978999999999999</v>
      </c>
      <c r="H70">
        <v>53.893999999999998</v>
      </c>
      <c r="I70">
        <v>54.378999999999998</v>
      </c>
      <c r="J70">
        <v>55.125</v>
      </c>
      <c r="K70">
        <v>55.628</v>
      </c>
      <c r="L70">
        <v>56.371000000000002</v>
      </c>
      <c r="M70">
        <v>57.756</v>
      </c>
      <c r="N70">
        <v>59.140999999999998</v>
      </c>
      <c r="O70">
        <v>59.884</v>
      </c>
      <c r="P70">
        <v>60.387</v>
      </c>
      <c r="Q70">
        <v>61.133000000000003</v>
      </c>
      <c r="R70">
        <v>61.618000000000002</v>
      </c>
      <c r="S70">
        <v>62.533000000000001</v>
      </c>
      <c r="T70">
        <v>64.100999999999999</v>
      </c>
    </row>
    <row r="71" spans="1:20" x14ac:dyDescent="0.3">
      <c r="A71">
        <v>69</v>
      </c>
      <c r="B71">
        <f t="shared" si="1"/>
        <v>0.18891170431211499</v>
      </c>
      <c r="C71">
        <v>1</v>
      </c>
      <c r="D71">
        <v>57.850099999999998</v>
      </c>
      <c r="E71">
        <v>3.5529999999999999E-2</v>
      </c>
      <c r="F71">
        <v>51.497999999999998</v>
      </c>
      <c r="G71">
        <v>53.067999999999998</v>
      </c>
      <c r="H71">
        <v>53.984000000000002</v>
      </c>
      <c r="I71">
        <v>54.469000000000001</v>
      </c>
      <c r="J71">
        <v>55.216000000000001</v>
      </c>
      <c r="K71">
        <v>55.72</v>
      </c>
      <c r="L71">
        <v>56.463999999999999</v>
      </c>
      <c r="M71">
        <v>57.85</v>
      </c>
      <c r="N71">
        <v>59.235999999999997</v>
      </c>
      <c r="O71">
        <v>59.98</v>
      </c>
      <c r="P71">
        <v>60.484000000000002</v>
      </c>
      <c r="Q71">
        <v>61.231000000000002</v>
      </c>
      <c r="R71">
        <v>61.716000000000001</v>
      </c>
      <c r="S71">
        <v>62.631999999999998</v>
      </c>
      <c r="T71">
        <v>64.201999999999998</v>
      </c>
    </row>
    <row r="72" spans="1:20" x14ac:dyDescent="0.3">
      <c r="A72">
        <v>70</v>
      </c>
      <c r="B72">
        <f t="shared" si="1"/>
        <v>0.19164955509924708</v>
      </c>
      <c r="C72">
        <v>1</v>
      </c>
      <c r="D72">
        <v>57.943600000000004</v>
      </c>
      <c r="E72">
        <v>3.5520000000000003E-2</v>
      </c>
      <c r="F72">
        <v>51.582999999999998</v>
      </c>
      <c r="G72">
        <v>53.155999999999999</v>
      </c>
      <c r="H72">
        <v>54.073</v>
      </c>
      <c r="I72">
        <v>54.558</v>
      </c>
      <c r="J72">
        <v>55.305999999999997</v>
      </c>
      <c r="K72">
        <v>55.81</v>
      </c>
      <c r="L72">
        <v>56.555</v>
      </c>
      <c r="M72">
        <v>57.944000000000003</v>
      </c>
      <c r="N72">
        <v>59.332000000000001</v>
      </c>
      <c r="O72">
        <v>60.076999999999998</v>
      </c>
      <c r="P72">
        <v>60.581000000000003</v>
      </c>
      <c r="Q72">
        <v>61.329000000000001</v>
      </c>
      <c r="R72">
        <v>61.814999999999998</v>
      </c>
      <c r="S72">
        <v>62.731999999999999</v>
      </c>
      <c r="T72">
        <v>64.304000000000002</v>
      </c>
    </row>
    <row r="73" spans="1:20" x14ac:dyDescent="0.3">
      <c r="A73">
        <v>71</v>
      </c>
      <c r="B73">
        <f t="shared" si="1"/>
        <v>0.19438740588637921</v>
      </c>
      <c r="C73">
        <v>1</v>
      </c>
      <c r="D73">
        <v>58.036499999999997</v>
      </c>
      <c r="E73">
        <v>3.5499999999999997E-2</v>
      </c>
      <c r="F73">
        <v>51.67</v>
      </c>
      <c r="G73">
        <v>53.244</v>
      </c>
      <c r="H73">
        <v>54.161999999999999</v>
      </c>
      <c r="I73">
        <v>54.648000000000003</v>
      </c>
      <c r="J73">
        <v>55.396000000000001</v>
      </c>
      <c r="K73">
        <v>55.901000000000003</v>
      </c>
      <c r="L73">
        <v>56.646999999999998</v>
      </c>
      <c r="M73">
        <v>58.036999999999999</v>
      </c>
      <c r="N73">
        <v>59.426000000000002</v>
      </c>
      <c r="O73">
        <v>60.171999999999997</v>
      </c>
      <c r="P73">
        <v>60.677</v>
      </c>
      <c r="Q73">
        <v>61.424999999999997</v>
      </c>
      <c r="R73">
        <v>61.911000000000001</v>
      </c>
      <c r="S73">
        <v>62.829000000000001</v>
      </c>
      <c r="T73">
        <v>64.403000000000006</v>
      </c>
    </row>
    <row r="74" spans="1:20" x14ac:dyDescent="0.3">
      <c r="A74">
        <v>72</v>
      </c>
      <c r="B74">
        <f t="shared" si="1"/>
        <v>0.1971252566735113</v>
      </c>
      <c r="C74">
        <v>1</v>
      </c>
      <c r="D74">
        <v>58.128799999999998</v>
      </c>
      <c r="E74">
        <v>3.5479999999999998E-2</v>
      </c>
      <c r="F74">
        <v>51.755000000000003</v>
      </c>
      <c r="G74">
        <v>53.331000000000003</v>
      </c>
      <c r="H74">
        <v>54.25</v>
      </c>
      <c r="I74">
        <v>54.735999999999997</v>
      </c>
      <c r="J74">
        <v>55.485999999999997</v>
      </c>
      <c r="K74">
        <v>55.991</v>
      </c>
      <c r="L74">
        <v>56.738</v>
      </c>
      <c r="M74">
        <v>58.128999999999998</v>
      </c>
      <c r="N74">
        <v>59.52</v>
      </c>
      <c r="O74">
        <v>60.265999999999998</v>
      </c>
      <c r="P74">
        <v>60.771999999999998</v>
      </c>
      <c r="Q74">
        <v>61.521000000000001</v>
      </c>
      <c r="R74">
        <v>62.008000000000003</v>
      </c>
      <c r="S74">
        <v>62.927</v>
      </c>
      <c r="T74">
        <v>64.501999999999995</v>
      </c>
    </row>
    <row r="75" spans="1:20" x14ac:dyDescent="0.3">
      <c r="A75">
        <v>73</v>
      </c>
      <c r="B75">
        <f t="shared" si="1"/>
        <v>0.1998631074606434</v>
      </c>
      <c r="C75">
        <v>1</v>
      </c>
      <c r="D75">
        <v>58.220599999999997</v>
      </c>
      <c r="E75">
        <v>3.5470000000000002E-2</v>
      </c>
      <c r="F75">
        <v>51.838999999999999</v>
      </c>
      <c r="G75">
        <v>53.415999999999997</v>
      </c>
      <c r="H75">
        <v>54.337000000000003</v>
      </c>
      <c r="I75">
        <v>54.823999999999998</v>
      </c>
      <c r="J75">
        <v>55.573999999999998</v>
      </c>
      <c r="K75">
        <v>56.08</v>
      </c>
      <c r="L75">
        <v>56.828000000000003</v>
      </c>
      <c r="M75">
        <v>58.220999999999997</v>
      </c>
      <c r="N75">
        <v>59.613</v>
      </c>
      <c r="O75">
        <v>60.360999999999997</v>
      </c>
      <c r="P75">
        <v>60.866999999999997</v>
      </c>
      <c r="Q75">
        <v>61.616999999999997</v>
      </c>
      <c r="R75">
        <v>62.104999999999997</v>
      </c>
      <c r="S75">
        <v>63.024999999999999</v>
      </c>
      <c r="T75">
        <v>64.602000000000004</v>
      </c>
    </row>
    <row r="76" spans="1:20" x14ac:dyDescent="0.3">
      <c r="A76">
        <v>74</v>
      </c>
      <c r="B76">
        <f t="shared" si="1"/>
        <v>0.20260095824777549</v>
      </c>
      <c r="C76">
        <v>1</v>
      </c>
      <c r="D76">
        <v>58.311700000000002</v>
      </c>
      <c r="E76">
        <v>3.5450000000000002E-2</v>
      </c>
      <c r="F76">
        <v>51.923999999999999</v>
      </c>
      <c r="G76">
        <v>53.503</v>
      </c>
      <c r="H76">
        <v>54.423999999999999</v>
      </c>
      <c r="I76">
        <v>54.911999999999999</v>
      </c>
      <c r="J76">
        <v>55.662999999999997</v>
      </c>
      <c r="K76">
        <v>56.168999999999997</v>
      </c>
      <c r="L76">
        <v>56.917000000000002</v>
      </c>
      <c r="M76">
        <v>58.311999999999998</v>
      </c>
      <c r="N76">
        <v>59.706000000000003</v>
      </c>
      <c r="O76">
        <v>60.454000000000001</v>
      </c>
      <c r="P76">
        <v>60.960999999999999</v>
      </c>
      <c r="Q76">
        <v>61.712000000000003</v>
      </c>
      <c r="R76">
        <v>62.2</v>
      </c>
      <c r="S76">
        <v>63.121000000000002</v>
      </c>
      <c r="T76">
        <v>64.7</v>
      </c>
    </row>
    <row r="77" spans="1:20" x14ac:dyDescent="0.3">
      <c r="A77">
        <v>75</v>
      </c>
      <c r="B77">
        <f t="shared" si="1"/>
        <v>0.20533880903490759</v>
      </c>
      <c r="C77">
        <v>1</v>
      </c>
      <c r="D77">
        <v>58.402200000000001</v>
      </c>
      <c r="E77">
        <v>3.5430000000000003E-2</v>
      </c>
      <c r="F77">
        <v>52.008000000000003</v>
      </c>
      <c r="G77">
        <v>53.588999999999999</v>
      </c>
      <c r="H77">
        <v>54.51</v>
      </c>
      <c r="I77">
        <v>54.999000000000002</v>
      </c>
      <c r="J77">
        <v>55.75</v>
      </c>
      <c r="K77">
        <v>56.258000000000003</v>
      </c>
      <c r="L77">
        <v>57.006999999999998</v>
      </c>
      <c r="M77">
        <v>58.402000000000001</v>
      </c>
      <c r="N77">
        <v>59.798000000000002</v>
      </c>
      <c r="O77">
        <v>60.546999999999997</v>
      </c>
      <c r="P77">
        <v>61.054000000000002</v>
      </c>
      <c r="Q77">
        <v>61.805999999999997</v>
      </c>
      <c r="R77">
        <v>62.293999999999997</v>
      </c>
      <c r="S77">
        <v>63.216000000000001</v>
      </c>
      <c r="T77">
        <v>64.796000000000006</v>
      </c>
    </row>
    <row r="78" spans="1:20" x14ac:dyDescent="0.3">
      <c r="A78">
        <v>76</v>
      </c>
      <c r="B78">
        <f t="shared" si="1"/>
        <v>0.20807665982203971</v>
      </c>
      <c r="C78">
        <v>1</v>
      </c>
      <c r="D78">
        <v>58.492199999999997</v>
      </c>
      <c r="E78">
        <v>3.542E-2</v>
      </c>
      <c r="F78">
        <v>52.09</v>
      </c>
      <c r="G78">
        <v>53.671999999999997</v>
      </c>
      <c r="H78">
        <v>54.595999999999997</v>
      </c>
      <c r="I78">
        <v>55.084000000000003</v>
      </c>
      <c r="J78">
        <v>55.837000000000003</v>
      </c>
      <c r="K78">
        <v>56.344999999999999</v>
      </c>
      <c r="L78">
        <v>57.094999999999999</v>
      </c>
      <c r="M78">
        <v>58.491999999999997</v>
      </c>
      <c r="N78">
        <v>59.89</v>
      </c>
      <c r="O78">
        <v>60.639000000000003</v>
      </c>
      <c r="P78">
        <v>61.146999999999998</v>
      </c>
      <c r="Q78">
        <v>61.9</v>
      </c>
      <c r="R78">
        <v>62.389000000000003</v>
      </c>
      <c r="S78">
        <v>63.311999999999998</v>
      </c>
      <c r="T78">
        <v>64.894999999999996</v>
      </c>
    </row>
    <row r="79" spans="1:20" x14ac:dyDescent="0.3">
      <c r="A79">
        <v>77</v>
      </c>
      <c r="B79">
        <f t="shared" si="1"/>
        <v>0.21081451060917181</v>
      </c>
      <c r="C79">
        <v>1</v>
      </c>
      <c r="D79">
        <v>58.581600000000002</v>
      </c>
      <c r="E79">
        <v>3.5400000000000001E-2</v>
      </c>
      <c r="F79">
        <v>52.173000000000002</v>
      </c>
      <c r="G79">
        <v>53.756999999999998</v>
      </c>
      <c r="H79">
        <v>54.680999999999997</v>
      </c>
      <c r="I79">
        <v>55.170999999999999</v>
      </c>
      <c r="J79">
        <v>55.923999999999999</v>
      </c>
      <c r="K79">
        <v>56.432000000000002</v>
      </c>
      <c r="L79">
        <v>57.183</v>
      </c>
      <c r="M79">
        <v>58.582000000000001</v>
      </c>
      <c r="N79">
        <v>59.98</v>
      </c>
      <c r="O79">
        <v>60.731000000000002</v>
      </c>
      <c r="P79">
        <v>61.238999999999997</v>
      </c>
      <c r="Q79">
        <v>61.993000000000002</v>
      </c>
      <c r="R79">
        <v>62.481999999999999</v>
      </c>
      <c r="S79">
        <v>63.405999999999999</v>
      </c>
      <c r="T79">
        <v>64.989999999999995</v>
      </c>
    </row>
    <row r="80" spans="1:20" x14ac:dyDescent="0.3">
      <c r="A80">
        <v>78</v>
      </c>
      <c r="B80">
        <f t="shared" si="1"/>
        <v>0.2135523613963039</v>
      </c>
      <c r="C80">
        <v>1</v>
      </c>
      <c r="D80">
        <v>58.670499999999997</v>
      </c>
      <c r="E80">
        <v>3.5389999999999998E-2</v>
      </c>
      <c r="F80">
        <v>52.253999999999998</v>
      </c>
      <c r="G80">
        <v>53.84</v>
      </c>
      <c r="H80">
        <v>54.765000000000001</v>
      </c>
      <c r="I80">
        <v>55.255000000000003</v>
      </c>
      <c r="J80">
        <v>56.01</v>
      </c>
      <c r="K80">
        <v>56.518999999999998</v>
      </c>
      <c r="L80">
        <v>57.27</v>
      </c>
      <c r="M80">
        <v>58.670999999999999</v>
      </c>
      <c r="N80">
        <v>60.070999999999998</v>
      </c>
      <c r="O80">
        <v>60.822000000000003</v>
      </c>
      <c r="P80">
        <v>61.331000000000003</v>
      </c>
      <c r="Q80">
        <v>62.085999999999999</v>
      </c>
      <c r="R80">
        <v>62.576000000000001</v>
      </c>
      <c r="S80">
        <v>63.500999999999998</v>
      </c>
      <c r="T80">
        <v>65.087000000000003</v>
      </c>
    </row>
    <row r="81" spans="1:20" x14ac:dyDescent="0.3">
      <c r="A81">
        <v>79</v>
      </c>
      <c r="B81">
        <f t="shared" si="1"/>
        <v>0.216290212183436</v>
      </c>
      <c r="C81">
        <v>1</v>
      </c>
      <c r="D81">
        <v>58.758800000000001</v>
      </c>
      <c r="E81">
        <v>3.5369999999999999E-2</v>
      </c>
      <c r="F81">
        <v>52.335999999999999</v>
      </c>
      <c r="G81">
        <v>53.923999999999999</v>
      </c>
      <c r="H81">
        <v>54.85</v>
      </c>
      <c r="I81">
        <v>55.34</v>
      </c>
      <c r="J81">
        <v>56.094999999999999</v>
      </c>
      <c r="K81">
        <v>56.604999999999997</v>
      </c>
      <c r="L81">
        <v>57.356999999999999</v>
      </c>
      <c r="M81">
        <v>58.759</v>
      </c>
      <c r="N81">
        <v>60.161000000000001</v>
      </c>
      <c r="O81">
        <v>60.912999999999997</v>
      </c>
      <c r="P81">
        <v>61.421999999999997</v>
      </c>
      <c r="Q81">
        <v>62.177</v>
      </c>
      <c r="R81">
        <v>62.667999999999999</v>
      </c>
      <c r="S81">
        <v>63.594000000000001</v>
      </c>
      <c r="T81">
        <v>65.180999999999997</v>
      </c>
    </row>
    <row r="82" spans="1:20" x14ac:dyDescent="0.3">
      <c r="A82">
        <v>80</v>
      </c>
      <c r="B82">
        <f t="shared" si="1"/>
        <v>0.21902806297056809</v>
      </c>
      <c r="C82">
        <v>1</v>
      </c>
      <c r="D82">
        <v>58.846499999999999</v>
      </c>
      <c r="E82">
        <v>3.5360000000000003E-2</v>
      </c>
      <c r="F82">
        <v>52.415999999999997</v>
      </c>
      <c r="G82">
        <v>54.006</v>
      </c>
      <c r="H82">
        <v>54.933</v>
      </c>
      <c r="I82">
        <v>55.423999999999999</v>
      </c>
      <c r="J82">
        <v>56.18</v>
      </c>
      <c r="K82">
        <v>56.69</v>
      </c>
      <c r="L82">
        <v>57.442999999999998</v>
      </c>
      <c r="M82">
        <v>58.847000000000001</v>
      </c>
      <c r="N82">
        <v>60.25</v>
      </c>
      <c r="O82">
        <v>61.003</v>
      </c>
      <c r="P82">
        <v>61.512999999999998</v>
      </c>
      <c r="Q82">
        <v>62.268999999999998</v>
      </c>
      <c r="R82">
        <v>62.76</v>
      </c>
      <c r="S82">
        <v>63.686999999999998</v>
      </c>
      <c r="T82">
        <v>65.277000000000001</v>
      </c>
    </row>
    <row r="83" spans="1:20" x14ac:dyDescent="0.3">
      <c r="A83">
        <v>81</v>
      </c>
      <c r="B83">
        <f t="shared" si="1"/>
        <v>0.22176591375770022</v>
      </c>
      <c r="C83">
        <v>1</v>
      </c>
      <c r="D83">
        <v>58.933700000000002</v>
      </c>
      <c r="E83">
        <v>3.5340000000000003E-2</v>
      </c>
      <c r="F83">
        <v>52.497999999999998</v>
      </c>
      <c r="G83">
        <v>54.088999999999999</v>
      </c>
      <c r="H83">
        <v>55.017000000000003</v>
      </c>
      <c r="I83">
        <v>55.508000000000003</v>
      </c>
      <c r="J83">
        <v>56.265000000000001</v>
      </c>
      <c r="K83">
        <v>56.774999999999999</v>
      </c>
      <c r="L83">
        <v>57.529000000000003</v>
      </c>
      <c r="M83">
        <v>58.933999999999997</v>
      </c>
      <c r="N83">
        <v>60.338000000000001</v>
      </c>
      <c r="O83">
        <v>61.091999999999999</v>
      </c>
      <c r="P83">
        <v>61.603000000000002</v>
      </c>
      <c r="Q83">
        <v>62.359000000000002</v>
      </c>
      <c r="R83">
        <v>62.850999999999999</v>
      </c>
      <c r="S83">
        <v>63.779000000000003</v>
      </c>
      <c r="T83">
        <v>65.37</v>
      </c>
    </row>
    <row r="84" spans="1:20" x14ac:dyDescent="0.3">
      <c r="A84">
        <v>82</v>
      </c>
      <c r="B84">
        <f t="shared" si="1"/>
        <v>0.22450376454483231</v>
      </c>
      <c r="C84">
        <v>1</v>
      </c>
      <c r="D84">
        <v>59.020400000000002</v>
      </c>
      <c r="E84">
        <v>3.533E-2</v>
      </c>
      <c r="F84">
        <v>52.576999999999998</v>
      </c>
      <c r="G84">
        <v>54.17</v>
      </c>
      <c r="H84">
        <v>55.098999999999997</v>
      </c>
      <c r="I84">
        <v>55.591000000000001</v>
      </c>
      <c r="J84">
        <v>56.347999999999999</v>
      </c>
      <c r="K84">
        <v>56.859000000000002</v>
      </c>
      <c r="L84">
        <v>57.613999999999997</v>
      </c>
      <c r="M84">
        <v>59.02</v>
      </c>
      <c r="N84">
        <v>60.427</v>
      </c>
      <c r="O84">
        <v>61.182000000000002</v>
      </c>
      <c r="P84">
        <v>61.692999999999998</v>
      </c>
      <c r="Q84">
        <v>62.45</v>
      </c>
      <c r="R84">
        <v>62.942</v>
      </c>
      <c r="S84">
        <v>63.871000000000002</v>
      </c>
      <c r="T84">
        <v>65.463999999999999</v>
      </c>
    </row>
    <row r="85" spans="1:20" x14ac:dyDescent="0.3">
      <c r="A85">
        <v>83</v>
      </c>
      <c r="B85">
        <f t="shared" si="1"/>
        <v>0.22724161533196441</v>
      </c>
      <c r="C85">
        <v>1</v>
      </c>
      <c r="D85">
        <v>59.1066</v>
      </c>
      <c r="E85">
        <v>3.5310000000000001E-2</v>
      </c>
      <c r="F85">
        <v>52.656999999999996</v>
      </c>
      <c r="G85">
        <v>54.250999999999998</v>
      </c>
      <c r="H85">
        <v>55.180999999999997</v>
      </c>
      <c r="I85">
        <v>55.673999999999999</v>
      </c>
      <c r="J85">
        <v>56.432000000000002</v>
      </c>
      <c r="K85">
        <v>56.944000000000003</v>
      </c>
      <c r="L85">
        <v>57.698999999999998</v>
      </c>
      <c r="M85">
        <v>59.106999999999999</v>
      </c>
      <c r="N85">
        <v>60.514000000000003</v>
      </c>
      <c r="O85">
        <v>61.27</v>
      </c>
      <c r="P85">
        <v>61.780999999999999</v>
      </c>
      <c r="Q85">
        <v>62.539000000000001</v>
      </c>
      <c r="R85">
        <v>63.031999999999996</v>
      </c>
      <c r="S85">
        <v>63.962000000000003</v>
      </c>
      <c r="T85">
        <v>65.555999999999997</v>
      </c>
    </row>
    <row r="86" spans="1:20" x14ac:dyDescent="0.3">
      <c r="A86">
        <v>84</v>
      </c>
      <c r="B86">
        <f t="shared" si="1"/>
        <v>0.2299794661190965</v>
      </c>
      <c r="C86">
        <v>1</v>
      </c>
      <c r="D86">
        <v>59.1922</v>
      </c>
      <c r="E86">
        <v>3.5299999999999998E-2</v>
      </c>
      <c r="F86">
        <v>52.734999999999999</v>
      </c>
      <c r="G86">
        <v>54.331000000000003</v>
      </c>
      <c r="H86">
        <v>55.262</v>
      </c>
      <c r="I86">
        <v>55.755000000000003</v>
      </c>
      <c r="J86">
        <v>56.514000000000003</v>
      </c>
      <c r="K86">
        <v>57.027000000000001</v>
      </c>
      <c r="L86">
        <v>57.783000000000001</v>
      </c>
      <c r="M86">
        <v>59.192</v>
      </c>
      <c r="N86">
        <v>60.601999999999997</v>
      </c>
      <c r="O86">
        <v>61.357999999999997</v>
      </c>
      <c r="P86">
        <v>61.87</v>
      </c>
      <c r="Q86">
        <v>62.628999999999998</v>
      </c>
      <c r="R86">
        <v>63.122</v>
      </c>
      <c r="S86">
        <v>64.052999999999997</v>
      </c>
      <c r="T86">
        <v>65.649000000000001</v>
      </c>
    </row>
    <row r="87" spans="1:20" x14ac:dyDescent="0.3">
      <c r="A87">
        <v>85</v>
      </c>
      <c r="B87">
        <f t="shared" si="1"/>
        <v>0.2327173169062286</v>
      </c>
      <c r="C87">
        <v>1</v>
      </c>
      <c r="D87">
        <v>59.277299999999997</v>
      </c>
      <c r="E87">
        <v>3.5279999999999999E-2</v>
      </c>
      <c r="F87">
        <v>52.814999999999998</v>
      </c>
      <c r="G87">
        <v>54.411999999999999</v>
      </c>
      <c r="H87">
        <v>55.344000000000001</v>
      </c>
      <c r="I87">
        <v>55.837000000000003</v>
      </c>
      <c r="J87">
        <v>56.597000000000001</v>
      </c>
      <c r="K87">
        <v>57.11</v>
      </c>
      <c r="L87">
        <v>57.866999999999997</v>
      </c>
      <c r="M87">
        <v>59.277000000000001</v>
      </c>
      <c r="N87">
        <v>60.688000000000002</v>
      </c>
      <c r="O87">
        <v>61.445</v>
      </c>
      <c r="P87">
        <v>61.957000000000001</v>
      </c>
      <c r="Q87">
        <v>62.716999999999999</v>
      </c>
      <c r="R87">
        <v>63.210999999999999</v>
      </c>
      <c r="S87">
        <v>64.141999999999996</v>
      </c>
      <c r="T87">
        <v>65.739999999999995</v>
      </c>
    </row>
    <row r="88" spans="1:20" x14ac:dyDescent="0.3">
      <c r="A88">
        <v>86</v>
      </c>
      <c r="B88">
        <f t="shared" si="1"/>
        <v>0.23545516769336072</v>
      </c>
      <c r="C88">
        <v>1</v>
      </c>
      <c r="D88">
        <v>59.361899999999999</v>
      </c>
      <c r="E88">
        <v>3.5270000000000003E-2</v>
      </c>
      <c r="F88">
        <v>52.892000000000003</v>
      </c>
      <c r="G88">
        <v>54.491</v>
      </c>
      <c r="H88">
        <v>55.423999999999999</v>
      </c>
      <c r="I88">
        <v>55.917999999999999</v>
      </c>
      <c r="J88">
        <v>56.679000000000002</v>
      </c>
      <c r="K88">
        <v>57.192</v>
      </c>
      <c r="L88">
        <v>57.95</v>
      </c>
      <c r="M88">
        <v>59.362000000000002</v>
      </c>
      <c r="N88">
        <v>60.774000000000001</v>
      </c>
      <c r="O88">
        <v>61.531999999999996</v>
      </c>
      <c r="P88">
        <v>62.045000000000002</v>
      </c>
      <c r="Q88">
        <v>62.805999999999997</v>
      </c>
      <c r="R88">
        <v>63.3</v>
      </c>
      <c r="S88">
        <v>64.233000000000004</v>
      </c>
      <c r="T88">
        <v>65.831999999999994</v>
      </c>
    </row>
    <row r="89" spans="1:20" x14ac:dyDescent="0.3">
      <c r="A89">
        <v>87</v>
      </c>
      <c r="B89">
        <f t="shared" si="1"/>
        <v>0.23819301848049282</v>
      </c>
      <c r="C89">
        <v>1</v>
      </c>
      <c r="D89">
        <v>59.445900000000002</v>
      </c>
      <c r="E89">
        <v>3.526E-2</v>
      </c>
      <c r="F89">
        <v>52.969000000000001</v>
      </c>
      <c r="G89">
        <v>54.57</v>
      </c>
      <c r="H89">
        <v>55.503999999999998</v>
      </c>
      <c r="I89">
        <v>55.997999999999998</v>
      </c>
      <c r="J89">
        <v>56.76</v>
      </c>
      <c r="K89">
        <v>57.273000000000003</v>
      </c>
      <c r="L89">
        <v>58.031999999999996</v>
      </c>
      <c r="M89">
        <v>59.445999999999998</v>
      </c>
      <c r="N89">
        <v>60.86</v>
      </c>
      <c r="O89">
        <v>61.618000000000002</v>
      </c>
      <c r="P89">
        <v>62.131999999999998</v>
      </c>
      <c r="Q89">
        <v>62.893999999999998</v>
      </c>
      <c r="R89">
        <v>63.387999999999998</v>
      </c>
      <c r="S89">
        <v>64.322000000000003</v>
      </c>
      <c r="T89">
        <v>65.923000000000002</v>
      </c>
    </row>
    <row r="90" spans="1:20" x14ac:dyDescent="0.3">
      <c r="A90">
        <v>88</v>
      </c>
      <c r="B90">
        <f t="shared" si="1"/>
        <v>0.24093086926762491</v>
      </c>
      <c r="C90">
        <v>1</v>
      </c>
      <c r="D90">
        <v>59.529499999999999</v>
      </c>
      <c r="E90">
        <v>3.524E-2</v>
      </c>
      <c r="F90">
        <v>53.046999999999997</v>
      </c>
      <c r="G90">
        <v>54.649000000000001</v>
      </c>
      <c r="H90">
        <v>55.584000000000003</v>
      </c>
      <c r="I90">
        <v>56.079000000000001</v>
      </c>
      <c r="J90">
        <v>56.841000000000001</v>
      </c>
      <c r="K90">
        <v>57.354999999999997</v>
      </c>
      <c r="L90">
        <v>58.115000000000002</v>
      </c>
      <c r="M90">
        <v>59.53</v>
      </c>
      <c r="N90">
        <v>60.944000000000003</v>
      </c>
      <c r="O90">
        <v>61.704000000000001</v>
      </c>
      <c r="P90">
        <v>62.218000000000004</v>
      </c>
      <c r="Q90">
        <v>62.98</v>
      </c>
      <c r="R90">
        <v>63.475000000000001</v>
      </c>
      <c r="S90">
        <v>64.41</v>
      </c>
      <c r="T90">
        <v>66.012</v>
      </c>
    </row>
    <row r="91" spans="1:20" x14ac:dyDescent="0.3">
      <c r="A91">
        <v>89</v>
      </c>
      <c r="B91">
        <f t="shared" si="1"/>
        <v>0.24366872005475701</v>
      </c>
      <c r="C91">
        <v>1</v>
      </c>
      <c r="D91">
        <v>59.6126</v>
      </c>
      <c r="E91">
        <v>3.5229999999999997E-2</v>
      </c>
      <c r="F91">
        <v>53.122999999999998</v>
      </c>
      <c r="G91">
        <v>54.726999999999997</v>
      </c>
      <c r="H91">
        <v>55.662999999999997</v>
      </c>
      <c r="I91">
        <v>56.158000000000001</v>
      </c>
      <c r="J91">
        <v>56.920999999999999</v>
      </c>
      <c r="K91">
        <v>57.436</v>
      </c>
      <c r="L91">
        <v>58.195999999999998</v>
      </c>
      <c r="M91">
        <v>59.613</v>
      </c>
      <c r="N91">
        <v>61.029000000000003</v>
      </c>
      <c r="O91">
        <v>61.789000000000001</v>
      </c>
      <c r="P91">
        <v>62.304000000000002</v>
      </c>
      <c r="Q91">
        <v>63.067</v>
      </c>
      <c r="R91">
        <v>63.563000000000002</v>
      </c>
      <c r="S91">
        <v>64.498000000000005</v>
      </c>
      <c r="T91">
        <v>66.102999999999994</v>
      </c>
    </row>
    <row r="92" spans="1:20" x14ac:dyDescent="0.3">
      <c r="A92">
        <v>90</v>
      </c>
      <c r="B92">
        <f t="shared" si="1"/>
        <v>0.24640657084188911</v>
      </c>
      <c r="C92">
        <v>1</v>
      </c>
      <c r="D92">
        <v>59.6952</v>
      </c>
      <c r="E92">
        <v>3.5209999999999998E-2</v>
      </c>
      <c r="F92">
        <v>53.2</v>
      </c>
      <c r="G92">
        <v>54.805999999999997</v>
      </c>
      <c r="H92">
        <v>55.741999999999997</v>
      </c>
      <c r="I92">
        <v>56.238</v>
      </c>
      <c r="J92">
        <v>57.002000000000002</v>
      </c>
      <c r="K92">
        <v>57.517000000000003</v>
      </c>
      <c r="L92">
        <v>58.277999999999999</v>
      </c>
      <c r="M92">
        <v>59.695</v>
      </c>
      <c r="N92">
        <v>61.113</v>
      </c>
      <c r="O92">
        <v>61.874000000000002</v>
      </c>
      <c r="P92">
        <v>62.389000000000003</v>
      </c>
      <c r="Q92">
        <v>63.152000000000001</v>
      </c>
      <c r="R92">
        <v>63.648000000000003</v>
      </c>
      <c r="S92">
        <v>64.584999999999994</v>
      </c>
      <c r="T92">
        <v>66.19</v>
      </c>
    </row>
    <row r="93" spans="1:20" x14ac:dyDescent="0.3">
      <c r="A93">
        <v>91</v>
      </c>
      <c r="B93">
        <f t="shared" si="1"/>
        <v>0.24914442162902123</v>
      </c>
      <c r="C93">
        <v>1</v>
      </c>
      <c r="D93">
        <v>59.777299999999997</v>
      </c>
      <c r="E93">
        <v>3.5200000000000002E-2</v>
      </c>
      <c r="F93">
        <v>53.274999999999999</v>
      </c>
      <c r="G93">
        <v>54.881999999999998</v>
      </c>
      <c r="H93">
        <v>55.82</v>
      </c>
      <c r="I93">
        <v>56.316000000000003</v>
      </c>
      <c r="J93">
        <v>57.081000000000003</v>
      </c>
      <c r="K93">
        <v>57.595999999999997</v>
      </c>
      <c r="L93">
        <v>58.357999999999997</v>
      </c>
      <c r="M93">
        <v>59.777000000000001</v>
      </c>
      <c r="N93">
        <v>61.197000000000003</v>
      </c>
      <c r="O93">
        <v>61.957999999999998</v>
      </c>
      <c r="P93">
        <v>62.473999999999997</v>
      </c>
      <c r="Q93">
        <v>63.238</v>
      </c>
      <c r="R93">
        <v>63.734999999999999</v>
      </c>
      <c r="S93">
        <v>64.671999999999997</v>
      </c>
      <c r="T93">
        <v>66.28</v>
      </c>
    </row>
    <row r="94" spans="1:20" x14ac:dyDescent="0.3">
      <c r="A94">
        <v>92</v>
      </c>
      <c r="B94">
        <f t="shared" si="1"/>
        <v>0.2518822724161533</v>
      </c>
      <c r="C94">
        <v>1</v>
      </c>
      <c r="D94">
        <v>59.858899999999998</v>
      </c>
      <c r="E94">
        <v>3.5189999999999999E-2</v>
      </c>
      <c r="F94">
        <v>53.35</v>
      </c>
      <c r="G94">
        <v>54.959000000000003</v>
      </c>
      <c r="H94">
        <v>55.896999999999998</v>
      </c>
      <c r="I94">
        <v>56.393999999999998</v>
      </c>
      <c r="J94">
        <v>57.158999999999999</v>
      </c>
      <c r="K94">
        <v>57.676000000000002</v>
      </c>
      <c r="L94">
        <v>58.438000000000002</v>
      </c>
      <c r="M94">
        <v>59.859000000000002</v>
      </c>
      <c r="N94">
        <v>61.28</v>
      </c>
      <c r="O94">
        <v>62.042000000000002</v>
      </c>
      <c r="P94">
        <v>62.558</v>
      </c>
      <c r="Q94">
        <v>63.323999999999998</v>
      </c>
      <c r="R94">
        <v>63.820999999999998</v>
      </c>
      <c r="S94">
        <v>64.759</v>
      </c>
      <c r="T94">
        <v>66.367999999999995</v>
      </c>
    </row>
    <row r="95" spans="1:20" x14ac:dyDescent="0.3">
      <c r="A95">
        <v>93</v>
      </c>
      <c r="B95">
        <f t="shared" si="1"/>
        <v>0.25462012320328542</v>
      </c>
      <c r="C95">
        <v>1</v>
      </c>
      <c r="D95">
        <v>59.940100000000001</v>
      </c>
      <c r="E95">
        <v>3.517E-2</v>
      </c>
      <c r="F95">
        <v>53.426000000000002</v>
      </c>
      <c r="G95">
        <v>55.036000000000001</v>
      </c>
      <c r="H95">
        <v>55.975000000000001</v>
      </c>
      <c r="I95">
        <v>56.472999999999999</v>
      </c>
      <c r="J95">
        <v>57.238</v>
      </c>
      <c r="K95">
        <v>57.755000000000003</v>
      </c>
      <c r="L95">
        <v>58.518000000000001</v>
      </c>
      <c r="M95">
        <v>59.94</v>
      </c>
      <c r="N95">
        <v>61.362000000000002</v>
      </c>
      <c r="O95">
        <v>62.125</v>
      </c>
      <c r="P95">
        <v>62.642000000000003</v>
      </c>
      <c r="Q95">
        <v>63.408000000000001</v>
      </c>
      <c r="R95">
        <v>63.905000000000001</v>
      </c>
      <c r="S95">
        <v>64.843999999999994</v>
      </c>
      <c r="T95">
        <v>66.454999999999998</v>
      </c>
    </row>
    <row r="96" spans="1:20" x14ac:dyDescent="0.3">
      <c r="A96">
        <v>94</v>
      </c>
      <c r="B96">
        <f t="shared" si="1"/>
        <v>0.25735797399041754</v>
      </c>
      <c r="C96">
        <v>1</v>
      </c>
      <c r="D96">
        <v>60.020899999999997</v>
      </c>
      <c r="E96">
        <v>3.5159999999999997E-2</v>
      </c>
      <c r="F96">
        <v>53.499000000000002</v>
      </c>
      <c r="G96">
        <v>55.112000000000002</v>
      </c>
      <c r="H96">
        <v>56.052</v>
      </c>
      <c r="I96">
        <v>56.55</v>
      </c>
      <c r="J96">
        <v>57.316000000000003</v>
      </c>
      <c r="K96">
        <v>57.834000000000003</v>
      </c>
      <c r="L96">
        <v>58.597999999999999</v>
      </c>
      <c r="M96">
        <v>60.021000000000001</v>
      </c>
      <c r="N96">
        <v>61.444000000000003</v>
      </c>
      <c r="O96">
        <v>62.207999999999998</v>
      </c>
      <c r="P96">
        <v>62.725000000000001</v>
      </c>
      <c r="Q96">
        <v>63.491999999999997</v>
      </c>
      <c r="R96">
        <v>63.99</v>
      </c>
      <c r="S96">
        <v>64.930000000000007</v>
      </c>
      <c r="T96">
        <v>66.542000000000002</v>
      </c>
    </row>
    <row r="97" spans="1:20" x14ac:dyDescent="0.3">
      <c r="A97">
        <v>95</v>
      </c>
      <c r="B97">
        <f t="shared" si="1"/>
        <v>0.26009582477754961</v>
      </c>
      <c r="C97">
        <v>1</v>
      </c>
      <c r="D97">
        <v>60.101100000000002</v>
      </c>
      <c r="E97">
        <v>3.5150000000000001E-2</v>
      </c>
      <c r="F97">
        <v>53.573</v>
      </c>
      <c r="G97">
        <v>55.186999999999998</v>
      </c>
      <c r="H97">
        <v>56.128</v>
      </c>
      <c r="I97">
        <v>56.625999999999998</v>
      </c>
      <c r="J97">
        <v>57.393999999999998</v>
      </c>
      <c r="K97">
        <v>57.911999999999999</v>
      </c>
      <c r="L97">
        <v>58.676000000000002</v>
      </c>
      <c r="M97">
        <v>60.100999999999999</v>
      </c>
      <c r="N97">
        <v>61.526000000000003</v>
      </c>
      <c r="O97">
        <v>62.290999999999997</v>
      </c>
      <c r="P97">
        <v>62.808</v>
      </c>
      <c r="Q97">
        <v>63.576000000000001</v>
      </c>
      <c r="R97">
        <v>64.073999999999998</v>
      </c>
      <c r="S97">
        <v>65.016000000000005</v>
      </c>
      <c r="T97">
        <v>66.629000000000005</v>
      </c>
    </row>
    <row r="98" spans="1:20" x14ac:dyDescent="0.3">
      <c r="A98">
        <v>96</v>
      </c>
      <c r="B98">
        <f t="shared" si="1"/>
        <v>0.26283367556468173</v>
      </c>
      <c r="C98">
        <v>1</v>
      </c>
      <c r="D98">
        <v>60.180999999999997</v>
      </c>
      <c r="E98">
        <v>3.5139999999999998E-2</v>
      </c>
      <c r="F98">
        <v>53.646000000000001</v>
      </c>
      <c r="G98">
        <v>55.261000000000003</v>
      </c>
      <c r="H98">
        <v>56.204000000000001</v>
      </c>
      <c r="I98">
        <v>56.703000000000003</v>
      </c>
      <c r="J98">
        <v>57.470999999999997</v>
      </c>
      <c r="K98">
        <v>57.988999999999997</v>
      </c>
      <c r="L98">
        <v>58.755000000000003</v>
      </c>
      <c r="M98">
        <v>60.180999999999997</v>
      </c>
      <c r="N98">
        <v>61.606999999999999</v>
      </c>
      <c r="O98">
        <v>62.372999999999998</v>
      </c>
      <c r="P98">
        <v>62.890999999999998</v>
      </c>
      <c r="Q98">
        <v>63.658999999999999</v>
      </c>
      <c r="R98">
        <v>64.158000000000001</v>
      </c>
      <c r="S98">
        <v>65.100999999999999</v>
      </c>
      <c r="T98">
        <v>66.715999999999994</v>
      </c>
    </row>
    <row r="99" spans="1:20" x14ac:dyDescent="0.3">
      <c r="A99">
        <v>97</v>
      </c>
      <c r="B99">
        <f t="shared" si="1"/>
        <v>0.2655715263518138</v>
      </c>
      <c r="C99">
        <v>1</v>
      </c>
      <c r="D99">
        <v>60.260300000000001</v>
      </c>
      <c r="E99">
        <v>3.5119999999999998E-2</v>
      </c>
      <c r="F99">
        <v>53.72</v>
      </c>
      <c r="G99">
        <v>55.337000000000003</v>
      </c>
      <c r="H99">
        <v>56.28</v>
      </c>
      <c r="I99">
        <v>56.779000000000003</v>
      </c>
      <c r="J99">
        <v>57.548000000000002</v>
      </c>
      <c r="K99">
        <v>58.067</v>
      </c>
      <c r="L99">
        <v>58.832999999999998</v>
      </c>
      <c r="M99">
        <v>60.26</v>
      </c>
      <c r="N99">
        <v>61.688000000000002</v>
      </c>
      <c r="O99">
        <v>62.454000000000001</v>
      </c>
      <c r="P99">
        <v>62.972999999999999</v>
      </c>
      <c r="Q99">
        <v>63.741</v>
      </c>
      <c r="R99">
        <v>64.241</v>
      </c>
      <c r="S99">
        <v>65.183999999999997</v>
      </c>
      <c r="T99">
        <v>66.8</v>
      </c>
    </row>
    <row r="100" spans="1:20" x14ac:dyDescent="0.3">
      <c r="A100">
        <v>98</v>
      </c>
      <c r="B100">
        <f t="shared" si="1"/>
        <v>0.26830937713894593</v>
      </c>
      <c r="C100">
        <v>1</v>
      </c>
      <c r="D100">
        <v>60.339300000000001</v>
      </c>
      <c r="E100">
        <v>3.5110000000000002E-2</v>
      </c>
      <c r="F100">
        <v>53.792999999999999</v>
      </c>
      <c r="G100">
        <v>55.411000000000001</v>
      </c>
      <c r="H100">
        <v>56.354999999999997</v>
      </c>
      <c r="I100">
        <v>56.854999999999997</v>
      </c>
      <c r="J100">
        <v>57.624000000000002</v>
      </c>
      <c r="K100">
        <v>58.143999999999998</v>
      </c>
      <c r="L100">
        <v>58.91</v>
      </c>
      <c r="M100">
        <v>60.338999999999999</v>
      </c>
      <c r="N100">
        <v>61.768000000000001</v>
      </c>
      <c r="O100">
        <v>62.534999999999997</v>
      </c>
      <c r="P100">
        <v>63.054000000000002</v>
      </c>
      <c r="Q100">
        <v>63.823999999999998</v>
      </c>
      <c r="R100">
        <v>64.323999999999998</v>
      </c>
      <c r="S100">
        <v>65.268000000000001</v>
      </c>
      <c r="T100">
        <v>66.885999999999996</v>
      </c>
    </row>
    <row r="101" spans="1:20" x14ac:dyDescent="0.3">
      <c r="A101">
        <v>99</v>
      </c>
      <c r="B101">
        <f t="shared" si="1"/>
        <v>0.27104722792607805</v>
      </c>
      <c r="C101">
        <v>1</v>
      </c>
      <c r="D101">
        <v>60.4178</v>
      </c>
      <c r="E101">
        <v>3.5099999999999999E-2</v>
      </c>
      <c r="F101">
        <v>53.863999999999997</v>
      </c>
      <c r="G101">
        <v>55.484000000000002</v>
      </c>
      <c r="H101">
        <v>56.429000000000002</v>
      </c>
      <c r="I101">
        <v>56.93</v>
      </c>
      <c r="J101">
        <v>57.7</v>
      </c>
      <c r="K101">
        <v>58.22</v>
      </c>
      <c r="L101">
        <v>58.987000000000002</v>
      </c>
      <c r="M101">
        <v>60.417999999999999</v>
      </c>
      <c r="N101">
        <v>61.847999999999999</v>
      </c>
      <c r="O101">
        <v>62.616</v>
      </c>
      <c r="P101">
        <v>63.136000000000003</v>
      </c>
      <c r="Q101">
        <v>63.905999999999999</v>
      </c>
      <c r="R101">
        <v>64.406000000000006</v>
      </c>
      <c r="S101">
        <v>65.350999999999999</v>
      </c>
      <c r="T101">
        <v>66.971000000000004</v>
      </c>
    </row>
    <row r="102" spans="1:20" x14ac:dyDescent="0.3">
      <c r="A102">
        <v>100</v>
      </c>
      <c r="B102">
        <f t="shared" si="1"/>
        <v>0.27378507871321012</v>
      </c>
      <c r="C102">
        <v>1</v>
      </c>
      <c r="D102">
        <v>60.495800000000003</v>
      </c>
      <c r="E102">
        <v>3.5090000000000003E-2</v>
      </c>
      <c r="F102">
        <v>53.936</v>
      </c>
      <c r="G102">
        <v>55.557000000000002</v>
      </c>
      <c r="H102">
        <v>56.503</v>
      </c>
      <c r="I102">
        <v>57.003999999999998</v>
      </c>
      <c r="J102">
        <v>57.774999999999999</v>
      </c>
      <c r="K102">
        <v>58.295999999999999</v>
      </c>
      <c r="L102">
        <v>59.064</v>
      </c>
      <c r="M102">
        <v>60.496000000000002</v>
      </c>
      <c r="N102">
        <v>61.927999999999997</v>
      </c>
      <c r="O102">
        <v>62.695999999999998</v>
      </c>
      <c r="P102">
        <v>63.216000000000001</v>
      </c>
      <c r="Q102">
        <v>63.987000000000002</v>
      </c>
      <c r="R102">
        <v>64.488</v>
      </c>
      <c r="S102">
        <v>65.433999999999997</v>
      </c>
      <c r="T102">
        <v>67.055999999999997</v>
      </c>
    </row>
    <row r="103" spans="1:20" x14ac:dyDescent="0.3">
      <c r="A103">
        <v>101</v>
      </c>
      <c r="B103">
        <f t="shared" si="1"/>
        <v>0.27652292950034224</v>
      </c>
      <c r="C103">
        <v>1</v>
      </c>
      <c r="D103">
        <v>60.573399999999999</v>
      </c>
      <c r="E103">
        <v>3.508E-2</v>
      </c>
      <c r="F103">
        <v>54.006999999999998</v>
      </c>
      <c r="G103">
        <v>55.63</v>
      </c>
      <c r="H103">
        <v>56.576999999999998</v>
      </c>
      <c r="I103">
        <v>57.078000000000003</v>
      </c>
      <c r="J103">
        <v>57.85</v>
      </c>
      <c r="K103">
        <v>58.371000000000002</v>
      </c>
      <c r="L103">
        <v>59.14</v>
      </c>
      <c r="M103">
        <v>60.573</v>
      </c>
      <c r="N103">
        <v>62.006999999999998</v>
      </c>
      <c r="O103">
        <v>62.776000000000003</v>
      </c>
      <c r="P103">
        <v>63.296999999999997</v>
      </c>
      <c r="Q103">
        <v>64.069000000000003</v>
      </c>
      <c r="R103">
        <v>64.569999999999993</v>
      </c>
      <c r="S103">
        <v>65.516999999999996</v>
      </c>
      <c r="T103">
        <v>67.14</v>
      </c>
    </row>
    <row r="104" spans="1:20" x14ac:dyDescent="0.3">
      <c r="A104">
        <v>102</v>
      </c>
      <c r="B104">
        <f t="shared" si="1"/>
        <v>0.27926078028747431</v>
      </c>
      <c r="C104">
        <v>1</v>
      </c>
      <c r="D104">
        <v>60.650599999999997</v>
      </c>
      <c r="E104">
        <v>3.5060000000000001E-2</v>
      </c>
      <c r="F104">
        <v>54.079000000000001</v>
      </c>
      <c r="G104">
        <v>55.704000000000001</v>
      </c>
      <c r="H104">
        <v>56.651000000000003</v>
      </c>
      <c r="I104">
        <v>57.152999999999999</v>
      </c>
      <c r="J104">
        <v>57.924999999999997</v>
      </c>
      <c r="K104">
        <v>58.447000000000003</v>
      </c>
      <c r="L104">
        <v>59.216000000000001</v>
      </c>
      <c r="M104">
        <v>60.651000000000003</v>
      </c>
      <c r="N104">
        <v>62.085000000000001</v>
      </c>
      <c r="O104">
        <v>62.853999999999999</v>
      </c>
      <c r="P104">
        <v>63.375999999999998</v>
      </c>
      <c r="Q104">
        <v>64.147999999999996</v>
      </c>
      <c r="R104">
        <v>64.650000000000006</v>
      </c>
      <c r="S104">
        <v>65.596999999999994</v>
      </c>
      <c r="T104">
        <v>67.221999999999994</v>
      </c>
    </row>
    <row r="105" spans="1:20" x14ac:dyDescent="0.3">
      <c r="A105">
        <v>103</v>
      </c>
      <c r="B105">
        <f t="shared" si="1"/>
        <v>0.28199863107460643</v>
      </c>
      <c r="C105">
        <v>1</v>
      </c>
      <c r="D105">
        <v>60.7273</v>
      </c>
      <c r="E105">
        <v>3.5049999999999998E-2</v>
      </c>
      <c r="F105">
        <v>54.15</v>
      </c>
      <c r="G105">
        <v>55.776000000000003</v>
      </c>
      <c r="H105">
        <v>56.723999999999997</v>
      </c>
      <c r="I105">
        <v>57.225999999999999</v>
      </c>
      <c r="J105">
        <v>58</v>
      </c>
      <c r="K105">
        <v>58.521000000000001</v>
      </c>
      <c r="L105">
        <v>59.292000000000002</v>
      </c>
      <c r="M105">
        <v>60.726999999999997</v>
      </c>
      <c r="N105">
        <v>62.162999999999997</v>
      </c>
      <c r="O105">
        <v>62.933</v>
      </c>
      <c r="P105">
        <v>63.454999999999998</v>
      </c>
      <c r="Q105">
        <v>64.227999999999994</v>
      </c>
      <c r="R105">
        <v>64.730999999999995</v>
      </c>
      <c r="S105">
        <v>65.679000000000002</v>
      </c>
      <c r="T105">
        <v>67.305000000000007</v>
      </c>
    </row>
    <row r="106" spans="1:20" x14ac:dyDescent="0.3">
      <c r="A106">
        <v>104</v>
      </c>
      <c r="B106">
        <f t="shared" si="1"/>
        <v>0.28473648186173856</v>
      </c>
      <c r="C106">
        <v>1</v>
      </c>
      <c r="D106">
        <v>60.803600000000003</v>
      </c>
      <c r="E106">
        <v>3.5040000000000002E-2</v>
      </c>
      <c r="F106">
        <v>54.22</v>
      </c>
      <c r="G106">
        <v>55.847000000000001</v>
      </c>
      <c r="H106">
        <v>56.795999999999999</v>
      </c>
      <c r="I106">
        <v>57.298999999999999</v>
      </c>
      <c r="J106">
        <v>58.073</v>
      </c>
      <c r="K106">
        <v>58.594999999999999</v>
      </c>
      <c r="L106">
        <v>59.366999999999997</v>
      </c>
      <c r="M106">
        <v>60.804000000000002</v>
      </c>
      <c r="N106">
        <v>62.241</v>
      </c>
      <c r="O106">
        <v>63.012</v>
      </c>
      <c r="P106">
        <v>63.533999999999999</v>
      </c>
      <c r="Q106">
        <v>64.308000000000007</v>
      </c>
      <c r="R106">
        <v>64.811000000000007</v>
      </c>
      <c r="S106">
        <v>65.760000000000005</v>
      </c>
      <c r="T106">
        <v>67.388000000000005</v>
      </c>
    </row>
    <row r="107" spans="1:20" x14ac:dyDescent="0.3">
      <c r="A107">
        <v>105</v>
      </c>
      <c r="B107">
        <f t="shared" si="1"/>
        <v>0.28747433264887062</v>
      </c>
      <c r="C107">
        <v>1</v>
      </c>
      <c r="D107">
        <v>60.8795</v>
      </c>
      <c r="E107">
        <v>3.5029999999999999E-2</v>
      </c>
      <c r="F107">
        <v>54.289000000000001</v>
      </c>
      <c r="G107">
        <v>55.917999999999999</v>
      </c>
      <c r="H107">
        <v>56.869</v>
      </c>
      <c r="I107">
        <v>57.372</v>
      </c>
      <c r="J107">
        <v>58.146000000000001</v>
      </c>
      <c r="K107">
        <v>58.668999999999997</v>
      </c>
      <c r="L107">
        <v>59.441000000000003</v>
      </c>
      <c r="M107">
        <v>60.88</v>
      </c>
      <c r="N107">
        <v>62.317999999999998</v>
      </c>
      <c r="O107">
        <v>63.09</v>
      </c>
      <c r="P107">
        <v>63.613</v>
      </c>
      <c r="Q107">
        <v>64.387</v>
      </c>
      <c r="R107">
        <v>64.89</v>
      </c>
      <c r="S107">
        <v>65.840999999999994</v>
      </c>
      <c r="T107">
        <v>67.47</v>
      </c>
    </row>
    <row r="108" spans="1:20" x14ac:dyDescent="0.3">
      <c r="A108">
        <v>106</v>
      </c>
      <c r="B108">
        <f t="shared" si="1"/>
        <v>0.29021218343600275</v>
      </c>
      <c r="C108">
        <v>1</v>
      </c>
      <c r="D108">
        <v>60.954999999999998</v>
      </c>
      <c r="E108">
        <v>3.5020000000000003E-2</v>
      </c>
      <c r="F108">
        <v>54.357999999999997</v>
      </c>
      <c r="G108">
        <v>55.988999999999997</v>
      </c>
      <c r="H108">
        <v>56.94</v>
      </c>
      <c r="I108">
        <v>57.444000000000003</v>
      </c>
      <c r="J108">
        <v>58.219000000000001</v>
      </c>
      <c r="K108">
        <v>58.743000000000002</v>
      </c>
      <c r="L108">
        <v>59.515000000000001</v>
      </c>
      <c r="M108">
        <v>60.954999999999998</v>
      </c>
      <c r="N108">
        <v>62.395000000000003</v>
      </c>
      <c r="O108">
        <v>63.167000000000002</v>
      </c>
      <c r="P108">
        <v>63.691000000000003</v>
      </c>
      <c r="Q108">
        <v>64.465999999999994</v>
      </c>
      <c r="R108">
        <v>64.97</v>
      </c>
      <c r="S108">
        <v>65.921000000000006</v>
      </c>
      <c r="T108">
        <v>67.552000000000007</v>
      </c>
    </row>
    <row r="109" spans="1:20" x14ac:dyDescent="0.3">
      <c r="A109">
        <v>107</v>
      </c>
      <c r="B109">
        <f t="shared" si="1"/>
        <v>0.29295003422313481</v>
      </c>
      <c r="C109">
        <v>1</v>
      </c>
      <c r="D109">
        <v>61.030099999999997</v>
      </c>
      <c r="E109">
        <v>3.5009999999999999E-2</v>
      </c>
      <c r="F109">
        <v>54.427</v>
      </c>
      <c r="G109">
        <v>56.058999999999997</v>
      </c>
      <c r="H109">
        <v>57.011000000000003</v>
      </c>
      <c r="I109">
        <v>57.515999999999998</v>
      </c>
      <c r="J109">
        <v>58.292000000000002</v>
      </c>
      <c r="K109">
        <v>58.816000000000003</v>
      </c>
      <c r="L109">
        <v>59.588999999999999</v>
      </c>
      <c r="M109">
        <v>61.03</v>
      </c>
      <c r="N109">
        <v>62.470999999999997</v>
      </c>
      <c r="O109">
        <v>63.244999999999997</v>
      </c>
      <c r="P109">
        <v>63.768000000000001</v>
      </c>
      <c r="Q109">
        <v>64.545000000000002</v>
      </c>
      <c r="R109">
        <v>65.049000000000007</v>
      </c>
      <c r="S109">
        <v>66.001000000000005</v>
      </c>
      <c r="T109">
        <v>67.632999999999996</v>
      </c>
    </row>
    <row r="110" spans="1:20" x14ac:dyDescent="0.3">
      <c r="A110">
        <v>108</v>
      </c>
      <c r="B110">
        <f t="shared" si="1"/>
        <v>0.29568788501026694</v>
      </c>
      <c r="C110">
        <v>1</v>
      </c>
      <c r="D110">
        <v>61.104700000000001</v>
      </c>
      <c r="E110">
        <v>3.5000000000000003E-2</v>
      </c>
      <c r="F110">
        <v>54.496000000000002</v>
      </c>
      <c r="G110">
        <v>56.128999999999998</v>
      </c>
      <c r="H110">
        <v>57.082000000000001</v>
      </c>
      <c r="I110">
        <v>57.587000000000003</v>
      </c>
      <c r="J110">
        <v>58.363999999999997</v>
      </c>
      <c r="K110">
        <v>58.887999999999998</v>
      </c>
      <c r="L110">
        <v>59.661999999999999</v>
      </c>
      <c r="M110">
        <v>61.104999999999997</v>
      </c>
      <c r="N110">
        <v>62.546999999999997</v>
      </c>
      <c r="O110">
        <v>63.320999999999998</v>
      </c>
      <c r="P110">
        <v>63.845999999999997</v>
      </c>
      <c r="Q110">
        <v>64.622</v>
      </c>
      <c r="R110">
        <v>65.126999999999995</v>
      </c>
      <c r="S110">
        <v>66.08</v>
      </c>
      <c r="T110">
        <v>67.713999999999999</v>
      </c>
    </row>
    <row r="111" spans="1:20" x14ac:dyDescent="0.3">
      <c r="A111">
        <v>109</v>
      </c>
      <c r="B111">
        <f t="shared" si="1"/>
        <v>0.29842573579739906</v>
      </c>
      <c r="C111">
        <v>1</v>
      </c>
      <c r="D111">
        <v>61.178899999999999</v>
      </c>
      <c r="E111">
        <v>3.499E-2</v>
      </c>
      <c r="F111">
        <v>54.564</v>
      </c>
      <c r="G111">
        <v>56.198999999999998</v>
      </c>
      <c r="H111">
        <v>57.152999999999999</v>
      </c>
      <c r="I111">
        <v>57.658000000000001</v>
      </c>
      <c r="J111">
        <v>58.436</v>
      </c>
      <c r="K111">
        <v>58.96</v>
      </c>
      <c r="L111">
        <v>59.734999999999999</v>
      </c>
      <c r="M111">
        <v>61.179000000000002</v>
      </c>
      <c r="N111">
        <v>62.622999999999998</v>
      </c>
      <c r="O111">
        <v>63.398000000000003</v>
      </c>
      <c r="P111">
        <v>63.921999999999997</v>
      </c>
      <c r="Q111">
        <v>64.7</v>
      </c>
      <c r="R111">
        <v>65.204999999999998</v>
      </c>
      <c r="S111">
        <v>66.159000000000006</v>
      </c>
      <c r="T111">
        <v>67.793999999999997</v>
      </c>
    </row>
    <row r="112" spans="1:20" x14ac:dyDescent="0.3">
      <c r="A112">
        <v>110</v>
      </c>
      <c r="B112">
        <f t="shared" si="1"/>
        <v>0.30116358658453113</v>
      </c>
      <c r="C112">
        <v>1</v>
      </c>
      <c r="D112">
        <v>61.252699999999997</v>
      </c>
      <c r="E112">
        <v>3.4970000000000001E-2</v>
      </c>
      <c r="F112">
        <v>54.633000000000003</v>
      </c>
      <c r="G112">
        <v>56.27</v>
      </c>
      <c r="H112">
        <v>57.223999999999997</v>
      </c>
      <c r="I112">
        <v>57.728999999999999</v>
      </c>
      <c r="J112">
        <v>58.508000000000003</v>
      </c>
      <c r="K112">
        <v>59.033000000000001</v>
      </c>
      <c r="L112">
        <v>59.808</v>
      </c>
      <c r="M112">
        <v>61.253</v>
      </c>
      <c r="N112">
        <v>62.697000000000003</v>
      </c>
      <c r="O112">
        <v>63.472999999999999</v>
      </c>
      <c r="P112">
        <v>63.997999999999998</v>
      </c>
      <c r="Q112">
        <v>64.775999999999996</v>
      </c>
      <c r="R112">
        <v>65.281000000000006</v>
      </c>
      <c r="S112">
        <v>66.236000000000004</v>
      </c>
      <c r="T112">
        <v>67.872</v>
      </c>
    </row>
    <row r="113" spans="1:20" x14ac:dyDescent="0.3">
      <c r="A113">
        <v>111</v>
      </c>
      <c r="B113">
        <f t="shared" si="1"/>
        <v>0.30390143737166325</v>
      </c>
      <c r="C113">
        <v>1</v>
      </c>
      <c r="D113">
        <v>61.326099999999997</v>
      </c>
      <c r="E113">
        <v>3.4959999999999998E-2</v>
      </c>
      <c r="F113">
        <v>54.701000000000001</v>
      </c>
      <c r="G113">
        <v>56.338999999999999</v>
      </c>
      <c r="H113">
        <v>57.293999999999997</v>
      </c>
      <c r="I113">
        <v>57.8</v>
      </c>
      <c r="J113">
        <v>58.579000000000001</v>
      </c>
      <c r="K113">
        <v>59.103999999999999</v>
      </c>
      <c r="L113">
        <v>59.88</v>
      </c>
      <c r="M113">
        <v>61.326000000000001</v>
      </c>
      <c r="N113">
        <v>62.771999999999998</v>
      </c>
      <c r="O113">
        <v>63.548000000000002</v>
      </c>
      <c r="P113">
        <v>64.073999999999998</v>
      </c>
      <c r="Q113">
        <v>64.852999999999994</v>
      </c>
      <c r="R113">
        <v>65.358000000000004</v>
      </c>
      <c r="S113">
        <v>66.313999999999993</v>
      </c>
      <c r="T113">
        <v>67.950999999999993</v>
      </c>
    </row>
    <row r="114" spans="1:20" x14ac:dyDescent="0.3">
      <c r="A114">
        <v>112</v>
      </c>
      <c r="B114">
        <f t="shared" si="1"/>
        <v>0.30663928815879532</v>
      </c>
      <c r="C114">
        <v>1</v>
      </c>
      <c r="D114">
        <v>61.399099999999997</v>
      </c>
      <c r="E114">
        <v>3.4950000000000002E-2</v>
      </c>
      <c r="F114">
        <v>54.768000000000001</v>
      </c>
      <c r="G114">
        <v>56.406999999999996</v>
      </c>
      <c r="H114">
        <v>57.363</v>
      </c>
      <c r="I114">
        <v>57.869</v>
      </c>
      <c r="J114">
        <v>58.649000000000001</v>
      </c>
      <c r="K114">
        <v>59.174999999999997</v>
      </c>
      <c r="L114">
        <v>59.951999999999998</v>
      </c>
      <c r="M114">
        <v>61.399000000000001</v>
      </c>
      <c r="N114">
        <v>62.845999999999997</v>
      </c>
      <c r="O114">
        <v>63.622999999999998</v>
      </c>
      <c r="P114">
        <v>64.149000000000001</v>
      </c>
      <c r="Q114">
        <v>64.929000000000002</v>
      </c>
      <c r="R114">
        <v>65.435000000000002</v>
      </c>
      <c r="S114">
        <v>66.391000000000005</v>
      </c>
      <c r="T114">
        <v>68.03</v>
      </c>
    </row>
    <row r="115" spans="1:20" x14ac:dyDescent="0.3">
      <c r="A115">
        <v>113</v>
      </c>
      <c r="B115">
        <f t="shared" si="1"/>
        <v>0.30937713894592744</v>
      </c>
      <c r="C115">
        <v>1</v>
      </c>
      <c r="D115">
        <v>61.471699999999998</v>
      </c>
      <c r="E115">
        <v>3.4939999999999999E-2</v>
      </c>
      <c r="F115">
        <v>54.834000000000003</v>
      </c>
      <c r="G115">
        <v>56.475000000000001</v>
      </c>
      <c r="H115">
        <v>57.432000000000002</v>
      </c>
      <c r="I115">
        <v>57.939</v>
      </c>
      <c r="J115">
        <v>58.719000000000001</v>
      </c>
      <c r="K115">
        <v>59.246000000000002</v>
      </c>
      <c r="L115">
        <v>60.023000000000003</v>
      </c>
      <c r="M115">
        <v>61.472000000000001</v>
      </c>
      <c r="N115">
        <v>62.92</v>
      </c>
      <c r="O115">
        <v>63.698</v>
      </c>
      <c r="P115">
        <v>64.224000000000004</v>
      </c>
      <c r="Q115">
        <v>65.004999999999995</v>
      </c>
      <c r="R115">
        <v>65.510999999999996</v>
      </c>
      <c r="S115">
        <v>66.468000000000004</v>
      </c>
      <c r="T115">
        <v>68.108999999999995</v>
      </c>
    </row>
    <row r="116" spans="1:20" x14ac:dyDescent="0.3">
      <c r="A116">
        <v>114</v>
      </c>
      <c r="B116">
        <f t="shared" si="1"/>
        <v>0.31211498973305957</v>
      </c>
      <c r="C116">
        <v>1</v>
      </c>
      <c r="D116">
        <v>61.543900000000001</v>
      </c>
      <c r="E116">
        <v>3.4930000000000003E-2</v>
      </c>
      <c r="F116">
        <v>54.901000000000003</v>
      </c>
      <c r="G116">
        <v>56.542999999999999</v>
      </c>
      <c r="H116">
        <v>57.500999999999998</v>
      </c>
      <c r="I116">
        <v>58.008000000000003</v>
      </c>
      <c r="J116">
        <v>58.789000000000001</v>
      </c>
      <c r="K116">
        <v>59.316000000000003</v>
      </c>
      <c r="L116">
        <v>60.094000000000001</v>
      </c>
      <c r="M116">
        <v>61.543999999999997</v>
      </c>
      <c r="N116">
        <v>62.994</v>
      </c>
      <c r="O116">
        <v>63.771999999999998</v>
      </c>
      <c r="P116">
        <v>64.299000000000007</v>
      </c>
      <c r="Q116">
        <v>65.08</v>
      </c>
      <c r="R116">
        <v>65.587000000000003</v>
      </c>
      <c r="S116">
        <v>66.545000000000002</v>
      </c>
      <c r="T116">
        <v>68.186999999999998</v>
      </c>
    </row>
    <row r="117" spans="1:20" x14ac:dyDescent="0.3">
      <c r="A117">
        <v>115</v>
      </c>
      <c r="B117">
        <f t="shared" si="1"/>
        <v>0.31485284052019163</v>
      </c>
      <c r="C117">
        <v>1</v>
      </c>
      <c r="D117">
        <v>61.615600000000001</v>
      </c>
      <c r="E117">
        <v>3.492E-2</v>
      </c>
      <c r="F117">
        <v>54.966999999999999</v>
      </c>
      <c r="G117">
        <v>56.61</v>
      </c>
      <c r="H117">
        <v>57.569000000000003</v>
      </c>
      <c r="I117">
        <v>58.076999999999998</v>
      </c>
      <c r="J117">
        <v>58.857999999999997</v>
      </c>
      <c r="K117">
        <v>59.386000000000003</v>
      </c>
      <c r="L117">
        <v>60.164000000000001</v>
      </c>
      <c r="M117">
        <v>61.616</v>
      </c>
      <c r="N117">
        <v>63.067</v>
      </c>
      <c r="O117">
        <v>63.845999999999997</v>
      </c>
      <c r="P117">
        <v>64.373000000000005</v>
      </c>
      <c r="Q117">
        <v>65.155000000000001</v>
      </c>
      <c r="R117">
        <v>65.662000000000006</v>
      </c>
      <c r="S117">
        <v>66.620999999999995</v>
      </c>
      <c r="T117">
        <v>68.265000000000001</v>
      </c>
    </row>
    <row r="118" spans="1:20" x14ac:dyDescent="0.3">
      <c r="A118">
        <v>116</v>
      </c>
      <c r="B118">
        <f t="shared" si="1"/>
        <v>0.31759069130732376</v>
      </c>
      <c r="C118">
        <v>1</v>
      </c>
      <c r="D118">
        <v>61.686999999999998</v>
      </c>
      <c r="E118">
        <v>3.4909999999999997E-2</v>
      </c>
      <c r="F118">
        <v>55.031999999999996</v>
      </c>
      <c r="G118">
        <v>56.677</v>
      </c>
      <c r="H118">
        <v>57.637</v>
      </c>
      <c r="I118">
        <v>58.145000000000003</v>
      </c>
      <c r="J118">
        <v>58.927</v>
      </c>
      <c r="K118">
        <v>59.454999999999998</v>
      </c>
      <c r="L118">
        <v>60.234000000000002</v>
      </c>
      <c r="M118">
        <v>61.686999999999998</v>
      </c>
      <c r="N118">
        <v>63.14</v>
      </c>
      <c r="O118">
        <v>63.918999999999997</v>
      </c>
      <c r="P118">
        <v>64.447000000000003</v>
      </c>
      <c r="Q118">
        <v>65.228999999999999</v>
      </c>
      <c r="R118">
        <v>65.736999999999995</v>
      </c>
      <c r="S118">
        <v>66.697000000000003</v>
      </c>
      <c r="T118">
        <v>68.341999999999999</v>
      </c>
    </row>
    <row r="119" spans="1:20" x14ac:dyDescent="0.3">
      <c r="A119">
        <v>117</v>
      </c>
      <c r="B119">
        <f t="shared" si="1"/>
        <v>0.32032854209445583</v>
      </c>
      <c r="C119">
        <v>1</v>
      </c>
      <c r="D119">
        <v>61.758000000000003</v>
      </c>
      <c r="E119">
        <v>3.49E-2</v>
      </c>
      <c r="F119">
        <v>55.097000000000001</v>
      </c>
      <c r="G119">
        <v>56.744</v>
      </c>
      <c r="H119">
        <v>57.704000000000001</v>
      </c>
      <c r="I119">
        <v>58.213000000000001</v>
      </c>
      <c r="J119">
        <v>58.996000000000002</v>
      </c>
      <c r="K119">
        <v>59.524000000000001</v>
      </c>
      <c r="L119">
        <v>60.304000000000002</v>
      </c>
      <c r="M119">
        <v>61.758000000000003</v>
      </c>
      <c r="N119">
        <v>63.212000000000003</v>
      </c>
      <c r="O119">
        <v>63.991999999999997</v>
      </c>
      <c r="P119">
        <v>64.52</v>
      </c>
      <c r="Q119">
        <v>65.302999999999997</v>
      </c>
      <c r="R119">
        <v>65.811999999999998</v>
      </c>
      <c r="S119">
        <v>66.772000000000006</v>
      </c>
      <c r="T119">
        <v>68.418999999999997</v>
      </c>
    </row>
    <row r="120" spans="1:20" x14ac:dyDescent="0.3">
      <c r="A120">
        <v>118</v>
      </c>
      <c r="B120">
        <f t="shared" si="1"/>
        <v>0.32306639288158795</v>
      </c>
      <c r="C120">
        <v>1</v>
      </c>
      <c r="D120">
        <v>61.828600000000002</v>
      </c>
      <c r="E120">
        <v>3.4889999999999997E-2</v>
      </c>
      <c r="F120">
        <v>55.161999999999999</v>
      </c>
      <c r="G120">
        <v>56.81</v>
      </c>
      <c r="H120">
        <v>57.771000000000001</v>
      </c>
      <c r="I120">
        <v>58.28</v>
      </c>
      <c r="J120">
        <v>59.064</v>
      </c>
      <c r="K120">
        <v>59.593000000000004</v>
      </c>
      <c r="L120">
        <v>60.374000000000002</v>
      </c>
      <c r="M120">
        <v>61.829000000000001</v>
      </c>
      <c r="N120">
        <v>63.283999999999999</v>
      </c>
      <c r="O120">
        <v>64.063999999999993</v>
      </c>
      <c r="P120">
        <v>64.593000000000004</v>
      </c>
      <c r="Q120">
        <v>65.376999999999995</v>
      </c>
      <c r="R120">
        <v>65.885999999999996</v>
      </c>
      <c r="S120">
        <v>66.846999999999994</v>
      </c>
      <c r="T120">
        <v>68.495000000000005</v>
      </c>
    </row>
    <row r="121" spans="1:20" x14ac:dyDescent="0.3">
      <c r="A121">
        <v>119</v>
      </c>
      <c r="B121">
        <f t="shared" si="1"/>
        <v>0.32580424366872007</v>
      </c>
      <c r="C121">
        <v>1</v>
      </c>
      <c r="D121">
        <v>61.898800000000001</v>
      </c>
      <c r="E121">
        <v>3.4880000000000001E-2</v>
      </c>
      <c r="F121">
        <v>55.226999999999997</v>
      </c>
      <c r="G121">
        <v>56.875999999999998</v>
      </c>
      <c r="H121">
        <v>57.838000000000001</v>
      </c>
      <c r="I121">
        <v>58.347999999999999</v>
      </c>
      <c r="J121">
        <v>59.131999999999998</v>
      </c>
      <c r="K121">
        <v>59.661000000000001</v>
      </c>
      <c r="L121">
        <v>60.442999999999998</v>
      </c>
      <c r="M121">
        <v>61.899000000000001</v>
      </c>
      <c r="N121">
        <v>63.354999999999997</v>
      </c>
      <c r="O121">
        <v>64.135999999999996</v>
      </c>
      <c r="P121">
        <v>64.665999999999997</v>
      </c>
      <c r="Q121">
        <v>65.45</v>
      </c>
      <c r="R121">
        <v>65.959000000000003</v>
      </c>
      <c r="S121">
        <v>66.921000000000006</v>
      </c>
      <c r="T121">
        <v>68.570999999999998</v>
      </c>
    </row>
    <row r="122" spans="1:20" x14ac:dyDescent="0.3">
      <c r="A122">
        <v>120</v>
      </c>
      <c r="B122">
        <f t="shared" si="1"/>
        <v>0.32854209445585214</v>
      </c>
      <c r="C122">
        <v>1</v>
      </c>
      <c r="D122">
        <v>61.968600000000002</v>
      </c>
      <c r="E122">
        <v>3.4869999999999998E-2</v>
      </c>
      <c r="F122">
        <v>55.290999999999997</v>
      </c>
      <c r="G122">
        <v>56.942</v>
      </c>
      <c r="H122">
        <v>57.904000000000003</v>
      </c>
      <c r="I122">
        <v>58.414000000000001</v>
      </c>
      <c r="J122">
        <v>59.198999999999998</v>
      </c>
      <c r="K122">
        <v>59.728999999999999</v>
      </c>
      <c r="L122">
        <v>60.511000000000003</v>
      </c>
      <c r="M122">
        <v>61.969000000000001</v>
      </c>
      <c r="N122">
        <v>63.426000000000002</v>
      </c>
      <c r="O122">
        <v>64.207999999999998</v>
      </c>
      <c r="P122">
        <v>64.738</v>
      </c>
      <c r="Q122">
        <v>65.522999999999996</v>
      </c>
      <c r="R122">
        <v>66.033000000000001</v>
      </c>
      <c r="S122">
        <v>66.995000000000005</v>
      </c>
      <c r="T122">
        <v>68.646000000000001</v>
      </c>
    </row>
    <row r="123" spans="1:20" x14ac:dyDescent="0.3">
      <c r="A123">
        <v>121</v>
      </c>
      <c r="B123">
        <f t="shared" si="1"/>
        <v>0.33127994524298426</v>
      </c>
      <c r="C123">
        <v>1</v>
      </c>
      <c r="D123">
        <v>62.0381</v>
      </c>
      <c r="E123">
        <v>3.4869999999999998E-2</v>
      </c>
      <c r="F123">
        <v>55.353000000000002</v>
      </c>
      <c r="G123">
        <v>57.006</v>
      </c>
      <c r="H123">
        <v>57.969000000000001</v>
      </c>
      <c r="I123">
        <v>58.48</v>
      </c>
      <c r="J123">
        <v>59.265999999999998</v>
      </c>
      <c r="K123">
        <v>59.795999999999999</v>
      </c>
      <c r="L123">
        <v>60.579000000000001</v>
      </c>
      <c r="M123">
        <v>62.037999999999997</v>
      </c>
      <c r="N123">
        <v>63.497</v>
      </c>
      <c r="O123">
        <v>64.28</v>
      </c>
      <c r="P123">
        <v>64.81</v>
      </c>
      <c r="Q123">
        <v>65.596000000000004</v>
      </c>
      <c r="R123">
        <v>66.106999999999999</v>
      </c>
      <c r="S123">
        <v>67.070999999999998</v>
      </c>
      <c r="T123">
        <v>68.722999999999999</v>
      </c>
    </row>
    <row r="124" spans="1:20" x14ac:dyDescent="0.3">
      <c r="A124">
        <v>122</v>
      </c>
      <c r="B124">
        <f t="shared" si="1"/>
        <v>0.33401779603011633</v>
      </c>
      <c r="C124">
        <v>1</v>
      </c>
      <c r="D124">
        <v>62.107100000000003</v>
      </c>
      <c r="E124">
        <v>3.4860000000000002E-2</v>
      </c>
      <c r="F124">
        <v>55.417000000000002</v>
      </c>
      <c r="G124">
        <v>57.07</v>
      </c>
      <c r="H124">
        <v>58.034999999999997</v>
      </c>
      <c r="I124">
        <v>58.545999999999999</v>
      </c>
      <c r="J124">
        <v>59.332000000000001</v>
      </c>
      <c r="K124">
        <v>59.863</v>
      </c>
      <c r="L124">
        <v>60.646999999999998</v>
      </c>
      <c r="M124">
        <v>62.106999999999999</v>
      </c>
      <c r="N124">
        <v>63.567</v>
      </c>
      <c r="O124">
        <v>64.350999999999999</v>
      </c>
      <c r="P124">
        <v>64.882000000000005</v>
      </c>
      <c r="Q124">
        <v>65.668000000000006</v>
      </c>
      <c r="R124">
        <v>66.179000000000002</v>
      </c>
      <c r="S124">
        <v>67.144000000000005</v>
      </c>
      <c r="T124">
        <v>68.798000000000002</v>
      </c>
    </row>
    <row r="125" spans="1:20" x14ac:dyDescent="0.3">
      <c r="A125">
        <v>123</v>
      </c>
      <c r="B125">
        <f t="shared" si="1"/>
        <v>0.33675564681724846</v>
      </c>
      <c r="C125">
        <v>1</v>
      </c>
      <c r="D125">
        <v>62.175800000000002</v>
      </c>
      <c r="E125">
        <v>3.4849999999999999E-2</v>
      </c>
      <c r="F125">
        <v>55.48</v>
      </c>
      <c r="G125">
        <v>57.134999999999998</v>
      </c>
      <c r="H125">
        <v>58.1</v>
      </c>
      <c r="I125">
        <v>58.612000000000002</v>
      </c>
      <c r="J125">
        <v>59.399000000000001</v>
      </c>
      <c r="K125">
        <v>59.93</v>
      </c>
      <c r="L125">
        <v>60.713999999999999</v>
      </c>
      <c r="M125">
        <v>62.176000000000002</v>
      </c>
      <c r="N125">
        <v>63.637</v>
      </c>
      <c r="O125">
        <v>64.421999999999997</v>
      </c>
      <c r="P125">
        <v>64.953000000000003</v>
      </c>
      <c r="Q125">
        <v>65.739999999999995</v>
      </c>
      <c r="R125">
        <v>66.251000000000005</v>
      </c>
      <c r="S125">
        <v>67.216999999999999</v>
      </c>
      <c r="T125">
        <v>68.872</v>
      </c>
    </row>
    <row r="126" spans="1:20" x14ac:dyDescent="0.3">
      <c r="A126">
        <v>124</v>
      </c>
      <c r="B126">
        <f t="shared" si="1"/>
        <v>0.33949349760438058</v>
      </c>
      <c r="C126">
        <v>1</v>
      </c>
      <c r="D126">
        <v>62.244100000000003</v>
      </c>
      <c r="E126">
        <v>3.4840000000000003E-2</v>
      </c>
      <c r="F126">
        <v>55.542999999999999</v>
      </c>
      <c r="G126">
        <v>57.198999999999998</v>
      </c>
      <c r="H126">
        <v>58.164999999999999</v>
      </c>
      <c r="I126">
        <v>58.677</v>
      </c>
      <c r="J126">
        <v>59.465000000000003</v>
      </c>
      <c r="K126">
        <v>59.997</v>
      </c>
      <c r="L126">
        <v>60.780999999999999</v>
      </c>
      <c r="M126">
        <v>62.244</v>
      </c>
      <c r="N126">
        <v>63.707000000000001</v>
      </c>
      <c r="O126">
        <v>64.492000000000004</v>
      </c>
      <c r="P126">
        <v>65.022999999999996</v>
      </c>
      <c r="Q126">
        <v>65.811000000000007</v>
      </c>
      <c r="R126">
        <v>66.322999999999993</v>
      </c>
      <c r="S126">
        <v>67.289000000000001</v>
      </c>
      <c r="T126">
        <v>68.945999999999998</v>
      </c>
    </row>
    <row r="127" spans="1:20" x14ac:dyDescent="0.3">
      <c r="A127">
        <v>125</v>
      </c>
      <c r="B127">
        <f t="shared" si="1"/>
        <v>0.34223134839151265</v>
      </c>
      <c r="C127">
        <v>1</v>
      </c>
      <c r="D127">
        <v>62.311999999999998</v>
      </c>
      <c r="E127">
        <v>3.483E-2</v>
      </c>
      <c r="F127">
        <v>55.604999999999997</v>
      </c>
      <c r="G127">
        <v>57.262999999999998</v>
      </c>
      <c r="H127">
        <v>58.23</v>
      </c>
      <c r="I127">
        <v>58.741999999999997</v>
      </c>
      <c r="J127">
        <v>59.530999999999999</v>
      </c>
      <c r="K127">
        <v>60.063000000000002</v>
      </c>
      <c r="L127">
        <v>60.847999999999999</v>
      </c>
      <c r="M127">
        <v>62.311999999999998</v>
      </c>
      <c r="N127">
        <v>63.776000000000003</v>
      </c>
      <c r="O127">
        <v>64.561000000000007</v>
      </c>
      <c r="P127">
        <v>65.093000000000004</v>
      </c>
      <c r="Q127">
        <v>65.882000000000005</v>
      </c>
      <c r="R127">
        <v>66.394000000000005</v>
      </c>
      <c r="S127">
        <v>67.361000000000004</v>
      </c>
      <c r="T127">
        <v>69.019000000000005</v>
      </c>
    </row>
    <row r="128" spans="1:20" x14ac:dyDescent="0.3">
      <c r="A128">
        <v>126</v>
      </c>
      <c r="B128">
        <f t="shared" si="1"/>
        <v>0.34496919917864477</v>
      </c>
      <c r="C128">
        <v>1</v>
      </c>
      <c r="D128">
        <v>62.3795</v>
      </c>
      <c r="E128">
        <v>3.4819999999999997E-2</v>
      </c>
      <c r="F128">
        <v>55.667000000000002</v>
      </c>
      <c r="G128">
        <v>57.326999999999998</v>
      </c>
      <c r="H128">
        <v>58.293999999999997</v>
      </c>
      <c r="I128">
        <v>58.807000000000002</v>
      </c>
      <c r="J128">
        <v>59.595999999999997</v>
      </c>
      <c r="K128">
        <v>60.128</v>
      </c>
      <c r="L128">
        <v>60.914000000000001</v>
      </c>
      <c r="M128">
        <v>62.38</v>
      </c>
      <c r="N128">
        <v>63.844999999999999</v>
      </c>
      <c r="O128">
        <v>64.631</v>
      </c>
      <c r="P128">
        <v>65.162999999999997</v>
      </c>
      <c r="Q128">
        <v>65.951999999999998</v>
      </c>
      <c r="R128">
        <v>66.465000000000003</v>
      </c>
      <c r="S128">
        <v>67.432000000000002</v>
      </c>
      <c r="T128">
        <v>69.091999999999999</v>
      </c>
    </row>
    <row r="129" spans="1:20" x14ac:dyDescent="0.3">
      <c r="A129">
        <v>127</v>
      </c>
      <c r="B129">
        <f t="shared" si="1"/>
        <v>0.34770704996577684</v>
      </c>
      <c r="C129">
        <v>1</v>
      </c>
      <c r="D129">
        <v>62.4467</v>
      </c>
      <c r="E129">
        <v>3.4810000000000001E-2</v>
      </c>
      <c r="F129">
        <v>55.728999999999999</v>
      </c>
      <c r="G129">
        <v>57.39</v>
      </c>
      <c r="H129">
        <v>58.357999999999997</v>
      </c>
      <c r="I129">
        <v>58.871000000000002</v>
      </c>
      <c r="J129">
        <v>59.661000000000001</v>
      </c>
      <c r="K129">
        <v>60.194000000000003</v>
      </c>
      <c r="L129">
        <v>60.981000000000002</v>
      </c>
      <c r="M129">
        <v>62.447000000000003</v>
      </c>
      <c r="N129">
        <v>63.912999999999997</v>
      </c>
      <c r="O129">
        <v>64.7</v>
      </c>
      <c r="P129">
        <v>65.231999999999999</v>
      </c>
      <c r="Q129">
        <v>66.022000000000006</v>
      </c>
      <c r="R129">
        <v>66.534999999999997</v>
      </c>
      <c r="S129">
        <v>67.504000000000005</v>
      </c>
      <c r="T129">
        <v>69.164000000000001</v>
      </c>
    </row>
    <row r="130" spans="1:20" x14ac:dyDescent="0.3">
      <c r="A130">
        <v>128</v>
      </c>
      <c r="B130">
        <f t="shared" si="1"/>
        <v>0.35044490075290896</v>
      </c>
      <c r="C130">
        <v>1</v>
      </c>
      <c r="D130">
        <v>62.513500000000001</v>
      </c>
      <c r="E130">
        <v>3.4799999999999998E-2</v>
      </c>
      <c r="F130">
        <v>55.790999999999997</v>
      </c>
      <c r="G130">
        <v>57.453000000000003</v>
      </c>
      <c r="H130">
        <v>58.421999999999997</v>
      </c>
      <c r="I130">
        <v>58.935000000000002</v>
      </c>
      <c r="J130">
        <v>59.725999999999999</v>
      </c>
      <c r="K130">
        <v>60.259</v>
      </c>
      <c r="L130">
        <v>61.045999999999999</v>
      </c>
      <c r="M130">
        <v>62.514000000000003</v>
      </c>
      <c r="N130">
        <v>63.981000000000002</v>
      </c>
      <c r="O130">
        <v>64.768000000000001</v>
      </c>
      <c r="P130">
        <v>65.301000000000002</v>
      </c>
      <c r="Q130">
        <v>66.091999999999999</v>
      </c>
      <c r="R130">
        <v>66.605000000000004</v>
      </c>
      <c r="S130">
        <v>67.573999999999998</v>
      </c>
      <c r="T130">
        <v>69.236000000000004</v>
      </c>
    </row>
    <row r="131" spans="1:20" x14ac:dyDescent="0.3">
      <c r="A131">
        <v>129</v>
      </c>
      <c r="B131">
        <f t="shared" ref="B131:B194" si="2">A131/365.25</f>
        <v>0.35318275154004108</v>
      </c>
      <c r="C131">
        <v>1</v>
      </c>
      <c r="D131">
        <v>62.58</v>
      </c>
      <c r="E131">
        <v>3.4790000000000001E-2</v>
      </c>
      <c r="F131">
        <v>55.851999999999997</v>
      </c>
      <c r="G131">
        <v>57.515000000000001</v>
      </c>
      <c r="H131">
        <v>58.484999999999999</v>
      </c>
      <c r="I131">
        <v>58.999000000000002</v>
      </c>
      <c r="J131">
        <v>59.79</v>
      </c>
      <c r="K131">
        <v>60.323999999999998</v>
      </c>
      <c r="L131">
        <v>61.112000000000002</v>
      </c>
      <c r="M131">
        <v>62.58</v>
      </c>
      <c r="N131">
        <v>64.048000000000002</v>
      </c>
      <c r="O131">
        <v>64.835999999999999</v>
      </c>
      <c r="P131">
        <v>65.37</v>
      </c>
      <c r="Q131">
        <v>66.161000000000001</v>
      </c>
      <c r="R131">
        <v>66.674999999999997</v>
      </c>
      <c r="S131">
        <v>67.644999999999996</v>
      </c>
      <c r="T131">
        <v>69.308000000000007</v>
      </c>
    </row>
    <row r="132" spans="1:20" x14ac:dyDescent="0.3">
      <c r="A132">
        <v>130</v>
      </c>
      <c r="B132">
        <f t="shared" si="2"/>
        <v>0.35592060232717315</v>
      </c>
      <c r="C132">
        <v>1</v>
      </c>
      <c r="D132">
        <v>62.646099999999997</v>
      </c>
      <c r="E132">
        <v>3.4790000000000001E-2</v>
      </c>
      <c r="F132">
        <v>55.911000000000001</v>
      </c>
      <c r="G132">
        <v>57.576000000000001</v>
      </c>
      <c r="H132">
        <v>58.546999999999997</v>
      </c>
      <c r="I132">
        <v>59.061</v>
      </c>
      <c r="J132">
        <v>59.853000000000002</v>
      </c>
      <c r="K132">
        <v>60.387</v>
      </c>
      <c r="L132">
        <v>61.176000000000002</v>
      </c>
      <c r="M132">
        <v>62.646000000000001</v>
      </c>
      <c r="N132">
        <v>64.116</v>
      </c>
      <c r="O132">
        <v>64.905000000000001</v>
      </c>
      <c r="P132">
        <v>65.438999999999993</v>
      </c>
      <c r="Q132">
        <v>66.230999999999995</v>
      </c>
      <c r="R132">
        <v>66.745000000000005</v>
      </c>
      <c r="S132">
        <v>67.715999999999994</v>
      </c>
      <c r="T132">
        <v>69.381</v>
      </c>
    </row>
    <row r="133" spans="1:20" x14ac:dyDescent="0.3">
      <c r="A133">
        <v>131</v>
      </c>
      <c r="B133">
        <f t="shared" si="2"/>
        <v>0.35865845311430528</v>
      </c>
      <c r="C133">
        <v>1</v>
      </c>
      <c r="D133">
        <v>62.711799999999997</v>
      </c>
      <c r="E133">
        <v>3.4779999999999998E-2</v>
      </c>
      <c r="F133">
        <v>55.972000000000001</v>
      </c>
      <c r="G133">
        <v>57.637999999999998</v>
      </c>
      <c r="H133">
        <v>58.61</v>
      </c>
      <c r="I133">
        <v>59.124000000000002</v>
      </c>
      <c r="J133">
        <v>59.917000000000002</v>
      </c>
      <c r="K133">
        <v>60.451000000000001</v>
      </c>
      <c r="L133">
        <v>61.241</v>
      </c>
      <c r="M133">
        <v>62.712000000000003</v>
      </c>
      <c r="N133">
        <v>64.183000000000007</v>
      </c>
      <c r="O133">
        <v>64.971999999999994</v>
      </c>
      <c r="P133">
        <v>65.507000000000005</v>
      </c>
      <c r="Q133">
        <v>66.299000000000007</v>
      </c>
      <c r="R133">
        <v>66.813999999999993</v>
      </c>
      <c r="S133">
        <v>67.786000000000001</v>
      </c>
      <c r="T133">
        <v>69.451999999999998</v>
      </c>
    </row>
    <row r="134" spans="1:20" x14ac:dyDescent="0.3">
      <c r="A134">
        <v>132</v>
      </c>
      <c r="B134">
        <f t="shared" si="2"/>
        <v>0.3613963039014374</v>
      </c>
      <c r="C134">
        <v>1</v>
      </c>
      <c r="D134">
        <v>62.777200000000001</v>
      </c>
      <c r="E134">
        <v>3.4770000000000002E-2</v>
      </c>
      <c r="F134">
        <v>56.031999999999996</v>
      </c>
      <c r="G134">
        <v>57.698999999999998</v>
      </c>
      <c r="H134">
        <v>58.671999999999997</v>
      </c>
      <c r="I134">
        <v>59.186999999999998</v>
      </c>
      <c r="J134">
        <v>59.98</v>
      </c>
      <c r="K134">
        <v>60.515000000000001</v>
      </c>
      <c r="L134">
        <v>61.305</v>
      </c>
      <c r="M134">
        <v>62.777000000000001</v>
      </c>
      <c r="N134">
        <v>64.248999999999995</v>
      </c>
      <c r="O134">
        <v>65.039000000000001</v>
      </c>
      <c r="P134">
        <v>65.575000000000003</v>
      </c>
      <c r="Q134">
        <v>66.367999999999995</v>
      </c>
      <c r="R134">
        <v>66.882999999999996</v>
      </c>
      <c r="S134">
        <v>67.855000000000004</v>
      </c>
      <c r="T134">
        <v>69.522000000000006</v>
      </c>
    </row>
    <row r="135" spans="1:20" x14ac:dyDescent="0.3">
      <c r="A135">
        <v>133</v>
      </c>
      <c r="B135">
        <f t="shared" si="2"/>
        <v>0.36413415468856947</v>
      </c>
      <c r="C135">
        <v>1</v>
      </c>
      <c r="D135">
        <v>62.842300000000002</v>
      </c>
      <c r="E135">
        <v>3.4759999999999999E-2</v>
      </c>
      <c r="F135">
        <v>56.091999999999999</v>
      </c>
      <c r="G135">
        <v>57.761000000000003</v>
      </c>
      <c r="H135">
        <v>58.734000000000002</v>
      </c>
      <c r="I135">
        <v>59.249000000000002</v>
      </c>
      <c r="J135">
        <v>60.042999999999999</v>
      </c>
      <c r="K135">
        <v>60.578000000000003</v>
      </c>
      <c r="L135">
        <v>61.369</v>
      </c>
      <c r="M135">
        <v>62.841999999999999</v>
      </c>
      <c r="N135">
        <v>64.316000000000003</v>
      </c>
      <c r="O135">
        <v>65.105999999999995</v>
      </c>
      <c r="P135">
        <v>65.641999999999996</v>
      </c>
      <c r="Q135">
        <v>66.435000000000002</v>
      </c>
      <c r="R135">
        <v>66.950999999999993</v>
      </c>
      <c r="S135">
        <v>67.924000000000007</v>
      </c>
      <c r="T135">
        <v>69.593000000000004</v>
      </c>
    </row>
    <row r="136" spans="1:20" x14ac:dyDescent="0.3">
      <c r="A136">
        <v>134</v>
      </c>
      <c r="B136">
        <f t="shared" si="2"/>
        <v>0.36687200547570159</v>
      </c>
      <c r="C136">
        <v>1</v>
      </c>
      <c r="D136">
        <v>62.906999999999996</v>
      </c>
      <c r="E136">
        <v>3.4750000000000003E-2</v>
      </c>
      <c r="F136">
        <v>56.152000000000001</v>
      </c>
      <c r="G136">
        <v>57.822000000000003</v>
      </c>
      <c r="H136">
        <v>58.795999999999999</v>
      </c>
      <c r="I136">
        <v>59.311</v>
      </c>
      <c r="J136">
        <v>60.106000000000002</v>
      </c>
      <c r="K136">
        <v>60.640999999999998</v>
      </c>
      <c r="L136">
        <v>61.433</v>
      </c>
      <c r="M136">
        <v>62.906999999999996</v>
      </c>
      <c r="N136">
        <v>64.381</v>
      </c>
      <c r="O136">
        <v>65.173000000000002</v>
      </c>
      <c r="P136">
        <v>65.707999999999998</v>
      </c>
      <c r="Q136">
        <v>66.503</v>
      </c>
      <c r="R136">
        <v>67.018000000000001</v>
      </c>
      <c r="S136">
        <v>67.992000000000004</v>
      </c>
      <c r="T136">
        <v>69.662000000000006</v>
      </c>
    </row>
    <row r="137" spans="1:20" x14ac:dyDescent="0.3">
      <c r="A137">
        <v>135</v>
      </c>
      <c r="B137">
        <f t="shared" si="2"/>
        <v>0.36960985626283366</v>
      </c>
      <c r="C137">
        <v>1</v>
      </c>
      <c r="D137">
        <v>62.971400000000003</v>
      </c>
      <c r="E137">
        <v>3.4750000000000003E-2</v>
      </c>
      <c r="F137">
        <v>56.209000000000003</v>
      </c>
      <c r="G137">
        <v>57.881</v>
      </c>
      <c r="H137">
        <v>58.856000000000002</v>
      </c>
      <c r="I137">
        <v>59.372</v>
      </c>
      <c r="J137">
        <v>60.167000000000002</v>
      </c>
      <c r="K137">
        <v>60.703000000000003</v>
      </c>
      <c r="L137">
        <v>61.494999999999997</v>
      </c>
      <c r="M137">
        <v>62.970999999999997</v>
      </c>
      <c r="N137">
        <v>64.447000000000003</v>
      </c>
      <c r="O137">
        <v>65.239000000000004</v>
      </c>
      <c r="P137">
        <v>65.775999999999996</v>
      </c>
      <c r="Q137">
        <v>66.570999999999998</v>
      </c>
      <c r="R137">
        <v>67.087000000000003</v>
      </c>
      <c r="S137">
        <v>68.061999999999998</v>
      </c>
      <c r="T137">
        <v>69.733999999999995</v>
      </c>
    </row>
    <row r="138" spans="1:20" x14ac:dyDescent="0.3">
      <c r="A138">
        <v>136</v>
      </c>
      <c r="B138">
        <f t="shared" si="2"/>
        <v>0.37234770704996578</v>
      </c>
      <c r="C138">
        <v>1</v>
      </c>
      <c r="D138">
        <v>63.035400000000003</v>
      </c>
      <c r="E138">
        <v>3.474E-2</v>
      </c>
      <c r="F138">
        <v>56.268000000000001</v>
      </c>
      <c r="G138">
        <v>57.941000000000003</v>
      </c>
      <c r="H138">
        <v>58.917000000000002</v>
      </c>
      <c r="I138">
        <v>59.433</v>
      </c>
      <c r="J138">
        <v>60.228999999999999</v>
      </c>
      <c r="K138">
        <v>60.765999999999998</v>
      </c>
      <c r="L138">
        <v>61.558</v>
      </c>
      <c r="M138">
        <v>63.034999999999997</v>
      </c>
      <c r="N138">
        <v>64.512</v>
      </c>
      <c r="O138">
        <v>65.305000000000007</v>
      </c>
      <c r="P138">
        <v>65.841999999999999</v>
      </c>
      <c r="Q138">
        <v>66.637</v>
      </c>
      <c r="R138">
        <v>67.153999999999996</v>
      </c>
      <c r="S138">
        <v>68.13</v>
      </c>
      <c r="T138">
        <v>69.802999999999997</v>
      </c>
    </row>
    <row r="139" spans="1:20" x14ac:dyDescent="0.3">
      <c r="A139">
        <v>137</v>
      </c>
      <c r="B139">
        <f t="shared" si="2"/>
        <v>0.3750855578370979</v>
      </c>
      <c r="C139">
        <v>1</v>
      </c>
      <c r="D139">
        <v>63.0991</v>
      </c>
      <c r="E139">
        <v>3.4729999999999997E-2</v>
      </c>
      <c r="F139">
        <v>56.326999999999998</v>
      </c>
      <c r="G139">
        <v>58.000999999999998</v>
      </c>
      <c r="H139">
        <v>58.976999999999997</v>
      </c>
      <c r="I139">
        <v>59.494999999999997</v>
      </c>
      <c r="J139">
        <v>60.290999999999997</v>
      </c>
      <c r="K139">
        <v>60.828000000000003</v>
      </c>
      <c r="L139">
        <v>61.621000000000002</v>
      </c>
      <c r="M139">
        <v>63.098999999999997</v>
      </c>
      <c r="N139">
        <v>64.576999999999998</v>
      </c>
      <c r="O139">
        <v>65.37</v>
      </c>
      <c r="P139">
        <v>65.908000000000001</v>
      </c>
      <c r="Q139">
        <v>66.703999999999994</v>
      </c>
      <c r="R139">
        <v>67.221000000000004</v>
      </c>
      <c r="S139">
        <v>68.197000000000003</v>
      </c>
      <c r="T139">
        <v>69.870999999999995</v>
      </c>
    </row>
    <row r="140" spans="1:20" x14ac:dyDescent="0.3">
      <c r="A140">
        <v>138</v>
      </c>
      <c r="B140">
        <f t="shared" si="2"/>
        <v>0.37782340862422997</v>
      </c>
      <c r="C140">
        <v>1</v>
      </c>
      <c r="D140">
        <v>63.162599999999998</v>
      </c>
      <c r="E140">
        <v>3.4720000000000001E-2</v>
      </c>
      <c r="F140">
        <v>56.386000000000003</v>
      </c>
      <c r="G140">
        <v>58.061</v>
      </c>
      <c r="H140">
        <v>59.037999999999997</v>
      </c>
      <c r="I140">
        <v>59.555</v>
      </c>
      <c r="J140">
        <v>60.351999999999997</v>
      </c>
      <c r="K140">
        <v>60.89</v>
      </c>
      <c r="L140">
        <v>61.683</v>
      </c>
      <c r="M140">
        <v>63.162999999999997</v>
      </c>
      <c r="N140">
        <v>64.641999999999996</v>
      </c>
      <c r="O140">
        <v>65.436000000000007</v>
      </c>
      <c r="P140">
        <v>65.972999999999999</v>
      </c>
      <c r="Q140">
        <v>66.77</v>
      </c>
      <c r="R140">
        <v>67.287000000000006</v>
      </c>
      <c r="S140">
        <v>68.263999999999996</v>
      </c>
      <c r="T140">
        <v>69.938999999999993</v>
      </c>
    </row>
    <row r="141" spans="1:20" x14ac:dyDescent="0.3">
      <c r="A141">
        <v>139</v>
      </c>
      <c r="B141">
        <f t="shared" si="2"/>
        <v>0.3805612594113621</v>
      </c>
      <c r="C141">
        <v>1</v>
      </c>
      <c r="D141">
        <v>63.225700000000003</v>
      </c>
      <c r="E141">
        <v>3.4709999999999998E-2</v>
      </c>
      <c r="F141">
        <v>56.444000000000003</v>
      </c>
      <c r="G141">
        <v>58.12</v>
      </c>
      <c r="H141">
        <v>59.097999999999999</v>
      </c>
      <c r="I141">
        <v>59.616</v>
      </c>
      <c r="J141">
        <v>60.412999999999997</v>
      </c>
      <c r="K141">
        <v>60.951000000000001</v>
      </c>
      <c r="L141">
        <v>61.744999999999997</v>
      </c>
      <c r="M141">
        <v>63.225999999999999</v>
      </c>
      <c r="N141">
        <v>64.706000000000003</v>
      </c>
      <c r="O141">
        <v>65.5</v>
      </c>
      <c r="P141">
        <v>66.037999999999997</v>
      </c>
      <c r="Q141">
        <v>66.834999999999994</v>
      </c>
      <c r="R141">
        <v>67.352999999999994</v>
      </c>
      <c r="S141">
        <v>68.331000000000003</v>
      </c>
      <c r="T141">
        <v>70.007000000000005</v>
      </c>
    </row>
    <row r="142" spans="1:20" x14ac:dyDescent="0.3">
      <c r="A142">
        <v>140</v>
      </c>
      <c r="B142">
        <f t="shared" si="2"/>
        <v>0.38329911019849416</v>
      </c>
      <c r="C142">
        <v>1</v>
      </c>
      <c r="D142">
        <v>63.288400000000003</v>
      </c>
      <c r="E142">
        <v>3.4709999999999998E-2</v>
      </c>
      <c r="F142">
        <v>56.5</v>
      </c>
      <c r="G142">
        <v>58.177999999999997</v>
      </c>
      <c r="H142">
        <v>59.156999999999996</v>
      </c>
      <c r="I142">
        <v>59.674999999999997</v>
      </c>
      <c r="J142">
        <v>60.472999999999999</v>
      </c>
      <c r="K142">
        <v>61.012</v>
      </c>
      <c r="L142">
        <v>61.807000000000002</v>
      </c>
      <c r="M142">
        <v>63.287999999999997</v>
      </c>
      <c r="N142">
        <v>64.77</v>
      </c>
      <c r="O142">
        <v>65.564999999999998</v>
      </c>
      <c r="P142">
        <v>66.103999999999999</v>
      </c>
      <c r="Q142">
        <v>66.902000000000001</v>
      </c>
      <c r="R142">
        <v>67.42</v>
      </c>
      <c r="S142">
        <v>68.399000000000001</v>
      </c>
      <c r="T142">
        <v>70.076999999999998</v>
      </c>
    </row>
    <row r="143" spans="1:20" x14ac:dyDescent="0.3">
      <c r="A143">
        <v>141</v>
      </c>
      <c r="B143">
        <f t="shared" si="2"/>
        <v>0.38603696098562629</v>
      </c>
      <c r="C143">
        <v>1</v>
      </c>
      <c r="D143">
        <v>63.350900000000003</v>
      </c>
      <c r="E143">
        <v>3.4700000000000002E-2</v>
      </c>
      <c r="F143">
        <v>56.558</v>
      </c>
      <c r="G143">
        <v>58.237000000000002</v>
      </c>
      <c r="H143">
        <v>59.216000000000001</v>
      </c>
      <c r="I143">
        <v>59.734999999999999</v>
      </c>
      <c r="J143">
        <v>60.533999999999999</v>
      </c>
      <c r="K143">
        <v>61.073</v>
      </c>
      <c r="L143">
        <v>61.868000000000002</v>
      </c>
      <c r="M143">
        <v>63.350999999999999</v>
      </c>
      <c r="N143">
        <v>64.834000000000003</v>
      </c>
      <c r="O143">
        <v>65.629000000000005</v>
      </c>
      <c r="P143">
        <v>66.168000000000006</v>
      </c>
      <c r="Q143">
        <v>66.966999999999999</v>
      </c>
      <c r="R143">
        <v>67.484999999999999</v>
      </c>
      <c r="S143">
        <v>68.465000000000003</v>
      </c>
      <c r="T143">
        <v>70.144000000000005</v>
      </c>
    </row>
    <row r="144" spans="1:20" x14ac:dyDescent="0.3">
      <c r="A144">
        <v>142</v>
      </c>
      <c r="B144">
        <f t="shared" si="2"/>
        <v>0.38877481177275841</v>
      </c>
      <c r="C144">
        <v>1</v>
      </c>
      <c r="D144">
        <v>63.4131</v>
      </c>
      <c r="E144">
        <v>3.4689999999999999E-2</v>
      </c>
      <c r="F144">
        <v>56.615000000000002</v>
      </c>
      <c r="G144">
        <v>58.295999999999999</v>
      </c>
      <c r="H144">
        <v>59.276000000000003</v>
      </c>
      <c r="I144">
        <v>59.795000000000002</v>
      </c>
      <c r="J144">
        <v>60.594000000000001</v>
      </c>
      <c r="K144">
        <v>61.133000000000003</v>
      </c>
      <c r="L144">
        <v>61.929000000000002</v>
      </c>
      <c r="M144">
        <v>63.412999999999997</v>
      </c>
      <c r="N144">
        <v>64.897000000000006</v>
      </c>
      <c r="O144">
        <v>65.692999999999998</v>
      </c>
      <c r="P144">
        <v>66.231999999999999</v>
      </c>
      <c r="Q144">
        <v>67.031000000000006</v>
      </c>
      <c r="R144">
        <v>67.55</v>
      </c>
      <c r="S144">
        <v>68.531000000000006</v>
      </c>
      <c r="T144">
        <v>70.210999999999999</v>
      </c>
    </row>
    <row r="145" spans="1:20" x14ac:dyDescent="0.3">
      <c r="A145">
        <v>143</v>
      </c>
      <c r="B145">
        <f t="shared" si="2"/>
        <v>0.39151266255989048</v>
      </c>
      <c r="C145">
        <v>1</v>
      </c>
      <c r="D145">
        <v>63.475000000000001</v>
      </c>
      <c r="E145">
        <v>3.4689999999999999E-2</v>
      </c>
      <c r="F145">
        <v>56.67</v>
      </c>
      <c r="G145">
        <v>58.353000000000002</v>
      </c>
      <c r="H145">
        <v>59.334000000000003</v>
      </c>
      <c r="I145">
        <v>59.853000000000002</v>
      </c>
      <c r="J145">
        <v>60.652999999999999</v>
      </c>
      <c r="K145">
        <v>61.192999999999998</v>
      </c>
      <c r="L145">
        <v>61.99</v>
      </c>
      <c r="M145">
        <v>63.475000000000001</v>
      </c>
      <c r="N145">
        <v>64.959999999999994</v>
      </c>
      <c r="O145">
        <v>65.757000000000005</v>
      </c>
      <c r="P145">
        <v>66.296999999999997</v>
      </c>
      <c r="Q145">
        <v>67.096999999999994</v>
      </c>
      <c r="R145">
        <v>67.616</v>
      </c>
      <c r="S145">
        <v>68.596999999999994</v>
      </c>
      <c r="T145">
        <v>70.28</v>
      </c>
    </row>
    <row r="146" spans="1:20" x14ac:dyDescent="0.3">
      <c r="A146">
        <v>144</v>
      </c>
      <c r="B146">
        <f t="shared" si="2"/>
        <v>0.3942505133470226</v>
      </c>
      <c r="C146">
        <v>1</v>
      </c>
      <c r="D146">
        <v>63.536499999999997</v>
      </c>
      <c r="E146">
        <v>3.4680000000000002E-2</v>
      </c>
      <c r="F146">
        <v>56.726999999999997</v>
      </c>
      <c r="G146">
        <v>58.411000000000001</v>
      </c>
      <c r="H146">
        <v>59.392000000000003</v>
      </c>
      <c r="I146">
        <v>59.911999999999999</v>
      </c>
      <c r="J146">
        <v>60.713000000000001</v>
      </c>
      <c r="K146">
        <v>61.253</v>
      </c>
      <c r="L146">
        <v>62.05</v>
      </c>
      <c r="M146">
        <v>63.536999999999999</v>
      </c>
      <c r="N146">
        <v>65.022999999999996</v>
      </c>
      <c r="O146">
        <v>65.819999999999993</v>
      </c>
      <c r="P146">
        <v>66.36</v>
      </c>
      <c r="Q146">
        <v>67.161000000000001</v>
      </c>
      <c r="R146">
        <v>67.680999999999997</v>
      </c>
      <c r="S146">
        <v>68.662000000000006</v>
      </c>
      <c r="T146">
        <v>70.346000000000004</v>
      </c>
    </row>
    <row r="147" spans="1:20" x14ac:dyDescent="0.3">
      <c r="A147">
        <v>145</v>
      </c>
      <c r="B147">
        <f t="shared" si="2"/>
        <v>0.39698836413415467</v>
      </c>
      <c r="C147">
        <v>1</v>
      </c>
      <c r="D147">
        <v>63.597799999999999</v>
      </c>
      <c r="E147">
        <v>3.4669999999999999E-2</v>
      </c>
      <c r="F147">
        <v>56.783999999999999</v>
      </c>
      <c r="G147">
        <v>58.468000000000004</v>
      </c>
      <c r="H147">
        <v>59.451000000000001</v>
      </c>
      <c r="I147">
        <v>59.970999999999997</v>
      </c>
      <c r="J147">
        <v>60.771999999999998</v>
      </c>
      <c r="K147">
        <v>61.313000000000002</v>
      </c>
      <c r="L147">
        <v>62.110999999999997</v>
      </c>
      <c r="M147">
        <v>63.597999999999999</v>
      </c>
      <c r="N147">
        <v>65.084999999999994</v>
      </c>
      <c r="O147">
        <v>65.882999999999996</v>
      </c>
      <c r="P147">
        <v>66.424000000000007</v>
      </c>
      <c r="Q147">
        <v>67.224999999999994</v>
      </c>
      <c r="R147">
        <v>67.745000000000005</v>
      </c>
      <c r="S147">
        <v>68.727000000000004</v>
      </c>
      <c r="T147">
        <v>70.412000000000006</v>
      </c>
    </row>
    <row r="148" spans="1:20" x14ac:dyDescent="0.3">
      <c r="A148">
        <v>146</v>
      </c>
      <c r="B148">
        <f t="shared" si="2"/>
        <v>0.39972621492128679</v>
      </c>
      <c r="C148">
        <v>1</v>
      </c>
      <c r="D148">
        <v>63.658799999999999</v>
      </c>
      <c r="E148">
        <v>3.4669999999999999E-2</v>
      </c>
      <c r="F148">
        <v>56.838999999999999</v>
      </c>
      <c r="G148">
        <v>58.524000000000001</v>
      </c>
      <c r="H148">
        <v>59.508000000000003</v>
      </c>
      <c r="I148">
        <v>60.029000000000003</v>
      </c>
      <c r="J148">
        <v>60.83</v>
      </c>
      <c r="K148">
        <v>61.371000000000002</v>
      </c>
      <c r="L148">
        <v>62.17</v>
      </c>
      <c r="M148">
        <v>63.658999999999999</v>
      </c>
      <c r="N148">
        <v>65.147000000000006</v>
      </c>
      <c r="O148">
        <v>65.945999999999998</v>
      </c>
      <c r="P148">
        <v>66.486999999999995</v>
      </c>
      <c r="Q148">
        <v>67.289000000000001</v>
      </c>
      <c r="R148">
        <v>67.81</v>
      </c>
      <c r="S148">
        <v>68.793000000000006</v>
      </c>
      <c r="T148">
        <v>70.478999999999999</v>
      </c>
    </row>
    <row r="149" spans="1:20" x14ac:dyDescent="0.3">
      <c r="A149">
        <v>147</v>
      </c>
      <c r="B149">
        <f t="shared" si="2"/>
        <v>0.40246406570841892</v>
      </c>
      <c r="C149">
        <v>1</v>
      </c>
      <c r="D149">
        <v>63.7196</v>
      </c>
      <c r="E149">
        <v>3.4660000000000003E-2</v>
      </c>
      <c r="F149">
        <v>56.895000000000003</v>
      </c>
      <c r="G149">
        <v>58.582000000000001</v>
      </c>
      <c r="H149">
        <v>59.566000000000003</v>
      </c>
      <c r="I149">
        <v>60.087000000000003</v>
      </c>
      <c r="J149">
        <v>60.889000000000003</v>
      </c>
      <c r="K149">
        <v>61.430999999999997</v>
      </c>
      <c r="L149">
        <v>62.23</v>
      </c>
      <c r="M149">
        <v>63.72</v>
      </c>
      <c r="N149">
        <v>65.209000000000003</v>
      </c>
      <c r="O149">
        <v>66.009</v>
      </c>
      <c r="P149">
        <v>66.55</v>
      </c>
      <c r="Q149">
        <v>67.352000000000004</v>
      </c>
      <c r="R149">
        <v>67.873000000000005</v>
      </c>
      <c r="S149">
        <v>68.856999999999999</v>
      </c>
      <c r="T149">
        <v>70.543999999999997</v>
      </c>
    </row>
    <row r="150" spans="1:20" x14ac:dyDescent="0.3">
      <c r="A150">
        <v>148</v>
      </c>
      <c r="B150">
        <f t="shared" si="2"/>
        <v>0.40520191649555098</v>
      </c>
      <c r="C150">
        <v>1</v>
      </c>
      <c r="D150">
        <v>63.78</v>
      </c>
      <c r="E150">
        <v>3.465E-2</v>
      </c>
      <c r="F150">
        <v>56.951000000000001</v>
      </c>
      <c r="G150">
        <v>58.639000000000003</v>
      </c>
      <c r="H150">
        <v>59.622999999999998</v>
      </c>
      <c r="I150">
        <v>60.145000000000003</v>
      </c>
      <c r="J150">
        <v>60.948</v>
      </c>
      <c r="K150">
        <v>61.49</v>
      </c>
      <c r="L150">
        <v>62.289000000000001</v>
      </c>
      <c r="M150">
        <v>63.78</v>
      </c>
      <c r="N150">
        <v>65.271000000000001</v>
      </c>
      <c r="O150">
        <v>66.069999999999993</v>
      </c>
      <c r="P150">
        <v>66.611999999999995</v>
      </c>
      <c r="Q150">
        <v>67.415000000000006</v>
      </c>
      <c r="R150">
        <v>67.936999999999998</v>
      </c>
      <c r="S150">
        <v>68.921000000000006</v>
      </c>
      <c r="T150">
        <v>70.608999999999995</v>
      </c>
    </row>
    <row r="151" spans="1:20" x14ac:dyDescent="0.3">
      <c r="A151">
        <v>149</v>
      </c>
      <c r="B151">
        <f t="shared" si="2"/>
        <v>0.40793976728268311</v>
      </c>
      <c r="C151">
        <v>1</v>
      </c>
      <c r="D151">
        <v>63.840200000000003</v>
      </c>
      <c r="E151">
        <v>3.465E-2</v>
      </c>
      <c r="F151">
        <v>57.003999999999998</v>
      </c>
      <c r="G151">
        <v>58.694000000000003</v>
      </c>
      <c r="H151">
        <v>59.68</v>
      </c>
      <c r="I151">
        <v>60.201999999999998</v>
      </c>
      <c r="J151">
        <v>61.005000000000003</v>
      </c>
      <c r="K151">
        <v>61.548000000000002</v>
      </c>
      <c r="L151">
        <v>62.347999999999999</v>
      </c>
      <c r="M151">
        <v>63.84</v>
      </c>
      <c r="N151">
        <v>65.331999999999994</v>
      </c>
      <c r="O151">
        <v>66.132999999999996</v>
      </c>
      <c r="P151">
        <v>66.674999999999997</v>
      </c>
      <c r="Q151">
        <v>67.478999999999999</v>
      </c>
      <c r="R151">
        <v>68.001000000000005</v>
      </c>
      <c r="S151">
        <v>68.986000000000004</v>
      </c>
      <c r="T151">
        <v>70.676000000000002</v>
      </c>
    </row>
    <row r="152" spans="1:20" x14ac:dyDescent="0.3">
      <c r="A152">
        <v>150</v>
      </c>
      <c r="B152">
        <f t="shared" si="2"/>
        <v>0.41067761806981518</v>
      </c>
      <c r="C152">
        <v>1</v>
      </c>
      <c r="D152">
        <v>63.9</v>
      </c>
      <c r="E152">
        <v>3.4639999999999997E-2</v>
      </c>
      <c r="F152">
        <v>57.06</v>
      </c>
      <c r="G152">
        <v>58.750999999999998</v>
      </c>
      <c r="H152">
        <v>59.737000000000002</v>
      </c>
      <c r="I152">
        <v>60.259</v>
      </c>
      <c r="J152">
        <v>61.063000000000002</v>
      </c>
      <c r="K152">
        <v>61.606000000000002</v>
      </c>
      <c r="L152">
        <v>62.406999999999996</v>
      </c>
      <c r="M152">
        <v>63.9</v>
      </c>
      <c r="N152">
        <v>65.393000000000001</v>
      </c>
      <c r="O152">
        <v>66.194000000000003</v>
      </c>
      <c r="P152">
        <v>66.736999999999995</v>
      </c>
      <c r="Q152">
        <v>67.540999999999997</v>
      </c>
      <c r="R152">
        <v>68.063000000000002</v>
      </c>
      <c r="S152">
        <v>69.049000000000007</v>
      </c>
      <c r="T152">
        <v>70.739999999999995</v>
      </c>
    </row>
    <row r="153" spans="1:20" x14ac:dyDescent="0.3">
      <c r="A153">
        <v>151</v>
      </c>
      <c r="B153">
        <f t="shared" si="2"/>
        <v>0.4134154688569473</v>
      </c>
      <c r="C153">
        <v>1</v>
      </c>
      <c r="D153">
        <v>63.959699999999998</v>
      </c>
      <c r="E153">
        <v>3.4630000000000001E-2</v>
      </c>
      <c r="F153">
        <v>57.115000000000002</v>
      </c>
      <c r="G153">
        <v>58.807000000000002</v>
      </c>
      <c r="H153">
        <v>59.793999999999997</v>
      </c>
      <c r="I153">
        <v>60.316000000000003</v>
      </c>
      <c r="J153">
        <v>61.121000000000002</v>
      </c>
      <c r="K153">
        <v>61.664000000000001</v>
      </c>
      <c r="L153">
        <v>62.466000000000001</v>
      </c>
      <c r="M153">
        <v>63.96</v>
      </c>
      <c r="N153">
        <v>65.453999999999994</v>
      </c>
      <c r="O153">
        <v>66.254999999999995</v>
      </c>
      <c r="P153">
        <v>66.798000000000002</v>
      </c>
      <c r="Q153">
        <v>67.602999999999994</v>
      </c>
      <c r="R153">
        <v>68.126000000000005</v>
      </c>
      <c r="S153">
        <v>69.111999999999995</v>
      </c>
      <c r="T153">
        <v>70.804000000000002</v>
      </c>
    </row>
    <row r="154" spans="1:20" x14ac:dyDescent="0.3">
      <c r="A154">
        <v>152</v>
      </c>
      <c r="B154">
        <f t="shared" si="2"/>
        <v>0.41615331964407942</v>
      </c>
      <c r="C154">
        <v>1</v>
      </c>
      <c r="D154">
        <v>64.019000000000005</v>
      </c>
      <c r="E154">
        <v>3.4630000000000001E-2</v>
      </c>
      <c r="F154">
        <v>57.167999999999999</v>
      </c>
      <c r="G154">
        <v>58.862000000000002</v>
      </c>
      <c r="H154">
        <v>59.848999999999997</v>
      </c>
      <c r="I154">
        <v>60.372</v>
      </c>
      <c r="J154">
        <v>61.177999999999997</v>
      </c>
      <c r="K154">
        <v>61.720999999999997</v>
      </c>
      <c r="L154">
        <v>62.524000000000001</v>
      </c>
      <c r="M154">
        <v>64.019000000000005</v>
      </c>
      <c r="N154">
        <v>65.513999999999996</v>
      </c>
      <c r="O154">
        <v>66.316999999999993</v>
      </c>
      <c r="P154">
        <v>66.86</v>
      </c>
      <c r="Q154">
        <v>67.665999999999997</v>
      </c>
      <c r="R154">
        <v>68.188999999999993</v>
      </c>
      <c r="S154">
        <v>69.176000000000002</v>
      </c>
      <c r="T154">
        <v>70.87</v>
      </c>
    </row>
    <row r="155" spans="1:20" x14ac:dyDescent="0.3">
      <c r="A155">
        <v>153</v>
      </c>
      <c r="B155">
        <f t="shared" si="2"/>
        <v>0.41889117043121149</v>
      </c>
      <c r="C155">
        <v>1</v>
      </c>
      <c r="D155">
        <v>64.078100000000006</v>
      </c>
      <c r="E155">
        <v>3.4619999999999998E-2</v>
      </c>
      <c r="F155">
        <v>57.222999999999999</v>
      </c>
      <c r="G155">
        <v>58.917000000000002</v>
      </c>
      <c r="H155">
        <v>59.905999999999999</v>
      </c>
      <c r="I155">
        <v>60.429000000000002</v>
      </c>
      <c r="J155">
        <v>61.234999999999999</v>
      </c>
      <c r="K155">
        <v>61.779000000000003</v>
      </c>
      <c r="L155">
        <v>62.582000000000001</v>
      </c>
      <c r="M155">
        <v>64.078000000000003</v>
      </c>
      <c r="N155">
        <v>65.573999999999998</v>
      </c>
      <c r="O155">
        <v>66.376999999999995</v>
      </c>
      <c r="P155">
        <v>66.921000000000006</v>
      </c>
      <c r="Q155">
        <v>67.727000000000004</v>
      </c>
      <c r="R155">
        <v>68.25</v>
      </c>
      <c r="S155">
        <v>69.239000000000004</v>
      </c>
      <c r="T155">
        <v>70.933000000000007</v>
      </c>
    </row>
    <row r="156" spans="1:20" x14ac:dyDescent="0.3">
      <c r="A156">
        <v>154</v>
      </c>
      <c r="B156">
        <f t="shared" si="2"/>
        <v>0.42162902121834361</v>
      </c>
      <c r="C156">
        <v>1</v>
      </c>
      <c r="D156">
        <v>64.137</v>
      </c>
      <c r="E156">
        <v>3.4610000000000002E-2</v>
      </c>
      <c r="F156">
        <v>57.277000000000001</v>
      </c>
      <c r="G156">
        <v>58.972999999999999</v>
      </c>
      <c r="H156">
        <v>59.962000000000003</v>
      </c>
      <c r="I156">
        <v>60.485999999999997</v>
      </c>
      <c r="J156">
        <v>61.292000000000002</v>
      </c>
      <c r="K156">
        <v>61.835999999999999</v>
      </c>
      <c r="L156">
        <v>62.64</v>
      </c>
      <c r="M156">
        <v>64.137</v>
      </c>
      <c r="N156">
        <v>65.634</v>
      </c>
      <c r="O156">
        <v>66.438000000000002</v>
      </c>
      <c r="P156">
        <v>66.981999999999999</v>
      </c>
      <c r="Q156">
        <v>67.787999999999997</v>
      </c>
      <c r="R156">
        <v>68.311999999999998</v>
      </c>
      <c r="S156">
        <v>69.301000000000002</v>
      </c>
      <c r="T156">
        <v>70.997</v>
      </c>
    </row>
    <row r="157" spans="1:20" x14ac:dyDescent="0.3">
      <c r="A157">
        <v>155</v>
      </c>
      <c r="B157">
        <f t="shared" si="2"/>
        <v>0.42436687200547568</v>
      </c>
      <c r="C157">
        <v>1</v>
      </c>
      <c r="D157">
        <v>64.195599999999999</v>
      </c>
      <c r="E157">
        <v>3.4610000000000002E-2</v>
      </c>
      <c r="F157">
        <v>57.33</v>
      </c>
      <c r="G157">
        <v>59.027000000000001</v>
      </c>
      <c r="H157">
        <v>60.017000000000003</v>
      </c>
      <c r="I157">
        <v>60.540999999999997</v>
      </c>
      <c r="J157">
        <v>61.347999999999999</v>
      </c>
      <c r="K157">
        <v>61.893000000000001</v>
      </c>
      <c r="L157">
        <v>62.697000000000003</v>
      </c>
      <c r="M157">
        <v>64.195999999999998</v>
      </c>
      <c r="N157">
        <v>65.694000000000003</v>
      </c>
      <c r="O157">
        <v>66.498000000000005</v>
      </c>
      <c r="P157">
        <v>67.043000000000006</v>
      </c>
      <c r="Q157">
        <v>67.849999999999994</v>
      </c>
      <c r="R157">
        <v>68.373999999999995</v>
      </c>
      <c r="S157">
        <v>69.364000000000004</v>
      </c>
      <c r="T157">
        <v>71.061999999999998</v>
      </c>
    </row>
    <row r="158" spans="1:20" x14ac:dyDescent="0.3">
      <c r="A158">
        <v>156</v>
      </c>
      <c r="B158">
        <f t="shared" si="2"/>
        <v>0.4271047227926078</v>
      </c>
      <c r="C158">
        <v>1</v>
      </c>
      <c r="D158">
        <v>64.253900000000002</v>
      </c>
      <c r="E158">
        <v>3.4599999999999999E-2</v>
      </c>
      <c r="F158">
        <v>57.384</v>
      </c>
      <c r="G158">
        <v>59.082000000000001</v>
      </c>
      <c r="H158">
        <v>60.073</v>
      </c>
      <c r="I158">
        <v>60.597000000000001</v>
      </c>
      <c r="J158">
        <v>61.405000000000001</v>
      </c>
      <c r="K158">
        <v>61.95</v>
      </c>
      <c r="L158">
        <v>62.753999999999998</v>
      </c>
      <c r="M158">
        <v>64.254000000000005</v>
      </c>
      <c r="N158">
        <v>65.753</v>
      </c>
      <c r="O158">
        <v>66.558000000000007</v>
      </c>
      <c r="P158">
        <v>67.102999999999994</v>
      </c>
      <c r="Q158">
        <v>67.911000000000001</v>
      </c>
      <c r="R158">
        <v>68.435000000000002</v>
      </c>
      <c r="S158">
        <v>69.426000000000002</v>
      </c>
      <c r="T158">
        <v>71.123999999999995</v>
      </c>
    </row>
    <row r="159" spans="1:20" x14ac:dyDescent="0.3">
      <c r="A159">
        <v>157</v>
      </c>
      <c r="B159">
        <f t="shared" si="2"/>
        <v>0.42984257357973993</v>
      </c>
      <c r="C159">
        <v>1</v>
      </c>
      <c r="D159">
        <v>64.311999999999998</v>
      </c>
      <c r="E159">
        <v>3.4599999999999999E-2</v>
      </c>
      <c r="F159">
        <v>57.436</v>
      </c>
      <c r="G159">
        <v>59.134999999999998</v>
      </c>
      <c r="H159">
        <v>60.127000000000002</v>
      </c>
      <c r="I159">
        <v>60.652000000000001</v>
      </c>
      <c r="J159">
        <v>61.46</v>
      </c>
      <c r="K159">
        <v>62.006</v>
      </c>
      <c r="L159">
        <v>62.811</v>
      </c>
      <c r="M159">
        <v>64.311999999999998</v>
      </c>
      <c r="N159">
        <v>65.813000000000002</v>
      </c>
      <c r="O159">
        <v>66.617999999999995</v>
      </c>
      <c r="P159">
        <v>67.164000000000001</v>
      </c>
      <c r="Q159">
        <v>67.971999999999994</v>
      </c>
      <c r="R159">
        <v>68.497</v>
      </c>
      <c r="S159">
        <v>69.489000000000004</v>
      </c>
      <c r="T159">
        <v>71.188000000000002</v>
      </c>
    </row>
    <row r="160" spans="1:20" x14ac:dyDescent="0.3">
      <c r="A160">
        <v>158</v>
      </c>
      <c r="B160">
        <f t="shared" si="2"/>
        <v>0.432580424366872</v>
      </c>
      <c r="C160">
        <v>1</v>
      </c>
      <c r="D160">
        <v>64.369900000000001</v>
      </c>
      <c r="E160">
        <v>3.4590000000000003E-2</v>
      </c>
      <c r="F160">
        <v>57.488999999999997</v>
      </c>
      <c r="G160">
        <v>59.19</v>
      </c>
      <c r="H160">
        <v>60.182000000000002</v>
      </c>
      <c r="I160">
        <v>60.707999999999998</v>
      </c>
      <c r="J160">
        <v>61.515999999999998</v>
      </c>
      <c r="K160">
        <v>62.061999999999998</v>
      </c>
      <c r="L160">
        <v>62.868000000000002</v>
      </c>
      <c r="M160">
        <v>64.37</v>
      </c>
      <c r="N160">
        <v>65.872</v>
      </c>
      <c r="O160">
        <v>66.677999999999997</v>
      </c>
      <c r="P160">
        <v>67.222999999999999</v>
      </c>
      <c r="Q160">
        <v>68.031999999999996</v>
      </c>
      <c r="R160">
        <v>68.558000000000007</v>
      </c>
      <c r="S160">
        <v>69.55</v>
      </c>
      <c r="T160">
        <v>71.25</v>
      </c>
    </row>
    <row r="161" spans="1:20" x14ac:dyDescent="0.3">
      <c r="A161">
        <v>159</v>
      </c>
      <c r="B161">
        <f t="shared" si="2"/>
        <v>0.43531827515400412</v>
      </c>
      <c r="C161">
        <v>1</v>
      </c>
      <c r="D161">
        <v>64.427599999999998</v>
      </c>
      <c r="E161">
        <v>3.4590000000000003E-2</v>
      </c>
      <c r="F161">
        <v>57.540999999999997</v>
      </c>
      <c r="G161">
        <v>59.243000000000002</v>
      </c>
      <c r="H161">
        <v>60.235999999999997</v>
      </c>
      <c r="I161">
        <v>60.762</v>
      </c>
      <c r="J161">
        <v>61.572000000000003</v>
      </c>
      <c r="K161">
        <v>62.118000000000002</v>
      </c>
      <c r="L161">
        <v>62.923999999999999</v>
      </c>
      <c r="M161">
        <v>64.427999999999997</v>
      </c>
      <c r="N161">
        <v>65.930999999999997</v>
      </c>
      <c r="O161">
        <v>66.736999999999995</v>
      </c>
      <c r="P161">
        <v>67.284000000000006</v>
      </c>
      <c r="Q161">
        <v>68.093000000000004</v>
      </c>
      <c r="R161">
        <v>68.619</v>
      </c>
      <c r="S161">
        <v>69.611999999999995</v>
      </c>
      <c r="T161">
        <v>71.313999999999993</v>
      </c>
    </row>
    <row r="162" spans="1:20" x14ac:dyDescent="0.3">
      <c r="A162">
        <v>160</v>
      </c>
      <c r="B162">
        <f t="shared" si="2"/>
        <v>0.43805612594113619</v>
      </c>
      <c r="C162">
        <v>1</v>
      </c>
      <c r="D162">
        <v>64.484999999999999</v>
      </c>
      <c r="E162">
        <v>3.458E-2</v>
      </c>
      <c r="F162">
        <v>57.594000000000001</v>
      </c>
      <c r="G162">
        <v>59.296999999999997</v>
      </c>
      <c r="H162">
        <v>60.290999999999997</v>
      </c>
      <c r="I162">
        <v>60.817</v>
      </c>
      <c r="J162">
        <v>61.627000000000002</v>
      </c>
      <c r="K162">
        <v>62.173999999999999</v>
      </c>
      <c r="L162">
        <v>62.981000000000002</v>
      </c>
      <c r="M162">
        <v>64.484999999999999</v>
      </c>
      <c r="N162">
        <v>65.989000000000004</v>
      </c>
      <c r="O162">
        <v>66.796000000000006</v>
      </c>
      <c r="P162">
        <v>67.343000000000004</v>
      </c>
      <c r="Q162">
        <v>68.153000000000006</v>
      </c>
      <c r="R162">
        <v>68.679000000000002</v>
      </c>
      <c r="S162">
        <v>69.673000000000002</v>
      </c>
      <c r="T162">
        <v>71.376000000000005</v>
      </c>
    </row>
    <row r="163" spans="1:20" x14ac:dyDescent="0.3">
      <c r="A163">
        <v>161</v>
      </c>
      <c r="B163">
        <f t="shared" si="2"/>
        <v>0.44079397672826831</v>
      </c>
      <c r="C163">
        <v>1</v>
      </c>
      <c r="D163">
        <v>64.542199999999994</v>
      </c>
      <c r="E163">
        <v>3.4569999999999997E-2</v>
      </c>
      <c r="F163">
        <v>57.646999999999998</v>
      </c>
      <c r="G163">
        <v>59.351999999999997</v>
      </c>
      <c r="H163">
        <v>60.345999999999997</v>
      </c>
      <c r="I163">
        <v>60.872</v>
      </c>
      <c r="J163">
        <v>61.683</v>
      </c>
      <c r="K163">
        <v>62.23</v>
      </c>
      <c r="L163">
        <v>63.036999999999999</v>
      </c>
      <c r="M163">
        <v>64.542000000000002</v>
      </c>
      <c r="N163">
        <v>66.046999999999997</v>
      </c>
      <c r="O163">
        <v>66.855000000000004</v>
      </c>
      <c r="P163">
        <v>67.402000000000001</v>
      </c>
      <c r="Q163">
        <v>68.212000000000003</v>
      </c>
      <c r="R163">
        <v>68.739000000000004</v>
      </c>
      <c r="S163">
        <v>69.733000000000004</v>
      </c>
      <c r="T163">
        <v>71.436999999999998</v>
      </c>
    </row>
    <row r="164" spans="1:20" x14ac:dyDescent="0.3">
      <c r="A164">
        <v>162</v>
      </c>
      <c r="B164">
        <f t="shared" si="2"/>
        <v>0.44353182751540043</v>
      </c>
      <c r="C164">
        <v>1</v>
      </c>
      <c r="D164">
        <v>64.599100000000007</v>
      </c>
      <c r="E164">
        <v>3.4569999999999997E-2</v>
      </c>
      <c r="F164">
        <v>57.698</v>
      </c>
      <c r="G164">
        <v>59.404000000000003</v>
      </c>
      <c r="H164">
        <v>60.399000000000001</v>
      </c>
      <c r="I164">
        <v>60.926000000000002</v>
      </c>
      <c r="J164">
        <v>61.737000000000002</v>
      </c>
      <c r="K164">
        <v>62.284999999999997</v>
      </c>
      <c r="L164">
        <v>63.093000000000004</v>
      </c>
      <c r="M164">
        <v>64.599000000000004</v>
      </c>
      <c r="N164">
        <v>66.105000000000004</v>
      </c>
      <c r="O164">
        <v>66.914000000000001</v>
      </c>
      <c r="P164">
        <v>67.460999999999999</v>
      </c>
      <c r="Q164">
        <v>68.272000000000006</v>
      </c>
      <c r="R164">
        <v>68.799000000000007</v>
      </c>
      <c r="S164">
        <v>69.793999999999997</v>
      </c>
      <c r="T164">
        <v>71.5</v>
      </c>
    </row>
    <row r="165" spans="1:20" x14ac:dyDescent="0.3">
      <c r="A165">
        <v>163</v>
      </c>
      <c r="B165">
        <f t="shared" si="2"/>
        <v>0.4462696783025325</v>
      </c>
      <c r="C165">
        <v>1</v>
      </c>
      <c r="D165">
        <v>64.655900000000003</v>
      </c>
      <c r="E165">
        <v>3.456E-2</v>
      </c>
      <c r="F165">
        <v>57.750999999999998</v>
      </c>
      <c r="G165">
        <v>59.457999999999998</v>
      </c>
      <c r="H165">
        <v>60.453000000000003</v>
      </c>
      <c r="I165">
        <v>60.98</v>
      </c>
      <c r="J165">
        <v>61.792000000000002</v>
      </c>
      <c r="K165">
        <v>62.34</v>
      </c>
      <c r="L165">
        <v>63.149000000000001</v>
      </c>
      <c r="M165">
        <v>64.656000000000006</v>
      </c>
      <c r="N165">
        <v>66.162999999999997</v>
      </c>
      <c r="O165">
        <v>66.971999999999994</v>
      </c>
      <c r="P165">
        <v>67.52</v>
      </c>
      <c r="Q165">
        <v>68.331000000000003</v>
      </c>
      <c r="R165">
        <v>68.858999999999995</v>
      </c>
      <c r="S165">
        <v>69.853999999999999</v>
      </c>
      <c r="T165">
        <v>71.561000000000007</v>
      </c>
    </row>
    <row r="166" spans="1:20" x14ac:dyDescent="0.3">
      <c r="A166">
        <v>164</v>
      </c>
      <c r="B166">
        <f t="shared" si="2"/>
        <v>0.44900752908966463</v>
      </c>
      <c r="C166">
        <v>1</v>
      </c>
      <c r="D166">
        <v>64.712400000000002</v>
      </c>
      <c r="E166">
        <v>3.456E-2</v>
      </c>
      <c r="F166">
        <v>57.801000000000002</v>
      </c>
      <c r="G166">
        <v>59.51</v>
      </c>
      <c r="H166">
        <v>60.506</v>
      </c>
      <c r="I166">
        <v>61.033999999999999</v>
      </c>
      <c r="J166">
        <v>61.845999999999997</v>
      </c>
      <c r="K166">
        <v>62.393999999999998</v>
      </c>
      <c r="L166">
        <v>63.204000000000001</v>
      </c>
      <c r="M166">
        <v>64.712000000000003</v>
      </c>
      <c r="N166">
        <v>66.221000000000004</v>
      </c>
      <c r="O166">
        <v>67.03</v>
      </c>
      <c r="P166">
        <v>67.578999999999994</v>
      </c>
      <c r="Q166">
        <v>68.391000000000005</v>
      </c>
      <c r="R166">
        <v>68.918999999999997</v>
      </c>
      <c r="S166">
        <v>69.915000000000006</v>
      </c>
      <c r="T166">
        <v>71.623999999999995</v>
      </c>
    </row>
    <row r="167" spans="1:20" x14ac:dyDescent="0.3">
      <c r="A167">
        <v>165</v>
      </c>
      <c r="B167">
        <f t="shared" si="2"/>
        <v>0.45174537987679669</v>
      </c>
      <c r="C167">
        <v>1</v>
      </c>
      <c r="D167">
        <v>64.768799999999999</v>
      </c>
      <c r="E167">
        <v>3.4549999999999997E-2</v>
      </c>
      <c r="F167">
        <v>57.853999999999999</v>
      </c>
      <c r="G167">
        <v>59.563000000000002</v>
      </c>
      <c r="H167">
        <v>60.56</v>
      </c>
      <c r="I167">
        <v>61.088000000000001</v>
      </c>
      <c r="J167">
        <v>61.901000000000003</v>
      </c>
      <c r="K167">
        <v>62.45</v>
      </c>
      <c r="L167">
        <v>63.259</v>
      </c>
      <c r="M167">
        <v>64.769000000000005</v>
      </c>
      <c r="N167">
        <v>66.278000000000006</v>
      </c>
      <c r="O167">
        <v>67.087999999999994</v>
      </c>
      <c r="P167">
        <v>67.637</v>
      </c>
      <c r="Q167">
        <v>68.45</v>
      </c>
      <c r="R167">
        <v>68.977999999999994</v>
      </c>
      <c r="S167">
        <v>69.974999999999994</v>
      </c>
      <c r="T167">
        <v>71.683999999999997</v>
      </c>
    </row>
    <row r="168" spans="1:20" x14ac:dyDescent="0.3">
      <c r="A168">
        <v>166</v>
      </c>
      <c r="B168">
        <f t="shared" si="2"/>
        <v>0.45448323066392882</v>
      </c>
      <c r="C168">
        <v>1</v>
      </c>
      <c r="D168">
        <v>64.8249</v>
      </c>
      <c r="E168">
        <v>3.4549999999999997E-2</v>
      </c>
      <c r="F168">
        <v>57.904000000000003</v>
      </c>
      <c r="G168">
        <v>59.615000000000002</v>
      </c>
      <c r="H168">
        <v>60.612000000000002</v>
      </c>
      <c r="I168">
        <v>61.140999999999998</v>
      </c>
      <c r="J168">
        <v>61.954999999999998</v>
      </c>
      <c r="K168">
        <v>62.503999999999998</v>
      </c>
      <c r="L168">
        <v>63.314</v>
      </c>
      <c r="M168">
        <v>64.825000000000003</v>
      </c>
      <c r="N168">
        <v>66.335999999999999</v>
      </c>
      <c r="O168">
        <v>67.146000000000001</v>
      </c>
      <c r="P168">
        <v>67.694999999999993</v>
      </c>
      <c r="Q168">
        <v>68.509</v>
      </c>
      <c r="R168">
        <v>69.037000000000006</v>
      </c>
      <c r="S168">
        <v>70.034999999999997</v>
      </c>
      <c r="T168">
        <v>71.745999999999995</v>
      </c>
    </row>
    <row r="169" spans="1:20" x14ac:dyDescent="0.3">
      <c r="A169">
        <v>167</v>
      </c>
      <c r="B169">
        <f t="shared" si="2"/>
        <v>0.45722108145106094</v>
      </c>
      <c r="C169">
        <v>1</v>
      </c>
      <c r="D169">
        <v>64.880799999999994</v>
      </c>
      <c r="E169">
        <v>3.4540000000000001E-2</v>
      </c>
      <c r="F169">
        <v>57.956000000000003</v>
      </c>
      <c r="G169">
        <v>59.667000000000002</v>
      </c>
      <c r="H169">
        <v>60.665999999999997</v>
      </c>
      <c r="I169">
        <v>61.195</v>
      </c>
      <c r="J169">
        <v>62.009</v>
      </c>
      <c r="K169">
        <v>62.558</v>
      </c>
      <c r="L169">
        <v>63.369</v>
      </c>
      <c r="M169">
        <v>64.881</v>
      </c>
      <c r="N169">
        <v>66.391999999999996</v>
      </c>
      <c r="O169">
        <v>67.203000000000003</v>
      </c>
      <c r="P169">
        <v>67.753</v>
      </c>
      <c r="Q169">
        <v>68.566999999999993</v>
      </c>
      <c r="R169">
        <v>69.096000000000004</v>
      </c>
      <c r="S169">
        <v>70.093999999999994</v>
      </c>
      <c r="T169">
        <v>71.805999999999997</v>
      </c>
    </row>
    <row r="170" spans="1:20" x14ac:dyDescent="0.3">
      <c r="A170">
        <v>168</v>
      </c>
      <c r="B170">
        <f t="shared" si="2"/>
        <v>0.45995893223819301</v>
      </c>
      <c r="C170">
        <v>1</v>
      </c>
      <c r="D170">
        <v>64.936599999999999</v>
      </c>
      <c r="E170">
        <v>3.4540000000000001E-2</v>
      </c>
      <c r="F170">
        <v>58.005000000000003</v>
      </c>
      <c r="G170">
        <v>59.719000000000001</v>
      </c>
      <c r="H170">
        <v>60.718000000000004</v>
      </c>
      <c r="I170">
        <v>61.247</v>
      </c>
      <c r="J170">
        <v>62.061999999999998</v>
      </c>
      <c r="K170">
        <v>62.612000000000002</v>
      </c>
      <c r="L170">
        <v>63.423999999999999</v>
      </c>
      <c r="M170">
        <v>64.936999999999998</v>
      </c>
      <c r="N170">
        <v>66.448999999999998</v>
      </c>
      <c r="O170">
        <v>67.260999999999996</v>
      </c>
      <c r="P170">
        <v>67.811000000000007</v>
      </c>
      <c r="Q170">
        <v>68.626000000000005</v>
      </c>
      <c r="R170">
        <v>69.155000000000001</v>
      </c>
      <c r="S170">
        <v>70.153999999999996</v>
      </c>
      <c r="T170">
        <v>71.867999999999995</v>
      </c>
    </row>
    <row r="171" spans="1:20" x14ac:dyDescent="0.3">
      <c r="A171">
        <v>169</v>
      </c>
      <c r="B171">
        <f t="shared" si="2"/>
        <v>0.46269678302532513</v>
      </c>
      <c r="C171">
        <v>1</v>
      </c>
      <c r="D171">
        <v>64.992099999999994</v>
      </c>
      <c r="E171">
        <v>3.4529999999999998E-2</v>
      </c>
      <c r="F171">
        <v>58.057000000000002</v>
      </c>
      <c r="G171">
        <v>59.771000000000001</v>
      </c>
      <c r="H171">
        <v>60.771000000000001</v>
      </c>
      <c r="I171">
        <v>61.301000000000002</v>
      </c>
      <c r="J171">
        <v>62.116</v>
      </c>
      <c r="K171">
        <v>62.665999999999997</v>
      </c>
      <c r="L171">
        <v>63.478000000000002</v>
      </c>
      <c r="M171">
        <v>64.992000000000004</v>
      </c>
      <c r="N171">
        <v>66.506</v>
      </c>
      <c r="O171">
        <v>67.317999999999998</v>
      </c>
      <c r="P171">
        <v>67.867999999999995</v>
      </c>
      <c r="Q171">
        <v>68.683000000000007</v>
      </c>
      <c r="R171">
        <v>69.212999999999994</v>
      </c>
      <c r="S171">
        <v>70.212999999999994</v>
      </c>
      <c r="T171">
        <v>71.927000000000007</v>
      </c>
    </row>
    <row r="172" spans="1:20" x14ac:dyDescent="0.3">
      <c r="A172">
        <v>170</v>
      </c>
      <c r="B172">
        <f t="shared" si="2"/>
        <v>0.4654346338124572</v>
      </c>
      <c r="C172">
        <v>1</v>
      </c>
      <c r="D172">
        <v>65.047399999999996</v>
      </c>
      <c r="E172">
        <v>3.4529999999999998E-2</v>
      </c>
      <c r="F172">
        <v>58.106000000000002</v>
      </c>
      <c r="G172">
        <v>59.822000000000003</v>
      </c>
      <c r="H172">
        <v>60.823</v>
      </c>
      <c r="I172">
        <v>61.353000000000002</v>
      </c>
      <c r="J172">
        <v>62.168999999999997</v>
      </c>
      <c r="K172">
        <v>62.719000000000001</v>
      </c>
      <c r="L172">
        <v>63.531999999999996</v>
      </c>
      <c r="M172">
        <v>65.046999999999997</v>
      </c>
      <c r="N172">
        <v>66.561999999999998</v>
      </c>
      <c r="O172">
        <v>67.375</v>
      </c>
      <c r="P172">
        <v>67.926000000000002</v>
      </c>
      <c r="Q172">
        <v>68.742000000000004</v>
      </c>
      <c r="R172">
        <v>69.272000000000006</v>
      </c>
      <c r="S172">
        <v>70.272999999999996</v>
      </c>
      <c r="T172">
        <v>71.988</v>
      </c>
    </row>
    <row r="173" spans="1:20" x14ac:dyDescent="0.3">
      <c r="A173">
        <v>171</v>
      </c>
      <c r="B173">
        <f t="shared" si="2"/>
        <v>0.46817248459958932</v>
      </c>
      <c r="C173">
        <v>1</v>
      </c>
      <c r="D173">
        <v>65.102599999999995</v>
      </c>
      <c r="E173">
        <v>3.4529999999999998E-2</v>
      </c>
      <c r="F173">
        <v>58.155999999999999</v>
      </c>
      <c r="G173">
        <v>59.872999999999998</v>
      </c>
      <c r="H173">
        <v>60.875</v>
      </c>
      <c r="I173">
        <v>61.405000000000001</v>
      </c>
      <c r="J173">
        <v>62.222000000000001</v>
      </c>
      <c r="K173">
        <v>62.773000000000003</v>
      </c>
      <c r="L173">
        <v>63.585999999999999</v>
      </c>
      <c r="M173">
        <v>65.102999999999994</v>
      </c>
      <c r="N173">
        <v>66.619</v>
      </c>
      <c r="O173">
        <v>67.432000000000002</v>
      </c>
      <c r="P173">
        <v>67.983999999999995</v>
      </c>
      <c r="Q173">
        <v>68.8</v>
      </c>
      <c r="R173">
        <v>69.331000000000003</v>
      </c>
      <c r="S173">
        <v>70.331999999999994</v>
      </c>
      <c r="T173">
        <v>72.049000000000007</v>
      </c>
    </row>
    <row r="174" spans="1:20" x14ac:dyDescent="0.3">
      <c r="A174">
        <v>172</v>
      </c>
      <c r="B174">
        <f t="shared" si="2"/>
        <v>0.47091033538672145</v>
      </c>
      <c r="C174">
        <v>1</v>
      </c>
      <c r="D174">
        <v>65.157600000000002</v>
      </c>
      <c r="E174">
        <v>3.4520000000000002E-2</v>
      </c>
      <c r="F174">
        <v>58.207000000000001</v>
      </c>
      <c r="G174">
        <v>59.924999999999997</v>
      </c>
      <c r="H174">
        <v>60.927</v>
      </c>
      <c r="I174">
        <v>61.457999999999998</v>
      </c>
      <c r="J174">
        <v>62.274999999999999</v>
      </c>
      <c r="K174">
        <v>62.826000000000001</v>
      </c>
      <c r="L174">
        <v>63.640999999999998</v>
      </c>
      <c r="M174">
        <v>65.158000000000001</v>
      </c>
      <c r="N174">
        <v>66.674999999999997</v>
      </c>
      <c r="O174">
        <v>67.489000000000004</v>
      </c>
      <c r="P174">
        <v>68.040000000000006</v>
      </c>
      <c r="Q174">
        <v>68.856999999999999</v>
      </c>
      <c r="R174">
        <v>69.388000000000005</v>
      </c>
      <c r="S174">
        <v>70.39</v>
      </c>
      <c r="T174">
        <v>72.108000000000004</v>
      </c>
    </row>
    <row r="175" spans="1:20" x14ac:dyDescent="0.3">
      <c r="A175">
        <v>173</v>
      </c>
      <c r="B175">
        <f t="shared" si="2"/>
        <v>0.47364818617385351</v>
      </c>
      <c r="C175">
        <v>1</v>
      </c>
      <c r="D175">
        <v>65.212299999999999</v>
      </c>
      <c r="E175">
        <v>3.4520000000000002E-2</v>
      </c>
      <c r="F175">
        <v>58.256</v>
      </c>
      <c r="G175">
        <v>59.975000000000001</v>
      </c>
      <c r="H175">
        <v>60.978000000000002</v>
      </c>
      <c r="I175">
        <v>61.51</v>
      </c>
      <c r="J175">
        <v>62.326999999999998</v>
      </c>
      <c r="K175">
        <v>62.878999999999998</v>
      </c>
      <c r="L175">
        <v>63.694000000000003</v>
      </c>
      <c r="M175">
        <v>65.212000000000003</v>
      </c>
      <c r="N175">
        <v>66.730999999999995</v>
      </c>
      <c r="O175">
        <v>67.545000000000002</v>
      </c>
      <c r="P175">
        <v>68.096999999999994</v>
      </c>
      <c r="Q175">
        <v>68.915000000000006</v>
      </c>
      <c r="R175">
        <v>69.445999999999998</v>
      </c>
      <c r="S175">
        <v>70.448999999999998</v>
      </c>
      <c r="T175">
        <v>72.168999999999997</v>
      </c>
    </row>
    <row r="176" spans="1:20" x14ac:dyDescent="0.3">
      <c r="A176">
        <v>174</v>
      </c>
      <c r="B176">
        <f t="shared" si="2"/>
        <v>0.47638603696098564</v>
      </c>
      <c r="C176">
        <v>1</v>
      </c>
      <c r="D176">
        <v>65.266999999999996</v>
      </c>
      <c r="E176">
        <v>3.4509999999999999E-2</v>
      </c>
      <c r="F176">
        <v>58.307000000000002</v>
      </c>
      <c r="G176">
        <v>60.027000000000001</v>
      </c>
      <c r="H176">
        <v>61.030999999999999</v>
      </c>
      <c r="I176">
        <v>61.561999999999998</v>
      </c>
      <c r="J176">
        <v>62.38</v>
      </c>
      <c r="K176">
        <v>62.933</v>
      </c>
      <c r="L176">
        <v>63.747999999999998</v>
      </c>
      <c r="M176">
        <v>65.266999999999996</v>
      </c>
      <c r="N176">
        <v>66.786000000000001</v>
      </c>
      <c r="O176">
        <v>67.600999999999999</v>
      </c>
      <c r="P176">
        <v>68.153999999999996</v>
      </c>
      <c r="Q176">
        <v>68.971999999999994</v>
      </c>
      <c r="R176">
        <v>69.503</v>
      </c>
      <c r="S176">
        <v>70.507000000000005</v>
      </c>
      <c r="T176">
        <v>72.227000000000004</v>
      </c>
    </row>
    <row r="177" spans="1:20" x14ac:dyDescent="0.3">
      <c r="A177">
        <v>175</v>
      </c>
      <c r="B177">
        <f t="shared" si="2"/>
        <v>0.4791238877481177</v>
      </c>
      <c r="C177">
        <v>1</v>
      </c>
      <c r="D177">
        <v>65.321399999999997</v>
      </c>
      <c r="E177">
        <v>3.4509999999999999E-2</v>
      </c>
      <c r="F177">
        <v>58.354999999999997</v>
      </c>
      <c r="G177">
        <v>60.076999999999998</v>
      </c>
      <c r="H177">
        <v>61.082000000000001</v>
      </c>
      <c r="I177">
        <v>61.613999999999997</v>
      </c>
      <c r="J177">
        <v>62.432000000000002</v>
      </c>
      <c r="K177">
        <v>62.984999999999999</v>
      </c>
      <c r="L177">
        <v>63.801000000000002</v>
      </c>
      <c r="M177">
        <v>65.320999999999998</v>
      </c>
      <c r="N177">
        <v>66.841999999999999</v>
      </c>
      <c r="O177">
        <v>67.658000000000001</v>
      </c>
      <c r="P177">
        <v>68.209999999999994</v>
      </c>
      <c r="Q177">
        <v>69.028999999999996</v>
      </c>
      <c r="R177">
        <v>69.561000000000007</v>
      </c>
      <c r="S177">
        <v>70.566000000000003</v>
      </c>
      <c r="T177">
        <v>72.287999999999997</v>
      </c>
    </row>
    <row r="178" spans="1:20" x14ac:dyDescent="0.3">
      <c r="A178">
        <v>176</v>
      </c>
      <c r="B178">
        <f t="shared" si="2"/>
        <v>0.48186173853524983</v>
      </c>
      <c r="C178">
        <v>1</v>
      </c>
      <c r="D178">
        <v>65.375699999999995</v>
      </c>
      <c r="E178">
        <v>3.4500000000000003E-2</v>
      </c>
      <c r="F178">
        <v>58.405999999999999</v>
      </c>
      <c r="G178">
        <v>60.128999999999998</v>
      </c>
      <c r="H178">
        <v>61.134</v>
      </c>
      <c r="I178">
        <v>61.665999999999997</v>
      </c>
      <c r="J178">
        <v>62.484999999999999</v>
      </c>
      <c r="K178">
        <v>63.037999999999997</v>
      </c>
      <c r="L178">
        <v>63.853999999999999</v>
      </c>
      <c r="M178">
        <v>65.376000000000005</v>
      </c>
      <c r="N178">
        <v>66.897000000000006</v>
      </c>
      <c r="O178">
        <v>67.712999999999994</v>
      </c>
      <c r="P178">
        <v>68.266000000000005</v>
      </c>
      <c r="Q178">
        <v>69.085999999999999</v>
      </c>
      <c r="R178">
        <v>69.617999999999995</v>
      </c>
      <c r="S178">
        <v>70.623000000000005</v>
      </c>
      <c r="T178">
        <v>72.346000000000004</v>
      </c>
    </row>
    <row r="179" spans="1:20" x14ac:dyDescent="0.3">
      <c r="A179">
        <v>177</v>
      </c>
      <c r="B179">
        <f t="shared" si="2"/>
        <v>0.48459958932238195</v>
      </c>
      <c r="C179">
        <v>1</v>
      </c>
      <c r="D179">
        <v>65.4298</v>
      </c>
      <c r="E179">
        <v>3.4500000000000003E-2</v>
      </c>
      <c r="F179">
        <v>58.454000000000001</v>
      </c>
      <c r="G179">
        <v>60.177999999999997</v>
      </c>
      <c r="H179">
        <v>61.183999999999997</v>
      </c>
      <c r="I179">
        <v>61.716999999999999</v>
      </c>
      <c r="J179">
        <v>62.536999999999999</v>
      </c>
      <c r="K179">
        <v>63.09</v>
      </c>
      <c r="L179">
        <v>63.906999999999996</v>
      </c>
      <c r="M179">
        <v>65.430000000000007</v>
      </c>
      <c r="N179">
        <v>66.951999999999998</v>
      </c>
      <c r="O179">
        <v>67.769000000000005</v>
      </c>
      <c r="P179">
        <v>68.322999999999993</v>
      </c>
      <c r="Q179">
        <v>69.143000000000001</v>
      </c>
      <c r="R179">
        <v>69.674999999999997</v>
      </c>
      <c r="S179">
        <v>70.680999999999997</v>
      </c>
      <c r="T179">
        <v>72.405000000000001</v>
      </c>
    </row>
    <row r="180" spans="1:20" x14ac:dyDescent="0.3">
      <c r="A180">
        <v>178</v>
      </c>
      <c r="B180">
        <f t="shared" si="2"/>
        <v>0.48733744010951402</v>
      </c>
      <c r="C180">
        <v>1</v>
      </c>
      <c r="D180">
        <v>65.483699999999999</v>
      </c>
      <c r="E180">
        <v>3.4500000000000003E-2</v>
      </c>
      <c r="F180">
        <v>58.502000000000002</v>
      </c>
      <c r="G180">
        <v>60.228000000000002</v>
      </c>
      <c r="H180">
        <v>61.234999999999999</v>
      </c>
      <c r="I180">
        <v>61.768000000000001</v>
      </c>
      <c r="J180">
        <v>62.588000000000001</v>
      </c>
      <c r="K180">
        <v>63.142000000000003</v>
      </c>
      <c r="L180">
        <v>63.96</v>
      </c>
      <c r="M180">
        <v>65.483999999999995</v>
      </c>
      <c r="N180">
        <v>67.007000000000005</v>
      </c>
      <c r="O180">
        <v>67.825000000000003</v>
      </c>
      <c r="P180">
        <v>68.379000000000005</v>
      </c>
      <c r="Q180">
        <v>69.2</v>
      </c>
      <c r="R180">
        <v>69.733000000000004</v>
      </c>
      <c r="S180">
        <v>70.739000000000004</v>
      </c>
      <c r="T180">
        <v>72.465000000000003</v>
      </c>
    </row>
    <row r="181" spans="1:20" x14ac:dyDescent="0.3">
      <c r="A181">
        <v>179</v>
      </c>
      <c r="B181">
        <f t="shared" si="2"/>
        <v>0.49007529089664614</v>
      </c>
      <c r="C181">
        <v>1</v>
      </c>
      <c r="D181">
        <v>65.537499999999994</v>
      </c>
      <c r="E181">
        <v>3.449E-2</v>
      </c>
      <c r="F181">
        <v>58.552</v>
      </c>
      <c r="G181">
        <v>60.279000000000003</v>
      </c>
      <c r="H181">
        <v>61.286000000000001</v>
      </c>
      <c r="I181">
        <v>61.819000000000003</v>
      </c>
      <c r="J181">
        <v>62.640999999999998</v>
      </c>
      <c r="K181">
        <v>63.195</v>
      </c>
      <c r="L181">
        <v>64.013000000000005</v>
      </c>
      <c r="M181">
        <v>65.537999999999997</v>
      </c>
      <c r="N181">
        <v>67.061999999999998</v>
      </c>
      <c r="O181">
        <v>67.88</v>
      </c>
      <c r="P181">
        <v>68.433999999999997</v>
      </c>
      <c r="Q181">
        <v>69.256</v>
      </c>
      <c r="R181">
        <v>69.789000000000001</v>
      </c>
      <c r="S181">
        <v>70.796000000000006</v>
      </c>
      <c r="T181">
        <v>72.522999999999996</v>
      </c>
    </row>
    <row r="182" spans="1:20" x14ac:dyDescent="0.3">
      <c r="A182">
        <v>180</v>
      </c>
      <c r="B182">
        <f t="shared" si="2"/>
        <v>0.49281314168377821</v>
      </c>
      <c r="C182">
        <v>1</v>
      </c>
      <c r="D182">
        <v>65.591099999999997</v>
      </c>
      <c r="E182">
        <v>3.449E-2</v>
      </c>
      <c r="F182">
        <v>58.6</v>
      </c>
      <c r="G182">
        <v>60.328000000000003</v>
      </c>
      <c r="H182">
        <v>61.335999999999999</v>
      </c>
      <c r="I182">
        <v>61.87</v>
      </c>
      <c r="J182">
        <v>62.692</v>
      </c>
      <c r="K182">
        <v>63.246000000000002</v>
      </c>
      <c r="L182">
        <v>64.064999999999998</v>
      </c>
      <c r="M182">
        <v>65.590999999999994</v>
      </c>
      <c r="N182">
        <v>67.117000000000004</v>
      </c>
      <c r="O182">
        <v>67.936000000000007</v>
      </c>
      <c r="P182">
        <v>68.489999999999995</v>
      </c>
      <c r="Q182">
        <v>69.311999999999998</v>
      </c>
      <c r="R182">
        <v>69.846000000000004</v>
      </c>
      <c r="S182">
        <v>70.853999999999999</v>
      </c>
      <c r="T182">
        <v>72.581999999999994</v>
      </c>
    </row>
    <row r="183" spans="1:20" x14ac:dyDescent="0.3">
      <c r="A183">
        <v>181</v>
      </c>
      <c r="B183">
        <f t="shared" si="2"/>
        <v>0.49555099247091033</v>
      </c>
      <c r="C183">
        <v>1</v>
      </c>
      <c r="D183">
        <v>65.644499999999994</v>
      </c>
      <c r="E183">
        <v>3.449E-2</v>
      </c>
      <c r="F183">
        <v>58.648000000000003</v>
      </c>
      <c r="G183">
        <v>60.377000000000002</v>
      </c>
      <c r="H183">
        <v>61.386000000000003</v>
      </c>
      <c r="I183">
        <v>61.92</v>
      </c>
      <c r="J183">
        <v>62.743000000000002</v>
      </c>
      <c r="K183">
        <v>63.298000000000002</v>
      </c>
      <c r="L183">
        <v>64.117000000000004</v>
      </c>
      <c r="M183">
        <v>65.644999999999996</v>
      </c>
      <c r="N183">
        <v>67.171999999999997</v>
      </c>
      <c r="O183">
        <v>67.991</v>
      </c>
      <c r="P183">
        <v>68.546000000000006</v>
      </c>
      <c r="Q183">
        <v>69.369</v>
      </c>
      <c r="R183">
        <v>69.903000000000006</v>
      </c>
      <c r="S183">
        <v>70.912000000000006</v>
      </c>
      <c r="T183">
        <v>72.641000000000005</v>
      </c>
    </row>
    <row r="184" spans="1:20" x14ac:dyDescent="0.3">
      <c r="A184">
        <v>182</v>
      </c>
      <c r="B184">
        <f t="shared" si="2"/>
        <v>0.49828884325804246</v>
      </c>
      <c r="C184">
        <v>1</v>
      </c>
      <c r="D184">
        <v>65.697800000000001</v>
      </c>
      <c r="E184">
        <v>3.4479999999999997E-2</v>
      </c>
      <c r="F184">
        <v>58.698</v>
      </c>
      <c r="G184">
        <v>60.427999999999997</v>
      </c>
      <c r="H184">
        <v>61.436999999999998</v>
      </c>
      <c r="I184">
        <v>61.972000000000001</v>
      </c>
      <c r="J184">
        <v>62.795000000000002</v>
      </c>
      <c r="K184">
        <v>63.35</v>
      </c>
      <c r="L184">
        <v>64.17</v>
      </c>
      <c r="M184">
        <v>65.697999999999993</v>
      </c>
      <c r="N184">
        <v>67.225999999999999</v>
      </c>
      <c r="O184">
        <v>68.046000000000006</v>
      </c>
      <c r="P184">
        <v>68.600999999999999</v>
      </c>
      <c r="Q184">
        <v>69.424000000000007</v>
      </c>
      <c r="R184">
        <v>69.957999999999998</v>
      </c>
      <c r="S184">
        <v>70.968000000000004</v>
      </c>
      <c r="T184">
        <v>72.697999999999993</v>
      </c>
    </row>
    <row r="185" spans="1:20" x14ac:dyDescent="0.3">
      <c r="A185">
        <v>183</v>
      </c>
      <c r="B185">
        <f t="shared" si="2"/>
        <v>0.50102669404517453</v>
      </c>
      <c r="C185">
        <v>1</v>
      </c>
      <c r="D185">
        <v>65.751000000000005</v>
      </c>
      <c r="E185">
        <v>3.4479999999999997E-2</v>
      </c>
      <c r="F185">
        <v>58.744999999999997</v>
      </c>
      <c r="G185">
        <v>60.476999999999997</v>
      </c>
      <c r="H185">
        <v>61.487000000000002</v>
      </c>
      <c r="I185">
        <v>62.021999999999998</v>
      </c>
      <c r="J185">
        <v>62.845999999999997</v>
      </c>
      <c r="K185">
        <v>63.401000000000003</v>
      </c>
      <c r="L185">
        <v>64.221999999999994</v>
      </c>
      <c r="M185">
        <v>65.751000000000005</v>
      </c>
      <c r="N185">
        <v>67.28</v>
      </c>
      <c r="O185">
        <v>68.100999999999999</v>
      </c>
      <c r="P185">
        <v>68.656000000000006</v>
      </c>
      <c r="Q185">
        <v>69.48</v>
      </c>
      <c r="R185">
        <v>70.015000000000001</v>
      </c>
      <c r="S185">
        <v>71.025000000000006</v>
      </c>
      <c r="T185">
        <v>72.757000000000005</v>
      </c>
    </row>
    <row r="186" spans="1:20" x14ac:dyDescent="0.3">
      <c r="A186">
        <v>184</v>
      </c>
      <c r="B186">
        <f t="shared" si="2"/>
        <v>0.50376454483230659</v>
      </c>
      <c r="C186">
        <v>1</v>
      </c>
      <c r="D186">
        <v>65.804000000000002</v>
      </c>
      <c r="E186">
        <v>3.4470000000000001E-2</v>
      </c>
      <c r="F186">
        <v>58.795000000000002</v>
      </c>
      <c r="G186">
        <v>60.527000000000001</v>
      </c>
      <c r="H186">
        <v>61.537999999999997</v>
      </c>
      <c r="I186">
        <v>62.073</v>
      </c>
      <c r="J186">
        <v>62.896999999999998</v>
      </c>
      <c r="K186">
        <v>63.453000000000003</v>
      </c>
      <c r="L186">
        <v>64.274000000000001</v>
      </c>
      <c r="M186">
        <v>65.804000000000002</v>
      </c>
      <c r="N186">
        <v>67.334000000000003</v>
      </c>
      <c r="O186">
        <v>68.155000000000001</v>
      </c>
      <c r="P186">
        <v>68.710999999999999</v>
      </c>
      <c r="Q186">
        <v>69.534999999999997</v>
      </c>
      <c r="R186">
        <v>70.069999999999993</v>
      </c>
      <c r="S186">
        <v>71.081000000000003</v>
      </c>
      <c r="T186">
        <v>72.813000000000002</v>
      </c>
    </row>
    <row r="187" spans="1:20" x14ac:dyDescent="0.3">
      <c r="A187">
        <v>185</v>
      </c>
      <c r="B187">
        <f t="shared" si="2"/>
        <v>0.50650239561943877</v>
      </c>
      <c r="C187">
        <v>1</v>
      </c>
      <c r="D187">
        <v>65.856800000000007</v>
      </c>
      <c r="E187">
        <v>3.4470000000000001E-2</v>
      </c>
      <c r="F187">
        <v>58.841999999999999</v>
      </c>
      <c r="G187">
        <v>60.576000000000001</v>
      </c>
      <c r="H187">
        <v>61.587000000000003</v>
      </c>
      <c r="I187">
        <v>62.122999999999998</v>
      </c>
      <c r="J187">
        <v>62.948</v>
      </c>
      <c r="K187">
        <v>63.503999999999998</v>
      </c>
      <c r="L187">
        <v>64.325999999999993</v>
      </c>
      <c r="M187">
        <v>65.856999999999999</v>
      </c>
      <c r="N187">
        <v>67.388000000000005</v>
      </c>
      <c r="O187">
        <v>68.209999999999994</v>
      </c>
      <c r="P187">
        <v>68.766000000000005</v>
      </c>
      <c r="Q187">
        <v>69.590999999999994</v>
      </c>
      <c r="R187">
        <v>70.126000000000005</v>
      </c>
      <c r="S187">
        <v>71.138000000000005</v>
      </c>
      <c r="T187">
        <v>72.872</v>
      </c>
    </row>
    <row r="188" spans="1:20" x14ac:dyDescent="0.3">
      <c r="A188">
        <v>186</v>
      </c>
      <c r="B188">
        <f t="shared" si="2"/>
        <v>0.50924024640657084</v>
      </c>
      <c r="C188">
        <v>1</v>
      </c>
      <c r="D188">
        <v>65.909499999999994</v>
      </c>
      <c r="E188">
        <v>3.4470000000000001E-2</v>
      </c>
      <c r="F188">
        <v>58.889000000000003</v>
      </c>
      <c r="G188">
        <v>60.624000000000002</v>
      </c>
      <c r="H188">
        <v>61.637</v>
      </c>
      <c r="I188">
        <v>62.173000000000002</v>
      </c>
      <c r="J188">
        <v>62.997999999999998</v>
      </c>
      <c r="K188">
        <v>63.555</v>
      </c>
      <c r="L188">
        <v>64.376999999999995</v>
      </c>
      <c r="M188">
        <v>65.91</v>
      </c>
      <c r="N188">
        <v>67.441999999999993</v>
      </c>
      <c r="O188">
        <v>68.263999999999996</v>
      </c>
      <c r="P188">
        <v>68.820999999999998</v>
      </c>
      <c r="Q188">
        <v>69.646000000000001</v>
      </c>
      <c r="R188">
        <v>70.182000000000002</v>
      </c>
      <c r="S188">
        <v>71.194999999999993</v>
      </c>
      <c r="T188">
        <v>72.930000000000007</v>
      </c>
    </row>
    <row r="189" spans="1:20" x14ac:dyDescent="0.3">
      <c r="A189">
        <v>187</v>
      </c>
      <c r="B189">
        <f t="shared" si="2"/>
        <v>0.51197809719370291</v>
      </c>
      <c r="C189">
        <v>1</v>
      </c>
      <c r="D189">
        <v>65.962100000000007</v>
      </c>
      <c r="E189">
        <v>3.4470000000000001E-2</v>
      </c>
      <c r="F189">
        <v>58.936</v>
      </c>
      <c r="G189">
        <v>60.673000000000002</v>
      </c>
      <c r="H189">
        <v>61.686</v>
      </c>
      <c r="I189">
        <v>62.222000000000001</v>
      </c>
      <c r="J189">
        <v>63.048000000000002</v>
      </c>
      <c r="K189">
        <v>63.606000000000002</v>
      </c>
      <c r="L189">
        <v>64.429000000000002</v>
      </c>
      <c r="M189">
        <v>65.962000000000003</v>
      </c>
      <c r="N189">
        <v>67.495999999999995</v>
      </c>
      <c r="O189">
        <v>68.319000000000003</v>
      </c>
      <c r="P189">
        <v>68.876000000000005</v>
      </c>
      <c r="Q189">
        <v>69.701999999999998</v>
      </c>
      <c r="R189">
        <v>70.238</v>
      </c>
      <c r="S189">
        <v>71.251999999999995</v>
      </c>
      <c r="T189">
        <v>72.988</v>
      </c>
    </row>
    <row r="190" spans="1:20" x14ac:dyDescent="0.3">
      <c r="A190">
        <v>188</v>
      </c>
      <c r="B190">
        <f t="shared" si="2"/>
        <v>0.51471594798083509</v>
      </c>
      <c r="C190">
        <v>1</v>
      </c>
      <c r="D190">
        <v>66.014499999999998</v>
      </c>
      <c r="E190">
        <v>3.4459999999999998E-2</v>
      </c>
      <c r="F190">
        <v>58.984999999999999</v>
      </c>
      <c r="G190">
        <v>60.722000000000001</v>
      </c>
      <c r="H190">
        <v>61.735999999999997</v>
      </c>
      <c r="I190">
        <v>62.273000000000003</v>
      </c>
      <c r="J190">
        <v>63.098999999999997</v>
      </c>
      <c r="K190">
        <v>63.656999999999996</v>
      </c>
      <c r="L190">
        <v>64.48</v>
      </c>
      <c r="M190">
        <v>66.015000000000001</v>
      </c>
      <c r="N190">
        <v>67.549000000000007</v>
      </c>
      <c r="O190">
        <v>68.372</v>
      </c>
      <c r="P190">
        <v>68.930000000000007</v>
      </c>
      <c r="Q190">
        <v>69.756</v>
      </c>
      <c r="R190">
        <v>70.293000000000006</v>
      </c>
      <c r="S190">
        <v>71.307000000000002</v>
      </c>
      <c r="T190">
        <v>73.043999999999997</v>
      </c>
    </row>
    <row r="191" spans="1:20" x14ac:dyDescent="0.3">
      <c r="A191">
        <v>189</v>
      </c>
      <c r="B191">
        <f t="shared" si="2"/>
        <v>0.51745379876796715</v>
      </c>
      <c r="C191">
        <v>1</v>
      </c>
      <c r="D191">
        <v>66.066800000000001</v>
      </c>
      <c r="E191">
        <v>3.4459999999999998E-2</v>
      </c>
      <c r="F191">
        <v>59.030999999999999</v>
      </c>
      <c r="G191">
        <v>60.77</v>
      </c>
      <c r="H191">
        <v>61.784999999999997</v>
      </c>
      <c r="I191">
        <v>62.322000000000003</v>
      </c>
      <c r="J191">
        <v>63.149000000000001</v>
      </c>
      <c r="K191">
        <v>63.707000000000001</v>
      </c>
      <c r="L191">
        <v>64.531000000000006</v>
      </c>
      <c r="M191">
        <v>66.066999999999993</v>
      </c>
      <c r="N191">
        <v>67.602000000000004</v>
      </c>
      <c r="O191">
        <v>68.426000000000002</v>
      </c>
      <c r="P191">
        <v>68.983999999999995</v>
      </c>
      <c r="Q191">
        <v>69.811999999999998</v>
      </c>
      <c r="R191">
        <v>70.349000000000004</v>
      </c>
      <c r="S191">
        <v>71.363</v>
      </c>
      <c r="T191">
        <v>73.102000000000004</v>
      </c>
    </row>
    <row r="192" spans="1:20" x14ac:dyDescent="0.3">
      <c r="A192">
        <v>190</v>
      </c>
      <c r="B192">
        <f t="shared" si="2"/>
        <v>0.52019164955509922</v>
      </c>
      <c r="C192">
        <v>1</v>
      </c>
      <c r="D192">
        <v>66.118899999999996</v>
      </c>
      <c r="E192">
        <v>3.4459999999999998E-2</v>
      </c>
      <c r="F192">
        <v>59.078000000000003</v>
      </c>
      <c r="G192">
        <v>60.817999999999998</v>
      </c>
      <c r="H192">
        <v>61.834000000000003</v>
      </c>
      <c r="I192">
        <v>62.371000000000002</v>
      </c>
      <c r="J192">
        <v>63.198999999999998</v>
      </c>
      <c r="K192">
        <v>63.756999999999998</v>
      </c>
      <c r="L192">
        <v>64.581999999999994</v>
      </c>
      <c r="M192">
        <v>66.119</v>
      </c>
      <c r="N192">
        <v>67.656000000000006</v>
      </c>
      <c r="O192">
        <v>68.48</v>
      </c>
      <c r="P192">
        <v>69.039000000000001</v>
      </c>
      <c r="Q192">
        <v>69.867000000000004</v>
      </c>
      <c r="R192">
        <v>70.403999999999996</v>
      </c>
      <c r="S192">
        <v>71.418999999999997</v>
      </c>
      <c r="T192">
        <v>73.16</v>
      </c>
    </row>
    <row r="193" spans="1:20" x14ac:dyDescent="0.3">
      <c r="A193">
        <v>191</v>
      </c>
      <c r="B193">
        <f t="shared" si="2"/>
        <v>0.5229295003422314</v>
      </c>
      <c r="C193">
        <v>1</v>
      </c>
      <c r="D193">
        <v>66.170900000000003</v>
      </c>
      <c r="E193">
        <v>3.4450000000000001E-2</v>
      </c>
      <c r="F193">
        <v>59.125999999999998</v>
      </c>
      <c r="G193">
        <v>60.868000000000002</v>
      </c>
      <c r="H193">
        <v>61.883000000000003</v>
      </c>
      <c r="I193">
        <v>62.420999999999999</v>
      </c>
      <c r="J193">
        <v>63.249000000000002</v>
      </c>
      <c r="K193">
        <v>63.808</v>
      </c>
      <c r="L193">
        <v>64.632999999999996</v>
      </c>
      <c r="M193">
        <v>66.171000000000006</v>
      </c>
      <c r="N193">
        <v>67.707999999999998</v>
      </c>
      <c r="O193">
        <v>68.534000000000006</v>
      </c>
      <c r="P193">
        <v>69.091999999999999</v>
      </c>
      <c r="Q193">
        <v>69.92</v>
      </c>
      <c r="R193">
        <v>70.457999999999998</v>
      </c>
      <c r="S193">
        <v>71.474000000000004</v>
      </c>
      <c r="T193">
        <v>73.215000000000003</v>
      </c>
    </row>
    <row r="194" spans="1:20" x14ac:dyDescent="0.3">
      <c r="A194">
        <v>192</v>
      </c>
      <c r="B194">
        <f t="shared" si="2"/>
        <v>0.52566735112936347</v>
      </c>
      <c r="C194">
        <v>1</v>
      </c>
      <c r="D194">
        <v>66.222800000000007</v>
      </c>
      <c r="E194">
        <v>3.4450000000000001E-2</v>
      </c>
      <c r="F194">
        <v>59.173000000000002</v>
      </c>
      <c r="G194">
        <v>60.915999999999997</v>
      </c>
      <c r="H194">
        <v>61.932000000000002</v>
      </c>
      <c r="I194">
        <v>62.47</v>
      </c>
      <c r="J194">
        <v>63.298999999999999</v>
      </c>
      <c r="K194">
        <v>63.857999999999997</v>
      </c>
      <c r="L194">
        <v>64.683999999999997</v>
      </c>
      <c r="M194">
        <v>66.222999999999999</v>
      </c>
      <c r="N194">
        <v>67.762</v>
      </c>
      <c r="O194">
        <v>68.587000000000003</v>
      </c>
      <c r="P194">
        <v>69.147000000000006</v>
      </c>
      <c r="Q194">
        <v>69.974999999999994</v>
      </c>
      <c r="R194">
        <v>70.513999999999996</v>
      </c>
      <c r="S194">
        <v>71.53</v>
      </c>
      <c r="T194">
        <v>73.272999999999996</v>
      </c>
    </row>
    <row r="195" spans="1:20" x14ac:dyDescent="0.3">
      <c r="A195">
        <v>193</v>
      </c>
      <c r="B195">
        <f t="shared" ref="B195:B258" si="3">A195/365.25</f>
        <v>0.52840520191649554</v>
      </c>
      <c r="C195">
        <v>1</v>
      </c>
      <c r="D195">
        <v>66.274500000000003</v>
      </c>
      <c r="E195">
        <v>3.4450000000000001E-2</v>
      </c>
      <c r="F195">
        <v>59.219000000000001</v>
      </c>
      <c r="G195">
        <v>60.963000000000001</v>
      </c>
      <c r="H195">
        <v>61.98</v>
      </c>
      <c r="I195">
        <v>62.518999999999998</v>
      </c>
      <c r="J195">
        <v>63.348999999999997</v>
      </c>
      <c r="K195">
        <v>63.908000000000001</v>
      </c>
      <c r="L195">
        <v>64.734999999999999</v>
      </c>
      <c r="M195">
        <v>66.275000000000006</v>
      </c>
      <c r="N195">
        <v>67.813999999999993</v>
      </c>
      <c r="O195">
        <v>68.641000000000005</v>
      </c>
      <c r="P195">
        <v>69.2</v>
      </c>
      <c r="Q195">
        <v>70.03</v>
      </c>
      <c r="R195">
        <v>70.569000000000003</v>
      </c>
      <c r="S195">
        <v>71.585999999999999</v>
      </c>
      <c r="T195">
        <v>73.33</v>
      </c>
    </row>
    <row r="196" spans="1:20" x14ac:dyDescent="0.3">
      <c r="A196">
        <v>194</v>
      </c>
      <c r="B196">
        <f t="shared" si="3"/>
        <v>0.53114305270362761</v>
      </c>
      <c r="C196">
        <v>1</v>
      </c>
      <c r="D196">
        <v>66.326099999999997</v>
      </c>
      <c r="E196">
        <v>3.4439999999999998E-2</v>
      </c>
      <c r="F196">
        <v>59.267000000000003</v>
      </c>
      <c r="G196">
        <v>61.012</v>
      </c>
      <c r="H196">
        <v>62.03</v>
      </c>
      <c r="I196">
        <v>62.569000000000003</v>
      </c>
      <c r="J196">
        <v>63.399000000000001</v>
      </c>
      <c r="K196">
        <v>63.959000000000003</v>
      </c>
      <c r="L196">
        <v>64.784999999999997</v>
      </c>
      <c r="M196">
        <v>66.325999999999993</v>
      </c>
      <c r="N196">
        <v>67.867000000000004</v>
      </c>
      <c r="O196">
        <v>68.694000000000003</v>
      </c>
      <c r="P196">
        <v>69.254000000000005</v>
      </c>
      <c r="Q196">
        <v>70.082999999999998</v>
      </c>
      <c r="R196">
        <v>70.622</v>
      </c>
      <c r="S196">
        <v>71.64</v>
      </c>
      <c r="T196">
        <v>73.385000000000005</v>
      </c>
    </row>
    <row r="197" spans="1:20" x14ac:dyDescent="0.3">
      <c r="A197">
        <v>195</v>
      </c>
      <c r="B197">
        <f t="shared" si="3"/>
        <v>0.53388090349075978</v>
      </c>
      <c r="C197">
        <v>1</v>
      </c>
      <c r="D197">
        <v>66.377600000000001</v>
      </c>
      <c r="E197">
        <v>3.4439999999999998E-2</v>
      </c>
      <c r="F197">
        <v>59.313000000000002</v>
      </c>
      <c r="G197">
        <v>61.058999999999997</v>
      </c>
      <c r="H197">
        <v>62.078000000000003</v>
      </c>
      <c r="I197">
        <v>62.616999999999997</v>
      </c>
      <c r="J197">
        <v>63.448</v>
      </c>
      <c r="K197">
        <v>64.007999999999996</v>
      </c>
      <c r="L197">
        <v>64.835999999999999</v>
      </c>
      <c r="M197">
        <v>66.378</v>
      </c>
      <c r="N197">
        <v>67.92</v>
      </c>
      <c r="O197">
        <v>68.747</v>
      </c>
      <c r="P197">
        <v>69.307000000000002</v>
      </c>
      <c r="Q197">
        <v>70.138000000000005</v>
      </c>
      <c r="R197">
        <v>70.677000000000007</v>
      </c>
      <c r="S197">
        <v>71.695999999999998</v>
      </c>
      <c r="T197">
        <v>73.441999999999993</v>
      </c>
    </row>
    <row r="198" spans="1:20" x14ac:dyDescent="0.3">
      <c r="A198">
        <v>196</v>
      </c>
      <c r="B198">
        <f t="shared" si="3"/>
        <v>0.53661875427789185</v>
      </c>
      <c r="C198">
        <v>1</v>
      </c>
      <c r="D198">
        <v>66.429000000000002</v>
      </c>
      <c r="E198">
        <v>3.4439999999999998E-2</v>
      </c>
      <c r="F198">
        <v>59.359000000000002</v>
      </c>
      <c r="G198">
        <v>61.106999999999999</v>
      </c>
      <c r="H198">
        <v>62.125999999999998</v>
      </c>
      <c r="I198">
        <v>62.665999999999997</v>
      </c>
      <c r="J198">
        <v>63.497</v>
      </c>
      <c r="K198">
        <v>64.058000000000007</v>
      </c>
      <c r="L198">
        <v>64.885999999999996</v>
      </c>
      <c r="M198">
        <v>66.429000000000002</v>
      </c>
      <c r="N198">
        <v>67.971999999999994</v>
      </c>
      <c r="O198">
        <v>68.8</v>
      </c>
      <c r="P198">
        <v>69.361000000000004</v>
      </c>
      <c r="Q198">
        <v>70.191999999999993</v>
      </c>
      <c r="R198">
        <v>70.731999999999999</v>
      </c>
      <c r="S198">
        <v>71.751000000000005</v>
      </c>
      <c r="T198">
        <v>73.498999999999995</v>
      </c>
    </row>
    <row r="199" spans="1:20" x14ac:dyDescent="0.3">
      <c r="A199">
        <v>197</v>
      </c>
      <c r="B199">
        <f t="shared" si="3"/>
        <v>0.53935660506502392</v>
      </c>
      <c r="C199">
        <v>1</v>
      </c>
      <c r="D199">
        <v>66.480199999999996</v>
      </c>
      <c r="E199">
        <v>3.4439999999999998E-2</v>
      </c>
      <c r="F199">
        <v>59.405000000000001</v>
      </c>
      <c r="G199">
        <v>61.154000000000003</v>
      </c>
      <c r="H199">
        <v>62.173999999999999</v>
      </c>
      <c r="I199">
        <v>62.713999999999999</v>
      </c>
      <c r="J199">
        <v>63.545999999999999</v>
      </c>
      <c r="K199">
        <v>64.106999999999999</v>
      </c>
      <c r="L199">
        <v>64.936000000000007</v>
      </c>
      <c r="M199">
        <v>66.48</v>
      </c>
      <c r="N199">
        <v>68.024000000000001</v>
      </c>
      <c r="O199">
        <v>68.852999999999994</v>
      </c>
      <c r="P199">
        <v>69.414000000000001</v>
      </c>
      <c r="Q199">
        <v>70.245999999999995</v>
      </c>
      <c r="R199">
        <v>70.786000000000001</v>
      </c>
      <c r="S199">
        <v>71.807000000000002</v>
      </c>
      <c r="T199">
        <v>73.555999999999997</v>
      </c>
    </row>
    <row r="200" spans="1:20" x14ac:dyDescent="0.3">
      <c r="A200">
        <v>198</v>
      </c>
      <c r="B200">
        <f t="shared" si="3"/>
        <v>0.5420944558521561</v>
      </c>
      <c r="C200">
        <v>1</v>
      </c>
      <c r="D200">
        <v>66.531300000000002</v>
      </c>
      <c r="E200">
        <v>3.4439999999999998E-2</v>
      </c>
      <c r="F200">
        <v>59.451000000000001</v>
      </c>
      <c r="G200">
        <v>61.201000000000001</v>
      </c>
      <c r="H200">
        <v>62.222000000000001</v>
      </c>
      <c r="I200">
        <v>62.762</v>
      </c>
      <c r="J200">
        <v>63.594999999999999</v>
      </c>
      <c r="K200">
        <v>64.156000000000006</v>
      </c>
      <c r="L200">
        <v>64.986000000000004</v>
      </c>
      <c r="M200">
        <v>66.531000000000006</v>
      </c>
      <c r="N200">
        <v>68.076999999999998</v>
      </c>
      <c r="O200">
        <v>68.906000000000006</v>
      </c>
      <c r="P200">
        <v>69.468000000000004</v>
      </c>
      <c r="Q200">
        <v>70.3</v>
      </c>
      <c r="R200">
        <v>70.840999999999994</v>
      </c>
      <c r="S200">
        <v>71.861999999999995</v>
      </c>
      <c r="T200">
        <v>73.611999999999995</v>
      </c>
    </row>
    <row r="201" spans="1:20" x14ac:dyDescent="0.3">
      <c r="A201">
        <v>199</v>
      </c>
      <c r="B201">
        <f t="shared" si="3"/>
        <v>0.54483230663928817</v>
      </c>
      <c r="C201">
        <v>1</v>
      </c>
      <c r="D201">
        <v>66.582300000000004</v>
      </c>
      <c r="E201">
        <v>3.4430000000000002E-2</v>
      </c>
      <c r="F201">
        <v>59.497999999999998</v>
      </c>
      <c r="G201">
        <v>61.249000000000002</v>
      </c>
      <c r="H201">
        <v>62.271000000000001</v>
      </c>
      <c r="I201">
        <v>62.811999999999998</v>
      </c>
      <c r="J201">
        <v>63.643999999999998</v>
      </c>
      <c r="K201">
        <v>64.206000000000003</v>
      </c>
      <c r="L201">
        <v>65.036000000000001</v>
      </c>
      <c r="M201">
        <v>66.581999999999994</v>
      </c>
      <c r="N201">
        <v>68.129000000000005</v>
      </c>
      <c r="O201">
        <v>68.957999999999998</v>
      </c>
      <c r="P201">
        <v>69.52</v>
      </c>
      <c r="Q201">
        <v>70.352999999999994</v>
      </c>
      <c r="R201">
        <v>70.894000000000005</v>
      </c>
      <c r="S201">
        <v>71.915000000000006</v>
      </c>
      <c r="T201">
        <v>73.665999999999997</v>
      </c>
    </row>
    <row r="202" spans="1:20" x14ac:dyDescent="0.3">
      <c r="A202">
        <v>200</v>
      </c>
      <c r="B202">
        <f t="shared" si="3"/>
        <v>0.54757015742642023</v>
      </c>
      <c r="C202">
        <v>1</v>
      </c>
      <c r="D202">
        <v>66.633099999999999</v>
      </c>
      <c r="E202">
        <v>3.4430000000000002E-2</v>
      </c>
      <c r="F202">
        <v>59.543999999999997</v>
      </c>
      <c r="G202">
        <v>61.295999999999999</v>
      </c>
      <c r="H202">
        <v>62.317999999999998</v>
      </c>
      <c r="I202">
        <v>62.86</v>
      </c>
      <c r="J202">
        <v>63.692999999999998</v>
      </c>
      <c r="K202">
        <v>64.254999999999995</v>
      </c>
      <c r="L202">
        <v>65.085999999999999</v>
      </c>
      <c r="M202">
        <v>66.632999999999996</v>
      </c>
      <c r="N202">
        <v>68.180000000000007</v>
      </c>
      <c r="O202">
        <v>69.010999999999996</v>
      </c>
      <c r="P202">
        <v>69.572999999999993</v>
      </c>
      <c r="Q202">
        <v>70.406999999999996</v>
      </c>
      <c r="R202">
        <v>70.947999999999993</v>
      </c>
      <c r="S202">
        <v>71.97</v>
      </c>
      <c r="T202">
        <v>73.722999999999999</v>
      </c>
    </row>
    <row r="203" spans="1:20" x14ac:dyDescent="0.3">
      <c r="A203">
        <v>201</v>
      </c>
      <c r="B203">
        <f t="shared" si="3"/>
        <v>0.55030800821355241</v>
      </c>
      <c r="C203">
        <v>1</v>
      </c>
      <c r="D203">
        <v>66.683899999999994</v>
      </c>
      <c r="E203">
        <v>3.4430000000000002E-2</v>
      </c>
      <c r="F203">
        <v>59.588999999999999</v>
      </c>
      <c r="G203">
        <v>61.343000000000004</v>
      </c>
      <c r="H203">
        <v>62.366</v>
      </c>
      <c r="I203">
        <v>62.906999999999996</v>
      </c>
      <c r="J203">
        <v>63.741999999999997</v>
      </c>
      <c r="K203">
        <v>64.304000000000002</v>
      </c>
      <c r="L203">
        <v>65.135000000000005</v>
      </c>
      <c r="M203">
        <v>66.683999999999997</v>
      </c>
      <c r="N203">
        <v>68.231999999999999</v>
      </c>
      <c r="O203">
        <v>69.063000000000002</v>
      </c>
      <c r="P203">
        <v>69.626000000000005</v>
      </c>
      <c r="Q203">
        <v>70.459999999999994</v>
      </c>
      <c r="R203">
        <v>71.001999999999995</v>
      </c>
      <c r="S203">
        <v>72.025000000000006</v>
      </c>
      <c r="T203">
        <v>73.778999999999996</v>
      </c>
    </row>
    <row r="204" spans="1:20" x14ac:dyDescent="0.3">
      <c r="A204">
        <v>202</v>
      </c>
      <c r="B204">
        <f t="shared" si="3"/>
        <v>0.55304585900068448</v>
      </c>
      <c r="C204">
        <v>1</v>
      </c>
      <c r="D204">
        <v>66.734499999999997</v>
      </c>
      <c r="E204">
        <v>3.4430000000000002E-2</v>
      </c>
      <c r="F204">
        <v>59.634</v>
      </c>
      <c r="G204">
        <v>61.389000000000003</v>
      </c>
      <c r="H204">
        <v>62.412999999999997</v>
      </c>
      <c r="I204">
        <v>62.954999999999998</v>
      </c>
      <c r="J204">
        <v>63.79</v>
      </c>
      <c r="K204">
        <v>64.352999999999994</v>
      </c>
      <c r="L204">
        <v>65.185000000000002</v>
      </c>
      <c r="M204">
        <v>66.734999999999999</v>
      </c>
      <c r="N204">
        <v>68.284000000000006</v>
      </c>
      <c r="O204">
        <v>69.116</v>
      </c>
      <c r="P204">
        <v>69.679000000000002</v>
      </c>
      <c r="Q204">
        <v>70.513999999999996</v>
      </c>
      <c r="R204">
        <v>71.055999999999997</v>
      </c>
      <c r="S204">
        <v>72.08</v>
      </c>
      <c r="T204">
        <v>73.834999999999994</v>
      </c>
    </row>
    <row r="205" spans="1:20" x14ac:dyDescent="0.3">
      <c r="A205">
        <v>203</v>
      </c>
      <c r="B205">
        <f t="shared" si="3"/>
        <v>0.55578370978781655</v>
      </c>
      <c r="C205">
        <v>1</v>
      </c>
      <c r="D205">
        <v>66.784999999999997</v>
      </c>
      <c r="E205">
        <v>3.4419999999999999E-2</v>
      </c>
      <c r="F205">
        <v>59.680999999999997</v>
      </c>
      <c r="G205">
        <v>61.436999999999998</v>
      </c>
      <c r="H205">
        <v>62.462000000000003</v>
      </c>
      <c r="I205">
        <v>63.003999999999998</v>
      </c>
      <c r="J205">
        <v>63.838999999999999</v>
      </c>
      <c r="K205">
        <v>64.403000000000006</v>
      </c>
      <c r="L205">
        <v>65.234999999999999</v>
      </c>
      <c r="M205">
        <v>66.784999999999997</v>
      </c>
      <c r="N205">
        <v>68.334999999999994</v>
      </c>
      <c r="O205">
        <v>69.167000000000002</v>
      </c>
      <c r="P205">
        <v>69.730999999999995</v>
      </c>
      <c r="Q205">
        <v>70.566000000000003</v>
      </c>
      <c r="R205">
        <v>71.108000000000004</v>
      </c>
      <c r="S205">
        <v>72.132999999999996</v>
      </c>
      <c r="T205">
        <v>73.888999999999996</v>
      </c>
    </row>
    <row r="206" spans="1:20" x14ac:dyDescent="0.3">
      <c r="A206">
        <v>204</v>
      </c>
      <c r="B206">
        <f t="shared" si="3"/>
        <v>0.55852156057494862</v>
      </c>
      <c r="C206">
        <v>1</v>
      </c>
      <c r="D206">
        <v>66.835400000000007</v>
      </c>
      <c r="E206">
        <v>3.4419999999999999E-2</v>
      </c>
      <c r="F206">
        <v>59.725999999999999</v>
      </c>
      <c r="G206">
        <v>61.484000000000002</v>
      </c>
      <c r="H206">
        <v>62.509</v>
      </c>
      <c r="I206">
        <v>63.051000000000002</v>
      </c>
      <c r="J206">
        <v>63.887</v>
      </c>
      <c r="K206">
        <v>64.450999999999993</v>
      </c>
      <c r="L206">
        <v>65.284000000000006</v>
      </c>
      <c r="M206">
        <v>66.834999999999994</v>
      </c>
      <c r="N206">
        <v>68.387</v>
      </c>
      <c r="O206">
        <v>69.22</v>
      </c>
      <c r="P206">
        <v>69.784000000000006</v>
      </c>
      <c r="Q206">
        <v>70.619</v>
      </c>
      <c r="R206">
        <v>71.162000000000006</v>
      </c>
      <c r="S206">
        <v>72.186999999999998</v>
      </c>
      <c r="T206">
        <v>73.944000000000003</v>
      </c>
    </row>
    <row r="207" spans="1:20" x14ac:dyDescent="0.3">
      <c r="A207">
        <v>205</v>
      </c>
      <c r="B207">
        <f t="shared" si="3"/>
        <v>0.5612594113620808</v>
      </c>
      <c r="C207">
        <v>1</v>
      </c>
      <c r="D207">
        <v>66.8857</v>
      </c>
      <c r="E207">
        <v>3.4419999999999999E-2</v>
      </c>
      <c r="F207">
        <v>59.771000000000001</v>
      </c>
      <c r="G207">
        <v>61.53</v>
      </c>
      <c r="H207">
        <v>62.555999999999997</v>
      </c>
      <c r="I207">
        <v>63.098999999999997</v>
      </c>
      <c r="J207">
        <v>63.935000000000002</v>
      </c>
      <c r="K207">
        <v>64.5</v>
      </c>
      <c r="L207">
        <v>65.332999999999998</v>
      </c>
      <c r="M207">
        <v>66.885999999999996</v>
      </c>
      <c r="N207">
        <v>68.438999999999993</v>
      </c>
      <c r="O207">
        <v>69.272000000000006</v>
      </c>
      <c r="P207">
        <v>69.835999999999999</v>
      </c>
      <c r="Q207">
        <v>70.671999999999997</v>
      </c>
      <c r="R207">
        <v>71.215999999999994</v>
      </c>
      <c r="S207">
        <v>72.241</v>
      </c>
      <c r="T207">
        <v>74</v>
      </c>
    </row>
    <row r="208" spans="1:20" x14ac:dyDescent="0.3">
      <c r="A208">
        <v>206</v>
      </c>
      <c r="B208">
        <f t="shared" si="3"/>
        <v>0.56399726214921286</v>
      </c>
      <c r="C208">
        <v>1</v>
      </c>
      <c r="D208">
        <v>66.935900000000004</v>
      </c>
      <c r="E208">
        <v>3.4419999999999999E-2</v>
      </c>
      <c r="F208">
        <v>59.816000000000003</v>
      </c>
      <c r="G208">
        <v>61.576000000000001</v>
      </c>
      <c r="H208">
        <v>62.603000000000002</v>
      </c>
      <c r="I208">
        <v>63.146000000000001</v>
      </c>
      <c r="J208">
        <v>63.982999999999997</v>
      </c>
      <c r="K208">
        <v>64.548000000000002</v>
      </c>
      <c r="L208">
        <v>65.382000000000005</v>
      </c>
      <c r="M208">
        <v>66.936000000000007</v>
      </c>
      <c r="N208">
        <v>68.489999999999995</v>
      </c>
      <c r="O208">
        <v>69.323999999999998</v>
      </c>
      <c r="P208">
        <v>69.888999999999996</v>
      </c>
      <c r="Q208">
        <v>70.725999999999999</v>
      </c>
      <c r="R208">
        <v>71.269000000000005</v>
      </c>
      <c r="S208">
        <v>72.296000000000006</v>
      </c>
      <c r="T208">
        <v>74.055999999999997</v>
      </c>
    </row>
    <row r="209" spans="1:20" x14ac:dyDescent="0.3">
      <c r="A209">
        <v>207</v>
      </c>
      <c r="B209">
        <f t="shared" si="3"/>
        <v>0.56673511293634493</v>
      </c>
      <c r="C209">
        <v>1</v>
      </c>
      <c r="D209">
        <v>66.985900000000001</v>
      </c>
      <c r="E209">
        <v>3.4419999999999999E-2</v>
      </c>
      <c r="F209">
        <v>59.860999999999997</v>
      </c>
      <c r="G209">
        <v>61.622</v>
      </c>
      <c r="H209">
        <v>62.649000000000001</v>
      </c>
      <c r="I209">
        <v>63.192999999999998</v>
      </c>
      <c r="J209">
        <v>64.031000000000006</v>
      </c>
      <c r="K209">
        <v>64.596000000000004</v>
      </c>
      <c r="L209">
        <v>65.430999999999997</v>
      </c>
      <c r="M209">
        <v>66.986000000000004</v>
      </c>
      <c r="N209">
        <v>68.540999999999997</v>
      </c>
      <c r="O209">
        <v>69.376000000000005</v>
      </c>
      <c r="P209">
        <v>69.941000000000003</v>
      </c>
      <c r="Q209">
        <v>70.778000000000006</v>
      </c>
      <c r="R209">
        <v>71.322000000000003</v>
      </c>
      <c r="S209">
        <v>72.349999999999994</v>
      </c>
      <c r="T209">
        <v>74.111000000000004</v>
      </c>
    </row>
    <row r="210" spans="1:20" x14ac:dyDescent="0.3">
      <c r="A210">
        <v>208</v>
      </c>
      <c r="B210">
        <f t="shared" si="3"/>
        <v>0.56947296372347711</v>
      </c>
      <c r="C210">
        <v>1</v>
      </c>
      <c r="D210">
        <v>67.035899999999998</v>
      </c>
      <c r="E210">
        <v>3.4419999999999999E-2</v>
      </c>
      <c r="F210">
        <v>59.905999999999999</v>
      </c>
      <c r="G210">
        <v>61.667999999999999</v>
      </c>
      <c r="H210">
        <v>62.695999999999998</v>
      </c>
      <c r="I210">
        <v>63.241</v>
      </c>
      <c r="J210">
        <v>64.078999999999994</v>
      </c>
      <c r="K210">
        <v>64.644000000000005</v>
      </c>
      <c r="L210">
        <v>65.48</v>
      </c>
      <c r="M210">
        <v>67.036000000000001</v>
      </c>
      <c r="N210">
        <v>68.591999999999999</v>
      </c>
      <c r="O210">
        <v>69.427000000000007</v>
      </c>
      <c r="P210">
        <v>69.992999999999995</v>
      </c>
      <c r="Q210">
        <v>70.831000000000003</v>
      </c>
      <c r="R210">
        <v>71.376000000000005</v>
      </c>
      <c r="S210">
        <v>72.403999999999996</v>
      </c>
      <c r="T210">
        <v>74.165999999999997</v>
      </c>
    </row>
    <row r="211" spans="1:20" x14ac:dyDescent="0.3">
      <c r="A211">
        <v>209</v>
      </c>
      <c r="B211">
        <f t="shared" si="3"/>
        <v>0.57221081451060918</v>
      </c>
      <c r="C211">
        <v>1</v>
      </c>
      <c r="D211">
        <v>67.085800000000006</v>
      </c>
      <c r="E211">
        <v>3.4410000000000003E-2</v>
      </c>
      <c r="F211">
        <v>59.951999999999998</v>
      </c>
      <c r="G211">
        <v>61.716000000000001</v>
      </c>
      <c r="H211">
        <v>62.744</v>
      </c>
      <c r="I211">
        <v>63.289000000000001</v>
      </c>
      <c r="J211">
        <v>64.126999999999995</v>
      </c>
      <c r="K211">
        <v>64.692999999999998</v>
      </c>
      <c r="L211">
        <v>65.528999999999996</v>
      </c>
      <c r="M211">
        <v>67.085999999999999</v>
      </c>
      <c r="N211">
        <v>68.643000000000001</v>
      </c>
      <c r="O211">
        <v>69.477999999999994</v>
      </c>
      <c r="P211">
        <v>70.043999999999997</v>
      </c>
      <c r="Q211">
        <v>70.882999999999996</v>
      </c>
      <c r="R211">
        <v>71.427000000000007</v>
      </c>
      <c r="S211">
        <v>72.456000000000003</v>
      </c>
      <c r="T211">
        <v>74.218999999999994</v>
      </c>
    </row>
    <row r="212" spans="1:20" x14ac:dyDescent="0.3">
      <c r="A212">
        <v>210</v>
      </c>
      <c r="B212">
        <f t="shared" si="3"/>
        <v>0.57494866529774125</v>
      </c>
      <c r="C212">
        <v>1</v>
      </c>
      <c r="D212">
        <v>67.135499999999993</v>
      </c>
      <c r="E212">
        <v>3.4410000000000003E-2</v>
      </c>
      <c r="F212">
        <v>59.997</v>
      </c>
      <c r="G212">
        <v>61.761000000000003</v>
      </c>
      <c r="H212">
        <v>62.790999999999997</v>
      </c>
      <c r="I212">
        <v>63.335999999999999</v>
      </c>
      <c r="J212">
        <v>64.174999999999997</v>
      </c>
      <c r="K212">
        <v>64.741</v>
      </c>
      <c r="L212">
        <v>65.576999999999998</v>
      </c>
      <c r="M212">
        <v>67.135999999999996</v>
      </c>
      <c r="N212">
        <v>68.694000000000003</v>
      </c>
      <c r="O212">
        <v>69.53</v>
      </c>
      <c r="P212">
        <v>70.096000000000004</v>
      </c>
      <c r="Q212">
        <v>70.935000000000002</v>
      </c>
      <c r="R212">
        <v>71.48</v>
      </c>
      <c r="S212">
        <v>72.510000000000005</v>
      </c>
      <c r="T212">
        <v>74.274000000000001</v>
      </c>
    </row>
    <row r="213" spans="1:20" x14ac:dyDescent="0.3">
      <c r="A213">
        <v>211</v>
      </c>
      <c r="B213">
        <f t="shared" si="3"/>
        <v>0.57768651608487342</v>
      </c>
      <c r="C213">
        <v>1</v>
      </c>
      <c r="D213">
        <v>67.185199999999995</v>
      </c>
      <c r="E213">
        <v>3.4410000000000003E-2</v>
      </c>
      <c r="F213">
        <v>60.040999999999997</v>
      </c>
      <c r="G213">
        <v>61.807000000000002</v>
      </c>
      <c r="H213">
        <v>62.837000000000003</v>
      </c>
      <c r="I213">
        <v>63.383000000000003</v>
      </c>
      <c r="J213">
        <v>64.221999999999994</v>
      </c>
      <c r="K213">
        <v>64.789000000000001</v>
      </c>
      <c r="L213">
        <v>65.626000000000005</v>
      </c>
      <c r="M213">
        <v>67.185000000000002</v>
      </c>
      <c r="N213">
        <v>68.745000000000005</v>
      </c>
      <c r="O213">
        <v>69.581000000000003</v>
      </c>
      <c r="P213">
        <v>70.147999999999996</v>
      </c>
      <c r="Q213">
        <v>70.988</v>
      </c>
      <c r="R213">
        <v>71.533000000000001</v>
      </c>
      <c r="S213">
        <v>72.563000000000002</v>
      </c>
      <c r="T213">
        <v>74.328999999999994</v>
      </c>
    </row>
    <row r="214" spans="1:20" x14ac:dyDescent="0.3">
      <c r="A214">
        <v>212</v>
      </c>
      <c r="B214">
        <f t="shared" si="3"/>
        <v>0.58042436687200549</v>
      </c>
      <c r="C214">
        <v>1</v>
      </c>
      <c r="D214">
        <v>67.234700000000004</v>
      </c>
      <c r="E214">
        <v>3.4410000000000003E-2</v>
      </c>
      <c r="F214">
        <v>60.085000000000001</v>
      </c>
      <c r="G214">
        <v>61.853000000000002</v>
      </c>
      <c r="H214">
        <v>62.883000000000003</v>
      </c>
      <c r="I214">
        <v>63.429000000000002</v>
      </c>
      <c r="J214">
        <v>64.27</v>
      </c>
      <c r="K214">
        <v>64.837000000000003</v>
      </c>
      <c r="L214">
        <v>65.674000000000007</v>
      </c>
      <c r="M214">
        <v>67.234999999999999</v>
      </c>
      <c r="N214">
        <v>68.795000000000002</v>
      </c>
      <c r="O214">
        <v>69.632999999999996</v>
      </c>
      <c r="P214">
        <v>70.2</v>
      </c>
      <c r="Q214">
        <v>71.040000000000006</v>
      </c>
      <c r="R214">
        <v>71.585999999999999</v>
      </c>
      <c r="S214">
        <v>72.617000000000004</v>
      </c>
      <c r="T214">
        <v>74.384</v>
      </c>
    </row>
    <row r="215" spans="1:20" x14ac:dyDescent="0.3">
      <c r="A215">
        <v>213</v>
      </c>
      <c r="B215">
        <f t="shared" si="3"/>
        <v>0.58316221765913756</v>
      </c>
      <c r="C215">
        <v>1</v>
      </c>
      <c r="D215">
        <v>67.284199999999998</v>
      </c>
      <c r="E215">
        <v>3.4410000000000003E-2</v>
      </c>
      <c r="F215">
        <v>60.13</v>
      </c>
      <c r="G215">
        <v>61.898000000000003</v>
      </c>
      <c r="H215">
        <v>62.93</v>
      </c>
      <c r="I215">
        <v>63.475999999999999</v>
      </c>
      <c r="J215">
        <v>64.316999999999993</v>
      </c>
      <c r="K215">
        <v>64.885000000000005</v>
      </c>
      <c r="L215">
        <v>65.722999999999999</v>
      </c>
      <c r="M215">
        <v>67.284000000000006</v>
      </c>
      <c r="N215">
        <v>68.846000000000004</v>
      </c>
      <c r="O215">
        <v>69.683999999999997</v>
      </c>
      <c r="P215">
        <v>70.251000000000005</v>
      </c>
      <c r="Q215">
        <v>71.091999999999999</v>
      </c>
      <c r="R215">
        <v>71.638999999999996</v>
      </c>
      <c r="S215">
        <v>72.67</v>
      </c>
      <c r="T215">
        <v>74.438999999999993</v>
      </c>
    </row>
    <row r="216" spans="1:20" x14ac:dyDescent="0.3">
      <c r="A216">
        <v>214</v>
      </c>
      <c r="B216">
        <f t="shared" si="3"/>
        <v>0.58590006844626963</v>
      </c>
      <c r="C216">
        <v>1</v>
      </c>
      <c r="D216">
        <v>67.333500000000001</v>
      </c>
      <c r="E216">
        <v>3.4410000000000003E-2</v>
      </c>
      <c r="F216">
        <v>60.173999999999999</v>
      </c>
      <c r="G216">
        <v>61.942999999999998</v>
      </c>
      <c r="H216">
        <v>62.975999999999999</v>
      </c>
      <c r="I216">
        <v>63.521999999999998</v>
      </c>
      <c r="J216">
        <v>64.364000000000004</v>
      </c>
      <c r="K216">
        <v>64.932000000000002</v>
      </c>
      <c r="L216">
        <v>65.771000000000001</v>
      </c>
      <c r="M216">
        <v>67.334000000000003</v>
      </c>
      <c r="N216">
        <v>68.896000000000001</v>
      </c>
      <c r="O216">
        <v>69.734999999999999</v>
      </c>
      <c r="P216">
        <v>70.302999999999997</v>
      </c>
      <c r="Q216">
        <v>71.144999999999996</v>
      </c>
      <c r="R216">
        <v>71.691000000000003</v>
      </c>
      <c r="S216">
        <v>72.724000000000004</v>
      </c>
      <c r="T216">
        <v>74.492999999999995</v>
      </c>
    </row>
    <row r="217" spans="1:20" x14ac:dyDescent="0.3">
      <c r="A217">
        <v>215</v>
      </c>
      <c r="B217">
        <f t="shared" si="3"/>
        <v>0.58863791923340181</v>
      </c>
      <c r="C217">
        <v>1</v>
      </c>
      <c r="D217">
        <v>67.382800000000003</v>
      </c>
      <c r="E217">
        <v>3.4410000000000003E-2</v>
      </c>
      <c r="F217">
        <v>60.218000000000004</v>
      </c>
      <c r="G217">
        <v>61.988999999999997</v>
      </c>
      <c r="H217">
        <v>63.021999999999998</v>
      </c>
      <c r="I217">
        <v>63.569000000000003</v>
      </c>
      <c r="J217">
        <v>64.411000000000001</v>
      </c>
      <c r="K217">
        <v>64.98</v>
      </c>
      <c r="L217">
        <v>65.819000000000003</v>
      </c>
      <c r="M217">
        <v>67.382999999999996</v>
      </c>
      <c r="N217">
        <v>68.947000000000003</v>
      </c>
      <c r="O217">
        <v>69.786000000000001</v>
      </c>
      <c r="P217">
        <v>70.353999999999999</v>
      </c>
      <c r="Q217">
        <v>71.197000000000003</v>
      </c>
      <c r="R217">
        <v>71.744</v>
      </c>
      <c r="S217">
        <v>72.777000000000001</v>
      </c>
      <c r="T217">
        <v>74.548000000000002</v>
      </c>
    </row>
    <row r="218" spans="1:20" x14ac:dyDescent="0.3">
      <c r="A218">
        <v>216</v>
      </c>
      <c r="B218">
        <f t="shared" si="3"/>
        <v>0.59137577002053388</v>
      </c>
      <c r="C218">
        <v>1</v>
      </c>
      <c r="D218">
        <v>67.432000000000002</v>
      </c>
      <c r="E218">
        <v>3.4410000000000003E-2</v>
      </c>
      <c r="F218">
        <v>60.262</v>
      </c>
      <c r="G218">
        <v>62.033999999999999</v>
      </c>
      <c r="H218">
        <v>63.067999999999998</v>
      </c>
      <c r="I218">
        <v>63.615000000000002</v>
      </c>
      <c r="J218">
        <v>64.457999999999998</v>
      </c>
      <c r="K218">
        <v>65.027000000000001</v>
      </c>
      <c r="L218">
        <v>65.867000000000004</v>
      </c>
      <c r="M218">
        <v>67.432000000000002</v>
      </c>
      <c r="N218">
        <v>68.997</v>
      </c>
      <c r="O218">
        <v>69.837000000000003</v>
      </c>
      <c r="P218">
        <v>70.406000000000006</v>
      </c>
      <c r="Q218">
        <v>71.248999999999995</v>
      </c>
      <c r="R218">
        <v>71.796000000000006</v>
      </c>
      <c r="S218">
        <v>72.83</v>
      </c>
      <c r="T218">
        <v>74.602000000000004</v>
      </c>
    </row>
    <row r="219" spans="1:20" x14ac:dyDescent="0.3">
      <c r="A219">
        <v>217</v>
      </c>
      <c r="B219">
        <f t="shared" si="3"/>
        <v>0.59411362080766594</v>
      </c>
      <c r="C219">
        <v>1</v>
      </c>
      <c r="D219">
        <v>67.480999999999995</v>
      </c>
      <c r="E219">
        <v>3.44E-2</v>
      </c>
      <c r="F219">
        <v>60.308</v>
      </c>
      <c r="G219">
        <v>62.081000000000003</v>
      </c>
      <c r="H219">
        <v>63.115000000000002</v>
      </c>
      <c r="I219">
        <v>63.662999999999997</v>
      </c>
      <c r="J219">
        <v>64.506</v>
      </c>
      <c r="K219">
        <v>65.075000000000003</v>
      </c>
      <c r="L219">
        <v>65.915000000000006</v>
      </c>
      <c r="M219">
        <v>67.480999999999995</v>
      </c>
      <c r="N219">
        <v>69.046999999999997</v>
      </c>
      <c r="O219">
        <v>69.887</v>
      </c>
      <c r="P219">
        <v>70.456000000000003</v>
      </c>
      <c r="Q219">
        <v>71.299000000000007</v>
      </c>
      <c r="R219">
        <v>71.846999999999994</v>
      </c>
      <c r="S219">
        <v>72.881</v>
      </c>
      <c r="T219">
        <v>74.653999999999996</v>
      </c>
    </row>
    <row r="220" spans="1:20" x14ac:dyDescent="0.3">
      <c r="A220">
        <v>218</v>
      </c>
      <c r="B220">
        <f t="shared" si="3"/>
        <v>0.59685147159479812</v>
      </c>
      <c r="C220">
        <v>1</v>
      </c>
      <c r="D220">
        <v>67.53</v>
      </c>
      <c r="E220">
        <v>3.44E-2</v>
      </c>
      <c r="F220">
        <v>60.350999999999999</v>
      </c>
      <c r="G220">
        <v>62.125999999999998</v>
      </c>
      <c r="H220">
        <v>63.161000000000001</v>
      </c>
      <c r="I220">
        <v>63.709000000000003</v>
      </c>
      <c r="J220">
        <v>64.552999999999997</v>
      </c>
      <c r="K220">
        <v>65.122</v>
      </c>
      <c r="L220">
        <v>65.962999999999994</v>
      </c>
      <c r="M220">
        <v>67.53</v>
      </c>
      <c r="N220">
        <v>69.096999999999994</v>
      </c>
      <c r="O220">
        <v>69.938000000000002</v>
      </c>
      <c r="P220">
        <v>70.507000000000005</v>
      </c>
      <c r="Q220">
        <v>71.350999999999999</v>
      </c>
      <c r="R220">
        <v>71.899000000000001</v>
      </c>
      <c r="S220">
        <v>72.933999999999997</v>
      </c>
      <c r="T220">
        <v>74.709000000000003</v>
      </c>
    </row>
    <row r="221" spans="1:20" x14ac:dyDescent="0.3">
      <c r="A221">
        <v>219</v>
      </c>
      <c r="B221">
        <f t="shared" si="3"/>
        <v>0.59958932238193019</v>
      </c>
      <c r="C221">
        <v>1</v>
      </c>
      <c r="D221">
        <v>67.578900000000004</v>
      </c>
      <c r="E221">
        <v>3.44E-2</v>
      </c>
      <c r="F221">
        <v>60.395000000000003</v>
      </c>
      <c r="G221">
        <v>62.170999999999999</v>
      </c>
      <c r="H221">
        <v>63.207000000000001</v>
      </c>
      <c r="I221">
        <v>63.755000000000003</v>
      </c>
      <c r="J221">
        <v>64.599999999999994</v>
      </c>
      <c r="K221">
        <v>65.168999999999997</v>
      </c>
      <c r="L221">
        <v>66.010999999999996</v>
      </c>
      <c r="M221">
        <v>67.578999999999994</v>
      </c>
      <c r="N221">
        <v>69.147000000000006</v>
      </c>
      <c r="O221">
        <v>69.988</v>
      </c>
      <c r="P221">
        <v>70.558000000000007</v>
      </c>
      <c r="Q221">
        <v>71.403000000000006</v>
      </c>
      <c r="R221">
        <v>71.950999999999993</v>
      </c>
      <c r="S221">
        <v>72.986999999999995</v>
      </c>
      <c r="T221">
        <v>74.763000000000005</v>
      </c>
    </row>
    <row r="222" spans="1:20" x14ac:dyDescent="0.3">
      <c r="A222">
        <v>220</v>
      </c>
      <c r="B222">
        <f t="shared" si="3"/>
        <v>0.60232717316906226</v>
      </c>
      <c r="C222">
        <v>1</v>
      </c>
      <c r="D222">
        <v>67.627700000000004</v>
      </c>
      <c r="E222">
        <v>3.44E-2</v>
      </c>
      <c r="F222">
        <v>60.439</v>
      </c>
      <c r="G222">
        <v>62.216000000000001</v>
      </c>
      <c r="H222">
        <v>63.252000000000002</v>
      </c>
      <c r="I222">
        <v>63.801000000000002</v>
      </c>
      <c r="J222">
        <v>64.646000000000001</v>
      </c>
      <c r="K222">
        <v>65.216999999999999</v>
      </c>
      <c r="L222">
        <v>66.058999999999997</v>
      </c>
      <c r="M222">
        <v>67.628</v>
      </c>
      <c r="N222">
        <v>69.197000000000003</v>
      </c>
      <c r="O222">
        <v>70.039000000000001</v>
      </c>
      <c r="P222">
        <v>70.608999999999995</v>
      </c>
      <c r="Q222">
        <v>71.453999999999994</v>
      </c>
      <c r="R222">
        <v>72.003</v>
      </c>
      <c r="S222">
        <v>73.040000000000006</v>
      </c>
      <c r="T222">
        <v>74.816999999999993</v>
      </c>
    </row>
    <row r="223" spans="1:20" x14ac:dyDescent="0.3">
      <c r="A223">
        <v>221</v>
      </c>
      <c r="B223">
        <f t="shared" si="3"/>
        <v>0.60506502395619444</v>
      </c>
      <c r="C223">
        <v>1</v>
      </c>
      <c r="D223">
        <v>67.676400000000001</v>
      </c>
      <c r="E223">
        <v>3.44E-2</v>
      </c>
      <c r="F223">
        <v>60.481999999999999</v>
      </c>
      <c r="G223">
        <v>62.261000000000003</v>
      </c>
      <c r="H223">
        <v>63.298000000000002</v>
      </c>
      <c r="I223">
        <v>63.847000000000001</v>
      </c>
      <c r="J223">
        <v>64.692999999999998</v>
      </c>
      <c r="K223">
        <v>65.263999999999996</v>
      </c>
      <c r="L223">
        <v>66.105999999999995</v>
      </c>
      <c r="M223">
        <v>67.676000000000002</v>
      </c>
      <c r="N223">
        <v>69.247</v>
      </c>
      <c r="O223">
        <v>70.088999999999999</v>
      </c>
      <c r="P223">
        <v>70.66</v>
      </c>
      <c r="Q223">
        <v>71.506</v>
      </c>
      <c r="R223">
        <v>72.055000000000007</v>
      </c>
      <c r="S223">
        <v>73.091999999999999</v>
      </c>
      <c r="T223">
        <v>74.870999999999995</v>
      </c>
    </row>
    <row r="224" spans="1:20" x14ac:dyDescent="0.3">
      <c r="A224">
        <v>222</v>
      </c>
      <c r="B224">
        <f t="shared" si="3"/>
        <v>0.6078028747433265</v>
      </c>
      <c r="C224">
        <v>1</v>
      </c>
      <c r="D224">
        <v>67.724999999999994</v>
      </c>
      <c r="E224">
        <v>3.44E-2</v>
      </c>
      <c r="F224">
        <v>60.526000000000003</v>
      </c>
      <c r="G224">
        <v>62.305</v>
      </c>
      <c r="H224">
        <v>63.343000000000004</v>
      </c>
      <c r="I224">
        <v>63.893000000000001</v>
      </c>
      <c r="J224">
        <v>64.739000000000004</v>
      </c>
      <c r="K224">
        <v>65.31</v>
      </c>
      <c r="L224">
        <v>66.153999999999996</v>
      </c>
      <c r="M224">
        <v>67.724999999999994</v>
      </c>
      <c r="N224">
        <v>69.296000000000006</v>
      </c>
      <c r="O224">
        <v>70.14</v>
      </c>
      <c r="P224">
        <v>70.710999999999999</v>
      </c>
      <c r="Q224">
        <v>71.557000000000002</v>
      </c>
      <c r="R224">
        <v>72.106999999999999</v>
      </c>
      <c r="S224">
        <v>73.144999999999996</v>
      </c>
      <c r="T224">
        <v>74.924000000000007</v>
      </c>
    </row>
    <row r="225" spans="1:20" x14ac:dyDescent="0.3">
      <c r="A225">
        <v>223</v>
      </c>
      <c r="B225">
        <f t="shared" si="3"/>
        <v>0.61054072553045857</v>
      </c>
      <c r="C225">
        <v>1</v>
      </c>
      <c r="D225">
        <v>67.773499999999999</v>
      </c>
      <c r="E225">
        <v>3.44E-2</v>
      </c>
      <c r="F225">
        <v>60.569000000000003</v>
      </c>
      <c r="G225">
        <v>62.35</v>
      </c>
      <c r="H225">
        <v>63.389000000000003</v>
      </c>
      <c r="I225">
        <v>63.939</v>
      </c>
      <c r="J225">
        <v>64.786000000000001</v>
      </c>
      <c r="K225">
        <v>65.356999999999999</v>
      </c>
      <c r="L225">
        <v>66.200999999999993</v>
      </c>
      <c r="M225">
        <v>67.774000000000001</v>
      </c>
      <c r="N225">
        <v>69.346000000000004</v>
      </c>
      <c r="O225">
        <v>70.19</v>
      </c>
      <c r="P225">
        <v>70.760999999999996</v>
      </c>
      <c r="Q225">
        <v>71.608000000000004</v>
      </c>
      <c r="R225">
        <v>72.158000000000001</v>
      </c>
      <c r="S225">
        <v>73.197000000000003</v>
      </c>
      <c r="T225">
        <v>74.977999999999994</v>
      </c>
    </row>
    <row r="226" spans="1:20" x14ac:dyDescent="0.3">
      <c r="A226">
        <v>224</v>
      </c>
      <c r="B226">
        <f t="shared" si="3"/>
        <v>0.61327857631759064</v>
      </c>
      <c r="C226">
        <v>1</v>
      </c>
      <c r="D226">
        <v>67.821899999999999</v>
      </c>
      <c r="E226">
        <v>3.44E-2</v>
      </c>
      <c r="F226">
        <v>60.612000000000002</v>
      </c>
      <c r="G226">
        <v>62.393999999999998</v>
      </c>
      <c r="H226">
        <v>63.433999999999997</v>
      </c>
      <c r="I226">
        <v>63.984000000000002</v>
      </c>
      <c r="J226">
        <v>64.831999999999994</v>
      </c>
      <c r="K226">
        <v>65.403999999999996</v>
      </c>
      <c r="L226">
        <v>66.248000000000005</v>
      </c>
      <c r="M226">
        <v>67.822000000000003</v>
      </c>
      <c r="N226">
        <v>69.396000000000001</v>
      </c>
      <c r="O226">
        <v>70.239999999999995</v>
      </c>
      <c r="P226">
        <v>70.811999999999998</v>
      </c>
      <c r="Q226">
        <v>71.659000000000006</v>
      </c>
      <c r="R226">
        <v>72.209999999999994</v>
      </c>
      <c r="S226">
        <v>73.248999999999995</v>
      </c>
      <c r="T226">
        <v>75.031999999999996</v>
      </c>
    </row>
    <row r="227" spans="1:20" x14ac:dyDescent="0.3">
      <c r="A227">
        <v>225</v>
      </c>
      <c r="B227">
        <f t="shared" si="3"/>
        <v>0.61601642710472282</v>
      </c>
      <c r="C227">
        <v>1</v>
      </c>
      <c r="D227">
        <v>67.8703</v>
      </c>
      <c r="E227">
        <v>3.44E-2</v>
      </c>
      <c r="F227">
        <v>60.655000000000001</v>
      </c>
      <c r="G227">
        <v>62.439</v>
      </c>
      <c r="H227">
        <v>63.478999999999999</v>
      </c>
      <c r="I227">
        <v>64.03</v>
      </c>
      <c r="J227">
        <v>64.878</v>
      </c>
      <c r="K227">
        <v>65.45</v>
      </c>
      <c r="L227">
        <v>66.296000000000006</v>
      </c>
      <c r="M227">
        <v>67.87</v>
      </c>
      <c r="N227">
        <v>69.444999999999993</v>
      </c>
      <c r="O227">
        <v>70.290000000000006</v>
      </c>
      <c r="P227">
        <v>70.861999999999995</v>
      </c>
      <c r="Q227">
        <v>71.710999999999999</v>
      </c>
      <c r="R227">
        <v>72.260999999999996</v>
      </c>
      <c r="S227">
        <v>73.302000000000007</v>
      </c>
      <c r="T227">
        <v>75.084999999999994</v>
      </c>
    </row>
    <row r="228" spans="1:20" x14ac:dyDescent="0.3">
      <c r="A228">
        <v>226</v>
      </c>
      <c r="B228">
        <f t="shared" si="3"/>
        <v>0.61875427789185489</v>
      </c>
      <c r="C228">
        <v>1</v>
      </c>
      <c r="D228">
        <v>67.918499999999995</v>
      </c>
      <c r="E228">
        <v>3.44E-2</v>
      </c>
      <c r="F228">
        <v>60.698</v>
      </c>
      <c r="G228">
        <v>62.482999999999997</v>
      </c>
      <c r="H228">
        <v>63.524000000000001</v>
      </c>
      <c r="I228">
        <v>64.075000000000003</v>
      </c>
      <c r="J228">
        <v>64.924000000000007</v>
      </c>
      <c r="K228">
        <v>65.497</v>
      </c>
      <c r="L228">
        <v>66.343000000000004</v>
      </c>
      <c r="M228">
        <v>67.918999999999997</v>
      </c>
      <c r="N228">
        <v>69.494</v>
      </c>
      <c r="O228">
        <v>70.34</v>
      </c>
      <c r="P228">
        <v>70.912999999999997</v>
      </c>
      <c r="Q228">
        <v>71.762</v>
      </c>
      <c r="R228">
        <v>72.313000000000002</v>
      </c>
      <c r="S228">
        <v>73.353999999999999</v>
      </c>
      <c r="T228">
        <v>75.138999999999996</v>
      </c>
    </row>
    <row r="229" spans="1:20" x14ac:dyDescent="0.3">
      <c r="A229">
        <v>227</v>
      </c>
      <c r="B229">
        <f t="shared" si="3"/>
        <v>0.62149212867898695</v>
      </c>
      <c r="C229">
        <v>1</v>
      </c>
      <c r="D229">
        <v>67.966700000000003</v>
      </c>
      <c r="E229">
        <v>3.44E-2</v>
      </c>
      <c r="F229">
        <v>60.741999999999997</v>
      </c>
      <c r="G229">
        <v>62.527999999999999</v>
      </c>
      <c r="H229">
        <v>63.569000000000003</v>
      </c>
      <c r="I229">
        <v>64.120999999999995</v>
      </c>
      <c r="J229">
        <v>64.97</v>
      </c>
      <c r="K229">
        <v>65.543000000000006</v>
      </c>
      <c r="L229">
        <v>66.39</v>
      </c>
      <c r="M229">
        <v>67.966999999999999</v>
      </c>
      <c r="N229">
        <v>69.543999999999997</v>
      </c>
      <c r="O229">
        <v>70.39</v>
      </c>
      <c r="P229">
        <v>70.962999999999994</v>
      </c>
      <c r="Q229">
        <v>71.811999999999998</v>
      </c>
      <c r="R229">
        <v>72.364000000000004</v>
      </c>
      <c r="S229">
        <v>73.406000000000006</v>
      </c>
      <c r="T229">
        <v>75.191999999999993</v>
      </c>
    </row>
    <row r="230" spans="1:20" x14ac:dyDescent="0.3">
      <c r="A230">
        <v>228</v>
      </c>
      <c r="B230">
        <f t="shared" si="3"/>
        <v>0.62422997946611913</v>
      </c>
      <c r="C230">
        <v>1</v>
      </c>
      <c r="D230">
        <v>68.014799999999994</v>
      </c>
      <c r="E230">
        <v>3.44E-2</v>
      </c>
      <c r="F230">
        <v>60.784999999999997</v>
      </c>
      <c r="G230">
        <v>62.572000000000003</v>
      </c>
      <c r="H230">
        <v>63.613999999999997</v>
      </c>
      <c r="I230">
        <v>64.165999999999997</v>
      </c>
      <c r="J230">
        <v>65.016000000000005</v>
      </c>
      <c r="K230">
        <v>65.59</v>
      </c>
      <c r="L230">
        <v>66.436999999999998</v>
      </c>
      <c r="M230">
        <v>68.015000000000001</v>
      </c>
      <c r="N230">
        <v>69.593000000000004</v>
      </c>
      <c r="O230">
        <v>70.44</v>
      </c>
      <c r="P230">
        <v>71.013000000000005</v>
      </c>
      <c r="Q230">
        <v>71.863</v>
      </c>
      <c r="R230">
        <v>72.415000000000006</v>
      </c>
      <c r="S230">
        <v>73.457999999999998</v>
      </c>
      <c r="T230">
        <v>75.245000000000005</v>
      </c>
    </row>
    <row r="231" spans="1:20" x14ac:dyDescent="0.3">
      <c r="A231">
        <v>229</v>
      </c>
      <c r="B231">
        <f t="shared" si="3"/>
        <v>0.6269678302532512</v>
      </c>
      <c r="C231">
        <v>1</v>
      </c>
      <c r="D231">
        <v>68.062799999999996</v>
      </c>
      <c r="E231">
        <v>3.44E-2</v>
      </c>
      <c r="F231">
        <v>60.826999999999998</v>
      </c>
      <c r="G231">
        <v>62.616</v>
      </c>
      <c r="H231">
        <v>63.658999999999999</v>
      </c>
      <c r="I231">
        <v>64.212000000000003</v>
      </c>
      <c r="J231">
        <v>65.061999999999998</v>
      </c>
      <c r="K231">
        <v>65.635999999999996</v>
      </c>
      <c r="L231">
        <v>66.483999999999995</v>
      </c>
      <c r="M231">
        <v>68.063000000000002</v>
      </c>
      <c r="N231">
        <v>69.641999999999996</v>
      </c>
      <c r="O231">
        <v>70.489000000000004</v>
      </c>
      <c r="P231">
        <v>71.063000000000002</v>
      </c>
      <c r="Q231">
        <v>71.914000000000001</v>
      </c>
      <c r="R231">
        <v>72.465999999999994</v>
      </c>
      <c r="S231">
        <v>73.510000000000005</v>
      </c>
      <c r="T231">
        <v>75.298000000000002</v>
      </c>
    </row>
    <row r="232" spans="1:20" x14ac:dyDescent="0.3">
      <c r="A232">
        <v>230</v>
      </c>
      <c r="B232">
        <f t="shared" si="3"/>
        <v>0.62970568104038327</v>
      </c>
      <c r="C232">
        <v>1</v>
      </c>
      <c r="D232">
        <v>68.110699999999994</v>
      </c>
      <c r="E232">
        <v>3.44E-2</v>
      </c>
      <c r="F232">
        <v>60.87</v>
      </c>
      <c r="G232">
        <v>62.66</v>
      </c>
      <c r="H232">
        <v>63.704000000000001</v>
      </c>
      <c r="I232">
        <v>64.257000000000005</v>
      </c>
      <c r="J232">
        <v>65.108000000000004</v>
      </c>
      <c r="K232">
        <v>65.682000000000002</v>
      </c>
      <c r="L232">
        <v>66.53</v>
      </c>
      <c r="M232">
        <v>68.111000000000004</v>
      </c>
      <c r="N232">
        <v>69.691000000000003</v>
      </c>
      <c r="O232">
        <v>70.539000000000001</v>
      </c>
      <c r="P232">
        <v>71.113</v>
      </c>
      <c r="Q232">
        <v>71.965000000000003</v>
      </c>
      <c r="R232">
        <v>72.516999999999996</v>
      </c>
      <c r="S232">
        <v>73.561000000000007</v>
      </c>
      <c r="T232">
        <v>75.350999999999999</v>
      </c>
    </row>
    <row r="233" spans="1:20" x14ac:dyDescent="0.3">
      <c r="A233">
        <v>231</v>
      </c>
      <c r="B233">
        <f t="shared" si="3"/>
        <v>0.63244353182751545</v>
      </c>
      <c r="C233">
        <v>1</v>
      </c>
      <c r="D233">
        <v>68.158500000000004</v>
      </c>
      <c r="E233">
        <v>3.44E-2</v>
      </c>
      <c r="F233">
        <v>60.912999999999997</v>
      </c>
      <c r="G233">
        <v>62.704000000000001</v>
      </c>
      <c r="H233">
        <v>63.749000000000002</v>
      </c>
      <c r="I233">
        <v>64.302000000000007</v>
      </c>
      <c r="J233">
        <v>65.153999999999996</v>
      </c>
      <c r="K233">
        <v>65.727999999999994</v>
      </c>
      <c r="L233">
        <v>66.576999999999998</v>
      </c>
      <c r="M233">
        <v>68.159000000000006</v>
      </c>
      <c r="N233">
        <v>69.739999999999995</v>
      </c>
      <c r="O233">
        <v>70.588999999999999</v>
      </c>
      <c r="P233">
        <v>71.162999999999997</v>
      </c>
      <c r="Q233">
        <v>72.015000000000001</v>
      </c>
      <c r="R233">
        <v>72.567999999999998</v>
      </c>
      <c r="S233">
        <v>73.613</v>
      </c>
      <c r="T233">
        <v>75.403999999999996</v>
      </c>
    </row>
    <row r="234" spans="1:20" x14ac:dyDescent="0.3">
      <c r="A234">
        <v>232</v>
      </c>
      <c r="B234">
        <f t="shared" si="3"/>
        <v>0.63518138261464752</v>
      </c>
      <c r="C234">
        <v>1</v>
      </c>
      <c r="D234">
        <v>68.206299999999999</v>
      </c>
      <c r="E234">
        <v>3.44E-2</v>
      </c>
      <c r="F234">
        <v>60.956000000000003</v>
      </c>
      <c r="G234">
        <v>62.747999999999998</v>
      </c>
      <c r="H234">
        <v>63.792999999999999</v>
      </c>
      <c r="I234">
        <v>64.346999999999994</v>
      </c>
      <c r="J234">
        <v>65.198999999999998</v>
      </c>
      <c r="K234">
        <v>65.775000000000006</v>
      </c>
      <c r="L234">
        <v>66.623999999999995</v>
      </c>
      <c r="M234">
        <v>68.206000000000003</v>
      </c>
      <c r="N234">
        <v>69.789000000000001</v>
      </c>
      <c r="O234">
        <v>70.638000000000005</v>
      </c>
      <c r="P234">
        <v>71.212999999999994</v>
      </c>
      <c r="Q234">
        <v>72.066000000000003</v>
      </c>
      <c r="R234">
        <v>72.619</v>
      </c>
      <c r="S234">
        <v>73.665000000000006</v>
      </c>
      <c r="T234">
        <v>75.456999999999994</v>
      </c>
    </row>
    <row r="235" spans="1:20" x14ac:dyDescent="0.3">
      <c r="A235">
        <v>233</v>
      </c>
      <c r="B235">
        <f t="shared" si="3"/>
        <v>0.63791923340177958</v>
      </c>
      <c r="C235">
        <v>1</v>
      </c>
      <c r="D235">
        <v>68.254000000000005</v>
      </c>
      <c r="E235">
        <v>3.44E-2</v>
      </c>
      <c r="F235">
        <v>60.997999999999998</v>
      </c>
      <c r="G235">
        <v>62.792000000000002</v>
      </c>
      <c r="H235">
        <v>63.838000000000001</v>
      </c>
      <c r="I235">
        <v>64.391999999999996</v>
      </c>
      <c r="J235">
        <v>65.245000000000005</v>
      </c>
      <c r="K235">
        <v>65.820999999999998</v>
      </c>
      <c r="L235">
        <v>66.67</v>
      </c>
      <c r="M235">
        <v>68.254000000000005</v>
      </c>
      <c r="N235">
        <v>69.837999999999994</v>
      </c>
      <c r="O235">
        <v>70.686999999999998</v>
      </c>
      <c r="P235">
        <v>71.263000000000005</v>
      </c>
      <c r="Q235">
        <v>72.116</v>
      </c>
      <c r="R235">
        <v>72.67</v>
      </c>
      <c r="S235">
        <v>73.715999999999994</v>
      </c>
      <c r="T235">
        <v>75.510000000000005</v>
      </c>
    </row>
    <row r="236" spans="1:20" x14ac:dyDescent="0.3">
      <c r="A236">
        <v>234</v>
      </c>
      <c r="B236">
        <f t="shared" si="3"/>
        <v>0.64065708418891165</v>
      </c>
      <c r="C236">
        <v>1</v>
      </c>
      <c r="D236">
        <v>68.301599999999993</v>
      </c>
      <c r="E236">
        <v>3.44E-2</v>
      </c>
      <c r="F236">
        <v>61.040999999999997</v>
      </c>
      <c r="G236">
        <v>62.835999999999999</v>
      </c>
      <c r="H236">
        <v>63.883000000000003</v>
      </c>
      <c r="I236">
        <v>64.436999999999998</v>
      </c>
      <c r="J236">
        <v>65.290000000000006</v>
      </c>
      <c r="K236">
        <v>65.866</v>
      </c>
      <c r="L236">
        <v>66.716999999999999</v>
      </c>
      <c r="M236">
        <v>68.302000000000007</v>
      </c>
      <c r="N236">
        <v>69.885999999999996</v>
      </c>
      <c r="O236">
        <v>70.736999999999995</v>
      </c>
      <c r="P236">
        <v>71.313000000000002</v>
      </c>
      <c r="Q236">
        <v>72.165999999999997</v>
      </c>
      <c r="R236">
        <v>72.721000000000004</v>
      </c>
      <c r="S236">
        <v>73.768000000000001</v>
      </c>
      <c r="T236">
        <v>75.561999999999998</v>
      </c>
    </row>
    <row r="237" spans="1:20" x14ac:dyDescent="0.3">
      <c r="A237">
        <v>235</v>
      </c>
      <c r="B237">
        <f t="shared" si="3"/>
        <v>0.64339493497604383</v>
      </c>
      <c r="C237">
        <v>1</v>
      </c>
      <c r="D237">
        <v>68.349100000000007</v>
      </c>
      <c r="E237">
        <v>3.44E-2</v>
      </c>
      <c r="F237">
        <v>61.082999999999998</v>
      </c>
      <c r="G237">
        <v>62.878999999999998</v>
      </c>
      <c r="H237">
        <v>63.927</v>
      </c>
      <c r="I237">
        <v>64.481999999999999</v>
      </c>
      <c r="J237">
        <v>65.335999999999999</v>
      </c>
      <c r="K237">
        <v>65.912000000000006</v>
      </c>
      <c r="L237">
        <v>66.763000000000005</v>
      </c>
      <c r="M237">
        <v>68.349000000000004</v>
      </c>
      <c r="N237">
        <v>69.935000000000002</v>
      </c>
      <c r="O237">
        <v>70.786000000000001</v>
      </c>
      <c r="P237">
        <v>71.361999999999995</v>
      </c>
      <c r="Q237">
        <v>72.215999999999994</v>
      </c>
      <c r="R237">
        <v>72.771000000000001</v>
      </c>
      <c r="S237">
        <v>73.819000000000003</v>
      </c>
      <c r="T237">
        <v>75.614999999999995</v>
      </c>
    </row>
    <row r="238" spans="1:20" x14ac:dyDescent="0.3">
      <c r="A238">
        <v>236</v>
      </c>
      <c r="B238">
        <f t="shared" si="3"/>
        <v>0.6461327857631759</v>
      </c>
      <c r="C238">
        <v>1</v>
      </c>
      <c r="D238">
        <v>68.396500000000003</v>
      </c>
      <c r="E238">
        <v>3.44E-2</v>
      </c>
      <c r="F238">
        <v>61.125999999999998</v>
      </c>
      <c r="G238">
        <v>62.923000000000002</v>
      </c>
      <c r="H238">
        <v>63.970999999999997</v>
      </c>
      <c r="I238">
        <v>64.525999999999996</v>
      </c>
      <c r="J238">
        <v>65.381</v>
      </c>
      <c r="K238">
        <v>65.957999999999998</v>
      </c>
      <c r="L238">
        <v>66.81</v>
      </c>
      <c r="M238">
        <v>68.397000000000006</v>
      </c>
      <c r="N238">
        <v>69.983000000000004</v>
      </c>
      <c r="O238">
        <v>70.834999999999994</v>
      </c>
      <c r="P238">
        <v>71.412000000000006</v>
      </c>
      <c r="Q238">
        <v>72.266999999999996</v>
      </c>
      <c r="R238">
        <v>72.822000000000003</v>
      </c>
      <c r="S238">
        <v>73.87</v>
      </c>
      <c r="T238">
        <v>75.667000000000002</v>
      </c>
    </row>
    <row r="239" spans="1:20" x14ac:dyDescent="0.3">
      <c r="A239">
        <v>237</v>
      </c>
      <c r="B239">
        <f t="shared" si="3"/>
        <v>0.64887063655030797</v>
      </c>
      <c r="C239">
        <v>1</v>
      </c>
      <c r="D239">
        <v>68.443899999999999</v>
      </c>
      <c r="E239">
        <v>3.44E-2</v>
      </c>
      <c r="F239">
        <v>61.167999999999999</v>
      </c>
      <c r="G239">
        <v>62.966999999999999</v>
      </c>
      <c r="H239">
        <v>64.016000000000005</v>
      </c>
      <c r="I239">
        <v>64.570999999999998</v>
      </c>
      <c r="J239">
        <v>65.427000000000007</v>
      </c>
      <c r="K239">
        <v>66.004000000000005</v>
      </c>
      <c r="L239">
        <v>66.855999999999995</v>
      </c>
      <c r="M239">
        <v>68.444000000000003</v>
      </c>
      <c r="N239">
        <v>70.031999999999996</v>
      </c>
      <c r="O239">
        <v>70.884</v>
      </c>
      <c r="P239">
        <v>71.460999999999999</v>
      </c>
      <c r="Q239">
        <v>72.316999999999993</v>
      </c>
      <c r="R239">
        <v>72.872</v>
      </c>
      <c r="S239">
        <v>73.921000000000006</v>
      </c>
      <c r="T239">
        <v>75.72</v>
      </c>
    </row>
    <row r="240" spans="1:20" x14ac:dyDescent="0.3">
      <c r="A240">
        <v>238</v>
      </c>
      <c r="B240">
        <f t="shared" si="3"/>
        <v>0.65160848733744015</v>
      </c>
      <c r="C240">
        <v>1</v>
      </c>
      <c r="D240">
        <v>68.491100000000003</v>
      </c>
      <c r="E240">
        <v>3.44E-2</v>
      </c>
      <c r="F240">
        <v>61.21</v>
      </c>
      <c r="G240">
        <v>63.01</v>
      </c>
      <c r="H240">
        <v>64.06</v>
      </c>
      <c r="I240">
        <v>64.616</v>
      </c>
      <c r="J240">
        <v>65.471999999999994</v>
      </c>
      <c r="K240">
        <v>66.049000000000007</v>
      </c>
      <c r="L240">
        <v>66.902000000000001</v>
      </c>
      <c r="M240">
        <v>68.491</v>
      </c>
      <c r="N240">
        <v>70.08</v>
      </c>
      <c r="O240">
        <v>70.933000000000007</v>
      </c>
      <c r="P240">
        <v>71.510999999999996</v>
      </c>
      <c r="Q240">
        <v>72.367000000000004</v>
      </c>
      <c r="R240">
        <v>72.921999999999997</v>
      </c>
      <c r="S240">
        <v>73.971999999999994</v>
      </c>
      <c r="T240">
        <v>75.772000000000006</v>
      </c>
    </row>
    <row r="241" spans="1:20" x14ac:dyDescent="0.3">
      <c r="A241">
        <v>239</v>
      </c>
      <c r="B241">
        <f t="shared" si="3"/>
        <v>0.65434633812457221</v>
      </c>
      <c r="C241">
        <v>1</v>
      </c>
      <c r="D241">
        <v>68.538300000000007</v>
      </c>
      <c r="E241">
        <v>3.44E-2</v>
      </c>
      <c r="F241">
        <v>61.252000000000002</v>
      </c>
      <c r="G241">
        <v>63.052999999999997</v>
      </c>
      <c r="H241">
        <v>64.103999999999999</v>
      </c>
      <c r="I241">
        <v>64.66</v>
      </c>
      <c r="J241">
        <v>65.516999999999996</v>
      </c>
      <c r="K241">
        <v>66.094999999999999</v>
      </c>
      <c r="L241">
        <v>66.947999999999993</v>
      </c>
      <c r="M241">
        <v>68.537999999999997</v>
      </c>
      <c r="N241">
        <v>70.129000000000005</v>
      </c>
      <c r="O241">
        <v>70.981999999999999</v>
      </c>
      <c r="P241">
        <v>71.56</v>
      </c>
      <c r="Q241">
        <v>72.415999999999997</v>
      </c>
      <c r="R241">
        <v>72.972999999999999</v>
      </c>
      <c r="S241">
        <v>74.022999999999996</v>
      </c>
      <c r="T241">
        <v>75.823999999999998</v>
      </c>
    </row>
    <row r="242" spans="1:20" x14ac:dyDescent="0.3">
      <c r="A242">
        <v>240</v>
      </c>
      <c r="B242">
        <f t="shared" si="3"/>
        <v>0.65708418891170428</v>
      </c>
      <c r="C242">
        <v>1</v>
      </c>
      <c r="D242">
        <v>68.585499999999996</v>
      </c>
      <c r="E242">
        <v>3.44E-2</v>
      </c>
      <c r="F242">
        <v>61.295000000000002</v>
      </c>
      <c r="G242">
        <v>63.097000000000001</v>
      </c>
      <c r="H242">
        <v>64.147999999999996</v>
      </c>
      <c r="I242">
        <v>64.704999999999998</v>
      </c>
      <c r="J242">
        <v>65.561999999999998</v>
      </c>
      <c r="K242">
        <v>66.14</v>
      </c>
      <c r="L242">
        <v>66.994</v>
      </c>
      <c r="M242">
        <v>68.585999999999999</v>
      </c>
      <c r="N242">
        <v>70.177000000000007</v>
      </c>
      <c r="O242">
        <v>71.031000000000006</v>
      </c>
      <c r="P242">
        <v>71.608999999999995</v>
      </c>
      <c r="Q242">
        <v>72.465999999999994</v>
      </c>
      <c r="R242">
        <v>73.022999999999996</v>
      </c>
      <c r="S242">
        <v>74.073999999999998</v>
      </c>
      <c r="T242">
        <v>75.876000000000005</v>
      </c>
    </row>
    <row r="243" spans="1:20" x14ac:dyDescent="0.3">
      <c r="A243">
        <v>241</v>
      </c>
      <c r="B243">
        <f t="shared" si="3"/>
        <v>0.65982203969883646</v>
      </c>
      <c r="C243">
        <v>1</v>
      </c>
      <c r="D243">
        <v>68.632499999999993</v>
      </c>
      <c r="E243">
        <v>3.44E-2</v>
      </c>
      <c r="F243">
        <v>61.337000000000003</v>
      </c>
      <c r="G243">
        <v>63.14</v>
      </c>
      <c r="H243">
        <v>64.191999999999993</v>
      </c>
      <c r="I243">
        <v>64.748999999999995</v>
      </c>
      <c r="J243">
        <v>65.606999999999999</v>
      </c>
      <c r="K243">
        <v>66.186000000000007</v>
      </c>
      <c r="L243">
        <v>67.040000000000006</v>
      </c>
      <c r="M243">
        <v>68.632999999999996</v>
      </c>
      <c r="N243">
        <v>70.224999999999994</v>
      </c>
      <c r="O243">
        <v>71.078999999999994</v>
      </c>
      <c r="P243">
        <v>71.658000000000001</v>
      </c>
      <c r="Q243">
        <v>72.516000000000005</v>
      </c>
      <c r="R243">
        <v>73.072999999999993</v>
      </c>
      <c r="S243">
        <v>74.125</v>
      </c>
      <c r="T243">
        <v>75.927999999999997</v>
      </c>
    </row>
    <row r="244" spans="1:20" x14ac:dyDescent="0.3">
      <c r="A244">
        <v>242</v>
      </c>
      <c r="B244">
        <f t="shared" si="3"/>
        <v>0.66255989048596853</v>
      </c>
      <c r="C244">
        <v>1</v>
      </c>
      <c r="D244">
        <v>68.679500000000004</v>
      </c>
      <c r="E244">
        <v>3.44E-2</v>
      </c>
      <c r="F244">
        <v>61.378999999999998</v>
      </c>
      <c r="G244">
        <v>63.183</v>
      </c>
      <c r="H244">
        <v>64.236000000000004</v>
      </c>
      <c r="I244">
        <v>64.793000000000006</v>
      </c>
      <c r="J244">
        <v>65.652000000000001</v>
      </c>
      <c r="K244">
        <v>66.230999999999995</v>
      </c>
      <c r="L244">
        <v>67.085999999999999</v>
      </c>
      <c r="M244">
        <v>68.680000000000007</v>
      </c>
      <c r="N244">
        <v>70.272999999999996</v>
      </c>
      <c r="O244">
        <v>71.128</v>
      </c>
      <c r="P244">
        <v>71.706999999999994</v>
      </c>
      <c r="Q244">
        <v>72.566000000000003</v>
      </c>
      <c r="R244">
        <v>73.123000000000005</v>
      </c>
      <c r="S244">
        <v>74.176000000000002</v>
      </c>
      <c r="T244">
        <v>75.98</v>
      </c>
    </row>
    <row r="245" spans="1:20" x14ac:dyDescent="0.3">
      <c r="A245">
        <v>243</v>
      </c>
      <c r="B245">
        <f t="shared" si="3"/>
        <v>0.6652977412731006</v>
      </c>
      <c r="C245">
        <v>1</v>
      </c>
      <c r="D245">
        <v>68.726399999999998</v>
      </c>
      <c r="E245">
        <v>3.44E-2</v>
      </c>
      <c r="F245">
        <v>61.420999999999999</v>
      </c>
      <c r="G245">
        <v>63.225999999999999</v>
      </c>
      <c r="H245">
        <v>64.28</v>
      </c>
      <c r="I245">
        <v>64.837999999999994</v>
      </c>
      <c r="J245">
        <v>65.697000000000003</v>
      </c>
      <c r="K245">
        <v>66.275999999999996</v>
      </c>
      <c r="L245">
        <v>67.132000000000005</v>
      </c>
      <c r="M245">
        <v>68.725999999999999</v>
      </c>
      <c r="N245">
        <v>70.320999999999998</v>
      </c>
      <c r="O245">
        <v>71.177000000000007</v>
      </c>
      <c r="P245">
        <v>71.756</v>
      </c>
      <c r="Q245">
        <v>72.614999999999995</v>
      </c>
      <c r="R245">
        <v>73.173000000000002</v>
      </c>
      <c r="S245">
        <v>74.225999999999999</v>
      </c>
      <c r="T245">
        <v>76.031999999999996</v>
      </c>
    </row>
    <row r="246" spans="1:20" x14ac:dyDescent="0.3">
      <c r="A246">
        <v>244</v>
      </c>
      <c r="B246">
        <f t="shared" si="3"/>
        <v>0.66803559206023266</v>
      </c>
      <c r="C246">
        <v>1</v>
      </c>
      <c r="D246">
        <v>68.773200000000003</v>
      </c>
      <c r="E246">
        <v>3.44E-2</v>
      </c>
      <c r="F246">
        <v>61.462000000000003</v>
      </c>
      <c r="G246">
        <v>63.27</v>
      </c>
      <c r="H246">
        <v>64.323999999999998</v>
      </c>
      <c r="I246">
        <v>64.882000000000005</v>
      </c>
      <c r="J246">
        <v>65.741</v>
      </c>
      <c r="K246">
        <v>66.320999999999998</v>
      </c>
      <c r="L246">
        <v>67.177000000000007</v>
      </c>
      <c r="M246">
        <v>68.772999999999996</v>
      </c>
      <c r="N246">
        <v>70.369</v>
      </c>
      <c r="O246">
        <v>71.224999999999994</v>
      </c>
      <c r="P246">
        <v>71.805000000000007</v>
      </c>
      <c r="Q246">
        <v>72.665000000000006</v>
      </c>
      <c r="R246">
        <v>73.222999999999999</v>
      </c>
      <c r="S246">
        <v>74.277000000000001</v>
      </c>
      <c r="T246">
        <v>76.084000000000003</v>
      </c>
    </row>
    <row r="247" spans="1:20" x14ac:dyDescent="0.3">
      <c r="A247">
        <v>245</v>
      </c>
      <c r="B247">
        <f t="shared" si="3"/>
        <v>0.67077344284736484</v>
      </c>
      <c r="C247">
        <v>1</v>
      </c>
      <c r="D247">
        <v>68.819999999999993</v>
      </c>
      <c r="E247">
        <v>3.44E-2</v>
      </c>
      <c r="F247">
        <v>61.503999999999998</v>
      </c>
      <c r="G247">
        <v>63.313000000000002</v>
      </c>
      <c r="H247">
        <v>64.367000000000004</v>
      </c>
      <c r="I247">
        <v>64.926000000000002</v>
      </c>
      <c r="J247">
        <v>65.786000000000001</v>
      </c>
      <c r="K247">
        <v>66.366</v>
      </c>
      <c r="L247">
        <v>67.222999999999999</v>
      </c>
      <c r="M247">
        <v>68.819999999999993</v>
      </c>
      <c r="N247">
        <v>70.417000000000002</v>
      </c>
      <c r="O247">
        <v>71.274000000000001</v>
      </c>
      <c r="P247">
        <v>71.853999999999999</v>
      </c>
      <c r="Q247">
        <v>72.713999999999999</v>
      </c>
      <c r="R247">
        <v>73.272999999999996</v>
      </c>
      <c r="S247">
        <v>74.326999999999998</v>
      </c>
      <c r="T247">
        <v>76.135999999999996</v>
      </c>
    </row>
    <row r="248" spans="1:20" x14ac:dyDescent="0.3">
      <c r="A248">
        <v>246</v>
      </c>
      <c r="B248">
        <f t="shared" si="3"/>
        <v>0.67351129363449691</v>
      </c>
      <c r="C248">
        <v>1</v>
      </c>
      <c r="D248">
        <v>68.866600000000005</v>
      </c>
      <c r="E248">
        <v>3.44E-2</v>
      </c>
      <c r="F248">
        <v>61.545999999999999</v>
      </c>
      <c r="G248">
        <v>63.354999999999997</v>
      </c>
      <c r="H248">
        <v>64.411000000000001</v>
      </c>
      <c r="I248">
        <v>64.97</v>
      </c>
      <c r="J248">
        <v>65.831000000000003</v>
      </c>
      <c r="K248">
        <v>66.411000000000001</v>
      </c>
      <c r="L248">
        <v>67.269000000000005</v>
      </c>
      <c r="M248">
        <v>68.867000000000004</v>
      </c>
      <c r="N248">
        <v>70.463999999999999</v>
      </c>
      <c r="O248">
        <v>71.322000000000003</v>
      </c>
      <c r="P248">
        <v>71.903000000000006</v>
      </c>
      <c r="Q248">
        <v>72.763000000000005</v>
      </c>
      <c r="R248">
        <v>73.322000000000003</v>
      </c>
      <c r="S248">
        <v>74.378</v>
      </c>
      <c r="T248">
        <v>76.186999999999998</v>
      </c>
    </row>
    <row r="249" spans="1:20" x14ac:dyDescent="0.3">
      <c r="A249">
        <v>247</v>
      </c>
      <c r="B249">
        <f t="shared" si="3"/>
        <v>0.67624914442162898</v>
      </c>
      <c r="C249">
        <v>1</v>
      </c>
      <c r="D249">
        <v>68.913300000000007</v>
      </c>
      <c r="E249">
        <v>3.44E-2</v>
      </c>
      <c r="F249">
        <v>61.588000000000001</v>
      </c>
      <c r="G249">
        <v>63.398000000000003</v>
      </c>
      <c r="H249">
        <v>64.454999999999998</v>
      </c>
      <c r="I249">
        <v>65.013999999999996</v>
      </c>
      <c r="J249">
        <v>65.875</v>
      </c>
      <c r="K249">
        <v>66.456000000000003</v>
      </c>
      <c r="L249">
        <v>67.313999999999993</v>
      </c>
      <c r="M249">
        <v>68.912999999999997</v>
      </c>
      <c r="N249">
        <v>70.512</v>
      </c>
      <c r="O249">
        <v>71.37</v>
      </c>
      <c r="P249">
        <v>71.950999999999993</v>
      </c>
      <c r="Q249">
        <v>72.813000000000002</v>
      </c>
      <c r="R249">
        <v>73.372</v>
      </c>
      <c r="S249">
        <v>74.427999999999997</v>
      </c>
      <c r="T249">
        <v>76.239000000000004</v>
      </c>
    </row>
    <row r="250" spans="1:20" x14ac:dyDescent="0.3">
      <c r="A250">
        <v>248</v>
      </c>
      <c r="B250">
        <f t="shared" si="3"/>
        <v>0.67898699520876116</v>
      </c>
      <c r="C250">
        <v>1</v>
      </c>
      <c r="D250">
        <v>68.959800000000001</v>
      </c>
      <c r="E250">
        <v>3.44E-2</v>
      </c>
      <c r="F250">
        <v>61.628999999999998</v>
      </c>
      <c r="G250">
        <v>63.441000000000003</v>
      </c>
      <c r="H250">
        <v>64.498000000000005</v>
      </c>
      <c r="I250">
        <v>65.058000000000007</v>
      </c>
      <c r="J250">
        <v>65.92</v>
      </c>
      <c r="K250">
        <v>66.501000000000005</v>
      </c>
      <c r="L250">
        <v>67.36</v>
      </c>
      <c r="M250">
        <v>68.959999999999994</v>
      </c>
      <c r="N250">
        <v>70.56</v>
      </c>
      <c r="O250">
        <v>71.418000000000006</v>
      </c>
      <c r="P250">
        <v>72</v>
      </c>
      <c r="Q250">
        <v>72.861999999999995</v>
      </c>
      <c r="R250">
        <v>73.421000000000006</v>
      </c>
      <c r="S250">
        <v>74.477999999999994</v>
      </c>
      <c r="T250">
        <v>76.290999999999997</v>
      </c>
    </row>
    <row r="251" spans="1:20" x14ac:dyDescent="0.3">
      <c r="A251">
        <v>249</v>
      </c>
      <c r="B251">
        <f t="shared" si="3"/>
        <v>0.68172484599589322</v>
      </c>
      <c r="C251">
        <v>1</v>
      </c>
      <c r="D251">
        <v>69.006299999999996</v>
      </c>
      <c r="E251">
        <v>3.44E-2</v>
      </c>
      <c r="F251">
        <v>61.670999999999999</v>
      </c>
      <c r="G251">
        <v>63.484000000000002</v>
      </c>
      <c r="H251">
        <v>64.542000000000002</v>
      </c>
      <c r="I251">
        <v>65.102000000000004</v>
      </c>
      <c r="J251">
        <v>65.963999999999999</v>
      </c>
      <c r="K251">
        <v>66.546000000000006</v>
      </c>
      <c r="L251">
        <v>67.405000000000001</v>
      </c>
      <c r="M251">
        <v>69.006</v>
      </c>
      <c r="N251">
        <v>70.606999999999999</v>
      </c>
      <c r="O251">
        <v>71.466999999999999</v>
      </c>
      <c r="P251">
        <v>72.048000000000002</v>
      </c>
      <c r="Q251">
        <v>72.911000000000001</v>
      </c>
      <c r="R251">
        <v>73.471000000000004</v>
      </c>
      <c r="S251">
        <v>74.528999999999996</v>
      </c>
      <c r="T251">
        <v>76.341999999999999</v>
      </c>
    </row>
    <row r="252" spans="1:20" x14ac:dyDescent="0.3">
      <c r="A252">
        <v>250</v>
      </c>
      <c r="B252">
        <f t="shared" si="3"/>
        <v>0.68446269678302529</v>
      </c>
      <c r="C252">
        <v>1</v>
      </c>
      <c r="D252">
        <v>69.052700000000002</v>
      </c>
      <c r="E252">
        <v>3.44E-2</v>
      </c>
      <c r="F252">
        <v>61.712000000000003</v>
      </c>
      <c r="G252">
        <v>63.527000000000001</v>
      </c>
      <c r="H252">
        <v>64.584999999999994</v>
      </c>
      <c r="I252">
        <v>65.144999999999996</v>
      </c>
      <c r="J252">
        <v>66.007999999999996</v>
      </c>
      <c r="K252">
        <v>66.590999999999994</v>
      </c>
      <c r="L252">
        <v>67.450999999999993</v>
      </c>
      <c r="M252">
        <v>69.052999999999997</v>
      </c>
      <c r="N252">
        <v>70.655000000000001</v>
      </c>
      <c r="O252">
        <v>71.515000000000001</v>
      </c>
      <c r="P252">
        <v>72.096999999999994</v>
      </c>
      <c r="Q252">
        <v>72.959999999999994</v>
      </c>
      <c r="R252">
        <v>73.52</v>
      </c>
      <c r="S252">
        <v>74.578999999999994</v>
      </c>
      <c r="T252">
        <v>76.393000000000001</v>
      </c>
    </row>
    <row r="253" spans="1:20" x14ac:dyDescent="0.3">
      <c r="A253">
        <v>251</v>
      </c>
      <c r="B253">
        <f t="shared" si="3"/>
        <v>0.68720054757015747</v>
      </c>
      <c r="C253">
        <v>1</v>
      </c>
      <c r="D253">
        <v>69.099000000000004</v>
      </c>
      <c r="E253">
        <v>3.4410000000000003E-2</v>
      </c>
      <c r="F253">
        <v>61.750999999999998</v>
      </c>
      <c r="G253">
        <v>63.567999999999998</v>
      </c>
      <c r="H253">
        <v>64.626999999999995</v>
      </c>
      <c r="I253">
        <v>65.188000000000002</v>
      </c>
      <c r="J253">
        <v>66.052000000000007</v>
      </c>
      <c r="K253">
        <v>66.635000000000005</v>
      </c>
      <c r="L253">
        <v>67.495000000000005</v>
      </c>
      <c r="M253">
        <v>69.099000000000004</v>
      </c>
      <c r="N253">
        <v>70.703000000000003</v>
      </c>
      <c r="O253">
        <v>71.563000000000002</v>
      </c>
      <c r="P253">
        <v>72.146000000000001</v>
      </c>
      <c r="Q253">
        <v>73.010000000000005</v>
      </c>
      <c r="R253">
        <v>73.570999999999998</v>
      </c>
      <c r="S253">
        <v>74.63</v>
      </c>
      <c r="T253">
        <v>76.447000000000003</v>
      </c>
    </row>
    <row r="254" spans="1:20" x14ac:dyDescent="0.3">
      <c r="A254">
        <v>252</v>
      </c>
      <c r="B254">
        <f t="shared" si="3"/>
        <v>0.68993839835728954</v>
      </c>
      <c r="C254">
        <v>1</v>
      </c>
      <c r="D254">
        <v>69.145200000000003</v>
      </c>
      <c r="E254">
        <v>3.4410000000000003E-2</v>
      </c>
      <c r="F254">
        <v>61.792999999999999</v>
      </c>
      <c r="G254">
        <v>63.61</v>
      </c>
      <c r="H254">
        <v>64.67</v>
      </c>
      <c r="I254">
        <v>65.231999999999999</v>
      </c>
      <c r="J254">
        <v>66.096000000000004</v>
      </c>
      <c r="K254">
        <v>66.679000000000002</v>
      </c>
      <c r="L254">
        <v>67.540000000000006</v>
      </c>
      <c r="M254">
        <v>69.144999999999996</v>
      </c>
      <c r="N254">
        <v>70.75</v>
      </c>
      <c r="O254">
        <v>71.611000000000004</v>
      </c>
      <c r="P254">
        <v>72.194000000000003</v>
      </c>
      <c r="Q254">
        <v>73.058999999999997</v>
      </c>
      <c r="R254">
        <v>73.62</v>
      </c>
      <c r="S254">
        <v>74.680000000000007</v>
      </c>
      <c r="T254">
        <v>76.498000000000005</v>
      </c>
    </row>
    <row r="255" spans="1:20" x14ac:dyDescent="0.3">
      <c r="A255">
        <v>253</v>
      </c>
      <c r="B255">
        <f t="shared" si="3"/>
        <v>0.69267624914442161</v>
      </c>
      <c r="C255">
        <v>1</v>
      </c>
      <c r="D255">
        <v>69.191400000000002</v>
      </c>
      <c r="E255">
        <v>3.4410000000000003E-2</v>
      </c>
      <c r="F255">
        <v>61.834000000000003</v>
      </c>
      <c r="G255">
        <v>63.652999999999999</v>
      </c>
      <c r="H255">
        <v>64.712999999999994</v>
      </c>
      <c r="I255">
        <v>65.275000000000006</v>
      </c>
      <c r="J255">
        <v>66.14</v>
      </c>
      <c r="K255">
        <v>66.724000000000004</v>
      </c>
      <c r="L255">
        <v>67.585999999999999</v>
      </c>
      <c r="M255">
        <v>69.191000000000003</v>
      </c>
      <c r="N255">
        <v>70.796999999999997</v>
      </c>
      <c r="O255">
        <v>71.659000000000006</v>
      </c>
      <c r="P255">
        <v>72.242999999999995</v>
      </c>
      <c r="Q255">
        <v>73.108000000000004</v>
      </c>
      <c r="R255">
        <v>73.668999999999997</v>
      </c>
      <c r="S255">
        <v>74.73</v>
      </c>
      <c r="T255">
        <v>76.549000000000007</v>
      </c>
    </row>
    <row r="256" spans="1:20" x14ac:dyDescent="0.3">
      <c r="A256">
        <v>254</v>
      </c>
      <c r="B256">
        <f t="shared" si="3"/>
        <v>0.69541409993155368</v>
      </c>
      <c r="C256">
        <v>1</v>
      </c>
      <c r="D256">
        <v>69.2376</v>
      </c>
      <c r="E256">
        <v>3.4410000000000003E-2</v>
      </c>
      <c r="F256">
        <v>61.875</v>
      </c>
      <c r="G256">
        <v>63.695</v>
      </c>
      <c r="H256">
        <v>64.757000000000005</v>
      </c>
      <c r="I256">
        <v>65.319000000000003</v>
      </c>
      <c r="J256">
        <v>66.183999999999997</v>
      </c>
      <c r="K256">
        <v>66.768000000000001</v>
      </c>
      <c r="L256">
        <v>67.631</v>
      </c>
      <c r="M256">
        <v>69.238</v>
      </c>
      <c r="N256">
        <v>70.844999999999999</v>
      </c>
      <c r="O256">
        <v>71.706999999999994</v>
      </c>
      <c r="P256">
        <v>72.290999999999997</v>
      </c>
      <c r="Q256">
        <v>73.156000000000006</v>
      </c>
      <c r="R256">
        <v>73.718999999999994</v>
      </c>
      <c r="S256">
        <v>74.78</v>
      </c>
      <c r="T256">
        <v>76.599999999999994</v>
      </c>
    </row>
    <row r="257" spans="1:20" x14ac:dyDescent="0.3">
      <c r="A257">
        <v>255</v>
      </c>
      <c r="B257">
        <f t="shared" si="3"/>
        <v>0.69815195071868585</v>
      </c>
      <c r="C257">
        <v>1</v>
      </c>
      <c r="D257">
        <v>69.283600000000007</v>
      </c>
      <c r="E257">
        <v>3.4410000000000003E-2</v>
      </c>
      <c r="F257">
        <v>61.915999999999997</v>
      </c>
      <c r="G257">
        <v>63.737000000000002</v>
      </c>
      <c r="H257">
        <v>64.8</v>
      </c>
      <c r="I257">
        <v>65.361999999999995</v>
      </c>
      <c r="J257">
        <v>66.227999999999994</v>
      </c>
      <c r="K257">
        <v>66.813000000000002</v>
      </c>
      <c r="L257">
        <v>67.676000000000002</v>
      </c>
      <c r="M257">
        <v>69.284000000000006</v>
      </c>
      <c r="N257">
        <v>70.891999999999996</v>
      </c>
      <c r="O257">
        <v>71.754999999999995</v>
      </c>
      <c r="P257">
        <v>72.338999999999999</v>
      </c>
      <c r="Q257">
        <v>73.204999999999998</v>
      </c>
      <c r="R257">
        <v>73.768000000000001</v>
      </c>
      <c r="S257">
        <v>74.83</v>
      </c>
      <c r="T257">
        <v>76.650999999999996</v>
      </c>
    </row>
    <row r="258" spans="1:20" x14ac:dyDescent="0.3">
      <c r="A258">
        <v>256</v>
      </c>
      <c r="B258">
        <f t="shared" si="3"/>
        <v>0.70088980150581792</v>
      </c>
      <c r="C258">
        <v>1</v>
      </c>
      <c r="D258">
        <v>69.329599999999999</v>
      </c>
      <c r="E258">
        <v>3.4410000000000003E-2</v>
      </c>
      <c r="F258">
        <v>61.957000000000001</v>
      </c>
      <c r="G258">
        <v>63.78</v>
      </c>
      <c r="H258">
        <v>64.843000000000004</v>
      </c>
      <c r="I258">
        <v>65.406000000000006</v>
      </c>
      <c r="J258">
        <v>66.272000000000006</v>
      </c>
      <c r="K258">
        <v>66.856999999999999</v>
      </c>
      <c r="L258">
        <v>67.721000000000004</v>
      </c>
      <c r="M258">
        <v>69.33</v>
      </c>
      <c r="N258">
        <v>70.938999999999993</v>
      </c>
      <c r="O258">
        <v>71.802000000000007</v>
      </c>
      <c r="P258">
        <v>72.387</v>
      </c>
      <c r="Q258">
        <v>73.254000000000005</v>
      </c>
      <c r="R258">
        <v>73.816000000000003</v>
      </c>
      <c r="S258">
        <v>74.879000000000005</v>
      </c>
      <c r="T258">
        <v>76.701999999999998</v>
      </c>
    </row>
    <row r="259" spans="1:20" x14ac:dyDescent="0.3">
      <c r="A259">
        <v>257</v>
      </c>
      <c r="B259">
        <f t="shared" ref="B259:B322" si="4">A259/365.25</f>
        <v>0.70362765229294999</v>
      </c>
      <c r="C259">
        <v>1</v>
      </c>
      <c r="D259">
        <v>69.375500000000002</v>
      </c>
      <c r="E259">
        <v>3.4410000000000003E-2</v>
      </c>
      <c r="F259">
        <v>61.997999999999998</v>
      </c>
      <c r="G259">
        <v>63.822000000000003</v>
      </c>
      <c r="H259">
        <v>64.885999999999996</v>
      </c>
      <c r="I259">
        <v>65.448999999999998</v>
      </c>
      <c r="J259">
        <v>66.316000000000003</v>
      </c>
      <c r="K259">
        <v>66.900999999999996</v>
      </c>
      <c r="L259">
        <v>67.765000000000001</v>
      </c>
      <c r="M259">
        <v>69.376000000000005</v>
      </c>
      <c r="N259">
        <v>70.986000000000004</v>
      </c>
      <c r="O259">
        <v>71.849999999999994</v>
      </c>
      <c r="P259">
        <v>72.435000000000002</v>
      </c>
      <c r="Q259">
        <v>73.302000000000007</v>
      </c>
      <c r="R259">
        <v>73.864999999999995</v>
      </c>
      <c r="S259">
        <v>74.929000000000002</v>
      </c>
      <c r="T259">
        <v>76.753</v>
      </c>
    </row>
    <row r="260" spans="1:20" x14ac:dyDescent="0.3">
      <c r="A260">
        <v>258</v>
      </c>
      <c r="B260">
        <f t="shared" si="4"/>
        <v>0.70636550308008217</v>
      </c>
      <c r="C260">
        <v>1</v>
      </c>
      <c r="D260">
        <v>69.421400000000006</v>
      </c>
      <c r="E260">
        <v>3.4410000000000003E-2</v>
      </c>
      <c r="F260">
        <v>62.039000000000001</v>
      </c>
      <c r="G260">
        <v>63.863999999999997</v>
      </c>
      <c r="H260">
        <v>64.929000000000002</v>
      </c>
      <c r="I260">
        <v>65.492000000000004</v>
      </c>
      <c r="J260">
        <v>66.36</v>
      </c>
      <c r="K260">
        <v>66.945999999999998</v>
      </c>
      <c r="L260">
        <v>67.81</v>
      </c>
      <c r="M260">
        <v>69.421000000000006</v>
      </c>
      <c r="N260">
        <v>71.033000000000001</v>
      </c>
      <c r="O260">
        <v>71.897000000000006</v>
      </c>
      <c r="P260">
        <v>72.483000000000004</v>
      </c>
      <c r="Q260">
        <v>73.350999999999999</v>
      </c>
      <c r="R260">
        <v>73.914000000000001</v>
      </c>
      <c r="S260">
        <v>74.978999999999999</v>
      </c>
      <c r="T260">
        <v>76.802999999999997</v>
      </c>
    </row>
    <row r="261" spans="1:20" x14ac:dyDescent="0.3">
      <c r="A261">
        <v>259</v>
      </c>
      <c r="B261">
        <f t="shared" si="4"/>
        <v>0.70910335386721424</v>
      </c>
      <c r="C261">
        <v>1</v>
      </c>
      <c r="D261">
        <v>69.467200000000005</v>
      </c>
      <c r="E261">
        <v>3.4410000000000003E-2</v>
      </c>
      <c r="F261">
        <v>62.08</v>
      </c>
      <c r="G261">
        <v>63.905999999999999</v>
      </c>
      <c r="H261">
        <v>64.971000000000004</v>
      </c>
      <c r="I261">
        <v>65.534999999999997</v>
      </c>
      <c r="J261">
        <v>66.403999999999996</v>
      </c>
      <c r="K261">
        <v>66.989999999999995</v>
      </c>
      <c r="L261">
        <v>67.855000000000004</v>
      </c>
      <c r="M261">
        <v>69.466999999999999</v>
      </c>
      <c r="N261">
        <v>71.078999999999994</v>
      </c>
      <c r="O261">
        <v>71.944999999999993</v>
      </c>
      <c r="P261">
        <v>72.531000000000006</v>
      </c>
      <c r="Q261">
        <v>73.399000000000001</v>
      </c>
      <c r="R261">
        <v>73.962999999999994</v>
      </c>
      <c r="S261">
        <v>75.028000000000006</v>
      </c>
      <c r="T261">
        <v>76.853999999999999</v>
      </c>
    </row>
    <row r="262" spans="1:20" x14ac:dyDescent="0.3">
      <c r="A262">
        <v>260</v>
      </c>
      <c r="B262">
        <f t="shared" si="4"/>
        <v>0.7118412046543463</v>
      </c>
      <c r="C262">
        <v>1</v>
      </c>
      <c r="D262">
        <v>69.512900000000002</v>
      </c>
      <c r="E262">
        <v>3.4419999999999999E-2</v>
      </c>
      <c r="F262">
        <v>62.119</v>
      </c>
      <c r="G262">
        <v>63.947000000000003</v>
      </c>
      <c r="H262">
        <v>65.013000000000005</v>
      </c>
      <c r="I262">
        <v>65.576999999999998</v>
      </c>
      <c r="J262">
        <v>66.447000000000003</v>
      </c>
      <c r="K262">
        <v>67.033000000000001</v>
      </c>
      <c r="L262">
        <v>67.899000000000001</v>
      </c>
      <c r="M262">
        <v>69.513000000000005</v>
      </c>
      <c r="N262">
        <v>71.126999999999995</v>
      </c>
      <c r="O262">
        <v>71.992999999999995</v>
      </c>
      <c r="P262">
        <v>72.578999999999994</v>
      </c>
      <c r="Q262">
        <v>73.447999999999993</v>
      </c>
      <c r="R262">
        <v>74.013000000000005</v>
      </c>
      <c r="S262">
        <v>75.078999999999994</v>
      </c>
      <c r="T262">
        <v>76.906999999999996</v>
      </c>
    </row>
    <row r="263" spans="1:20" x14ac:dyDescent="0.3">
      <c r="A263">
        <v>261</v>
      </c>
      <c r="B263">
        <f t="shared" si="4"/>
        <v>0.71457905544147848</v>
      </c>
      <c r="C263">
        <v>1</v>
      </c>
      <c r="D263">
        <v>69.558499999999995</v>
      </c>
      <c r="E263">
        <v>3.4419999999999999E-2</v>
      </c>
      <c r="F263">
        <v>62.16</v>
      </c>
      <c r="G263">
        <v>63.988999999999997</v>
      </c>
      <c r="H263">
        <v>65.055000000000007</v>
      </c>
      <c r="I263">
        <v>65.62</v>
      </c>
      <c r="J263">
        <v>66.489999999999995</v>
      </c>
      <c r="K263">
        <v>67.076999999999998</v>
      </c>
      <c r="L263">
        <v>67.944000000000003</v>
      </c>
      <c r="M263">
        <v>69.558999999999997</v>
      </c>
      <c r="N263">
        <v>71.173000000000002</v>
      </c>
      <c r="O263">
        <v>72.040000000000006</v>
      </c>
      <c r="P263">
        <v>72.626999999999995</v>
      </c>
      <c r="Q263">
        <v>73.497</v>
      </c>
      <c r="R263">
        <v>74.061999999999998</v>
      </c>
      <c r="S263">
        <v>75.128</v>
      </c>
      <c r="T263">
        <v>76.956999999999994</v>
      </c>
    </row>
    <row r="264" spans="1:20" x14ac:dyDescent="0.3">
      <c r="A264">
        <v>262</v>
      </c>
      <c r="B264">
        <f t="shared" si="4"/>
        <v>0.71731690622861055</v>
      </c>
      <c r="C264">
        <v>1</v>
      </c>
      <c r="D264">
        <v>69.604100000000003</v>
      </c>
      <c r="E264">
        <v>3.4419999999999999E-2</v>
      </c>
      <c r="F264">
        <v>62.201000000000001</v>
      </c>
      <c r="G264">
        <v>64.031000000000006</v>
      </c>
      <c r="H264">
        <v>65.097999999999999</v>
      </c>
      <c r="I264">
        <v>65.662999999999997</v>
      </c>
      <c r="J264">
        <v>66.534000000000006</v>
      </c>
      <c r="K264">
        <v>67.120999999999995</v>
      </c>
      <c r="L264">
        <v>67.988</v>
      </c>
      <c r="M264">
        <v>69.603999999999999</v>
      </c>
      <c r="N264">
        <v>71.22</v>
      </c>
      <c r="O264">
        <v>72.087000000000003</v>
      </c>
      <c r="P264">
        <v>72.674000000000007</v>
      </c>
      <c r="Q264">
        <v>73.545000000000002</v>
      </c>
      <c r="R264">
        <v>74.11</v>
      </c>
      <c r="S264">
        <v>75.177999999999997</v>
      </c>
      <c r="T264">
        <v>77.007999999999996</v>
      </c>
    </row>
    <row r="265" spans="1:20" x14ac:dyDescent="0.3">
      <c r="A265">
        <v>263</v>
      </c>
      <c r="B265">
        <f t="shared" si="4"/>
        <v>0.72005475701574262</v>
      </c>
      <c r="C265">
        <v>1</v>
      </c>
      <c r="D265">
        <v>69.649600000000007</v>
      </c>
      <c r="E265">
        <v>3.4419999999999999E-2</v>
      </c>
      <c r="F265">
        <v>62.241</v>
      </c>
      <c r="G265">
        <v>64.072999999999993</v>
      </c>
      <c r="H265">
        <v>65.141000000000005</v>
      </c>
      <c r="I265">
        <v>65.706000000000003</v>
      </c>
      <c r="J265">
        <v>66.576999999999998</v>
      </c>
      <c r="K265">
        <v>67.165000000000006</v>
      </c>
      <c r="L265">
        <v>68.033000000000001</v>
      </c>
      <c r="M265">
        <v>69.650000000000006</v>
      </c>
      <c r="N265">
        <v>71.266999999999996</v>
      </c>
      <c r="O265">
        <v>72.134</v>
      </c>
      <c r="P265">
        <v>72.721999999999994</v>
      </c>
      <c r="Q265">
        <v>73.593000000000004</v>
      </c>
      <c r="R265">
        <v>74.159000000000006</v>
      </c>
      <c r="S265">
        <v>75.227000000000004</v>
      </c>
      <c r="T265">
        <v>77.058000000000007</v>
      </c>
    </row>
    <row r="266" spans="1:20" x14ac:dyDescent="0.3">
      <c r="A266">
        <v>264</v>
      </c>
      <c r="B266">
        <f t="shared" si="4"/>
        <v>0.7227926078028748</v>
      </c>
      <c r="C266">
        <v>1</v>
      </c>
      <c r="D266">
        <v>69.695099999999996</v>
      </c>
      <c r="E266">
        <v>3.4419999999999999E-2</v>
      </c>
      <c r="F266">
        <v>62.281999999999996</v>
      </c>
      <c r="G266">
        <v>64.114000000000004</v>
      </c>
      <c r="H266">
        <v>65.183000000000007</v>
      </c>
      <c r="I266">
        <v>65.748999999999995</v>
      </c>
      <c r="J266">
        <v>66.620999999999995</v>
      </c>
      <c r="K266">
        <v>67.209000000000003</v>
      </c>
      <c r="L266">
        <v>68.076999999999998</v>
      </c>
      <c r="M266">
        <v>69.694999999999993</v>
      </c>
      <c r="N266">
        <v>71.313000000000002</v>
      </c>
      <c r="O266">
        <v>72.180999999999997</v>
      </c>
      <c r="P266">
        <v>72.769000000000005</v>
      </c>
      <c r="Q266">
        <v>73.641000000000005</v>
      </c>
      <c r="R266">
        <v>74.206999999999994</v>
      </c>
      <c r="S266">
        <v>75.275999999999996</v>
      </c>
      <c r="T266">
        <v>77.108000000000004</v>
      </c>
    </row>
    <row r="267" spans="1:20" x14ac:dyDescent="0.3">
      <c r="A267">
        <v>265</v>
      </c>
      <c r="B267">
        <f t="shared" si="4"/>
        <v>0.72553045859000687</v>
      </c>
      <c r="C267">
        <v>1</v>
      </c>
      <c r="D267">
        <v>69.740499999999997</v>
      </c>
      <c r="E267">
        <v>3.4419999999999999E-2</v>
      </c>
      <c r="F267">
        <v>62.322000000000003</v>
      </c>
      <c r="G267">
        <v>64.156000000000006</v>
      </c>
      <c r="H267">
        <v>65.225999999999999</v>
      </c>
      <c r="I267">
        <v>65.792000000000002</v>
      </c>
      <c r="J267">
        <v>66.664000000000001</v>
      </c>
      <c r="K267">
        <v>67.253</v>
      </c>
      <c r="L267">
        <v>68.120999999999995</v>
      </c>
      <c r="M267">
        <v>69.741</v>
      </c>
      <c r="N267">
        <v>71.36</v>
      </c>
      <c r="O267">
        <v>72.227999999999994</v>
      </c>
      <c r="P267">
        <v>72.816999999999993</v>
      </c>
      <c r="Q267">
        <v>73.688999999999993</v>
      </c>
      <c r="R267">
        <v>74.254999999999995</v>
      </c>
      <c r="S267">
        <v>75.325000000000003</v>
      </c>
      <c r="T267">
        <v>77.159000000000006</v>
      </c>
    </row>
    <row r="268" spans="1:20" x14ac:dyDescent="0.3">
      <c r="A268">
        <v>266</v>
      </c>
      <c r="B268">
        <f t="shared" si="4"/>
        <v>0.72826830937713893</v>
      </c>
      <c r="C268">
        <v>1</v>
      </c>
      <c r="D268">
        <v>69.785799999999995</v>
      </c>
      <c r="E268">
        <v>3.4430000000000002E-2</v>
      </c>
      <c r="F268">
        <v>62.360999999999997</v>
      </c>
      <c r="G268">
        <v>64.195999999999998</v>
      </c>
      <c r="H268">
        <v>65.266999999999996</v>
      </c>
      <c r="I268">
        <v>65.834000000000003</v>
      </c>
      <c r="J268">
        <v>66.706999999999994</v>
      </c>
      <c r="K268">
        <v>67.296000000000006</v>
      </c>
      <c r="L268">
        <v>68.165000000000006</v>
      </c>
      <c r="M268">
        <v>69.786000000000001</v>
      </c>
      <c r="N268">
        <v>71.406000000000006</v>
      </c>
      <c r="O268">
        <v>72.275999999999996</v>
      </c>
      <c r="P268">
        <v>72.864999999999995</v>
      </c>
      <c r="Q268">
        <v>73.738</v>
      </c>
      <c r="R268">
        <v>74.305000000000007</v>
      </c>
      <c r="S268">
        <v>75.375</v>
      </c>
      <c r="T268">
        <v>77.210999999999999</v>
      </c>
    </row>
    <row r="269" spans="1:20" x14ac:dyDescent="0.3">
      <c r="A269">
        <v>267</v>
      </c>
      <c r="B269">
        <f t="shared" si="4"/>
        <v>0.731006160164271</v>
      </c>
      <c r="C269">
        <v>1</v>
      </c>
      <c r="D269">
        <v>69.831100000000006</v>
      </c>
      <c r="E269">
        <v>3.4430000000000002E-2</v>
      </c>
      <c r="F269">
        <v>62.401000000000003</v>
      </c>
      <c r="G269">
        <v>64.238</v>
      </c>
      <c r="H269">
        <v>65.308999999999997</v>
      </c>
      <c r="I269">
        <v>65.876000000000005</v>
      </c>
      <c r="J269">
        <v>66.75</v>
      </c>
      <c r="K269">
        <v>67.338999999999999</v>
      </c>
      <c r="L269">
        <v>68.209000000000003</v>
      </c>
      <c r="M269">
        <v>69.831000000000003</v>
      </c>
      <c r="N269">
        <v>71.453000000000003</v>
      </c>
      <c r="O269">
        <v>72.322999999999993</v>
      </c>
      <c r="P269">
        <v>72.912000000000006</v>
      </c>
      <c r="Q269">
        <v>73.786000000000001</v>
      </c>
      <c r="R269">
        <v>74.352999999999994</v>
      </c>
      <c r="S269">
        <v>75.424000000000007</v>
      </c>
      <c r="T269">
        <v>77.260999999999996</v>
      </c>
    </row>
    <row r="270" spans="1:20" x14ac:dyDescent="0.3">
      <c r="A270">
        <v>268</v>
      </c>
      <c r="B270">
        <f t="shared" si="4"/>
        <v>0.73374401095140318</v>
      </c>
      <c r="C270">
        <v>1</v>
      </c>
      <c r="D270">
        <v>69.876300000000001</v>
      </c>
      <c r="E270">
        <v>3.4430000000000002E-2</v>
      </c>
      <c r="F270">
        <v>62.442</v>
      </c>
      <c r="G270">
        <v>64.278999999999996</v>
      </c>
      <c r="H270">
        <v>65.350999999999999</v>
      </c>
      <c r="I270">
        <v>65.918999999999997</v>
      </c>
      <c r="J270">
        <v>66.793000000000006</v>
      </c>
      <c r="K270">
        <v>67.382999999999996</v>
      </c>
      <c r="L270">
        <v>68.254000000000005</v>
      </c>
      <c r="M270">
        <v>69.876000000000005</v>
      </c>
      <c r="N270">
        <v>71.498999999999995</v>
      </c>
      <c r="O270">
        <v>72.37</v>
      </c>
      <c r="P270">
        <v>72.959999999999994</v>
      </c>
      <c r="Q270">
        <v>73.834000000000003</v>
      </c>
      <c r="R270">
        <v>74.400999999999996</v>
      </c>
      <c r="S270">
        <v>75.472999999999999</v>
      </c>
      <c r="T270">
        <v>77.311000000000007</v>
      </c>
    </row>
    <row r="271" spans="1:20" x14ac:dyDescent="0.3">
      <c r="A271">
        <v>269</v>
      </c>
      <c r="B271">
        <f t="shared" si="4"/>
        <v>0.73648186173853525</v>
      </c>
      <c r="C271">
        <v>1</v>
      </c>
      <c r="D271">
        <v>69.921499999999995</v>
      </c>
      <c r="E271">
        <v>3.4430000000000002E-2</v>
      </c>
      <c r="F271">
        <v>62.481999999999999</v>
      </c>
      <c r="G271">
        <v>64.320999999999998</v>
      </c>
      <c r="H271">
        <v>65.394000000000005</v>
      </c>
      <c r="I271">
        <v>65.962000000000003</v>
      </c>
      <c r="J271">
        <v>66.835999999999999</v>
      </c>
      <c r="K271">
        <v>67.426000000000002</v>
      </c>
      <c r="L271">
        <v>68.298000000000002</v>
      </c>
      <c r="M271">
        <v>69.921999999999997</v>
      </c>
      <c r="N271">
        <v>71.545000000000002</v>
      </c>
      <c r="O271">
        <v>72.417000000000002</v>
      </c>
      <c r="P271">
        <v>73.007000000000005</v>
      </c>
      <c r="Q271">
        <v>73.881</v>
      </c>
      <c r="R271">
        <v>74.448999999999998</v>
      </c>
      <c r="S271">
        <v>75.522000000000006</v>
      </c>
      <c r="T271">
        <v>77.361000000000004</v>
      </c>
    </row>
    <row r="272" spans="1:20" x14ac:dyDescent="0.3">
      <c r="A272">
        <v>270</v>
      </c>
      <c r="B272">
        <f t="shared" si="4"/>
        <v>0.73921971252566732</v>
      </c>
      <c r="C272">
        <v>1</v>
      </c>
      <c r="D272">
        <v>69.9666</v>
      </c>
      <c r="E272">
        <v>3.4430000000000002E-2</v>
      </c>
      <c r="F272">
        <v>62.521999999999998</v>
      </c>
      <c r="G272">
        <v>64.363</v>
      </c>
      <c r="H272">
        <v>65.436000000000007</v>
      </c>
      <c r="I272">
        <v>66.004000000000005</v>
      </c>
      <c r="J272">
        <v>66.879000000000005</v>
      </c>
      <c r="K272">
        <v>67.47</v>
      </c>
      <c r="L272">
        <v>68.341999999999999</v>
      </c>
      <c r="M272">
        <v>69.966999999999999</v>
      </c>
      <c r="N272">
        <v>71.590999999999994</v>
      </c>
      <c r="O272">
        <v>72.462999999999994</v>
      </c>
      <c r="P272">
        <v>73.054000000000002</v>
      </c>
      <c r="Q272">
        <v>73.929000000000002</v>
      </c>
      <c r="R272">
        <v>74.497</v>
      </c>
      <c r="S272">
        <v>75.570999999999998</v>
      </c>
      <c r="T272">
        <v>77.411000000000001</v>
      </c>
    </row>
    <row r="273" spans="1:20" x14ac:dyDescent="0.3">
      <c r="A273">
        <v>271</v>
      </c>
      <c r="B273">
        <f t="shared" si="4"/>
        <v>0.7419575633127995</v>
      </c>
      <c r="C273">
        <v>1</v>
      </c>
      <c r="D273">
        <v>70.011600000000001</v>
      </c>
      <c r="E273">
        <v>3.4439999999999998E-2</v>
      </c>
      <c r="F273">
        <v>62.56</v>
      </c>
      <c r="G273">
        <v>64.402000000000001</v>
      </c>
      <c r="H273">
        <v>65.477000000000004</v>
      </c>
      <c r="I273">
        <v>66.046000000000006</v>
      </c>
      <c r="J273">
        <v>66.921999999999997</v>
      </c>
      <c r="K273">
        <v>67.513000000000005</v>
      </c>
      <c r="L273">
        <v>68.385000000000005</v>
      </c>
      <c r="M273">
        <v>70.012</v>
      </c>
      <c r="N273">
        <v>71.638000000000005</v>
      </c>
      <c r="O273">
        <v>72.510999999999996</v>
      </c>
      <c r="P273">
        <v>73.102000000000004</v>
      </c>
      <c r="Q273">
        <v>73.977999999999994</v>
      </c>
      <c r="R273">
        <v>74.546999999999997</v>
      </c>
      <c r="S273">
        <v>75.620999999999995</v>
      </c>
      <c r="T273">
        <v>77.462999999999994</v>
      </c>
    </row>
    <row r="274" spans="1:20" x14ac:dyDescent="0.3">
      <c r="A274">
        <v>272</v>
      </c>
      <c r="B274">
        <f t="shared" si="4"/>
        <v>0.74469541409993156</v>
      </c>
      <c r="C274">
        <v>1</v>
      </c>
      <c r="D274">
        <v>70.056600000000003</v>
      </c>
      <c r="E274">
        <v>3.4439999999999998E-2</v>
      </c>
      <c r="F274">
        <v>62.600999999999999</v>
      </c>
      <c r="G274">
        <v>64.444000000000003</v>
      </c>
      <c r="H274">
        <v>65.519000000000005</v>
      </c>
      <c r="I274">
        <v>66.087999999999994</v>
      </c>
      <c r="J274">
        <v>66.965000000000003</v>
      </c>
      <c r="K274">
        <v>67.555999999999997</v>
      </c>
      <c r="L274">
        <v>68.429000000000002</v>
      </c>
      <c r="M274">
        <v>70.057000000000002</v>
      </c>
      <c r="N274">
        <v>71.683999999999997</v>
      </c>
      <c r="O274">
        <v>72.557000000000002</v>
      </c>
      <c r="P274">
        <v>73.149000000000001</v>
      </c>
      <c r="Q274">
        <v>74.025000000000006</v>
      </c>
      <c r="R274">
        <v>74.593999999999994</v>
      </c>
      <c r="S274">
        <v>75.668999999999997</v>
      </c>
      <c r="T274">
        <v>77.513000000000005</v>
      </c>
    </row>
    <row r="275" spans="1:20" x14ac:dyDescent="0.3">
      <c r="A275">
        <v>273</v>
      </c>
      <c r="B275">
        <f t="shared" si="4"/>
        <v>0.74743326488706363</v>
      </c>
      <c r="C275">
        <v>1</v>
      </c>
      <c r="D275">
        <v>70.101500000000001</v>
      </c>
      <c r="E275">
        <v>3.4439999999999998E-2</v>
      </c>
      <c r="F275">
        <v>62.640999999999998</v>
      </c>
      <c r="G275">
        <v>64.484999999999999</v>
      </c>
      <c r="H275">
        <v>65.561000000000007</v>
      </c>
      <c r="I275">
        <v>66.13</v>
      </c>
      <c r="J275">
        <v>67.007000000000005</v>
      </c>
      <c r="K275">
        <v>67.599000000000004</v>
      </c>
      <c r="L275">
        <v>68.472999999999999</v>
      </c>
      <c r="M275">
        <v>70.102000000000004</v>
      </c>
      <c r="N275">
        <v>71.73</v>
      </c>
      <c r="O275">
        <v>72.603999999999999</v>
      </c>
      <c r="P275">
        <v>73.195999999999998</v>
      </c>
      <c r="Q275">
        <v>74.072999999999993</v>
      </c>
      <c r="R275">
        <v>74.641999999999996</v>
      </c>
      <c r="S275">
        <v>75.718000000000004</v>
      </c>
      <c r="T275">
        <v>77.561999999999998</v>
      </c>
    </row>
    <row r="276" spans="1:20" x14ac:dyDescent="0.3">
      <c r="A276">
        <v>274</v>
      </c>
      <c r="B276">
        <f t="shared" si="4"/>
        <v>0.75017111567419581</v>
      </c>
      <c r="C276">
        <v>1</v>
      </c>
      <c r="D276">
        <v>70.146299999999997</v>
      </c>
      <c r="E276">
        <v>3.4439999999999998E-2</v>
      </c>
      <c r="F276">
        <v>62.680999999999997</v>
      </c>
      <c r="G276">
        <v>64.525999999999996</v>
      </c>
      <c r="H276">
        <v>65.602999999999994</v>
      </c>
      <c r="I276">
        <v>66.173000000000002</v>
      </c>
      <c r="J276">
        <v>67.05</v>
      </c>
      <c r="K276">
        <v>67.641999999999996</v>
      </c>
      <c r="L276">
        <v>68.516999999999996</v>
      </c>
      <c r="M276">
        <v>70.146000000000001</v>
      </c>
      <c r="N276">
        <v>71.775999999999996</v>
      </c>
      <c r="O276">
        <v>72.650000000000006</v>
      </c>
      <c r="P276">
        <v>73.242000000000004</v>
      </c>
      <c r="Q276">
        <v>74.12</v>
      </c>
      <c r="R276">
        <v>74.69</v>
      </c>
      <c r="S276">
        <v>75.766000000000005</v>
      </c>
      <c r="T276">
        <v>77.611999999999995</v>
      </c>
    </row>
    <row r="277" spans="1:20" x14ac:dyDescent="0.3">
      <c r="A277">
        <v>275</v>
      </c>
      <c r="B277">
        <f t="shared" si="4"/>
        <v>0.75290896646132788</v>
      </c>
      <c r="C277">
        <v>1</v>
      </c>
      <c r="D277">
        <v>70.191100000000006</v>
      </c>
      <c r="E277">
        <v>3.4439999999999998E-2</v>
      </c>
      <c r="F277">
        <v>62.720999999999997</v>
      </c>
      <c r="G277">
        <v>64.566999999999993</v>
      </c>
      <c r="H277">
        <v>65.644999999999996</v>
      </c>
      <c r="I277">
        <v>66.215000000000003</v>
      </c>
      <c r="J277">
        <v>67.093000000000004</v>
      </c>
      <c r="K277">
        <v>67.686000000000007</v>
      </c>
      <c r="L277">
        <v>68.561000000000007</v>
      </c>
      <c r="M277">
        <v>70.191000000000003</v>
      </c>
      <c r="N277">
        <v>71.822000000000003</v>
      </c>
      <c r="O277">
        <v>72.697000000000003</v>
      </c>
      <c r="P277">
        <v>73.289000000000001</v>
      </c>
      <c r="Q277">
        <v>74.167000000000002</v>
      </c>
      <c r="R277">
        <v>74.738</v>
      </c>
      <c r="S277">
        <v>75.814999999999998</v>
      </c>
      <c r="T277">
        <v>77.661000000000001</v>
      </c>
    </row>
    <row r="278" spans="1:20" x14ac:dyDescent="0.3">
      <c r="A278">
        <v>276</v>
      </c>
      <c r="B278">
        <f t="shared" si="4"/>
        <v>0.75564681724845995</v>
      </c>
      <c r="C278">
        <v>1</v>
      </c>
      <c r="D278">
        <v>70.235799999999998</v>
      </c>
      <c r="E278">
        <v>3.4450000000000001E-2</v>
      </c>
      <c r="F278">
        <v>62.759</v>
      </c>
      <c r="G278">
        <v>64.606999999999999</v>
      </c>
      <c r="H278">
        <v>65.685000000000002</v>
      </c>
      <c r="I278">
        <v>66.256</v>
      </c>
      <c r="J278">
        <v>67.135000000000005</v>
      </c>
      <c r="K278">
        <v>67.727999999999994</v>
      </c>
      <c r="L278">
        <v>68.603999999999999</v>
      </c>
      <c r="M278">
        <v>70.236000000000004</v>
      </c>
      <c r="N278">
        <v>71.867999999999995</v>
      </c>
      <c r="O278">
        <v>72.744</v>
      </c>
      <c r="P278">
        <v>73.337000000000003</v>
      </c>
      <c r="Q278">
        <v>74.215999999999994</v>
      </c>
      <c r="R278">
        <v>74.787000000000006</v>
      </c>
      <c r="S278">
        <v>75.864999999999995</v>
      </c>
      <c r="T278">
        <v>77.712999999999994</v>
      </c>
    </row>
    <row r="279" spans="1:20" x14ac:dyDescent="0.3">
      <c r="A279">
        <v>277</v>
      </c>
      <c r="B279">
        <f t="shared" si="4"/>
        <v>0.75838466803559201</v>
      </c>
      <c r="C279">
        <v>1</v>
      </c>
      <c r="D279">
        <v>70.280500000000004</v>
      </c>
      <c r="E279">
        <v>3.4450000000000001E-2</v>
      </c>
      <c r="F279">
        <v>62.798999999999999</v>
      </c>
      <c r="G279">
        <v>64.647999999999996</v>
      </c>
      <c r="H279">
        <v>65.727000000000004</v>
      </c>
      <c r="I279">
        <v>66.298000000000002</v>
      </c>
      <c r="J279">
        <v>67.177999999999997</v>
      </c>
      <c r="K279">
        <v>67.771000000000001</v>
      </c>
      <c r="L279">
        <v>68.647000000000006</v>
      </c>
      <c r="M279">
        <v>70.281000000000006</v>
      </c>
      <c r="N279">
        <v>71.914000000000001</v>
      </c>
      <c r="O279">
        <v>72.790000000000006</v>
      </c>
      <c r="P279">
        <v>73.382999999999996</v>
      </c>
      <c r="Q279">
        <v>74.263000000000005</v>
      </c>
      <c r="R279">
        <v>74.834000000000003</v>
      </c>
      <c r="S279">
        <v>75.912999999999997</v>
      </c>
      <c r="T279">
        <v>77.762</v>
      </c>
    </row>
    <row r="280" spans="1:20" x14ac:dyDescent="0.3">
      <c r="A280">
        <v>278</v>
      </c>
      <c r="B280">
        <f t="shared" si="4"/>
        <v>0.76112251882272419</v>
      </c>
      <c r="C280">
        <v>1</v>
      </c>
      <c r="D280">
        <v>70.325100000000006</v>
      </c>
      <c r="E280">
        <v>3.4450000000000001E-2</v>
      </c>
      <c r="F280">
        <v>62.838000000000001</v>
      </c>
      <c r="G280">
        <v>64.688999999999993</v>
      </c>
      <c r="H280">
        <v>65.769000000000005</v>
      </c>
      <c r="I280">
        <v>66.34</v>
      </c>
      <c r="J280">
        <v>67.22</v>
      </c>
      <c r="K280">
        <v>67.813999999999993</v>
      </c>
      <c r="L280">
        <v>68.691000000000003</v>
      </c>
      <c r="M280">
        <v>70.325000000000003</v>
      </c>
      <c r="N280">
        <v>71.959000000000003</v>
      </c>
      <c r="O280">
        <v>72.835999999999999</v>
      </c>
      <c r="P280">
        <v>73.430000000000007</v>
      </c>
      <c r="Q280">
        <v>74.31</v>
      </c>
      <c r="R280">
        <v>74.882000000000005</v>
      </c>
      <c r="S280">
        <v>75.960999999999999</v>
      </c>
      <c r="T280">
        <v>77.811999999999998</v>
      </c>
    </row>
    <row r="281" spans="1:20" x14ac:dyDescent="0.3">
      <c r="A281">
        <v>279</v>
      </c>
      <c r="B281">
        <f t="shared" si="4"/>
        <v>0.76386036960985626</v>
      </c>
      <c r="C281">
        <v>1</v>
      </c>
      <c r="D281">
        <v>70.369699999999995</v>
      </c>
      <c r="E281">
        <v>3.4450000000000001E-2</v>
      </c>
      <c r="F281">
        <v>62.878</v>
      </c>
      <c r="G281">
        <v>64.73</v>
      </c>
      <c r="H281">
        <v>65.81</v>
      </c>
      <c r="I281">
        <v>66.382000000000005</v>
      </c>
      <c r="J281">
        <v>67.263000000000005</v>
      </c>
      <c r="K281">
        <v>67.856999999999999</v>
      </c>
      <c r="L281">
        <v>68.734999999999999</v>
      </c>
      <c r="M281">
        <v>70.37</v>
      </c>
      <c r="N281">
        <v>72.004999999999995</v>
      </c>
      <c r="O281">
        <v>72.882000000000005</v>
      </c>
      <c r="P281">
        <v>73.475999999999999</v>
      </c>
      <c r="Q281">
        <v>74.356999999999999</v>
      </c>
      <c r="R281">
        <v>74.929000000000002</v>
      </c>
      <c r="S281">
        <v>76.009</v>
      </c>
      <c r="T281">
        <v>77.861000000000004</v>
      </c>
    </row>
    <row r="282" spans="1:20" x14ac:dyDescent="0.3">
      <c r="A282">
        <v>280</v>
      </c>
      <c r="B282">
        <f t="shared" si="4"/>
        <v>0.76659822039698833</v>
      </c>
      <c r="C282">
        <v>1</v>
      </c>
      <c r="D282">
        <v>70.414199999999994</v>
      </c>
      <c r="E282">
        <v>3.4450000000000001E-2</v>
      </c>
      <c r="F282">
        <v>62.917999999999999</v>
      </c>
      <c r="G282">
        <v>64.771000000000001</v>
      </c>
      <c r="H282">
        <v>65.852000000000004</v>
      </c>
      <c r="I282">
        <v>66.424000000000007</v>
      </c>
      <c r="J282">
        <v>67.305000000000007</v>
      </c>
      <c r="K282">
        <v>67.900000000000006</v>
      </c>
      <c r="L282">
        <v>68.778000000000006</v>
      </c>
      <c r="M282">
        <v>70.414000000000001</v>
      </c>
      <c r="N282">
        <v>72.05</v>
      </c>
      <c r="O282">
        <v>72.927999999999997</v>
      </c>
      <c r="P282">
        <v>73.522999999999996</v>
      </c>
      <c r="Q282">
        <v>74.403999999999996</v>
      </c>
      <c r="R282">
        <v>74.977000000000004</v>
      </c>
      <c r="S282">
        <v>76.057000000000002</v>
      </c>
      <c r="T282">
        <v>77.91</v>
      </c>
    </row>
    <row r="283" spans="1:20" x14ac:dyDescent="0.3">
      <c r="A283">
        <v>281</v>
      </c>
      <c r="B283">
        <f t="shared" si="4"/>
        <v>0.76933607118412051</v>
      </c>
      <c r="C283">
        <v>1</v>
      </c>
      <c r="D283">
        <v>70.458600000000004</v>
      </c>
      <c r="E283">
        <v>3.4459999999999998E-2</v>
      </c>
      <c r="F283">
        <v>62.956000000000003</v>
      </c>
      <c r="G283">
        <v>64.81</v>
      </c>
      <c r="H283">
        <v>65.891999999999996</v>
      </c>
      <c r="I283">
        <v>66.465000000000003</v>
      </c>
      <c r="J283">
        <v>67.346999999999994</v>
      </c>
      <c r="K283">
        <v>67.941999999999993</v>
      </c>
      <c r="L283">
        <v>68.820999999999998</v>
      </c>
      <c r="M283">
        <v>70.459000000000003</v>
      </c>
      <c r="N283">
        <v>72.096000000000004</v>
      </c>
      <c r="O283">
        <v>72.974999999999994</v>
      </c>
      <c r="P283">
        <v>73.569999999999993</v>
      </c>
      <c r="Q283">
        <v>74.451999999999998</v>
      </c>
      <c r="R283">
        <v>75.025000000000006</v>
      </c>
      <c r="S283">
        <v>76.106999999999999</v>
      </c>
      <c r="T283">
        <v>77.962000000000003</v>
      </c>
    </row>
    <row r="284" spans="1:20" x14ac:dyDescent="0.3">
      <c r="A284">
        <v>282</v>
      </c>
      <c r="B284">
        <f t="shared" si="4"/>
        <v>0.77207392197125257</v>
      </c>
      <c r="C284">
        <v>1</v>
      </c>
      <c r="D284">
        <v>70.503</v>
      </c>
      <c r="E284">
        <v>3.4459999999999998E-2</v>
      </c>
      <c r="F284">
        <v>62.994999999999997</v>
      </c>
      <c r="G284">
        <v>64.850999999999999</v>
      </c>
      <c r="H284">
        <v>65.933999999999997</v>
      </c>
      <c r="I284">
        <v>66.507000000000005</v>
      </c>
      <c r="J284">
        <v>67.388999999999996</v>
      </c>
      <c r="K284">
        <v>67.984999999999999</v>
      </c>
      <c r="L284">
        <v>68.864000000000004</v>
      </c>
      <c r="M284">
        <v>70.503</v>
      </c>
      <c r="N284">
        <v>72.141999999999996</v>
      </c>
      <c r="O284">
        <v>73.021000000000001</v>
      </c>
      <c r="P284">
        <v>73.617000000000004</v>
      </c>
      <c r="Q284">
        <v>74.498999999999995</v>
      </c>
      <c r="R284">
        <v>75.072000000000003</v>
      </c>
      <c r="S284">
        <v>76.155000000000001</v>
      </c>
      <c r="T284">
        <v>78.010999999999996</v>
      </c>
    </row>
    <row r="285" spans="1:20" x14ac:dyDescent="0.3">
      <c r="A285">
        <v>283</v>
      </c>
      <c r="B285">
        <f t="shared" si="4"/>
        <v>0.77481177275838464</v>
      </c>
      <c r="C285">
        <v>1</v>
      </c>
      <c r="D285">
        <v>70.547399999999996</v>
      </c>
      <c r="E285">
        <v>3.4459999999999998E-2</v>
      </c>
      <c r="F285">
        <v>63.034999999999997</v>
      </c>
      <c r="G285">
        <v>64.891999999999996</v>
      </c>
      <c r="H285">
        <v>65.974999999999994</v>
      </c>
      <c r="I285">
        <v>66.549000000000007</v>
      </c>
      <c r="J285">
        <v>67.432000000000002</v>
      </c>
      <c r="K285">
        <v>68.028000000000006</v>
      </c>
      <c r="L285">
        <v>68.908000000000001</v>
      </c>
      <c r="M285">
        <v>70.546999999999997</v>
      </c>
      <c r="N285">
        <v>72.186999999999998</v>
      </c>
      <c r="O285">
        <v>73.066999999999993</v>
      </c>
      <c r="P285">
        <v>73.662999999999997</v>
      </c>
      <c r="Q285">
        <v>74.546000000000006</v>
      </c>
      <c r="R285">
        <v>75.12</v>
      </c>
      <c r="S285">
        <v>76.203000000000003</v>
      </c>
      <c r="T285">
        <v>78.06</v>
      </c>
    </row>
    <row r="286" spans="1:20" x14ac:dyDescent="0.3">
      <c r="A286">
        <v>284</v>
      </c>
      <c r="B286">
        <f t="shared" si="4"/>
        <v>0.77754962354551682</v>
      </c>
      <c r="C286">
        <v>1</v>
      </c>
      <c r="D286">
        <v>70.591700000000003</v>
      </c>
      <c r="E286">
        <v>3.4459999999999998E-2</v>
      </c>
      <c r="F286">
        <v>63.073999999999998</v>
      </c>
      <c r="G286">
        <v>64.933000000000007</v>
      </c>
      <c r="H286">
        <v>66.016999999999996</v>
      </c>
      <c r="I286">
        <v>66.59</v>
      </c>
      <c r="J286">
        <v>67.474000000000004</v>
      </c>
      <c r="K286">
        <v>68.069999999999993</v>
      </c>
      <c r="L286">
        <v>68.950999999999993</v>
      </c>
      <c r="M286">
        <v>70.591999999999999</v>
      </c>
      <c r="N286">
        <v>72.231999999999999</v>
      </c>
      <c r="O286">
        <v>73.113</v>
      </c>
      <c r="P286">
        <v>73.709000000000003</v>
      </c>
      <c r="Q286">
        <v>74.593000000000004</v>
      </c>
      <c r="R286">
        <v>75.167000000000002</v>
      </c>
      <c r="S286">
        <v>76.251000000000005</v>
      </c>
      <c r="T286">
        <v>78.108999999999995</v>
      </c>
    </row>
    <row r="287" spans="1:20" x14ac:dyDescent="0.3">
      <c r="A287">
        <v>285</v>
      </c>
      <c r="B287">
        <f t="shared" si="4"/>
        <v>0.78028747433264889</v>
      </c>
      <c r="C287">
        <v>1</v>
      </c>
      <c r="D287">
        <v>70.635900000000007</v>
      </c>
      <c r="E287">
        <v>3.4470000000000001E-2</v>
      </c>
      <c r="F287">
        <v>63.112000000000002</v>
      </c>
      <c r="G287">
        <v>64.971999999999994</v>
      </c>
      <c r="H287">
        <v>66.057000000000002</v>
      </c>
      <c r="I287">
        <v>66.631</v>
      </c>
      <c r="J287">
        <v>67.516000000000005</v>
      </c>
      <c r="K287">
        <v>68.111999999999995</v>
      </c>
      <c r="L287">
        <v>68.994</v>
      </c>
      <c r="M287">
        <v>70.635999999999996</v>
      </c>
      <c r="N287">
        <v>72.278000000000006</v>
      </c>
      <c r="O287">
        <v>73.159000000000006</v>
      </c>
      <c r="P287">
        <v>73.756</v>
      </c>
      <c r="Q287">
        <v>74.641000000000005</v>
      </c>
      <c r="R287">
        <v>75.215000000000003</v>
      </c>
      <c r="S287">
        <v>76.3</v>
      </c>
      <c r="T287">
        <v>78.16</v>
      </c>
    </row>
    <row r="288" spans="1:20" x14ac:dyDescent="0.3">
      <c r="A288">
        <v>286</v>
      </c>
      <c r="B288">
        <f t="shared" si="4"/>
        <v>0.78302532511978096</v>
      </c>
      <c r="C288">
        <v>1</v>
      </c>
      <c r="D288">
        <v>70.680000000000007</v>
      </c>
      <c r="E288">
        <v>3.4470000000000001E-2</v>
      </c>
      <c r="F288">
        <v>63.151000000000003</v>
      </c>
      <c r="G288">
        <v>65.012</v>
      </c>
      <c r="H288">
        <v>66.097999999999999</v>
      </c>
      <c r="I288">
        <v>66.673000000000002</v>
      </c>
      <c r="J288">
        <v>67.558000000000007</v>
      </c>
      <c r="K288">
        <v>68.155000000000001</v>
      </c>
      <c r="L288">
        <v>69.037000000000006</v>
      </c>
      <c r="M288">
        <v>70.680000000000007</v>
      </c>
      <c r="N288">
        <v>72.322999999999993</v>
      </c>
      <c r="O288">
        <v>73.204999999999998</v>
      </c>
      <c r="P288">
        <v>73.802000000000007</v>
      </c>
      <c r="Q288">
        <v>74.686999999999998</v>
      </c>
      <c r="R288">
        <v>75.262</v>
      </c>
      <c r="S288">
        <v>76.347999999999999</v>
      </c>
      <c r="T288">
        <v>78.209000000000003</v>
      </c>
    </row>
    <row r="289" spans="1:20" x14ac:dyDescent="0.3">
      <c r="A289">
        <v>287</v>
      </c>
      <c r="B289">
        <f t="shared" si="4"/>
        <v>0.78576317590691303</v>
      </c>
      <c r="C289">
        <v>1</v>
      </c>
      <c r="D289">
        <v>70.724100000000007</v>
      </c>
      <c r="E289">
        <v>3.4470000000000001E-2</v>
      </c>
      <c r="F289">
        <v>63.191000000000003</v>
      </c>
      <c r="G289">
        <v>65.052999999999997</v>
      </c>
      <c r="H289">
        <v>66.138999999999996</v>
      </c>
      <c r="I289">
        <v>66.713999999999999</v>
      </c>
      <c r="J289">
        <v>67.599999999999994</v>
      </c>
      <c r="K289">
        <v>68.197000000000003</v>
      </c>
      <c r="L289">
        <v>69.08</v>
      </c>
      <c r="M289">
        <v>70.724000000000004</v>
      </c>
      <c r="N289">
        <v>72.367999999999995</v>
      </c>
      <c r="O289">
        <v>73.251000000000005</v>
      </c>
      <c r="P289">
        <v>73.847999999999999</v>
      </c>
      <c r="Q289">
        <v>74.733999999999995</v>
      </c>
      <c r="R289">
        <v>75.308999999999997</v>
      </c>
      <c r="S289">
        <v>76.394999999999996</v>
      </c>
      <c r="T289">
        <v>78.257999999999996</v>
      </c>
    </row>
    <row r="290" spans="1:20" x14ac:dyDescent="0.3">
      <c r="A290">
        <v>288</v>
      </c>
      <c r="B290">
        <f t="shared" si="4"/>
        <v>0.7885010266940452</v>
      </c>
      <c r="C290">
        <v>1</v>
      </c>
      <c r="D290">
        <v>70.768199999999993</v>
      </c>
      <c r="E290">
        <v>3.4479999999999997E-2</v>
      </c>
      <c r="F290">
        <v>63.228000000000002</v>
      </c>
      <c r="G290">
        <v>65.091999999999999</v>
      </c>
      <c r="H290">
        <v>66.179000000000002</v>
      </c>
      <c r="I290">
        <v>66.754999999999995</v>
      </c>
      <c r="J290">
        <v>67.641000000000005</v>
      </c>
      <c r="K290">
        <v>68.239000000000004</v>
      </c>
      <c r="L290">
        <v>69.122</v>
      </c>
      <c r="M290">
        <v>70.768000000000001</v>
      </c>
      <c r="N290">
        <v>72.414000000000001</v>
      </c>
      <c r="O290">
        <v>73.296999999999997</v>
      </c>
      <c r="P290">
        <v>73.894999999999996</v>
      </c>
      <c r="Q290">
        <v>74.781999999999996</v>
      </c>
      <c r="R290">
        <v>75.358000000000004</v>
      </c>
      <c r="S290">
        <v>76.444999999999993</v>
      </c>
      <c r="T290">
        <v>78.308999999999997</v>
      </c>
    </row>
    <row r="291" spans="1:20" x14ac:dyDescent="0.3">
      <c r="A291">
        <v>289</v>
      </c>
      <c r="B291">
        <f t="shared" si="4"/>
        <v>0.79123887748117727</v>
      </c>
      <c r="C291">
        <v>1</v>
      </c>
      <c r="D291">
        <v>70.812200000000004</v>
      </c>
      <c r="E291">
        <v>3.4479999999999997E-2</v>
      </c>
      <c r="F291">
        <v>63.267000000000003</v>
      </c>
      <c r="G291">
        <v>65.132000000000005</v>
      </c>
      <c r="H291">
        <v>66.22</v>
      </c>
      <c r="I291">
        <v>66.796000000000006</v>
      </c>
      <c r="J291">
        <v>67.683000000000007</v>
      </c>
      <c r="K291">
        <v>68.281999999999996</v>
      </c>
      <c r="L291">
        <v>69.165000000000006</v>
      </c>
      <c r="M291">
        <v>70.811999999999998</v>
      </c>
      <c r="N291">
        <v>72.459000000000003</v>
      </c>
      <c r="O291">
        <v>73.343000000000004</v>
      </c>
      <c r="P291">
        <v>73.941000000000003</v>
      </c>
      <c r="Q291">
        <v>74.828000000000003</v>
      </c>
      <c r="R291">
        <v>75.403999999999996</v>
      </c>
      <c r="S291">
        <v>76.492000000000004</v>
      </c>
      <c r="T291">
        <v>78.356999999999999</v>
      </c>
    </row>
    <row r="292" spans="1:20" x14ac:dyDescent="0.3">
      <c r="A292">
        <v>290</v>
      </c>
      <c r="B292">
        <f t="shared" si="4"/>
        <v>0.79397672826830934</v>
      </c>
      <c r="C292">
        <v>1</v>
      </c>
      <c r="D292">
        <v>70.856099999999998</v>
      </c>
      <c r="E292">
        <v>3.4479999999999997E-2</v>
      </c>
      <c r="F292">
        <v>63.305999999999997</v>
      </c>
      <c r="G292">
        <v>65.173000000000002</v>
      </c>
      <c r="H292">
        <v>66.260999999999996</v>
      </c>
      <c r="I292">
        <v>66.837999999999994</v>
      </c>
      <c r="J292">
        <v>67.724999999999994</v>
      </c>
      <c r="K292">
        <v>68.323999999999998</v>
      </c>
      <c r="L292">
        <v>69.207999999999998</v>
      </c>
      <c r="M292">
        <v>70.855999999999995</v>
      </c>
      <c r="N292">
        <v>72.504000000000005</v>
      </c>
      <c r="O292">
        <v>73.388000000000005</v>
      </c>
      <c r="P292">
        <v>73.986999999999995</v>
      </c>
      <c r="Q292">
        <v>74.875</v>
      </c>
      <c r="R292">
        <v>75.450999999999993</v>
      </c>
      <c r="S292">
        <v>76.540000000000006</v>
      </c>
      <c r="T292">
        <v>78.406000000000006</v>
      </c>
    </row>
    <row r="293" spans="1:20" x14ac:dyDescent="0.3">
      <c r="A293">
        <v>291</v>
      </c>
      <c r="B293">
        <f t="shared" si="4"/>
        <v>0.79671457905544152</v>
      </c>
      <c r="C293">
        <v>1</v>
      </c>
      <c r="D293">
        <v>70.900000000000006</v>
      </c>
      <c r="E293">
        <v>3.4479999999999997E-2</v>
      </c>
      <c r="F293">
        <v>63.345999999999997</v>
      </c>
      <c r="G293">
        <v>65.212999999999994</v>
      </c>
      <c r="H293">
        <v>66.302000000000007</v>
      </c>
      <c r="I293">
        <v>66.879000000000005</v>
      </c>
      <c r="J293">
        <v>67.766999999999996</v>
      </c>
      <c r="K293">
        <v>68.366</v>
      </c>
      <c r="L293">
        <v>69.251000000000005</v>
      </c>
      <c r="M293">
        <v>70.900000000000006</v>
      </c>
      <c r="N293">
        <v>72.549000000000007</v>
      </c>
      <c r="O293">
        <v>73.433999999999997</v>
      </c>
      <c r="P293">
        <v>74.033000000000001</v>
      </c>
      <c r="Q293">
        <v>74.921000000000006</v>
      </c>
      <c r="R293">
        <v>75.498000000000005</v>
      </c>
      <c r="S293">
        <v>76.587000000000003</v>
      </c>
      <c r="T293">
        <v>78.453999999999994</v>
      </c>
    </row>
    <row r="294" spans="1:20" x14ac:dyDescent="0.3">
      <c r="A294">
        <v>292</v>
      </c>
      <c r="B294">
        <f t="shared" si="4"/>
        <v>0.79945242984257359</v>
      </c>
      <c r="C294">
        <v>1</v>
      </c>
      <c r="D294">
        <v>70.943899999999999</v>
      </c>
      <c r="E294">
        <v>3.449E-2</v>
      </c>
      <c r="F294">
        <v>63.383000000000003</v>
      </c>
      <c r="G294">
        <v>65.251999999999995</v>
      </c>
      <c r="H294">
        <v>66.341999999999999</v>
      </c>
      <c r="I294">
        <v>66.918999999999997</v>
      </c>
      <c r="J294">
        <v>67.808000000000007</v>
      </c>
      <c r="K294">
        <v>68.408000000000001</v>
      </c>
      <c r="L294">
        <v>69.293999999999997</v>
      </c>
      <c r="M294">
        <v>70.944000000000003</v>
      </c>
      <c r="N294">
        <v>72.593999999999994</v>
      </c>
      <c r="O294">
        <v>73.48</v>
      </c>
      <c r="P294">
        <v>74.08</v>
      </c>
      <c r="Q294">
        <v>74.968999999999994</v>
      </c>
      <c r="R294">
        <v>75.546000000000006</v>
      </c>
      <c r="S294">
        <v>76.635999999999996</v>
      </c>
      <c r="T294">
        <v>78.504999999999995</v>
      </c>
    </row>
    <row r="295" spans="1:20" x14ac:dyDescent="0.3">
      <c r="A295">
        <v>293</v>
      </c>
      <c r="B295">
        <f t="shared" si="4"/>
        <v>0.80219028062970565</v>
      </c>
      <c r="C295">
        <v>1</v>
      </c>
      <c r="D295">
        <v>70.9876</v>
      </c>
      <c r="E295">
        <v>3.449E-2</v>
      </c>
      <c r="F295">
        <v>63.421999999999997</v>
      </c>
      <c r="G295">
        <v>65.292000000000002</v>
      </c>
      <c r="H295">
        <v>66.382999999999996</v>
      </c>
      <c r="I295">
        <v>66.959999999999994</v>
      </c>
      <c r="J295">
        <v>67.849999999999994</v>
      </c>
      <c r="K295">
        <v>68.45</v>
      </c>
      <c r="L295">
        <v>69.335999999999999</v>
      </c>
      <c r="M295">
        <v>70.988</v>
      </c>
      <c r="N295">
        <v>72.638999999999996</v>
      </c>
      <c r="O295">
        <v>73.525000000000006</v>
      </c>
      <c r="P295">
        <v>74.125</v>
      </c>
      <c r="Q295">
        <v>75.015000000000001</v>
      </c>
      <c r="R295">
        <v>75.591999999999999</v>
      </c>
      <c r="S295">
        <v>76.683000000000007</v>
      </c>
      <c r="T295">
        <v>78.554000000000002</v>
      </c>
    </row>
    <row r="296" spans="1:20" x14ac:dyDescent="0.3">
      <c r="A296">
        <v>294</v>
      </c>
      <c r="B296">
        <f t="shared" si="4"/>
        <v>0.80492813141683783</v>
      </c>
      <c r="C296">
        <v>1</v>
      </c>
      <c r="D296">
        <v>71.031400000000005</v>
      </c>
      <c r="E296">
        <v>3.449E-2</v>
      </c>
      <c r="F296">
        <v>63.460999999999999</v>
      </c>
      <c r="G296">
        <v>65.331999999999994</v>
      </c>
      <c r="H296">
        <v>66.424000000000007</v>
      </c>
      <c r="I296">
        <v>67.001999999999995</v>
      </c>
      <c r="J296">
        <v>67.891999999999996</v>
      </c>
      <c r="K296">
        <v>68.492000000000004</v>
      </c>
      <c r="L296">
        <v>69.379000000000005</v>
      </c>
      <c r="M296">
        <v>71.031000000000006</v>
      </c>
      <c r="N296">
        <v>72.683999999999997</v>
      </c>
      <c r="O296">
        <v>73.570999999999998</v>
      </c>
      <c r="P296">
        <v>74.171000000000006</v>
      </c>
      <c r="Q296">
        <v>75.061000000000007</v>
      </c>
      <c r="R296">
        <v>75.638999999999996</v>
      </c>
      <c r="S296">
        <v>76.730999999999995</v>
      </c>
      <c r="T296">
        <v>78.602000000000004</v>
      </c>
    </row>
    <row r="297" spans="1:20" x14ac:dyDescent="0.3">
      <c r="A297">
        <v>295</v>
      </c>
      <c r="B297">
        <f t="shared" si="4"/>
        <v>0.8076659822039699</v>
      </c>
      <c r="C297">
        <v>1</v>
      </c>
      <c r="D297">
        <v>71.075000000000003</v>
      </c>
      <c r="E297">
        <v>3.4500000000000003E-2</v>
      </c>
      <c r="F297">
        <v>63.497</v>
      </c>
      <c r="G297">
        <v>65.370999999999995</v>
      </c>
      <c r="H297">
        <v>66.462999999999994</v>
      </c>
      <c r="I297">
        <v>67.042000000000002</v>
      </c>
      <c r="J297">
        <v>67.933000000000007</v>
      </c>
      <c r="K297">
        <v>68.534000000000006</v>
      </c>
      <c r="L297">
        <v>69.421000000000006</v>
      </c>
      <c r="M297">
        <v>71.075000000000003</v>
      </c>
      <c r="N297">
        <v>72.728999999999999</v>
      </c>
      <c r="O297">
        <v>73.616</v>
      </c>
      <c r="P297">
        <v>74.216999999999999</v>
      </c>
      <c r="Q297">
        <v>75.108000000000004</v>
      </c>
      <c r="R297">
        <v>75.686999999999998</v>
      </c>
      <c r="S297">
        <v>76.778999999999996</v>
      </c>
      <c r="T297">
        <v>78.653000000000006</v>
      </c>
    </row>
    <row r="298" spans="1:20" x14ac:dyDescent="0.3">
      <c r="A298">
        <v>296</v>
      </c>
      <c r="B298">
        <f t="shared" si="4"/>
        <v>0.81040383299110197</v>
      </c>
      <c r="C298">
        <v>1</v>
      </c>
      <c r="D298">
        <v>71.118700000000004</v>
      </c>
      <c r="E298">
        <v>3.4500000000000003E-2</v>
      </c>
      <c r="F298">
        <v>63.536999999999999</v>
      </c>
      <c r="G298">
        <v>65.411000000000001</v>
      </c>
      <c r="H298">
        <v>66.504000000000005</v>
      </c>
      <c r="I298">
        <v>67.082999999999998</v>
      </c>
      <c r="J298">
        <v>67.974000000000004</v>
      </c>
      <c r="K298">
        <v>68.575999999999993</v>
      </c>
      <c r="L298">
        <v>69.463999999999999</v>
      </c>
      <c r="M298">
        <v>71.119</v>
      </c>
      <c r="N298">
        <v>72.774000000000001</v>
      </c>
      <c r="O298">
        <v>73.662000000000006</v>
      </c>
      <c r="P298">
        <v>74.263000000000005</v>
      </c>
      <c r="Q298">
        <v>75.155000000000001</v>
      </c>
      <c r="R298">
        <v>75.733000000000004</v>
      </c>
      <c r="S298">
        <v>76.826999999999998</v>
      </c>
      <c r="T298">
        <v>78.700999999999993</v>
      </c>
    </row>
    <row r="299" spans="1:20" x14ac:dyDescent="0.3">
      <c r="A299">
        <v>297</v>
      </c>
      <c r="B299">
        <f t="shared" si="4"/>
        <v>0.81314168377823404</v>
      </c>
      <c r="C299">
        <v>1</v>
      </c>
      <c r="D299">
        <v>71.162199999999999</v>
      </c>
      <c r="E299">
        <v>3.4500000000000003E-2</v>
      </c>
      <c r="F299">
        <v>63.575000000000003</v>
      </c>
      <c r="G299">
        <v>65.450999999999993</v>
      </c>
      <c r="H299">
        <v>66.545000000000002</v>
      </c>
      <c r="I299">
        <v>67.123999999999995</v>
      </c>
      <c r="J299">
        <v>68.016000000000005</v>
      </c>
      <c r="K299">
        <v>68.617999999999995</v>
      </c>
      <c r="L299">
        <v>69.506</v>
      </c>
      <c r="M299">
        <v>71.162000000000006</v>
      </c>
      <c r="N299">
        <v>72.817999999999998</v>
      </c>
      <c r="O299">
        <v>73.706999999999994</v>
      </c>
      <c r="P299">
        <v>74.308999999999997</v>
      </c>
      <c r="Q299">
        <v>75.2</v>
      </c>
      <c r="R299">
        <v>75.78</v>
      </c>
      <c r="S299">
        <v>76.873999999999995</v>
      </c>
      <c r="T299">
        <v>78.748999999999995</v>
      </c>
    </row>
    <row r="300" spans="1:20" x14ac:dyDescent="0.3">
      <c r="A300">
        <v>298</v>
      </c>
      <c r="B300">
        <f t="shared" si="4"/>
        <v>0.81587953456536622</v>
      </c>
      <c r="C300">
        <v>1</v>
      </c>
      <c r="D300">
        <v>71.205699999999993</v>
      </c>
      <c r="E300">
        <v>3.4500000000000003E-2</v>
      </c>
      <c r="F300">
        <v>63.613999999999997</v>
      </c>
      <c r="G300">
        <v>65.491</v>
      </c>
      <c r="H300">
        <v>66.584999999999994</v>
      </c>
      <c r="I300">
        <v>67.165000000000006</v>
      </c>
      <c r="J300">
        <v>68.057000000000002</v>
      </c>
      <c r="K300">
        <v>68.66</v>
      </c>
      <c r="L300">
        <v>69.549000000000007</v>
      </c>
      <c r="M300">
        <v>71.206000000000003</v>
      </c>
      <c r="N300">
        <v>72.863</v>
      </c>
      <c r="O300">
        <v>73.751999999999995</v>
      </c>
      <c r="P300">
        <v>74.353999999999999</v>
      </c>
      <c r="Q300">
        <v>75.245999999999995</v>
      </c>
      <c r="R300">
        <v>75.825999999999993</v>
      </c>
      <c r="S300">
        <v>76.921000000000006</v>
      </c>
      <c r="T300">
        <v>78.796999999999997</v>
      </c>
    </row>
    <row r="301" spans="1:20" x14ac:dyDescent="0.3">
      <c r="A301">
        <v>299</v>
      </c>
      <c r="B301">
        <f t="shared" si="4"/>
        <v>0.81861738535249828</v>
      </c>
      <c r="C301">
        <v>1</v>
      </c>
      <c r="D301">
        <v>71.249200000000002</v>
      </c>
      <c r="E301">
        <v>3.4509999999999999E-2</v>
      </c>
      <c r="F301">
        <v>63.651000000000003</v>
      </c>
      <c r="G301">
        <v>65.528999999999996</v>
      </c>
      <c r="H301">
        <v>66.625</v>
      </c>
      <c r="I301">
        <v>67.204999999999998</v>
      </c>
      <c r="J301">
        <v>68.097999999999999</v>
      </c>
      <c r="K301">
        <v>68.700999999999993</v>
      </c>
      <c r="L301">
        <v>69.590999999999994</v>
      </c>
      <c r="M301">
        <v>71.248999999999995</v>
      </c>
      <c r="N301">
        <v>72.908000000000001</v>
      </c>
      <c r="O301">
        <v>73.798000000000002</v>
      </c>
      <c r="P301">
        <v>74.400000000000006</v>
      </c>
      <c r="Q301">
        <v>75.293999999999997</v>
      </c>
      <c r="R301">
        <v>75.873999999999995</v>
      </c>
      <c r="S301">
        <v>76.968999999999994</v>
      </c>
      <c r="T301">
        <v>78.846999999999994</v>
      </c>
    </row>
    <row r="302" spans="1:20" x14ac:dyDescent="0.3">
      <c r="A302">
        <v>300</v>
      </c>
      <c r="B302">
        <f t="shared" si="4"/>
        <v>0.82135523613963035</v>
      </c>
      <c r="C302">
        <v>1</v>
      </c>
      <c r="D302">
        <v>71.292599999999993</v>
      </c>
      <c r="E302">
        <v>3.4509999999999999E-2</v>
      </c>
      <c r="F302">
        <v>63.69</v>
      </c>
      <c r="G302">
        <v>65.569000000000003</v>
      </c>
      <c r="H302">
        <v>66.665000000000006</v>
      </c>
      <c r="I302">
        <v>67.245999999999995</v>
      </c>
      <c r="J302">
        <v>68.14</v>
      </c>
      <c r="K302">
        <v>68.742999999999995</v>
      </c>
      <c r="L302">
        <v>69.632999999999996</v>
      </c>
      <c r="M302">
        <v>71.293000000000006</v>
      </c>
      <c r="N302">
        <v>72.951999999999998</v>
      </c>
      <c r="O302">
        <v>73.843000000000004</v>
      </c>
      <c r="P302">
        <v>74.445999999999998</v>
      </c>
      <c r="Q302">
        <v>75.338999999999999</v>
      </c>
      <c r="R302">
        <v>75.92</v>
      </c>
      <c r="S302">
        <v>77.016000000000005</v>
      </c>
      <c r="T302">
        <v>78.896000000000001</v>
      </c>
    </row>
    <row r="303" spans="1:20" x14ac:dyDescent="0.3">
      <c r="A303">
        <v>301</v>
      </c>
      <c r="B303">
        <f t="shared" si="4"/>
        <v>0.82409308692676253</v>
      </c>
      <c r="C303">
        <v>1</v>
      </c>
      <c r="D303">
        <v>71.335899999999995</v>
      </c>
      <c r="E303">
        <v>3.4509999999999999E-2</v>
      </c>
      <c r="F303">
        <v>63.728000000000002</v>
      </c>
      <c r="G303">
        <v>65.608999999999995</v>
      </c>
      <c r="H303">
        <v>66.706000000000003</v>
      </c>
      <c r="I303">
        <v>67.287000000000006</v>
      </c>
      <c r="J303">
        <v>68.180999999999997</v>
      </c>
      <c r="K303">
        <v>68.784000000000006</v>
      </c>
      <c r="L303">
        <v>69.674999999999997</v>
      </c>
      <c r="M303">
        <v>71.335999999999999</v>
      </c>
      <c r="N303">
        <v>72.995999999999995</v>
      </c>
      <c r="O303">
        <v>73.887</v>
      </c>
      <c r="P303">
        <v>74.491</v>
      </c>
      <c r="Q303">
        <v>75.385000000000005</v>
      </c>
      <c r="R303">
        <v>75.965999999999994</v>
      </c>
      <c r="S303">
        <v>77.063000000000002</v>
      </c>
      <c r="T303">
        <v>78.942999999999998</v>
      </c>
    </row>
    <row r="304" spans="1:20" x14ac:dyDescent="0.3">
      <c r="A304">
        <v>302</v>
      </c>
      <c r="B304">
        <f t="shared" si="4"/>
        <v>0.8268309377138946</v>
      </c>
      <c r="C304">
        <v>1</v>
      </c>
      <c r="D304">
        <v>71.379199999999997</v>
      </c>
      <c r="E304">
        <v>3.4520000000000002E-2</v>
      </c>
      <c r="F304">
        <v>63.765000000000001</v>
      </c>
      <c r="G304">
        <v>65.647000000000006</v>
      </c>
      <c r="H304">
        <v>66.745000000000005</v>
      </c>
      <c r="I304">
        <v>67.325999999999993</v>
      </c>
      <c r="J304">
        <v>68.221000000000004</v>
      </c>
      <c r="K304">
        <v>68.825000000000003</v>
      </c>
      <c r="L304">
        <v>69.716999999999999</v>
      </c>
      <c r="M304">
        <v>71.379000000000005</v>
      </c>
      <c r="N304">
        <v>73.040999999999997</v>
      </c>
      <c r="O304">
        <v>73.933000000000007</v>
      </c>
      <c r="P304">
        <v>74.537000000000006</v>
      </c>
      <c r="Q304">
        <v>75.432000000000002</v>
      </c>
      <c r="R304">
        <v>76.013000000000005</v>
      </c>
      <c r="S304">
        <v>77.111000000000004</v>
      </c>
      <c r="T304">
        <v>78.994</v>
      </c>
    </row>
    <row r="305" spans="1:20" x14ac:dyDescent="0.3">
      <c r="A305">
        <v>303</v>
      </c>
      <c r="B305">
        <f t="shared" si="4"/>
        <v>0.82956878850102667</v>
      </c>
      <c r="C305">
        <v>1</v>
      </c>
      <c r="D305">
        <v>71.422399999999996</v>
      </c>
      <c r="E305">
        <v>3.4520000000000002E-2</v>
      </c>
      <c r="F305">
        <v>63.802999999999997</v>
      </c>
      <c r="G305">
        <v>65.686999999999998</v>
      </c>
      <c r="H305">
        <v>66.784999999999997</v>
      </c>
      <c r="I305">
        <v>67.367000000000004</v>
      </c>
      <c r="J305">
        <v>68.263000000000005</v>
      </c>
      <c r="K305">
        <v>68.867000000000004</v>
      </c>
      <c r="L305">
        <v>69.759</v>
      </c>
      <c r="M305">
        <v>71.421999999999997</v>
      </c>
      <c r="N305">
        <v>73.084999999999994</v>
      </c>
      <c r="O305">
        <v>73.977999999999994</v>
      </c>
      <c r="P305">
        <v>74.581999999999994</v>
      </c>
      <c r="Q305">
        <v>75.477999999999994</v>
      </c>
      <c r="R305">
        <v>76.058999999999997</v>
      </c>
      <c r="S305">
        <v>77.158000000000001</v>
      </c>
      <c r="T305">
        <v>79.040999999999997</v>
      </c>
    </row>
    <row r="306" spans="1:20" x14ac:dyDescent="0.3">
      <c r="A306">
        <v>304</v>
      </c>
      <c r="B306">
        <f t="shared" si="4"/>
        <v>0.83230663928815884</v>
      </c>
      <c r="C306">
        <v>1</v>
      </c>
      <c r="D306">
        <v>71.465599999999995</v>
      </c>
      <c r="E306">
        <v>3.4520000000000002E-2</v>
      </c>
      <c r="F306">
        <v>63.841999999999999</v>
      </c>
      <c r="G306">
        <v>65.727000000000004</v>
      </c>
      <c r="H306">
        <v>66.825999999999993</v>
      </c>
      <c r="I306">
        <v>67.408000000000001</v>
      </c>
      <c r="J306">
        <v>68.304000000000002</v>
      </c>
      <c r="K306">
        <v>68.909000000000006</v>
      </c>
      <c r="L306">
        <v>69.802000000000007</v>
      </c>
      <c r="M306">
        <v>71.465999999999994</v>
      </c>
      <c r="N306">
        <v>73.13</v>
      </c>
      <c r="O306">
        <v>74.022000000000006</v>
      </c>
      <c r="P306">
        <v>74.626999999999995</v>
      </c>
      <c r="Q306">
        <v>75.522999999999996</v>
      </c>
      <c r="R306">
        <v>76.105999999999995</v>
      </c>
      <c r="S306">
        <v>77.204999999999998</v>
      </c>
      <c r="T306">
        <v>79.088999999999999</v>
      </c>
    </row>
    <row r="307" spans="1:20" x14ac:dyDescent="0.3">
      <c r="A307">
        <v>305</v>
      </c>
      <c r="B307">
        <f t="shared" si="4"/>
        <v>0.83504449007529091</v>
      </c>
      <c r="C307">
        <v>1</v>
      </c>
      <c r="D307">
        <v>71.508799999999994</v>
      </c>
      <c r="E307">
        <v>3.4529999999999998E-2</v>
      </c>
      <c r="F307">
        <v>63.878</v>
      </c>
      <c r="G307">
        <v>65.765000000000001</v>
      </c>
      <c r="H307">
        <v>66.864999999999995</v>
      </c>
      <c r="I307">
        <v>67.447000000000003</v>
      </c>
      <c r="J307">
        <v>68.343999999999994</v>
      </c>
      <c r="K307">
        <v>68.95</v>
      </c>
      <c r="L307">
        <v>69.843000000000004</v>
      </c>
      <c r="M307">
        <v>71.509</v>
      </c>
      <c r="N307">
        <v>73.174000000000007</v>
      </c>
      <c r="O307">
        <v>74.067999999999998</v>
      </c>
      <c r="P307">
        <v>74.673000000000002</v>
      </c>
      <c r="Q307">
        <v>75.569999999999993</v>
      </c>
      <c r="R307">
        <v>76.153000000000006</v>
      </c>
      <c r="S307">
        <v>77.253</v>
      </c>
      <c r="T307">
        <v>79.138999999999996</v>
      </c>
    </row>
    <row r="308" spans="1:20" x14ac:dyDescent="0.3">
      <c r="A308">
        <v>306</v>
      </c>
      <c r="B308">
        <f t="shared" si="4"/>
        <v>0.83778234086242298</v>
      </c>
      <c r="C308">
        <v>1</v>
      </c>
      <c r="D308">
        <v>71.5518</v>
      </c>
      <c r="E308">
        <v>3.4529999999999998E-2</v>
      </c>
      <c r="F308">
        <v>63.917000000000002</v>
      </c>
      <c r="G308">
        <v>65.804000000000002</v>
      </c>
      <c r="H308">
        <v>66.905000000000001</v>
      </c>
      <c r="I308">
        <v>67.488</v>
      </c>
      <c r="J308">
        <v>68.385000000000005</v>
      </c>
      <c r="K308">
        <v>68.991</v>
      </c>
      <c r="L308">
        <v>69.885000000000005</v>
      </c>
      <c r="M308">
        <v>71.552000000000007</v>
      </c>
      <c r="N308">
        <v>73.218000000000004</v>
      </c>
      <c r="O308">
        <v>74.111999999999995</v>
      </c>
      <c r="P308">
        <v>74.718000000000004</v>
      </c>
      <c r="Q308">
        <v>75.616</v>
      </c>
      <c r="R308">
        <v>76.198999999999998</v>
      </c>
      <c r="S308">
        <v>77.299000000000007</v>
      </c>
      <c r="T308">
        <v>79.186999999999998</v>
      </c>
    </row>
    <row r="309" spans="1:20" x14ac:dyDescent="0.3">
      <c r="A309">
        <v>307</v>
      </c>
      <c r="B309">
        <f t="shared" si="4"/>
        <v>0.84052019164955505</v>
      </c>
      <c r="C309">
        <v>1</v>
      </c>
      <c r="D309">
        <v>71.594899999999996</v>
      </c>
      <c r="E309">
        <v>3.4529999999999998E-2</v>
      </c>
      <c r="F309">
        <v>63.954999999999998</v>
      </c>
      <c r="G309">
        <v>65.843999999999994</v>
      </c>
      <c r="H309">
        <v>66.944999999999993</v>
      </c>
      <c r="I309">
        <v>67.528999999999996</v>
      </c>
      <c r="J309">
        <v>68.427000000000007</v>
      </c>
      <c r="K309">
        <v>69.033000000000001</v>
      </c>
      <c r="L309">
        <v>69.927000000000007</v>
      </c>
      <c r="M309">
        <v>71.594999999999999</v>
      </c>
      <c r="N309">
        <v>73.262</v>
      </c>
      <c r="O309">
        <v>74.156999999999996</v>
      </c>
      <c r="P309">
        <v>74.763000000000005</v>
      </c>
      <c r="Q309">
        <v>75.661000000000001</v>
      </c>
      <c r="R309">
        <v>76.245000000000005</v>
      </c>
      <c r="S309">
        <v>77.346000000000004</v>
      </c>
      <c r="T309">
        <v>79.233999999999995</v>
      </c>
    </row>
    <row r="310" spans="1:20" x14ac:dyDescent="0.3">
      <c r="A310">
        <v>308</v>
      </c>
      <c r="B310">
        <f t="shared" si="4"/>
        <v>0.84325804243668723</v>
      </c>
      <c r="C310">
        <v>1</v>
      </c>
      <c r="D310">
        <v>71.637799999999999</v>
      </c>
      <c r="E310">
        <v>3.4540000000000001E-2</v>
      </c>
      <c r="F310">
        <v>63.991</v>
      </c>
      <c r="G310">
        <v>65.882000000000005</v>
      </c>
      <c r="H310">
        <v>66.983999999999995</v>
      </c>
      <c r="I310">
        <v>67.567999999999998</v>
      </c>
      <c r="J310">
        <v>68.466999999999999</v>
      </c>
      <c r="K310">
        <v>69.072999999999993</v>
      </c>
      <c r="L310">
        <v>69.968999999999994</v>
      </c>
      <c r="M310">
        <v>71.638000000000005</v>
      </c>
      <c r="N310">
        <v>73.307000000000002</v>
      </c>
      <c r="O310">
        <v>74.201999999999998</v>
      </c>
      <c r="P310">
        <v>74.808999999999997</v>
      </c>
      <c r="Q310">
        <v>75.707999999999998</v>
      </c>
      <c r="R310">
        <v>76.292000000000002</v>
      </c>
      <c r="S310">
        <v>77.394000000000005</v>
      </c>
      <c r="T310">
        <v>79.284000000000006</v>
      </c>
    </row>
    <row r="311" spans="1:20" x14ac:dyDescent="0.3">
      <c r="A311">
        <v>309</v>
      </c>
      <c r="B311">
        <f t="shared" si="4"/>
        <v>0.8459958932238193</v>
      </c>
      <c r="C311">
        <v>1</v>
      </c>
      <c r="D311">
        <v>71.680800000000005</v>
      </c>
      <c r="E311">
        <v>3.4540000000000001E-2</v>
      </c>
      <c r="F311">
        <v>64.03</v>
      </c>
      <c r="G311">
        <v>65.921000000000006</v>
      </c>
      <c r="H311">
        <v>67.024000000000001</v>
      </c>
      <c r="I311">
        <v>67.608000000000004</v>
      </c>
      <c r="J311">
        <v>68.507999999999996</v>
      </c>
      <c r="K311">
        <v>69.114999999999995</v>
      </c>
      <c r="L311">
        <v>70.010999999999996</v>
      </c>
      <c r="M311">
        <v>71.680999999999997</v>
      </c>
      <c r="N311">
        <v>73.350999999999999</v>
      </c>
      <c r="O311">
        <v>74.247</v>
      </c>
      <c r="P311">
        <v>74.853999999999999</v>
      </c>
      <c r="Q311">
        <v>75.753</v>
      </c>
      <c r="R311">
        <v>76.337000000000003</v>
      </c>
      <c r="S311">
        <v>77.44</v>
      </c>
      <c r="T311">
        <v>79.331999999999994</v>
      </c>
    </row>
    <row r="312" spans="1:20" x14ac:dyDescent="0.3">
      <c r="A312">
        <v>310</v>
      </c>
      <c r="B312">
        <f t="shared" si="4"/>
        <v>0.84873374401095136</v>
      </c>
      <c r="C312">
        <v>1</v>
      </c>
      <c r="D312">
        <v>71.723600000000005</v>
      </c>
      <c r="E312">
        <v>3.4540000000000001E-2</v>
      </c>
      <c r="F312">
        <v>64.067999999999998</v>
      </c>
      <c r="G312">
        <v>65.959999999999994</v>
      </c>
      <c r="H312">
        <v>67.063999999999993</v>
      </c>
      <c r="I312">
        <v>67.649000000000001</v>
      </c>
      <c r="J312">
        <v>68.549000000000007</v>
      </c>
      <c r="K312">
        <v>69.156000000000006</v>
      </c>
      <c r="L312">
        <v>70.052999999999997</v>
      </c>
      <c r="M312">
        <v>71.724000000000004</v>
      </c>
      <c r="N312">
        <v>73.394999999999996</v>
      </c>
      <c r="O312">
        <v>74.290999999999997</v>
      </c>
      <c r="P312">
        <v>74.897999999999996</v>
      </c>
      <c r="Q312">
        <v>75.798000000000002</v>
      </c>
      <c r="R312">
        <v>76.382999999999996</v>
      </c>
      <c r="S312">
        <v>77.486999999999995</v>
      </c>
      <c r="T312">
        <v>79.379000000000005</v>
      </c>
    </row>
    <row r="313" spans="1:20" x14ac:dyDescent="0.3">
      <c r="A313">
        <v>311</v>
      </c>
      <c r="B313">
        <f t="shared" si="4"/>
        <v>0.85147159479808354</v>
      </c>
      <c r="C313">
        <v>1</v>
      </c>
      <c r="D313">
        <v>71.766400000000004</v>
      </c>
      <c r="E313">
        <v>3.4549999999999997E-2</v>
      </c>
      <c r="F313">
        <v>64.103999999999999</v>
      </c>
      <c r="G313">
        <v>65.998000000000005</v>
      </c>
      <c r="H313">
        <v>67.102999999999994</v>
      </c>
      <c r="I313">
        <v>67.688000000000002</v>
      </c>
      <c r="J313">
        <v>68.588999999999999</v>
      </c>
      <c r="K313">
        <v>69.197000000000003</v>
      </c>
      <c r="L313">
        <v>70.093999999999994</v>
      </c>
      <c r="M313">
        <v>71.766000000000005</v>
      </c>
      <c r="N313">
        <v>73.438999999999993</v>
      </c>
      <c r="O313">
        <v>74.335999999999999</v>
      </c>
      <c r="P313">
        <v>74.944000000000003</v>
      </c>
      <c r="Q313">
        <v>75.844999999999999</v>
      </c>
      <c r="R313">
        <v>76.430000000000007</v>
      </c>
      <c r="S313">
        <v>77.534999999999997</v>
      </c>
      <c r="T313">
        <v>79.429000000000002</v>
      </c>
    </row>
    <row r="314" spans="1:20" x14ac:dyDescent="0.3">
      <c r="A314">
        <v>312</v>
      </c>
      <c r="B314">
        <f t="shared" si="4"/>
        <v>0.85420944558521561</v>
      </c>
      <c r="C314">
        <v>1</v>
      </c>
      <c r="D314">
        <v>71.809200000000004</v>
      </c>
      <c r="E314">
        <v>3.4549999999999997E-2</v>
      </c>
      <c r="F314">
        <v>64.141999999999996</v>
      </c>
      <c r="G314">
        <v>66.037999999999997</v>
      </c>
      <c r="H314">
        <v>67.143000000000001</v>
      </c>
      <c r="I314">
        <v>67.727999999999994</v>
      </c>
      <c r="J314">
        <v>68.63</v>
      </c>
      <c r="K314">
        <v>69.238</v>
      </c>
      <c r="L314">
        <v>70.135999999999996</v>
      </c>
      <c r="M314">
        <v>71.808999999999997</v>
      </c>
      <c r="N314">
        <v>73.483000000000004</v>
      </c>
      <c r="O314">
        <v>74.381</v>
      </c>
      <c r="P314">
        <v>74.989000000000004</v>
      </c>
      <c r="Q314">
        <v>75.89</v>
      </c>
      <c r="R314">
        <v>76.474999999999994</v>
      </c>
      <c r="S314">
        <v>77.581000000000003</v>
      </c>
      <c r="T314">
        <v>79.475999999999999</v>
      </c>
    </row>
    <row r="315" spans="1:20" x14ac:dyDescent="0.3">
      <c r="A315">
        <v>313</v>
      </c>
      <c r="B315">
        <f t="shared" si="4"/>
        <v>0.85694729637234768</v>
      </c>
      <c r="C315">
        <v>1</v>
      </c>
      <c r="D315">
        <v>71.851900000000001</v>
      </c>
      <c r="E315">
        <v>3.456E-2</v>
      </c>
      <c r="F315">
        <v>64.177999999999997</v>
      </c>
      <c r="G315">
        <v>66.075000000000003</v>
      </c>
      <c r="H315">
        <v>67.182000000000002</v>
      </c>
      <c r="I315">
        <v>67.766999999999996</v>
      </c>
      <c r="J315">
        <v>68.67</v>
      </c>
      <c r="K315">
        <v>69.278000000000006</v>
      </c>
      <c r="L315">
        <v>70.177000000000007</v>
      </c>
      <c r="M315">
        <v>71.852000000000004</v>
      </c>
      <c r="N315">
        <v>73.527000000000001</v>
      </c>
      <c r="O315">
        <v>74.426000000000002</v>
      </c>
      <c r="P315">
        <v>75.034000000000006</v>
      </c>
      <c r="Q315">
        <v>75.936000000000007</v>
      </c>
      <c r="R315">
        <v>76.522000000000006</v>
      </c>
      <c r="S315">
        <v>77.629000000000005</v>
      </c>
      <c r="T315">
        <v>79.525999999999996</v>
      </c>
    </row>
    <row r="316" spans="1:20" x14ac:dyDescent="0.3">
      <c r="A316">
        <v>314</v>
      </c>
      <c r="B316">
        <f t="shared" si="4"/>
        <v>0.85968514715947986</v>
      </c>
      <c r="C316">
        <v>1</v>
      </c>
      <c r="D316">
        <v>71.894599999999997</v>
      </c>
      <c r="E316">
        <v>3.456E-2</v>
      </c>
      <c r="F316">
        <v>64.215999999999994</v>
      </c>
      <c r="G316">
        <v>66.114000000000004</v>
      </c>
      <c r="H316">
        <v>67.221000000000004</v>
      </c>
      <c r="I316">
        <v>67.808000000000007</v>
      </c>
      <c r="J316">
        <v>68.709999999999994</v>
      </c>
      <c r="K316">
        <v>69.319000000000003</v>
      </c>
      <c r="L316">
        <v>70.218999999999994</v>
      </c>
      <c r="M316">
        <v>71.894999999999996</v>
      </c>
      <c r="N316">
        <v>73.569999999999993</v>
      </c>
      <c r="O316">
        <v>74.47</v>
      </c>
      <c r="P316">
        <v>75.078999999999994</v>
      </c>
      <c r="Q316">
        <v>75.981999999999999</v>
      </c>
      <c r="R316">
        <v>76.567999999999998</v>
      </c>
      <c r="S316">
        <v>77.674999999999997</v>
      </c>
      <c r="T316">
        <v>79.572999999999993</v>
      </c>
    </row>
    <row r="317" spans="1:20" x14ac:dyDescent="0.3">
      <c r="A317">
        <v>315</v>
      </c>
      <c r="B317">
        <f t="shared" si="4"/>
        <v>0.86242299794661192</v>
      </c>
      <c r="C317">
        <v>1</v>
      </c>
      <c r="D317">
        <v>71.937200000000004</v>
      </c>
      <c r="E317">
        <v>3.456E-2</v>
      </c>
      <c r="F317">
        <v>64.254000000000005</v>
      </c>
      <c r="G317">
        <v>66.153999999999996</v>
      </c>
      <c r="H317">
        <v>67.260999999999996</v>
      </c>
      <c r="I317">
        <v>67.847999999999999</v>
      </c>
      <c r="J317">
        <v>68.751000000000005</v>
      </c>
      <c r="K317">
        <v>69.36</v>
      </c>
      <c r="L317">
        <v>70.260000000000005</v>
      </c>
      <c r="M317">
        <v>71.936999999999998</v>
      </c>
      <c r="N317">
        <v>73.614000000000004</v>
      </c>
      <c r="O317">
        <v>74.513999999999996</v>
      </c>
      <c r="P317">
        <v>75.123000000000005</v>
      </c>
      <c r="Q317">
        <v>76.027000000000001</v>
      </c>
      <c r="R317">
        <v>76.613</v>
      </c>
      <c r="S317">
        <v>77.721000000000004</v>
      </c>
      <c r="T317">
        <v>79.62</v>
      </c>
    </row>
    <row r="318" spans="1:20" x14ac:dyDescent="0.3">
      <c r="A318">
        <v>316</v>
      </c>
      <c r="B318">
        <f t="shared" si="4"/>
        <v>0.86516084873374399</v>
      </c>
      <c r="C318">
        <v>1</v>
      </c>
      <c r="D318">
        <v>71.979799999999997</v>
      </c>
      <c r="E318">
        <v>3.4569999999999997E-2</v>
      </c>
      <c r="F318">
        <v>64.290000000000006</v>
      </c>
      <c r="G318">
        <v>66.191000000000003</v>
      </c>
      <c r="H318">
        <v>67.3</v>
      </c>
      <c r="I318">
        <v>67.887</v>
      </c>
      <c r="J318">
        <v>68.790999999999997</v>
      </c>
      <c r="K318">
        <v>69.400999999999996</v>
      </c>
      <c r="L318">
        <v>70.301000000000002</v>
      </c>
      <c r="M318">
        <v>71.98</v>
      </c>
      <c r="N318">
        <v>73.658000000000001</v>
      </c>
      <c r="O318">
        <v>74.558999999999997</v>
      </c>
      <c r="P318">
        <v>75.168999999999997</v>
      </c>
      <c r="Q318">
        <v>76.072999999999993</v>
      </c>
      <c r="R318">
        <v>76.66</v>
      </c>
      <c r="S318">
        <v>77.769000000000005</v>
      </c>
      <c r="T318">
        <v>79.668999999999997</v>
      </c>
    </row>
    <row r="319" spans="1:20" x14ac:dyDescent="0.3">
      <c r="A319">
        <v>317</v>
      </c>
      <c r="B319">
        <f t="shared" si="4"/>
        <v>0.86789869952087606</v>
      </c>
      <c r="C319">
        <v>1</v>
      </c>
      <c r="D319">
        <v>72.022300000000001</v>
      </c>
      <c r="E319">
        <v>3.4569999999999997E-2</v>
      </c>
      <c r="F319">
        <v>64.328000000000003</v>
      </c>
      <c r="G319">
        <v>66.23</v>
      </c>
      <c r="H319">
        <v>67.338999999999999</v>
      </c>
      <c r="I319">
        <v>67.927000000000007</v>
      </c>
      <c r="J319">
        <v>68.831000000000003</v>
      </c>
      <c r="K319">
        <v>69.441999999999993</v>
      </c>
      <c r="L319">
        <v>70.343000000000004</v>
      </c>
      <c r="M319">
        <v>72.022000000000006</v>
      </c>
      <c r="N319">
        <v>73.701999999999998</v>
      </c>
      <c r="O319">
        <v>74.602999999999994</v>
      </c>
      <c r="P319">
        <v>75.212999999999994</v>
      </c>
      <c r="Q319">
        <v>76.117999999999995</v>
      </c>
      <c r="R319">
        <v>76.704999999999998</v>
      </c>
      <c r="S319">
        <v>77.813999999999993</v>
      </c>
      <c r="T319">
        <v>79.715999999999994</v>
      </c>
    </row>
    <row r="320" spans="1:20" x14ac:dyDescent="0.3">
      <c r="A320">
        <v>318</v>
      </c>
      <c r="B320">
        <f t="shared" si="4"/>
        <v>0.87063655030800824</v>
      </c>
      <c r="C320">
        <v>1</v>
      </c>
      <c r="D320">
        <v>72.064700000000002</v>
      </c>
      <c r="E320">
        <v>3.4569999999999997E-2</v>
      </c>
      <c r="F320">
        <v>64.366</v>
      </c>
      <c r="G320">
        <v>66.269000000000005</v>
      </c>
      <c r="H320">
        <v>67.379000000000005</v>
      </c>
      <c r="I320">
        <v>67.966999999999999</v>
      </c>
      <c r="J320">
        <v>68.872</v>
      </c>
      <c r="K320">
        <v>69.483000000000004</v>
      </c>
      <c r="L320">
        <v>70.384</v>
      </c>
      <c r="M320">
        <v>72.064999999999998</v>
      </c>
      <c r="N320">
        <v>73.745000000000005</v>
      </c>
      <c r="O320">
        <v>74.647000000000006</v>
      </c>
      <c r="P320">
        <v>75.257000000000005</v>
      </c>
      <c r="Q320">
        <v>76.162000000000006</v>
      </c>
      <c r="R320">
        <v>76.75</v>
      </c>
      <c r="S320">
        <v>77.86</v>
      </c>
      <c r="T320">
        <v>79.763000000000005</v>
      </c>
    </row>
    <row r="321" spans="1:20" x14ac:dyDescent="0.3">
      <c r="A321">
        <v>319</v>
      </c>
      <c r="B321">
        <f t="shared" si="4"/>
        <v>0.87337440109514031</v>
      </c>
      <c r="C321">
        <v>1</v>
      </c>
      <c r="D321">
        <v>72.107100000000003</v>
      </c>
      <c r="E321">
        <v>3.458E-2</v>
      </c>
      <c r="F321">
        <v>64.402000000000001</v>
      </c>
      <c r="G321">
        <v>66.305999999999997</v>
      </c>
      <c r="H321">
        <v>67.417000000000002</v>
      </c>
      <c r="I321">
        <v>68.006</v>
      </c>
      <c r="J321">
        <v>68.912000000000006</v>
      </c>
      <c r="K321">
        <v>69.522999999999996</v>
      </c>
      <c r="L321">
        <v>70.424999999999997</v>
      </c>
      <c r="M321">
        <v>72.106999999999999</v>
      </c>
      <c r="N321">
        <v>73.789000000000001</v>
      </c>
      <c r="O321">
        <v>74.691000000000003</v>
      </c>
      <c r="P321">
        <v>75.302999999999997</v>
      </c>
      <c r="Q321">
        <v>76.207999999999998</v>
      </c>
      <c r="R321">
        <v>76.796999999999997</v>
      </c>
      <c r="S321">
        <v>77.908000000000001</v>
      </c>
      <c r="T321">
        <v>79.811999999999998</v>
      </c>
    </row>
    <row r="322" spans="1:20" x14ac:dyDescent="0.3">
      <c r="A322">
        <v>320</v>
      </c>
      <c r="B322">
        <f t="shared" si="4"/>
        <v>0.87611225188227237</v>
      </c>
      <c r="C322">
        <v>1</v>
      </c>
      <c r="D322">
        <v>72.149500000000003</v>
      </c>
      <c r="E322">
        <v>3.458E-2</v>
      </c>
      <c r="F322">
        <v>64.44</v>
      </c>
      <c r="G322">
        <v>66.344999999999999</v>
      </c>
      <c r="H322">
        <v>67.456999999999994</v>
      </c>
      <c r="I322">
        <v>68.046000000000006</v>
      </c>
      <c r="J322">
        <v>68.951999999999998</v>
      </c>
      <c r="K322">
        <v>69.563999999999993</v>
      </c>
      <c r="L322">
        <v>70.466999999999999</v>
      </c>
      <c r="M322">
        <v>72.150000000000006</v>
      </c>
      <c r="N322">
        <v>73.831999999999994</v>
      </c>
      <c r="O322">
        <v>74.734999999999999</v>
      </c>
      <c r="P322">
        <v>75.346999999999994</v>
      </c>
      <c r="Q322">
        <v>76.253</v>
      </c>
      <c r="R322">
        <v>76.841999999999999</v>
      </c>
      <c r="S322">
        <v>77.953999999999994</v>
      </c>
      <c r="T322">
        <v>79.858999999999995</v>
      </c>
    </row>
    <row r="323" spans="1:20" x14ac:dyDescent="0.3">
      <c r="A323">
        <v>321</v>
      </c>
      <c r="B323">
        <f t="shared" ref="B323:B386" si="5">A323/365.25</f>
        <v>0.87885010266940455</v>
      </c>
      <c r="C323">
        <v>1</v>
      </c>
      <c r="D323">
        <v>72.191800000000001</v>
      </c>
      <c r="E323">
        <v>3.4590000000000003E-2</v>
      </c>
      <c r="F323">
        <v>64.474999999999994</v>
      </c>
      <c r="G323">
        <v>66.382999999999996</v>
      </c>
      <c r="H323">
        <v>67.495000000000005</v>
      </c>
      <c r="I323">
        <v>68.084000000000003</v>
      </c>
      <c r="J323">
        <v>68.992000000000004</v>
      </c>
      <c r="K323">
        <v>69.603999999999999</v>
      </c>
      <c r="L323">
        <v>70.507999999999996</v>
      </c>
      <c r="M323">
        <v>72.191999999999993</v>
      </c>
      <c r="N323">
        <v>73.876000000000005</v>
      </c>
      <c r="O323">
        <v>74.78</v>
      </c>
      <c r="P323">
        <v>75.391999999999996</v>
      </c>
      <c r="Q323">
        <v>76.299000000000007</v>
      </c>
      <c r="R323">
        <v>76.888000000000005</v>
      </c>
      <c r="S323">
        <v>78.001000000000005</v>
      </c>
      <c r="T323">
        <v>79.908000000000001</v>
      </c>
    </row>
    <row r="324" spans="1:20" x14ac:dyDescent="0.3">
      <c r="A324">
        <v>322</v>
      </c>
      <c r="B324">
        <f t="shared" si="5"/>
        <v>0.88158795345653662</v>
      </c>
      <c r="C324">
        <v>1</v>
      </c>
      <c r="D324">
        <v>72.233999999999995</v>
      </c>
      <c r="E324">
        <v>3.4590000000000003E-2</v>
      </c>
      <c r="F324">
        <v>64.513000000000005</v>
      </c>
      <c r="G324">
        <v>66.421000000000006</v>
      </c>
      <c r="H324">
        <v>67.534999999999997</v>
      </c>
      <c r="I324">
        <v>68.123999999999995</v>
      </c>
      <c r="J324">
        <v>69.031999999999996</v>
      </c>
      <c r="K324">
        <v>69.644000000000005</v>
      </c>
      <c r="L324">
        <v>70.549000000000007</v>
      </c>
      <c r="M324">
        <v>72.233999999999995</v>
      </c>
      <c r="N324">
        <v>73.918999999999997</v>
      </c>
      <c r="O324">
        <v>74.823999999999998</v>
      </c>
      <c r="P324">
        <v>75.436000000000007</v>
      </c>
      <c r="Q324">
        <v>76.343999999999994</v>
      </c>
      <c r="R324">
        <v>76.933000000000007</v>
      </c>
      <c r="S324">
        <v>78.046999999999997</v>
      </c>
      <c r="T324">
        <v>79.954999999999998</v>
      </c>
    </row>
    <row r="325" spans="1:20" x14ac:dyDescent="0.3">
      <c r="A325">
        <v>323</v>
      </c>
      <c r="B325">
        <f t="shared" si="5"/>
        <v>0.88432580424366869</v>
      </c>
      <c r="C325">
        <v>1</v>
      </c>
      <c r="D325">
        <v>72.276200000000003</v>
      </c>
      <c r="E325">
        <v>3.4590000000000003E-2</v>
      </c>
      <c r="F325">
        <v>64.551000000000002</v>
      </c>
      <c r="G325">
        <v>66.459999999999994</v>
      </c>
      <c r="H325">
        <v>67.573999999999998</v>
      </c>
      <c r="I325">
        <v>68.164000000000001</v>
      </c>
      <c r="J325">
        <v>69.072000000000003</v>
      </c>
      <c r="K325">
        <v>69.685000000000002</v>
      </c>
      <c r="L325">
        <v>70.59</v>
      </c>
      <c r="M325">
        <v>72.275999999999996</v>
      </c>
      <c r="N325">
        <v>73.962000000000003</v>
      </c>
      <c r="O325">
        <v>74.867000000000004</v>
      </c>
      <c r="P325">
        <v>75.48</v>
      </c>
      <c r="Q325">
        <v>76.388000000000005</v>
      </c>
      <c r="R325">
        <v>76.977999999999994</v>
      </c>
      <c r="S325">
        <v>78.091999999999999</v>
      </c>
      <c r="T325">
        <v>80.001999999999995</v>
      </c>
    </row>
    <row r="326" spans="1:20" x14ac:dyDescent="0.3">
      <c r="A326">
        <v>324</v>
      </c>
      <c r="B326">
        <f t="shared" si="5"/>
        <v>0.88706365503080087</v>
      </c>
      <c r="C326">
        <v>1</v>
      </c>
      <c r="D326">
        <v>72.318399999999997</v>
      </c>
      <c r="E326">
        <v>3.4599999999999999E-2</v>
      </c>
      <c r="F326">
        <v>64.585999999999999</v>
      </c>
      <c r="G326">
        <v>66.497</v>
      </c>
      <c r="H326">
        <v>67.611999999999995</v>
      </c>
      <c r="I326">
        <v>68.203000000000003</v>
      </c>
      <c r="J326">
        <v>69.111999999999995</v>
      </c>
      <c r="K326">
        <v>69.724999999999994</v>
      </c>
      <c r="L326">
        <v>70.631</v>
      </c>
      <c r="M326">
        <v>72.317999999999998</v>
      </c>
      <c r="N326">
        <v>74.006</v>
      </c>
      <c r="O326">
        <v>74.912000000000006</v>
      </c>
      <c r="P326">
        <v>75.525000000000006</v>
      </c>
      <c r="Q326">
        <v>76.433999999999997</v>
      </c>
      <c r="R326">
        <v>77.025000000000006</v>
      </c>
      <c r="S326">
        <v>78.138999999999996</v>
      </c>
      <c r="T326">
        <v>80.051000000000002</v>
      </c>
    </row>
    <row r="327" spans="1:20" x14ac:dyDescent="0.3">
      <c r="A327">
        <v>325</v>
      </c>
      <c r="B327">
        <f t="shared" si="5"/>
        <v>0.88980150581793294</v>
      </c>
      <c r="C327">
        <v>1</v>
      </c>
      <c r="D327">
        <v>72.360500000000002</v>
      </c>
      <c r="E327">
        <v>3.4599999999999999E-2</v>
      </c>
      <c r="F327">
        <v>64.623999999999995</v>
      </c>
      <c r="G327">
        <v>66.536000000000001</v>
      </c>
      <c r="H327">
        <v>67.652000000000001</v>
      </c>
      <c r="I327">
        <v>68.242000000000004</v>
      </c>
      <c r="J327">
        <v>69.152000000000001</v>
      </c>
      <c r="K327">
        <v>69.766000000000005</v>
      </c>
      <c r="L327">
        <v>70.671999999999997</v>
      </c>
      <c r="M327">
        <v>72.361000000000004</v>
      </c>
      <c r="N327">
        <v>74.049000000000007</v>
      </c>
      <c r="O327">
        <v>74.954999999999998</v>
      </c>
      <c r="P327">
        <v>75.569000000000003</v>
      </c>
      <c r="Q327">
        <v>76.478999999999999</v>
      </c>
      <c r="R327">
        <v>77.069000000000003</v>
      </c>
      <c r="S327">
        <v>78.185000000000002</v>
      </c>
      <c r="T327">
        <v>80.096999999999994</v>
      </c>
    </row>
    <row r="328" spans="1:20" x14ac:dyDescent="0.3">
      <c r="A328">
        <v>326</v>
      </c>
      <c r="B328">
        <f t="shared" si="5"/>
        <v>0.892539356605065</v>
      </c>
      <c r="C328">
        <v>1</v>
      </c>
      <c r="D328">
        <v>72.402500000000003</v>
      </c>
      <c r="E328">
        <v>3.4610000000000002E-2</v>
      </c>
      <c r="F328">
        <v>64.659000000000006</v>
      </c>
      <c r="G328">
        <v>66.572999999999993</v>
      </c>
      <c r="H328">
        <v>67.69</v>
      </c>
      <c r="I328">
        <v>68.281000000000006</v>
      </c>
      <c r="J328">
        <v>69.191000000000003</v>
      </c>
      <c r="K328">
        <v>69.805000000000007</v>
      </c>
      <c r="L328">
        <v>70.712000000000003</v>
      </c>
      <c r="M328">
        <v>72.403000000000006</v>
      </c>
      <c r="N328">
        <v>74.093000000000004</v>
      </c>
      <c r="O328">
        <v>75</v>
      </c>
      <c r="P328">
        <v>75.614000000000004</v>
      </c>
      <c r="Q328">
        <v>76.524000000000001</v>
      </c>
      <c r="R328">
        <v>77.114999999999995</v>
      </c>
      <c r="S328">
        <v>78.231999999999999</v>
      </c>
      <c r="T328">
        <v>80.146000000000001</v>
      </c>
    </row>
    <row r="329" spans="1:20" x14ac:dyDescent="0.3">
      <c r="A329">
        <v>327</v>
      </c>
      <c r="B329">
        <f t="shared" si="5"/>
        <v>0.89527720739219707</v>
      </c>
      <c r="C329">
        <v>1</v>
      </c>
      <c r="D329">
        <v>72.444500000000005</v>
      </c>
      <c r="E329">
        <v>3.4610000000000002E-2</v>
      </c>
      <c r="F329">
        <v>64.695999999999998</v>
      </c>
      <c r="G329">
        <v>66.611999999999995</v>
      </c>
      <c r="H329">
        <v>67.728999999999999</v>
      </c>
      <c r="I329">
        <v>68.319999999999993</v>
      </c>
      <c r="J329">
        <v>69.230999999999995</v>
      </c>
      <c r="K329">
        <v>69.846000000000004</v>
      </c>
      <c r="L329">
        <v>70.753</v>
      </c>
      <c r="M329">
        <v>72.444999999999993</v>
      </c>
      <c r="N329">
        <v>74.135999999999996</v>
      </c>
      <c r="O329">
        <v>75.043000000000006</v>
      </c>
      <c r="P329">
        <v>75.658000000000001</v>
      </c>
      <c r="Q329">
        <v>76.569000000000003</v>
      </c>
      <c r="R329">
        <v>77.16</v>
      </c>
      <c r="S329">
        <v>78.277000000000001</v>
      </c>
      <c r="T329">
        <v>80.192999999999998</v>
      </c>
    </row>
    <row r="330" spans="1:20" x14ac:dyDescent="0.3">
      <c r="A330">
        <v>328</v>
      </c>
      <c r="B330">
        <f t="shared" si="5"/>
        <v>0.89801505817932925</v>
      </c>
      <c r="C330">
        <v>1</v>
      </c>
      <c r="D330">
        <v>72.486500000000007</v>
      </c>
      <c r="E330">
        <v>3.4610000000000002E-2</v>
      </c>
      <c r="F330">
        <v>64.733999999999995</v>
      </c>
      <c r="G330">
        <v>66.650000000000006</v>
      </c>
      <c r="H330">
        <v>67.768000000000001</v>
      </c>
      <c r="I330">
        <v>68.36</v>
      </c>
      <c r="J330">
        <v>69.271000000000001</v>
      </c>
      <c r="K330">
        <v>69.885999999999996</v>
      </c>
      <c r="L330">
        <v>70.793999999999997</v>
      </c>
      <c r="M330">
        <v>72.486999999999995</v>
      </c>
      <c r="N330">
        <v>74.179000000000002</v>
      </c>
      <c r="O330">
        <v>75.087000000000003</v>
      </c>
      <c r="P330">
        <v>75.701999999999998</v>
      </c>
      <c r="Q330">
        <v>76.613</v>
      </c>
      <c r="R330">
        <v>77.204999999999998</v>
      </c>
      <c r="S330">
        <v>78.322999999999993</v>
      </c>
      <c r="T330">
        <v>80.239000000000004</v>
      </c>
    </row>
    <row r="331" spans="1:20" x14ac:dyDescent="0.3">
      <c r="A331">
        <v>329</v>
      </c>
      <c r="B331">
        <f t="shared" si="5"/>
        <v>0.90075290896646132</v>
      </c>
      <c r="C331">
        <v>1</v>
      </c>
      <c r="D331">
        <v>72.528400000000005</v>
      </c>
      <c r="E331">
        <v>3.4619999999999998E-2</v>
      </c>
      <c r="F331">
        <v>64.769000000000005</v>
      </c>
      <c r="G331">
        <v>66.686999999999998</v>
      </c>
      <c r="H331">
        <v>67.805999999999997</v>
      </c>
      <c r="I331">
        <v>68.397999999999996</v>
      </c>
      <c r="J331">
        <v>69.311000000000007</v>
      </c>
      <c r="K331">
        <v>69.926000000000002</v>
      </c>
      <c r="L331">
        <v>70.834999999999994</v>
      </c>
      <c r="M331">
        <v>72.528000000000006</v>
      </c>
      <c r="N331">
        <v>74.221999999999994</v>
      </c>
      <c r="O331">
        <v>75.131</v>
      </c>
      <c r="P331">
        <v>75.745999999999995</v>
      </c>
      <c r="Q331">
        <v>76.659000000000006</v>
      </c>
      <c r="R331">
        <v>77.251000000000005</v>
      </c>
      <c r="S331">
        <v>78.37</v>
      </c>
      <c r="T331">
        <v>80.287999999999997</v>
      </c>
    </row>
    <row r="332" spans="1:20" x14ac:dyDescent="0.3">
      <c r="A332">
        <v>330</v>
      </c>
      <c r="B332">
        <f t="shared" si="5"/>
        <v>0.90349075975359339</v>
      </c>
      <c r="C332">
        <v>1</v>
      </c>
      <c r="D332">
        <v>72.5702</v>
      </c>
      <c r="E332">
        <v>3.4619999999999998E-2</v>
      </c>
      <c r="F332">
        <v>64.805999999999997</v>
      </c>
      <c r="G332">
        <v>66.725999999999999</v>
      </c>
      <c r="H332">
        <v>67.844999999999999</v>
      </c>
      <c r="I332">
        <v>68.438000000000002</v>
      </c>
      <c r="J332">
        <v>69.349999999999994</v>
      </c>
      <c r="K332">
        <v>69.965999999999994</v>
      </c>
      <c r="L332">
        <v>70.876000000000005</v>
      </c>
      <c r="M332">
        <v>72.569999999999993</v>
      </c>
      <c r="N332">
        <v>74.265000000000001</v>
      </c>
      <c r="O332">
        <v>75.174000000000007</v>
      </c>
      <c r="P332">
        <v>75.790000000000006</v>
      </c>
      <c r="Q332">
        <v>76.703000000000003</v>
      </c>
      <c r="R332">
        <v>77.295000000000002</v>
      </c>
      <c r="S332">
        <v>78.415000000000006</v>
      </c>
      <c r="T332">
        <v>80.334000000000003</v>
      </c>
    </row>
    <row r="333" spans="1:20" x14ac:dyDescent="0.3">
      <c r="A333">
        <v>331</v>
      </c>
      <c r="B333">
        <f t="shared" si="5"/>
        <v>0.90622861054072557</v>
      </c>
      <c r="C333">
        <v>1</v>
      </c>
      <c r="D333">
        <v>72.611999999999995</v>
      </c>
      <c r="E333">
        <v>3.4630000000000001E-2</v>
      </c>
      <c r="F333">
        <v>64.840999999999994</v>
      </c>
      <c r="G333">
        <v>66.762</v>
      </c>
      <c r="H333">
        <v>67.882999999999996</v>
      </c>
      <c r="I333">
        <v>68.475999999999999</v>
      </c>
      <c r="J333">
        <v>69.388999999999996</v>
      </c>
      <c r="K333">
        <v>70.006</v>
      </c>
      <c r="L333">
        <v>70.915999999999997</v>
      </c>
      <c r="M333">
        <v>72.611999999999995</v>
      </c>
      <c r="N333">
        <v>74.308000000000007</v>
      </c>
      <c r="O333">
        <v>75.218000000000004</v>
      </c>
      <c r="P333">
        <v>75.834999999999994</v>
      </c>
      <c r="Q333">
        <v>76.748000000000005</v>
      </c>
      <c r="R333">
        <v>77.340999999999994</v>
      </c>
      <c r="S333">
        <v>78.462000000000003</v>
      </c>
      <c r="T333">
        <v>80.382999999999996</v>
      </c>
    </row>
    <row r="334" spans="1:20" x14ac:dyDescent="0.3">
      <c r="A334">
        <v>332</v>
      </c>
      <c r="B334">
        <f t="shared" si="5"/>
        <v>0.90896646132785763</v>
      </c>
      <c r="C334">
        <v>1</v>
      </c>
      <c r="D334">
        <v>72.653800000000004</v>
      </c>
      <c r="E334">
        <v>3.4630000000000001E-2</v>
      </c>
      <c r="F334">
        <v>64.879000000000005</v>
      </c>
      <c r="G334">
        <v>66.801000000000002</v>
      </c>
      <c r="H334">
        <v>67.921999999999997</v>
      </c>
      <c r="I334">
        <v>68.515000000000001</v>
      </c>
      <c r="J334">
        <v>69.429000000000002</v>
      </c>
      <c r="K334">
        <v>70.046000000000006</v>
      </c>
      <c r="L334">
        <v>70.956999999999994</v>
      </c>
      <c r="M334">
        <v>72.653999999999996</v>
      </c>
      <c r="N334">
        <v>74.350999999999999</v>
      </c>
      <c r="O334">
        <v>75.260999999999996</v>
      </c>
      <c r="P334">
        <v>75.878</v>
      </c>
      <c r="Q334">
        <v>76.792000000000002</v>
      </c>
      <c r="R334">
        <v>77.385999999999996</v>
      </c>
      <c r="S334">
        <v>78.507000000000005</v>
      </c>
      <c r="T334">
        <v>80.429000000000002</v>
      </c>
    </row>
    <row r="335" spans="1:20" x14ac:dyDescent="0.3">
      <c r="A335">
        <v>333</v>
      </c>
      <c r="B335">
        <f t="shared" si="5"/>
        <v>0.9117043121149897</v>
      </c>
      <c r="C335">
        <v>1</v>
      </c>
      <c r="D335">
        <v>72.695499999999996</v>
      </c>
      <c r="E335">
        <v>3.4639999999999997E-2</v>
      </c>
      <c r="F335">
        <v>64.914000000000001</v>
      </c>
      <c r="G335">
        <v>66.837000000000003</v>
      </c>
      <c r="H335">
        <v>67.959000000000003</v>
      </c>
      <c r="I335">
        <v>68.552999999999997</v>
      </c>
      <c r="J335">
        <v>69.468000000000004</v>
      </c>
      <c r="K335">
        <v>70.085999999999999</v>
      </c>
      <c r="L335">
        <v>70.997</v>
      </c>
      <c r="M335">
        <v>72.695999999999998</v>
      </c>
      <c r="N335">
        <v>74.394000000000005</v>
      </c>
      <c r="O335">
        <v>75.305000000000007</v>
      </c>
      <c r="P335">
        <v>75.923000000000002</v>
      </c>
      <c r="Q335">
        <v>76.837999999999994</v>
      </c>
      <c r="R335">
        <v>77.432000000000002</v>
      </c>
      <c r="S335">
        <v>78.554000000000002</v>
      </c>
      <c r="T335">
        <v>80.477000000000004</v>
      </c>
    </row>
    <row r="336" spans="1:20" x14ac:dyDescent="0.3">
      <c r="A336">
        <v>334</v>
      </c>
      <c r="B336">
        <f t="shared" si="5"/>
        <v>0.91444216290212188</v>
      </c>
      <c r="C336">
        <v>1</v>
      </c>
      <c r="D336">
        <v>72.737200000000001</v>
      </c>
      <c r="E336">
        <v>3.4639999999999997E-2</v>
      </c>
      <c r="F336">
        <v>64.950999999999993</v>
      </c>
      <c r="G336">
        <v>66.876000000000005</v>
      </c>
      <c r="H336">
        <v>67.998000000000005</v>
      </c>
      <c r="I336">
        <v>68.593000000000004</v>
      </c>
      <c r="J336">
        <v>69.507999999999996</v>
      </c>
      <c r="K336">
        <v>70.126000000000005</v>
      </c>
      <c r="L336">
        <v>71.037999999999997</v>
      </c>
      <c r="M336">
        <v>72.736999999999995</v>
      </c>
      <c r="N336">
        <v>74.436999999999998</v>
      </c>
      <c r="O336">
        <v>75.349000000000004</v>
      </c>
      <c r="P336">
        <v>75.965999999999994</v>
      </c>
      <c r="Q336">
        <v>76.882000000000005</v>
      </c>
      <c r="R336">
        <v>77.475999999999999</v>
      </c>
      <c r="S336">
        <v>78.599000000000004</v>
      </c>
      <c r="T336">
        <v>80.522999999999996</v>
      </c>
    </row>
    <row r="337" spans="1:20" x14ac:dyDescent="0.3">
      <c r="A337">
        <v>335</v>
      </c>
      <c r="B337">
        <f t="shared" si="5"/>
        <v>0.91718001368925395</v>
      </c>
      <c r="C337">
        <v>1</v>
      </c>
      <c r="D337">
        <v>72.778800000000004</v>
      </c>
      <c r="E337">
        <v>3.4639999999999997E-2</v>
      </c>
      <c r="F337">
        <v>64.988</v>
      </c>
      <c r="G337">
        <v>66.914000000000001</v>
      </c>
      <c r="H337">
        <v>68.037000000000006</v>
      </c>
      <c r="I337">
        <v>68.632000000000005</v>
      </c>
      <c r="J337">
        <v>69.548000000000002</v>
      </c>
      <c r="K337">
        <v>70.165999999999997</v>
      </c>
      <c r="L337">
        <v>71.078000000000003</v>
      </c>
      <c r="M337">
        <v>72.778999999999996</v>
      </c>
      <c r="N337">
        <v>74.478999999999999</v>
      </c>
      <c r="O337">
        <v>75.391999999999996</v>
      </c>
      <c r="P337">
        <v>76.010000000000005</v>
      </c>
      <c r="Q337">
        <v>76.926000000000002</v>
      </c>
      <c r="R337">
        <v>77.52</v>
      </c>
      <c r="S337">
        <v>78.644000000000005</v>
      </c>
      <c r="T337">
        <v>80.569000000000003</v>
      </c>
    </row>
    <row r="338" spans="1:20" x14ac:dyDescent="0.3">
      <c r="A338">
        <v>336</v>
      </c>
      <c r="B338">
        <f t="shared" si="5"/>
        <v>0.91991786447638602</v>
      </c>
      <c r="C338">
        <v>1</v>
      </c>
      <c r="D338">
        <v>72.820300000000003</v>
      </c>
      <c r="E338">
        <v>3.465E-2</v>
      </c>
      <c r="F338">
        <v>65.022999999999996</v>
      </c>
      <c r="G338">
        <v>66.95</v>
      </c>
      <c r="H338">
        <v>68.075000000000003</v>
      </c>
      <c r="I338">
        <v>68.67</v>
      </c>
      <c r="J338">
        <v>69.587000000000003</v>
      </c>
      <c r="K338">
        <v>70.204999999999998</v>
      </c>
      <c r="L338">
        <v>71.117999999999995</v>
      </c>
      <c r="M338">
        <v>72.819999999999993</v>
      </c>
      <c r="N338">
        <v>74.522000000000006</v>
      </c>
      <c r="O338">
        <v>75.435000000000002</v>
      </c>
      <c r="P338">
        <v>76.054000000000002</v>
      </c>
      <c r="Q338">
        <v>76.971000000000004</v>
      </c>
      <c r="R338">
        <v>77.566000000000003</v>
      </c>
      <c r="S338">
        <v>78.69</v>
      </c>
      <c r="T338">
        <v>80.617999999999995</v>
      </c>
    </row>
    <row r="339" spans="1:20" x14ac:dyDescent="0.3">
      <c r="A339">
        <v>337</v>
      </c>
      <c r="B339">
        <f t="shared" si="5"/>
        <v>0.92265571526351808</v>
      </c>
      <c r="C339">
        <v>1</v>
      </c>
      <c r="D339">
        <v>72.861800000000002</v>
      </c>
      <c r="E339">
        <v>3.465E-2</v>
      </c>
      <c r="F339">
        <v>65.06</v>
      </c>
      <c r="G339">
        <v>66.989000000000004</v>
      </c>
      <c r="H339">
        <v>68.113</v>
      </c>
      <c r="I339">
        <v>68.709000000000003</v>
      </c>
      <c r="J339">
        <v>69.626000000000005</v>
      </c>
      <c r="K339">
        <v>70.245000000000005</v>
      </c>
      <c r="L339">
        <v>71.159000000000006</v>
      </c>
      <c r="M339">
        <v>72.861999999999995</v>
      </c>
      <c r="N339">
        <v>74.564999999999998</v>
      </c>
      <c r="O339">
        <v>75.477999999999994</v>
      </c>
      <c r="P339">
        <v>76.096999999999994</v>
      </c>
      <c r="Q339">
        <v>77.013999999999996</v>
      </c>
      <c r="R339">
        <v>77.61</v>
      </c>
      <c r="S339">
        <v>78.734999999999999</v>
      </c>
      <c r="T339">
        <v>80.664000000000001</v>
      </c>
    </row>
    <row r="340" spans="1:20" x14ac:dyDescent="0.3">
      <c r="A340">
        <v>338</v>
      </c>
      <c r="B340">
        <f t="shared" si="5"/>
        <v>0.92539356605065026</v>
      </c>
      <c r="C340">
        <v>1</v>
      </c>
      <c r="D340">
        <v>72.903300000000002</v>
      </c>
      <c r="E340">
        <v>3.4660000000000003E-2</v>
      </c>
      <c r="F340">
        <v>65.094999999999999</v>
      </c>
      <c r="G340">
        <v>67.025000000000006</v>
      </c>
      <c r="H340">
        <v>68.150999999999996</v>
      </c>
      <c r="I340">
        <v>68.747</v>
      </c>
      <c r="J340">
        <v>69.665000000000006</v>
      </c>
      <c r="K340">
        <v>70.284000000000006</v>
      </c>
      <c r="L340">
        <v>71.198999999999998</v>
      </c>
      <c r="M340">
        <v>72.903000000000006</v>
      </c>
      <c r="N340">
        <v>74.608000000000004</v>
      </c>
      <c r="O340">
        <v>75.522000000000006</v>
      </c>
      <c r="P340">
        <v>76.141999999999996</v>
      </c>
      <c r="Q340">
        <v>77.06</v>
      </c>
      <c r="R340">
        <v>77.656000000000006</v>
      </c>
      <c r="S340">
        <v>78.781999999999996</v>
      </c>
      <c r="T340">
        <v>80.712000000000003</v>
      </c>
    </row>
    <row r="341" spans="1:20" x14ac:dyDescent="0.3">
      <c r="A341">
        <v>339</v>
      </c>
      <c r="B341">
        <f t="shared" si="5"/>
        <v>0.92813141683778233</v>
      </c>
      <c r="C341">
        <v>1</v>
      </c>
      <c r="D341">
        <v>72.944699999999997</v>
      </c>
      <c r="E341">
        <v>3.4660000000000003E-2</v>
      </c>
      <c r="F341">
        <v>65.132000000000005</v>
      </c>
      <c r="G341">
        <v>67.063000000000002</v>
      </c>
      <c r="H341">
        <v>68.19</v>
      </c>
      <c r="I341">
        <v>68.786000000000001</v>
      </c>
      <c r="J341">
        <v>69.704999999999998</v>
      </c>
      <c r="K341">
        <v>70.323999999999998</v>
      </c>
      <c r="L341">
        <v>71.239000000000004</v>
      </c>
      <c r="M341">
        <v>72.944999999999993</v>
      </c>
      <c r="N341">
        <v>74.650000000000006</v>
      </c>
      <c r="O341">
        <v>75.564999999999998</v>
      </c>
      <c r="P341">
        <v>76.185000000000002</v>
      </c>
      <c r="Q341">
        <v>77.102999999999994</v>
      </c>
      <c r="R341">
        <v>77.7</v>
      </c>
      <c r="S341">
        <v>78.825999999999993</v>
      </c>
      <c r="T341">
        <v>80.757999999999996</v>
      </c>
    </row>
    <row r="342" spans="1:20" x14ac:dyDescent="0.3">
      <c r="A342">
        <v>340</v>
      </c>
      <c r="B342">
        <f t="shared" si="5"/>
        <v>0.9308692676249144</v>
      </c>
      <c r="C342">
        <v>1</v>
      </c>
      <c r="D342">
        <v>72.986099999999993</v>
      </c>
      <c r="E342">
        <v>3.4669999999999999E-2</v>
      </c>
      <c r="F342">
        <v>65.165999999999997</v>
      </c>
      <c r="G342">
        <v>67.099000000000004</v>
      </c>
      <c r="H342">
        <v>68.227000000000004</v>
      </c>
      <c r="I342">
        <v>68.823999999999998</v>
      </c>
      <c r="J342">
        <v>69.742999999999995</v>
      </c>
      <c r="K342">
        <v>70.363</v>
      </c>
      <c r="L342">
        <v>71.278999999999996</v>
      </c>
      <c r="M342">
        <v>72.986000000000004</v>
      </c>
      <c r="N342">
        <v>74.692999999999998</v>
      </c>
      <c r="O342">
        <v>75.608999999999995</v>
      </c>
      <c r="P342">
        <v>76.228999999999999</v>
      </c>
      <c r="Q342">
        <v>77.147999999999996</v>
      </c>
      <c r="R342">
        <v>77.745000000000005</v>
      </c>
      <c r="S342">
        <v>78.873000000000005</v>
      </c>
      <c r="T342">
        <v>80.805999999999997</v>
      </c>
    </row>
    <row r="343" spans="1:20" x14ac:dyDescent="0.3">
      <c r="A343">
        <v>341</v>
      </c>
      <c r="B343">
        <f t="shared" si="5"/>
        <v>0.93360711841204658</v>
      </c>
      <c r="C343">
        <v>1</v>
      </c>
      <c r="D343">
        <v>73.0274</v>
      </c>
      <c r="E343">
        <v>3.4669999999999999E-2</v>
      </c>
      <c r="F343">
        <v>65.203000000000003</v>
      </c>
      <c r="G343">
        <v>67.137</v>
      </c>
      <c r="H343">
        <v>68.265000000000001</v>
      </c>
      <c r="I343">
        <v>68.863</v>
      </c>
      <c r="J343">
        <v>69.783000000000001</v>
      </c>
      <c r="K343">
        <v>70.403000000000006</v>
      </c>
      <c r="L343">
        <v>71.319999999999993</v>
      </c>
      <c r="M343">
        <v>73.027000000000001</v>
      </c>
      <c r="N343">
        <v>74.734999999999999</v>
      </c>
      <c r="O343">
        <v>75.652000000000001</v>
      </c>
      <c r="P343">
        <v>76.272000000000006</v>
      </c>
      <c r="Q343">
        <v>77.191999999999993</v>
      </c>
      <c r="R343">
        <v>77.789000000000001</v>
      </c>
      <c r="S343">
        <v>78.917000000000002</v>
      </c>
      <c r="T343">
        <v>80.850999999999999</v>
      </c>
    </row>
    <row r="344" spans="1:20" x14ac:dyDescent="0.3">
      <c r="A344">
        <v>342</v>
      </c>
      <c r="B344">
        <f t="shared" si="5"/>
        <v>0.93634496919917864</v>
      </c>
      <c r="C344">
        <v>1</v>
      </c>
      <c r="D344">
        <v>73.068600000000004</v>
      </c>
      <c r="E344">
        <v>3.4680000000000002E-2</v>
      </c>
      <c r="F344">
        <v>65.238</v>
      </c>
      <c r="G344">
        <v>67.174000000000007</v>
      </c>
      <c r="H344">
        <v>68.302999999999997</v>
      </c>
      <c r="I344">
        <v>68.900999999999996</v>
      </c>
      <c r="J344">
        <v>69.820999999999998</v>
      </c>
      <c r="K344">
        <v>70.441999999999993</v>
      </c>
      <c r="L344">
        <v>71.358999999999995</v>
      </c>
      <c r="M344">
        <v>73.069000000000003</v>
      </c>
      <c r="N344">
        <v>74.778000000000006</v>
      </c>
      <c r="O344">
        <v>75.694999999999993</v>
      </c>
      <c r="P344">
        <v>76.316000000000003</v>
      </c>
      <c r="Q344">
        <v>77.236999999999995</v>
      </c>
      <c r="R344">
        <v>77.834999999999994</v>
      </c>
      <c r="S344">
        <v>78.963999999999999</v>
      </c>
      <c r="T344">
        <v>80.899000000000001</v>
      </c>
    </row>
    <row r="345" spans="1:20" x14ac:dyDescent="0.3">
      <c r="A345">
        <v>343</v>
      </c>
      <c r="B345">
        <f t="shared" si="5"/>
        <v>0.93908281998631071</v>
      </c>
      <c r="C345">
        <v>1</v>
      </c>
      <c r="D345">
        <v>73.109899999999996</v>
      </c>
      <c r="E345">
        <v>3.4680000000000002E-2</v>
      </c>
      <c r="F345">
        <v>65.275000000000006</v>
      </c>
      <c r="G345">
        <v>67.212000000000003</v>
      </c>
      <c r="H345">
        <v>68.340999999999994</v>
      </c>
      <c r="I345">
        <v>68.938999999999993</v>
      </c>
      <c r="J345">
        <v>69.861000000000004</v>
      </c>
      <c r="K345">
        <v>70.481999999999999</v>
      </c>
      <c r="L345">
        <v>71.400000000000006</v>
      </c>
      <c r="M345">
        <v>73.11</v>
      </c>
      <c r="N345">
        <v>74.819999999999993</v>
      </c>
      <c r="O345">
        <v>75.738</v>
      </c>
      <c r="P345">
        <v>76.358999999999995</v>
      </c>
      <c r="Q345">
        <v>77.28</v>
      </c>
      <c r="R345">
        <v>77.879000000000005</v>
      </c>
      <c r="S345">
        <v>79.007999999999996</v>
      </c>
      <c r="T345">
        <v>80.944999999999993</v>
      </c>
    </row>
    <row r="346" spans="1:20" x14ac:dyDescent="0.3">
      <c r="A346">
        <v>344</v>
      </c>
      <c r="B346">
        <f t="shared" si="5"/>
        <v>0.94182067077344289</v>
      </c>
      <c r="C346">
        <v>1</v>
      </c>
      <c r="D346">
        <v>73.150999999999996</v>
      </c>
      <c r="E346">
        <v>3.4689999999999999E-2</v>
      </c>
      <c r="F346">
        <v>65.308999999999997</v>
      </c>
      <c r="G346">
        <v>67.248000000000005</v>
      </c>
      <c r="H346">
        <v>68.378</v>
      </c>
      <c r="I346">
        <v>68.977000000000004</v>
      </c>
      <c r="J346">
        <v>69.899000000000001</v>
      </c>
      <c r="K346">
        <v>70.521000000000001</v>
      </c>
      <c r="L346">
        <v>71.438999999999993</v>
      </c>
      <c r="M346">
        <v>73.150999999999996</v>
      </c>
      <c r="N346">
        <v>74.863</v>
      </c>
      <c r="O346">
        <v>75.781000000000006</v>
      </c>
      <c r="P346">
        <v>76.403000000000006</v>
      </c>
      <c r="Q346">
        <v>77.325000000000003</v>
      </c>
      <c r="R346">
        <v>77.924000000000007</v>
      </c>
      <c r="S346">
        <v>79.054000000000002</v>
      </c>
      <c r="T346">
        <v>80.992999999999995</v>
      </c>
    </row>
    <row r="347" spans="1:20" x14ac:dyDescent="0.3">
      <c r="A347">
        <v>345</v>
      </c>
      <c r="B347">
        <f t="shared" si="5"/>
        <v>0.94455852156057496</v>
      </c>
      <c r="C347">
        <v>1</v>
      </c>
      <c r="D347">
        <v>73.1922</v>
      </c>
      <c r="E347">
        <v>3.4689999999999999E-2</v>
      </c>
      <c r="F347">
        <v>65.346000000000004</v>
      </c>
      <c r="G347">
        <v>67.286000000000001</v>
      </c>
      <c r="H347">
        <v>68.417000000000002</v>
      </c>
      <c r="I347">
        <v>69.016000000000005</v>
      </c>
      <c r="J347">
        <v>69.938000000000002</v>
      </c>
      <c r="K347">
        <v>70.561000000000007</v>
      </c>
      <c r="L347">
        <v>71.48</v>
      </c>
      <c r="M347">
        <v>73.191999999999993</v>
      </c>
      <c r="N347">
        <v>74.905000000000001</v>
      </c>
      <c r="O347">
        <v>75.823999999999998</v>
      </c>
      <c r="P347">
        <v>76.445999999999998</v>
      </c>
      <c r="Q347">
        <v>77.369</v>
      </c>
      <c r="R347">
        <v>77.968000000000004</v>
      </c>
      <c r="S347">
        <v>79.099000000000004</v>
      </c>
      <c r="T347">
        <v>81.037999999999997</v>
      </c>
    </row>
    <row r="348" spans="1:20" x14ac:dyDescent="0.3">
      <c r="A348">
        <v>346</v>
      </c>
      <c r="B348">
        <f t="shared" si="5"/>
        <v>0.94729637234770703</v>
      </c>
      <c r="C348">
        <v>1</v>
      </c>
      <c r="D348">
        <v>73.233199999999997</v>
      </c>
      <c r="E348">
        <v>3.4689999999999999E-2</v>
      </c>
      <c r="F348">
        <v>65.382999999999996</v>
      </c>
      <c r="G348">
        <v>67.322999999999993</v>
      </c>
      <c r="H348">
        <v>68.454999999999998</v>
      </c>
      <c r="I348">
        <v>69.055000000000007</v>
      </c>
      <c r="J348">
        <v>69.977000000000004</v>
      </c>
      <c r="K348">
        <v>70.599999999999994</v>
      </c>
      <c r="L348">
        <v>71.52</v>
      </c>
      <c r="M348">
        <v>73.233000000000004</v>
      </c>
      <c r="N348">
        <v>74.947000000000003</v>
      </c>
      <c r="O348">
        <v>75.866</v>
      </c>
      <c r="P348">
        <v>76.489000000000004</v>
      </c>
      <c r="Q348">
        <v>77.412000000000006</v>
      </c>
      <c r="R348">
        <v>78.010999999999996</v>
      </c>
      <c r="S348">
        <v>79.143000000000001</v>
      </c>
      <c r="T348">
        <v>81.084000000000003</v>
      </c>
    </row>
    <row r="349" spans="1:20" x14ac:dyDescent="0.3">
      <c r="A349">
        <v>347</v>
      </c>
      <c r="B349">
        <f t="shared" si="5"/>
        <v>0.95003422313483921</v>
      </c>
      <c r="C349">
        <v>1</v>
      </c>
      <c r="D349">
        <v>73.274299999999997</v>
      </c>
      <c r="E349">
        <v>3.4700000000000002E-2</v>
      </c>
      <c r="F349">
        <v>65.417000000000002</v>
      </c>
      <c r="G349">
        <v>67.358999999999995</v>
      </c>
      <c r="H349">
        <v>68.492000000000004</v>
      </c>
      <c r="I349">
        <v>69.091999999999999</v>
      </c>
      <c r="J349">
        <v>70.016000000000005</v>
      </c>
      <c r="K349">
        <v>70.638999999999996</v>
      </c>
      <c r="L349">
        <v>71.558999999999997</v>
      </c>
      <c r="M349">
        <v>73.274000000000001</v>
      </c>
      <c r="N349">
        <v>74.989000000000004</v>
      </c>
      <c r="O349">
        <v>75.91</v>
      </c>
      <c r="P349">
        <v>76.533000000000001</v>
      </c>
      <c r="Q349">
        <v>77.456999999999994</v>
      </c>
      <c r="R349">
        <v>78.055999999999997</v>
      </c>
      <c r="S349">
        <v>79.188999999999993</v>
      </c>
      <c r="T349">
        <v>81.132000000000005</v>
      </c>
    </row>
    <row r="350" spans="1:20" x14ac:dyDescent="0.3">
      <c r="A350">
        <v>348</v>
      </c>
      <c r="B350">
        <f t="shared" si="5"/>
        <v>0.95277207392197127</v>
      </c>
      <c r="C350">
        <v>1</v>
      </c>
      <c r="D350">
        <v>73.315200000000004</v>
      </c>
      <c r="E350">
        <v>3.4700000000000002E-2</v>
      </c>
      <c r="F350">
        <v>65.453999999999994</v>
      </c>
      <c r="G350">
        <v>67.397000000000006</v>
      </c>
      <c r="H350">
        <v>68.53</v>
      </c>
      <c r="I350">
        <v>69.131</v>
      </c>
      <c r="J350">
        <v>70.055000000000007</v>
      </c>
      <c r="K350">
        <v>70.677999999999997</v>
      </c>
      <c r="L350">
        <v>71.599000000000004</v>
      </c>
      <c r="M350">
        <v>73.314999999999998</v>
      </c>
      <c r="N350">
        <v>75.031000000000006</v>
      </c>
      <c r="O350">
        <v>75.951999999999998</v>
      </c>
      <c r="P350">
        <v>76.575999999999993</v>
      </c>
      <c r="Q350">
        <v>77.5</v>
      </c>
      <c r="R350">
        <v>78.099999999999994</v>
      </c>
      <c r="S350">
        <v>79.233999999999995</v>
      </c>
      <c r="T350">
        <v>81.177000000000007</v>
      </c>
    </row>
    <row r="351" spans="1:20" x14ac:dyDescent="0.3">
      <c r="A351">
        <v>349</v>
      </c>
      <c r="B351">
        <f t="shared" si="5"/>
        <v>0.95550992470910334</v>
      </c>
      <c r="C351">
        <v>1</v>
      </c>
      <c r="D351">
        <v>73.356200000000001</v>
      </c>
      <c r="E351">
        <v>3.4709999999999998E-2</v>
      </c>
      <c r="F351">
        <v>65.488</v>
      </c>
      <c r="G351">
        <v>67.433000000000007</v>
      </c>
      <c r="H351">
        <v>68.566999999999993</v>
      </c>
      <c r="I351">
        <v>69.168000000000006</v>
      </c>
      <c r="J351">
        <v>70.093000000000004</v>
      </c>
      <c r="K351">
        <v>70.716999999999999</v>
      </c>
      <c r="L351">
        <v>71.638999999999996</v>
      </c>
      <c r="M351">
        <v>73.355999999999995</v>
      </c>
      <c r="N351">
        <v>75.073999999999998</v>
      </c>
      <c r="O351">
        <v>75.995000000000005</v>
      </c>
      <c r="P351">
        <v>76.619</v>
      </c>
      <c r="Q351">
        <v>77.543999999999997</v>
      </c>
      <c r="R351">
        <v>78.144999999999996</v>
      </c>
      <c r="S351">
        <v>79.28</v>
      </c>
      <c r="T351">
        <v>81.224999999999994</v>
      </c>
    </row>
    <row r="352" spans="1:20" x14ac:dyDescent="0.3">
      <c r="A352">
        <v>350</v>
      </c>
      <c r="B352">
        <f t="shared" si="5"/>
        <v>0.95824777549623541</v>
      </c>
      <c r="C352">
        <v>1</v>
      </c>
      <c r="D352">
        <v>73.397099999999995</v>
      </c>
      <c r="E352">
        <v>3.4709999999999998E-2</v>
      </c>
      <c r="F352">
        <v>65.524000000000001</v>
      </c>
      <c r="G352">
        <v>67.47</v>
      </c>
      <c r="H352">
        <v>68.605999999999995</v>
      </c>
      <c r="I352">
        <v>69.206999999999994</v>
      </c>
      <c r="J352">
        <v>70.132000000000005</v>
      </c>
      <c r="K352">
        <v>70.757000000000005</v>
      </c>
      <c r="L352">
        <v>71.679000000000002</v>
      </c>
      <c r="M352">
        <v>73.397000000000006</v>
      </c>
      <c r="N352">
        <v>75.114999999999995</v>
      </c>
      <c r="O352">
        <v>76.037999999999997</v>
      </c>
      <c r="P352">
        <v>76.662000000000006</v>
      </c>
      <c r="Q352">
        <v>77.587999999999994</v>
      </c>
      <c r="R352">
        <v>78.188999999999993</v>
      </c>
      <c r="S352">
        <v>79.323999999999998</v>
      </c>
      <c r="T352">
        <v>81.27</v>
      </c>
    </row>
    <row r="353" spans="1:20" x14ac:dyDescent="0.3">
      <c r="A353">
        <v>351</v>
      </c>
      <c r="B353">
        <f t="shared" si="5"/>
        <v>0.96098562628336759</v>
      </c>
      <c r="C353">
        <v>1</v>
      </c>
      <c r="D353">
        <v>73.437899999999999</v>
      </c>
      <c r="E353">
        <v>3.4720000000000001E-2</v>
      </c>
      <c r="F353">
        <v>65.558999999999997</v>
      </c>
      <c r="G353">
        <v>67.506</v>
      </c>
      <c r="H353">
        <v>68.641999999999996</v>
      </c>
      <c r="I353">
        <v>69.244</v>
      </c>
      <c r="J353">
        <v>70.17</v>
      </c>
      <c r="K353">
        <v>70.795000000000002</v>
      </c>
      <c r="L353">
        <v>71.718000000000004</v>
      </c>
      <c r="M353">
        <v>73.438000000000002</v>
      </c>
      <c r="N353">
        <v>75.158000000000001</v>
      </c>
      <c r="O353">
        <v>76.081000000000003</v>
      </c>
      <c r="P353">
        <v>76.706000000000003</v>
      </c>
      <c r="Q353">
        <v>77.632000000000005</v>
      </c>
      <c r="R353">
        <v>78.233000000000004</v>
      </c>
      <c r="S353">
        <v>79.37</v>
      </c>
      <c r="T353">
        <v>81.316999999999993</v>
      </c>
    </row>
    <row r="354" spans="1:20" x14ac:dyDescent="0.3">
      <c r="A354">
        <v>352</v>
      </c>
      <c r="B354">
        <f t="shared" si="5"/>
        <v>0.96372347707049966</v>
      </c>
      <c r="C354">
        <v>1</v>
      </c>
      <c r="D354">
        <v>73.478700000000003</v>
      </c>
      <c r="E354">
        <v>3.4720000000000001E-2</v>
      </c>
      <c r="F354">
        <v>65.594999999999999</v>
      </c>
      <c r="G354">
        <v>67.543999999999997</v>
      </c>
      <c r="H354">
        <v>68.680000000000007</v>
      </c>
      <c r="I354">
        <v>69.281999999999996</v>
      </c>
      <c r="J354">
        <v>70.209000000000003</v>
      </c>
      <c r="K354">
        <v>70.834999999999994</v>
      </c>
      <c r="L354">
        <v>71.757999999999996</v>
      </c>
      <c r="M354">
        <v>73.478999999999999</v>
      </c>
      <c r="N354">
        <v>75.198999999999998</v>
      </c>
      <c r="O354">
        <v>76.123000000000005</v>
      </c>
      <c r="P354">
        <v>76.748000000000005</v>
      </c>
      <c r="Q354">
        <v>77.674999999999997</v>
      </c>
      <c r="R354">
        <v>78.277000000000001</v>
      </c>
      <c r="S354">
        <v>79.414000000000001</v>
      </c>
      <c r="T354">
        <v>81.361999999999995</v>
      </c>
    </row>
    <row r="355" spans="1:20" x14ac:dyDescent="0.3">
      <c r="A355">
        <v>353</v>
      </c>
      <c r="B355">
        <f t="shared" si="5"/>
        <v>0.96646132785763172</v>
      </c>
      <c r="C355">
        <v>1</v>
      </c>
      <c r="D355">
        <v>73.519499999999994</v>
      </c>
      <c r="E355">
        <v>3.4729999999999997E-2</v>
      </c>
      <c r="F355">
        <v>65.629000000000005</v>
      </c>
      <c r="G355">
        <v>67.58</v>
      </c>
      <c r="H355">
        <v>68.716999999999999</v>
      </c>
      <c r="I355">
        <v>69.319999999999993</v>
      </c>
      <c r="J355">
        <v>70.247</v>
      </c>
      <c r="K355">
        <v>70.873000000000005</v>
      </c>
      <c r="L355">
        <v>71.796999999999997</v>
      </c>
      <c r="M355">
        <v>73.52</v>
      </c>
      <c r="N355">
        <v>75.242000000000004</v>
      </c>
      <c r="O355">
        <v>76.165999999999997</v>
      </c>
      <c r="P355">
        <v>76.792000000000002</v>
      </c>
      <c r="Q355">
        <v>77.718999999999994</v>
      </c>
      <c r="R355">
        <v>78.322000000000003</v>
      </c>
      <c r="S355">
        <v>79.459000000000003</v>
      </c>
      <c r="T355">
        <v>81.41</v>
      </c>
    </row>
    <row r="356" spans="1:20" x14ac:dyDescent="0.3">
      <c r="A356">
        <v>354</v>
      </c>
      <c r="B356">
        <f t="shared" si="5"/>
        <v>0.9691991786447639</v>
      </c>
      <c r="C356">
        <v>1</v>
      </c>
      <c r="D356">
        <v>73.560199999999995</v>
      </c>
      <c r="E356">
        <v>3.4729999999999997E-2</v>
      </c>
      <c r="F356">
        <v>65.665000000000006</v>
      </c>
      <c r="G356">
        <v>67.617000000000004</v>
      </c>
      <c r="H356">
        <v>68.754999999999995</v>
      </c>
      <c r="I356">
        <v>69.358000000000004</v>
      </c>
      <c r="J356">
        <v>70.286000000000001</v>
      </c>
      <c r="K356">
        <v>70.912000000000006</v>
      </c>
      <c r="L356">
        <v>71.837000000000003</v>
      </c>
      <c r="M356">
        <v>73.56</v>
      </c>
      <c r="N356">
        <v>75.283000000000001</v>
      </c>
      <c r="O356">
        <v>76.207999999999998</v>
      </c>
      <c r="P356">
        <v>76.834000000000003</v>
      </c>
      <c r="Q356">
        <v>77.762</v>
      </c>
      <c r="R356">
        <v>78.364999999999995</v>
      </c>
      <c r="S356">
        <v>79.503</v>
      </c>
      <c r="T356">
        <v>81.454999999999998</v>
      </c>
    </row>
    <row r="357" spans="1:20" x14ac:dyDescent="0.3">
      <c r="A357">
        <v>355</v>
      </c>
      <c r="B357">
        <f t="shared" si="5"/>
        <v>0.97193702943189597</v>
      </c>
      <c r="C357">
        <v>1</v>
      </c>
      <c r="D357">
        <v>73.600800000000007</v>
      </c>
      <c r="E357">
        <v>3.474E-2</v>
      </c>
      <c r="F357">
        <v>65.698999999999998</v>
      </c>
      <c r="G357">
        <v>67.653000000000006</v>
      </c>
      <c r="H357">
        <v>68.792000000000002</v>
      </c>
      <c r="I357">
        <v>69.394999999999996</v>
      </c>
      <c r="J357">
        <v>70.323999999999998</v>
      </c>
      <c r="K357">
        <v>70.950999999999993</v>
      </c>
      <c r="L357">
        <v>71.876000000000005</v>
      </c>
      <c r="M357">
        <v>73.600999999999999</v>
      </c>
      <c r="N357">
        <v>75.325000000000003</v>
      </c>
      <c r="O357">
        <v>76.251000000000005</v>
      </c>
      <c r="P357">
        <v>76.878</v>
      </c>
      <c r="Q357">
        <v>77.807000000000002</v>
      </c>
      <c r="R357">
        <v>78.41</v>
      </c>
      <c r="S357">
        <v>79.549000000000007</v>
      </c>
      <c r="T357">
        <v>81.501999999999995</v>
      </c>
    </row>
    <row r="358" spans="1:20" x14ac:dyDescent="0.3">
      <c r="A358">
        <v>356</v>
      </c>
      <c r="B358">
        <f t="shared" si="5"/>
        <v>0.97467488021902804</v>
      </c>
      <c r="C358">
        <v>1</v>
      </c>
      <c r="D358">
        <v>73.641400000000004</v>
      </c>
      <c r="E358">
        <v>3.474E-2</v>
      </c>
      <c r="F358">
        <v>65.736000000000004</v>
      </c>
      <c r="G358">
        <v>67.69</v>
      </c>
      <c r="H358">
        <v>68.83</v>
      </c>
      <c r="I358">
        <v>69.433000000000007</v>
      </c>
      <c r="J358">
        <v>70.363</v>
      </c>
      <c r="K358">
        <v>70.989999999999995</v>
      </c>
      <c r="L358">
        <v>71.915999999999997</v>
      </c>
      <c r="M358">
        <v>73.641000000000005</v>
      </c>
      <c r="N358">
        <v>75.367000000000004</v>
      </c>
      <c r="O358">
        <v>76.293000000000006</v>
      </c>
      <c r="P358">
        <v>76.92</v>
      </c>
      <c r="Q358">
        <v>77.849000000000004</v>
      </c>
      <c r="R358">
        <v>78.453000000000003</v>
      </c>
      <c r="S358">
        <v>79.593000000000004</v>
      </c>
      <c r="T358">
        <v>81.546999999999997</v>
      </c>
    </row>
    <row r="359" spans="1:20" x14ac:dyDescent="0.3">
      <c r="A359">
        <v>357</v>
      </c>
      <c r="B359">
        <f t="shared" si="5"/>
        <v>0.97741273100616022</v>
      </c>
      <c r="C359">
        <v>1</v>
      </c>
      <c r="D359">
        <v>73.682000000000002</v>
      </c>
      <c r="E359">
        <v>3.4750000000000003E-2</v>
      </c>
      <c r="F359">
        <v>65.77</v>
      </c>
      <c r="G359">
        <v>67.725999999999999</v>
      </c>
      <c r="H359">
        <v>68.866</v>
      </c>
      <c r="I359">
        <v>69.47</v>
      </c>
      <c r="J359">
        <v>70.400999999999996</v>
      </c>
      <c r="K359">
        <v>71.028000000000006</v>
      </c>
      <c r="L359">
        <v>71.954999999999998</v>
      </c>
      <c r="M359">
        <v>73.682000000000002</v>
      </c>
      <c r="N359">
        <v>75.409000000000006</v>
      </c>
      <c r="O359">
        <v>76.335999999999999</v>
      </c>
      <c r="P359">
        <v>76.962999999999994</v>
      </c>
      <c r="Q359">
        <v>77.894000000000005</v>
      </c>
      <c r="R359">
        <v>78.498000000000005</v>
      </c>
      <c r="S359">
        <v>79.638000000000005</v>
      </c>
      <c r="T359">
        <v>81.593999999999994</v>
      </c>
    </row>
    <row r="360" spans="1:20" x14ac:dyDescent="0.3">
      <c r="A360">
        <v>358</v>
      </c>
      <c r="B360">
        <f t="shared" si="5"/>
        <v>0.98015058179329229</v>
      </c>
      <c r="C360">
        <v>1</v>
      </c>
      <c r="D360">
        <v>73.722499999999997</v>
      </c>
      <c r="E360">
        <v>3.4750000000000003E-2</v>
      </c>
      <c r="F360">
        <v>65.805999999999997</v>
      </c>
      <c r="G360">
        <v>67.763000000000005</v>
      </c>
      <c r="H360">
        <v>68.903999999999996</v>
      </c>
      <c r="I360">
        <v>69.509</v>
      </c>
      <c r="J360">
        <v>70.438999999999993</v>
      </c>
      <c r="K360">
        <v>71.066999999999993</v>
      </c>
      <c r="L360">
        <v>71.995000000000005</v>
      </c>
      <c r="M360">
        <v>73.722999999999999</v>
      </c>
      <c r="N360">
        <v>75.45</v>
      </c>
      <c r="O360">
        <v>76.378</v>
      </c>
      <c r="P360">
        <v>77.006</v>
      </c>
      <c r="Q360">
        <v>77.936000000000007</v>
      </c>
      <c r="R360">
        <v>78.540999999999997</v>
      </c>
      <c r="S360">
        <v>79.682000000000002</v>
      </c>
      <c r="T360">
        <v>81.638999999999996</v>
      </c>
    </row>
    <row r="361" spans="1:20" x14ac:dyDescent="0.3">
      <c r="A361">
        <v>359</v>
      </c>
      <c r="B361">
        <f t="shared" si="5"/>
        <v>0.98288843258042435</v>
      </c>
      <c r="C361">
        <v>1</v>
      </c>
      <c r="D361">
        <v>73.763000000000005</v>
      </c>
      <c r="E361">
        <v>3.4759999999999999E-2</v>
      </c>
      <c r="F361">
        <v>65.84</v>
      </c>
      <c r="G361">
        <v>67.798000000000002</v>
      </c>
      <c r="H361">
        <v>68.941000000000003</v>
      </c>
      <c r="I361">
        <v>69.546000000000006</v>
      </c>
      <c r="J361">
        <v>70.477000000000004</v>
      </c>
      <c r="K361">
        <v>71.105999999999995</v>
      </c>
      <c r="L361">
        <v>72.034000000000006</v>
      </c>
      <c r="M361">
        <v>73.763000000000005</v>
      </c>
      <c r="N361">
        <v>75.492000000000004</v>
      </c>
      <c r="O361">
        <v>76.42</v>
      </c>
      <c r="P361">
        <v>77.049000000000007</v>
      </c>
      <c r="Q361">
        <v>77.98</v>
      </c>
      <c r="R361">
        <v>78.584999999999994</v>
      </c>
      <c r="S361">
        <v>79.727999999999994</v>
      </c>
      <c r="T361">
        <v>81.686000000000007</v>
      </c>
    </row>
    <row r="362" spans="1:20" x14ac:dyDescent="0.3">
      <c r="A362">
        <v>360</v>
      </c>
      <c r="B362">
        <f t="shared" si="5"/>
        <v>0.98562628336755642</v>
      </c>
      <c r="C362">
        <v>1</v>
      </c>
      <c r="D362">
        <v>73.803399999999996</v>
      </c>
      <c r="E362">
        <v>3.4759999999999999E-2</v>
      </c>
      <c r="F362">
        <v>65.876000000000005</v>
      </c>
      <c r="G362">
        <v>67.834999999999994</v>
      </c>
      <c r="H362">
        <v>68.977999999999994</v>
      </c>
      <c r="I362">
        <v>69.584000000000003</v>
      </c>
      <c r="J362">
        <v>70.516000000000005</v>
      </c>
      <c r="K362">
        <v>71.144999999999996</v>
      </c>
      <c r="L362">
        <v>72.072999999999993</v>
      </c>
      <c r="M362">
        <v>73.802999999999997</v>
      </c>
      <c r="N362">
        <v>75.534000000000006</v>
      </c>
      <c r="O362">
        <v>76.462000000000003</v>
      </c>
      <c r="P362">
        <v>77.090999999999994</v>
      </c>
      <c r="Q362">
        <v>78.022999999999996</v>
      </c>
      <c r="R362">
        <v>78.628</v>
      </c>
      <c r="S362">
        <v>79.771000000000001</v>
      </c>
      <c r="T362">
        <v>81.730999999999995</v>
      </c>
    </row>
    <row r="363" spans="1:20" x14ac:dyDescent="0.3">
      <c r="A363">
        <v>361</v>
      </c>
      <c r="B363">
        <f t="shared" si="5"/>
        <v>0.9883641341546886</v>
      </c>
      <c r="C363">
        <v>1</v>
      </c>
      <c r="D363">
        <v>73.843800000000002</v>
      </c>
      <c r="E363">
        <v>3.4770000000000002E-2</v>
      </c>
      <c r="F363">
        <v>65.909000000000006</v>
      </c>
      <c r="G363">
        <v>67.870999999999995</v>
      </c>
      <c r="H363">
        <v>69.015000000000001</v>
      </c>
      <c r="I363">
        <v>69.620999999999995</v>
      </c>
      <c r="J363">
        <v>70.552999999999997</v>
      </c>
      <c r="K363">
        <v>71.183000000000007</v>
      </c>
      <c r="L363">
        <v>72.111999999999995</v>
      </c>
      <c r="M363">
        <v>73.843999999999994</v>
      </c>
      <c r="N363">
        <v>75.575999999999993</v>
      </c>
      <c r="O363">
        <v>76.504999999999995</v>
      </c>
      <c r="P363">
        <v>77.134</v>
      </c>
      <c r="Q363">
        <v>78.066999999999993</v>
      </c>
      <c r="R363">
        <v>78.673000000000002</v>
      </c>
      <c r="S363">
        <v>79.816999999999993</v>
      </c>
      <c r="T363">
        <v>81.778000000000006</v>
      </c>
    </row>
    <row r="364" spans="1:20" x14ac:dyDescent="0.3">
      <c r="A364">
        <v>362</v>
      </c>
      <c r="B364">
        <f t="shared" si="5"/>
        <v>0.99110198494182067</v>
      </c>
      <c r="C364">
        <v>1</v>
      </c>
      <c r="D364">
        <v>73.884200000000007</v>
      </c>
      <c r="E364">
        <v>3.4770000000000002E-2</v>
      </c>
      <c r="F364">
        <v>65.945999999999998</v>
      </c>
      <c r="G364">
        <v>67.908000000000001</v>
      </c>
      <c r="H364">
        <v>69.052999999999997</v>
      </c>
      <c r="I364">
        <v>69.659000000000006</v>
      </c>
      <c r="J364">
        <v>70.591999999999999</v>
      </c>
      <c r="K364">
        <v>71.221999999999994</v>
      </c>
      <c r="L364">
        <v>72.150999999999996</v>
      </c>
      <c r="M364">
        <v>73.884</v>
      </c>
      <c r="N364">
        <v>75.617000000000004</v>
      </c>
      <c r="O364">
        <v>76.546999999999997</v>
      </c>
      <c r="P364">
        <v>77.176000000000002</v>
      </c>
      <c r="Q364">
        <v>78.11</v>
      </c>
      <c r="R364">
        <v>78.715999999999994</v>
      </c>
      <c r="S364">
        <v>79.86</v>
      </c>
      <c r="T364">
        <v>81.822999999999993</v>
      </c>
    </row>
    <row r="365" spans="1:20" x14ac:dyDescent="0.3">
      <c r="A365">
        <v>363</v>
      </c>
      <c r="B365">
        <f t="shared" si="5"/>
        <v>0.99383983572895274</v>
      </c>
      <c r="C365">
        <v>1</v>
      </c>
      <c r="D365">
        <v>73.924499999999995</v>
      </c>
      <c r="E365">
        <v>3.4779999999999998E-2</v>
      </c>
      <c r="F365">
        <v>65.978999999999999</v>
      </c>
      <c r="G365">
        <v>67.942999999999998</v>
      </c>
      <c r="H365">
        <v>69.088999999999999</v>
      </c>
      <c r="I365">
        <v>69.694999999999993</v>
      </c>
      <c r="J365">
        <v>70.63</v>
      </c>
      <c r="K365">
        <v>71.260000000000005</v>
      </c>
      <c r="L365">
        <v>72.19</v>
      </c>
      <c r="M365">
        <v>73.924999999999997</v>
      </c>
      <c r="N365">
        <v>75.659000000000006</v>
      </c>
      <c r="O365">
        <v>76.588999999999999</v>
      </c>
      <c r="P365">
        <v>77.218999999999994</v>
      </c>
      <c r="Q365">
        <v>78.153999999999996</v>
      </c>
      <c r="R365">
        <v>78.760000000000005</v>
      </c>
      <c r="S365">
        <v>79.906000000000006</v>
      </c>
      <c r="T365">
        <v>81.87</v>
      </c>
    </row>
    <row r="366" spans="1:20" x14ac:dyDescent="0.3">
      <c r="A366">
        <v>364</v>
      </c>
      <c r="B366">
        <f t="shared" si="5"/>
        <v>0.99657768651608492</v>
      </c>
      <c r="C366">
        <v>1</v>
      </c>
      <c r="D366">
        <v>73.964699999999993</v>
      </c>
      <c r="E366">
        <v>3.4779999999999998E-2</v>
      </c>
      <c r="F366">
        <v>66.015000000000001</v>
      </c>
      <c r="G366">
        <v>67.98</v>
      </c>
      <c r="H366">
        <v>69.126000000000005</v>
      </c>
      <c r="I366">
        <v>69.733000000000004</v>
      </c>
      <c r="J366">
        <v>70.668000000000006</v>
      </c>
      <c r="K366">
        <v>71.298000000000002</v>
      </c>
      <c r="L366">
        <v>72.23</v>
      </c>
      <c r="M366">
        <v>73.965000000000003</v>
      </c>
      <c r="N366">
        <v>75.7</v>
      </c>
      <c r="O366">
        <v>76.631</v>
      </c>
      <c r="P366">
        <v>77.260999999999996</v>
      </c>
      <c r="Q366">
        <v>78.195999999999998</v>
      </c>
      <c r="R366">
        <v>78.802999999999997</v>
      </c>
      <c r="S366">
        <v>79.948999999999998</v>
      </c>
      <c r="T366">
        <v>81.914000000000001</v>
      </c>
    </row>
    <row r="367" spans="1:20" x14ac:dyDescent="0.3">
      <c r="A367">
        <v>365</v>
      </c>
      <c r="B367">
        <f t="shared" si="5"/>
        <v>0.99931553730321698</v>
      </c>
      <c r="C367">
        <v>1</v>
      </c>
      <c r="D367">
        <v>74.004900000000006</v>
      </c>
      <c r="E367">
        <v>3.4790000000000001E-2</v>
      </c>
      <c r="F367">
        <v>66.049000000000007</v>
      </c>
      <c r="G367">
        <v>68.015000000000001</v>
      </c>
      <c r="H367">
        <v>69.162999999999997</v>
      </c>
      <c r="I367">
        <v>69.77</v>
      </c>
      <c r="J367">
        <v>70.704999999999998</v>
      </c>
      <c r="K367">
        <v>71.335999999999999</v>
      </c>
      <c r="L367">
        <v>72.268000000000001</v>
      </c>
      <c r="M367">
        <v>74.004999999999995</v>
      </c>
      <c r="N367">
        <v>75.741</v>
      </c>
      <c r="O367">
        <v>76.673000000000002</v>
      </c>
      <c r="P367">
        <v>77.304000000000002</v>
      </c>
      <c r="Q367">
        <v>78.239999999999995</v>
      </c>
      <c r="R367">
        <v>78.846999999999994</v>
      </c>
      <c r="S367">
        <v>79.994</v>
      </c>
      <c r="T367">
        <v>81.960999999999999</v>
      </c>
    </row>
    <row r="368" spans="1:20" x14ac:dyDescent="0.3">
      <c r="A368">
        <v>366</v>
      </c>
      <c r="B368">
        <f t="shared" si="5"/>
        <v>1.0020533880903491</v>
      </c>
      <c r="C368">
        <v>1</v>
      </c>
      <c r="D368">
        <v>74.045100000000005</v>
      </c>
      <c r="E368">
        <v>3.4790000000000001E-2</v>
      </c>
      <c r="F368">
        <v>66.084999999999994</v>
      </c>
      <c r="G368">
        <v>68.052000000000007</v>
      </c>
      <c r="H368">
        <v>69.2</v>
      </c>
      <c r="I368">
        <v>69.808000000000007</v>
      </c>
      <c r="J368">
        <v>70.744</v>
      </c>
      <c r="K368">
        <v>71.375</v>
      </c>
      <c r="L368">
        <v>72.308000000000007</v>
      </c>
      <c r="M368">
        <v>74.045000000000002</v>
      </c>
      <c r="N368">
        <v>75.783000000000001</v>
      </c>
      <c r="O368">
        <v>76.715000000000003</v>
      </c>
      <c r="P368">
        <v>77.346000000000004</v>
      </c>
      <c r="Q368">
        <v>78.281999999999996</v>
      </c>
      <c r="R368">
        <v>78.89</v>
      </c>
      <c r="S368">
        <v>80.037999999999997</v>
      </c>
      <c r="T368">
        <v>82.006</v>
      </c>
    </row>
    <row r="369" spans="1:20" x14ac:dyDescent="0.3">
      <c r="A369">
        <v>367</v>
      </c>
      <c r="B369">
        <f t="shared" si="5"/>
        <v>1.0047912388774811</v>
      </c>
      <c r="C369">
        <v>1</v>
      </c>
      <c r="D369">
        <v>74.0852</v>
      </c>
      <c r="E369">
        <v>3.4799999999999998E-2</v>
      </c>
      <c r="F369">
        <v>66.117999999999995</v>
      </c>
      <c r="G369">
        <v>68.087000000000003</v>
      </c>
      <c r="H369">
        <v>69.236000000000004</v>
      </c>
      <c r="I369">
        <v>69.843999999999994</v>
      </c>
      <c r="J369">
        <v>70.781000000000006</v>
      </c>
      <c r="K369">
        <v>71.412999999999997</v>
      </c>
      <c r="L369">
        <v>72.346000000000004</v>
      </c>
      <c r="M369">
        <v>74.084999999999994</v>
      </c>
      <c r="N369">
        <v>75.823999999999998</v>
      </c>
      <c r="O369">
        <v>76.757000000000005</v>
      </c>
      <c r="P369">
        <v>77.388999999999996</v>
      </c>
      <c r="Q369">
        <v>78.325999999999993</v>
      </c>
      <c r="R369">
        <v>78.933999999999997</v>
      </c>
      <c r="S369">
        <v>80.082999999999998</v>
      </c>
      <c r="T369">
        <v>82.052000000000007</v>
      </c>
    </row>
    <row r="370" spans="1:20" x14ac:dyDescent="0.3">
      <c r="A370">
        <v>368</v>
      </c>
      <c r="B370">
        <f t="shared" si="5"/>
        <v>1.0075290896646132</v>
      </c>
      <c r="C370">
        <v>1</v>
      </c>
      <c r="D370">
        <v>74.125299999999996</v>
      </c>
      <c r="E370">
        <v>3.4799999999999998E-2</v>
      </c>
      <c r="F370">
        <v>66.153999999999996</v>
      </c>
      <c r="G370">
        <v>68.123999999999995</v>
      </c>
      <c r="H370">
        <v>69.274000000000001</v>
      </c>
      <c r="I370">
        <v>69.882000000000005</v>
      </c>
      <c r="J370">
        <v>70.819000000000003</v>
      </c>
      <c r="K370">
        <v>71.451999999999998</v>
      </c>
      <c r="L370">
        <v>72.385000000000005</v>
      </c>
      <c r="M370">
        <v>74.125</v>
      </c>
      <c r="N370">
        <v>75.864999999999995</v>
      </c>
      <c r="O370">
        <v>76.799000000000007</v>
      </c>
      <c r="P370">
        <v>77.430999999999997</v>
      </c>
      <c r="Q370">
        <v>78.367999999999995</v>
      </c>
      <c r="R370">
        <v>78.977000000000004</v>
      </c>
      <c r="S370">
        <v>80.126000000000005</v>
      </c>
      <c r="T370">
        <v>82.096999999999994</v>
      </c>
    </row>
    <row r="371" spans="1:20" x14ac:dyDescent="0.3">
      <c r="A371">
        <v>369</v>
      </c>
      <c r="B371">
        <f t="shared" si="5"/>
        <v>1.0102669404517455</v>
      </c>
      <c r="C371">
        <v>1</v>
      </c>
      <c r="D371">
        <v>74.165300000000002</v>
      </c>
      <c r="E371">
        <v>3.4810000000000001E-2</v>
      </c>
      <c r="F371">
        <v>66.186999999999998</v>
      </c>
      <c r="G371">
        <v>68.159000000000006</v>
      </c>
      <c r="H371">
        <v>69.31</v>
      </c>
      <c r="I371">
        <v>69.918999999999997</v>
      </c>
      <c r="J371">
        <v>70.856999999999999</v>
      </c>
      <c r="K371">
        <v>71.489999999999995</v>
      </c>
      <c r="L371">
        <v>72.424000000000007</v>
      </c>
      <c r="M371">
        <v>74.165000000000006</v>
      </c>
      <c r="N371">
        <v>75.906999999999996</v>
      </c>
      <c r="O371">
        <v>76.840999999999994</v>
      </c>
      <c r="P371">
        <v>77.474000000000004</v>
      </c>
      <c r="Q371">
        <v>78.412000000000006</v>
      </c>
      <c r="R371">
        <v>79.021000000000001</v>
      </c>
      <c r="S371">
        <v>80.171000000000006</v>
      </c>
      <c r="T371">
        <v>82.143000000000001</v>
      </c>
    </row>
    <row r="372" spans="1:20" x14ac:dyDescent="0.3">
      <c r="A372">
        <v>370</v>
      </c>
      <c r="B372">
        <f t="shared" si="5"/>
        <v>1.0130047912388775</v>
      </c>
      <c r="C372">
        <v>1</v>
      </c>
      <c r="D372">
        <v>74.205299999999994</v>
      </c>
      <c r="E372">
        <v>3.4819999999999997E-2</v>
      </c>
      <c r="F372">
        <v>66.221000000000004</v>
      </c>
      <c r="G372">
        <v>68.194000000000003</v>
      </c>
      <c r="H372">
        <v>69.346000000000004</v>
      </c>
      <c r="I372">
        <v>69.954999999999998</v>
      </c>
      <c r="J372">
        <v>70.894000000000005</v>
      </c>
      <c r="K372">
        <v>71.527000000000001</v>
      </c>
      <c r="L372">
        <v>72.462999999999994</v>
      </c>
      <c r="M372">
        <v>74.204999999999998</v>
      </c>
      <c r="N372">
        <v>75.947999999999993</v>
      </c>
      <c r="O372">
        <v>76.882999999999996</v>
      </c>
      <c r="P372">
        <v>77.516999999999996</v>
      </c>
      <c r="Q372">
        <v>78.454999999999998</v>
      </c>
      <c r="R372">
        <v>79.064999999999998</v>
      </c>
      <c r="S372">
        <v>80.215999999999994</v>
      </c>
      <c r="T372">
        <v>82.19</v>
      </c>
    </row>
    <row r="373" spans="1:20" x14ac:dyDescent="0.3">
      <c r="A373">
        <v>371</v>
      </c>
      <c r="B373">
        <f t="shared" si="5"/>
        <v>1.0157426420260096</v>
      </c>
      <c r="C373">
        <v>1</v>
      </c>
      <c r="D373">
        <v>74.245199999999997</v>
      </c>
      <c r="E373">
        <v>3.4819999999999997E-2</v>
      </c>
      <c r="F373">
        <v>66.256</v>
      </c>
      <c r="G373">
        <v>68.230999999999995</v>
      </c>
      <c r="H373">
        <v>69.382999999999996</v>
      </c>
      <c r="I373">
        <v>69.992999999999995</v>
      </c>
      <c r="J373">
        <v>70.932000000000002</v>
      </c>
      <c r="K373">
        <v>71.566000000000003</v>
      </c>
      <c r="L373">
        <v>72.501000000000005</v>
      </c>
      <c r="M373">
        <v>74.245000000000005</v>
      </c>
      <c r="N373">
        <v>75.989000000000004</v>
      </c>
      <c r="O373">
        <v>76.924999999999997</v>
      </c>
      <c r="P373">
        <v>77.558000000000007</v>
      </c>
      <c r="Q373">
        <v>78.498000000000005</v>
      </c>
      <c r="R373">
        <v>79.106999999999999</v>
      </c>
      <c r="S373">
        <v>80.259</v>
      </c>
      <c r="T373">
        <v>82.233999999999995</v>
      </c>
    </row>
    <row r="374" spans="1:20" x14ac:dyDescent="0.3">
      <c r="A374">
        <v>372</v>
      </c>
      <c r="B374">
        <f t="shared" si="5"/>
        <v>1.0184804928131417</v>
      </c>
      <c r="C374">
        <v>1</v>
      </c>
      <c r="D374">
        <v>74.2851</v>
      </c>
      <c r="E374">
        <v>3.483E-2</v>
      </c>
      <c r="F374">
        <v>66.290000000000006</v>
      </c>
      <c r="G374">
        <v>68.266000000000005</v>
      </c>
      <c r="H374">
        <v>69.418999999999997</v>
      </c>
      <c r="I374">
        <v>70.028999999999996</v>
      </c>
      <c r="J374">
        <v>70.968999999999994</v>
      </c>
      <c r="K374">
        <v>71.602999999999994</v>
      </c>
      <c r="L374">
        <v>72.540000000000006</v>
      </c>
      <c r="M374">
        <v>74.284999999999997</v>
      </c>
      <c r="N374">
        <v>76.03</v>
      </c>
      <c r="O374">
        <v>76.966999999999999</v>
      </c>
      <c r="P374">
        <v>77.600999999999999</v>
      </c>
      <c r="Q374">
        <v>78.540999999999997</v>
      </c>
      <c r="R374">
        <v>79.150999999999996</v>
      </c>
      <c r="S374">
        <v>80.304000000000002</v>
      </c>
      <c r="T374">
        <v>82.281000000000006</v>
      </c>
    </row>
    <row r="375" spans="1:20" x14ac:dyDescent="0.3">
      <c r="A375">
        <v>373</v>
      </c>
      <c r="B375">
        <f t="shared" si="5"/>
        <v>1.0212183436002737</v>
      </c>
      <c r="C375">
        <v>1</v>
      </c>
      <c r="D375">
        <v>74.325000000000003</v>
      </c>
      <c r="E375">
        <v>3.483E-2</v>
      </c>
      <c r="F375">
        <v>66.325000000000003</v>
      </c>
      <c r="G375">
        <v>68.302999999999997</v>
      </c>
      <c r="H375">
        <v>69.456000000000003</v>
      </c>
      <c r="I375">
        <v>70.066999999999993</v>
      </c>
      <c r="J375">
        <v>71.007000000000005</v>
      </c>
      <c r="K375">
        <v>71.641999999999996</v>
      </c>
      <c r="L375">
        <v>72.578999999999994</v>
      </c>
      <c r="M375">
        <v>74.325000000000003</v>
      </c>
      <c r="N375">
        <v>76.070999999999998</v>
      </c>
      <c r="O375">
        <v>77.007999999999996</v>
      </c>
      <c r="P375">
        <v>77.643000000000001</v>
      </c>
      <c r="Q375">
        <v>78.582999999999998</v>
      </c>
      <c r="R375">
        <v>79.194000000000003</v>
      </c>
      <c r="S375">
        <v>80.346999999999994</v>
      </c>
      <c r="T375">
        <v>82.325000000000003</v>
      </c>
    </row>
    <row r="376" spans="1:20" x14ac:dyDescent="0.3">
      <c r="A376">
        <v>374</v>
      </c>
      <c r="B376">
        <f t="shared" si="5"/>
        <v>1.0239561943874058</v>
      </c>
      <c r="C376">
        <v>1</v>
      </c>
      <c r="D376">
        <v>74.364800000000002</v>
      </c>
      <c r="E376">
        <v>3.4840000000000003E-2</v>
      </c>
      <c r="F376">
        <v>66.358000000000004</v>
      </c>
      <c r="G376">
        <v>68.337999999999994</v>
      </c>
      <c r="H376">
        <v>69.492000000000004</v>
      </c>
      <c r="I376">
        <v>70.102999999999994</v>
      </c>
      <c r="J376">
        <v>71.043999999999997</v>
      </c>
      <c r="K376">
        <v>71.680000000000007</v>
      </c>
      <c r="L376">
        <v>72.617000000000004</v>
      </c>
      <c r="M376">
        <v>74.364999999999995</v>
      </c>
      <c r="N376">
        <v>76.111999999999995</v>
      </c>
      <c r="O376">
        <v>77.05</v>
      </c>
      <c r="P376">
        <v>77.685000000000002</v>
      </c>
      <c r="Q376">
        <v>78.626000000000005</v>
      </c>
      <c r="R376">
        <v>79.238</v>
      </c>
      <c r="S376">
        <v>80.391999999999996</v>
      </c>
      <c r="T376">
        <v>82.370999999999995</v>
      </c>
    </row>
    <row r="377" spans="1:20" x14ac:dyDescent="0.3">
      <c r="A377">
        <v>375</v>
      </c>
      <c r="B377">
        <f t="shared" si="5"/>
        <v>1.0266940451745379</v>
      </c>
      <c r="C377">
        <v>1</v>
      </c>
      <c r="D377">
        <v>74.404499999999999</v>
      </c>
      <c r="E377">
        <v>3.4840000000000003E-2</v>
      </c>
      <c r="F377">
        <v>66.394000000000005</v>
      </c>
      <c r="G377">
        <v>68.373999999999995</v>
      </c>
      <c r="H377">
        <v>69.528999999999996</v>
      </c>
      <c r="I377">
        <v>70.141000000000005</v>
      </c>
      <c r="J377">
        <v>71.081999999999994</v>
      </c>
      <c r="K377">
        <v>71.718000000000004</v>
      </c>
      <c r="L377">
        <v>72.656000000000006</v>
      </c>
      <c r="M377">
        <v>74.405000000000001</v>
      </c>
      <c r="N377">
        <v>76.153000000000006</v>
      </c>
      <c r="O377">
        <v>77.090999999999994</v>
      </c>
      <c r="P377">
        <v>77.727000000000004</v>
      </c>
      <c r="Q377">
        <v>78.668000000000006</v>
      </c>
      <c r="R377">
        <v>79.28</v>
      </c>
      <c r="S377">
        <v>80.435000000000002</v>
      </c>
      <c r="T377">
        <v>82.415000000000006</v>
      </c>
    </row>
    <row r="378" spans="1:20" x14ac:dyDescent="0.3">
      <c r="A378">
        <v>376</v>
      </c>
      <c r="B378">
        <f t="shared" si="5"/>
        <v>1.0294318959616702</v>
      </c>
      <c r="C378">
        <v>1</v>
      </c>
      <c r="D378">
        <v>74.444299999999998</v>
      </c>
      <c r="E378">
        <v>3.4849999999999999E-2</v>
      </c>
      <c r="F378">
        <v>66.427000000000007</v>
      </c>
      <c r="G378">
        <v>68.409000000000006</v>
      </c>
      <c r="H378">
        <v>69.564999999999998</v>
      </c>
      <c r="I378">
        <v>70.177000000000007</v>
      </c>
      <c r="J378">
        <v>71.119</v>
      </c>
      <c r="K378">
        <v>71.754999999999995</v>
      </c>
      <c r="L378">
        <v>72.694000000000003</v>
      </c>
      <c r="M378">
        <v>74.444000000000003</v>
      </c>
      <c r="N378">
        <v>76.194000000000003</v>
      </c>
      <c r="O378">
        <v>77.132999999999996</v>
      </c>
      <c r="P378">
        <v>77.769000000000005</v>
      </c>
      <c r="Q378">
        <v>78.712000000000003</v>
      </c>
      <c r="R378">
        <v>79.323999999999998</v>
      </c>
      <c r="S378">
        <v>80.48</v>
      </c>
      <c r="T378">
        <v>82.462000000000003</v>
      </c>
    </row>
    <row r="379" spans="1:20" x14ac:dyDescent="0.3">
      <c r="A379">
        <v>377</v>
      </c>
      <c r="B379">
        <f t="shared" si="5"/>
        <v>1.0321697467488022</v>
      </c>
      <c r="C379">
        <v>1</v>
      </c>
      <c r="D379">
        <v>74.483900000000006</v>
      </c>
      <c r="E379">
        <v>3.4849999999999999E-2</v>
      </c>
      <c r="F379">
        <v>66.462000000000003</v>
      </c>
      <c r="G379">
        <v>68.444999999999993</v>
      </c>
      <c r="H379">
        <v>69.602000000000004</v>
      </c>
      <c r="I379">
        <v>70.213999999999999</v>
      </c>
      <c r="J379">
        <v>71.156999999999996</v>
      </c>
      <c r="K379">
        <v>71.793999999999997</v>
      </c>
      <c r="L379">
        <v>72.733000000000004</v>
      </c>
      <c r="M379">
        <v>74.483999999999995</v>
      </c>
      <c r="N379">
        <v>76.234999999999999</v>
      </c>
      <c r="O379">
        <v>77.174000000000007</v>
      </c>
      <c r="P379">
        <v>77.811000000000007</v>
      </c>
      <c r="Q379">
        <v>78.754000000000005</v>
      </c>
      <c r="R379">
        <v>79.366</v>
      </c>
      <c r="S379">
        <v>80.522999999999996</v>
      </c>
      <c r="T379">
        <v>82.504999999999995</v>
      </c>
    </row>
    <row r="380" spans="1:20" x14ac:dyDescent="0.3">
      <c r="A380">
        <v>378</v>
      </c>
      <c r="B380">
        <f t="shared" si="5"/>
        <v>1.0349075975359343</v>
      </c>
      <c r="C380">
        <v>1</v>
      </c>
      <c r="D380">
        <v>74.523600000000002</v>
      </c>
      <c r="E380">
        <v>3.4860000000000002E-2</v>
      </c>
      <c r="F380">
        <v>66.495999999999995</v>
      </c>
      <c r="G380">
        <v>68.48</v>
      </c>
      <c r="H380">
        <v>69.638000000000005</v>
      </c>
      <c r="I380">
        <v>70.25</v>
      </c>
      <c r="J380">
        <v>71.194000000000003</v>
      </c>
      <c r="K380">
        <v>71.831000000000003</v>
      </c>
      <c r="L380">
        <v>72.771000000000001</v>
      </c>
      <c r="M380">
        <v>74.524000000000001</v>
      </c>
      <c r="N380">
        <v>76.275999999999996</v>
      </c>
      <c r="O380">
        <v>77.215999999999994</v>
      </c>
      <c r="P380">
        <v>77.852999999999994</v>
      </c>
      <c r="Q380">
        <v>78.796999999999997</v>
      </c>
      <c r="R380">
        <v>79.41</v>
      </c>
      <c r="S380">
        <v>80.566999999999993</v>
      </c>
      <c r="T380">
        <v>82.552000000000007</v>
      </c>
    </row>
    <row r="381" spans="1:20" x14ac:dyDescent="0.3">
      <c r="A381">
        <v>379</v>
      </c>
      <c r="B381">
        <f t="shared" si="5"/>
        <v>1.0376454483230664</v>
      </c>
      <c r="C381">
        <v>1</v>
      </c>
      <c r="D381">
        <v>74.563199999999995</v>
      </c>
      <c r="E381">
        <v>3.4860000000000002E-2</v>
      </c>
      <c r="F381">
        <v>66.531000000000006</v>
      </c>
      <c r="G381">
        <v>68.516000000000005</v>
      </c>
      <c r="H381">
        <v>69.674999999999997</v>
      </c>
      <c r="I381">
        <v>70.287999999999997</v>
      </c>
      <c r="J381">
        <v>71.231999999999999</v>
      </c>
      <c r="K381">
        <v>71.869</v>
      </c>
      <c r="L381">
        <v>72.81</v>
      </c>
      <c r="M381">
        <v>74.563000000000002</v>
      </c>
      <c r="N381">
        <v>76.316000000000003</v>
      </c>
      <c r="O381">
        <v>77.257000000000005</v>
      </c>
      <c r="P381">
        <v>77.894000000000005</v>
      </c>
      <c r="Q381">
        <v>78.838999999999999</v>
      </c>
      <c r="R381">
        <v>79.451999999999998</v>
      </c>
      <c r="S381">
        <v>80.61</v>
      </c>
      <c r="T381">
        <v>82.596000000000004</v>
      </c>
    </row>
    <row r="382" spans="1:20" x14ac:dyDescent="0.3">
      <c r="A382">
        <v>380</v>
      </c>
      <c r="B382">
        <f t="shared" si="5"/>
        <v>1.0403832991101984</v>
      </c>
      <c r="C382">
        <v>1</v>
      </c>
      <c r="D382">
        <v>74.602699999999999</v>
      </c>
      <c r="E382">
        <v>3.4869999999999998E-2</v>
      </c>
      <c r="F382">
        <v>66.563999999999993</v>
      </c>
      <c r="G382">
        <v>68.551000000000002</v>
      </c>
      <c r="H382">
        <v>69.709999999999994</v>
      </c>
      <c r="I382">
        <v>70.323999999999998</v>
      </c>
      <c r="J382">
        <v>71.269000000000005</v>
      </c>
      <c r="K382">
        <v>71.906999999999996</v>
      </c>
      <c r="L382">
        <v>72.847999999999999</v>
      </c>
      <c r="M382">
        <v>74.602999999999994</v>
      </c>
      <c r="N382">
        <v>76.356999999999999</v>
      </c>
      <c r="O382">
        <v>77.299000000000007</v>
      </c>
      <c r="P382">
        <v>77.936999999999998</v>
      </c>
      <c r="Q382">
        <v>78.882000000000005</v>
      </c>
      <c r="R382">
        <v>79.495000000000005</v>
      </c>
      <c r="S382">
        <v>80.653999999999996</v>
      </c>
      <c r="T382">
        <v>82.641999999999996</v>
      </c>
    </row>
    <row r="383" spans="1:20" x14ac:dyDescent="0.3">
      <c r="A383">
        <v>381</v>
      </c>
      <c r="B383">
        <f t="shared" si="5"/>
        <v>1.0431211498973305</v>
      </c>
      <c r="C383">
        <v>1</v>
      </c>
      <c r="D383">
        <v>74.642200000000003</v>
      </c>
      <c r="E383">
        <v>3.4880000000000001E-2</v>
      </c>
      <c r="F383">
        <v>66.596999999999994</v>
      </c>
      <c r="G383">
        <v>68.585999999999999</v>
      </c>
      <c r="H383">
        <v>69.745999999999995</v>
      </c>
      <c r="I383">
        <v>70.36</v>
      </c>
      <c r="J383">
        <v>71.305999999999997</v>
      </c>
      <c r="K383">
        <v>71.944000000000003</v>
      </c>
      <c r="L383">
        <v>72.885999999999996</v>
      </c>
      <c r="M383">
        <v>74.641999999999996</v>
      </c>
      <c r="N383">
        <v>76.397999999999996</v>
      </c>
      <c r="O383">
        <v>77.340999999999994</v>
      </c>
      <c r="P383">
        <v>77.978999999999999</v>
      </c>
      <c r="Q383">
        <v>78.924999999999997</v>
      </c>
      <c r="R383">
        <v>79.539000000000001</v>
      </c>
      <c r="S383">
        <v>80.698999999999998</v>
      </c>
      <c r="T383">
        <v>82.688000000000002</v>
      </c>
    </row>
    <row r="384" spans="1:20" x14ac:dyDescent="0.3">
      <c r="A384">
        <v>382</v>
      </c>
      <c r="B384">
        <f t="shared" si="5"/>
        <v>1.0458590006844628</v>
      </c>
      <c r="C384">
        <v>1</v>
      </c>
      <c r="D384">
        <v>74.681700000000006</v>
      </c>
      <c r="E384">
        <v>3.4880000000000001E-2</v>
      </c>
      <c r="F384">
        <v>66.632000000000005</v>
      </c>
      <c r="G384">
        <v>68.622</v>
      </c>
      <c r="H384">
        <v>69.781999999999996</v>
      </c>
      <c r="I384">
        <v>70.397000000000006</v>
      </c>
      <c r="J384">
        <v>71.343000000000004</v>
      </c>
      <c r="K384">
        <v>71.981999999999999</v>
      </c>
      <c r="L384">
        <v>72.924999999999997</v>
      </c>
      <c r="M384">
        <v>74.682000000000002</v>
      </c>
      <c r="N384">
        <v>76.438999999999993</v>
      </c>
      <c r="O384">
        <v>77.382000000000005</v>
      </c>
      <c r="P384">
        <v>78.02</v>
      </c>
      <c r="Q384">
        <v>78.965999999999994</v>
      </c>
      <c r="R384">
        <v>79.581000000000003</v>
      </c>
      <c r="S384">
        <v>80.742000000000004</v>
      </c>
      <c r="T384">
        <v>82.730999999999995</v>
      </c>
    </row>
    <row r="385" spans="1:20" x14ac:dyDescent="0.3">
      <c r="A385">
        <v>383</v>
      </c>
      <c r="B385">
        <f t="shared" si="5"/>
        <v>1.0485968514715949</v>
      </c>
      <c r="C385">
        <v>1</v>
      </c>
      <c r="D385">
        <v>74.721100000000007</v>
      </c>
      <c r="E385">
        <v>3.4889999999999997E-2</v>
      </c>
      <c r="F385">
        <v>66.665000000000006</v>
      </c>
      <c r="G385">
        <v>68.656000000000006</v>
      </c>
      <c r="H385">
        <v>69.817999999999998</v>
      </c>
      <c r="I385">
        <v>70.433000000000007</v>
      </c>
      <c r="J385">
        <v>71.38</v>
      </c>
      <c r="K385">
        <v>72.019000000000005</v>
      </c>
      <c r="L385">
        <v>72.962999999999994</v>
      </c>
      <c r="M385">
        <v>74.721000000000004</v>
      </c>
      <c r="N385">
        <v>76.48</v>
      </c>
      <c r="O385">
        <v>77.423000000000002</v>
      </c>
      <c r="P385">
        <v>78.061999999999998</v>
      </c>
      <c r="Q385">
        <v>79.009</v>
      </c>
      <c r="R385">
        <v>79.623999999999995</v>
      </c>
      <c r="S385">
        <v>80.786000000000001</v>
      </c>
      <c r="T385">
        <v>82.777000000000001</v>
      </c>
    </row>
    <row r="386" spans="1:20" x14ac:dyDescent="0.3">
      <c r="A386">
        <v>384</v>
      </c>
      <c r="B386">
        <f t="shared" si="5"/>
        <v>1.0513347022587269</v>
      </c>
      <c r="C386">
        <v>1</v>
      </c>
      <c r="D386">
        <v>74.760499999999993</v>
      </c>
      <c r="E386">
        <v>3.4889999999999997E-2</v>
      </c>
      <c r="F386">
        <v>66.7</v>
      </c>
      <c r="G386">
        <v>68.691999999999993</v>
      </c>
      <c r="H386">
        <v>69.855000000000004</v>
      </c>
      <c r="I386">
        <v>70.47</v>
      </c>
      <c r="J386">
        <v>71.418000000000006</v>
      </c>
      <c r="K386">
        <v>72.057000000000002</v>
      </c>
      <c r="L386">
        <v>73.001000000000005</v>
      </c>
      <c r="M386">
        <v>74.760999999999996</v>
      </c>
      <c r="N386">
        <v>76.52</v>
      </c>
      <c r="O386">
        <v>77.463999999999999</v>
      </c>
      <c r="P386">
        <v>78.102999999999994</v>
      </c>
      <c r="Q386">
        <v>79.051000000000002</v>
      </c>
      <c r="R386">
        <v>79.665999999999997</v>
      </c>
      <c r="S386">
        <v>80.828999999999994</v>
      </c>
      <c r="T386">
        <v>82.820999999999998</v>
      </c>
    </row>
    <row r="387" spans="1:20" x14ac:dyDescent="0.3">
      <c r="A387">
        <v>385</v>
      </c>
      <c r="B387">
        <f t="shared" ref="B387:B450" si="6">A387/365.25</f>
        <v>1.054072553045859</v>
      </c>
      <c r="C387">
        <v>1</v>
      </c>
      <c r="D387">
        <v>74.799800000000005</v>
      </c>
      <c r="E387">
        <v>3.49E-2</v>
      </c>
      <c r="F387">
        <v>66.733000000000004</v>
      </c>
      <c r="G387">
        <v>68.727000000000004</v>
      </c>
      <c r="H387">
        <v>69.89</v>
      </c>
      <c r="I387">
        <v>70.506</v>
      </c>
      <c r="J387">
        <v>71.453999999999994</v>
      </c>
      <c r="K387">
        <v>72.093999999999994</v>
      </c>
      <c r="L387">
        <v>73.039000000000001</v>
      </c>
      <c r="M387">
        <v>74.8</v>
      </c>
      <c r="N387">
        <v>76.561000000000007</v>
      </c>
      <c r="O387">
        <v>77.504999999999995</v>
      </c>
      <c r="P387">
        <v>78.144999999999996</v>
      </c>
      <c r="Q387">
        <v>79.093999999999994</v>
      </c>
      <c r="R387">
        <v>79.709999999999994</v>
      </c>
      <c r="S387">
        <v>80.873000000000005</v>
      </c>
      <c r="T387">
        <v>82.867000000000004</v>
      </c>
    </row>
    <row r="388" spans="1:20" x14ac:dyDescent="0.3">
      <c r="A388">
        <v>386</v>
      </c>
      <c r="B388">
        <f t="shared" si="6"/>
        <v>1.0568104038329911</v>
      </c>
      <c r="C388">
        <v>1</v>
      </c>
      <c r="D388">
        <v>74.839100000000002</v>
      </c>
      <c r="E388">
        <v>3.49E-2</v>
      </c>
      <c r="F388">
        <v>66.768000000000001</v>
      </c>
      <c r="G388">
        <v>68.763000000000005</v>
      </c>
      <c r="H388">
        <v>69.927000000000007</v>
      </c>
      <c r="I388">
        <v>70.543000000000006</v>
      </c>
      <c r="J388">
        <v>71.492000000000004</v>
      </c>
      <c r="K388">
        <v>72.132000000000005</v>
      </c>
      <c r="L388">
        <v>73.076999999999998</v>
      </c>
      <c r="M388">
        <v>74.838999999999999</v>
      </c>
      <c r="N388">
        <v>76.600999999999999</v>
      </c>
      <c r="O388">
        <v>77.546000000000006</v>
      </c>
      <c r="P388">
        <v>78.186000000000007</v>
      </c>
      <c r="Q388">
        <v>79.135000000000005</v>
      </c>
      <c r="R388">
        <v>79.751999999999995</v>
      </c>
      <c r="S388">
        <v>80.915000000000006</v>
      </c>
      <c r="T388">
        <v>82.91</v>
      </c>
    </row>
    <row r="389" spans="1:20" x14ac:dyDescent="0.3">
      <c r="A389">
        <v>387</v>
      </c>
      <c r="B389">
        <f t="shared" si="6"/>
        <v>1.0595482546201231</v>
      </c>
      <c r="C389">
        <v>1</v>
      </c>
      <c r="D389">
        <v>74.878399999999999</v>
      </c>
      <c r="E389">
        <v>3.4909999999999997E-2</v>
      </c>
      <c r="F389">
        <v>66.801000000000002</v>
      </c>
      <c r="G389">
        <v>68.796999999999997</v>
      </c>
      <c r="H389">
        <v>69.962000000000003</v>
      </c>
      <c r="I389">
        <v>70.578999999999994</v>
      </c>
      <c r="J389">
        <v>71.528000000000006</v>
      </c>
      <c r="K389">
        <v>72.168999999999997</v>
      </c>
      <c r="L389">
        <v>73.114999999999995</v>
      </c>
      <c r="M389">
        <v>74.878</v>
      </c>
      <c r="N389">
        <v>76.641999999999996</v>
      </c>
      <c r="O389">
        <v>77.587999999999994</v>
      </c>
      <c r="P389">
        <v>78.227999999999994</v>
      </c>
      <c r="Q389">
        <v>79.177999999999997</v>
      </c>
      <c r="R389">
        <v>79.795000000000002</v>
      </c>
      <c r="S389">
        <v>80.959000000000003</v>
      </c>
      <c r="T389">
        <v>82.956000000000003</v>
      </c>
    </row>
    <row r="390" spans="1:20" x14ac:dyDescent="0.3">
      <c r="A390">
        <v>388</v>
      </c>
      <c r="B390">
        <f t="shared" si="6"/>
        <v>1.0622861054072552</v>
      </c>
      <c r="C390">
        <v>1</v>
      </c>
      <c r="D390">
        <v>74.917599999999993</v>
      </c>
      <c r="E390">
        <v>3.4909999999999997E-2</v>
      </c>
      <c r="F390">
        <v>66.834999999999994</v>
      </c>
      <c r="G390">
        <v>68.832999999999998</v>
      </c>
      <c r="H390">
        <v>69.998999999999995</v>
      </c>
      <c r="I390">
        <v>70.616</v>
      </c>
      <c r="J390">
        <v>71.566000000000003</v>
      </c>
      <c r="K390">
        <v>72.206999999999994</v>
      </c>
      <c r="L390">
        <v>73.153999999999996</v>
      </c>
      <c r="M390">
        <v>74.918000000000006</v>
      </c>
      <c r="N390">
        <v>76.682000000000002</v>
      </c>
      <c r="O390">
        <v>77.628</v>
      </c>
      <c r="P390">
        <v>78.269000000000005</v>
      </c>
      <c r="Q390">
        <v>79.22</v>
      </c>
      <c r="R390">
        <v>79.837000000000003</v>
      </c>
      <c r="S390">
        <v>81.001999999999995</v>
      </c>
      <c r="T390">
        <v>83</v>
      </c>
    </row>
    <row r="391" spans="1:20" x14ac:dyDescent="0.3">
      <c r="A391">
        <v>389</v>
      </c>
      <c r="B391">
        <f t="shared" si="6"/>
        <v>1.0650239561943875</v>
      </c>
      <c r="C391">
        <v>1</v>
      </c>
      <c r="D391">
        <v>74.956699999999998</v>
      </c>
      <c r="E391">
        <v>3.492E-2</v>
      </c>
      <c r="F391">
        <v>66.867999999999995</v>
      </c>
      <c r="G391">
        <v>68.867999999999995</v>
      </c>
      <c r="H391">
        <v>70.034000000000006</v>
      </c>
      <c r="I391">
        <v>70.650999999999996</v>
      </c>
      <c r="J391">
        <v>71.602000000000004</v>
      </c>
      <c r="K391">
        <v>72.244</v>
      </c>
      <c r="L391">
        <v>73.191000000000003</v>
      </c>
      <c r="M391">
        <v>74.956999999999994</v>
      </c>
      <c r="N391">
        <v>76.721999999999994</v>
      </c>
      <c r="O391">
        <v>77.67</v>
      </c>
      <c r="P391">
        <v>78.311000000000007</v>
      </c>
      <c r="Q391">
        <v>79.262</v>
      </c>
      <c r="R391">
        <v>79.88</v>
      </c>
      <c r="S391">
        <v>81.046000000000006</v>
      </c>
      <c r="T391">
        <v>83.045000000000002</v>
      </c>
    </row>
    <row r="392" spans="1:20" x14ac:dyDescent="0.3">
      <c r="A392">
        <v>390</v>
      </c>
      <c r="B392">
        <f t="shared" si="6"/>
        <v>1.0677618069815196</v>
      </c>
      <c r="C392">
        <v>1</v>
      </c>
      <c r="D392">
        <v>74.995900000000006</v>
      </c>
      <c r="E392">
        <v>3.4930000000000003E-2</v>
      </c>
      <c r="F392">
        <v>66.900999999999996</v>
      </c>
      <c r="G392">
        <v>68.902000000000001</v>
      </c>
      <c r="H392">
        <v>70.069000000000003</v>
      </c>
      <c r="I392">
        <v>70.686999999999998</v>
      </c>
      <c r="J392">
        <v>71.638999999999996</v>
      </c>
      <c r="K392">
        <v>72.281000000000006</v>
      </c>
      <c r="L392">
        <v>73.228999999999999</v>
      </c>
      <c r="M392">
        <v>74.995999999999995</v>
      </c>
      <c r="N392">
        <v>76.763000000000005</v>
      </c>
      <c r="O392">
        <v>77.710999999999999</v>
      </c>
      <c r="P392">
        <v>78.352999999999994</v>
      </c>
      <c r="Q392">
        <v>79.305000000000007</v>
      </c>
      <c r="R392">
        <v>79.923000000000002</v>
      </c>
      <c r="S392">
        <v>81.09</v>
      </c>
      <c r="T392">
        <v>83.090999999999994</v>
      </c>
    </row>
    <row r="393" spans="1:20" x14ac:dyDescent="0.3">
      <c r="A393">
        <v>391</v>
      </c>
      <c r="B393">
        <f t="shared" si="6"/>
        <v>1.0704996577686516</v>
      </c>
      <c r="C393">
        <v>1</v>
      </c>
      <c r="D393">
        <v>75.034899999999993</v>
      </c>
      <c r="E393">
        <v>3.4930000000000003E-2</v>
      </c>
      <c r="F393">
        <v>66.935000000000002</v>
      </c>
      <c r="G393">
        <v>68.938000000000002</v>
      </c>
      <c r="H393">
        <v>70.105000000000004</v>
      </c>
      <c r="I393">
        <v>70.724000000000004</v>
      </c>
      <c r="J393">
        <v>71.676000000000002</v>
      </c>
      <c r="K393">
        <v>72.317999999999998</v>
      </c>
      <c r="L393">
        <v>73.266999999999996</v>
      </c>
      <c r="M393">
        <v>75.034999999999997</v>
      </c>
      <c r="N393">
        <v>76.802999999999997</v>
      </c>
      <c r="O393">
        <v>77.751000000000005</v>
      </c>
      <c r="P393">
        <v>78.394000000000005</v>
      </c>
      <c r="Q393">
        <v>79.346000000000004</v>
      </c>
      <c r="R393">
        <v>79.963999999999999</v>
      </c>
      <c r="S393">
        <v>81.132000000000005</v>
      </c>
      <c r="T393">
        <v>83.134</v>
      </c>
    </row>
    <row r="394" spans="1:20" x14ac:dyDescent="0.3">
      <c r="A394">
        <v>392</v>
      </c>
      <c r="B394">
        <f t="shared" si="6"/>
        <v>1.0732375085557837</v>
      </c>
      <c r="C394">
        <v>1</v>
      </c>
      <c r="D394">
        <v>75.073999999999998</v>
      </c>
      <c r="E394">
        <v>3.4939999999999999E-2</v>
      </c>
      <c r="F394">
        <v>66.968000000000004</v>
      </c>
      <c r="G394">
        <v>68.971999999999994</v>
      </c>
      <c r="H394">
        <v>70.141000000000005</v>
      </c>
      <c r="I394">
        <v>70.759</v>
      </c>
      <c r="J394">
        <v>71.712000000000003</v>
      </c>
      <c r="K394">
        <v>72.355000000000004</v>
      </c>
      <c r="L394">
        <v>73.305000000000007</v>
      </c>
      <c r="M394">
        <v>75.073999999999998</v>
      </c>
      <c r="N394">
        <v>76.843000000000004</v>
      </c>
      <c r="O394">
        <v>77.793000000000006</v>
      </c>
      <c r="P394">
        <v>78.436000000000007</v>
      </c>
      <c r="Q394">
        <v>79.388999999999996</v>
      </c>
      <c r="R394">
        <v>80.007000000000005</v>
      </c>
      <c r="S394">
        <v>81.176000000000002</v>
      </c>
      <c r="T394">
        <v>83.18</v>
      </c>
    </row>
    <row r="395" spans="1:20" x14ac:dyDescent="0.3">
      <c r="A395">
        <v>393</v>
      </c>
      <c r="B395">
        <f t="shared" si="6"/>
        <v>1.0759753593429158</v>
      </c>
      <c r="C395">
        <v>1</v>
      </c>
      <c r="D395">
        <v>75.113</v>
      </c>
      <c r="E395">
        <v>3.4939999999999999E-2</v>
      </c>
      <c r="F395">
        <v>67.003</v>
      </c>
      <c r="G395">
        <v>69.007999999999996</v>
      </c>
      <c r="H395">
        <v>70.177000000000007</v>
      </c>
      <c r="I395">
        <v>70.796000000000006</v>
      </c>
      <c r="J395">
        <v>71.75</v>
      </c>
      <c r="K395">
        <v>72.393000000000001</v>
      </c>
      <c r="L395">
        <v>73.343000000000004</v>
      </c>
      <c r="M395">
        <v>75.113</v>
      </c>
      <c r="N395">
        <v>76.882999999999996</v>
      </c>
      <c r="O395">
        <v>77.832999999999998</v>
      </c>
      <c r="P395">
        <v>78.475999999999999</v>
      </c>
      <c r="Q395">
        <v>79.430000000000007</v>
      </c>
      <c r="R395">
        <v>80.049000000000007</v>
      </c>
      <c r="S395">
        <v>81.218000000000004</v>
      </c>
      <c r="T395">
        <v>83.222999999999999</v>
      </c>
    </row>
    <row r="396" spans="1:20" x14ac:dyDescent="0.3">
      <c r="A396">
        <v>394</v>
      </c>
      <c r="B396">
        <f t="shared" si="6"/>
        <v>1.0787132101300478</v>
      </c>
      <c r="C396">
        <v>1</v>
      </c>
      <c r="D396">
        <v>75.151899999999998</v>
      </c>
      <c r="E396">
        <v>3.4950000000000002E-2</v>
      </c>
      <c r="F396">
        <v>67.034999999999997</v>
      </c>
      <c r="G396">
        <v>69.042000000000002</v>
      </c>
      <c r="H396">
        <v>70.212000000000003</v>
      </c>
      <c r="I396">
        <v>70.831999999999994</v>
      </c>
      <c r="J396">
        <v>71.786000000000001</v>
      </c>
      <c r="K396">
        <v>72.430000000000007</v>
      </c>
      <c r="L396">
        <v>73.38</v>
      </c>
      <c r="M396">
        <v>75.152000000000001</v>
      </c>
      <c r="N396">
        <v>76.923000000000002</v>
      </c>
      <c r="O396">
        <v>77.873999999999995</v>
      </c>
      <c r="P396">
        <v>78.518000000000001</v>
      </c>
      <c r="Q396">
        <v>79.471999999999994</v>
      </c>
      <c r="R396">
        <v>80.091999999999999</v>
      </c>
      <c r="S396">
        <v>81.262</v>
      </c>
      <c r="T396">
        <v>83.269000000000005</v>
      </c>
    </row>
    <row r="397" spans="1:20" x14ac:dyDescent="0.3">
      <c r="A397">
        <v>395</v>
      </c>
      <c r="B397">
        <f t="shared" si="6"/>
        <v>1.0814510609171799</v>
      </c>
      <c r="C397">
        <v>1</v>
      </c>
      <c r="D397">
        <v>75.190799999999996</v>
      </c>
      <c r="E397">
        <v>3.4950000000000002E-2</v>
      </c>
      <c r="F397">
        <v>67.069999999999993</v>
      </c>
      <c r="G397">
        <v>69.076999999999998</v>
      </c>
      <c r="H397">
        <v>70.248000000000005</v>
      </c>
      <c r="I397">
        <v>70.867999999999995</v>
      </c>
      <c r="J397">
        <v>71.822999999999993</v>
      </c>
      <c r="K397">
        <v>72.466999999999999</v>
      </c>
      <c r="L397">
        <v>73.418000000000006</v>
      </c>
      <c r="M397">
        <v>75.191000000000003</v>
      </c>
      <c r="N397">
        <v>76.962999999999994</v>
      </c>
      <c r="O397">
        <v>77.914000000000001</v>
      </c>
      <c r="P397">
        <v>78.558999999999997</v>
      </c>
      <c r="Q397">
        <v>79.513000000000005</v>
      </c>
      <c r="R397">
        <v>80.132999999999996</v>
      </c>
      <c r="S397">
        <v>81.304000000000002</v>
      </c>
      <c r="T397">
        <v>83.311999999999998</v>
      </c>
    </row>
    <row r="398" spans="1:20" x14ac:dyDescent="0.3">
      <c r="A398">
        <v>396</v>
      </c>
      <c r="B398">
        <f t="shared" si="6"/>
        <v>1.0841889117043122</v>
      </c>
      <c r="C398">
        <v>1</v>
      </c>
      <c r="D398">
        <v>75.229699999999994</v>
      </c>
      <c r="E398">
        <v>3.4959999999999998E-2</v>
      </c>
      <c r="F398">
        <v>67.102000000000004</v>
      </c>
      <c r="G398">
        <v>69.111000000000004</v>
      </c>
      <c r="H398">
        <v>70.283000000000001</v>
      </c>
      <c r="I398">
        <v>70.903999999999996</v>
      </c>
      <c r="J398">
        <v>71.858999999999995</v>
      </c>
      <c r="K398">
        <v>72.504000000000005</v>
      </c>
      <c r="L398">
        <v>73.456000000000003</v>
      </c>
      <c r="M398">
        <v>75.23</v>
      </c>
      <c r="N398">
        <v>77.004000000000005</v>
      </c>
      <c r="O398">
        <v>77.956000000000003</v>
      </c>
      <c r="P398">
        <v>78.599999999999994</v>
      </c>
      <c r="Q398">
        <v>79.555999999999997</v>
      </c>
      <c r="R398">
        <v>80.176000000000002</v>
      </c>
      <c r="S398">
        <v>81.347999999999999</v>
      </c>
      <c r="T398">
        <v>83.356999999999999</v>
      </c>
    </row>
    <row r="399" spans="1:20" x14ac:dyDescent="0.3">
      <c r="A399">
        <v>397</v>
      </c>
      <c r="B399">
        <f t="shared" si="6"/>
        <v>1.0869267624914443</v>
      </c>
      <c r="C399">
        <v>1</v>
      </c>
      <c r="D399">
        <v>75.268600000000006</v>
      </c>
      <c r="E399">
        <v>3.4970000000000001E-2</v>
      </c>
      <c r="F399">
        <v>67.135000000000005</v>
      </c>
      <c r="G399">
        <v>69.144999999999996</v>
      </c>
      <c r="H399">
        <v>70.317999999999998</v>
      </c>
      <c r="I399">
        <v>70.938999999999993</v>
      </c>
      <c r="J399">
        <v>71.894999999999996</v>
      </c>
      <c r="K399">
        <v>72.540999999999997</v>
      </c>
      <c r="L399">
        <v>73.492999999999995</v>
      </c>
      <c r="M399">
        <v>75.269000000000005</v>
      </c>
      <c r="N399">
        <v>77.043999999999997</v>
      </c>
      <c r="O399">
        <v>77.997</v>
      </c>
      <c r="P399">
        <v>78.641999999999996</v>
      </c>
      <c r="Q399">
        <v>79.597999999999999</v>
      </c>
      <c r="R399">
        <v>80.218999999999994</v>
      </c>
      <c r="S399">
        <v>81.391999999999996</v>
      </c>
      <c r="T399">
        <v>83.403000000000006</v>
      </c>
    </row>
    <row r="400" spans="1:20" x14ac:dyDescent="0.3">
      <c r="A400">
        <v>398</v>
      </c>
      <c r="B400">
        <f t="shared" si="6"/>
        <v>1.0896646132785763</v>
      </c>
      <c r="C400">
        <v>1</v>
      </c>
      <c r="D400">
        <v>75.307299999999998</v>
      </c>
      <c r="E400">
        <v>3.4970000000000001E-2</v>
      </c>
      <c r="F400">
        <v>67.168999999999997</v>
      </c>
      <c r="G400">
        <v>69.180999999999997</v>
      </c>
      <c r="H400">
        <v>70.353999999999999</v>
      </c>
      <c r="I400">
        <v>70.975999999999999</v>
      </c>
      <c r="J400">
        <v>71.932000000000002</v>
      </c>
      <c r="K400">
        <v>72.578000000000003</v>
      </c>
      <c r="L400">
        <v>73.531000000000006</v>
      </c>
      <c r="M400">
        <v>75.307000000000002</v>
      </c>
      <c r="N400">
        <v>77.084000000000003</v>
      </c>
      <c r="O400">
        <v>78.037000000000006</v>
      </c>
      <c r="P400">
        <v>78.682000000000002</v>
      </c>
      <c r="Q400">
        <v>79.638999999999996</v>
      </c>
      <c r="R400">
        <v>80.260000000000005</v>
      </c>
      <c r="S400">
        <v>81.433999999999997</v>
      </c>
      <c r="T400">
        <v>83.444999999999993</v>
      </c>
    </row>
    <row r="401" spans="1:20" x14ac:dyDescent="0.3">
      <c r="A401">
        <v>399</v>
      </c>
      <c r="B401">
        <f t="shared" si="6"/>
        <v>1.0924024640657084</v>
      </c>
      <c r="C401">
        <v>1</v>
      </c>
      <c r="D401">
        <v>75.346100000000007</v>
      </c>
      <c r="E401">
        <v>3.4979999999999997E-2</v>
      </c>
      <c r="F401">
        <v>67.200999999999993</v>
      </c>
      <c r="G401">
        <v>69.215000000000003</v>
      </c>
      <c r="H401">
        <v>70.388999999999996</v>
      </c>
      <c r="I401">
        <v>71.010999999999996</v>
      </c>
      <c r="J401">
        <v>71.968000000000004</v>
      </c>
      <c r="K401">
        <v>72.614000000000004</v>
      </c>
      <c r="L401">
        <v>73.567999999999998</v>
      </c>
      <c r="M401">
        <v>75.346000000000004</v>
      </c>
      <c r="N401">
        <v>77.123999999999995</v>
      </c>
      <c r="O401">
        <v>78.078000000000003</v>
      </c>
      <c r="P401">
        <v>78.724000000000004</v>
      </c>
      <c r="Q401">
        <v>79.680999999999997</v>
      </c>
      <c r="R401">
        <v>80.302999999999997</v>
      </c>
      <c r="S401">
        <v>81.477000000000004</v>
      </c>
      <c r="T401">
        <v>83.491</v>
      </c>
    </row>
    <row r="402" spans="1:20" x14ac:dyDescent="0.3">
      <c r="A402">
        <v>400</v>
      </c>
      <c r="B402">
        <f t="shared" si="6"/>
        <v>1.0951403148528405</v>
      </c>
      <c r="C402">
        <v>1</v>
      </c>
      <c r="D402">
        <v>75.384799999999998</v>
      </c>
      <c r="E402">
        <v>3.4979999999999997E-2</v>
      </c>
      <c r="F402">
        <v>67.236000000000004</v>
      </c>
      <c r="G402">
        <v>69.25</v>
      </c>
      <c r="H402">
        <v>70.424999999999997</v>
      </c>
      <c r="I402">
        <v>71.046999999999997</v>
      </c>
      <c r="J402">
        <v>72.004999999999995</v>
      </c>
      <c r="K402">
        <v>72.652000000000001</v>
      </c>
      <c r="L402">
        <v>73.605999999999995</v>
      </c>
      <c r="M402">
        <v>75.385000000000005</v>
      </c>
      <c r="N402">
        <v>77.162999999999997</v>
      </c>
      <c r="O402">
        <v>78.117999999999995</v>
      </c>
      <c r="P402">
        <v>78.763999999999996</v>
      </c>
      <c r="Q402">
        <v>79.721999999999994</v>
      </c>
      <c r="R402">
        <v>80.343999999999994</v>
      </c>
      <c r="S402">
        <v>81.519000000000005</v>
      </c>
      <c r="T402">
        <v>83.534000000000006</v>
      </c>
    </row>
    <row r="403" spans="1:20" x14ac:dyDescent="0.3">
      <c r="A403">
        <v>401</v>
      </c>
      <c r="B403">
        <f t="shared" si="6"/>
        <v>1.0978781656399725</v>
      </c>
      <c r="C403">
        <v>1</v>
      </c>
      <c r="D403">
        <v>75.423500000000004</v>
      </c>
      <c r="E403">
        <v>3.499E-2</v>
      </c>
      <c r="F403">
        <v>67.268000000000001</v>
      </c>
      <c r="G403">
        <v>69.284000000000006</v>
      </c>
      <c r="H403">
        <v>70.459999999999994</v>
      </c>
      <c r="I403">
        <v>71.082999999999998</v>
      </c>
      <c r="J403">
        <v>72.040999999999997</v>
      </c>
      <c r="K403">
        <v>72.688000000000002</v>
      </c>
      <c r="L403">
        <v>73.643000000000001</v>
      </c>
      <c r="M403">
        <v>75.424000000000007</v>
      </c>
      <c r="N403">
        <v>77.203999999999994</v>
      </c>
      <c r="O403">
        <v>78.159000000000006</v>
      </c>
      <c r="P403">
        <v>78.805999999999997</v>
      </c>
      <c r="Q403">
        <v>79.763999999999996</v>
      </c>
      <c r="R403">
        <v>80.387</v>
      </c>
      <c r="S403">
        <v>81.563000000000002</v>
      </c>
      <c r="T403">
        <v>83.578999999999994</v>
      </c>
    </row>
    <row r="404" spans="1:20" x14ac:dyDescent="0.3">
      <c r="A404">
        <v>402</v>
      </c>
      <c r="B404">
        <f t="shared" si="6"/>
        <v>1.1006160164271048</v>
      </c>
      <c r="C404">
        <v>1</v>
      </c>
      <c r="D404">
        <v>75.462100000000007</v>
      </c>
      <c r="E404">
        <v>3.5000000000000003E-2</v>
      </c>
      <c r="F404">
        <v>67.3</v>
      </c>
      <c r="G404">
        <v>69.317999999999998</v>
      </c>
      <c r="H404">
        <v>70.495000000000005</v>
      </c>
      <c r="I404">
        <v>71.117999999999995</v>
      </c>
      <c r="J404">
        <v>72.076999999999998</v>
      </c>
      <c r="K404">
        <v>72.724999999999994</v>
      </c>
      <c r="L404">
        <v>73.680999999999997</v>
      </c>
      <c r="M404">
        <v>75.462000000000003</v>
      </c>
      <c r="N404">
        <v>77.244</v>
      </c>
      <c r="O404">
        <v>78.2</v>
      </c>
      <c r="P404">
        <v>78.846999999999994</v>
      </c>
      <c r="Q404">
        <v>79.805999999999997</v>
      </c>
      <c r="R404">
        <v>80.430000000000007</v>
      </c>
      <c r="S404">
        <v>81.605999999999995</v>
      </c>
      <c r="T404">
        <v>83.623999999999995</v>
      </c>
    </row>
    <row r="405" spans="1:20" x14ac:dyDescent="0.3">
      <c r="A405">
        <v>403</v>
      </c>
      <c r="B405">
        <f t="shared" si="6"/>
        <v>1.1033538672142369</v>
      </c>
      <c r="C405">
        <v>1</v>
      </c>
      <c r="D405">
        <v>75.500699999999995</v>
      </c>
      <c r="E405">
        <v>3.5000000000000003E-2</v>
      </c>
      <c r="F405">
        <v>67.334999999999994</v>
      </c>
      <c r="G405">
        <v>69.352999999999994</v>
      </c>
      <c r="H405">
        <v>70.531000000000006</v>
      </c>
      <c r="I405">
        <v>71.153999999999996</v>
      </c>
      <c r="J405">
        <v>72.114000000000004</v>
      </c>
      <c r="K405">
        <v>72.762</v>
      </c>
      <c r="L405">
        <v>73.718000000000004</v>
      </c>
      <c r="M405">
        <v>75.501000000000005</v>
      </c>
      <c r="N405">
        <v>77.283000000000001</v>
      </c>
      <c r="O405">
        <v>78.239999999999995</v>
      </c>
      <c r="P405">
        <v>78.887</v>
      </c>
      <c r="Q405">
        <v>79.846999999999994</v>
      </c>
      <c r="R405">
        <v>80.471000000000004</v>
      </c>
      <c r="S405">
        <v>81.647999999999996</v>
      </c>
      <c r="T405">
        <v>83.667000000000002</v>
      </c>
    </row>
    <row r="406" spans="1:20" x14ac:dyDescent="0.3">
      <c r="A406">
        <v>404</v>
      </c>
      <c r="B406">
        <f t="shared" si="6"/>
        <v>1.106091718001369</v>
      </c>
      <c r="C406">
        <v>1</v>
      </c>
      <c r="D406">
        <v>75.539199999999994</v>
      </c>
      <c r="E406">
        <v>3.5009999999999999E-2</v>
      </c>
      <c r="F406">
        <v>67.367000000000004</v>
      </c>
      <c r="G406">
        <v>69.387</v>
      </c>
      <c r="H406">
        <v>70.564999999999998</v>
      </c>
      <c r="I406">
        <v>71.188999999999993</v>
      </c>
      <c r="J406">
        <v>72.150000000000006</v>
      </c>
      <c r="K406">
        <v>72.798000000000002</v>
      </c>
      <c r="L406">
        <v>73.754999999999995</v>
      </c>
      <c r="M406">
        <v>75.539000000000001</v>
      </c>
      <c r="N406">
        <v>77.322999999999993</v>
      </c>
      <c r="O406">
        <v>78.28</v>
      </c>
      <c r="P406">
        <v>78.927999999999997</v>
      </c>
      <c r="Q406">
        <v>79.888999999999996</v>
      </c>
      <c r="R406">
        <v>80.513000000000005</v>
      </c>
      <c r="S406">
        <v>81.691999999999993</v>
      </c>
      <c r="T406">
        <v>83.712000000000003</v>
      </c>
    </row>
    <row r="407" spans="1:20" x14ac:dyDescent="0.3">
      <c r="A407">
        <v>405</v>
      </c>
      <c r="B407">
        <f t="shared" si="6"/>
        <v>1.108829568788501</v>
      </c>
      <c r="C407">
        <v>1</v>
      </c>
      <c r="D407">
        <v>75.577699999999993</v>
      </c>
      <c r="E407">
        <v>3.5009999999999999E-2</v>
      </c>
      <c r="F407">
        <v>67.400999999999996</v>
      </c>
      <c r="G407">
        <v>69.421999999999997</v>
      </c>
      <c r="H407">
        <v>70.600999999999999</v>
      </c>
      <c r="I407">
        <v>71.224999999999994</v>
      </c>
      <c r="J407">
        <v>72.186999999999998</v>
      </c>
      <c r="K407">
        <v>72.834999999999994</v>
      </c>
      <c r="L407">
        <v>73.793000000000006</v>
      </c>
      <c r="M407">
        <v>75.578000000000003</v>
      </c>
      <c r="N407">
        <v>77.361999999999995</v>
      </c>
      <c r="O407">
        <v>78.319999999999993</v>
      </c>
      <c r="P407">
        <v>78.968999999999994</v>
      </c>
      <c r="Q407">
        <v>79.930000000000007</v>
      </c>
      <c r="R407">
        <v>80.554000000000002</v>
      </c>
      <c r="S407">
        <v>81.733000000000004</v>
      </c>
      <c r="T407">
        <v>83.754000000000005</v>
      </c>
    </row>
    <row r="408" spans="1:20" x14ac:dyDescent="0.3">
      <c r="A408">
        <v>406</v>
      </c>
      <c r="B408">
        <f t="shared" si="6"/>
        <v>1.1115674195756331</v>
      </c>
      <c r="C408">
        <v>1</v>
      </c>
      <c r="D408">
        <v>75.616200000000006</v>
      </c>
      <c r="E408">
        <v>3.5020000000000003E-2</v>
      </c>
      <c r="F408">
        <v>67.433000000000007</v>
      </c>
      <c r="G408">
        <v>69.456000000000003</v>
      </c>
      <c r="H408">
        <v>70.635999999999996</v>
      </c>
      <c r="I408">
        <v>71.260000000000005</v>
      </c>
      <c r="J408">
        <v>72.222999999999999</v>
      </c>
      <c r="K408">
        <v>72.872</v>
      </c>
      <c r="L408">
        <v>73.83</v>
      </c>
      <c r="M408">
        <v>75.616</v>
      </c>
      <c r="N408">
        <v>77.402000000000001</v>
      </c>
      <c r="O408">
        <v>78.361000000000004</v>
      </c>
      <c r="P408">
        <v>79.010000000000005</v>
      </c>
      <c r="Q408">
        <v>79.971999999999994</v>
      </c>
      <c r="R408">
        <v>80.596999999999994</v>
      </c>
      <c r="S408">
        <v>81.777000000000001</v>
      </c>
      <c r="T408">
        <v>83.799000000000007</v>
      </c>
    </row>
    <row r="409" spans="1:20" x14ac:dyDescent="0.3">
      <c r="A409">
        <v>407</v>
      </c>
      <c r="B409">
        <f t="shared" si="6"/>
        <v>1.1143052703627652</v>
      </c>
      <c r="C409">
        <v>1</v>
      </c>
      <c r="D409">
        <v>75.654600000000002</v>
      </c>
      <c r="E409">
        <v>3.5029999999999999E-2</v>
      </c>
      <c r="F409">
        <v>67.465000000000003</v>
      </c>
      <c r="G409">
        <v>69.489000000000004</v>
      </c>
      <c r="H409">
        <v>70.67</v>
      </c>
      <c r="I409">
        <v>71.295000000000002</v>
      </c>
      <c r="J409">
        <v>72.257999999999996</v>
      </c>
      <c r="K409">
        <v>72.908000000000001</v>
      </c>
      <c r="L409">
        <v>73.867000000000004</v>
      </c>
      <c r="M409">
        <v>75.655000000000001</v>
      </c>
      <c r="N409">
        <v>77.441999999999993</v>
      </c>
      <c r="O409">
        <v>78.400999999999996</v>
      </c>
      <c r="P409">
        <v>79.051000000000002</v>
      </c>
      <c r="Q409">
        <v>80.013999999999996</v>
      </c>
      <c r="R409">
        <v>80.638999999999996</v>
      </c>
      <c r="S409">
        <v>81.819999999999993</v>
      </c>
      <c r="T409">
        <v>83.843999999999994</v>
      </c>
    </row>
    <row r="410" spans="1:20" x14ac:dyDescent="0.3">
      <c r="A410">
        <v>408</v>
      </c>
      <c r="B410">
        <f t="shared" si="6"/>
        <v>1.1170431211498972</v>
      </c>
      <c r="C410">
        <v>1</v>
      </c>
      <c r="D410">
        <v>75.692999999999998</v>
      </c>
      <c r="E410">
        <v>3.5029999999999999E-2</v>
      </c>
      <c r="F410">
        <v>67.498999999999995</v>
      </c>
      <c r="G410">
        <v>69.525000000000006</v>
      </c>
      <c r="H410">
        <v>70.706000000000003</v>
      </c>
      <c r="I410">
        <v>71.331999999999994</v>
      </c>
      <c r="J410">
        <v>72.295000000000002</v>
      </c>
      <c r="K410">
        <v>72.944999999999993</v>
      </c>
      <c r="L410">
        <v>73.905000000000001</v>
      </c>
      <c r="M410">
        <v>75.692999999999998</v>
      </c>
      <c r="N410">
        <v>77.480999999999995</v>
      </c>
      <c r="O410">
        <v>78.441000000000003</v>
      </c>
      <c r="P410">
        <v>79.090999999999994</v>
      </c>
      <c r="Q410">
        <v>80.054000000000002</v>
      </c>
      <c r="R410">
        <v>80.680000000000007</v>
      </c>
      <c r="S410">
        <v>81.861000000000004</v>
      </c>
      <c r="T410">
        <v>83.887</v>
      </c>
    </row>
    <row r="411" spans="1:20" x14ac:dyDescent="0.3">
      <c r="A411">
        <v>409</v>
      </c>
      <c r="B411">
        <f t="shared" si="6"/>
        <v>1.1197809719370295</v>
      </c>
      <c r="C411">
        <v>1</v>
      </c>
      <c r="D411">
        <v>75.731300000000005</v>
      </c>
      <c r="E411">
        <v>3.5040000000000002E-2</v>
      </c>
      <c r="F411">
        <v>67.531000000000006</v>
      </c>
      <c r="G411">
        <v>69.558000000000007</v>
      </c>
      <c r="H411">
        <v>70.739999999999995</v>
      </c>
      <c r="I411">
        <v>71.366</v>
      </c>
      <c r="J411">
        <v>72.331000000000003</v>
      </c>
      <c r="K411">
        <v>72.980999999999995</v>
      </c>
      <c r="L411">
        <v>73.941000000000003</v>
      </c>
      <c r="M411">
        <v>75.730999999999995</v>
      </c>
      <c r="N411">
        <v>77.521000000000001</v>
      </c>
      <c r="O411">
        <v>78.481999999999999</v>
      </c>
      <c r="P411">
        <v>79.132000000000005</v>
      </c>
      <c r="Q411">
        <v>80.096000000000004</v>
      </c>
      <c r="R411">
        <v>80.721999999999994</v>
      </c>
      <c r="S411">
        <v>81.905000000000001</v>
      </c>
      <c r="T411">
        <v>83.932000000000002</v>
      </c>
    </row>
    <row r="412" spans="1:20" x14ac:dyDescent="0.3">
      <c r="A412">
        <v>410</v>
      </c>
      <c r="B412">
        <f t="shared" si="6"/>
        <v>1.1225188227241616</v>
      </c>
      <c r="C412">
        <v>1</v>
      </c>
      <c r="D412">
        <v>75.769599999999997</v>
      </c>
      <c r="E412">
        <v>3.5040000000000002E-2</v>
      </c>
      <c r="F412">
        <v>67.564999999999998</v>
      </c>
      <c r="G412">
        <v>69.593000000000004</v>
      </c>
      <c r="H412">
        <v>70.775999999999996</v>
      </c>
      <c r="I412">
        <v>71.403000000000006</v>
      </c>
      <c r="J412">
        <v>72.367000000000004</v>
      </c>
      <c r="K412">
        <v>73.018000000000001</v>
      </c>
      <c r="L412">
        <v>73.978999999999999</v>
      </c>
      <c r="M412">
        <v>75.77</v>
      </c>
      <c r="N412">
        <v>77.56</v>
      </c>
      <c r="O412">
        <v>78.521000000000001</v>
      </c>
      <c r="P412">
        <v>79.171999999999997</v>
      </c>
      <c r="Q412">
        <v>80.137</v>
      </c>
      <c r="R412">
        <v>80.763000000000005</v>
      </c>
      <c r="S412">
        <v>81.945999999999998</v>
      </c>
      <c r="T412">
        <v>83.974000000000004</v>
      </c>
    </row>
    <row r="413" spans="1:20" x14ac:dyDescent="0.3">
      <c r="A413">
        <v>411</v>
      </c>
      <c r="B413">
        <f t="shared" si="6"/>
        <v>1.1252566735112937</v>
      </c>
      <c r="C413">
        <v>1</v>
      </c>
      <c r="D413">
        <v>75.807900000000004</v>
      </c>
      <c r="E413">
        <v>3.5049999999999998E-2</v>
      </c>
      <c r="F413">
        <v>67.596999999999994</v>
      </c>
      <c r="G413">
        <v>69.626999999999995</v>
      </c>
      <c r="H413">
        <v>70.811000000000007</v>
      </c>
      <c r="I413">
        <v>71.436999999999998</v>
      </c>
      <c r="J413">
        <v>72.403000000000006</v>
      </c>
      <c r="K413">
        <v>73.054000000000002</v>
      </c>
      <c r="L413">
        <v>74.016000000000005</v>
      </c>
      <c r="M413">
        <v>75.808000000000007</v>
      </c>
      <c r="N413">
        <v>77.599999999999994</v>
      </c>
      <c r="O413">
        <v>78.561999999999998</v>
      </c>
      <c r="P413">
        <v>79.212999999999994</v>
      </c>
      <c r="Q413">
        <v>80.177999999999997</v>
      </c>
      <c r="R413">
        <v>80.805000000000007</v>
      </c>
      <c r="S413">
        <v>81.989000000000004</v>
      </c>
      <c r="T413">
        <v>84.019000000000005</v>
      </c>
    </row>
    <row r="414" spans="1:20" x14ac:dyDescent="0.3">
      <c r="A414">
        <v>412</v>
      </c>
      <c r="B414">
        <f t="shared" si="6"/>
        <v>1.1279945242984257</v>
      </c>
      <c r="C414">
        <v>1</v>
      </c>
      <c r="D414">
        <v>75.846100000000007</v>
      </c>
      <c r="E414">
        <v>3.5060000000000001E-2</v>
      </c>
      <c r="F414">
        <v>67.629000000000005</v>
      </c>
      <c r="G414">
        <v>69.66</v>
      </c>
      <c r="H414">
        <v>70.844999999999999</v>
      </c>
      <c r="I414">
        <v>71.471999999999994</v>
      </c>
      <c r="J414">
        <v>72.438000000000002</v>
      </c>
      <c r="K414">
        <v>73.09</v>
      </c>
      <c r="L414">
        <v>74.052999999999997</v>
      </c>
      <c r="M414">
        <v>75.846000000000004</v>
      </c>
      <c r="N414">
        <v>77.64</v>
      </c>
      <c r="O414">
        <v>78.602000000000004</v>
      </c>
      <c r="P414">
        <v>79.254000000000005</v>
      </c>
      <c r="Q414">
        <v>80.22</v>
      </c>
      <c r="R414">
        <v>80.846999999999994</v>
      </c>
      <c r="S414">
        <v>82.031999999999996</v>
      </c>
      <c r="T414">
        <v>84.063999999999993</v>
      </c>
    </row>
    <row r="415" spans="1:20" x14ac:dyDescent="0.3">
      <c r="A415">
        <v>413</v>
      </c>
      <c r="B415">
        <f t="shared" si="6"/>
        <v>1.1307323750855578</v>
      </c>
      <c r="C415">
        <v>1</v>
      </c>
      <c r="D415">
        <v>75.884299999999996</v>
      </c>
      <c r="E415">
        <v>3.5060000000000001E-2</v>
      </c>
      <c r="F415">
        <v>67.662999999999997</v>
      </c>
      <c r="G415">
        <v>69.694999999999993</v>
      </c>
      <c r="H415">
        <v>70.88</v>
      </c>
      <c r="I415">
        <v>71.507999999999996</v>
      </c>
      <c r="J415">
        <v>72.474999999999994</v>
      </c>
      <c r="K415">
        <v>73.126999999999995</v>
      </c>
      <c r="L415">
        <v>74.09</v>
      </c>
      <c r="M415">
        <v>75.884</v>
      </c>
      <c r="N415">
        <v>77.679000000000002</v>
      </c>
      <c r="O415">
        <v>78.641999999999996</v>
      </c>
      <c r="P415">
        <v>79.293999999999997</v>
      </c>
      <c r="Q415">
        <v>80.260000000000005</v>
      </c>
      <c r="R415">
        <v>80.888000000000005</v>
      </c>
      <c r="S415">
        <v>82.073999999999998</v>
      </c>
      <c r="T415">
        <v>84.105999999999995</v>
      </c>
    </row>
    <row r="416" spans="1:20" x14ac:dyDescent="0.3">
      <c r="A416">
        <v>414</v>
      </c>
      <c r="B416">
        <f t="shared" si="6"/>
        <v>1.1334702258726899</v>
      </c>
      <c r="C416">
        <v>1</v>
      </c>
      <c r="D416">
        <v>75.922399999999996</v>
      </c>
      <c r="E416">
        <v>3.5069999999999997E-2</v>
      </c>
      <c r="F416">
        <v>67.694000000000003</v>
      </c>
      <c r="G416">
        <v>69.727999999999994</v>
      </c>
      <c r="H416">
        <v>70.915000000000006</v>
      </c>
      <c r="I416">
        <v>71.543000000000006</v>
      </c>
      <c r="J416">
        <v>72.510000000000005</v>
      </c>
      <c r="K416">
        <v>73.162999999999997</v>
      </c>
      <c r="L416">
        <v>74.126999999999995</v>
      </c>
      <c r="M416">
        <v>75.921999999999997</v>
      </c>
      <c r="N416">
        <v>77.718000000000004</v>
      </c>
      <c r="O416">
        <v>78.682000000000002</v>
      </c>
      <c r="P416">
        <v>79.334999999999994</v>
      </c>
      <c r="Q416">
        <v>80.302000000000007</v>
      </c>
      <c r="R416">
        <v>80.930000000000007</v>
      </c>
      <c r="S416">
        <v>82.117000000000004</v>
      </c>
      <c r="T416">
        <v>84.15</v>
      </c>
    </row>
    <row r="417" spans="1:20" x14ac:dyDescent="0.3">
      <c r="A417">
        <v>415</v>
      </c>
      <c r="B417">
        <f t="shared" si="6"/>
        <v>1.1362080766598219</v>
      </c>
      <c r="C417">
        <v>1</v>
      </c>
      <c r="D417">
        <v>75.960499999999996</v>
      </c>
      <c r="E417">
        <v>3.5069999999999997E-2</v>
      </c>
      <c r="F417">
        <v>67.727999999999994</v>
      </c>
      <c r="G417">
        <v>69.763000000000005</v>
      </c>
      <c r="H417">
        <v>70.95</v>
      </c>
      <c r="I417">
        <v>71.578999999999994</v>
      </c>
      <c r="J417">
        <v>72.546999999999997</v>
      </c>
      <c r="K417">
        <v>73.2</v>
      </c>
      <c r="L417">
        <v>74.164000000000001</v>
      </c>
      <c r="M417">
        <v>75.960999999999999</v>
      </c>
      <c r="N417">
        <v>77.757000000000005</v>
      </c>
      <c r="O417">
        <v>78.721000000000004</v>
      </c>
      <c r="P417">
        <v>79.373999999999995</v>
      </c>
      <c r="Q417">
        <v>80.341999999999999</v>
      </c>
      <c r="R417">
        <v>80.971000000000004</v>
      </c>
      <c r="S417">
        <v>82.158000000000001</v>
      </c>
      <c r="T417">
        <v>84.192999999999998</v>
      </c>
    </row>
    <row r="418" spans="1:20" x14ac:dyDescent="0.3">
      <c r="A418">
        <v>416</v>
      </c>
      <c r="B418">
        <f t="shared" si="6"/>
        <v>1.1389459274469542</v>
      </c>
      <c r="C418">
        <v>1</v>
      </c>
      <c r="D418">
        <v>75.998599999999996</v>
      </c>
      <c r="E418">
        <v>3.508E-2</v>
      </c>
      <c r="F418">
        <v>67.760000000000005</v>
      </c>
      <c r="G418">
        <v>69.796000000000006</v>
      </c>
      <c r="H418">
        <v>70.983999999999995</v>
      </c>
      <c r="I418">
        <v>71.613</v>
      </c>
      <c r="J418">
        <v>72.581999999999994</v>
      </c>
      <c r="K418">
        <v>73.234999999999999</v>
      </c>
      <c r="L418">
        <v>74.2</v>
      </c>
      <c r="M418">
        <v>75.998999999999995</v>
      </c>
      <c r="N418">
        <v>77.796999999999997</v>
      </c>
      <c r="O418">
        <v>78.762</v>
      </c>
      <c r="P418">
        <v>79.415000000000006</v>
      </c>
      <c r="Q418">
        <v>80.384</v>
      </c>
      <c r="R418">
        <v>81.013000000000005</v>
      </c>
      <c r="S418">
        <v>82.200999999999993</v>
      </c>
      <c r="T418">
        <v>84.236999999999995</v>
      </c>
    </row>
    <row r="419" spans="1:20" x14ac:dyDescent="0.3">
      <c r="A419">
        <v>417</v>
      </c>
      <c r="B419">
        <f t="shared" si="6"/>
        <v>1.1416837782340863</v>
      </c>
      <c r="C419">
        <v>1</v>
      </c>
      <c r="D419">
        <v>76.036600000000007</v>
      </c>
      <c r="E419">
        <v>3.5090000000000003E-2</v>
      </c>
      <c r="F419">
        <v>67.790999999999997</v>
      </c>
      <c r="G419">
        <v>69.83</v>
      </c>
      <c r="H419">
        <v>71.018000000000001</v>
      </c>
      <c r="I419">
        <v>71.647999999999996</v>
      </c>
      <c r="J419">
        <v>72.617000000000004</v>
      </c>
      <c r="K419">
        <v>73.271000000000001</v>
      </c>
      <c r="L419">
        <v>74.236999999999995</v>
      </c>
      <c r="M419">
        <v>76.037000000000006</v>
      </c>
      <c r="N419">
        <v>77.835999999999999</v>
      </c>
      <c r="O419">
        <v>78.802000000000007</v>
      </c>
      <c r="P419">
        <v>79.456000000000003</v>
      </c>
      <c r="Q419">
        <v>80.424999999999997</v>
      </c>
      <c r="R419">
        <v>81.055000000000007</v>
      </c>
      <c r="S419">
        <v>82.244</v>
      </c>
      <c r="T419">
        <v>84.281999999999996</v>
      </c>
    </row>
    <row r="420" spans="1:20" x14ac:dyDescent="0.3">
      <c r="A420">
        <v>418</v>
      </c>
      <c r="B420">
        <f t="shared" si="6"/>
        <v>1.1444216290212184</v>
      </c>
      <c r="C420">
        <v>1</v>
      </c>
      <c r="D420">
        <v>76.074600000000004</v>
      </c>
      <c r="E420">
        <v>3.5090000000000003E-2</v>
      </c>
      <c r="F420">
        <v>67.825000000000003</v>
      </c>
      <c r="G420">
        <v>69.864999999999995</v>
      </c>
      <c r="H420">
        <v>71.054000000000002</v>
      </c>
      <c r="I420">
        <v>71.683999999999997</v>
      </c>
      <c r="J420">
        <v>72.653999999999996</v>
      </c>
      <c r="K420">
        <v>73.308000000000007</v>
      </c>
      <c r="L420">
        <v>74.274000000000001</v>
      </c>
      <c r="M420">
        <v>76.075000000000003</v>
      </c>
      <c r="N420">
        <v>77.875</v>
      </c>
      <c r="O420">
        <v>78.840999999999994</v>
      </c>
      <c r="P420">
        <v>79.495999999999995</v>
      </c>
      <c r="Q420">
        <v>80.465000000000003</v>
      </c>
      <c r="R420">
        <v>81.094999999999999</v>
      </c>
      <c r="S420">
        <v>82.284999999999997</v>
      </c>
      <c r="T420">
        <v>84.323999999999998</v>
      </c>
    </row>
    <row r="421" spans="1:20" x14ac:dyDescent="0.3">
      <c r="A421">
        <v>419</v>
      </c>
      <c r="B421">
        <f t="shared" si="6"/>
        <v>1.1471594798083504</v>
      </c>
      <c r="C421">
        <v>1</v>
      </c>
      <c r="D421">
        <v>76.112499999999997</v>
      </c>
      <c r="E421">
        <v>3.5099999999999999E-2</v>
      </c>
      <c r="F421">
        <v>67.856999999999999</v>
      </c>
      <c r="G421">
        <v>69.897999999999996</v>
      </c>
      <c r="H421">
        <v>71.087999999999994</v>
      </c>
      <c r="I421">
        <v>71.718000000000004</v>
      </c>
      <c r="J421">
        <v>72.688999999999993</v>
      </c>
      <c r="K421">
        <v>73.343999999999994</v>
      </c>
      <c r="L421">
        <v>74.311000000000007</v>
      </c>
      <c r="M421">
        <v>76.113</v>
      </c>
      <c r="N421">
        <v>77.914000000000001</v>
      </c>
      <c r="O421">
        <v>78.881</v>
      </c>
      <c r="P421">
        <v>79.536000000000001</v>
      </c>
      <c r="Q421">
        <v>80.507000000000005</v>
      </c>
      <c r="R421">
        <v>81.137</v>
      </c>
      <c r="S421">
        <v>82.326999999999998</v>
      </c>
      <c r="T421">
        <v>84.367999999999995</v>
      </c>
    </row>
    <row r="422" spans="1:20" x14ac:dyDescent="0.3">
      <c r="A422">
        <v>420</v>
      </c>
      <c r="B422">
        <f t="shared" si="6"/>
        <v>1.1498973305954825</v>
      </c>
      <c r="C422">
        <v>1</v>
      </c>
      <c r="D422">
        <v>76.150400000000005</v>
      </c>
      <c r="E422">
        <v>3.5110000000000002E-2</v>
      </c>
      <c r="F422">
        <v>67.888000000000005</v>
      </c>
      <c r="G422">
        <v>69.930999999999997</v>
      </c>
      <c r="H422">
        <v>71.122</v>
      </c>
      <c r="I422">
        <v>71.753</v>
      </c>
      <c r="J422">
        <v>72.724000000000004</v>
      </c>
      <c r="K422">
        <v>73.379000000000005</v>
      </c>
      <c r="L422">
        <v>74.346999999999994</v>
      </c>
      <c r="M422">
        <v>76.150000000000006</v>
      </c>
      <c r="N422">
        <v>77.953999999999994</v>
      </c>
      <c r="O422">
        <v>78.921000000000006</v>
      </c>
      <c r="P422">
        <v>79.576999999999998</v>
      </c>
      <c r="Q422">
        <v>80.548000000000002</v>
      </c>
      <c r="R422">
        <v>81.179000000000002</v>
      </c>
      <c r="S422">
        <v>82.37</v>
      </c>
      <c r="T422">
        <v>84.412999999999997</v>
      </c>
    </row>
    <row r="423" spans="1:20" x14ac:dyDescent="0.3">
      <c r="A423">
        <v>421</v>
      </c>
      <c r="B423">
        <f t="shared" si="6"/>
        <v>1.1526351813826146</v>
      </c>
      <c r="C423">
        <v>1</v>
      </c>
      <c r="D423">
        <v>76.188299999999998</v>
      </c>
      <c r="E423">
        <v>3.5110000000000002E-2</v>
      </c>
      <c r="F423">
        <v>67.921999999999997</v>
      </c>
      <c r="G423">
        <v>69.965000000000003</v>
      </c>
      <c r="H423">
        <v>71.156999999999996</v>
      </c>
      <c r="I423">
        <v>71.787999999999997</v>
      </c>
      <c r="J423">
        <v>72.760000000000005</v>
      </c>
      <c r="K423">
        <v>73.415999999999997</v>
      </c>
      <c r="L423">
        <v>74.384</v>
      </c>
      <c r="M423">
        <v>76.188000000000002</v>
      </c>
      <c r="N423">
        <v>77.992999999999995</v>
      </c>
      <c r="O423">
        <v>78.960999999999999</v>
      </c>
      <c r="P423">
        <v>79.616</v>
      </c>
      <c r="Q423">
        <v>80.587999999999994</v>
      </c>
      <c r="R423">
        <v>81.218999999999994</v>
      </c>
      <c r="S423">
        <v>82.411000000000001</v>
      </c>
      <c r="T423">
        <v>84.454999999999998</v>
      </c>
    </row>
    <row r="424" spans="1:20" x14ac:dyDescent="0.3">
      <c r="A424">
        <v>422</v>
      </c>
      <c r="B424">
        <f t="shared" si="6"/>
        <v>1.1553730321697468</v>
      </c>
      <c r="C424">
        <v>1</v>
      </c>
      <c r="D424">
        <v>76.226100000000002</v>
      </c>
      <c r="E424">
        <v>3.5119999999999998E-2</v>
      </c>
      <c r="F424">
        <v>67.953000000000003</v>
      </c>
      <c r="G424">
        <v>69.998000000000005</v>
      </c>
      <c r="H424">
        <v>71.191000000000003</v>
      </c>
      <c r="I424">
        <v>71.822999999999993</v>
      </c>
      <c r="J424">
        <v>72.795000000000002</v>
      </c>
      <c r="K424">
        <v>73.451999999999998</v>
      </c>
      <c r="L424">
        <v>74.42</v>
      </c>
      <c r="M424">
        <v>76.225999999999999</v>
      </c>
      <c r="N424">
        <v>78.031999999999996</v>
      </c>
      <c r="O424">
        <v>79.001000000000005</v>
      </c>
      <c r="P424">
        <v>79.656999999999996</v>
      </c>
      <c r="Q424">
        <v>80.629000000000005</v>
      </c>
      <c r="R424">
        <v>81.260999999999996</v>
      </c>
      <c r="S424">
        <v>82.453999999999994</v>
      </c>
      <c r="T424">
        <v>84.498999999999995</v>
      </c>
    </row>
    <row r="425" spans="1:20" x14ac:dyDescent="0.3">
      <c r="A425">
        <v>423</v>
      </c>
      <c r="B425">
        <f t="shared" si="6"/>
        <v>1.1581108829568789</v>
      </c>
      <c r="C425">
        <v>1</v>
      </c>
      <c r="D425">
        <v>76.263900000000007</v>
      </c>
      <c r="E425">
        <v>3.5119999999999998E-2</v>
      </c>
      <c r="F425">
        <v>67.986999999999995</v>
      </c>
      <c r="G425">
        <v>70.033000000000001</v>
      </c>
      <c r="H425">
        <v>71.225999999999999</v>
      </c>
      <c r="I425">
        <v>71.858000000000004</v>
      </c>
      <c r="J425">
        <v>72.831000000000003</v>
      </c>
      <c r="K425">
        <v>73.488</v>
      </c>
      <c r="L425">
        <v>74.456999999999994</v>
      </c>
      <c r="M425">
        <v>76.263999999999996</v>
      </c>
      <c r="N425">
        <v>78.069999999999993</v>
      </c>
      <c r="O425">
        <v>79.040000000000006</v>
      </c>
      <c r="P425">
        <v>79.695999999999998</v>
      </c>
      <c r="Q425">
        <v>80.668999999999997</v>
      </c>
      <c r="R425">
        <v>81.301000000000002</v>
      </c>
      <c r="S425">
        <v>82.495000000000005</v>
      </c>
      <c r="T425">
        <v>84.540999999999997</v>
      </c>
    </row>
    <row r="426" spans="1:20" x14ac:dyDescent="0.3">
      <c r="A426">
        <v>424</v>
      </c>
      <c r="B426">
        <f t="shared" si="6"/>
        <v>1.160848733744011</v>
      </c>
      <c r="C426">
        <v>1</v>
      </c>
      <c r="D426">
        <v>76.301599999999993</v>
      </c>
      <c r="E426">
        <v>3.5130000000000002E-2</v>
      </c>
      <c r="F426">
        <v>68.018000000000001</v>
      </c>
      <c r="G426">
        <v>70.066000000000003</v>
      </c>
      <c r="H426">
        <v>71.260000000000005</v>
      </c>
      <c r="I426">
        <v>71.893000000000001</v>
      </c>
      <c r="J426">
        <v>72.866</v>
      </c>
      <c r="K426">
        <v>73.522999999999996</v>
      </c>
      <c r="L426">
        <v>74.494</v>
      </c>
      <c r="M426">
        <v>76.302000000000007</v>
      </c>
      <c r="N426">
        <v>78.11</v>
      </c>
      <c r="O426">
        <v>79.08</v>
      </c>
      <c r="P426">
        <v>79.736999999999995</v>
      </c>
      <c r="Q426">
        <v>80.710999999999999</v>
      </c>
      <c r="R426">
        <v>81.343000000000004</v>
      </c>
      <c r="S426">
        <v>82.537000000000006</v>
      </c>
      <c r="T426">
        <v>84.584999999999994</v>
      </c>
    </row>
    <row r="427" spans="1:20" x14ac:dyDescent="0.3">
      <c r="A427">
        <v>425</v>
      </c>
      <c r="B427">
        <f t="shared" si="6"/>
        <v>1.1635865845311431</v>
      </c>
      <c r="C427">
        <v>1</v>
      </c>
      <c r="D427">
        <v>76.339299999999994</v>
      </c>
      <c r="E427">
        <v>3.5139999999999998E-2</v>
      </c>
      <c r="F427">
        <v>68.05</v>
      </c>
      <c r="G427">
        <v>70.099000000000004</v>
      </c>
      <c r="H427">
        <v>71.293999999999997</v>
      </c>
      <c r="I427">
        <v>71.927000000000007</v>
      </c>
      <c r="J427">
        <v>72.900999999999996</v>
      </c>
      <c r="K427">
        <v>73.558999999999997</v>
      </c>
      <c r="L427">
        <v>74.53</v>
      </c>
      <c r="M427">
        <v>76.338999999999999</v>
      </c>
      <c r="N427">
        <v>78.149000000000001</v>
      </c>
      <c r="O427">
        <v>79.12</v>
      </c>
      <c r="P427">
        <v>79.777000000000001</v>
      </c>
      <c r="Q427">
        <v>80.751999999999995</v>
      </c>
      <c r="R427">
        <v>81.385000000000005</v>
      </c>
      <c r="S427">
        <v>82.58</v>
      </c>
      <c r="T427">
        <v>84.629000000000005</v>
      </c>
    </row>
    <row r="428" spans="1:20" x14ac:dyDescent="0.3">
      <c r="A428">
        <v>426</v>
      </c>
      <c r="B428">
        <f t="shared" si="6"/>
        <v>1.1663244353182751</v>
      </c>
      <c r="C428">
        <v>1</v>
      </c>
      <c r="D428">
        <v>76.376999999999995</v>
      </c>
      <c r="E428">
        <v>3.5139999999999998E-2</v>
      </c>
      <c r="F428">
        <v>68.082999999999998</v>
      </c>
      <c r="G428">
        <v>70.132999999999996</v>
      </c>
      <c r="H428">
        <v>71.328999999999994</v>
      </c>
      <c r="I428">
        <v>71.962000000000003</v>
      </c>
      <c r="J428">
        <v>72.936999999999998</v>
      </c>
      <c r="K428">
        <v>73.594999999999999</v>
      </c>
      <c r="L428">
        <v>74.566999999999993</v>
      </c>
      <c r="M428">
        <v>76.376999999999995</v>
      </c>
      <c r="N428">
        <v>78.186999999999998</v>
      </c>
      <c r="O428">
        <v>79.159000000000006</v>
      </c>
      <c r="P428">
        <v>79.816999999999993</v>
      </c>
      <c r="Q428">
        <v>80.792000000000002</v>
      </c>
      <c r="R428">
        <v>81.424999999999997</v>
      </c>
      <c r="S428">
        <v>82.620999999999995</v>
      </c>
      <c r="T428">
        <v>84.671000000000006</v>
      </c>
    </row>
    <row r="429" spans="1:20" x14ac:dyDescent="0.3">
      <c r="A429">
        <v>427</v>
      </c>
      <c r="B429">
        <f t="shared" si="6"/>
        <v>1.1690622861054072</v>
      </c>
      <c r="C429">
        <v>1</v>
      </c>
      <c r="D429">
        <v>76.414599999999993</v>
      </c>
      <c r="E429">
        <v>3.5150000000000001E-2</v>
      </c>
      <c r="F429">
        <v>68.114000000000004</v>
      </c>
      <c r="G429">
        <v>70.165999999999997</v>
      </c>
      <c r="H429">
        <v>71.363</v>
      </c>
      <c r="I429">
        <v>71.997</v>
      </c>
      <c r="J429">
        <v>72.971999999999994</v>
      </c>
      <c r="K429">
        <v>73.631</v>
      </c>
      <c r="L429">
        <v>74.602999999999994</v>
      </c>
      <c r="M429">
        <v>76.415000000000006</v>
      </c>
      <c r="N429">
        <v>78.225999999999999</v>
      </c>
      <c r="O429">
        <v>79.197999999999993</v>
      </c>
      <c r="P429">
        <v>79.856999999999999</v>
      </c>
      <c r="Q429">
        <v>80.832999999999998</v>
      </c>
      <c r="R429">
        <v>81.465999999999994</v>
      </c>
      <c r="S429">
        <v>82.662999999999997</v>
      </c>
      <c r="T429">
        <v>84.715000000000003</v>
      </c>
    </row>
    <row r="430" spans="1:20" x14ac:dyDescent="0.3">
      <c r="A430">
        <v>428</v>
      </c>
      <c r="B430">
        <f t="shared" si="6"/>
        <v>1.1718001368925393</v>
      </c>
      <c r="C430">
        <v>1</v>
      </c>
      <c r="D430">
        <v>76.452200000000005</v>
      </c>
      <c r="E430">
        <v>3.5159999999999997E-2</v>
      </c>
      <c r="F430">
        <v>68.144999999999996</v>
      </c>
      <c r="G430">
        <v>70.198999999999998</v>
      </c>
      <c r="H430">
        <v>71.397000000000006</v>
      </c>
      <c r="I430">
        <v>72.031000000000006</v>
      </c>
      <c r="J430">
        <v>73.007000000000005</v>
      </c>
      <c r="K430">
        <v>73.665999999999997</v>
      </c>
      <c r="L430">
        <v>74.638999999999996</v>
      </c>
      <c r="M430">
        <v>76.451999999999998</v>
      </c>
      <c r="N430">
        <v>78.265000000000001</v>
      </c>
      <c r="O430">
        <v>79.238</v>
      </c>
      <c r="P430">
        <v>79.897000000000006</v>
      </c>
      <c r="Q430">
        <v>80.873999999999995</v>
      </c>
      <c r="R430">
        <v>81.507999999999996</v>
      </c>
      <c r="S430">
        <v>82.706000000000003</v>
      </c>
      <c r="T430">
        <v>84.759</v>
      </c>
    </row>
    <row r="431" spans="1:20" x14ac:dyDescent="0.3">
      <c r="A431">
        <v>429</v>
      </c>
      <c r="B431">
        <f t="shared" si="6"/>
        <v>1.1745379876796715</v>
      </c>
      <c r="C431">
        <v>1</v>
      </c>
      <c r="D431">
        <v>76.489699999999999</v>
      </c>
      <c r="E431">
        <v>3.5159999999999997E-2</v>
      </c>
      <c r="F431">
        <v>68.179000000000002</v>
      </c>
      <c r="G431">
        <v>70.233000000000004</v>
      </c>
      <c r="H431">
        <v>71.432000000000002</v>
      </c>
      <c r="I431">
        <v>72.066000000000003</v>
      </c>
      <c r="J431">
        <v>73.043000000000006</v>
      </c>
      <c r="K431">
        <v>73.701999999999998</v>
      </c>
      <c r="L431">
        <v>74.676000000000002</v>
      </c>
      <c r="M431">
        <v>76.489999999999995</v>
      </c>
      <c r="N431">
        <v>78.304000000000002</v>
      </c>
      <c r="O431">
        <v>79.277000000000001</v>
      </c>
      <c r="P431">
        <v>79.936000000000007</v>
      </c>
      <c r="Q431">
        <v>80.912999999999997</v>
      </c>
      <c r="R431">
        <v>81.548000000000002</v>
      </c>
      <c r="S431">
        <v>82.745999999999995</v>
      </c>
      <c r="T431">
        <v>84.801000000000002</v>
      </c>
    </row>
    <row r="432" spans="1:20" x14ac:dyDescent="0.3">
      <c r="A432">
        <v>430</v>
      </c>
      <c r="B432">
        <f t="shared" si="6"/>
        <v>1.1772758384668036</v>
      </c>
      <c r="C432">
        <v>1</v>
      </c>
      <c r="D432">
        <v>76.527199999999993</v>
      </c>
      <c r="E432">
        <v>3.517E-2</v>
      </c>
      <c r="F432">
        <v>68.209999999999994</v>
      </c>
      <c r="G432">
        <v>70.266000000000005</v>
      </c>
      <c r="H432">
        <v>71.465000000000003</v>
      </c>
      <c r="I432">
        <v>72.099999999999994</v>
      </c>
      <c r="J432">
        <v>73.078000000000003</v>
      </c>
      <c r="K432">
        <v>73.738</v>
      </c>
      <c r="L432">
        <v>74.712000000000003</v>
      </c>
      <c r="M432">
        <v>76.527000000000001</v>
      </c>
      <c r="N432">
        <v>78.343000000000004</v>
      </c>
      <c r="O432">
        <v>79.316999999999993</v>
      </c>
      <c r="P432">
        <v>79.975999999999999</v>
      </c>
      <c r="Q432">
        <v>80.953999999999994</v>
      </c>
      <c r="R432">
        <v>81.588999999999999</v>
      </c>
      <c r="S432">
        <v>82.787999999999997</v>
      </c>
      <c r="T432">
        <v>84.843999999999994</v>
      </c>
    </row>
    <row r="433" spans="1:20" x14ac:dyDescent="0.3">
      <c r="A433">
        <v>431</v>
      </c>
      <c r="B433">
        <f t="shared" si="6"/>
        <v>1.1800136892539357</v>
      </c>
      <c r="C433">
        <v>1</v>
      </c>
      <c r="D433">
        <v>76.564700000000002</v>
      </c>
      <c r="E433">
        <v>3.5180000000000003E-2</v>
      </c>
      <c r="F433">
        <v>68.241</v>
      </c>
      <c r="G433">
        <v>70.299000000000007</v>
      </c>
      <c r="H433">
        <v>71.498999999999995</v>
      </c>
      <c r="I433">
        <v>72.134</v>
      </c>
      <c r="J433">
        <v>73.113</v>
      </c>
      <c r="K433">
        <v>73.772999999999996</v>
      </c>
      <c r="L433">
        <v>74.748000000000005</v>
      </c>
      <c r="M433">
        <v>76.564999999999998</v>
      </c>
      <c r="N433">
        <v>78.381</v>
      </c>
      <c r="O433">
        <v>79.355999999999995</v>
      </c>
      <c r="P433">
        <v>80.016999999999996</v>
      </c>
      <c r="Q433">
        <v>80.995000000000005</v>
      </c>
      <c r="R433">
        <v>81.631</v>
      </c>
      <c r="S433">
        <v>82.831000000000003</v>
      </c>
      <c r="T433">
        <v>84.888000000000005</v>
      </c>
    </row>
    <row r="434" spans="1:20" x14ac:dyDescent="0.3">
      <c r="A434">
        <v>432</v>
      </c>
      <c r="B434">
        <f t="shared" si="6"/>
        <v>1.1827515400410678</v>
      </c>
      <c r="C434">
        <v>1</v>
      </c>
      <c r="D434">
        <v>76.602099999999993</v>
      </c>
      <c r="E434">
        <v>3.5180000000000003E-2</v>
      </c>
      <c r="F434">
        <v>68.274000000000001</v>
      </c>
      <c r="G434">
        <v>70.332999999999998</v>
      </c>
      <c r="H434">
        <v>71.534000000000006</v>
      </c>
      <c r="I434">
        <v>72.168999999999997</v>
      </c>
      <c r="J434">
        <v>73.147999999999996</v>
      </c>
      <c r="K434">
        <v>73.808999999999997</v>
      </c>
      <c r="L434">
        <v>74.784000000000006</v>
      </c>
      <c r="M434">
        <v>76.602000000000004</v>
      </c>
      <c r="N434">
        <v>78.42</v>
      </c>
      <c r="O434">
        <v>79.394999999999996</v>
      </c>
      <c r="P434">
        <v>80.055999999999997</v>
      </c>
      <c r="Q434">
        <v>81.034999999999997</v>
      </c>
      <c r="R434">
        <v>81.671000000000006</v>
      </c>
      <c r="S434">
        <v>82.870999999999995</v>
      </c>
      <c r="T434">
        <v>84.93</v>
      </c>
    </row>
    <row r="435" spans="1:20" x14ac:dyDescent="0.3">
      <c r="A435">
        <v>433</v>
      </c>
      <c r="B435">
        <f t="shared" si="6"/>
        <v>1.1854893908281998</v>
      </c>
      <c r="C435">
        <v>1</v>
      </c>
      <c r="D435">
        <v>76.639499999999998</v>
      </c>
      <c r="E435">
        <v>3.5189999999999999E-2</v>
      </c>
      <c r="F435">
        <v>68.305000000000007</v>
      </c>
      <c r="G435">
        <v>70.364999999999995</v>
      </c>
      <c r="H435">
        <v>71.566999999999993</v>
      </c>
      <c r="I435">
        <v>72.203000000000003</v>
      </c>
      <c r="J435">
        <v>73.183000000000007</v>
      </c>
      <c r="K435">
        <v>73.843999999999994</v>
      </c>
      <c r="L435">
        <v>74.819999999999993</v>
      </c>
      <c r="M435">
        <v>76.64</v>
      </c>
      <c r="N435">
        <v>78.459000000000003</v>
      </c>
      <c r="O435">
        <v>79.435000000000002</v>
      </c>
      <c r="P435">
        <v>80.096000000000004</v>
      </c>
      <c r="Q435">
        <v>81.075999999999993</v>
      </c>
      <c r="R435">
        <v>81.712000000000003</v>
      </c>
      <c r="S435">
        <v>82.914000000000001</v>
      </c>
      <c r="T435">
        <v>84.974000000000004</v>
      </c>
    </row>
    <row r="436" spans="1:20" x14ac:dyDescent="0.3">
      <c r="A436">
        <v>434</v>
      </c>
      <c r="B436">
        <f t="shared" si="6"/>
        <v>1.1882272416153319</v>
      </c>
      <c r="C436">
        <v>1</v>
      </c>
      <c r="D436">
        <v>76.676900000000003</v>
      </c>
      <c r="E436">
        <v>3.5189999999999999E-2</v>
      </c>
      <c r="F436">
        <v>68.338999999999999</v>
      </c>
      <c r="G436">
        <v>70.400000000000006</v>
      </c>
      <c r="H436">
        <v>71.602000000000004</v>
      </c>
      <c r="I436">
        <v>72.239000000000004</v>
      </c>
      <c r="J436">
        <v>73.218999999999994</v>
      </c>
      <c r="K436">
        <v>73.88</v>
      </c>
      <c r="L436">
        <v>74.856999999999999</v>
      </c>
      <c r="M436">
        <v>76.677000000000007</v>
      </c>
      <c r="N436">
        <v>78.497</v>
      </c>
      <c r="O436">
        <v>79.472999999999999</v>
      </c>
      <c r="P436">
        <v>80.135000000000005</v>
      </c>
      <c r="Q436">
        <v>81.114999999999995</v>
      </c>
      <c r="R436">
        <v>81.751999999999995</v>
      </c>
      <c r="S436">
        <v>82.953999999999994</v>
      </c>
      <c r="T436">
        <v>85.015000000000001</v>
      </c>
    </row>
    <row r="437" spans="1:20" x14ac:dyDescent="0.3">
      <c r="A437">
        <v>435</v>
      </c>
      <c r="B437">
        <f t="shared" si="6"/>
        <v>1.1909650924024642</v>
      </c>
      <c r="C437">
        <v>1</v>
      </c>
      <c r="D437">
        <v>76.714200000000005</v>
      </c>
      <c r="E437">
        <v>3.5200000000000002E-2</v>
      </c>
      <c r="F437">
        <v>68.37</v>
      </c>
      <c r="G437">
        <v>70.432000000000002</v>
      </c>
      <c r="H437">
        <v>71.635000000000005</v>
      </c>
      <c r="I437">
        <v>72.272999999999996</v>
      </c>
      <c r="J437">
        <v>73.254000000000005</v>
      </c>
      <c r="K437">
        <v>73.915000000000006</v>
      </c>
      <c r="L437">
        <v>74.893000000000001</v>
      </c>
      <c r="M437">
        <v>76.713999999999999</v>
      </c>
      <c r="N437">
        <v>78.536000000000001</v>
      </c>
      <c r="O437">
        <v>79.513000000000005</v>
      </c>
      <c r="P437">
        <v>80.174999999999997</v>
      </c>
      <c r="Q437">
        <v>81.156000000000006</v>
      </c>
      <c r="R437">
        <v>81.793000000000006</v>
      </c>
      <c r="S437">
        <v>82.995999999999995</v>
      </c>
      <c r="T437">
        <v>85.058999999999997</v>
      </c>
    </row>
    <row r="438" spans="1:20" x14ac:dyDescent="0.3">
      <c r="A438">
        <v>436</v>
      </c>
      <c r="B438">
        <f t="shared" si="6"/>
        <v>1.1937029431895962</v>
      </c>
      <c r="C438">
        <v>1</v>
      </c>
      <c r="D438">
        <v>76.751499999999993</v>
      </c>
      <c r="E438">
        <v>3.5209999999999998E-2</v>
      </c>
      <c r="F438">
        <v>68.400000000000006</v>
      </c>
      <c r="G438">
        <v>70.465000000000003</v>
      </c>
      <c r="H438">
        <v>71.668999999999997</v>
      </c>
      <c r="I438">
        <v>72.305999999999997</v>
      </c>
      <c r="J438">
        <v>73.287999999999997</v>
      </c>
      <c r="K438">
        <v>73.950999999999993</v>
      </c>
      <c r="L438">
        <v>74.929000000000002</v>
      </c>
      <c r="M438">
        <v>76.751999999999995</v>
      </c>
      <c r="N438">
        <v>78.573999999999998</v>
      </c>
      <c r="O438">
        <v>79.552000000000007</v>
      </c>
      <c r="P438">
        <v>80.215000000000003</v>
      </c>
      <c r="Q438">
        <v>81.197000000000003</v>
      </c>
      <c r="R438">
        <v>81.834000000000003</v>
      </c>
      <c r="S438">
        <v>83.037999999999997</v>
      </c>
      <c r="T438">
        <v>85.102999999999994</v>
      </c>
    </row>
    <row r="439" spans="1:20" x14ac:dyDescent="0.3">
      <c r="A439">
        <v>437</v>
      </c>
      <c r="B439">
        <f t="shared" si="6"/>
        <v>1.1964407939767283</v>
      </c>
      <c r="C439">
        <v>1</v>
      </c>
      <c r="D439">
        <v>76.788700000000006</v>
      </c>
      <c r="E439">
        <v>3.5209999999999998E-2</v>
      </c>
      <c r="F439">
        <v>68.433999999999997</v>
      </c>
      <c r="G439">
        <v>70.498999999999995</v>
      </c>
      <c r="H439">
        <v>71.703999999999994</v>
      </c>
      <c r="I439">
        <v>72.340999999999994</v>
      </c>
      <c r="J439">
        <v>73.323999999999998</v>
      </c>
      <c r="K439">
        <v>73.986000000000004</v>
      </c>
      <c r="L439">
        <v>74.965000000000003</v>
      </c>
      <c r="M439">
        <v>76.789000000000001</v>
      </c>
      <c r="N439">
        <v>78.611999999999995</v>
      </c>
      <c r="O439">
        <v>79.590999999999994</v>
      </c>
      <c r="P439">
        <v>80.254000000000005</v>
      </c>
      <c r="Q439">
        <v>81.236000000000004</v>
      </c>
      <c r="R439">
        <v>81.873999999999995</v>
      </c>
      <c r="S439">
        <v>83.078999999999994</v>
      </c>
      <c r="T439">
        <v>85.144000000000005</v>
      </c>
    </row>
    <row r="440" spans="1:20" x14ac:dyDescent="0.3">
      <c r="A440">
        <v>438</v>
      </c>
      <c r="B440">
        <f t="shared" si="6"/>
        <v>1.1991786447638604</v>
      </c>
      <c r="C440">
        <v>1</v>
      </c>
      <c r="D440">
        <v>76.825900000000004</v>
      </c>
      <c r="E440">
        <v>3.5220000000000001E-2</v>
      </c>
      <c r="F440">
        <v>68.463999999999999</v>
      </c>
      <c r="G440">
        <v>70.531000000000006</v>
      </c>
      <c r="H440">
        <v>71.736999999999995</v>
      </c>
      <c r="I440">
        <v>72.375</v>
      </c>
      <c r="J440">
        <v>73.358000000000004</v>
      </c>
      <c r="K440">
        <v>74.022000000000006</v>
      </c>
      <c r="L440">
        <v>75.001000000000005</v>
      </c>
      <c r="M440">
        <v>76.825999999999993</v>
      </c>
      <c r="N440">
        <v>78.650999999999996</v>
      </c>
      <c r="O440">
        <v>79.63</v>
      </c>
      <c r="P440">
        <v>80.293999999999997</v>
      </c>
      <c r="Q440">
        <v>81.277000000000001</v>
      </c>
      <c r="R440">
        <v>81.915000000000006</v>
      </c>
      <c r="S440">
        <v>83.120999999999995</v>
      </c>
      <c r="T440">
        <v>85.186999999999998</v>
      </c>
    </row>
    <row r="441" spans="1:20" x14ac:dyDescent="0.3">
      <c r="A441">
        <v>439</v>
      </c>
      <c r="B441">
        <f t="shared" si="6"/>
        <v>1.2019164955509924</v>
      </c>
      <c r="C441">
        <v>1</v>
      </c>
      <c r="D441">
        <v>76.863100000000003</v>
      </c>
      <c r="E441">
        <v>3.5229999999999997E-2</v>
      </c>
      <c r="F441">
        <v>68.495000000000005</v>
      </c>
      <c r="G441">
        <v>70.563999999999993</v>
      </c>
      <c r="H441">
        <v>71.77</v>
      </c>
      <c r="I441">
        <v>72.409000000000006</v>
      </c>
      <c r="J441">
        <v>73.393000000000001</v>
      </c>
      <c r="K441">
        <v>74.057000000000002</v>
      </c>
      <c r="L441">
        <v>75.037000000000006</v>
      </c>
      <c r="M441">
        <v>76.863</v>
      </c>
      <c r="N441">
        <v>78.69</v>
      </c>
      <c r="O441">
        <v>79.67</v>
      </c>
      <c r="P441">
        <v>80.332999999999998</v>
      </c>
      <c r="Q441">
        <v>81.316999999999993</v>
      </c>
      <c r="R441">
        <v>81.956000000000003</v>
      </c>
      <c r="S441">
        <v>83.162999999999997</v>
      </c>
      <c r="T441">
        <v>85.230999999999995</v>
      </c>
    </row>
    <row r="442" spans="1:20" x14ac:dyDescent="0.3">
      <c r="A442">
        <v>440</v>
      </c>
      <c r="B442">
        <f t="shared" si="6"/>
        <v>1.2046543463381245</v>
      </c>
      <c r="C442">
        <v>1</v>
      </c>
      <c r="D442">
        <v>76.900199999999998</v>
      </c>
      <c r="E442">
        <v>3.5229999999999997E-2</v>
      </c>
      <c r="F442">
        <v>68.528000000000006</v>
      </c>
      <c r="G442">
        <v>70.597999999999999</v>
      </c>
      <c r="H442">
        <v>71.805000000000007</v>
      </c>
      <c r="I442">
        <v>72.444000000000003</v>
      </c>
      <c r="J442">
        <v>73.427999999999997</v>
      </c>
      <c r="K442">
        <v>74.091999999999999</v>
      </c>
      <c r="L442">
        <v>75.072999999999993</v>
      </c>
      <c r="M442">
        <v>76.900000000000006</v>
      </c>
      <c r="N442">
        <v>78.727999999999994</v>
      </c>
      <c r="O442">
        <v>79.707999999999998</v>
      </c>
      <c r="P442">
        <v>80.372</v>
      </c>
      <c r="Q442">
        <v>81.355999999999995</v>
      </c>
      <c r="R442">
        <v>81.995999999999995</v>
      </c>
      <c r="S442">
        <v>83.203000000000003</v>
      </c>
      <c r="T442">
        <v>85.272000000000006</v>
      </c>
    </row>
    <row r="443" spans="1:20" x14ac:dyDescent="0.3">
      <c r="A443">
        <v>441</v>
      </c>
      <c r="B443">
        <f t="shared" si="6"/>
        <v>1.2073921971252566</v>
      </c>
      <c r="C443">
        <v>1</v>
      </c>
      <c r="D443">
        <v>76.937299999999993</v>
      </c>
      <c r="E443">
        <v>3.524E-2</v>
      </c>
      <c r="F443">
        <v>68.558999999999997</v>
      </c>
      <c r="G443">
        <v>70.63</v>
      </c>
      <c r="H443">
        <v>71.837999999999994</v>
      </c>
      <c r="I443">
        <v>72.477999999999994</v>
      </c>
      <c r="J443">
        <v>73.462999999999994</v>
      </c>
      <c r="K443">
        <v>74.126999999999995</v>
      </c>
      <c r="L443">
        <v>75.108999999999995</v>
      </c>
      <c r="M443">
        <v>76.936999999999998</v>
      </c>
      <c r="N443">
        <v>78.766000000000005</v>
      </c>
      <c r="O443">
        <v>79.747</v>
      </c>
      <c r="P443">
        <v>80.412000000000006</v>
      </c>
      <c r="Q443">
        <v>81.397000000000006</v>
      </c>
      <c r="R443">
        <v>82.037000000000006</v>
      </c>
      <c r="S443">
        <v>83.245000000000005</v>
      </c>
      <c r="T443">
        <v>85.316000000000003</v>
      </c>
    </row>
    <row r="444" spans="1:20" x14ac:dyDescent="0.3">
      <c r="A444">
        <v>442</v>
      </c>
      <c r="B444">
        <f t="shared" si="6"/>
        <v>1.2101300479123889</v>
      </c>
      <c r="C444">
        <v>1</v>
      </c>
      <c r="D444">
        <v>76.974400000000003</v>
      </c>
      <c r="E444">
        <v>3.5249999999999997E-2</v>
      </c>
      <c r="F444">
        <v>68.59</v>
      </c>
      <c r="G444">
        <v>70.662000000000006</v>
      </c>
      <c r="H444">
        <v>71.870999999999995</v>
      </c>
      <c r="I444">
        <v>72.510999999999996</v>
      </c>
      <c r="J444">
        <v>73.497</v>
      </c>
      <c r="K444">
        <v>74.162000000000006</v>
      </c>
      <c r="L444">
        <v>75.144000000000005</v>
      </c>
      <c r="M444">
        <v>76.974000000000004</v>
      </c>
      <c r="N444">
        <v>78.805000000000007</v>
      </c>
      <c r="O444">
        <v>79.787000000000006</v>
      </c>
      <c r="P444">
        <v>80.451999999999998</v>
      </c>
      <c r="Q444">
        <v>81.436999999999998</v>
      </c>
      <c r="R444">
        <v>82.078000000000003</v>
      </c>
      <c r="S444">
        <v>83.287000000000006</v>
      </c>
      <c r="T444">
        <v>85.358999999999995</v>
      </c>
    </row>
    <row r="445" spans="1:20" x14ac:dyDescent="0.3">
      <c r="A445">
        <v>443</v>
      </c>
      <c r="B445">
        <f t="shared" si="6"/>
        <v>1.2128678986995209</v>
      </c>
      <c r="C445">
        <v>1</v>
      </c>
      <c r="D445">
        <v>77.011399999999995</v>
      </c>
      <c r="E445">
        <v>3.5249999999999997E-2</v>
      </c>
      <c r="F445">
        <v>68.622</v>
      </c>
      <c r="G445">
        <v>70.695999999999998</v>
      </c>
      <c r="H445">
        <v>71.906000000000006</v>
      </c>
      <c r="I445">
        <v>72.546000000000006</v>
      </c>
      <c r="J445">
        <v>73.531999999999996</v>
      </c>
      <c r="K445">
        <v>74.197999999999993</v>
      </c>
      <c r="L445">
        <v>75.180000000000007</v>
      </c>
      <c r="M445">
        <v>77.010999999999996</v>
      </c>
      <c r="N445">
        <v>78.841999999999999</v>
      </c>
      <c r="O445">
        <v>79.825000000000003</v>
      </c>
      <c r="P445">
        <v>80.489999999999995</v>
      </c>
      <c r="Q445">
        <v>81.477000000000004</v>
      </c>
      <c r="R445">
        <v>82.117000000000004</v>
      </c>
      <c r="S445">
        <v>83.326999999999998</v>
      </c>
      <c r="T445">
        <v>85.4</v>
      </c>
    </row>
    <row r="446" spans="1:20" x14ac:dyDescent="0.3">
      <c r="A446">
        <v>444</v>
      </c>
      <c r="B446">
        <f t="shared" si="6"/>
        <v>1.215605749486653</v>
      </c>
      <c r="C446">
        <v>1</v>
      </c>
      <c r="D446">
        <v>77.048400000000001</v>
      </c>
      <c r="E446">
        <v>3.526E-2</v>
      </c>
      <c r="F446">
        <v>68.653000000000006</v>
      </c>
      <c r="G446">
        <v>70.727999999999994</v>
      </c>
      <c r="H446">
        <v>71.938999999999993</v>
      </c>
      <c r="I446">
        <v>72.58</v>
      </c>
      <c r="J446">
        <v>73.566999999999993</v>
      </c>
      <c r="K446">
        <v>74.233000000000004</v>
      </c>
      <c r="L446">
        <v>75.215999999999994</v>
      </c>
      <c r="M446">
        <v>77.048000000000002</v>
      </c>
      <c r="N446">
        <v>78.881</v>
      </c>
      <c r="O446">
        <v>79.864000000000004</v>
      </c>
      <c r="P446">
        <v>80.53</v>
      </c>
      <c r="Q446">
        <v>81.516999999999996</v>
      </c>
      <c r="R446">
        <v>82.158000000000001</v>
      </c>
      <c r="S446">
        <v>83.367999999999995</v>
      </c>
      <c r="T446">
        <v>85.444000000000003</v>
      </c>
    </row>
    <row r="447" spans="1:20" x14ac:dyDescent="0.3">
      <c r="A447">
        <v>445</v>
      </c>
      <c r="B447">
        <f t="shared" si="6"/>
        <v>1.2183436002737851</v>
      </c>
      <c r="C447">
        <v>1</v>
      </c>
      <c r="D447">
        <v>77.085300000000004</v>
      </c>
      <c r="E447">
        <v>3.5270000000000003E-2</v>
      </c>
      <c r="F447">
        <v>68.683999999999997</v>
      </c>
      <c r="G447">
        <v>70.760000000000005</v>
      </c>
      <c r="H447">
        <v>71.971999999999994</v>
      </c>
      <c r="I447">
        <v>72.613</v>
      </c>
      <c r="J447">
        <v>73.600999999999999</v>
      </c>
      <c r="K447">
        <v>74.266999999999996</v>
      </c>
      <c r="L447">
        <v>75.251000000000005</v>
      </c>
      <c r="M447">
        <v>77.084999999999994</v>
      </c>
      <c r="N447">
        <v>78.918999999999997</v>
      </c>
      <c r="O447">
        <v>79.903000000000006</v>
      </c>
      <c r="P447">
        <v>80.569999999999993</v>
      </c>
      <c r="Q447">
        <v>81.557000000000002</v>
      </c>
      <c r="R447">
        <v>82.198999999999998</v>
      </c>
      <c r="S447">
        <v>83.41</v>
      </c>
      <c r="T447">
        <v>85.486999999999995</v>
      </c>
    </row>
    <row r="448" spans="1:20" x14ac:dyDescent="0.3">
      <c r="A448">
        <v>446</v>
      </c>
      <c r="B448">
        <f t="shared" si="6"/>
        <v>1.2210814510609171</v>
      </c>
      <c r="C448">
        <v>1</v>
      </c>
      <c r="D448">
        <v>77.122200000000007</v>
      </c>
      <c r="E448">
        <v>3.5270000000000003E-2</v>
      </c>
      <c r="F448">
        <v>68.715999999999994</v>
      </c>
      <c r="G448">
        <v>70.793999999999997</v>
      </c>
      <c r="H448">
        <v>72.006</v>
      </c>
      <c r="I448">
        <v>72.647999999999996</v>
      </c>
      <c r="J448">
        <v>73.635999999999996</v>
      </c>
      <c r="K448">
        <v>74.302999999999997</v>
      </c>
      <c r="L448">
        <v>75.287999999999997</v>
      </c>
      <c r="M448">
        <v>77.122</v>
      </c>
      <c r="N448">
        <v>78.956999999999994</v>
      </c>
      <c r="O448">
        <v>79.941000000000003</v>
      </c>
      <c r="P448">
        <v>80.608000000000004</v>
      </c>
      <c r="Q448">
        <v>81.596000000000004</v>
      </c>
      <c r="R448">
        <v>82.238</v>
      </c>
      <c r="S448">
        <v>83.45</v>
      </c>
      <c r="T448">
        <v>85.528000000000006</v>
      </c>
    </row>
    <row r="449" spans="1:20" x14ac:dyDescent="0.3">
      <c r="A449">
        <v>447</v>
      </c>
      <c r="B449">
        <f t="shared" si="6"/>
        <v>1.2238193018480492</v>
      </c>
      <c r="C449">
        <v>1</v>
      </c>
      <c r="D449">
        <v>77.159099999999995</v>
      </c>
      <c r="E449">
        <v>3.5279999999999999E-2</v>
      </c>
      <c r="F449">
        <v>68.747</v>
      </c>
      <c r="G449">
        <v>70.825999999999993</v>
      </c>
      <c r="H449">
        <v>72.039000000000001</v>
      </c>
      <c r="I449">
        <v>72.682000000000002</v>
      </c>
      <c r="J449">
        <v>73.67</v>
      </c>
      <c r="K449">
        <v>74.337999999999994</v>
      </c>
      <c r="L449">
        <v>75.322999999999993</v>
      </c>
      <c r="M449">
        <v>77.159000000000006</v>
      </c>
      <c r="N449">
        <v>78.995000000000005</v>
      </c>
      <c r="O449">
        <v>79.98</v>
      </c>
      <c r="P449">
        <v>80.647999999999996</v>
      </c>
      <c r="Q449">
        <v>81.637</v>
      </c>
      <c r="R449">
        <v>82.278999999999996</v>
      </c>
      <c r="S449">
        <v>83.492000000000004</v>
      </c>
      <c r="T449">
        <v>85.570999999999998</v>
      </c>
    </row>
    <row r="450" spans="1:20" x14ac:dyDescent="0.3">
      <c r="A450">
        <v>448</v>
      </c>
      <c r="B450">
        <f t="shared" si="6"/>
        <v>1.2265571526351813</v>
      </c>
      <c r="C450">
        <v>1</v>
      </c>
      <c r="D450">
        <v>77.195899999999995</v>
      </c>
      <c r="E450">
        <v>3.5290000000000002E-2</v>
      </c>
      <c r="F450">
        <v>68.777000000000001</v>
      </c>
      <c r="G450">
        <v>70.858000000000004</v>
      </c>
      <c r="H450">
        <v>72.072000000000003</v>
      </c>
      <c r="I450">
        <v>72.715000000000003</v>
      </c>
      <c r="J450">
        <v>73.704999999999998</v>
      </c>
      <c r="K450">
        <v>74.372</v>
      </c>
      <c r="L450">
        <v>75.358000000000004</v>
      </c>
      <c r="M450">
        <v>77.195999999999998</v>
      </c>
      <c r="N450">
        <v>79.033000000000001</v>
      </c>
      <c r="O450">
        <v>80.019000000000005</v>
      </c>
      <c r="P450">
        <v>80.686999999999998</v>
      </c>
      <c r="Q450">
        <v>81.677000000000007</v>
      </c>
      <c r="R450">
        <v>82.32</v>
      </c>
      <c r="S450">
        <v>83.533000000000001</v>
      </c>
      <c r="T450">
        <v>85.614000000000004</v>
      </c>
    </row>
    <row r="451" spans="1:20" x14ac:dyDescent="0.3">
      <c r="A451">
        <v>449</v>
      </c>
      <c r="B451">
        <f t="shared" ref="B451:B514" si="7">A451/365.25</f>
        <v>1.2292950034223136</v>
      </c>
      <c r="C451">
        <v>1</v>
      </c>
      <c r="D451">
        <v>77.232699999999994</v>
      </c>
      <c r="E451">
        <v>3.5290000000000002E-2</v>
      </c>
      <c r="F451">
        <v>68.81</v>
      </c>
      <c r="G451">
        <v>70.891999999999996</v>
      </c>
      <c r="H451">
        <v>72.106999999999999</v>
      </c>
      <c r="I451">
        <v>72.75</v>
      </c>
      <c r="J451">
        <v>73.739999999999995</v>
      </c>
      <c r="K451">
        <v>74.408000000000001</v>
      </c>
      <c r="L451">
        <v>75.394000000000005</v>
      </c>
      <c r="M451">
        <v>77.233000000000004</v>
      </c>
      <c r="N451">
        <v>79.070999999999998</v>
      </c>
      <c r="O451">
        <v>80.058000000000007</v>
      </c>
      <c r="P451">
        <v>80.725999999999999</v>
      </c>
      <c r="Q451">
        <v>81.715999999999994</v>
      </c>
      <c r="R451">
        <v>82.358999999999995</v>
      </c>
      <c r="S451">
        <v>83.572999999999993</v>
      </c>
      <c r="T451">
        <v>85.655000000000001</v>
      </c>
    </row>
    <row r="452" spans="1:20" x14ac:dyDescent="0.3">
      <c r="A452">
        <v>450</v>
      </c>
      <c r="B452">
        <f t="shared" si="7"/>
        <v>1.2320328542094456</v>
      </c>
      <c r="C452">
        <v>1</v>
      </c>
      <c r="D452">
        <v>77.269499999999994</v>
      </c>
      <c r="E452">
        <v>3.5299999999999998E-2</v>
      </c>
      <c r="F452">
        <v>68.840999999999994</v>
      </c>
      <c r="G452">
        <v>70.924000000000007</v>
      </c>
      <c r="H452">
        <v>72.138999999999996</v>
      </c>
      <c r="I452">
        <v>72.783000000000001</v>
      </c>
      <c r="J452">
        <v>73.774000000000001</v>
      </c>
      <c r="K452">
        <v>74.442999999999998</v>
      </c>
      <c r="L452">
        <v>75.430000000000007</v>
      </c>
      <c r="M452">
        <v>77.27</v>
      </c>
      <c r="N452">
        <v>79.108999999999995</v>
      </c>
      <c r="O452">
        <v>80.096000000000004</v>
      </c>
      <c r="P452">
        <v>80.765000000000001</v>
      </c>
      <c r="Q452">
        <v>81.756</v>
      </c>
      <c r="R452">
        <v>82.4</v>
      </c>
      <c r="S452">
        <v>83.614999999999995</v>
      </c>
      <c r="T452">
        <v>85.697999999999993</v>
      </c>
    </row>
    <row r="453" spans="1:20" x14ac:dyDescent="0.3">
      <c r="A453">
        <v>451</v>
      </c>
      <c r="B453">
        <f t="shared" si="7"/>
        <v>1.2347707049965777</v>
      </c>
      <c r="C453">
        <v>1</v>
      </c>
      <c r="D453">
        <v>77.306200000000004</v>
      </c>
      <c r="E453">
        <v>3.5299999999999998E-2</v>
      </c>
      <c r="F453">
        <v>68.873000000000005</v>
      </c>
      <c r="G453">
        <v>70.957999999999998</v>
      </c>
      <c r="H453">
        <v>72.174000000000007</v>
      </c>
      <c r="I453">
        <v>72.817999999999998</v>
      </c>
      <c r="J453">
        <v>73.808999999999997</v>
      </c>
      <c r="K453">
        <v>74.477999999999994</v>
      </c>
      <c r="L453">
        <v>75.465999999999994</v>
      </c>
      <c r="M453">
        <v>77.305999999999997</v>
      </c>
      <c r="N453">
        <v>79.147000000000006</v>
      </c>
      <c r="O453">
        <v>80.135000000000005</v>
      </c>
      <c r="P453">
        <v>80.802999999999997</v>
      </c>
      <c r="Q453">
        <v>81.795000000000002</v>
      </c>
      <c r="R453">
        <v>82.438999999999993</v>
      </c>
      <c r="S453">
        <v>83.655000000000001</v>
      </c>
      <c r="T453">
        <v>85.739000000000004</v>
      </c>
    </row>
    <row r="454" spans="1:20" x14ac:dyDescent="0.3">
      <c r="A454">
        <v>452</v>
      </c>
      <c r="B454">
        <f t="shared" si="7"/>
        <v>1.2375085557837098</v>
      </c>
      <c r="C454">
        <v>1</v>
      </c>
      <c r="D454">
        <v>77.3429</v>
      </c>
      <c r="E454">
        <v>3.5310000000000001E-2</v>
      </c>
      <c r="F454">
        <v>68.903999999999996</v>
      </c>
      <c r="G454">
        <v>70.989999999999995</v>
      </c>
      <c r="H454">
        <v>72.206000000000003</v>
      </c>
      <c r="I454">
        <v>72.850999999999999</v>
      </c>
      <c r="J454">
        <v>73.843000000000004</v>
      </c>
      <c r="K454">
        <v>74.512</v>
      </c>
      <c r="L454">
        <v>75.501000000000005</v>
      </c>
      <c r="M454">
        <v>77.343000000000004</v>
      </c>
      <c r="N454">
        <v>79.185000000000002</v>
      </c>
      <c r="O454">
        <v>80.173000000000002</v>
      </c>
      <c r="P454">
        <v>80.843000000000004</v>
      </c>
      <c r="Q454">
        <v>81.834999999999994</v>
      </c>
      <c r="R454">
        <v>82.478999999999999</v>
      </c>
      <c r="S454">
        <v>83.695999999999998</v>
      </c>
      <c r="T454">
        <v>85.781999999999996</v>
      </c>
    </row>
    <row r="455" spans="1:20" x14ac:dyDescent="0.3">
      <c r="A455">
        <v>453</v>
      </c>
      <c r="B455">
        <f t="shared" si="7"/>
        <v>1.2402464065708418</v>
      </c>
      <c r="C455">
        <v>1</v>
      </c>
      <c r="D455">
        <v>77.379599999999996</v>
      </c>
      <c r="E455">
        <v>3.5319999999999997E-2</v>
      </c>
      <c r="F455">
        <v>68.933999999999997</v>
      </c>
      <c r="G455">
        <v>71.022000000000006</v>
      </c>
      <c r="H455">
        <v>72.239000000000004</v>
      </c>
      <c r="I455">
        <v>72.884</v>
      </c>
      <c r="J455">
        <v>73.876999999999995</v>
      </c>
      <c r="K455">
        <v>74.546999999999997</v>
      </c>
      <c r="L455">
        <v>75.536000000000001</v>
      </c>
      <c r="M455">
        <v>77.38</v>
      </c>
      <c r="N455">
        <v>79.222999999999999</v>
      </c>
      <c r="O455">
        <v>80.212000000000003</v>
      </c>
      <c r="P455">
        <v>80.882000000000005</v>
      </c>
      <c r="Q455">
        <v>81.875</v>
      </c>
      <c r="R455">
        <v>82.52</v>
      </c>
      <c r="S455">
        <v>83.738</v>
      </c>
      <c r="T455">
        <v>85.825000000000003</v>
      </c>
    </row>
    <row r="456" spans="1:20" x14ac:dyDescent="0.3">
      <c r="A456">
        <v>454</v>
      </c>
      <c r="B456">
        <f t="shared" si="7"/>
        <v>1.2429842573579739</v>
      </c>
      <c r="C456">
        <v>1</v>
      </c>
      <c r="D456">
        <v>77.416200000000003</v>
      </c>
      <c r="E456">
        <v>3.5319999999999997E-2</v>
      </c>
      <c r="F456">
        <v>68.965999999999994</v>
      </c>
      <c r="G456">
        <v>71.055000000000007</v>
      </c>
      <c r="H456">
        <v>72.272999999999996</v>
      </c>
      <c r="I456">
        <v>72.918999999999997</v>
      </c>
      <c r="J456">
        <v>73.912000000000006</v>
      </c>
      <c r="K456">
        <v>74.581999999999994</v>
      </c>
      <c r="L456">
        <v>75.572000000000003</v>
      </c>
      <c r="M456">
        <v>77.415999999999997</v>
      </c>
      <c r="N456">
        <v>79.260000000000005</v>
      </c>
      <c r="O456">
        <v>80.25</v>
      </c>
      <c r="P456">
        <v>80.92</v>
      </c>
      <c r="Q456">
        <v>81.914000000000001</v>
      </c>
      <c r="R456">
        <v>82.558999999999997</v>
      </c>
      <c r="S456">
        <v>83.777000000000001</v>
      </c>
      <c r="T456">
        <v>85.866</v>
      </c>
    </row>
    <row r="457" spans="1:20" x14ac:dyDescent="0.3">
      <c r="A457">
        <v>455</v>
      </c>
      <c r="B457">
        <f t="shared" si="7"/>
        <v>1.2457221081451062</v>
      </c>
      <c r="C457">
        <v>1</v>
      </c>
      <c r="D457">
        <v>77.452799999999996</v>
      </c>
      <c r="E457">
        <v>3.533E-2</v>
      </c>
      <c r="F457">
        <v>68.997</v>
      </c>
      <c r="G457">
        <v>71.087000000000003</v>
      </c>
      <c r="H457">
        <v>72.305999999999997</v>
      </c>
      <c r="I457">
        <v>72.951999999999998</v>
      </c>
      <c r="J457">
        <v>73.945999999999998</v>
      </c>
      <c r="K457">
        <v>74.617000000000004</v>
      </c>
      <c r="L457">
        <v>75.606999999999999</v>
      </c>
      <c r="M457">
        <v>77.453000000000003</v>
      </c>
      <c r="N457">
        <v>79.298000000000002</v>
      </c>
      <c r="O457">
        <v>80.289000000000001</v>
      </c>
      <c r="P457">
        <v>80.959999999999994</v>
      </c>
      <c r="Q457">
        <v>81.953999999999994</v>
      </c>
      <c r="R457">
        <v>82.599000000000004</v>
      </c>
      <c r="S457">
        <v>83.819000000000003</v>
      </c>
      <c r="T457">
        <v>85.909000000000006</v>
      </c>
    </row>
    <row r="458" spans="1:20" x14ac:dyDescent="0.3">
      <c r="A458">
        <v>456</v>
      </c>
      <c r="B458">
        <f t="shared" si="7"/>
        <v>1.2484599589322383</v>
      </c>
      <c r="C458">
        <v>1</v>
      </c>
      <c r="D458">
        <v>77.4893</v>
      </c>
      <c r="E458">
        <v>3.5340000000000003E-2</v>
      </c>
      <c r="F458">
        <v>69.027000000000001</v>
      </c>
      <c r="G458">
        <v>71.119</v>
      </c>
      <c r="H458">
        <v>72.338999999999999</v>
      </c>
      <c r="I458">
        <v>72.984999999999999</v>
      </c>
      <c r="J458">
        <v>73.98</v>
      </c>
      <c r="K458">
        <v>74.650999999999996</v>
      </c>
      <c r="L458">
        <v>75.641999999999996</v>
      </c>
      <c r="M458">
        <v>77.489000000000004</v>
      </c>
      <c r="N458">
        <v>79.335999999999999</v>
      </c>
      <c r="O458">
        <v>80.328000000000003</v>
      </c>
      <c r="P458">
        <v>80.998999999999995</v>
      </c>
      <c r="Q458">
        <v>81.994</v>
      </c>
      <c r="R458">
        <v>82.64</v>
      </c>
      <c r="S458">
        <v>83.86</v>
      </c>
      <c r="T458">
        <v>85.951999999999998</v>
      </c>
    </row>
    <row r="459" spans="1:20" x14ac:dyDescent="0.3">
      <c r="A459">
        <v>457</v>
      </c>
      <c r="B459">
        <f t="shared" si="7"/>
        <v>1.2511978097193703</v>
      </c>
      <c r="C459">
        <v>1</v>
      </c>
      <c r="D459">
        <v>77.525800000000004</v>
      </c>
      <c r="E459">
        <v>3.5340000000000003E-2</v>
      </c>
      <c r="F459">
        <v>69.058999999999997</v>
      </c>
      <c r="G459">
        <v>71.152000000000001</v>
      </c>
      <c r="H459">
        <v>72.373000000000005</v>
      </c>
      <c r="I459">
        <v>73.019000000000005</v>
      </c>
      <c r="J459">
        <v>74.015000000000001</v>
      </c>
      <c r="K459">
        <v>74.686000000000007</v>
      </c>
      <c r="L459">
        <v>75.677999999999997</v>
      </c>
      <c r="M459">
        <v>77.525999999999996</v>
      </c>
      <c r="N459">
        <v>79.373999999999995</v>
      </c>
      <c r="O459">
        <v>80.364999999999995</v>
      </c>
      <c r="P459">
        <v>81.037000000000006</v>
      </c>
      <c r="Q459">
        <v>82.031999999999996</v>
      </c>
      <c r="R459">
        <v>82.679000000000002</v>
      </c>
      <c r="S459">
        <v>83.899000000000001</v>
      </c>
      <c r="T459">
        <v>85.992000000000004</v>
      </c>
    </row>
    <row r="460" spans="1:20" x14ac:dyDescent="0.3">
      <c r="A460">
        <v>458</v>
      </c>
      <c r="B460">
        <f t="shared" si="7"/>
        <v>1.2539356605065024</v>
      </c>
      <c r="C460">
        <v>1</v>
      </c>
      <c r="D460">
        <v>77.562299999999993</v>
      </c>
      <c r="E460">
        <v>3.5349999999999999E-2</v>
      </c>
      <c r="F460">
        <v>69.088999999999999</v>
      </c>
      <c r="G460">
        <v>71.183999999999997</v>
      </c>
      <c r="H460">
        <v>72.405000000000001</v>
      </c>
      <c r="I460">
        <v>73.052000000000007</v>
      </c>
      <c r="J460">
        <v>74.049000000000007</v>
      </c>
      <c r="K460">
        <v>74.721000000000004</v>
      </c>
      <c r="L460">
        <v>75.712999999999994</v>
      </c>
      <c r="M460">
        <v>77.561999999999998</v>
      </c>
      <c r="N460">
        <v>79.412000000000006</v>
      </c>
      <c r="O460">
        <v>80.403999999999996</v>
      </c>
      <c r="P460">
        <v>81.075999999999993</v>
      </c>
      <c r="Q460">
        <v>82.072000000000003</v>
      </c>
      <c r="R460">
        <v>82.718999999999994</v>
      </c>
      <c r="S460">
        <v>83.941000000000003</v>
      </c>
      <c r="T460">
        <v>86.034999999999997</v>
      </c>
    </row>
    <row r="461" spans="1:20" x14ac:dyDescent="0.3">
      <c r="A461">
        <v>459</v>
      </c>
      <c r="B461">
        <f t="shared" si="7"/>
        <v>1.2566735112936345</v>
      </c>
      <c r="C461">
        <v>1</v>
      </c>
      <c r="D461">
        <v>77.598799999999997</v>
      </c>
      <c r="E461">
        <v>3.5360000000000003E-2</v>
      </c>
      <c r="F461">
        <v>69.12</v>
      </c>
      <c r="G461">
        <v>71.215999999999994</v>
      </c>
      <c r="H461">
        <v>72.438000000000002</v>
      </c>
      <c r="I461">
        <v>73.084999999999994</v>
      </c>
      <c r="J461">
        <v>74.081999999999994</v>
      </c>
      <c r="K461">
        <v>74.754999999999995</v>
      </c>
      <c r="L461">
        <v>75.748000000000005</v>
      </c>
      <c r="M461">
        <v>77.599000000000004</v>
      </c>
      <c r="N461">
        <v>79.45</v>
      </c>
      <c r="O461">
        <v>80.442999999999998</v>
      </c>
      <c r="P461">
        <v>81.114999999999995</v>
      </c>
      <c r="Q461">
        <v>82.111999999999995</v>
      </c>
      <c r="R461">
        <v>82.759</v>
      </c>
      <c r="S461">
        <v>83.981999999999999</v>
      </c>
      <c r="T461">
        <v>86.078000000000003</v>
      </c>
    </row>
    <row r="462" spans="1:20" x14ac:dyDescent="0.3">
      <c r="A462">
        <v>460</v>
      </c>
      <c r="B462">
        <f t="shared" si="7"/>
        <v>1.2594113620807665</v>
      </c>
      <c r="C462">
        <v>1</v>
      </c>
      <c r="D462">
        <v>77.635199999999998</v>
      </c>
      <c r="E462">
        <v>3.5360000000000003E-2</v>
      </c>
      <c r="F462">
        <v>69.152000000000001</v>
      </c>
      <c r="G462">
        <v>71.248999999999995</v>
      </c>
      <c r="H462">
        <v>72.471999999999994</v>
      </c>
      <c r="I462">
        <v>73.12</v>
      </c>
      <c r="J462">
        <v>74.117000000000004</v>
      </c>
      <c r="K462">
        <v>74.790000000000006</v>
      </c>
      <c r="L462">
        <v>75.784000000000006</v>
      </c>
      <c r="M462">
        <v>77.635000000000005</v>
      </c>
      <c r="N462">
        <v>79.486999999999995</v>
      </c>
      <c r="O462">
        <v>80.48</v>
      </c>
      <c r="P462">
        <v>81.153000000000006</v>
      </c>
      <c r="Q462">
        <v>82.150999999999996</v>
      </c>
      <c r="R462">
        <v>82.798000000000002</v>
      </c>
      <c r="S462">
        <v>84.021000000000001</v>
      </c>
      <c r="T462">
        <v>86.117999999999995</v>
      </c>
    </row>
    <row r="463" spans="1:20" x14ac:dyDescent="0.3">
      <c r="A463">
        <v>461</v>
      </c>
      <c r="B463">
        <f t="shared" si="7"/>
        <v>1.2621492128678986</v>
      </c>
      <c r="C463">
        <v>1</v>
      </c>
      <c r="D463">
        <v>77.671599999999998</v>
      </c>
      <c r="E463">
        <v>3.5369999999999999E-2</v>
      </c>
      <c r="F463">
        <v>69.182000000000002</v>
      </c>
      <c r="G463">
        <v>71.281000000000006</v>
      </c>
      <c r="H463">
        <v>72.504999999999995</v>
      </c>
      <c r="I463">
        <v>73.153000000000006</v>
      </c>
      <c r="J463">
        <v>74.150999999999996</v>
      </c>
      <c r="K463">
        <v>74.823999999999998</v>
      </c>
      <c r="L463">
        <v>75.819000000000003</v>
      </c>
      <c r="M463">
        <v>77.671999999999997</v>
      </c>
      <c r="N463">
        <v>79.525000000000006</v>
      </c>
      <c r="O463">
        <v>80.519000000000005</v>
      </c>
      <c r="P463">
        <v>81.191999999999993</v>
      </c>
      <c r="Q463">
        <v>82.19</v>
      </c>
      <c r="R463">
        <v>82.838999999999999</v>
      </c>
      <c r="S463">
        <v>84.063000000000002</v>
      </c>
      <c r="T463">
        <v>86.161000000000001</v>
      </c>
    </row>
    <row r="464" spans="1:20" x14ac:dyDescent="0.3">
      <c r="A464">
        <v>462</v>
      </c>
      <c r="B464">
        <f t="shared" si="7"/>
        <v>1.2648870636550309</v>
      </c>
      <c r="C464">
        <v>1</v>
      </c>
      <c r="D464">
        <v>77.707899999999995</v>
      </c>
      <c r="E464">
        <v>3.5380000000000002E-2</v>
      </c>
      <c r="F464">
        <v>69.212000000000003</v>
      </c>
      <c r="G464">
        <v>71.311999999999998</v>
      </c>
      <c r="H464">
        <v>72.537000000000006</v>
      </c>
      <c r="I464">
        <v>73.186000000000007</v>
      </c>
      <c r="J464">
        <v>74.185000000000002</v>
      </c>
      <c r="K464">
        <v>74.858000000000004</v>
      </c>
      <c r="L464">
        <v>75.853999999999999</v>
      </c>
      <c r="M464">
        <v>77.707999999999998</v>
      </c>
      <c r="N464">
        <v>79.561999999999998</v>
      </c>
      <c r="O464">
        <v>80.557000000000002</v>
      </c>
      <c r="P464">
        <v>81.230999999999995</v>
      </c>
      <c r="Q464">
        <v>82.23</v>
      </c>
      <c r="R464">
        <v>82.879000000000005</v>
      </c>
      <c r="S464">
        <v>84.103999999999999</v>
      </c>
      <c r="T464">
        <v>86.203999999999994</v>
      </c>
    </row>
    <row r="465" spans="1:20" x14ac:dyDescent="0.3">
      <c r="A465">
        <v>463</v>
      </c>
      <c r="B465">
        <f t="shared" si="7"/>
        <v>1.267624914442163</v>
      </c>
      <c r="C465">
        <v>1</v>
      </c>
      <c r="D465">
        <v>77.744200000000006</v>
      </c>
      <c r="E465">
        <v>3.5380000000000002E-2</v>
      </c>
      <c r="F465">
        <v>69.244</v>
      </c>
      <c r="G465">
        <v>71.344999999999999</v>
      </c>
      <c r="H465">
        <v>72.570999999999998</v>
      </c>
      <c r="I465">
        <v>73.22</v>
      </c>
      <c r="J465">
        <v>74.218999999999994</v>
      </c>
      <c r="K465">
        <v>74.893000000000001</v>
      </c>
      <c r="L465">
        <v>75.888999999999996</v>
      </c>
      <c r="M465">
        <v>77.744</v>
      </c>
      <c r="N465">
        <v>79.599000000000004</v>
      </c>
      <c r="O465">
        <v>80.594999999999999</v>
      </c>
      <c r="P465">
        <v>81.269000000000005</v>
      </c>
      <c r="Q465">
        <v>82.269000000000005</v>
      </c>
      <c r="R465">
        <v>82.917000000000002</v>
      </c>
      <c r="S465">
        <v>84.143000000000001</v>
      </c>
      <c r="T465">
        <v>86.244</v>
      </c>
    </row>
    <row r="466" spans="1:20" x14ac:dyDescent="0.3">
      <c r="A466">
        <v>464</v>
      </c>
      <c r="B466">
        <f t="shared" si="7"/>
        <v>1.270362765229295</v>
      </c>
      <c r="C466">
        <v>1</v>
      </c>
      <c r="D466">
        <v>77.780500000000004</v>
      </c>
      <c r="E466">
        <v>3.5389999999999998E-2</v>
      </c>
      <c r="F466">
        <v>69.274000000000001</v>
      </c>
      <c r="G466">
        <v>71.376999999999995</v>
      </c>
      <c r="H466">
        <v>72.602999999999994</v>
      </c>
      <c r="I466">
        <v>73.253</v>
      </c>
      <c r="J466">
        <v>74.253</v>
      </c>
      <c r="K466">
        <v>74.927999999999997</v>
      </c>
      <c r="L466">
        <v>75.924000000000007</v>
      </c>
      <c r="M466">
        <v>77.781000000000006</v>
      </c>
      <c r="N466">
        <v>79.637</v>
      </c>
      <c r="O466">
        <v>80.632999999999996</v>
      </c>
      <c r="P466">
        <v>81.308000000000007</v>
      </c>
      <c r="Q466">
        <v>82.308000000000007</v>
      </c>
      <c r="R466">
        <v>82.957999999999998</v>
      </c>
      <c r="S466">
        <v>84.183999999999997</v>
      </c>
      <c r="T466">
        <v>86.287000000000006</v>
      </c>
    </row>
    <row r="467" spans="1:20" x14ac:dyDescent="0.3">
      <c r="A467">
        <v>465</v>
      </c>
      <c r="B467">
        <f t="shared" si="7"/>
        <v>1.2731006160164271</v>
      </c>
      <c r="C467">
        <v>1</v>
      </c>
      <c r="D467">
        <v>77.816699999999997</v>
      </c>
      <c r="E467">
        <v>3.5400000000000001E-2</v>
      </c>
      <c r="F467">
        <v>69.304000000000002</v>
      </c>
      <c r="G467">
        <v>71.408000000000001</v>
      </c>
      <c r="H467">
        <v>72.635999999999996</v>
      </c>
      <c r="I467">
        <v>73.286000000000001</v>
      </c>
      <c r="J467">
        <v>74.286000000000001</v>
      </c>
      <c r="K467">
        <v>74.962000000000003</v>
      </c>
      <c r="L467">
        <v>75.959000000000003</v>
      </c>
      <c r="M467">
        <v>77.816999999999993</v>
      </c>
      <c r="N467">
        <v>79.674999999999997</v>
      </c>
      <c r="O467">
        <v>80.671999999999997</v>
      </c>
      <c r="P467">
        <v>81.346999999999994</v>
      </c>
      <c r="Q467">
        <v>82.347999999999999</v>
      </c>
      <c r="R467">
        <v>82.998000000000005</v>
      </c>
      <c r="S467">
        <v>84.224999999999994</v>
      </c>
      <c r="T467">
        <v>86.328999999999994</v>
      </c>
    </row>
    <row r="468" spans="1:20" x14ac:dyDescent="0.3">
      <c r="A468">
        <v>466</v>
      </c>
      <c r="B468">
        <f t="shared" si="7"/>
        <v>1.2758384668035592</v>
      </c>
      <c r="C468">
        <v>1</v>
      </c>
      <c r="D468">
        <v>77.852900000000005</v>
      </c>
      <c r="E468">
        <v>3.5400000000000001E-2</v>
      </c>
      <c r="F468">
        <v>69.335999999999999</v>
      </c>
      <c r="G468">
        <v>71.441999999999993</v>
      </c>
      <c r="H468">
        <v>72.668999999999997</v>
      </c>
      <c r="I468">
        <v>73.319999999999993</v>
      </c>
      <c r="J468">
        <v>74.320999999999998</v>
      </c>
      <c r="K468">
        <v>74.995999999999995</v>
      </c>
      <c r="L468">
        <v>75.994</v>
      </c>
      <c r="M468">
        <v>77.852999999999994</v>
      </c>
      <c r="N468">
        <v>79.712000000000003</v>
      </c>
      <c r="O468">
        <v>80.709000000000003</v>
      </c>
      <c r="P468">
        <v>81.385000000000005</v>
      </c>
      <c r="Q468">
        <v>82.385999999999996</v>
      </c>
      <c r="R468">
        <v>83.036000000000001</v>
      </c>
      <c r="S468">
        <v>84.263999999999996</v>
      </c>
      <c r="T468">
        <v>86.37</v>
      </c>
    </row>
    <row r="469" spans="1:20" x14ac:dyDescent="0.3">
      <c r="A469">
        <v>467</v>
      </c>
      <c r="B469">
        <f t="shared" si="7"/>
        <v>1.2785763175906912</v>
      </c>
      <c r="C469">
        <v>1</v>
      </c>
      <c r="D469">
        <v>77.889099999999999</v>
      </c>
      <c r="E469">
        <v>3.5409999999999997E-2</v>
      </c>
      <c r="F469">
        <v>69.366</v>
      </c>
      <c r="G469">
        <v>71.472999999999999</v>
      </c>
      <c r="H469">
        <v>72.701999999999998</v>
      </c>
      <c r="I469">
        <v>73.352999999999994</v>
      </c>
      <c r="J469">
        <v>74.355000000000004</v>
      </c>
      <c r="K469">
        <v>75.031000000000006</v>
      </c>
      <c r="L469">
        <v>76.028999999999996</v>
      </c>
      <c r="M469">
        <v>77.888999999999996</v>
      </c>
      <c r="N469">
        <v>79.748999999999995</v>
      </c>
      <c r="O469">
        <v>80.748000000000005</v>
      </c>
      <c r="P469">
        <v>81.424000000000007</v>
      </c>
      <c r="Q469">
        <v>82.426000000000002</v>
      </c>
      <c r="R469">
        <v>83.075999999999993</v>
      </c>
      <c r="S469">
        <v>84.305000000000007</v>
      </c>
      <c r="T469">
        <v>86.412000000000006</v>
      </c>
    </row>
    <row r="470" spans="1:20" x14ac:dyDescent="0.3">
      <c r="A470">
        <v>468</v>
      </c>
      <c r="B470">
        <f t="shared" si="7"/>
        <v>1.2813141683778233</v>
      </c>
      <c r="C470">
        <v>1</v>
      </c>
      <c r="D470">
        <v>77.925200000000004</v>
      </c>
      <c r="E470">
        <v>3.542E-2</v>
      </c>
      <c r="F470">
        <v>69.396000000000001</v>
      </c>
      <c r="G470">
        <v>71.504000000000005</v>
      </c>
      <c r="H470">
        <v>72.733999999999995</v>
      </c>
      <c r="I470">
        <v>73.385000000000005</v>
      </c>
      <c r="J470">
        <v>74.388000000000005</v>
      </c>
      <c r="K470">
        <v>75.064999999999998</v>
      </c>
      <c r="L470">
        <v>76.063999999999993</v>
      </c>
      <c r="M470">
        <v>77.924999999999997</v>
      </c>
      <c r="N470">
        <v>79.787000000000006</v>
      </c>
      <c r="O470">
        <v>80.786000000000001</v>
      </c>
      <c r="P470">
        <v>81.462000000000003</v>
      </c>
      <c r="Q470">
        <v>82.465000000000003</v>
      </c>
      <c r="R470">
        <v>83.116</v>
      </c>
      <c r="S470">
        <v>84.346000000000004</v>
      </c>
      <c r="T470">
        <v>86.454999999999998</v>
      </c>
    </row>
    <row r="471" spans="1:20" x14ac:dyDescent="0.3">
      <c r="A471">
        <v>469</v>
      </c>
      <c r="B471">
        <f t="shared" si="7"/>
        <v>1.2840520191649556</v>
      </c>
      <c r="C471">
        <v>1</v>
      </c>
      <c r="D471">
        <v>77.961299999999994</v>
      </c>
      <c r="E471">
        <v>3.5430000000000003E-2</v>
      </c>
      <c r="F471">
        <v>69.426000000000002</v>
      </c>
      <c r="G471">
        <v>71.536000000000001</v>
      </c>
      <c r="H471">
        <v>72.766000000000005</v>
      </c>
      <c r="I471">
        <v>73.418000000000006</v>
      </c>
      <c r="J471">
        <v>74.421000000000006</v>
      </c>
      <c r="K471">
        <v>75.097999999999999</v>
      </c>
      <c r="L471">
        <v>76.097999999999999</v>
      </c>
      <c r="M471">
        <v>77.960999999999999</v>
      </c>
      <c r="N471">
        <v>79.823999999999998</v>
      </c>
      <c r="O471">
        <v>80.823999999999998</v>
      </c>
      <c r="P471">
        <v>81.501000000000005</v>
      </c>
      <c r="Q471">
        <v>82.504999999999995</v>
      </c>
      <c r="R471">
        <v>83.156000000000006</v>
      </c>
      <c r="S471">
        <v>84.387</v>
      </c>
      <c r="T471">
        <v>86.497</v>
      </c>
    </row>
    <row r="472" spans="1:20" x14ac:dyDescent="0.3">
      <c r="A472">
        <v>470</v>
      </c>
      <c r="B472">
        <f t="shared" si="7"/>
        <v>1.2867898699520877</v>
      </c>
      <c r="C472">
        <v>1</v>
      </c>
      <c r="D472">
        <v>77.997399999999999</v>
      </c>
      <c r="E472">
        <v>3.5430000000000003E-2</v>
      </c>
      <c r="F472">
        <v>69.457999999999998</v>
      </c>
      <c r="G472">
        <v>71.569000000000003</v>
      </c>
      <c r="H472">
        <v>72.8</v>
      </c>
      <c r="I472">
        <v>73.451999999999998</v>
      </c>
      <c r="J472">
        <v>74.456000000000003</v>
      </c>
      <c r="K472">
        <v>75.132999999999996</v>
      </c>
      <c r="L472">
        <v>76.132999999999996</v>
      </c>
      <c r="M472">
        <v>77.997</v>
      </c>
      <c r="N472">
        <v>79.861000000000004</v>
      </c>
      <c r="O472">
        <v>80.861999999999995</v>
      </c>
      <c r="P472">
        <v>81.539000000000001</v>
      </c>
      <c r="Q472">
        <v>82.543000000000006</v>
      </c>
      <c r="R472">
        <v>83.194999999999993</v>
      </c>
      <c r="S472">
        <v>84.426000000000002</v>
      </c>
      <c r="T472">
        <v>86.537000000000006</v>
      </c>
    </row>
    <row r="473" spans="1:20" x14ac:dyDescent="0.3">
      <c r="A473">
        <v>471</v>
      </c>
      <c r="B473">
        <f t="shared" si="7"/>
        <v>1.2895277207392197</v>
      </c>
      <c r="C473">
        <v>1</v>
      </c>
      <c r="D473">
        <v>78.0334</v>
      </c>
      <c r="E473">
        <v>3.5439999999999999E-2</v>
      </c>
      <c r="F473">
        <v>69.486999999999995</v>
      </c>
      <c r="G473">
        <v>71.599999999999994</v>
      </c>
      <c r="H473">
        <v>72.831999999999994</v>
      </c>
      <c r="I473">
        <v>73.484999999999999</v>
      </c>
      <c r="J473">
        <v>74.489000000000004</v>
      </c>
      <c r="K473">
        <v>75.167000000000002</v>
      </c>
      <c r="L473">
        <v>76.168000000000006</v>
      </c>
      <c r="M473">
        <v>78.033000000000001</v>
      </c>
      <c r="N473">
        <v>79.899000000000001</v>
      </c>
      <c r="O473">
        <v>80.900000000000006</v>
      </c>
      <c r="P473">
        <v>81.578000000000003</v>
      </c>
      <c r="Q473">
        <v>82.581999999999994</v>
      </c>
      <c r="R473">
        <v>83.234999999999999</v>
      </c>
      <c r="S473">
        <v>84.466999999999999</v>
      </c>
      <c r="T473">
        <v>86.578999999999994</v>
      </c>
    </row>
    <row r="474" spans="1:20" x14ac:dyDescent="0.3">
      <c r="A474">
        <v>472</v>
      </c>
      <c r="B474">
        <f t="shared" si="7"/>
        <v>1.2922655715263518</v>
      </c>
      <c r="C474">
        <v>1</v>
      </c>
      <c r="D474">
        <v>78.069400000000002</v>
      </c>
      <c r="E474">
        <v>3.5450000000000002E-2</v>
      </c>
      <c r="F474">
        <v>69.516999999999996</v>
      </c>
      <c r="G474">
        <v>71.631</v>
      </c>
      <c r="H474">
        <v>72.864000000000004</v>
      </c>
      <c r="I474">
        <v>73.516999999999996</v>
      </c>
      <c r="J474">
        <v>74.522999999999996</v>
      </c>
      <c r="K474">
        <v>75.200999999999993</v>
      </c>
      <c r="L474">
        <v>76.203000000000003</v>
      </c>
      <c r="M474">
        <v>78.069000000000003</v>
      </c>
      <c r="N474">
        <v>79.936000000000007</v>
      </c>
      <c r="O474">
        <v>80.938000000000002</v>
      </c>
      <c r="P474">
        <v>81.616</v>
      </c>
      <c r="Q474">
        <v>82.622</v>
      </c>
      <c r="R474">
        <v>83.275000000000006</v>
      </c>
      <c r="S474">
        <v>84.507999999999996</v>
      </c>
      <c r="T474">
        <v>86.622</v>
      </c>
    </row>
    <row r="475" spans="1:20" x14ac:dyDescent="0.3">
      <c r="A475">
        <v>473</v>
      </c>
      <c r="B475">
        <f t="shared" si="7"/>
        <v>1.2950034223134839</v>
      </c>
      <c r="C475">
        <v>1</v>
      </c>
      <c r="D475">
        <v>78.105400000000003</v>
      </c>
      <c r="E475">
        <v>3.5450000000000002E-2</v>
      </c>
      <c r="F475">
        <v>69.549000000000007</v>
      </c>
      <c r="G475">
        <v>71.664000000000001</v>
      </c>
      <c r="H475">
        <v>72.897999999999996</v>
      </c>
      <c r="I475">
        <v>73.551000000000002</v>
      </c>
      <c r="J475">
        <v>74.557000000000002</v>
      </c>
      <c r="K475">
        <v>75.236000000000004</v>
      </c>
      <c r="L475">
        <v>76.238</v>
      </c>
      <c r="M475">
        <v>78.105000000000004</v>
      </c>
      <c r="N475">
        <v>79.972999999999999</v>
      </c>
      <c r="O475">
        <v>80.974999999999994</v>
      </c>
      <c r="P475">
        <v>81.653999999999996</v>
      </c>
      <c r="Q475">
        <v>82.66</v>
      </c>
      <c r="R475">
        <v>83.313000000000002</v>
      </c>
      <c r="S475">
        <v>84.546999999999997</v>
      </c>
      <c r="T475">
        <v>86.662000000000006</v>
      </c>
    </row>
    <row r="476" spans="1:20" x14ac:dyDescent="0.3">
      <c r="A476">
        <v>474</v>
      </c>
      <c r="B476">
        <f t="shared" si="7"/>
        <v>1.2977412731006159</v>
      </c>
      <c r="C476">
        <v>1</v>
      </c>
      <c r="D476">
        <v>78.141300000000001</v>
      </c>
      <c r="E476">
        <v>3.5459999999999998E-2</v>
      </c>
      <c r="F476">
        <v>69.578999999999994</v>
      </c>
      <c r="G476">
        <v>71.694999999999993</v>
      </c>
      <c r="H476">
        <v>72.930000000000007</v>
      </c>
      <c r="I476">
        <v>73.584000000000003</v>
      </c>
      <c r="J476">
        <v>74.59</v>
      </c>
      <c r="K476">
        <v>75.269000000000005</v>
      </c>
      <c r="L476">
        <v>76.272000000000006</v>
      </c>
      <c r="M476">
        <v>78.141000000000005</v>
      </c>
      <c r="N476">
        <v>80.010000000000005</v>
      </c>
      <c r="O476">
        <v>81.013000000000005</v>
      </c>
      <c r="P476">
        <v>81.691999999999993</v>
      </c>
      <c r="Q476">
        <v>82.698999999999998</v>
      </c>
      <c r="R476">
        <v>83.352999999999994</v>
      </c>
      <c r="S476">
        <v>84.587000000000003</v>
      </c>
      <c r="T476">
        <v>86.703999999999994</v>
      </c>
    </row>
    <row r="477" spans="1:20" x14ac:dyDescent="0.3">
      <c r="A477">
        <v>475</v>
      </c>
      <c r="B477">
        <f t="shared" si="7"/>
        <v>1.3004791238877482</v>
      </c>
      <c r="C477">
        <v>1</v>
      </c>
      <c r="D477">
        <v>78.177199999999999</v>
      </c>
      <c r="E477">
        <v>3.5470000000000002E-2</v>
      </c>
      <c r="F477">
        <v>69.608000000000004</v>
      </c>
      <c r="G477">
        <v>71.725999999999999</v>
      </c>
      <c r="H477">
        <v>72.962000000000003</v>
      </c>
      <c r="I477">
        <v>73.616</v>
      </c>
      <c r="J477">
        <v>74.623999999999995</v>
      </c>
      <c r="K477">
        <v>75.302999999999997</v>
      </c>
      <c r="L477">
        <v>76.307000000000002</v>
      </c>
      <c r="M477">
        <v>78.177000000000007</v>
      </c>
      <c r="N477">
        <v>80.048000000000002</v>
      </c>
      <c r="O477">
        <v>81.051000000000002</v>
      </c>
      <c r="P477">
        <v>81.730999999999995</v>
      </c>
      <c r="Q477">
        <v>82.738</v>
      </c>
      <c r="R477">
        <v>83.393000000000001</v>
      </c>
      <c r="S477">
        <v>84.628</v>
      </c>
      <c r="T477">
        <v>86.745999999999995</v>
      </c>
    </row>
    <row r="478" spans="1:20" x14ac:dyDescent="0.3">
      <c r="A478">
        <v>476</v>
      </c>
      <c r="B478">
        <f t="shared" si="7"/>
        <v>1.3032169746748803</v>
      </c>
      <c r="C478">
        <v>1</v>
      </c>
      <c r="D478">
        <v>78.213099999999997</v>
      </c>
      <c r="E478">
        <v>3.5470000000000002E-2</v>
      </c>
      <c r="F478">
        <v>69.64</v>
      </c>
      <c r="G478">
        <v>71.759</v>
      </c>
      <c r="H478">
        <v>72.995000000000005</v>
      </c>
      <c r="I478">
        <v>73.650000000000006</v>
      </c>
      <c r="J478">
        <v>74.658000000000001</v>
      </c>
      <c r="K478">
        <v>75.337999999999994</v>
      </c>
      <c r="L478">
        <v>76.341999999999999</v>
      </c>
      <c r="M478">
        <v>78.212999999999994</v>
      </c>
      <c r="N478">
        <v>80.084000000000003</v>
      </c>
      <c r="O478">
        <v>81.087999999999994</v>
      </c>
      <c r="P478">
        <v>81.768000000000001</v>
      </c>
      <c r="Q478">
        <v>82.775999999999996</v>
      </c>
      <c r="R478">
        <v>83.430999999999997</v>
      </c>
      <c r="S478">
        <v>84.667000000000002</v>
      </c>
      <c r="T478">
        <v>86.786000000000001</v>
      </c>
    </row>
    <row r="479" spans="1:20" x14ac:dyDescent="0.3">
      <c r="A479">
        <v>477</v>
      </c>
      <c r="B479">
        <f t="shared" si="7"/>
        <v>1.3059548254620124</v>
      </c>
      <c r="C479">
        <v>1</v>
      </c>
      <c r="D479">
        <v>78.248999999999995</v>
      </c>
      <c r="E479">
        <v>3.5479999999999998E-2</v>
      </c>
      <c r="F479">
        <v>69.67</v>
      </c>
      <c r="G479">
        <v>71.790000000000006</v>
      </c>
      <c r="H479">
        <v>73.027000000000001</v>
      </c>
      <c r="I479">
        <v>73.682000000000002</v>
      </c>
      <c r="J479">
        <v>74.691000000000003</v>
      </c>
      <c r="K479">
        <v>75.372</v>
      </c>
      <c r="L479">
        <v>76.376000000000005</v>
      </c>
      <c r="M479">
        <v>78.248999999999995</v>
      </c>
      <c r="N479">
        <v>80.122</v>
      </c>
      <c r="O479">
        <v>81.126000000000005</v>
      </c>
      <c r="P479">
        <v>81.807000000000002</v>
      </c>
      <c r="Q479">
        <v>82.816000000000003</v>
      </c>
      <c r="R479">
        <v>83.471000000000004</v>
      </c>
      <c r="S479">
        <v>84.707999999999998</v>
      </c>
      <c r="T479">
        <v>86.828000000000003</v>
      </c>
    </row>
    <row r="480" spans="1:20" x14ac:dyDescent="0.3">
      <c r="A480">
        <v>478</v>
      </c>
      <c r="B480">
        <f t="shared" si="7"/>
        <v>1.3086926762491444</v>
      </c>
      <c r="C480">
        <v>1</v>
      </c>
      <c r="D480">
        <v>78.284800000000004</v>
      </c>
      <c r="E480">
        <v>3.5490000000000001E-2</v>
      </c>
      <c r="F480">
        <v>69.698999999999998</v>
      </c>
      <c r="G480">
        <v>71.820999999999998</v>
      </c>
      <c r="H480">
        <v>73.058999999999997</v>
      </c>
      <c r="I480">
        <v>73.715000000000003</v>
      </c>
      <c r="J480">
        <v>74.724000000000004</v>
      </c>
      <c r="K480">
        <v>75.405000000000001</v>
      </c>
      <c r="L480">
        <v>76.411000000000001</v>
      </c>
      <c r="M480">
        <v>78.284999999999997</v>
      </c>
      <c r="N480">
        <v>80.159000000000006</v>
      </c>
      <c r="O480">
        <v>81.164000000000001</v>
      </c>
      <c r="P480">
        <v>81.844999999999999</v>
      </c>
      <c r="Q480">
        <v>82.855000000000004</v>
      </c>
      <c r="R480">
        <v>83.51</v>
      </c>
      <c r="S480">
        <v>84.748000000000005</v>
      </c>
      <c r="T480">
        <v>86.87</v>
      </c>
    </row>
    <row r="481" spans="1:20" x14ac:dyDescent="0.3">
      <c r="A481">
        <v>479</v>
      </c>
      <c r="B481">
        <f t="shared" si="7"/>
        <v>1.3114305270362765</v>
      </c>
      <c r="C481">
        <v>1</v>
      </c>
      <c r="D481">
        <v>78.320499999999996</v>
      </c>
      <c r="E481">
        <v>3.5490000000000001E-2</v>
      </c>
      <c r="F481">
        <v>69.730999999999995</v>
      </c>
      <c r="G481">
        <v>71.853999999999999</v>
      </c>
      <c r="H481">
        <v>73.093000000000004</v>
      </c>
      <c r="I481">
        <v>73.748000000000005</v>
      </c>
      <c r="J481">
        <v>74.757999999999996</v>
      </c>
      <c r="K481">
        <v>75.44</v>
      </c>
      <c r="L481">
        <v>76.445999999999998</v>
      </c>
      <c r="M481">
        <v>78.320999999999998</v>
      </c>
      <c r="N481">
        <v>80.194999999999993</v>
      </c>
      <c r="O481">
        <v>81.200999999999993</v>
      </c>
      <c r="P481">
        <v>81.882999999999996</v>
      </c>
      <c r="Q481">
        <v>82.893000000000001</v>
      </c>
      <c r="R481">
        <v>83.548000000000002</v>
      </c>
      <c r="S481">
        <v>84.787000000000006</v>
      </c>
      <c r="T481">
        <v>86.91</v>
      </c>
    </row>
    <row r="482" spans="1:20" x14ac:dyDescent="0.3">
      <c r="A482">
        <v>480</v>
      </c>
      <c r="B482">
        <f t="shared" si="7"/>
        <v>1.3141683778234086</v>
      </c>
      <c r="C482">
        <v>1</v>
      </c>
      <c r="D482">
        <v>78.356300000000005</v>
      </c>
      <c r="E482">
        <v>3.5499999999999997E-2</v>
      </c>
      <c r="F482">
        <v>69.760000000000005</v>
      </c>
      <c r="G482">
        <v>71.885000000000005</v>
      </c>
      <c r="H482">
        <v>73.125</v>
      </c>
      <c r="I482">
        <v>73.781000000000006</v>
      </c>
      <c r="J482">
        <v>74.790999999999997</v>
      </c>
      <c r="K482">
        <v>75.472999999999999</v>
      </c>
      <c r="L482">
        <v>76.48</v>
      </c>
      <c r="M482">
        <v>78.355999999999995</v>
      </c>
      <c r="N482">
        <v>80.231999999999999</v>
      </c>
      <c r="O482">
        <v>81.239000000000004</v>
      </c>
      <c r="P482">
        <v>81.921000000000006</v>
      </c>
      <c r="Q482">
        <v>82.932000000000002</v>
      </c>
      <c r="R482">
        <v>83.587999999999994</v>
      </c>
      <c r="S482">
        <v>84.826999999999998</v>
      </c>
      <c r="T482">
        <v>86.951999999999998</v>
      </c>
    </row>
    <row r="483" spans="1:20" x14ac:dyDescent="0.3">
      <c r="A483">
        <v>481</v>
      </c>
      <c r="B483">
        <f t="shared" si="7"/>
        <v>1.3169062286105406</v>
      </c>
      <c r="C483">
        <v>1</v>
      </c>
      <c r="D483">
        <v>78.391999999999996</v>
      </c>
      <c r="E483">
        <v>3.551E-2</v>
      </c>
      <c r="F483">
        <v>69.790000000000006</v>
      </c>
      <c r="G483">
        <v>71.915999999999997</v>
      </c>
      <c r="H483">
        <v>73.156000000000006</v>
      </c>
      <c r="I483">
        <v>73.813000000000002</v>
      </c>
      <c r="J483">
        <v>74.825000000000003</v>
      </c>
      <c r="K483">
        <v>75.507000000000005</v>
      </c>
      <c r="L483">
        <v>76.513999999999996</v>
      </c>
      <c r="M483">
        <v>78.391999999999996</v>
      </c>
      <c r="N483">
        <v>80.27</v>
      </c>
      <c r="O483">
        <v>81.277000000000001</v>
      </c>
      <c r="P483">
        <v>81.959000000000003</v>
      </c>
      <c r="Q483">
        <v>82.971000000000004</v>
      </c>
      <c r="R483">
        <v>83.628</v>
      </c>
      <c r="S483">
        <v>84.867999999999995</v>
      </c>
      <c r="T483">
        <v>86.994</v>
      </c>
    </row>
    <row r="484" spans="1:20" x14ac:dyDescent="0.3">
      <c r="A484">
        <v>482</v>
      </c>
      <c r="B484">
        <f t="shared" si="7"/>
        <v>1.3196440793976729</v>
      </c>
      <c r="C484">
        <v>1</v>
      </c>
      <c r="D484">
        <v>78.427599999999998</v>
      </c>
      <c r="E484">
        <v>3.551E-2</v>
      </c>
      <c r="F484">
        <v>69.820999999999998</v>
      </c>
      <c r="G484">
        <v>71.948999999999998</v>
      </c>
      <c r="H484">
        <v>73.19</v>
      </c>
      <c r="I484">
        <v>73.846999999999994</v>
      </c>
      <c r="J484">
        <v>74.858999999999995</v>
      </c>
      <c r="K484">
        <v>75.540999999999997</v>
      </c>
      <c r="L484">
        <v>76.549000000000007</v>
      </c>
      <c r="M484">
        <v>78.427999999999997</v>
      </c>
      <c r="N484">
        <v>80.305999999999997</v>
      </c>
      <c r="O484">
        <v>81.313999999999993</v>
      </c>
      <c r="P484">
        <v>81.997</v>
      </c>
      <c r="Q484">
        <v>83.007999999999996</v>
      </c>
      <c r="R484">
        <v>83.665999999999997</v>
      </c>
      <c r="S484">
        <v>84.906000000000006</v>
      </c>
      <c r="T484">
        <v>87.034000000000006</v>
      </c>
    </row>
    <row r="485" spans="1:20" x14ac:dyDescent="0.3">
      <c r="A485">
        <v>483</v>
      </c>
      <c r="B485">
        <f t="shared" si="7"/>
        <v>1.322381930184805</v>
      </c>
      <c r="C485">
        <v>1</v>
      </c>
      <c r="D485">
        <v>78.463300000000004</v>
      </c>
      <c r="E485">
        <v>3.5520000000000003E-2</v>
      </c>
      <c r="F485">
        <v>69.850999999999999</v>
      </c>
      <c r="G485">
        <v>71.98</v>
      </c>
      <c r="H485">
        <v>73.221000000000004</v>
      </c>
      <c r="I485">
        <v>73.879000000000005</v>
      </c>
      <c r="J485">
        <v>74.891999999999996</v>
      </c>
      <c r="K485">
        <v>75.575000000000003</v>
      </c>
      <c r="L485">
        <v>76.582999999999998</v>
      </c>
      <c r="M485">
        <v>78.462999999999994</v>
      </c>
      <c r="N485">
        <v>80.343000000000004</v>
      </c>
      <c r="O485">
        <v>81.352000000000004</v>
      </c>
      <c r="P485">
        <v>82.034999999999997</v>
      </c>
      <c r="Q485">
        <v>83.048000000000002</v>
      </c>
      <c r="R485">
        <v>83.704999999999998</v>
      </c>
      <c r="S485">
        <v>84.947000000000003</v>
      </c>
      <c r="T485">
        <v>87.075999999999993</v>
      </c>
    </row>
    <row r="486" spans="1:20" x14ac:dyDescent="0.3">
      <c r="A486">
        <v>484</v>
      </c>
      <c r="B486">
        <f t="shared" si="7"/>
        <v>1.3251197809719371</v>
      </c>
      <c r="C486">
        <v>1</v>
      </c>
      <c r="D486">
        <v>78.498900000000006</v>
      </c>
      <c r="E486">
        <v>3.5529999999999999E-2</v>
      </c>
      <c r="F486">
        <v>69.88</v>
      </c>
      <c r="G486">
        <v>72.010999999999996</v>
      </c>
      <c r="H486">
        <v>73.253</v>
      </c>
      <c r="I486">
        <v>73.911000000000001</v>
      </c>
      <c r="J486">
        <v>74.924999999999997</v>
      </c>
      <c r="K486">
        <v>75.608000000000004</v>
      </c>
      <c r="L486">
        <v>76.617999999999995</v>
      </c>
      <c r="M486">
        <v>78.498999999999995</v>
      </c>
      <c r="N486">
        <v>80.38</v>
      </c>
      <c r="O486">
        <v>81.39</v>
      </c>
      <c r="P486">
        <v>82.072999999999993</v>
      </c>
      <c r="Q486">
        <v>83.087000000000003</v>
      </c>
      <c r="R486">
        <v>83.745000000000005</v>
      </c>
      <c r="S486">
        <v>84.986999999999995</v>
      </c>
      <c r="T486">
        <v>87.117999999999995</v>
      </c>
    </row>
    <row r="487" spans="1:20" x14ac:dyDescent="0.3">
      <c r="A487">
        <v>485</v>
      </c>
      <c r="B487">
        <f t="shared" si="7"/>
        <v>1.3278576317590691</v>
      </c>
      <c r="C487">
        <v>1</v>
      </c>
      <c r="D487">
        <v>78.534499999999994</v>
      </c>
      <c r="E487">
        <v>3.5529999999999999E-2</v>
      </c>
      <c r="F487">
        <v>69.912000000000006</v>
      </c>
      <c r="G487">
        <v>72.043000000000006</v>
      </c>
      <c r="H487">
        <v>73.286000000000001</v>
      </c>
      <c r="I487">
        <v>73.944999999999993</v>
      </c>
      <c r="J487">
        <v>74.959000000000003</v>
      </c>
      <c r="K487">
        <v>75.643000000000001</v>
      </c>
      <c r="L487">
        <v>76.652000000000001</v>
      </c>
      <c r="M487">
        <v>78.534999999999997</v>
      </c>
      <c r="N487">
        <v>80.417000000000002</v>
      </c>
      <c r="O487">
        <v>81.426000000000002</v>
      </c>
      <c r="P487">
        <v>82.11</v>
      </c>
      <c r="Q487">
        <v>83.123999999999995</v>
      </c>
      <c r="R487">
        <v>83.783000000000001</v>
      </c>
      <c r="S487">
        <v>85.025999999999996</v>
      </c>
      <c r="T487">
        <v>87.156999999999996</v>
      </c>
    </row>
    <row r="488" spans="1:20" x14ac:dyDescent="0.3">
      <c r="A488">
        <v>486</v>
      </c>
      <c r="B488">
        <f t="shared" si="7"/>
        <v>1.3305954825462012</v>
      </c>
      <c r="C488">
        <v>1</v>
      </c>
      <c r="D488">
        <v>78.569999999999993</v>
      </c>
      <c r="E488">
        <v>3.5540000000000002E-2</v>
      </c>
      <c r="F488">
        <v>69.941000000000003</v>
      </c>
      <c r="G488">
        <v>72.073999999999998</v>
      </c>
      <c r="H488">
        <v>73.317999999999998</v>
      </c>
      <c r="I488">
        <v>73.977000000000004</v>
      </c>
      <c r="J488">
        <v>74.991</v>
      </c>
      <c r="K488">
        <v>75.676000000000002</v>
      </c>
      <c r="L488">
        <v>76.686999999999998</v>
      </c>
      <c r="M488">
        <v>78.569999999999993</v>
      </c>
      <c r="N488">
        <v>80.453000000000003</v>
      </c>
      <c r="O488">
        <v>81.463999999999999</v>
      </c>
      <c r="P488">
        <v>82.149000000000001</v>
      </c>
      <c r="Q488">
        <v>83.162999999999997</v>
      </c>
      <c r="R488">
        <v>83.822000000000003</v>
      </c>
      <c r="S488">
        <v>85.066000000000003</v>
      </c>
      <c r="T488">
        <v>87.198999999999998</v>
      </c>
    </row>
    <row r="489" spans="1:20" x14ac:dyDescent="0.3">
      <c r="A489">
        <v>487</v>
      </c>
      <c r="B489">
        <f t="shared" si="7"/>
        <v>1.3333333333333333</v>
      </c>
      <c r="C489">
        <v>1</v>
      </c>
      <c r="D489">
        <v>78.605500000000006</v>
      </c>
      <c r="E489">
        <v>3.5549999999999998E-2</v>
      </c>
      <c r="F489">
        <v>69.97</v>
      </c>
      <c r="G489">
        <v>72.105000000000004</v>
      </c>
      <c r="H489">
        <v>73.349999999999994</v>
      </c>
      <c r="I489">
        <v>74.009</v>
      </c>
      <c r="J489">
        <v>75.024000000000001</v>
      </c>
      <c r="K489">
        <v>75.709000000000003</v>
      </c>
      <c r="L489">
        <v>76.721000000000004</v>
      </c>
      <c r="M489">
        <v>78.605999999999995</v>
      </c>
      <c r="N489">
        <v>80.489999999999995</v>
      </c>
      <c r="O489">
        <v>81.501999999999995</v>
      </c>
      <c r="P489">
        <v>82.186999999999998</v>
      </c>
      <c r="Q489">
        <v>83.201999999999998</v>
      </c>
      <c r="R489">
        <v>83.861000000000004</v>
      </c>
      <c r="S489">
        <v>85.105999999999995</v>
      </c>
      <c r="T489">
        <v>87.241</v>
      </c>
    </row>
    <row r="490" spans="1:20" x14ac:dyDescent="0.3">
      <c r="A490">
        <v>488</v>
      </c>
      <c r="B490">
        <f t="shared" si="7"/>
        <v>1.3360711841204653</v>
      </c>
      <c r="C490">
        <v>1</v>
      </c>
      <c r="D490">
        <v>78.641000000000005</v>
      </c>
      <c r="E490">
        <v>3.5560000000000001E-2</v>
      </c>
      <c r="F490">
        <v>69.998999999999995</v>
      </c>
      <c r="G490">
        <v>72.135000000000005</v>
      </c>
      <c r="H490">
        <v>73.381</v>
      </c>
      <c r="I490">
        <v>74.040999999999997</v>
      </c>
      <c r="J490">
        <v>75.057000000000002</v>
      </c>
      <c r="K490">
        <v>75.742999999999995</v>
      </c>
      <c r="L490">
        <v>76.754999999999995</v>
      </c>
      <c r="M490">
        <v>78.641000000000005</v>
      </c>
      <c r="N490">
        <v>80.527000000000001</v>
      </c>
      <c r="O490">
        <v>81.539000000000001</v>
      </c>
      <c r="P490">
        <v>82.224999999999994</v>
      </c>
      <c r="Q490">
        <v>83.241</v>
      </c>
      <c r="R490">
        <v>83.900999999999996</v>
      </c>
      <c r="S490">
        <v>85.147000000000006</v>
      </c>
      <c r="T490">
        <v>87.283000000000001</v>
      </c>
    </row>
    <row r="491" spans="1:20" x14ac:dyDescent="0.3">
      <c r="A491">
        <v>489</v>
      </c>
      <c r="B491">
        <f t="shared" si="7"/>
        <v>1.3388090349075976</v>
      </c>
      <c r="C491">
        <v>1</v>
      </c>
      <c r="D491">
        <v>78.676400000000001</v>
      </c>
      <c r="E491">
        <v>3.5560000000000001E-2</v>
      </c>
      <c r="F491">
        <v>70.031000000000006</v>
      </c>
      <c r="G491">
        <v>72.168000000000006</v>
      </c>
      <c r="H491">
        <v>73.414000000000001</v>
      </c>
      <c r="I491">
        <v>74.075000000000003</v>
      </c>
      <c r="J491">
        <v>75.090999999999994</v>
      </c>
      <c r="K491">
        <v>75.777000000000001</v>
      </c>
      <c r="L491">
        <v>76.789000000000001</v>
      </c>
      <c r="M491">
        <v>78.676000000000002</v>
      </c>
      <c r="N491">
        <v>80.563000000000002</v>
      </c>
      <c r="O491">
        <v>81.575999999999993</v>
      </c>
      <c r="P491">
        <v>82.262</v>
      </c>
      <c r="Q491">
        <v>83.278000000000006</v>
      </c>
      <c r="R491">
        <v>83.938000000000002</v>
      </c>
      <c r="S491">
        <v>85.185000000000002</v>
      </c>
      <c r="T491">
        <v>87.322000000000003</v>
      </c>
    </row>
    <row r="492" spans="1:20" x14ac:dyDescent="0.3">
      <c r="A492">
        <v>490</v>
      </c>
      <c r="B492">
        <f t="shared" si="7"/>
        <v>1.3415468856947297</v>
      </c>
      <c r="C492">
        <v>1</v>
      </c>
      <c r="D492">
        <v>78.711799999999997</v>
      </c>
      <c r="E492">
        <v>3.5569999999999997E-2</v>
      </c>
      <c r="F492">
        <v>70.06</v>
      </c>
      <c r="G492">
        <v>72.198999999999998</v>
      </c>
      <c r="H492">
        <v>73.445999999999998</v>
      </c>
      <c r="I492">
        <v>74.106999999999999</v>
      </c>
      <c r="J492">
        <v>75.123999999999995</v>
      </c>
      <c r="K492">
        <v>75.81</v>
      </c>
      <c r="L492">
        <v>76.822999999999993</v>
      </c>
      <c r="M492">
        <v>78.712000000000003</v>
      </c>
      <c r="N492">
        <v>80.599999999999994</v>
      </c>
      <c r="O492">
        <v>81.614000000000004</v>
      </c>
      <c r="P492">
        <v>82.3</v>
      </c>
      <c r="Q492">
        <v>83.316999999999993</v>
      </c>
      <c r="R492">
        <v>83.977999999999994</v>
      </c>
      <c r="S492">
        <v>85.224999999999994</v>
      </c>
      <c r="T492">
        <v>87.364000000000004</v>
      </c>
    </row>
    <row r="493" spans="1:20" x14ac:dyDescent="0.3">
      <c r="A493">
        <v>491</v>
      </c>
      <c r="B493">
        <f t="shared" si="7"/>
        <v>1.3442847364818618</v>
      </c>
      <c r="C493">
        <v>1</v>
      </c>
      <c r="D493">
        <v>78.747200000000007</v>
      </c>
      <c r="E493">
        <v>3.5580000000000001E-2</v>
      </c>
      <c r="F493">
        <v>70.088999999999999</v>
      </c>
      <c r="G493">
        <v>72.228999999999999</v>
      </c>
      <c r="H493">
        <v>73.477999999999994</v>
      </c>
      <c r="I493">
        <v>74.138999999999996</v>
      </c>
      <c r="J493">
        <v>75.156999999999996</v>
      </c>
      <c r="K493">
        <v>75.843000000000004</v>
      </c>
      <c r="L493">
        <v>76.856999999999999</v>
      </c>
      <c r="M493">
        <v>78.747</v>
      </c>
      <c r="N493">
        <v>80.637</v>
      </c>
      <c r="O493">
        <v>81.650999999999996</v>
      </c>
      <c r="P493">
        <v>82.337999999999994</v>
      </c>
      <c r="Q493">
        <v>83.355999999999995</v>
      </c>
      <c r="R493">
        <v>84.016999999999996</v>
      </c>
      <c r="S493">
        <v>85.265000000000001</v>
      </c>
      <c r="T493">
        <v>87.405000000000001</v>
      </c>
    </row>
    <row r="494" spans="1:20" x14ac:dyDescent="0.3">
      <c r="A494">
        <v>492</v>
      </c>
      <c r="B494">
        <f t="shared" si="7"/>
        <v>1.3470225872689938</v>
      </c>
      <c r="C494">
        <v>1</v>
      </c>
      <c r="D494">
        <v>78.782600000000002</v>
      </c>
      <c r="E494">
        <v>3.5580000000000001E-2</v>
      </c>
      <c r="F494">
        <v>70.12</v>
      </c>
      <c r="G494">
        <v>72.262</v>
      </c>
      <c r="H494">
        <v>73.510999999999996</v>
      </c>
      <c r="I494">
        <v>74.171999999999997</v>
      </c>
      <c r="J494">
        <v>75.19</v>
      </c>
      <c r="K494">
        <v>75.876999999999995</v>
      </c>
      <c r="L494">
        <v>76.891999999999996</v>
      </c>
      <c r="M494">
        <v>78.783000000000001</v>
      </c>
      <c r="N494">
        <v>80.673000000000002</v>
      </c>
      <c r="O494">
        <v>81.688000000000002</v>
      </c>
      <c r="P494">
        <v>82.375</v>
      </c>
      <c r="Q494">
        <v>83.393000000000001</v>
      </c>
      <c r="R494">
        <v>84.055000000000007</v>
      </c>
      <c r="S494">
        <v>85.304000000000002</v>
      </c>
      <c r="T494">
        <v>87.444999999999993</v>
      </c>
    </row>
    <row r="495" spans="1:20" x14ac:dyDescent="0.3">
      <c r="A495">
        <v>493</v>
      </c>
      <c r="B495">
        <f t="shared" si="7"/>
        <v>1.3497604380561259</v>
      </c>
      <c r="C495">
        <v>1</v>
      </c>
      <c r="D495">
        <v>78.817899999999995</v>
      </c>
      <c r="E495">
        <v>3.5589999999999997E-2</v>
      </c>
      <c r="F495">
        <v>70.149000000000001</v>
      </c>
      <c r="G495">
        <v>72.292000000000002</v>
      </c>
      <c r="H495">
        <v>73.542000000000002</v>
      </c>
      <c r="I495">
        <v>74.203999999999994</v>
      </c>
      <c r="J495">
        <v>75.222999999999999</v>
      </c>
      <c r="K495">
        <v>75.911000000000001</v>
      </c>
      <c r="L495">
        <v>76.926000000000002</v>
      </c>
      <c r="M495">
        <v>78.817999999999998</v>
      </c>
      <c r="N495">
        <v>80.709999999999994</v>
      </c>
      <c r="O495">
        <v>81.724999999999994</v>
      </c>
      <c r="P495">
        <v>82.412999999999997</v>
      </c>
      <c r="Q495">
        <v>83.432000000000002</v>
      </c>
      <c r="R495">
        <v>84.093999999999994</v>
      </c>
      <c r="S495">
        <v>85.343999999999994</v>
      </c>
      <c r="T495">
        <v>87.486000000000004</v>
      </c>
    </row>
    <row r="496" spans="1:20" x14ac:dyDescent="0.3">
      <c r="A496">
        <v>494</v>
      </c>
      <c r="B496">
        <f t="shared" si="7"/>
        <v>1.352498288843258</v>
      </c>
      <c r="C496">
        <v>1</v>
      </c>
      <c r="D496">
        <v>78.853200000000001</v>
      </c>
      <c r="E496">
        <v>3.56E-2</v>
      </c>
      <c r="F496">
        <v>70.177999999999997</v>
      </c>
      <c r="G496">
        <v>72.322999999999993</v>
      </c>
      <c r="H496">
        <v>73.572999999999993</v>
      </c>
      <c r="I496">
        <v>74.236000000000004</v>
      </c>
      <c r="J496">
        <v>75.256</v>
      </c>
      <c r="K496">
        <v>75.944000000000003</v>
      </c>
      <c r="L496">
        <v>76.959999999999994</v>
      </c>
      <c r="M496">
        <v>78.852999999999994</v>
      </c>
      <c r="N496">
        <v>80.747</v>
      </c>
      <c r="O496">
        <v>81.763000000000005</v>
      </c>
      <c r="P496">
        <v>82.450999999999993</v>
      </c>
      <c r="Q496">
        <v>83.471000000000004</v>
      </c>
      <c r="R496">
        <v>84.132999999999996</v>
      </c>
      <c r="S496">
        <v>85.384</v>
      </c>
      <c r="T496">
        <v>87.528000000000006</v>
      </c>
    </row>
    <row r="497" spans="1:20" x14ac:dyDescent="0.3">
      <c r="A497">
        <v>495</v>
      </c>
      <c r="B497">
        <f t="shared" si="7"/>
        <v>1.3552361396303902</v>
      </c>
      <c r="C497">
        <v>1</v>
      </c>
      <c r="D497">
        <v>78.888400000000004</v>
      </c>
      <c r="E497">
        <v>3.56E-2</v>
      </c>
      <c r="F497">
        <v>70.209999999999994</v>
      </c>
      <c r="G497">
        <v>72.355000000000004</v>
      </c>
      <c r="H497">
        <v>73.605999999999995</v>
      </c>
      <c r="I497">
        <v>74.269000000000005</v>
      </c>
      <c r="J497">
        <v>75.289000000000001</v>
      </c>
      <c r="K497">
        <v>75.977999999999994</v>
      </c>
      <c r="L497">
        <v>76.994</v>
      </c>
      <c r="M497">
        <v>78.888000000000005</v>
      </c>
      <c r="N497">
        <v>80.783000000000001</v>
      </c>
      <c r="O497">
        <v>81.799000000000007</v>
      </c>
      <c r="P497">
        <v>82.488</v>
      </c>
      <c r="Q497">
        <v>83.507999999999996</v>
      </c>
      <c r="R497">
        <v>84.17</v>
      </c>
      <c r="S497">
        <v>85.421999999999997</v>
      </c>
      <c r="T497">
        <v>87.566999999999993</v>
      </c>
    </row>
    <row r="498" spans="1:20" x14ac:dyDescent="0.3">
      <c r="A498">
        <v>496</v>
      </c>
      <c r="B498">
        <f t="shared" si="7"/>
        <v>1.3579739904175223</v>
      </c>
      <c r="C498">
        <v>1</v>
      </c>
      <c r="D498">
        <v>78.923599999999993</v>
      </c>
      <c r="E498">
        <v>3.5610000000000003E-2</v>
      </c>
      <c r="F498">
        <v>70.239000000000004</v>
      </c>
      <c r="G498">
        <v>72.385000000000005</v>
      </c>
      <c r="H498">
        <v>73.638000000000005</v>
      </c>
      <c r="I498">
        <v>74.301000000000002</v>
      </c>
      <c r="J498">
        <v>75.322000000000003</v>
      </c>
      <c r="K498">
        <v>76.010999999999996</v>
      </c>
      <c r="L498">
        <v>77.028000000000006</v>
      </c>
      <c r="M498">
        <v>78.924000000000007</v>
      </c>
      <c r="N498">
        <v>80.819000000000003</v>
      </c>
      <c r="O498">
        <v>81.835999999999999</v>
      </c>
      <c r="P498">
        <v>82.525000000000006</v>
      </c>
      <c r="Q498">
        <v>83.546000000000006</v>
      </c>
      <c r="R498">
        <v>84.21</v>
      </c>
      <c r="S498">
        <v>85.462000000000003</v>
      </c>
      <c r="T498">
        <v>87.608999999999995</v>
      </c>
    </row>
    <row r="499" spans="1:20" x14ac:dyDescent="0.3">
      <c r="A499">
        <v>497</v>
      </c>
      <c r="B499">
        <f t="shared" si="7"/>
        <v>1.3607118412046544</v>
      </c>
      <c r="C499">
        <v>1</v>
      </c>
      <c r="D499">
        <v>78.958799999999997</v>
      </c>
      <c r="E499">
        <v>3.5619999999999999E-2</v>
      </c>
      <c r="F499">
        <v>70.266999999999996</v>
      </c>
      <c r="G499">
        <v>72.415999999999997</v>
      </c>
      <c r="H499">
        <v>73.668999999999997</v>
      </c>
      <c r="I499">
        <v>74.332999999999998</v>
      </c>
      <c r="J499">
        <v>75.353999999999999</v>
      </c>
      <c r="K499">
        <v>76.043999999999997</v>
      </c>
      <c r="L499">
        <v>77.061999999999998</v>
      </c>
      <c r="M499">
        <v>78.959000000000003</v>
      </c>
      <c r="N499">
        <v>80.855999999999995</v>
      </c>
      <c r="O499">
        <v>81.873999999999995</v>
      </c>
      <c r="P499">
        <v>82.563000000000002</v>
      </c>
      <c r="Q499">
        <v>83.584999999999994</v>
      </c>
      <c r="R499">
        <v>84.248999999999995</v>
      </c>
      <c r="S499">
        <v>85.501999999999995</v>
      </c>
      <c r="T499">
        <v>87.65</v>
      </c>
    </row>
    <row r="500" spans="1:20" x14ac:dyDescent="0.3">
      <c r="A500">
        <v>498</v>
      </c>
      <c r="B500">
        <f t="shared" si="7"/>
        <v>1.3634496919917864</v>
      </c>
      <c r="C500">
        <v>1</v>
      </c>
      <c r="D500">
        <v>78.994</v>
      </c>
      <c r="E500">
        <v>3.5619999999999999E-2</v>
      </c>
      <c r="F500">
        <v>70.299000000000007</v>
      </c>
      <c r="G500">
        <v>72.447999999999993</v>
      </c>
      <c r="H500">
        <v>73.701999999999998</v>
      </c>
      <c r="I500">
        <v>74.366</v>
      </c>
      <c r="J500">
        <v>75.388000000000005</v>
      </c>
      <c r="K500">
        <v>76.078000000000003</v>
      </c>
      <c r="L500">
        <v>77.096000000000004</v>
      </c>
      <c r="M500">
        <v>78.994</v>
      </c>
      <c r="N500">
        <v>80.891999999999996</v>
      </c>
      <c r="O500">
        <v>81.91</v>
      </c>
      <c r="P500">
        <v>82.6</v>
      </c>
      <c r="Q500">
        <v>83.622</v>
      </c>
      <c r="R500">
        <v>84.286000000000001</v>
      </c>
      <c r="S500">
        <v>85.54</v>
      </c>
      <c r="T500">
        <v>87.688999999999993</v>
      </c>
    </row>
    <row r="501" spans="1:20" x14ac:dyDescent="0.3">
      <c r="A501">
        <v>499</v>
      </c>
      <c r="B501">
        <f t="shared" si="7"/>
        <v>1.3661875427789185</v>
      </c>
      <c r="C501">
        <v>1</v>
      </c>
      <c r="D501">
        <v>79.0291</v>
      </c>
      <c r="E501">
        <v>3.5630000000000002E-2</v>
      </c>
      <c r="F501">
        <v>70.328000000000003</v>
      </c>
      <c r="G501">
        <v>72.478999999999999</v>
      </c>
      <c r="H501">
        <v>73.733000000000004</v>
      </c>
      <c r="I501">
        <v>74.397999999999996</v>
      </c>
      <c r="J501">
        <v>75.42</v>
      </c>
      <c r="K501">
        <v>76.111000000000004</v>
      </c>
      <c r="L501">
        <v>77.13</v>
      </c>
      <c r="M501">
        <v>79.028999999999996</v>
      </c>
      <c r="N501">
        <v>80.927999999999997</v>
      </c>
      <c r="O501">
        <v>81.947000000000003</v>
      </c>
      <c r="P501">
        <v>82.638000000000005</v>
      </c>
      <c r="Q501">
        <v>83.661000000000001</v>
      </c>
      <c r="R501">
        <v>84.325000000000003</v>
      </c>
      <c r="S501">
        <v>85.58</v>
      </c>
      <c r="T501">
        <v>87.730999999999995</v>
      </c>
    </row>
    <row r="502" spans="1:20" x14ac:dyDescent="0.3">
      <c r="A502">
        <v>500</v>
      </c>
      <c r="B502">
        <f t="shared" si="7"/>
        <v>1.3689253935660506</v>
      </c>
      <c r="C502">
        <v>1</v>
      </c>
      <c r="D502">
        <v>79.0642</v>
      </c>
      <c r="E502">
        <v>3.5639999999999998E-2</v>
      </c>
      <c r="F502">
        <v>70.355999999999995</v>
      </c>
      <c r="G502">
        <v>72.509</v>
      </c>
      <c r="H502">
        <v>73.763999999999996</v>
      </c>
      <c r="I502">
        <v>74.429000000000002</v>
      </c>
      <c r="J502">
        <v>75.453000000000003</v>
      </c>
      <c r="K502">
        <v>76.144000000000005</v>
      </c>
      <c r="L502">
        <v>77.164000000000001</v>
      </c>
      <c r="M502">
        <v>79.063999999999993</v>
      </c>
      <c r="N502">
        <v>80.965000000000003</v>
      </c>
      <c r="O502">
        <v>81.984999999999999</v>
      </c>
      <c r="P502">
        <v>82.674999999999997</v>
      </c>
      <c r="Q502">
        <v>83.698999999999998</v>
      </c>
      <c r="R502">
        <v>84.364000000000004</v>
      </c>
      <c r="S502">
        <v>85.619</v>
      </c>
      <c r="T502">
        <v>87.772000000000006</v>
      </c>
    </row>
    <row r="503" spans="1:20" x14ac:dyDescent="0.3">
      <c r="A503">
        <v>501</v>
      </c>
      <c r="B503">
        <f t="shared" si="7"/>
        <v>1.3716632443531827</v>
      </c>
      <c r="C503">
        <v>1</v>
      </c>
      <c r="D503">
        <v>79.099299999999999</v>
      </c>
      <c r="E503">
        <v>3.5650000000000001E-2</v>
      </c>
      <c r="F503">
        <v>70.385000000000005</v>
      </c>
      <c r="G503">
        <v>72.539000000000001</v>
      </c>
      <c r="H503">
        <v>73.796000000000006</v>
      </c>
      <c r="I503">
        <v>74.460999999999999</v>
      </c>
      <c r="J503">
        <v>75.484999999999999</v>
      </c>
      <c r="K503">
        <v>76.177000000000007</v>
      </c>
      <c r="L503">
        <v>77.197000000000003</v>
      </c>
      <c r="M503">
        <v>79.099000000000004</v>
      </c>
      <c r="N503">
        <v>81.001000000000005</v>
      </c>
      <c r="O503">
        <v>82.022000000000006</v>
      </c>
      <c r="P503">
        <v>82.712999999999994</v>
      </c>
      <c r="Q503">
        <v>83.738</v>
      </c>
      <c r="R503">
        <v>84.403000000000006</v>
      </c>
      <c r="S503">
        <v>85.659000000000006</v>
      </c>
      <c r="T503">
        <v>87.813000000000002</v>
      </c>
    </row>
    <row r="504" spans="1:20" x14ac:dyDescent="0.3">
      <c r="A504">
        <v>502</v>
      </c>
      <c r="B504">
        <f t="shared" si="7"/>
        <v>1.3744010951403149</v>
      </c>
      <c r="C504">
        <v>1</v>
      </c>
      <c r="D504">
        <v>79.134299999999996</v>
      </c>
      <c r="E504">
        <v>3.5650000000000001E-2</v>
      </c>
      <c r="F504">
        <v>70.415999999999997</v>
      </c>
      <c r="G504">
        <v>72.570999999999998</v>
      </c>
      <c r="H504">
        <v>73.828000000000003</v>
      </c>
      <c r="I504">
        <v>74.494</v>
      </c>
      <c r="J504">
        <v>75.519000000000005</v>
      </c>
      <c r="K504">
        <v>76.209999999999994</v>
      </c>
      <c r="L504">
        <v>77.230999999999995</v>
      </c>
      <c r="M504">
        <v>79.134</v>
      </c>
      <c r="N504">
        <v>81.037000000000006</v>
      </c>
      <c r="O504">
        <v>82.058000000000007</v>
      </c>
      <c r="P504">
        <v>82.75</v>
      </c>
      <c r="Q504">
        <v>83.775000000000006</v>
      </c>
      <c r="R504">
        <v>84.44</v>
      </c>
      <c r="S504">
        <v>85.697000000000003</v>
      </c>
      <c r="T504">
        <v>87.852000000000004</v>
      </c>
    </row>
    <row r="505" spans="1:20" x14ac:dyDescent="0.3">
      <c r="A505">
        <v>503</v>
      </c>
      <c r="B505">
        <f t="shared" si="7"/>
        <v>1.377138945927447</v>
      </c>
      <c r="C505">
        <v>1</v>
      </c>
      <c r="D505">
        <v>79.169300000000007</v>
      </c>
      <c r="E505">
        <v>3.5659999999999997E-2</v>
      </c>
      <c r="F505">
        <v>70.444999999999993</v>
      </c>
      <c r="G505">
        <v>72.602000000000004</v>
      </c>
      <c r="H505">
        <v>73.858999999999995</v>
      </c>
      <c r="I505">
        <v>74.525999999999996</v>
      </c>
      <c r="J505">
        <v>75.551000000000002</v>
      </c>
      <c r="K505">
        <v>76.242999999999995</v>
      </c>
      <c r="L505">
        <v>77.265000000000001</v>
      </c>
      <c r="M505">
        <v>79.168999999999997</v>
      </c>
      <c r="N505">
        <v>81.073999999999998</v>
      </c>
      <c r="O505">
        <v>82.094999999999999</v>
      </c>
      <c r="P505">
        <v>82.787000000000006</v>
      </c>
      <c r="Q505">
        <v>83.813000000000002</v>
      </c>
      <c r="R505">
        <v>84.478999999999999</v>
      </c>
      <c r="S505">
        <v>85.736999999999995</v>
      </c>
      <c r="T505">
        <v>87.894000000000005</v>
      </c>
    </row>
    <row r="506" spans="1:20" x14ac:dyDescent="0.3">
      <c r="A506">
        <v>504</v>
      </c>
      <c r="B506">
        <f t="shared" si="7"/>
        <v>1.3798767967145791</v>
      </c>
      <c r="C506">
        <v>1</v>
      </c>
      <c r="D506">
        <v>79.2042</v>
      </c>
      <c r="E506">
        <v>3.567E-2</v>
      </c>
      <c r="F506">
        <v>70.474000000000004</v>
      </c>
      <c r="G506">
        <v>72.632000000000005</v>
      </c>
      <c r="H506">
        <v>73.891000000000005</v>
      </c>
      <c r="I506">
        <v>74.557000000000002</v>
      </c>
      <c r="J506">
        <v>75.584000000000003</v>
      </c>
      <c r="K506">
        <v>76.275999999999996</v>
      </c>
      <c r="L506">
        <v>77.299000000000007</v>
      </c>
      <c r="M506">
        <v>79.203999999999994</v>
      </c>
      <c r="N506">
        <v>81.11</v>
      </c>
      <c r="O506">
        <v>82.132000000000005</v>
      </c>
      <c r="P506">
        <v>82.825000000000003</v>
      </c>
      <c r="Q506">
        <v>83.850999999999999</v>
      </c>
      <c r="R506">
        <v>84.518000000000001</v>
      </c>
      <c r="S506">
        <v>85.777000000000001</v>
      </c>
      <c r="T506">
        <v>87.935000000000002</v>
      </c>
    </row>
    <row r="507" spans="1:20" x14ac:dyDescent="0.3">
      <c r="A507">
        <v>505</v>
      </c>
      <c r="B507">
        <f t="shared" si="7"/>
        <v>1.3826146475017111</v>
      </c>
      <c r="C507">
        <v>1</v>
      </c>
      <c r="D507">
        <v>79.239199999999997</v>
      </c>
      <c r="E507">
        <v>3.567E-2</v>
      </c>
      <c r="F507">
        <v>70.504999999999995</v>
      </c>
      <c r="G507">
        <v>72.664000000000001</v>
      </c>
      <c r="H507">
        <v>73.923000000000002</v>
      </c>
      <c r="I507">
        <v>74.59</v>
      </c>
      <c r="J507">
        <v>75.617000000000004</v>
      </c>
      <c r="K507">
        <v>76.31</v>
      </c>
      <c r="L507">
        <v>77.332999999999998</v>
      </c>
      <c r="M507">
        <v>79.239000000000004</v>
      </c>
      <c r="N507">
        <v>81.146000000000001</v>
      </c>
      <c r="O507">
        <v>82.168999999999997</v>
      </c>
      <c r="P507">
        <v>82.861000000000004</v>
      </c>
      <c r="Q507">
        <v>83.888000000000005</v>
      </c>
      <c r="R507">
        <v>84.555000000000007</v>
      </c>
      <c r="S507">
        <v>85.814999999999998</v>
      </c>
      <c r="T507">
        <v>87.974000000000004</v>
      </c>
    </row>
    <row r="508" spans="1:20" x14ac:dyDescent="0.3">
      <c r="A508">
        <v>506</v>
      </c>
      <c r="B508">
        <f t="shared" si="7"/>
        <v>1.3853524982888432</v>
      </c>
      <c r="C508">
        <v>1</v>
      </c>
      <c r="D508">
        <v>79.274100000000004</v>
      </c>
      <c r="E508">
        <v>3.5680000000000003E-2</v>
      </c>
      <c r="F508">
        <v>70.533000000000001</v>
      </c>
      <c r="G508">
        <v>72.694000000000003</v>
      </c>
      <c r="H508">
        <v>73.953999999999994</v>
      </c>
      <c r="I508">
        <v>74.622</v>
      </c>
      <c r="J508">
        <v>75.649000000000001</v>
      </c>
      <c r="K508">
        <v>76.343000000000004</v>
      </c>
      <c r="L508">
        <v>77.366</v>
      </c>
      <c r="M508">
        <v>79.274000000000001</v>
      </c>
      <c r="N508">
        <v>81.182000000000002</v>
      </c>
      <c r="O508">
        <v>82.206000000000003</v>
      </c>
      <c r="P508">
        <v>82.899000000000001</v>
      </c>
      <c r="Q508">
        <v>83.927000000000007</v>
      </c>
      <c r="R508">
        <v>84.593999999999994</v>
      </c>
      <c r="S508">
        <v>85.853999999999999</v>
      </c>
      <c r="T508">
        <v>88.015000000000001</v>
      </c>
    </row>
    <row r="509" spans="1:20" x14ac:dyDescent="0.3">
      <c r="A509">
        <v>507</v>
      </c>
      <c r="B509">
        <f t="shared" si="7"/>
        <v>1.3880903490759753</v>
      </c>
      <c r="C509">
        <v>1</v>
      </c>
      <c r="D509">
        <v>79.308899999999994</v>
      </c>
      <c r="E509">
        <v>3.569E-2</v>
      </c>
      <c r="F509">
        <v>70.561999999999998</v>
      </c>
      <c r="G509">
        <v>72.724000000000004</v>
      </c>
      <c r="H509">
        <v>73.984999999999999</v>
      </c>
      <c r="I509">
        <v>74.653000000000006</v>
      </c>
      <c r="J509">
        <v>75.680999999999997</v>
      </c>
      <c r="K509">
        <v>76.375</v>
      </c>
      <c r="L509">
        <v>77.400000000000006</v>
      </c>
      <c r="M509">
        <v>79.308999999999997</v>
      </c>
      <c r="N509">
        <v>81.218000000000004</v>
      </c>
      <c r="O509">
        <v>82.242999999999995</v>
      </c>
      <c r="P509">
        <v>82.936000000000007</v>
      </c>
      <c r="Q509">
        <v>83.965000000000003</v>
      </c>
      <c r="R509">
        <v>84.632999999999996</v>
      </c>
      <c r="S509">
        <v>85.894000000000005</v>
      </c>
      <c r="T509">
        <v>88.055999999999997</v>
      </c>
    </row>
    <row r="510" spans="1:20" x14ac:dyDescent="0.3">
      <c r="A510">
        <v>508</v>
      </c>
      <c r="B510">
        <f t="shared" si="7"/>
        <v>1.3908281998631074</v>
      </c>
      <c r="C510">
        <v>1</v>
      </c>
      <c r="D510">
        <v>79.343800000000002</v>
      </c>
      <c r="E510">
        <v>3.569E-2</v>
      </c>
      <c r="F510">
        <v>70.593000000000004</v>
      </c>
      <c r="G510">
        <v>72.756</v>
      </c>
      <c r="H510">
        <v>74.018000000000001</v>
      </c>
      <c r="I510">
        <v>74.686000000000007</v>
      </c>
      <c r="J510">
        <v>75.715000000000003</v>
      </c>
      <c r="K510">
        <v>76.409000000000006</v>
      </c>
      <c r="L510">
        <v>77.433999999999997</v>
      </c>
      <c r="M510">
        <v>79.343999999999994</v>
      </c>
      <c r="N510">
        <v>81.254000000000005</v>
      </c>
      <c r="O510">
        <v>82.278999999999996</v>
      </c>
      <c r="P510">
        <v>82.972999999999999</v>
      </c>
      <c r="Q510">
        <v>84.001999999999995</v>
      </c>
      <c r="R510">
        <v>84.67</v>
      </c>
      <c r="S510">
        <v>85.932000000000002</v>
      </c>
      <c r="T510">
        <v>88.094999999999999</v>
      </c>
    </row>
    <row r="511" spans="1:20" x14ac:dyDescent="0.3">
      <c r="A511">
        <v>509</v>
      </c>
      <c r="B511">
        <f t="shared" si="7"/>
        <v>1.3935660506502396</v>
      </c>
      <c r="C511">
        <v>1</v>
      </c>
      <c r="D511">
        <v>79.378600000000006</v>
      </c>
      <c r="E511">
        <v>3.5700000000000003E-2</v>
      </c>
      <c r="F511">
        <v>70.620999999999995</v>
      </c>
      <c r="G511">
        <v>72.786000000000001</v>
      </c>
      <c r="H511">
        <v>74.049000000000007</v>
      </c>
      <c r="I511">
        <v>74.716999999999999</v>
      </c>
      <c r="J511">
        <v>75.747</v>
      </c>
      <c r="K511">
        <v>76.441999999999993</v>
      </c>
      <c r="L511">
        <v>77.466999999999999</v>
      </c>
      <c r="M511">
        <v>79.379000000000005</v>
      </c>
      <c r="N511">
        <v>81.290000000000006</v>
      </c>
      <c r="O511">
        <v>82.316000000000003</v>
      </c>
      <c r="P511">
        <v>83.01</v>
      </c>
      <c r="Q511">
        <v>84.04</v>
      </c>
      <c r="R511">
        <v>84.707999999999998</v>
      </c>
      <c r="S511">
        <v>85.971000000000004</v>
      </c>
      <c r="T511">
        <v>88.135999999999996</v>
      </c>
    </row>
    <row r="512" spans="1:20" x14ac:dyDescent="0.3">
      <c r="A512">
        <v>510</v>
      </c>
      <c r="B512">
        <f t="shared" si="7"/>
        <v>1.3963039014373717</v>
      </c>
      <c r="C512">
        <v>1</v>
      </c>
      <c r="D512">
        <v>79.413399999999996</v>
      </c>
      <c r="E512">
        <v>3.5709999999999999E-2</v>
      </c>
      <c r="F512">
        <v>70.650000000000006</v>
      </c>
      <c r="G512">
        <v>72.816000000000003</v>
      </c>
      <c r="H512">
        <v>74.08</v>
      </c>
      <c r="I512">
        <v>74.748999999999995</v>
      </c>
      <c r="J512">
        <v>75.778999999999996</v>
      </c>
      <c r="K512">
        <v>76.474000000000004</v>
      </c>
      <c r="L512">
        <v>77.501000000000005</v>
      </c>
      <c r="M512">
        <v>79.412999999999997</v>
      </c>
      <c r="N512">
        <v>81.325999999999993</v>
      </c>
      <c r="O512">
        <v>82.352999999999994</v>
      </c>
      <c r="P512">
        <v>83.048000000000002</v>
      </c>
      <c r="Q512">
        <v>84.078000000000003</v>
      </c>
      <c r="R512">
        <v>84.747</v>
      </c>
      <c r="S512">
        <v>86.010999999999996</v>
      </c>
      <c r="T512">
        <v>88.177000000000007</v>
      </c>
    </row>
    <row r="513" spans="1:20" x14ac:dyDescent="0.3">
      <c r="A513">
        <v>511</v>
      </c>
      <c r="B513">
        <f t="shared" si="7"/>
        <v>1.3990417522245038</v>
      </c>
      <c r="C513">
        <v>1</v>
      </c>
      <c r="D513">
        <v>79.448099999999997</v>
      </c>
      <c r="E513">
        <v>3.5720000000000002E-2</v>
      </c>
      <c r="F513">
        <v>70.677999999999997</v>
      </c>
      <c r="G513">
        <v>72.846000000000004</v>
      </c>
      <c r="H513">
        <v>74.111000000000004</v>
      </c>
      <c r="I513">
        <v>74.78</v>
      </c>
      <c r="J513">
        <v>75.811000000000007</v>
      </c>
      <c r="K513">
        <v>76.507000000000005</v>
      </c>
      <c r="L513">
        <v>77.534000000000006</v>
      </c>
      <c r="M513">
        <v>79.447999999999993</v>
      </c>
      <c r="N513">
        <v>81.361999999999995</v>
      </c>
      <c r="O513">
        <v>82.388999999999996</v>
      </c>
      <c r="P513">
        <v>83.084999999999994</v>
      </c>
      <c r="Q513">
        <v>84.116</v>
      </c>
      <c r="R513">
        <v>84.786000000000001</v>
      </c>
      <c r="S513">
        <v>86.05</v>
      </c>
      <c r="T513">
        <v>88.218000000000004</v>
      </c>
    </row>
    <row r="514" spans="1:20" x14ac:dyDescent="0.3">
      <c r="A514">
        <v>512</v>
      </c>
      <c r="B514">
        <f t="shared" si="7"/>
        <v>1.4017796030116358</v>
      </c>
      <c r="C514">
        <v>1</v>
      </c>
      <c r="D514">
        <v>79.482799999999997</v>
      </c>
      <c r="E514">
        <v>3.5720000000000002E-2</v>
      </c>
      <c r="F514">
        <v>70.709000000000003</v>
      </c>
      <c r="G514">
        <v>72.878</v>
      </c>
      <c r="H514">
        <v>74.143000000000001</v>
      </c>
      <c r="I514">
        <v>74.813000000000002</v>
      </c>
      <c r="J514">
        <v>75.843999999999994</v>
      </c>
      <c r="K514">
        <v>76.540000000000006</v>
      </c>
      <c r="L514">
        <v>77.567999999999998</v>
      </c>
      <c r="M514">
        <v>79.483000000000004</v>
      </c>
      <c r="N514">
        <v>81.397999999999996</v>
      </c>
      <c r="O514">
        <v>82.424999999999997</v>
      </c>
      <c r="P514">
        <v>83.120999999999995</v>
      </c>
      <c r="Q514">
        <v>84.153000000000006</v>
      </c>
      <c r="R514">
        <v>84.822999999999993</v>
      </c>
      <c r="S514">
        <v>86.087999999999994</v>
      </c>
      <c r="T514">
        <v>88.256</v>
      </c>
    </row>
    <row r="515" spans="1:20" x14ac:dyDescent="0.3">
      <c r="A515">
        <v>513</v>
      </c>
      <c r="B515">
        <f t="shared" ref="B515:B578" si="8">A515/365.25</f>
        <v>1.4045174537987679</v>
      </c>
      <c r="C515">
        <v>1</v>
      </c>
      <c r="D515">
        <v>79.517499999999998</v>
      </c>
      <c r="E515">
        <v>3.5729999999999998E-2</v>
      </c>
      <c r="F515">
        <v>70.738</v>
      </c>
      <c r="G515">
        <v>72.908000000000001</v>
      </c>
      <c r="H515">
        <v>74.174000000000007</v>
      </c>
      <c r="I515">
        <v>74.843999999999994</v>
      </c>
      <c r="J515">
        <v>75.876000000000005</v>
      </c>
      <c r="K515">
        <v>76.572999999999993</v>
      </c>
      <c r="L515">
        <v>77.600999999999999</v>
      </c>
      <c r="M515">
        <v>79.518000000000001</v>
      </c>
      <c r="N515">
        <v>81.433999999999997</v>
      </c>
      <c r="O515">
        <v>82.462000000000003</v>
      </c>
      <c r="P515">
        <v>83.159000000000006</v>
      </c>
      <c r="Q515">
        <v>84.191000000000003</v>
      </c>
      <c r="R515">
        <v>84.861000000000004</v>
      </c>
      <c r="S515">
        <v>86.126999999999995</v>
      </c>
      <c r="T515">
        <v>88.296999999999997</v>
      </c>
    </row>
    <row r="516" spans="1:20" x14ac:dyDescent="0.3">
      <c r="A516">
        <v>514</v>
      </c>
      <c r="B516">
        <f t="shared" si="8"/>
        <v>1.4072553045859</v>
      </c>
      <c r="C516">
        <v>1</v>
      </c>
      <c r="D516">
        <v>79.552099999999996</v>
      </c>
      <c r="E516">
        <v>3.5740000000000001E-2</v>
      </c>
      <c r="F516">
        <v>70.766000000000005</v>
      </c>
      <c r="G516">
        <v>72.938000000000002</v>
      </c>
      <c r="H516">
        <v>74.204999999999998</v>
      </c>
      <c r="I516">
        <v>74.875</v>
      </c>
      <c r="J516">
        <v>75.908000000000001</v>
      </c>
      <c r="K516">
        <v>76.605000000000004</v>
      </c>
      <c r="L516">
        <v>77.634</v>
      </c>
      <c r="M516">
        <v>79.552000000000007</v>
      </c>
      <c r="N516">
        <v>81.47</v>
      </c>
      <c r="O516">
        <v>82.498999999999995</v>
      </c>
      <c r="P516">
        <v>83.195999999999998</v>
      </c>
      <c r="Q516">
        <v>84.228999999999999</v>
      </c>
      <c r="R516">
        <v>84.9</v>
      </c>
      <c r="S516">
        <v>86.165999999999997</v>
      </c>
      <c r="T516">
        <v>88.337999999999994</v>
      </c>
    </row>
    <row r="517" spans="1:20" x14ac:dyDescent="0.3">
      <c r="A517">
        <v>515</v>
      </c>
      <c r="B517">
        <f t="shared" si="8"/>
        <v>1.4099931553730323</v>
      </c>
      <c r="C517">
        <v>1</v>
      </c>
      <c r="D517">
        <v>79.586799999999997</v>
      </c>
      <c r="E517">
        <v>3.5740000000000001E-2</v>
      </c>
      <c r="F517">
        <v>70.796999999999997</v>
      </c>
      <c r="G517">
        <v>72.97</v>
      </c>
      <c r="H517">
        <v>74.236999999999995</v>
      </c>
      <c r="I517">
        <v>74.908000000000001</v>
      </c>
      <c r="J517">
        <v>75.941999999999993</v>
      </c>
      <c r="K517">
        <v>76.638999999999996</v>
      </c>
      <c r="L517">
        <v>77.668000000000006</v>
      </c>
      <c r="M517">
        <v>79.587000000000003</v>
      </c>
      <c r="N517">
        <v>81.504999999999995</v>
      </c>
      <c r="O517">
        <v>82.534999999999997</v>
      </c>
      <c r="P517">
        <v>83.231999999999999</v>
      </c>
      <c r="Q517">
        <v>84.265000000000001</v>
      </c>
      <c r="R517">
        <v>84.936999999999998</v>
      </c>
      <c r="S517">
        <v>86.203999999999994</v>
      </c>
      <c r="T517">
        <v>88.376999999999995</v>
      </c>
    </row>
    <row r="518" spans="1:20" x14ac:dyDescent="0.3">
      <c r="A518">
        <v>516</v>
      </c>
      <c r="B518">
        <f t="shared" si="8"/>
        <v>1.4127310061601643</v>
      </c>
      <c r="C518">
        <v>1</v>
      </c>
      <c r="D518">
        <v>79.621300000000005</v>
      </c>
      <c r="E518">
        <v>3.5749999999999997E-2</v>
      </c>
      <c r="F518">
        <v>70.825000000000003</v>
      </c>
      <c r="G518">
        <v>72.998999999999995</v>
      </c>
      <c r="H518">
        <v>74.268000000000001</v>
      </c>
      <c r="I518">
        <v>74.938999999999993</v>
      </c>
      <c r="J518">
        <v>75.972999999999999</v>
      </c>
      <c r="K518">
        <v>76.671000000000006</v>
      </c>
      <c r="L518">
        <v>77.700999999999993</v>
      </c>
      <c r="M518">
        <v>79.620999999999995</v>
      </c>
      <c r="N518">
        <v>81.540999999999997</v>
      </c>
      <c r="O518">
        <v>82.570999999999998</v>
      </c>
      <c r="P518">
        <v>83.269000000000005</v>
      </c>
      <c r="Q518">
        <v>84.302999999999997</v>
      </c>
      <c r="R518">
        <v>84.974999999999994</v>
      </c>
      <c r="S518">
        <v>86.242999999999995</v>
      </c>
      <c r="T518">
        <v>88.418000000000006</v>
      </c>
    </row>
    <row r="519" spans="1:20" x14ac:dyDescent="0.3">
      <c r="A519">
        <v>517</v>
      </c>
      <c r="B519">
        <f t="shared" si="8"/>
        <v>1.4154688569472964</v>
      </c>
      <c r="C519">
        <v>1</v>
      </c>
      <c r="D519">
        <v>79.655900000000003</v>
      </c>
      <c r="E519">
        <v>3.576E-2</v>
      </c>
      <c r="F519">
        <v>70.852999999999994</v>
      </c>
      <c r="G519">
        <v>73.028999999999996</v>
      </c>
      <c r="H519">
        <v>74.298000000000002</v>
      </c>
      <c r="I519">
        <v>74.971000000000004</v>
      </c>
      <c r="J519">
        <v>76.004999999999995</v>
      </c>
      <c r="K519">
        <v>76.703999999999994</v>
      </c>
      <c r="L519">
        <v>77.734999999999999</v>
      </c>
      <c r="M519">
        <v>79.656000000000006</v>
      </c>
      <c r="N519">
        <v>81.576999999999998</v>
      </c>
      <c r="O519">
        <v>82.608000000000004</v>
      </c>
      <c r="P519">
        <v>83.305999999999997</v>
      </c>
      <c r="Q519">
        <v>84.340999999999994</v>
      </c>
      <c r="R519">
        <v>85.013000000000005</v>
      </c>
      <c r="S519">
        <v>86.281999999999996</v>
      </c>
      <c r="T519">
        <v>88.457999999999998</v>
      </c>
    </row>
    <row r="520" spans="1:20" x14ac:dyDescent="0.3">
      <c r="A520">
        <v>518</v>
      </c>
      <c r="B520">
        <f t="shared" si="8"/>
        <v>1.4182067077344285</v>
      </c>
      <c r="C520">
        <v>1</v>
      </c>
      <c r="D520">
        <v>79.690399999999997</v>
      </c>
      <c r="E520">
        <v>3.5770000000000003E-2</v>
      </c>
      <c r="F520">
        <v>70.882000000000005</v>
      </c>
      <c r="G520">
        <v>73.058999999999997</v>
      </c>
      <c r="H520">
        <v>74.328999999999994</v>
      </c>
      <c r="I520">
        <v>75.001999999999995</v>
      </c>
      <c r="J520">
        <v>76.037000000000006</v>
      </c>
      <c r="K520">
        <v>76.736000000000004</v>
      </c>
      <c r="L520">
        <v>77.768000000000001</v>
      </c>
      <c r="M520">
        <v>79.69</v>
      </c>
      <c r="N520">
        <v>81.613</v>
      </c>
      <c r="O520">
        <v>82.644999999999996</v>
      </c>
      <c r="P520">
        <v>83.343000000000004</v>
      </c>
      <c r="Q520">
        <v>84.379000000000005</v>
      </c>
      <c r="R520">
        <v>85.052000000000007</v>
      </c>
      <c r="S520">
        <v>86.322000000000003</v>
      </c>
      <c r="T520">
        <v>88.498999999999995</v>
      </c>
    </row>
    <row r="521" spans="1:20" x14ac:dyDescent="0.3">
      <c r="A521">
        <v>519</v>
      </c>
      <c r="B521">
        <f t="shared" si="8"/>
        <v>1.4209445585215605</v>
      </c>
      <c r="C521">
        <v>1</v>
      </c>
      <c r="D521">
        <v>79.724900000000005</v>
      </c>
      <c r="E521">
        <v>3.5770000000000003E-2</v>
      </c>
      <c r="F521">
        <v>70.912000000000006</v>
      </c>
      <c r="G521">
        <v>73.090999999999994</v>
      </c>
      <c r="H521">
        <v>74.361000000000004</v>
      </c>
      <c r="I521">
        <v>75.034000000000006</v>
      </c>
      <c r="J521">
        <v>76.069999999999993</v>
      </c>
      <c r="K521">
        <v>76.769000000000005</v>
      </c>
      <c r="L521">
        <v>77.801000000000002</v>
      </c>
      <c r="M521">
        <v>79.724999999999994</v>
      </c>
      <c r="N521">
        <v>81.647999999999996</v>
      </c>
      <c r="O521">
        <v>82.680999999999997</v>
      </c>
      <c r="P521">
        <v>83.38</v>
      </c>
      <c r="Q521">
        <v>84.415999999999997</v>
      </c>
      <c r="R521">
        <v>85.087999999999994</v>
      </c>
      <c r="S521">
        <v>86.358999999999995</v>
      </c>
      <c r="T521">
        <v>88.537000000000006</v>
      </c>
    </row>
    <row r="522" spans="1:20" x14ac:dyDescent="0.3">
      <c r="A522">
        <v>520</v>
      </c>
      <c r="B522">
        <f t="shared" si="8"/>
        <v>1.4236824093086926</v>
      </c>
      <c r="C522">
        <v>1</v>
      </c>
      <c r="D522">
        <v>79.759399999999999</v>
      </c>
      <c r="E522">
        <v>3.5779999999999999E-2</v>
      </c>
      <c r="F522">
        <v>70.941000000000003</v>
      </c>
      <c r="G522">
        <v>73.12</v>
      </c>
      <c r="H522">
        <v>74.391999999999996</v>
      </c>
      <c r="I522">
        <v>75.064999999999998</v>
      </c>
      <c r="J522">
        <v>76.102000000000004</v>
      </c>
      <c r="K522">
        <v>76.802000000000007</v>
      </c>
      <c r="L522">
        <v>77.834999999999994</v>
      </c>
      <c r="M522">
        <v>79.759</v>
      </c>
      <c r="N522">
        <v>81.683999999999997</v>
      </c>
      <c r="O522">
        <v>82.716999999999999</v>
      </c>
      <c r="P522">
        <v>83.417000000000002</v>
      </c>
      <c r="Q522">
        <v>84.453000000000003</v>
      </c>
      <c r="R522">
        <v>85.126999999999995</v>
      </c>
      <c r="S522">
        <v>86.397999999999996</v>
      </c>
      <c r="T522">
        <v>88.578000000000003</v>
      </c>
    </row>
    <row r="523" spans="1:20" x14ac:dyDescent="0.3">
      <c r="A523">
        <v>521</v>
      </c>
      <c r="B523">
        <f t="shared" si="8"/>
        <v>1.4264202600958247</v>
      </c>
      <c r="C523">
        <v>1</v>
      </c>
      <c r="D523">
        <v>79.793800000000005</v>
      </c>
      <c r="E523">
        <v>3.5790000000000002E-2</v>
      </c>
      <c r="F523">
        <v>70.968999999999994</v>
      </c>
      <c r="G523">
        <v>73.150000000000006</v>
      </c>
      <c r="H523">
        <v>74.423000000000002</v>
      </c>
      <c r="I523">
        <v>75.096000000000004</v>
      </c>
      <c r="J523">
        <v>76.134</v>
      </c>
      <c r="K523">
        <v>76.834000000000003</v>
      </c>
      <c r="L523">
        <v>77.867999999999995</v>
      </c>
      <c r="M523">
        <v>79.793999999999997</v>
      </c>
      <c r="N523">
        <v>81.72</v>
      </c>
      <c r="O523">
        <v>82.754000000000005</v>
      </c>
      <c r="P523">
        <v>83.453999999999994</v>
      </c>
      <c r="Q523">
        <v>84.491</v>
      </c>
      <c r="R523">
        <v>85.165000000000006</v>
      </c>
      <c r="S523">
        <v>86.436999999999998</v>
      </c>
      <c r="T523">
        <v>88.619</v>
      </c>
    </row>
    <row r="524" spans="1:20" x14ac:dyDescent="0.3">
      <c r="A524">
        <v>522</v>
      </c>
      <c r="B524">
        <f t="shared" si="8"/>
        <v>1.429158110882957</v>
      </c>
      <c r="C524">
        <v>1</v>
      </c>
      <c r="D524">
        <v>79.828199999999995</v>
      </c>
      <c r="E524">
        <v>3.5790000000000002E-2</v>
      </c>
      <c r="F524">
        <v>70.998999999999995</v>
      </c>
      <c r="G524">
        <v>73.182000000000002</v>
      </c>
      <c r="H524">
        <v>74.454999999999998</v>
      </c>
      <c r="I524">
        <v>75.129000000000005</v>
      </c>
      <c r="J524">
        <v>76.167000000000002</v>
      </c>
      <c r="K524">
        <v>76.867000000000004</v>
      </c>
      <c r="L524">
        <v>77.900999999999996</v>
      </c>
      <c r="M524">
        <v>79.828000000000003</v>
      </c>
      <c r="N524">
        <v>81.754999999999995</v>
      </c>
      <c r="O524">
        <v>82.789000000000001</v>
      </c>
      <c r="P524">
        <v>83.49</v>
      </c>
      <c r="Q524">
        <v>84.528000000000006</v>
      </c>
      <c r="R524">
        <v>85.201999999999998</v>
      </c>
      <c r="S524">
        <v>86.474999999999994</v>
      </c>
      <c r="T524">
        <v>88.656999999999996</v>
      </c>
    </row>
    <row r="525" spans="1:20" x14ac:dyDescent="0.3">
      <c r="A525">
        <v>523</v>
      </c>
      <c r="B525">
        <f t="shared" si="8"/>
        <v>1.431895961670089</v>
      </c>
      <c r="C525">
        <v>1</v>
      </c>
      <c r="D525">
        <v>79.8626</v>
      </c>
      <c r="E525">
        <v>3.5799999999999998E-2</v>
      </c>
      <c r="F525">
        <v>71.027000000000001</v>
      </c>
      <c r="G525">
        <v>73.210999999999999</v>
      </c>
      <c r="H525">
        <v>74.484999999999999</v>
      </c>
      <c r="I525">
        <v>75.16</v>
      </c>
      <c r="J525">
        <v>76.198999999999998</v>
      </c>
      <c r="K525">
        <v>76.899000000000001</v>
      </c>
      <c r="L525">
        <v>77.933999999999997</v>
      </c>
      <c r="M525">
        <v>79.863</v>
      </c>
      <c r="N525">
        <v>81.790999999999997</v>
      </c>
      <c r="O525">
        <v>82.825999999999993</v>
      </c>
      <c r="P525">
        <v>83.527000000000001</v>
      </c>
      <c r="Q525">
        <v>84.564999999999998</v>
      </c>
      <c r="R525">
        <v>85.24</v>
      </c>
      <c r="S525">
        <v>86.513999999999996</v>
      </c>
      <c r="T525">
        <v>88.697999999999993</v>
      </c>
    </row>
    <row r="526" spans="1:20" x14ac:dyDescent="0.3">
      <c r="A526">
        <v>524</v>
      </c>
      <c r="B526">
        <f t="shared" si="8"/>
        <v>1.4346338124572211</v>
      </c>
      <c r="C526">
        <v>1</v>
      </c>
      <c r="D526">
        <v>79.896900000000002</v>
      </c>
      <c r="E526">
        <v>3.5810000000000002E-2</v>
      </c>
      <c r="F526">
        <v>71.055000000000007</v>
      </c>
      <c r="G526">
        <v>73.241</v>
      </c>
      <c r="H526">
        <v>74.516000000000005</v>
      </c>
      <c r="I526">
        <v>75.191000000000003</v>
      </c>
      <c r="J526">
        <v>76.23</v>
      </c>
      <c r="K526">
        <v>76.932000000000002</v>
      </c>
      <c r="L526">
        <v>77.966999999999999</v>
      </c>
      <c r="M526">
        <v>79.897000000000006</v>
      </c>
      <c r="N526">
        <v>81.826999999999998</v>
      </c>
      <c r="O526">
        <v>82.861999999999995</v>
      </c>
      <c r="P526">
        <v>83.563999999999993</v>
      </c>
      <c r="Q526">
        <v>84.602999999999994</v>
      </c>
      <c r="R526">
        <v>85.278000000000006</v>
      </c>
      <c r="S526">
        <v>86.552999999999997</v>
      </c>
      <c r="T526">
        <v>88.738</v>
      </c>
    </row>
    <row r="527" spans="1:20" x14ac:dyDescent="0.3">
      <c r="A527">
        <v>525</v>
      </c>
      <c r="B527">
        <f t="shared" si="8"/>
        <v>1.4373716632443532</v>
      </c>
      <c r="C527">
        <v>1</v>
      </c>
      <c r="D527">
        <v>79.931200000000004</v>
      </c>
      <c r="E527">
        <v>3.5819999999999998E-2</v>
      </c>
      <c r="F527">
        <v>71.082999999999998</v>
      </c>
      <c r="G527">
        <v>73.271000000000001</v>
      </c>
      <c r="H527">
        <v>74.546000000000006</v>
      </c>
      <c r="I527">
        <v>75.221999999999994</v>
      </c>
      <c r="J527">
        <v>76.262</v>
      </c>
      <c r="K527">
        <v>76.963999999999999</v>
      </c>
      <c r="L527">
        <v>78</v>
      </c>
      <c r="M527">
        <v>79.930999999999997</v>
      </c>
      <c r="N527">
        <v>81.861999999999995</v>
      </c>
      <c r="O527">
        <v>82.899000000000001</v>
      </c>
      <c r="P527">
        <v>83.6</v>
      </c>
      <c r="Q527">
        <v>84.641000000000005</v>
      </c>
      <c r="R527">
        <v>85.316000000000003</v>
      </c>
      <c r="S527">
        <v>86.591999999999999</v>
      </c>
      <c r="T527">
        <v>88.778999999999996</v>
      </c>
    </row>
    <row r="528" spans="1:20" x14ac:dyDescent="0.3">
      <c r="A528">
        <v>526</v>
      </c>
      <c r="B528">
        <f t="shared" si="8"/>
        <v>1.4401095140314852</v>
      </c>
      <c r="C528">
        <v>1</v>
      </c>
      <c r="D528">
        <v>79.965500000000006</v>
      </c>
      <c r="E528">
        <v>3.5819999999999998E-2</v>
      </c>
      <c r="F528">
        <v>71.114000000000004</v>
      </c>
      <c r="G528">
        <v>73.302000000000007</v>
      </c>
      <c r="H528">
        <v>74.578000000000003</v>
      </c>
      <c r="I528">
        <v>75.254000000000005</v>
      </c>
      <c r="J528">
        <v>76.295000000000002</v>
      </c>
      <c r="K528">
        <v>76.997</v>
      </c>
      <c r="L528">
        <v>78.034000000000006</v>
      </c>
      <c r="M528">
        <v>79.965999999999994</v>
      </c>
      <c r="N528">
        <v>81.897000000000006</v>
      </c>
      <c r="O528">
        <v>82.933999999999997</v>
      </c>
      <c r="P528">
        <v>83.635999999999996</v>
      </c>
      <c r="Q528">
        <v>84.677000000000007</v>
      </c>
      <c r="R528">
        <v>85.352999999999994</v>
      </c>
      <c r="S528">
        <v>86.629000000000005</v>
      </c>
      <c r="T528">
        <v>88.816999999999993</v>
      </c>
    </row>
    <row r="529" spans="1:20" x14ac:dyDescent="0.3">
      <c r="A529">
        <v>527</v>
      </c>
      <c r="B529">
        <f t="shared" si="8"/>
        <v>1.4428473648186173</v>
      </c>
      <c r="C529">
        <v>1</v>
      </c>
      <c r="D529">
        <v>79.999799999999993</v>
      </c>
      <c r="E529">
        <v>3.5830000000000001E-2</v>
      </c>
      <c r="F529">
        <v>71.141999999999996</v>
      </c>
      <c r="G529">
        <v>73.331999999999994</v>
      </c>
      <c r="H529">
        <v>74.608999999999995</v>
      </c>
      <c r="I529">
        <v>75.284999999999997</v>
      </c>
      <c r="J529">
        <v>76.325999999999993</v>
      </c>
      <c r="K529">
        <v>77.028999999999996</v>
      </c>
      <c r="L529">
        <v>78.066000000000003</v>
      </c>
      <c r="M529">
        <v>80</v>
      </c>
      <c r="N529">
        <v>81.933000000000007</v>
      </c>
      <c r="O529">
        <v>82.971000000000004</v>
      </c>
      <c r="P529">
        <v>83.673000000000002</v>
      </c>
      <c r="Q529">
        <v>84.715000000000003</v>
      </c>
      <c r="R529">
        <v>85.391000000000005</v>
      </c>
      <c r="S529">
        <v>86.668000000000006</v>
      </c>
      <c r="T529">
        <v>88.858000000000004</v>
      </c>
    </row>
    <row r="530" spans="1:20" x14ac:dyDescent="0.3">
      <c r="A530">
        <v>528</v>
      </c>
      <c r="B530">
        <f t="shared" si="8"/>
        <v>1.4455852156057496</v>
      </c>
      <c r="C530">
        <v>1</v>
      </c>
      <c r="D530">
        <v>80.034000000000006</v>
      </c>
      <c r="E530">
        <v>3.5839999999999997E-2</v>
      </c>
      <c r="F530">
        <v>71.17</v>
      </c>
      <c r="G530">
        <v>73.361000000000004</v>
      </c>
      <c r="H530">
        <v>74.638999999999996</v>
      </c>
      <c r="I530">
        <v>75.316000000000003</v>
      </c>
      <c r="J530">
        <v>76.358000000000004</v>
      </c>
      <c r="K530">
        <v>77.061000000000007</v>
      </c>
      <c r="L530">
        <v>78.099000000000004</v>
      </c>
      <c r="M530">
        <v>80.034000000000006</v>
      </c>
      <c r="N530">
        <v>81.968999999999994</v>
      </c>
      <c r="O530">
        <v>83.007000000000005</v>
      </c>
      <c r="P530">
        <v>83.71</v>
      </c>
      <c r="Q530">
        <v>84.751999999999995</v>
      </c>
      <c r="R530">
        <v>85.429000000000002</v>
      </c>
      <c r="S530">
        <v>86.706999999999994</v>
      </c>
      <c r="T530">
        <v>88.897999999999996</v>
      </c>
    </row>
    <row r="531" spans="1:20" x14ac:dyDescent="0.3">
      <c r="A531">
        <v>529</v>
      </c>
      <c r="B531">
        <f t="shared" si="8"/>
        <v>1.4483230663928817</v>
      </c>
      <c r="C531">
        <v>1</v>
      </c>
      <c r="D531">
        <v>80.068200000000004</v>
      </c>
      <c r="E531">
        <v>3.5839999999999997E-2</v>
      </c>
      <c r="F531">
        <v>71.2</v>
      </c>
      <c r="G531">
        <v>73.391999999999996</v>
      </c>
      <c r="H531">
        <v>74.671000000000006</v>
      </c>
      <c r="I531">
        <v>75.347999999999999</v>
      </c>
      <c r="J531">
        <v>76.391000000000005</v>
      </c>
      <c r="K531">
        <v>77.093999999999994</v>
      </c>
      <c r="L531">
        <v>78.132999999999996</v>
      </c>
      <c r="M531">
        <v>80.067999999999998</v>
      </c>
      <c r="N531">
        <v>82.004000000000005</v>
      </c>
      <c r="O531">
        <v>83.042000000000002</v>
      </c>
      <c r="P531">
        <v>83.745999999999995</v>
      </c>
      <c r="Q531">
        <v>84.787999999999997</v>
      </c>
      <c r="R531">
        <v>85.465000000000003</v>
      </c>
      <c r="S531">
        <v>86.744</v>
      </c>
      <c r="T531">
        <v>88.936000000000007</v>
      </c>
    </row>
    <row r="532" spans="1:20" x14ac:dyDescent="0.3">
      <c r="A532">
        <v>530</v>
      </c>
      <c r="B532">
        <f t="shared" si="8"/>
        <v>1.4510609171800137</v>
      </c>
      <c r="C532">
        <v>1</v>
      </c>
      <c r="D532">
        <v>80.1023</v>
      </c>
      <c r="E532">
        <v>3.585E-2</v>
      </c>
      <c r="F532">
        <v>71.227999999999994</v>
      </c>
      <c r="G532">
        <v>73.421999999999997</v>
      </c>
      <c r="H532">
        <v>74.700999999999993</v>
      </c>
      <c r="I532">
        <v>75.379000000000005</v>
      </c>
      <c r="J532">
        <v>76.421999999999997</v>
      </c>
      <c r="K532">
        <v>77.126000000000005</v>
      </c>
      <c r="L532">
        <v>78.165000000000006</v>
      </c>
      <c r="M532">
        <v>80.102000000000004</v>
      </c>
      <c r="N532">
        <v>82.039000000000001</v>
      </c>
      <c r="O532">
        <v>83.078999999999994</v>
      </c>
      <c r="P532">
        <v>83.781999999999996</v>
      </c>
      <c r="Q532">
        <v>84.825999999999993</v>
      </c>
      <c r="R532">
        <v>85.503</v>
      </c>
      <c r="S532">
        <v>86.783000000000001</v>
      </c>
      <c r="T532">
        <v>88.975999999999999</v>
      </c>
    </row>
    <row r="533" spans="1:20" x14ac:dyDescent="0.3">
      <c r="A533">
        <v>531</v>
      </c>
      <c r="B533">
        <f t="shared" si="8"/>
        <v>1.4537987679671458</v>
      </c>
      <c r="C533">
        <v>1</v>
      </c>
      <c r="D533">
        <v>80.136499999999998</v>
      </c>
      <c r="E533">
        <v>3.5860000000000003E-2</v>
      </c>
      <c r="F533">
        <v>71.256</v>
      </c>
      <c r="G533">
        <v>73.450999999999993</v>
      </c>
      <c r="H533">
        <v>74.731999999999999</v>
      </c>
      <c r="I533">
        <v>75.41</v>
      </c>
      <c r="J533">
        <v>76.453999999999994</v>
      </c>
      <c r="K533">
        <v>77.158000000000001</v>
      </c>
      <c r="L533">
        <v>78.197999999999993</v>
      </c>
      <c r="M533">
        <v>80.137</v>
      </c>
      <c r="N533">
        <v>82.075000000000003</v>
      </c>
      <c r="O533">
        <v>83.114999999999995</v>
      </c>
      <c r="P533">
        <v>83.819000000000003</v>
      </c>
      <c r="Q533">
        <v>84.863</v>
      </c>
      <c r="R533">
        <v>85.540999999999997</v>
      </c>
      <c r="S533">
        <v>86.822000000000003</v>
      </c>
      <c r="T533">
        <v>89.016999999999996</v>
      </c>
    </row>
    <row r="534" spans="1:20" x14ac:dyDescent="0.3">
      <c r="A534">
        <v>532</v>
      </c>
      <c r="B534">
        <f t="shared" si="8"/>
        <v>1.4565366187542779</v>
      </c>
      <c r="C534">
        <v>1</v>
      </c>
      <c r="D534">
        <v>80.170599999999993</v>
      </c>
      <c r="E534">
        <v>3.5869999999999999E-2</v>
      </c>
      <c r="F534">
        <v>71.284000000000006</v>
      </c>
      <c r="G534">
        <v>73.480999999999995</v>
      </c>
      <c r="H534">
        <v>74.762</v>
      </c>
      <c r="I534">
        <v>75.44</v>
      </c>
      <c r="J534">
        <v>76.484999999999999</v>
      </c>
      <c r="K534">
        <v>77.19</v>
      </c>
      <c r="L534">
        <v>78.230999999999995</v>
      </c>
      <c r="M534">
        <v>80.171000000000006</v>
      </c>
      <c r="N534">
        <v>82.11</v>
      </c>
      <c r="O534">
        <v>83.150999999999996</v>
      </c>
      <c r="P534">
        <v>83.855999999999995</v>
      </c>
      <c r="Q534">
        <v>84.900999999999996</v>
      </c>
      <c r="R534">
        <v>85.578999999999994</v>
      </c>
      <c r="S534">
        <v>86.861000000000004</v>
      </c>
      <c r="T534">
        <v>89.057000000000002</v>
      </c>
    </row>
    <row r="535" spans="1:20" x14ac:dyDescent="0.3">
      <c r="A535">
        <v>533</v>
      </c>
      <c r="B535">
        <f t="shared" si="8"/>
        <v>1.4592744695414099</v>
      </c>
      <c r="C535">
        <v>1</v>
      </c>
      <c r="D535">
        <v>80.204599999999999</v>
      </c>
      <c r="E535">
        <v>3.5869999999999999E-2</v>
      </c>
      <c r="F535">
        <v>71.313999999999993</v>
      </c>
      <c r="G535">
        <v>73.512</v>
      </c>
      <c r="H535">
        <v>74.793999999999997</v>
      </c>
      <c r="I535">
        <v>75.471999999999994</v>
      </c>
      <c r="J535">
        <v>76.518000000000001</v>
      </c>
      <c r="K535">
        <v>77.222999999999999</v>
      </c>
      <c r="L535">
        <v>78.263999999999996</v>
      </c>
      <c r="M535">
        <v>80.204999999999998</v>
      </c>
      <c r="N535">
        <v>82.144999999999996</v>
      </c>
      <c r="O535">
        <v>83.186000000000007</v>
      </c>
      <c r="P535">
        <v>83.891999999999996</v>
      </c>
      <c r="Q535">
        <v>84.936999999999998</v>
      </c>
      <c r="R535">
        <v>85.616</v>
      </c>
      <c r="S535">
        <v>86.897000000000006</v>
      </c>
      <c r="T535">
        <v>89.094999999999999</v>
      </c>
    </row>
    <row r="536" spans="1:20" x14ac:dyDescent="0.3">
      <c r="A536">
        <v>534</v>
      </c>
      <c r="B536">
        <f t="shared" si="8"/>
        <v>1.462012320328542</v>
      </c>
      <c r="C536">
        <v>1</v>
      </c>
      <c r="D536">
        <v>80.238699999999994</v>
      </c>
      <c r="E536">
        <v>3.5880000000000002E-2</v>
      </c>
      <c r="F536">
        <v>71.341999999999999</v>
      </c>
      <c r="G536">
        <v>73.540999999999997</v>
      </c>
      <c r="H536">
        <v>74.823999999999998</v>
      </c>
      <c r="I536">
        <v>75.503</v>
      </c>
      <c r="J536">
        <v>76.549000000000007</v>
      </c>
      <c r="K536">
        <v>77.254999999999995</v>
      </c>
      <c r="L536">
        <v>78.296999999999997</v>
      </c>
      <c r="M536">
        <v>80.239000000000004</v>
      </c>
      <c r="N536">
        <v>82.180999999999997</v>
      </c>
      <c r="O536">
        <v>83.222999999999999</v>
      </c>
      <c r="P536">
        <v>83.927999999999997</v>
      </c>
      <c r="Q536">
        <v>84.974000000000004</v>
      </c>
      <c r="R536">
        <v>85.653000000000006</v>
      </c>
      <c r="S536">
        <v>86.936000000000007</v>
      </c>
      <c r="T536">
        <v>89.135000000000005</v>
      </c>
    </row>
    <row r="537" spans="1:20" x14ac:dyDescent="0.3">
      <c r="A537">
        <v>535</v>
      </c>
      <c r="B537">
        <f t="shared" si="8"/>
        <v>1.4647501711156743</v>
      </c>
      <c r="C537">
        <v>1</v>
      </c>
      <c r="D537">
        <v>80.2727</v>
      </c>
      <c r="E537">
        <v>3.5889999999999998E-2</v>
      </c>
      <c r="F537">
        <v>71.37</v>
      </c>
      <c r="G537">
        <v>73.570999999999998</v>
      </c>
      <c r="H537">
        <v>74.853999999999999</v>
      </c>
      <c r="I537">
        <v>75.534000000000006</v>
      </c>
      <c r="J537">
        <v>76.581000000000003</v>
      </c>
      <c r="K537">
        <v>77.287000000000006</v>
      </c>
      <c r="L537">
        <v>78.33</v>
      </c>
      <c r="M537">
        <v>80.272999999999996</v>
      </c>
      <c r="N537">
        <v>82.215999999999994</v>
      </c>
      <c r="O537">
        <v>83.259</v>
      </c>
      <c r="P537">
        <v>83.965000000000003</v>
      </c>
      <c r="Q537">
        <v>85.012</v>
      </c>
      <c r="R537">
        <v>85.691000000000003</v>
      </c>
      <c r="S537">
        <v>86.974999999999994</v>
      </c>
      <c r="T537">
        <v>89.176000000000002</v>
      </c>
    </row>
    <row r="538" spans="1:20" x14ac:dyDescent="0.3">
      <c r="A538">
        <v>536</v>
      </c>
      <c r="B538">
        <f t="shared" si="8"/>
        <v>1.4674880219028064</v>
      </c>
      <c r="C538">
        <v>1</v>
      </c>
      <c r="D538">
        <v>80.306700000000006</v>
      </c>
      <c r="E538">
        <v>3.5889999999999998E-2</v>
      </c>
      <c r="F538">
        <v>71.400000000000006</v>
      </c>
      <c r="G538">
        <v>73.602000000000004</v>
      </c>
      <c r="H538">
        <v>74.885999999999996</v>
      </c>
      <c r="I538">
        <v>75.566000000000003</v>
      </c>
      <c r="J538">
        <v>76.613</v>
      </c>
      <c r="K538">
        <v>77.319000000000003</v>
      </c>
      <c r="L538">
        <v>78.363</v>
      </c>
      <c r="M538">
        <v>80.307000000000002</v>
      </c>
      <c r="N538">
        <v>82.251000000000005</v>
      </c>
      <c r="O538">
        <v>83.293999999999997</v>
      </c>
      <c r="P538">
        <v>84</v>
      </c>
      <c r="Q538">
        <v>85.048000000000002</v>
      </c>
      <c r="R538">
        <v>85.727999999999994</v>
      </c>
      <c r="S538">
        <v>87.012</v>
      </c>
      <c r="T538">
        <v>89.212999999999994</v>
      </c>
    </row>
    <row r="539" spans="1:20" x14ac:dyDescent="0.3">
      <c r="A539">
        <v>537</v>
      </c>
      <c r="B539">
        <f t="shared" si="8"/>
        <v>1.4702258726899384</v>
      </c>
      <c r="C539">
        <v>1</v>
      </c>
      <c r="D539">
        <v>80.340599999999995</v>
      </c>
      <c r="E539">
        <v>3.5900000000000001E-2</v>
      </c>
      <c r="F539">
        <v>71.427999999999997</v>
      </c>
      <c r="G539">
        <v>73.631</v>
      </c>
      <c r="H539">
        <v>74.915999999999997</v>
      </c>
      <c r="I539">
        <v>75.596000000000004</v>
      </c>
      <c r="J539">
        <v>76.644000000000005</v>
      </c>
      <c r="K539">
        <v>77.350999999999999</v>
      </c>
      <c r="L539">
        <v>78.394999999999996</v>
      </c>
      <c r="M539">
        <v>80.340999999999994</v>
      </c>
      <c r="N539">
        <v>82.286000000000001</v>
      </c>
      <c r="O539">
        <v>83.33</v>
      </c>
      <c r="P539">
        <v>84.037000000000006</v>
      </c>
      <c r="Q539">
        <v>85.084999999999994</v>
      </c>
      <c r="R539">
        <v>85.765000000000001</v>
      </c>
      <c r="S539">
        <v>87.05</v>
      </c>
      <c r="T539">
        <v>89.254000000000005</v>
      </c>
    </row>
    <row r="540" spans="1:20" x14ac:dyDescent="0.3">
      <c r="A540">
        <v>538</v>
      </c>
      <c r="B540">
        <f t="shared" si="8"/>
        <v>1.4729637234770705</v>
      </c>
      <c r="C540">
        <v>1</v>
      </c>
      <c r="D540">
        <v>80.374499999999998</v>
      </c>
      <c r="E540">
        <v>3.5909999999999997E-2</v>
      </c>
      <c r="F540">
        <v>71.454999999999998</v>
      </c>
      <c r="G540">
        <v>73.66</v>
      </c>
      <c r="H540">
        <v>74.945999999999998</v>
      </c>
      <c r="I540">
        <v>75.626999999999995</v>
      </c>
      <c r="J540">
        <v>76.676000000000002</v>
      </c>
      <c r="K540">
        <v>77.382999999999996</v>
      </c>
      <c r="L540">
        <v>78.427999999999997</v>
      </c>
      <c r="M540">
        <v>80.375</v>
      </c>
      <c r="N540">
        <v>82.320999999999998</v>
      </c>
      <c r="O540">
        <v>83.366</v>
      </c>
      <c r="P540">
        <v>84.072999999999993</v>
      </c>
      <c r="Q540">
        <v>85.122</v>
      </c>
      <c r="R540">
        <v>85.802999999999997</v>
      </c>
      <c r="S540">
        <v>87.088999999999999</v>
      </c>
      <c r="T540">
        <v>89.293999999999997</v>
      </c>
    </row>
    <row r="541" spans="1:20" x14ac:dyDescent="0.3">
      <c r="A541">
        <v>539</v>
      </c>
      <c r="B541">
        <f t="shared" si="8"/>
        <v>1.4757015742642026</v>
      </c>
      <c r="C541">
        <v>1</v>
      </c>
      <c r="D541">
        <v>80.4084</v>
      </c>
      <c r="E541">
        <v>3.5920000000000001E-2</v>
      </c>
      <c r="F541">
        <v>71.483000000000004</v>
      </c>
      <c r="G541">
        <v>73.688999999999993</v>
      </c>
      <c r="H541">
        <v>74.975999999999999</v>
      </c>
      <c r="I541">
        <v>75.658000000000001</v>
      </c>
      <c r="J541">
        <v>76.706999999999994</v>
      </c>
      <c r="K541">
        <v>77.415000000000006</v>
      </c>
      <c r="L541">
        <v>78.459999999999994</v>
      </c>
      <c r="M541">
        <v>80.408000000000001</v>
      </c>
      <c r="N541">
        <v>82.356999999999999</v>
      </c>
      <c r="O541">
        <v>83.402000000000001</v>
      </c>
      <c r="P541">
        <v>84.11</v>
      </c>
      <c r="Q541">
        <v>85.159000000000006</v>
      </c>
      <c r="R541">
        <v>85.840999999999994</v>
      </c>
      <c r="S541">
        <v>87.128</v>
      </c>
      <c r="T541">
        <v>89.334000000000003</v>
      </c>
    </row>
    <row r="542" spans="1:20" x14ac:dyDescent="0.3">
      <c r="A542">
        <v>540</v>
      </c>
      <c r="B542">
        <f t="shared" si="8"/>
        <v>1.4784394250513346</v>
      </c>
      <c r="C542">
        <v>1</v>
      </c>
      <c r="D542">
        <v>80.442300000000003</v>
      </c>
      <c r="E542">
        <v>3.5920000000000001E-2</v>
      </c>
      <c r="F542">
        <v>71.513000000000005</v>
      </c>
      <c r="G542">
        <v>73.72</v>
      </c>
      <c r="H542">
        <v>75.007999999999996</v>
      </c>
      <c r="I542">
        <v>75.69</v>
      </c>
      <c r="J542">
        <v>76.739000000000004</v>
      </c>
      <c r="K542">
        <v>77.447999999999993</v>
      </c>
      <c r="L542">
        <v>78.492999999999995</v>
      </c>
      <c r="M542">
        <v>80.441999999999993</v>
      </c>
      <c r="N542">
        <v>82.391000000000005</v>
      </c>
      <c r="O542">
        <v>83.436999999999998</v>
      </c>
      <c r="P542">
        <v>84.144999999999996</v>
      </c>
      <c r="Q542">
        <v>85.194999999999993</v>
      </c>
      <c r="R542">
        <v>85.876999999999995</v>
      </c>
      <c r="S542">
        <v>87.164000000000001</v>
      </c>
      <c r="T542">
        <v>89.370999999999995</v>
      </c>
    </row>
    <row r="543" spans="1:20" x14ac:dyDescent="0.3">
      <c r="A543">
        <v>541</v>
      </c>
      <c r="B543">
        <f t="shared" si="8"/>
        <v>1.4811772758384667</v>
      </c>
      <c r="C543">
        <v>1</v>
      </c>
      <c r="D543">
        <v>80.476100000000002</v>
      </c>
      <c r="E543">
        <v>3.5929999999999997E-2</v>
      </c>
      <c r="F543">
        <v>71.540999999999997</v>
      </c>
      <c r="G543">
        <v>73.748999999999995</v>
      </c>
      <c r="H543">
        <v>75.037999999999997</v>
      </c>
      <c r="I543">
        <v>75.72</v>
      </c>
      <c r="J543">
        <v>76.77</v>
      </c>
      <c r="K543">
        <v>77.478999999999999</v>
      </c>
      <c r="L543">
        <v>78.525999999999996</v>
      </c>
      <c r="M543">
        <v>80.475999999999999</v>
      </c>
      <c r="N543">
        <v>82.426000000000002</v>
      </c>
      <c r="O543">
        <v>83.472999999999999</v>
      </c>
      <c r="P543">
        <v>84.182000000000002</v>
      </c>
      <c r="Q543">
        <v>85.231999999999999</v>
      </c>
      <c r="R543">
        <v>85.914000000000001</v>
      </c>
      <c r="S543">
        <v>87.203000000000003</v>
      </c>
      <c r="T543">
        <v>89.412000000000006</v>
      </c>
    </row>
    <row r="544" spans="1:20" x14ac:dyDescent="0.3">
      <c r="A544">
        <v>542</v>
      </c>
      <c r="B544">
        <f t="shared" si="8"/>
        <v>1.483915126625599</v>
      </c>
      <c r="C544">
        <v>1</v>
      </c>
      <c r="D544">
        <v>80.509900000000002</v>
      </c>
      <c r="E544">
        <v>3.594E-2</v>
      </c>
      <c r="F544">
        <v>71.567999999999998</v>
      </c>
      <c r="G544">
        <v>73.778999999999996</v>
      </c>
      <c r="H544">
        <v>75.067999999999998</v>
      </c>
      <c r="I544">
        <v>75.75</v>
      </c>
      <c r="J544">
        <v>76.802000000000007</v>
      </c>
      <c r="K544">
        <v>77.510999999999996</v>
      </c>
      <c r="L544">
        <v>78.558000000000007</v>
      </c>
      <c r="M544">
        <v>80.510000000000005</v>
      </c>
      <c r="N544">
        <v>82.462000000000003</v>
      </c>
      <c r="O544">
        <v>83.509</v>
      </c>
      <c r="P544">
        <v>84.218000000000004</v>
      </c>
      <c r="Q544">
        <v>85.269000000000005</v>
      </c>
      <c r="R544">
        <v>85.951999999999998</v>
      </c>
      <c r="S544">
        <v>87.241</v>
      </c>
      <c r="T544">
        <v>89.451999999999998</v>
      </c>
    </row>
    <row r="545" spans="1:20" x14ac:dyDescent="0.3">
      <c r="A545">
        <v>543</v>
      </c>
      <c r="B545">
        <f t="shared" si="8"/>
        <v>1.4866529774127311</v>
      </c>
      <c r="C545">
        <v>1</v>
      </c>
      <c r="D545">
        <v>80.543700000000001</v>
      </c>
      <c r="E545">
        <v>3.594E-2</v>
      </c>
      <c r="F545">
        <v>71.597999999999999</v>
      </c>
      <c r="G545">
        <v>73.81</v>
      </c>
      <c r="H545">
        <v>75.099000000000004</v>
      </c>
      <c r="I545">
        <v>75.781999999999996</v>
      </c>
      <c r="J545">
        <v>76.834000000000003</v>
      </c>
      <c r="K545">
        <v>77.543000000000006</v>
      </c>
      <c r="L545">
        <v>78.590999999999994</v>
      </c>
      <c r="M545">
        <v>80.543999999999997</v>
      </c>
      <c r="N545">
        <v>82.495999999999995</v>
      </c>
      <c r="O545">
        <v>83.543999999999997</v>
      </c>
      <c r="P545">
        <v>84.253</v>
      </c>
      <c r="Q545">
        <v>85.305000000000007</v>
      </c>
      <c r="R545">
        <v>85.988</v>
      </c>
      <c r="S545">
        <v>87.278000000000006</v>
      </c>
      <c r="T545">
        <v>89.489000000000004</v>
      </c>
    </row>
    <row r="546" spans="1:20" x14ac:dyDescent="0.3">
      <c r="A546">
        <v>544</v>
      </c>
      <c r="B546">
        <f t="shared" si="8"/>
        <v>1.4893908281998631</v>
      </c>
      <c r="C546">
        <v>1</v>
      </c>
      <c r="D546">
        <v>80.577399999999997</v>
      </c>
      <c r="E546">
        <v>3.5950000000000003E-2</v>
      </c>
      <c r="F546">
        <v>71.626000000000005</v>
      </c>
      <c r="G546">
        <v>73.838999999999999</v>
      </c>
      <c r="H546">
        <v>75.129000000000005</v>
      </c>
      <c r="I546">
        <v>75.813000000000002</v>
      </c>
      <c r="J546">
        <v>76.864999999999995</v>
      </c>
      <c r="K546">
        <v>77.575000000000003</v>
      </c>
      <c r="L546">
        <v>78.623999999999995</v>
      </c>
      <c r="M546">
        <v>80.576999999999998</v>
      </c>
      <c r="N546">
        <v>82.531000000000006</v>
      </c>
      <c r="O546">
        <v>83.58</v>
      </c>
      <c r="P546">
        <v>84.29</v>
      </c>
      <c r="Q546">
        <v>85.341999999999999</v>
      </c>
      <c r="R546">
        <v>86.025999999999996</v>
      </c>
      <c r="S546">
        <v>87.316000000000003</v>
      </c>
      <c r="T546">
        <v>89.528999999999996</v>
      </c>
    </row>
    <row r="547" spans="1:20" x14ac:dyDescent="0.3">
      <c r="A547">
        <v>545</v>
      </c>
      <c r="B547">
        <f t="shared" si="8"/>
        <v>1.4921286789869952</v>
      </c>
      <c r="C547">
        <v>1</v>
      </c>
      <c r="D547">
        <v>80.611199999999997</v>
      </c>
      <c r="E547">
        <v>3.5959999999999999E-2</v>
      </c>
      <c r="F547">
        <v>71.653000000000006</v>
      </c>
      <c r="G547">
        <v>73.867999999999995</v>
      </c>
      <c r="H547">
        <v>75.159000000000006</v>
      </c>
      <c r="I547">
        <v>75.843000000000004</v>
      </c>
      <c r="J547">
        <v>76.896000000000001</v>
      </c>
      <c r="K547">
        <v>77.606999999999999</v>
      </c>
      <c r="L547">
        <v>78.656000000000006</v>
      </c>
      <c r="M547">
        <v>80.611000000000004</v>
      </c>
      <c r="N547">
        <v>82.566000000000003</v>
      </c>
      <c r="O547">
        <v>83.616</v>
      </c>
      <c r="P547">
        <v>84.325999999999993</v>
      </c>
      <c r="Q547">
        <v>85.379000000000005</v>
      </c>
      <c r="R547">
        <v>86.063000000000002</v>
      </c>
      <c r="S547">
        <v>87.355000000000004</v>
      </c>
      <c r="T547">
        <v>89.569000000000003</v>
      </c>
    </row>
    <row r="548" spans="1:20" x14ac:dyDescent="0.3">
      <c r="A548">
        <v>546</v>
      </c>
      <c r="B548">
        <f t="shared" si="8"/>
        <v>1.4948665297741273</v>
      </c>
      <c r="C548">
        <v>1</v>
      </c>
      <c r="D548">
        <v>80.644800000000004</v>
      </c>
      <c r="E548">
        <v>3.5970000000000002E-2</v>
      </c>
      <c r="F548">
        <v>71.680999999999997</v>
      </c>
      <c r="G548">
        <v>73.897000000000006</v>
      </c>
      <c r="H548">
        <v>75.188999999999993</v>
      </c>
      <c r="I548">
        <v>75.873000000000005</v>
      </c>
      <c r="J548">
        <v>76.927000000000007</v>
      </c>
      <c r="K548">
        <v>77.638000000000005</v>
      </c>
      <c r="L548">
        <v>78.688000000000002</v>
      </c>
      <c r="M548">
        <v>80.644999999999996</v>
      </c>
      <c r="N548">
        <v>82.600999999999999</v>
      </c>
      <c r="O548">
        <v>83.650999999999996</v>
      </c>
      <c r="P548">
        <v>84.361999999999995</v>
      </c>
      <c r="Q548">
        <v>85.415999999999997</v>
      </c>
      <c r="R548">
        <v>86.100999999999999</v>
      </c>
      <c r="S548">
        <v>87.393000000000001</v>
      </c>
      <c r="T548">
        <v>89.608999999999995</v>
      </c>
    </row>
    <row r="549" spans="1:20" x14ac:dyDescent="0.3">
      <c r="A549">
        <v>547</v>
      </c>
      <c r="B549">
        <f t="shared" si="8"/>
        <v>1.4976043805612593</v>
      </c>
      <c r="C549">
        <v>1</v>
      </c>
      <c r="D549">
        <v>80.6785</v>
      </c>
      <c r="E549">
        <v>3.5970000000000002E-2</v>
      </c>
      <c r="F549">
        <v>71.710999999999999</v>
      </c>
      <c r="G549">
        <v>73.927000000000007</v>
      </c>
      <c r="H549">
        <v>75.22</v>
      </c>
      <c r="I549">
        <v>75.905000000000001</v>
      </c>
      <c r="J549">
        <v>76.959000000000003</v>
      </c>
      <c r="K549">
        <v>77.671000000000006</v>
      </c>
      <c r="L549">
        <v>78.721000000000004</v>
      </c>
      <c r="M549">
        <v>80.679000000000002</v>
      </c>
      <c r="N549">
        <v>82.635999999999996</v>
      </c>
      <c r="O549">
        <v>83.686000000000007</v>
      </c>
      <c r="P549">
        <v>84.397999999999996</v>
      </c>
      <c r="Q549">
        <v>85.451999999999998</v>
      </c>
      <c r="R549">
        <v>86.137</v>
      </c>
      <c r="S549">
        <v>87.43</v>
      </c>
      <c r="T549">
        <v>89.646000000000001</v>
      </c>
    </row>
    <row r="550" spans="1:20" x14ac:dyDescent="0.3">
      <c r="A550">
        <v>548</v>
      </c>
      <c r="B550">
        <f t="shared" si="8"/>
        <v>1.5003422313483916</v>
      </c>
      <c r="C550">
        <v>1</v>
      </c>
      <c r="D550">
        <v>80.712100000000007</v>
      </c>
      <c r="E550">
        <v>3.5979999999999998E-2</v>
      </c>
      <c r="F550">
        <v>71.738</v>
      </c>
      <c r="G550">
        <v>73.956000000000003</v>
      </c>
      <c r="H550">
        <v>75.25</v>
      </c>
      <c r="I550">
        <v>75.935000000000002</v>
      </c>
      <c r="J550">
        <v>76.989999999999995</v>
      </c>
      <c r="K550">
        <v>77.701999999999998</v>
      </c>
      <c r="L550">
        <v>78.753</v>
      </c>
      <c r="M550">
        <v>80.712000000000003</v>
      </c>
      <c r="N550">
        <v>82.671000000000006</v>
      </c>
      <c r="O550">
        <v>83.721999999999994</v>
      </c>
      <c r="P550">
        <v>84.433999999999997</v>
      </c>
      <c r="Q550">
        <v>85.489000000000004</v>
      </c>
      <c r="R550">
        <v>86.174000000000007</v>
      </c>
      <c r="S550">
        <v>87.468000000000004</v>
      </c>
      <c r="T550">
        <v>89.686000000000007</v>
      </c>
    </row>
    <row r="551" spans="1:20" x14ac:dyDescent="0.3">
      <c r="A551">
        <v>549</v>
      </c>
      <c r="B551">
        <f t="shared" si="8"/>
        <v>1.5030800821355237</v>
      </c>
      <c r="C551">
        <v>1</v>
      </c>
      <c r="D551">
        <v>80.745699999999999</v>
      </c>
      <c r="E551">
        <v>3.5990000000000001E-2</v>
      </c>
      <c r="F551">
        <v>71.765000000000001</v>
      </c>
      <c r="G551">
        <v>73.984999999999999</v>
      </c>
      <c r="H551">
        <v>75.28</v>
      </c>
      <c r="I551">
        <v>75.965999999999994</v>
      </c>
      <c r="J551">
        <v>77.021000000000001</v>
      </c>
      <c r="K551">
        <v>77.733999999999995</v>
      </c>
      <c r="L551">
        <v>78.786000000000001</v>
      </c>
      <c r="M551">
        <v>80.745999999999995</v>
      </c>
      <c r="N551">
        <v>82.706000000000003</v>
      </c>
      <c r="O551">
        <v>83.757999999999996</v>
      </c>
      <c r="P551">
        <v>84.47</v>
      </c>
      <c r="Q551">
        <v>85.525999999999996</v>
      </c>
      <c r="R551">
        <v>86.210999999999999</v>
      </c>
      <c r="S551">
        <v>87.506</v>
      </c>
      <c r="T551">
        <v>89.725999999999999</v>
      </c>
    </row>
    <row r="552" spans="1:20" x14ac:dyDescent="0.3">
      <c r="A552">
        <v>550</v>
      </c>
      <c r="B552">
        <f t="shared" si="8"/>
        <v>1.5058179329226558</v>
      </c>
      <c r="C552">
        <v>1</v>
      </c>
      <c r="D552">
        <v>80.779300000000006</v>
      </c>
      <c r="E552">
        <v>3.5999999999999997E-2</v>
      </c>
      <c r="F552">
        <v>71.793000000000006</v>
      </c>
      <c r="G552">
        <v>74.013999999999996</v>
      </c>
      <c r="H552">
        <v>75.31</v>
      </c>
      <c r="I552">
        <v>75.995999999999995</v>
      </c>
      <c r="J552">
        <v>77.052000000000007</v>
      </c>
      <c r="K552">
        <v>77.765000000000001</v>
      </c>
      <c r="L552">
        <v>78.817999999999998</v>
      </c>
      <c r="M552">
        <v>80.778999999999996</v>
      </c>
      <c r="N552">
        <v>82.741</v>
      </c>
      <c r="O552">
        <v>83.793000000000006</v>
      </c>
      <c r="P552">
        <v>84.506</v>
      </c>
      <c r="Q552">
        <v>85.563000000000002</v>
      </c>
      <c r="R552">
        <v>86.248999999999995</v>
      </c>
      <c r="S552">
        <v>87.543999999999997</v>
      </c>
      <c r="T552">
        <v>89.766000000000005</v>
      </c>
    </row>
    <row r="553" spans="1:20" x14ac:dyDescent="0.3">
      <c r="A553">
        <v>551</v>
      </c>
      <c r="B553">
        <f t="shared" si="8"/>
        <v>1.5085557837097878</v>
      </c>
      <c r="C553">
        <v>1</v>
      </c>
      <c r="D553">
        <v>80.812799999999996</v>
      </c>
      <c r="E553">
        <v>3.5999999999999997E-2</v>
      </c>
      <c r="F553">
        <v>71.822999999999993</v>
      </c>
      <c r="G553">
        <v>74.045000000000002</v>
      </c>
      <c r="H553">
        <v>75.340999999999994</v>
      </c>
      <c r="I553">
        <v>76.027000000000001</v>
      </c>
      <c r="J553">
        <v>77.084000000000003</v>
      </c>
      <c r="K553">
        <v>77.798000000000002</v>
      </c>
      <c r="L553">
        <v>78.850999999999999</v>
      </c>
      <c r="M553">
        <v>80.813000000000002</v>
      </c>
      <c r="N553">
        <v>82.775000000000006</v>
      </c>
      <c r="O553">
        <v>83.828000000000003</v>
      </c>
      <c r="P553">
        <v>84.540999999999997</v>
      </c>
      <c r="Q553">
        <v>85.597999999999999</v>
      </c>
      <c r="R553">
        <v>86.284999999999997</v>
      </c>
      <c r="S553">
        <v>87.581000000000003</v>
      </c>
      <c r="T553">
        <v>89.802999999999997</v>
      </c>
    </row>
    <row r="554" spans="1:20" x14ac:dyDescent="0.3">
      <c r="A554">
        <v>552</v>
      </c>
      <c r="B554">
        <f t="shared" si="8"/>
        <v>1.5112936344969199</v>
      </c>
      <c r="C554">
        <v>1</v>
      </c>
      <c r="D554">
        <v>80.846400000000003</v>
      </c>
      <c r="E554">
        <v>3.601E-2</v>
      </c>
      <c r="F554">
        <v>71.849999999999994</v>
      </c>
      <c r="G554">
        <v>74.073999999999998</v>
      </c>
      <c r="H554">
        <v>75.370999999999995</v>
      </c>
      <c r="I554">
        <v>76.058000000000007</v>
      </c>
      <c r="J554">
        <v>77.114999999999995</v>
      </c>
      <c r="K554">
        <v>77.828999999999994</v>
      </c>
      <c r="L554">
        <v>78.882999999999996</v>
      </c>
      <c r="M554">
        <v>80.846000000000004</v>
      </c>
      <c r="N554">
        <v>82.81</v>
      </c>
      <c r="O554">
        <v>83.864000000000004</v>
      </c>
      <c r="P554">
        <v>84.576999999999998</v>
      </c>
      <c r="Q554">
        <v>85.635000000000005</v>
      </c>
      <c r="R554">
        <v>86.322000000000003</v>
      </c>
      <c r="S554">
        <v>87.619</v>
      </c>
      <c r="T554">
        <v>89.843000000000004</v>
      </c>
    </row>
    <row r="555" spans="1:20" x14ac:dyDescent="0.3">
      <c r="A555">
        <v>553</v>
      </c>
      <c r="B555">
        <f t="shared" si="8"/>
        <v>1.514031485284052</v>
      </c>
      <c r="C555">
        <v>1</v>
      </c>
      <c r="D555">
        <v>80.879800000000003</v>
      </c>
      <c r="E555">
        <v>3.6020000000000003E-2</v>
      </c>
      <c r="F555">
        <v>71.876999999999995</v>
      </c>
      <c r="G555">
        <v>74.102000000000004</v>
      </c>
      <c r="H555">
        <v>75.400999999999996</v>
      </c>
      <c r="I555">
        <v>76.087999999999994</v>
      </c>
      <c r="J555">
        <v>77.146000000000001</v>
      </c>
      <c r="K555">
        <v>77.86</v>
      </c>
      <c r="L555">
        <v>78.915000000000006</v>
      </c>
      <c r="M555">
        <v>80.88</v>
      </c>
      <c r="N555">
        <v>82.844999999999999</v>
      </c>
      <c r="O555">
        <v>83.899000000000001</v>
      </c>
      <c r="P555">
        <v>84.613</v>
      </c>
      <c r="Q555">
        <v>85.671999999999997</v>
      </c>
      <c r="R555">
        <v>86.358999999999995</v>
      </c>
      <c r="S555">
        <v>87.656999999999996</v>
      </c>
      <c r="T555">
        <v>89.882999999999996</v>
      </c>
    </row>
    <row r="556" spans="1:20" x14ac:dyDescent="0.3">
      <c r="A556">
        <v>554</v>
      </c>
      <c r="B556">
        <f t="shared" si="8"/>
        <v>1.516769336071184</v>
      </c>
      <c r="C556">
        <v>1</v>
      </c>
      <c r="D556">
        <v>80.913300000000007</v>
      </c>
      <c r="E556">
        <v>3.6020000000000003E-2</v>
      </c>
      <c r="F556">
        <v>71.906999999999996</v>
      </c>
      <c r="G556">
        <v>74.132999999999996</v>
      </c>
      <c r="H556">
        <v>75.432000000000002</v>
      </c>
      <c r="I556">
        <v>76.119</v>
      </c>
      <c r="J556">
        <v>77.177999999999997</v>
      </c>
      <c r="K556">
        <v>77.893000000000001</v>
      </c>
      <c r="L556">
        <v>78.947999999999993</v>
      </c>
      <c r="M556">
        <v>80.912999999999997</v>
      </c>
      <c r="N556">
        <v>82.879000000000005</v>
      </c>
      <c r="O556">
        <v>83.933999999999997</v>
      </c>
      <c r="P556">
        <v>84.647999999999996</v>
      </c>
      <c r="Q556">
        <v>85.706999999999994</v>
      </c>
      <c r="R556">
        <v>86.394999999999996</v>
      </c>
      <c r="S556">
        <v>87.692999999999998</v>
      </c>
      <c r="T556">
        <v>89.92</v>
      </c>
    </row>
    <row r="557" spans="1:20" x14ac:dyDescent="0.3">
      <c r="A557">
        <v>555</v>
      </c>
      <c r="B557">
        <f t="shared" si="8"/>
        <v>1.5195071868583163</v>
      </c>
      <c r="C557">
        <v>1</v>
      </c>
      <c r="D557">
        <v>80.946700000000007</v>
      </c>
      <c r="E557">
        <v>3.603E-2</v>
      </c>
      <c r="F557">
        <v>71.933999999999997</v>
      </c>
      <c r="G557">
        <v>74.162000000000006</v>
      </c>
      <c r="H557">
        <v>75.460999999999999</v>
      </c>
      <c r="I557">
        <v>76.149000000000001</v>
      </c>
      <c r="J557">
        <v>77.209000000000003</v>
      </c>
      <c r="K557">
        <v>77.924000000000007</v>
      </c>
      <c r="L557">
        <v>78.98</v>
      </c>
      <c r="M557">
        <v>80.947000000000003</v>
      </c>
      <c r="N557">
        <v>82.914000000000001</v>
      </c>
      <c r="O557">
        <v>83.968999999999994</v>
      </c>
      <c r="P557">
        <v>84.683999999999997</v>
      </c>
      <c r="Q557">
        <v>85.744</v>
      </c>
      <c r="R557">
        <v>86.432000000000002</v>
      </c>
      <c r="S557">
        <v>87.731999999999999</v>
      </c>
      <c r="T557">
        <v>89.959000000000003</v>
      </c>
    </row>
    <row r="558" spans="1:20" x14ac:dyDescent="0.3">
      <c r="A558">
        <v>556</v>
      </c>
      <c r="B558">
        <f t="shared" si="8"/>
        <v>1.5222450376454484</v>
      </c>
      <c r="C558">
        <v>1</v>
      </c>
      <c r="D558">
        <v>80.980099999999993</v>
      </c>
      <c r="E558">
        <v>3.6040000000000003E-2</v>
      </c>
      <c r="F558">
        <v>71.960999999999999</v>
      </c>
      <c r="G558">
        <v>74.191000000000003</v>
      </c>
      <c r="H558">
        <v>75.491</v>
      </c>
      <c r="I558">
        <v>76.180000000000007</v>
      </c>
      <c r="J558">
        <v>77.239999999999995</v>
      </c>
      <c r="K558">
        <v>77.954999999999998</v>
      </c>
      <c r="L558">
        <v>79.012</v>
      </c>
      <c r="M558">
        <v>80.98</v>
      </c>
      <c r="N558">
        <v>82.948999999999998</v>
      </c>
      <c r="O558">
        <v>84.004999999999995</v>
      </c>
      <c r="P558">
        <v>84.72</v>
      </c>
      <c r="Q558">
        <v>85.781000000000006</v>
      </c>
      <c r="R558">
        <v>86.468999999999994</v>
      </c>
      <c r="S558">
        <v>87.77</v>
      </c>
      <c r="T558">
        <v>89.998999999999995</v>
      </c>
    </row>
    <row r="559" spans="1:20" x14ac:dyDescent="0.3">
      <c r="A559">
        <v>557</v>
      </c>
      <c r="B559">
        <f t="shared" si="8"/>
        <v>1.5249828884325805</v>
      </c>
      <c r="C559">
        <v>1</v>
      </c>
      <c r="D559">
        <v>81.013499999999993</v>
      </c>
      <c r="E559">
        <v>3.6049999999999999E-2</v>
      </c>
      <c r="F559">
        <v>71.988</v>
      </c>
      <c r="G559">
        <v>74.218999999999994</v>
      </c>
      <c r="H559">
        <v>75.521000000000001</v>
      </c>
      <c r="I559">
        <v>76.209999999999994</v>
      </c>
      <c r="J559">
        <v>77.271000000000001</v>
      </c>
      <c r="K559">
        <v>77.986999999999995</v>
      </c>
      <c r="L559">
        <v>79.043999999999997</v>
      </c>
      <c r="M559">
        <v>81.013999999999996</v>
      </c>
      <c r="N559">
        <v>82.983000000000004</v>
      </c>
      <c r="O559">
        <v>84.04</v>
      </c>
      <c r="P559">
        <v>84.756</v>
      </c>
      <c r="Q559">
        <v>85.816999999999993</v>
      </c>
      <c r="R559">
        <v>86.506</v>
      </c>
      <c r="S559">
        <v>87.808000000000007</v>
      </c>
      <c r="T559">
        <v>90.039000000000001</v>
      </c>
    </row>
    <row r="560" spans="1:20" x14ac:dyDescent="0.3">
      <c r="A560">
        <v>558</v>
      </c>
      <c r="B560">
        <f t="shared" si="8"/>
        <v>1.5277207392197125</v>
      </c>
      <c r="C560">
        <v>1</v>
      </c>
      <c r="D560">
        <v>81.046800000000005</v>
      </c>
      <c r="E560">
        <v>3.6049999999999999E-2</v>
      </c>
      <c r="F560">
        <v>72.018000000000001</v>
      </c>
      <c r="G560">
        <v>74.25</v>
      </c>
      <c r="H560">
        <v>75.552000000000007</v>
      </c>
      <c r="I560">
        <v>76.241</v>
      </c>
      <c r="J560">
        <v>77.302000000000007</v>
      </c>
      <c r="K560">
        <v>78.019000000000005</v>
      </c>
      <c r="L560">
        <v>79.075999999999993</v>
      </c>
      <c r="M560">
        <v>81.046999999999997</v>
      </c>
      <c r="N560">
        <v>83.016999999999996</v>
      </c>
      <c r="O560">
        <v>84.075000000000003</v>
      </c>
      <c r="P560">
        <v>84.790999999999997</v>
      </c>
      <c r="Q560">
        <v>85.852999999999994</v>
      </c>
      <c r="R560">
        <v>86.542000000000002</v>
      </c>
      <c r="S560">
        <v>87.843999999999994</v>
      </c>
      <c r="T560">
        <v>90.075999999999993</v>
      </c>
    </row>
    <row r="561" spans="1:20" x14ac:dyDescent="0.3">
      <c r="A561">
        <v>559</v>
      </c>
      <c r="B561">
        <f t="shared" si="8"/>
        <v>1.5304585900068446</v>
      </c>
      <c r="C561">
        <v>1</v>
      </c>
      <c r="D561">
        <v>81.080200000000005</v>
      </c>
      <c r="E561">
        <v>3.6060000000000002E-2</v>
      </c>
      <c r="F561">
        <v>72.045000000000002</v>
      </c>
      <c r="G561">
        <v>74.278999999999996</v>
      </c>
      <c r="H561">
        <v>75.581000000000003</v>
      </c>
      <c r="I561">
        <v>76.271000000000001</v>
      </c>
      <c r="J561">
        <v>77.332999999999998</v>
      </c>
      <c r="K561">
        <v>78.05</v>
      </c>
      <c r="L561">
        <v>79.108000000000004</v>
      </c>
      <c r="M561">
        <v>81.08</v>
      </c>
      <c r="N561">
        <v>83.052000000000007</v>
      </c>
      <c r="O561">
        <v>84.11</v>
      </c>
      <c r="P561">
        <v>84.826999999999998</v>
      </c>
      <c r="Q561">
        <v>85.888999999999996</v>
      </c>
      <c r="R561">
        <v>86.578999999999994</v>
      </c>
      <c r="S561">
        <v>87.882000000000005</v>
      </c>
      <c r="T561">
        <v>90.114999999999995</v>
      </c>
    </row>
    <row r="562" spans="1:20" x14ac:dyDescent="0.3">
      <c r="A562">
        <v>560</v>
      </c>
      <c r="B562">
        <f t="shared" si="8"/>
        <v>1.5331964407939767</v>
      </c>
      <c r="C562">
        <v>1</v>
      </c>
      <c r="D562">
        <v>81.113399999999999</v>
      </c>
      <c r="E562">
        <v>3.6069999999999998E-2</v>
      </c>
      <c r="F562">
        <v>72.072000000000003</v>
      </c>
      <c r="G562">
        <v>74.307000000000002</v>
      </c>
      <c r="H562">
        <v>75.611000000000004</v>
      </c>
      <c r="I562">
        <v>76.301000000000002</v>
      </c>
      <c r="J562">
        <v>77.364000000000004</v>
      </c>
      <c r="K562">
        <v>78.081000000000003</v>
      </c>
      <c r="L562">
        <v>79.14</v>
      </c>
      <c r="M562">
        <v>81.113</v>
      </c>
      <c r="N562">
        <v>83.087000000000003</v>
      </c>
      <c r="O562">
        <v>84.146000000000001</v>
      </c>
      <c r="P562">
        <v>84.863</v>
      </c>
      <c r="Q562">
        <v>85.926000000000002</v>
      </c>
      <c r="R562">
        <v>86.616</v>
      </c>
      <c r="S562">
        <v>87.92</v>
      </c>
      <c r="T562">
        <v>90.155000000000001</v>
      </c>
    </row>
    <row r="563" spans="1:20" x14ac:dyDescent="0.3">
      <c r="A563">
        <v>561</v>
      </c>
      <c r="B563">
        <f t="shared" si="8"/>
        <v>1.5359342915811087</v>
      </c>
      <c r="C563">
        <v>1</v>
      </c>
      <c r="D563">
        <v>81.146699999999996</v>
      </c>
      <c r="E563">
        <v>3.6080000000000001E-2</v>
      </c>
      <c r="F563">
        <v>72.099000000000004</v>
      </c>
      <c r="G563">
        <v>74.335999999999999</v>
      </c>
      <c r="H563">
        <v>75.64</v>
      </c>
      <c r="I563">
        <v>76.331000000000003</v>
      </c>
      <c r="J563">
        <v>77.394999999999996</v>
      </c>
      <c r="K563">
        <v>78.111999999999995</v>
      </c>
      <c r="L563">
        <v>79.171999999999997</v>
      </c>
      <c r="M563">
        <v>81.147000000000006</v>
      </c>
      <c r="N563">
        <v>83.120999999999995</v>
      </c>
      <c r="O563">
        <v>84.180999999999997</v>
      </c>
      <c r="P563">
        <v>84.899000000000001</v>
      </c>
      <c r="Q563">
        <v>85.962000000000003</v>
      </c>
      <c r="R563">
        <v>86.653000000000006</v>
      </c>
      <c r="S563">
        <v>87.957999999999998</v>
      </c>
      <c r="T563">
        <v>90.194000000000003</v>
      </c>
    </row>
    <row r="564" spans="1:20" x14ac:dyDescent="0.3">
      <c r="A564">
        <v>562</v>
      </c>
      <c r="B564">
        <f t="shared" si="8"/>
        <v>1.538672142368241</v>
      </c>
      <c r="C564">
        <v>1</v>
      </c>
      <c r="D564">
        <v>81.179900000000004</v>
      </c>
      <c r="E564">
        <v>3.6080000000000001E-2</v>
      </c>
      <c r="F564">
        <v>72.129000000000005</v>
      </c>
      <c r="G564">
        <v>74.366</v>
      </c>
      <c r="H564">
        <v>75.671000000000006</v>
      </c>
      <c r="I564">
        <v>76.361999999999995</v>
      </c>
      <c r="J564">
        <v>77.426000000000002</v>
      </c>
      <c r="K564">
        <v>78.144000000000005</v>
      </c>
      <c r="L564">
        <v>79.203999999999994</v>
      </c>
      <c r="M564">
        <v>81.180000000000007</v>
      </c>
      <c r="N564">
        <v>83.155000000000001</v>
      </c>
      <c r="O564">
        <v>84.215999999999994</v>
      </c>
      <c r="P564">
        <v>84.933999999999997</v>
      </c>
      <c r="Q564">
        <v>85.998000000000005</v>
      </c>
      <c r="R564">
        <v>86.688999999999993</v>
      </c>
      <c r="S564">
        <v>87.994</v>
      </c>
      <c r="T564">
        <v>90.230999999999995</v>
      </c>
    </row>
    <row r="565" spans="1:20" x14ac:dyDescent="0.3">
      <c r="A565">
        <v>563</v>
      </c>
      <c r="B565">
        <f t="shared" si="8"/>
        <v>1.5414099931553731</v>
      </c>
      <c r="C565">
        <v>1</v>
      </c>
      <c r="D565">
        <v>81.213099999999997</v>
      </c>
      <c r="E565">
        <v>3.6089999999999997E-2</v>
      </c>
      <c r="F565">
        <v>72.156000000000006</v>
      </c>
      <c r="G565">
        <v>74.394999999999996</v>
      </c>
      <c r="H565">
        <v>75.700999999999993</v>
      </c>
      <c r="I565">
        <v>76.391999999999996</v>
      </c>
      <c r="J565">
        <v>77.456999999999994</v>
      </c>
      <c r="K565">
        <v>78.174999999999997</v>
      </c>
      <c r="L565">
        <v>79.236000000000004</v>
      </c>
      <c r="M565">
        <v>81.212999999999994</v>
      </c>
      <c r="N565">
        <v>83.19</v>
      </c>
      <c r="O565">
        <v>84.251000000000005</v>
      </c>
      <c r="P565">
        <v>84.968999999999994</v>
      </c>
      <c r="Q565">
        <v>86.034000000000006</v>
      </c>
      <c r="R565">
        <v>86.725999999999999</v>
      </c>
      <c r="S565">
        <v>88.031999999999996</v>
      </c>
      <c r="T565">
        <v>90.271000000000001</v>
      </c>
    </row>
    <row r="566" spans="1:20" x14ac:dyDescent="0.3">
      <c r="A566">
        <v>564</v>
      </c>
      <c r="B566">
        <f t="shared" si="8"/>
        <v>1.5441478439425051</v>
      </c>
      <c r="C566">
        <v>1</v>
      </c>
      <c r="D566">
        <v>81.246300000000005</v>
      </c>
      <c r="E566">
        <v>3.61E-2</v>
      </c>
      <c r="F566">
        <v>72.183000000000007</v>
      </c>
      <c r="G566">
        <v>74.423000000000002</v>
      </c>
      <c r="H566">
        <v>75.73</v>
      </c>
      <c r="I566">
        <v>76.421999999999997</v>
      </c>
      <c r="J566">
        <v>77.488</v>
      </c>
      <c r="K566">
        <v>78.206000000000003</v>
      </c>
      <c r="L566">
        <v>79.268000000000001</v>
      </c>
      <c r="M566">
        <v>81.245999999999995</v>
      </c>
      <c r="N566">
        <v>83.224999999999994</v>
      </c>
      <c r="O566">
        <v>84.286000000000001</v>
      </c>
      <c r="P566">
        <v>85.004999999999995</v>
      </c>
      <c r="Q566">
        <v>86.070999999999998</v>
      </c>
      <c r="R566">
        <v>86.763000000000005</v>
      </c>
      <c r="S566">
        <v>88.069000000000003</v>
      </c>
      <c r="T566">
        <v>90.31</v>
      </c>
    </row>
    <row r="567" spans="1:20" x14ac:dyDescent="0.3">
      <c r="A567">
        <v>565</v>
      </c>
      <c r="B567">
        <f t="shared" si="8"/>
        <v>1.5468856947296372</v>
      </c>
      <c r="C567">
        <v>1</v>
      </c>
      <c r="D567">
        <v>81.279499999999999</v>
      </c>
      <c r="E567">
        <v>3.6110000000000003E-2</v>
      </c>
      <c r="F567">
        <v>72.209999999999994</v>
      </c>
      <c r="G567">
        <v>74.451999999999998</v>
      </c>
      <c r="H567">
        <v>75.759</v>
      </c>
      <c r="I567">
        <v>76.451999999999998</v>
      </c>
      <c r="J567">
        <v>77.518000000000001</v>
      </c>
      <c r="K567">
        <v>78.238</v>
      </c>
      <c r="L567">
        <v>79.3</v>
      </c>
      <c r="M567">
        <v>81.28</v>
      </c>
      <c r="N567">
        <v>83.259</v>
      </c>
      <c r="O567">
        <v>84.320999999999998</v>
      </c>
      <c r="P567">
        <v>85.040999999999997</v>
      </c>
      <c r="Q567">
        <v>86.106999999999999</v>
      </c>
      <c r="R567">
        <v>86.8</v>
      </c>
      <c r="S567">
        <v>88.106999999999999</v>
      </c>
      <c r="T567">
        <v>90.349000000000004</v>
      </c>
    </row>
    <row r="568" spans="1:20" x14ac:dyDescent="0.3">
      <c r="A568">
        <v>566</v>
      </c>
      <c r="B568">
        <f t="shared" si="8"/>
        <v>1.5496235455167693</v>
      </c>
      <c r="C568">
        <v>1</v>
      </c>
      <c r="D568">
        <v>81.312600000000003</v>
      </c>
      <c r="E568">
        <v>3.6110000000000003E-2</v>
      </c>
      <c r="F568">
        <v>72.239000000000004</v>
      </c>
      <c r="G568">
        <v>74.481999999999999</v>
      </c>
      <c r="H568">
        <v>75.790000000000006</v>
      </c>
      <c r="I568">
        <v>76.483000000000004</v>
      </c>
      <c r="J568">
        <v>77.55</v>
      </c>
      <c r="K568">
        <v>78.269000000000005</v>
      </c>
      <c r="L568">
        <v>79.331999999999994</v>
      </c>
      <c r="M568">
        <v>81.313000000000002</v>
      </c>
      <c r="N568">
        <v>83.293000000000006</v>
      </c>
      <c r="O568">
        <v>84.355999999999995</v>
      </c>
      <c r="P568">
        <v>85.075000000000003</v>
      </c>
      <c r="Q568">
        <v>86.141999999999996</v>
      </c>
      <c r="R568">
        <v>86.834999999999994</v>
      </c>
      <c r="S568">
        <v>88.143000000000001</v>
      </c>
      <c r="T568">
        <v>90.385999999999996</v>
      </c>
    </row>
    <row r="569" spans="1:20" x14ac:dyDescent="0.3">
      <c r="A569">
        <v>567</v>
      </c>
      <c r="B569">
        <f t="shared" si="8"/>
        <v>1.5523613963039014</v>
      </c>
      <c r="C569">
        <v>1</v>
      </c>
      <c r="D569">
        <v>81.345699999999994</v>
      </c>
      <c r="E569">
        <v>3.6119999999999999E-2</v>
      </c>
      <c r="F569">
        <v>72.266000000000005</v>
      </c>
      <c r="G569">
        <v>74.510000000000005</v>
      </c>
      <c r="H569">
        <v>75.819999999999993</v>
      </c>
      <c r="I569">
        <v>76.513000000000005</v>
      </c>
      <c r="J569">
        <v>77.58</v>
      </c>
      <c r="K569">
        <v>78.3</v>
      </c>
      <c r="L569">
        <v>79.364000000000004</v>
      </c>
      <c r="M569">
        <v>81.346000000000004</v>
      </c>
      <c r="N569">
        <v>83.326999999999998</v>
      </c>
      <c r="O569">
        <v>84.391000000000005</v>
      </c>
      <c r="P569">
        <v>85.111000000000004</v>
      </c>
      <c r="Q569">
        <v>86.179000000000002</v>
      </c>
      <c r="R569">
        <v>86.872</v>
      </c>
      <c r="S569">
        <v>88.180999999999997</v>
      </c>
      <c r="T569">
        <v>90.424999999999997</v>
      </c>
    </row>
    <row r="570" spans="1:20" x14ac:dyDescent="0.3">
      <c r="A570">
        <v>568</v>
      </c>
      <c r="B570">
        <f t="shared" si="8"/>
        <v>1.5550992470910336</v>
      </c>
      <c r="C570">
        <v>1</v>
      </c>
      <c r="D570">
        <v>81.378799999999998</v>
      </c>
      <c r="E570">
        <v>3.6130000000000002E-2</v>
      </c>
      <c r="F570">
        <v>72.293000000000006</v>
      </c>
      <c r="G570">
        <v>74.539000000000001</v>
      </c>
      <c r="H570">
        <v>75.849000000000004</v>
      </c>
      <c r="I570">
        <v>76.543000000000006</v>
      </c>
      <c r="J570">
        <v>77.611000000000004</v>
      </c>
      <c r="K570">
        <v>78.331000000000003</v>
      </c>
      <c r="L570">
        <v>79.396000000000001</v>
      </c>
      <c r="M570">
        <v>81.379000000000005</v>
      </c>
      <c r="N570">
        <v>83.361999999999995</v>
      </c>
      <c r="O570">
        <v>84.426000000000002</v>
      </c>
      <c r="P570">
        <v>85.147000000000006</v>
      </c>
      <c r="Q570">
        <v>86.215000000000003</v>
      </c>
      <c r="R570">
        <v>86.909000000000006</v>
      </c>
      <c r="S570">
        <v>88.218999999999994</v>
      </c>
      <c r="T570">
        <v>90.465000000000003</v>
      </c>
    </row>
    <row r="571" spans="1:20" x14ac:dyDescent="0.3">
      <c r="A571">
        <v>569</v>
      </c>
      <c r="B571">
        <f t="shared" si="8"/>
        <v>1.5578370978781657</v>
      </c>
      <c r="C571">
        <v>1</v>
      </c>
      <c r="D571">
        <v>81.411799999999999</v>
      </c>
      <c r="E571">
        <v>3.6130000000000002E-2</v>
      </c>
      <c r="F571">
        <v>72.322000000000003</v>
      </c>
      <c r="G571">
        <v>74.569000000000003</v>
      </c>
      <c r="H571">
        <v>75.88</v>
      </c>
      <c r="I571">
        <v>76.573999999999998</v>
      </c>
      <c r="J571">
        <v>77.641999999999996</v>
      </c>
      <c r="K571">
        <v>78.363</v>
      </c>
      <c r="L571">
        <v>79.427999999999997</v>
      </c>
      <c r="M571">
        <v>81.412000000000006</v>
      </c>
      <c r="N571">
        <v>83.396000000000001</v>
      </c>
      <c r="O571">
        <v>84.46</v>
      </c>
      <c r="P571">
        <v>85.180999999999997</v>
      </c>
      <c r="Q571">
        <v>86.25</v>
      </c>
      <c r="R571">
        <v>86.944000000000003</v>
      </c>
      <c r="S571">
        <v>88.254999999999995</v>
      </c>
      <c r="T571">
        <v>90.501000000000005</v>
      </c>
    </row>
    <row r="572" spans="1:20" x14ac:dyDescent="0.3">
      <c r="A572">
        <v>570</v>
      </c>
      <c r="B572">
        <f t="shared" si="8"/>
        <v>1.5605749486652978</v>
      </c>
      <c r="C572">
        <v>1</v>
      </c>
      <c r="D572">
        <v>81.444800000000001</v>
      </c>
      <c r="E572">
        <v>3.6139999999999999E-2</v>
      </c>
      <c r="F572">
        <v>72.349000000000004</v>
      </c>
      <c r="G572">
        <v>74.596999999999994</v>
      </c>
      <c r="H572">
        <v>75.909000000000006</v>
      </c>
      <c r="I572">
        <v>76.602999999999994</v>
      </c>
      <c r="J572">
        <v>77.673000000000002</v>
      </c>
      <c r="K572">
        <v>78.394000000000005</v>
      </c>
      <c r="L572">
        <v>79.459000000000003</v>
      </c>
      <c r="M572">
        <v>81.444999999999993</v>
      </c>
      <c r="N572">
        <v>83.43</v>
      </c>
      <c r="O572">
        <v>84.495000000000005</v>
      </c>
      <c r="P572">
        <v>85.216999999999999</v>
      </c>
      <c r="Q572">
        <v>86.286000000000001</v>
      </c>
      <c r="R572">
        <v>86.980999999999995</v>
      </c>
      <c r="S572">
        <v>88.292000000000002</v>
      </c>
      <c r="T572">
        <v>90.540999999999997</v>
      </c>
    </row>
    <row r="573" spans="1:20" x14ac:dyDescent="0.3">
      <c r="A573">
        <v>571</v>
      </c>
      <c r="B573">
        <f t="shared" si="8"/>
        <v>1.5633127994524298</v>
      </c>
      <c r="C573">
        <v>1</v>
      </c>
      <c r="D573">
        <v>81.477800000000002</v>
      </c>
      <c r="E573">
        <v>3.6150000000000002E-2</v>
      </c>
      <c r="F573">
        <v>72.376000000000005</v>
      </c>
      <c r="G573">
        <v>74.626000000000005</v>
      </c>
      <c r="H573">
        <v>75.938000000000002</v>
      </c>
      <c r="I573">
        <v>76.632999999999996</v>
      </c>
      <c r="J573">
        <v>77.703000000000003</v>
      </c>
      <c r="K573">
        <v>78.424999999999997</v>
      </c>
      <c r="L573">
        <v>79.491</v>
      </c>
      <c r="M573">
        <v>81.477999999999994</v>
      </c>
      <c r="N573">
        <v>83.463999999999999</v>
      </c>
      <c r="O573">
        <v>84.531000000000006</v>
      </c>
      <c r="P573">
        <v>85.253</v>
      </c>
      <c r="Q573">
        <v>86.322999999999993</v>
      </c>
      <c r="R573">
        <v>87.018000000000001</v>
      </c>
      <c r="S573">
        <v>88.33</v>
      </c>
      <c r="T573">
        <v>90.58</v>
      </c>
    </row>
    <row r="574" spans="1:20" x14ac:dyDescent="0.3">
      <c r="A574">
        <v>572</v>
      </c>
      <c r="B574">
        <f t="shared" si="8"/>
        <v>1.5660506502395619</v>
      </c>
      <c r="C574">
        <v>1</v>
      </c>
      <c r="D574">
        <v>81.510800000000003</v>
      </c>
      <c r="E574">
        <v>3.6159999999999998E-2</v>
      </c>
      <c r="F574">
        <v>72.403000000000006</v>
      </c>
      <c r="G574">
        <v>74.653999999999996</v>
      </c>
      <c r="H574">
        <v>75.966999999999999</v>
      </c>
      <c r="I574">
        <v>76.662999999999997</v>
      </c>
      <c r="J574">
        <v>77.733999999999995</v>
      </c>
      <c r="K574">
        <v>78.456000000000003</v>
      </c>
      <c r="L574">
        <v>79.522999999999996</v>
      </c>
      <c r="M574">
        <v>81.510999999999996</v>
      </c>
      <c r="N574">
        <v>83.498999999999995</v>
      </c>
      <c r="O574">
        <v>84.566000000000003</v>
      </c>
      <c r="P574">
        <v>85.287999999999997</v>
      </c>
      <c r="Q574">
        <v>86.358999999999995</v>
      </c>
      <c r="R574">
        <v>87.054000000000002</v>
      </c>
      <c r="S574">
        <v>88.367999999999995</v>
      </c>
      <c r="T574">
        <v>90.619</v>
      </c>
    </row>
    <row r="575" spans="1:20" x14ac:dyDescent="0.3">
      <c r="A575">
        <v>573</v>
      </c>
      <c r="B575">
        <f t="shared" si="8"/>
        <v>1.568788501026694</v>
      </c>
      <c r="C575">
        <v>1</v>
      </c>
      <c r="D575">
        <v>81.543700000000001</v>
      </c>
      <c r="E575">
        <v>3.6159999999999998E-2</v>
      </c>
      <c r="F575">
        <v>72.432000000000002</v>
      </c>
      <c r="G575">
        <v>74.683999999999997</v>
      </c>
      <c r="H575">
        <v>75.998000000000005</v>
      </c>
      <c r="I575">
        <v>76.694000000000003</v>
      </c>
      <c r="J575">
        <v>77.765000000000001</v>
      </c>
      <c r="K575">
        <v>78.488</v>
      </c>
      <c r="L575">
        <v>79.555000000000007</v>
      </c>
      <c r="M575">
        <v>81.543999999999997</v>
      </c>
      <c r="N575">
        <v>83.533000000000001</v>
      </c>
      <c r="O575">
        <v>84.6</v>
      </c>
      <c r="P575">
        <v>85.322999999999993</v>
      </c>
      <c r="Q575">
        <v>86.394000000000005</v>
      </c>
      <c r="R575">
        <v>87.088999999999999</v>
      </c>
      <c r="S575">
        <v>88.403000000000006</v>
      </c>
      <c r="T575">
        <v>90.656000000000006</v>
      </c>
    </row>
    <row r="576" spans="1:20" x14ac:dyDescent="0.3">
      <c r="A576">
        <v>574</v>
      </c>
      <c r="B576">
        <f t="shared" si="8"/>
        <v>1.5715263518138261</v>
      </c>
      <c r="C576">
        <v>1</v>
      </c>
      <c r="D576">
        <v>81.576599999999999</v>
      </c>
      <c r="E576">
        <v>3.6170000000000001E-2</v>
      </c>
      <c r="F576">
        <v>72.457999999999998</v>
      </c>
      <c r="G576">
        <v>74.712000000000003</v>
      </c>
      <c r="H576">
        <v>76.027000000000001</v>
      </c>
      <c r="I576">
        <v>76.722999999999999</v>
      </c>
      <c r="J576">
        <v>77.795000000000002</v>
      </c>
      <c r="K576">
        <v>78.518000000000001</v>
      </c>
      <c r="L576">
        <v>79.585999999999999</v>
      </c>
      <c r="M576">
        <v>81.576999999999998</v>
      </c>
      <c r="N576">
        <v>83.566999999999993</v>
      </c>
      <c r="O576">
        <v>84.635000000000005</v>
      </c>
      <c r="P576">
        <v>85.358000000000004</v>
      </c>
      <c r="Q576">
        <v>86.43</v>
      </c>
      <c r="R576">
        <v>87.126000000000005</v>
      </c>
      <c r="S576">
        <v>88.441000000000003</v>
      </c>
      <c r="T576">
        <v>90.694999999999993</v>
      </c>
    </row>
    <row r="577" spans="1:20" x14ac:dyDescent="0.3">
      <c r="A577">
        <v>575</v>
      </c>
      <c r="B577">
        <f t="shared" si="8"/>
        <v>1.5742642026009583</v>
      </c>
      <c r="C577">
        <v>1</v>
      </c>
      <c r="D577">
        <v>81.609499999999997</v>
      </c>
      <c r="E577">
        <v>3.6179999999999997E-2</v>
      </c>
      <c r="F577">
        <v>72.484999999999999</v>
      </c>
      <c r="G577">
        <v>74.741</v>
      </c>
      <c r="H577">
        <v>76.055999999999997</v>
      </c>
      <c r="I577">
        <v>76.753</v>
      </c>
      <c r="J577">
        <v>77.825999999999993</v>
      </c>
      <c r="K577">
        <v>78.549000000000007</v>
      </c>
      <c r="L577">
        <v>79.617999999999995</v>
      </c>
      <c r="M577">
        <v>81.61</v>
      </c>
      <c r="N577">
        <v>83.600999999999999</v>
      </c>
      <c r="O577">
        <v>84.67</v>
      </c>
      <c r="P577">
        <v>85.393000000000001</v>
      </c>
      <c r="Q577">
        <v>86.465999999999994</v>
      </c>
      <c r="R577">
        <v>87.162999999999997</v>
      </c>
      <c r="S577">
        <v>88.477999999999994</v>
      </c>
      <c r="T577">
        <v>90.733999999999995</v>
      </c>
    </row>
    <row r="578" spans="1:20" x14ac:dyDescent="0.3">
      <c r="A578">
        <v>576</v>
      </c>
      <c r="B578">
        <f t="shared" si="8"/>
        <v>1.5770020533880904</v>
      </c>
      <c r="C578">
        <v>1</v>
      </c>
      <c r="D578">
        <v>81.642300000000006</v>
      </c>
      <c r="E578">
        <v>3.619E-2</v>
      </c>
      <c r="F578">
        <v>72.512</v>
      </c>
      <c r="G578">
        <v>74.769000000000005</v>
      </c>
      <c r="H578">
        <v>76.084999999999994</v>
      </c>
      <c r="I578">
        <v>76.781999999999996</v>
      </c>
      <c r="J578">
        <v>77.855999999999995</v>
      </c>
      <c r="K578">
        <v>78.58</v>
      </c>
      <c r="L578">
        <v>79.649000000000001</v>
      </c>
      <c r="M578">
        <v>81.641999999999996</v>
      </c>
      <c r="N578">
        <v>83.635000000000005</v>
      </c>
      <c r="O578">
        <v>84.704999999999998</v>
      </c>
      <c r="P578">
        <v>85.429000000000002</v>
      </c>
      <c r="Q578">
        <v>86.501999999999995</v>
      </c>
      <c r="R578">
        <v>87.198999999999998</v>
      </c>
      <c r="S578">
        <v>88.516000000000005</v>
      </c>
      <c r="T578">
        <v>90.772999999999996</v>
      </c>
    </row>
    <row r="579" spans="1:20" x14ac:dyDescent="0.3">
      <c r="A579">
        <v>577</v>
      </c>
      <c r="B579">
        <f t="shared" ref="B579:B642" si="9">A579/365.25</f>
        <v>1.5797399041752225</v>
      </c>
      <c r="C579">
        <v>1</v>
      </c>
      <c r="D579">
        <v>81.675200000000004</v>
      </c>
      <c r="E579">
        <v>3.619E-2</v>
      </c>
      <c r="F579">
        <v>72.540999999999997</v>
      </c>
      <c r="G579">
        <v>74.799000000000007</v>
      </c>
      <c r="H579">
        <v>76.116</v>
      </c>
      <c r="I579">
        <v>76.813000000000002</v>
      </c>
      <c r="J579">
        <v>77.887</v>
      </c>
      <c r="K579">
        <v>78.611999999999995</v>
      </c>
      <c r="L579">
        <v>79.682000000000002</v>
      </c>
      <c r="M579">
        <v>81.674999999999997</v>
      </c>
      <c r="N579">
        <v>83.668999999999997</v>
      </c>
      <c r="O579">
        <v>84.739000000000004</v>
      </c>
      <c r="P579">
        <v>85.462999999999994</v>
      </c>
      <c r="Q579">
        <v>86.537000000000006</v>
      </c>
      <c r="R579">
        <v>87.233999999999995</v>
      </c>
      <c r="S579">
        <v>88.551000000000002</v>
      </c>
      <c r="T579">
        <v>90.808999999999997</v>
      </c>
    </row>
    <row r="580" spans="1:20" x14ac:dyDescent="0.3">
      <c r="A580">
        <v>578</v>
      </c>
      <c r="B580">
        <f t="shared" si="9"/>
        <v>1.5824777549623545</v>
      </c>
      <c r="C580">
        <v>1</v>
      </c>
      <c r="D580">
        <v>81.707999999999998</v>
      </c>
      <c r="E580">
        <v>3.6200000000000003E-2</v>
      </c>
      <c r="F580">
        <v>72.567999999999998</v>
      </c>
      <c r="G580">
        <v>74.826999999999998</v>
      </c>
      <c r="H580">
        <v>76.144999999999996</v>
      </c>
      <c r="I580">
        <v>76.843000000000004</v>
      </c>
      <c r="J580">
        <v>77.917000000000002</v>
      </c>
      <c r="K580">
        <v>78.641999999999996</v>
      </c>
      <c r="L580">
        <v>79.712999999999994</v>
      </c>
      <c r="M580">
        <v>81.707999999999998</v>
      </c>
      <c r="N580">
        <v>83.703000000000003</v>
      </c>
      <c r="O580">
        <v>84.774000000000001</v>
      </c>
      <c r="P580">
        <v>85.498999999999995</v>
      </c>
      <c r="Q580">
        <v>86.572999999999993</v>
      </c>
      <c r="R580">
        <v>87.271000000000001</v>
      </c>
      <c r="S580">
        <v>88.588999999999999</v>
      </c>
      <c r="T580">
        <v>90.847999999999999</v>
      </c>
    </row>
    <row r="581" spans="1:20" x14ac:dyDescent="0.3">
      <c r="A581">
        <v>579</v>
      </c>
      <c r="B581">
        <f t="shared" si="9"/>
        <v>1.5852156057494866</v>
      </c>
      <c r="C581">
        <v>1</v>
      </c>
      <c r="D581">
        <v>81.740700000000004</v>
      </c>
      <c r="E581">
        <v>3.6209999999999999E-2</v>
      </c>
      <c r="F581">
        <v>72.593999999999994</v>
      </c>
      <c r="G581">
        <v>74.855000000000004</v>
      </c>
      <c r="H581">
        <v>76.174000000000007</v>
      </c>
      <c r="I581">
        <v>76.872</v>
      </c>
      <c r="J581">
        <v>77.947999999999993</v>
      </c>
      <c r="K581">
        <v>78.673000000000002</v>
      </c>
      <c r="L581">
        <v>79.744</v>
      </c>
      <c r="M581">
        <v>81.741</v>
      </c>
      <c r="N581">
        <v>83.736999999999995</v>
      </c>
      <c r="O581">
        <v>84.808000000000007</v>
      </c>
      <c r="P581">
        <v>85.534000000000006</v>
      </c>
      <c r="Q581">
        <v>86.608999999999995</v>
      </c>
      <c r="R581">
        <v>87.308000000000007</v>
      </c>
      <c r="S581">
        <v>88.626000000000005</v>
      </c>
      <c r="T581">
        <v>90.887</v>
      </c>
    </row>
    <row r="582" spans="1:20" x14ac:dyDescent="0.3">
      <c r="A582">
        <v>580</v>
      </c>
      <c r="B582">
        <f t="shared" si="9"/>
        <v>1.5879534565366187</v>
      </c>
      <c r="C582">
        <v>1</v>
      </c>
      <c r="D582">
        <v>81.773499999999999</v>
      </c>
      <c r="E582">
        <v>3.6220000000000002E-2</v>
      </c>
      <c r="F582">
        <v>72.620999999999995</v>
      </c>
      <c r="G582">
        <v>74.882999999999996</v>
      </c>
      <c r="H582">
        <v>76.203000000000003</v>
      </c>
      <c r="I582">
        <v>76.902000000000001</v>
      </c>
      <c r="J582">
        <v>77.977999999999994</v>
      </c>
      <c r="K582">
        <v>78.703999999999994</v>
      </c>
      <c r="L582">
        <v>79.775999999999996</v>
      </c>
      <c r="M582">
        <v>81.774000000000001</v>
      </c>
      <c r="N582">
        <v>83.771000000000001</v>
      </c>
      <c r="O582">
        <v>84.843000000000004</v>
      </c>
      <c r="P582">
        <v>85.569000000000003</v>
      </c>
      <c r="Q582">
        <v>86.644999999999996</v>
      </c>
      <c r="R582">
        <v>87.343999999999994</v>
      </c>
      <c r="S582">
        <v>88.664000000000001</v>
      </c>
      <c r="T582">
        <v>90.926000000000002</v>
      </c>
    </row>
    <row r="583" spans="1:20" x14ac:dyDescent="0.3">
      <c r="A583">
        <v>581</v>
      </c>
      <c r="B583">
        <f t="shared" si="9"/>
        <v>1.5906913073237507</v>
      </c>
      <c r="C583">
        <v>1</v>
      </c>
      <c r="D583">
        <v>81.806200000000004</v>
      </c>
      <c r="E583">
        <v>3.6220000000000002E-2</v>
      </c>
      <c r="F583">
        <v>72.650000000000006</v>
      </c>
      <c r="G583">
        <v>74.912999999999997</v>
      </c>
      <c r="H583">
        <v>76.233000000000004</v>
      </c>
      <c r="I583">
        <v>76.932000000000002</v>
      </c>
      <c r="J583">
        <v>78.009</v>
      </c>
      <c r="K583">
        <v>78.734999999999999</v>
      </c>
      <c r="L583">
        <v>79.808000000000007</v>
      </c>
      <c r="M583">
        <v>81.805999999999997</v>
      </c>
      <c r="N583">
        <v>83.805000000000007</v>
      </c>
      <c r="O583">
        <v>84.876999999999995</v>
      </c>
      <c r="P583">
        <v>85.602999999999994</v>
      </c>
      <c r="Q583">
        <v>86.68</v>
      </c>
      <c r="R583">
        <v>87.379000000000005</v>
      </c>
      <c r="S583">
        <v>88.698999999999998</v>
      </c>
      <c r="T583">
        <v>90.962999999999994</v>
      </c>
    </row>
    <row r="584" spans="1:20" x14ac:dyDescent="0.3">
      <c r="A584">
        <v>582</v>
      </c>
      <c r="B584">
        <f t="shared" si="9"/>
        <v>1.593429158110883</v>
      </c>
      <c r="C584">
        <v>1</v>
      </c>
      <c r="D584">
        <v>81.838899999999995</v>
      </c>
      <c r="E584">
        <v>3.6229999999999998E-2</v>
      </c>
      <c r="F584">
        <v>72.676000000000002</v>
      </c>
      <c r="G584">
        <v>74.941000000000003</v>
      </c>
      <c r="H584">
        <v>76.262</v>
      </c>
      <c r="I584">
        <v>76.962000000000003</v>
      </c>
      <c r="J584">
        <v>78.039000000000001</v>
      </c>
      <c r="K584">
        <v>78.766000000000005</v>
      </c>
      <c r="L584">
        <v>79.838999999999999</v>
      </c>
      <c r="M584">
        <v>81.838999999999999</v>
      </c>
      <c r="N584">
        <v>83.838999999999999</v>
      </c>
      <c r="O584">
        <v>84.912000000000006</v>
      </c>
      <c r="P584">
        <v>85.638999999999996</v>
      </c>
      <c r="Q584">
        <v>86.715999999999994</v>
      </c>
      <c r="R584">
        <v>87.415000000000006</v>
      </c>
      <c r="S584">
        <v>88.736999999999995</v>
      </c>
      <c r="T584">
        <v>91.001999999999995</v>
      </c>
    </row>
    <row r="585" spans="1:20" x14ac:dyDescent="0.3">
      <c r="A585">
        <v>583</v>
      </c>
      <c r="B585">
        <f t="shared" si="9"/>
        <v>1.5961670088980151</v>
      </c>
      <c r="C585">
        <v>1</v>
      </c>
      <c r="D585">
        <v>81.871499999999997</v>
      </c>
      <c r="E585">
        <v>3.6240000000000001E-2</v>
      </c>
      <c r="F585">
        <v>72.703000000000003</v>
      </c>
      <c r="G585">
        <v>74.968999999999994</v>
      </c>
      <c r="H585">
        <v>76.290999999999997</v>
      </c>
      <c r="I585">
        <v>76.991</v>
      </c>
      <c r="J585">
        <v>78.069000000000003</v>
      </c>
      <c r="K585">
        <v>78.796000000000006</v>
      </c>
      <c r="L585">
        <v>79.87</v>
      </c>
      <c r="M585">
        <v>81.872</v>
      </c>
      <c r="N585">
        <v>83.873000000000005</v>
      </c>
      <c r="O585">
        <v>84.947000000000003</v>
      </c>
      <c r="P585">
        <v>85.674000000000007</v>
      </c>
      <c r="Q585">
        <v>86.751999999999995</v>
      </c>
      <c r="R585">
        <v>87.451999999999998</v>
      </c>
      <c r="S585">
        <v>88.774000000000001</v>
      </c>
      <c r="T585">
        <v>91.04</v>
      </c>
    </row>
    <row r="586" spans="1:20" x14ac:dyDescent="0.3">
      <c r="A586">
        <v>584</v>
      </c>
      <c r="B586">
        <f t="shared" si="9"/>
        <v>1.5989048596851472</v>
      </c>
      <c r="C586">
        <v>1</v>
      </c>
      <c r="D586">
        <v>81.904200000000003</v>
      </c>
      <c r="E586">
        <v>3.6240000000000001E-2</v>
      </c>
      <c r="F586">
        <v>72.731999999999999</v>
      </c>
      <c r="G586">
        <v>74.998999999999995</v>
      </c>
      <c r="H586">
        <v>76.322000000000003</v>
      </c>
      <c r="I586">
        <v>77.022000000000006</v>
      </c>
      <c r="J586">
        <v>78.099999999999994</v>
      </c>
      <c r="K586">
        <v>78.828000000000003</v>
      </c>
      <c r="L586">
        <v>79.902000000000001</v>
      </c>
      <c r="M586">
        <v>81.903999999999996</v>
      </c>
      <c r="N586">
        <v>83.906000000000006</v>
      </c>
      <c r="O586">
        <v>84.980999999999995</v>
      </c>
      <c r="P586">
        <v>85.707999999999998</v>
      </c>
      <c r="Q586">
        <v>86.786000000000001</v>
      </c>
      <c r="R586">
        <v>87.486999999999995</v>
      </c>
      <c r="S586">
        <v>88.808999999999997</v>
      </c>
      <c r="T586">
        <v>91.076999999999998</v>
      </c>
    </row>
    <row r="587" spans="1:20" x14ac:dyDescent="0.3">
      <c r="A587">
        <v>585</v>
      </c>
      <c r="B587">
        <f t="shared" si="9"/>
        <v>1.6016427104722792</v>
      </c>
      <c r="C587">
        <v>1</v>
      </c>
      <c r="D587">
        <v>81.936800000000005</v>
      </c>
      <c r="E587">
        <v>3.6249999999999998E-2</v>
      </c>
      <c r="F587">
        <v>72.757999999999996</v>
      </c>
      <c r="G587">
        <v>75.027000000000001</v>
      </c>
      <c r="H587">
        <v>76.349999999999994</v>
      </c>
      <c r="I587">
        <v>77.051000000000002</v>
      </c>
      <c r="J587">
        <v>78.13</v>
      </c>
      <c r="K587">
        <v>78.858000000000004</v>
      </c>
      <c r="L587">
        <v>79.933000000000007</v>
      </c>
      <c r="M587">
        <v>81.936999999999998</v>
      </c>
      <c r="N587">
        <v>83.94</v>
      </c>
      <c r="O587">
        <v>85.015000000000001</v>
      </c>
      <c r="P587">
        <v>85.742999999999995</v>
      </c>
      <c r="Q587">
        <v>86.822000000000003</v>
      </c>
      <c r="R587">
        <v>87.522999999999996</v>
      </c>
      <c r="S587">
        <v>88.846999999999994</v>
      </c>
      <c r="T587">
        <v>91.114999999999995</v>
      </c>
    </row>
    <row r="588" spans="1:20" x14ac:dyDescent="0.3">
      <c r="A588">
        <v>586</v>
      </c>
      <c r="B588">
        <f t="shared" si="9"/>
        <v>1.6043805612594113</v>
      </c>
      <c r="C588">
        <v>1</v>
      </c>
      <c r="D588">
        <v>81.969399999999993</v>
      </c>
      <c r="E588">
        <v>3.6260000000000001E-2</v>
      </c>
      <c r="F588">
        <v>72.784999999999997</v>
      </c>
      <c r="G588">
        <v>75.055000000000007</v>
      </c>
      <c r="H588">
        <v>76.379000000000005</v>
      </c>
      <c r="I588">
        <v>77.081000000000003</v>
      </c>
      <c r="J588">
        <v>78.16</v>
      </c>
      <c r="K588">
        <v>78.888999999999996</v>
      </c>
      <c r="L588">
        <v>79.965000000000003</v>
      </c>
      <c r="M588">
        <v>81.968999999999994</v>
      </c>
      <c r="N588">
        <v>83.974000000000004</v>
      </c>
      <c r="O588">
        <v>85.05</v>
      </c>
      <c r="P588">
        <v>85.778000000000006</v>
      </c>
      <c r="Q588">
        <v>86.858000000000004</v>
      </c>
      <c r="R588">
        <v>87.56</v>
      </c>
      <c r="S588">
        <v>88.884</v>
      </c>
      <c r="T588">
        <v>91.153999999999996</v>
      </c>
    </row>
    <row r="589" spans="1:20" x14ac:dyDescent="0.3">
      <c r="A589">
        <v>587</v>
      </c>
      <c r="B589">
        <f t="shared" si="9"/>
        <v>1.6071184120465434</v>
      </c>
      <c r="C589">
        <v>1</v>
      </c>
      <c r="D589">
        <v>82.001900000000006</v>
      </c>
      <c r="E589">
        <v>3.6269999999999997E-2</v>
      </c>
      <c r="F589">
        <v>72.811000000000007</v>
      </c>
      <c r="G589">
        <v>75.082999999999998</v>
      </c>
      <c r="H589">
        <v>76.408000000000001</v>
      </c>
      <c r="I589">
        <v>77.11</v>
      </c>
      <c r="J589">
        <v>78.19</v>
      </c>
      <c r="K589">
        <v>78.918999999999997</v>
      </c>
      <c r="L589">
        <v>79.995999999999995</v>
      </c>
      <c r="M589">
        <v>82.001999999999995</v>
      </c>
      <c r="N589">
        <v>84.007999999999996</v>
      </c>
      <c r="O589">
        <v>85.084000000000003</v>
      </c>
      <c r="P589">
        <v>85.813999999999993</v>
      </c>
      <c r="Q589">
        <v>86.894000000000005</v>
      </c>
      <c r="R589">
        <v>87.596000000000004</v>
      </c>
      <c r="S589">
        <v>88.921000000000006</v>
      </c>
      <c r="T589">
        <v>91.192999999999998</v>
      </c>
    </row>
    <row r="590" spans="1:20" x14ac:dyDescent="0.3">
      <c r="A590">
        <v>588</v>
      </c>
      <c r="B590">
        <f t="shared" si="9"/>
        <v>1.6098562628336757</v>
      </c>
      <c r="C590">
        <v>1</v>
      </c>
      <c r="D590">
        <v>82.034499999999994</v>
      </c>
      <c r="E590">
        <v>3.6269999999999997E-2</v>
      </c>
      <c r="F590">
        <v>72.84</v>
      </c>
      <c r="G590">
        <v>75.113</v>
      </c>
      <c r="H590">
        <v>76.438000000000002</v>
      </c>
      <c r="I590">
        <v>77.14</v>
      </c>
      <c r="J590">
        <v>78.221000000000004</v>
      </c>
      <c r="K590">
        <v>78.950999999999993</v>
      </c>
      <c r="L590">
        <v>80.028000000000006</v>
      </c>
      <c r="M590">
        <v>82.034999999999997</v>
      </c>
      <c r="N590">
        <v>84.040999999999997</v>
      </c>
      <c r="O590">
        <v>85.117999999999995</v>
      </c>
      <c r="P590">
        <v>85.847999999999999</v>
      </c>
      <c r="Q590">
        <v>86.929000000000002</v>
      </c>
      <c r="R590">
        <v>87.631</v>
      </c>
      <c r="S590">
        <v>88.956000000000003</v>
      </c>
      <c r="T590">
        <v>91.228999999999999</v>
      </c>
    </row>
    <row r="591" spans="1:20" x14ac:dyDescent="0.3">
      <c r="A591">
        <v>589</v>
      </c>
      <c r="B591">
        <f t="shared" si="9"/>
        <v>1.6125941136208077</v>
      </c>
      <c r="C591">
        <v>1</v>
      </c>
      <c r="D591">
        <v>82.066999999999993</v>
      </c>
      <c r="E591">
        <v>3.628E-2</v>
      </c>
      <c r="F591">
        <v>72.866</v>
      </c>
      <c r="G591">
        <v>75.141000000000005</v>
      </c>
      <c r="H591">
        <v>76.466999999999999</v>
      </c>
      <c r="I591">
        <v>77.17</v>
      </c>
      <c r="J591">
        <v>78.251000000000005</v>
      </c>
      <c r="K591">
        <v>78.980999999999995</v>
      </c>
      <c r="L591">
        <v>80.058999999999997</v>
      </c>
      <c r="M591">
        <v>82.066999999999993</v>
      </c>
      <c r="N591">
        <v>84.075000000000003</v>
      </c>
      <c r="O591">
        <v>85.153000000000006</v>
      </c>
      <c r="P591">
        <v>85.882999999999996</v>
      </c>
      <c r="Q591">
        <v>86.963999999999999</v>
      </c>
      <c r="R591">
        <v>87.667000000000002</v>
      </c>
      <c r="S591">
        <v>88.992999999999995</v>
      </c>
      <c r="T591">
        <v>91.268000000000001</v>
      </c>
    </row>
    <row r="592" spans="1:20" x14ac:dyDescent="0.3">
      <c r="A592">
        <v>590</v>
      </c>
      <c r="B592">
        <f t="shared" si="9"/>
        <v>1.6153319644079398</v>
      </c>
      <c r="C592">
        <v>1</v>
      </c>
      <c r="D592">
        <v>82.099400000000003</v>
      </c>
      <c r="E592">
        <v>3.6290000000000003E-2</v>
      </c>
      <c r="F592">
        <v>72.891999999999996</v>
      </c>
      <c r="G592">
        <v>75.168000000000006</v>
      </c>
      <c r="H592">
        <v>76.495999999999995</v>
      </c>
      <c r="I592">
        <v>77.198999999999998</v>
      </c>
      <c r="J592">
        <v>78.281000000000006</v>
      </c>
      <c r="K592">
        <v>79.010999999999996</v>
      </c>
      <c r="L592">
        <v>80.09</v>
      </c>
      <c r="M592">
        <v>82.099000000000004</v>
      </c>
      <c r="N592">
        <v>84.108999999999995</v>
      </c>
      <c r="O592">
        <v>85.186999999999998</v>
      </c>
      <c r="P592">
        <v>85.918000000000006</v>
      </c>
      <c r="Q592">
        <v>87</v>
      </c>
      <c r="R592">
        <v>87.703000000000003</v>
      </c>
      <c r="S592">
        <v>89.03</v>
      </c>
      <c r="T592">
        <v>91.305999999999997</v>
      </c>
    </row>
    <row r="593" spans="1:20" x14ac:dyDescent="0.3">
      <c r="A593">
        <v>591</v>
      </c>
      <c r="B593">
        <f t="shared" si="9"/>
        <v>1.6180698151950719</v>
      </c>
      <c r="C593">
        <v>1</v>
      </c>
      <c r="D593">
        <v>82.131900000000002</v>
      </c>
      <c r="E593">
        <v>3.6299999999999999E-2</v>
      </c>
      <c r="F593">
        <v>72.918999999999997</v>
      </c>
      <c r="G593">
        <v>75.195999999999998</v>
      </c>
      <c r="H593">
        <v>76.525000000000006</v>
      </c>
      <c r="I593">
        <v>77.227999999999994</v>
      </c>
      <c r="J593">
        <v>78.311000000000007</v>
      </c>
      <c r="K593">
        <v>79.042000000000002</v>
      </c>
      <c r="L593">
        <v>80.120999999999995</v>
      </c>
      <c r="M593">
        <v>82.132000000000005</v>
      </c>
      <c r="N593">
        <v>84.143000000000001</v>
      </c>
      <c r="O593">
        <v>85.221999999999994</v>
      </c>
      <c r="P593">
        <v>85.953000000000003</v>
      </c>
      <c r="Q593">
        <v>87.036000000000001</v>
      </c>
      <c r="R593">
        <v>87.739000000000004</v>
      </c>
      <c r="S593">
        <v>89.067999999999998</v>
      </c>
      <c r="T593">
        <v>91.344999999999999</v>
      </c>
    </row>
    <row r="594" spans="1:20" x14ac:dyDescent="0.3">
      <c r="A594">
        <v>592</v>
      </c>
      <c r="B594">
        <f t="shared" si="9"/>
        <v>1.6208076659822039</v>
      </c>
      <c r="C594">
        <v>1</v>
      </c>
      <c r="D594">
        <v>82.164299999999997</v>
      </c>
      <c r="E594">
        <v>3.6299999999999999E-2</v>
      </c>
      <c r="F594">
        <v>72.947000000000003</v>
      </c>
      <c r="G594">
        <v>75.225999999999999</v>
      </c>
      <c r="H594">
        <v>76.555000000000007</v>
      </c>
      <c r="I594">
        <v>77.257999999999996</v>
      </c>
      <c r="J594">
        <v>78.341999999999999</v>
      </c>
      <c r="K594">
        <v>79.072999999999993</v>
      </c>
      <c r="L594">
        <v>80.153000000000006</v>
      </c>
      <c r="M594">
        <v>82.164000000000001</v>
      </c>
      <c r="N594">
        <v>84.176000000000002</v>
      </c>
      <c r="O594">
        <v>85.256</v>
      </c>
      <c r="P594">
        <v>85.986999999999995</v>
      </c>
      <c r="Q594">
        <v>87.07</v>
      </c>
      <c r="R594">
        <v>87.774000000000001</v>
      </c>
      <c r="S594">
        <v>89.102999999999994</v>
      </c>
      <c r="T594">
        <v>91.381</v>
      </c>
    </row>
    <row r="595" spans="1:20" x14ac:dyDescent="0.3">
      <c r="A595">
        <v>593</v>
      </c>
      <c r="B595">
        <f t="shared" si="9"/>
        <v>1.623545516769336</v>
      </c>
      <c r="C595">
        <v>1</v>
      </c>
      <c r="D595">
        <v>82.196700000000007</v>
      </c>
      <c r="E595">
        <v>3.6310000000000002E-2</v>
      </c>
      <c r="F595">
        <v>72.974000000000004</v>
      </c>
      <c r="G595">
        <v>75.254000000000005</v>
      </c>
      <c r="H595">
        <v>76.582999999999998</v>
      </c>
      <c r="I595">
        <v>77.287999999999997</v>
      </c>
      <c r="J595">
        <v>78.372</v>
      </c>
      <c r="K595">
        <v>79.102999999999994</v>
      </c>
      <c r="L595">
        <v>80.183999999999997</v>
      </c>
      <c r="M595">
        <v>82.197000000000003</v>
      </c>
      <c r="N595">
        <v>84.21</v>
      </c>
      <c r="O595">
        <v>85.29</v>
      </c>
      <c r="P595">
        <v>86.022000000000006</v>
      </c>
      <c r="Q595">
        <v>87.105999999999995</v>
      </c>
      <c r="R595">
        <v>87.81</v>
      </c>
      <c r="S595">
        <v>89.14</v>
      </c>
      <c r="T595">
        <v>91.42</v>
      </c>
    </row>
    <row r="596" spans="1:20" x14ac:dyDescent="0.3">
      <c r="A596">
        <v>594</v>
      </c>
      <c r="B596">
        <f t="shared" si="9"/>
        <v>1.6262833675564681</v>
      </c>
      <c r="C596">
        <v>1</v>
      </c>
      <c r="D596">
        <v>82.229100000000003</v>
      </c>
      <c r="E596">
        <v>3.6319999999999998E-2</v>
      </c>
      <c r="F596">
        <v>73</v>
      </c>
      <c r="G596">
        <v>75.281000000000006</v>
      </c>
      <c r="H596">
        <v>76.611999999999995</v>
      </c>
      <c r="I596">
        <v>77.316999999999993</v>
      </c>
      <c r="J596">
        <v>78.402000000000001</v>
      </c>
      <c r="K596">
        <v>79.134</v>
      </c>
      <c r="L596">
        <v>80.215000000000003</v>
      </c>
      <c r="M596">
        <v>82.228999999999999</v>
      </c>
      <c r="N596">
        <v>84.244</v>
      </c>
      <c r="O596">
        <v>85.323999999999998</v>
      </c>
      <c r="P596">
        <v>86.057000000000002</v>
      </c>
      <c r="Q596">
        <v>87.141999999999996</v>
      </c>
      <c r="R596">
        <v>87.846000000000004</v>
      </c>
      <c r="S596">
        <v>89.177000000000007</v>
      </c>
      <c r="T596">
        <v>91.457999999999998</v>
      </c>
    </row>
    <row r="597" spans="1:20" x14ac:dyDescent="0.3">
      <c r="A597">
        <v>595</v>
      </c>
      <c r="B597">
        <f t="shared" si="9"/>
        <v>1.6290212183436004</v>
      </c>
      <c r="C597">
        <v>1</v>
      </c>
      <c r="D597">
        <v>82.261399999999995</v>
      </c>
      <c r="E597">
        <v>3.6330000000000001E-2</v>
      </c>
      <c r="F597">
        <v>73.025999999999996</v>
      </c>
      <c r="G597">
        <v>75.308999999999997</v>
      </c>
      <c r="H597">
        <v>76.641000000000005</v>
      </c>
      <c r="I597">
        <v>77.346000000000004</v>
      </c>
      <c r="J597">
        <v>78.430999999999997</v>
      </c>
      <c r="K597">
        <v>79.164000000000001</v>
      </c>
      <c r="L597">
        <v>80.245999999999995</v>
      </c>
      <c r="M597">
        <v>82.260999999999996</v>
      </c>
      <c r="N597">
        <v>84.277000000000001</v>
      </c>
      <c r="O597">
        <v>85.358999999999995</v>
      </c>
      <c r="P597">
        <v>86.090999999999994</v>
      </c>
      <c r="Q597">
        <v>87.177000000000007</v>
      </c>
      <c r="R597">
        <v>87.882000000000005</v>
      </c>
      <c r="S597">
        <v>89.213999999999999</v>
      </c>
      <c r="T597">
        <v>91.497</v>
      </c>
    </row>
    <row r="598" spans="1:20" x14ac:dyDescent="0.3">
      <c r="A598">
        <v>596</v>
      </c>
      <c r="B598">
        <f t="shared" si="9"/>
        <v>1.6317590691307324</v>
      </c>
      <c r="C598">
        <v>1</v>
      </c>
      <c r="D598">
        <v>82.293800000000005</v>
      </c>
      <c r="E598">
        <v>3.6330000000000001E-2</v>
      </c>
      <c r="F598">
        <v>73.055000000000007</v>
      </c>
      <c r="G598">
        <v>75.338999999999999</v>
      </c>
      <c r="H598">
        <v>76.671000000000006</v>
      </c>
      <c r="I598">
        <v>77.376000000000005</v>
      </c>
      <c r="J598">
        <v>78.462000000000003</v>
      </c>
      <c r="K598">
        <v>79.194999999999993</v>
      </c>
      <c r="L598">
        <v>80.277000000000001</v>
      </c>
      <c r="M598">
        <v>82.293999999999997</v>
      </c>
      <c r="N598">
        <v>84.31</v>
      </c>
      <c r="O598">
        <v>85.391999999999996</v>
      </c>
      <c r="P598">
        <v>86.125</v>
      </c>
      <c r="Q598">
        <v>87.210999999999999</v>
      </c>
      <c r="R598">
        <v>87.917000000000002</v>
      </c>
      <c r="S598">
        <v>89.248999999999995</v>
      </c>
      <c r="T598">
        <v>91.533000000000001</v>
      </c>
    </row>
    <row r="599" spans="1:20" x14ac:dyDescent="0.3">
      <c r="A599">
        <v>597</v>
      </c>
      <c r="B599">
        <f t="shared" si="9"/>
        <v>1.6344969199178645</v>
      </c>
      <c r="C599">
        <v>1</v>
      </c>
      <c r="D599">
        <v>82.326099999999997</v>
      </c>
      <c r="E599">
        <v>3.6339999999999997E-2</v>
      </c>
      <c r="F599">
        <v>73.081000000000003</v>
      </c>
      <c r="G599">
        <v>75.366</v>
      </c>
      <c r="H599">
        <v>76.698999999999998</v>
      </c>
      <c r="I599">
        <v>77.405000000000001</v>
      </c>
      <c r="J599">
        <v>78.492000000000004</v>
      </c>
      <c r="K599">
        <v>79.224999999999994</v>
      </c>
      <c r="L599">
        <v>80.308000000000007</v>
      </c>
      <c r="M599">
        <v>82.325999999999993</v>
      </c>
      <c r="N599">
        <v>84.343999999999994</v>
      </c>
      <c r="O599">
        <v>85.427000000000007</v>
      </c>
      <c r="P599">
        <v>86.16</v>
      </c>
      <c r="Q599">
        <v>87.247</v>
      </c>
      <c r="R599">
        <v>87.953000000000003</v>
      </c>
      <c r="S599">
        <v>89.286000000000001</v>
      </c>
      <c r="T599">
        <v>91.570999999999998</v>
      </c>
    </row>
    <row r="600" spans="1:20" x14ac:dyDescent="0.3">
      <c r="A600">
        <v>598</v>
      </c>
      <c r="B600">
        <f t="shared" si="9"/>
        <v>1.6372347707049966</v>
      </c>
      <c r="C600">
        <v>1</v>
      </c>
      <c r="D600">
        <v>82.3583</v>
      </c>
      <c r="E600">
        <v>3.635E-2</v>
      </c>
      <c r="F600">
        <v>73.106999999999999</v>
      </c>
      <c r="G600">
        <v>75.394000000000005</v>
      </c>
      <c r="H600">
        <v>76.727999999999994</v>
      </c>
      <c r="I600">
        <v>77.433999999999997</v>
      </c>
      <c r="J600">
        <v>78.522000000000006</v>
      </c>
      <c r="K600">
        <v>79.256</v>
      </c>
      <c r="L600">
        <v>80.338999999999999</v>
      </c>
      <c r="M600">
        <v>82.358000000000004</v>
      </c>
      <c r="N600">
        <v>84.378</v>
      </c>
      <c r="O600">
        <v>85.460999999999999</v>
      </c>
      <c r="P600">
        <v>86.194999999999993</v>
      </c>
      <c r="Q600">
        <v>87.283000000000001</v>
      </c>
      <c r="R600">
        <v>87.989000000000004</v>
      </c>
      <c r="S600">
        <v>89.322999999999993</v>
      </c>
      <c r="T600">
        <v>91.61</v>
      </c>
    </row>
    <row r="601" spans="1:20" x14ac:dyDescent="0.3">
      <c r="A601">
        <v>599</v>
      </c>
      <c r="B601">
        <f t="shared" si="9"/>
        <v>1.6399726214921286</v>
      </c>
      <c r="C601">
        <v>1</v>
      </c>
      <c r="D601">
        <v>82.390600000000006</v>
      </c>
      <c r="E601">
        <v>3.6360000000000003E-2</v>
      </c>
      <c r="F601">
        <v>73.132999999999996</v>
      </c>
      <c r="G601">
        <v>75.421999999999997</v>
      </c>
      <c r="H601">
        <v>76.756</v>
      </c>
      <c r="I601">
        <v>77.462999999999994</v>
      </c>
      <c r="J601">
        <v>78.551000000000002</v>
      </c>
      <c r="K601">
        <v>79.286000000000001</v>
      </c>
      <c r="L601">
        <v>80.37</v>
      </c>
      <c r="M601">
        <v>82.391000000000005</v>
      </c>
      <c r="N601">
        <v>84.411000000000001</v>
      </c>
      <c r="O601">
        <v>85.495000000000005</v>
      </c>
      <c r="P601">
        <v>86.23</v>
      </c>
      <c r="Q601">
        <v>87.317999999999998</v>
      </c>
      <c r="R601">
        <v>88.025000000000006</v>
      </c>
      <c r="S601">
        <v>89.36</v>
      </c>
      <c r="T601">
        <v>91.647999999999996</v>
      </c>
    </row>
    <row r="602" spans="1:20" x14ac:dyDescent="0.3">
      <c r="A602">
        <v>600</v>
      </c>
      <c r="B602">
        <f t="shared" si="9"/>
        <v>1.6427104722792607</v>
      </c>
      <c r="C602">
        <v>1</v>
      </c>
      <c r="D602">
        <v>82.422799999999995</v>
      </c>
      <c r="E602">
        <v>3.6360000000000003E-2</v>
      </c>
      <c r="F602">
        <v>73.162000000000006</v>
      </c>
      <c r="G602">
        <v>75.450999999999993</v>
      </c>
      <c r="H602">
        <v>76.786000000000001</v>
      </c>
      <c r="I602">
        <v>77.492999999999995</v>
      </c>
      <c r="J602">
        <v>78.581999999999994</v>
      </c>
      <c r="K602">
        <v>79.316999999999993</v>
      </c>
      <c r="L602">
        <v>80.400999999999996</v>
      </c>
      <c r="M602">
        <v>82.423000000000002</v>
      </c>
      <c r="N602">
        <v>84.444000000000003</v>
      </c>
      <c r="O602">
        <v>85.528999999999996</v>
      </c>
      <c r="P602">
        <v>86.263000000000005</v>
      </c>
      <c r="Q602">
        <v>87.352000000000004</v>
      </c>
      <c r="R602">
        <v>88.058999999999997</v>
      </c>
      <c r="S602">
        <v>89.394999999999996</v>
      </c>
      <c r="T602">
        <v>91.683999999999997</v>
      </c>
    </row>
    <row r="603" spans="1:20" x14ac:dyDescent="0.3">
      <c r="A603">
        <v>601</v>
      </c>
      <c r="B603">
        <f t="shared" si="9"/>
        <v>1.6454483230663928</v>
      </c>
      <c r="C603">
        <v>1</v>
      </c>
      <c r="D603">
        <v>82.454999999999998</v>
      </c>
      <c r="E603">
        <v>3.637E-2</v>
      </c>
      <c r="F603">
        <v>73.188000000000002</v>
      </c>
      <c r="G603">
        <v>75.478999999999999</v>
      </c>
      <c r="H603">
        <v>76.814999999999998</v>
      </c>
      <c r="I603">
        <v>77.522000000000006</v>
      </c>
      <c r="J603">
        <v>78.611999999999995</v>
      </c>
      <c r="K603">
        <v>79.346999999999994</v>
      </c>
      <c r="L603">
        <v>80.432000000000002</v>
      </c>
      <c r="M603">
        <v>82.454999999999998</v>
      </c>
      <c r="N603">
        <v>84.477999999999994</v>
      </c>
      <c r="O603">
        <v>85.563000000000002</v>
      </c>
      <c r="P603">
        <v>86.298000000000002</v>
      </c>
      <c r="Q603">
        <v>87.388000000000005</v>
      </c>
      <c r="R603">
        <v>88.094999999999999</v>
      </c>
      <c r="S603">
        <v>89.430999999999997</v>
      </c>
      <c r="T603">
        <v>91.721999999999994</v>
      </c>
    </row>
    <row r="604" spans="1:20" x14ac:dyDescent="0.3">
      <c r="A604">
        <v>602</v>
      </c>
      <c r="B604">
        <f t="shared" si="9"/>
        <v>1.6481861738535251</v>
      </c>
      <c r="C604">
        <v>1</v>
      </c>
      <c r="D604">
        <v>82.487200000000001</v>
      </c>
      <c r="E604">
        <v>3.6380000000000003E-2</v>
      </c>
      <c r="F604">
        <v>73.213999999999999</v>
      </c>
      <c r="G604">
        <v>75.506</v>
      </c>
      <c r="H604">
        <v>76.843000000000004</v>
      </c>
      <c r="I604">
        <v>77.551000000000002</v>
      </c>
      <c r="J604">
        <v>78.641000000000005</v>
      </c>
      <c r="K604">
        <v>79.376999999999995</v>
      </c>
      <c r="L604">
        <v>80.462999999999994</v>
      </c>
      <c r="M604">
        <v>82.486999999999995</v>
      </c>
      <c r="N604">
        <v>84.510999999999996</v>
      </c>
      <c r="O604">
        <v>85.596999999999994</v>
      </c>
      <c r="P604">
        <v>86.332999999999998</v>
      </c>
      <c r="Q604">
        <v>87.423000000000002</v>
      </c>
      <c r="R604">
        <v>88.131</v>
      </c>
      <c r="S604">
        <v>89.468000000000004</v>
      </c>
      <c r="T604">
        <v>91.760999999999996</v>
      </c>
    </row>
    <row r="605" spans="1:20" x14ac:dyDescent="0.3">
      <c r="A605">
        <v>603</v>
      </c>
      <c r="B605">
        <f t="shared" si="9"/>
        <v>1.6509240246406571</v>
      </c>
      <c r="C605">
        <v>1</v>
      </c>
      <c r="D605">
        <v>82.519300000000001</v>
      </c>
      <c r="E605">
        <v>3.6389999999999999E-2</v>
      </c>
      <c r="F605">
        <v>73.239999999999995</v>
      </c>
      <c r="G605">
        <v>75.534000000000006</v>
      </c>
      <c r="H605">
        <v>76.872</v>
      </c>
      <c r="I605">
        <v>77.58</v>
      </c>
      <c r="J605">
        <v>78.671000000000006</v>
      </c>
      <c r="K605">
        <v>79.406999999999996</v>
      </c>
      <c r="L605">
        <v>80.494</v>
      </c>
      <c r="M605">
        <v>82.519000000000005</v>
      </c>
      <c r="N605">
        <v>84.545000000000002</v>
      </c>
      <c r="O605">
        <v>85.632000000000005</v>
      </c>
      <c r="P605">
        <v>86.367999999999995</v>
      </c>
      <c r="Q605">
        <v>87.459000000000003</v>
      </c>
      <c r="R605">
        <v>88.167000000000002</v>
      </c>
      <c r="S605">
        <v>89.504999999999995</v>
      </c>
      <c r="T605">
        <v>91.799000000000007</v>
      </c>
    </row>
    <row r="606" spans="1:20" x14ac:dyDescent="0.3">
      <c r="A606">
        <v>604</v>
      </c>
      <c r="B606">
        <f t="shared" si="9"/>
        <v>1.6536618754277892</v>
      </c>
      <c r="C606">
        <v>1</v>
      </c>
      <c r="D606">
        <v>82.551400000000001</v>
      </c>
      <c r="E606">
        <v>3.6389999999999999E-2</v>
      </c>
      <c r="F606">
        <v>73.268000000000001</v>
      </c>
      <c r="G606">
        <v>75.563000000000002</v>
      </c>
      <c r="H606">
        <v>76.900999999999996</v>
      </c>
      <c r="I606">
        <v>77.61</v>
      </c>
      <c r="J606">
        <v>78.701999999999998</v>
      </c>
      <c r="K606">
        <v>79.438000000000002</v>
      </c>
      <c r="L606">
        <v>80.525000000000006</v>
      </c>
      <c r="M606">
        <v>82.551000000000002</v>
      </c>
      <c r="N606">
        <v>84.578000000000003</v>
      </c>
      <c r="O606">
        <v>85.665000000000006</v>
      </c>
      <c r="P606">
        <v>86.400999999999996</v>
      </c>
      <c r="Q606">
        <v>87.492999999999995</v>
      </c>
      <c r="R606">
        <v>88.200999999999993</v>
      </c>
      <c r="S606">
        <v>89.54</v>
      </c>
      <c r="T606">
        <v>91.834999999999994</v>
      </c>
    </row>
    <row r="607" spans="1:20" x14ac:dyDescent="0.3">
      <c r="A607">
        <v>605</v>
      </c>
      <c r="B607">
        <f t="shared" si="9"/>
        <v>1.6563997262149213</v>
      </c>
      <c r="C607">
        <v>1</v>
      </c>
      <c r="D607">
        <v>82.583500000000001</v>
      </c>
      <c r="E607">
        <v>3.6400000000000002E-2</v>
      </c>
      <c r="F607">
        <v>73.293999999999997</v>
      </c>
      <c r="G607">
        <v>75.59</v>
      </c>
      <c r="H607">
        <v>76.930000000000007</v>
      </c>
      <c r="I607">
        <v>77.638999999999996</v>
      </c>
      <c r="J607">
        <v>78.730999999999995</v>
      </c>
      <c r="K607">
        <v>79.468000000000004</v>
      </c>
      <c r="L607">
        <v>80.555999999999997</v>
      </c>
      <c r="M607">
        <v>82.584000000000003</v>
      </c>
      <c r="N607">
        <v>84.611000000000004</v>
      </c>
      <c r="O607">
        <v>85.698999999999998</v>
      </c>
      <c r="P607">
        <v>86.436000000000007</v>
      </c>
      <c r="Q607">
        <v>87.528000000000006</v>
      </c>
      <c r="R607">
        <v>88.236999999999995</v>
      </c>
      <c r="S607">
        <v>89.576999999999998</v>
      </c>
      <c r="T607">
        <v>91.873000000000005</v>
      </c>
    </row>
    <row r="608" spans="1:20" x14ac:dyDescent="0.3">
      <c r="A608">
        <v>606</v>
      </c>
      <c r="B608">
        <f t="shared" si="9"/>
        <v>1.6591375770020533</v>
      </c>
      <c r="C608">
        <v>1</v>
      </c>
      <c r="D608">
        <v>82.615600000000001</v>
      </c>
      <c r="E608">
        <v>3.6409999999999998E-2</v>
      </c>
      <c r="F608">
        <v>73.319999999999993</v>
      </c>
      <c r="G608">
        <v>75.617999999999995</v>
      </c>
      <c r="H608">
        <v>76.957999999999998</v>
      </c>
      <c r="I608">
        <v>77.668000000000006</v>
      </c>
      <c r="J608">
        <v>78.760999999999996</v>
      </c>
      <c r="K608">
        <v>79.498000000000005</v>
      </c>
      <c r="L608">
        <v>80.587000000000003</v>
      </c>
      <c r="M608">
        <v>82.616</v>
      </c>
      <c r="N608">
        <v>84.644000000000005</v>
      </c>
      <c r="O608">
        <v>85.733000000000004</v>
      </c>
      <c r="P608">
        <v>86.471000000000004</v>
      </c>
      <c r="Q608">
        <v>87.563000000000002</v>
      </c>
      <c r="R608">
        <v>88.272999999999996</v>
      </c>
      <c r="S608">
        <v>89.613</v>
      </c>
      <c r="T608">
        <v>91.911000000000001</v>
      </c>
    </row>
    <row r="609" spans="1:20" x14ac:dyDescent="0.3">
      <c r="A609">
        <v>607</v>
      </c>
      <c r="B609">
        <f t="shared" si="9"/>
        <v>1.6618754277891854</v>
      </c>
      <c r="C609">
        <v>1</v>
      </c>
      <c r="D609">
        <v>82.647599999999997</v>
      </c>
      <c r="E609">
        <v>3.6420000000000001E-2</v>
      </c>
      <c r="F609">
        <v>73.346000000000004</v>
      </c>
      <c r="G609">
        <v>75.644999999999996</v>
      </c>
      <c r="H609">
        <v>76.986000000000004</v>
      </c>
      <c r="I609">
        <v>77.697000000000003</v>
      </c>
      <c r="J609">
        <v>78.790000000000006</v>
      </c>
      <c r="K609">
        <v>79.528000000000006</v>
      </c>
      <c r="L609">
        <v>80.617000000000004</v>
      </c>
      <c r="M609">
        <v>82.647999999999996</v>
      </c>
      <c r="N609">
        <v>84.677999999999997</v>
      </c>
      <c r="O609">
        <v>85.766999999999996</v>
      </c>
      <c r="P609">
        <v>86.504999999999995</v>
      </c>
      <c r="Q609">
        <v>87.599000000000004</v>
      </c>
      <c r="R609">
        <v>88.308999999999997</v>
      </c>
      <c r="S609">
        <v>89.65</v>
      </c>
      <c r="T609">
        <v>91.948999999999998</v>
      </c>
    </row>
    <row r="610" spans="1:20" x14ac:dyDescent="0.3">
      <c r="A610">
        <v>608</v>
      </c>
      <c r="B610">
        <f t="shared" si="9"/>
        <v>1.6646132785763177</v>
      </c>
      <c r="C610">
        <v>1</v>
      </c>
      <c r="D610">
        <v>82.679599999999994</v>
      </c>
      <c r="E610">
        <v>3.6420000000000001E-2</v>
      </c>
      <c r="F610">
        <v>73.373999999999995</v>
      </c>
      <c r="G610">
        <v>75.674999999999997</v>
      </c>
      <c r="H610">
        <v>77.016000000000005</v>
      </c>
      <c r="I610">
        <v>77.727000000000004</v>
      </c>
      <c r="J610">
        <v>78.820999999999998</v>
      </c>
      <c r="K610">
        <v>79.558999999999997</v>
      </c>
      <c r="L610">
        <v>80.649000000000001</v>
      </c>
      <c r="M610">
        <v>82.68</v>
      </c>
      <c r="N610">
        <v>84.710999999999999</v>
      </c>
      <c r="O610">
        <v>85.8</v>
      </c>
      <c r="P610">
        <v>86.539000000000001</v>
      </c>
      <c r="Q610">
        <v>87.632999999999996</v>
      </c>
      <c r="R610">
        <v>88.343000000000004</v>
      </c>
      <c r="S610">
        <v>89.685000000000002</v>
      </c>
      <c r="T610">
        <v>91.984999999999999</v>
      </c>
    </row>
    <row r="611" spans="1:20" x14ac:dyDescent="0.3">
      <c r="A611">
        <v>609</v>
      </c>
      <c r="B611">
        <f t="shared" si="9"/>
        <v>1.6673511293634498</v>
      </c>
      <c r="C611">
        <v>1</v>
      </c>
      <c r="D611">
        <v>82.711600000000004</v>
      </c>
      <c r="E611">
        <v>3.6429999999999997E-2</v>
      </c>
      <c r="F611">
        <v>73.400000000000006</v>
      </c>
      <c r="G611">
        <v>75.701999999999998</v>
      </c>
      <c r="H611">
        <v>77.043999999999997</v>
      </c>
      <c r="I611">
        <v>77.754999999999995</v>
      </c>
      <c r="J611">
        <v>78.849999999999994</v>
      </c>
      <c r="K611">
        <v>79.588999999999999</v>
      </c>
      <c r="L611">
        <v>80.679000000000002</v>
      </c>
      <c r="M611">
        <v>82.712000000000003</v>
      </c>
      <c r="N611">
        <v>84.744</v>
      </c>
      <c r="O611">
        <v>85.834999999999994</v>
      </c>
      <c r="P611">
        <v>86.572999999999993</v>
      </c>
      <c r="Q611">
        <v>87.668000000000006</v>
      </c>
      <c r="R611">
        <v>88.379000000000005</v>
      </c>
      <c r="S611">
        <v>89.721000000000004</v>
      </c>
      <c r="T611">
        <v>92.022999999999996</v>
      </c>
    </row>
    <row r="612" spans="1:20" x14ac:dyDescent="0.3">
      <c r="A612">
        <v>610</v>
      </c>
      <c r="B612">
        <f t="shared" si="9"/>
        <v>1.6700889801505818</v>
      </c>
      <c r="C612">
        <v>1</v>
      </c>
      <c r="D612">
        <v>82.743600000000001</v>
      </c>
      <c r="E612">
        <v>3.644E-2</v>
      </c>
      <c r="F612">
        <v>73.426000000000002</v>
      </c>
      <c r="G612">
        <v>75.728999999999999</v>
      </c>
      <c r="H612">
        <v>77.072999999999993</v>
      </c>
      <c r="I612">
        <v>77.784000000000006</v>
      </c>
      <c r="J612">
        <v>78.879000000000005</v>
      </c>
      <c r="K612">
        <v>79.619</v>
      </c>
      <c r="L612">
        <v>80.709999999999994</v>
      </c>
      <c r="M612">
        <v>82.744</v>
      </c>
      <c r="N612">
        <v>84.777000000000001</v>
      </c>
      <c r="O612">
        <v>85.869</v>
      </c>
      <c r="P612">
        <v>86.608000000000004</v>
      </c>
      <c r="Q612">
        <v>87.703000000000003</v>
      </c>
      <c r="R612">
        <v>88.415000000000006</v>
      </c>
      <c r="S612">
        <v>89.757999999999996</v>
      </c>
      <c r="T612">
        <v>92.061000000000007</v>
      </c>
    </row>
    <row r="613" spans="1:20" x14ac:dyDescent="0.3">
      <c r="A613">
        <v>611</v>
      </c>
      <c r="B613">
        <f t="shared" si="9"/>
        <v>1.6728268309377139</v>
      </c>
      <c r="C613">
        <v>1</v>
      </c>
      <c r="D613">
        <v>82.775499999999994</v>
      </c>
      <c r="E613">
        <v>3.6450000000000003E-2</v>
      </c>
      <c r="F613">
        <v>73.451999999999998</v>
      </c>
      <c r="G613">
        <v>75.757000000000005</v>
      </c>
      <c r="H613">
        <v>77.100999999999999</v>
      </c>
      <c r="I613">
        <v>77.813000000000002</v>
      </c>
      <c r="J613">
        <v>78.909000000000006</v>
      </c>
      <c r="K613">
        <v>79.647999999999996</v>
      </c>
      <c r="L613">
        <v>80.739999999999995</v>
      </c>
      <c r="M613">
        <v>82.775999999999996</v>
      </c>
      <c r="N613">
        <v>84.811000000000007</v>
      </c>
      <c r="O613">
        <v>85.903000000000006</v>
      </c>
      <c r="P613">
        <v>86.641999999999996</v>
      </c>
      <c r="Q613">
        <v>87.738</v>
      </c>
      <c r="R613">
        <v>88.45</v>
      </c>
      <c r="S613">
        <v>89.793999999999997</v>
      </c>
      <c r="T613">
        <v>92.099000000000004</v>
      </c>
    </row>
    <row r="614" spans="1:20" x14ac:dyDescent="0.3">
      <c r="A614">
        <v>612</v>
      </c>
      <c r="B614">
        <f t="shared" si="9"/>
        <v>1.675564681724846</v>
      </c>
      <c r="C614">
        <v>1</v>
      </c>
      <c r="D614">
        <v>82.807400000000001</v>
      </c>
      <c r="E614">
        <v>3.6450000000000003E-2</v>
      </c>
      <c r="F614">
        <v>73.48</v>
      </c>
      <c r="G614">
        <v>75.786000000000001</v>
      </c>
      <c r="H614">
        <v>77.131</v>
      </c>
      <c r="I614">
        <v>77.843000000000004</v>
      </c>
      <c r="J614">
        <v>78.938999999999993</v>
      </c>
      <c r="K614">
        <v>79.679000000000002</v>
      </c>
      <c r="L614">
        <v>80.772000000000006</v>
      </c>
      <c r="M614">
        <v>82.807000000000002</v>
      </c>
      <c r="N614">
        <v>84.843000000000004</v>
      </c>
      <c r="O614">
        <v>85.936000000000007</v>
      </c>
      <c r="P614">
        <v>86.676000000000002</v>
      </c>
      <c r="Q614">
        <v>87.772000000000006</v>
      </c>
      <c r="R614">
        <v>88.483999999999995</v>
      </c>
      <c r="S614">
        <v>89.828999999999994</v>
      </c>
      <c r="T614">
        <v>92.135000000000005</v>
      </c>
    </row>
    <row r="615" spans="1:20" x14ac:dyDescent="0.3">
      <c r="A615">
        <v>613</v>
      </c>
      <c r="B615">
        <f t="shared" si="9"/>
        <v>1.678302532511978</v>
      </c>
      <c r="C615">
        <v>1</v>
      </c>
      <c r="D615">
        <v>82.839299999999994</v>
      </c>
      <c r="E615">
        <v>3.6459999999999999E-2</v>
      </c>
      <c r="F615">
        <v>73.506</v>
      </c>
      <c r="G615">
        <v>75.813000000000002</v>
      </c>
      <c r="H615">
        <v>77.159000000000006</v>
      </c>
      <c r="I615">
        <v>77.870999999999995</v>
      </c>
      <c r="J615">
        <v>78.968999999999994</v>
      </c>
      <c r="K615">
        <v>79.709000000000003</v>
      </c>
      <c r="L615">
        <v>80.802000000000007</v>
      </c>
      <c r="M615">
        <v>82.838999999999999</v>
      </c>
      <c r="N615">
        <v>84.876000000000005</v>
      </c>
      <c r="O615">
        <v>85.97</v>
      </c>
      <c r="P615">
        <v>86.71</v>
      </c>
      <c r="Q615">
        <v>87.807000000000002</v>
      </c>
      <c r="R615">
        <v>88.52</v>
      </c>
      <c r="S615">
        <v>89.866</v>
      </c>
      <c r="T615">
        <v>92.173000000000002</v>
      </c>
    </row>
    <row r="616" spans="1:20" x14ac:dyDescent="0.3">
      <c r="A616">
        <v>614</v>
      </c>
      <c r="B616">
        <f t="shared" si="9"/>
        <v>1.6810403832991101</v>
      </c>
      <c r="C616">
        <v>1</v>
      </c>
      <c r="D616">
        <v>82.871200000000002</v>
      </c>
      <c r="E616">
        <v>3.6470000000000002E-2</v>
      </c>
      <c r="F616">
        <v>73.531999999999996</v>
      </c>
      <c r="G616">
        <v>75.84</v>
      </c>
      <c r="H616">
        <v>77.186999999999998</v>
      </c>
      <c r="I616">
        <v>77.900000000000006</v>
      </c>
      <c r="J616">
        <v>78.998000000000005</v>
      </c>
      <c r="K616">
        <v>79.739000000000004</v>
      </c>
      <c r="L616">
        <v>80.832999999999998</v>
      </c>
      <c r="M616">
        <v>82.870999999999995</v>
      </c>
      <c r="N616">
        <v>84.91</v>
      </c>
      <c r="O616">
        <v>86.004000000000005</v>
      </c>
      <c r="P616">
        <v>86.744</v>
      </c>
      <c r="Q616">
        <v>87.841999999999999</v>
      </c>
      <c r="R616">
        <v>88.555999999999997</v>
      </c>
      <c r="S616">
        <v>89.902000000000001</v>
      </c>
      <c r="T616">
        <v>92.210999999999999</v>
      </c>
    </row>
    <row r="617" spans="1:20" x14ac:dyDescent="0.3">
      <c r="A617">
        <v>615</v>
      </c>
      <c r="B617">
        <f t="shared" si="9"/>
        <v>1.6837782340862424</v>
      </c>
      <c r="C617">
        <v>1</v>
      </c>
      <c r="D617">
        <v>82.903000000000006</v>
      </c>
      <c r="E617">
        <v>3.6479999999999999E-2</v>
      </c>
      <c r="F617">
        <v>73.557000000000002</v>
      </c>
      <c r="G617">
        <v>75.867000000000004</v>
      </c>
      <c r="H617">
        <v>77.215000000000003</v>
      </c>
      <c r="I617">
        <v>77.927999999999997</v>
      </c>
      <c r="J617">
        <v>79.027000000000001</v>
      </c>
      <c r="K617">
        <v>79.769000000000005</v>
      </c>
      <c r="L617">
        <v>80.863</v>
      </c>
      <c r="M617">
        <v>82.903000000000006</v>
      </c>
      <c r="N617">
        <v>84.942999999999998</v>
      </c>
      <c r="O617">
        <v>86.037000000000006</v>
      </c>
      <c r="P617">
        <v>86.778999999999996</v>
      </c>
      <c r="Q617">
        <v>87.878</v>
      </c>
      <c r="R617">
        <v>88.590999999999994</v>
      </c>
      <c r="S617">
        <v>89.938999999999993</v>
      </c>
      <c r="T617">
        <v>92.248999999999995</v>
      </c>
    </row>
    <row r="618" spans="1:20" x14ac:dyDescent="0.3">
      <c r="A618">
        <v>616</v>
      </c>
      <c r="B618">
        <f t="shared" si="9"/>
        <v>1.6865160848733745</v>
      </c>
      <c r="C618">
        <v>1</v>
      </c>
      <c r="D618">
        <v>82.934799999999996</v>
      </c>
      <c r="E618">
        <v>3.6479999999999999E-2</v>
      </c>
      <c r="F618">
        <v>73.584999999999994</v>
      </c>
      <c r="G618">
        <v>75.897000000000006</v>
      </c>
      <c r="H618">
        <v>77.245000000000005</v>
      </c>
      <c r="I618">
        <v>77.957999999999998</v>
      </c>
      <c r="J618">
        <v>79.058000000000007</v>
      </c>
      <c r="K618">
        <v>79.799000000000007</v>
      </c>
      <c r="L618">
        <v>80.894000000000005</v>
      </c>
      <c r="M618">
        <v>82.935000000000002</v>
      </c>
      <c r="N618">
        <v>84.974999999999994</v>
      </c>
      <c r="O618">
        <v>86.07</v>
      </c>
      <c r="P618">
        <v>86.811999999999998</v>
      </c>
      <c r="Q618">
        <v>87.911000000000001</v>
      </c>
      <c r="R618">
        <v>88.625</v>
      </c>
      <c r="S618">
        <v>89.972999999999999</v>
      </c>
      <c r="T618">
        <v>92.284000000000006</v>
      </c>
    </row>
    <row r="619" spans="1:20" x14ac:dyDescent="0.3">
      <c r="A619">
        <v>617</v>
      </c>
      <c r="B619">
        <f t="shared" si="9"/>
        <v>1.6892539356605065</v>
      </c>
      <c r="C619">
        <v>1</v>
      </c>
      <c r="D619">
        <v>82.9666</v>
      </c>
      <c r="E619">
        <v>3.6490000000000002E-2</v>
      </c>
      <c r="F619">
        <v>73.611000000000004</v>
      </c>
      <c r="G619">
        <v>75.924000000000007</v>
      </c>
      <c r="H619">
        <v>77.272999999999996</v>
      </c>
      <c r="I619">
        <v>77.986999999999995</v>
      </c>
      <c r="J619">
        <v>79.087000000000003</v>
      </c>
      <c r="K619">
        <v>79.828999999999994</v>
      </c>
      <c r="L619">
        <v>80.924999999999997</v>
      </c>
      <c r="M619">
        <v>82.966999999999999</v>
      </c>
      <c r="N619">
        <v>85.009</v>
      </c>
      <c r="O619">
        <v>86.103999999999999</v>
      </c>
      <c r="P619">
        <v>86.846000000000004</v>
      </c>
      <c r="Q619">
        <v>87.945999999999998</v>
      </c>
      <c r="R619">
        <v>88.661000000000001</v>
      </c>
      <c r="S619">
        <v>90.01</v>
      </c>
      <c r="T619">
        <v>92.322000000000003</v>
      </c>
    </row>
    <row r="620" spans="1:20" x14ac:dyDescent="0.3">
      <c r="A620">
        <v>618</v>
      </c>
      <c r="B620">
        <f t="shared" si="9"/>
        <v>1.6919917864476386</v>
      </c>
      <c r="C620">
        <v>1</v>
      </c>
      <c r="D620">
        <v>82.998400000000004</v>
      </c>
      <c r="E620">
        <v>3.6499999999999998E-2</v>
      </c>
      <c r="F620">
        <v>73.637</v>
      </c>
      <c r="G620">
        <v>75.950999999999993</v>
      </c>
      <c r="H620">
        <v>77.301000000000002</v>
      </c>
      <c r="I620">
        <v>78.015000000000001</v>
      </c>
      <c r="J620">
        <v>79.116</v>
      </c>
      <c r="K620">
        <v>79.858999999999995</v>
      </c>
      <c r="L620">
        <v>80.954999999999998</v>
      </c>
      <c r="M620">
        <v>82.998000000000005</v>
      </c>
      <c r="N620">
        <v>85.042000000000002</v>
      </c>
      <c r="O620">
        <v>86.138000000000005</v>
      </c>
      <c r="P620">
        <v>86.881</v>
      </c>
      <c r="Q620">
        <v>87.980999999999995</v>
      </c>
      <c r="R620">
        <v>88.695999999999998</v>
      </c>
      <c r="S620">
        <v>90.046000000000006</v>
      </c>
      <c r="T620">
        <v>92.36</v>
      </c>
    </row>
    <row r="621" spans="1:20" x14ac:dyDescent="0.3">
      <c r="A621">
        <v>619</v>
      </c>
      <c r="B621">
        <f t="shared" si="9"/>
        <v>1.6947296372347707</v>
      </c>
      <c r="C621">
        <v>1</v>
      </c>
      <c r="D621">
        <v>83.030100000000004</v>
      </c>
      <c r="E621">
        <v>3.6499999999999998E-2</v>
      </c>
      <c r="F621">
        <v>73.665000000000006</v>
      </c>
      <c r="G621">
        <v>75.98</v>
      </c>
      <c r="H621">
        <v>77.33</v>
      </c>
      <c r="I621">
        <v>78.045000000000002</v>
      </c>
      <c r="J621">
        <v>79.146000000000001</v>
      </c>
      <c r="K621">
        <v>79.888999999999996</v>
      </c>
      <c r="L621">
        <v>80.986000000000004</v>
      </c>
      <c r="M621">
        <v>83.03</v>
      </c>
      <c r="N621">
        <v>85.073999999999998</v>
      </c>
      <c r="O621">
        <v>86.171000000000006</v>
      </c>
      <c r="P621">
        <v>86.914000000000001</v>
      </c>
      <c r="Q621">
        <v>88.015000000000001</v>
      </c>
      <c r="R621">
        <v>88.73</v>
      </c>
      <c r="S621">
        <v>90.08</v>
      </c>
      <c r="T621">
        <v>92.394999999999996</v>
      </c>
    </row>
    <row r="622" spans="1:20" x14ac:dyDescent="0.3">
      <c r="A622">
        <v>620</v>
      </c>
      <c r="B622">
        <f t="shared" si="9"/>
        <v>1.6974674880219027</v>
      </c>
      <c r="C622">
        <v>1</v>
      </c>
      <c r="D622">
        <v>83.061800000000005</v>
      </c>
      <c r="E622">
        <v>3.6510000000000001E-2</v>
      </c>
      <c r="F622">
        <v>73.69</v>
      </c>
      <c r="G622">
        <v>76.007000000000005</v>
      </c>
      <c r="H622">
        <v>77.358000000000004</v>
      </c>
      <c r="I622">
        <v>78.073999999999998</v>
      </c>
      <c r="J622">
        <v>79.174999999999997</v>
      </c>
      <c r="K622">
        <v>79.918999999999997</v>
      </c>
      <c r="L622">
        <v>81.016000000000005</v>
      </c>
      <c r="M622">
        <v>83.061999999999998</v>
      </c>
      <c r="N622">
        <v>85.106999999999999</v>
      </c>
      <c r="O622">
        <v>86.204999999999998</v>
      </c>
      <c r="P622">
        <v>86.947999999999993</v>
      </c>
      <c r="Q622">
        <v>88.05</v>
      </c>
      <c r="R622">
        <v>88.765000000000001</v>
      </c>
      <c r="S622">
        <v>90.117000000000004</v>
      </c>
      <c r="T622">
        <v>92.433000000000007</v>
      </c>
    </row>
    <row r="623" spans="1:20" x14ac:dyDescent="0.3">
      <c r="A623">
        <v>621</v>
      </c>
      <c r="B623">
        <f t="shared" si="9"/>
        <v>1.700205338809035</v>
      </c>
      <c r="C623">
        <v>1</v>
      </c>
      <c r="D623">
        <v>83.093500000000006</v>
      </c>
      <c r="E623">
        <v>3.6519999999999997E-2</v>
      </c>
      <c r="F623">
        <v>73.715999999999994</v>
      </c>
      <c r="G623">
        <v>76.034000000000006</v>
      </c>
      <c r="H623">
        <v>77.385999999999996</v>
      </c>
      <c r="I623">
        <v>78.102000000000004</v>
      </c>
      <c r="J623">
        <v>79.204999999999998</v>
      </c>
      <c r="K623">
        <v>79.947999999999993</v>
      </c>
      <c r="L623">
        <v>81.046999999999997</v>
      </c>
      <c r="M623">
        <v>83.093999999999994</v>
      </c>
      <c r="N623">
        <v>85.14</v>
      </c>
      <c r="O623">
        <v>86.239000000000004</v>
      </c>
      <c r="P623">
        <v>86.981999999999999</v>
      </c>
      <c r="Q623">
        <v>88.084999999999994</v>
      </c>
      <c r="R623">
        <v>88.801000000000002</v>
      </c>
      <c r="S623">
        <v>90.153000000000006</v>
      </c>
      <c r="T623">
        <v>92.471000000000004</v>
      </c>
    </row>
    <row r="624" spans="1:20" x14ac:dyDescent="0.3">
      <c r="A624">
        <v>622</v>
      </c>
      <c r="B624">
        <f t="shared" si="9"/>
        <v>1.7029431895961671</v>
      </c>
      <c r="C624">
        <v>1</v>
      </c>
      <c r="D624">
        <v>83.125100000000003</v>
      </c>
      <c r="E624">
        <v>3.653E-2</v>
      </c>
      <c r="F624">
        <v>73.741</v>
      </c>
      <c r="G624">
        <v>76.061000000000007</v>
      </c>
      <c r="H624">
        <v>77.414000000000001</v>
      </c>
      <c r="I624">
        <v>78.13</v>
      </c>
      <c r="J624">
        <v>79.233999999999995</v>
      </c>
      <c r="K624">
        <v>79.977999999999994</v>
      </c>
      <c r="L624">
        <v>81.076999999999998</v>
      </c>
      <c r="M624">
        <v>83.125</v>
      </c>
      <c r="N624">
        <v>85.173000000000002</v>
      </c>
      <c r="O624">
        <v>86.272000000000006</v>
      </c>
      <c r="P624">
        <v>87.016999999999996</v>
      </c>
      <c r="Q624">
        <v>88.12</v>
      </c>
      <c r="R624">
        <v>88.835999999999999</v>
      </c>
      <c r="S624">
        <v>90.188999999999993</v>
      </c>
      <c r="T624">
        <v>92.509</v>
      </c>
    </row>
    <row r="625" spans="1:20" x14ac:dyDescent="0.3">
      <c r="A625">
        <v>623</v>
      </c>
      <c r="B625">
        <f t="shared" si="9"/>
        <v>1.7056810403832992</v>
      </c>
      <c r="C625">
        <v>1</v>
      </c>
      <c r="D625">
        <v>83.156800000000004</v>
      </c>
      <c r="E625">
        <v>3.653E-2</v>
      </c>
      <c r="F625">
        <v>73.77</v>
      </c>
      <c r="G625">
        <v>76.09</v>
      </c>
      <c r="H625">
        <v>77.442999999999998</v>
      </c>
      <c r="I625">
        <v>78.16</v>
      </c>
      <c r="J625">
        <v>79.263999999999996</v>
      </c>
      <c r="K625">
        <v>80.007999999999996</v>
      </c>
      <c r="L625">
        <v>81.108000000000004</v>
      </c>
      <c r="M625">
        <v>83.156999999999996</v>
      </c>
      <c r="N625">
        <v>85.206000000000003</v>
      </c>
      <c r="O625">
        <v>86.305000000000007</v>
      </c>
      <c r="P625">
        <v>87.05</v>
      </c>
      <c r="Q625">
        <v>88.153000000000006</v>
      </c>
      <c r="R625">
        <v>88.87</v>
      </c>
      <c r="S625">
        <v>90.224000000000004</v>
      </c>
      <c r="T625">
        <v>92.543999999999997</v>
      </c>
    </row>
    <row r="626" spans="1:20" x14ac:dyDescent="0.3">
      <c r="A626">
        <v>624</v>
      </c>
      <c r="B626">
        <f t="shared" si="9"/>
        <v>1.7084188911704312</v>
      </c>
      <c r="C626">
        <v>1</v>
      </c>
      <c r="D626">
        <v>83.188400000000001</v>
      </c>
      <c r="E626">
        <v>3.6540000000000003E-2</v>
      </c>
      <c r="F626">
        <v>73.795000000000002</v>
      </c>
      <c r="G626">
        <v>76.117000000000004</v>
      </c>
      <c r="H626">
        <v>77.471000000000004</v>
      </c>
      <c r="I626">
        <v>78.188999999999993</v>
      </c>
      <c r="J626">
        <v>79.293000000000006</v>
      </c>
      <c r="K626">
        <v>80.037999999999997</v>
      </c>
      <c r="L626">
        <v>81.138000000000005</v>
      </c>
      <c r="M626">
        <v>83.188000000000002</v>
      </c>
      <c r="N626">
        <v>85.239000000000004</v>
      </c>
      <c r="O626">
        <v>86.338999999999999</v>
      </c>
      <c r="P626">
        <v>87.084000000000003</v>
      </c>
      <c r="Q626">
        <v>88.188000000000002</v>
      </c>
      <c r="R626">
        <v>88.905000000000001</v>
      </c>
      <c r="S626">
        <v>90.26</v>
      </c>
      <c r="T626">
        <v>92.581999999999994</v>
      </c>
    </row>
    <row r="627" spans="1:20" x14ac:dyDescent="0.3">
      <c r="A627">
        <v>625</v>
      </c>
      <c r="B627">
        <f t="shared" si="9"/>
        <v>1.7111567419575633</v>
      </c>
      <c r="C627">
        <v>1</v>
      </c>
      <c r="D627">
        <v>83.22</v>
      </c>
      <c r="E627">
        <v>3.6549999999999999E-2</v>
      </c>
      <c r="F627">
        <v>73.819999999999993</v>
      </c>
      <c r="G627">
        <v>76.144000000000005</v>
      </c>
      <c r="H627">
        <v>77.498999999999995</v>
      </c>
      <c r="I627">
        <v>78.216999999999999</v>
      </c>
      <c r="J627">
        <v>79.322000000000003</v>
      </c>
      <c r="K627">
        <v>80.066999999999993</v>
      </c>
      <c r="L627">
        <v>81.168000000000006</v>
      </c>
      <c r="M627">
        <v>83.22</v>
      </c>
      <c r="N627">
        <v>85.272000000000006</v>
      </c>
      <c r="O627">
        <v>86.373000000000005</v>
      </c>
      <c r="P627">
        <v>87.117999999999995</v>
      </c>
      <c r="Q627">
        <v>88.222999999999999</v>
      </c>
      <c r="R627">
        <v>88.941000000000003</v>
      </c>
      <c r="S627">
        <v>90.296000000000006</v>
      </c>
      <c r="T627">
        <v>92.62</v>
      </c>
    </row>
    <row r="628" spans="1:20" x14ac:dyDescent="0.3">
      <c r="A628">
        <v>626</v>
      </c>
      <c r="B628">
        <f t="shared" si="9"/>
        <v>1.7138945927446954</v>
      </c>
      <c r="C628">
        <v>1</v>
      </c>
      <c r="D628">
        <v>83.251499999999993</v>
      </c>
      <c r="E628">
        <v>3.6560000000000002E-2</v>
      </c>
      <c r="F628">
        <v>73.846000000000004</v>
      </c>
      <c r="G628">
        <v>76.171000000000006</v>
      </c>
      <c r="H628">
        <v>77.527000000000001</v>
      </c>
      <c r="I628">
        <v>78.245000000000005</v>
      </c>
      <c r="J628">
        <v>79.350999999999999</v>
      </c>
      <c r="K628">
        <v>80.096999999999994</v>
      </c>
      <c r="L628">
        <v>81.198999999999998</v>
      </c>
      <c r="M628">
        <v>83.251999999999995</v>
      </c>
      <c r="N628">
        <v>85.304000000000002</v>
      </c>
      <c r="O628">
        <v>86.406000000000006</v>
      </c>
      <c r="P628">
        <v>87.152000000000001</v>
      </c>
      <c r="Q628">
        <v>88.257999999999996</v>
      </c>
      <c r="R628">
        <v>88.975999999999999</v>
      </c>
      <c r="S628">
        <v>90.331999999999994</v>
      </c>
      <c r="T628">
        <v>92.656999999999996</v>
      </c>
    </row>
    <row r="629" spans="1:20" x14ac:dyDescent="0.3">
      <c r="A629">
        <v>627</v>
      </c>
      <c r="B629">
        <f t="shared" si="9"/>
        <v>1.7166324435318274</v>
      </c>
      <c r="C629">
        <v>1</v>
      </c>
      <c r="D629">
        <v>83.283100000000005</v>
      </c>
      <c r="E629">
        <v>3.6560000000000002E-2</v>
      </c>
      <c r="F629">
        <v>73.873999999999995</v>
      </c>
      <c r="G629">
        <v>76.2</v>
      </c>
      <c r="H629">
        <v>77.555999999999997</v>
      </c>
      <c r="I629">
        <v>78.275000000000006</v>
      </c>
      <c r="J629">
        <v>79.381</v>
      </c>
      <c r="K629">
        <v>80.126999999999995</v>
      </c>
      <c r="L629">
        <v>81.228999999999999</v>
      </c>
      <c r="M629">
        <v>83.283000000000001</v>
      </c>
      <c r="N629">
        <v>85.337000000000003</v>
      </c>
      <c r="O629">
        <v>86.438999999999993</v>
      </c>
      <c r="P629">
        <v>87.185000000000002</v>
      </c>
      <c r="Q629">
        <v>88.290999999999997</v>
      </c>
      <c r="R629">
        <v>89.01</v>
      </c>
      <c r="S629">
        <v>90.366</v>
      </c>
      <c r="T629">
        <v>92.691999999999993</v>
      </c>
    </row>
    <row r="630" spans="1:20" x14ac:dyDescent="0.3">
      <c r="A630">
        <v>628</v>
      </c>
      <c r="B630">
        <f t="shared" si="9"/>
        <v>1.7193702943189597</v>
      </c>
      <c r="C630">
        <v>1</v>
      </c>
      <c r="D630">
        <v>83.314599999999999</v>
      </c>
      <c r="E630">
        <v>3.6569999999999998E-2</v>
      </c>
      <c r="F630">
        <v>73.899000000000001</v>
      </c>
      <c r="G630">
        <v>76.227000000000004</v>
      </c>
      <c r="H630">
        <v>77.584000000000003</v>
      </c>
      <c r="I630">
        <v>78.302999999999997</v>
      </c>
      <c r="J630">
        <v>79.41</v>
      </c>
      <c r="K630">
        <v>80.156999999999996</v>
      </c>
      <c r="L630">
        <v>81.260000000000005</v>
      </c>
      <c r="M630">
        <v>83.314999999999998</v>
      </c>
      <c r="N630">
        <v>85.37</v>
      </c>
      <c r="O630">
        <v>86.471999999999994</v>
      </c>
      <c r="P630">
        <v>87.218999999999994</v>
      </c>
      <c r="Q630">
        <v>88.325999999999993</v>
      </c>
      <c r="R630">
        <v>89.045000000000002</v>
      </c>
      <c r="S630">
        <v>90.403000000000006</v>
      </c>
      <c r="T630">
        <v>92.73</v>
      </c>
    </row>
    <row r="631" spans="1:20" x14ac:dyDescent="0.3">
      <c r="A631">
        <v>629</v>
      </c>
      <c r="B631">
        <f t="shared" si="9"/>
        <v>1.7221081451060918</v>
      </c>
      <c r="C631">
        <v>1</v>
      </c>
      <c r="D631">
        <v>83.346100000000007</v>
      </c>
      <c r="E631">
        <v>3.6580000000000001E-2</v>
      </c>
      <c r="F631">
        <v>73.924999999999997</v>
      </c>
      <c r="G631">
        <v>76.254000000000005</v>
      </c>
      <c r="H631">
        <v>77.611999999999995</v>
      </c>
      <c r="I631">
        <v>78.331000000000003</v>
      </c>
      <c r="J631">
        <v>79.438999999999993</v>
      </c>
      <c r="K631">
        <v>80.186000000000007</v>
      </c>
      <c r="L631">
        <v>81.290000000000006</v>
      </c>
      <c r="M631">
        <v>83.346000000000004</v>
      </c>
      <c r="N631">
        <v>85.402000000000001</v>
      </c>
      <c r="O631">
        <v>86.506</v>
      </c>
      <c r="P631">
        <v>87.253</v>
      </c>
      <c r="Q631">
        <v>88.361000000000004</v>
      </c>
      <c r="R631">
        <v>89.08</v>
      </c>
      <c r="S631">
        <v>90.438999999999993</v>
      </c>
      <c r="T631">
        <v>92.768000000000001</v>
      </c>
    </row>
    <row r="632" spans="1:20" x14ac:dyDescent="0.3">
      <c r="A632">
        <v>630</v>
      </c>
      <c r="B632">
        <f t="shared" si="9"/>
        <v>1.7248459958932238</v>
      </c>
      <c r="C632">
        <v>1</v>
      </c>
      <c r="D632">
        <v>83.377499999999998</v>
      </c>
      <c r="E632">
        <v>3.6589999999999998E-2</v>
      </c>
      <c r="F632">
        <v>73.95</v>
      </c>
      <c r="G632">
        <v>76.28</v>
      </c>
      <c r="H632">
        <v>77.64</v>
      </c>
      <c r="I632">
        <v>78.358999999999995</v>
      </c>
      <c r="J632">
        <v>79.468000000000004</v>
      </c>
      <c r="K632">
        <v>80.215999999999994</v>
      </c>
      <c r="L632">
        <v>81.319999999999993</v>
      </c>
      <c r="M632">
        <v>83.378</v>
      </c>
      <c r="N632">
        <v>85.435000000000002</v>
      </c>
      <c r="O632">
        <v>86.539000000000001</v>
      </c>
      <c r="P632">
        <v>87.287000000000006</v>
      </c>
      <c r="Q632">
        <v>88.396000000000001</v>
      </c>
      <c r="R632">
        <v>89.114999999999995</v>
      </c>
      <c r="S632">
        <v>90.474999999999994</v>
      </c>
      <c r="T632">
        <v>92.805000000000007</v>
      </c>
    </row>
    <row r="633" spans="1:20" x14ac:dyDescent="0.3">
      <c r="A633">
        <v>631</v>
      </c>
      <c r="B633">
        <f t="shared" si="9"/>
        <v>1.7275838466803559</v>
      </c>
      <c r="C633">
        <v>1</v>
      </c>
      <c r="D633">
        <v>83.408900000000003</v>
      </c>
      <c r="E633">
        <v>3.6589999999999998E-2</v>
      </c>
      <c r="F633">
        <v>73.977999999999994</v>
      </c>
      <c r="G633">
        <v>76.308999999999997</v>
      </c>
      <c r="H633">
        <v>77.668999999999997</v>
      </c>
      <c r="I633">
        <v>78.388999999999996</v>
      </c>
      <c r="J633">
        <v>79.498000000000005</v>
      </c>
      <c r="K633">
        <v>80.245999999999995</v>
      </c>
      <c r="L633">
        <v>81.349999999999994</v>
      </c>
      <c r="M633">
        <v>83.409000000000006</v>
      </c>
      <c r="N633">
        <v>85.466999999999999</v>
      </c>
      <c r="O633">
        <v>86.572000000000003</v>
      </c>
      <c r="P633">
        <v>87.32</v>
      </c>
      <c r="Q633">
        <v>88.429000000000002</v>
      </c>
      <c r="R633">
        <v>89.149000000000001</v>
      </c>
      <c r="S633">
        <v>90.509</v>
      </c>
      <c r="T633">
        <v>92.84</v>
      </c>
    </row>
    <row r="634" spans="1:20" x14ac:dyDescent="0.3">
      <c r="A634">
        <v>632</v>
      </c>
      <c r="B634">
        <f t="shared" si="9"/>
        <v>1.730321697467488</v>
      </c>
      <c r="C634">
        <v>1</v>
      </c>
      <c r="D634">
        <v>83.440299999999993</v>
      </c>
      <c r="E634">
        <v>3.6600000000000001E-2</v>
      </c>
      <c r="F634">
        <v>74.003</v>
      </c>
      <c r="G634">
        <v>76.335999999999999</v>
      </c>
      <c r="H634">
        <v>77.697000000000003</v>
      </c>
      <c r="I634">
        <v>78.417000000000002</v>
      </c>
      <c r="J634">
        <v>79.527000000000001</v>
      </c>
      <c r="K634">
        <v>80.275000000000006</v>
      </c>
      <c r="L634">
        <v>81.38</v>
      </c>
      <c r="M634">
        <v>83.44</v>
      </c>
      <c r="N634">
        <v>85.5</v>
      </c>
      <c r="O634">
        <v>86.605000000000004</v>
      </c>
      <c r="P634">
        <v>87.353999999999999</v>
      </c>
      <c r="Q634">
        <v>88.463999999999999</v>
      </c>
      <c r="R634">
        <v>89.183999999999997</v>
      </c>
      <c r="S634">
        <v>90.545000000000002</v>
      </c>
      <c r="T634">
        <v>92.878</v>
      </c>
    </row>
    <row r="635" spans="1:20" x14ac:dyDescent="0.3">
      <c r="A635">
        <v>633</v>
      </c>
      <c r="B635">
        <f t="shared" si="9"/>
        <v>1.7330595482546201</v>
      </c>
      <c r="C635">
        <v>1</v>
      </c>
      <c r="D635">
        <v>83.471699999999998</v>
      </c>
      <c r="E635">
        <v>3.6609999999999997E-2</v>
      </c>
      <c r="F635">
        <v>74.028000000000006</v>
      </c>
      <c r="G635">
        <v>76.363</v>
      </c>
      <c r="H635">
        <v>77.724000000000004</v>
      </c>
      <c r="I635">
        <v>78.444999999999993</v>
      </c>
      <c r="J635">
        <v>79.555000000000007</v>
      </c>
      <c r="K635">
        <v>80.304000000000002</v>
      </c>
      <c r="L635">
        <v>81.411000000000001</v>
      </c>
      <c r="M635">
        <v>83.471999999999994</v>
      </c>
      <c r="N635">
        <v>85.533000000000001</v>
      </c>
      <c r="O635">
        <v>86.638999999999996</v>
      </c>
      <c r="P635">
        <v>87.388000000000005</v>
      </c>
      <c r="Q635">
        <v>88.498000000000005</v>
      </c>
      <c r="R635">
        <v>89.218999999999994</v>
      </c>
      <c r="S635">
        <v>90.581000000000003</v>
      </c>
      <c r="T635">
        <v>92.915000000000006</v>
      </c>
    </row>
    <row r="636" spans="1:20" x14ac:dyDescent="0.3">
      <c r="A636">
        <v>634</v>
      </c>
      <c r="B636">
        <f t="shared" si="9"/>
        <v>1.7357973990417521</v>
      </c>
      <c r="C636">
        <v>1</v>
      </c>
      <c r="D636">
        <v>83.503100000000003</v>
      </c>
      <c r="E636">
        <v>3.662E-2</v>
      </c>
      <c r="F636">
        <v>74.054000000000002</v>
      </c>
      <c r="G636">
        <v>76.388999999999996</v>
      </c>
      <c r="H636">
        <v>77.751999999999995</v>
      </c>
      <c r="I636">
        <v>78.472999999999999</v>
      </c>
      <c r="J636">
        <v>79.584000000000003</v>
      </c>
      <c r="K636">
        <v>80.334000000000003</v>
      </c>
      <c r="L636">
        <v>81.441000000000003</v>
      </c>
      <c r="M636">
        <v>83.503</v>
      </c>
      <c r="N636">
        <v>85.566000000000003</v>
      </c>
      <c r="O636">
        <v>86.671999999999997</v>
      </c>
      <c r="P636">
        <v>87.421999999999997</v>
      </c>
      <c r="Q636">
        <v>88.533000000000001</v>
      </c>
      <c r="R636">
        <v>89.254000000000005</v>
      </c>
      <c r="S636">
        <v>90.617000000000004</v>
      </c>
      <c r="T636">
        <v>92.953000000000003</v>
      </c>
    </row>
    <row r="637" spans="1:20" x14ac:dyDescent="0.3">
      <c r="A637">
        <v>635</v>
      </c>
      <c r="B637">
        <f t="shared" si="9"/>
        <v>1.7385352498288844</v>
      </c>
      <c r="C637">
        <v>1</v>
      </c>
      <c r="D637">
        <v>83.534400000000005</v>
      </c>
      <c r="E637">
        <v>3.662E-2</v>
      </c>
      <c r="F637">
        <v>74.081000000000003</v>
      </c>
      <c r="G637">
        <v>76.418000000000006</v>
      </c>
      <c r="H637">
        <v>77.781000000000006</v>
      </c>
      <c r="I637">
        <v>78.503</v>
      </c>
      <c r="J637">
        <v>79.614000000000004</v>
      </c>
      <c r="K637">
        <v>80.364000000000004</v>
      </c>
      <c r="L637">
        <v>81.471000000000004</v>
      </c>
      <c r="M637">
        <v>83.534000000000006</v>
      </c>
      <c r="N637">
        <v>85.597999999999999</v>
      </c>
      <c r="O637">
        <v>86.704999999999998</v>
      </c>
      <c r="P637">
        <v>87.454999999999998</v>
      </c>
      <c r="Q637">
        <v>88.566000000000003</v>
      </c>
      <c r="R637">
        <v>89.287999999999997</v>
      </c>
      <c r="S637">
        <v>90.650999999999996</v>
      </c>
      <c r="T637">
        <v>92.988</v>
      </c>
    </row>
    <row r="638" spans="1:20" x14ac:dyDescent="0.3">
      <c r="A638">
        <v>636</v>
      </c>
      <c r="B638">
        <f t="shared" si="9"/>
        <v>1.7412731006160165</v>
      </c>
      <c r="C638">
        <v>1</v>
      </c>
      <c r="D638">
        <v>83.565700000000007</v>
      </c>
      <c r="E638">
        <v>3.6630000000000003E-2</v>
      </c>
      <c r="F638">
        <v>74.105999999999995</v>
      </c>
      <c r="G638">
        <v>76.444999999999993</v>
      </c>
      <c r="H638">
        <v>77.808999999999997</v>
      </c>
      <c r="I638">
        <v>78.531000000000006</v>
      </c>
      <c r="J638">
        <v>79.643000000000001</v>
      </c>
      <c r="K638">
        <v>80.393000000000001</v>
      </c>
      <c r="L638">
        <v>81.501000000000005</v>
      </c>
      <c r="M638">
        <v>83.566000000000003</v>
      </c>
      <c r="N638">
        <v>85.63</v>
      </c>
      <c r="O638">
        <v>86.738</v>
      </c>
      <c r="P638">
        <v>87.489000000000004</v>
      </c>
      <c r="Q638">
        <v>88.600999999999999</v>
      </c>
      <c r="R638">
        <v>89.322999999999993</v>
      </c>
      <c r="S638">
        <v>90.686999999999998</v>
      </c>
      <c r="T638">
        <v>93.025000000000006</v>
      </c>
    </row>
    <row r="639" spans="1:20" x14ac:dyDescent="0.3">
      <c r="A639">
        <v>637</v>
      </c>
      <c r="B639">
        <f t="shared" si="9"/>
        <v>1.7440109514031485</v>
      </c>
      <c r="C639">
        <v>1</v>
      </c>
      <c r="D639">
        <v>83.596999999999994</v>
      </c>
      <c r="E639">
        <v>3.6639999999999999E-2</v>
      </c>
      <c r="F639">
        <v>74.132000000000005</v>
      </c>
      <c r="G639">
        <v>76.471000000000004</v>
      </c>
      <c r="H639">
        <v>77.835999999999999</v>
      </c>
      <c r="I639">
        <v>78.558999999999997</v>
      </c>
      <c r="J639">
        <v>79.671999999999997</v>
      </c>
      <c r="K639">
        <v>80.421999999999997</v>
      </c>
      <c r="L639">
        <v>81.531000000000006</v>
      </c>
      <c r="M639">
        <v>83.596999999999994</v>
      </c>
      <c r="N639">
        <v>85.662999999999997</v>
      </c>
      <c r="O639">
        <v>86.772000000000006</v>
      </c>
      <c r="P639">
        <v>87.522000000000006</v>
      </c>
      <c r="Q639">
        <v>88.635000000000005</v>
      </c>
      <c r="R639">
        <v>89.358000000000004</v>
      </c>
      <c r="S639">
        <v>90.722999999999999</v>
      </c>
      <c r="T639">
        <v>93.061999999999998</v>
      </c>
    </row>
    <row r="640" spans="1:20" x14ac:dyDescent="0.3">
      <c r="A640">
        <v>638</v>
      </c>
      <c r="B640">
        <f t="shared" si="9"/>
        <v>1.7467488021902806</v>
      </c>
      <c r="C640">
        <v>1</v>
      </c>
      <c r="D640">
        <v>83.628299999999996</v>
      </c>
      <c r="E640">
        <v>3.6650000000000002E-2</v>
      </c>
      <c r="F640">
        <v>74.156999999999996</v>
      </c>
      <c r="G640">
        <v>76.498000000000005</v>
      </c>
      <c r="H640">
        <v>77.864000000000004</v>
      </c>
      <c r="I640">
        <v>78.587000000000003</v>
      </c>
      <c r="J640">
        <v>79.7</v>
      </c>
      <c r="K640">
        <v>80.451999999999998</v>
      </c>
      <c r="L640">
        <v>81.561000000000007</v>
      </c>
      <c r="M640">
        <v>83.628</v>
      </c>
      <c r="N640">
        <v>85.695999999999998</v>
      </c>
      <c r="O640">
        <v>86.805000000000007</v>
      </c>
      <c r="P640">
        <v>87.555999999999997</v>
      </c>
      <c r="Q640">
        <v>88.67</v>
      </c>
      <c r="R640">
        <v>89.393000000000001</v>
      </c>
      <c r="S640">
        <v>90.759</v>
      </c>
      <c r="T640">
        <v>93.1</v>
      </c>
    </row>
    <row r="641" spans="1:20" x14ac:dyDescent="0.3">
      <c r="A641">
        <v>639</v>
      </c>
      <c r="B641">
        <f t="shared" si="9"/>
        <v>1.7494866529774127</v>
      </c>
      <c r="C641">
        <v>1</v>
      </c>
      <c r="D641">
        <v>83.659499999999994</v>
      </c>
      <c r="E641">
        <v>3.6650000000000002E-2</v>
      </c>
      <c r="F641">
        <v>74.183999999999997</v>
      </c>
      <c r="G641">
        <v>76.527000000000001</v>
      </c>
      <c r="H641">
        <v>77.893000000000001</v>
      </c>
      <c r="I641">
        <v>78.616</v>
      </c>
      <c r="J641">
        <v>79.73</v>
      </c>
      <c r="K641">
        <v>80.481999999999999</v>
      </c>
      <c r="L641">
        <v>81.590999999999994</v>
      </c>
      <c r="M641">
        <v>83.66</v>
      </c>
      <c r="N641">
        <v>85.727999999999994</v>
      </c>
      <c r="O641">
        <v>86.837000000000003</v>
      </c>
      <c r="P641">
        <v>87.588999999999999</v>
      </c>
      <c r="Q641">
        <v>88.703000000000003</v>
      </c>
      <c r="R641">
        <v>89.426000000000002</v>
      </c>
      <c r="S641">
        <v>90.792000000000002</v>
      </c>
      <c r="T641">
        <v>93.135000000000005</v>
      </c>
    </row>
    <row r="642" spans="1:20" x14ac:dyDescent="0.3">
      <c r="A642">
        <v>640</v>
      </c>
      <c r="B642">
        <f t="shared" si="9"/>
        <v>1.7522245037645447</v>
      </c>
      <c r="C642">
        <v>1</v>
      </c>
      <c r="D642">
        <v>83.690700000000007</v>
      </c>
      <c r="E642">
        <v>3.6659999999999998E-2</v>
      </c>
      <c r="F642">
        <v>74.209999999999994</v>
      </c>
      <c r="G642">
        <v>76.552999999999997</v>
      </c>
      <c r="H642">
        <v>77.92</v>
      </c>
      <c r="I642">
        <v>78.644000000000005</v>
      </c>
      <c r="J642">
        <v>79.759</v>
      </c>
      <c r="K642">
        <v>80.510999999999996</v>
      </c>
      <c r="L642">
        <v>81.620999999999995</v>
      </c>
      <c r="M642">
        <v>83.691000000000003</v>
      </c>
      <c r="N642">
        <v>85.76</v>
      </c>
      <c r="O642">
        <v>86.870999999999995</v>
      </c>
      <c r="P642">
        <v>87.623000000000005</v>
      </c>
      <c r="Q642">
        <v>88.736999999999995</v>
      </c>
      <c r="R642">
        <v>89.460999999999999</v>
      </c>
      <c r="S642">
        <v>90.828000000000003</v>
      </c>
      <c r="T642">
        <v>93.171999999999997</v>
      </c>
    </row>
    <row r="643" spans="1:20" x14ac:dyDescent="0.3">
      <c r="A643">
        <v>641</v>
      </c>
      <c r="B643">
        <f t="shared" ref="B643:B706" si="10">A643/365.25</f>
        <v>1.754962354551677</v>
      </c>
      <c r="C643">
        <v>1</v>
      </c>
      <c r="D643">
        <v>83.721900000000005</v>
      </c>
      <c r="E643">
        <v>3.6670000000000001E-2</v>
      </c>
      <c r="F643">
        <v>74.234999999999999</v>
      </c>
      <c r="G643">
        <v>76.58</v>
      </c>
      <c r="H643">
        <v>77.947999999999993</v>
      </c>
      <c r="I643">
        <v>78.671999999999997</v>
      </c>
      <c r="J643">
        <v>79.787000000000006</v>
      </c>
      <c r="K643">
        <v>80.540000000000006</v>
      </c>
      <c r="L643">
        <v>81.650999999999996</v>
      </c>
      <c r="M643">
        <v>83.721999999999994</v>
      </c>
      <c r="N643">
        <v>85.793000000000006</v>
      </c>
      <c r="O643">
        <v>86.903999999999996</v>
      </c>
      <c r="P643">
        <v>87.656000000000006</v>
      </c>
      <c r="Q643">
        <v>88.772000000000006</v>
      </c>
      <c r="R643">
        <v>89.495999999999995</v>
      </c>
      <c r="S643">
        <v>90.864000000000004</v>
      </c>
      <c r="T643">
        <v>93.209000000000003</v>
      </c>
    </row>
    <row r="644" spans="1:20" x14ac:dyDescent="0.3">
      <c r="A644">
        <v>642</v>
      </c>
      <c r="B644">
        <f t="shared" si="10"/>
        <v>1.7577002053388091</v>
      </c>
      <c r="C644">
        <v>1</v>
      </c>
      <c r="D644">
        <v>83.753</v>
      </c>
      <c r="E644">
        <v>3.6679999999999997E-2</v>
      </c>
      <c r="F644">
        <v>74.260000000000005</v>
      </c>
      <c r="G644">
        <v>76.605999999999995</v>
      </c>
      <c r="H644">
        <v>77.974999999999994</v>
      </c>
      <c r="I644">
        <v>78.7</v>
      </c>
      <c r="J644">
        <v>79.816000000000003</v>
      </c>
      <c r="K644">
        <v>80.569000000000003</v>
      </c>
      <c r="L644">
        <v>81.680999999999997</v>
      </c>
      <c r="M644">
        <v>83.753</v>
      </c>
      <c r="N644">
        <v>85.825000000000003</v>
      </c>
      <c r="O644">
        <v>86.936999999999998</v>
      </c>
      <c r="P644">
        <v>87.69</v>
      </c>
      <c r="Q644">
        <v>88.805999999999997</v>
      </c>
      <c r="R644">
        <v>89.531000000000006</v>
      </c>
      <c r="S644">
        <v>90.9</v>
      </c>
      <c r="T644">
        <v>93.245999999999995</v>
      </c>
    </row>
    <row r="645" spans="1:20" x14ac:dyDescent="0.3">
      <c r="A645">
        <v>643</v>
      </c>
      <c r="B645">
        <f t="shared" si="10"/>
        <v>1.7604380561259412</v>
      </c>
      <c r="C645">
        <v>1</v>
      </c>
      <c r="D645">
        <v>83.784199999999998</v>
      </c>
      <c r="E645">
        <v>3.6679999999999997E-2</v>
      </c>
      <c r="F645">
        <v>74.287000000000006</v>
      </c>
      <c r="G645">
        <v>76.635000000000005</v>
      </c>
      <c r="H645">
        <v>78.004000000000005</v>
      </c>
      <c r="I645">
        <v>78.728999999999999</v>
      </c>
      <c r="J645">
        <v>79.846000000000004</v>
      </c>
      <c r="K645">
        <v>80.599000000000004</v>
      </c>
      <c r="L645">
        <v>81.710999999999999</v>
      </c>
      <c r="M645">
        <v>83.784000000000006</v>
      </c>
      <c r="N645">
        <v>85.856999999999999</v>
      </c>
      <c r="O645">
        <v>86.968999999999994</v>
      </c>
      <c r="P645">
        <v>87.722999999999999</v>
      </c>
      <c r="Q645">
        <v>88.838999999999999</v>
      </c>
      <c r="R645">
        <v>89.563999999999993</v>
      </c>
      <c r="S645">
        <v>90.933999999999997</v>
      </c>
      <c r="T645">
        <v>93.281000000000006</v>
      </c>
    </row>
    <row r="646" spans="1:20" x14ac:dyDescent="0.3">
      <c r="A646">
        <v>644</v>
      </c>
      <c r="B646">
        <f t="shared" si="10"/>
        <v>1.7631759069130732</v>
      </c>
      <c r="C646">
        <v>1</v>
      </c>
      <c r="D646">
        <v>83.815299999999993</v>
      </c>
      <c r="E646">
        <v>3.669E-2</v>
      </c>
      <c r="F646">
        <v>74.311999999999998</v>
      </c>
      <c r="G646">
        <v>76.661000000000001</v>
      </c>
      <c r="H646">
        <v>78.031999999999996</v>
      </c>
      <c r="I646">
        <v>78.757000000000005</v>
      </c>
      <c r="J646">
        <v>79.873999999999995</v>
      </c>
      <c r="K646">
        <v>80.628</v>
      </c>
      <c r="L646">
        <v>81.741</v>
      </c>
      <c r="M646">
        <v>83.814999999999998</v>
      </c>
      <c r="N646">
        <v>85.888999999999996</v>
      </c>
      <c r="O646">
        <v>87.003</v>
      </c>
      <c r="P646">
        <v>87.756</v>
      </c>
      <c r="Q646">
        <v>88.873999999999995</v>
      </c>
      <c r="R646">
        <v>89.599000000000004</v>
      </c>
      <c r="S646">
        <v>90.968999999999994</v>
      </c>
      <c r="T646">
        <v>93.317999999999998</v>
      </c>
    </row>
    <row r="647" spans="1:20" x14ac:dyDescent="0.3">
      <c r="A647">
        <v>645</v>
      </c>
      <c r="B647">
        <f t="shared" si="10"/>
        <v>1.7659137577002053</v>
      </c>
      <c r="C647">
        <v>1</v>
      </c>
      <c r="D647">
        <v>83.846400000000003</v>
      </c>
      <c r="E647">
        <v>3.6700000000000003E-2</v>
      </c>
      <c r="F647">
        <v>74.337000000000003</v>
      </c>
      <c r="G647">
        <v>76.688000000000002</v>
      </c>
      <c r="H647">
        <v>78.058999999999997</v>
      </c>
      <c r="I647">
        <v>78.784999999999997</v>
      </c>
      <c r="J647">
        <v>79.903000000000006</v>
      </c>
      <c r="K647">
        <v>80.656999999999996</v>
      </c>
      <c r="L647">
        <v>81.771000000000001</v>
      </c>
      <c r="M647">
        <v>83.846000000000004</v>
      </c>
      <c r="N647">
        <v>85.921999999999997</v>
      </c>
      <c r="O647">
        <v>87.036000000000001</v>
      </c>
      <c r="P647">
        <v>87.79</v>
      </c>
      <c r="Q647">
        <v>88.908000000000001</v>
      </c>
      <c r="R647">
        <v>89.634</v>
      </c>
      <c r="S647">
        <v>91.004999999999995</v>
      </c>
      <c r="T647">
        <v>93.355999999999995</v>
      </c>
    </row>
    <row r="648" spans="1:20" x14ac:dyDescent="0.3">
      <c r="A648">
        <v>646</v>
      </c>
      <c r="B648">
        <f t="shared" si="10"/>
        <v>1.7686516084873374</v>
      </c>
      <c r="C648">
        <v>1</v>
      </c>
      <c r="D648">
        <v>83.877399999999994</v>
      </c>
      <c r="E648">
        <v>3.671E-2</v>
      </c>
      <c r="F648">
        <v>74.361999999999995</v>
      </c>
      <c r="G648">
        <v>76.713999999999999</v>
      </c>
      <c r="H648">
        <v>78.085999999999999</v>
      </c>
      <c r="I648">
        <v>78.813000000000002</v>
      </c>
      <c r="J648">
        <v>79.930999999999997</v>
      </c>
      <c r="K648">
        <v>80.686000000000007</v>
      </c>
      <c r="L648">
        <v>81.801000000000002</v>
      </c>
      <c r="M648">
        <v>83.876999999999995</v>
      </c>
      <c r="N648">
        <v>85.953999999999994</v>
      </c>
      <c r="O648">
        <v>87.069000000000003</v>
      </c>
      <c r="P648">
        <v>87.822999999999993</v>
      </c>
      <c r="Q648">
        <v>88.941999999999993</v>
      </c>
      <c r="R648">
        <v>89.668999999999997</v>
      </c>
      <c r="S648">
        <v>91.040999999999997</v>
      </c>
      <c r="T648">
        <v>93.393000000000001</v>
      </c>
    </row>
    <row r="649" spans="1:20" x14ac:dyDescent="0.3">
      <c r="A649">
        <v>647</v>
      </c>
      <c r="B649">
        <f t="shared" si="10"/>
        <v>1.7713894592744694</v>
      </c>
      <c r="C649">
        <v>1</v>
      </c>
      <c r="D649">
        <v>83.908500000000004</v>
      </c>
      <c r="E649">
        <v>3.671E-2</v>
      </c>
      <c r="F649">
        <v>74.39</v>
      </c>
      <c r="G649">
        <v>76.742999999999995</v>
      </c>
      <c r="H649">
        <v>78.114999999999995</v>
      </c>
      <c r="I649">
        <v>78.841999999999999</v>
      </c>
      <c r="J649">
        <v>79.960999999999999</v>
      </c>
      <c r="K649">
        <v>80.715999999999994</v>
      </c>
      <c r="L649">
        <v>81.831000000000003</v>
      </c>
      <c r="M649">
        <v>83.909000000000006</v>
      </c>
      <c r="N649">
        <v>85.986000000000004</v>
      </c>
      <c r="O649">
        <v>87.100999999999999</v>
      </c>
      <c r="P649">
        <v>87.855999999999995</v>
      </c>
      <c r="Q649">
        <v>88.974999999999994</v>
      </c>
      <c r="R649">
        <v>89.701999999999998</v>
      </c>
      <c r="S649">
        <v>91.073999999999998</v>
      </c>
      <c r="T649">
        <v>93.427000000000007</v>
      </c>
    </row>
    <row r="650" spans="1:20" x14ac:dyDescent="0.3">
      <c r="A650">
        <v>648</v>
      </c>
      <c r="B650">
        <f t="shared" si="10"/>
        <v>1.7741273100616017</v>
      </c>
      <c r="C650">
        <v>1</v>
      </c>
      <c r="D650">
        <v>83.939499999999995</v>
      </c>
      <c r="E650">
        <v>3.6720000000000003E-2</v>
      </c>
      <c r="F650">
        <v>74.415000000000006</v>
      </c>
      <c r="G650">
        <v>76.769000000000005</v>
      </c>
      <c r="H650">
        <v>78.141999999999996</v>
      </c>
      <c r="I650">
        <v>78.87</v>
      </c>
      <c r="J650">
        <v>79.989000000000004</v>
      </c>
      <c r="K650">
        <v>80.745000000000005</v>
      </c>
      <c r="L650">
        <v>81.861000000000004</v>
      </c>
      <c r="M650">
        <v>83.94</v>
      </c>
      <c r="N650">
        <v>86.018000000000001</v>
      </c>
      <c r="O650">
        <v>87.134</v>
      </c>
      <c r="P650">
        <v>87.89</v>
      </c>
      <c r="Q650">
        <v>89.009</v>
      </c>
      <c r="R650">
        <v>89.736999999999995</v>
      </c>
      <c r="S650">
        <v>91.11</v>
      </c>
      <c r="T650">
        <v>93.463999999999999</v>
      </c>
    </row>
    <row r="651" spans="1:20" x14ac:dyDescent="0.3">
      <c r="A651">
        <v>649</v>
      </c>
      <c r="B651">
        <f t="shared" si="10"/>
        <v>1.7768651608487338</v>
      </c>
      <c r="C651">
        <v>1</v>
      </c>
      <c r="D651">
        <v>83.970500000000001</v>
      </c>
      <c r="E651">
        <v>3.6729999999999999E-2</v>
      </c>
      <c r="F651">
        <v>74.438999999999993</v>
      </c>
      <c r="G651">
        <v>76.795000000000002</v>
      </c>
      <c r="H651">
        <v>78.17</v>
      </c>
      <c r="I651">
        <v>78.897000000000006</v>
      </c>
      <c r="J651">
        <v>80.018000000000001</v>
      </c>
      <c r="K651">
        <v>80.774000000000001</v>
      </c>
      <c r="L651">
        <v>81.89</v>
      </c>
      <c r="M651">
        <v>83.971000000000004</v>
      </c>
      <c r="N651">
        <v>86.051000000000002</v>
      </c>
      <c r="O651">
        <v>87.167000000000002</v>
      </c>
      <c r="P651">
        <v>87.923000000000002</v>
      </c>
      <c r="Q651">
        <v>89.043999999999997</v>
      </c>
      <c r="R651">
        <v>89.771000000000001</v>
      </c>
      <c r="S651">
        <v>91.146000000000001</v>
      </c>
      <c r="T651">
        <v>93.501999999999995</v>
      </c>
    </row>
    <row r="652" spans="1:20" x14ac:dyDescent="0.3">
      <c r="A652">
        <v>650</v>
      </c>
      <c r="B652">
        <f t="shared" si="10"/>
        <v>1.7796030116358659</v>
      </c>
      <c r="C652">
        <v>1</v>
      </c>
      <c r="D652">
        <v>84.001400000000004</v>
      </c>
      <c r="E652">
        <v>3.6740000000000002E-2</v>
      </c>
      <c r="F652">
        <v>74.463999999999999</v>
      </c>
      <c r="G652">
        <v>76.822000000000003</v>
      </c>
      <c r="H652">
        <v>78.197000000000003</v>
      </c>
      <c r="I652">
        <v>78.924999999999997</v>
      </c>
      <c r="J652">
        <v>80.046000000000006</v>
      </c>
      <c r="K652">
        <v>80.802999999999997</v>
      </c>
      <c r="L652">
        <v>81.92</v>
      </c>
      <c r="M652">
        <v>84.001000000000005</v>
      </c>
      <c r="N652">
        <v>86.082999999999998</v>
      </c>
      <c r="O652">
        <v>87.2</v>
      </c>
      <c r="P652">
        <v>87.956999999999994</v>
      </c>
      <c r="Q652">
        <v>89.078000000000003</v>
      </c>
      <c r="R652">
        <v>89.805999999999997</v>
      </c>
      <c r="S652">
        <v>91.180999999999997</v>
      </c>
      <c r="T652">
        <v>93.539000000000001</v>
      </c>
    </row>
    <row r="653" spans="1:20" x14ac:dyDescent="0.3">
      <c r="A653">
        <v>651</v>
      </c>
      <c r="B653">
        <f t="shared" si="10"/>
        <v>1.7823408624229979</v>
      </c>
      <c r="C653">
        <v>1</v>
      </c>
      <c r="D653">
        <v>84.032399999999996</v>
      </c>
      <c r="E653">
        <v>3.6740000000000002E-2</v>
      </c>
      <c r="F653">
        <v>74.492000000000004</v>
      </c>
      <c r="G653">
        <v>76.849999999999994</v>
      </c>
      <c r="H653">
        <v>78.225999999999999</v>
      </c>
      <c r="I653">
        <v>78.953999999999994</v>
      </c>
      <c r="J653">
        <v>80.075999999999993</v>
      </c>
      <c r="K653">
        <v>80.832999999999998</v>
      </c>
      <c r="L653">
        <v>81.95</v>
      </c>
      <c r="M653">
        <v>84.031999999999996</v>
      </c>
      <c r="N653">
        <v>86.114999999999995</v>
      </c>
      <c r="O653">
        <v>87.231999999999999</v>
      </c>
      <c r="P653">
        <v>87.989000000000004</v>
      </c>
      <c r="Q653">
        <v>89.111000000000004</v>
      </c>
      <c r="R653">
        <v>89.838999999999999</v>
      </c>
      <c r="S653">
        <v>91.215000000000003</v>
      </c>
      <c r="T653">
        <v>93.572999999999993</v>
      </c>
    </row>
    <row r="654" spans="1:20" x14ac:dyDescent="0.3">
      <c r="A654">
        <v>652</v>
      </c>
      <c r="B654">
        <f t="shared" si="10"/>
        <v>1.78507871321013</v>
      </c>
      <c r="C654">
        <v>1</v>
      </c>
      <c r="D654">
        <v>84.063299999999998</v>
      </c>
      <c r="E654">
        <v>3.6749999999999998E-2</v>
      </c>
      <c r="F654">
        <v>74.516999999999996</v>
      </c>
      <c r="G654">
        <v>76.876000000000005</v>
      </c>
      <c r="H654">
        <v>78.253</v>
      </c>
      <c r="I654">
        <v>78.981999999999999</v>
      </c>
      <c r="J654">
        <v>80.103999999999999</v>
      </c>
      <c r="K654">
        <v>80.861000000000004</v>
      </c>
      <c r="L654">
        <v>81.98</v>
      </c>
      <c r="M654">
        <v>84.063000000000002</v>
      </c>
      <c r="N654">
        <v>86.147000000000006</v>
      </c>
      <c r="O654">
        <v>87.265000000000001</v>
      </c>
      <c r="P654">
        <v>88.022000000000006</v>
      </c>
      <c r="Q654">
        <v>89.144999999999996</v>
      </c>
      <c r="R654">
        <v>89.873999999999995</v>
      </c>
      <c r="S654">
        <v>91.25</v>
      </c>
      <c r="T654">
        <v>93.61</v>
      </c>
    </row>
    <row r="655" spans="1:20" x14ac:dyDescent="0.3">
      <c r="A655">
        <v>653</v>
      </c>
      <c r="B655">
        <f t="shared" si="10"/>
        <v>1.7878165639972621</v>
      </c>
      <c r="C655">
        <v>1</v>
      </c>
      <c r="D655">
        <v>84.094099999999997</v>
      </c>
      <c r="E655">
        <v>3.6760000000000001E-2</v>
      </c>
      <c r="F655">
        <v>74.540999999999997</v>
      </c>
      <c r="G655">
        <v>76.903000000000006</v>
      </c>
      <c r="H655">
        <v>78.28</v>
      </c>
      <c r="I655">
        <v>79.009</v>
      </c>
      <c r="J655">
        <v>80.132000000000005</v>
      </c>
      <c r="K655">
        <v>80.89</v>
      </c>
      <c r="L655">
        <v>82.009</v>
      </c>
      <c r="M655">
        <v>84.093999999999994</v>
      </c>
      <c r="N655">
        <v>86.179000000000002</v>
      </c>
      <c r="O655">
        <v>87.298000000000002</v>
      </c>
      <c r="P655">
        <v>88.055999999999997</v>
      </c>
      <c r="Q655">
        <v>89.179000000000002</v>
      </c>
      <c r="R655">
        <v>89.908000000000001</v>
      </c>
      <c r="S655">
        <v>91.286000000000001</v>
      </c>
      <c r="T655">
        <v>93.647000000000006</v>
      </c>
    </row>
    <row r="656" spans="1:20" x14ac:dyDescent="0.3">
      <c r="A656">
        <v>654</v>
      </c>
      <c r="B656">
        <f t="shared" si="10"/>
        <v>1.7905544147843941</v>
      </c>
      <c r="C656">
        <v>1</v>
      </c>
      <c r="D656">
        <v>84.125</v>
      </c>
      <c r="E656">
        <v>3.6769999999999997E-2</v>
      </c>
      <c r="F656">
        <v>74.566000000000003</v>
      </c>
      <c r="G656">
        <v>76.929000000000002</v>
      </c>
      <c r="H656">
        <v>78.307000000000002</v>
      </c>
      <c r="I656">
        <v>79.037000000000006</v>
      </c>
      <c r="J656">
        <v>80.161000000000001</v>
      </c>
      <c r="K656">
        <v>80.918999999999997</v>
      </c>
      <c r="L656">
        <v>82.039000000000001</v>
      </c>
      <c r="M656">
        <v>84.125</v>
      </c>
      <c r="N656">
        <v>86.210999999999999</v>
      </c>
      <c r="O656">
        <v>87.331000000000003</v>
      </c>
      <c r="P656">
        <v>88.088999999999999</v>
      </c>
      <c r="Q656">
        <v>89.212999999999994</v>
      </c>
      <c r="R656">
        <v>89.942999999999998</v>
      </c>
      <c r="S656">
        <v>91.320999999999998</v>
      </c>
      <c r="T656">
        <v>93.683999999999997</v>
      </c>
    </row>
    <row r="657" spans="1:20" x14ac:dyDescent="0.3">
      <c r="A657">
        <v>655</v>
      </c>
      <c r="B657">
        <f t="shared" si="10"/>
        <v>1.7932922655715264</v>
      </c>
      <c r="C657">
        <v>1</v>
      </c>
      <c r="D657">
        <v>84.155799999999999</v>
      </c>
      <c r="E657">
        <v>3.6769999999999997E-2</v>
      </c>
      <c r="F657">
        <v>74.593000000000004</v>
      </c>
      <c r="G657">
        <v>76.956999999999994</v>
      </c>
      <c r="H657">
        <v>78.335999999999999</v>
      </c>
      <c r="I657">
        <v>79.066000000000003</v>
      </c>
      <c r="J657">
        <v>80.19</v>
      </c>
      <c r="K657">
        <v>80.948999999999998</v>
      </c>
      <c r="L657">
        <v>82.069000000000003</v>
      </c>
      <c r="M657">
        <v>84.156000000000006</v>
      </c>
      <c r="N657">
        <v>86.242999999999995</v>
      </c>
      <c r="O657">
        <v>87.363</v>
      </c>
      <c r="P657">
        <v>88.120999999999995</v>
      </c>
      <c r="Q657">
        <v>89.245999999999995</v>
      </c>
      <c r="R657">
        <v>89.975999999999999</v>
      </c>
      <c r="S657">
        <v>91.353999999999999</v>
      </c>
      <c r="T657">
        <v>93.718000000000004</v>
      </c>
    </row>
    <row r="658" spans="1:20" x14ac:dyDescent="0.3">
      <c r="A658">
        <v>656</v>
      </c>
      <c r="B658">
        <f t="shared" si="10"/>
        <v>1.7960301163586585</v>
      </c>
      <c r="C658">
        <v>1</v>
      </c>
      <c r="D658">
        <v>84.186700000000002</v>
      </c>
      <c r="E658">
        <v>3.678E-2</v>
      </c>
      <c r="F658">
        <v>74.617999999999995</v>
      </c>
      <c r="G658">
        <v>76.983000000000004</v>
      </c>
      <c r="H658">
        <v>78.363</v>
      </c>
      <c r="I658">
        <v>79.093999999999994</v>
      </c>
      <c r="J658">
        <v>80.218999999999994</v>
      </c>
      <c r="K658">
        <v>80.977999999999994</v>
      </c>
      <c r="L658">
        <v>82.097999999999999</v>
      </c>
      <c r="M658">
        <v>84.186999999999998</v>
      </c>
      <c r="N658">
        <v>86.275000000000006</v>
      </c>
      <c r="O658">
        <v>87.396000000000001</v>
      </c>
      <c r="P658">
        <v>88.155000000000001</v>
      </c>
      <c r="Q658">
        <v>89.28</v>
      </c>
      <c r="R658">
        <v>90.01</v>
      </c>
      <c r="S658">
        <v>91.39</v>
      </c>
      <c r="T658">
        <v>93.754999999999995</v>
      </c>
    </row>
    <row r="659" spans="1:20" x14ac:dyDescent="0.3">
      <c r="A659">
        <v>657</v>
      </c>
      <c r="B659">
        <f t="shared" si="10"/>
        <v>1.7987679671457906</v>
      </c>
      <c r="C659">
        <v>1</v>
      </c>
      <c r="D659">
        <v>84.217399999999998</v>
      </c>
      <c r="E659">
        <v>3.6790000000000003E-2</v>
      </c>
      <c r="F659">
        <v>74.643000000000001</v>
      </c>
      <c r="G659">
        <v>77.010000000000005</v>
      </c>
      <c r="H659">
        <v>78.39</v>
      </c>
      <c r="I659">
        <v>79.120999999999995</v>
      </c>
      <c r="J659">
        <v>80.247</v>
      </c>
      <c r="K659">
        <v>81.006</v>
      </c>
      <c r="L659">
        <v>82.128</v>
      </c>
      <c r="M659">
        <v>84.216999999999999</v>
      </c>
      <c r="N659">
        <v>86.307000000000002</v>
      </c>
      <c r="O659">
        <v>87.429000000000002</v>
      </c>
      <c r="P659">
        <v>88.188000000000002</v>
      </c>
      <c r="Q659">
        <v>89.313999999999993</v>
      </c>
      <c r="R659">
        <v>90.045000000000002</v>
      </c>
      <c r="S659">
        <v>91.424999999999997</v>
      </c>
      <c r="T659">
        <v>93.792000000000002</v>
      </c>
    </row>
    <row r="660" spans="1:20" x14ac:dyDescent="0.3">
      <c r="A660">
        <v>658</v>
      </c>
      <c r="B660">
        <f t="shared" si="10"/>
        <v>1.8015058179329226</v>
      </c>
      <c r="C660">
        <v>1</v>
      </c>
      <c r="D660">
        <v>84.248199999999997</v>
      </c>
      <c r="E660">
        <v>3.6799999999999999E-2</v>
      </c>
      <c r="F660">
        <v>74.667000000000002</v>
      </c>
      <c r="G660">
        <v>77.036000000000001</v>
      </c>
      <c r="H660">
        <v>78.417000000000002</v>
      </c>
      <c r="I660">
        <v>79.149000000000001</v>
      </c>
      <c r="J660">
        <v>80.275000000000006</v>
      </c>
      <c r="K660">
        <v>81.034999999999997</v>
      </c>
      <c r="L660">
        <v>82.156999999999996</v>
      </c>
      <c r="M660">
        <v>84.248000000000005</v>
      </c>
      <c r="N660">
        <v>86.338999999999999</v>
      </c>
      <c r="O660">
        <v>87.460999999999999</v>
      </c>
      <c r="P660">
        <v>88.221000000000004</v>
      </c>
      <c r="Q660">
        <v>89.347999999999999</v>
      </c>
      <c r="R660">
        <v>90.078999999999994</v>
      </c>
      <c r="S660">
        <v>91.460999999999999</v>
      </c>
      <c r="T660">
        <v>93.828999999999994</v>
      </c>
    </row>
    <row r="661" spans="1:20" x14ac:dyDescent="0.3">
      <c r="A661">
        <v>659</v>
      </c>
      <c r="B661">
        <f t="shared" si="10"/>
        <v>1.8042436687200547</v>
      </c>
      <c r="C661">
        <v>1</v>
      </c>
      <c r="D661">
        <v>84.278899999999993</v>
      </c>
      <c r="E661">
        <v>3.6799999999999999E-2</v>
      </c>
      <c r="F661">
        <v>74.694999999999993</v>
      </c>
      <c r="G661">
        <v>77.063999999999993</v>
      </c>
      <c r="H661">
        <v>78.445999999999998</v>
      </c>
      <c r="I661">
        <v>79.177000000000007</v>
      </c>
      <c r="J661">
        <v>80.304000000000002</v>
      </c>
      <c r="K661">
        <v>81.063999999999993</v>
      </c>
      <c r="L661">
        <v>82.186999999999998</v>
      </c>
      <c r="M661">
        <v>84.278999999999996</v>
      </c>
      <c r="N661">
        <v>86.370999999999995</v>
      </c>
      <c r="O661">
        <v>87.492999999999995</v>
      </c>
      <c r="P661">
        <v>88.254000000000005</v>
      </c>
      <c r="Q661">
        <v>89.38</v>
      </c>
      <c r="R661">
        <v>90.111999999999995</v>
      </c>
      <c r="S661">
        <v>91.494</v>
      </c>
      <c r="T661">
        <v>93.863</v>
      </c>
    </row>
    <row r="662" spans="1:20" x14ac:dyDescent="0.3">
      <c r="A662">
        <v>660</v>
      </c>
      <c r="B662">
        <f t="shared" si="10"/>
        <v>1.8069815195071868</v>
      </c>
      <c r="C662">
        <v>1</v>
      </c>
      <c r="D662">
        <v>84.309600000000003</v>
      </c>
      <c r="E662">
        <v>3.6810000000000002E-2</v>
      </c>
      <c r="F662">
        <v>74.718999999999994</v>
      </c>
      <c r="G662">
        <v>77.09</v>
      </c>
      <c r="H662">
        <v>78.472999999999999</v>
      </c>
      <c r="I662">
        <v>79.204999999999998</v>
      </c>
      <c r="J662">
        <v>80.331999999999994</v>
      </c>
      <c r="K662">
        <v>81.093000000000004</v>
      </c>
      <c r="L662">
        <v>82.215999999999994</v>
      </c>
      <c r="M662">
        <v>84.31</v>
      </c>
      <c r="N662">
        <v>86.403000000000006</v>
      </c>
      <c r="O662">
        <v>87.525999999999996</v>
      </c>
      <c r="P662">
        <v>88.287000000000006</v>
      </c>
      <c r="Q662">
        <v>89.414000000000001</v>
      </c>
      <c r="R662">
        <v>90.147000000000006</v>
      </c>
      <c r="S662">
        <v>91.528999999999996</v>
      </c>
      <c r="T662">
        <v>93.9</v>
      </c>
    </row>
    <row r="663" spans="1:20" x14ac:dyDescent="0.3">
      <c r="A663">
        <v>661</v>
      </c>
      <c r="B663">
        <f t="shared" si="10"/>
        <v>1.8097193702943191</v>
      </c>
      <c r="C663">
        <v>1</v>
      </c>
      <c r="D663">
        <v>84.340299999999999</v>
      </c>
      <c r="E663">
        <v>3.6819999999999999E-2</v>
      </c>
      <c r="F663">
        <v>74.744</v>
      </c>
      <c r="G663">
        <v>77.116</v>
      </c>
      <c r="H663">
        <v>78.5</v>
      </c>
      <c r="I663">
        <v>79.231999999999999</v>
      </c>
      <c r="J663">
        <v>80.361000000000004</v>
      </c>
      <c r="K663">
        <v>81.122</v>
      </c>
      <c r="L663">
        <v>82.245999999999995</v>
      </c>
      <c r="M663">
        <v>84.34</v>
      </c>
      <c r="N663">
        <v>86.435000000000002</v>
      </c>
      <c r="O663">
        <v>87.558999999999997</v>
      </c>
      <c r="P663">
        <v>88.32</v>
      </c>
      <c r="Q663">
        <v>89.447999999999993</v>
      </c>
      <c r="R663">
        <v>90.180999999999997</v>
      </c>
      <c r="S663">
        <v>91.564999999999998</v>
      </c>
      <c r="T663">
        <v>93.936999999999998</v>
      </c>
    </row>
    <row r="664" spans="1:20" x14ac:dyDescent="0.3">
      <c r="A664">
        <v>662</v>
      </c>
      <c r="B664">
        <f t="shared" si="10"/>
        <v>1.8124572210814511</v>
      </c>
      <c r="C664">
        <v>1</v>
      </c>
      <c r="D664">
        <v>84.370999999999995</v>
      </c>
      <c r="E664">
        <v>3.6830000000000002E-2</v>
      </c>
      <c r="F664">
        <v>74.768000000000001</v>
      </c>
      <c r="G664">
        <v>77.141999999999996</v>
      </c>
      <c r="H664">
        <v>78.527000000000001</v>
      </c>
      <c r="I664">
        <v>79.260000000000005</v>
      </c>
      <c r="J664">
        <v>80.388999999999996</v>
      </c>
      <c r="K664">
        <v>81.150000000000006</v>
      </c>
      <c r="L664">
        <v>82.275000000000006</v>
      </c>
      <c r="M664">
        <v>84.370999999999995</v>
      </c>
      <c r="N664">
        <v>86.466999999999999</v>
      </c>
      <c r="O664">
        <v>87.591999999999999</v>
      </c>
      <c r="P664">
        <v>88.352999999999994</v>
      </c>
      <c r="Q664">
        <v>89.481999999999999</v>
      </c>
      <c r="R664">
        <v>90.215000000000003</v>
      </c>
      <c r="S664">
        <v>91.6</v>
      </c>
      <c r="T664">
        <v>93.974000000000004</v>
      </c>
    </row>
    <row r="665" spans="1:20" x14ac:dyDescent="0.3">
      <c r="A665">
        <v>663</v>
      </c>
      <c r="B665">
        <f t="shared" si="10"/>
        <v>1.8151950718685832</v>
      </c>
      <c r="C665">
        <v>1</v>
      </c>
      <c r="D665">
        <v>84.401600000000002</v>
      </c>
      <c r="E665">
        <v>3.6830000000000002E-2</v>
      </c>
      <c r="F665">
        <v>74.796000000000006</v>
      </c>
      <c r="G665">
        <v>77.17</v>
      </c>
      <c r="H665">
        <v>78.555000000000007</v>
      </c>
      <c r="I665">
        <v>79.289000000000001</v>
      </c>
      <c r="J665">
        <v>80.418000000000006</v>
      </c>
      <c r="K665">
        <v>81.180000000000007</v>
      </c>
      <c r="L665">
        <v>82.305000000000007</v>
      </c>
      <c r="M665">
        <v>84.402000000000001</v>
      </c>
      <c r="N665">
        <v>86.498000000000005</v>
      </c>
      <c r="O665">
        <v>87.623000000000005</v>
      </c>
      <c r="P665">
        <v>88.385000000000005</v>
      </c>
      <c r="Q665">
        <v>89.515000000000001</v>
      </c>
      <c r="R665">
        <v>90.248000000000005</v>
      </c>
      <c r="S665">
        <v>91.632999999999996</v>
      </c>
      <c r="T665">
        <v>94.007999999999996</v>
      </c>
    </row>
    <row r="666" spans="1:20" x14ac:dyDescent="0.3">
      <c r="A666">
        <v>664</v>
      </c>
      <c r="B666">
        <f t="shared" si="10"/>
        <v>1.8179329226557153</v>
      </c>
      <c r="C666">
        <v>1</v>
      </c>
      <c r="D666">
        <v>84.432299999999998</v>
      </c>
      <c r="E666">
        <v>3.6839999999999998E-2</v>
      </c>
      <c r="F666">
        <v>74.819999999999993</v>
      </c>
      <c r="G666">
        <v>77.195999999999998</v>
      </c>
      <c r="H666">
        <v>78.581999999999994</v>
      </c>
      <c r="I666">
        <v>79.316000000000003</v>
      </c>
      <c r="J666">
        <v>80.445999999999998</v>
      </c>
      <c r="K666">
        <v>81.207999999999998</v>
      </c>
      <c r="L666">
        <v>82.334000000000003</v>
      </c>
      <c r="M666">
        <v>84.432000000000002</v>
      </c>
      <c r="N666">
        <v>86.53</v>
      </c>
      <c r="O666">
        <v>87.656000000000006</v>
      </c>
      <c r="P666">
        <v>88.418999999999997</v>
      </c>
      <c r="Q666">
        <v>89.549000000000007</v>
      </c>
      <c r="R666">
        <v>90.281999999999996</v>
      </c>
      <c r="S666">
        <v>91.668000000000006</v>
      </c>
      <c r="T666">
        <v>94.043999999999997</v>
      </c>
    </row>
    <row r="667" spans="1:20" x14ac:dyDescent="0.3">
      <c r="A667">
        <v>665</v>
      </c>
      <c r="B667">
        <f t="shared" si="10"/>
        <v>1.8206707734428473</v>
      </c>
      <c r="C667">
        <v>1</v>
      </c>
      <c r="D667">
        <v>84.462800000000001</v>
      </c>
      <c r="E667">
        <v>3.6850000000000001E-2</v>
      </c>
      <c r="F667">
        <v>74.844999999999999</v>
      </c>
      <c r="G667">
        <v>77.221999999999994</v>
      </c>
      <c r="H667">
        <v>78.608999999999995</v>
      </c>
      <c r="I667">
        <v>79.343000000000004</v>
      </c>
      <c r="J667">
        <v>80.474000000000004</v>
      </c>
      <c r="K667">
        <v>81.236999999999995</v>
      </c>
      <c r="L667">
        <v>82.363</v>
      </c>
      <c r="M667">
        <v>84.462999999999994</v>
      </c>
      <c r="N667">
        <v>86.561999999999998</v>
      </c>
      <c r="O667">
        <v>87.688999999999993</v>
      </c>
      <c r="P667">
        <v>88.451999999999998</v>
      </c>
      <c r="Q667">
        <v>89.581999999999994</v>
      </c>
      <c r="R667">
        <v>90.316999999999993</v>
      </c>
      <c r="S667">
        <v>91.703000000000003</v>
      </c>
      <c r="T667">
        <v>94.081000000000003</v>
      </c>
    </row>
    <row r="668" spans="1:20" x14ac:dyDescent="0.3">
      <c r="A668">
        <v>666</v>
      </c>
      <c r="B668">
        <f t="shared" si="10"/>
        <v>1.8234086242299794</v>
      </c>
      <c r="C668">
        <v>1</v>
      </c>
      <c r="D668">
        <v>84.493399999999994</v>
      </c>
      <c r="E668">
        <v>3.6859999999999997E-2</v>
      </c>
      <c r="F668">
        <v>74.869</v>
      </c>
      <c r="G668">
        <v>77.248000000000005</v>
      </c>
      <c r="H668">
        <v>78.635999999999996</v>
      </c>
      <c r="I668">
        <v>79.370999999999995</v>
      </c>
      <c r="J668">
        <v>80.501999999999995</v>
      </c>
      <c r="K668">
        <v>81.266000000000005</v>
      </c>
      <c r="L668">
        <v>82.393000000000001</v>
      </c>
      <c r="M668">
        <v>84.492999999999995</v>
      </c>
      <c r="N668">
        <v>86.593999999999994</v>
      </c>
      <c r="O668">
        <v>87.721000000000004</v>
      </c>
      <c r="P668">
        <v>88.484999999999999</v>
      </c>
      <c r="Q668">
        <v>89.616</v>
      </c>
      <c r="R668">
        <v>90.350999999999999</v>
      </c>
      <c r="S668">
        <v>91.739000000000004</v>
      </c>
      <c r="T668">
        <v>94.117999999999995</v>
      </c>
    </row>
    <row r="669" spans="1:20" x14ac:dyDescent="0.3">
      <c r="A669">
        <v>667</v>
      </c>
      <c r="B669">
        <f t="shared" si="10"/>
        <v>1.8261464750171115</v>
      </c>
      <c r="C669">
        <v>1</v>
      </c>
      <c r="D669">
        <v>84.523899999999998</v>
      </c>
      <c r="E669">
        <v>3.6859999999999997E-2</v>
      </c>
      <c r="F669">
        <v>74.896000000000001</v>
      </c>
      <c r="G669">
        <v>77.275999999999996</v>
      </c>
      <c r="H669">
        <v>78.664000000000001</v>
      </c>
      <c r="I669">
        <v>79.399000000000001</v>
      </c>
      <c r="J669">
        <v>80.531000000000006</v>
      </c>
      <c r="K669">
        <v>81.295000000000002</v>
      </c>
      <c r="L669">
        <v>82.421999999999997</v>
      </c>
      <c r="M669">
        <v>84.524000000000001</v>
      </c>
      <c r="N669">
        <v>86.625</v>
      </c>
      <c r="O669">
        <v>87.753</v>
      </c>
      <c r="P669">
        <v>88.516999999999996</v>
      </c>
      <c r="Q669">
        <v>89.649000000000001</v>
      </c>
      <c r="R669">
        <v>90.384</v>
      </c>
      <c r="S669">
        <v>91.772000000000006</v>
      </c>
      <c r="T669">
        <v>94.152000000000001</v>
      </c>
    </row>
    <row r="670" spans="1:20" x14ac:dyDescent="0.3">
      <c r="A670">
        <v>668</v>
      </c>
      <c r="B670">
        <f t="shared" si="10"/>
        <v>1.8288843258042438</v>
      </c>
      <c r="C670">
        <v>1</v>
      </c>
      <c r="D670">
        <v>84.554500000000004</v>
      </c>
      <c r="E670">
        <v>3.687E-2</v>
      </c>
      <c r="F670">
        <v>74.921000000000006</v>
      </c>
      <c r="G670">
        <v>77.302000000000007</v>
      </c>
      <c r="H670">
        <v>78.691000000000003</v>
      </c>
      <c r="I670">
        <v>79.427000000000007</v>
      </c>
      <c r="J670">
        <v>80.558999999999997</v>
      </c>
      <c r="K670">
        <v>81.322999999999993</v>
      </c>
      <c r="L670">
        <v>82.451999999999998</v>
      </c>
      <c r="M670">
        <v>84.555000000000007</v>
      </c>
      <c r="N670">
        <v>86.656999999999996</v>
      </c>
      <c r="O670">
        <v>87.786000000000001</v>
      </c>
      <c r="P670">
        <v>88.55</v>
      </c>
      <c r="Q670">
        <v>89.682000000000002</v>
      </c>
      <c r="R670">
        <v>90.418000000000006</v>
      </c>
      <c r="S670">
        <v>91.807000000000002</v>
      </c>
      <c r="T670">
        <v>94.188000000000002</v>
      </c>
    </row>
    <row r="671" spans="1:20" x14ac:dyDescent="0.3">
      <c r="A671">
        <v>669</v>
      </c>
      <c r="B671">
        <f t="shared" si="10"/>
        <v>1.8316221765913758</v>
      </c>
      <c r="C671">
        <v>1</v>
      </c>
      <c r="D671">
        <v>84.584999999999994</v>
      </c>
      <c r="E671">
        <v>3.6880000000000003E-2</v>
      </c>
      <c r="F671">
        <v>74.944999999999993</v>
      </c>
      <c r="G671">
        <v>77.328000000000003</v>
      </c>
      <c r="H671">
        <v>78.718000000000004</v>
      </c>
      <c r="I671">
        <v>79.453999999999994</v>
      </c>
      <c r="J671">
        <v>80.587000000000003</v>
      </c>
      <c r="K671">
        <v>81.352000000000004</v>
      </c>
      <c r="L671">
        <v>82.480999999999995</v>
      </c>
      <c r="M671">
        <v>84.584999999999994</v>
      </c>
      <c r="N671">
        <v>86.688999999999993</v>
      </c>
      <c r="O671">
        <v>87.817999999999998</v>
      </c>
      <c r="P671">
        <v>88.582999999999998</v>
      </c>
      <c r="Q671">
        <v>89.715999999999994</v>
      </c>
      <c r="R671">
        <v>90.451999999999998</v>
      </c>
      <c r="S671">
        <v>91.841999999999999</v>
      </c>
      <c r="T671">
        <v>94.224999999999994</v>
      </c>
    </row>
    <row r="672" spans="1:20" x14ac:dyDescent="0.3">
      <c r="A672">
        <v>670</v>
      </c>
      <c r="B672">
        <f t="shared" si="10"/>
        <v>1.8343600273785079</v>
      </c>
      <c r="C672">
        <v>1</v>
      </c>
      <c r="D672">
        <v>84.615399999999994</v>
      </c>
      <c r="E672">
        <v>3.6889999999999999E-2</v>
      </c>
      <c r="F672">
        <v>74.968999999999994</v>
      </c>
      <c r="G672">
        <v>77.353999999999999</v>
      </c>
      <c r="H672">
        <v>78.745000000000005</v>
      </c>
      <c r="I672">
        <v>79.480999999999995</v>
      </c>
      <c r="J672">
        <v>80.614999999999995</v>
      </c>
      <c r="K672">
        <v>81.38</v>
      </c>
      <c r="L672">
        <v>82.51</v>
      </c>
      <c r="M672">
        <v>84.614999999999995</v>
      </c>
      <c r="N672">
        <v>86.721000000000004</v>
      </c>
      <c r="O672">
        <v>87.850999999999999</v>
      </c>
      <c r="P672">
        <v>88.616</v>
      </c>
      <c r="Q672">
        <v>89.75</v>
      </c>
      <c r="R672">
        <v>90.486000000000004</v>
      </c>
      <c r="S672">
        <v>91.876999999999995</v>
      </c>
      <c r="T672">
        <v>94.260999999999996</v>
      </c>
    </row>
    <row r="673" spans="1:20" x14ac:dyDescent="0.3">
      <c r="A673">
        <v>671</v>
      </c>
      <c r="B673">
        <f t="shared" si="10"/>
        <v>1.83709787816564</v>
      </c>
      <c r="C673">
        <v>1</v>
      </c>
      <c r="D673">
        <v>84.645899999999997</v>
      </c>
      <c r="E673">
        <v>3.6889999999999999E-2</v>
      </c>
      <c r="F673">
        <v>74.995999999999995</v>
      </c>
      <c r="G673">
        <v>77.382000000000005</v>
      </c>
      <c r="H673">
        <v>78.772999999999996</v>
      </c>
      <c r="I673">
        <v>79.510000000000005</v>
      </c>
      <c r="J673">
        <v>80.644000000000005</v>
      </c>
      <c r="K673">
        <v>81.41</v>
      </c>
      <c r="L673">
        <v>82.54</v>
      </c>
      <c r="M673">
        <v>84.646000000000001</v>
      </c>
      <c r="N673">
        <v>86.751999999999995</v>
      </c>
      <c r="O673">
        <v>87.882000000000005</v>
      </c>
      <c r="P673">
        <v>88.647999999999996</v>
      </c>
      <c r="Q673">
        <v>89.781999999999996</v>
      </c>
      <c r="R673">
        <v>90.519000000000005</v>
      </c>
      <c r="S673">
        <v>91.91</v>
      </c>
      <c r="T673">
        <v>94.295000000000002</v>
      </c>
    </row>
    <row r="674" spans="1:20" x14ac:dyDescent="0.3">
      <c r="A674">
        <v>672</v>
      </c>
      <c r="B674">
        <f t="shared" si="10"/>
        <v>1.839835728952772</v>
      </c>
      <c r="C674">
        <v>1</v>
      </c>
      <c r="D674">
        <v>84.676299999999998</v>
      </c>
      <c r="E674">
        <v>3.6900000000000002E-2</v>
      </c>
      <c r="F674">
        <v>75.021000000000001</v>
      </c>
      <c r="G674">
        <v>77.406999999999996</v>
      </c>
      <c r="H674">
        <v>78.8</v>
      </c>
      <c r="I674">
        <v>79.537000000000006</v>
      </c>
      <c r="J674">
        <v>80.671999999999997</v>
      </c>
      <c r="K674">
        <v>81.438000000000002</v>
      </c>
      <c r="L674">
        <v>82.569000000000003</v>
      </c>
      <c r="M674">
        <v>84.676000000000002</v>
      </c>
      <c r="N674">
        <v>86.784000000000006</v>
      </c>
      <c r="O674">
        <v>87.915000000000006</v>
      </c>
      <c r="P674">
        <v>88.680999999999997</v>
      </c>
      <c r="Q674">
        <v>89.816000000000003</v>
      </c>
      <c r="R674">
        <v>90.552999999999997</v>
      </c>
      <c r="S674">
        <v>91.944999999999993</v>
      </c>
      <c r="T674">
        <v>94.331999999999994</v>
      </c>
    </row>
    <row r="675" spans="1:20" x14ac:dyDescent="0.3">
      <c r="A675">
        <v>673</v>
      </c>
      <c r="B675">
        <f t="shared" si="10"/>
        <v>1.8425735797399041</v>
      </c>
      <c r="C675">
        <v>1</v>
      </c>
      <c r="D675">
        <v>84.706699999999998</v>
      </c>
      <c r="E675">
        <v>3.6909999999999998E-2</v>
      </c>
      <c r="F675">
        <v>75.045000000000002</v>
      </c>
      <c r="G675">
        <v>77.433000000000007</v>
      </c>
      <c r="H675">
        <v>78.825999999999993</v>
      </c>
      <c r="I675">
        <v>79.563999999999993</v>
      </c>
      <c r="J675">
        <v>80.7</v>
      </c>
      <c r="K675">
        <v>81.465999999999994</v>
      </c>
      <c r="L675">
        <v>82.597999999999999</v>
      </c>
      <c r="M675">
        <v>84.706999999999994</v>
      </c>
      <c r="N675">
        <v>86.816000000000003</v>
      </c>
      <c r="O675">
        <v>87.947000000000003</v>
      </c>
      <c r="P675">
        <v>88.713999999999999</v>
      </c>
      <c r="Q675">
        <v>89.849000000000004</v>
      </c>
      <c r="R675">
        <v>90.587000000000003</v>
      </c>
      <c r="S675">
        <v>91.98</v>
      </c>
      <c r="T675">
        <v>94.367999999999995</v>
      </c>
    </row>
    <row r="676" spans="1:20" x14ac:dyDescent="0.3">
      <c r="A676">
        <v>674</v>
      </c>
      <c r="B676">
        <f t="shared" si="10"/>
        <v>1.8453114305270362</v>
      </c>
      <c r="C676">
        <v>1</v>
      </c>
      <c r="D676">
        <v>84.736999999999995</v>
      </c>
      <c r="E676">
        <v>3.6920000000000001E-2</v>
      </c>
      <c r="F676">
        <v>75.069000000000003</v>
      </c>
      <c r="G676">
        <v>77.459000000000003</v>
      </c>
      <c r="H676">
        <v>78.852999999999994</v>
      </c>
      <c r="I676">
        <v>79.590999999999994</v>
      </c>
      <c r="J676">
        <v>80.727999999999994</v>
      </c>
      <c r="K676">
        <v>81.495000000000005</v>
      </c>
      <c r="L676">
        <v>82.626999999999995</v>
      </c>
      <c r="M676">
        <v>84.736999999999995</v>
      </c>
      <c r="N676">
        <v>86.846999999999994</v>
      </c>
      <c r="O676">
        <v>87.978999999999999</v>
      </c>
      <c r="P676">
        <v>88.745999999999995</v>
      </c>
      <c r="Q676">
        <v>89.882999999999996</v>
      </c>
      <c r="R676">
        <v>90.620999999999995</v>
      </c>
      <c r="S676">
        <v>92.015000000000001</v>
      </c>
      <c r="T676">
        <v>94.405000000000001</v>
      </c>
    </row>
    <row r="677" spans="1:20" x14ac:dyDescent="0.3">
      <c r="A677">
        <v>675</v>
      </c>
      <c r="B677">
        <f t="shared" si="10"/>
        <v>1.8480492813141685</v>
      </c>
      <c r="C677">
        <v>1</v>
      </c>
      <c r="D677">
        <v>84.767399999999995</v>
      </c>
      <c r="E677">
        <v>3.6920000000000001E-2</v>
      </c>
      <c r="F677">
        <v>75.096000000000004</v>
      </c>
      <c r="G677">
        <v>77.486999999999995</v>
      </c>
      <c r="H677">
        <v>78.881</v>
      </c>
      <c r="I677">
        <v>79.62</v>
      </c>
      <c r="J677">
        <v>80.757000000000005</v>
      </c>
      <c r="K677">
        <v>81.524000000000001</v>
      </c>
      <c r="L677">
        <v>82.656999999999996</v>
      </c>
      <c r="M677">
        <v>84.766999999999996</v>
      </c>
      <c r="N677">
        <v>86.878</v>
      </c>
      <c r="O677">
        <v>88.010999999999996</v>
      </c>
      <c r="P677">
        <v>88.778000000000006</v>
      </c>
      <c r="Q677">
        <v>89.915000000000006</v>
      </c>
      <c r="R677">
        <v>90.653999999999996</v>
      </c>
      <c r="S677">
        <v>92.048000000000002</v>
      </c>
      <c r="T677">
        <v>94.438999999999993</v>
      </c>
    </row>
    <row r="678" spans="1:20" x14ac:dyDescent="0.3">
      <c r="A678">
        <v>676</v>
      </c>
      <c r="B678">
        <f t="shared" si="10"/>
        <v>1.8507871321013005</v>
      </c>
      <c r="C678">
        <v>1</v>
      </c>
      <c r="D678">
        <v>84.797700000000006</v>
      </c>
      <c r="E678">
        <v>3.6929999999999998E-2</v>
      </c>
      <c r="F678">
        <v>75.12</v>
      </c>
      <c r="G678">
        <v>77.513000000000005</v>
      </c>
      <c r="H678">
        <v>78.908000000000001</v>
      </c>
      <c r="I678">
        <v>79.647000000000006</v>
      </c>
      <c r="J678">
        <v>80.784000000000006</v>
      </c>
      <c r="K678">
        <v>81.552000000000007</v>
      </c>
      <c r="L678">
        <v>82.685000000000002</v>
      </c>
      <c r="M678">
        <v>84.798000000000002</v>
      </c>
      <c r="N678">
        <v>86.91</v>
      </c>
      <c r="O678">
        <v>88.043000000000006</v>
      </c>
      <c r="P678">
        <v>88.811000000000007</v>
      </c>
      <c r="Q678">
        <v>89.948999999999998</v>
      </c>
      <c r="R678">
        <v>90.688000000000002</v>
      </c>
      <c r="S678">
        <v>92.082999999999998</v>
      </c>
      <c r="T678">
        <v>94.474999999999994</v>
      </c>
    </row>
    <row r="679" spans="1:20" x14ac:dyDescent="0.3">
      <c r="A679">
        <v>677</v>
      </c>
      <c r="B679">
        <f t="shared" si="10"/>
        <v>1.8535249828884326</v>
      </c>
      <c r="C679">
        <v>1</v>
      </c>
      <c r="D679">
        <v>84.828000000000003</v>
      </c>
      <c r="E679">
        <v>3.6940000000000001E-2</v>
      </c>
      <c r="F679">
        <v>75.144999999999996</v>
      </c>
      <c r="G679">
        <v>77.537999999999997</v>
      </c>
      <c r="H679">
        <v>78.933999999999997</v>
      </c>
      <c r="I679">
        <v>79.674000000000007</v>
      </c>
      <c r="J679">
        <v>80.811999999999998</v>
      </c>
      <c r="K679">
        <v>81.58</v>
      </c>
      <c r="L679">
        <v>82.713999999999999</v>
      </c>
      <c r="M679">
        <v>84.828000000000003</v>
      </c>
      <c r="N679">
        <v>86.941999999999993</v>
      </c>
      <c r="O679">
        <v>88.075999999999993</v>
      </c>
      <c r="P679">
        <v>88.843999999999994</v>
      </c>
      <c r="Q679">
        <v>89.981999999999999</v>
      </c>
      <c r="R679">
        <v>90.721999999999994</v>
      </c>
      <c r="S679">
        <v>92.117999999999995</v>
      </c>
      <c r="T679">
        <v>94.510999999999996</v>
      </c>
    </row>
    <row r="680" spans="1:20" x14ac:dyDescent="0.3">
      <c r="A680">
        <v>678</v>
      </c>
      <c r="B680">
        <f t="shared" si="10"/>
        <v>1.8562628336755647</v>
      </c>
      <c r="C680">
        <v>1</v>
      </c>
      <c r="D680">
        <v>84.8583</v>
      </c>
      <c r="E680">
        <v>3.6949999999999997E-2</v>
      </c>
      <c r="F680">
        <v>75.168999999999997</v>
      </c>
      <c r="G680">
        <v>77.563999999999993</v>
      </c>
      <c r="H680">
        <v>78.960999999999999</v>
      </c>
      <c r="I680">
        <v>79.700999999999993</v>
      </c>
      <c r="J680">
        <v>80.84</v>
      </c>
      <c r="K680">
        <v>81.608999999999995</v>
      </c>
      <c r="L680">
        <v>82.742999999999995</v>
      </c>
      <c r="M680">
        <v>84.858000000000004</v>
      </c>
      <c r="N680">
        <v>86.972999999999999</v>
      </c>
      <c r="O680">
        <v>88.108000000000004</v>
      </c>
      <c r="P680">
        <v>88.876999999999995</v>
      </c>
      <c r="Q680">
        <v>90.016000000000005</v>
      </c>
      <c r="R680">
        <v>90.756</v>
      </c>
      <c r="S680">
        <v>92.153000000000006</v>
      </c>
      <c r="T680">
        <v>94.548000000000002</v>
      </c>
    </row>
    <row r="681" spans="1:20" x14ac:dyDescent="0.3">
      <c r="A681">
        <v>679</v>
      </c>
      <c r="B681">
        <f t="shared" si="10"/>
        <v>1.8590006844626967</v>
      </c>
      <c r="C681">
        <v>1</v>
      </c>
      <c r="D681">
        <v>84.888499999999993</v>
      </c>
      <c r="E681">
        <v>3.6949999999999997E-2</v>
      </c>
      <c r="F681">
        <v>75.195999999999998</v>
      </c>
      <c r="G681">
        <v>77.591999999999999</v>
      </c>
      <c r="H681">
        <v>78.989000000000004</v>
      </c>
      <c r="I681">
        <v>79.728999999999999</v>
      </c>
      <c r="J681">
        <v>80.869</v>
      </c>
      <c r="K681">
        <v>81.638000000000005</v>
      </c>
      <c r="L681">
        <v>82.772999999999996</v>
      </c>
      <c r="M681">
        <v>84.888999999999996</v>
      </c>
      <c r="N681">
        <v>87.004000000000005</v>
      </c>
      <c r="O681">
        <v>88.138999999999996</v>
      </c>
      <c r="P681">
        <v>88.908000000000001</v>
      </c>
      <c r="Q681">
        <v>90.048000000000002</v>
      </c>
      <c r="R681">
        <v>90.787999999999997</v>
      </c>
      <c r="S681">
        <v>92.185000000000002</v>
      </c>
      <c r="T681">
        <v>94.581000000000003</v>
      </c>
    </row>
    <row r="682" spans="1:20" x14ac:dyDescent="0.3">
      <c r="A682">
        <v>680</v>
      </c>
      <c r="B682">
        <f t="shared" si="10"/>
        <v>1.8617385352498288</v>
      </c>
      <c r="C682">
        <v>1</v>
      </c>
      <c r="D682">
        <v>84.918800000000005</v>
      </c>
      <c r="E682">
        <v>3.696E-2</v>
      </c>
      <c r="F682">
        <v>75.22</v>
      </c>
      <c r="G682">
        <v>77.617000000000004</v>
      </c>
      <c r="H682">
        <v>79.016000000000005</v>
      </c>
      <c r="I682">
        <v>79.756</v>
      </c>
      <c r="J682">
        <v>80.897000000000006</v>
      </c>
      <c r="K682">
        <v>81.665999999999997</v>
      </c>
      <c r="L682">
        <v>82.802000000000007</v>
      </c>
      <c r="M682">
        <v>84.918999999999997</v>
      </c>
      <c r="N682">
        <v>87.036000000000001</v>
      </c>
      <c r="O682">
        <v>88.171999999999997</v>
      </c>
      <c r="P682">
        <v>88.941000000000003</v>
      </c>
      <c r="Q682">
        <v>90.081000000000003</v>
      </c>
      <c r="R682">
        <v>90.822000000000003</v>
      </c>
      <c r="S682">
        <v>92.22</v>
      </c>
      <c r="T682">
        <v>94.617999999999995</v>
      </c>
    </row>
    <row r="683" spans="1:20" x14ac:dyDescent="0.3">
      <c r="A683">
        <v>681</v>
      </c>
      <c r="B683">
        <f t="shared" si="10"/>
        <v>1.8644763860369611</v>
      </c>
      <c r="C683">
        <v>1</v>
      </c>
      <c r="D683">
        <v>84.948999999999998</v>
      </c>
      <c r="E683">
        <v>3.6970000000000003E-2</v>
      </c>
      <c r="F683">
        <v>75.244</v>
      </c>
      <c r="G683">
        <v>77.643000000000001</v>
      </c>
      <c r="H683">
        <v>79.042000000000002</v>
      </c>
      <c r="I683">
        <v>79.783000000000001</v>
      </c>
      <c r="J683">
        <v>80.924000000000007</v>
      </c>
      <c r="K683">
        <v>81.694000000000003</v>
      </c>
      <c r="L683">
        <v>82.831000000000003</v>
      </c>
      <c r="M683">
        <v>84.948999999999998</v>
      </c>
      <c r="N683">
        <v>87.066999999999993</v>
      </c>
      <c r="O683">
        <v>88.203999999999994</v>
      </c>
      <c r="P683">
        <v>88.974000000000004</v>
      </c>
      <c r="Q683">
        <v>90.114999999999995</v>
      </c>
      <c r="R683">
        <v>90.855999999999995</v>
      </c>
      <c r="S683">
        <v>92.254999999999995</v>
      </c>
      <c r="T683">
        <v>94.653999999999996</v>
      </c>
    </row>
    <row r="684" spans="1:20" x14ac:dyDescent="0.3">
      <c r="A684">
        <v>682</v>
      </c>
      <c r="B684">
        <f t="shared" si="10"/>
        <v>1.8672142368240932</v>
      </c>
      <c r="C684">
        <v>1</v>
      </c>
      <c r="D684">
        <v>84.979100000000003</v>
      </c>
      <c r="E684">
        <v>3.6979999999999999E-2</v>
      </c>
      <c r="F684">
        <v>75.268000000000001</v>
      </c>
      <c r="G684">
        <v>77.668000000000006</v>
      </c>
      <c r="H684">
        <v>79.069000000000003</v>
      </c>
      <c r="I684">
        <v>79.81</v>
      </c>
      <c r="J684">
        <v>80.951999999999998</v>
      </c>
      <c r="K684">
        <v>81.721999999999994</v>
      </c>
      <c r="L684">
        <v>82.858999999999995</v>
      </c>
      <c r="M684">
        <v>84.978999999999999</v>
      </c>
      <c r="N684">
        <v>87.099000000000004</v>
      </c>
      <c r="O684">
        <v>88.236000000000004</v>
      </c>
      <c r="P684">
        <v>89.006</v>
      </c>
      <c r="Q684">
        <v>90.147999999999996</v>
      </c>
      <c r="R684">
        <v>90.89</v>
      </c>
      <c r="S684">
        <v>92.29</v>
      </c>
      <c r="T684">
        <v>94.69</v>
      </c>
    </row>
    <row r="685" spans="1:20" x14ac:dyDescent="0.3">
      <c r="A685">
        <v>683</v>
      </c>
      <c r="B685">
        <f t="shared" si="10"/>
        <v>1.8699520876112252</v>
      </c>
      <c r="C685">
        <v>1</v>
      </c>
      <c r="D685">
        <v>85.009299999999996</v>
      </c>
      <c r="E685">
        <v>3.6979999999999999E-2</v>
      </c>
      <c r="F685">
        <v>75.295000000000002</v>
      </c>
      <c r="G685">
        <v>77.695999999999998</v>
      </c>
      <c r="H685">
        <v>79.096999999999994</v>
      </c>
      <c r="I685">
        <v>79.837999999999994</v>
      </c>
      <c r="J685">
        <v>80.980999999999995</v>
      </c>
      <c r="K685">
        <v>81.751000000000005</v>
      </c>
      <c r="L685">
        <v>82.888999999999996</v>
      </c>
      <c r="M685">
        <v>85.009</v>
      </c>
      <c r="N685">
        <v>87.13</v>
      </c>
      <c r="O685">
        <v>88.266999999999996</v>
      </c>
      <c r="P685">
        <v>89.037999999999997</v>
      </c>
      <c r="Q685">
        <v>90.18</v>
      </c>
      <c r="R685">
        <v>90.921999999999997</v>
      </c>
      <c r="S685">
        <v>92.322999999999993</v>
      </c>
      <c r="T685">
        <v>94.724000000000004</v>
      </c>
    </row>
    <row r="686" spans="1:20" x14ac:dyDescent="0.3">
      <c r="A686">
        <v>684</v>
      </c>
      <c r="B686">
        <f t="shared" si="10"/>
        <v>1.8726899383983573</v>
      </c>
      <c r="C686">
        <v>1</v>
      </c>
      <c r="D686">
        <v>85.039400000000001</v>
      </c>
      <c r="E686">
        <v>3.6990000000000002E-2</v>
      </c>
      <c r="F686">
        <v>75.319000000000003</v>
      </c>
      <c r="G686">
        <v>77.721999999999994</v>
      </c>
      <c r="H686">
        <v>79.123000000000005</v>
      </c>
      <c r="I686">
        <v>79.864999999999995</v>
      </c>
      <c r="J686">
        <v>81.007999999999996</v>
      </c>
      <c r="K686">
        <v>81.778999999999996</v>
      </c>
      <c r="L686">
        <v>82.918000000000006</v>
      </c>
      <c r="M686">
        <v>85.039000000000001</v>
      </c>
      <c r="N686">
        <v>87.161000000000001</v>
      </c>
      <c r="O686">
        <v>88.3</v>
      </c>
      <c r="P686">
        <v>89.070999999999998</v>
      </c>
      <c r="Q686">
        <v>90.212999999999994</v>
      </c>
      <c r="R686">
        <v>90.956000000000003</v>
      </c>
      <c r="S686">
        <v>92.356999999999999</v>
      </c>
      <c r="T686">
        <v>94.76</v>
      </c>
    </row>
    <row r="687" spans="1:20" x14ac:dyDescent="0.3">
      <c r="A687">
        <v>685</v>
      </c>
      <c r="B687">
        <f t="shared" si="10"/>
        <v>1.8754277891854894</v>
      </c>
      <c r="C687">
        <v>1</v>
      </c>
      <c r="D687">
        <v>85.069500000000005</v>
      </c>
      <c r="E687">
        <v>3.6999999999999998E-2</v>
      </c>
      <c r="F687">
        <v>75.343000000000004</v>
      </c>
      <c r="G687">
        <v>77.747</v>
      </c>
      <c r="H687">
        <v>79.150000000000006</v>
      </c>
      <c r="I687">
        <v>79.891999999999996</v>
      </c>
      <c r="J687">
        <v>81.036000000000001</v>
      </c>
      <c r="K687">
        <v>81.807000000000002</v>
      </c>
      <c r="L687">
        <v>82.945999999999998</v>
      </c>
      <c r="M687">
        <v>85.07</v>
      </c>
      <c r="N687">
        <v>87.192999999999998</v>
      </c>
      <c r="O687">
        <v>88.331999999999994</v>
      </c>
      <c r="P687">
        <v>89.102999999999994</v>
      </c>
      <c r="Q687">
        <v>90.247</v>
      </c>
      <c r="R687">
        <v>90.989000000000004</v>
      </c>
      <c r="S687">
        <v>92.391999999999996</v>
      </c>
      <c r="T687">
        <v>94.796000000000006</v>
      </c>
    </row>
    <row r="688" spans="1:20" x14ac:dyDescent="0.3">
      <c r="A688">
        <v>686</v>
      </c>
      <c r="B688">
        <f t="shared" si="10"/>
        <v>1.8781656399726214</v>
      </c>
      <c r="C688">
        <v>1</v>
      </c>
      <c r="D688">
        <v>85.099599999999995</v>
      </c>
      <c r="E688">
        <v>3.7010000000000001E-2</v>
      </c>
      <c r="F688">
        <v>75.367000000000004</v>
      </c>
      <c r="G688">
        <v>77.772999999999996</v>
      </c>
      <c r="H688">
        <v>79.176000000000002</v>
      </c>
      <c r="I688">
        <v>79.918999999999997</v>
      </c>
      <c r="J688">
        <v>81.063000000000002</v>
      </c>
      <c r="K688">
        <v>81.834999999999994</v>
      </c>
      <c r="L688">
        <v>82.974999999999994</v>
      </c>
      <c r="M688">
        <v>85.1</v>
      </c>
      <c r="N688">
        <v>87.224000000000004</v>
      </c>
      <c r="O688">
        <v>88.364000000000004</v>
      </c>
      <c r="P688">
        <v>89.135999999999996</v>
      </c>
      <c r="Q688">
        <v>90.28</v>
      </c>
      <c r="R688">
        <v>91.022999999999996</v>
      </c>
      <c r="S688">
        <v>92.427000000000007</v>
      </c>
      <c r="T688">
        <v>94.831999999999994</v>
      </c>
    </row>
    <row r="689" spans="1:20" x14ac:dyDescent="0.3">
      <c r="A689">
        <v>687</v>
      </c>
      <c r="B689">
        <f t="shared" si="10"/>
        <v>1.8809034907597535</v>
      </c>
      <c r="C689">
        <v>1</v>
      </c>
      <c r="D689">
        <v>85.1297</v>
      </c>
      <c r="E689">
        <v>3.7010000000000001E-2</v>
      </c>
      <c r="F689">
        <v>75.393000000000001</v>
      </c>
      <c r="G689">
        <v>77.8</v>
      </c>
      <c r="H689">
        <v>79.203999999999994</v>
      </c>
      <c r="I689">
        <v>79.947000000000003</v>
      </c>
      <c r="J689">
        <v>81.091999999999999</v>
      </c>
      <c r="K689">
        <v>81.864000000000004</v>
      </c>
      <c r="L689">
        <v>83.004999999999995</v>
      </c>
      <c r="M689">
        <v>85.13</v>
      </c>
      <c r="N689">
        <v>87.254999999999995</v>
      </c>
      <c r="O689">
        <v>88.394999999999996</v>
      </c>
      <c r="P689">
        <v>89.167000000000002</v>
      </c>
      <c r="Q689">
        <v>90.311999999999998</v>
      </c>
      <c r="R689">
        <v>91.055000000000007</v>
      </c>
      <c r="S689">
        <v>92.459000000000003</v>
      </c>
      <c r="T689">
        <v>94.866</v>
      </c>
    </row>
    <row r="690" spans="1:20" x14ac:dyDescent="0.3">
      <c r="A690">
        <v>688</v>
      </c>
      <c r="B690">
        <f t="shared" si="10"/>
        <v>1.8836413415468858</v>
      </c>
      <c r="C690">
        <v>1</v>
      </c>
      <c r="D690">
        <v>85.159700000000001</v>
      </c>
      <c r="E690">
        <v>3.7019999999999997E-2</v>
      </c>
      <c r="F690">
        <v>75.417000000000002</v>
      </c>
      <c r="G690">
        <v>77.825999999999993</v>
      </c>
      <c r="H690">
        <v>79.23</v>
      </c>
      <c r="I690">
        <v>79.974000000000004</v>
      </c>
      <c r="J690">
        <v>81.119</v>
      </c>
      <c r="K690">
        <v>81.891999999999996</v>
      </c>
      <c r="L690">
        <v>83.033000000000001</v>
      </c>
      <c r="M690">
        <v>85.16</v>
      </c>
      <c r="N690">
        <v>87.286000000000001</v>
      </c>
      <c r="O690">
        <v>88.427000000000007</v>
      </c>
      <c r="P690">
        <v>89.2</v>
      </c>
      <c r="Q690">
        <v>90.344999999999999</v>
      </c>
      <c r="R690">
        <v>91.088999999999999</v>
      </c>
      <c r="S690">
        <v>92.494</v>
      </c>
      <c r="T690">
        <v>94.902000000000001</v>
      </c>
    </row>
    <row r="691" spans="1:20" x14ac:dyDescent="0.3">
      <c r="A691">
        <v>689</v>
      </c>
      <c r="B691">
        <f t="shared" si="10"/>
        <v>1.8863791923340179</v>
      </c>
      <c r="C691">
        <v>1</v>
      </c>
      <c r="D691">
        <v>85.189700000000002</v>
      </c>
      <c r="E691">
        <v>3.703E-2</v>
      </c>
      <c r="F691">
        <v>75.441000000000003</v>
      </c>
      <c r="G691">
        <v>77.850999999999999</v>
      </c>
      <c r="H691">
        <v>79.257000000000005</v>
      </c>
      <c r="I691">
        <v>80.001000000000005</v>
      </c>
      <c r="J691">
        <v>81.147000000000006</v>
      </c>
      <c r="K691">
        <v>81.92</v>
      </c>
      <c r="L691">
        <v>83.061999999999998</v>
      </c>
      <c r="M691">
        <v>85.19</v>
      </c>
      <c r="N691">
        <v>87.316999999999993</v>
      </c>
      <c r="O691">
        <v>88.459000000000003</v>
      </c>
      <c r="P691">
        <v>89.231999999999999</v>
      </c>
      <c r="Q691">
        <v>90.379000000000005</v>
      </c>
      <c r="R691">
        <v>91.123000000000005</v>
      </c>
      <c r="S691">
        <v>92.528000000000006</v>
      </c>
      <c r="T691">
        <v>94.938000000000002</v>
      </c>
    </row>
    <row r="692" spans="1:20" x14ac:dyDescent="0.3">
      <c r="A692">
        <v>690</v>
      </c>
      <c r="B692">
        <f t="shared" si="10"/>
        <v>1.8891170431211499</v>
      </c>
      <c r="C692">
        <v>1</v>
      </c>
      <c r="D692">
        <v>85.219700000000003</v>
      </c>
      <c r="E692">
        <v>3.7039999999999997E-2</v>
      </c>
      <c r="F692">
        <v>75.465000000000003</v>
      </c>
      <c r="G692">
        <v>77.876000000000005</v>
      </c>
      <c r="H692">
        <v>79.283000000000001</v>
      </c>
      <c r="I692">
        <v>80.028000000000006</v>
      </c>
      <c r="J692">
        <v>81.174000000000007</v>
      </c>
      <c r="K692">
        <v>81.947999999999993</v>
      </c>
      <c r="L692">
        <v>83.090999999999994</v>
      </c>
      <c r="M692">
        <v>85.22</v>
      </c>
      <c r="N692">
        <v>87.349000000000004</v>
      </c>
      <c r="O692">
        <v>88.491</v>
      </c>
      <c r="P692">
        <v>89.265000000000001</v>
      </c>
      <c r="Q692">
        <v>90.412000000000006</v>
      </c>
      <c r="R692">
        <v>91.156000000000006</v>
      </c>
      <c r="S692">
        <v>92.563000000000002</v>
      </c>
      <c r="T692">
        <v>94.974000000000004</v>
      </c>
    </row>
    <row r="693" spans="1:20" x14ac:dyDescent="0.3">
      <c r="A693">
        <v>691</v>
      </c>
      <c r="B693">
        <f t="shared" si="10"/>
        <v>1.891854893908282</v>
      </c>
      <c r="C693">
        <v>1</v>
      </c>
      <c r="D693">
        <v>85.249700000000004</v>
      </c>
      <c r="E693">
        <v>3.7039999999999997E-2</v>
      </c>
      <c r="F693">
        <v>75.492000000000004</v>
      </c>
      <c r="G693">
        <v>77.903999999999996</v>
      </c>
      <c r="H693">
        <v>79.311000000000007</v>
      </c>
      <c r="I693">
        <v>80.055999999999997</v>
      </c>
      <c r="J693">
        <v>81.203000000000003</v>
      </c>
      <c r="K693">
        <v>81.977000000000004</v>
      </c>
      <c r="L693">
        <v>83.12</v>
      </c>
      <c r="M693">
        <v>85.25</v>
      </c>
      <c r="N693">
        <v>87.38</v>
      </c>
      <c r="O693">
        <v>88.522000000000006</v>
      </c>
      <c r="P693">
        <v>89.296000000000006</v>
      </c>
      <c r="Q693">
        <v>90.444000000000003</v>
      </c>
      <c r="R693">
        <v>91.188999999999993</v>
      </c>
      <c r="S693">
        <v>92.594999999999999</v>
      </c>
      <c r="T693">
        <v>95.007999999999996</v>
      </c>
    </row>
    <row r="694" spans="1:20" x14ac:dyDescent="0.3">
      <c r="A694">
        <v>692</v>
      </c>
      <c r="B694">
        <f t="shared" si="10"/>
        <v>1.8945927446954141</v>
      </c>
      <c r="C694">
        <v>1</v>
      </c>
      <c r="D694">
        <v>85.279600000000002</v>
      </c>
      <c r="E694">
        <v>3.705E-2</v>
      </c>
      <c r="F694">
        <v>75.516000000000005</v>
      </c>
      <c r="G694">
        <v>77.929000000000002</v>
      </c>
      <c r="H694">
        <v>79.337000000000003</v>
      </c>
      <c r="I694">
        <v>80.082999999999998</v>
      </c>
      <c r="J694">
        <v>81.23</v>
      </c>
      <c r="K694">
        <v>82.004999999999995</v>
      </c>
      <c r="L694">
        <v>83.147999999999996</v>
      </c>
      <c r="M694">
        <v>85.28</v>
      </c>
      <c r="N694">
        <v>87.411000000000001</v>
      </c>
      <c r="O694">
        <v>88.554000000000002</v>
      </c>
      <c r="P694">
        <v>89.328999999999994</v>
      </c>
      <c r="Q694">
        <v>90.477000000000004</v>
      </c>
      <c r="R694">
        <v>91.221999999999994</v>
      </c>
      <c r="S694">
        <v>92.63</v>
      </c>
      <c r="T694">
        <v>95.043999999999997</v>
      </c>
    </row>
    <row r="695" spans="1:20" x14ac:dyDescent="0.3">
      <c r="A695">
        <v>693</v>
      </c>
      <c r="B695">
        <f t="shared" si="10"/>
        <v>1.8973305954825461</v>
      </c>
      <c r="C695">
        <v>1</v>
      </c>
      <c r="D695">
        <v>85.309600000000003</v>
      </c>
      <c r="E695">
        <v>3.7060000000000003E-2</v>
      </c>
      <c r="F695">
        <v>75.540000000000006</v>
      </c>
      <c r="G695">
        <v>77.954999999999998</v>
      </c>
      <c r="H695">
        <v>79.363</v>
      </c>
      <c r="I695">
        <v>80.108999999999995</v>
      </c>
      <c r="J695">
        <v>81.257999999999996</v>
      </c>
      <c r="K695">
        <v>82.033000000000001</v>
      </c>
      <c r="L695">
        <v>83.177000000000007</v>
      </c>
      <c r="M695">
        <v>85.31</v>
      </c>
      <c r="N695">
        <v>87.441999999999993</v>
      </c>
      <c r="O695">
        <v>88.585999999999999</v>
      </c>
      <c r="P695">
        <v>89.361000000000004</v>
      </c>
      <c r="Q695">
        <v>90.51</v>
      </c>
      <c r="R695">
        <v>91.256</v>
      </c>
      <c r="S695">
        <v>92.665000000000006</v>
      </c>
      <c r="T695">
        <v>95.08</v>
      </c>
    </row>
    <row r="696" spans="1:20" x14ac:dyDescent="0.3">
      <c r="A696">
        <v>694</v>
      </c>
      <c r="B696">
        <f t="shared" si="10"/>
        <v>1.9000684462696784</v>
      </c>
      <c r="C696">
        <v>1</v>
      </c>
      <c r="D696">
        <v>85.339500000000001</v>
      </c>
      <c r="E696">
        <v>3.7060000000000003E-2</v>
      </c>
      <c r="F696">
        <v>75.566000000000003</v>
      </c>
      <c r="G696">
        <v>77.981999999999999</v>
      </c>
      <c r="H696">
        <v>79.391000000000005</v>
      </c>
      <c r="I696">
        <v>80.137</v>
      </c>
      <c r="J696">
        <v>81.286000000000001</v>
      </c>
      <c r="K696">
        <v>82.061999999999998</v>
      </c>
      <c r="L696">
        <v>83.206000000000003</v>
      </c>
      <c r="M696">
        <v>85.34</v>
      </c>
      <c r="N696">
        <v>87.472999999999999</v>
      </c>
      <c r="O696">
        <v>88.617000000000004</v>
      </c>
      <c r="P696">
        <v>89.393000000000001</v>
      </c>
      <c r="Q696">
        <v>90.542000000000002</v>
      </c>
      <c r="R696">
        <v>91.287999999999997</v>
      </c>
      <c r="S696">
        <v>92.697000000000003</v>
      </c>
      <c r="T696">
        <v>95.113</v>
      </c>
    </row>
    <row r="697" spans="1:20" x14ac:dyDescent="0.3">
      <c r="A697">
        <v>695</v>
      </c>
      <c r="B697">
        <f t="shared" si="10"/>
        <v>1.9028062970568105</v>
      </c>
      <c r="C697">
        <v>1</v>
      </c>
      <c r="D697">
        <v>85.369299999999996</v>
      </c>
      <c r="E697">
        <v>3.7069999999999999E-2</v>
      </c>
      <c r="F697">
        <v>75.59</v>
      </c>
      <c r="G697">
        <v>78.007000000000005</v>
      </c>
      <c r="H697">
        <v>79.417000000000002</v>
      </c>
      <c r="I697">
        <v>80.164000000000001</v>
      </c>
      <c r="J697">
        <v>81.313999999999993</v>
      </c>
      <c r="K697">
        <v>82.088999999999999</v>
      </c>
      <c r="L697">
        <v>83.234999999999999</v>
      </c>
      <c r="M697">
        <v>85.369</v>
      </c>
      <c r="N697">
        <v>87.504000000000005</v>
      </c>
      <c r="O697">
        <v>88.649000000000001</v>
      </c>
      <c r="P697">
        <v>89.424999999999997</v>
      </c>
      <c r="Q697">
        <v>90.575000000000003</v>
      </c>
      <c r="R697">
        <v>91.320999999999998</v>
      </c>
      <c r="S697">
        <v>92.730999999999995</v>
      </c>
      <c r="T697">
        <v>95.149000000000001</v>
      </c>
    </row>
    <row r="698" spans="1:20" x14ac:dyDescent="0.3">
      <c r="A698">
        <v>696</v>
      </c>
      <c r="B698">
        <f t="shared" si="10"/>
        <v>1.9055441478439425</v>
      </c>
      <c r="C698">
        <v>1</v>
      </c>
      <c r="D698">
        <v>85.399199999999993</v>
      </c>
      <c r="E698">
        <v>3.7080000000000002E-2</v>
      </c>
      <c r="F698">
        <v>75.614000000000004</v>
      </c>
      <c r="G698">
        <v>78.033000000000001</v>
      </c>
      <c r="H698">
        <v>79.442999999999998</v>
      </c>
      <c r="I698">
        <v>80.191000000000003</v>
      </c>
      <c r="J698">
        <v>81.340999999999994</v>
      </c>
      <c r="K698">
        <v>82.117000000000004</v>
      </c>
      <c r="L698">
        <v>83.263000000000005</v>
      </c>
      <c r="M698">
        <v>85.399000000000001</v>
      </c>
      <c r="N698">
        <v>87.534999999999997</v>
      </c>
      <c r="O698">
        <v>88.680999999999997</v>
      </c>
      <c r="P698">
        <v>89.456999999999994</v>
      </c>
      <c r="Q698">
        <v>90.608000000000004</v>
      </c>
      <c r="R698">
        <v>91.355000000000004</v>
      </c>
      <c r="S698">
        <v>92.766000000000005</v>
      </c>
      <c r="T698">
        <v>95.185000000000002</v>
      </c>
    </row>
    <row r="699" spans="1:20" x14ac:dyDescent="0.3">
      <c r="A699">
        <v>697</v>
      </c>
      <c r="B699">
        <f t="shared" si="10"/>
        <v>1.9082819986310746</v>
      </c>
      <c r="C699">
        <v>1</v>
      </c>
      <c r="D699">
        <v>85.429000000000002</v>
      </c>
      <c r="E699">
        <v>3.7089999999999998E-2</v>
      </c>
      <c r="F699">
        <v>75.637</v>
      </c>
      <c r="G699">
        <v>78.058000000000007</v>
      </c>
      <c r="H699">
        <v>79.47</v>
      </c>
      <c r="I699">
        <v>80.216999999999999</v>
      </c>
      <c r="J699">
        <v>81.367999999999995</v>
      </c>
      <c r="K699">
        <v>82.144999999999996</v>
      </c>
      <c r="L699">
        <v>83.292000000000002</v>
      </c>
      <c r="M699">
        <v>85.429000000000002</v>
      </c>
      <c r="N699">
        <v>87.566000000000003</v>
      </c>
      <c r="O699">
        <v>88.712999999999994</v>
      </c>
      <c r="P699">
        <v>89.49</v>
      </c>
      <c r="Q699">
        <v>90.641000000000005</v>
      </c>
      <c r="R699">
        <v>91.388000000000005</v>
      </c>
      <c r="S699">
        <v>92.8</v>
      </c>
      <c r="T699">
        <v>95.221000000000004</v>
      </c>
    </row>
    <row r="700" spans="1:20" x14ac:dyDescent="0.3">
      <c r="A700">
        <v>698</v>
      </c>
      <c r="B700">
        <f t="shared" si="10"/>
        <v>1.9110198494182067</v>
      </c>
      <c r="C700">
        <v>1</v>
      </c>
      <c r="D700">
        <v>85.458799999999997</v>
      </c>
      <c r="E700">
        <v>3.7089999999999998E-2</v>
      </c>
      <c r="F700">
        <v>75.664000000000001</v>
      </c>
      <c r="G700">
        <v>78.084999999999994</v>
      </c>
      <c r="H700">
        <v>79.497</v>
      </c>
      <c r="I700">
        <v>80.245000000000005</v>
      </c>
      <c r="J700">
        <v>81.397000000000006</v>
      </c>
      <c r="K700">
        <v>82.174000000000007</v>
      </c>
      <c r="L700">
        <v>83.320999999999998</v>
      </c>
      <c r="M700">
        <v>85.459000000000003</v>
      </c>
      <c r="N700">
        <v>87.596999999999994</v>
      </c>
      <c r="O700">
        <v>88.744</v>
      </c>
      <c r="P700">
        <v>89.521000000000001</v>
      </c>
      <c r="Q700">
        <v>90.671999999999997</v>
      </c>
      <c r="R700">
        <v>91.42</v>
      </c>
      <c r="S700">
        <v>92.832999999999998</v>
      </c>
      <c r="T700">
        <v>95.254000000000005</v>
      </c>
    </row>
    <row r="701" spans="1:20" x14ac:dyDescent="0.3">
      <c r="A701">
        <v>699</v>
      </c>
      <c r="B701">
        <f t="shared" si="10"/>
        <v>1.9137577002053388</v>
      </c>
      <c r="C701">
        <v>1</v>
      </c>
      <c r="D701">
        <v>85.488600000000005</v>
      </c>
      <c r="E701">
        <v>3.7100000000000001E-2</v>
      </c>
      <c r="F701">
        <v>75.688000000000002</v>
      </c>
      <c r="G701">
        <v>78.11</v>
      </c>
      <c r="H701">
        <v>79.522999999999996</v>
      </c>
      <c r="I701">
        <v>80.272000000000006</v>
      </c>
      <c r="J701">
        <v>81.424000000000007</v>
      </c>
      <c r="K701">
        <v>82.200999999999993</v>
      </c>
      <c r="L701">
        <v>83.349000000000004</v>
      </c>
      <c r="M701">
        <v>85.489000000000004</v>
      </c>
      <c r="N701">
        <v>87.628</v>
      </c>
      <c r="O701">
        <v>88.775999999999996</v>
      </c>
      <c r="P701">
        <v>89.552999999999997</v>
      </c>
      <c r="Q701">
        <v>90.704999999999998</v>
      </c>
      <c r="R701">
        <v>91.453999999999994</v>
      </c>
      <c r="S701">
        <v>92.867000000000004</v>
      </c>
      <c r="T701">
        <v>95.29</v>
      </c>
    </row>
    <row r="702" spans="1:20" x14ac:dyDescent="0.3">
      <c r="A702">
        <v>700</v>
      </c>
      <c r="B702">
        <f t="shared" si="10"/>
        <v>1.9164955509924708</v>
      </c>
      <c r="C702">
        <v>1</v>
      </c>
      <c r="D702">
        <v>85.5184</v>
      </c>
      <c r="E702">
        <v>3.7109999999999997E-2</v>
      </c>
      <c r="F702">
        <v>75.710999999999999</v>
      </c>
      <c r="G702">
        <v>78.135999999999996</v>
      </c>
      <c r="H702">
        <v>79.55</v>
      </c>
      <c r="I702">
        <v>80.298000000000002</v>
      </c>
      <c r="J702">
        <v>81.450999999999993</v>
      </c>
      <c r="K702">
        <v>82.228999999999999</v>
      </c>
      <c r="L702">
        <v>83.378</v>
      </c>
      <c r="M702">
        <v>85.518000000000001</v>
      </c>
      <c r="N702">
        <v>87.659000000000006</v>
      </c>
      <c r="O702">
        <v>88.808000000000007</v>
      </c>
      <c r="P702">
        <v>89.585999999999999</v>
      </c>
      <c r="Q702">
        <v>90.738</v>
      </c>
      <c r="R702">
        <v>91.486999999999995</v>
      </c>
      <c r="S702">
        <v>92.900999999999996</v>
      </c>
      <c r="T702">
        <v>95.325999999999993</v>
      </c>
    </row>
    <row r="703" spans="1:20" x14ac:dyDescent="0.3">
      <c r="A703">
        <v>701</v>
      </c>
      <c r="B703">
        <f t="shared" si="10"/>
        <v>1.9192334017796031</v>
      </c>
      <c r="C703">
        <v>1</v>
      </c>
      <c r="D703">
        <v>85.548100000000005</v>
      </c>
      <c r="E703">
        <v>3.712E-2</v>
      </c>
      <c r="F703">
        <v>75.734999999999999</v>
      </c>
      <c r="G703">
        <v>78.161000000000001</v>
      </c>
      <c r="H703">
        <v>79.575999999999993</v>
      </c>
      <c r="I703">
        <v>80.325000000000003</v>
      </c>
      <c r="J703">
        <v>81.477999999999994</v>
      </c>
      <c r="K703">
        <v>82.257000000000005</v>
      </c>
      <c r="L703">
        <v>83.406000000000006</v>
      </c>
      <c r="M703">
        <v>85.548000000000002</v>
      </c>
      <c r="N703">
        <v>87.69</v>
      </c>
      <c r="O703">
        <v>88.838999999999999</v>
      </c>
      <c r="P703">
        <v>89.617999999999995</v>
      </c>
      <c r="Q703">
        <v>90.771000000000001</v>
      </c>
      <c r="R703">
        <v>91.521000000000001</v>
      </c>
      <c r="S703">
        <v>92.936000000000007</v>
      </c>
      <c r="T703">
        <v>95.361000000000004</v>
      </c>
    </row>
    <row r="704" spans="1:20" x14ac:dyDescent="0.3">
      <c r="A704">
        <v>702</v>
      </c>
      <c r="B704">
        <f t="shared" si="10"/>
        <v>1.9219712525667352</v>
      </c>
      <c r="C704">
        <v>1</v>
      </c>
      <c r="D704">
        <v>85.577799999999996</v>
      </c>
      <c r="E704">
        <v>3.712E-2</v>
      </c>
      <c r="F704">
        <v>75.760999999999996</v>
      </c>
      <c r="G704">
        <v>78.188000000000002</v>
      </c>
      <c r="H704">
        <v>79.602999999999994</v>
      </c>
      <c r="I704">
        <v>80.352999999999994</v>
      </c>
      <c r="J704">
        <v>81.507000000000005</v>
      </c>
      <c r="K704">
        <v>82.284999999999997</v>
      </c>
      <c r="L704">
        <v>83.435000000000002</v>
      </c>
      <c r="M704">
        <v>85.578000000000003</v>
      </c>
      <c r="N704">
        <v>87.72</v>
      </c>
      <c r="O704">
        <v>88.87</v>
      </c>
      <c r="P704">
        <v>89.649000000000001</v>
      </c>
      <c r="Q704">
        <v>90.802999999999997</v>
      </c>
      <c r="R704">
        <v>91.552000000000007</v>
      </c>
      <c r="S704">
        <v>92.968000000000004</v>
      </c>
      <c r="T704">
        <v>95.394000000000005</v>
      </c>
    </row>
    <row r="705" spans="1:20" x14ac:dyDescent="0.3">
      <c r="A705">
        <v>703</v>
      </c>
      <c r="B705">
        <f t="shared" si="10"/>
        <v>1.9247091033538672</v>
      </c>
      <c r="C705">
        <v>1</v>
      </c>
      <c r="D705">
        <v>85.607500000000002</v>
      </c>
      <c r="E705">
        <v>3.7130000000000003E-2</v>
      </c>
      <c r="F705">
        <v>75.784999999999997</v>
      </c>
      <c r="G705">
        <v>78.212999999999994</v>
      </c>
      <c r="H705">
        <v>79.629000000000005</v>
      </c>
      <c r="I705">
        <v>80.379000000000005</v>
      </c>
      <c r="J705">
        <v>81.534000000000006</v>
      </c>
      <c r="K705">
        <v>82.313000000000002</v>
      </c>
      <c r="L705">
        <v>83.463999999999999</v>
      </c>
      <c r="M705">
        <v>85.608000000000004</v>
      </c>
      <c r="N705">
        <v>87.751000000000005</v>
      </c>
      <c r="O705">
        <v>88.902000000000001</v>
      </c>
      <c r="P705">
        <v>89.680999999999997</v>
      </c>
      <c r="Q705">
        <v>90.835999999999999</v>
      </c>
      <c r="R705">
        <v>91.585999999999999</v>
      </c>
      <c r="S705">
        <v>93.001999999999995</v>
      </c>
      <c r="T705">
        <v>95.43</v>
      </c>
    </row>
    <row r="706" spans="1:20" x14ac:dyDescent="0.3">
      <c r="A706">
        <v>704</v>
      </c>
      <c r="B706">
        <f t="shared" si="10"/>
        <v>1.9274469541409993</v>
      </c>
      <c r="C706">
        <v>1</v>
      </c>
      <c r="D706">
        <v>85.637200000000007</v>
      </c>
      <c r="E706">
        <v>3.7139999999999999E-2</v>
      </c>
      <c r="F706">
        <v>75.808999999999997</v>
      </c>
      <c r="G706">
        <v>78.238</v>
      </c>
      <c r="H706">
        <v>79.655000000000001</v>
      </c>
      <c r="I706">
        <v>80.406000000000006</v>
      </c>
      <c r="J706">
        <v>81.561000000000007</v>
      </c>
      <c r="K706">
        <v>82.340999999999994</v>
      </c>
      <c r="L706">
        <v>83.492000000000004</v>
      </c>
      <c r="M706">
        <v>85.637</v>
      </c>
      <c r="N706">
        <v>87.781999999999996</v>
      </c>
      <c r="O706">
        <v>88.933999999999997</v>
      </c>
      <c r="P706">
        <v>89.712999999999994</v>
      </c>
      <c r="Q706">
        <v>90.869</v>
      </c>
      <c r="R706">
        <v>91.619</v>
      </c>
      <c r="S706">
        <v>93.036000000000001</v>
      </c>
      <c r="T706">
        <v>95.465999999999994</v>
      </c>
    </row>
    <row r="707" spans="1:20" x14ac:dyDescent="0.3">
      <c r="A707">
        <v>705</v>
      </c>
      <c r="B707">
        <f t="shared" ref="B707:B770" si="11">A707/365.25</f>
        <v>1.9301848049281314</v>
      </c>
      <c r="C707">
        <v>1</v>
      </c>
      <c r="D707">
        <v>85.666799999999995</v>
      </c>
      <c r="E707">
        <v>3.7150000000000002E-2</v>
      </c>
      <c r="F707">
        <v>75.831999999999994</v>
      </c>
      <c r="G707">
        <v>78.263000000000005</v>
      </c>
      <c r="H707">
        <v>79.680999999999997</v>
      </c>
      <c r="I707">
        <v>80.432000000000002</v>
      </c>
      <c r="J707">
        <v>81.587999999999994</v>
      </c>
      <c r="K707">
        <v>82.367999999999995</v>
      </c>
      <c r="L707">
        <v>83.52</v>
      </c>
      <c r="M707">
        <v>85.667000000000002</v>
      </c>
      <c r="N707">
        <v>87.813000000000002</v>
      </c>
      <c r="O707">
        <v>88.965000000000003</v>
      </c>
      <c r="P707">
        <v>89.745000000000005</v>
      </c>
      <c r="Q707">
        <v>90.902000000000001</v>
      </c>
      <c r="R707">
        <v>91.652000000000001</v>
      </c>
      <c r="S707">
        <v>93.07</v>
      </c>
      <c r="T707">
        <v>95.501999999999995</v>
      </c>
    </row>
    <row r="708" spans="1:20" x14ac:dyDescent="0.3">
      <c r="A708">
        <v>706</v>
      </c>
      <c r="B708">
        <f t="shared" si="11"/>
        <v>1.9329226557152634</v>
      </c>
      <c r="C708">
        <v>1</v>
      </c>
      <c r="D708">
        <v>85.696399999999997</v>
      </c>
      <c r="E708">
        <v>3.7150000000000002E-2</v>
      </c>
      <c r="F708">
        <v>75.858000000000004</v>
      </c>
      <c r="G708">
        <v>78.290000000000006</v>
      </c>
      <c r="H708">
        <v>79.709000000000003</v>
      </c>
      <c r="I708">
        <v>80.459999999999994</v>
      </c>
      <c r="J708">
        <v>81.616</v>
      </c>
      <c r="K708">
        <v>82.397000000000006</v>
      </c>
      <c r="L708">
        <v>83.549000000000007</v>
      </c>
      <c r="M708">
        <v>85.695999999999998</v>
      </c>
      <c r="N708">
        <v>87.843999999999994</v>
      </c>
      <c r="O708">
        <v>88.995999999999995</v>
      </c>
      <c r="P708">
        <v>89.775999999999996</v>
      </c>
      <c r="Q708">
        <v>90.933000000000007</v>
      </c>
      <c r="R708">
        <v>91.683999999999997</v>
      </c>
      <c r="S708">
        <v>93.102999999999994</v>
      </c>
      <c r="T708">
        <v>95.534999999999997</v>
      </c>
    </row>
    <row r="709" spans="1:20" x14ac:dyDescent="0.3">
      <c r="A709">
        <v>707</v>
      </c>
      <c r="B709">
        <f t="shared" si="11"/>
        <v>1.9356605065023955</v>
      </c>
      <c r="C709">
        <v>1</v>
      </c>
      <c r="D709">
        <v>85.725999999999999</v>
      </c>
      <c r="E709">
        <v>3.7159999999999999E-2</v>
      </c>
      <c r="F709">
        <v>75.882000000000005</v>
      </c>
      <c r="G709">
        <v>78.314999999999998</v>
      </c>
      <c r="H709">
        <v>79.734999999999999</v>
      </c>
      <c r="I709">
        <v>80.486000000000004</v>
      </c>
      <c r="J709">
        <v>81.644000000000005</v>
      </c>
      <c r="K709">
        <v>82.424000000000007</v>
      </c>
      <c r="L709">
        <v>83.576999999999998</v>
      </c>
      <c r="M709">
        <v>85.725999999999999</v>
      </c>
      <c r="N709">
        <v>87.875</v>
      </c>
      <c r="O709">
        <v>89.028000000000006</v>
      </c>
      <c r="P709">
        <v>89.808000000000007</v>
      </c>
      <c r="Q709">
        <v>90.965999999999994</v>
      </c>
      <c r="R709">
        <v>91.716999999999999</v>
      </c>
      <c r="S709">
        <v>93.137</v>
      </c>
      <c r="T709">
        <v>95.57</v>
      </c>
    </row>
    <row r="710" spans="1:20" x14ac:dyDescent="0.3">
      <c r="A710">
        <v>708</v>
      </c>
      <c r="B710">
        <f t="shared" si="11"/>
        <v>1.9383983572895278</v>
      </c>
      <c r="C710">
        <v>1</v>
      </c>
      <c r="D710">
        <v>85.755600000000001</v>
      </c>
      <c r="E710">
        <v>3.7170000000000002E-2</v>
      </c>
      <c r="F710">
        <v>75.905000000000001</v>
      </c>
      <c r="G710">
        <v>78.34</v>
      </c>
      <c r="H710">
        <v>79.760999999999996</v>
      </c>
      <c r="I710">
        <v>80.513000000000005</v>
      </c>
      <c r="J710">
        <v>81.671000000000006</v>
      </c>
      <c r="K710">
        <v>82.451999999999998</v>
      </c>
      <c r="L710">
        <v>83.605999999999995</v>
      </c>
      <c r="M710">
        <v>85.756</v>
      </c>
      <c r="N710">
        <v>87.906000000000006</v>
      </c>
      <c r="O710">
        <v>89.058999999999997</v>
      </c>
      <c r="P710">
        <v>89.840999999999994</v>
      </c>
      <c r="Q710">
        <v>90.998999999999995</v>
      </c>
      <c r="R710">
        <v>91.751000000000005</v>
      </c>
      <c r="S710">
        <v>93.171000000000006</v>
      </c>
      <c r="T710">
        <v>95.605999999999995</v>
      </c>
    </row>
    <row r="711" spans="1:20" x14ac:dyDescent="0.3">
      <c r="A711">
        <v>709</v>
      </c>
      <c r="B711">
        <f t="shared" si="11"/>
        <v>1.9411362080766599</v>
      </c>
      <c r="C711">
        <v>1</v>
      </c>
      <c r="D711">
        <v>85.785200000000003</v>
      </c>
      <c r="E711">
        <v>3.7179999999999998E-2</v>
      </c>
      <c r="F711">
        <v>75.929000000000002</v>
      </c>
      <c r="G711">
        <v>78.364999999999995</v>
      </c>
      <c r="H711">
        <v>79.786000000000001</v>
      </c>
      <c r="I711">
        <v>80.539000000000001</v>
      </c>
      <c r="J711">
        <v>81.697999999999993</v>
      </c>
      <c r="K711">
        <v>82.48</v>
      </c>
      <c r="L711">
        <v>83.634</v>
      </c>
      <c r="M711">
        <v>85.784999999999997</v>
      </c>
      <c r="N711">
        <v>87.936000000000007</v>
      </c>
      <c r="O711">
        <v>89.090999999999994</v>
      </c>
      <c r="P711">
        <v>89.873000000000005</v>
      </c>
      <c r="Q711">
        <v>91.031000000000006</v>
      </c>
      <c r="R711">
        <v>91.784000000000006</v>
      </c>
      <c r="S711">
        <v>93.204999999999998</v>
      </c>
      <c r="T711">
        <v>95.641000000000005</v>
      </c>
    </row>
    <row r="712" spans="1:20" x14ac:dyDescent="0.3">
      <c r="A712">
        <v>710</v>
      </c>
      <c r="B712">
        <f t="shared" si="11"/>
        <v>1.9438740588637919</v>
      </c>
      <c r="C712">
        <v>1</v>
      </c>
      <c r="D712">
        <v>85.814700000000002</v>
      </c>
      <c r="E712">
        <v>3.7179999999999998E-2</v>
      </c>
      <c r="F712">
        <v>75.954999999999998</v>
      </c>
      <c r="G712">
        <v>78.391999999999996</v>
      </c>
      <c r="H712">
        <v>79.813999999999993</v>
      </c>
      <c r="I712">
        <v>80.566999999999993</v>
      </c>
      <c r="J712">
        <v>81.725999999999999</v>
      </c>
      <c r="K712">
        <v>82.507999999999996</v>
      </c>
      <c r="L712">
        <v>83.662999999999997</v>
      </c>
      <c r="M712">
        <v>85.814999999999998</v>
      </c>
      <c r="N712">
        <v>87.966999999999999</v>
      </c>
      <c r="O712">
        <v>89.122</v>
      </c>
      <c r="P712">
        <v>89.903999999999996</v>
      </c>
      <c r="Q712">
        <v>91.063000000000002</v>
      </c>
      <c r="R712">
        <v>91.816000000000003</v>
      </c>
      <c r="S712">
        <v>93.236999999999995</v>
      </c>
      <c r="T712">
        <v>95.674000000000007</v>
      </c>
    </row>
    <row r="713" spans="1:20" x14ac:dyDescent="0.3">
      <c r="A713">
        <v>711</v>
      </c>
      <c r="B713">
        <f t="shared" si="11"/>
        <v>1.946611909650924</v>
      </c>
      <c r="C713">
        <v>1</v>
      </c>
      <c r="D713">
        <v>85.844200000000001</v>
      </c>
      <c r="E713">
        <v>3.7190000000000001E-2</v>
      </c>
      <c r="F713">
        <v>75.977999999999994</v>
      </c>
      <c r="G713">
        <v>78.417000000000002</v>
      </c>
      <c r="H713">
        <v>79.84</v>
      </c>
      <c r="I713">
        <v>80.593000000000004</v>
      </c>
      <c r="J713">
        <v>81.753</v>
      </c>
      <c r="K713">
        <v>82.534999999999997</v>
      </c>
      <c r="L713">
        <v>83.691000000000003</v>
      </c>
      <c r="M713">
        <v>85.843999999999994</v>
      </c>
      <c r="N713">
        <v>87.998000000000005</v>
      </c>
      <c r="O713">
        <v>89.153000000000006</v>
      </c>
      <c r="P713">
        <v>89.936000000000007</v>
      </c>
      <c r="Q713">
        <v>91.094999999999999</v>
      </c>
      <c r="R713">
        <v>91.849000000000004</v>
      </c>
      <c r="S713">
        <v>93.271000000000001</v>
      </c>
      <c r="T713">
        <v>95.71</v>
      </c>
    </row>
    <row r="714" spans="1:20" x14ac:dyDescent="0.3">
      <c r="A714">
        <v>712</v>
      </c>
      <c r="B714">
        <f t="shared" si="11"/>
        <v>1.9493497604380561</v>
      </c>
      <c r="C714">
        <v>1</v>
      </c>
      <c r="D714">
        <v>85.873699999999999</v>
      </c>
      <c r="E714">
        <v>3.7199999999999997E-2</v>
      </c>
      <c r="F714">
        <v>76.001999999999995</v>
      </c>
      <c r="G714">
        <v>78.441999999999993</v>
      </c>
      <c r="H714">
        <v>79.866</v>
      </c>
      <c r="I714">
        <v>80.619</v>
      </c>
      <c r="J714">
        <v>81.78</v>
      </c>
      <c r="K714">
        <v>82.563000000000002</v>
      </c>
      <c r="L714">
        <v>83.718999999999994</v>
      </c>
      <c r="M714">
        <v>85.873999999999995</v>
      </c>
      <c r="N714">
        <v>88.028000000000006</v>
      </c>
      <c r="O714">
        <v>89.185000000000002</v>
      </c>
      <c r="P714">
        <v>89.968000000000004</v>
      </c>
      <c r="Q714">
        <v>91.128</v>
      </c>
      <c r="R714">
        <v>91.882000000000005</v>
      </c>
      <c r="S714">
        <v>93.305000000000007</v>
      </c>
      <c r="T714">
        <v>95.745000000000005</v>
      </c>
    </row>
    <row r="715" spans="1:20" x14ac:dyDescent="0.3">
      <c r="A715">
        <v>713</v>
      </c>
      <c r="B715">
        <f t="shared" si="11"/>
        <v>1.9520876112251881</v>
      </c>
      <c r="C715">
        <v>1</v>
      </c>
      <c r="D715">
        <v>85.903199999999998</v>
      </c>
      <c r="E715">
        <v>3.721E-2</v>
      </c>
      <c r="F715">
        <v>76.025000000000006</v>
      </c>
      <c r="G715">
        <v>78.466999999999999</v>
      </c>
      <c r="H715">
        <v>79.891000000000005</v>
      </c>
      <c r="I715">
        <v>80.644999999999996</v>
      </c>
      <c r="J715">
        <v>81.807000000000002</v>
      </c>
      <c r="K715">
        <v>82.59</v>
      </c>
      <c r="L715">
        <v>83.747</v>
      </c>
      <c r="M715">
        <v>85.903000000000006</v>
      </c>
      <c r="N715">
        <v>88.058999999999997</v>
      </c>
      <c r="O715">
        <v>89.215999999999994</v>
      </c>
      <c r="P715">
        <v>90</v>
      </c>
      <c r="Q715">
        <v>91.161000000000001</v>
      </c>
      <c r="R715">
        <v>91.915000000000006</v>
      </c>
      <c r="S715">
        <v>93.338999999999999</v>
      </c>
      <c r="T715">
        <v>95.781000000000006</v>
      </c>
    </row>
    <row r="716" spans="1:20" x14ac:dyDescent="0.3">
      <c r="A716">
        <v>714</v>
      </c>
      <c r="B716">
        <f t="shared" si="11"/>
        <v>1.9548254620123204</v>
      </c>
      <c r="C716">
        <v>1</v>
      </c>
      <c r="D716">
        <v>85.932599999999994</v>
      </c>
      <c r="E716">
        <v>3.721E-2</v>
      </c>
      <c r="F716">
        <v>76.051000000000002</v>
      </c>
      <c r="G716">
        <v>78.494</v>
      </c>
      <c r="H716">
        <v>79.918999999999997</v>
      </c>
      <c r="I716">
        <v>80.673000000000002</v>
      </c>
      <c r="J716">
        <v>81.834999999999994</v>
      </c>
      <c r="K716">
        <v>82.619</v>
      </c>
      <c r="L716">
        <v>83.775999999999996</v>
      </c>
      <c r="M716">
        <v>85.933000000000007</v>
      </c>
      <c r="N716">
        <v>88.088999999999999</v>
      </c>
      <c r="O716">
        <v>89.247</v>
      </c>
      <c r="P716">
        <v>90.03</v>
      </c>
      <c r="Q716">
        <v>91.191999999999993</v>
      </c>
      <c r="R716">
        <v>91.947000000000003</v>
      </c>
      <c r="S716">
        <v>93.370999999999995</v>
      </c>
      <c r="T716">
        <v>95.813999999999993</v>
      </c>
    </row>
    <row r="717" spans="1:20" x14ac:dyDescent="0.3">
      <c r="A717">
        <v>715</v>
      </c>
      <c r="B717">
        <f t="shared" si="11"/>
        <v>1.9575633127994525</v>
      </c>
      <c r="C717">
        <v>1</v>
      </c>
      <c r="D717">
        <v>85.962100000000007</v>
      </c>
      <c r="E717">
        <v>3.7220000000000003E-2</v>
      </c>
      <c r="F717">
        <v>76.075000000000003</v>
      </c>
      <c r="G717">
        <v>78.519000000000005</v>
      </c>
      <c r="H717">
        <v>79.944000000000003</v>
      </c>
      <c r="I717">
        <v>80.698999999999998</v>
      </c>
      <c r="J717">
        <v>81.861999999999995</v>
      </c>
      <c r="K717">
        <v>82.646000000000001</v>
      </c>
      <c r="L717">
        <v>83.804000000000002</v>
      </c>
      <c r="M717">
        <v>85.962000000000003</v>
      </c>
      <c r="N717">
        <v>88.12</v>
      </c>
      <c r="O717">
        <v>89.278000000000006</v>
      </c>
      <c r="P717">
        <v>90.061999999999998</v>
      </c>
      <c r="Q717">
        <v>91.224999999999994</v>
      </c>
      <c r="R717">
        <v>91.98</v>
      </c>
      <c r="S717">
        <v>93.405000000000001</v>
      </c>
      <c r="T717">
        <v>95.849000000000004</v>
      </c>
    </row>
    <row r="718" spans="1:20" x14ac:dyDescent="0.3">
      <c r="A718">
        <v>716</v>
      </c>
      <c r="B718">
        <f t="shared" si="11"/>
        <v>1.9603011635865846</v>
      </c>
      <c r="C718">
        <v>1</v>
      </c>
      <c r="D718">
        <v>85.991500000000002</v>
      </c>
      <c r="E718">
        <v>3.7229999999999999E-2</v>
      </c>
      <c r="F718">
        <v>76.097999999999999</v>
      </c>
      <c r="G718">
        <v>78.543999999999997</v>
      </c>
      <c r="H718">
        <v>79.97</v>
      </c>
      <c r="I718">
        <v>80.725999999999999</v>
      </c>
      <c r="J718">
        <v>81.888999999999996</v>
      </c>
      <c r="K718">
        <v>82.673000000000002</v>
      </c>
      <c r="L718">
        <v>83.831999999999994</v>
      </c>
      <c r="M718">
        <v>85.992000000000004</v>
      </c>
      <c r="N718">
        <v>88.150999999999996</v>
      </c>
      <c r="O718">
        <v>89.31</v>
      </c>
      <c r="P718">
        <v>90.093999999999994</v>
      </c>
      <c r="Q718">
        <v>91.257000000000005</v>
      </c>
      <c r="R718">
        <v>92.013000000000005</v>
      </c>
      <c r="S718">
        <v>93.438999999999993</v>
      </c>
      <c r="T718">
        <v>95.885000000000005</v>
      </c>
    </row>
    <row r="719" spans="1:20" x14ac:dyDescent="0.3">
      <c r="A719">
        <v>717</v>
      </c>
      <c r="B719">
        <f t="shared" si="11"/>
        <v>1.9630390143737166</v>
      </c>
      <c r="C719">
        <v>1</v>
      </c>
      <c r="D719">
        <v>86.020799999999994</v>
      </c>
      <c r="E719">
        <v>3.7240000000000002E-2</v>
      </c>
      <c r="F719">
        <v>76.122</v>
      </c>
      <c r="G719">
        <v>78.569000000000003</v>
      </c>
      <c r="H719">
        <v>79.995999999999995</v>
      </c>
      <c r="I719">
        <v>80.751999999999995</v>
      </c>
      <c r="J719">
        <v>81.915000000000006</v>
      </c>
      <c r="K719">
        <v>82.700999999999993</v>
      </c>
      <c r="L719">
        <v>83.86</v>
      </c>
      <c r="M719">
        <v>86.021000000000001</v>
      </c>
      <c r="N719">
        <v>88.180999999999997</v>
      </c>
      <c r="O719">
        <v>89.340999999999994</v>
      </c>
      <c r="P719">
        <v>90.126000000000005</v>
      </c>
      <c r="Q719">
        <v>91.29</v>
      </c>
      <c r="R719">
        <v>92.046000000000006</v>
      </c>
      <c r="S719">
        <v>93.472999999999999</v>
      </c>
      <c r="T719">
        <v>95.92</v>
      </c>
    </row>
    <row r="720" spans="1:20" x14ac:dyDescent="0.3">
      <c r="A720">
        <v>718</v>
      </c>
      <c r="B720">
        <f t="shared" si="11"/>
        <v>1.9657768651608487</v>
      </c>
      <c r="C720">
        <v>1</v>
      </c>
      <c r="D720">
        <v>86.050200000000004</v>
      </c>
      <c r="E720">
        <v>3.7240000000000002E-2</v>
      </c>
      <c r="F720">
        <v>76.147999999999996</v>
      </c>
      <c r="G720">
        <v>78.594999999999999</v>
      </c>
      <c r="H720">
        <v>80.022999999999996</v>
      </c>
      <c r="I720">
        <v>80.778999999999996</v>
      </c>
      <c r="J720">
        <v>81.942999999999998</v>
      </c>
      <c r="K720">
        <v>82.728999999999999</v>
      </c>
      <c r="L720">
        <v>83.888999999999996</v>
      </c>
      <c r="M720">
        <v>86.05</v>
      </c>
      <c r="N720">
        <v>88.212000000000003</v>
      </c>
      <c r="O720">
        <v>89.370999999999995</v>
      </c>
      <c r="P720">
        <v>90.156999999999996</v>
      </c>
      <c r="Q720">
        <v>91.320999999999998</v>
      </c>
      <c r="R720">
        <v>92.076999999999998</v>
      </c>
      <c r="S720">
        <v>93.504999999999995</v>
      </c>
      <c r="T720">
        <v>95.953000000000003</v>
      </c>
    </row>
    <row r="721" spans="1:20" x14ac:dyDescent="0.3">
      <c r="A721">
        <v>719</v>
      </c>
      <c r="B721">
        <f t="shared" si="11"/>
        <v>1.9685147159479808</v>
      </c>
      <c r="C721">
        <v>1</v>
      </c>
      <c r="D721">
        <v>86.079499999999996</v>
      </c>
      <c r="E721">
        <v>3.7249999999999998E-2</v>
      </c>
      <c r="F721">
        <v>76.171000000000006</v>
      </c>
      <c r="G721">
        <v>78.62</v>
      </c>
      <c r="H721">
        <v>80.049000000000007</v>
      </c>
      <c r="I721">
        <v>80.805000000000007</v>
      </c>
      <c r="J721">
        <v>81.97</v>
      </c>
      <c r="K721">
        <v>82.756</v>
      </c>
      <c r="L721">
        <v>83.917000000000002</v>
      </c>
      <c r="M721">
        <v>86.08</v>
      </c>
      <c r="N721">
        <v>88.242000000000004</v>
      </c>
      <c r="O721">
        <v>89.403000000000006</v>
      </c>
      <c r="P721">
        <v>90.188999999999993</v>
      </c>
      <c r="Q721">
        <v>91.353999999999999</v>
      </c>
      <c r="R721">
        <v>92.11</v>
      </c>
      <c r="S721">
        <v>93.539000000000001</v>
      </c>
      <c r="T721">
        <v>95.988</v>
      </c>
    </row>
    <row r="722" spans="1:20" x14ac:dyDescent="0.3">
      <c r="A722">
        <v>720</v>
      </c>
      <c r="B722">
        <f t="shared" si="11"/>
        <v>1.9712525667351128</v>
      </c>
      <c r="C722">
        <v>1</v>
      </c>
      <c r="D722">
        <v>86.108900000000006</v>
      </c>
      <c r="E722">
        <v>3.7260000000000001E-2</v>
      </c>
      <c r="F722">
        <v>76.194000000000003</v>
      </c>
      <c r="G722">
        <v>78.644999999999996</v>
      </c>
      <c r="H722">
        <v>80.075000000000003</v>
      </c>
      <c r="I722">
        <v>80.831999999999994</v>
      </c>
      <c r="J722">
        <v>81.997</v>
      </c>
      <c r="K722">
        <v>82.784000000000006</v>
      </c>
      <c r="L722">
        <v>83.944999999999993</v>
      </c>
      <c r="M722">
        <v>86.108999999999995</v>
      </c>
      <c r="N722">
        <v>88.272999999999996</v>
      </c>
      <c r="O722">
        <v>89.433999999999997</v>
      </c>
      <c r="P722">
        <v>90.221000000000004</v>
      </c>
      <c r="Q722">
        <v>91.385999999999996</v>
      </c>
      <c r="R722">
        <v>92.143000000000001</v>
      </c>
      <c r="S722">
        <v>93.572999999999993</v>
      </c>
      <c r="T722">
        <v>96.024000000000001</v>
      </c>
    </row>
    <row r="723" spans="1:20" x14ac:dyDescent="0.3">
      <c r="A723">
        <v>721</v>
      </c>
      <c r="B723">
        <f t="shared" si="11"/>
        <v>1.9739904175222451</v>
      </c>
      <c r="C723">
        <v>1</v>
      </c>
      <c r="D723">
        <v>86.138099999999994</v>
      </c>
      <c r="E723">
        <v>3.7269999999999998E-2</v>
      </c>
      <c r="F723">
        <v>76.216999999999999</v>
      </c>
      <c r="G723">
        <v>78.67</v>
      </c>
      <c r="H723">
        <v>80.099999999999994</v>
      </c>
      <c r="I723">
        <v>80.858000000000004</v>
      </c>
      <c r="J723">
        <v>82.024000000000001</v>
      </c>
      <c r="K723">
        <v>82.811000000000007</v>
      </c>
      <c r="L723">
        <v>83.972999999999999</v>
      </c>
      <c r="M723">
        <v>86.138000000000005</v>
      </c>
      <c r="N723">
        <v>88.302999999999997</v>
      </c>
      <c r="O723">
        <v>89.465000000000003</v>
      </c>
      <c r="P723">
        <v>90.251999999999995</v>
      </c>
      <c r="Q723">
        <v>91.418999999999997</v>
      </c>
      <c r="R723">
        <v>92.176000000000002</v>
      </c>
      <c r="S723">
        <v>93.606999999999999</v>
      </c>
      <c r="T723">
        <v>96.058999999999997</v>
      </c>
    </row>
    <row r="724" spans="1:20" x14ac:dyDescent="0.3">
      <c r="A724">
        <v>722</v>
      </c>
      <c r="B724">
        <f t="shared" si="11"/>
        <v>1.9767282683093772</v>
      </c>
      <c r="C724">
        <v>1</v>
      </c>
      <c r="D724">
        <v>86.167400000000001</v>
      </c>
      <c r="E724">
        <v>3.7269999999999998E-2</v>
      </c>
      <c r="F724">
        <v>76.242999999999995</v>
      </c>
      <c r="G724">
        <v>78.695999999999998</v>
      </c>
      <c r="H724">
        <v>80.126999999999995</v>
      </c>
      <c r="I724">
        <v>80.885000000000005</v>
      </c>
      <c r="J724">
        <v>82.052000000000007</v>
      </c>
      <c r="K724">
        <v>82.838999999999999</v>
      </c>
      <c r="L724">
        <v>84.001000000000005</v>
      </c>
      <c r="M724">
        <v>86.167000000000002</v>
      </c>
      <c r="N724">
        <v>88.332999999999998</v>
      </c>
      <c r="O724">
        <v>89.495999999999995</v>
      </c>
      <c r="P724">
        <v>90.283000000000001</v>
      </c>
      <c r="Q724">
        <v>91.45</v>
      </c>
      <c r="R724">
        <v>92.206999999999994</v>
      </c>
      <c r="S724">
        <v>93.638000000000005</v>
      </c>
      <c r="T724">
        <v>96.091999999999999</v>
      </c>
    </row>
    <row r="725" spans="1:20" x14ac:dyDescent="0.3">
      <c r="A725">
        <v>723</v>
      </c>
      <c r="B725">
        <f t="shared" si="11"/>
        <v>1.9794661190965093</v>
      </c>
      <c r="C725">
        <v>1</v>
      </c>
      <c r="D725">
        <v>86.196700000000007</v>
      </c>
      <c r="E725">
        <v>3.7280000000000001E-2</v>
      </c>
      <c r="F725">
        <v>76.266999999999996</v>
      </c>
      <c r="G725">
        <v>78.721000000000004</v>
      </c>
      <c r="H725">
        <v>80.153000000000006</v>
      </c>
      <c r="I725">
        <v>80.911000000000001</v>
      </c>
      <c r="J725">
        <v>82.078999999999994</v>
      </c>
      <c r="K725">
        <v>82.866</v>
      </c>
      <c r="L725">
        <v>84.028999999999996</v>
      </c>
      <c r="M725">
        <v>86.197000000000003</v>
      </c>
      <c r="N725">
        <v>88.364000000000004</v>
      </c>
      <c r="O725">
        <v>89.527000000000001</v>
      </c>
      <c r="P725">
        <v>90.314999999999998</v>
      </c>
      <c r="Q725">
        <v>91.481999999999999</v>
      </c>
      <c r="R725">
        <v>92.24</v>
      </c>
      <c r="S725">
        <v>93.671999999999997</v>
      </c>
      <c r="T725">
        <v>96.126999999999995</v>
      </c>
    </row>
    <row r="726" spans="1:20" x14ac:dyDescent="0.3">
      <c r="A726">
        <v>724</v>
      </c>
      <c r="B726">
        <f t="shared" si="11"/>
        <v>1.9822039698836413</v>
      </c>
      <c r="C726">
        <v>1</v>
      </c>
      <c r="D726">
        <v>86.225899999999996</v>
      </c>
      <c r="E726">
        <v>3.7289999999999997E-2</v>
      </c>
      <c r="F726">
        <v>76.290000000000006</v>
      </c>
      <c r="G726">
        <v>78.745999999999995</v>
      </c>
      <c r="H726">
        <v>80.177999999999997</v>
      </c>
      <c r="I726">
        <v>80.936999999999998</v>
      </c>
      <c r="J726">
        <v>82.105000000000004</v>
      </c>
      <c r="K726">
        <v>82.893000000000001</v>
      </c>
      <c r="L726">
        <v>84.057000000000002</v>
      </c>
      <c r="M726">
        <v>86.225999999999999</v>
      </c>
      <c r="N726">
        <v>88.394999999999996</v>
      </c>
      <c r="O726">
        <v>89.558000000000007</v>
      </c>
      <c r="P726">
        <v>90.346999999999994</v>
      </c>
      <c r="Q726">
        <v>91.515000000000001</v>
      </c>
      <c r="R726">
        <v>92.272999999999996</v>
      </c>
      <c r="S726">
        <v>93.706000000000003</v>
      </c>
      <c r="T726">
        <v>96.162000000000006</v>
      </c>
    </row>
    <row r="727" spans="1:20" x14ac:dyDescent="0.3">
      <c r="A727">
        <v>725</v>
      </c>
      <c r="B727">
        <f t="shared" si="11"/>
        <v>1.9849418206707734</v>
      </c>
      <c r="C727">
        <v>1</v>
      </c>
      <c r="D727">
        <v>86.255099999999999</v>
      </c>
      <c r="E727">
        <v>3.7289999999999997E-2</v>
      </c>
      <c r="F727">
        <v>76.316000000000003</v>
      </c>
      <c r="G727">
        <v>78.772999999999996</v>
      </c>
      <c r="H727">
        <v>80.206000000000003</v>
      </c>
      <c r="I727">
        <v>80.965000000000003</v>
      </c>
      <c r="J727">
        <v>82.132999999999996</v>
      </c>
      <c r="K727">
        <v>82.921000000000006</v>
      </c>
      <c r="L727">
        <v>84.085999999999999</v>
      </c>
      <c r="M727">
        <v>86.254999999999995</v>
      </c>
      <c r="N727">
        <v>88.424999999999997</v>
      </c>
      <c r="O727">
        <v>89.588999999999999</v>
      </c>
      <c r="P727">
        <v>90.376999999999995</v>
      </c>
      <c r="Q727">
        <v>91.546000000000006</v>
      </c>
      <c r="R727">
        <v>92.305000000000007</v>
      </c>
      <c r="S727">
        <v>93.738</v>
      </c>
      <c r="T727">
        <v>96.194999999999993</v>
      </c>
    </row>
    <row r="728" spans="1:20" x14ac:dyDescent="0.3">
      <c r="A728">
        <v>726</v>
      </c>
      <c r="B728">
        <f t="shared" si="11"/>
        <v>1.9876796714579055</v>
      </c>
      <c r="C728">
        <v>1</v>
      </c>
      <c r="D728">
        <v>86.284300000000002</v>
      </c>
      <c r="E728">
        <v>3.73E-2</v>
      </c>
      <c r="F728">
        <v>76.338999999999999</v>
      </c>
      <c r="G728">
        <v>78.796999999999997</v>
      </c>
      <c r="H728">
        <v>80.230999999999995</v>
      </c>
      <c r="I728">
        <v>80.989999999999995</v>
      </c>
      <c r="J728">
        <v>82.16</v>
      </c>
      <c r="K728">
        <v>82.948999999999998</v>
      </c>
      <c r="L728">
        <v>84.114000000000004</v>
      </c>
      <c r="M728">
        <v>86.284000000000006</v>
      </c>
      <c r="N728">
        <v>88.454999999999998</v>
      </c>
      <c r="O728">
        <v>89.62</v>
      </c>
      <c r="P728">
        <v>90.409000000000006</v>
      </c>
      <c r="Q728">
        <v>91.578000000000003</v>
      </c>
      <c r="R728">
        <v>92.337000000000003</v>
      </c>
      <c r="S728">
        <v>93.771000000000001</v>
      </c>
      <c r="T728">
        <v>96.23</v>
      </c>
    </row>
    <row r="729" spans="1:20" x14ac:dyDescent="0.3">
      <c r="A729">
        <v>727</v>
      </c>
      <c r="B729">
        <f t="shared" si="11"/>
        <v>1.9904175222450375</v>
      </c>
      <c r="C729">
        <v>1</v>
      </c>
      <c r="D729">
        <v>86.313400000000001</v>
      </c>
      <c r="E729">
        <v>3.7310000000000003E-2</v>
      </c>
      <c r="F729">
        <v>76.361999999999995</v>
      </c>
      <c r="G729">
        <v>78.822000000000003</v>
      </c>
      <c r="H729">
        <v>80.257000000000005</v>
      </c>
      <c r="I729">
        <v>81.016000000000005</v>
      </c>
      <c r="J729">
        <v>82.186000000000007</v>
      </c>
      <c r="K729">
        <v>82.975999999999999</v>
      </c>
      <c r="L729">
        <v>84.141000000000005</v>
      </c>
      <c r="M729">
        <v>86.313000000000002</v>
      </c>
      <c r="N729">
        <v>88.484999999999999</v>
      </c>
      <c r="O729">
        <v>89.650999999999996</v>
      </c>
      <c r="P729">
        <v>90.44</v>
      </c>
      <c r="Q729">
        <v>91.61</v>
      </c>
      <c r="R729">
        <v>92.37</v>
      </c>
      <c r="S729">
        <v>93.805000000000007</v>
      </c>
      <c r="T729">
        <v>96.265000000000001</v>
      </c>
    </row>
    <row r="730" spans="1:20" x14ac:dyDescent="0.3">
      <c r="A730">
        <v>728</v>
      </c>
      <c r="B730">
        <f t="shared" si="11"/>
        <v>1.9931553730321698</v>
      </c>
      <c r="C730">
        <v>1</v>
      </c>
      <c r="D730">
        <v>86.342600000000004</v>
      </c>
      <c r="E730">
        <v>3.7319999999999999E-2</v>
      </c>
      <c r="F730">
        <v>76.385000000000005</v>
      </c>
      <c r="G730">
        <v>78.846000000000004</v>
      </c>
      <c r="H730">
        <v>80.281999999999996</v>
      </c>
      <c r="I730">
        <v>81.042000000000002</v>
      </c>
      <c r="J730">
        <v>82.212999999999994</v>
      </c>
      <c r="K730">
        <v>83.003</v>
      </c>
      <c r="L730">
        <v>84.168999999999997</v>
      </c>
      <c r="M730">
        <v>86.343000000000004</v>
      </c>
      <c r="N730">
        <v>88.516000000000005</v>
      </c>
      <c r="O730">
        <v>89.682000000000002</v>
      </c>
      <c r="P730">
        <v>90.471999999999994</v>
      </c>
      <c r="Q730">
        <v>91.643000000000001</v>
      </c>
      <c r="R730">
        <v>92.403000000000006</v>
      </c>
      <c r="S730">
        <v>93.838999999999999</v>
      </c>
      <c r="T730">
        <v>96.3</v>
      </c>
    </row>
    <row r="731" spans="1:20" x14ac:dyDescent="0.3">
      <c r="A731">
        <v>729</v>
      </c>
      <c r="B731">
        <f t="shared" si="11"/>
        <v>1.9958932238193019</v>
      </c>
      <c r="C731">
        <v>1</v>
      </c>
      <c r="D731">
        <v>86.371700000000004</v>
      </c>
      <c r="E731">
        <v>3.7319999999999999E-2</v>
      </c>
      <c r="F731">
        <v>76.411000000000001</v>
      </c>
      <c r="G731">
        <v>78.873000000000005</v>
      </c>
      <c r="H731">
        <v>80.308999999999997</v>
      </c>
      <c r="I731">
        <v>81.069999999999993</v>
      </c>
      <c r="J731">
        <v>82.241</v>
      </c>
      <c r="K731">
        <v>83.031000000000006</v>
      </c>
      <c r="L731">
        <v>84.197999999999993</v>
      </c>
      <c r="M731">
        <v>86.372</v>
      </c>
      <c r="N731">
        <v>88.546000000000006</v>
      </c>
      <c r="O731">
        <v>89.712999999999994</v>
      </c>
      <c r="P731">
        <v>90.503</v>
      </c>
      <c r="Q731">
        <v>91.674000000000007</v>
      </c>
      <c r="R731">
        <v>92.433999999999997</v>
      </c>
      <c r="S731">
        <v>93.87</v>
      </c>
      <c r="T731">
        <v>96.332999999999998</v>
      </c>
    </row>
    <row r="732" spans="1:20" x14ac:dyDescent="0.3">
      <c r="A732">
        <v>730</v>
      </c>
      <c r="B732">
        <f t="shared" si="11"/>
        <v>1.998631074606434</v>
      </c>
      <c r="C732">
        <v>1</v>
      </c>
      <c r="D732">
        <v>86.400800000000004</v>
      </c>
      <c r="E732">
        <v>3.7330000000000002E-2</v>
      </c>
      <c r="F732">
        <v>76.433999999999997</v>
      </c>
      <c r="G732">
        <v>78.897999999999996</v>
      </c>
      <c r="H732">
        <v>80.334999999999994</v>
      </c>
      <c r="I732">
        <v>81.096000000000004</v>
      </c>
      <c r="J732">
        <v>82.266999999999996</v>
      </c>
      <c r="K732">
        <v>83.058000000000007</v>
      </c>
      <c r="L732">
        <v>84.224999999999994</v>
      </c>
      <c r="M732">
        <v>86.400999999999996</v>
      </c>
      <c r="N732">
        <v>88.575999999999993</v>
      </c>
      <c r="O732">
        <v>89.744</v>
      </c>
      <c r="P732">
        <v>90.534000000000006</v>
      </c>
      <c r="Q732">
        <v>91.706000000000003</v>
      </c>
      <c r="R732">
        <v>92.466999999999999</v>
      </c>
      <c r="S732">
        <v>93.903999999999996</v>
      </c>
      <c r="T732">
        <v>96.367999999999995</v>
      </c>
    </row>
    <row r="733" spans="1:20" x14ac:dyDescent="0.3">
      <c r="A733">
        <v>731</v>
      </c>
      <c r="B733">
        <f t="shared" si="11"/>
        <v>2.001368925393566</v>
      </c>
      <c r="C733">
        <v>1</v>
      </c>
      <c r="D733">
        <v>85.729900000000001</v>
      </c>
      <c r="E733">
        <v>3.764E-2</v>
      </c>
      <c r="F733">
        <v>75.757999999999996</v>
      </c>
      <c r="G733">
        <v>78.222999999999999</v>
      </c>
      <c r="H733">
        <v>79.661000000000001</v>
      </c>
      <c r="I733">
        <v>80.421999999999997</v>
      </c>
      <c r="J733">
        <v>81.593999999999994</v>
      </c>
      <c r="K733">
        <v>82.385000000000005</v>
      </c>
      <c r="L733">
        <v>83.552999999999997</v>
      </c>
      <c r="M733">
        <v>85.73</v>
      </c>
      <c r="N733">
        <v>87.906000000000006</v>
      </c>
      <c r="O733">
        <v>89.073999999999998</v>
      </c>
      <c r="P733">
        <v>89.864999999999995</v>
      </c>
      <c r="Q733">
        <v>91.037999999999997</v>
      </c>
      <c r="R733">
        <v>91.799000000000007</v>
      </c>
      <c r="S733">
        <v>93.236999999999995</v>
      </c>
      <c r="T733">
        <v>95.701999999999998</v>
      </c>
    </row>
    <row r="734" spans="1:20" x14ac:dyDescent="0.3">
      <c r="A734">
        <v>732</v>
      </c>
      <c r="B734">
        <f t="shared" si="11"/>
        <v>2.0041067761806981</v>
      </c>
      <c r="C734">
        <v>1</v>
      </c>
      <c r="D734">
        <v>85.758899999999997</v>
      </c>
      <c r="E734">
        <v>3.7650000000000003E-2</v>
      </c>
      <c r="F734">
        <v>75.781000000000006</v>
      </c>
      <c r="G734">
        <v>78.248000000000005</v>
      </c>
      <c r="H734">
        <v>79.686000000000007</v>
      </c>
      <c r="I734">
        <v>80.447999999999993</v>
      </c>
      <c r="J734">
        <v>81.620999999999995</v>
      </c>
      <c r="K734">
        <v>82.412000000000006</v>
      </c>
      <c r="L734">
        <v>83.581000000000003</v>
      </c>
      <c r="M734">
        <v>85.759</v>
      </c>
      <c r="N734">
        <v>87.936999999999998</v>
      </c>
      <c r="O734">
        <v>89.105000000000004</v>
      </c>
      <c r="P734">
        <v>89.897000000000006</v>
      </c>
      <c r="Q734">
        <v>91.07</v>
      </c>
      <c r="R734">
        <v>91.831999999999994</v>
      </c>
      <c r="S734">
        <v>93.27</v>
      </c>
      <c r="T734">
        <v>95.736999999999995</v>
      </c>
    </row>
    <row r="735" spans="1:20" x14ac:dyDescent="0.3">
      <c r="A735">
        <v>733</v>
      </c>
      <c r="B735">
        <f t="shared" si="11"/>
        <v>2.0068446269678302</v>
      </c>
      <c r="C735">
        <v>1</v>
      </c>
      <c r="D735">
        <v>85.787999999999997</v>
      </c>
      <c r="E735">
        <v>3.7659999999999999E-2</v>
      </c>
      <c r="F735">
        <v>75.804000000000002</v>
      </c>
      <c r="G735">
        <v>78.272000000000006</v>
      </c>
      <c r="H735">
        <v>79.712000000000003</v>
      </c>
      <c r="I735">
        <v>80.474000000000004</v>
      </c>
      <c r="J735">
        <v>81.647999999999996</v>
      </c>
      <c r="K735">
        <v>82.44</v>
      </c>
      <c r="L735">
        <v>83.608999999999995</v>
      </c>
      <c r="M735">
        <v>85.787999999999997</v>
      </c>
      <c r="N735">
        <v>87.966999999999999</v>
      </c>
      <c r="O735">
        <v>89.135999999999996</v>
      </c>
      <c r="P735">
        <v>89.927999999999997</v>
      </c>
      <c r="Q735">
        <v>91.102000000000004</v>
      </c>
      <c r="R735">
        <v>91.864000000000004</v>
      </c>
      <c r="S735">
        <v>93.304000000000002</v>
      </c>
      <c r="T735">
        <v>95.772000000000006</v>
      </c>
    </row>
    <row r="736" spans="1:20" x14ac:dyDescent="0.3">
      <c r="A736">
        <v>734</v>
      </c>
      <c r="B736">
        <f t="shared" si="11"/>
        <v>2.0095824777549622</v>
      </c>
      <c r="C736">
        <v>1</v>
      </c>
      <c r="D736">
        <v>85.816999999999993</v>
      </c>
      <c r="E736">
        <v>3.7670000000000002E-2</v>
      </c>
      <c r="F736">
        <v>75.826999999999998</v>
      </c>
      <c r="G736">
        <v>78.296999999999997</v>
      </c>
      <c r="H736">
        <v>79.736999999999995</v>
      </c>
      <c r="I736">
        <v>80.5</v>
      </c>
      <c r="J736">
        <v>81.674000000000007</v>
      </c>
      <c r="K736">
        <v>82.465999999999994</v>
      </c>
      <c r="L736">
        <v>83.637</v>
      </c>
      <c r="M736">
        <v>85.816999999999993</v>
      </c>
      <c r="N736">
        <v>87.997</v>
      </c>
      <c r="O736">
        <v>89.168000000000006</v>
      </c>
      <c r="P736">
        <v>89.96</v>
      </c>
      <c r="Q736">
        <v>91.134</v>
      </c>
      <c r="R736">
        <v>91.897000000000006</v>
      </c>
      <c r="S736">
        <v>93.337000000000003</v>
      </c>
      <c r="T736">
        <v>95.807000000000002</v>
      </c>
    </row>
    <row r="737" spans="1:20" x14ac:dyDescent="0.3">
      <c r="A737">
        <v>735</v>
      </c>
      <c r="B737">
        <f t="shared" si="11"/>
        <v>2.0123203285420943</v>
      </c>
      <c r="C737">
        <v>1</v>
      </c>
      <c r="D737">
        <v>85.846000000000004</v>
      </c>
      <c r="E737">
        <v>3.7670000000000002E-2</v>
      </c>
      <c r="F737">
        <v>75.852999999999994</v>
      </c>
      <c r="G737">
        <v>78.322999999999993</v>
      </c>
      <c r="H737">
        <v>79.763999999999996</v>
      </c>
      <c r="I737">
        <v>80.527000000000001</v>
      </c>
      <c r="J737">
        <v>81.701999999999998</v>
      </c>
      <c r="K737">
        <v>82.494</v>
      </c>
      <c r="L737">
        <v>83.665000000000006</v>
      </c>
      <c r="M737">
        <v>85.846000000000004</v>
      </c>
      <c r="N737">
        <v>88.027000000000001</v>
      </c>
      <c r="O737">
        <v>89.197999999999993</v>
      </c>
      <c r="P737">
        <v>89.99</v>
      </c>
      <c r="Q737">
        <v>91.165000000000006</v>
      </c>
      <c r="R737">
        <v>91.927999999999997</v>
      </c>
      <c r="S737">
        <v>93.369</v>
      </c>
      <c r="T737">
        <v>95.838999999999999</v>
      </c>
    </row>
    <row r="738" spans="1:20" x14ac:dyDescent="0.3">
      <c r="A738">
        <v>736</v>
      </c>
      <c r="B738">
        <f t="shared" si="11"/>
        <v>2.0150581793292264</v>
      </c>
      <c r="C738">
        <v>1</v>
      </c>
      <c r="D738">
        <v>85.874899999999997</v>
      </c>
      <c r="E738">
        <v>3.7679999999999998E-2</v>
      </c>
      <c r="F738">
        <v>75.876000000000005</v>
      </c>
      <c r="G738">
        <v>78.346999999999994</v>
      </c>
      <c r="H738">
        <v>79.789000000000001</v>
      </c>
      <c r="I738">
        <v>80.552999999999997</v>
      </c>
      <c r="J738">
        <v>81.727999999999994</v>
      </c>
      <c r="K738">
        <v>82.521000000000001</v>
      </c>
      <c r="L738">
        <v>83.691999999999993</v>
      </c>
      <c r="M738">
        <v>85.875</v>
      </c>
      <c r="N738">
        <v>88.057000000000002</v>
      </c>
      <c r="O738">
        <v>89.228999999999999</v>
      </c>
      <c r="P738">
        <v>90.022000000000006</v>
      </c>
      <c r="Q738">
        <v>91.197000000000003</v>
      </c>
      <c r="R738">
        <v>91.960999999999999</v>
      </c>
      <c r="S738">
        <v>93.402000000000001</v>
      </c>
      <c r="T738">
        <v>95.873999999999995</v>
      </c>
    </row>
    <row r="739" spans="1:20" x14ac:dyDescent="0.3">
      <c r="A739">
        <v>737</v>
      </c>
      <c r="B739">
        <f t="shared" si="11"/>
        <v>2.0177960301163584</v>
      </c>
      <c r="C739">
        <v>1</v>
      </c>
      <c r="D739">
        <v>85.903899999999993</v>
      </c>
      <c r="E739">
        <v>3.7690000000000001E-2</v>
      </c>
      <c r="F739">
        <v>75.899000000000001</v>
      </c>
      <c r="G739">
        <v>78.372</v>
      </c>
      <c r="H739">
        <v>79.813999999999993</v>
      </c>
      <c r="I739">
        <v>80.578000000000003</v>
      </c>
      <c r="J739">
        <v>81.754999999999995</v>
      </c>
      <c r="K739">
        <v>82.548000000000002</v>
      </c>
      <c r="L739">
        <v>83.72</v>
      </c>
      <c r="M739">
        <v>85.903999999999996</v>
      </c>
      <c r="N739">
        <v>88.087999999999994</v>
      </c>
      <c r="O739">
        <v>89.26</v>
      </c>
      <c r="P739">
        <v>90.052999999999997</v>
      </c>
      <c r="Q739">
        <v>91.228999999999999</v>
      </c>
      <c r="R739">
        <v>91.992999999999995</v>
      </c>
      <c r="S739">
        <v>93.436000000000007</v>
      </c>
      <c r="T739">
        <v>95.909000000000006</v>
      </c>
    </row>
    <row r="740" spans="1:20" x14ac:dyDescent="0.3">
      <c r="A740">
        <v>738</v>
      </c>
      <c r="B740">
        <f t="shared" si="11"/>
        <v>2.020533880903491</v>
      </c>
      <c r="C740">
        <v>1</v>
      </c>
      <c r="D740">
        <v>85.9328</v>
      </c>
      <c r="E740">
        <v>3.7699999999999997E-2</v>
      </c>
      <c r="F740">
        <v>75.921000000000006</v>
      </c>
      <c r="G740">
        <v>78.396000000000001</v>
      </c>
      <c r="H740">
        <v>79.84</v>
      </c>
      <c r="I740">
        <v>80.603999999999999</v>
      </c>
      <c r="J740">
        <v>81.781000000000006</v>
      </c>
      <c r="K740">
        <v>82.575000000000003</v>
      </c>
      <c r="L740">
        <v>83.748000000000005</v>
      </c>
      <c r="M740">
        <v>85.933000000000007</v>
      </c>
      <c r="N740">
        <v>88.117999999999995</v>
      </c>
      <c r="O740">
        <v>89.29</v>
      </c>
      <c r="P740">
        <v>90.084999999999994</v>
      </c>
      <c r="Q740">
        <v>91.262</v>
      </c>
      <c r="R740">
        <v>92.025999999999996</v>
      </c>
      <c r="S740">
        <v>93.468999999999994</v>
      </c>
      <c r="T740">
        <v>95.944000000000003</v>
      </c>
    </row>
    <row r="741" spans="1:20" x14ac:dyDescent="0.3">
      <c r="A741">
        <v>739</v>
      </c>
      <c r="B741">
        <f t="shared" si="11"/>
        <v>2.023271731690623</v>
      </c>
      <c r="C741">
        <v>1</v>
      </c>
      <c r="D741">
        <v>85.961699999999993</v>
      </c>
      <c r="E741">
        <v>3.7699999999999997E-2</v>
      </c>
      <c r="F741">
        <v>75.947000000000003</v>
      </c>
      <c r="G741">
        <v>78.423000000000002</v>
      </c>
      <c r="H741">
        <v>79.867000000000004</v>
      </c>
      <c r="I741">
        <v>80.631</v>
      </c>
      <c r="J741">
        <v>81.808999999999997</v>
      </c>
      <c r="K741">
        <v>82.602999999999994</v>
      </c>
      <c r="L741">
        <v>83.775999999999996</v>
      </c>
      <c r="M741">
        <v>85.962000000000003</v>
      </c>
      <c r="N741">
        <v>88.147999999999996</v>
      </c>
      <c r="O741">
        <v>89.320999999999998</v>
      </c>
      <c r="P741">
        <v>90.114999999999995</v>
      </c>
      <c r="Q741">
        <v>91.292000000000002</v>
      </c>
      <c r="R741">
        <v>92.057000000000002</v>
      </c>
      <c r="S741">
        <v>93.501000000000005</v>
      </c>
      <c r="T741">
        <v>95.975999999999999</v>
      </c>
    </row>
    <row r="742" spans="1:20" x14ac:dyDescent="0.3">
      <c r="A742">
        <v>740</v>
      </c>
      <c r="B742">
        <f t="shared" si="11"/>
        <v>2.0260095824777551</v>
      </c>
      <c r="C742">
        <v>1</v>
      </c>
      <c r="D742">
        <v>85.990600000000001</v>
      </c>
      <c r="E742">
        <v>3.771E-2</v>
      </c>
      <c r="F742">
        <v>75.97</v>
      </c>
      <c r="G742">
        <v>78.447000000000003</v>
      </c>
      <c r="H742">
        <v>79.891999999999996</v>
      </c>
      <c r="I742">
        <v>80.656999999999996</v>
      </c>
      <c r="J742">
        <v>81.834999999999994</v>
      </c>
      <c r="K742">
        <v>82.63</v>
      </c>
      <c r="L742">
        <v>83.802999999999997</v>
      </c>
      <c r="M742">
        <v>85.991</v>
      </c>
      <c r="N742">
        <v>88.177999999999997</v>
      </c>
      <c r="O742">
        <v>89.350999999999999</v>
      </c>
      <c r="P742">
        <v>90.146000000000001</v>
      </c>
      <c r="Q742">
        <v>91.323999999999998</v>
      </c>
      <c r="R742">
        <v>92.088999999999999</v>
      </c>
      <c r="S742">
        <v>93.534000000000006</v>
      </c>
      <c r="T742">
        <v>96.010999999999996</v>
      </c>
    </row>
    <row r="743" spans="1:20" x14ac:dyDescent="0.3">
      <c r="A743">
        <v>741</v>
      </c>
      <c r="B743">
        <f t="shared" si="11"/>
        <v>2.0287474332648872</v>
      </c>
      <c r="C743">
        <v>1</v>
      </c>
      <c r="D743">
        <v>86.019400000000005</v>
      </c>
      <c r="E743">
        <v>3.7719999999999997E-2</v>
      </c>
      <c r="F743">
        <v>75.992999999999995</v>
      </c>
      <c r="G743">
        <v>78.471000000000004</v>
      </c>
      <c r="H743">
        <v>79.917000000000002</v>
      </c>
      <c r="I743">
        <v>80.682000000000002</v>
      </c>
      <c r="J743">
        <v>81.861000000000004</v>
      </c>
      <c r="K743">
        <v>82.656999999999996</v>
      </c>
      <c r="L743">
        <v>83.831000000000003</v>
      </c>
      <c r="M743">
        <v>86.019000000000005</v>
      </c>
      <c r="N743">
        <v>88.207999999999998</v>
      </c>
      <c r="O743">
        <v>89.382000000000005</v>
      </c>
      <c r="P743">
        <v>90.177999999999997</v>
      </c>
      <c r="Q743">
        <v>91.355999999999995</v>
      </c>
      <c r="R743">
        <v>92.122</v>
      </c>
      <c r="S743">
        <v>93.567999999999998</v>
      </c>
      <c r="T743">
        <v>96.046000000000006</v>
      </c>
    </row>
    <row r="744" spans="1:20" x14ac:dyDescent="0.3">
      <c r="A744">
        <v>742</v>
      </c>
      <c r="B744">
        <f t="shared" si="11"/>
        <v>2.0314852840520192</v>
      </c>
      <c r="C744">
        <v>1</v>
      </c>
      <c r="D744">
        <v>86.048299999999998</v>
      </c>
      <c r="E744">
        <v>3.7719999999999997E-2</v>
      </c>
      <c r="F744">
        <v>76.018000000000001</v>
      </c>
      <c r="G744">
        <v>78.498000000000005</v>
      </c>
      <c r="H744">
        <v>79.944000000000003</v>
      </c>
      <c r="I744">
        <v>80.709999999999994</v>
      </c>
      <c r="J744">
        <v>81.888999999999996</v>
      </c>
      <c r="K744">
        <v>82.683999999999997</v>
      </c>
      <c r="L744">
        <v>83.858999999999995</v>
      </c>
      <c r="M744">
        <v>86.048000000000002</v>
      </c>
      <c r="N744">
        <v>88.238</v>
      </c>
      <c r="O744">
        <v>89.412000000000006</v>
      </c>
      <c r="P744">
        <v>90.207999999999998</v>
      </c>
      <c r="Q744">
        <v>91.387</v>
      </c>
      <c r="R744">
        <v>92.153000000000006</v>
      </c>
      <c r="S744">
        <v>93.599000000000004</v>
      </c>
      <c r="T744">
        <v>96.078000000000003</v>
      </c>
    </row>
    <row r="745" spans="1:20" x14ac:dyDescent="0.3">
      <c r="A745">
        <v>743</v>
      </c>
      <c r="B745">
        <f t="shared" si="11"/>
        <v>2.0342231348391513</v>
      </c>
      <c r="C745">
        <v>1</v>
      </c>
      <c r="D745">
        <v>86.077100000000002</v>
      </c>
      <c r="E745">
        <v>3.773E-2</v>
      </c>
      <c r="F745">
        <v>76.040999999999997</v>
      </c>
      <c r="G745">
        <v>78.522000000000006</v>
      </c>
      <c r="H745">
        <v>79.968999999999994</v>
      </c>
      <c r="I745">
        <v>80.734999999999999</v>
      </c>
      <c r="J745">
        <v>81.915000000000006</v>
      </c>
      <c r="K745">
        <v>82.710999999999999</v>
      </c>
      <c r="L745">
        <v>83.887</v>
      </c>
      <c r="M745">
        <v>86.076999999999998</v>
      </c>
      <c r="N745">
        <v>88.268000000000001</v>
      </c>
      <c r="O745">
        <v>89.442999999999998</v>
      </c>
      <c r="P745">
        <v>90.239000000000004</v>
      </c>
      <c r="Q745">
        <v>91.418999999999997</v>
      </c>
      <c r="R745">
        <v>92.185000000000002</v>
      </c>
      <c r="S745">
        <v>93.632000000000005</v>
      </c>
      <c r="T745">
        <v>96.113</v>
      </c>
    </row>
    <row r="746" spans="1:20" x14ac:dyDescent="0.3">
      <c r="A746">
        <v>744</v>
      </c>
      <c r="B746">
        <f t="shared" si="11"/>
        <v>2.0369609856262834</v>
      </c>
      <c r="C746">
        <v>1</v>
      </c>
      <c r="D746">
        <v>86.105900000000005</v>
      </c>
      <c r="E746">
        <v>3.7740000000000003E-2</v>
      </c>
      <c r="F746">
        <v>76.063999999999993</v>
      </c>
      <c r="G746">
        <v>78.546000000000006</v>
      </c>
      <c r="H746">
        <v>79.994</v>
      </c>
      <c r="I746">
        <v>80.760999999999996</v>
      </c>
      <c r="J746">
        <v>81.941000000000003</v>
      </c>
      <c r="K746">
        <v>82.738</v>
      </c>
      <c r="L746">
        <v>83.914000000000001</v>
      </c>
      <c r="M746">
        <v>86.105999999999995</v>
      </c>
      <c r="N746">
        <v>88.298000000000002</v>
      </c>
      <c r="O746">
        <v>89.474000000000004</v>
      </c>
      <c r="P746">
        <v>90.27</v>
      </c>
      <c r="Q746">
        <v>91.450999999999993</v>
      </c>
      <c r="R746">
        <v>92.218000000000004</v>
      </c>
      <c r="S746">
        <v>93.665999999999997</v>
      </c>
      <c r="T746">
        <v>96.147999999999996</v>
      </c>
    </row>
    <row r="747" spans="1:20" x14ac:dyDescent="0.3">
      <c r="A747">
        <v>745</v>
      </c>
      <c r="B747">
        <f t="shared" si="11"/>
        <v>2.0396988364134154</v>
      </c>
      <c r="C747">
        <v>1</v>
      </c>
      <c r="D747">
        <v>86.134699999999995</v>
      </c>
      <c r="E747">
        <v>3.7749999999999999E-2</v>
      </c>
      <c r="F747">
        <v>76.087000000000003</v>
      </c>
      <c r="G747">
        <v>78.569999999999993</v>
      </c>
      <c r="H747">
        <v>80.019000000000005</v>
      </c>
      <c r="I747">
        <v>80.786000000000001</v>
      </c>
      <c r="J747">
        <v>81.968000000000004</v>
      </c>
      <c r="K747">
        <v>82.765000000000001</v>
      </c>
      <c r="L747">
        <v>83.941999999999993</v>
      </c>
      <c r="M747">
        <v>86.135000000000005</v>
      </c>
      <c r="N747">
        <v>88.328000000000003</v>
      </c>
      <c r="O747">
        <v>89.504999999999995</v>
      </c>
      <c r="P747">
        <v>90.302000000000007</v>
      </c>
      <c r="Q747">
        <v>91.483000000000004</v>
      </c>
      <c r="R747">
        <v>92.25</v>
      </c>
      <c r="S747">
        <v>93.698999999999998</v>
      </c>
      <c r="T747">
        <v>96.183000000000007</v>
      </c>
    </row>
    <row r="748" spans="1:20" x14ac:dyDescent="0.3">
      <c r="A748">
        <v>746</v>
      </c>
      <c r="B748">
        <f t="shared" si="11"/>
        <v>2.0424366872005475</v>
      </c>
      <c r="C748">
        <v>1</v>
      </c>
      <c r="D748">
        <v>86.163399999999996</v>
      </c>
      <c r="E748">
        <v>3.7749999999999999E-2</v>
      </c>
      <c r="F748">
        <v>76.111999999999995</v>
      </c>
      <c r="G748">
        <v>78.596999999999994</v>
      </c>
      <c r="H748">
        <v>80.046000000000006</v>
      </c>
      <c r="I748">
        <v>80.813000000000002</v>
      </c>
      <c r="J748">
        <v>81.995000000000005</v>
      </c>
      <c r="K748">
        <v>82.792000000000002</v>
      </c>
      <c r="L748">
        <v>83.97</v>
      </c>
      <c r="M748">
        <v>86.162999999999997</v>
      </c>
      <c r="N748">
        <v>88.356999999999999</v>
      </c>
      <c r="O748">
        <v>89.534999999999997</v>
      </c>
      <c r="P748">
        <v>90.331999999999994</v>
      </c>
      <c r="Q748">
        <v>91.513999999999996</v>
      </c>
      <c r="R748">
        <v>92.281000000000006</v>
      </c>
      <c r="S748">
        <v>93.73</v>
      </c>
      <c r="T748">
        <v>96.215000000000003</v>
      </c>
    </row>
    <row r="749" spans="1:20" x14ac:dyDescent="0.3">
      <c r="A749">
        <v>747</v>
      </c>
      <c r="B749">
        <f t="shared" si="11"/>
        <v>2.0451745379876796</v>
      </c>
      <c r="C749">
        <v>1</v>
      </c>
      <c r="D749">
        <v>86.192099999999996</v>
      </c>
      <c r="E749">
        <v>3.7760000000000002E-2</v>
      </c>
      <c r="F749">
        <v>76.135000000000005</v>
      </c>
      <c r="G749">
        <v>78.620999999999995</v>
      </c>
      <c r="H749">
        <v>80.070999999999998</v>
      </c>
      <c r="I749">
        <v>80.838999999999999</v>
      </c>
      <c r="J749">
        <v>82.021000000000001</v>
      </c>
      <c r="K749">
        <v>82.819000000000003</v>
      </c>
      <c r="L749">
        <v>83.997</v>
      </c>
      <c r="M749">
        <v>86.191999999999993</v>
      </c>
      <c r="N749">
        <v>88.387</v>
      </c>
      <c r="O749">
        <v>89.564999999999998</v>
      </c>
      <c r="P749">
        <v>90.363</v>
      </c>
      <c r="Q749">
        <v>91.545000000000002</v>
      </c>
      <c r="R749">
        <v>92.313000000000002</v>
      </c>
      <c r="S749">
        <v>93.763000000000005</v>
      </c>
      <c r="T749">
        <v>96.25</v>
      </c>
    </row>
    <row r="750" spans="1:20" x14ac:dyDescent="0.3">
      <c r="A750">
        <v>748</v>
      </c>
      <c r="B750">
        <f t="shared" si="11"/>
        <v>2.0479123887748116</v>
      </c>
      <c r="C750">
        <v>1</v>
      </c>
      <c r="D750">
        <v>86.2209</v>
      </c>
      <c r="E750">
        <v>3.7769999999999998E-2</v>
      </c>
      <c r="F750">
        <v>76.156999999999996</v>
      </c>
      <c r="G750">
        <v>78.644999999999996</v>
      </c>
      <c r="H750">
        <v>80.096000000000004</v>
      </c>
      <c r="I750">
        <v>80.864000000000004</v>
      </c>
      <c r="J750">
        <v>82.046999999999997</v>
      </c>
      <c r="K750">
        <v>82.846000000000004</v>
      </c>
      <c r="L750">
        <v>84.024000000000001</v>
      </c>
      <c r="M750">
        <v>86.221000000000004</v>
      </c>
      <c r="N750">
        <v>88.417000000000002</v>
      </c>
      <c r="O750">
        <v>89.596000000000004</v>
      </c>
      <c r="P750">
        <v>90.394000000000005</v>
      </c>
      <c r="Q750">
        <v>91.576999999999998</v>
      </c>
      <c r="R750">
        <v>92.346000000000004</v>
      </c>
      <c r="S750">
        <v>93.796999999999997</v>
      </c>
      <c r="T750">
        <v>96.284000000000006</v>
      </c>
    </row>
    <row r="751" spans="1:20" x14ac:dyDescent="0.3">
      <c r="A751">
        <v>749</v>
      </c>
      <c r="B751">
        <f t="shared" si="11"/>
        <v>2.0506502395619437</v>
      </c>
      <c r="C751">
        <v>1</v>
      </c>
      <c r="D751">
        <v>86.249499999999998</v>
      </c>
      <c r="E751">
        <v>3.7780000000000001E-2</v>
      </c>
      <c r="F751">
        <v>76.180000000000007</v>
      </c>
      <c r="G751">
        <v>78.668999999999997</v>
      </c>
      <c r="H751">
        <v>80.120999999999995</v>
      </c>
      <c r="I751">
        <v>80.89</v>
      </c>
      <c r="J751">
        <v>82.073999999999998</v>
      </c>
      <c r="K751">
        <v>82.872</v>
      </c>
      <c r="L751">
        <v>84.052000000000007</v>
      </c>
      <c r="M751">
        <v>86.25</v>
      </c>
      <c r="N751">
        <v>88.447000000000003</v>
      </c>
      <c r="O751">
        <v>89.626999999999995</v>
      </c>
      <c r="P751">
        <v>90.424999999999997</v>
      </c>
      <c r="Q751">
        <v>91.608999999999995</v>
      </c>
      <c r="R751">
        <v>92.378</v>
      </c>
      <c r="S751">
        <v>93.83</v>
      </c>
      <c r="T751">
        <v>96.319000000000003</v>
      </c>
    </row>
    <row r="752" spans="1:20" x14ac:dyDescent="0.3">
      <c r="A752">
        <v>750</v>
      </c>
      <c r="B752">
        <f t="shared" si="11"/>
        <v>2.0533880903490758</v>
      </c>
      <c r="C752">
        <v>1</v>
      </c>
      <c r="D752">
        <v>86.278199999999998</v>
      </c>
      <c r="E752">
        <v>3.7780000000000001E-2</v>
      </c>
      <c r="F752">
        <v>76.204999999999998</v>
      </c>
      <c r="G752">
        <v>78.694999999999993</v>
      </c>
      <c r="H752">
        <v>80.147999999999996</v>
      </c>
      <c r="I752">
        <v>80.917000000000002</v>
      </c>
      <c r="J752">
        <v>82.100999999999999</v>
      </c>
      <c r="K752">
        <v>82.9</v>
      </c>
      <c r="L752">
        <v>84.08</v>
      </c>
      <c r="M752">
        <v>86.278000000000006</v>
      </c>
      <c r="N752">
        <v>88.477000000000004</v>
      </c>
      <c r="O752">
        <v>89.656999999999996</v>
      </c>
      <c r="P752">
        <v>90.456000000000003</v>
      </c>
      <c r="Q752">
        <v>91.64</v>
      </c>
      <c r="R752">
        <v>92.409000000000006</v>
      </c>
      <c r="S752">
        <v>93.861000000000004</v>
      </c>
      <c r="T752">
        <v>96.350999999999999</v>
      </c>
    </row>
    <row r="753" spans="1:20" x14ac:dyDescent="0.3">
      <c r="A753">
        <v>751</v>
      </c>
      <c r="B753">
        <f t="shared" si="11"/>
        <v>2.0561259411362083</v>
      </c>
      <c r="C753">
        <v>1</v>
      </c>
      <c r="D753">
        <v>86.306899999999999</v>
      </c>
      <c r="E753">
        <v>3.7789999999999997E-2</v>
      </c>
      <c r="F753">
        <v>76.227999999999994</v>
      </c>
      <c r="G753">
        <v>78.718999999999994</v>
      </c>
      <c r="H753">
        <v>80.173000000000002</v>
      </c>
      <c r="I753">
        <v>80.941999999999993</v>
      </c>
      <c r="J753">
        <v>82.126999999999995</v>
      </c>
      <c r="K753">
        <v>82.927000000000007</v>
      </c>
      <c r="L753">
        <v>84.106999999999999</v>
      </c>
      <c r="M753">
        <v>86.307000000000002</v>
      </c>
      <c r="N753">
        <v>88.507000000000005</v>
      </c>
      <c r="O753">
        <v>89.686999999999998</v>
      </c>
      <c r="P753">
        <v>90.486999999999995</v>
      </c>
      <c r="Q753">
        <v>91.671999999999997</v>
      </c>
      <c r="R753">
        <v>92.441000000000003</v>
      </c>
      <c r="S753">
        <v>93.894000000000005</v>
      </c>
      <c r="T753">
        <v>96.385999999999996</v>
      </c>
    </row>
    <row r="754" spans="1:20" x14ac:dyDescent="0.3">
      <c r="A754">
        <v>752</v>
      </c>
      <c r="B754">
        <f t="shared" si="11"/>
        <v>2.0588637919233403</v>
      </c>
      <c r="C754">
        <v>1</v>
      </c>
      <c r="D754">
        <v>86.335499999999996</v>
      </c>
      <c r="E754">
        <v>3.78E-2</v>
      </c>
      <c r="F754">
        <v>76.251000000000005</v>
      </c>
      <c r="G754">
        <v>78.744</v>
      </c>
      <c r="H754">
        <v>80.197999999999993</v>
      </c>
      <c r="I754">
        <v>80.968000000000004</v>
      </c>
      <c r="J754">
        <v>82.153000000000006</v>
      </c>
      <c r="K754">
        <v>82.953000000000003</v>
      </c>
      <c r="L754">
        <v>84.134</v>
      </c>
      <c r="M754">
        <v>86.335999999999999</v>
      </c>
      <c r="N754">
        <v>88.537000000000006</v>
      </c>
      <c r="O754">
        <v>89.718000000000004</v>
      </c>
      <c r="P754">
        <v>90.518000000000001</v>
      </c>
      <c r="Q754">
        <v>91.703000000000003</v>
      </c>
      <c r="R754">
        <v>92.472999999999999</v>
      </c>
      <c r="S754">
        <v>93.927000000000007</v>
      </c>
      <c r="T754">
        <v>96.42</v>
      </c>
    </row>
    <row r="755" spans="1:20" x14ac:dyDescent="0.3">
      <c r="A755">
        <v>753</v>
      </c>
      <c r="B755">
        <f t="shared" si="11"/>
        <v>2.0616016427104724</v>
      </c>
      <c r="C755">
        <v>1</v>
      </c>
      <c r="D755">
        <v>86.364099999999993</v>
      </c>
      <c r="E755">
        <v>3.78E-2</v>
      </c>
      <c r="F755">
        <v>76.275999999999996</v>
      </c>
      <c r="G755">
        <v>78.77</v>
      </c>
      <c r="H755">
        <v>80.224000000000004</v>
      </c>
      <c r="I755">
        <v>80.994</v>
      </c>
      <c r="J755">
        <v>82.18</v>
      </c>
      <c r="K755">
        <v>82.980999999999995</v>
      </c>
      <c r="L755">
        <v>84.162000000000006</v>
      </c>
      <c r="M755">
        <v>86.364000000000004</v>
      </c>
      <c r="N755">
        <v>88.566000000000003</v>
      </c>
      <c r="O755">
        <v>89.748000000000005</v>
      </c>
      <c r="P755">
        <v>90.548000000000002</v>
      </c>
      <c r="Q755">
        <v>91.733999999999995</v>
      </c>
      <c r="R755">
        <v>92.504000000000005</v>
      </c>
      <c r="S755">
        <v>93.959000000000003</v>
      </c>
      <c r="T755">
        <v>96.451999999999998</v>
      </c>
    </row>
    <row r="756" spans="1:20" x14ac:dyDescent="0.3">
      <c r="A756">
        <v>754</v>
      </c>
      <c r="B756">
        <f t="shared" si="11"/>
        <v>2.0643394934976045</v>
      </c>
      <c r="C756">
        <v>1</v>
      </c>
      <c r="D756">
        <v>86.392700000000005</v>
      </c>
      <c r="E756">
        <v>3.7810000000000003E-2</v>
      </c>
      <c r="F756">
        <v>76.298000000000002</v>
      </c>
      <c r="G756">
        <v>78.793999999999997</v>
      </c>
      <c r="H756">
        <v>80.248999999999995</v>
      </c>
      <c r="I756">
        <v>81.02</v>
      </c>
      <c r="J756">
        <v>82.206999999999994</v>
      </c>
      <c r="K756">
        <v>83.007000000000005</v>
      </c>
      <c r="L756">
        <v>84.188999999999993</v>
      </c>
      <c r="M756">
        <v>86.393000000000001</v>
      </c>
      <c r="N756">
        <v>88.596000000000004</v>
      </c>
      <c r="O756">
        <v>89.778000000000006</v>
      </c>
      <c r="P756">
        <v>90.578999999999994</v>
      </c>
      <c r="Q756">
        <v>91.766000000000005</v>
      </c>
      <c r="R756">
        <v>92.536000000000001</v>
      </c>
      <c r="S756">
        <v>93.992000000000004</v>
      </c>
      <c r="T756">
        <v>96.486999999999995</v>
      </c>
    </row>
    <row r="757" spans="1:20" x14ac:dyDescent="0.3">
      <c r="A757">
        <v>755</v>
      </c>
      <c r="B757">
        <f t="shared" si="11"/>
        <v>2.0670773442847366</v>
      </c>
      <c r="C757">
        <v>1</v>
      </c>
      <c r="D757">
        <v>86.421199999999999</v>
      </c>
      <c r="E757">
        <v>3.7819999999999999E-2</v>
      </c>
      <c r="F757">
        <v>76.320999999999998</v>
      </c>
      <c r="G757">
        <v>78.817999999999998</v>
      </c>
      <c r="H757">
        <v>80.274000000000001</v>
      </c>
      <c r="I757">
        <v>81.045000000000002</v>
      </c>
      <c r="J757">
        <v>82.233000000000004</v>
      </c>
      <c r="K757">
        <v>83.034000000000006</v>
      </c>
      <c r="L757">
        <v>84.216999999999999</v>
      </c>
      <c r="M757">
        <v>86.421000000000006</v>
      </c>
      <c r="N757">
        <v>88.626000000000005</v>
      </c>
      <c r="O757">
        <v>89.808999999999997</v>
      </c>
      <c r="P757">
        <v>90.61</v>
      </c>
      <c r="Q757">
        <v>91.796999999999997</v>
      </c>
      <c r="R757">
        <v>92.567999999999998</v>
      </c>
      <c r="S757">
        <v>94.025000000000006</v>
      </c>
      <c r="T757">
        <v>96.521000000000001</v>
      </c>
    </row>
    <row r="758" spans="1:20" x14ac:dyDescent="0.3">
      <c r="A758">
        <v>756</v>
      </c>
      <c r="B758">
        <f t="shared" si="11"/>
        <v>2.0698151950718686</v>
      </c>
      <c r="C758">
        <v>1</v>
      </c>
      <c r="D758">
        <v>86.449799999999996</v>
      </c>
      <c r="E758">
        <v>3.7830000000000003E-2</v>
      </c>
      <c r="F758">
        <v>76.343999999999994</v>
      </c>
      <c r="G758">
        <v>78.841999999999999</v>
      </c>
      <c r="H758">
        <v>80.299000000000007</v>
      </c>
      <c r="I758">
        <v>81.069999999999993</v>
      </c>
      <c r="J758">
        <v>82.259</v>
      </c>
      <c r="K758">
        <v>83.06</v>
      </c>
      <c r="L758">
        <v>84.244</v>
      </c>
      <c r="M758">
        <v>86.45</v>
      </c>
      <c r="N758">
        <v>88.656000000000006</v>
      </c>
      <c r="O758">
        <v>89.838999999999999</v>
      </c>
      <c r="P758">
        <v>90.641000000000005</v>
      </c>
      <c r="Q758">
        <v>91.828999999999994</v>
      </c>
      <c r="R758">
        <v>92.600999999999999</v>
      </c>
      <c r="S758">
        <v>94.058000000000007</v>
      </c>
      <c r="T758">
        <v>96.555999999999997</v>
      </c>
    </row>
    <row r="759" spans="1:20" x14ac:dyDescent="0.3">
      <c r="A759">
        <v>757</v>
      </c>
      <c r="B759">
        <f t="shared" si="11"/>
        <v>2.0725530458590007</v>
      </c>
      <c r="C759">
        <v>1</v>
      </c>
      <c r="D759">
        <v>86.478300000000004</v>
      </c>
      <c r="E759">
        <v>3.7830000000000003E-2</v>
      </c>
      <c r="F759">
        <v>76.369</v>
      </c>
      <c r="G759">
        <v>78.867999999999995</v>
      </c>
      <c r="H759">
        <v>80.325000000000003</v>
      </c>
      <c r="I759">
        <v>81.096999999999994</v>
      </c>
      <c r="J759">
        <v>82.286000000000001</v>
      </c>
      <c r="K759">
        <v>83.087999999999994</v>
      </c>
      <c r="L759">
        <v>84.272000000000006</v>
      </c>
      <c r="M759">
        <v>86.477999999999994</v>
      </c>
      <c r="N759">
        <v>88.685000000000002</v>
      </c>
      <c r="O759">
        <v>89.869</v>
      </c>
      <c r="P759">
        <v>90.671000000000006</v>
      </c>
      <c r="Q759">
        <v>91.858999999999995</v>
      </c>
      <c r="R759">
        <v>92.631</v>
      </c>
      <c r="S759">
        <v>94.088999999999999</v>
      </c>
      <c r="T759">
        <v>96.587999999999994</v>
      </c>
    </row>
    <row r="760" spans="1:20" x14ac:dyDescent="0.3">
      <c r="A760">
        <v>758</v>
      </c>
      <c r="B760">
        <f t="shared" si="11"/>
        <v>2.0752908966461328</v>
      </c>
      <c r="C760">
        <v>1</v>
      </c>
      <c r="D760">
        <v>86.506799999999998</v>
      </c>
      <c r="E760">
        <v>3.7839999999999999E-2</v>
      </c>
      <c r="F760">
        <v>76.391000000000005</v>
      </c>
      <c r="G760">
        <v>78.891999999999996</v>
      </c>
      <c r="H760">
        <v>80.349999999999994</v>
      </c>
      <c r="I760">
        <v>81.123000000000005</v>
      </c>
      <c r="J760">
        <v>82.311999999999998</v>
      </c>
      <c r="K760">
        <v>83.114000000000004</v>
      </c>
      <c r="L760">
        <v>84.299000000000007</v>
      </c>
      <c r="M760">
        <v>86.507000000000005</v>
      </c>
      <c r="N760">
        <v>88.715000000000003</v>
      </c>
      <c r="O760">
        <v>89.899000000000001</v>
      </c>
      <c r="P760">
        <v>90.701999999999998</v>
      </c>
      <c r="Q760">
        <v>91.891000000000005</v>
      </c>
      <c r="R760">
        <v>92.662999999999997</v>
      </c>
      <c r="S760">
        <v>94.122</v>
      </c>
      <c r="T760">
        <v>96.622</v>
      </c>
    </row>
    <row r="761" spans="1:20" x14ac:dyDescent="0.3">
      <c r="A761">
        <v>759</v>
      </c>
      <c r="B761">
        <f t="shared" si="11"/>
        <v>2.0780287474332648</v>
      </c>
      <c r="C761">
        <v>1</v>
      </c>
      <c r="D761">
        <v>86.535300000000007</v>
      </c>
      <c r="E761">
        <v>3.7850000000000002E-2</v>
      </c>
      <c r="F761">
        <v>76.414000000000001</v>
      </c>
      <c r="G761">
        <v>78.915999999999997</v>
      </c>
      <c r="H761">
        <v>80.375</v>
      </c>
      <c r="I761">
        <v>81.147999999999996</v>
      </c>
      <c r="J761">
        <v>82.337999999999994</v>
      </c>
      <c r="K761">
        <v>83.141000000000005</v>
      </c>
      <c r="L761">
        <v>84.325999999999993</v>
      </c>
      <c r="M761">
        <v>86.534999999999997</v>
      </c>
      <c r="N761">
        <v>88.744</v>
      </c>
      <c r="O761">
        <v>89.93</v>
      </c>
      <c r="P761">
        <v>90.733000000000004</v>
      </c>
      <c r="Q761">
        <v>91.923000000000002</v>
      </c>
      <c r="R761">
        <v>92.695999999999998</v>
      </c>
      <c r="S761">
        <v>94.155000000000001</v>
      </c>
      <c r="T761">
        <v>96.656999999999996</v>
      </c>
    </row>
    <row r="762" spans="1:20" x14ac:dyDescent="0.3">
      <c r="A762">
        <v>760</v>
      </c>
      <c r="B762">
        <f t="shared" si="11"/>
        <v>2.0807665982203969</v>
      </c>
      <c r="C762">
        <v>1</v>
      </c>
      <c r="D762">
        <v>86.563800000000001</v>
      </c>
      <c r="E762">
        <v>3.7859999999999998E-2</v>
      </c>
      <c r="F762">
        <v>76.436000000000007</v>
      </c>
      <c r="G762">
        <v>78.94</v>
      </c>
      <c r="H762">
        <v>80.400000000000006</v>
      </c>
      <c r="I762">
        <v>81.173000000000002</v>
      </c>
      <c r="J762">
        <v>82.364000000000004</v>
      </c>
      <c r="K762">
        <v>83.167000000000002</v>
      </c>
      <c r="L762">
        <v>84.352999999999994</v>
      </c>
      <c r="M762">
        <v>86.563999999999993</v>
      </c>
      <c r="N762">
        <v>88.774000000000001</v>
      </c>
      <c r="O762">
        <v>89.960999999999999</v>
      </c>
      <c r="P762">
        <v>90.763999999999996</v>
      </c>
      <c r="Q762">
        <v>91.953999999999994</v>
      </c>
      <c r="R762">
        <v>92.727999999999994</v>
      </c>
      <c r="S762">
        <v>94.188000000000002</v>
      </c>
      <c r="T762">
        <v>96.691000000000003</v>
      </c>
    </row>
    <row r="763" spans="1:20" x14ac:dyDescent="0.3">
      <c r="A763">
        <v>761</v>
      </c>
      <c r="B763">
        <f t="shared" si="11"/>
        <v>2.083504449007529</v>
      </c>
      <c r="C763">
        <v>1</v>
      </c>
      <c r="D763">
        <v>86.592200000000005</v>
      </c>
      <c r="E763">
        <v>3.7859999999999998E-2</v>
      </c>
      <c r="F763">
        <v>76.460999999999999</v>
      </c>
      <c r="G763">
        <v>78.965999999999994</v>
      </c>
      <c r="H763">
        <v>80.426000000000002</v>
      </c>
      <c r="I763">
        <v>81.2</v>
      </c>
      <c r="J763">
        <v>82.391000000000005</v>
      </c>
      <c r="K763">
        <v>83.194000000000003</v>
      </c>
      <c r="L763">
        <v>84.381</v>
      </c>
      <c r="M763">
        <v>86.591999999999999</v>
      </c>
      <c r="N763">
        <v>88.802999999999997</v>
      </c>
      <c r="O763">
        <v>89.99</v>
      </c>
      <c r="P763">
        <v>90.793999999999997</v>
      </c>
      <c r="Q763">
        <v>91.984999999999999</v>
      </c>
      <c r="R763">
        <v>92.757999999999996</v>
      </c>
      <c r="S763">
        <v>94.218999999999994</v>
      </c>
      <c r="T763">
        <v>96.722999999999999</v>
      </c>
    </row>
    <row r="764" spans="1:20" x14ac:dyDescent="0.3">
      <c r="A764">
        <v>762</v>
      </c>
      <c r="B764">
        <f t="shared" si="11"/>
        <v>2.086242299794661</v>
      </c>
      <c r="C764">
        <v>1</v>
      </c>
      <c r="D764">
        <v>86.620599999999996</v>
      </c>
      <c r="E764">
        <v>3.7870000000000001E-2</v>
      </c>
      <c r="F764">
        <v>76.483999999999995</v>
      </c>
      <c r="G764">
        <v>78.989000000000004</v>
      </c>
      <c r="H764">
        <v>80.450999999999993</v>
      </c>
      <c r="I764">
        <v>81.224999999999994</v>
      </c>
      <c r="J764">
        <v>82.417000000000002</v>
      </c>
      <c r="K764">
        <v>83.221000000000004</v>
      </c>
      <c r="L764">
        <v>84.408000000000001</v>
      </c>
      <c r="M764">
        <v>86.620999999999995</v>
      </c>
      <c r="N764">
        <v>88.832999999999998</v>
      </c>
      <c r="O764">
        <v>90.02</v>
      </c>
      <c r="P764">
        <v>90.825000000000003</v>
      </c>
      <c r="Q764">
        <v>92.016000000000005</v>
      </c>
      <c r="R764">
        <v>92.79</v>
      </c>
      <c r="S764">
        <v>94.251999999999995</v>
      </c>
      <c r="T764">
        <v>96.757999999999996</v>
      </c>
    </row>
    <row r="765" spans="1:20" x14ac:dyDescent="0.3">
      <c r="A765">
        <v>763</v>
      </c>
      <c r="B765">
        <f t="shared" si="11"/>
        <v>2.0889801505817931</v>
      </c>
      <c r="C765">
        <v>1</v>
      </c>
      <c r="D765">
        <v>86.649000000000001</v>
      </c>
      <c r="E765">
        <v>3.7879999999999997E-2</v>
      </c>
      <c r="F765">
        <v>76.506</v>
      </c>
      <c r="G765">
        <v>79.013000000000005</v>
      </c>
      <c r="H765">
        <v>80.475999999999999</v>
      </c>
      <c r="I765">
        <v>81.25</v>
      </c>
      <c r="J765">
        <v>82.442999999999998</v>
      </c>
      <c r="K765">
        <v>83.247</v>
      </c>
      <c r="L765">
        <v>84.435000000000002</v>
      </c>
      <c r="M765">
        <v>86.649000000000001</v>
      </c>
      <c r="N765">
        <v>88.863</v>
      </c>
      <c r="O765">
        <v>90.051000000000002</v>
      </c>
      <c r="P765">
        <v>90.855000000000004</v>
      </c>
      <c r="Q765">
        <v>92.048000000000002</v>
      </c>
      <c r="R765">
        <v>92.822000000000003</v>
      </c>
      <c r="S765">
        <v>94.284999999999997</v>
      </c>
      <c r="T765">
        <v>96.792000000000002</v>
      </c>
    </row>
    <row r="766" spans="1:20" x14ac:dyDescent="0.3">
      <c r="A766">
        <v>764</v>
      </c>
      <c r="B766">
        <f t="shared" si="11"/>
        <v>2.0917180013689256</v>
      </c>
      <c r="C766">
        <v>1</v>
      </c>
      <c r="D766">
        <v>86.677400000000006</v>
      </c>
      <c r="E766">
        <v>3.7879999999999997E-2</v>
      </c>
      <c r="F766">
        <v>76.531000000000006</v>
      </c>
      <c r="G766">
        <v>79.039000000000001</v>
      </c>
      <c r="H766">
        <v>80.501999999999995</v>
      </c>
      <c r="I766">
        <v>81.277000000000001</v>
      </c>
      <c r="J766">
        <v>82.47</v>
      </c>
      <c r="K766">
        <v>83.274000000000001</v>
      </c>
      <c r="L766">
        <v>84.462999999999994</v>
      </c>
      <c r="M766">
        <v>86.677000000000007</v>
      </c>
      <c r="N766">
        <v>88.891999999999996</v>
      </c>
      <c r="O766">
        <v>90.08</v>
      </c>
      <c r="P766">
        <v>90.885000000000005</v>
      </c>
      <c r="Q766">
        <v>92.078000000000003</v>
      </c>
      <c r="R766">
        <v>92.852999999999994</v>
      </c>
      <c r="S766">
        <v>94.316000000000003</v>
      </c>
      <c r="T766">
        <v>96.823999999999998</v>
      </c>
    </row>
    <row r="767" spans="1:20" x14ac:dyDescent="0.3">
      <c r="A767">
        <v>765</v>
      </c>
      <c r="B767">
        <f t="shared" si="11"/>
        <v>2.0944558521560577</v>
      </c>
      <c r="C767">
        <v>1</v>
      </c>
      <c r="D767">
        <v>86.705699999999993</v>
      </c>
      <c r="E767">
        <v>3.789E-2</v>
      </c>
      <c r="F767">
        <v>76.552999999999997</v>
      </c>
      <c r="G767">
        <v>79.063000000000002</v>
      </c>
      <c r="H767">
        <v>80.527000000000001</v>
      </c>
      <c r="I767">
        <v>81.302000000000007</v>
      </c>
      <c r="J767">
        <v>82.495000000000005</v>
      </c>
      <c r="K767">
        <v>83.301000000000002</v>
      </c>
      <c r="L767">
        <v>84.49</v>
      </c>
      <c r="M767">
        <v>86.706000000000003</v>
      </c>
      <c r="N767">
        <v>88.921999999999997</v>
      </c>
      <c r="O767">
        <v>90.111000000000004</v>
      </c>
      <c r="P767">
        <v>90.915999999999997</v>
      </c>
      <c r="Q767">
        <v>92.11</v>
      </c>
      <c r="R767">
        <v>92.885000000000005</v>
      </c>
      <c r="S767">
        <v>94.347999999999999</v>
      </c>
      <c r="T767">
        <v>96.858000000000004</v>
      </c>
    </row>
    <row r="768" spans="1:20" x14ac:dyDescent="0.3">
      <c r="A768">
        <v>766</v>
      </c>
      <c r="B768">
        <f t="shared" si="11"/>
        <v>2.0971937029431897</v>
      </c>
      <c r="C768">
        <v>1</v>
      </c>
      <c r="D768">
        <v>86.734099999999998</v>
      </c>
      <c r="E768">
        <v>3.7900000000000003E-2</v>
      </c>
      <c r="F768">
        <v>76.575999999999993</v>
      </c>
      <c r="G768">
        <v>79.087000000000003</v>
      </c>
      <c r="H768">
        <v>80.552000000000007</v>
      </c>
      <c r="I768">
        <v>81.326999999999998</v>
      </c>
      <c r="J768">
        <v>82.521000000000001</v>
      </c>
      <c r="K768">
        <v>83.326999999999998</v>
      </c>
      <c r="L768">
        <v>84.516999999999996</v>
      </c>
      <c r="M768">
        <v>86.733999999999995</v>
      </c>
      <c r="N768">
        <v>88.950999999999993</v>
      </c>
      <c r="O768">
        <v>90.141000000000005</v>
      </c>
      <c r="P768">
        <v>90.947000000000003</v>
      </c>
      <c r="Q768">
        <v>92.141000000000005</v>
      </c>
      <c r="R768">
        <v>92.917000000000002</v>
      </c>
      <c r="S768">
        <v>94.381</v>
      </c>
      <c r="T768">
        <v>96.891999999999996</v>
      </c>
    </row>
    <row r="769" spans="1:20" x14ac:dyDescent="0.3">
      <c r="A769">
        <v>767</v>
      </c>
      <c r="B769">
        <f t="shared" si="11"/>
        <v>2.0999315537303218</v>
      </c>
      <c r="C769">
        <v>1</v>
      </c>
      <c r="D769">
        <v>86.7624</v>
      </c>
      <c r="E769">
        <v>3.7909999999999999E-2</v>
      </c>
      <c r="F769">
        <v>76.597999999999999</v>
      </c>
      <c r="G769">
        <v>79.111000000000004</v>
      </c>
      <c r="H769">
        <v>80.575999999999993</v>
      </c>
      <c r="I769">
        <v>81.352000000000004</v>
      </c>
      <c r="J769">
        <v>82.546999999999997</v>
      </c>
      <c r="K769">
        <v>83.352999999999994</v>
      </c>
      <c r="L769">
        <v>84.543999999999997</v>
      </c>
      <c r="M769">
        <v>86.762</v>
      </c>
      <c r="N769">
        <v>88.980999999999995</v>
      </c>
      <c r="O769">
        <v>90.171000000000006</v>
      </c>
      <c r="P769">
        <v>90.977999999999994</v>
      </c>
      <c r="Q769">
        <v>92.173000000000002</v>
      </c>
      <c r="R769">
        <v>92.948999999999998</v>
      </c>
      <c r="S769">
        <v>94.414000000000001</v>
      </c>
      <c r="T769">
        <v>96.927000000000007</v>
      </c>
    </row>
    <row r="770" spans="1:20" x14ac:dyDescent="0.3">
      <c r="A770">
        <v>768</v>
      </c>
      <c r="B770">
        <f t="shared" si="11"/>
        <v>2.1026694045174539</v>
      </c>
      <c r="C770">
        <v>1</v>
      </c>
      <c r="D770">
        <v>86.790700000000001</v>
      </c>
      <c r="E770">
        <v>3.7909999999999999E-2</v>
      </c>
      <c r="F770">
        <v>76.623000000000005</v>
      </c>
      <c r="G770">
        <v>79.135999999999996</v>
      </c>
      <c r="H770">
        <v>80.602000000000004</v>
      </c>
      <c r="I770">
        <v>81.379000000000005</v>
      </c>
      <c r="J770">
        <v>82.573999999999998</v>
      </c>
      <c r="K770">
        <v>83.381</v>
      </c>
      <c r="L770">
        <v>84.570999999999998</v>
      </c>
      <c r="M770">
        <v>86.790999999999997</v>
      </c>
      <c r="N770">
        <v>89.01</v>
      </c>
      <c r="O770">
        <v>90.200999999999993</v>
      </c>
      <c r="P770">
        <v>91.007000000000005</v>
      </c>
      <c r="Q770">
        <v>92.203000000000003</v>
      </c>
      <c r="R770">
        <v>92.978999999999999</v>
      </c>
      <c r="S770">
        <v>94.444999999999993</v>
      </c>
      <c r="T770">
        <v>96.957999999999998</v>
      </c>
    </row>
    <row r="771" spans="1:20" x14ac:dyDescent="0.3">
      <c r="A771">
        <v>769</v>
      </c>
      <c r="B771">
        <f t="shared" ref="B771:B834" si="12">A771/365.25</f>
        <v>2.1054072553045859</v>
      </c>
      <c r="C771">
        <v>1</v>
      </c>
      <c r="D771">
        <v>86.819000000000003</v>
      </c>
      <c r="E771">
        <v>3.7920000000000002E-2</v>
      </c>
      <c r="F771">
        <v>76.644999999999996</v>
      </c>
      <c r="G771">
        <v>79.16</v>
      </c>
      <c r="H771">
        <v>80.626999999999995</v>
      </c>
      <c r="I771">
        <v>81.403999999999996</v>
      </c>
      <c r="J771">
        <v>82.6</v>
      </c>
      <c r="K771">
        <v>83.406999999999996</v>
      </c>
      <c r="L771">
        <v>84.597999999999999</v>
      </c>
      <c r="M771">
        <v>86.819000000000003</v>
      </c>
      <c r="N771">
        <v>89.04</v>
      </c>
      <c r="O771">
        <v>90.230999999999995</v>
      </c>
      <c r="P771">
        <v>91.037999999999997</v>
      </c>
      <c r="Q771">
        <v>92.233999999999995</v>
      </c>
      <c r="R771">
        <v>93.010999999999996</v>
      </c>
      <c r="S771">
        <v>94.477999999999994</v>
      </c>
      <c r="T771">
        <v>96.992999999999995</v>
      </c>
    </row>
    <row r="772" spans="1:20" x14ac:dyDescent="0.3">
      <c r="A772">
        <v>770</v>
      </c>
      <c r="B772">
        <f t="shared" si="12"/>
        <v>2.108145106091718</v>
      </c>
      <c r="C772">
        <v>1</v>
      </c>
      <c r="D772">
        <v>86.847200000000001</v>
      </c>
      <c r="E772">
        <v>3.7929999999999998E-2</v>
      </c>
      <c r="F772">
        <v>76.668000000000006</v>
      </c>
      <c r="G772">
        <v>79.183999999999997</v>
      </c>
      <c r="H772">
        <v>80.652000000000001</v>
      </c>
      <c r="I772">
        <v>81.429000000000002</v>
      </c>
      <c r="J772">
        <v>82.626000000000005</v>
      </c>
      <c r="K772">
        <v>83.433000000000007</v>
      </c>
      <c r="L772">
        <v>84.625</v>
      </c>
      <c r="M772">
        <v>86.846999999999994</v>
      </c>
      <c r="N772">
        <v>89.069000000000003</v>
      </c>
      <c r="O772">
        <v>90.260999999999996</v>
      </c>
      <c r="P772">
        <v>91.069000000000003</v>
      </c>
      <c r="Q772">
        <v>92.266000000000005</v>
      </c>
      <c r="R772">
        <v>93.043000000000006</v>
      </c>
      <c r="S772">
        <v>94.51</v>
      </c>
      <c r="T772">
        <v>97.027000000000001</v>
      </c>
    </row>
    <row r="773" spans="1:20" x14ac:dyDescent="0.3">
      <c r="A773">
        <v>771</v>
      </c>
      <c r="B773">
        <f t="shared" si="12"/>
        <v>2.1108829568788501</v>
      </c>
      <c r="C773">
        <v>1</v>
      </c>
      <c r="D773">
        <v>86.875399999999999</v>
      </c>
      <c r="E773">
        <v>3.7940000000000002E-2</v>
      </c>
      <c r="F773">
        <v>76.69</v>
      </c>
      <c r="G773">
        <v>79.207999999999998</v>
      </c>
      <c r="H773">
        <v>80.676000000000002</v>
      </c>
      <c r="I773">
        <v>81.453999999999994</v>
      </c>
      <c r="J773">
        <v>82.650999999999996</v>
      </c>
      <c r="K773">
        <v>83.459000000000003</v>
      </c>
      <c r="L773">
        <v>84.652000000000001</v>
      </c>
      <c r="M773">
        <v>86.875</v>
      </c>
      <c r="N773">
        <v>89.099000000000004</v>
      </c>
      <c r="O773">
        <v>90.292000000000002</v>
      </c>
      <c r="P773">
        <v>91.099000000000004</v>
      </c>
      <c r="Q773">
        <v>92.296999999999997</v>
      </c>
      <c r="R773">
        <v>93.075000000000003</v>
      </c>
      <c r="S773">
        <v>94.543000000000006</v>
      </c>
      <c r="T773">
        <v>97.061000000000007</v>
      </c>
    </row>
    <row r="774" spans="1:20" x14ac:dyDescent="0.3">
      <c r="A774">
        <v>772</v>
      </c>
      <c r="B774">
        <f t="shared" si="12"/>
        <v>2.1136208076659821</v>
      </c>
      <c r="C774">
        <v>1</v>
      </c>
      <c r="D774">
        <v>86.903700000000001</v>
      </c>
      <c r="E774">
        <v>3.7940000000000002E-2</v>
      </c>
      <c r="F774">
        <v>76.715000000000003</v>
      </c>
      <c r="G774">
        <v>79.233000000000004</v>
      </c>
      <c r="H774">
        <v>80.701999999999998</v>
      </c>
      <c r="I774">
        <v>81.48</v>
      </c>
      <c r="J774">
        <v>82.677999999999997</v>
      </c>
      <c r="K774">
        <v>83.486000000000004</v>
      </c>
      <c r="L774">
        <v>84.68</v>
      </c>
      <c r="M774">
        <v>86.903999999999996</v>
      </c>
      <c r="N774">
        <v>89.128</v>
      </c>
      <c r="O774">
        <v>90.320999999999998</v>
      </c>
      <c r="P774">
        <v>91.129000000000005</v>
      </c>
      <c r="Q774">
        <v>92.326999999999998</v>
      </c>
      <c r="R774">
        <v>93.105000000000004</v>
      </c>
      <c r="S774">
        <v>94.573999999999998</v>
      </c>
      <c r="T774">
        <v>97.093000000000004</v>
      </c>
    </row>
    <row r="775" spans="1:20" x14ac:dyDescent="0.3">
      <c r="A775">
        <v>773</v>
      </c>
      <c r="B775">
        <f t="shared" si="12"/>
        <v>2.1163586584531142</v>
      </c>
      <c r="C775">
        <v>1</v>
      </c>
      <c r="D775">
        <v>86.931899999999999</v>
      </c>
      <c r="E775">
        <v>3.7949999999999998E-2</v>
      </c>
      <c r="F775">
        <v>76.736999999999995</v>
      </c>
      <c r="G775">
        <v>79.257000000000005</v>
      </c>
      <c r="H775">
        <v>80.727000000000004</v>
      </c>
      <c r="I775">
        <v>81.504999999999995</v>
      </c>
      <c r="J775">
        <v>82.703999999999994</v>
      </c>
      <c r="K775">
        <v>83.513000000000005</v>
      </c>
      <c r="L775">
        <v>84.706999999999994</v>
      </c>
      <c r="M775">
        <v>86.932000000000002</v>
      </c>
      <c r="N775">
        <v>89.156999999999996</v>
      </c>
      <c r="O775">
        <v>90.350999999999999</v>
      </c>
      <c r="P775">
        <v>91.16</v>
      </c>
      <c r="Q775">
        <v>92.358000000000004</v>
      </c>
      <c r="R775">
        <v>93.137</v>
      </c>
      <c r="S775">
        <v>94.606999999999999</v>
      </c>
      <c r="T775">
        <v>97.126999999999995</v>
      </c>
    </row>
    <row r="776" spans="1:20" x14ac:dyDescent="0.3">
      <c r="A776">
        <v>774</v>
      </c>
      <c r="B776">
        <f t="shared" si="12"/>
        <v>2.1190965092402463</v>
      </c>
      <c r="C776">
        <v>1</v>
      </c>
      <c r="D776">
        <v>86.96</v>
      </c>
      <c r="E776">
        <v>3.7960000000000001E-2</v>
      </c>
      <c r="F776">
        <v>76.759</v>
      </c>
      <c r="G776">
        <v>79.281000000000006</v>
      </c>
      <c r="H776">
        <v>80.751000000000005</v>
      </c>
      <c r="I776">
        <v>81.53</v>
      </c>
      <c r="J776">
        <v>82.73</v>
      </c>
      <c r="K776">
        <v>83.539000000000001</v>
      </c>
      <c r="L776">
        <v>84.733999999999995</v>
      </c>
      <c r="M776">
        <v>86.96</v>
      </c>
      <c r="N776">
        <v>89.186000000000007</v>
      </c>
      <c r="O776">
        <v>90.381</v>
      </c>
      <c r="P776">
        <v>91.19</v>
      </c>
      <c r="Q776">
        <v>92.39</v>
      </c>
      <c r="R776">
        <v>93.168999999999997</v>
      </c>
      <c r="S776">
        <v>94.638999999999996</v>
      </c>
      <c r="T776">
        <v>97.161000000000001</v>
      </c>
    </row>
    <row r="777" spans="1:20" x14ac:dyDescent="0.3">
      <c r="A777">
        <v>775</v>
      </c>
      <c r="B777">
        <f t="shared" si="12"/>
        <v>2.1218343600273784</v>
      </c>
      <c r="C777">
        <v>1</v>
      </c>
      <c r="D777">
        <v>86.988200000000006</v>
      </c>
      <c r="E777">
        <v>3.7960000000000001E-2</v>
      </c>
      <c r="F777">
        <v>76.784000000000006</v>
      </c>
      <c r="G777">
        <v>79.305999999999997</v>
      </c>
      <c r="H777">
        <v>80.778000000000006</v>
      </c>
      <c r="I777">
        <v>81.557000000000002</v>
      </c>
      <c r="J777">
        <v>82.756</v>
      </c>
      <c r="K777">
        <v>83.566000000000003</v>
      </c>
      <c r="L777">
        <v>84.760999999999996</v>
      </c>
      <c r="M777">
        <v>86.988</v>
      </c>
      <c r="N777">
        <v>89.215000000000003</v>
      </c>
      <c r="O777">
        <v>90.411000000000001</v>
      </c>
      <c r="P777">
        <v>91.22</v>
      </c>
      <c r="Q777">
        <v>92.42</v>
      </c>
      <c r="R777">
        <v>93.198999999999998</v>
      </c>
      <c r="S777">
        <v>94.67</v>
      </c>
      <c r="T777">
        <v>97.191999999999993</v>
      </c>
    </row>
    <row r="778" spans="1:20" x14ac:dyDescent="0.3">
      <c r="A778">
        <v>776</v>
      </c>
      <c r="B778">
        <f t="shared" si="12"/>
        <v>2.1245722108145104</v>
      </c>
      <c r="C778">
        <v>1</v>
      </c>
      <c r="D778">
        <v>87.016300000000001</v>
      </c>
      <c r="E778">
        <v>3.7969999999999997E-2</v>
      </c>
      <c r="F778">
        <v>76.805999999999997</v>
      </c>
      <c r="G778">
        <v>79.33</v>
      </c>
      <c r="H778">
        <v>80.802000000000007</v>
      </c>
      <c r="I778">
        <v>81.581999999999994</v>
      </c>
      <c r="J778">
        <v>82.781999999999996</v>
      </c>
      <c r="K778">
        <v>83.591999999999999</v>
      </c>
      <c r="L778">
        <v>84.787999999999997</v>
      </c>
      <c r="M778">
        <v>87.016000000000005</v>
      </c>
      <c r="N778">
        <v>89.245000000000005</v>
      </c>
      <c r="O778">
        <v>90.441000000000003</v>
      </c>
      <c r="P778">
        <v>91.251000000000005</v>
      </c>
      <c r="Q778">
        <v>92.450999999999993</v>
      </c>
      <c r="R778">
        <v>93.23</v>
      </c>
      <c r="S778">
        <v>94.703000000000003</v>
      </c>
      <c r="T778">
        <v>97.225999999999999</v>
      </c>
    </row>
    <row r="779" spans="1:20" x14ac:dyDescent="0.3">
      <c r="A779">
        <v>777</v>
      </c>
      <c r="B779">
        <f t="shared" si="12"/>
        <v>2.1273100616016429</v>
      </c>
      <c r="C779">
        <v>1</v>
      </c>
      <c r="D779">
        <v>87.044399999999996</v>
      </c>
      <c r="E779">
        <v>3.798E-2</v>
      </c>
      <c r="F779">
        <v>76.828000000000003</v>
      </c>
      <c r="G779">
        <v>79.353999999999999</v>
      </c>
      <c r="H779">
        <v>80.826999999999998</v>
      </c>
      <c r="I779">
        <v>81.606999999999999</v>
      </c>
      <c r="J779">
        <v>82.808000000000007</v>
      </c>
      <c r="K779">
        <v>83.617999999999995</v>
      </c>
      <c r="L779">
        <v>84.814999999999998</v>
      </c>
      <c r="M779">
        <v>87.043999999999997</v>
      </c>
      <c r="N779">
        <v>89.274000000000001</v>
      </c>
      <c r="O779">
        <v>90.471000000000004</v>
      </c>
      <c r="P779">
        <v>91.281000000000006</v>
      </c>
      <c r="Q779">
        <v>92.481999999999999</v>
      </c>
      <c r="R779">
        <v>93.262</v>
      </c>
      <c r="S779">
        <v>94.734999999999999</v>
      </c>
      <c r="T779">
        <v>97.260999999999996</v>
      </c>
    </row>
    <row r="780" spans="1:20" x14ac:dyDescent="0.3">
      <c r="A780">
        <v>778</v>
      </c>
      <c r="B780">
        <f t="shared" si="12"/>
        <v>2.130047912388775</v>
      </c>
      <c r="C780">
        <v>1</v>
      </c>
      <c r="D780">
        <v>87.072500000000005</v>
      </c>
      <c r="E780">
        <v>3.7990000000000003E-2</v>
      </c>
      <c r="F780">
        <v>76.849999999999994</v>
      </c>
      <c r="G780">
        <v>79.376999999999995</v>
      </c>
      <c r="H780">
        <v>80.850999999999999</v>
      </c>
      <c r="I780">
        <v>81.632000000000005</v>
      </c>
      <c r="J780">
        <v>82.832999999999998</v>
      </c>
      <c r="K780">
        <v>83.644000000000005</v>
      </c>
      <c r="L780">
        <v>84.840999999999994</v>
      </c>
      <c r="M780">
        <v>87.072999999999993</v>
      </c>
      <c r="N780">
        <v>89.304000000000002</v>
      </c>
      <c r="O780">
        <v>90.501000000000005</v>
      </c>
      <c r="P780">
        <v>91.311999999999998</v>
      </c>
      <c r="Q780">
        <v>92.513000000000005</v>
      </c>
      <c r="R780">
        <v>93.293999999999997</v>
      </c>
      <c r="S780">
        <v>94.768000000000001</v>
      </c>
      <c r="T780">
        <v>97.295000000000002</v>
      </c>
    </row>
    <row r="781" spans="1:20" x14ac:dyDescent="0.3">
      <c r="A781">
        <v>779</v>
      </c>
      <c r="B781">
        <f t="shared" si="12"/>
        <v>2.1327857631759071</v>
      </c>
      <c r="C781">
        <v>1</v>
      </c>
      <c r="D781">
        <v>87.1006</v>
      </c>
      <c r="E781">
        <v>3.7990000000000003E-2</v>
      </c>
      <c r="F781">
        <v>76.875</v>
      </c>
      <c r="G781">
        <v>79.403000000000006</v>
      </c>
      <c r="H781">
        <v>80.876999999999995</v>
      </c>
      <c r="I781">
        <v>81.658000000000001</v>
      </c>
      <c r="J781">
        <v>82.86</v>
      </c>
      <c r="K781">
        <v>83.671000000000006</v>
      </c>
      <c r="L781">
        <v>84.869</v>
      </c>
      <c r="M781">
        <v>87.100999999999999</v>
      </c>
      <c r="N781">
        <v>89.331999999999994</v>
      </c>
      <c r="O781">
        <v>90.53</v>
      </c>
      <c r="P781">
        <v>91.340999999999994</v>
      </c>
      <c r="Q781">
        <v>92.543000000000006</v>
      </c>
      <c r="R781">
        <v>93.323999999999998</v>
      </c>
      <c r="S781">
        <v>94.798000000000002</v>
      </c>
      <c r="T781">
        <v>97.325999999999993</v>
      </c>
    </row>
    <row r="782" spans="1:20" x14ac:dyDescent="0.3">
      <c r="A782">
        <v>780</v>
      </c>
      <c r="B782">
        <f t="shared" si="12"/>
        <v>2.1355236139630391</v>
      </c>
      <c r="C782">
        <v>1</v>
      </c>
      <c r="D782">
        <v>87.128600000000006</v>
      </c>
      <c r="E782">
        <v>3.7999999999999999E-2</v>
      </c>
      <c r="F782">
        <v>76.897000000000006</v>
      </c>
      <c r="G782">
        <v>79.426000000000002</v>
      </c>
      <c r="H782">
        <v>80.902000000000001</v>
      </c>
      <c r="I782">
        <v>81.683000000000007</v>
      </c>
      <c r="J782">
        <v>82.885999999999996</v>
      </c>
      <c r="K782">
        <v>83.697000000000003</v>
      </c>
      <c r="L782">
        <v>84.894999999999996</v>
      </c>
      <c r="M782">
        <v>87.129000000000005</v>
      </c>
      <c r="N782">
        <v>89.361999999999995</v>
      </c>
      <c r="O782">
        <v>90.56</v>
      </c>
      <c r="P782">
        <v>91.372</v>
      </c>
      <c r="Q782">
        <v>92.575000000000003</v>
      </c>
      <c r="R782">
        <v>93.355999999999995</v>
      </c>
      <c r="S782">
        <v>94.831000000000003</v>
      </c>
      <c r="T782">
        <v>97.36</v>
      </c>
    </row>
    <row r="783" spans="1:20" x14ac:dyDescent="0.3">
      <c r="A783">
        <v>781</v>
      </c>
      <c r="B783">
        <f t="shared" si="12"/>
        <v>2.1382614647501712</v>
      </c>
      <c r="C783">
        <v>1</v>
      </c>
      <c r="D783">
        <v>87.156700000000001</v>
      </c>
      <c r="E783">
        <v>3.8010000000000002E-2</v>
      </c>
      <c r="F783">
        <v>76.918999999999997</v>
      </c>
      <c r="G783">
        <v>79.45</v>
      </c>
      <c r="H783">
        <v>80.926000000000002</v>
      </c>
      <c r="I783">
        <v>81.707999999999998</v>
      </c>
      <c r="J783">
        <v>82.911000000000001</v>
      </c>
      <c r="K783">
        <v>83.722999999999999</v>
      </c>
      <c r="L783">
        <v>84.921999999999997</v>
      </c>
      <c r="M783">
        <v>87.156999999999996</v>
      </c>
      <c r="N783">
        <v>89.391000000000005</v>
      </c>
      <c r="O783">
        <v>90.59</v>
      </c>
      <c r="P783">
        <v>91.402000000000001</v>
      </c>
      <c r="Q783">
        <v>92.605999999999995</v>
      </c>
      <c r="R783">
        <v>93.387</v>
      </c>
      <c r="S783">
        <v>94.863</v>
      </c>
      <c r="T783">
        <v>97.394000000000005</v>
      </c>
    </row>
    <row r="784" spans="1:20" x14ac:dyDescent="0.3">
      <c r="A784">
        <v>782</v>
      </c>
      <c r="B784">
        <f t="shared" si="12"/>
        <v>2.1409993155373033</v>
      </c>
      <c r="C784">
        <v>1</v>
      </c>
      <c r="D784">
        <v>87.184700000000007</v>
      </c>
      <c r="E784">
        <v>3.8010000000000002E-2</v>
      </c>
      <c r="F784">
        <v>76.944000000000003</v>
      </c>
      <c r="G784">
        <v>79.474999999999994</v>
      </c>
      <c r="H784">
        <v>80.951999999999998</v>
      </c>
      <c r="I784">
        <v>81.733999999999995</v>
      </c>
      <c r="J784">
        <v>82.938000000000002</v>
      </c>
      <c r="K784">
        <v>83.75</v>
      </c>
      <c r="L784">
        <v>84.95</v>
      </c>
      <c r="M784">
        <v>87.185000000000002</v>
      </c>
      <c r="N784">
        <v>89.42</v>
      </c>
      <c r="O784">
        <v>90.619</v>
      </c>
      <c r="P784">
        <v>91.432000000000002</v>
      </c>
      <c r="Q784">
        <v>92.635999999999996</v>
      </c>
      <c r="R784">
        <v>93.417000000000002</v>
      </c>
      <c r="S784">
        <v>94.894000000000005</v>
      </c>
      <c r="T784">
        <v>97.424999999999997</v>
      </c>
    </row>
    <row r="785" spans="1:20" x14ac:dyDescent="0.3">
      <c r="A785">
        <v>783</v>
      </c>
      <c r="B785">
        <f t="shared" si="12"/>
        <v>2.1437371663244353</v>
      </c>
      <c r="C785">
        <v>1</v>
      </c>
      <c r="D785">
        <v>87.212599999999995</v>
      </c>
      <c r="E785">
        <v>3.8019999999999998E-2</v>
      </c>
      <c r="F785">
        <v>76.965999999999994</v>
      </c>
      <c r="G785">
        <v>79.498999999999995</v>
      </c>
      <c r="H785">
        <v>80.975999999999999</v>
      </c>
      <c r="I785">
        <v>81.759</v>
      </c>
      <c r="J785">
        <v>82.962999999999994</v>
      </c>
      <c r="K785">
        <v>83.775999999999996</v>
      </c>
      <c r="L785">
        <v>84.975999999999999</v>
      </c>
      <c r="M785">
        <v>87.212999999999994</v>
      </c>
      <c r="N785">
        <v>89.448999999999998</v>
      </c>
      <c r="O785">
        <v>90.649000000000001</v>
      </c>
      <c r="P785">
        <v>91.462000000000003</v>
      </c>
      <c r="Q785">
        <v>92.667000000000002</v>
      </c>
      <c r="R785">
        <v>93.448999999999998</v>
      </c>
      <c r="S785">
        <v>94.926000000000002</v>
      </c>
      <c r="T785">
        <v>97.459000000000003</v>
      </c>
    </row>
    <row r="786" spans="1:20" x14ac:dyDescent="0.3">
      <c r="A786">
        <v>784</v>
      </c>
      <c r="B786">
        <f t="shared" si="12"/>
        <v>2.1464750171115674</v>
      </c>
      <c r="C786">
        <v>1</v>
      </c>
      <c r="D786">
        <v>87.240600000000001</v>
      </c>
      <c r="E786">
        <v>3.8030000000000001E-2</v>
      </c>
      <c r="F786">
        <v>76.988</v>
      </c>
      <c r="G786">
        <v>79.522000000000006</v>
      </c>
      <c r="H786">
        <v>81.001000000000005</v>
      </c>
      <c r="I786">
        <v>81.783000000000001</v>
      </c>
      <c r="J786">
        <v>82.989000000000004</v>
      </c>
      <c r="K786">
        <v>83.802000000000007</v>
      </c>
      <c r="L786">
        <v>85.003</v>
      </c>
      <c r="M786">
        <v>87.241</v>
      </c>
      <c r="N786">
        <v>89.477999999999994</v>
      </c>
      <c r="O786">
        <v>90.679000000000002</v>
      </c>
      <c r="P786">
        <v>91.492000000000004</v>
      </c>
      <c r="Q786">
        <v>92.697999999999993</v>
      </c>
      <c r="R786">
        <v>93.480999999999995</v>
      </c>
      <c r="S786">
        <v>94.959000000000003</v>
      </c>
      <c r="T786">
        <v>97.492999999999995</v>
      </c>
    </row>
    <row r="787" spans="1:20" x14ac:dyDescent="0.3">
      <c r="A787">
        <v>785</v>
      </c>
      <c r="B787">
        <f t="shared" si="12"/>
        <v>2.1492128678986995</v>
      </c>
      <c r="C787">
        <v>1</v>
      </c>
      <c r="D787">
        <v>87.268600000000006</v>
      </c>
      <c r="E787">
        <v>3.8039999999999997E-2</v>
      </c>
      <c r="F787">
        <v>77.010000000000005</v>
      </c>
      <c r="G787">
        <v>79.546000000000006</v>
      </c>
      <c r="H787">
        <v>81.025000000000006</v>
      </c>
      <c r="I787">
        <v>81.808000000000007</v>
      </c>
      <c r="J787">
        <v>83.013999999999996</v>
      </c>
      <c r="K787">
        <v>83.828000000000003</v>
      </c>
      <c r="L787">
        <v>85.028999999999996</v>
      </c>
      <c r="M787">
        <v>87.269000000000005</v>
      </c>
      <c r="N787">
        <v>89.507999999999996</v>
      </c>
      <c r="O787">
        <v>90.709000000000003</v>
      </c>
      <c r="P787">
        <v>91.522999999999996</v>
      </c>
      <c r="Q787">
        <v>92.728999999999999</v>
      </c>
      <c r="R787">
        <v>93.512</v>
      </c>
      <c r="S787">
        <v>94.991</v>
      </c>
      <c r="T787">
        <v>97.527000000000001</v>
      </c>
    </row>
    <row r="788" spans="1:20" x14ac:dyDescent="0.3">
      <c r="A788">
        <v>786</v>
      </c>
      <c r="B788">
        <f t="shared" si="12"/>
        <v>2.1519507186858315</v>
      </c>
      <c r="C788">
        <v>1</v>
      </c>
      <c r="D788">
        <v>87.296499999999995</v>
      </c>
      <c r="E788">
        <v>3.8039999999999997E-2</v>
      </c>
      <c r="F788">
        <v>77.034999999999997</v>
      </c>
      <c r="G788">
        <v>79.570999999999998</v>
      </c>
      <c r="H788">
        <v>81.051000000000002</v>
      </c>
      <c r="I788">
        <v>81.834000000000003</v>
      </c>
      <c r="J788">
        <v>83.040999999999997</v>
      </c>
      <c r="K788">
        <v>83.855000000000004</v>
      </c>
      <c r="L788">
        <v>85.057000000000002</v>
      </c>
      <c r="M788">
        <v>87.296999999999997</v>
      </c>
      <c r="N788">
        <v>89.536000000000001</v>
      </c>
      <c r="O788">
        <v>90.738</v>
      </c>
      <c r="P788">
        <v>91.552000000000007</v>
      </c>
      <c r="Q788">
        <v>92.759</v>
      </c>
      <c r="R788">
        <v>93.542000000000002</v>
      </c>
      <c r="S788">
        <v>95.022000000000006</v>
      </c>
      <c r="T788">
        <v>97.558000000000007</v>
      </c>
    </row>
    <row r="789" spans="1:20" x14ac:dyDescent="0.3">
      <c r="A789">
        <v>787</v>
      </c>
      <c r="B789">
        <f t="shared" si="12"/>
        <v>2.1546885694729636</v>
      </c>
      <c r="C789">
        <v>1</v>
      </c>
      <c r="D789">
        <v>87.324399999999997</v>
      </c>
      <c r="E789">
        <v>3.805E-2</v>
      </c>
      <c r="F789">
        <v>77.057000000000002</v>
      </c>
      <c r="G789">
        <v>79.594999999999999</v>
      </c>
      <c r="H789">
        <v>81.075000000000003</v>
      </c>
      <c r="I789">
        <v>81.858999999999995</v>
      </c>
      <c r="J789">
        <v>83.066000000000003</v>
      </c>
      <c r="K789">
        <v>83.881</v>
      </c>
      <c r="L789">
        <v>85.082999999999998</v>
      </c>
      <c r="M789">
        <v>87.323999999999998</v>
      </c>
      <c r="N789">
        <v>89.566000000000003</v>
      </c>
      <c r="O789">
        <v>90.768000000000001</v>
      </c>
      <c r="P789">
        <v>91.582999999999998</v>
      </c>
      <c r="Q789">
        <v>92.79</v>
      </c>
      <c r="R789">
        <v>93.573999999999998</v>
      </c>
      <c r="S789">
        <v>95.054000000000002</v>
      </c>
      <c r="T789">
        <v>97.591999999999999</v>
      </c>
    </row>
    <row r="790" spans="1:20" x14ac:dyDescent="0.3">
      <c r="A790">
        <v>788</v>
      </c>
      <c r="B790">
        <f t="shared" si="12"/>
        <v>2.1574264202600957</v>
      </c>
      <c r="C790">
        <v>1</v>
      </c>
      <c r="D790">
        <v>87.3523</v>
      </c>
      <c r="E790">
        <v>3.8059999999999997E-2</v>
      </c>
      <c r="F790">
        <v>77.078000000000003</v>
      </c>
      <c r="G790">
        <v>79.617999999999995</v>
      </c>
      <c r="H790">
        <v>81.099000000000004</v>
      </c>
      <c r="I790">
        <v>81.884</v>
      </c>
      <c r="J790">
        <v>83.091999999999999</v>
      </c>
      <c r="K790">
        <v>83.906999999999996</v>
      </c>
      <c r="L790">
        <v>85.11</v>
      </c>
      <c r="M790">
        <v>87.352000000000004</v>
      </c>
      <c r="N790">
        <v>89.594999999999999</v>
      </c>
      <c r="O790">
        <v>90.798000000000002</v>
      </c>
      <c r="P790">
        <v>91.613</v>
      </c>
      <c r="Q790">
        <v>92.820999999999998</v>
      </c>
      <c r="R790">
        <v>93.605000000000004</v>
      </c>
      <c r="S790">
        <v>95.087000000000003</v>
      </c>
      <c r="T790">
        <v>97.626000000000005</v>
      </c>
    </row>
    <row r="791" spans="1:20" x14ac:dyDescent="0.3">
      <c r="A791">
        <v>789</v>
      </c>
      <c r="B791">
        <f t="shared" si="12"/>
        <v>2.1601642710472277</v>
      </c>
      <c r="C791">
        <v>1</v>
      </c>
      <c r="D791">
        <v>87.380099999999999</v>
      </c>
      <c r="E791">
        <v>3.8059999999999997E-2</v>
      </c>
      <c r="F791">
        <v>77.102999999999994</v>
      </c>
      <c r="G791">
        <v>79.643000000000001</v>
      </c>
      <c r="H791">
        <v>81.125</v>
      </c>
      <c r="I791">
        <v>81.91</v>
      </c>
      <c r="J791">
        <v>83.117999999999995</v>
      </c>
      <c r="K791">
        <v>83.933000000000007</v>
      </c>
      <c r="L791">
        <v>85.137</v>
      </c>
      <c r="M791">
        <v>87.38</v>
      </c>
      <c r="N791">
        <v>89.623000000000005</v>
      </c>
      <c r="O791">
        <v>90.826999999999998</v>
      </c>
      <c r="P791">
        <v>91.641999999999996</v>
      </c>
      <c r="Q791">
        <v>92.85</v>
      </c>
      <c r="R791">
        <v>93.635000000000005</v>
      </c>
      <c r="S791">
        <v>95.117000000000004</v>
      </c>
      <c r="T791">
        <v>97.656999999999996</v>
      </c>
    </row>
    <row r="792" spans="1:20" x14ac:dyDescent="0.3">
      <c r="A792">
        <v>790</v>
      </c>
      <c r="B792">
        <f t="shared" si="12"/>
        <v>2.1629021218343598</v>
      </c>
      <c r="C792">
        <v>1</v>
      </c>
      <c r="D792">
        <v>87.408000000000001</v>
      </c>
      <c r="E792">
        <v>3.807E-2</v>
      </c>
      <c r="F792">
        <v>77.125</v>
      </c>
      <c r="G792">
        <v>79.667000000000002</v>
      </c>
      <c r="H792">
        <v>81.149000000000001</v>
      </c>
      <c r="I792">
        <v>81.935000000000002</v>
      </c>
      <c r="J792">
        <v>83.143000000000001</v>
      </c>
      <c r="K792">
        <v>83.959000000000003</v>
      </c>
      <c r="L792">
        <v>85.164000000000001</v>
      </c>
      <c r="M792">
        <v>87.408000000000001</v>
      </c>
      <c r="N792">
        <v>89.652000000000001</v>
      </c>
      <c r="O792">
        <v>90.856999999999999</v>
      </c>
      <c r="P792">
        <v>91.673000000000002</v>
      </c>
      <c r="Q792">
        <v>92.881</v>
      </c>
      <c r="R792">
        <v>93.667000000000002</v>
      </c>
      <c r="S792">
        <v>95.149000000000001</v>
      </c>
      <c r="T792">
        <v>97.691000000000003</v>
      </c>
    </row>
    <row r="793" spans="1:20" x14ac:dyDescent="0.3">
      <c r="A793">
        <v>791</v>
      </c>
      <c r="B793">
        <f t="shared" si="12"/>
        <v>2.1656399726214923</v>
      </c>
      <c r="C793">
        <v>1</v>
      </c>
      <c r="D793">
        <v>87.4358</v>
      </c>
      <c r="E793">
        <v>3.8080000000000003E-2</v>
      </c>
      <c r="F793">
        <v>77.147000000000006</v>
      </c>
      <c r="G793">
        <v>79.69</v>
      </c>
      <c r="H793">
        <v>81.174000000000007</v>
      </c>
      <c r="I793">
        <v>81.959000000000003</v>
      </c>
      <c r="J793">
        <v>83.168999999999997</v>
      </c>
      <c r="K793">
        <v>83.984999999999999</v>
      </c>
      <c r="L793">
        <v>85.19</v>
      </c>
      <c r="M793">
        <v>87.436000000000007</v>
      </c>
      <c r="N793">
        <v>89.682000000000002</v>
      </c>
      <c r="O793">
        <v>90.887</v>
      </c>
      <c r="P793">
        <v>91.703000000000003</v>
      </c>
      <c r="Q793">
        <v>92.912000000000006</v>
      </c>
      <c r="R793">
        <v>93.697999999999993</v>
      </c>
      <c r="S793">
        <v>95.182000000000002</v>
      </c>
      <c r="T793">
        <v>97.724999999999994</v>
      </c>
    </row>
    <row r="794" spans="1:20" x14ac:dyDescent="0.3">
      <c r="A794">
        <v>792</v>
      </c>
      <c r="B794">
        <f t="shared" si="12"/>
        <v>2.1683778234086244</v>
      </c>
      <c r="C794">
        <v>1</v>
      </c>
      <c r="D794">
        <v>87.4636</v>
      </c>
      <c r="E794">
        <v>3.8089999999999999E-2</v>
      </c>
      <c r="F794">
        <v>77.168999999999997</v>
      </c>
      <c r="G794">
        <v>79.712999999999994</v>
      </c>
      <c r="H794">
        <v>81.197999999999993</v>
      </c>
      <c r="I794">
        <v>81.983999999999995</v>
      </c>
      <c r="J794">
        <v>83.194000000000003</v>
      </c>
      <c r="K794">
        <v>84.010999999999996</v>
      </c>
      <c r="L794">
        <v>85.216999999999999</v>
      </c>
      <c r="M794">
        <v>87.463999999999999</v>
      </c>
      <c r="N794">
        <v>89.710999999999999</v>
      </c>
      <c r="O794">
        <v>90.915999999999997</v>
      </c>
      <c r="P794">
        <v>91.733000000000004</v>
      </c>
      <c r="Q794">
        <v>92.942999999999998</v>
      </c>
      <c r="R794">
        <v>93.728999999999999</v>
      </c>
      <c r="S794">
        <v>95.213999999999999</v>
      </c>
      <c r="T794">
        <v>97.759</v>
      </c>
    </row>
    <row r="795" spans="1:20" x14ac:dyDescent="0.3">
      <c r="A795">
        <v>793</v>
      </c>
      <c r="B795">
        <f t="shared" si="12"/>
        <v>2.1711156741957565</v>
      </c>
      <c r="C795">
        <v>1</v>
      </c>
      <c r="D795">
        <v>87.491399999999999</v>
      </c>
      <c r="E795">
        <v>3.8089999999999999E-2</v>
      </c>
      <c r="F795">
        <v>77.192999999999998</v>
      </c>
      <c r="G795">
        <v>79.739000000000004</v>
      </c>
      <c r="H795">
        <v>81.224000000000004</v>
      </c>
      <c r="I795">
        <v>82.01</v>
      </c>
      <c r="J795">
        <v>83.221000000000004</v>
      </c>
      <c r="K795">
        <v>84.037000000000006</v>
      </c>
      <c r="L795">
        <v>85.244</v>
      </c>
      <c r="M795">
        <v>87.491</v>
      </c>
      <c r="N795">
        <v>89.739000000000004</v>
      </c>
      <c r="O795">
        <v>90.944999999999993</v>
      </c>
      <c r="P795">
        <v>91.762</v>
      </c>
      <c r="Q795">
        <v>92.972999999999999</v>
      </c>
      <c r="R795">
        <v>93.759</v>
      </c>
      <c r="S795">
        <v>95.244</v>
      </c>
      <c r="T795">
        <v>97.79</v>
      </c>
    </row>
    <row r="796" spans="1:20" x14ac:dyDescent="0.3">
      <c r="A796">
        <v>794</v>
      </c>
      <c r="B796">
        <f t="shared" si="12"/>
        <v>2.1738535249828885</v>
      </c>
      <c r="C796">
        <v>1</v>
      </c>
      <c r="D796">
        <v>87.519199999999998</v>
      </c>
      <c r="E796">
        <v>3.8100000000000002E-2</v>
      </c>
      <c r="F796">
        <v>77.215000000000003</v>
      </c>
      <c r="G796">
        <v>79.762</v>
      </c>
      <c r="H796">
        <v>81.248000000000005</v>
      </c>
      <c r="I796">
        <v>82.034000000000006</v>
      </c>
      <c r="J796">
        <v>83.245999999999995</v>
      </c>
      <c r="K796">
        <v>84.063000000000002</v>
      </c>
      <c r="L796">
        <v>85.27</v>
      </c>
      <c r="M796">
        <v>87.519000000000005</v>
      </c>
      <c r="N796">
        <v>89.768000000000001</v>
      </c>
      <c r="O796">
        <v>90.974999999999994</v>
      </c>
      <c r="P796">
        <v>91.793000000000006</v>
      </c>
      <c r="Q796">
        <v>93.004000000000005</v>
      </c>
      <c r="R796">
        <v>93.790999999999997</v>
      </c>
      <c r="S796">
        <v>95.275999999999996</v>
      </c>
      <c r="T796">
        <v>97.823999999999998</v>
      </c>
    </row>
    <row r="797" spans="1:20" x14ac:dyDescent="0.3">
      <c r="A797">
        <v>795</v>
      </c>
      <c r="B797">
        <f t="shared" si="12"/>
        <v>2.1765913757700206</v>
      </c>
      <c r="C797">
        <v>1</v>
      </c>
      <c r="D797">
        <v>87.546899999999994</v>
      </c>
      <c r="E797">
        <v>3.8109999999999998E-2</v>
      </c>
      <c r="F797">
        <v>77.236999999999995</v>
      </c>
      <c r="G797">
        <v>79.784999999999997</v>
      </c>
      <c r="H797">
        <v>81.272000000000006</v>
      </c>
      <c r="I797">
        <v>82.058999999999997</v>
      </c>
      <c r="J797">
        <v>83.271000000000001</v>
      </c>
      <c r="K797">
        <v>84.088999999999999</v>
      </c>
      <c r="L797">
        <v>85.296999999999997</v>
      </c>
      <c r="M797">
        <v>87.546999999999997</v>
      </c>
      <c r="N797">
        <v>89.796999999999997</v>
      </c>
      <c r="O797">
        <v>91.004999999999995</v>
      </c>
      <c r="P797">
        <v>91.822999999999993</v>
      </c>
      <c r="Q797">
        <v>93.034999999999997</v>
      </c>
      <c r="R797">
        <v>93.822000000000003</v>
      </c>
      <c r="S797">
        <v>95.308999999999997</v>
      </c>
      <c r="T797">
        <v>97.856999999999999</v>
      </c>
    </row>
    <row r="798" spans="1:20" x14ac:dyDescent="0.3">
      <c r="A798">
        <v>796</v>
      </c>
      <c r="B798">
        <f t="shared" si="12"/>
        <v>2.1793292265571527</v>
      </c>
      <c r="C798">
        <v>1</v>
      </c>
      <c r="D798">
        <v>87.574600000000004</v>
      </c>
      <c r="E798">
        <v>3.8120000000000001E-2</v>
      </c>
      <c r="F798">
        <v>77.257999999999996</v>
      </c>
      <c r="G798">
        <v>79.808000000000007</v>
      </c>
      <c r="H798">
        <v>81.296000000000006</v>
      </c>
      <c r="I798">
        <v>82.084000000000003</v>
      </c>
      <c r="J798">
        <v>83.296000000000006</v>
      </c>
      <c r="K798">
        <v>84.114999999999995</v>
      </c>
      <c r="L798">
        <v>85.322999999999993</v>
      </c>
      <c r="M798">
        <v>87.575000000000003</v>
      </c>
      <c r="N798">
        <v>89.825999999999993</v>
      </c>
      <c r="O798">
        <v>91.034999999999997</v>
      </c>
      <c r="P798">
        <v>91.852999999999994</v>
      </c>
      <c r="Q798">
        <v>93.066000000000003</v>
      </c>
      <c r="R798">
        <v>93.852999999999994</v>
      </c>
      <c r="S798">
        <v>95.340999999999994</v>
      </c>
      <c r="T798">
        <v>97.891000000000005</v>
      </c>
    </row>
    <row r="799" spans="1:20" x14ac:dyDescent="0.3">
      <c r="A799">
        <v>797</v>
      </c>
      <c r="B799">
        <f t="shared" si="12"/>
        <v>2.1820670773442847</v>
      </c>
      <c r="C799">
        <v>1</v>
      </c>
      <c r="D799">
        <v>87.6023</v>
      </c>
      <c r="E799">
        <v>3.8120000000000001E-2</v>
      </c>
      <c r="F799">
        <v>77.283000000000001</v>
      </c>
      <c r="G799">
        <v>79.834000000000003</v>
      </c>
      <c r="H799">
        <v>81.322000000000003</v>
      </c>
      <c r="I799">
        <v>82.108999999999995</v>
      </c>
      <c r="J799">
        <v>83.322999999999993</v>
      </c>
      <c r="K799">
        <v>84.141000000000005</v>
      </c>
      <c r="L799">
        <v>85.35</v>
      </c>
      <c r="M799">
        <v>87.602000000000004</v>
      </c>
      <c r="N799">
        <v>89.855000000000004</v>
      </c>
      <c r="O799">
        <v>91.063000000000002</v>
      </c>
      <c r="P799">
        <v>91.882000000000005</v>
      </c>
      <c r="Q799">
        <v>93.094999999999999</v>
      </c>
      <c r="R799">
        <v>93.882999999999996</v>
      </c>
      <c r="S799">
        <v>95.370999999999995</v>
      </c>
      <c r="T799">
        <v>97.921999999999997</v>
      </c>
    </row>
    <row r="800" spans="1:20" x14ac:dyDescent="0.3">
      <c r="A800">
        <v>798</v>
      </c>
      <c r="B800">
        <f t="shared" si="12"/>
        <v>2.1848049281314168</v>
      </c>
      <c r="C800">
        <v>1</v>
      </c>
      <c r="D800">
        <v>87.63</v>
      </c>
      <c r="E800">
        <v>3.8129999999999997E-2</v>
      </c>
      <c r="F800">
        <v>77.305000000000007</v>
      </c>
      <c r="G800">
        <v>79.856999999999999</v>
      </c>
      <c r="H800">
        <v>81.346000000000004</v>
      </c>
      <c r="I800">
        <v>82.134</v>
      </c>
      <c r="J800">
        <v>83.347999999999999</v>
      </c>
      <c r="K800">
        <v>84.167000000000002</v>
      </c>
      <c r="L800">
        <v>85.376000000000005</v>
      </c>
      <c r="M800">
        <v>87.63</v>
      </c>
      <c r="N800">
        <v>89.884</v>
      </c>
      <c r="O800">
        <v>91.093000000000004</v>
      </c>
      <c r="P800">
        <v>91.912000000000006</v>
      </c>
      <c r="Q800">
        <v>93.126000000000005</v>
      </c>
      <c r="R800">
        <v>93.914000000000001</v>
      </c>
      <c r="S800">
        <v>95.403000000000006</v>
      </c>
      <c r="T800">
        <v>97.954999999999998</v>
      </c>
    </row>
    <row r="801" spans="1:20" x14ac:dyDescent="0.3">
      <c r="A801">
        <v>799</v>
      </c>
      <c r="B801">
        <f t="shared" si="12"/>
        <v>2.1875427789185489</v>
      </c>
      <c r="C801">
        <v>1</v>
      </c>
      <c r="D801">
        <v>87.657700000000006</v>
      </c>
      <c r="E801">
        <v>3.814E-2</v>
      </c>
      <c r="F801">
        <v>77.325999999999993</v>
      </c>
      <c r="G801">
        <v>79.88</v>
      </c>
      <c r="H801">
        <v>81.37</v>
      </c>
      <c r="I801">
        <v>82.159000000000006</v>
      </c>
      <c r="J801">
        <v>83.373000000000005</v>
      </c>
      <c r="K801">
        <v>84.192999999999998</v>
      </c>
      <c r="L801">
        <v>85.403000000000006</v>
      </c>
      <c r="M801">
        <v>87.658000000000001</v>
      </c>
      <c r="N801">
        <v>89.912999999999997</v>
      </c>
      <c r="O801">
        <v>91.123000000000005</v>
      </c>
      <c r="P801">
        <v>91.941999999999993</v>
      </c>
      <c r="Q801">
        <v>93.156999999999996</v>
      </c>
      <c r="R801">
        <v>93.945999999999998</v>
      </c>
      <c r="S801">
        <v>95.435000000000002</v>
      </c>
      <c r="T801">
        <v>97.989000000000004</v>
      </c>
    </row>
    <row r="802" spans="1:20" x14ac:dyDescent="0.3">
      <c r="A802">
        <v>800</v>
      </c>
      <c r="B802">
        <f t="shared" si="12"/>
        <v>2.1902806297056809</v>
      </c>
      <c r="C802">
        <v>1</v>
      </c>
      <c r="D802">
        <v>87.685299999999998</v>
      </c>
      <c r="E802">
        <v>3.814E-2</v>
      </c>
      <c r="F802">
        <v>77.350999999999999</v>
      </c>
      <c r="G802">
        <v>79.905000000000001</v>
      </c>
      <c r="H802">
        <v>81.394999999999996</v>
      </c>
      <c r="I802">
        <v>82.183999999999997</v>
      </c>
      <c r="J802">
        <v>83.399000000000001</v>
      </c>
      <c r="K802">
        <v>84.218999999999994</v>
      </c>
      <c r="L802">
        <v>85.43</v>
      </c>
      <c r="M802">
        <v>87.685000000000002</v>
      </c>
      <c r="N802">
        <v>89.941000000000003</v>
      </c>
      <c r="O802">
        <v>91.150999999999996</v>
      </c>
      <c r="P802">
        <v>91.971000000000004</v>
      </c>
      <c r="Q802">
        <v>93.186000000000007</v>
      </c>
      <c r="R802">
        <v>93.974999999999994</v>
      </c>
      <c r="S802">
        <v>95.465000000000003</v>
      </c>
      <c r="T802">
        <v>98.02</v>
      </c>
    </row>
    <row r="803" spans="1:20" x14ac:dyDescent="0.3">
      <c r="A803">
        <v>801</v>
      </c>
      <c r="B803">
        <f t="shared" si="12"/>
        <v>2.193018480492813</v>
      </c>
      <c r="C803">
        <v>1</v>
      </c>
      <c r="D803">
        <v>87.712900000000005</v>
      </c>
      <c r="E803">
        <v>3.8150000000000003E-2</v>
      </c>
      <c r="F803">
        <v>77.372</v>
      </c>
      <c r="G803">
        <v>79.927999999999997</v>
      </c>
      <c r="H803">
        <v>81.418999999999997</v>
      </c>
      <c r="I803">
        <v>82.209000000000003</v>
      </c>
      <c r="J803">
        <v>83.424999999999997</v>
      </c>
      <c r="K803">
        <v>84.245000000000005</v>
      </c>
      <c r="L803">
        <v>85.456000000000003</v>
      </c>
      <c r="M803">
        <v>87.712999999999994</v>
      </c>
      <c r="N803">
        <v>89.97</v>
      </c>
      <c r="O803">
        <v>91.180999999999997</v>
      </c>
      <c r="P803">
        <v>92.001000000000005</v>
      </c>
      <c r="Q803">
        <v>93.216999999999999</v>
      </c>
      <c r="R803">
        <v>94.007000000000005</v>
      </c>
      <c r="S803">
        <v>95.497</v>
      </c>
      <c r="T803">
        <v>98.054000000000002</v>
      </c>
    </row>
    <row r="804" spans="1:20" x14ac:dyDescent="0.3">
      <c r="A804">
        <v>802</v>
      </c>
      <c r="B804">
        <f t="shared" si="12"/>
        <v>2.1957563312799451</v>
      </c>
      <c r="C804">
        <v>1</v>
      </c>
      <c r="D804">
        <v>87.740499999999997</v>
      </c>
      <c r="E804">
        <v>3.8159999999999999E-2</v>
      </c>
      <c r="F804">
        <v>77.394000000000005</v>
      </c>
      <c r="G804">
        <v>79.950999999999993</v>
      </c>
      <c r="H804">
        <v>81.442999999999998</v>
      </c>
      <c r="I804">
        <v>82.233000000000004</v>
      </c>
      <c r="J804">
        <v>83.45</v>
      </c>
      <c r="K804">
        <v>84.27</v>
      </c>
      <c r="L804">
        <v>85.481999999999999</v>
      </c>
      <c r="M804">
        <v>87.741</v>
      </c>
      <c r="N804">
        <v>89.998999999999995</v>
      </c>
      <c r="O804">
        <v>91.210999999999999</v>
      </c>
      <c r="P804">
        <v>92.031000000000006</v>
      </c>
      <c r="Q804">
        <v>93.248000000000005</v>
      </c>
      <c r="R804">
        <v>94.037999999999997</v>
      </c>
      <c r="S804">
        <v>95.53</v>
      </c>
      <c r="T804">
        <v>98.087000000000003</v>
      </c>
    </row>
    <row r="805" spans="1:20" x14ac:dyDescent="0.3">
      <c r="A805">
        <v>803</v>
      </c>
      <c r="B805">
        <f t="shared" si="12"/>
        <v>2.1984941820670771</v>
      </c>
      <c r="C805">
        <v>1</v>
      </c>
      <c r="D805">
        <v>87.768100000000004</v>
      </c>
      <c r="E805">
        <v>3.8170000000000003E-2</v>
      </c>
      <c r="F805">
        <v>77.415000000000006</v>
      </c>
      <c r="G805">
        <v>79.974999999999994</v>
      </c>
      <c r="H805">
        <v>81.466999999999999</v>
      </c>
      <c r="I805">
        <v>82.257999999999996</v>
      </c>
      <c r="J805">
        <v>83.474999999999994</v>
      </c>
      <c r="K805">
        <v>84.296000000000006</v>
      </c>
      <c r="L805">
        <v>85.507999999999996</v>
      </c>
      <c r="M805">
        <v>87.768000000000001</v>
      </c>
      <c r="N805">
        <v>90.028000000000006</v>
      </c>
      <c r="O805">
        <v>91.24</v>
      </c>
      <c r="P805">
        <v>92.061000000000007</v>
      </c>
      <c r="Q805">
        <v>93.278999999999996</v>
      </c>
      <c r="R805">
        <v>94.069000000000003</v>
      </c>
      <c r="S805">
        <v>95.561999999999998</v>
      </c>
      <c r="T805">
        <v>98.120999999999995</v>
      </c>
    </row>
    <row r="806" spans="1:20" x14ac:dyDescent="0.3">
      <c r="A806">
        <v>804</v>
      </c>
      <c r="B806">
        <f t="shared" si="12"/>
        <v>2.2012320328542097</v>
      </c>
      <c r="C806">
        <v>1</v>
      </c>
      <c r="D806">
        <v>87.795599999999993</v>
      </c>
      <c r="E806">
        <v>3.8170000000000003E-2</v>
      </c>
      <c r="F806">
        <v>77.44</v>
      </c>
      <c r="G806">
        <v>80</v>
      </c>
      <c r="H806">
        <v>81.492999999999995</v>
      </c>
      <c r="I806">
        <v>82.283000000000001</v>
      </c>
      <c r="J806">
        <v>83.501000000000005</v>
      </c>
      <c r="K806">
        <v>84.322000000000003</v>
      </c>
      <c r="L806">
        <v>85.534999999999997</v>
      </c>
      <c r="M806">
        <v>87.796000000000006</v>
      </c>
      <c r="N806">
        <v>90.055999999999997</v>
      </c>
      <c r="O806">
        <v>91.269000000000005</v>
      </c>
      <c r="P806">
        <v>92.09</v>
      </c>
      <c r="Q806">
        <v>93.308000000000007</v>
      </c>
      <c r="R806">
        <v>94.097999999999999</v>
      </c>
      <c r="S806">
        <v>95.591999999999999</v>
      </c>
      <c r="T806">
        <v>98.150999999999996</v>
      </c>
    </row>
    <row r="807" spans="1:20" x14ac:dyDescent="0.3">
      <c r="A807">
        <v>805</v>
      </c>
      <c r="B807">
        <f t="shared" si="12"/>
        <v>2.2039698836413417</v>
      </c>
      <c r="C807">
        <v>1</v>
      </c>
      <c r="D807">
        <v>87.8232</v>
      </c>
      <c r="E807">
        <v>3.8179999999999999E-2</v>
      </c>
      <c r="F807">
        <v>77.460999999999999</v>
      </c>
      <c r="G807">
        <v>80.022999999999996</v>
      </c>
      <c r="H807">
        <v>81.516999999999996</v>
      </c>
      <c r="I807">
        <v>82.308000000000007</v>
      </c>
      <c r="J807">
        <v>83.525999999999996</v>
      </c>
      <c r="K807">
        <v>84.347999999999999</v>
      </c>
      <c r="L807">
        <v>85.561999999999998</v>
      </c>
      <c r="M807">
        <v>87.822999999999993</v>
      </c>
      <c r="N807">
        <v>90.084999999999994</v>
      </c>
      <c r="O807">
        <v>91.298000000000002</v>
      </c>
      <c r="P807">
        <v>92.12</v>
      </c>
      <c r="Q807">
        <v>93.338999999999999</v>
      </c>
      <c r="R807">
        <v>94.13</v>
      </c>
      <c r="S807">
        <v>95.623999999999995</v>
      </c>
      <c r="T807">
        <v>98.185000000000002</v>
      </c>
    </row>
    <row r="808" spans="1:20" x14ac:dyDescent="0.3">
      <c r="A808">
        <v>806</v>
      </c>
      <c r="B808">
        <f t="shared" si="12"/>
        <v>2.2067077344284738</v>
      </c>
      <c r="C808">
        <v>1</v>
      </c>
      <c r="D808">
        <v>87.850700000000003</v>
      </c>
      <c r="E808">
        <v>3.8190000000000002E-2</v>
      </c>
      <c r="F808">
        <v>77.483000000000004</v>
      </c>
      <c r="G808">
        <v>80.046000000000006</v>
      </c>
      <c r="H808">
        <v>81.540999999999997</v>
      </c>
      <c r="I808">
        <v>82.331999999999994</v>
      </c>
      <c r="J808">
        <v>83.551000000000002</v>
      </c>
      <c r="K808">
        <v>84.373000000000005</v>
      </c>
      <c r="L808">
        <v>85.587999999999994</v>
      </c>
      <c r="M808">
        <v>87.850999999999999</v>
      </c>
      <c r="N808">
        <v>90.114000000000004</v>
      </c>
      <c r="O808">
        <v>91.328000000000003</v>
      </c>
      <c r="P808">
        <v>92.15</v>
      </c>
      <c r="Q808">
        <v>93.369</v>
      </c>
      <c r="R808">
        <v>94.161000000000001</v>
      </c>
      <c r="S808">
        <v>95.656000000000006</v>
      </c>
      <c r="T808">
        <v>98.218000000000004</v>
      </c>
    </row>
    <row r="809" spans="1:20" x14ac:dyDescent="0.3">
      <c r="A809">
        <v>807</v>
      </c>
      <c r="B809">
        <f t="shared" si="12"/>
        <v>2.2094455852156059</v>
      </c>
      <c r="C809">
        <v>1</v>
      </c>
      <c r="D809">
        <v>87.878200000000007</v>
      </c>
      <c r="E809">
        <v>3.8190000000000002E-2</v>
      </c>
      <c r="F809">
        <v>77.507000000000005</v>
      </c>
      <c r="G809">
        <v>80.070999999999998</v>
      </c>
      <c r="H809">
        <v>81.566000000000003</v>
      </c>
      <c r="I809">
        <v>82.358000000000004</v>
      </c>
      <c r="J809">
        <v>83.576999999999998</v>
      </c>
      <c r="K809">
        <v>84.4</v>
      </c>
      <c r="L809">
        <v>85.614999999999995</v>
      </c>
      <c r="M809">
        <v>87.878</v>
      </c>
      <c r="N809">
        <v>90.141999999999996</v>
      </c>
      <c r="O809">
        <v>91.356999999999999</v>
      </c>
      <c r="P809">
        <v>92.179000000000002</v>
      </c>
      <c r="Q809">
        <v>93.397999999999996</v>
      </c>
      <c r="R809">
        <v>94.19</v>
      </c>
      <c r="S809">
        <v>95.686000000000007</v>
      </c>
      <c r="T809">
        <v>98.248999999999995</v>
      </c>
    </row>
    <row r="810" spans="1:20" x14ac:dyDescent="0.3">
      <c r="A810">
        <v>808</v>
      </c>
      <c r="B810">
        <f t="shared" si="12"/>
        <v>2.2121834360027379</v>
      </c>
      <c r="C810">
        <v>1</v>
      </c>
      <c r="D810">
        <v>87.905600000000007</v>
      </c>
      <c r="E810">
        <v>3.8199999999999998E-2</v>
      </c>
      <c r="F810">
        <v>77.528999999999996</v>
      </c>
      <c r="G810">
        <v>80.093999999999994</v>
      </c>
      <c r="H810">
        <v>81.59</v>
      </c>
      <c r="I810">
        <v>82.382000000000005</v>
      </c>
      <c r="J810">
        <v>83.602000000000004</v>
      </c>
      <c r="K810">
        <v>84.424999999999997</v>
      </c>
      <c r="L810">
        <v>85.641000000000005</v>
      </c>
      <c r="M810">
        <v>87.906000000000006</v>
      </c>
      <c r="N810">
        <v>90.171000000000006</v>
      </c>
      <c r="O810">
        <v>91.385999999999996</v>
      </c>
      <c r="P810">
        <v>92.209000000000003</v>
      </c>
      <c r="Q810">
        <v>93.429000000000002</v>
      </c>
      <c r="R810">
        <v>94.221000000000004</v>
      </c>
      <c r="S810">
        <v>95.716999999999999</v>
      </c>
      <c r="T810">
        <v>98.283000000000001</v>
      </c>
    </row>
    <row r="811" spans="1:20" x14ac:dyDescent="0.3">
      <c r="A811">
        <v>809</v>
      </c>
      <c r="B811">
        <f t="shared" si="12"/>
        <v>2.21492128678987</v>
      </c>
      <c r="C811">
        <v>1</v>
      </c>
      <c r="D811">
        <v>87.933099999999996</v>
      </c>
      <c r="E811">
        <v>3.8210000000000001E-2</v>
      </c>
      <c r="F811">
        <v>77.55</v>
      </c>
      <c r="G811">
        <v>80.117000000000004</v>
      </c>
      <c r="H811">
        <v>81.614000000000004</v>
      </c>
      <c r="I811">
        <v>82.406999999999996</v>
      </c>
      <c r="J811">
        <v>83.626999999999995</v>
      </c>
      <c r="K811">
        <v>84.450999999999993</v>
      </c>
      <c r="L811">
        <v>85.667000000000002</v>
      </c>
      <c r="M811">
        <v>87.933000000000007</v>
      </c>
      <c r="N811">
        <v>90.198999999999998</v>
      </c>
      <c r="O811">
        <v>91.415000000000006</v>
      </c>
      <c r="P811">
        <v>92.239000000000004</v>
      </c>
      <c r="Q811">
        <v>93.46</v>
      </c>
      <c r="R811">
        <v>94.251999999999995</v>
      </c>
      <c r="S811">
        <v>95.748999999999995</v>
      </c>
      <c r="T811">
        <v>98.316000000000003</v>
      </c>
    </row>
    <row r="812" spans="1:20" x14ac:dyDescent="0.3">
      <c r="A812">
        <v>810</v>
      </c>
      <c r="B812">
        <f t="shared" si="12"/>
        <v>2.2176591375770021</v>
      </c>
      <c r="C812">
        <v>1</v>
      </c>
      <c r="D812">
        <v>87.960499999999996</v>
      </c>
      <c r="E812">
        <v>3.8210000000000001E-2</v>
      </c>
      <c r="F812">
        <v>77.573999999999998</v>
      </c>
      <c r="G812">
        <v>80.141999999999996</v>
      </c>
      <c r="H812">
        <v>81.638999999999996</v>
      </c>
      <c r="I812">
        <v>82.432000000000002</v>
      </c>
      <c r="J812">
        <v>83.653000000000006</v>
      </c>
      <c r="K812">
        <v>84.477000000000004</v>
      </c>
      <c r="L812">
        <v>85.694000000000003</v>
      </c>
      <c r="M812">
        <v>87.960999999999999</v>
      </c>
      <c r="N812">
        <v>90.227000000000004</v>
      </c>
      <c r="O812">
        <v>91.444000000000003</v>
      </c>
      <c r="P812">
        <v>92.268000000000001</v>
      </c>
      <c r="Q812">
        <v>93.489000000000004</v>
      </c>
      <c r="R812">
        <v>94.281999999999996</v>
      </c>
      <c r="S812">
        <v>95.778999999999996</v>
      </c>
      <c r="T812">
        <v>98.346999999999994</v>
      </c>
    </row>
    <row r="813" spans="1:20" x14ac:dyDescent="0.3">
      <c r="A813">
        <v>811</v>
      </c>
      <c r="B813">
        <f t="shared" si="12"/>
        <v>2.2203969883641341</v>
      </c>
      <c r="C813">
        <v>1</v>
      </c>
      <c r="D813">
        <v>87.987899999999996</v>
      </c>
      <c r="E813">
        <v>3.8219999999999997E-2</v>
      </c>
      <c r="F813">
        <v>77.596000000000004</v>
      </c>
      <c r="G813">
        <v>80.165000000000006</v>
      </c>
      <c r="H813">
        <v>81.662999999999997</v>
      </c>
      <c r="I813">
        <v>82.456000000000003</v>
      </c>
      <c r="J813">
        <v>83.677999999999997</v>
      </c>
      <c r="K813">
        <v>84.501999999999995</v>
      </c>
      <c r="L813">
        <v>85.72</v>
      </c>
      <c r="M813">
        <v>87.988</v>
      </c>
      <c r="N813">
        <v>90.256</v>
      </c>
      <c r="O813">
        <v>91.472999999999999</v>
      </c>
      <c r="P813">
        <v>92.298000000000002</v>
      </c>
      <c r="Q813">
        <v>93.519000000000005</v>
      </c>
      <c r="R813">
        <v>94.313000000000002</v>
      </c>
      <c r="S813">
        <v>95.811000000000007</v>
      </c>
      <c r="T813">
        <v>98.38</v>
      </c>
    </row>
    <row r="814" spans="1:20" x14ac:dyDescent="0.3">
      <c r="A814">
        <v>812</v>
      </c>
      <c r="B814">
        <f t="shared" si="12"/>
        <v>2.2231348391512662</v>
      </c>
      <c r="C814">
        <v>1</v>
      </c>
      <c r="D814">
        <v>88.015299999999996</v>
      </c>
      <c r="E814">
        <v>3.823E-2</v>
      </c>
      <c r="F814">
        <v>77.617000000000004</v>
      </c>
      <c r="G814">
        <v>80.188000000000002</v>
      </c>
      <c r="H814">
        <v>81.686999999999998</v>
      </c>
      <c r="I814">
        <v>82.480999999999995</v>
      </c>
      <c r="J814">
        <v>83.703000000000003</v>
      </c>
      <c r="K814">
        <v>84.528000000000006</v>
      </c>
      <c r="L814">
        <v>85.745999999999995</v>
      </c>
      <c r="M814">
        <v>88.015000000000001</v>
      </c>
      <c r="N814">
        <v>90.284999999999997</v>
      </c>
      <c r="O814">
        <v>91.503</v>
      </c>
      <c r="P814">
        <v>92.326999999999998</v>
      </c>
      <c r="Q814">
        <v>93.55</v>
      </c>
      <c r="R814">
        <v>94.343999999999994</v>
      </c>
      <c r="S814">
        <v>95.843000000000004</v>
      </c>
      <c r="T814">
        <v>98.412999999999997</v>
      </c>
    </row>
    <row r="815" spans="1:20" x14ac:dyDescent="0.3">
      <c r="A815">
        <v>813</v>
      </c>
      <c r="B815">
        <f t="shared" si="12"/>
        <v>2.2258726899383983</v>
      </c>
      <c r="C815">
        <v>1</v>
      </c>
      <c r="D815">
        <v>88.042699999999996</v>
      </c>
      <c r="E815">
        <v>3.8240000000000003E-2</v>
      </c>
      <c r="F815">
        <v>77.638999999999996</v>
      </c>
      <c r="G815">
        <v>80.209999999999994</v>
      </c>
      <c r="H815">
        <v>81.710999999999999</v>
      </c>
      <c r="I815">
        <v>82.504999999999995</v>
      </c>
      <c r="J815">
        <v>83.727999999999994</v>
      </c>
      <c r="K815">
        <v>84.552999999999997</v>
      </c>
      <c r="L815">
        <v>85.772000000000006</v>
      </c>
      <c r="M815">
        <v>88.043000000000006</v>
      </c>
      <c r="N815">
        <v>90.313999999999993</v>
      </c>
      <c r="O815">
        <v>91.531999999999996</v>
      </c>
      <c r="P815">
        <v>92.356999999999999</v>
      </c>
      <c r="Q815">
        <v>93.581000000000003</v>
      </c>
      <c r="R815">
        <v>94.375</v>
      </c>
      <c r="S815">
        <v>95.875</v>
      </c>
      <c r="T815">
        <v>98.447000000000003</v>
      </c>
    </row>
    <row r="816" spans="1:20" x14ac:dyDescent="0.3">
      <c r="A816">
        <v>814</v>
      </c>
      <c r="B816">
        <f t="shared" si="12"/>
        <v>2.2286105407255303</v>
      </c>
      <c r="C816">
        <v>1</v>
      </c>
      <c r="D816">
        <v>88.07</v>
      </c>
      <c r="E816">
        <v>3.8240000000000003E-2</v>
      </c>
      <c r="F816">
        <v>77.662999999999997</v>
      </c>
      <c r="G816">
        <v>80.234999999999999</v>
      </c>
      <c r="H816">
        <v>81.736000000000004</v>
      </c>
      <c r="I816">
        <v>82.53</v>
      </c>
      <c r="J816">
        <v>83.754000000000005</v>
      </c>
      <c r="K816">
        <v>84.58</v>
      </c>
      <c r="L816">
        <v>85.798000000000002</v>
      </c>
      <c r="M816">
        <v>88.07</v>
      </c>
      <c r="N816">
        <v>90.341999999999999</v>
      </c>
      <c r="O816">
        <v>91.56</v>
      </c>
      <c r="P816">
        <v>92.385999999999996</v>
      </c>
      <c r="Q816">
        <v>93.61</v>
      </c>
      <c r="R816">
        <v>94.403999999999996</v>
      </c>
      <c r="S816">
        <v>95.905000000000001</v>
      </c>
      <c r="T816">
        <v>98.477000000000004</v>
      </c>
    </row>
    <row r="817" spans="1:20" x14ac:dyDescent="0.3">
      <c r="A817">
        <v>815</v>
      </c>
      <c r="B817">
        <f t="shared" si="12"/>
        <v>2.2313483915126624</v>
      </c>
      <c r="C817">
        <v>1</v>
      </c>
      <c r="D817">
        <v>88.097399999999993</v>
      </c>
      <c r="E817">
        <v>3.8249999999999999E-2</v>
      </c>
      <c r="F817">
        <v>77.683999999999997</v>
      </c>
      <c r="G817">
        <v>80.257999999999996</v>
      </c>
      <c r="H817">
        <v>81.760000000000005</v>
      </c>
      <c r="I817">
        <v>82.555000000000007</v>
      </c>
      <c r="J817">
        <v>83.778999999999996</v>
      </c>
      <c r="K817">
        <v>84.605000000000004</v>
      </c>
      <c r="L817">
        <v>85.825000000000003</v>
      </c>
      <c r="M817">
        <v>88.096999999999994</v>
      </c>
      <c r="N817">
        <v>90.37</v>
      </c>
      <c r="O817">
        <v>91.59</v>
      </c>
      <c r="P817">
        <v>92.415999999999997</v>
      </c>
      <c r="Q817">
        <v>93.64</v>
      </c>
      <c r="R817">
        <v>94.435000000000002</v>
      </c>
      <c r="S817">
        <v>95.936999999999998</v>
      </c>
      <c r="T817">
        <v>98.510999999999996</v>
      </c>
    </row>
    <row r="818" spans="1:20" x14ac:dyDescent="0.3">
      <c r="A818">
        <v>816</v>
      </c>
      <c r="B818">
        <f t="shared" si="12"/>
        <v>2.2340862422997945</v>
      </c>
      <c r="C818">
        <v>1</v>
      </c>
      <c r="D818">
        <v>88.124700000000004</v>
      </c>
      <c r="E818">
        <v>3.8260000000000002E-2</v>
      </c>
      <c r="F818">
        <v>77.706000000000003</v>
      </c>
      <c r="G818">
        <v>80.281000000000006</v>
      </c>
      <c r="H818">
        <v>81.783000000000001</v>
      </c>
      <c r="I818">
        <v>82.578999999999994</v>
      </c>
      <c r="J818">
        <v>83.804000000000002</v>
      </c>
      <c r="K818">
        <v>84.63</v>
      </c>
      <c r="L818">
        <v>85.850999999999999</v>
      </c>
      <c r="M818">
        <v>88.125</v>
      </c>
      <c r="N818">
        <v>90.399000000000001</v>
      </c>
      <c r="O818">
        <v>91.619</v>
      </c>
      <c r="P818">
        <v>92.445999999999998</v>
      </c>
      <c r="Q818">
        <v>93.671000000000006</v>
      </c>
      <c r="R818">
        <v>94.465999999999994</v>
      </c>
      <c r="S818">
        <v>95.968000000000004</v>
      </c>
      <c r="T818">
        <v>98.543999999999997</v>
      </c>
    </row>
    <row r="819" spans="1:20" x14ac:dyDescent="0.3">
      <c r="A819">
        <v>817</v>
      </c>
      <c r="B819">
        <f t="shared" si="12"/>
        <v>2.236824093086927</v>
      </c>
      <c r="C819">
        <v>1</v>
      </c>
      <c r="D819">
        <v>88.151899999999998</v>
      </c>
      <c r="E819">
        <v>3.8260000000000002E-2</v>
      </c>
      <c r="F819">
        <v>77.728999999999999</v>
      </c>
      <c r="G819">
        <v>80.305999999999997</v>
      </c>
      <c r="H819">
        <v>81.808999999999997</v>
      </c>
      <c r="I819">
        <v>82.603999999999999</v>
      </c>
      <c r="J819">
        <v>83.83</v>
      </c>
      <c r="K819">
        <v>84.656000000000006</v>
      </c>
      <c r="L819">
        <v>85.876999999999995</v>
      </c>
      <c r="M819">
        <v>88.152000000000001</v>
      </c>
      <c r="N819">
        <v>90.427000000000007</v>
      </c>
      <c r="O819">
        <v>91.647000000000006</v>
      </c>
      <c r="P819">
        <v>92.474000000000004</v>
      </c>
      <c r="Q819">
        <v>93.698999999999998</v>
      </c>
      <c r="R819">
        <v>94.495000000000005</v>
      </c>
      <c r="S819">
        <v>95.998000000000005</v>
      </c>
      <c r="T819">
        <v>98.573999999999998</v>
      </c>
    </row>
    <row r="820" spans="1:20" x14ac:dyDescent="0.3">
      <c r="A820">
        <v>818</v>
      </c>
      <c r="B820">
        <f t="shared" si="12"/>
        <v>2.239561943874059</v>
      </c>
      <c r="C820">
        <v>1</v>
      </c>
      <c r="D820">
        <v>88.179199999999994</v>
      </c>
      <c r="E820">
        <v>3.8269999999999998E-2</v>
      </c>
      <c r="F820">
        <v>77.751000000000005</v>
      </c>
      <c r="G820">
        <v>80.328999999999994</v>
      </c>
      <c r="H820">
        <v>81.831999999999994</v>
      </c>
      <c r="I820">
        <v>82.628</v>
      </c>
      <c r="J820">
        <v>83.853999999999999</v>
      </c>
      <c r="K820">
        <v>84.682000000000002</v>
      </c>
      <c r="L820">
        <v>85.903000000000006</v>
      </c>
      <c r="M820">
        <v>88.179000000000002</v>
      </c>
      <c r="N820">
        <v>90.454999999999998</v>
      </c>
      <c r="O820">
        <v>91.677000000000007</v>
      </c>
      <c r="P820">
        <v>92.504000000000005</v>
      </c>
      <c r="Q820">
        <v>93.73</v>
      </c>
      <c r="R820">
        <v>94.525999999999996</v>
      </c>
      <c r="S820">
        <v>96.03</v>
      </c>
      <c r="T820">
        <v>98.608000000000004</v>
      </c>
    </row>
    <row r="821" spans="1:20" x14ac:dyDescent="0.3">
      <c r="A821">
        <v>819</v>
      </c>
      <c r="B821">
        <f t="shared" si="12"/>
        <v>2.2422997946611911</v>
      </c>
      <c r="C821">
        <v>1</v>
      </c>
      <c r="D821">
        <v>88.206500000000005</v>
      </c>
      <c r="E821">
        <v>3.8280000000000002E-2</v>
      </c>
      <c r="F821">
        <v>77.772000000000006</v>
      </c>
      <c r="G821">
        <v>80.350999999999999</v>
      </c>
      <c r="H821">
        <v>81.855999999999995</v>
      </c>
      <c r="I821">
        <v>82.653000000000006</v>
      </c>
      <c r="J821">
        <v>83.879000000000005</v>
      </c>
      <c r="K821">
        <v>84.706999999999994</v>
      </c>
      <c r="L821">
        <v>85.929000000000002</v>
      </c>
      <c r="M821">
        <v>88.206999999999994</v>
      </c>
      <c r="N821">
        <v>90.483999999999995</v>
      </c>
      <c r="O821">
        <v>91.706000000000003</v>
      </c>
      <c r="P821">
        <v>92.534000000000006</v>
      </c>
      <c r="Q821">
        <v>93.76</v>
      </c>
      <c r="R821">
        <v>94.557000000000002</v>
      </c>
      <c r="S821">
        <v>96.061999999999998</v>
      </c>
      <c r="T821">
        <v>98.641000000000005</v>
      </c>
    </row>
    <row r="822" spans="1:20" x14ac:dyDescent="0.3">
      <c r="A822">
        <v>820</v>
      </c>
      <c r="B822">
        <f t="shared" si="12"/>
        <v>2.2450376454483232</v>
      </c>
      <c r="C822">
        <v>1</v>
      </c>
      <c r="D822">
        <v>88.233699999999999</v>
      </c>
      <c r="E822">
        <v>3.8289999999999998E-2</v>
      </c>
      <c r="F822">
        <v>77.793000000000006</v>
      </c>
      <c r="G822">
        <v>80.373999999999995</v>
      </c>
      <c r="H822">
        <v>81.879000000000005</v>
      </c>
      <c r="I822">
        <v>82.677000000000007</v>
      </c>
      <c r="J822">
        <v>83.903999999999996</v>
      </c>
      <c r="K822">
        <v>84.731999999999999</v>
      </c>
      <c r="L822">
        <v>85.954999999999998</v>
      </c>
      <c r="M822">
        <v>88.233999999999995</v>
      </c>
      <c r="N822">
        <v>90.512</v>
      </c>
      <c r="O822">
        <v>91.734999999999999</v>
      </c>
      <c r="P822">
        <v>92.563000000000002</v>
      </c>
      <c r="Q822">
        <v>93.790999999999997</v>
      </c>
      <c r="R822">
        <v>94.587999999999994</v>
      </c>
      <c r="S822">
        <v>96.093000000000004</v>
      </c>
      <c r="T822">
        <v>98.674000000000007</v>
      </c>
    </row>
    <row r="823" spans="1:20" x14ac:dyDescent="0.3">
      <c r="A823">
        <v>821</v>
      </c>
      <c r="B823">
        <f t="shared" si="12"/>
        <v>2.2477754962354553</v>
      </c>
      <c r="C823">
        <v>1</v>
      </c>
      <c r="D823">
        <v>88.260900000000007</v>
      </c>
      <c r="E823">
        <v>3.8289999999999998E-2</v>
      </c>
      <c r="F823">
        <v>77.816999999999993</v>
      </c>
      <c r="G823">
        <v>80.399000000000001</v>
      </c>
      <c r="H823">
        <v>81.905000000000001</v>
      </c>
      <c r="I823">
        <v>82.701999999999998</v>
      </c>
      <c r="J823">
        <v>83.93</v>
      </c>
      <c r="K823">
        <v>84.757999999999996</v>
      </c>
      <c r="L823">
        <v>85.980999999999995</v>
      </c>
      <c r="M823">
        <v>88.260999999999996</v>
      </c>
      <c r="N823">
        <v>90.54</v>
      </c>
      <c r="O823">
        <v>91.763999999999996</v>
      </c>
      <c r="P823">
        <v>92.591999999999999</v>
      </c>
      <c r="Q823">
        <v>93.82</v>
      </c>
      <c r="R823">
        <v>94.617000000000004</v>
      </c>
      <c r="S823">
        <v>96.123000000000005</v>
      </c>
      <c r="T823">
        <v>98.703999999999994</v>
      </c>
    </row>
    <row r="824" spans="1:20" x14ac:dyDescent="0.3">
      <c r="A824">
        <v>822</v>
      </c>
      <c r="B824">
        <f t="shared" si="12"/>
        <v>2.2505133470225873</v>
      </c>
      <c r="C824">
        <v>1</v>
      </c>
      <c r="D824">
        <v>88.2881</v>
      </c>
      <c r="E824">
        <v>3.8300000000000001E-2</v>
      </c>
      <c r="F824">
        <v>77.838999999999999</v>
      </c>
      <c r="G824">
        <v>80.421999999999997</v>
      </c>
      <c r="H824">
        <v>81.927999999999997</v>
      </c>
      <c r="I824">
        <v>82.725999999999999</v>
      </c>
      <c r="J824">
        <v>83.954999999999998</v>
      </c>
      <c r="K824">
        <v>84.783000000000001</v>
      </c>
      <c r="L824">
        <v>86.007000000000005</v>
      </c>
      <c r="M824">
        <v>88.287999999999997</v>
      </c>
      <c r="N824">
        <v>90.569000000000003</v>
      </c>
      <c r="O824">
        <v>91.793000000000006</v>
      </c>
      <c r="P824">
        <v>92.622</v>
      </c>
      <c r="Q824">
        <v>93.85</v>
      </c>
      <c r="R824">
        <v>94.647999999999996</v>
      </c>
      <c r="S824">
        <v>96.153999999999996</v>
      </c>
      <c r="T824">
        <v>98.738</v>
      </c>
    </row>
    <row r="825" spans="1:20" x14ac:dyDescent="0.3">
      <c r="A825">
        <v>823</v>
      </c>
      <c r="B825">
        <f t="shared" si="12"/>
        <v>2.2532511978097194</v>
      </c>
      <c r="C825">
        <v>1</v>
      </c>
      <c r="D825">
        <v>88.315200000000004</v>
      </c>
      <c r="E825">
        <v>3.8309999999999997E-2</v>
      </c>
      <c r="F825">
        <v>77.86</v>
      </c>
      <c r="G825">
        <v>80.444000000000003</v>
      </c>
      <c r="H825">
        <v>81.951999999999998</v>
      </c>
      <c r="I825">
        <v>82.75</v>
      </c>
      <c r="J825">
        <v>83.978999999999999</v>
      </c>
      <c r="K825">
        <v>84.808999999999997</v>
      </c>
      <c r="L825">
        <v>86.033000000000001</v>
      </c>
      <c r="M825">
        <v>88.314999999999998</v>
      </c>
      <c r="N825">
        <v>90.596999999999994</v>
      </c>
      <c r="O825">
        <v>91.822000000000003</v>
      </c>
      <c r="P825">
        <v>92.650999999999996</v>
      </c>
      <c r="Q825">
        <v>93.88</v>
      </c>
      <c r="R825">
        <v>94.679000000000002</v>
      </c>
      <c r="S825">
        <v>96.186000000000007</v>
      </c>
      <c r="T825">
        <v>98.771000000000001</v>
      </c>
    </row>
    <row r="826" spans="1:20" x14ac:dyDescent="0.3">
      <c r="A826">
        <v>824</v>
      </c>
      <c r="B826">
        <f t="shared" si="12"/>
        <v>2.2559890485968515</v>
      </c>
      <c r="C826">
        <v>1</v>
      </c>
      <c r="D826">
        <v>88.342299999999994</v>
      </c>
      <c r="E826">
        <v>3.8309999999999997E-2</v>
      </c>
      <c r="F826">
        <v>77.884</v>
      </c>
      <c r="G826">
        <v>80.468999999999994</v>
      </c>
      <c r="H826">
        <v>81.977000000000004</v>
      </c>
      <c r="I826">
        <v>82.775000000000006</v>
      </c>
      <c r="J826">
        <v>84.004999999999995</v>
      </c>
      <c r="K826">
        <v>84.834999999999994</v>
      </c>
      <c r="L826">
        <v>86.06</v>
      </c>
      <c r="M826">
        <v>88.341999999999999</v>
      </c>
      <c r="N826">
        <v>90.625</v>
      </c>
      <c r="O826">
        <v>91.85</v>
      </c>
      <c r="P826">
        <v>92.68</v>
      </c>
      <c r="Q826">
        <v>93.909000000000006</v>
      </c>
      <c r="R826">
        <v>94.707999999999998</v>
      </c>
      <c r="S826">
        <v>96.215999999999994</v>
      </c>
      <c r="T826">
        <v>98.801000000000002</v>
      </c>
    </row>
    <row r="827" spans="1:20" x14ac:dyDescent="0.3">
      <c r="A827">
        <v>825</v>
      </c>
      <c r="B827">
        <f t="shared" si="12"/>
        <v>2.2587268993839835</v>
      </c>
      <c r="C827">
        <v>1</v>
      </c>
      <c r="D827">
        <v>88.369500000000002</v>
      </c>
      <c r="E827">
        <v>3.832E-2</v>
      </c>
      <c r="F827">
        <v>77.905000000000001</v>
      </c>
      <c r="G827">
        <v>80.492000000000004</v>
      </c>
      <c r="H827">
        <v>82.001000000000005</v>
      </c>
      <c r="I827">
        <v>82.8</v>
      </c>
      <c r="J827">
        <v>84.03</v>
      </c>
      <c r="K827">
        <v>84.86</v>
      </c>
      <c r="L827">
        <v>86.084999999999994</v>
      </c>
      <c r="M827">
        <v>88.37</v>
      </c>
      <c r="N827">
        <v>90.653999999999996</v>
      </c>
      <c r="O827">
        <v>91.879000000000005</v>
      </c>
      <c r="P827">
        <v>92.709000000000003</v>
      </c>
      <c r="Q827">
        <v>93.938999999999993</v>
      </c>
      <c r="R827">
        <v>94.738</v>
      </c>
      <c r="S827">
        <v>96.247</v>
      </c>
      <c r="T827">
        <v>98.834000000000003</v>
      </c>
    </row>
    <row r="828" spans="1:20" x14ac:dyDescent="0.3">
      <c r="A828">
        <v>826</v>
      </c>
      <c r="B828">
        <f t="shared" si="12"/>
        <v>2.2614647501711156</v>
      </c>
      <c r="C828">
        <v>1</v>
      </c>
      <c r="D828">
        <v>88.396600000000007</v>
      </c>
      <c r="E828">
        <v>3.8330000000000003E-2</v>
      </c>
      <c r="F828">
        <v>77.926000000000002</v>
      </c>
      <c r="G828">
        <v>80.513999999999996</v>
      </c>
      <c r="H828">
        <v>82.024000000000001</v>
      </c>
      <c r="I828">
        <v>82.822999999999993</v>
      </c>
      <c r="J828">
        <v>84.054000000000002</v>
      </c>
      <c r="K828">
        <v>84.885000000000005</v>
      </c>
      <c r="L828">
        <v>86.111000000000004</v>
      </c>
      <c r="M828">
        <v>88.397000000000006</v>
      </c>
      <c r="N828">
        <v>90.682000000000002</v>
      </c>
      <c r="O828">
        <v>91.908000000000001</v>
      </c>
      <c r="P828">
        <v>92.739000000000004</v>
      </c>
      <c r="Q828">
        <v>93.97</v>
      </c>
      <c r="R828">
        <v>94.769000000000005</v>
      </c>
      <c r="S828">
        <v>96.278999999999996</v>
      </c>
      <c r="T828">
        <v>98.867000000000004</v>
      </c>
    </row>
    <row r="829" spans="1:20" x14ac:dyDescent="0.3">
      <c r="A829">
        <v>827</v>
      </c>
      <c r="B829">
        <f t="shared" si="12"/>
        <v>2.2642026009582477</v>
      </c>
      <c r="C829">
        <v>1</v>
      </c>
      <c r="D829">
        <v>88.423599999999993</v>
      </c>
      <c r="E829">
        <v>3.8339999999999999E-2</v>
      </c>
      <c r="F829">
        <v>77.947000000000003</v>
      </c>
      <c r="G829">
        <v>80.537000000000006</v>
      </c>
      <c r="H829">
        <v>82.046999999999997</v>
      </c>
      <c r="I829">
        <v>82.846999999999994</v>
      </c>
      <c r="J829">
        <v>84.078999999999994</v>
      </c>
      <c r="K829">
        <v>84.91</v>
      </c>
      <c r="L829">
        <v>86.137</v>
      </c>
      <c r="M829">
        <v>88.424000000000007</v>
      </c>
      <c r="N829">
        <v>90.71</v>
      </c>
      <c r="O829">
        <v>91.936999999999998</v>
      </c>
      <c r="P829">
        <v>92.768000000000001</v>
      </c>
      <c r="Q829">
        <v>94</v>
      </c>
      <c r="R829">
        <v>94.8</v>
      </c>
      <c r="S829">
        <v>96.31</v>
      </c>
      <c r="T829">
        <v>98.9</v>
      </c>
    </row>
    <row r="830" spans="1:20" x14ac:dyDescent="0.3">
      <c r="A830">
        <v>828</v>
      </c>
      <c r="B830">
        <f t="shared" si="12"/>
        <v>2.2669404517453797</v>
      </c>
      <c r="C830">
        <v>1</v>
      </c>
      <c r="D830">
        <v>88.450699999999998</v>
      </c>
      <c r="E830">
        <v>3.8339999999999999E-2</v>
      </c>
      <c r="F830">
        <v>77.971000000000004</v>
      </c>
      <c r="G830">
        <v>80.561999999999998</v>
      </c>
      <c r="H830">
        <v>82.072999999999993</v>
      </c>
      <c r="I830">
        <v>82.873000000000005</v>
      </c>
      <c r="J830">
        <v>84.105000000000004</v>
      </c>
      <c r="K830">
        <v>84.936000000000007</v>
      </c>
      <c r="L830">
        <v>86.162999999999997</v>
      </c>
      <c r="M830">
        <v>88.450999999999993</v>
      </c>
      <c r="N830">
        <v>90.738</v>
      </c>
      <c r="O830">
        <v>91.965000000000003</v>
      </c>
      <c r="P830">
        <v>92.796999999999997</v>
      </c>
      <c r="Q830">
        <v>94.028999999999996</v>
      </c>
      <c r="R830">
        <v>94.828999999999994</v>
      </c>
      <c r="S830">
        <v>96.34</v>
      </c>
      <c r="T830">
        <v>98.93</v>
      </c>
    </row>
    <row r="831" spans="1:20" x14ac:dyDescent="0.3">
      <c r="A831">
        <v>829</v>
      </c>
      <c r="B831">
        <f t="shared" si="12"/>
        <v>2.2696783025325118</v>
      </c>
      <c r="C831">
        <v>1</v>
      </c>
      <c r="D831">
        <v>88.477699999999999</v>
      </c>
      <c r="E831">
        <v>3.8350000000000002E-2</v>
      </c>
      <c r="F831">
        <v>77.992000000000004</v>
      </c>
      <c r="G831">
        <v>80.584000000000003</v>
      </c>
      <c r="H831">
        <v>82.096000000000004</v>
      </c>
      <c r="I831">
        <v>82.897000000000006</v>
      </c>
      <c r="J831">
        <v>84.129000000000005</v>
      </c>
      <c r="K831">
        <v>84.960999999999999</v>
      </c>
      <c r="L831">
        <v>86.188999999999993</v>
      </c>
      <c r="M831">
        <v>88.477999999999994</v>
      </c>
      <c r="N831">
        <v>90.766000000000005</v>
      </c>
      <c r="O831">
        <v>91.994</v>
      </c>
      <c r="P831">
        <v>92.825999999999993</v>
      </c>
      <c r="Q831">
        <v>94.058999999999997</v>
      </c>
      <c r="R831">
        <v>94.858999999999995</v>
      </c>
      <c r="S831">
        <v>96.370999999999995</v>
      </c>
      <c r="T831">
        <v>98.962999999999994</v>
      </c>
    </row>
    <row r="832" spans="1:20" x14ac:dyDescent="0.3">
      <c r="A832">
        <v>830</v>
      </c>
      <c r="B832">
        <f t="shared" si="12"/>
        <v>2.2724161533196439</v>
      </c>
      <c r="C832">
        <v>1</v>
      </c>
      <c r="D832">
        <v>88.5047</v>
      </c>
      <c r="E832">
        <v>3.8359999999999998E-2</v>
      </c>
      <c r="F832">
        <v>78.013000000000005</v>
      </c>
      <c r="G832">
        <v>80.606999999999999</v>
      </c>
      <c r="H832">
        <v>82.119</v>
      </c>
      <c r="I832">
        <v>82.92</v>
      </c>
      <c r="J832">
        <v>84.153999999999996</v>
      </c>
      <c r="K832">
        <v>84.986000000000004</v>
      </c>
      <c r="L832">
        <v>86.215000000000003</v>
      </c>
      <c r="M832">
        <v>88.504999999999995</v>
      </c>
      <c r="N832">
        <v>90.795000000000002</v>
      </c>
      <c r="O832">
        <v>92.022999999999996</v>
      </c>
      <c r="P832">
        <v>92.855999999999995</v>
      </c>
      <c r="Q832">
        <v>94.088999999999999</v>
      </c>
      <c r="R832">
        <v>94.89</v>
      </c>
      <c r="S832">
        <v>96.403000000000006</v>
      </c>
      <c r="T832">
        <v>98.995999999999995</v>
      </c>
    </row>
    <row r="833" spans="1:20" x14ac:dyDescent="0.3">
      <c r="A833">
        <v>831</v>
      </c>
      <c r="B833">
        <f t="shared" si="12"/>
        <v>2.2751540041067764</v>
      </c>
      <c r="C833">
        <v>1</v>
      </c>
      <c r="D833">
        <v>88.531700000000001</v>
      </c>
      <c r="E833">
        <v>3.8359999999999998E-2</v>
      </c>
      <c r="F833">
        <v>78.037000000000006</v>
      </c>
      <c r="G833">
        <v>80.631</v>
      </c>
      <c r="H833">
        <v>82.144000000000005</v>
      </c>
      <c r="I833">
        <v>82.945999999999998</v>
      </c>
      <c r="J833">
        <v>84.179000000000002</v>
      </c>
      <c r="K833">
        <v>85.012</v>
      </c>
      <c r="L833">
        <v>86.241</v>
      </c>
      <c r="M833">
        <v>88.531999999999996</v>
      </c>
      <c r="N833">
        <v>90.822000000000003</v>
      </c>
      <c r="O833">
        <v>92.052000000000007</v>
      </c>
      <c r="P833">
        <v>92.884</v>
      </c>
      <c r="Q833">
        <v>94.117999999999995</v>
      </c>
      <c r="R833">
        <v>94.918999999999997</v>
      </c>
      <c r="S833">
        <v>96.432000000000002</v>
      </c>
      <c r="T833">
        <v>99.025999999999996</v>
      </c>
    </row>
    <row r="834" spans="1:20" x14ac:dyDescent="0.3">
      <c r="A834">
        <v>832</v>
      </c>
      <c r="B834">
        <f t="shared" si="12"/>
        <v>2.2778918548939084</v>
      </c>
      <c r="C834">
        <v>1</v>
      </c>
      <c r="D834">
        <v>88.558700000000002</v>
      </c>
      <c r="E834">
        <v>3.8370000000000001E-2</v>
      </c>
      <c r="F834">
        <v>78.058000000000007</v>
      </c>
      <c r="G834">
        <v>80.653999999999996</v>
      </c>
      <c r="H834">
        <v>82.168000000000006</v>
      </c>
      <c r="I834">
        <v>82.968999999999994</v>
      </c>
      <c r="J834">
        <v>84.203999999999994</v>
      </c>
      <c r="K834">
        <v>85.037000000000006</v>
      </c>
      <c r="L834">
        <v>86.266999999999996</v>
      </c>
      <c r="M834">
        <v>88.558999999999997</v>
      </c>
      <c r="N834">
        <v>90.850999999999999</v>
      </c>
      <c r="O834">
        <v>92.08</v>
      </c>
      <c r="P834">
        <v>92.912999999999997</v>
      </c>
      <c r="Q834">
        <v>94.147999999999996</v>
      </c>
      <c r="R834">
        <v>94.95</v>
      </c>
      <c r="S834">
        <v>96.463999999999999</v>
      </c>
      <c r="T834">
        <v>99.058999999999997</v>
      </c>
    </row>
    <row r="835" spans="1:20" x14ac:dyDescent="0.3">
      <c r="A835">
        <v>833</v>
      </c>
      <c r="B835">
        <f t="shared" ref="B835:B898" si="13">A835/365.25</f>
        <v>2.2806297056810405</v>
      </c>
      <c r="C835">
        <v>1</v>
      </c>
      <c r="D835">
        <v>88.585599999999999</v>
      </c>
      <c r="E835">
        <v>3.8379999999999997E-2</v>
      </c>
      <c r="F835">
        <v>78.078999999999994</v>
      </c>
      <c r="G835">
        <v>80.676000000000002</v>
      </c>
      <c r="H835">
        <v>82.191000000000003</v>
      </c>
      <c r="I835">
        <v>82.992999999999995</v>
      </c>
      <c r="J835">
        <v>84.227999999999994</v>
      </c>
      <c r="K835">
        <v>85.061999999999998</v>
      </c>
      <c r="L835">
        <v>86.292000000000002</v>
      </c>
      <c r="M835">
        <v>88.585999999999999</v>
      </c>
      <c r="N835">
        <v>90.879000000000005</v>
      </c>
      <c r="O835">
        <v>92.108999999999995</v>
      </c>
      <c r="P835">
        <v>92.942999999999998</v>
      </c>
      <c r="Q835">
        <v>94.177999999999997</v>
      </c>
      <c r="R835">
        <v>94.98</v>
      </c>
      <c r="S835">
        <v>96.495000000000005</v>
      </c>
      <c r="T835">
        <v>99.091999999999999</v>
      </c>
    </row>
    <row r="836" spans="1:20" x14ac:dyDescent="0.3">
      <c r="A836">
        <v>834</v>
      </c>
      <c r="B836">
        <f t="shared" si="13"/>
        <v>2.2833675564681726</v>
      </c>
      <c r="C836">
        <v>1</v>
      </c>
      <c r="D836">
        <v>88.6126</v>
      </c>
      <c r="E836">
        <v>3.8379999999999997E-2</v>
      </c>
      <c r="F836">
        <v>78.102999999999994</v>
      </c>
      <c r="G836">
        <v>80.700999999999993</v>
      </c>
      <c r="H836">
        <v>82.215999999999994</v>
      </c>
      <c r="I836">
        <v>83.019000000000005</v>
      </c>
      <c r="J836">
        <v>84.254000000000005</v>
      </c>
      <c r="K836">
        <v>85.087999999999994</v>
      </c>
      <c r="L836">
        <v>86.319000000000003</v>
      </c>
      <c r="M836">
        <v>88.613</v>
      </c>
      <c r="N836">
        <v>90.906999999999996</v>
      </c>
      <c r="O836">
        <v>92.137</v>
      </c>
      <c r="P836">
        <v>92.971000000000004</v>
      </c>
      <c r="Q836">
        <v>94.206999999999994</v>
      </c>
      <c r="R836">
        <v>95.009</v>
      </c>
      <c r="S836">
        <v>96.524000000000001</v>
      </c>
      <c r="T836">
        <v>99.122</v>
      </c>
    </row>
    <row r="837" spans="1:20" x14ac:dyDescent="0.3">
      <c r="A837">
        <v>835</v>
      </c>
      <c r="B837">
        <f t="shared" si="13"/>
        <v>2.2861054072553046</v>
      </c>
      <c r="C837">
        <v>1</v>
      </c>
      <c r="D837">
        <v>88.639499999999998</v>
      </c>
      <c r="E837">
        <v>3.8390000000000001E-2</v>
      </c>
      <c r="F837">
        <v>78.123999999999995</v>
      </c>
      <c r="G837">
        <v>80.722999999999999</v>
      </c>
      <c r="H837">
        <v>82.239000000000004</v>
      </c>
      <c r="I837">
        <v>83.042000000000002</v>
      </c>
      <c r="J837">
        <v>84.278999999999996</v>
      </c>
      <c r="K837">
        <v>85.113</v>
      </c>
      <c r="L837">
        <v>86.343999999999994</v>
      </c>
      <c r="M837">
        <v>88.64</v>
      </c>
      <c r="N837">
        <v>90.935000000000002</v>
      </c>
      <c r="O837">
        <v>92.165999999999997</v>
      </c>
      <c r="P837">
        <v>93</v>
      </c>
      <c r="Q837">
        <v>94.236999999999995</v>
      </c>
      <c r="R837">
        <v>95.04</v>
      </c>
      <c r="S837">
        <v>96.555999999999997</v>
      </c>
      <c r="T837">
        <v>99.155000000000001</v>
      </c>
    </row>
    <row r="838" spans="1:20" x14ac:dyDescent="0.3">
      <c r="A838">
        <v>836</v>
      </c>
      <c r="B838">
        <f t="shared" si="13"/>
        <v>2.2888432580424367</v>
      </c>
      <c r="C838">
        <v>1</v>
      </c>
      <c r="D838">
        <v>88.666399999999996</v>
      </c>
      <c r="E838">
        <v>3.8399999999999997E-2</v>
      </c>
      <c r="F838">
        <v>78.144999999999996</v>
      </c>
      <c r="G838">
        <v>80.745999999999995</v>
      </c>
      <c r="H838">
        <v>82.263000000000005</v>
      </c>
      <c r="I838">
        <v>83.066000000000003</v>
      </c>
      <c r="J838">
        <v>84.302999999999997</v>
      </c>
      <c r="K838">
        <v>85.138000000000005</v>
      </c>
      <c r="L838">
        <v>86.37</v>
      </c>
      <c r="M838">
        <v>88.665999999999997</v>
      </c>
      <c r="N838">
        <v>90.962999999999994</v>
      </c>
      <c r="O838">
        <v>92.194999999999993</v>
      </c>
      <c r="P838">
        <v>93.03</v>
      </c>
      <c r="Q838">
        <v>94.266999999999996</v>
      </c>
      <c r="R838">
        <v>95.07</v>
      </c>
      <c r="S838">
        <v>96.587000000000003</v>
      </c>
      <c r="T838">
        <v>99.188000000000002</v>
      </c>
    </row>
    <row r="839" spans="1:20" x14ac:dyDescent="0.3">
      <c r="A839">
        <v>837</v>
      </c>
      <c r="B839">
        <f t="shared" si="13"/>
        <v>2.2915811088295688</v>
      </c>
      <c r="C839">
        <v>1</v>
      </c>
      <c r="D839">
        <v>88.693200000000004</v>
      </c>
      <c r="E839">
        <v>3.841E-2</v>
      </c>
      <c r="F839">
        <v>78.165999999999997</v>
      </c>
      <c r="G839">
        <v>80.768000000000001</v>
      </c>
      <c r="H839">
        <v>82.286000000000001</v>
      </c>
      <c r="I839">
        <v>83.09</v>
      </c>
      <c r="J839">
        <v>84.326999999999998</v>
      </c>
      <c r="K839">
        <v>85.162000000000006</v>
      </c>
      <c r="L839">
        <v>86.394999999999996</v>
      </c>
      <c r="M839">
        <v>88.692999999999998</v>
      </c>
      <c r="N839">
        <v>90.991</v>
      </c>
      <c r="O839">
        <v>92.224000000000004</v>
      </c>
      <c r="P839">
        <v>93.058999999999997</v>
      </c>
      <c r="Q839">
        <v>94.296999999999997</v>
      </c>
      <c r="R839">
        <v>95.100999999999999</v>
      </c>
      <c r="S839">
        <v>96.617999999999995</v>
      </c>
      <c r="T839">
        <v>99.221000000000004</v>
      </c>
    </row>
    <row r="840" spans="1:20" x14ac:dyDescent="0.3">
      <c r="A840">
        <v>838</v>
      </c>
      <c r="B840">
        <f t="shared" si="13"/>
        <v>2.2943189596167008</v>
      </c>
      <c r="C840">
        <v>1</v>
      </c>
      <c r="D840">
        <v>88.720100000000002</v>
      </c>
      <c r="E840">
        <v>3.841E-2</v>
      </c>
      <c r="F840">
        <v>78.188999999999993</v>
      </c>
      <c r="G840">
        <v>80.793000000000006</v>
      </c>
      <c r="H840">
        <v>82.311000000000007</v>
      </c>
      <c r="I840">
        <v>83.114999999999995</v>
      </c>
      <c r="J840">
        <v>84.352999999999994</v>
      </c>
      <c r="K840">
        <v>85.188000000000002</v>
      </c>
      <c r="L840">
        <v>86.421999999999997</v>
      </c>
      <c r="M840">
        <v>88.72</v>
      </c>
      <c r="N840">
        <v>91.019000000000005</v>
      </c>
      <c r="O840">
        <v>92.251999999999995</v>
      </c>
      <c r="P840">
        <v>93.087000000000003</v>
      </c>
      <c r="Q840">
        <v>94.325000000000003</v>
      </c>
      <c r="R840">
        <v>95.129000000000005</v>
      </c>
      <c r="S840">
        <v>96.647999999999996</v>
      </c>
      <c r="T840">
        <v>99.251000000000005</v>
      </c>
    </row>
    <row r="841" spans="1:20" x14ac:dyDescent="0.3">
      <c r="A841">
        <v>839</v>
      </c>
      <c r="B841">
        <f t="shared" si="13"/>
        <v>2.2970568104038329</v>
      </c>
      <c r="C841">
        <v>1</v>
      </c>
      <c r="D841">
        <v>88.746899999999997</v>
      </c>
      <c r="E841">
        <v>3.8420000000000003E-2</v>
      </c>
      <c r="F841">
        <v>78.209999999999994</v>
      </c>
      <c r="G841">
        <v>80.814999999999998</v>
      </c>
      <c r="H841">
        <v>82.334000000000003</v>
      </c>
      <c r="I841">
        <v>83.138999999999996</v>
      </c>
      <c r="J841">
        <v>84.376999999999995</v>
      </c>
      <c r="K841">
        <v>85.212999999999994</v>
      </c>
      <c r="L841">
        <v>86.447000000000003</v>
      </c>
      <c r="M841">
        <v>88.747</v>
      </c>
      <c r="N841">
        <v>91.046999999999997</v>
      </c>
      <c r="O841">
        <v>92.281000000000006</v>
      </c>
      <c r="P841">
        <v>93.117000000000004</v>
      </c>
      <c r="Q841">
        <v>94.355000000000004</v>
      </c>
      <c r="R841">
        <v>95.16</v>
      </c>
      <c r="S841">
        <v>96.679000000000002</v>
      </c>
      <c r="T841">
        <v>99.284000000000006</v>
      </c>
    </row>
    <row r="842" spans="1:20" x14ac:dyDescent="0.3">
      <c r="A842">
        <v>840</v>
      </c>
      <c r="B842">
        <f t="shared" si="13"/>
        <v>2.299794661190965</v>
      </c>
      <c r="C842">
        <v>1</v>
      </c>
      <c r="D842">
        <v>88.773700000000005</v>
      </c>
      <c r="E842">
        <v>3.8429999999999999E-2</v>
      </c>
      <c r="F842">
        <v>78.230999999999995</v>
      </c>
      <c r="G842">
        <v>80.837000000000003</v>
      </c>
      <c r="H842">
        <v>82.356999999999999</v>
      </c>
      <c r="I842">
        <v>83.162000000000006</v>
      </c>
      <c r="J842">
        <v>84.402000000000001</v>
      </c>
      <c r="K842">
        <v>85.238</v>
      </c>
      <c r="L842">
        <v>86.472999999999999</v>
      </c>
      <c r="M842">
        <v>88.774000000000001</v>
      </c>
      <c r="N842">
        <v>91.075000000000003</v>
      </c>
      <c r="O842">
        <v>92.31</v>
      </c>
      <c r="P842">
        <v>93.146000000000001</v>
      </c>
      <c r="Q842">
        <v>94.385000000000005</v>
      </c>
      <c r="R842">
        <v>95.19</v>
      </c>
      <c r="S842">
        <v>96.71</v>
      </c>
      <c r="T842">
        <v>99.316000000000003</v>
      </c>
    </row>
    <row r="843" spans="1:20" x14ac:dyDescent="0.3">
      <c r="A843">
        <v>841</v>
      </c>
      <c r="B843">
        <f t="shared" si="13"/>
        <v>2.3025325119780971</v>
      </c>
      <c r="C843">
        <v>1</v>
      </c>
      <c r="D843">
        <v>88.8005</v>
      </c>
      <c r="E843">
        <v>3.8429999999999999E-2</v>
      </c>
      <c r="F843">
        <v>78.254999999999995</v>
      </c>
      <c r="G843">
        <v>80.861999999999995</v>
      </c>
      <c r="H843">
        <v>82.382000000000005</v>
      </c>
      <c r="I843">
        <v>83.186999999999998</v>
      </c>
      <c r="J843">
        <v>84.427000000000007</v>
      </c>
      <c r="K843">
        <v>85.263999999999996</v>
      </c>
      <c r="L843">
        <v>86.498999999999995</v>
      </c>
      <c r="M843">
        <v>88.801000000000002</v>
      </c>
      <c r="N843">
        <v>91.102000000000004</v>
      </c>
      <c r="O843">
        <v>92.337000000000003</v>
      </c>
      <c r="P843">
        <v>93.174000000000007</v>
      </c>
      <c r="Q843">
        <v>94.414000000000001</v>
      </c>
      <c r="R843">
        <v>95.218999999999994</v>
      </c>
      <c r="S843">
        <v>96.739000000000004</v>
      </c>
      <c r="T843">
        <v>99.346000000000004</v>
      </c>
    </row>
    <row r="844" spans="1:20" x14ac:dyDescent="0.3">
      <c r="A844">
        <v>842</v>
      </c>
      <c r="B844">
        <f t="shared" si="13"/>
        <v>2.3052703627652291</v>
      </c>
      <c r="C844">
        <v>1</v>
      </c>
      <c r="D844">
        <v>88.827299999999994</v>
      </c>
      <c r="E844">
        <v>3.8440000000000002E-2</v>
      </c>
      <c r="F844">
        <v>78.275999999999996</v>
      </c>
      <c r="G844">
        <v>80.884</v>
      </c>
      <c r="H844">
        <v>82.405000000000001</v>
      </c>
      <c r="I844">
        <v>83.210999999999999</v>
      </c>
      <c r="J844">
        <v>84.450999999999993</v>
      </c>
      <c r="K844">
        <v>85.287999999999997</v>
      </c>
      <c r="L844">
        <v>86.524000000000001</v>
      </c>
      <c r="M844">
        <v>88.826999999999998</v>
      </c>
      <c r="N844">
        <v>91.13</v>
      </c>
      <c r="O844">
        <v>92.366</v>
      </c>
      <c r="P844">
        <v>93.203000000000003</v>
      </c>
      <c r="Q844">
        <v>94.444000000000003</v>
      </c>
      <c r="R844">
        <v>95.248999999999995</v>
      </c>
      <c r="S844">
        <v>96.771000000000001</v>
      </c>
      <c r="T844">
        <v>99.379000000000005</v>
      </c>
    </row>
    <row r="845" spans="1:20" x14ac:dyDescent="0.3">
      <c r="A845">
        <v>843</v>
      </c>
      <c r="B845">
        <f t="shared" si="13"/>
        <v>2.3080082135523612</v>
      </c>
      <c r="C845">
        <v>1</v>
      </c>
      <c r="D845">
        <v>88.853999999999999</v>
      </c>
      <c r="E845">
        <v>3.8449999999999998E-2</v>
      </c>
      <c r="F845">
        <v>78.296000000000006</v>
      </c>
      <c r="G845">
        <v>80.906000000000006</v>
      </c>
      <c r="H845">
        <v>82.427999999999997</v>
      </c>
      <c r="I845">
        <v>83.233999999999995</v>
      </c>
      <c r="J845">
        <v>84.475999999999999</v>
      </c>
      <c r="K845">
        <v>85.313000000000002</v>
      </c>
      <c r="L845">
        <v>86.55</v>
      </c>
      <c r="M845">
        <v>88.853999999999999</v>
      </c>
      <c r="N845">
        <v>91.158000000000001</v>
      </c>
      <c r="O845">
        <v>92.394999999999996</v>
      </c>
      <c r="P845">
        <v>93.231999999999999</v>
      </c>
      <c r="Q845">
        <v>94.474000000000004</v>
      </c>
      <c r="R845">
        <v>95.28</v>
      </c>
      <c r="S845">
        <v>96.802000000000007</v>
      </c>
      <c r="T845">
        <v>99.412000000000006</v>
      </c>
    </row>
    <row r="846" spans="1:20" x14ac:dyDescent="0.3">
      <c r="A846">
        <v>844</v>
      </c>
      <c r="B846">
        <f t="shared" si="13"/>
        <v>2.3107460643394937</v>
      </c>
      <c r="C846">
        <v>1</v>
      </c>
      <c r="D846">
        <v>88.880700000000004</v>
      </c>
      <c r="E846">
        <v>3.8449999999999998E-2</v>
      </c>
      <c r="F846">
        <v>78.319999999999993</v>
      </c>
      <c r="G846">
        <v>80.930000000000007</v>
      </c>
      <c r="H846">
        <v>82.453000000000003</v>
      </c>
      <c r="I846">
        <v>83.259</v>
      </c>
      <c r="J846">
        <v>84.501000000000005</v>
      </c>
      <c r="K846">
        <v>85.338999999999999</v>
      </c>
      <c r="L846">
        <v>86.575999999999993</v>
      </c>
      <c r="M846">
        <v>88.881</v>
      </c>
      <c r="N846">
        <v>91.186000000000007</v>
      </c>
      <c r="O846">
        <v>92.423000000000002</v>
      </c>
      <c r="P846">
        <v>93.26</v>
      </c>
      <c r="Q846">
        <v>94.501999999999995</v>
      </c>
      <c r="R846">
        <v>95.308000000000007</v>
      </c>
      <c r="S846">
        <v>96.831000000000003</v>
      </c>
      <c r="T846">
        <v>99.441000000000003</v>
      </c>
    </row>
    <row r="847" spans="1:20" x14ac:dyDescent="0.3">
      <c r="A847">
        <v>845</v>
      </c>
      <c r="B847">
        <f t="shared" si="13"/>
        <v>2.3134839151266258</v>
      </c>
      <c r="C847">
        <v>1</v>
      </c>
      <c r="D847">
        <v>88.907399999999996</v>
      </c>
      <c r="E847">
        <v>3.8460000000000001E-2</v>
      </c>
      <c r="F847">
        <v>78.340999999999994</v>
      </c>
      <c r="G847">
        <v>80.953000000000003</v>
      </c>
      <c r="H847">
        <v>82.475999999999999</v>
      </c>
      <c r="I847">
        <v>83.283000000000001</v>
      </c>
      <c r="J847">
        <v>84.525000000000006</v>
      </c>
      <c r="K847">
        <v>85.363</v>
      </c>
      <c r="L847">
        <v>86.600999999999999</v>
      </c>
      <c r="M847">
        <v>88.906999999999996</v>
      </c>
      <c r="N847">
        <v>91.213999999999999</v>
      </c>
      <c r="O847">
        <v>92.450999999999993</v>
      </c>
      <c r="P847">
        <v>93.29</v>
      </c>
      <c r="Q847">
        <v>94.531999999999996</v>
      </c>
      <c r="R847">
        <v>95.338999999999999</v>
      </c>
      <c r="S847">
        <v>96.861999999999995</v>
      </c>
      <c r="T847">
        <v>99.474000000000004</v>
      </c>
    </row>
    <row r="848" spans="1:20" x14ac:dyDescent="0.3">
      <c r="A848">
        <v>846</v>
      </c>
      <c r="B848">
        <f t="shared" si="13"/>
        <v>2.3162217659137578</v>
      </c>
      <c r="C848">
        <v>1</v>
      </c>
      <c r="D848">
        <v>88.934100000000001</v>
      </c>
      <c r="E848">
        <v>3.8469999999999997E-2</v>
      </c>
      <c r="F848">
        <v>78.361999999999995</v>
      </c>
      <c r="G848">
        <v>80.974999999999994</v>
      </c>
      <c r="H848">
        <v>82.498999999999995</v>
      </c>
      <c r="I848">
        <v>83.307000000000002</v>
      </c>
      <c r="J848">
        <v>84.55</v>
      </c>
      <c r="K848">
        <v>85.388000000000005</v>
      </c>
      <c r="L848">
        <v>86.626000000000005</v>
      </c>
      <c r="M848">
        <v>88.933999999999997</v>
      </c>
      <c r="N848">
        <v>91.242000000000004</v>
      </c>
      <c r="O848">
        <v>92.48</v>
      </c>
      <c r="P848">
        <v>93.319000000000003</v>
      </c>
      <c r="Q848">
        <v>94.561999999999998</v>
      </c>
      <c r="R848">
        <v>95.369</v>
      </c>
      <c r="S848">
        <v>96.893000000000001</v>
      </c>
      <c r="T848">
        <v>99.507000000000005</v>
      </c>
    </row>
    <row r="849" spans="1:20" x14ac:dyDescent="0.3">
      <c r="A849">
        <v>847</v>
      </c>
      <c r="B849">
        <f t="shared" si="13"/>
        <v>2.3189596167008899</v>
      </c>
      <c r="C849">
        <v>1</v>
      </c>
      <c r="D849">
        <v>88.960800000000006</v>
      </c>
      <c r="E849">
        <v>3.848E-2</v>
      </c>
      <c r="F849">
        <v>78.382000000000005</v>
      </c>
      <c r="G849">
        <v>80.997</v>
      </c>
      <c r="H849">
        <v>82.522000000000006</v>
      </c>
      <c r="I849">
        <v>83.33</v>
      </c>
      <c r="J849">
        <v>84.573999999999998</v>
      </c>
      <c r="K849">
        <v>85.412999999999997</v>
      </c>
      <c r="L849">
        <v>86.652000000000001</v>
      </c>
      <c r="M849">
        <v>88.960999999999999</v>
      </c>
      <c r="N849">
        <v>91.27</v>
      </c>
      <c r="O849">
        <v>92.509</v>
      </c>
      <c r="P849">
        <v>93.347999999999999</v>
      </c>
      <c r="Q849">
        <v>94.590999999999994</v>
      </c>
      <c r="R849">
        <v>95.399000000000001</v>
      </c>
      <c r="S849">
        <v>96.924000000000007</v>
      </c>
      <c r="T849">
        <v>99.539000000000001</v>
      </c>
    </row>
    <row r="850" spans="1:20" x14ac:dyDescent="0.3">
      <c r="A850">
        <v>848</v>
      </c>
      <c r="B850">
        <f t="shared" si="13"/>
        <v>2.321697467488022</v>
      </c>
      <c r="C850">
        <v>1</v>
      </c>
      <c r="D850">
        <v>88.987399999999994</v>
      </c>
      <c r="E850">
        <v>3.848E-2</v>
      </c>
      <c r="F850">
        <v>78.406000000000006</v>
      </c>
      <c r="G850">
        <v>81.021000000000001</v>
      </c>
      <c r="H850">
        <v>82.546999999999997</v>
      </c>
      <c r="I850">
        <v>83.355000000000004</v>
      </c>
      <c r="J850">
        <v>84.599000000000004</v>
      </c>
      <c r="K850">
        <v>85.438000000000002</v>
      </c>
      <c r="L850">
        <v>86.677999999999997</v>
      </c>
      <c r="M850">
        <v>88.986999999999995</v>
      </c>
      <c r="N850">
        <v>91.296999999999997</v>
      </c>
      <c r="O850">
        <v>92.536000000000001</v>
      </c>
      <c r="P850">
        <v>93.376000000000005</v>
      </c>
      <c r="Q850">
        <v>94.62</v>
      </c>
      <c r="R850">
        <v>95.427999999999997</v>
      </c>
      <c r="S850">
        <v>96.953000000000003</v>
      </c>
      <c r="T850">
        <v>99.569000000000003</v>
      </c>
    </row>
    <row r="851" spans="1:20" x14ac:dyDescent="0.3">
      <c r="A851">
        <v>849</v>
      </c>
      <c r="B851">
        <f t="shared" si="13"/>
        <v>2.324435318275154</v>
      </c>
      <c r="C851">
        <v>1</v>
      </c>
      <c r="D851">
        <v>89.013999999999996</v>
      </c>
      <c r="E851">
        <v>3.8490000000000003E-2</v>
      </c>
      <c r="F851">
        <v>78.426000000000002</v>
      </c>
      <c r="G851">
        <v>81.043999999999997</v>
      </c>
      <c r="H851">
        <v>82.57</v>
      </c>
      <c r="I851">
        <v>83.378</v>
      </c>
      <c r="J851">
        <v>84.623000000000005</v>
      </c>
      <c r="K851">
        <v>85.462999999999994</v>
      </c>
      <c r="L851">
        <v>86.703000000000003</v>
      </c>
      <c r="M851">
        <v>89.013999999999996</v>
      </c>
      <c r="N851">
        <v>91.325000000000003</v>
      </c>
      <c r="O851">
        <v>92.564999999999998</v>
      </c>
      <c r="P851">
        <v>93.405000000000001</v>
      </c>
      <c r="Q851">
        <v>94.65</v>
      </c>
      <c r="R851">
        <v>95.457999999999998</v>
      </c>
      <c r="S851">
        <v>96.983999999999995</v>
      </c>
      <c r="T851">
        <v>99.602000000000004</v>
      </c>
    </row>
    <row r="852" spans="1:20" x14ac:dyDescent="0.3">
      <c r="A852">
        <v>850</v>
      </c>
      <c r="B852">
        <f t="shared" si="13"/>
        <v>2.3271731690622861</v>
      </c>
      <c r="C852">
        <v>1</v>
      </c>
      <c r="D852">
        <v>89.040599999999998</v>
      </c>
      <c r="E852">
        <v>3.85E-2</v>
      </c>
      <c r="F852">
        <v>78.447000000000003</v>
      </c>
      <c r="G852">
        <v>81.066000000000003</v>
      </c>
      <c r="H852">
        <v>82.593000000000004</v>
      </c>
      <c r="I852">
        <v>83.402000000000001</v>
      </c>
      <c r="J852">
        <v>84.647000000000006</v>
      </c>
      <c r="K852">
        <v>85.488</v>
      </c>
      <c r="L852">
        <v>86.727999999999994</v>
      </c>
      <c r="M852">
        <v>89.040999999999997</v>
      </c>
      <c r="N852">
        <v>91.352999999999994</v>
      </c>
      <c r="O852">
        <v>92.593999999999994</v>
      </c>
      <c r="P852">
        <v>93.433999999999997</v>
      </c>
      <c r="Q852">
        <v>94.679000000000002</v>
      </c>
      <c r="R852">
        <v>95.488</v>
      </c>
      <c r="S852">
        <v>97.015000000000001</v>
      </c>
      <c r="T852">
        <v>99.634</v>
      </c>
    </row>
    <row r="853" spans="1:20" x14ac:dyDescent="0.3">
      <c r="A853">
        <v>851</v>
      </c>
      <c r="B853">
        <f t="shared" si="13"/>
        <v>2.3299110198494182</v>
      </c>
      <c r="C853">
        <v>1</v>
      </c>
      <c r="D853">
        <v>89.0672</v>
      </c>
      <c r="E853">
        <v>3.85E-2</v>
      </c>
      <c r="F853">
        <v>78.471000000000004</v>
      </c>
      <c r="G853">
        <v>81.09</v>
      </c>
      <c r="H853">
        <v>82.617999999999995</v>
      </c>
      <c r="I853">
        <v>83.427000000000007</v>
      </c>
      <c r="J853">
        <v>84.673000000000002</v>
      </c>
      <c r="K853">
        <v>85.513000000000005</v>
      </c>
      <c r="L853">
        <v>86.754000000000005</v>
      </c>
      <c r="M853">
        <v>89.066999999999993</v>
      </c>
      <c r="N853">
        <v>91.38</v>
      </c>
      <c r="O853">
        <v>92.620999999999995</v>
      </c>
      <c r="P853">
        <v>93.462000000000003</v>
      </c>
      <c r="Q853">
        <v>94.707999999999998</v>
      </c>
      <c r="R853">
        <v>95.516999999999996</v>
      </c>
      <c r="S853">
        <v>97.043999999999997</v>
      </c>
      <c r="T853">
        <v>99.664000000000001</v>
      </c>
    </row>
    <row r="854" spans="1:20" x14ac:dyDescent="0.3">
      <c r="A854">
        <v>852</v>
      </c>
      <c r="B854">
        <f t="shared" si="13"/>
        <v>2.3326488706365502</v>
      </c>
      <c r="C854">
        <v>1</v>
      </c>
      <c r="D854">
        <v>89.093800000000002</v>
      </c>
      <c r="E854">
        <v>3.8510000000000003E-2</v>
      </c>
      <c r="F854">
        <v>78.491</v>
      </c>
      <c r="G854">
        <v>81.111999999999995</v>
      </c>
      <c r="H854">
        <v>82.641000000000005</v>
      </c>
      <c r="I854">
        <v>83.45</v>
      </c>
      <c r="J854">
        <v>84.697000000000003</v>
      </c>
      <c r="K854">
        <v>85.537999999999997</v>
      </c>
      <c r="L854">
        <v>86.78</v>
      </c>
      <c r="M854">
        <v>89.093999999999994</v>
      </c>
      <c r="N854">
        <v>91.408000000000001</v>
      </c>
      <c r="O854">
        <v>92.65</v>
      </c>
      <c r="P854">
        <v>93.491</v>
      </c>
      <c r="Q854">
        <v>94.736999999999995</v>
      </c>
      <c r="R854">
        <v>95.546999999999997</v>
      </c>
      <c r="S854">
        <v>97.075999999999993</v>
      </c>
      <c r="T854">
        <v>99.695999999999998</v>
      </c>
    </row>
    <row r="855" spans="1:20" x14ac:dyDescent="0.3">
      <c r="A855">
        <v>853</v>
      </c>
      <c r="B855">
        <f t="shared" si="13"/>
        <v>2.3353867214236823</v>
      </c>
      <c r="C855">
        <v>1</v>
      </c>
      <c r="D855">
        <v>89.1203</v>
      </c>
      <c r="E855">
        <v>3.8519999999999999E-2</v>
      </c>
      <c r="F855">
        <v>78.512</v>
      </c>
      <c r="G855">
        <v>81.134</v>
      </c>
      <c r="H855">
        <v>82.664000000000001</v>
      </c>
      <c r="I855">
        <v>83.474000000000004</v>
      </c>
      <c r="J855">
        <v>84.721000000000004</v>
      </c>
      <c r="K855">
        <v>85.561999999999998</v>
      </c>
      <c r="L855">
        <v>86.805000000000007</v>
      </c>
      <c r="M855">
        <v>89.12</v>
      </c>
      <c r="N855">
        <v>91.436000000000007</v>
      </c>
      <c r="O855">
        <v>92.677999999999997</v>
      </c>
      <c r="P855">
        <v>93.52</v>
      </c>
      <c r="Q855">
        <v>94.766999999999996</v>
      </c>
      <c r="R855">
        <v>95.576999999999998</v>
      </c>
      <c r="S855">
        <v>97.105999999999995</v>
      </c>
      <c r="T855">
        <v>99.728999999999999</v>
      </c>
    </row>
    <row r="856" spans="1:20" x14ac:dyDescent="0.3">
      <c r="A856">
        <v>854</v>
      </c>
      <c r="B856">
        <f t="shared" si="13"/>
        <v>2.3381245722108144</v>
      </c>
      <c r="C856">
        <v>1</v>
      </c>
      <c r="D856">
        <v>89.146799999999999</v>
      </c>
      <c r="E856">
        <v>3.8519999999999999E-2</v>
      </c>
      <c r="F856">
        <v>78.534999999999997</v>
      </c>
      <c r="G856">
        <v>81.158000000000001</v>
      </c>
      <c r="H856">
        <v>82.688000000000002</v>
      </c>
      <c r="I856">
        <v>83.498000000000005</v>
      </c>
      <c r="J856">
        <v>84.745999999999995</v>
      </c>
      <c r="K856">
        <v>85.587999999999994</v>
      </c>
      <c r="L856">
        <v>86.831000000000003</v>
      </c>
      <c r="M856">
        <v>89.147000000000006</v>
      </c>
      <c r="N856">
        <v>91.462999999999994</v>
      </c>
      <c r="O856">
        <v>92.706000000000003</v>
      </c>
      <c r="P856">
        <v>93.548000000000002</v>
      </c>
      <c r="Q856">
        <v>94.795000000000002</v>
      </c>
      <c r="R856">
        <v>95.605000000000004</v>
      </c>
      <c r="S856">
        <v>97.135000000000005</v>
      </c>
      <c r="T856">
        <v>99.757999999999996</v>
      </c>
    </row>
    <row r="857" spans="1:20" x14ac:dyDescent="0.3">
      <c r="A857">
        <v>855</v>
      </c>
      <c r="B857">
        <f t="shared" si="13"/>
        <v>2.3408624229979464</v>
      </c>
      <c r="C857">
        <v>1</v>
      </c>
      <c r="D857">
        <v>89.173299999999998</v>
      </c>
      <c r="E857">
        <v>3.8530000000000002E-2</v>
      </c>
      <c r="F857">
        <v>78.555999999999997</v>
      </c>
      <c r="G857">
        <v>81.180000000000007</v>
      </c>
      <c r="H857">
        <v>82.710999999999999</v>
      </c>
      <c r="I857">
        <v>83.522000000000006</v>
      </c>
      <c r="J857">
        <v>84.77</v>
      </c>
      <c r="K857">
        <v>85.611999999999995</v>
      </c>
      <c r="L857">
        <v>86.855999999999995</v>
      </c>
      <c r="M857">
        <v>89.173000000000002</v>
      </c>
      <c r="N857">
        <v>91.491</v>
      </c>
      <c r="O857">
        <v>92.733999999999995</v>
      </c>
      <c r="P857">
        <v>93.576999999999998</v>
      </c>
      <c r="Q857">
        <v>94.825000000000003</v>
      </c>
      <c r="R857">
        <v>95.635000000000005</v>
      </c>
      <c r="S857">
        <v>97.165999999999997</v>
      </c>
      <c r="T857">
        <v>99.790999999999997</v>
      </c>
    </row>
    <row r="858" spans="1:20" x14ac:dyDescent="0.3">
      <c r="A858">
        <v>856</v>
      </c>
      <c r="B858">
        <f t="shared" si="13"/>
        <v>2.3436002737850785</v>
      </c>
      <c r="C858">
        <v>1</v>
      </c>
      <c r="D858">
        <v>89.199799999999996</v>
      </c>
      <c r="E858">
        <v>3.8539999999999998E-2</v>
      </c>
      <c r="F858">
        <v>78.575999999999993</v>
      </c>
      <c r="G858">
        <v>81.201999999999998</v>
      </c>
      <c r="H858">
        <v>82.733999999999995</v>
      </c>
      <c r="I858">
        <v>83.545000000000002</v>
      </c>
      <c r="J858">
        <v>84.793999999999997</v>
      </c>
      <c r="K858">
        <v>85.637</v>
      </c>
      <c r="L858">
        <v>86.881</v>
      </c>
      <c r="M858">
        <v>89.2</v>
      </c>
      <c r="N858">
        <v>91.519000000000005</v>
      </c>
      <c r="O858">
        <v>92.763000000000005</v>
      </c>
      <c r="P858">
        <v>93.605000000000004</v>
      </c>
      <c r="Q858">
        <v>94.853999999999999</v>
      </c>
      <c r="R858">
        <v>95.665999999999997</v>
      </c>
      <c r="S858">
        <v>97.197000000000003</v>
      </c>
      <c r="T858">
        <v>99.822999999999993</v>
      </c>
    </row>
    <row r="859" spans="1:20" x14ac:dyDescent="0.3">
      <c r="A859">
        <v>857</v>
      </c>
      <c r="B859">
        <f t="shared" si="13"/>
        <v>2.346338124572211</v>
      </c>
      <c r="C859">
        <v>1</v>
      </c>
      <c r="D859">
        <v>89.226299999999995</v>
      </c>
      <c r="E859">
        <v>3.8550000000000001E-2</v>
      </c>
      <c r="F859">
        <v>78.596999999999994</v>
      </c>
      <c r="G859">
        <v>81.224000000000004</v>
      </c>
      <c r="H859">
        <v>82.757000000000005</v>
      </c>
      <c r="I859">
        <v>83.569000000000003</v>
      </c>
      <c r="J859">
        <v>84.817999999999998</v>
      </c>
      <c r="K859">
        <v>85.661000000000001</v>
      </c>
      <c r="L859">
        <v>86.906000000000006</v>
      </c>
      <c r="M859">
        <v>89.225999999999999</v>
      </c>
      <c r="N859">
        <v>91.546000000000006</v>
      </c>
      <c r="O859">
        <v>92.790999999999997</v>
      </c>
      <c r="P859">
        <v>93.634</v>
      </c>
      <c r="Q859">
        <v>94.884</v>
      </c>
      <c r="R859">
        <v>95.695999999999998</v>
      </c>
      <c r="S859">
        <v>97.227999999999994</v>
      </c>
      <c r="T859">
        <v>99.855999999999995</v>
      </c>
    </row>
    <row r="860" spans="1:20" x14ac:dyDescent="0.3">
      <c r="A860">
        <v>858</v>
      </c>
      <c r="B860">
        <f t="shared" si="13"/>
        <v>2.3490759753593431</v>
      </c>
      <c r="C860">
        <v>1</v>
      </c>
      <c r="D860">
        <v>89.252700000000004</v>
      </c>
      <c r="E860">
        <v>3.8550000000000001E-2</v>
      </c>
      <c r="F860">
        <v>78.62</v>
      </c>
      <c r="G860">
        <v>81.248000000000005</v>
      </c>
      <c r="H860">
        <v>82.781000000000006</v>
      </c>
      <c r="I860">
        <v>83.593000000000004</v>
      </c>
      <c r="J860">
        <v>84.843000000000004</v>
      </c>
      <c r="K860">
        <v>85.686999999999998</v>
      </c>
      <c r="L860">
        <v>86.932000000000002</v>
      </c>
      <c r="M860">
        <v>89.253</v>
      </c>
      <c r="N860">
        <v>91.572999999999993</v>
      </c>
      <c r="O860">
        <v>92.819000000000003</v>
      </c>
      <c r="P860">
        <v>93.662000000000006</v>
      </c>
      <c r="Q860">
        <v>94.912000000000006</v>
      </c>
      <c r="R860">
        <v>95.724000000000004</v>
      </c>
      <c r="S860">
        <v>97.257000000000005</v>
      </c>
      <c r="T860">
        <v>99.885000000000005</v>
      </c>
    </row>
    <row r="861" spans="1:20" x14ac:dyDescent="0.3">
      <c r="A861">
        <v>859</v>
      </c>
      <c r="B861">
        <f t="shared" si="13"/>
        <v>2.3518138261464752</v>
      </c>
      <c r="C861">
        <v>1</v>
      </c>
      <c r="D861">
        <v>89.2791</v>
      </c>
      <c r="E861">
        <v>3.8559999999999997E-2</v>
      </c>
      <c r="F861">
        <v>78.641000000000005</v>
      </c>
      <c r="G861">
        <v>81.27</v>
      </c>
      <c r="H861">
        <v>82.804000000000002</v>
      </c>
      <c r="I861">
        <v>83.617000000000004</v>
      </c>
      <c r="J861">
        <v>84.867000000000004</v>
      </c>
      <c r="K861">
        <v>85.710999999999999</v>
      </c>
      <c r="L861">
        <v>86.956999999999994</v>
      </c>
      <c r="M861">
        <v>89.278999999999996</v>
      </c>
      <c r="N861">
        <v>91.600999999999999</v>
      </c>
      <c r="O861">
        <v>92.846999999999994</v>
      </c>
      <c r="P861">
        <v>93.691000000000003</v>
      </c>
      <c r="Q861">
        <v>94.941999999999993</v>
      </c>
      <c r="R861">
        <v>95.754000000000005</v>
      </c>
      <c r="S861">
        <v>97.287999999999997</v>
      </c>
      <c r="T861">
        <v>99.918000000000006</v>
      </c>
    </row>
    <row r="862" spans="1:20" x14ac:dyDescent="0.3">
      <c r="A862">
        <v>860</v>
      </c>
      <c r="B862">
        <f t="shared" si="13"/>
        <v>2.3545516769336072</v>
      </c>
      <c r="C862">
        <v>1</v>
      </c>
      <c r="D862">
        <v>89.305499999999995</v>
      </c>
      <c r="E862">
        <v>3.857E-2</v>
      </c>
      <c r="F862">
        <v>78.661000000000001</v>
      </c>
      <c r="G862">
        <v>81.292000000000002</v>
      </c>
      <c r="H862">
        <v>82.826999999999998</v>
      </c>
      <c r="I862">
        <v>83.64</v>
      </c>
      <c r="J862">
        <v>84.891000000000005</v>
      </c>
      <c r="K862">
        <v>85.734999999999999</v>
      </c>
      <c r="L862">
        <v>86.981999999999999</v>
      </c>
      <c r="M862">
        <v>89.305999999999997</v>
      </c>
      <c r="N862">
        <v>91.629000000000005</v>
      </c>
      <c r="O862">
        <v>92.876000000000005</v>
      </c>
      <c r="P862">
        <v>93.72</v>
      </c>
      <c r="Q862">
        <v>94.971000000000004</v>
      </c>
      <c r="R862">
        <v>95.784000000000006</v>
      </c>
      <c r="S862">
        <v>97.319000000000003</v>
      </c>
      <c r="T862">
        <v>99.95</v>
      </c>
    </row>
    <row r="863" spans="1:20" x14ac:dyDescent="0.3">
      <c r="A863">
        <v>861</v>
      </c>
      <c r="B863">
        <f t="shared" si="13"/>
        <v>2.3572895277207393</v>
      </c>
      <c r="C863">
        <v>1</v>
      </c>
      <c r="D863">
        <v>89.331900000000005</v>
      </c>
      <c r="E863">
        <v>3.857E-2</v>
      </c>
      <c r="F863">
        <v>78.683999999999997</v>
      </c>
      <c r="G863">
        <v>81.316000000000003</v>
      </c>
      <c r="H863">
        <v>82.852000000000004</v>
      </c>
      <c r="I863">
        <v>83.665000000000006</v>
      </c>
      <c r="J863">
        <v>84.915999999999997</v>
      </c>
      <c r="K863">
        <v>85.760999999999996</v>
      </c>
      <c r="L863">
        <v>87.007999999999996</v>
      </c>
      <c r="M863">
        <v>89.331999999999994</v>
      </c>
      <c r="N863">
        <v>91.656000000000006</v>
      </c>
      <c r="O863">
        <v>92.903000000000006</v>
      </c>
      <c r="P863">
        <v>93.748000000000005</v>
      </c>
      <c r="Q863">
        <v>94.998999999999995</v>
      </c>
      <c r="R863">
        <v>95.811999999999998</v>
      </c>
      <c r="S863">
        <v>97.346999999999994</v>
      </c>
      <c r="T863">
        <v>99.978999999999999</v>
      </c>
    </row>
    <row r="864" spans="1:20" x14ac:dyDescent="0.3">
      <c r="A864">
        <v>862</v>
      </c>
      <c r="B864">
        <f t="shared" si="13"/>
        <v>2.3600273785078714</v>
      </c>
      <c r="C864">
        <v>1</v>
      </c>
      <c r="D864">
        <v>89.3583</v>
      </c>
      <c r="E864">
        <v>3.8580000000000003E-2</v>
      </c>
      <c r="F864">
        <v>78.704999999999998</v>
      </c>
      <c r="G864">
        <v>81.337999999999994</v>
      </c>
      <c r="H864">
        <v>82.873999999999995</v>
      </c>
      <c r="I864">
        <v>83.688000000000002</v>
      </c>
      <c r="J864">
        <v>84.94</v>
      </c>
      <c r="K864">
        <v>85.784999999999997</v>
      </c>
      <c r="L864">
        <v>87.033000000000001</v>
      </c>
      <c r="M864">
        <v>89.358000000000004</v>
      </c>
      <c r="N864">
        <v>91.683999999999997</v>
      </c>
      <c r="O864">
        <v>92.930999999999997</v>
      </c>
      <c r="P864">
        <v>93.775999999999996</v>
      </c>
      <c r="Q864">
        <v>95.028999999999996</v>
      </c>
      <c r="R864">
        <v>95.841999999999999</v>
      </c>
      <c r="S864">
        <v>97.378</v>
      </c>
      <c r="T864">
        <v>100.012</v>
      </c>
    </row>
    <row r="865" spans="1:20" x14ac:dyDescent="0.3">
      <c r="A865">
        <v>863</v>
      </c>
      <c r="B865">
        <f t="shared" si="13"/>
        <v>2.3627652292950034</v>
      </c>
      <c r="C865">
        <v>1</v>
      </c>
      <c r="D865">
        <v>89.384600000000006</v>
      </c>
      <c r="E865">
        <v>3.8589999999999999E-2</v>
      </c>
      <c r="F865">
        <v>78.724999999999994</v>
      </c>
      <c r="G865">
        <v>81.36</v>
      </c>
      <c r="H865">
        <v>82.897000000000006</v>
      </c>
      <c r="I865">
        <v>83.710999999999999</v>
      </c>
      <c r="J865">
        <v>84.963999999999999</v>
      </c>
      <c r="K865">
        <v>85.81</v>
      </c>
      <c r="L865">
        <v>87.058000000000007</v>
      </c>
      <c r="M865">
        <v>89.385000000000005</v>
      </c>
      <c r="N865">
        <v>91.710999999999999</v>
      </c>
      <c r="O865">
        <v>92.96</v>
      </c>
      <c r="P865">
        <v>93.805000000000007</v>
      </c>
      <c r="Q865">
        <v>95.058000000000007</v>
      </c>
      <c r="R865">
        <v>95.872</v>
      </c>
      <c r="S865">
        <v>97.409000000000006</v>
      </c>
      <c r="T865">
        <v>100.044</v>
      </c>
    </row>
    <row r="866" spans="1:20" x14ac:dyDescent="0.3">
      <c r="A866">
        <v>864</v>
      </c>
      <c r="B866">
        <f t="shared" si="13"/>
        <v>2.3655030800821355</v>
      </c>
      <c r="C866">
        <v>1</v>
      </c>
      <c r="D866">
        <v>89.410899999999998</v>
      </c>
      <c r="E866">
        <v>3.8589999999999999E-2</v>
      </c>
      <c r="F866">
        <v>78.748000000000005</v>
      </c>
      <c r="G866">
        <v>81.384</v>
      </c>
      <c r="H866">
        <v>82.921000000000006</v>
      </c>
      <c r="I866">
        <v>83.736000000000004</v>
      </c>
      <c r="J866">
        <v>84.989000000000004</v>
      </c>
      <c r="K866">
        <v>85.834999999999994</v>
      </c>
      <c r="L866">
        <v>87.084000000000003</v>
      </c>
      <c r="M866">
        <v>89.411000000000001</v>
      </c>
      <c r="N866">
        <v>91.738</v>
      </c>
      <c r="O866">
        <v>92.986999999999995</v>
      </c>
      <c r="P866">
        <v>93.832999999999998</v>
      </c>
      <c r="Q866">
        <v>95.085999999999999</v>
      </c>
      <c r="R866">
        <v>95.9</v>
      </c>
      <c r="S866">
        <v>97.438000000000002</v>
      </c>
      <c r="T866">
        <v>100.07299999999999</v>
      </c>
    </row>
    <row r="867" spans="1:20" x14ac:dyDescent="0.3">
      <c r="A867">
        <v>865</v>
      </c>
      <c r="B867">
        <f t="shared" si="13"/>
        <v>2.3682409308692676</v>
      </c>
      <c r="C867">
        <v>1</v>
      </c>
      <c r="D867">
        <v>89.437200000000004</v>
      </c>
      <c r="E867">
        <v>3.8600000000000002E-2</v>
      </c>
      <c r="F867">
        <v>78.769000000000005</v>
      </c>
      <c r="G867">
        <v>81.406000000000006</v>
      </c>
      <c r="H867">
        <v>82.944000000000003</v>
      </c>
      <c r="I867">
        <v>83.759</v>
      </c>
      <c r="J867">
        <v>85.013000000000005</v>
      </c>
      <c r="K867">
        <v>85.858999999999995</v>
      </c>
      <c r="L867">
        <v>87.108999999999995</v>
      </c>
      <c r="M867">
        <v>89.436999999999998</v>
      </c>
      <c r="N867">
        <v>91.766000000000005</v>
      </c>
      <c r="O867">
        <v>93.015000000000001</v>
      </c>
      <c r="P867">
        <v>93.861000000000004</v>
      </c>
      <c r="Q867">
        <v>95.116</v>
      </c>
      <c r="R867">
        <v>95.93</v>
      </c>
      <c r="S867">
        <v>97.468000000000004</v>
      </c>
      <c r="T867">
        <v>100.10599999999999</v>
      </c>
    </row>
    <row r="868" spans="1:20" x14ac:dyDescent="0.3">
      <c r="A868">
        <v>866</v>
      </c>
      <c r="B868">
        <f t="shared" si="13"/>
        <v>2.3709787816563996</v>
      </c>
      <c r="C868">
        <v>1</v>
      </c>
      <c r="D868">
        <v>89.463499999999996</v>
      </c>
      <c r="E868">
        <v>3.8609999999999998E-2</v>
      </c>
      <c r="F868">
        <v>78.789000000000001</v>
      </c>
      <c r="G868">
        <v>81.427999999999997</v>
      </c>
      <c r="H868">
        <v>82.966999999999999</v>
      </c>
      <c r="I868">
        <v>83.781999999999996</v>
      </c>
      <c r="J868">
        <v>85.037000000000006</v>
      </c>
      <c r="K868">
        <v>85.882999999999996</v>
      </c>
      <c r="L868">
        <v>87.134</v>
      </c>
      <c r="M868">
        <v>89.463999999999999</v>
      </c>
      <c r="N868">
        <v>91.793000000000006</v>
      </c>
      <c r="O868">
        <v>93.043999999999997</v>
      </c>
      <c r="P868">
        <v>93.89</v>
      </c>
      <c r="Q868">
        <v>95.144999999999996</v>
      </c>
      <c r="R868">
        <v>95.96</v>
      </c>
      <c r="S868">
        <v>97.498999999999995</v>
      </c>
      <c r="T868">
        <v>100.13800000000001</v>
      </c>
    </row>
    <row r="869" spans="1:20" x14ac:dyDescent="0.3">
      <c r="A869">
        <v>867</v>
      </c>
      <c r="B869">
        <f t="shared" si="13"/>
        <v>2.3737166324435317</v>
      </c>
      <c r="C869">
        <v>1</v>
      </c>
      <c r="D869">
        <v>89.489800000000002</v>
      </c>
      <c r="E869">
        <v>3.8609999999999998E-2</v>
      </c>
      <c r="F869">
        <v>78.811999999999998</v>
      </c>
      <c r="G869">
        <v>81.451999999999998</v>
      </c>
      <c r="H869">
        <v>82.991</v>
      </c>
      <c r="I869">
        <v>83.805999999999997</v>
      </c>
      <c r="J869">
        <v>85.061999999999998</v>
      </c>
      <c r="K869">
        <v>85.909000000000006</v>
      </c>
      <c r="L869">
        <v>87.159000000000006</v>
      </c>
      <c r="M869">
        <v>89.49</v>
      </c>
      <c r="N869">
        <v>91.82</v>
      </c>
      <c r="O869">
        <v>93.070999999999998</v>
      </c>
      <c r="P869">
        <v>93.918000000000006</v>
      </c>
      <c r="Q869">
        <v>95.173000000000002</v>
      </c>
      <c r="R869">
        <v>95.988</v>
      </c>
      <c r="S869">
        <v>97.528000000000006</v>
      </c>
      <c r="T869">
        <v>100.167</v>
      </c>
    </row>
    <row r="870" spans="1:20" x14ac:dyDescent="0.3">
      <c r="A870">
        <v>868</v>
      </c>
      <c r="B870">
        <f t="shared" si="13"/>
        <v>2.3764544832306638</v>
      </c>
      <c r="C870">
        <v>1</v>
      </c>
      <c r="D870">
        <v>89.516000000000005</v>
      </c>
      <c r="E870">
        <v>3.8620000000000002E-2</v>
      </c>
      <c r="F870">
        <v>78.832999999999998</v>
      </c>
      <c r="G870">
        <v>81.474000000000004</v>
      </c>
      <c r="H870">
        <v>83.013999999999996</v>
      </c>
      <c r="I870">
        <v>83.83</v>
      </c>
      <c r="J870">
        <v>85.085999999999999</v>
      </c>
      <c r="K870">
        <v>85.933000000000007</v>
      </c>
      <c r="L870">
        <v>87.183999999999997</v>
      </c>
      <c r="M870">
        <v>89.516000000000005</v>
      </c>
      <c r="N870">
        <v>91.847999999999999</v>
      </c>
      <c r="O870">
        <v>93.099000000000004</v>
      </c>
      <c r="P870">
        <v>93.945999999999998</v>
      </c>
      <c r="Q870">
        <v>95.201999999999998</v>
      </c>
      <c r="R870">
        <v>96.018000000000001</v>
      </c>
      <c r="S870">
        <v>97.558000000000007</v>
      </c>
      <c r="T870">
        <v>100.199</v>
      </c>
    </row>
    <row r="871" spans="1:20" x14ac:dyDescent="0.3">
      <c r="A871">
        <v>869</v>
      </c>
      <c r="B871">
        <f t="shared" si="13"/>
        <v>2.3791923340177958</v>
      </c>
      <c r="C871">
        <v>1</v>
      </c>
      <c r="D871">
        <v>89.542199999999994</v>
      </c>
      <c r="E871">
        <v>3.8629999999999998E-2</v>
      </c>
      <c r="F871">
        <v>78.852999999999994</v>
      </c>
      <c r="G871">
        <v>81.495000000000005</v>
      </c>
      <c r="H871">
        <v>83.037000000000006</v>
      </c>
      <c r="I871">
        <v>83.852999999999994</v>
      </c>
      <c r="J871">
        <v>85.108999999999995</v>
      </c>
      <c r="K871">
        <v>85.956999999999994</v>
      </c>
      <c r="L871">
        <v>87.209000000000003</v>
      </c>
      <c r="M871">
        <v>89.542000000000002</v>
      </c>
      <c r="N871">
        <v>91.875</v>
      </c>
      <c r="O871">
        <v>93.126999999999995</v>
      </c>
      <c r="P871">
        <v>93.974999999999994</v>
      </c>
      <c r="Q871">
        <v>95.231999999999999</v>
      </c>
      <c r="R871">
        <v>96.048000000000002</v>
      </c>
      <c r="S871">
        <v>97.588999999999999</v>
      </c>
      <c r="T871">
        <v>100.23099999999999</v>
      </c>
    </row>
    <row r="872" spans="1:20" x14ac:dyDescent="0.3">
      <c r="A872">
        <v>870</v>
      </c>
      <c r="B872">
        <f t="shared" si="13"/>
        <v>2.3819301848049284</v>
      </c>
      <c r="C872">
        <v>1</v>
      </c>
      <c r="D872">
        <v>89.568399999999997</v>
      </c>
      <c r="E872">
        <v>3.8640000000000001E-2</v>
      </c>
      <c r="F872">
        <v>78.873000000000005</v>
      </c>
      <c r="G872">
        <v>81.516999999999996</v>
      </c>
      <c r="H872">
        <v>83.058999999999997</v>
      </c>
      <c r="I872">
        <v>83.876000000000005</v>
      </c>
      <c r="J872">
        <v>85.132999999999996</v>
      </c>
      <c r="K872">
        <v>85.980999999999995</v>
      </c>
      <c r="L872">
        <v>87.233999999999995</v>
      </c>
      <c r="M872">
        <v>89.567999999999998</v>
      </c>
      <c r="N872">
        <v>91.903000000000006</v>
      </c>
      <c r="O872">
        <v>93.155000000000001</v>
      </c>
      <c r="P872">
        <v>94.004000000000005</v>
      </c>
      <c r="Q872">
        <v>95.260999999999996</v>
      </c>
      <c r="R872">
        <v>96.078000000000003</v>
      </c>
      <c r="S872">
        <v>97.62</v>
      </c>
      <c r="T872">
        <v>100.26300000000001</v>
      </c>
    </row>
    <row r="873" spans="1:20" x14ac:dyDescent="0.3">
      <c r="A873">
        <v>871</v>
      </c>
      <c r="B873">
        <f t="shared" si="13"/>
        <v>2.3846680355920604</v>
      </c>
      <c r="C873">
        <v>1</v>
      </c>
      <c r="D873">
        <v>89.5946</v>
      </c>
      <c r="E873">
        <v>3.8640000000000001E-2</v>
      </c>
      <c r="F873">
        <v>78.896000000000001</v>
      </c>
      <c r="G873">
        <v>81.540999999999997</v>
      </c>
      <c r="H873">
        <v>83.082999999999998</v>
      </c>
      <c r="I873">
        <v>83.9</v>
      </c>
      <c r="J873">
        <v>85.158000000000001</v>
      </c>
      <c r="K873">
        <v>86.007000000000005</v>
      </c>
      <c r="L873">
        <v>87.26</v>
      </c>
      <c r="M873">
        <v>89.594999999999999</v>
      </c>
      <c r="N873">
        <v>91.93</v>
      </c>
      <c r="O873">
        <v>93.183000000000007</v>
      </c>
      <c r="P873">
        <v>94.031000000000006</v>
      </c>
      <c r="Q873">
        <v>95.289000000000001</v>
      </c>
      <c r="R873">
        <v>96.105999999999995</v>
      </c>
      <c r="S873">
        <v>97.647999999999996</v>
      </c>
      <c r="T873">
        <v>100.29300000000001</v>
      </c>
    </row>
    <row r="874" spans="1:20" x14ac:dyDescent="0.3">
      <c r="A874">
        <v>872</v>
      </c>
      <c r="B874">
        <f t="shared" si="13"/>
        <v>2.3874058863791925</v>
      </c>
      <c r="C874">
        <v>1</v>
      </c>
      <c r="D874">
        <v>89.620800000000003</v>
      </c>
      <c r="E874">
        <v>3.8649999999999997E-2</v>
      </c>
      <c r="F874">
        <v>78.917000000000002</v>
      </c>
      <c r="G874">
        <v>81.563000000000002</v>
      </c>
      <c r="H874">
        <v>83.105999999999995</v>
      </c>
      <c r="I874">
        <v>83.923000000000002</v>
      </c>
      <c r="J874">
        <v>85.182000000000002</v>
      </c>
      <c r="K874">
        <v>86.031000000000006</v>
      </c>
      <c r="L874">
        <v>87.284000000000006</v>
      </c>
      <c r="M874">
        <v>89.620999999999995</v>
      </c>
      <c r="N874">
        <v>91.956999999999994</v>
      </c>
      <c r="O874">
        <v>93.210999999999999</v>
      </c>
      <c r="P874">
        <v>94.06</v>
      </c>
      <c r="Q874">
        <v>95.317999999999998</v>
      </c>
      <c r="R874">
        <v>96.135999999999996</v>
      </c>
      <c r="S874">
        <v>97.679000000000002</v>
      </c>
      <c r="T874">
        <v>100.325</v>
      </c>
    </row>
    <row r="875" spans="1:20" x14ac:dyDescent="0.3">
      <c r="A875">
        <v>873</v>
      </c>
      <c r="B875">
        <f t="shared" si="13"/>
        <v>2.3901437371663246</v>
      </c>
      <c r="C875">
        <v>1</v>
      </c>
      <c r="D875">
        <v>89.646900000000002</v>
      </c>
      <c r="E875">
        <v>3.866E-2</v>
      </c>
      <c r="F875">
        <v>78.936999999999998</v>
      </c>
      <c r="G875">
        <v>81.584000000000003</v>
      </c>
      <c r="H875">
        <v>83.129000000000005</v>
      </c>
      <c r="I875">
        <v>83.945999999999998</v>
      </c>
      <c r="J875">
        <v>85.204999999999998</v>
      </c>
      <c r="K875">
        <v>86.055000000000007</v>
      </c>
      <c r="L875">
        <v>87.308999999999997</v>
      </c>
      <c r="M875">
        <v>89.647000000000006</v>
      </c>
      <c r="N875">
        <v>91.984999999999999</v>
      </c>
      <c r="O875">
        <v>93.239000000000004</v>
      </c>
      <c r="P875">
        <v>94.087999999999994</v>
      </c>
      <c r="Q875">
        <v>95.347999999999999</v>
      </c>
      <c r="R875">
        <v>96.165000000000006</v>
      </c>
      <c r="S875">
        <v>97.709000000000003</v>
      </c>
      <c r="T875">
        <v>100.357</v>
      </c>
    </row>
    <row r="876" spans="1:20" x14ac:dyDescent="0.3">
      <c r="A876">
        <v>874</v>
      </c>
      <c r="B876">
        <f t="shared" si="13"/>
        <v>2.3928815879534566</v>
      </c>
      <c r="C876">
        <v>1</v>
      </c>
      <c r="D876">
        <v>89.673000000000002</v>
      </c>
      <c r="E876">
        <v>3.866E-2</v>
      </c>
      <c r="F876">
        <v>78.959999999999994</v>
      </c>
      <c r="G876">
        <v>81.608000000000004</v>
      </c>
      <c r="H876">
        <v>83.153000000000006</v>
      </c>
      <c r="I876">
        <v>83.971000000000004</v>
      </c>
      <c r="J876">
        <v>85.23</v>
      </c>
      <c r="K876">
        <v>86.08</v>
      </c>
      <c r="L876">
        <v>87.334999999999994</v>
      </c>
      <c r="M876">
        <v>89.673000000000002</v>
      </c>
      <c r="N876">
        <v>92.010999999999996</v>
      </c>
      <c r="O876">
        <v>93.266000000000005</v>
      </c>
      <c r="P876">
        <v>94.116</v>
      </c>
      <c r="Q876">
        <v>95.375</v>
      </c>
      <c r="R876">
        <v>96.192999999999998</v>
      </c>
      <c r="S876">
        <v>97.738</v>
      </c>
      <c r="T876">
        <v>100.386</v>
      </c>
    </row>
    <row r="877" spans="1:20" x14ac:dyDescent="0.3">
      <c r="A877">
        <v>875</v>
      </c>
      <c r="B877">
        <f t="shared" si="13"/>
        <v>2.3956194387405887</v>
      </c>
      <c r="C877">
        <v>1</v>
      </c>
      <c r="D877">
        <v>89.699100000000001</v>
      </c>
      <c r="E877">
        <v>3.8670000000000003E-2</v>
      </c>
      <c r="F877">
        <v>78.98</v>
      </c>
      <c r="G877">
        <v>81.63</v>
      </c>
      <c r="H877">
        <v>83.174999999999997</v>
      </c>
      <c r="I877">
        <v>83.994</v>
      </c>
      <c r="J877">
        <v>85.254000000000005</v>
      </c>
      <c r="K877">
        <v>86.103999999999999</v>
      </c>
      <c r="L877">
        <v>87.36</v>
      </c>
      <c r="M877">
        <v>89.698999999999998</v>
      </c>
      <c r="N877">
        <v>92.039000000000001</v>
      </c>
      <c r="O877">
        <v>93.293999999999997</v>
      </c>
      <c r="P877">
        <v>94.144000000000005</v>
      </c>
      <c r="Q877">
        <v>95.405000000000001</v>
      </c>
      <c r="R877">
        <v>96.222999999999999</v>
      </c>
      <c r="S877">
        <v>97.768000000000001</v>
      </c>
      <c r="T877">
        <v>100.41800000000001</v>
      </c>
    </row>
    <row r="878" spans="1:20" x14ac:dyDescent="0.3">
      <c r="A878">
        <v>876</v>
      </c>
      <c r="B878">
        <f t="shared" si="13"/>
        <v>2.3983572895277208</v>
      </c>
      <c r="C878">
        <v>1</v>
      </c>
      <c r="D878">
        <v>89.725200000000001</v>
      </c>
      <c r="E878">
        <v>3.8679999999999999E-2</v>
      </c>
      <c r="F878">
        <v>79</v>
      </c>
      <c r="G878">
        <v>81.650999999999996</v>
      </c>
      <c r="H878">
        <v>83.197999999999993</v>
      </c>
      <c r="I878">
        <v>84.016999999999996</v>
      </c>
      <c r="J878">
        <v>85.277000000000001</v>
      </c>
      <c r="K878">
        <v>86.128</v>
      </c>
      <c r="L878">
        <v>87.384</v>
      </c>
      <c r="M878">
        <v>89.724999999999994</v>
      </c>
      <c r="N878">
        <v>92.066000000000003</v>
      </c>
      <c r="O878">
        <v>93.322000000000003</v>
      </c>
      <c r="P878">
        <v>94.173000000000002</v>
      </c>
      <c r="Q878">
        <v>95.433999999999997</v>
      </c>
      <c r="R878">
        <v>96.253</v>
      </c>
      <c r="S878">
        <v>97.799000000000007</v>
      </c>
      <c r="T878">
        <v>100.45</v>
      </c>
    </row>
    <row r="879" spans="1:20" x14ac:dyDescent="0.3">
      <c r="A879">
        <v>877</v>
      </c>
      <c r="B879">
        <f t="shared" si="13"/>
        <v>2.4010951403148528</v>
      </c>
      <c r="C879">
        <v>1</v>
      </c>
      <c r="D879">
        <v>89.751300000000001</v>
      </c>
      <c r="E879">
        <v>3.8679999999999999E-2</v>
      </c>
      <c r="F879">
        <v>79.022999999999996</v>
      </c>
      <c r="G879">
        <v>81.674999999999997</v>
      </c>
      <c r="H879">
        <v>83.221999999999994</v>
      </c>
      <c r="I879">
        <v>84.040999999999997</v>
      </c>
      <c r="J879">
        <v>85.302000000000007</v>
      </c>
      <c r="K879">
        <v>86.153000000000006</v>
      </c>
      <c r="L879">
        <v>87.41</v>
      </c>
      <c r="M879">
        <v>89.751000000000005</v>
      </c>
      <c r="N879">
        <v>92.093000000000004</v>
      </c>
      <c r="O879">
        <v>93.349000000000004</v>
      </c>
      <c r="P879">
        <v>94.2</v>
      </c>
      <c r="Q879">
        <v>95.462000000000003</v>
      </c>
      <c r="R879">
        <v>96.281000000000006</v>
      </c>
      <c r="S879">
        <v>97.826999999999998</v>
      </c>
      <c r="T879">
        <v>100.479</v>
      </c>
    </row>
    <row r="880" spans="1:20" x14ac:dyDescent="0.3">
      <c r="A880">
        <v>878</v>
      </c>
      <c r="B880">
        <f t="shared" si="13"/>
        <v>2.4038329911019849</v>
      </c>
      <c r="C880">
        <v>1</v>
      </c>
      <c r="D880">
        <v>89.777299999999997</v>
      </c>
      <c r="E880">
        <v>3.8690000000000002E-2</v>
      </c>
      <c r="F880">
        <v>79.043000000000006</v>
      </c>
      <c r="G880">
        <v>81.697000000000003</v>
      </c>
      <c r="H880">
        <v>83.244</v>
      </c>
      <c r="I880">
        <v>84.063999999999993</v>
      </c>
      <c r="J880">
        <v>85.325999999999993</v>
      </c>
      <c r="K880">
        <v>86.177000000000007</v>
      </c>
      <c r="L880">
        <v>87.433999999999997</v>
      </c>
      <c r="M880">
        <v>89.777000000000001</v>
      </c>
      <c r="N880">
        <v>92.12</v>
      </c>
      <c r="O880">
        <v>93.376999999999995</v>
      </c>
      <c r="P880">
        <v>94.228999999999999</v>
      </c>
      <c r="Q880">
        <v>95.491</v>
      </c>
      <c r="R880">
        <v>96.31</v>
      </c>
      <c r="S880">
        <v>97.858000000000004</v>
      </c>
      <c r="T880">
        <v>100.511</v>
      </c>
    </row>
    <row r="881" spans="1:20" x14ac:dyDescent="0.3">
      <c r="A881">
        <v>879</v>
      </c>
      <c r="B881">
        <f t="shared" si="13"/>
        <v>2.406570841889117</v>
      </c>
      <c r="C881">
        <v>1</v>
      </c>
      <c r="D881">
        <v>89.803299999999993</v>
      </c>
      <c r="E881">
        <v>3.8699999999999998E-2</v>
      </c>
      <c r="F881">
        <v>79.063999999999993</v>
      </c>
      <c r="G881">
        <v>81.718000000000004</v>
      </c>
      <c r="H881">
        <v>83.266999999999996</v>
      </c>
      <c r="I881">
        <v>84.087000000000003</v>
      </c>
      <c r="J881">
        <v>85.349000000000004</v>
      </c>
      <c r="K881">
        <v>86.200999999999993</v>
      </c>
      <c r="L881">
        <v>87.459000000000003</v>
      </c>
      <c r="M881">
        <v>89.802999999999997</v>
      </c>
      <c r="N881">
        <v>92.147000000000006</v>
      </c>
      <c r="O881">
        <v>93.405000000000001</v>
      </c>
      <c r="P881">
        <v>94.257000000000005</v>
      </c>
      <c r="Q881">
        <v>95.52</v>
      </c>
      <c r="R881">
        <v>96.34</v>
      </c>
      <c r="S881">
        <v>97.888000000000005</v>
      </c>
      <c r="T881">
        <v>100.54300000000001</v>
      </c>
    </row>
    <row r="882" spans="1:20" x14ac:dyDescent="0.3">
      <c r="A882">
        <v>880</v>
      </c>
      <c r="B882">
        <f t="shared" si="13"/>
        <v>2.409308692676249</v>
      </c>
      <c r="C882">
        <v>1</v>
      </c>
      <c r="D882">
        <v>89.829300000000003</v>
      </c>
      <c r="E882">
        <v>3.8699999999999998E-2</v>
      </c>
      <c r="F882">
        <v>79.085999999999999</v>
      </c>
      <c r="G882">
        <v>81.742000000000004</v>
      </c>
      <c r="H882">
        <v>83.290999999999997</v>
      </c>
      <c r="I882">
        <v>84.111000000000004</v>
      </c>
      <c r="J882">
        <v>85.373999999999995</v>
      </c>
      <c r="K882">
        <v>86.225999999999999</v>
      </c>
      <c r="L882">
        <v>87.484999999999999</v>
      </c>
      <c r="M882">
        <v>89.828999999999994</v>
      </c>
      <c r="N882">
        <v>92.174000000000007</v>
      </c>
      <c r="O882">
        <v>93.432000000000002</v>
      </c>
      <c r="P882">
        <v>94.284000000000006</v>
      </c>
      <c r="Q882">
        <v>95.546999999999997</v>
      </c>
      <c r="R882">
        <v>96.367999999999995</v>
      </c>
      <c r="S882">
        <v>97.917000000000002</v>
      </c>
      <c r="T882">
        <v>100.572</v>
      </c>
    </row>
    <row r="883" spans="1:20" x14ac:dyDescent="0.3">
      <c r="A883">
        <v>881</v>
      </c>
      <c r="B883">
        <f t="shared" si="13"/>
        <v>2.4120465434633811</v>
      </c>
      <c r="C883">
        <v>1</v>
      </c>
      <c r="D883">
        <v>89.8553</v>
      </c>
      <c r="E883">
        <v>3.8710000000000001E-2</v>
      </c>
      <c r="F883">
        <v>79.106999999999999</v>
      </c>
      <c r="G883">
        <v>81.763999999999996</v>
      </c>
      <c r="H883">
        <v>83.313000000000002</v>
      </c>
      <c r="I883">
        <v>84.134</v>
      </c>
      <c r="J883">
        <v>85.397999999999996</v>
      </c>
      <c r="K883">
        <v>86.25</v>
      </c>
      <c r="L883">
        <v>87.509</v>
      </c>
      <c r="M883">
        <v>89.855000000000004</v>
      </c>
      <c r="N883">
        <v>92.200999999999993</v>
      </c>
      <c r="O883">
        <v>93.46</v>
      </c>
      <c r="P883">
        <v>94.313000000000002</v>
      </c>
      <c r="Q883">
        <v>95.576999999999998</v>
      </c>
      <c r="R883">
        <v>96.397000000000006</v>
      </c>
      <c r="S883">
        <v>97.947000000000003</v>
      </c>
      <c r="T883">
        <v>100.604</v>
      </c>
    </row>
    <row r="884" spans="1:20" x14ac:dyDescent="0.3">
      <c r="A884">
        <v>882</v>
      </c>
      <c r="B884">
        <f t="shared" si="13"/>
        <v>2.4147843942505132</v>
      </c>
      <c r="C884">
        <v>1</v>
      </c>
      <c r="D884">
        <v>89.881299999999996</v>
      </c>
      <c r="E884">
        <v>3.8719999999999997E-2</v>
      </c>
      <c r="F884">
        <v>79.126999999999995</v>
      </c>
      <c r="G884">
        <v>81.784999999999997</v>
      </c>
      <c r="H884">
        <v>83.335999999999999</v>
      </c>
      <c r="I884">
        <v>84.156999999999996</v>
      </c>
      <c r="J884">
        <v>85.421000000000006</v>
      </c>
      <c r="K884">
        <v>86.274000000000001</v>
      </c>
      <c r="L884">
        <v>87.534000000000006</v>
      </c>
      <c r="M884">
        <v>89.881</v>
      </c>
      <c r="N884">
        <v>92.228999999999999</v>
      </c>
      <c r="O884">
        <v>93.488</v>
      </c>
      <c r="P884">
        <v>94.340999999999994</v>
      </c>
      <c r="Q884">
        <v>95.605999999999995</v>
      </c>
      <c r="R884">
        <v>96.427000000000007</v>
      </c>
      <c r="S884">
        <v>97.977000000000004</v>
      </c>
      <c r="T884">
        <v>100.636</v>
      </c>
    </row>
    <row r="885" spans="1:20" x14ac:dyDescent="0.3">
      <c r="A885">
        <v>883</v>
      </c>
      <c r="B885">
        <f t="shared" si="13"/>
        <v>2.4175222450376452</v>
      </c>
      <c r="C885">
        <v>1</v>
      </c>
      <c r="D885">
        <v>89.907200000000003</v>
      </c>
      <c r="E885">
        <v>3.8719999999999997E-2</v>
      </c>
      <c r="F885">
        <v>79.149000000000001</v>
      </c>
      <c r="G885">
        <v>81.808999999999997</v>
      </c>
      <c r="H885">
        <v>83.36</v>
      </c>
      <c r="I885">
        <v>84.180999999999997</v>
      </c>
      <c r="J885">
        <v>85.445999999999998</v>
      </c>
      <c r="K885">
        <v>86.299000000000007</v>
      </c>
      <c r="L885">
        <v>87.558999999999997</v>
      </c>
      <c r="M885">
        <v>89.906999999999996</v>
      </c>
      <c r="N885">
        <v>92.254999999999995</v>
      </c>
      <c r="O885">
        <v>93.515000000000001</v>
      </c>
      <c r="P885">
        <v>94.369</v>
      </c>
      <c r="Q885">
        <v>95.632999999999996</v>
      </c>
      <c r="R885">
        <v>96.454999999999998</v>
      </c>
      <c r="S885">
        <v>98.006</v>
      </c>
      <c r="T885">
        <v>100.66500000000001</v>
      </c>
    </row>
    <row r="886" spans="1:20" x14ac:dyDescent="0.3">
      <c r="A886">
        <v>884</v>
      </c>
      <c r="B886">
        <f t="shared" si="13"/>
        <v>2.4202600958247777</v>
      </c>
      <c r="C886">
        <v>1</v>
      </c>
      <c r="D886">
        <v>89.933099999999996</v>
      </c>
      <c r="E886">
        <v>3.8730000000000001E-2</v>
      </c>
      <c r="F886">
        <v>79.168999999999997</v>
      </c>
      <c r="G886">
        <v>81.83</v>
      </c>
      <c r="H886">
        <v>83.382000000000005</v>
      </c>
      <c r="I886">
        <v>84.203999999999994</v>
      </c>
      <c r="J886">
        <v>85.468999999999994</v>
      </c>
      <c r="K886">
        <v>86.322999999999993</v>
      </c>
      <c r="L886">
        <v>87.584000000000003</v>
      </c>
      <c r="M886">
        <v>89.933000000000007</v>
      </c>
      <c r="N886">
        <v>92.281999999999996</v>
      </c>
      <c r="O886">
        <v>93.543000000000006</v>
      </c>
      <c r="P886">
        <v>94.397000000000006</v>
      </c>
      <c r="Q886">
        <v>95.662000000000006</v>
      </c>
      <c r="R886">
        <v>96.483999999999995</v>
      </c>
      <c r="S886">
        <v>98.036000000000001</v>
      </c>
      <c r="T886">
        <v>100.697</v>
      </c>
    </row>
    <row r="887" spans="1:20" x14ac:dyDescent="0.3">
      <c r="A887">
        <v>885</v>
      </c>
      <c r="B887">
        <f t="shared" si="13"/>
        <v>2.4229979466119098</v>
      </c>
      <c r="C887">
        <v>1</v>
      </c>
      <c r="D887">
        <v>89.959100000000007</v>
      </c>
      <c r="E887">
        <v>3.8739999999999997E-2</v>
      </c>
      <c r="F887">
        <v>79.19</v>
      </c>
      <c r="G887">
        <v>81.852000000000004</v>
      </c>
      <c r="H887">
        <v>83.405000000000001</v>
      </c>
      <c r="I887">
        <v>84.227000000000004</v>
      </c>
      <c r="J887">
        <v>85.492999999999995</v>
      </c>
      <c r="K887">
        <v>86.346999999999994</v>
      </c>
      <c r="L887">
        <v>87.608000000000004</v>
      </c>
      <c r="M887">
        <v>89.959000000000003</v>
      </c>
      <c r="N887">
        <v>92.31</v>
      </c>
      <c r="O887">
        <v>93.570999999999998</v>
      </c>
      <c r="P887">
        <v>94.424999999999997</v>
      </c>
      <c r="Q887">
        <v>95.691000000000003</v>
      </c>
      <c r="R887">
        <v>96.513999999999996</v>
      </c>
      <c r="S887">
        <v>98.066000000000003</v>
      </c>
      <c r="T887">
        <v>100.729</v>
      </c>
    </row>
    <row r="888" spans="1:20" x14ac:dyDescent="0.3">
      <c r="A888">
        <v>886</v>
      </c>
      <c r="B888">
        <f t="shared" si="13"/>
        <v>2.4257357973990419</v>
      </c>
      <c r="C888">
        <v>1</v>
      </c>
      <c r="D888">
        <v>89.984899999999996</v>
      </c>
      <c r="E888">
        <v>3.8739999999999997E-2</v>
      </c>
      <c r="F888">
        <v>79.212000000000003</v>
      </c>
      <c r="G888">
        <v>81.875</v>
      </c>
      <c r="H888">
        <v>83.427999999999997</v>
      </c>
      <c r="I888">
        <v>84.251000000000005</v>
      </c>
      <c r="J888">
        <v>85.516999999999996</v>
      </c>
      <c r="K888">
        <v>86.372</v>
      </c>
      <c r="L888">
        <v>87.634</v>
      </c>
      <c r="M888">
        <v>89.984999999999999</v>
      </c>
      <c r="N888">
        <v>92.335999999999999</v>
      </c>
      <c r="O888">
        <v>93.597999999999999</v>
      </c>
      <c r="P888">
        <v>94.451999999999998</v>
      </c>
      <c r="Q888">
        <v>95.718999999999994</v>
      </c>
      <c r="R888">
        <v>96.540999999999997</v>
      </c>
      <c r="S888">
        <v>98.094999999999999</v>
      </c>
      <c r="T888">
        <v>100.75700000000001</v>
      </c>
    </row>
    <row r="889" spans="1:20" x14ac:dyDescent="0.3">
      <c r="A889">
        <v>887</v>
      </c>
      <c r="B889">
        <f t="shared" si="13"/>
        <v>2.4284736481861739</v>
      </c>
      <c r="C889">
        <v>1</v>
      </c>
      <c r="D889">
        <v>90.010800000000003</v>
      </c>
      <c r="E889">
        <v>3.875E-2</v>
      </c>
      <c r="F889">
        <v>79.231999999999999</v>
      </c>
      <c r="G889">
        <v>81.897000000000006</v>
      </c>
      <c r="H889">
        <v>83.450999999999993</v>
      </c>
      <c r="I889">
        <v>84.274000000000001</v>
      </c>
      <c r="J889">
        <v>85.540999999999997</v>
      </c>
      <c r="K889">
        <v>86.396000000000001</v>
      </c>
      <c r="L889">
        <v>87.658000000000001</v>
      </c>
      <c r="M889">
        <v>90.010999999999996</v>
      </c>
      <c r="N889">
        <v>92.363</v>
      </c>
      <c r="O889">
        <v>93.626000000000005</v>
      </c>
      <c r="P889">
        <v>94.480999999999995</v>
      </c>
      <c r="Q889">
        <v>95.748000000000005</v>
      </c>
      <c r="R889">
        <v>96.570999999999998</v>
      </c>
      <c r="S889">
        <v>98.125</v>
      </c>
      <c r="T889">
        <v>100.789</v>
      </c>
    </row>
    <row r="890" spans="1:20" x14ac:dyDescent="0.3">
      <c r="A890">
        <v>888</v>
      </c>
      <c r="B890">
        <f t="shared" si="13"/>
        <v>2.431211498973306</v>
      </c>
      <c r="C890">
        <v>1</v>
      </c>
      <c r="D890">
        <v>90.036600000000007</v>
      </c>
      <c r="E890">
        <v>3.8760000000000003E-2</v>
      </c>
      <c r="F890">
        <v>79.251999999999995</v>
      </c>
      <c r="G890">
        <v>81.918000000000006</v>
      </c>
      <c r="H890">
        <v>83.472999999999999</v>
      </c>
      <c r="I890">
        <v>84.296000000000006</v>
      </c>
      <c r="J890">
        <v>85.563999999999993</v>
      </c>
      <c r="K890">
        <v>86.42</v>
      </c>
      <c r="L890">
        <v>87.683000000000007</v>
      </c>
      <c r="M890">
        <v>90.037000000000006</v>
      </c>
      <c r="N890">
        <v>92.39</v>
      </c>
      <c r="O890">
        <v>93.653999999999996</v>
      </c>
      <c r="P890">
        <v>94.509</v>
      </c>
      <c r="Q890">
        <v>95.777000000000001</v>
      </c>
      <c r="R890">
        <v>96.6</v>
      </c>
      <c r="S890">
        <v>98.155000000000001</v>
      </c>
      <c r="T890">
        <v>100.821</v>
      </c>
    </row>
    <row r="891" spans="1:20" x14ac:dyDescent="0.3">
      <c r="A891">
        <v>889</v>
      </c>
      <c r="B891">
        <f t="shared" si="13"/>
        <v>2.4339493497604381</v>
      </c>
      <c r="C891">
        <v>1</v>
      </c>
      <c r="D891">
        <v>90.0625</v>
      </c>
      <c r="E891">
        <v>3.8769999999999999E-2</v>
      </c>
      <c r="F891">
        <v>79.272000000000006</v>
      </c>
      <c r="G891">
        <v>81.94</v>
      </c>
      <c r="H891">
        <v>83.495000000000005</v>
      </c>
      <c r="I891">
        <v>84.319000000000003</v>
      </c>
      <c r="J891">
        <v>85.587999999999994</v>
      </c>
      <c r="K891">
        <v>86.444000000000003</v>
      </c>
      <c r="L891">
        <v>87.706999999999994</v>
      </c>
      <c r="M891">
        <v>90.063000000000002</v>
      </c>
      <c r="N891">
        <v>92.418000000000006</v>
      </c>
      <c r="O891">
        <v>93.680999999999997</v>
      </c>
      <c r="P891">
        <v>94.537000000000006</v>
      </c>
      <c r="Q891">
        <v>95.805999999999997</v>
      </c>
      <c r="R891">
        <v>96.63</v>
      </c>
      <c r="S891">
        <v>98.185000000000002</v>
      </c>
      <c r="T891">
        <v>100.85299999999999</v>
      </c>
    </row>
    <row r="892" spans="1:20" x14ac:dyDescent="0.3">
      <c r="A892">
        <v>890</v>
      </c>
      <c r="B892">
        <f t="shared" si="13"/>
        <v>2.4366872005475702</v>
      </c>
      <c r="C892">
        <v>1</v>
      </c>
      <c r="D892">
        <v>90.088300000000004</v>
      </c>
      <c r="E892">
        <v>3.8769999999999999E-2</v>
      </c>
      <c r="F892">
        <v>79.295000000000002</v>
      </c>
      <c r="G892">
        <v>81.962999999999994</v>
      </c>
      <c r="H892">
        <v>83.519000000000005</v>
      </c>
      <c r="I892">
        <v>84.343000000000004</v>
      </c>
      <c r="J892">
        <v>85.611999999999995</v>
      </c>
      <c r="K892">
        <v>86.468000000000004</v>
      </c>
      <c r="L892">
        <v>87.731999999999999</v>
      </c>
      <c r="M892">
        <v>90.087999999999994</v>
      </c>
      <c r="N892">
        <v>92.444000000000003</v>
      </c>
      <c r="O892">
        <v>93.707999999999998</v>
      </c>
      <c r="P892">
        <v>94.563999999999993</v>
      </c>
      <c r="Q892">
        <v>95.832999999999998</v>
      </c>
      <c r="R892">
        <v>96.656999999999996</v>
      </c>
      <c r="S892">
        <v>98.213999999999999</v>
      </c>
      <c r="T892">
        <v>100.88200000000001</v>
      </c>
    </row>
    <row r="893" spans="1:20" x14ac:dyDescent="0.3">
      <c r="A893">
        <v>891</v>
      </c>
      <c r="B893">
        <f t="shared" si="13"/>
        <v>2.4394250513347022</v>
      </c>
      <c r="C893">
        <v>1</v>
      </c>
      <c r="D893">
        <v>90.114099999999993</v>
      </c>
      <c r="E893">
        <v>3.8780000000000002E-2</v>
      </c>
      <c r="F893">
        <v>79.314999999999998</v>
      </c>
      <c r="G893">
        <v>81.983999999999995</v>
      </c>
      <c r="H893">
        <v>83.540999999999997</v>
      </c>
      <c r="I893">
        <v>84.366</v>
      </c>
      <c r="J893">
        <v>85.635999999999996</v>
      </c>
      <c r="K893">
        <v>86.492000000000004</v>
      </c>
      <c r="L893">
        <v>87.757000000000005</v>
      </c>
      <c r="M893">
        <v>90.114000000000004</v>
      </c>
      <c r="N893">
        <v>92.471000000000004</v>
      </c>
      <c r="O893">
        <v>93.736000000000004</v>
      </c>
      <c r="P893">
        <v>94.593000000000004</v>
      </c>
      <c r="Q893">
        <v>95.861999999999995</v>
      </c>
      <c r="R893">
        <v>96.686999999999998</v>
      </c>
      <c r="S893">
        <v>98.244</v>
      </c>
      <c r="T893">
        <v>100.913</v>
      </c>
    </row>
    <row r="894" spans="1:20" x14ac:dyDescent="0.3">
      <c r="A894">
        <v>892</v>
      </c>
      <c r="B894">
        <f t="shared" si="13"/>
        <v>2.4421629021218343</v>
      </c>
      <c r="C894">
        <v>1</v>
      </c>
      <c r="D894">
        <v>90.139799999999994</v>
      </c>
      <c r="E894">
        <v>3.8789999999999998E-2</v>
      </c>
      <c r="F894">
        <v>79.334999999999994</v>
      </c>
      <c r="G894">
        <v>82.006</v>
      </c>
      <c r="H894">
        <v>83.563999999999993</v>
      </c>
      <c r="I894">
        <v>84.388999999999996</v>
      </c>
      <c r="J894">
        <v>85.659000000000006</v>
      </c>
      <c r="K894">
        <v>86.516000000000005</v>
      </c>
      <c r="L894">
        <v>87.781000000000006</v>
      </c>
      <c r="M894">
        <v>90.14</v>
      </c>
      <c r="N894">
        <v>92.498000000000005</v>
      </c>
      <c r="O894">
        <v>93.763999999999996</v>
      </c>
      <c r="P894">
        <v>94.620999999999995</v>
      </c>
      <c r="Q894">
        <v>95.891000000000005</v>
      </c>
      <c r="R894">
        <v>96.715999999999994</v>
      </c>
      <c r="S894">
        <v>98.274000000000001</v>
      </c>
      <c r="T894">
        <v>100.94499999999999</v>
      </c>
    </row>
    <row r="895" spans="1:20" x14ac:dyDescent="0.3">
      <c r="A895">
        <v>893</v>
      </c>
      <c r="B895">
        <f t="shared" si="13"/>
        <v>2.4449007529089664</v>
      </c>
      <c r="C895">
        <v>1</v>
      </c>
      <c r="D895">
        <v>90.165599999999998</v>
      </c>
      <c r="E895">
        <v>3.8789999999999998E-2</v>
      </c>
      <c r="F895">
        <v>79.356999999999999</v>
      </c>
      <c r="G895">
        <v>82.028999999999996</v>
      </c>
      <c r="H895">
        <v>83.587000000000003</v>
      </c>
      <c r="I895">
        <v>84.412999999999997</v>
      </c>
      <c r="J895">
        <v>85.683000000000007</v>
      </c>
      <c r="K895">
        <v>86.540999999999997</v>
      </c>
      <c r="L895">
        <v>87.807000000000002</v>
      </c>
      <c r="M895">
        <v>90.165999999999997</v>
      </c>
      <c r="N895">
        <v>92.525000000000006</v>
      </c>
      <c r="O895">
        <v>93.790999999999997</v>
      </c>
      <c r="P895">
        <v>94.647999999999996</v>
      </c>
      <c r="Q895">
        <v>95.918999999999997</v>
      </c>
      <c r="R895">
        <v>96.744</v>
      </c>
      <c r="S895">
        <v>98.302000000000007</v>
      </c>
      <c r="T895">
        <v>100.974</v>
      </c>
    </row>
    <row r="896" spans="1:20" x14ac:dyDescent="0.3">
      <c r="A896">
        <v>894</v>
      </c>
      <c r="B896">
        <f t="shared" si="13"/>
        <v>2.4476386036960984</v>
      </c>
      <c r="C896">
        <v>1</v>
      </c>
      <c r="D896">
        <v>90.191299999999998</v>
      </c>
      <c r="E896">
        <v>3.8800000000000001E-2</v>
      </c>
      <c r="F896">
        <v>79.376999999999995</v>
      </c>
      <c r="G896">
        <v>82.05</v>
      </c>
      <c r="H896">
        <v>83.61</v>
      </c>
      <c r="I896">
        <v>84.435000000000002</v>
      </c>
      <c r="J896">
        <v>85.706999999999994</v>
      </c>
      <c r="K896">
        <v>86.563999999999993</v>
      </c>
      <c r="L896">
        <v>87.831000000000003</v>
      </c>
      <c r="M896">
        <v>90.191000000000003</v>
      </c>
      <c r="N896">
        <v>92.552000000000007</v>
      </c>
      <c r="O896">
        <v>93.817999999999998</v>
      </c>
      <c r="P896">
        <v>94.676000000000002</v>
      </c>
      <c r="Q896">
        <v>95.947000000000003</v>
      </c>
      <c r="R896">
        <v>96.772999999999996</v>
      </c>
      <c r="S896">
        <v>98.331999999999994</v>
      </c>
      <c r="T896">
        <v>101.005</v>
      </c>
    </row>
    <row r="897" spans="1:20" x14ac:dyDescent="0.3">
      <c r="A897">
        <v>895</v>
      </c>
      <c r="B897">
        <f t="shared" si="13"/>
        <v>2.4503764544832305</v>
      </c>
      <c r="C897">
        <v>1</v>
      </c>
      <c r="D897">
        <v>90.216999999999999</v>
      </c>
      <c r="E897">
        <v>3.8809999999999997E-2</v>
      </c>
      <c r="F897">
        <v>79.397000000000006</v>
      </c>
      <c r="G897">
        <v>82.072000000000003</v>
      </c>
      <c r="H897">
        <v>83.632000000000005</v>
      </c>
      <c r="I897">
        <v>84.457999999999998</v>
      </c>
      <c r="J897">
        <v>85.73</v>
      </c>
      <c r="K897">
        <v>86.587999999999994</v>
      </c>
      <c r="L897">
        <v>87.855000000000004</v>
      </c>
      <c r="M897">
        <v>90.216999999999999</v>
      </c>
      <c r="N897">
        <v>92.578999999999994</v>
      </c>
      <c r="O897">
        <v>93.846000000000004</v>
      </c>
      <c r="P897">
        <v>94.703999999999994</v>
      </c>
      <c r="Q897">
        <v>95.975999999999999</v>
      </c>
      <c r="R897">
        <v>96.802000000000007</v>
      </c>
      <c r="S897">
        <v>98.361999999999995</v>
      </c>
      <c r="T897">
        <v>101.03700000000001</v>
      </c>
    </row>
    <row r="898" spans="1:20" x14ac:dyDescent="0.3">
      <c r="A898">
        <v>896</v>
      </c>
      <c r="B898">
        <f t="shared" si="13"/>
        <v>2.4531143052703626</v>
      </c>
      <c r="C898">
        <v>1</v>
      </c>
      <c r="D898">
        <v>90.242699999999999</v>
      </c>
      <c r="E898">
        <v>3.8809999999999997E-2</v>
      </c>
      <c r="F898">
        <v>79.42</v>
      </c>
      <c r="G898">
        <v>82.094999999999999</v>
      </c>
      <c r="H898">
        <v>83.656000000000006</v>
      </c>
      <c r="I898">
        <v>84.481999999999999</v>
      </c>
      <c r="J898">
        <v>85.754000000000005</v>
      </c>
      <c r="K898">
        <v>86.613</v>
      </c>
      <c r="L898">
        <v>87.88</v>
      </c>
      <c r="M898">
        <v>90.242999999999995</v>
      </c>
      <c r="N898">
        <v>92.605000000000004</v>
      </c>
      <c r="O898">
        <v>93.873000000000005</v>
      </c>
      <c r="P898">
        <v>94.730999999999995</v>
      </c>
      <c r="Q898">
        <v>96.004000000000005</v>
      </c>
      <c r="R898">
        <v>96.83</v>
      </c>
      <c r="S898">
        <v>98.39</v>
      </c>
      <c r="T898">
        <v>101.066</v>
      </c>
    </row>
    <row r="899" spans="1:20" x14ac:dyDescent="0.3">
      <c r="A899">
        <v>897</v>
      </c>
      <c r="B899">
        <f t="shared" ref="B899:B962" si="14">A899/365.25</f>
        <v>2.4558521560574951</v>
      </c>
      <c r="C899">
        <v>1</v>
      </c>
      <c r="D899">
        <v>90.2684</v>
      </c>
      <c r="E899">
        <v>3.882E-2</v>
      </c>
      <c r="F899">
        <v>79.44</v>
      </c>
      <c r="G899">
        <v>82.116</v>
      </c>
      <c r="H899">
        <v>83.677999999999997</v>
      </c>
      <c r="I899">
        <v>84.504000000000005</v>
      </c>
      <c r="J899">
        <v>85.778000000000006</v>
      </c>
      <c r="K899">
        <v>86.637</v>
      </c>
      <c r="L899">
        <v>87.905000000000001</v>
      </c>
      <c r="M899">
        <v>90.268000000000001</v>
      </c>
      <c r="N899">
        <v>92.632000000000005</v>
      </c>
      <c r="O899">
        <v>93.9</v>
      </c>
      <c r="P899">
        <v>94.759</v>
      </c>
      <c r="Q899">
        <v>96.031999999999996</v>
      </c>
      <c r="R899">
        <v>96.858999999999995</v>
      </c>
      <c r="S899">
        <v>98.42</v>
      </c>
      <c r="T899">
        <v>101.09699999999999</v>
      </c>
    </row>
    <row r="900" spans="1:20" x14ac:dyDescent="0.3">
      <c r="A900">
        <v>898</v>
      </c>
      <c r="B900">
        <f t="shared" si="14"/>
        <v>2.4585900068446271</v>
      </c>
      <c r="C900">
        <v>1</v>
      </c>
      <c r="D900">
        <v>90.293999999999997</v>
      </c>
      <c r="E900">
        <v>3.8830000000000003E-2</v>
      </c>
      <c r="F900">
        <v>79.459000000000003</v>
      </c>
      <c r="G900">
        <v>82.138000000000005</v>
      </c>
      <c r="H900">
        <v>83.7</v>
      </c>
      <c r="I900">
        <v>84.527000000000001</v>
      </c>
      <c r="J900">
        <v>85.801000000000002</v>
      </c>
      <c r="K900">
        <v>86.66</v>
      </c>
      <c r="L900">
        <v>87.929000000000002</v>
      </c>
      <c r="M900">
        <v>90.293999999999997</v>
      </c>
      <c r="N900">
        <v>92.659000000000006</v>
      </c>
      <c r="O900">
        <v>93.927999999999997</v>
      </c>
      <c r="P900">
        <v>94.787000000000006</v>
      </c>
      <c r="Q900">
        <v>96.061000000000007</v>
      </c>
      <c r="R900">
        <v>96.888000000000005</v>
      </c>
      <c r="S900">
        <v>98.45</v>
      </c>
      <c r="T900">
        <v>101.129</v>
      </c>
    </row>
    <row r="901" spans="1:20" x14ac:dyDescent="0.3">
      <c r="A901">
        <v>899</v>
      </c>
      <c r="B901">
        <f t="shared" si="14"/>
        <v>2.4613278576317592</v>
      </c>
      <c r="C901">
        <v>1</v>
      </c>
      <c r="D901">
        <v>90.319699999999997</v>
      </c>
      <c r="E901">
        <v>3.8830000000000003E-2</v>
      </c>
      <c r="F901">
        <v>79.481999999999999</v>
      </c>
      <c r="G901">
        <v>82.161000000000001</v>
      </c>
      <c r="H901">
        <v>83.724000000000004</v>
      </c>
      <c r="I901">
        <v>84.551000000000002</v>
      </c>
      <c r="J901">
        <v>85.825000000000003</v>
      </c>
      <c r="K901">
        <v>86.685000000000002</v>
      </c>
      <c r="L901">
        <v>87.953999999999994</v>
      </c>
      <c r="M901">
        <v>90.32</v>
      </c>
      <c r="N901">
        <v>92.685000000000002</v>
      </c>
      <c r="O901">
        <v>93.954999999999998</v>
      </c>
      <c r="P901">
        <v>94.813999999999993</v>
      </c>
      <c r="Q901">
        <v>96.087999999999994</v>
      </c>
      <c r="R901">
        <v>96.915999999999997</v>
      </c>
      <c r="S901">
        <v>98.477999999999994</v>
      </c>
      <c r="T901">
        <v>101.157</v>
      </c>
    </row>
    <row r="902" spans="1:20" x14ac:dyDescent="0.3">
      <c r="A902">
        <v>900</v>
      </c>
      <c r="B902">
        <f t="shared" si="14"/>
        <v>2.4640657084188913</v>
      </c>
      <c r="C902">
        <v>1</v>
      </c>
      <c r="D902">
        <v>90.345299999999995</v>
      </c>
      <c r="E902">
        <v>3.884E-2</v>
      </c>
      <c r="F902">
        <v>79.501999999999995</v>
      </c>
      <c r="G902">
        <v>82.182000000000002</v>
      </c>
      <c r="H902">
        <v>83.745999999999995</v>
      </c>
      <c r="I902">
        <v>84.572999999999993</v>
      </c>
      <c r="J902">
        <v>85.847999999999999</v>
      </c>
      <c r="K902">
        <v>86.707999999999998</v>
      </c>
      <c r="L902">
        <v>87.978999999999999</v>
      </c>
      <c r="M902">
        <v>90.344999999999999</v>
      </c>
      <c r="N902">
        <v>92.712000000000003</v>
      </c>
      <c r="O902">
        <v>93.981999999999999</v>
      </c>
      <c r="P902">
        <v>94.841999999999999</v>
      </c>
      <c r="Q902">
        <v>96.117000000000004</v>
      </c>
      <c r="R902">
        <v>96.944999999999993</v>
      </c>
      <c r="S902">
        <v>98.507999999999996</v>
      </c>
      <c r="T902">
        <v>101.18899999999999</v>
      </c>
    </row>
    <row r="903" spans="1:20" x14ac:dyDescent="0.3">
      <c r="A903">
        <v>901</v>
      </c>
      <c r="B903">
        <f t="shared" si="14"/>
        <v>2.4668035592060233</v>
      </c>
      <c r="C903">
        <v>1</v>
      </c>
      <c r="D903">
        <v>90.370900000000006</v>
      </c>
      <c r="E903">
        <v>3.8850000000000003E-2</v>
      </c>
      <c r="F903">
        <v>79.521000000000001</v>
      </c>
      <c r="G903">
        <v>82.203000000000003</v>
      </c>
      <c r="H903">
        <v>83.768000000000001</v>
      </c>
      <c r="I903">
        <v>84.596000000000004</v>
      </c>
      <c r="J903">
        <v>85.870999999999995</v>
      </c>
      <c r="K903">
        <v>86.731999999999999</v>
      </c>
      <c r="L903">
        <v>88.003</v>
      </c>
      <c r="M903">
        <v>90.370999999999995</v>
      </c>
      <c r="N903">
        <v>92.739000000000004</v>
      </c>
      <c r="O903">
        <v>94.01</v>
      </c>
      <c r="P903">
        <v>94.87</v>
      </c>
      <c r="Q903">
        <v>96.146000000000001</v>
      </c>
      <c r="R903">
        <v>96.974000000000004</v>
      </c>
      <c r="S903">
        <v>98.537999999999997</v>
      </c>
      <c r="T903">
        <v>101.22</v>
      </c>
    </row>
    <row r="904" spans="1:20" x14ac:dyDescent="0.3">
      <c r="A904">
        <v>902</v>
      </c>
      <c r="B904">
        <f t="shared" si="14"/>
        <v>2.4695414099931554</v>
      </c>
      <c r="C904">
        <v>1</v>
      </c>
      <c r="D904">
        <v>90.396500000000003</v>
      </c>
      <c r="E904">
        <v>3.8850000000000003E-2</v>
      </c>
      <c r="F904">
        <v>79.543999999999997</v>
      </c>
      <c r="G904">
        <v>82.227000000000004</v>
      </c>
      <c r="H904">
        <v>83.790999999999997</v>
      </c>
      <c r="I904">
        <v>84.62</v>
      </c>
      <c r="J904">
        <v>85.896000000000001</v>
      </c>
      <c r="K904">
        <v>86.757000000000005</v>
      </c>
      <c r="L904">
        <v>88.028000000000006</v>
      </c>
      <c r="M904">
        <v>90.397000000000006</v>
      </c>
      <c r="N904">
        <v>92.765000000000001</v>
      </c>
      <c r="O904">
        <v>94.036000000000001</v>
      </c>
      <c r="P904">
        <v>94.897000000000006</v>
      </c>
      <c r="Q904">
        <v>96.173000000000002</v>
      </c>
      <c r="R904">
        <v>97.001999999999995</v>
      </c>
      <c r="S904">
        <v>98.566000000000003</v>
      </c>
      <c r="T904">
        <v>101.249</v>
      </c>
    </row>
    <row r="905" spans="1:20" x14ac:dyDescent="0.3">
      <c r="A905">
        <v>903</v>
      </c>
      <c r="B905">
        <f t="shared" si="14"/>
        <v>2.4722792607802875</v>
      </c>
      <c r="C905">
        <v>1</v>
      </c>
      <c r="D905">
        <v>90.421999999999997</v>
      </c>
      <c r="E905">
        <v>3.8859999999999999E-2</v>
      </c>
      <c r="F905">
        <v>79.563999999999993</v>
      </c>
      <c r="G905">
        <v>82.248000000000005</v>
      </c>
      <c r="H905">
        <v>83.813000000000002</v>
      </c>
      <c r="I905">
        <v>84.641999999999996</v>
      </c>
      <c r="J905">
        <v>85.918999999999997</v>
      </c>
      <c r="K905">
        <v>86.78</v>
      </c>
      <c r="L905">
        <v>88.052000000000007</v>
      </c>
      <c r="M905">
        <v>90.421999999999997</v>
      </c>
      <c r="N905">
        <v>92.792000000000002</v>
      </c>
      <c r="O905">
        <v>94.063999999999993</v>
      </c>
      <c r="P905">
        <v>94.924999999999997</v>
      </c>
      <c r="Q905">
        <v>96.201999999999998</v>
      </c>
      <c r="R905">
        <v>97.031000000000006</v>
      </c>
      <c r="S905">
        <v>98.596000000000004</v>
      </c>
      <c r="T905">
        <v>101.28</v>
      </c>
    </row>
    <row r="906" spans="1:20" x14ac:dyDescent="0.3">
      <c r="A906">
        <v>904</v>
      </c>
      <c r="B906">
        <f t="shared" si="14"/>
        <v>2.4750171115674195</v>
      </c>
      <c r="C906">
        <v>1</v>
      </c>
      <c r="D906">
        <v>90.447599999999994</v>
      </c>
      <c r="E906">
        <v>3.8870000000000002E-2</v>
      </c>
      <c r="F906">
        <v>79.582999999999998</v>
      </c>
      <c r="G906">
        <v>82.269000000000005</v>
      </c>
      <c r="H906">
        <v>83.834999999999994</v>
      </c>
      <c r="I906">
        <v>84.665000000000006</v>
      </c>
      <c r="J906">
        <v>85.941999999999993</v>
      </c>
      <c r="K906">
        <v>86.804000000000002</v>
      </c>
      <c r="L906">
        <v>88.075999999999993</v>
      </c>
      <c r="M906">
        <v>90.447999999999993</v>
      </c>
      <c r="N906">
        <v>92.819000000000003</v>
      </c>
      <c r="O906">
        <v>94.090999999999994</v>
      </c>
      <c r="P906">
        <v>94.953000000000003</v>
      </c>
      <c r="Q906">
        <v>96.23</v>
      </c>
      <c r="R906">
        <v>97.06</v>
      </c>
      <c r="S906">
        <v>98.626000000000005</v>
      </c>
      <c r="T906">
        <v>101.312</v>
      </c>
    </row>
    <row r="907" spans="1:20" x14ac:dyDescent="0.3">
      <c r="A907">
        <v>905</v>
      </c>
      <c r="B907">
        <f t="shared" si="14"/>
        <v>2.4777549623545516</v>
      </c>
      <c r="C907">
        <v>1</v>
      </c>
      <c r="D907">
        <v>90.473100000000002</v>
      </c>
      <c r="E907">
        <v>3.8870000000000002E-2</v>
      </c>
      <c r="F907">
        <v>79.605999999999995</v>
      </c>
      <c r="G907">
        <v>82.292000000000002</v>
      </c>
      <c r="H907">
        <v>83.858999999999995</v>
      </c>
      <c r="I907">
        <v>84.688999999999993</v>
      </c>
      <c r="J907">
        <v>85.965999999999994</v>
      </c>
      <c r="K907">
        <v>86.828000000000003</v>
      </c>
      <c r="L907">
        <v>88.100999999999999</v>
      </c>
      <c r="M907">
        <v>90.472999999999999</v>
      </c>
      <c r="N907">
        <v>92.844999999999999</v>
      </c>
      <c r="O907">
        <v>94.117999999999995</v>
      </c>
      <c r="P907">
        <v>94.98</v>
      </c>
      <c r="Q907">
        <v>96.257999999999996</v>
      </c>
      <c r="R907">
        <v>97.087000000000003</v>
      </c>
      <c r="S907">
        <v>98.653999999999996</v>
      </c>
      <c r="T907">
        <v>101.34</v>
      </c>
    </row>
    <row r="908" spans="1:20" x14ac:dyDescent="0.3">
      <c r="A908">
        <v>906</v>
      </c>
      <c r="B908">
        <f t="shared" si="14"/>
        <v>2.4804928131416837</v>
      </c>
      <c r="C908">
        <v>1</v>
      </c>
      <c r="D908">
        <v>90.498599999999996</v>
      </c>
      <c r="E908">
        <v>3.8879999999999998E-2</v>
      </c>
      <c r="F908">
        <v>79.625</v>
      </c>
      <c r="G908">
        <v>82.313000000000002</v>
      </c>
      <c r="H908">
        <v>83.881</v>
      </c>
      <c r="I908">
        <v>84.710999999999999</v>
      </c>
      <c r="J908">
        <v>85.989000000000004</v>
      </c>
      <c r="K908">
        <v>86.852000000000004</v>
      </c>
      <c r="L908">
        <v>88.125</v>
      </c>
      <c r="M908">
        <v>90.498999999999995</v>
      </c>
      <c r="N908">
        <v>92.872</v>
      </c>
      <c r="O908">
        <v>94.144999999999996</v>
      </c>
      <c r="P908">
        <v>95.007999999999996</v>
      </c>
      <c r="Q908">
        <v>96.286000000000001</v>
      </c>
      <c r="R908">
        <v>97.116</v>
      </c>
      <c r="S908">
        <v>98.683999999999997</v>
      </c>
      <c r="T908">
        <v>101.372</v>
      </c>
    </row>
    <row r="909" spans="1:20" x14ac:dyDescent="0.3">
      <c r="A909">
        <v>907</v>
      </c>
      <c r="B909">
        <f t="shared" si="14"/>
        <v>2.4832306639288158</v>
      </c>
      <c r="C909">
        <v>1</v>
      </c>
      <c r="D909">
        <v>90.524000000000001</v>
      </c>
      <c r="E909">
        <v>3.8890000000000001E-2</v>
      </c>
      <c r="F909">
        <v>79.644999999999996</v>
      </c>
      <c r="G909">
        <v>82.334000000000003</v>
      </c>
      <c r="H909">
        <v>83.903000000000006</v>
      </c>
      <c r="I909">
        <v>84.733000000000004</v>
      </c>
      <c r="J909">
        <v>86.012</v>
      </c>
      <c r="K909">
        <v>86.875</v>
      </c>
      <c r="L909">
        <v>88.149000000000001</v>
      </c>
      <c r="M909">
        <v>90.524000000000001</v>
      </c>
      <c r="N909">
        <v>92.899000000000001</v>
      </c>
      <c r="O909">
        <v>94.173000000000002</v>
      </c>
      <c r="P909">
        <v>95.036000000000001</v>
      </c>
      <c r="Q909">
        <v>96.314999999999998</v>
      </c>
      <c r="R909">
        <v>97.144999999999996</v>
      </c>
      <c r="S909">
        <v>98.713999999999999</v>
      </c>
      <c r="T909">
        <v>101.40300000000001</v>
      </c>
    </row>
    <row r="910" spans="1:20" x14ac:dyDescent="0.3">
      <c r="A910">
        <v>908</v>
      </c>
      <c r="B910">
        <f t="shared" si="14"/>
        <v>2.4859685147159478</v>
      </c>
      <c r="C910">
        <v>1</v>
      </c>
      <c r="D910">
        <v>90.549499999999995</v>
      </c>
      <c r="E910">
        <v>3.8890000000000001E-2</v>
      </c>
      <c r="F910">
        <v>79.667000000000002</v>
      </c>
      <c r="G910">
        <v>82.356999999999999</v>
      </c>
      <c r="H910">
        <v>83.926000000000002</v>
      </c>
      <c r="I910">
        <v>84.757000000000005</v>
      </c>
      <c r="J910">
        <v>86.037000000000006</v>
      </c>
      <c r="K910">
        <v>86.9</v>
      </c>
      <c r="L910">
        <v>88.174000000000007</v>
      </c>
      <c r="M910">
        <v>90.55</v>
      </c>
      <c r="N910">
        <v>92.924999999999997</v>
      </c>
      <c r="O910">
        <v>94.198999999999998</v>
      </c>
      <c r="P910">
        <v>95.061999999999998</v>
      </c>
      <c r="Q910">
        <v>96.341999999999999</v>
      </c>
      <c r="R910">
        <v>97.173000000000002</v>
      </c>
      <c r="S910">
        <v>98.742000000000004</v>
      </c>
      <c r="T910">
        <v>101.432</v>
      </c>
    </row>
    <row r="911" spans="1:20" x14ac:dyDescent="0.3">
      <c r="A911">
        <v>909</v>
      </c>
      <c r="B911">
        <f t="shared" si="14"/>
        <v>2.4887063655030799</v>
      </c>
      <c r="C911">
        <v>1</v>
      </c>
      <c r="D911">
        <v>90.575000000000003</v>
      </c>
      <c r="E911">
        <v>3.8899999999999997E-2</v>
      </c>
      <c r="F911">
        <v>79.686999999999998</v>
      </c>
      <c r="G911">
        <v>82.378</v>
      </c>
      <c r="H911">
        <v>83.947999999999993</v>
      </c>
      <c r="I911">
        <v>84.78</v>
      </c>
      <c r="J911">
        <v>86.06</v>
      </c>
      <c r="K911">
        <v>86.923000000000002</v>
      </c>
      <c r="L911">
        <v>88.198999999999998</v>
      </c>
      <c r="M911">
        <v>90.575000000000003</v>
      </c>
      <c r="N911">
        <v>92.950999999999993</v>
      </c>
      <c r="O911">
        <v>94.227000000000004</v>
      </c>
      <c r="P911">
        <v>95.09</v>
      </c>
      <c r="Q911">
        <v>96.37</v>
      </c>
      <c r="R911">
        <v>97.201999999999998</v>
      </c>
      <c r="S911">
        <v>98.772000000000006</v>
      </c>
      <c r="T911">
        <v>101.46299999999999</v>
      </c>
    </row>
    <row r="912" spans="1:20" x14ac:dyDescent="0.3">
      <c r="A912">
        <v>910</v>
      </c>
      <c r="B912">
        <f t="shared" si="14"/>
        <v>2.4914442162902124</v>
      </c>
      <c r="C912">
        <v>1</v>
      </c>
      <c r="D912">
        <v>90.600399999999993</v>
      </c>
      <c r="E912">
        <v>3.891E-2</v>
      </c>
      <c r="F912">
        <v>79.706999999999994</v>
      </c>
      <c r="G912">
        <v>82.399000000000001</v>
      </c>
      <c r="H912">
        <v>83.97</v>
      </c>
      <c r="I912">
        <v>84.802000000000007</v>
      </c>
      <c r="J912">
        <v>86.082999999999998</v>
      </c>
      <c r="K912">
        <v>86.947000000000003</v>
      </c>
      <c r="L912">
        <v>88.222999999999999</v>
      </c>
      <c r="M912">
        <v>90.6</v>
      </c>
      <c r="N912">
        <v>92.977999999999994</v>
      </c>
      <c r="O912">
        <v>94.254000000000005</v>
      </c>
      <c r="P912">
        <v>95.117999999999995</v>
      </c>
      <c r="Q912">
        <v>96.399000000000001</v>
      </c>
      <c r="R912">
        <v>97.230999999999995</v>
      </c>
      <c r="S912">
        <v>98.801000000000002</v>
      </c>
      <c r="T912">
        <v>101.494</v>
      </c>
    </row>
    <row r="913" spans="1:20" x14ac:dyDescent="0.3">
      <c r="A913">
        <v>911</v>
      </c>
      <c r="B913">
        <f t="shared" si="14"/>
        <v>2.4941820670773445</v>
      </c>
      <c r="C913">
        <v>1</v>
      </c>
      <c r="D913">
        <v>90.625799999999998</v>
      </c>
      <c r="E913">
        <v>3.891E-2</v>
      </c>
      <c r="F913">
        <v>79.728999999999999</v>
      </c>
      <c r="G913">
        <v>82.423000000000002</v>
      </c>
      <c r="H913">
        <v>83.994</v>
      </c>
      <c r="I913">
        <v>84.825999999999993</v>
      </c>
      <c r="J913">
        <v>86.106999999999999</v>
      </c>
      <c r="K913">
        <v>86.971000000000004</v>
      </c>
      <c r="L913">
        <v>88.247</v>
      </c>
      <c r="M913">
        <v>90.626000000000005</v>
      </c>
      <c r="N913">
        <v>93.004000000000005</v>
      </c>
      <c r="O913">
        <v>94.281000000000006</v>
      </c>
      <c r="P913">
        <v>95.144999999999996</v>
      </c>
      <c r="Q913">
        <v>96.426000000000002</v>
      </c>
      <c r="R913">
        <v>97.257999999999996</v>
      </c>
      <c r="S913">
        <v>98.828999999999994</v>
      </c>
      <c r="T913">
        <v>101.523</v>
      </c>
    </row>
    <row r="914" spans="1:20" x14ac:dyDescent="0.3">
      <c r="A914">
        <v>912</v>
      </c>
      <c r="B914">
        <f t="shared" si="14"/>
        <v>2.4969199178644765</v>
      </c>
      <c r="C914">
        <v>1</v>
      </c>
      <c r="D914">
        <v>90.651200000000003</v>
      </c>
      <c r="E914">
        <v>3.8920000000000003E-2</v>
      </c>
      <c r="F914">
        <v>79.748000000000005</v>
      </c>
      <c r="G914">
        <v>82.444000000000003</v>
      </c>
      <c r="H914">
        <v>84.015000000000001</v>
      </c>
      <c r="I914">
        <v>84.847999999999999</v>
      </c>
      <c r="J914">
        <v>86.13</v>
      </c>
      <c r="K914">
        <v>86.995000000000005</v>
      </c>
      <c r="L914">
        <v>88.272000000000006</v>
      </c>
      <c r="M914">
        <v>90.650999999999996</v>
      </c>
      <c r="N914">
        <v>93.031000000000006</v>
      </c>
      <c r="O914">
        <v>94.308000000000007</v>
      </c>
      <c r="P914">
        <v>95.173000000000002</v>
      </c>
      <c r="Q914">
        <v>96.453999999999994</v>
      </c>
      <c r="R914">
        <v>97.287000000000006</v>
      </c>
      <c r="S914">
        <v>98.858999999999995</v>
      </c>
      <c r="T914">
        <v>101.554</v>
      </c>
    </row>
    <row r="915" spans="1:20" x14ac:dyDescent="0.3">
      <c r="A915">
        <v>913</v>
      </c>
      <c r="B915">
        <f t="shared" si="14"/>
        <v>2.4996577686516086</v>
      </c>
      <c r="C915">
        <v>1</v>
      </c>
      <c r="D915">
        <v>90.676500000000004</v>
      </c>
      <c r="E915">
        <v>3.8929999999999999E-2</v>
      </c>
      <c r="F915">
        <v>79.768000000000001</v>
      </c>
      <c r="G915">
        <v>82.463999999999999</v>
      </c>
      <c r="H915">
        <v>84.037000000000006</v>
      </c>
      <c r="I915">
        <v>84.87</v>
      </c>
      <c r="J915">
        <v>86.153000000000006</v>
      </c>
      <c r="K915">
        <v>87.018000000000001</v>
      </c>
      <c r="L915">
        <v>88.296000000000006</v>
      </c>
      <c r="M915">
        <v>90.677000000000007</v>
      </c>
      <c r="N915">
        <v>93.057000000000002</v>
      </c>
      <c r="O915">
        <v>94.334999999999994</v>
      </c>
      <c r="P915">
        <v>95.2</v>
      </c>
      <c r="Q915">
        <v>96.483000000000004</v>
      </c>
      <c r="R915">
        <v>97.316000000000003</v>
      </c>
      <c r="S915">
        <v>98.888999999999996</v>
      </c>
      <c r="T915">
        <v>101.58499999999999</v>
      </c>
    </row>
    <row r="916" spans="1:20" x14ac:dyDescent="0.3">
      <c r="A916">
        <v>914</v>
      </c>
      <c r="B916">
        <f t="shared" si="14"/>
        <v>2.5023956194387407</v>
      </c>
      <c r="C916">
        <v>1</v>
      </c>
      <c r="D916">
        <v>90.701899999999995</v>
      </c>
      <c r="E916">
        <v>3.8929999999999999E-2</v>
      </c>
      <c r="F916">
        <v>79.790000000000006</v>
      </c>
      <c r="G916">
        <v>82.488</v>
      </c>
      <c r="H916">
        <v>84.061000000000007</v>
      </c>
      <c r="I916">
        <v>84.894000000000005</v>
      </c>
      <c r="J916">
        <v>86.177000000000007</v>
      </c>
      <c r="K916">
        <v>87.042000000000002</v>
      </c>
      <c r="L916">
        <v>88.32</v>
      </c>
      <c r="M916">
        <v>90.701999999999998</v>
      </c>
      <c r="N916">
        <v>93.084000000000003</v>
      </c>
      <c r="O916">
        <v>94.361999999999995</v>
      </c>
      <c r="P916">
        <v>95.227000000000004</v>
      </c>
      <c r="Q916">
        <v>96.51</v>
      </c>
      <c r="R916">
        <v>97.343000000000004</v>
      </c>
      <c r="S916">
        <v>98.915999999999997</v>
      </c>
      <c r="T916">
        <v>101.614</v>
      </c>
    </row>
    <row r="917" spans="1:20" x14ac:dyDescent="0.3">
      <c r="A917">
        <v>915</v>
      </c>
      <c r="B917">
        <f t="shared" si="14"/>
        <v>2.5051334702258727</v>
      </c>
      <c r="C917">
        <v>1</v>
      </c>
      <c r="D917">
        <v>90.727199999999996</v>
      </c>
      <c r="E917">
        <v>3.8940000000000002E-2</v>
      </c>
      <c r="F917">
        <v>79.81</v>
      </c>
      <c r="G917">
        <v>82.507999999999996</v>
      </c>
      <c r="H917">
        <v>84.082999999999998</v>
      </c>
      <c r="I917">
        <v>84.915999999999997</v>
      </c>
      <c r="J917">
        <v>86.2</v>
      </c>
      <c r="K917">
        <v>87.066000000000003</v>
      </c>
      <c r="L917">
        <v>88.343999999999994</v>
      </c>
      <c r="M917">
        <v>90.727000000000004</v>
      </c>
      <c r="N917">
        <v>93.11</v>
      </c>
      <c r="O917">
        <v>94.388999999999996</v>
      </c>
      <c r="P917">
        <v>95.254999999999995</v>
      </c>
      <c r="Q917">
        <v>96.537999999999997</v>
      </c>
      <c r="R917">
        <v>97.372</v>
      </c>
      <c r="S917">
        <v>98.945999999999998</v>
      </c>
      <c r="T917">
        <v>101.645</v>
      </c>
    </row>
    <row r="918" spans="1:20" x14ac:dyDescent="0.3">
      <c r="A918">
        <v>916</v>
      </c>
      <c r="B918">
        <f t="shared" si="14"/>
        <v>2.5078713210130048</v>
      </c>
      <c r="C918">
        <v>1</v>
      </c>
      <c r="D918">
        <v>90.752499999999998</v>
      </c>
      <c r="E918">
        <v>3.8949999999999999E-2</v>
      </c>
      <c r="F918">
        <v>79.828999999999994</v>
      </c>
      <c r="G918">
        <v>82.528999999999996</v>
      </c>
      <c r="H918">
        <v>84.103999999999999</v>
      </c>
      <c r="I918">
        <v>84.938000000000002</v>
      </c>
      <c r="J918">
        <v>86.221999999999994</v>
      </c>
      <c r="K918">
        <v>87.088999999999999</v>
      </c>
      <c r="L918">
        <v>88.367999999999995</v>
      </c>
      <c r="M918">
        <v>90.753</v>
      </c>
      <c r="N918">
        <v>93.137</v>
      </c>
      <c r="O918">
        <v>94.415999999999997</v>
      </c>
      <c r="P918">
        <v>95.283000000000001</v>
      </c>
      <c r="Q918">
        <v>96.566999999999993</v>
      </c>
      <c r="R918">
        <v>97.400999999999996</v>
      </c>
      <c r="S918">
        <v>98.975999999999999</v>
      </c>
      <c r="T918">
        <v>101.676</v>
      </c>
    </row>
    <row r="919" spans="1:20" x14ac:dyDescent="0.3">
      <c r="A919">
        <v>917</v>
      </c>
      <c r="B919">
        <f t="shared" si="14"/>
        <v>2.5106091718001369</v>
      </c>
      <c r="C919">
        <v>1</v>
      </c>
      <c r="D919">
        <v>90.777799999999999</v>
      </c>
      <c r="E919">
        <v>3.8949999999999999E-2</v>
      </c>
      <c r="F919">
        <v>79.850999999999999</v>
      </c>
      <c r="G919">
        <v>82.552000000000007</v>
      </c>
      <c r="H919">
        <v>84.128</v>
      </c>
      <c r="I919">
        <v>84.962000000000003</v>
      </c>
      <c r="J919">
        <v>86.245999999999995</v>
      </c>
      <c r="K919">
        <v>87.113</v>
      </c>
      <c r="L919">
        <v>88.393000000000001</v>
      </c>
      <c r="M919">
        <v>90.778000000000006</v>
      </c>
      <c r="N919">
        <v>93.162999999999997</v>
      </c>
      <c r="O919">
        <v>94.441999999999993</v>
      </c>
      <c r="P919">
        <v>95.308999999999997</v>
      </c>
      <c r="Q919">
        <v>96.593999999999994</v>
      </c>
      <c r="R919">
        <v>97.427999999999997</v>
      </c>
      <c r="S919">
        <v>99.003</v>
      </c>
      <c r="T919">
        <v>101.70399999999999</v>
      </c>
    </row>
    <row r="920" spans="1:20" x14ac:dyDescent="0.3">
      <c r="A920">
        <v>918</v>
      </c>
      <c r="B920">
        <f t="shared" si="14"/>
        <v>2.5133470225872689</v>
      </c>
      <c r="C920">
        <v>1</v>
      </c>
      <c r="D920">
        <v>90.803100000000001</v>
      </c>
      <c r="E920">
        <v>3.8960000000000002E-2</v>
      </c>
      <c r="F920">
        <v>79.870999999999995</v>
      </c>
      <c r="G920">
        <v>82.572999999999993</v>
      </c>
      <c r="H920">
        <v>84.149000000000001</v>
      </c>
      <c r="I920">
        <v>84.983999999999995</v>
      </c>
      <c r="J920">
        <v>86.269000000000005</v>
      </c>
      <c r="K920">
        <v>87.137</v>
      </c>
      <c r="L920">
        <v>88.417000000000002</v>
      </c>
      <c r="M920">
        <v>90.802999999999997</v>
      </c>
      <c r="N920">
        <v>93.188999999999993</v>
      </c>
      <c r="O920">
        <v>94.47</v>
      </c>
      <c r="P920">
        <v>95.337000000000003</v>
      </c>
      <c r="Q920">
        <v>96.622</v>
      </c>
      <c r="R920">
        <v>97.456999999999994</v>
      </c>
      <c r="S920">
        <v>99.033000000000001</v>
      </c>
      <c r="T920">
        <v>101.735</v>
      </c>
    </row>
    <row r="921" spans="1:20" x14ac:dyDescent="0.3">
      <c r="A921">
        <v>919</v>
      </c>
      <c r="B921">
        <f t="shared" si="14"/>
        <v>2.516084873374401</v>
      </c>
      <c r="C921">
        <v>1</v>
      </c>
      <c r="D921">
        <v>90.828299999999999</v>
      </c>
      <c r="E921">
        <v>3.8969999999999998E-2</v>
      </c>
      <c r="F921">
        <v>79.89</v>
      </c>
      <c r="G921">
        <v>82.593999999999994</v>
      </c>
      <c r="H921">
        <v>84.171000000000006</v>
      </c>
      <c r="I921">
        <v>85.006</v>
      </c>
      <c r="J921">
        <v>86.292000000000002</v>
      </c>
      <c r="K921">
        <v>87.16</v>
      </c>
      <c r="L921">
        <v>88.441000000000003</v>
      </c>
      <c r="M921">
        <v>90.828000000000003</v>
      </c>
      <c r="N921">
        <v>93.215999999999994</v>
      </c>
      <c r="O921">
        <v>94.497</v>
      </c>
      <c r="P921">
        <v>95.364000000000004</v>
      </c>
      <c r="Q921">
        <v>96.65</v>
      </c>
      <c r="R921">
        <v>97.486000000000004</v>
      </c>
      <c r="S921">
        <v>99.063000000000002</v>
      </c>
      <c r="T921">
        <v>101.76600000000001</v>
      </c>
    </row>
    <row r="922" spans="1:20" x14ac:dyDescent="0.3">
      <c r="A922">
        <v>920</v>
      </c>
      <c r="B922">
        <f t="shared" si="14"/>
        <v>2.5188227241615331</v>
      </c>
      <c r="C922">
        <v>1</v>
      </c>
      <c r="D922">
        <v>90.8536</v>
      </c>
      <c r="E922">
        <v>3.8969999999999998E-2</v>
      </c>
      <c r="F922">
        <v>79.912000000000006</v>
      </c>
      <c r="G922">
        <v>82.617000000000004</v>
      </c>
      <c r="H922">
        <v>84.194999999999993</v>
      </c>
      <c r="I922">
        <v>85.03</v>
      </c>
      <c r="J922">
        <v>86.316000000000003</v>
      </c>
      <c r="K922">
        <v>87.183999999999997</v>
      </c>
      <c r="L922">
        <v>88.465999999999994</v>
      </c>
      <c r="M922">
        <v>90.853999999999999</v>
      </c>
      <c r="N922">
        <v>93.242000000000004</v>
      </c>
      <c r="O922">
        <v>94.522999999999996</v>
      </c>
      <c r="P922">
        <v>95.391000000000005</v>
      </c>
      <c r="Q922">
        <v>96.677000000000007</v>
      </c>
      <c r="R922">
        <v>97.513000000000005</v>
      </c>
      <c r="S922">
        <v>99.09</v>
      </c>
      <c r="T922">
        <v>101.795</v>
      </c>
    </row>
    <row r="923" spans="1:20" x14ac:dyDescent="0.3">
      <c r="A923">
        <v>921</v>
      </c>
      <c r="B923">
        <f t="shared" si="14"/>
        <v>2.5215605749486651</v>
      </c>
      <c r="C923">
        <v>1</v>
      </c>
      <c r="D923">
        <v>90.878799999999998</v>
      </c>
      <c r="E923">
        <v>3.8980000000000001E-2</v>
      </c>
      <c r="F923">
        <v>79.932000000000002</v>
      </c>
      <c r="G923">
        <v>82.638000000000005</v>
      </c>
      <c r="H923">
        <v>84.215999999999994</v>
      </c>
      <c r="I923">
        <v>85.052000000000007</v>
      </c>
      <c r="J923">
        <v>86.338999999999999</v>
      </c>
      <c r="K923">
        <v>87.206999999999994</v>
      </c>
      <c r="L923">
        <v>88.489000000000004</v>
      </c>
      <c r="M923">
        <v>90.879000000000005</v>
      </c>
      <c r="N923">
        <v>93.268000000000001</v>
      </c>
      <c r="O923">
        <v>94.55</v>
      </c>
      <c r="P923">
        <v>95.418999999999997</v>
      </c>
      <c r="Q923">
        <v>96.706000000000003</v>
      </c>
      <c r="R923">
        <v>97.540999999999997</v>
      </c>
      <c r="S923">
        <v>99.12</v>
      </c>
      <c r="T923">
        <v>101.82599999999999</v>
      </c>
    </row>
    <row r="924" spans="1:20" x14ac:dyDescent="0.3">
      <c r="A924">
        <v>922</v>
      </c>
      <c r="B924">
        <f t="shared" si="14"/>
        <v>2.5242984257357972</v>
      </c>
      <c r="C924">
        <v>1</v>
      </c>
      <c r="D924">
        <v>90.903999999999996</v>
      </c>
      <c r="E924">
        <v>3.8989999999999997E-2</v>
      </c>
      <c r="F924">
        <v>79.950999999999993</v>
      </c>
      <c r="G924">
        <v>82.659000000000006</v>
      </c>
      <c r="H924">
        <v>84.238</v>
      </c>
      <c r="I924">
        <v>85.073999999999998</v>
      </c>
      <c r="J924">
        <v>86.361999999999995</v>
      </c>
      <c r="K924">
        <v>87.230999999999995</v>
      </c>
      <c r="L924">
        <v>88.513000000000005</v>
      </c>
      <c r="M924">
        <v>90.903999999999996</v>
      </c>
      <c r="N924">
        <v>93.295000000000002</v>
      </c>
      <c r="O924">
        <v>94.576999999999998</v>
      </c>
      <c r="P924">
        <v>95.445999999999998</v>
      </c>
      <c r="Q924">
        <v>96.733999999999995</v>
      </c>
      <c r="R924">
        <v>97.57</v>
      </c>
      <c r="S924">
        <v>99.149000000000001</v>
      </c>
      <c r="T924">
        <v>101.857</v>
      </c>
    </row>
    <row r="925" spans="1:20" x14ac:dyDescent="0.3">
      <c r="A925">
        <v>923</v>
      </c>
      <c r="B925">
        <f t="shared" si="14"/>
        <v>2.5270362765229293</v>
      </c>
      <c r="C925">
        <v>1</v>
      </c>
      <c r="D925">
        <v>90.929199999999994</v>
      </c>
      <c r="E925">
        <v>3.8989999999999997E-2</v>
      </c>
      <c r="F925">
        <v>79.972999999999999</v>
      </c>
      <c r="G925">
        <v>82.682000000000002</v>
      </c>
      <c r="H925">
        <v>84.260999999999996</v>
      </c>
      <c r="I925">
        <v>85.097999999999999</v>
      </c>
      <c r="J925">
        <v>86.385999999999996</v>
      </c>
      <c r="K925">
        <v>87.254999999999995</v>
      </c>
      <c r="L925">
        <v>88.537999999999997</v>
      </c>
      <c r="M925">
        <v>90.929000000000002</v>
      </c>
      <c r="N925">
        <v>93.32</v>
      </c>
      <c r="O925">
        <v>94.603999999999999</v>
      </c>
      <c r="P925">
        <v>95.472999999999999</v>
      </c>
      <c r="Q925">
        <v>96.760999999999996</v>
      </c>
      <c r="R925">
        <v>97.596999999999994</v>
      </c>
      <c r="S925">
        <v>99.177000000000007</v>
      </c>
      <c r="T925">
        <v>101.88500000000001</v>
      </c>
    </row>
    <row r="926" spans="1:20" x14ac:dyDescent="0.3">
      <c r="A926">
        <v>924</v>
      </c>
      <c r="B926">
        <f t="shared" si="14"/>
        <v>2.5297741273100618</v>
      </c>
      <c r="C926">
        <v>1</v>
      </c>
      <c r="D926">
        <v>90.954400000000007</v>
      </c>
      <c r="E926">
        <v>3.9E-2</v>
      </c>
      <c r="F926">
        <v>79.992999999999995</v>
      </c>
      <c r="G926">
        <v>82.701999999999998</v>
      </c>
      <c r="H926">
        <v>84.283000000000001</v>
      </c>
      <c r="I926">
        <v>85.12</v>
      </c>
      <c r="J926">
        <v>86.408000000000001</v>
      </c>
      <c r="K926">
        <v>87.278000000000006</v>
      </c>
      <c r="L926">
        <v>88.561999999999998</v>
      </c>
      <c r="M926">
        <v>90.953999999999994</v>
      </c>
      <c r="N926">
        <v>93.346999999999994</v>
      </c>
      <c r="O926">
        <v>94.631</v>
      </c>
      <c r="P926">
        <v>95.5</v>
      </c>
      <c r="Q926">
        <v>96.789000000000001</v>
      </c>
      <c r="R926">
        <v>97.626000000000005</v>
      </c>
      <c r="S926">
        <v>99.206000000000003</v>
      </c>
      <c r="T926">
        <v>101.916</v>
      </c>
    </row>
    <row r="927" spans="1:20" x14ac:dyDescent="0.3">
      <c r="A927">
        <v>925</v>
      </c>
      <c r="B927">
        <f t="shared" si="14"/>
        <v>2.5325119780971939</v>
      </c>
      <c r="C927">
        <v>1</v>
      </c>
      <c r="D927">
        <v>90.979500000000002</v>
      </c>
      <c r="E927">
        <v>3.9010000000000003E-2</v>
      </c>
      <c r="F927">
        <v>80.012</v>
      </c>
      <c r="G927">
        <v>82.722999999999999</v>
      </c>
      <c r="H927">
        <v>84.304000000000002</v>
      </c>
      <c r="I927">
        <v>85.141999999999996</v>
      </c>
      <c r="J927">
        <v>86.430999999999997</v>
      </c>
      <c r="K927">
        <v>87.301000000000002</v>
      </c>
      <c r="L927">
        <v>88.585999999999999</v>
      </c>
      <c r="M927">
        <v>90.98</v>
      </c>
      <c r="N927">
        <v>93.373000000000005</v>
      </c>
      <c r="O927">
        <v>94.658000000000001</v>
      </c>
      <c r="P927">
        <v>95.528000000000006</v>
      </c>
      <c r="Q927">
        <v>96.816999999999993</v>
      </c>
      <c r="R927">
        <v>97.655000000000001</v>
      </c>
      <c r="S927">
        <v>99.236000000000004</v>
      </c>
      <c r="T927">
        <v>101.947</v>
      </c>
    </row>
    <row r="928" spans="1:20" x14ac:dyDescent="0.3">
      <c r="A928">
        <v>926</v>
      </c>
      <c r="B928">
        <f t="shared" si="14"/>
        <v>2.5352498288843259</v>
      </c>
      <c r="C928">
        <v>1</v>
      </c>
      <c r="D928">
        <v>91.004599999999996</v>
      </c>
      <c r="E928">
        <v>3.9010000000000003E-2</v>
      </c>
      <c r="F928">
        <v>80.034000000000006</v>
      </c>
      <c r="G928">
        <v>82.745999999999995</v>
      </c>
      <c r="H928">
        <v>84.328000000000003</v>
      </c>
      <c r="I928">
        <v>85.165000000000006</v>
      </c>
      <c r="J928">
        <v>86.454999999999998</v>
      </c>
      <c r="K928">
        <v>87.325000000000003</v>
      </c>
      <c r="L928">
        <v>88.61</v>
      </c>
      <c r="M928">
        <v>91.004999999999995</v>
      </c>
      <c r="N928">
        <v>93.399000000000001</v>
      </c>
      <c r="O928">
        <v>94.683999999999997</v>
      </c>
      <c r="P928">
        <v>95.554000000000002</v>
      </c>
      <c r="Q928">
        <v>96.843999999999994</v>
      </c>
      <c r="R928">
        <v>97.682000000000002</v>
      </c>
      <c r="S928">
        <v>99.263000000000005</v>
      </c>
      <c r="T928">
        <v>101.97499999999999</v>
      </c>
    </row>
    <row r="929" spans="1:20" x14ac:dyDescent="0.3">
      <c r="A929">
        <v>927</v>
      </c>
      <c r="B929">
        <f t="shared" si="14"/>
        <v>2.537987679671458</v>
      </c>
      <c r="C929">
        <v>1</v>
      </c>
      <c r="D929">
        <v>91.029700000000005</v>
      </c>
      <c r="E929">
        <v>3.9019999999999999E-2</v>
      </c>
      <c r="F929">
        <v>80.052999999999997</v>
      </c>
      <c r="G929">
        <v>82.766999999999996</v>
      </c>
      <c r="H929">
        <v>84.349000000000004</v>
      </c>
      <c r="I929">
        <v>85.186999999999998</v>
      </c>
      <c r="J929">
        <v>86.477999999999994</v>
      </c>
      <c r="K929">
        <v>87.347999999999999</v>
      </c>
      <c r="L929">
        <v>88.634</v>
      </c>
      <c r="M929">
        <v>91.03</v>
      </c>
      <c r="N929">
        <v>93.424999999999997</v>
      </c>
      <c r="O929">
        <v>94.710999999999999</v>
      </c>
      <c r="P929">
        <v>95.581999999999994</v>
      </c>
      <c r="Q929">
        <v>96.872</v>
      </c>
      <c r="R929">
        <v>97.71</v>
      </c>
      <c r="S929">
        <v>99.293000000000006</v>
      </c>
      <c r="T929">
        <v>102.006</v>
      </c>
    </row>
    <row r="930" spans="1:20" x14ac:dyDescent="0.3">
      <c r="A930">
        <v>928</v>
      </c>
      <c r="B930">
        <f t="shared" si="14"/>
        <v>2.5407255304585901</v>
      </c>
      <c r="C930">
        <v>1</v>
      </c>
      <c r="D930">
        <v>91.0548</v>
      </c>
      <c r="E930">
        <v>3.9030000000000002E-2</v>
      </c>
      <c r="F930">
        <v>80.072999999999993</v>
      </c>
      <c r="G930">
        <v>82.787000000000006</v>
      </c>
      <c r="H930">
        <v>84.370999999999995</v>
      </c>
      <c r="I930">
        <v>85.209000000000003</v>
      </c>
      <c r="J930">
        <v>86.5</v>
      </c>
      <c r="K930">
        <v>87.370999999999995</v>
      </c>
      <c r="L930">
        <v>88.658000000000001</v>
      </c>
      <c r="M930">
        <v>91.055000000000007</v>
      </c>
      <c r="N930">
        <v>93.451999999999998</v>
      </c>
      <c r="O930">
        <v>94.738</v>
      </c>
      <c r="P930">
        <v>95.608999999999995</v>
      </c>
      <c r="Q930">
        <v>96.9</v>
      </c>
      <c r="R930">
        <v>97.739000000000004</v>
      </c>
      <c r="S930">
        <v>99.322000000000003</v>
      </c>
      <c r="T930">
        <v>102.03700000000001</v>
      </c>
    </row>
    <row r="931" spans="1:20" x14ac:dyDescent="0.3">
      <c r="A931">
        <v>929</v>
      </c>
      <c r="B931">
        <f t="shared" si="14"/>
        <v>2.5434633812457221</v>
      </c>
      <c r="C931">
        <v>1</v>
      </c>
      <c r="D931">
        <v>91.079899999999995</v>
      </c>
      <c r="E931">
        <v>3.9030000000000002E-2</v>
      </c>
      <c r="F931">
        <v>80.094999999999999</v>
      </c>
      <c r="G931">
        <v>82.81</v>
      </c>
      <c r="H931">
        <v>84.394000000000005</v>
      </c>
      <c r="I931">
        <v>85.233000000000004</v>
      </c>
      <c r="J931">
        <v>86.524000000000001</v>
      </c>
      <c r="K931">
        <v>87.396000000000001</v>
      </c>
      <c r="L931">
        <v>88.682000000000002</v>
      </c>
      <c r="M931">
        <v>91.08</v>
      </c>
      <c r="N931">
        <v>93.477999999999994</v>
      </c>
      <c r="O931">
        <v>94.763999999999996</v>
      </c>
      <c r="P931">
        <v>95.635999999999996</v>
      </c>
      <c r="Q931">
        <v>96.927000000000007</v>
      </c>
      <c r="R931">
        <v>97.766000000000005</v>
      </c>
      <c r="S931">
        <v>99.35</v>
      </c>
      <c r="T931">
        <v>102.065</v>
      </c>
    </row>
    <row r="932" spans="1:20" x14ac:dyDescent="0.3">
      <c r="A932">
        <v>930</v>
      </c>
      <c r="B932">
        <f t="shared" si="14"/>
        <v>2.5462012320328542</v>
      </c>
      <c r="C932">
        <v>1</v>
      </c>
      <c r="D932">
        <v>91.105000000000004</v>
      </c>
      <c r="E932">
        <v>3.9039999999999998E-2</v>
      </c>
      <c r="F932">
        <v>80.114000000000004</v>
      </c>
      <c r="G932">
        <v>82.831000000000003</v>
      </c>
      <c r="H932">
        <v>84.415999999999997</v>
      </c>
      <c r="I932">
        <v>85.254999999999995</v>
      </c>
      <c r="J932">
        <v>86.546999999999997</v>
      </c>
      <c r="K932">
        <v>87.418999999999997</v>
      </c>
      <c r="L932">
        <v>88.706000000000003</v>
      </c>
      <c r="M932">
        <v>91.105000000000004</v>
      </c>
      <c r="N932">
        <v>93.504000000000005</v>
      </c>
      <c r="O932">
        <v>94.790999999999997</v>
      </c>
      <c r="P932">
        <v>95.662999999999997</v>
      </c>
      <c r="Q932">
        <v>96.954999999999998</v>
      </c>
      <c r="R932">
        <v>97.793999999999997</v>
      </c>
      <c r="S932">
        <v>99.379000000000005</v>
      </c>
      <c r="T932">
        <v>102.096</v>
      </c>
    </row>
    <row r="933" spans="1:20" x14ac:dyDescent="0.3">
      <c r="A933">
        <v>931</v>
      </c>
      <c r="B933">
        <f t="shared" si="14"/>
        <v>2.5489390828199863</v>
      </c>
      <c r="C933">
        <v>1</v>
      </c>
      <c r="D933">
        <v>91.13</v>
      </c>
      <c r="E933">
        <v>3.9050000000000001E-2</v>
      </c>
      <c r="F933">
        <v>80.132999999999996</v>
      </c>
      <c r="G933">
        <v>82.850999999999999</v>
      </c>
      <c r="H933">
        <v>84.436999999999998</v>
      </c>
      <c r="I933">
        <v>85.277000000000001</v>
      </c>
      <c r="J933">
        <v>86.569000000000003</v>
      </c>
      <c r="K933">
        <v>87.441999999999993</v>
      </c>
      <c r="L933">
        <v>88.73</v>
      </c>
      <c r="M933">
        <v>91.13</v>
      </c>
      <c r="N933">
        <v>93.53</v>
      </c>
      <c r="O933">
        <v>94.817999999999998</v>
      </c>
      <c r="P933">
        <v>95.691000000000003</v>
      </c>
      <c r="Q933">
        <v>96.983000000000004</v>
      </c>
      <c r="R933">
        <v>97.822999999999993</v>
      </c>
      <c r="S933">
        <v>99.409000000000006</v>
      </c>
      <c r="T933">
        <v>102.127</v>
      </c>
    </row>
    <row r="934" spans="1:20" x14ac:dyDescent="0.3">
      <c r="A934">
        <v>932</v>
      </c>
      <c r="B934">
        <f t="shared" si="14"/>
        <v>2.5516769336071183</v>
      </c>
      <c r="C934">
        <v>1</v>
      </c>
      <c r="D934">
        <v>91.155000000000001</v>
      </c>
      <c r="E934">
        <v>3.9050000000000001E-2</v>
      </c>
      <c r="F934">
        <v>80.155000000000001</v>
      </c>
      <c r="G934">
        <v>82.873999999999995</v>
      </c>
      <c r="H934">
        <v>84.46</v>
      </c>
      <c r="I934">
        <v>85.3</v>
      </c>
      <c r="J934">
        <v>86.593000000000004</v>
      </c>
      <c r="K934">
        <v>87.465999999999994</v>
      </c>
      <c r="L934">
        <v>88.754000000000005</v>
      </c>
      <c r="M934">
        <v>91.155000000000001</v>
      </c>
      <c r="N934">
        <v>93.555999999999997</v>
      </c>
      <c r="O934">
        <v>94.843999999999994</v>
      </c>
      <c r="P934">
        <v>95.716999999999999</v>
      </c>
      <c r="Q934">
        <v>97.01</v>
      </c>
      <c r="R934">
        <v>97.85</v>
      </c>
      <c r="S934">
        <v>99.436000000000007</v>
      </c>
      <c r="T934">
        <v>102.155</v>
      </c>
    </row>
    <row r="935" spans="1:20" x14ac:dyDescent="0.3">
      <c r="A935">
        <v>933</v>
      </c>
      <c r="B935">
        <f t="shared" si="14"/>
        <v>2.5544147843942504</v>
      </c>
      <c r="C935">
        <v>1</v>
      </c>
      <c r="D935">
        <v>91.18</v>
      </c>
      <c r="E935">
        <v>3.9059999999999997E-2</v>
      </c>
      <c r="F935">
        <v>80.174000000000007</v>
      </c>
      <c r="G935">
        <v>82.894999999999996</v>
      </c>
      <c r="H935">
        <v>84.481999999999999</v>
      </c>
      <c r="I935">
        <v>85.322000000000003</v>
      </c>
      <c r="J935">
        <v>86.616</v>
      </c>
      <c r="K935">
        <v>87.489000000000004</v>
      </c>
      <c r="L935">
        <v>88.778000000000006</v>
      </c>
      <c r="M935">
        <v>91.18</v>
      </c>
      <c r="N935">
        <v>93.581999999999994</v>
      </c>
      <c r="O935">
        <v>94.870999999999995</v>
      </c>
      <c r="P935">
        <v>95.744</v>
      </c>
      <c r="Q935">
        <v>97.037999999999997</v>
      </c>
      <c r="R935">
        <v>97.878</v>
      </c>
      <c r="S935">
        <v>99.465000000000003</v>
      </c>
      <c r="T935">
        <v>102.18600000000001</v>
      </c>
    </row>
    <row r="936" spans="1:20" x14ac:dyDescent="0.3">
      <c r="A936">
        <v>934</v>
      </c>
      <c r="B936">
        <f t="shared" si="14"/>
        <v>2.5571526351813825</v>
      </c>
      <c r="C936">
        <v>1</v>
      </c>
      <c r="D936">
        <v>91.204999999999998</v>
      </c>
      <c r="E936">
        <v>3.9070000000000001E-2</v>
      </c>
      <c r="F936">
        <v>80.192999999999998</v>
      </c>
      <c r="G936">
        <v>82.915000000000006</v>
      </c>
      <c r="H936">
        <v>84.503</v>
      </c>
      <c r="I936">
        <v>85.343999999999994</v>
      </c>
      <c r="J936">
        <v>86.638000000000005</v>
      </c>
      <c r="K936">
        <v>87.512</v>
      </c>
      <c r="L936">
        <v>88.802000000000007</v>
      </c>
      <c r="M936">
        <v>91.204999999999998</v>
      </c>
      <c r="N936">
        <v>93.608000000000004</v>
      </c>
      <c r="O936">
        <v>94.897999999999996</v>
      </c>
      <c r="P936">
        <v>95.772000000000006</v>
      </c>
      <c r="Q936">
        <v>97.066000000000003</v>
      </c>
      <c r="R936">
        <v>97.906999999999996</v>
      </c>
      <c r="S936">
        <v>99.495000000000005</v>
      </c>
      <c r="T936">
        <v>102.217</v>
      </c>
    </row>
    <row r="937" spans="1:20" x14ac:dyDescent="0.3">
      <c r="A937">
        <v>935</v>
      </c>
      <c r="B937">
        <f t="shared" si="14"/>
        <v>2.5598904859685145</v>
      </c>
      <c r="C937">
        <v>1</v>
      </c>
      <c r="D937">
        <v>91.23</v>
      </c>
      <c r="E937">
        <v>3.9070000000000001E-2</v>
      </c>
      <c r="F937">
        <v>80.215000000000003</v>
      </c>
      <c r="G937">
        <v>82.938000000000002</v>
      </c>
      <c r="H937">
        <v>84.525999999999996</v>
      </c>
      <c r="I937">
        <v>85.367000000000004</v>
      </c>
      <c r="J937">
        <v>86.662000000000006</v>
      </c>
      <c r="K937">
        <v>87.536000000000001</v>
      </c>
      <c r="L937">
        <v>88.825999999999993</v>
      </c>
      <c r="M937">
        <v>91.23</v>
      </c>
      <c r="N937">
        <v>93.634</v>
      </c>
      <c r="O937">
        <v>94.924000000000007</v>
      </c>
      <c r="P937">
        <v>95.798000000000002</v>
      </c>
      <c r="Q937">
        <v>97.093000000000004</v>
      </c>
      <c r="R937">
        <v>97.933999999999997</v>
      </c>
      <c r="S937">
        <v>99.522000000000006</v>
      </c>
      <c r="T937">
        <v>102.245</v>
      </c>
    </row>
    <row r="938" spans="1:20" x14ac:dyDescent="0.3">
      <c r="A938">
        <v>936</v>
      </c>
      <c r="B938">
        <f t="shared" si="14"/>
        <v>2.5626283367556466</v>
      </c>
      <c r="C938">
        <v>1</v>
      </c>
      <c r="D938">
        <v>91.254900000000006</v>
      </c>
      <c r="E938">
        <v>3.9079999999999997E-2</v>
      </c>
      <c r="F938">
        <v>80.233999999999995</v>
      </c>
      <c r="G938">
        <v>82.959000000000003</v>
      </c>
      <c r="H938">
        <v>84.548000000000002</v>
      </c>
      <c r="I938">
        <v>85.388999999999996</v>
      </c>
      <c r="J938">
        <v>86.685000000000002</v>
      </c>
      <c r="K938">
        <v>87.558999999999997</v>
      </c>
      <c r="L938">
        <v>88.85</v>
      </c>
      <c r="M938">
        <v>91.254999999999995</v>
      </c>
      <c r="N938">
        <v>93.66</v>
      </c>
      <c r="O938">
        <v>94.950999999999993</v>
      </c>
      <c r="P938">
        <v>95.825000000000003</v>
      </c>
      <c r="Q938">
        <v>97.120999999999995</v>
      </c>
      <c r="R938">
        <v>97.962000000000003</v>
      </c>
      <c r="S938">
        <v>99.551000000000002</v>
      </c>
      <c r="T938">
        <v>102.27500000000001</v>
      </c>
    </row>
    <row r="939" spans="1:20" x14ac:dyDescent="0.3">
      <c r="A939">
        <v>937</v>
      </c>
      <c r="B939">
        <f t="shared" si="14"/>
        <v>2.5653661875427791</v>
      </c>
      <c r="C939">
        <v>1</v>
      </c>
      <c r="D939">
        <v>91.279899999999998</v>
      </c>
      <c r="E939">
        <v>3.909E-2</v>
      </c>
      <c r="F939">
        <v>80.254000000000005</v>
      </c>
      <c r="G939">
        <v>82.978999999999999</v>
      </c>
      <c r="H939">
        <v>84.569000000000003</v>
      </c>
      <c r="I939">
        <v>85.411000000000001</v>
      </c>
      <c r="J939">
        <v>86.706999999999994</v>
      </c>
      <c r="K939">
        <v>87.581999999999994</v>
      </c>
      <c r="L939">
        <v>88.873000000000005</v>
      </c>
      <c r="M939">
        <v>91.28</v>
      </c>
      <c r="N939">
        <v>93.686999999999998</v>
      </c>
      <c r="O939">
        <v>94.977999999999994</v>
      </c>
      <c r="P939">
        <v>95.852999999999994</v>
      </c>
      <c r="Q939">
        <v>97.149000000000001</v>
      </c>
      <c r="R939">
        <v>97.991</v>
      </c>
      <c r="S939">
        <v>99.581000000000003</v>
      </c>
      <c r="T939">
        <v>102.306</v>
      </c>
    </row>
    <row r="940" spans="1:20" x14ac:dyDescent="0.3">
      <c r="A940">
        <v>938</v>
      </c>
      <c r="B940">
        <f t="shared" si="14"/>
        <v>2.5681040383299112</v>
      </c>
      <c r="C940">
        <v>1</v>
      </c>
      <c r="D940">
        <v>91.3048</v>
      </c>
      <c r="E940">
        <v>3.909E-2</v>
      </c>
      <c r="F940">
        <v>80.275000000000006</v>
      </c>
      <c r="G940">
        <v>83.001999999999995</v>
      </c>
      <c r="H940">
        <v>84.591999999999999</v>
      </c>
      <c r="I940">
        <v>85.433999999999997</v>
      </c>
      <c r="J940">
        <v>86.730999999999995</v>
      </c>
      <c r="K940">
        <v>87.605999999999995</v>
      </c>
      <c r="L940">
        <v>88.897000000000006</v>
      </c>
      <c r="M940">
        <v>91.305000000000007</v>
      </c>
      <c r="N940">
        <v>93.712000000000003</v>
      </c>
      <c r="O940">
        <v>95.004000000000005</v>
      </c>
      <c r="P940">
        <v>95.879000000000005</v>
      </c>
      <c r="Q940">
        <v>97.174999999999997</v>
      </c>
      <c r="R940">
        <v>98.018000000000001</v>
      </c>
      <c r="S940">
        <v>99.608000000000004</v>
      </c>
      <c r="T940">
        <v>102.334</v>
      </c>
    </row>
    <row r="941" spans="1:20" x14ac:dyDescent="0.3">
      <c r="A941">
        <v>939</v>
      </c>
      <c r="B941">
        <f t="shared" si="14"/>
        <v>2.5708418891170433</v>
      </c>
      <c r="C941">
        <v>1</v>
      </c>
      <c r="D941">
        <v>91.329700000000003</v>
      </c>
      <c r="E941">
        <v>3.9100000000000003E-2</v>
      </c>
      <c r="F941">
        <v>80.295000000000002</v>
      </c>
      <c r="G941">
        <v>83.022000000000006</v>
      </c>
      <c r="H941">
        <v>84.613</v>
      </c>
      <c r="I941">
        <v>85.456000000000003</v>
      </c>
      <c r="J941">
        <v>86.753</v>
      </c>
      <c r="K941">
        <v>87.629000000000005</v>
      </c>
      <c r="L941">
        <v>88.921000000000006</v>
      </c>
      <c r="M941">
        <v>91.33</v>
      </c>
      <c r="N941">
        <v>93.738</v>
      </c>
      <c r="O941">
        <v>95.031000000000006</v>
      </c>
      <c r="P941">
        <v>95.906000000000006</v>
      </c>
      <c r="Q941">
        <v>97.203000000000003</v>
      </c>
      <c r="R941">
        <v>98.046000000000006</v>
      </c>
      <c r="S941">
        <v>99.637</v>
      </c>
      <c r="T941">
        <v>102.36499999999999</v>
      </c>
    </row>
    <row r="942" spans="1:20" x14ac:dyDescent="0.3">
      <c r="A942">
        <v>940</v>
      </c>
      <c r="B942">
        <f t="shared" si="14"/>
        <v>2.5735797399041753</v>
      </c>
      <c r="C942">
        <v>1</v>
      </c>
      <c r="D942">
        <v>91.354500000000002</v>
      </c>
      <c r="E942">
        <v>3.9109999999999999E-2</v>
      </c>
      <c r="F942">
        <v>80.313000000000002</v>
      </c>
      <c r="G942">
        <v>83.043000000000006</v>
      </c>
      <c r="H942">
        <v>84.635000000000005</v>
      </c>
      <c r="I942">
        <v>85.477999999999994</v>
      </c>
      <c r="J942">
        <v>86.775999999999996</v>
      </c>
      <c r="K942">
        <v>87.650999999999996</v>
      </c>
      <c r="L942">
        <v>88.944999999999993</v>
      </c>
      <c r="M942">
        <v>91.355000000000004</v>
      </c>
      <c r="N942">
        <v>93.763999999999996</v>
      </c>
      <c r="O942">
        <v>95.058000000000007</v>
      </c>
      <c r="P942">
        <v>95.933000000000007</v>
      </c>
      <c r="Q942">
        <v>97.230999999999995</v>
      </c>
      <c r="R942">
        <v>98.073999999999998</v>
      </c>
      <c r="S942">
        <v>99.665999999999997</v>
      </c>
      <c r="T942">
        <v>102.396</v>
      </c>
    </row>
    <row r="943" spans="1:20" x14ac:dyDescent="0.3">
      <c r="A943">
        <v>941</v>
      </c>
      <c r="B943">
        <f t="shared" si="14"/>
        <v>2.5763175906913074</v>
      </c>
      <c r="C943">
        <v>1</v>
      </c>
      <c r="D943">
        <v>91.379400000000004</v>
      </c>
      <c r="E943">
        <v>3.9109999999999999E-2</v>
      </c>
      <c r="F943">
        <v>80.334999999999994</v>
      </c>
      <c r="G943">
        <v>83.064999999999998</v>
      </c>
      <c r="H943">
        <v>84.658000000000001</v>
      </c>
      <c r="I943">
        <v>85.501000000000005</v>
      </c>
      <c r="J943">
        <v>86.799000000000007</v>
      </c>
      <c r="K943">
        <v>87.674999999999997</v>
      </c>
      <c r="L943">
        <v>88.968999999999994</v>
      </c>
      <c r="M943">
        <v>91.379000000000005</v>
      </c>
      <c r="N943">
        <v>93.79</v>
      </c>
      <c r="O943">
        <v>95.082999999999998</v>
      </c>
      <c r="P943">
        <v>95.959000000000003</v>
      </c>
      <c r="Q943">
        <v>97.257999999999996</v>
      </c>
      <c r="R943">
        <v>98.100999999999999</v>
      </c>
      <c r="S943">
        <v>99.692999999999998</v>
      </c>
      <c r="T943">
        <v>102.423</v>
      </c>
    </row>
    <row r="944" spans="1:20" x14ac:dyDescent="0.3">
      <c r="A944">
        <v>942</v>
      </c>
      <c r="B944">
        <f t="shared" si="14"/>
        <v>2.5790554414784395</v>
      </c>
      <c r="C944">
        <v>1</v>
      </c>
      <c r="D944">
        <v>91.404300000000006</v>
      </c>
      <c r="E944">
        <v>3.9120000000000002E-2</v>
      </c>
      <c r="F944">
        <v>80.353999999999999</v>
      </c>
      <c r="G944">
        <v>83.085999999999999</v>
      </c>
      <c r="H944">
        <v>84.679000000000002</v>
      </c>
      <c r="I944">
        <v>85.522999999999996</v>
      </c>
      <c r="J944">
        <v>86.822000000000003</v>
      </c>
      <c r="K944">
        <v>87.697999999999993</v>
      </c>
      <c r="L944">
        <v>88.992999999999995</v>
      </c>
      <c r="M944">
        <v>91.403999999999996</v>
      </c>
      <c r="N944">
        <v>93.816000000000003</v>
      </c>
      <c r="O944">
        <v>95.11</v>
      </c>
      <c r="P944">
        <v>95.986999999999995</v>
      </c>
      <c r="Q944">
        <v>97.286000000000001</v>
      </c>
      <c r="R944">
        <v>98.13</v>
      </c>
      <c r="S944">
        <v>99.722999999999999</v>
      </c>
      <c r="T944">
        <v>102.45399999999999</v>
      </c>
    </row>
    <row r="945" spans="1:20" x14ac:dyDescent="0.3">
      <c r="A945">
        <v>943</v>
      </c>
      <c r="B945">
        <f t="shared" si="14"/>
        <v>2.5817932922655715</v>
      </c>
      <c r="C945">
        <v>1</v>
      </c>
      <c r="D945">
        <v>91.429100000000005</v>
      </c>
      <c r="E945">
        <v>3.9129999999999998E-2</v>
      </c>
      <c r="F945">
        <v>80.373000000000005</v>
      </c>
      <c r="G945">
        <v>83.105999999999995</v>
      </c>
      <c r="H945">
        <v>84.7</v>
      </c>
      <c r="I945">
        <v>85.543999999999997</v>
      </c>
      <c r="J945">
        <v>86.843999999999994</v>
      </c>
      <c r="K945">
        <v>87.721000000000004</v>
      </c>
      <c r="L945">
        <v>89.016000000000005</v>
      </c>
      <c r="M945">
        <v>91.429000000000002</v>
      </c>
      <c r="N945">
        <v>93.841999999999999</v>
      </c>
      <c r="O945">
        <v>95.137</v>
      </c>
      <c r="P945">
        <v>96.013999999999996</v>
      </c>
      <c r="Q945">
        <v>97.313999999999993</v>
      </c>
      <c r="R945">
        <v>98.158000000000001</v>
      </c>
      <c r="S945">
        <v>99.751999999999995</v>
      </c>
      <c r="T945">
        <v>102.485</v>
      </c>
    </row>
    <row r="946" spans="1:20" x14ac:dyDescent="0.3">
      <c r="A946">
        <v>944</v>
      </c>
      <c r="B946">
        <f t="shared" si="14"/>
        <v>2.5845311430527036</v>
      </c>
      <c r="C946">
        <v>1</v>
      </c>
      <c r="D946">
        <v>91.453900000000004</v>
      </c>
      <c r="E946">
        <v>3.9129999999999998E-2</v>
      </c>
      <c r="F946">
        <v>80.394999999999996</v>
      </c>
      <c r="G946">
        <v>83.129000000000005</v>
      </c>
      <c r="H946">
        <v>84.722999999999999</v>
      </c>
      <c r="I946">
        <v>85.567999999999998</v>
      </c>
      <c r="J946">
        <v>86.867999999999995</v>
      </c>
      <c r="K946">
        <v>87.745000000000005</v>
      </c>
      <c r="L946">
        <v>89.04</v>
      </c>
      <c r="M946">
        <v>91.453999999999994</v>
      </c>
      <c r="N946">
        <v>93.867999999999995</v>
      </c>
      <c r="O946">
        <v>95.162999999999997</v>
      </c>
      <c r="P946">
        <v>96.04</v>
      </c>
      <c r="Q946">
        <v>97.34</v>
      </c>
      <c r="R946">
        <v>98.183999999999997</v>
      </c>
      <c r="S946">
        <v>99.778999999999996</v>
      </c>
      <c r="T946">
        <v>102.51300000000001</v>
      </c>
    </row>
    <row r="947" spans="1:20" x14ac:dyDescent="0.3">
      <c r="A947">
        <v>945</v>
      </c>
      <c r="B947">
        <f t="shared" si="14"/>
        <v>2.5872689938398357</v>
      </c>
      <c r="C947">
        <v>1</v>
      </c>
      <c r="D947">
        <v>91.478700000000003</v>
      </c>
      <c r="E947">
        <v>3.9140000000000001E-2</v>
      </c>
      <c r="F947">
        <v>80.414000000000001</v>
      </c>
      <c r="G947">
        <v>83.149000000000001</v>
      </c>
      <c r="H947">
        <v>84.745000000000005</v>
      </c>
      <c r="I947">
        <v>85.588999999999999</v>
      </c>
      <c r="J947">
        <v>86.89</v>
      </c>
      <c r="K947">
        <v>87.768000000000001</v>
      </c>
      <c r="L947">
        <v>89.063999999999993</v>
      </c>
      <c r="M947">
        <v>91.478999999999999</v>
      </c>
      <c r="N947">
        <v>93.894000000000005</v>
      </c>
      <c r="O947">
        <v>95.19</v>
      </c>
      <c r="P947">
        <v>96.066999999999993</v>
      </c>
      <c r="Q947">
        <v>97.367999999999995</v>
      </c>
      <c r="R947">
        <v>98.212999999999994</v>
      </c>
      <c r="S947">
        <v>99.808000000000007</v>
      </c>
      <c r="T947">
        <v>102.54300000000001</v>
      </c>
    </row>
    <row r="948" spans="1:20" x14ac:dyDescent="0.3">
      <c r="A948">
        <v>946</v>
      </c>
      <c r="B948">
        <f t="shared" si="14"/>
        <v>2.5900068446269677</v>
      </c>
      <c r="C948">
        <v>1</v>
      </c>
      <c r="D948">
        <v>91.503500000000003</v>
      </c>
      <c r="E948">
        <v>3.9149999999999997E-2</v>
      </c>
      <c r="F948">
        <v>80.433000000000007</v>
      </c>
      <c r="G948">
        <v>83.17</v>
      </c>
      <c r="H948">
        <v>84.766000000000005</v>
      </c>
      <c r="I948">
        <v>85.611000000000004</v>
      </c>
      <c r="J948">
        <v>86.912999999999997</v>
      </c>
      <c r="K948">
        <v>87.790999999999997</v>
      </c>
      <c r="L948">
        <v>89.087000000000003</v>
      </c>
      <c r="M948">
        <v>91.504000000000005</v>
      </c>
      <c r="N948">
        <v>93.92</v>
      </c>
      <c r="O948">
        <v>95.215999999999994</v>
      </c>
      <c r="P948">
        <v>96.093999999999994</v>
      </c>
      <c r="Q948">
        <v>97.396000000000001</v>
      </c>
      <c r="R948">
        <v>98.241</v>
      </c>
      <c r="S948">
        <v>99.837000000000003</v>
      </c>
      <c r="T948">
        <v>102.574</v>
      </c>
    </row>
    <row r="949" spans="1:20" x14ac:dyDescent="0.3">
      <c r="A949">
        <v>947</v>
      </c>
      <c r="B949">
        <f t="shared" si="14"/>
        <v>2.5927446954140998</v>
      </c>
      <c r="C949">
        <v>1</v>
      </c>
      <c r="D949">
        <v>91.528199999999998</v>
      </c>
      <c r="E949">
        <v>3.9149999999999997E-2</v>
      </c>
      <c r="F949">
        <v>80.454999999999998</v>
      </c>
      <c r="G949">
        <v>83.191999999999993</v>
      </c>
      <c r="H949">
        <v>84.789000000000001</v>
      </c>
      <c r="I949">
        <v>85.634</v>
      </c>
      <c r="J949">
        <v>86.936000000000007</v>
      </c>
      <c r="K949">
        <v>87.813999999999993</v>
      </c>
      <c r="L949">
        <v>89.111000000000004</v>
      </c>
      <c r="M949">
        <v>91.528000000000006</v>
      </c>
      <c r="N949">
        <v>93.944999999999993</v>
      </c>
      <c r="O949">
        <v>95.242000000000004</v>
      </c>
      <c r="P949">
        <v>96.12</v>
      </c>
      <c r="Q949">
        <v>97.421999999999997</v>
      </c>
      <c r="R949">
        <v>98.268000000000001</v>
      </c>
      <c r="S949">
        <v>99.864000000000004</v>
      </c>
      <c r="T949">
        <v>102.602</v>
      </c>
    </row>
    <row r="950" spans="1:20" x14ac:dyDescent="0.3">
      <c r="A950">
        <v>948</v>
      </c>
      <c r="B950">
        <f t="shared" si="14"/>
        <v>2.5954825462012319</v>
      </c>
      <c r="C950">
        <v>1</v>
      </c>
      <c r="D950">
        <v>91.552999999999997</v>
      </c>
      <c r="E950">
        <v>3.916E-2</v>
      </c>
      <c r="F950">
        <v>80.474000000000004</v>
      </c>
      <c r="G950">
        <v>83.212999999999994</v>
      </c>
      <c r="H950">
        <v>84.81</v>
      </c>
      <c r="I950">
        <v>85.656000000000006</v>
      </c>
      <c r="J950">
        <v>86.957999999999998</v>
      </c>
      <c r="K950">
        <v>87.837000000000003</v>
      </c>
      <c r="L950">
        <v>89.135000000000005</v>
      </c>
      <c r="M950">
        <v>91.552999999999997</v>
      </c>
      <c r="N950">
        <v>93.971000000000004</v>
      </c>
      <c r="O950">
        <v>95.269000000000005</v>
      </c>
      <c r="P950">
        <v>96.147999999999996</v>
      </c>
      <c r="Q950">
        <v>97.45</v>
      </c>
      <c r="R950">
        <v>98.296000000000006</v>
      </c>
      <c r="S950">
        <v>99.893000000000001</v>
      </c>
      <c r="T950">
        <v>102.63200000000001</v>
      </c>
    </row>
    <row r="951" spans="1:20" x14ac:dyDescent="0.3">
      <c r="A951">
        <v>949</v>
      </c>
      <c r="B951">
        <f t="shared" si="14"/>
        <v>2.5982203969883639</v>
      </c>
      <c r="C951">
        <v>1</v>
      </c>
      <c r="D951">
        <v>91.577699999999993</v>
      </c>
      <c r="E951">
        <v>3.9170000000000003E-2</v>
      </c>
      <c r="F951">
        <v>80.492999999999995</v>
      </c>
      <c r="G951">
        <v>83.233000000000004</v>
      </c>
      <c r="H951">
        <v>84.831000000000003</v>
      </c>
      <c r="I951">
        <v>85.677000000000007</v>
      </c>
      <c r="J951">
        <v>86.980999999999995</v>
      </c>
      <c r="K951">
        <v>87.86</v>
      </c>
      <c r="L951">
        <v>89.158000000000001</v>
      </c>
      <c r="M951">
        <v>91.578000000000003</v>
      </c>
      <c r="N951">
        <v>93.997</v>
      </c>
      <c r="O951">
        <v>95.295000000000002</v>
      </c>
      <c r="P951">
        <v>96.174999999999997</v>
      </c>
      <c r="Q951">
        <v>97.477999999999994</v>
      </c>
      <c r="R951">
        <v>98.323999999999998</v>
      </c>
      <c r="S951">
        <v>99.923000000000002</v>
      </c>
      <c r="T951">
        <v>102.663</v>
      </c>
    </row>
    <row r="952" spans="1:20" x14ac:dyDescent="0.3">
      <c r="A952">
        <v>950</v>
      </c>
      <c r="B952">
        <f t="shared" si="14"/>
        <v>2.6009582477754964</v>
      </c>
      <c r="C952">
        <v>1</v>
      </c>
      <c r="D952">
        <v>91.602400000000003</v>
      </c>
      <c r="E952">
        <v>3.9170000000000003E-2</v>
      </c>
      <c r="F952">
        <v>80.513999999999996</v>
      </c>
      <c r="G952">
        <v>83.254999999999995</v>
      </c>
      <c r="H952">
        <v>84.853999999999999</v>
      </c>
      <c r="I952">
        <v>85.700999999999993</v>
      </c>
      <c r="J952">
        <v>87.004000000000005</v>
      </c>
      <c r="K952">
        <v>87.884</v>
      </c>
      <c r="L952">
        <v>89.182000000000002</v>
      </c>
      <c r="M952">
        <v>91.602000000000004</v>
      </c>
      <c r="N952">
        <v>94.022999999999996</v>
      </c>
      <c r="O952">
        <v>95.320999999999998</v>
      </c>
      <c r="P952">
        <v>96.200999999999993</v>
      </c>
      <c r="Q952">
        <v>97.504000000000005</v>
      </c>
      <c r="R952">
        <v>98.350999999999999</v>
      </c>
      <c r="S952">
        <v>99.948999999999998</v>
      </c>
      <c r="T952">
        <v>102.69</v>
      </c>
    </row>
    <row r="953" spans="1:20" x14ac:dyDescent="0.3">
      <c r="A953">
        <v>951</v>
      </c>
      <c r="B953">
        <f t="shared" si="14"/>
        <v>2.6036960985626285</v>
      </c>
      <c r="C953">
        <v>1</v>
      </c>
      <c r="D953">
        <v>91.627099999999999</v>
      </c>
      <c r="E953">
        <v>3.918E-2</v>
      </c>
      <c r="F953">
        <v>80.533000000000001</v>
      </c>
      <c r="G953">
        <v>83.275999999999996</v>
      </c>
      <c r="H953">
        <v>84.875</v>
      </c>
      <c r="I953">
        <v>85.721999999999994</v>
      </c>
      <c r="J953">
        <v>87.025999999999996</v>
      </c>
      <c r="K953">
        <v>87.906000000000006</v>
      </c>
      <c r="L953">
        <v>89.206000000000003</v>
      </c>
      <c r="M953">
        <v>91.626999999999995</v>
      </c>
      <c r="N953">
        <v>94.048000000000002</v>
      </c>
      <c r="O953">
        <v>95.347999999999999</v>
      </c>
      <c r="P953">
        <v>96.227999999999994</v>
      </c>
      <c r="Q953">
        <v>97.531999999999996</v>
      </c>
      <c r="R953">
        <v>98.379000000000005</v>
      </c>
      <c r="S953">
        <v>99.978999999999999</v>
      </c>
      <c r="T953">
        <v>102.721</v>
      </c>
    </row>
    <row r="954" spans="1:20" x14ac:dyDescent="0.3">
      <c r="A954">
        <v>952</v>
      </c>
      <c r="B954">
        <f t="shared" si="14"/>
        <v>2.6064339493497606</v>
      </c>
      <c r="C954">
        <v>1</v>
      </c>
      <c r="D954">
        <v>91.651799999999994</v>
      </c>
      <c r="E954">
        <v>3.918E-2</v>
      </c>
      <c r="F954">
        <v>80.555000000000007</v>
      </c>
      <c r="G954">
        <v>83.298000000000002</v>
      </c>
      <c r="H954">
        <v>84.897999999999996</v>
      </c>
      <c r="I954">
        <v>85.745000000000005</v>
      </c>
      <c r="J954">
        <v>87.05</v>
      </c>
      <c r="K954">
        <v>87.93</v>
      </c>
      <c r="L954">
        <v>89.23</v>
      </c>
      <c r="M954">
        <v>91.652000000000001</v>
      </c>
      <c r="N954">
        <v>94.073999999999998</v>
      </c>
      <c r="O954">
        <v>95.373999999999995</v>
      </c>
      <c r="P954">
        <v>96.254000000000005</v>
      </c>
      <c r="Q954">
        <v>97.558000000000007</v>
      </c>
      <c r="R954">
        <v>98.406000000000006</v>
      </c>
      <c r="S954">
        <v>100.006</v>
      </c>
      <c r="T954">
        <v>102.749</v>
      </c>
    </row>
    <row r="955" spans="1:20" x14ac:dyDescent="0.3">
      <c r="A955">
        <v>953</v>
      </c>
      <c r="B955">
        <f t="shared" si="14"/>
        <v>2.6091718001368926</v>
      </c>
      <c r="C955">
        <v>1</v>
      </c>
      <c r="D955">
        <v>91.676400000000001</v>
      </c>
      <c r="E955">
        <v>3.9190000000000003E-2</v>
      </c>
      <c r="F955">
        <v>80.573999999999998</v>
      </c>
      <c r="G955">
        <v>83.317999999999998</v>
      </c>
      <c r="H955">
        <v>84.918999999999997</v>
      </c>
      <c r="I955">
        <v>85.766999999999996</v>
      </c>
      <c r="J955">
        <v>87.072000000000003</v>
      </c>
      <c r="K955">
        <v>87.953000000000003</v>
      </c>
      <c r="L955">
        <v>89.253</v>
      </c>
      <c r="M955">
        <v>91.676000000000002</v>
      </c>
      <c r="N955">
        <v>94.1</v>
      </c>
      <c r="O955">
        <v>95.4</v>
      </c>
      <c r="P955">
        <v>96.281000000000006</v>
      </c>
      <c r="Q955">
        <v>97.585999999999999</v>
      </c>
      <c r="R955">
        <v>98.433999999999997</v>
      </c>
      <c r="S955">
        <v>100.03400000000001</v>
      </c>
      <c r="T955">
        <v>102.779</v>
      </c>
    </row>
    <row r="956" spans="1:20" x14ac:dyDescent="0.3">
      <c r="A956">
        <v>954</v>
      </c>
      <c r="B956">
        <f t="shared" si="14"/>
        <v>2.6119096509240247</v>
      </c>
      <c r="C956">
        <v>1</v>
      </c>
      <c r="D956">
        <v>91.701099999999997</v>
      </c>
      <c r="E956">
        <v>3.9199999999999999E-2</v>
      </c>
      <c r="F956">
        <v>80.593000000000004</v>
      </c>
      <c r="G956">
        <v>83.338999999999999</v>
      </c>
      <c r="H956">
        <v>84.94</v>
      </c>
      <c r="I956">
        <v>85.787999999999997</v>
      </c>
      <c r="J956">
        <v>87.093999999999994</v>
      </c>
      <c r="K956">
        <v>87.974999999999994</v>
      </c>
      <c r="L956">
        <v>89.277000000000001</v>
      </c>
      <c r="M956">
        <v>91.700999999999993</v>
      </c>
      <c r="N956">
        <v>94.126000000000005</v>
      </c>
      <c r="O956">
        <v>95.427000000000007</v>
      </c>
      <c r="P956">
        <v>96.308000000000007</v>
      </c>
      <c r="Q956">
        <v>97.614000000000004</v>
      </c>
      <c r="R956">
        <v>98.462000000000003</v>
      </c>
      <c r="S956">
        <v>100.06399999999999</v>
      </c>
      <c r="T956">
        <v>102.81</v>
      </c>
    </row>
    <row r="957" spans="1:20" x14ac:dyDescent="0.3">
      <c r="A957">
        <v>955</v>
      </c>
      <c r="B957">
        <f t="shared" si="14"/>
        <v>2.6146475017111568</v>
      </c>
      <c r="C957">
        <v>1</v>
      </c>
      <c r="D957">
        <v>91.725700000000003</v>
      </c>
      <c r="E957">
        <v>3.9199999999999999E-2</v>
      </c>
      <c r="F957">
        <v>80.614000000000004</v>
      </c>
      <c r="G957">
        <v>83.361000000000004</v>
      </c>
      <c r="H957">
        <v>84.962999999999994</v>
      </c>
      <c r="I957">
        <v>85.811000000000007</v>
      </c>
      <c r="J957">
        <v>87.117999999999995</v>
      </c>
      <c r="K957">
        <v>87.998999999999995</v>
      </c>
      <c r="L957">
        <v>89.3</v>
      </c>
      <c r="M957">
        <v>91.725999999999999</v>
      </c>
      <c r="N957">
        <v>94.150999999999996</v>
      </c>
      <c r="O957">
        <v>95.451999999999998</v>
      </c>
      <c r="P957">
        <v>96.334000000000003</v>
      </c>
      <c r="Q957">
        <v>97.64</v>
      </c>
      <c r="R957">
        <v>98.488</v>
      </c>
      <c r="S957">
        <v>100.09</v>
      </c>
      <c r="T957">
        <v>102.837</v>
      </c>
    </row>
    <row r="958" spans="1:20" x14ac:dyDescent="0.3">
      <c r="A958">
        <v>956</v>
      </c>
      <c r="B958">
        <f t="shared" si="14"/>
        <v>2.6173853524982889</v>
      </c>
      <c r="C958">
        <v>1</v>
      </c>
      <c r="D958">
        <v>91.750299999999996</v>
      </c>
      <c r="E958">
        <v>3.9210000000000002E-2</v>
      </c>
      <c r="F958">
        <v>80.632999999999996</v>
      </c>
      <c r="G958">
        <v>83.381</v>
      </c>
      <c r="H958">
        <v>84.983999999999995</v>
      </c>
      <c r="I958">
        <v>85.832999999999998</v>
      </c>
      <c r="J958">
        <v>87.14</v>
      </c>
      <c r="K958">
        <v>88.022000000000006</v>
      </c>
      <c r="L958">
        <v>89.323999999999998</v>
      </c>
      <c r="M958">
        <v>91.75</v>
      </c>
      <c r="N958">
        <v>94.177000000000007</v>
      </c>
      <c r="O958">
        <v>95.478999999999999</v>
      </c>
      <c r="P958">
        <v>96.361000000000004</v>
      </c>
      <c r="Q958">
        <v>97.668000000000006</v>
      </c>
      <c r="R958">
        <v>98.516999999999996</v>
      </c>
      <c r="S958">
        <v>100.119</v>
      </c>
      <c r="T958">
        <v>102.86799999999999</v>
      </c>
    </row>
    <row r="959" spans="1:20" x14ac:dyDescent="0.3">
      <c r="A959">
        <v>957</v>
      </c>
      <c r="B959">
        <f t="shared" si="14"/>
        <v>2.6201232032854209</v>
      </c>
      <c r="C959">
        <v>1</v>
      </c>
      <c r="D959">
        <v>91.774900000000002</v>
      </c>
      <c r="E959">
        <v>3.9219999999999998E-2</v>
      </c>
      <c r="F959">
        <v>80.652000000000001</v>
      </c>
      <c r="G959">
        <v>83.400999999999996</v>
      </c>
      <c r="H959">
        <v>85.004999999999995</v>
      </c>
      <c r="I959">
        <v>85.853999999999999</v>
      </c>
      <c r="J959">
        <v>87.162000000000006</v>
      </c>
      <c r="K959">
        <v>88.043999999999997</v>
      </c>
      <c r="L959">
        <v>89.346999999999994</v>
      </c>
      <c r="M959">
        <v>91.775000000000006</v>
      </c>
      <c r="N959">
        <v>94.203000000000003</v>
      </c>
      <c r="O959">
        <v>95.504999999999995</v>
      </c>
      <c r="P959">
        <v>96.388000000000005</v>
      </c>
      <c r="Q959">
        <v>97.694999999999993</v>
      </c>
      <c r="R959">
        <v>98.545000000000002</v>
      </c>
      <c r="S959">
        <v>100.148</v>
      </c>
      <c r="T959">
        <v>102.898</v>
      </c>
    </row>
    <row r="960" spans="1:20" x14ac:dyDescent="0.3">
      <c r="A960">
        <v>958</v>
      </c>
      <c r="B960">
        <f t="shared" si="14"/>
        <v>2.622861054072553</v>
      </c>
      <c r="C960">
        <v>1</v>
      </c>
      <c r="D960">
        <v>91.799499999999995</v>
      </c>
      <c r="E960">
        <v>3.9219999999999998E-2</v>
      </c>
      <c r="F960">
        <v>80.674000000000007</v>
      </c>
      <c r="G960">
        <v>83.424000000000007</v>
      </c>
      <c r="H960">
        <v>85.028000000000006</v>
      </c>
      <c r="I960">
        <v>85.876999999999995</v>
      </c>
      <c r="J960">
        <v>87.185000000000002</v>
      </c>
      <c r="K960">
        <v>88.067999999999998</v>
      </c>
      <c r="L960">
        <v>89.370999999999995</v>
      </c>
      <c r="M960">
        <v>91.8</v>
      </c>
      <c r="N960">
        <v>94.227999999999994</v>
      </c>
      <c r="O960">
        <v>95.531000000000006</v>
      </c>
      <c r="P960">
        <v>96.414000000000001</v>
      </c>
      <c r="Q960">
        <v>97.721999999999994</v>
      </c>
      <c r="R960">
        <v>98.570999999999998</v>
      </c>
      <c r="S960">
        <v>100.175</v>
      </c>
      <c r="T960">
        <v>102.925</v>
      </c>
    </row>
    <row r="961" spans="1:20" x14ac:dyDescent="0.3">
      <c r="A961">
        <v>959</v>
      </c>
      <c r="B961">
        <f t="shared" si="14"/>
        <v>2.6255989048596851</v>
      </c>
      <c r="C961">
        <v>1</v>
      </c>
      <c r="D961">
        <v>91.824100000000001</v>
      </c>
      <c r="E961">
        <v>3.9230000000000001E-2</v>
      </c>
      <c r="F961">
        <v>80.691999999999993</v>
      </c>
      <c r="G961">
        <v>83.444000000000003</v>
      </c>
      <c r="H961">
        <v>85.049000000000007</v>
      </c>
      <c r="I961">
        <v>85.899000000000001</v>
      </c>
      <c r="J961">
        <v>87.207999999999998</v>
      </c>
      <c r="K961">
        <v>88.090999999999994</v>
      </c>
      <c r="L961">
        <v>89.394000000000005</v>
      </c>
      <c r="M961">
        <v>91.823999999999998</v>
      </c>
      <c r="N961">
        <v>94.254000000000005</v>
      </c>
      <c r="O961">
        <v>95.558000000000007</v>
      </c>
      <c r="P961">
        <v>96.441000000000003</v>
      </c>
      <c r="Q961">
        <v>97.748999999999995</v>
      </c>
      <c r="R961">
        <v>98.599000000000004</v>
      </c>
      <c r="S961">
        <v>100.20399999999999</v>
      </c>
      <c r="T961">
        <v>102.956</v>
      </c>
    </row>
    <row r="962" spans="1:20" x14ac:dyDescent="0.3">
      <c r="A962">
        <v>960</v>
      </c>
      <c r="B962">
        <f t="shared" si="14"/>
        <v>2.6283367556468171</v>
      </c>
      <c r="C962">
        <v>1</v>
      </c>
      <c r="D962">
        <v>91.848600000000005</v>
      </c>
      <c r="E962">
        <v>3.9239999999999997E-2</v>
      </c>
      <c r="F962">
        <v>80.710999999999999</v>
      </c>
      <c r="G962">
        <v>83.463999999999999</v>
      </c>
      <c r="H962">
        <v>85.07</v>
      </c>
      <c r="I962">
        <v>85.92</v>
      </c>
      <c r="J962">
        <v>87.23</v>
      </c>
      <c r="K962">
        <v>88.113</v>
      </c>
      <c r="L962">
        <v>89.418000000000006</v>
      </c>
      <c r="M962">
        <v>91.849000000000004</v>
      </c>
      <c r="N962">
        <v>94.28</v>
      </c>
      <c r="O962">
        <v>95.584000000000003</v>
      </c>
      <c r="P962">
        <v>96.466999999999999</v>
      </c>
      <c r="Q962">
        <v>97.777000000000001</v>
      </c>
      <c r="R962">
        <v>98.626999999999995</v>
      </c>
      <c r="S962">
        <v>100.233</v>
      </c>
      <c r="T962">
        <v>102.986</v>
      </c>
    </row>
    <row r="963" spans="1:20" x14ac:dyDescent="0.3">
      <c r="A963">
        <v>961</v>
      </c>
      <c r="B963">
        <f t="shared" ref="B963:B1026" si="15">A963/365.25</f>
        <v>2.6310746064339492</v>
      </c>
      <c r="C963">
        <v>1</v>
      </c>
      <c r="D963">
        <v>91.873099999999994</v>
      </c>
      <c r="E963">
        <v>3.9239999999999997E-2</v>
      </c>
      <c r="F963">
        <v>80.733000000000004</v>
      </c>
      <c r="G963">
        <v>83.486000000000004</v>
      </c>
      <c r="H963">
        <v>85.093000000000004</v>
      </c>
      <c r="I963">
        <v>85.942999999999998</v>
      </c>
      <c r="J963">
        <v>87.253</v>
      </c>
      <c r="K963">
        <v>88.137</v>
      </c>
      <c r="L963">
        <v>89.441000000000003</v>
      </c>
      <c r="M963">
        <v>91.873000000000005</v>
      </c>
      <c r="N963">
        <v>94.305000000000007</v>
      </c>
      <c r="O963">
        <v>95.61</v>
      </c>
      <c r="P963">
        <v>96.492999999999995</v>
      </c>
      <c r="Q963">
        <v>97.802999999999997</v>
      </c>
      <c r="R963">
        <v>98.653999999999996</v>
      </c>
      <c r="S963">
        <v>100.26</v>
      </c>
      <c r="T963">
        <v>103.014</v>
      </c>
    </row>
    <row r="964" spans="1:20" x14ac:dyDescent="0.3">
      <c r="A964">
        <v>962</v>
      </c>
      <c r="B964">
        <f t="shared" si="15"/>
        <v>2.6338124572210813</v>
      </c>
      <c r="C964">
        <v>1</v>
      </c>
      <c r="D964">
        <v>91.897599999999997</v>
      </c>
      <c r="E964">
        <v>3.925E-2</v>
      </c>
      <c r="F964">
        <v>80.751000000000005</v>
      </c>
      <c r="G964">
        <v>83.507000000000005</v>
      </c>
      <c r="H964">
        <v>85.114000000000004</v>
      </c>
      <c r="I964">
        <v>85.965000000000003</v>
      </c>
      <c r="J964">
        <v>87.275000000000006</v>
      </c>
      <c r="K964">
        <v>88.159000000000006</v>
      </c>
      <c r="L964">
        <v>89.465000000000003</v>
      </c>
      <c r="M964">
        <v>91.897999999999996</v>
      </c>
      <c r="N964">
        <v>94.33</v>
      </c>
      <c r="O964">
        <v>95.635999999999996</v>
      </c>
      <c r="P964">
        <v>96.52</v>
      </c>
      <c r="Q964">
        <v>97.831000000000003</v>
      </c>
      <c r="R964">
        <v>98.682000000000002</v>
      </c>
      <c r="S964">
        <v>100.289</v>
      </c>
      <c r="T964">
        <v>103.044</v>
      </c>
    </row>
    <row r="965" spans="1:20" x14ac:dyDescent="0.3">
      <c r="A965">
        <v>963</v>
      </c>
      <c r="B965">
        <f t="shared" si="15"/>
        <v>2.6365503080082138</v>
      </c>
      <c r="C965">
        <v>1</v>
      </c>
      <c r="D965">
        <v>91.9221</v>
      </c>
      <c r="E965">
        <v>3.9260000000000003E-2</v>
      </c>
      <c r="F965">
        <v>80.77</v>
      </c>
      <c r="G965">
        <v>83.527000000000001</v>
      </c>
      <c r="H965">
        <v>85.135000000000005</v>
      </c>
      <c r="I965">
        <v>85.986000000000004</v>
      </c>
      <c r="J965">
        <v>87.296999999999997</v>
      </c>
      <c r="K965">
        <v>88.182000000000002</v>
      </c>
      <c r="L965">
        <v>89.488</v>
      </c>
      <c r="M965">
        <v>91.921999999999997</v>
      </c>
      <c r="N965">
        <v>94.355999999999995</v>
      </c>
      <c r="O965">
        <v>95.662000000000006</v>
      </c>
      <c r="P965">
        <v>96.546999999999997</v>
      </c>
      <c r="Q965">
        <v>97.858000000000004</v>
      </c>
      <c r="R965">
        <v>98.71</v>
      </c>
      <c r="S965">
        <v>100.318</v>
      </c>
      <c r="T965">
        <v>103.074</v>
      </c>
    </row>
    <row r="966" spans="1:20" x14ac:dyDescent="0.3">
      <c r="A966">
        <v>964</v>
      </c>
      <c r="B966">
        <f t="shared" si="15"/>
        <v>2.6392881587953458</v>
      </c>
      <c r="C966">
        <v>1</v>
      </c>
      <c r="D966">
        <v>91.946600000000004</v>
      </c>
      <c r="E966">
        <v>3.9260000000000003E-2</v>
      </c>
      <c r="F966">
        <v>80.790999999999997</v>
      </c>
      <c r="G966">
        <v>83.549000000000007</v>
      </c>
      <c r="H966">
        <v>85.156999999999996</v>
      </c>
      <c r="I966">
        <v>86.009</v>
      </c>
      <c r="J966">
        <v>87.32</v>
      </c>
      <c r="K966">
        <v>88.204999999999998</v>
      </c>
      <c r="L966">
        <v>89.512</v>
      </c>
      <c r="M966">
        <v>91.947000000000003</v>
      </c>
      <c r="N966">
        <v>94.381</v>
      </c>
      <c r="O966">
        <v>95.688000000000002</v>
      </c>
      <c r="P966">
        <v>96.572999999999993</v>
      </c>
      <c r="Q966">
        <v>97.884</v>
      </c>
      <c r="R966">
        <v>98.736000000000004</v>
      </c>
      <c r="S966">
        <v>100.34399999999999</v>
      </c>
      <c r="T966">
        <v>103.102</v>
      </c>
    </row>
    <row r="967" spans="1:20" x14ac:dyDescent="0.3">
      <c r="A967">
        <v>965</v>
      </c>
      <c r="B967">
        <f t="shared" si="15"/>
        <v>2.6420260095824779</v>
      </c>
      <c r="C967">
        <v>1</v>
      </c>
      <c r="D967">
        <v>91.971100000000007</v>
      </c>
      <c r="E967">
        <v>3.9269999999999999E-2</v>
      </c>
      <c r="F967">
        <v>80.81</v>
      </c>
      <c r="G967">
        <v>83.569000000000003</v>
      </c>
      <c r="H967">
        <v>85.177999999999997</v>
      </c>
      <c r="I967">
        <v>86.03</v>
      </c>
      <c r="J967">
        <v>87.343000000000004</v>
      </c>
      <c r="K967">
        <v>88.227999999999994</v>
      </c>
      <c r="L967">
        <v>89.534999999999997</v>
      </c>
      <c r="M967">
        <v>91.971000000000004</v>
      </c>
      <c r="N967">
        <v>94.406999999999996</v>
      </c>
      <c r="O967">
        <v>95.713999999999999</v>
      </c>
      <c r="P967">
        <v>96.6</v>
      </c>
      <c r="Q967">
        <v>97.912000000000006</v>
      </c>
      <c r="R967">
        <v>98.763999999999996</v>
      </c>
      <c r="S967">
        <v>100.373</v>
      </c>
      <c r="T967">
        <v>103.13200000000001</v>
      </c>
    </row>
    <row r="968" spans="1:20" x14ac:dyDescent="0.3">
      <c r="A968">
        <v>966</v>
      </c>
      <c r="B968">
        <f t="shared" si="15"/>
        <v>2.64476386036961</v>
      </c>
      <c r="C968">
        <v>1</v>
      </c>
      <c r="D968">
        <v>91.995500000000007</v>
      </c>
      <c r="E968">
        <v>3.9280000000000002E-2</v>
      </c>
      <c r="F968">
        <v>80.828999999999994</v>
      </c>
      <c r="G968">
        <v>83.588999999999999</v>
      </c>
      <c r="H968">
        <v>85.198999999999998</v>
      </c>
      <c r="I968">
        <v>86.052000000000007</v>
      </c>
      <c r="J968">
        <v>87.364999999999995</v>
      </c>
      <c r="K968">
        <v>88.25</v>
      </c>
      <c r="L968">
        <v>89.558000000000007</v>
      </c>
      <c r="M968">
        <v>91.995999999999995</v>
      </c>
      <c r="N968">
        <v>94.433000000000007</v>
      </c>
      <c r="O968">
        <v>95.741</v>
      </c>
      <c r="P968">
        <v>96.626000000000005</v>
      </c>
      <c r="Q968">
        <v>97.938999999999993</v>
      </c>
      <c r="R968">
        <v>98.792000000000002</v>
      </c>
      <c r="S968">
        <v>100.402</v>
      </c>
      <c r="T968">
        <v>103.16200000000001</v>
      </c>
    </row>
    <row r="969" spans="1:20" x14ac:dyDescent="0.3">
      <c r="A969">
        <v>967</v>
      </c>
      <c r="B969">
        <f t="shared" si="15"/>
        <v>2.647501711156742</v>
      </c>
      <c r="C969">
        <v>1</v>
      </c>
      <c r="D969">
        <v>92.02</v>
      </c>
      <c r="E969">
        <v>3.9280000000000002E-2</v>
      </c>
      <c r="F969">
        <v>80.849999999999994</v>
      </c>
      <c r="G969">
        <v>83.611000000000004</v>
      </c>
      <c r="H969">
        <v>85.221999999999994</v>
      </c>
      <c r="I969">
        <v>86.075000000000003</v>
      </c>
      <c r="J969">
        <v>87.388000000000005</v>
      </c>
      <c r="K969">
        <v>88.274000000000001</v>
      </c>
      <c r="L969">
        <v>89.581999999999994</v>
      </c>
      <c r="M969">
        <v>92.02</v>
      </c>
      <c r="N969">
        <v>94.457999999999998</v>
      </c>
      <c r="O969">
        <v>95.766000000000005</v>
      </c>
      <c r="P969">
        <v>96.652000000000001</v>
      </c>
      <c r="Q969">
        <v>97.965000000000003</v>
      </c>
      <c r="R969">
        <v>98.817999999999998</v>
      </c>
      <c r="S969">
        <v>100.429</v>
      </c>
      <c r="T969">
        <v>103.19</v>
      </c>
    </row>
    <row r="970" spans="1:20" x14ac:dyDescent="0.3">
      <c r="A970">
        <v>968</v>
      </c>
      <c r="B970">
        <f t="shared" si="15"/>
        <v>2.6502395619438741</v>
      </c>
      <c r="C970">
        <v>1</v>
      </c>
      <c r="D970">
        <v>92.044399999999996</v>
      </c>
      <c r="E970">
        <v>3.9289999999999999E-2</v>
      </c>
      <c r="F970">
        <v>80.869</v>
      </c>
      <c r="G970">
        <v>83.631</v>
      </c>
      <c r="H970">
        <v>85.242999999999995</v>
      </c>
      <c r="I970">
        <v>86.096000000000004</v>
      </c>
      <c r="J970">
        <v>87.41</v>
      </c>
      <c r="K970">
        <v>88.296000000000006</v>
      </c>
      <c r="L970">
        <v>89.605000000000004</v>
      </c>
      <c r="M970">
        <v>92.043999999999997</v>
      </c>
      <c r="N970">
        <v>94.483999999999995</v>
      </c>
      <c r="O970">
        <v>95.793000000000006</v>
      </c>
      <c r="P970">
        <v>96.679000000000002</v>
      </c>
      <c r="Q970">
        <v>97.992999999999995</v>
      </c>
      <c r="R970">
        <v>98.846000000000004</v>
      </c>
      <c r="S970">
        <v>100.45699999999999</v>
      </c>
      <c r="T970">
        <v>103.22</v>
      </c>
    </row>
    <row r="971" spans="1:20" x14ac:dyDescent="0.3">
      <c r="A971">
        <v>969</v>
      </c>
      <c r="B971">
        <f t="shared" si="15"/>
        <v>2.6529774127310062</v>
      </c>
      <c r="C971">
        <v>1</v>
      </c>
      <c r="D971">
        <v>92.068799999999996</v>
      </c>
      <c r="E971">
        <v>3.9289999999999999E-2</v>
      </c>
      <c r="F971">
        <v>80.89</v>
      </c>
      <c r="G971">
        <v>83.653999999999996</v>
      </c>
      <c r="H971">
        <v>85.265000000000001</v>
      </c>
      <c r="I971">
        <v>86.119</v>
      </c>
      <c r="J971">
        <v>87.433000000000007</v>
      </c>
      <c r="K971">
        <v>88.32</v>
      </c>
      <c r="L971">
        <v>89.629000000000005</v>
      </c>
      <c r="M971">
        <v>92.069000000000003</v>
      </c>
      <c r="N971">
        <v>94.509</v>
      </c>
      <c r="O971">
        <v>95.817999999999998</v>
      </c>
      <c r="P971">
        <v>96.704999999999998</v>
      </c>
      <c r="Q971">
        <v>98.019000000000005</v>
      </c>
      <c r="R971">
        <v>98.872</v>
      </c>
      <c r="S971">
        <v>100.48399999999999</v>
      </c>
      <c r="T971">
        <v>103.247</v>
      </c>
    </row>
    <row r="972" spans="1:20" x14ac:dyDescent="0.3">
      <c r="A972">
        <v>970</v>
      </c>
      <c r="B972">
        <f t="shared" si="15"/>
        <v>2.6557152635181382</v>
      </c>
      <c r="C972">
        <v>1</v>
      </c>
      <c r="D972">
        <v>92.093199999999996</v>
      </c>
      <c r="E972">
        <v>3.9300000000000002E-2</v>
      </c>
      <c r="F972">
        <v>80.909000000000006</v>
      </c>
      <c r="G972">
        <v>83.674000000000007</v>
      </c>
      <c r="H972">
        <v>85.286000000000001</v>
      </c>
      <c r="I972">
        <v>86.14</v>
      </c>
      <c r="J972">
        <v>87.454999999999998</v>
      </c>
      <c r="K972">
        <v>88.341999999999999</v>
      </c>
      <c r="L972">
        <v>89.652000000000001</v>
      </c>
      <c r="M972">
        <v>92.093000000000004</v>
      </c>
      <c r="N972">
        <v>94.534000000000006</v>
      </c>
      <c r="O972">
        <v>95.843999999999994</v>
      </c>
      <c r="P972">
        <v>96.730999999999995</v>
      </c>
      <c r="Q972">
        <v>98.046000000000006</v>
      </c>
      <c r="R972">
        <v>98.9</v>
      </c>
      <c r="S972">
        <v>100.51300000000001</v>
      </c>
      <c r="T972">
        <v>103.27800000000001</v>
      </c>
    </row>
    <row r="973" spans="1:20" x14ac:dyDescent="0.3">
      <c r="A973">
        <v>971</v>
      </c>
      <c r="B973">
        <f t="shared" si="15"/>
        <v>2.6584531143052703</v>
      </c>
      <c r="C973">
        <v>1</v>
      </c>
      <c r="D973">
        <v>92.117500000000007</v>
      </c>
      <c r="E973">
        <v>3.9309999999999998E-2</v>
      </c>
      <c r="F973">
        <v>80.927000000000007</v>
      </c>
      <c r="G973">
        <v>83.692999999999998</v>
      </c>
      <c r="H973">
        <v>85.307000000000002</v>
      </c>
      <c r="I973">
        <v>86.161000000000001</v>
      </c>
      <c r="J973">
        <v>87.477000000000004</v>
      </c>
      <c r="K973">
        <v>88.364000000000004</v>
      </c>
      <c r="L973">
        <v>89.674999999999997</v>
      </c>
      <c r="M973">
        <v>92.117999999999995</v>
      </c>
      <c r="N973">
        <v>94.56</v>
      </c>
      <c r="O973">
        <v>95.870999999999995</v>
      </c>
      <c r="P973">
        <v>96.757999999999996</v>
      </c>
      <c r="Q973">
        <v>98.073999999999998</v>
      </c>
      <c r="R973">
        <v>98.927999999999997</v>
      </c>
      <c r="S973">
        <v>100.542</v>
      </c>
      <c r="T973">
        <v>103.30800000000001</v>
      </c>
    </row>
    <row r="974" spans="1:20" x14ac:dyDescent="0.3">
      <c r="A974">
        <v>972</v>
      </c>
      <c r="B974">
        <f t="shared" si="15"/>
        <v>2.6611909650924024</v>
      </c>
      <c r="C974">
        <v>1</v>
      </c>
      <c r="D974">
        <v>92.141900000000007</v>
      </c>
      <c r="E974">
        <v>3.9309999999999998E-2</v>
      </c>
      <c r="F974">
        <v>80.948999999999998</v>
      </c>
      <c r="G974">
        <v>83.715999999999994</v>
      </c>
      <c r="H974">
        <v>85.328999999999994</v>
      </c>
      <c r="I974">
        <v>86.183999999999997</v>
      </c>
      <c r="J974">
        <v>87.5</v>
      </c>
      <c r="K974">
        <v>88.388000000000005</v>
      </c>
      <c r="L974">
        <v>89.698999999999998</v>
      </c>
      <c r="M974">
        <v>92.141999999999996</v>
      </c>
      <c r="N974">
        <v>94.584999999999994</v>
      </c>
      <c r="O974">
        <v>95.896000000000001</v>
      </c>
      <c r="P974">
        <v>96.784000000000006</v>
      </c>
      <c r="Q974">
        <v>98.1</v>
      </c>
      <c r="R974">
        <v>98.953999999999994</v>
      </c>
      <c r="S974">
        <v>100.568</v>
      </c>
      <c r="T974">
        <v>103.33499999999999</v>
      </c>
    </row>
    <row r="975" spans="1:20" x14ac:dyDescent="0.3">
      <c r="A975">
        <v>973</v>
      </c>
      <c r="B975">
        <f t="shared" si="15"/>
        <v>2.6639288158795345</v>
      </c>
      <c r="C975">
        <v>1</v>
      </c>
      <c r="D975">
        <v>92.166200000000003</v>
      </c>
      <c r="E975">
        <v>3.9320000000000001E-2</v>
      </c>
      <c r="F975">
        <v>80.966999999999999</v>
      </c>
      <c r="G975">
        <v>83.736000000000004</v>
      </c>
      <c r="H975">
        <v>85.35</v>
      </c>
      <c r="I975">
        <v>86.204999999999998</v>
      </c>
      <c r="J975">
        <v>87.522000000000006</v>
      </c>
      <c r="K975">
        <v>88.41</v>
      </c>
      <c r="L975">
        <v>89.721999999999994</v>
      </c>
      <c r="M975">
        <v>92.165999999999997</v>
      </c>
      <c r="N975">
        <v>94.611000000000004</v>
      </c>
      <c r="O975">
        <v>95.921999999999997</v>
      </c>
      <c r="P975">
        <v>96.811000000000007</v>
      </c>
      <c r="Q975">
        <v>98.126999999999995</v>
      </c>
      <c r="R975">
        <v>98.981999999999999</v>
      </c>
      <c r="S975">
        <v>100.59699999999999</v>
      </c>
      <c r="T975">
        <v>103.36499999999999</v>
      </c>
    </row>
    <row r="976" spans="1:20" x14ac:dyDescent="0.3">
      <c r="A976">
        <v>974</v>
      </c>
      <c r="B976">
        <f t="shared" si="15"/>
        <v>2.6666666666666665</v>
      </c>
      <c r="C976">
        <v>1</v>
      </c>
      <c r="D976">
        <v>92.190600000000003</v>
      </c>
      <c r="E976">
        <v>3.9329999999999997E-2</v>
      </c>
      <c r="F976">
        <v>80.986000000000004</v>
      </c>
      <c r="G976">
        <v>83.756</v>
      </c>
      <c r="H976">
        <v>85.370999999999995</v>
      </c>
      <c r="I976">
        <v>86.227000000000004</v>
      </c>
      <c r="J976">
        <v>87.543999999999997</v>
      </c>
      <c r="K976">
        <v>88.433000000000007</v>
      </c>
      <c r="L976">
        <v>89.745000000000005</v>
      </c>
      <c r="M976">
        <v>92.191000000000003</v>
      </c>
      <c r="N976">
        <v>94.635999999999996</v>
      </c>
      <c r="O976">
        <v>95.948999999999998</v>
      </c>
      <c r="P976">
        <v>96.837000000000003</v>
      </c>
      <c r="Q976">
        <v>98.155000000000001</v>
      </c>
      <c r="R976">
        <v>99.01</v>
      </c>
      <c r="S976">
        <v>100.626</v>
      </c>
      <c r="T976">
        <v>103.395</v>
      </c>
    </row>
    <row r="977" spans="1:20" x14ac:dyDescent="0.3">
      <c r="A977">
        <v>975</v>
      </c>
      <c r="B977">
        <f t="shared" si="15"/>
        <v>2.6694045174537986</v>
      </c>
      <c r="C977">
        <v>1</v>
      </c>
      <c r="D977">
        <v>92.2149</v>
      </c>
      <c r="E977">
        <v>3.9329999999999997E-2</v>
      </c>
      <c r="F977">
        <v>81.007000000000005</v>
      </c>
      <c r="G977">
        <v>83.778000000000006</v>
      </c>
      <c r="H977">
        <v>85.394000000000005</v>
      </c>
      <c r="I977">
        <v>86.248999999999995</v>
      </c>
      <c r="J977">
        <v>87.566999999999993</v>
      </c>
      <c r="K977">
        <v>88.456000000000003</v>
      </c>
      <c r="L977">
        <v>89.769000000000005</v>
      </c>
      <c r="M977">
        <v>92.215000000000003</v>
      </c>
      <c r="N977">
        <v>94.661000000000001</v>
      </c>
      <c r="O977">
        <v>95.974000000000004</v>
      </c>
      <c r="P977">
        <v>96.863</v>
      </c>
      <c r="Q977">
        <v>98.18</v>
      </c>
      <c r="R977">
        <v>99.036000000000001</v>
      </c>
      <c r="S977">
        <v>100.652</v>
      </c>
      <c r="T977">
        <v>103.423</v>
      </c>
    </row>
    <row r="978" spans="1:20" x14ac:dyDescent="0.3">
      <c r="A978">
        <v>976</v>
      </c>
      <c r="B978">
        <f t="shared" si="15"/>
        <v>2.6721423682409307</v>
      </c>
      <c r="C978">
        <v>1</v>
      </c>
      <c r="D978">
        <v>92.239199999999997</v>
      </c>
      <c r="E978">
        <v>3.934E-2</v>
      </c>
      <c r="F978">
        <v>81.025999999999996</v>
      </c>
      <c r="G978">
        <v>83.798000000000002</v>
      </c>
      <c r="H978">
        <v>85.414000000000001</v>
      </c>
      <c r="I978">
        <v>86.271000000000001</v>
      </c>
      <c r="J978">
        <v>87.588999999999999</v>
      </c>
      <c r="K978">
        <v>88.477999999999994</v>
      </c>
      <c r="L978">
        <v>89.792000000000002</v>
      </c>
      <c r="M978">
        <v>92.239000000000004</v>
      </c>
      <c r="N978">
        <v>94.686999999999998</v>
      </c>
      <c r="O978">
        <v>96</v>
      </c>
      <c r="P978">
        <v>96.89</v>
      </c>
      <c r="Q978">
        <v>98.207999999999998</v>
      </c>
      <c r="R978">
        <v>99.063999999999993</v>
      </c>
      <c r="S978">
        <v>100.681</v>
      </c>
      <c r="T978">
        <v>103.453</v>
      </c>
    </row>
    <row r="979" spans="1:20" x14ac:dyDescent="0.3">
      <c r="A979">
        <v>977</v>
      </c>
      <c r="B979">
        <f t="shared" si="15"/>
        <v>2.6748802190280632</v>
      </c>
      <c r="C979">
        <v>1</v>
      </c>
      <c r="D979">
        <v>92.263499999999993</v>
      </c>
      <c r="E979">
        <v>3.9350000000000003E-2</v>
      </c>
      <c r="F979">
        <v>81.043999999999997</v>
      </c>
      <c r="G979">
        <v>83.817999999999998</v>
      </c>
      <c r="H979">
        <v>85.435000000000002</v>
      </c>
      <c r="I979">
        <v>86.292000000000002</v>
      </c>
      <c r="J979">
        <v>87.611000000000004</v>
      </c>
      <c r="K979">
        <v>88.501000000000005</v>
      </c>
      <c r="L979">
        <v>89.814999999999998</v>
      </c>
      <c r="M979">
        <v>92.263999999999996</v>
      </c>
      <c r="N979">
        <v>94.712000000000003</v>
      </c>
      <c r="O979">
        <v>96.025999999999996</v>
      </c>
      <c r="P979">
        <v>96.915999999999997</v>
      </c>
      <c r="Q979">
        <v>98.234999999999999</v>
      </c>
      <c r="R979">
        <v>99.091999999999999</v>
      </c>
      <c r="S979">
        <v>100.709</v>
      </c>
      <c r="T979">
        <v>103.483</v>
      </c>
    </row>
    <row r="980" spans="1:20" x14ac:dyDescent="0.3">
      <c r="A980">
        <v>978</v>
      </c>
      <c r="B980">
        <f t="shared" si="15"/>
        <v>2.6776180698151952</v>
      </c>
      <c r="C980">
        <v>1</v>
      </c>
      <c r="D980">
        <v>92.287700000000001</v>
      </c>
      <c r="E980">
        <v>3.9350000000000003E-2</v>
      </c>
      <c r="F980">
        <v>81.064999999999998</v>
      </c>
      <c r="G980">
        <v>83.84</v>
      </c>
      <c r="H980">
        <v>85.457999999999998</v>
      </c>
      <c r="I980">
        <v>86.313999999999993</v>
      </c>
      <c r="J980">
        <v>87.634</v>
      </c>
      <c r="K980">
        <v>88.524000000000001</v>
      </c>
      <c r="L980">
        <v>89.837999999999994</v>
      </c>
      <c r="M980">
        <v>92.287999999999997</v>
      </c>
      <c r="N980">
        <v>94.736999999999995</v>
      </c>
      <c r="O980">
        <v>96.052000000000007</v>
      </c>
      <c r="P980">
        <v>96.941999999999993</v>
      </c>
      <c r="Q980">
        <v>98.260999999999996</v>
      </c>
      <c r="R980">
        <v>99.117999999999995</v>
      </c>
      <c r="S980">
        <v>100.736</v>
      </c>
      <c r="T980">
        <v>103.51</v>
      </c>
    </row>
    <row r="981" spans="1:20" x14ac:dyDescent="0.3">
      <c r="A981">
        <v>979</v>
      </c>
      <c r="B981">
        <f t="shared" si="15"/>
        <v>2.6803559206023273</v>
      </c>
      <c r="C981">
        <v>1</v>
      </c>
      <c r="D981">
        <v>92.311999999999998</v>
      </c>
      <c r="E981">
        <v>3.9359999999999999E-2</v>
      </c>
      <c r="F981">
        <v>81.084000000000003</v>
      </c>
      <c r="G981">
        <v>83.858999999999995</v>
      </c>
      <c r="H981">
        <v>85.477999999999994</v>
      </c>
      <c r="I981">
        <v>86.335999999999999</v>
      </c>
      <c r="J981">
        <v>87.656000000000006</v>
      </c>
      <c r="K981">
        <v>88.546000000000006</v>
      </c>
      <c r="L981">
        <v>89.861000000000004</v>
      </c>
      <c r="M981">
        <v>92.311999999999998</v>
      </c>
      <c r="N981">
        <v>94.763000000000005</v>
      </c>
      <c r="O981">
        <v>96.078000000000003</v>
      </c>
      <c r="P981">
        <v>96.968000000000004</v>
      </c>
      <c r="Q981">
        <v>98.287999999999997</v>
      </c>
      <c r="R981">
        <v>99.146000000000001</v>
      </c>
      <c r="S981">
        <v>100.765</v>
      </c>
      <c r="T981">
        <v>103.54</v>
      </c>
    </row>
    <row r="982" spans="1:20" x14ac:dyDescent="0.3">
      <c r="A982">
        <v>980</v>
      </c>
      <c r="B982">
        <f t="shared" si="15"/>
        <v>2.6830937713894594</v>
      </c>
      <c r="C982">
        <v>1</v>
      </c>
      <c r="D982">
        <v>92.336200000000005</v>
      </c>
      <c r="E982">
        <v>3.9359999999999999E-2</v>
      </c>
      <c r="F982">
        <v>81.105000000000004</v>
      </c>
      <c r="G982">
        <v>83.881</v>
      </c>
      <c r="H982">
        <v>85.501000000000005</v>
      </c>
      <c r="I982">
        <v>86.358000000000004</v>
      </c>
      <c r="J982">
        <v>87.679000000000002</v>
      </c>
      <c r="K982">
        <v>88.569000000000003</v>
      </c>
      <c r="L982">
        <v>89.885000000000005</v>
      </c>
      <c r="M982">
        <v>92.335999999999999</v>
      </c>
      <c r="N982">
        <v>94.787999999999997</v>
      </c>
      <c r="O982">
        <v>96.102999999999994</v>
      </c>
      <c r="P982">
        <v>96.994</v>
      </c>
      <c r="Q982">
        <v>98.313999999999993</v>
      </c>
      <c r="R982">
        <v>99.171999999999997</v>
      </c>
      <c r="S982">
        <v>100.791</v>
      </c>
      <c r="T982">
        <v>103.56699999999999</v>
      </c>
    </row>
    <row r="983" spans="1:20" x14ac:dyDescent="0.3">
      <c r="A983">
        <v>981</v>
      </c>
      <c r="B983">
        <f t="shared" si="15"/>
        <v>2.6858316221765914</v>
      </c>
      <c r="C983">
        <v>1</v>
      </c>
      <c r="D983">
        <v>92.360399999999998</v>
      </c>
      <c r="E983">
        <v>3.9370000000000002E-2</v>
      </c>
      <c r="F983">
        <v>81.123999999999995</v>
      </c>
      <c r="G983">
        <v>83.900999999999996</v>
      </c>
      <c r="H983">
        <v>85.521000000000001</v>
      </c>
      <c r="I983">
        <v>86.379000000000005</v>
      </c>
      <c r="J983">
        <v>87.7</v>
      </c>
      <c r="K983">
        <v>88.591999999999999</v>
      </c>
      <c r="L983">
        <v>89.908000000000001</v>
      </c>
      <c r="M983">
        <v>92.36</v>
      </c>
      <c r="N983">
        <v>94.813000000000002</v>
      </c>
      <c r="O983">
        <v>96.129000000000005</v>
      </c>
      <c r="P983">
        <v>97.02</v>
      </c>
      <c r="Q983">
        <v>98.340999999999994</v>
      </c>
      <c r="R983">
        <v>99.198999999999998</v>
      </c>
      <c r="S983">
        <v>100.82</v>
      </c>
      <c r="T983">
        <v>103.59699999999999</v>
      </c>
    </row>
    <row r="984" spans="1:20" x14ac:dyDescent="0.3">
      <c r="A984">
        <v>982</v>
      </c>
      <c r="B984">
        <f t="shared" si="15"/>
        <v>2.6885694729637235</v>
      </c>
      <c r="C984">
        <v>1</v>
      </c>
      <c r="D984">
        <v>92.384600000000006</v>
      </c>
      <c r="E984">
        <v>3.9379999999999998E-2</v>
      </c>
      <c r="F984">
        <v>81.141999999999996</v>
      </c>
      <c r="G984">
        <v>83.921000000000006</v>
      </c>
      <c r="H984">
        <v>85.542000000000002</v>
      </c>
      <c r="I984">
        <v>86.4</v>
      </c>
      <c r="J984">
        <v>87.721999999999994</v>
      </c>
      <c r="K984">
        <v>88.614000000000004</v>
      </c>
      <c r="L984">
        <v>89.930999999999997</v>
      </c>
      <c r="M984">
        <v>92.385000000000005</v>
      </c>
      <c r="N984">
        <v>94.837999999999994</v>
      </c>
      <c r="O984">
        <v>96.155000000000001</v>
      </c>
      <c r="P984">
        <v>97.046999999999997</v>
      </c>
      <c r="Q984">
        <v>98.369</v>
      </c>
      <c r="R984">
        <v>99.227000000000004</v>
      </c>
      <c r="S984">
        <v>100.848</v>
      </c>
      <c r="T984">
        <v>103.627</v>
      </c>
    </row>
    <row r="985" spans="1:20" x14ac:dyDescent="0.3">
      <c r="A985">
        <v>983</v>
      </c>
      <c r="B985">
        <f t="shared" si="15"/>
        <v>2.6913073237508556</v>
      </c>
      <c r="C985">
        <v>1</v>
      </c>
      <c r="D985">
        <v>92.408799999999999</v>
      </c>
      <c r="E985">
        <v>3.9379999999999998E-2</v>
      </c>
      <c r="F985">
        <v>81.162999999999997</v>
      </c>
      <c r="G985">
        <v>83.942999999999998</v>
      </c>
      <c r="H985">
        <v>85.563999999999993</v>
      </c>
      <c r="I985">
        <v>86.423000000000002</v>
      </c>
      <c r="J985">
        <v>87.745000000000005</v>
      </c>
      <c r="K985">
        <v>88.637</v>
      </c>
      <c r="L985">
        <v>89.953999999999994</v>
      </c>
      <c r="M985">
        <v>92.409000000000006</v>
      </c>
      <c r="N985">
        <v>94.863</v>
      </c>
      <c r="O985">
        <v>96.18</v>
      </c>
      <c r="P985">
        <v>97.072000000000003</v>
      </c>
      <c r="Q985">
        <v>98.394999999999996</v>
      </c>
      <c r="R985">
        <v>99.253</v>
      </c>
      <c r="S985">
        <v>100.875</v>
      </c>
      <c r="T985">
        <v>103.654</v>
      </c>
    </row>
    <row r="986" spans="1:20" x14ac:dyDescent="0.3">
      <c r="A986">
        <v>984</v>
      </c>
      <c r="B986">
        <f t="shared" si="15"/>
        <v>2.6940451745379876</v>
      </c>
      <c r="C986">
        <v>1</v>
      </c>
      <c r="D986">
        <v>92.433000000000007</v>
      </c>
      <c r="E986">
        <v>3.9390000000000001E-2</v>
      </c>
      <c r="F986">
        <v>81.182000000000002</v>
      </c>
      <c r="G986">
        <v>83.962999999999994</v>
      </c>
      <c r="H986">
        <v>85.584999999999994</v>
      </c>
      <c r="I986">
        <v>86.444000000000003</v>
      </c>
      <c r="J986">
        <v>87.766999999999996</v>
      </c>
      <c r="K986">
        <v>88.659000000000006</v>
      </c>
      <c r="L986">
        <v>89.977000000000004</v>
      </c>
      <c r="M986">
        <v>92.433000000000007</v>
      </c>
      <c r="N986">
        <v>94.888999999999996</v>
      </c>
      <c r="O986">
        <v>96.206999999999994</v>
      </c>
      <c r="P986">
        <v>97.099000000000004</v>
      </c>
      <c r="Q986">
        <v>98.421999999999997</v>
      </c>
      <c r="R986">
        <v>99.281000000000006</v>
      </c>
      <c r="S986">
        <v>100.90300000000001</v>
      </c>
      <c r="T986">
        <v>103.684</v>
      </c>
    </row>
    <row r="987" spans="1:20" x14ac:dyDescent="0.3">
      <c r="A987">
        <v>985</v>
      </c>
      <c r="B987">
        <f t="shared" si="15"/>
        <v>2.6967830253251197</v>
      </c>
      <c r="C987">
        <v>1</v>
      </c>
      <c r="D987">
        <v>92.4572</v>
      </c>
      <c r="E987">
        <v>3.9399999999999998E-2</v>
      </c>
      <c r="F987">
        <v>81.2</v>
      </c>
      <c r="G987">
        <v>83.983000000000004</v>
      </c>
      <c r="H987">
        <v>85.605999999999995</v>
      </c>
      <c r="I987">
        <v>86.465000000000003</v>
      </c>
      <c r="J987">
        <v>87.789000000000001</v>
      </c>
      <c r="K987">
        <v>88.682000000000002</v>
      </c>
      <c r="L987">
        <v>90</v>
      </c>
      <c r="M987">
        <v>92.456999999999994</v>
      </c>
      <c r="N987">
        <v>94.914000000000001</v>
      </c>
      <c r="O987">
        <v>96.233000000000004</v>
      </c>
      <c r="P987">
        <v>97.126000000000005</v>
      </c>
      <c r="Q987">
        <v>98.448999999999998</v>
      </c>
      <c r="R987">
        <v>99.308999999999997</v>
      </c>
      <c r="S987">
        <v>100.932</v>
      </c>
      <c r="T987">
        <v>103.714</v>
      </c>
    </row>
    <row r="988" spans="1:20" x14ac:dyDescent="0.3">
      <c r="A988">
        <v>986</v>
      </c>
      <c r="B988">
        <f t="shared" si="15"/>
        <v>2.6995208761122518</v>
      </c>
      <c r="C988">
        <v>1</v>
      </c>
      <c r="D988">
        <v>92.481300000000005</v>
      </c>
      <c r="E988">
        <v>3.9399999999999998E-2</v>
      </c>
      <c r="F988">
        <v>81.221000000000004</v>
      </c>
      <c r="G988">
        <v>84.004999999999995</v>
      </c>
      <c r="H988">
        <v>85.628</v>
      </c>
      <c r="I988">
        <v>86.488</v>
      </c>
      <c r="J988">
        <v>87.811999999999998</v>
      </c>
      <c r="K988">
        <v>88.704999999999998</v>
      </c>
      <c r="L988">
        <v>90.024000000000001</v>
      </c>
      <c r="M988">
        <v>92.480999999999995</v>
      </c>
      <c r="N988">
        <v>94.938999999999993</v>
      </c>
      <c r="O988">
        <v>96.257999999999996</v>
      </c>
      <c r="P988">
        <v>97.150999999999996</v>
      </c>
      <c r="Q988">
        <v>98.474999999999994</v>
      </c>
      <c r="R988">
        <v>99.334000000000003</v>
      </c>
      <c r="S988">
        <v>100.958</v>
      </c>
      <c r="T988">
        <v>103.741</v>
      </c>
    </row>
    <row r="989" spans="1:20" x14ac:dyDescent="0.3">
      <c r="A989">
        <v>987</v>
      </c>
      <c r="B989">
        <f t="shared" si="15"/>
        <v>2.7022587268993838</v>
      </c>
      <c r="C989">
        <v>1</v>
      </c>
      <c r="D989">
        <v>92.505399999999995</v>
      </c>
      <c r="E989">
        <v>3.9410000000000001E-2</v>
      </c>
      <c r="F989">
        <v>81.239999999999995</v>
      </c>
      <c r="G989">
        <v>84.024000000000001</v>
      </c>
      <c r="H989">
        <v>85.649000000000001</v>
      </c>
      <c r="I989">
        <v>86.509</v>
      </c>
      <c r="J989">
        <v>87.832999999999998</v>
      </c>
      <c r="K989">
        <v>88.727000000000004</v>
      </c>
      <c r="L989">
        <v>90.046000000000006</v>
      </c>
      <c r="M989">
        <v>92.504999999999995</v>
      </c>
      <c r="N989">
        <v>94.963999999999999</v>
      </c>
      <c r="O989">
        <v>96.284000000000006</v>
      </c>
      <c r="P989">
        <v>97.177000000000007</v>
      </c>
      <c r="Q989">
        <v>98.501999999999995</v>
      </c>
      <c r="R989">
        <v>99.361999999999995</v>
      </c>
      <c r="S989">
        <v>100.986</v>
      </c>
      <c r="T989">
        <v>103.771</v>
      </c>
    </row>
    <row r="990" spans="1:20" x14ac:dyDescent="0.3">
      <c r="A990">
        <v>988</v>
      </c>
      <c r="B990">
        <f t="shared" si="15"/>
        <v>2.7049965776865159</v>
      </c>
      <c r="C990">
        <v>1</v>
      </c>
      <c r="D990">
        <v>92.529499999999999</v>
      </c>
      <c r="E990">
        <v>3.9419999999999997E-2</v>
      </c>
      <c r="F990">
        <v>81.257999999999996</v>
      </c>
      <c r="G990">
        <v>84.043999999999997</v>
      </c>
      <c r="H990">
        <v>85.668999999999997</v>
      </c>
      <c r="I990">
        <v>86.53</v>
      </c>
      <c r="J990">
        <v>87.855000000000004</v>
      </c>
      <c r="K990">
        <v>88.748999999999995</v>
      </c>
      <c r="L990">
        <v>90.069000000000003</v>
      </c>
      <c r="M990">
        <v>92.53</v>
      </c>
      <c r="N990">
        <v>94.99</v>
      </c>
      <c r="O990">
        <v>96.31</v>
      </c>
      <c r="P990">
        <v>97.203999999999994</v>
      </c>
      <c r="Q990">
        <v>98.528999999999996</v>
      </c>
      <c r="R990">
        <v>99.39</v>
      </c>
      <c r="S990">
        <v>101.015</v>
      </c>
      <c r="T990">
        <v>103.801</v>
      </c>
    </row>
    <row r="991" spans="1:20" x14ac:dyDescent="0.3">
      <c r="A991">
        <v>989</v>
      </c>
      <c r="B991">
        <f t="shared" si="15"/>
        <v>2.707734428473648</v>
      </c>
      <c r="C991">
        <v>1</v>
      </c>
      <c r="D991">
        <v>92.553600000000003</v>
      </c>
      <c r="E991">
        <v>3.9419999999999997E-2</v>
      </c>
      <c r="F991">
        <v>81.278999999999996</v>
      </c>
      <c r="G991">
        <v>84.066000000000003</v>
      </c>
      <c r="H991">
        <v>85.691999999999993</v>
      </c>
      <c r="I991">
        <v>86.552000000000007</v>
      </c>
      <c r="J991">
        <v>87.878</v>
      </c>
      <c r="K991">
        <v>88.772000000000006</v>
      </c>
      <c r="L991">
        <v>90.093000000000004</v>
      </c>
      <c r="M991">
        <v>92.554000000000002</v>
      </c>
      <c r="N991">
        <v>95.013999999999996</v>
      </c>
      <c r="O991">
        <v>96.334999999999994</v>
      </c>
      <c r="P991">
        <v>97.228999999999999</v>
      </c>
      <c r="Q991">
        <v>98.555000000000007</v>
      </c>
      <c r="R991">
        <v>99.415999999999997</v>
      </c>
      <c r="S991">
        <v>101.041</v>
      </c>
      <c r="T991">
        <v>103.828</v>
      </c>
    </row>
    <row r="992" spans="1:20" x14ac:dyDescent="0.3">
      <c r="A992">
        <v>990</v>
      </c>
      <c r="B992">
        <f t="shared" si="15"/>
        <v>2.7104722792607805</v>
      </c>
      <c r="C992">
        <v>1</v>
      </c>
      <c r="D992">
        <v>92.577699999999993</v>
      </c>
      <c r="E992">
        <v>3.943E-2</v>
      </c>
      <c r="F992">
        <v>81.296999999999997</v>
      </c>
      <c r="G992">
        <v>84.085999999999999</v>
      </c>
      <c r="H992">
        <v>85.712000000000003</v>
      </c>
      <c r="I992">
        <v>86.572999999999993</v>
      </c>
      <c r="J992">
        <v>87.9</v>
      </c>
      <c r="K992">
        <v>88.793999999999997</v>
      </c>
      <c r="L992">
        <v>90.116</v>
      </c>
      <c r="M992">
        <v>92.578000000000003</v>
      </c>
      <c r="N992">
        <v>95.04</v>
      </c>
      <c r="O992">
        <v>96.361000000000004</v>
      </c>
      <c r="P992">
        <v>97.256</v>
      </c>
      <c r="Q992">
        <v>98.581999999999994</v>
      </c>
      <c r="R992">
        <v>99.442999999999998</v>
      </c>
      <c r="S992">
        <v>101.07</v>
      </c>
      <c r="T992">
        <v>103.858</v>
      </c>
    </row>
    <row r="993" spans="1:20" x14ac:dyDescent="0.3">
      <c r="A993">
        <v>991</v>
      </c>
      <c r="B993">
        <f t="shared" si="15"/>
        <v>2.7132101300479126</v>
      </c>
      <c r="C993">
        <v>1</v>
      </c>
      <c r="D993">
        <v>92.601799999999997</v>
      </c>
      <c r="E993">
        <v>3.943E-2</v>
      </c>
      <c r="F993">
        <v>81.317999999999998</v>
      </c>
      <c r="G993">
        <v>84.108000000000004</v>
      </c>
      <c r="H993">
        <v>85.733999999999995</v>
      </c>
      <c r="I993">
        <v>86.596000000000004</v>
      </c>
      <c r="J993">
        <v>87.921999999999997</v>
      </c>
      <c r="K993">
        <v>88.816999999999993</v>
      </c>
      <c r="L993">
        <v>90.138999999999996</v>
      </c>
      <c r="M993">
        <v>92.602000000000004</v>
      </c>
      <c r="N993">
        <v>95.064999999999998</v>
      </c>
      <c r="O993">
        <v>96.385999999999996</v>
      </c>
      <c r="P993">
        <v>97.281000000000006</v>
      </c>
      <c r="Q993">
        <v>98.608000000000004</v>
      </c>
      <c r="R993">
        <v>99.468999999999994</v>
      </c>
      <c r="S993">
        <v>101.096</v>
      </c>
      <c r="T993">
        <v>103.88500000000001</v>
      </c>
    </row>
    <row r="994" spans="1:20" x14ac:dyDescent="0.3">
      <c r="A994">
        <v>992</v>
      </c>
      <c r="B994">
        <f t="shared" si="15"/>
        <v>2.7159479808350446</v>
      </c>
      <c r="C994">
        <v>1</v>
      </c>
      <c r="D994">
        <v>92.625900000000001</v>
      </c>
      <c r="E994">
        <v>3.9440000000000003E-2</v>
      </c>
      <c r="F994">
        <v>81.337000000000003</v>
      </c>
      <c r="G994">
        <v>84.126999999999995</v>
      </c>
      <c r="H994">
        <v>85.754999999999995</v>
      </c>
      <c r="I994">
        <v>86.617000000000004</v>
      </c>
      <c r="J994">
        <v>87.944000000000003</v>
      </c>
      <c r="K994">
        <v>88.84</v>
      </c>
      <c r="L994">
        <v>90.162000000000006</v>
      </c>
      <c r="M994">
        <v>92.626000000000005</v>
      </c>
      <c r="N994">
        <v>95.09</v>
      </c>
      <c r="O994">
        <v>96.412000000000006</v>
      </c>
      <c r="P994">
        <v>97.308000000000007</v>
      </c>
      <c r="Q994">
        <v>98.635000000000005</v>
      </c>
      <c r="R994">
        <v>99.497</v>
      </c>
      <c r="S994">
        <v>101.124</v>
      </c>
      <c r="T994">
        <v>103.91500000000001</v>
      </c>
    </row>
    <row r="995" spans="1:20" x14ac:dyDescent="0.3">
      <c r="A995">
        <v>993</v>
      </c>
      <c r="B995">
        <f t="shared" si="15"/>
        <v>2.7186858316221767</v>
      </c>
      <c r="C995">
        <v>1</v>
      </c>
      <c r="D995">
        <v>92.649900000000002</v>
      </c>
      <c r="E995">
        <v>3.9449999999999999E-2</v>
      </c>
      <c r="F995">
        <v>81.355000000000004</v>
      </c>
      <c r="G995">
        <v>84.147000000000006</v>
      </c>
      <c r="H995">
        <v>85.775999999999996</v>
      </c>
      <c r="I995">
        <v>86.638000000000005</v>
      </c>
      <c r="J995">
        <v>87.965999999999994</v>
      </c>
      <c r="K995">
        <v>88.861999999999995</v>
      </c>
      <c r="L995">
        <v>90.185000000000002</v>
      </c>
      <c r="M995">
        <v>92.65</v>
      </c>
      <c r="N995">
        <v>95.114999999999995</v>
      </c>
      <c r="O995">
        <v>96.438000000000002</v>
      </c>
      <c r="P995">
        <v>97.334000000000003</v>
      </c>
      <c r="Q995">
        <v>98.662000000000006</v>
      </c>
      <c r="R995">
        <v>99.524000000000001</v>
      </c>
      <c r="S995">
        <v>101.15300000000001</v>
      </c>
      <c r="T995">
        <v>103.94499999999999</v>
      </c>
    </row>
    <row r="996" spans="1:20" x14ac:dyDescent="0.3">
      <c r="A996">
        <v>994</v>
      </c>
      <c r="B996">
        <f t="shared" si="15"/>
        <v>2.7214236824093088</v>
      </c>
      <c r="C996">
        <v>1</v>
      </c>
      <c r="D996">
        <v>92.673900000000003</v>
      </c>
      <c r="E996">
        <v>3.9449999999999999E-2</v>
      </c>
      <c r="F996">
        <v>81.376000000000005</v>
      </c>
      <c r="G996">
        <v>84.168999999999997</v>
      </c>
      <c r="H996">
        <v>85.798000000000002</v>
      </c>
      <c r="I996">
        <v>86.66</v>
      </c>
      <c r="J996">
        <v>87.989000000000004</v>
      </c>
      <c r="K996">
        <v>88.885000000000005</v>
      </c>
      <c r="L996">
        <v>90.207999999999998</v>
      </c>
      <c r="M996">
        <v>92.674000000000007</v>
      </c>
      <c r="N996">
        <v>95.14</v>
      </c>
      <c r="O996">
        <v>96.462999999999994</v>
      </c>
      <c r="P996">
        <v>97.358999999999995</v>
      </c>
      <c r="Q996">
        <v>98.686999999999998</v>
      </c>
      <c r="R996">
        <v>99.55</v>
      </c>
      <c r="S996">
        <v>101.179</v>
      </c>
      <c r="T996">
        <v>103.97199999999999</v>
      </c>
    </row>
    <row r="997" spans="1:20" x14ac:dyDescent="0.3">
      <c r="A997">
        <v>995</v>
      </c>
      <c r="B997">
        <f t="shared" si="15"/>
        <v>2.7241615331964408</v>
      </c>
      <c r="C997">
        <v>1</v>
      </c>
      <c r="D997">
        <v>92.697999999999993</v>
      </c>
      <c r="E997">
        <v>3.9460000000000002E-2</v>
      </c>
      <c r="F997">
        <v>81.394000000000005</v>
      </c>
      <c r="G997">
        <v>84.188999999999993</v>
      </c>
      <c r="H997">
        <v>85.817999999999998</v>
      </c>
      <c r="I997">
        <v>86.680999999999997</v>
      </c>
      <c r="J997">
        <v>88.01</v>
      </c>
      <c r="K997">
        <v>88.906999999999996</v>
      </c>
      <c r="L997">
        <v>90.230999999999995</v>
      </c>
      <c r="M997">
        <v>92.697999999999993</v>
      </c>
      <c r="N997">
        <v>95.165000000000006</v>
      </c>
      <c r="O997">
        <v>96.489000000000004</v>
      </c>
      <c r="P997">
        <v>97.385999999999996</v>
      </c>
      <c r="Q997">
        <v>98.715000000000003</v>
      </c>
      <c r="R997">
        <v>99.578000000000003</v>
      </c>
      <c r="S997">
        <v>101.20699999999999</v>
      </c>
      <c r="T997">
        <v>104.002</v>
      </c>
    </row>
    <row r="998" spans="1:20" x14ac:dyDescent="0.3">
      <c r="A998">
        <v>996</v>
      </c>
      <c r="B998">
        <f t="shared" si="15"/>
        <v>2.7268993839835729</v>
      </c>
      <c r="C998">
        <v>1</v>
      </c>
      <c r="D998">
        <v>92.721999999999994</v>
      </c>
      <c r="E998">
        <v>3.9469999999999998E-2</v>
      </c>
      <c r="F998">
        <v>81.412999999999997</v>
      </c>
      <c r="G998">
        <v>84.207999999999998</v>
      </c>
      <c r="H998">
        <v>85.838999999999999</v>
      </c>
      <c r="I998">
        <v>86.701999999999998</v>
      </c>
      <c r="J998">
        <v>88.031999999999996</v>
      </c>
      <c r="K998">
        <v>88.929000000000002</v>
      </c>
      <c r="L998">
        <v>90.254000000000005</v>
      </c>
      <c r="M998">
        <v>92.721999999999994</v>
      </c>
      <c r="N998">
        <v>95.19</v>
      </c>
      <c r="O998">
        <v>96.515000000000001</v>
      </c>
      <c r="P998">
        <v>97.412000000000006</v>
      </c>
      <c r="Q998">
        <v>98.742000000000004</v>
      </c>
      <c r="R998">
        <v>99.605000000000004</v>
      </c>
      <c r="S998">
        <v>101.236</v>
      </c>
      <c r="T998">
        <v>104.03100000000001</v>
      </c>
    </row>
    <row r="999" spans="1:20" x14ac:dyDescent="0.3">
      <c r="A999">
        <v>997</v>
      </c>
      <c r="B999">
        <f t="shared" si="15"/>
        <v>2.729637234770705</v>
      </c>
      <c r="C999">
        <v>1</v>
      </c>
      <c r="D999">
        <v>92.745900000000006</v>
      </c>
      <c r="E999">
        <v>3.9469999999999998E-2</v>
      </c>
      <c r="F999">
        <v>81.433999999999997</v>
      </c>
      <c r="G999">
        <v>84.23</v>
      </c>
      <c r="H999">
        <v>85.861000000000004</v>
      </c>
      <c r="I999">
        <v>86.724999999999994</v>
      </c>
      <c r="J999">
        <v>88.055000000000007</v>
      </c>
      <c r="K999">
        <v>88.951999999999998</v>
      </c>
      <c r="L999">
        <v>90.277000000000001</v>
      </c>
      <c r="M999">
        <v>92.745999999999995</v>
      </c>
      <c r="N999">
        <v>95.215000000000003</v>
      </c>
      <c r="O999">
        <v>96.54</v>
      </c>
      <c r="P999">
        <v>97.436999999999998</v>
      </c>
      <c r="Q999">
        <v>98.766999999999996</v>
      </c>
      <c r="R999">
        <v>99.631</v>
      </c>
      <c r="S999">
        <v>101.262</v>
      </c>
      <c r="T999">
        <v>104.05800000000001</v>
      </c>
    </row>
    <row r="1000" spans="1:20" x14ac:dyDescent="0.3">
      <c r="A1000">
        <v>998</v>
      </c>
      <c r="B1000">
        <f t="shared" si="15"/>
        <v>2.732375085557837</v>
      </c>
      <c r="C1000">
        <v>1</v>
      </c>
      <c r="D1000">
        <v>92.769900000000007</v>
      </c>
      <c r="E1000">
        <v>3.9480000000000001E-2</v>
      </c>
      <c r="F1000">
        <v>81.451999999999998</v>
      </c>
      <c r="G1000">
        <v>84.25</v>
      </c>
      <c r="H1000">
        <v>85.881</v>
      </c>
      <c r="I1000">
        <v>86.745999999999995</v>
      </c>
      <c r="J1000">
        <v>88.075999999999993</v>
      </c>
      <c r="K1000">
        <v>88.974000000000004</v>
      </c>
      <c r="L1000">
        <v>90.3</v>
      </c>
      <c r="M1000">
        <v>92.77</v>
      </c>
      <c r="N1000">
        <v>95.24</v>
      </c>
      <c r="O1000">
        <v>96.566000000000003</v>
      </c>
      <c r="P1000">
        <v>97.463999999999999</v>
      </c>
      <c r="Q1000">
        <v>98.793999999999997</v>
      </c>
      <c r="R1000">
        <v>99.658000000000001</v>
      </c>
      <c r="S1000">
        <v>101.29</v>
      </c>
      <c r="T1000">
        <v>104.08799999999999</v>
      </c>
    </row>
    <row r="1001" spans="1:20" x14ac:dyDescent="0.3">
      <c r="A1001">
        <v>999</v>
      </c>
      <c r="B1001">
        <f t="shared" si="15"/>
        <v>2.7351129363449691</v>
      </c>
      <c r="C1001">
        <v>1</v>
      </c>
      <c r="D1001">
        <v>92.793899999999994</v>
      </c>
      <c r="E1001">
        <v>3.9480000000000001E-2</v>
      </c>
      <c r="F1001">
        <v>81.472999999999999</v>
      </c>
      <c r="G1001">
        <v>84.271000000000001</v>
      </c>
      <c r="H1001">
        <v>85.903999999999996</v>
      </c>
      <c r="I1001">
        <v>86.768000000000001</v>
      </c>
      <c r="J1001">
        <v>88.099000000000004</v>
      </c>
      <c r="K1001">
        <v>88.997</v>
      </c>
      <c r="L1001">
        <v>90.322999999999993</v>
      </c>
      <c r="M1001">
        <v>92.793999999999997</v>
      </c>
      <c r="N1001">
        <v>95.265000000000001</v>
      </c>
      <c r="O1001">
        <v>96.590999999999994</v>
      </c>
      <c r="P1001">
        <v>97.489000000000004</v>
      </c>
      <c r="Q1001">
        <v>98.82</v>
      </c>
      <c r="R1001">
        <v>99.683999999999997</v>
      </c>
      <c r="S1001">
        <v>101.316</v>
      </c>
      <c r="T1001">
        <v>104.11499999999999</v>
      </c>
    </row>
    <row r="1002" spans="1:20" x14ac:dyDescent="0.3">
      <c r="A1002">
        <v>1000</v>
      </c>
      <c r="B1002">
        <f t="shared" si="15"/>
        <v>2.7378507871321012</v>
      </c>
      <c r="C1002">
        <v>1</v>
      </c>
      <c r="D1002">
        <v>92.817800000000005</v>
      </c>
      <c r="E1002">
        <v>3.9489999999999997E-2</v>
      </c>
      <c r="F1002">
        <v>81.491</v>
      </c>
      <c r="G1002">
        <v>84.290999999999997</v>
      </c>
      <c r="H1002">
        <v>85.924000000000007</v>
      </c>
      <c r="I1002">
        <v>86.789000000000001</v>
      </c>
      <c r="J1002">
        <v>88.12</v>
      </c>
      <c r="K1002">
        <v>89.019000000000005</v>
      </c>
      <c r="L1002">
        <v>90.346000000000004</v>
      </c>
      <c r="M1002">
        <v>92.817999999999998</v>
      </c>
      <c r="N1002">
        <v>95.29</v>
      </c>
      <c r="O1002">
        <v>96.617000000000004</v>
      </c>
      <c r="P1002">
        <v>97.515000000000001</v>
      </c>
      <c r="Q1002">
        <v>98.846999999999994</v>
      </c>
      <c r="R1002">
        <v>99.712000000000003</v>
      </c>
      <c r="S1002">
        <v>101.345</v>
      </c>
      <c r="T1002">
        <v>104.145</v>
      </c>
    </row>
    <row r="1003" spans="1:20" x14ac:dyDescent="0.3">
      <c r="A1003">
        <v>1001</v>
      </c>
      <c r="B1003">
        <f t="shared" si="15"/>
        <v>2.7405886379192332</v>
      </c>
      <c r="C1003">
        <v>1</v>
      </c>
      <c r="D1003">
        <v>92.841800000000006</v>
      </c>
      <c r="E1003">
        <v>3.95E-2</v>
      </c>
      <c r="F1003">
        <v>81.509</v>
      </c>
      <c r="G1003">
        <v>84.31</v>
      </c>
      <c r="H1003">
        <v>85.944000000000003</v>
      </c>
      <c r="I1003">
        <v>86.81</v>
      </c>
      <c r="J1003">
        <v>88.141999999999996</v>
      </c>
      <c r="K1003">
        <v>89.040999999999997</v>
      </c>
      <c r="L1003">
        <v>90.367999999999995</v>
      </c>
      <c r="M1003">
        <v>92.841999999999999</v>
      </c>
      <c r="N1003">
        <v>95.314999999999998</v>
      </c>
      <c r="O1003">
        <v>96.643000000000001</v>
      </c>
      <c r="P1003">
        <v>97.542000000000002</v>
      </c>
      <c r="Q1003">
        <v>98.873999999999995</v>
      </c>
      <c r="R1003">
        <v>99.739000000000004</v>
      </c>
      <c r="S1003">
        <v>101.373</v>
      </c>
      <c r="T1003">
        <v>104.17400000000001</v>
      </c>
    </row>
    <row r="1004" spans="1:20" x14ac:dyDescent="0.3">
      <c r="A1004">
        <v>1002</v>
      </c>
      <c r="B1004">
        <f t="shared" si="15"/>
        <v>2.7433264887063653</v>
      </c>
      <c r="C1004">
        <v>1</v>
      </c>
      <c r="D1004">
        <v>92.865700000000004</v>
      </c>
      <c r="E1004">
        <v>3.95E-2</v>
      </c>
      <c r="F1004">
        <v>81.53</v>
      </c>
      <c r="G1004">
        <v>84.331999999999994</v>
      </c>
      <c r="H1004">
        <v>85.966999999999999</v>
      </c>
      <c r="I1004">
        <v>86.831999999999994</v>
      </c>
      <c r="J1004">
        <v>88.165000000000006</v>
      </c>
      <c r="K1004">
        <v>89.063999999999993</v>
      </c>
      <c r="L1004">
        <v>90.391999999999996</v>
      </c>
      <c r="M1004">
        <v>92.866</v>
      </c>
      <c r="N1004">
        <v>95.34</v>
      </c>
      <c r="O1004">
        <v>96.668000000000006</v>
      </c>
      <c r="P1004">
        <v>97.566999999999993</v>
      </c>
      <c r="Q1004">
        <v>98.899000000000001</v>
      </c>
      <c r="R1004">
        <v>99.765000000000001</v>
      </c>
      <c r="S1004">
        <v>101.399</v>
      </c>
      <c r="T1004">
        <v>104.20099999999999</v>
      </c>
    </row>
    <row r="1005" spans="1:20" x14ac:dyDescent="0.3">
      <c r="A1005">
        <v>1003</v>
      </c>
      <c r="B1005">
        <f t="shared" si="15"/>
        <v>2.7460643394934978</v>
      </c>
      <c r="C1005">
        <v>1</v>
      </c>
      <c r="D1005">
        <v>92.889600000000002</v>
      </c>
      <c r="E1005">
        <v>3.9510000000000003E-2</v>
      </c>
      <c r="F1005">
        <v>81.548000000000002</v>
      </c>
      <c r="G1005">
        <v>84.352000000000004</v>
      </c>
      <c r="H1005">
        <v>85.986999999999995</v>
      </c>
      <c r="I1005">
        <v>86.852999999999994</v>
      </c>
      <c r="J1005">
        <v>88.186000000000007</v>
      </c>
      <c r="K1005">
        <v>89.085999999999999</v>
      </c>
      <c r="L1005">
        <v>90.414000000000001</v>
      </c>
      <c r="M1005">
        <v>92.89</v>
      </c>
      <c r="N1005">
        <v>95.364999999999995</v>
      </c>
      <c r="O1005">
        <v>96.692999999999998</v>
      </c>
      <c r="P1005">
        <v>97.593000000000004</v>
      </c>
      <c r="Q1005">
        <v>98.926000000000002</v>
      </c>
      <c r="R1005">
        <v>99.792000000000002</v>
      </c>
      <c r="S1005">
        <v>101.42700000000001</v>
      </c>
      <c r="T1005">
        <v>104.23099999999999</v>
      </c>
    </row>
    <row r="1006" spans="1:20" x14ac:dyDescent="0.3">
      <c r="A1006">
        <v>1004</v>
      </c>
      <c r="B1006">
        <f t="shared" si="15"/>
        <v>2.7488021902806299</v>
      </c>
      <c r="C1006">
        <v>1</v>
      </c>
      <c r="D1006">
        <v>92.913499999999999</v>
      </c>
      <c r="E1006">
        <v>3.952E-2</v>
      </c>
      <c r="F1006">
        <v>81.566000000000003</v>
      </c>
      <c r="G1006">
        <v>84.370999999999995</v>
      </c>
      <c r="H1006">
        <v>86.007000000000005</v>
      </c>
      <c r="I1006">
        <v>86.873999999999995</v>
      </c>
      <c r="J1006">
        <v>88.207999999999998</v>
      </c>
      <c r="K1006">
        <v>89.108000000000004</v>
      </c>
      <c r="L1006">
        <v>90.436999999999998</v>
      </c>
      <c r="M1006">
        <v>92.914000000000001</v>
      </c>
      <c r="N1006">
        <v>95.39</v>
      </c>
      <c r="O1006">
        <v>96.718999999999994</v>
      </c>
      <c r="P1006">
        <v>97.619</v>
      </c>
      <c r="Q1006">
        <v>98.953000000000003</v>
      </c>
      <c r="R1006">
        <v>99.82</v>
      </c>
      <c r="S1006">
        <v>101.456</v>
      </c>
      <c r="T1006">
        <v>104.261</v>
      </c>
    </row>
    <row r="1007" spans="1:20" x14ac:dyDescent="0.3">
      <c r="A1007">
        <v>1005</v>
      </c>
      <c r="B1007">
        <f t="shared" si="15"/>
        <v>2.751540041067762</v>
      </c>
      <c r="C1007">
        <v>1</v>
      </c>
      <c r="D1007">
        <v>92.937299999999993</v>
      </c>
      <c r="E1007">
        <v>3.952E-2</v>
      </c>
      <c r="F1007">
        <v>81.587000000000003</v>
      </c>
      <c r="G1007">
        <v>84.393000000000001</v>
      </c>
      <c r="H1007">
        <v>86.028999999999996</v>
      </c>
      <c r="I1007">
        <v>86.896000000000001</v>
      </c>
      <c r="J1007">
        <v>88.23</v>
      </c>
      <c r="K1007">
        <v>89.131</v>
      </c>
      <c r="L1007">
        <v>90.46</v>
      </c>
      <c r="M1007">
        <v>92.936999999999998</v>
      </c>
      <c r="N1007">
        <v>95.415000000000006</v>
      </c>
      <c r="O1007">
        <v>96.744</v>
      </c>
      <c r="P1007">
        <v>97.644000000000005</v>
      </c>
      <c r="Q1007">
        <v>98.978999999999999</v>
      </c>
      <c r="R1007">
        <v>99.844999999999999</v>
      </c>
      <c r="S1007">
        <v>101.482</v>
      </c>
      <c r="T1007">
        <v>104.28700000000001</v>
      </c>
    </row>
    <row r="1008" spans="1:20" x14ac:dyDescent="0.3">
      <c r="A1008">
        <v>1006</v>
      </c>
      <c r="B1008">
        <f t="shared" si="15"/>
        <v>2.754277891854894</v>
      </c>
      <c r="C1008">
        <v>1</v>
      </c>
      <c r="D1008">
        <v>92.961200000000005</v>
      </c>
      <c r="E1008">
        <v>3.9530000000000003E-2</v>
      </c>
      <c r="F1008">
        <v>81.605000000000004</v>
      </c>
      <c r="G1008">
        <v>84.412000000000006</v>
      </c>
      <c r="H1008">
        <v>86.05</v>
      </c>
      <c r="I1008">
        <v>86.917000000000002</v>
      </c>
      <c r="J1008">
        <v>88.251999999999995</v>
      </c>
      <c r="K1008">
        <v>89.153000000000006</v>
      </c>
      <c r="L1008">
        <v>90.483000000000004</v>
      </c>
      <c r="M1008">
        <v>92.960999999999999</v>
      </c>
      <c r="N1008">
        <v>95.44</v>
      </c>
      <c r="O1008">
        <v>96.77</v>
      </c>
      <c r="P1008">
        <v>97.671000000000006</v>
      </c>
      <c r="Q1008">
        <v>99.006</v>
      </c>
      <c r="R1008">
        <v>99.873000000000005</v>
      </c>
      <c r="S1008">
        <v>101.51</v>
      </c>
      <c r="T1008">
        <v>104.31699999999999</v>
      </c>
    </row>
    <row r="1009" spans="1:20" x14ac:dyDescent="0.3">
      <c r="A1009">
        <v>1007</v>
      </c>
      <c r="B1009">
        <f t="shared" si="15"/>
        <v>2.7570157426420261</v>
      </c>
      <c r="C1009">
        <v>1</v>
      </c>
      <c r="D1009">
        <v>92.984999999999999</v>
      </c>
      <c r="E1009">
        <v>3.9530000000000003E-2</v>
      </c>
      <c r="F1009">
        <v>81.626000000000005</v>
      </c>
      <c r="G1009">
        <v>84.433999999999997</v>
      </c>
      <c r="H1009">
        <v>86.072000000000003</v>
      </c>
      <c r="I1009">
        <v>86.938999999999993</v>
      </c>
      <c r="J1009">
        <v>88.274000000000001</v>
      </c>
      <c r="K1009">
        <v>89.174999999999997</v>
      </c>
      <c r="L1009">
        <v>90.506</v>
      </c>
      <c r="M1009">
        <v>92.984999999999999</v>
      </c>
      <c r="N1009">
        <v>95.463999999999999</v>
      </c>
      <c r="O1009">
        <v>96.795000000000002</v>
      </c>
      <c r="P1009">
        <v>97.695999999999998</v>
      </c>
      <c r="Q1009">
        <v>99.031000000000006</v>
      </c>
      <c r="R1009">
        <v>99.897999999999996</v>
      </c>
      <c r="S1009">
        <v>101.536</v>
      </c>
      <c r="T1009">
        <v>104.34399999999999</v>
      </c>
    </row>
    <row r="1010" spans="1:20" x14ac:dyDescent="0.3">
      <c r="A1010">
        <v>1008</v>
      </c>
      <c r="B1010">
        <f t="shared" si="15"/>
        <v>2.7597535934291582</v>
      </c>
      <c r="C1010">
        <v>1</v>
      </c>
      <c r="D1010">
        <v>93.008899999999997</v>
      </c>
      <c r="E1010">
        <v>3.9539999999999999E-2</v>
      </c>
      <c r="F1010">
        <v>81.644000000000005</v>
      </c>
      <c r="G1010">
        <v>84.453999999999994</v>
      </c>
      <c r="H1010">
        <v>86.091999999999999</v>
      </c>
      <c r="I1010">
        <v>86.96</v>
      </c>
      <c r="J1010">
        <v>88.296000000000006</v>
      </c>
      <c r="K1010">
        <v>89.197000000000003</v>
      </c>
      <c r="L1010">
        <v>90.528000000000006</v>
      </c>
      <c r="M1010">
        <v>93.009</v>
      </c>
      <c r="N1010">
        <v>95.489000000000004</v>
      </c>
      <c r="O1010">
        <v>96.82</v>
      </c>
      <c r="P1010">
        <v>97.721999999999994</v>
      </c>
      <c r="Q1010">
        <v>99.058000000000007</v>
      </c>
      <c r="R1010">
        <v>99.926000000000002</v>
      </c>
      <c r="S1010">
        <v>101.56399999999999</v>
      </c>
      <c r="T1010">
        <v>104.373</v>
      </c>
    </row>
    <row r="1011" spans="1:20" x14ac:dyDescent="0.3">
      <c r="A1011">
        <v>1009</v>
      </c>
      <c r="B1011">
        <f t="shared" si="15"/>
        <v>2.7624914442162902</v>
      </c>
      <c r="C1011">
        <v>1</v>
      </c>
      <c r="D1011">
        <v>93.032700000000006</v>
      </c>
      <c r="E1011">
        <v>3.9550000000000002E-2</v>
      </c>
      <c r="F1011">
        <v>81.662000000000006</v>
      </c>
      <c r="G1011">
        <v>84.472999999999999</v>
      </c>
      <c r="H1011">
        <v>86.111999999999995</v>
      </c>
      <c r="I1011">
        <v>86.980999999999995</v>
      </c>
      <c r="J1011">
        <v>88.316999999999993</v>
      </c>
      <c r="K1011">
        <v>89.218999999999994</v>
      </c>
      <c r="L1011">
        <v>90.551000000000002</v>
      </c>
      <c r="M1011">
        <v>93.033000000000001</v>
      </c>
      <c r="N1011">
        <v>95.513999999999996</v>
      </c>
      <c r="O1011">
        <v>96.846000000000004</v>
      </c>
      <c r="P1011">
        <v>97.748000000000005</v>
      </c>
      <c r="Q1011">
        <v>99.084999999999994</v>
      </c>
      <c r="R1011">
        <v>99.953000000000003</v>
      </c>
      <c r="S1011">
        <v>101.592</v>
      </c>
      <c r="T1011">
        <v>104.40300000000001</v>
      </c>
    </row>
    <row r="1012" spans="1:20" x14ac:dyDescent="0.3">
      <c r="A1012">
        <v>1010</v>
      </c>
      <c r="B1012">
        <f t="shared" si="15"/>
        <v>2.7652292950034223</v>
      </c>
      <c r="C1012">
        <v>1</v>
      </c>
      <c r="D1012">
        <v>93.0565</v>
      </c>
      <c r="E1012">
        <v>3.9550000000000002E-2</v>
      </c>
      <c r="F1012">
        <v>81.683000000000007</v>
      </c>
      <c r="G1012">
        <v>84.495000000000005</v>
      </c>
      <c r="H1012">
        <v>86.134</v>
      </c>
      <c r="I1012">
        <v>87.003</v>
      </c>
      <c r="J1012">
        <v>88.34</v>
      </c>
      <c r="K1012">
        <v>89.242000000000004</v>
      </c>
      <c r="L1012">
        <v>90.573999999999998</v>
      </c>
      <c r="M1012">
        <v>93.057000000000002</v>
      </c>
      <c r="N1012">
        <v>95.539000000000001</v>
      </c>
      <c r="O1012">
        <v>96.870999999999995</v>
      </c>
      <c r="P1012">
        <v>97.772999999999996</v>
      </c>
      <c r="Q1012">
        <v>99.11</v>
      </c>
      <c r="R1012">
        <v>99.978999999999999</v>
      </c>
      <c r="S1012">
        <v>101.61799999999999</v>
      </c>
      <c r="T1012">
        <v>104.43</v>
      </c>
    </row>
    <row r="1013" spans="1:20" x14ac:dyDescent="0.3">
      <c r="A1013">
        <v>1011</v>
      </c>
      <c r="B1013">
        <f t="shared" si="15"/>
        <v>2.7679671457905544</v>
      </c>
      <c r="C1013">
        <v>1</v>
      </c>
      <c r="D1013">
        <v>93.080299999999994</v>
      </c>
      <c r="E1013">
        <v>3.9559999999999998E-2</v>
      </c>
      <c r="F1013">
        <v>81.700999999999993</v>
      </c>
      <c r="G1013">
        <v>84.513999999999996</v>
      </c>
      <c r="H1013">
        <v>86.155000000000001</v>
      </c>
      <c r="I1013">
        <v>87.024000000000001</v>
      </c>
      <c r="J1013">
        <v>88.361000000000004</v>
      </c>
      <c r="K1013">
        <v>89.263999999999996</v>
      </c>
      <c r="L1013">
        <v>90.596999999999994</v>
      </c>
      <c r="M1013">
        <v>93.08</v>
      </c>
      <c r="N1013">
        <v>95.563999999999993</v>
      </c>
      <c r="O1013">
        <v>96.897000000000006</v>
      </c>
      <c r="P1013">
        <v>97.799000000000007</v>
      </c>
      <c r="Q1013">
        <v>99.137</v>
      </c>
      <c r="R1013">
        <v>100.006</v>
      </c>
      <c r="S1013">
        <v>101.64700000000001</v>
      </c>
      <c r="T1013">
        <v>104.459</v>
      </c>
    </row>
    <row r="1014" spans="1:20" x14ac:dyDescent="0.3">
      <c r="A1014">
        <v>1012</v>
      </c>
      <c r="B1014">
        <f t="shared" si="15"/>
        <v>2.7707049965776864</v>
      </c>
      <c r="C1014">
        <v>1</v>
      </c>
      <c r="D1014">
        <v>93.104100000000003</v>
      </c>
      <c r="E1014">
        <v>3.9570000000000001E-2</v>
      </c>
      <c r="F1014">
        <v>81.718999999999994</v>
      </c>
      <c r="G1014">
        <v>84.534000000000006</v>
      </c>
      <c r="H1014">
        <v>86.174999999999997</v>
      </c>
      <c r="I1014">
        <v>87.043999999999997</v>
      </c>
      <c r="J1014">
        <v>88.382999999999996</v>
      </c>
      <c r="K1014">
        <v>89.286000000000001</v>
      </c>
      <c r="L1014">
        <v>90.619</v>
      </c>
      <c r="M1014">
        <v>93.103999999999999</v>
      </c>
      <c r="N1014">
        <v>95.588999999999999</v>
      </c>
      <c r="O1014">
        <v>96.921999999999997</v>
      </c>
      <c r="P1014">
        <v>97.825999999999993</v>
      </c>
      <c r="Q1014">
        <v>99.164000000000001</v>
      </c>
      <c r="R1014">
        <v>100.033</v>
      </c>
      <c r="S1014">
        <v>101.675</v>
      </c>
      <c r="T1014">
        <v>104.489</v>
      </c>
    </row>
    <row r="1015" spans="1:20" x14ac:dyDescent="0.3">
      <c r="A1015">
        <v>1013</v>
      </c>
      <c r="B1015">
        <f t="shared" si="15"/>
        <v>2.7734428473648185</v>
      </c>
      <c r="C1015">
        <v>1</v>
      </c>
      <c r="D1015">
        <v>93.127799999999993</v>
      </c>
      <c r="E1015">
        <v>3.9570000000000001E-2</v>
      </c>
      <c r="F1015">
        <v>81.739999999999995</v>
      </c>
      <c r="G1015">
        <v>84.555000000000007</v>
      </c>
      <c r="H1015">
        <v>86.197000000000003</v>
      </c>
      <c r="I1015">
        <v>87.066000000000003</v>
      </c>
      <c r="J1015">
        <v>88.405000000000001</v>
      </c>
      <c r="K1015">
        <v>89.308000000000007</v>
      </c>
      <c r="L1015">
        <v>90.641999999999996</v>
      </c>
      <c r="M1015">
        <v>93.128</v>
      </c>
      <c r="N1015">
        <v>95.613</v>
      </c>
      <c r="O1015">
        <v>96.947000000000003</v>
      </c>
      <c r="P1015">
        <v>97.85</v>
      </c>
      <c r="Q1015">
        <v>99.188999999999993</v>
      </c>
      <c r="R1015">
        <v>100.059</v>
      </c>
      <c r="S1015">
        <v>101.70099999999999</v>
      </c>
      <c r="T1015">
        <v>104.51600000000001</v>
      </c>
    </row>
    <row r="1016" spans="1:20" x14ac:dyDescent="0.3">
      <c r="A1016">
        <v>1014</v>
      </c>
      <c r="B1016">
        <f t="shared" si="15"/>
        <v>2.7761806981519506</v>
      </c>
      <c r="C1016">
        <v>1</v>
      </c>
      <c r="D1016">
        <v>93.151600000000002</v>
      </c>
      <c r="E1016">
        <v>3.9579999999999997E-2</v>
      </c>
      <c r="F1016">
        <v>81.757999999999996</v>
      </c>
      <c r="G1016">
        <v>84.573999999999998</v>
      </c>
      <c r="H1016">
        <v>86.216999999999999</v>
      </c>
      <c r="I1016">
        <v>87.087000000000003</v>
      </c>
      <c r="J1016">
        <v>88.427000000000007</v>
      </c>
      <c r="K1016">
        <v>89.33</v>
      </c>
      <c r="L1016">
        <v>90.665000000000006</v>
      </c>
      <c r="M1016">
        <v>93.152000000000001</v>
      </c>
      <c r="N1016">
        <v>95.638000000000005</v>
      </c>
      <c r="O1016">
        <v>96.972999999999999</v>
      </c>
      <c r="P1016">
        <v>97.876999999999995</v>
      </c>
      <c r="Q1016">
        <v>99.215999999999994</v>
      </c>
      <c r="R1016">
        <v>100.086</v>
      </c>
      <c r="S1016">
        <v>101.729</v>
      </c>
      <c r="T1016">
        <v>104.545</v>
      </c>
    </row>
    <row r="1017" spans="1:20" x14ac:dyDescent="0.3">
      <c r="A1017">
        <v>1015</v>
      </c>
      <c r="B1017">
        <f t="shared" si="15"/>
        <v>2.7789185489390826</v>
      </c>
      <c r="C1017">
        <v>1</v>
      </c>
      <c r="D1017">
        <v>93.175299999999993</v>
      </c>
      <c r="E1017">
        <v>3.9579999999999997E-2</v>
      </c>
      <c r="F1017">
        <v>81.778999999999996</v>
      </c>
      <c r="G1017">
        <v>84.596000000000004</v>
      </c>
      <c r="H1017">
        <v>86.239000000000004</v>
      </c>
      <c r="I1017">
        <v>87.108999999999995</v>
      </c>
      <c r="J1017">
        <v>88.448999999999998</v>
      </c>
      <c r="K1017">
        <v>89.352999999999994</v>
      </c>
      <c r="L1017">
        <v>90.688000000000002</v>
      </c>
      <c r="M1017">
        <v>93.174999999999997</v>
      </c>
      <c r="N1017">
        <v>95.662999999999997</v>
      </c>
      <c r="O1017">
        <v>96.998000000000005</v>
      </c>
      <c r="P1017">
        <v>97.902000000000001</v>
      </c>
      <c r="Q1017">
        <v>99.241</v>
      </c>
      <c r="R1017">
        <v>100.111</v>
      </c>
      <c r="S1017">
        <v>101.755</v>
      </c>
      <c r="T1017">
        <v>104.572</v>
      </c>
    </row>
    <row r="1018" spans="1:20" x14ac:dyDescent="0.3">
      <c r="A1018">
        <v>1016</v>
      </c>
      <c r="B1018">
        <f t="shared" si="15"/>
        <v>2.7816563997262147</v>
      </c>
      <c r="C1018">
        <v>1</v>
      </c>
      <c r="D1018">
        <v>93.199100000000001</v>
      </c>
      <c r="E1018">
        <v>3.959E-2</v>
      </c>
      <c r="F1018">
        <v>81.796999999999997</v>
      </c>
      <c r="G1018">
        <v>84.614999999999995</v>
      </c>
      <c r="H1018">
        <v>86.259</v>
      </c>
      <c r="I1018">
        <v>87.13</v>
      </c>
      <c r="J1018">
        <v>88.47</v>
      </c>
      <c r="K1018">
        <v>89.375</v>
      </c>
      <c r="L1018">
        <v>90.71</v>
      </c>
      <c r="M1018">
        <v>93.198999999999998</v>
      </c>
      <c r="N1018">
        <v>95.688000000000002</v>
      </c>
      <c r="O1018">
        <v>97.022999999999996</v>
      </c>
      <c r="P1018">
        <v>97.927999999999997</v>
      </c>
      <c r="Q1018">
        <v>99.268000000000001</v>
      </c>
      <c r="R1018">
        <v>100.139</v>
      </c>
      <c r="S1018">
        <v>101.783</v>
      </c>
      <c r="T1018">
        <v>104.601</v>
      </c>
    </row>
    <row r="1019" spans="1:20" x14ac:dyDescent="0.3">
      <c r="A1019">
        <v>1017</v>
      </c>
      <c r="B1019">
        <f t="shared" si="15"/>
        <v>2.7843942505133472</v>
      </c>
      <c r="C1019">
        <v>1</v>
      </c>
      <c r="D1019">
        <v>93.222800000000007</v>
      </c>
      <c r="E1019">
        <v>3.9600000000000003E-2</v>
      </c>
      <c r="F1019">
        <v>81.814999999999998</v>
      </c>
      <c r="G1019">
        <v>84.635000000000005</v>
      </c>
      <c r="H1019">
        <v>86.28</v>
      </c>
      <c r="I1019">
        <v>87.150999999999996</v>
      </c>
      <c r="J1019">
        <v>88.492000000000004</v>
      </c>
      <c r="K1019">
        <v>89.397000000000006</v>
      </c>
      <c r="L1019">
        <v>90.733000000000004</v>
      </c>
      <c r="M1019">
        <v>93.222999999999999</v>
      </c>
      <c r="N1019">
        <v>95.712999999999994</v>
      </c>
      <c r="O1019">
        <v>97.049000000000007</v>
      </c>
      <c r="P1019">
        <v>97.953999999999994</v>
      </c>
      <c r="Q1019">
        <v>99.295000000000002</v>
      </c>
      <c r="R1019">
        <v>100.166</v>
      </c>
      <c r="S1019">
        <v>101.81100000000001</v>
      </c>
      <c r="T1019">
        <v>104.631</v>
      </c>
    </row>
    <row r="1020" spans="1:20" x14ac:dyDescent="0.3">
      <c r="A1020">
        <v>1018</v>
      </c>
      <c r="B1020">
        <f t="shared" si="15"/>
        <v>2.7871321013004793</v>
      </c>
      <c r="C1020">
        <v>1</v>
      </c>
      <c r="D1020">
        <v>93.246499999999997</v>
      </c>
      <c r="E1020">
        <v>3.9600000000000003E-2</v>
      </c>
      <c r="F1020">
        <v>81.835999999999999</v>
      </c>
      <c r="G1020">
        <v>84.656000000000006</v>
      </c>
      <c r="H1020">
        <v>86.302000000000007</v>
      </c>
      <c r="I1020">
        <v>87.173000000000002</v>
      </c>
      <c r="J1020">
        <v>88.513999999999996</v>
      </c>
      <c r="K1020">
        <v>89.418999999999997</v>
      </c>
      <c r="L1020">
        <v>90.756</v>
      </c>
      <c r="M1020">
        <v>93.247</v>
      </c>
      <c r="N1020">
        <v>95.736999999999995</v>
      </c>
      <c r="O1020">
        <v>97.073999999999998</v>
      </c>
      <c r="P1020">
        <v>97.978999999999999</v>
      </c>
      <c r="Q1020">
        <v>99.32</v>
      </c>
      <c r="R1020">
        <v>100.191</v>
      </c>
      <c r="S1020">
        <v>101.837</v>
      </c>
      <c r="T1020">
        <v>104.657</v>
      </c>
    </row>
    <row r="1021" spans="1:20" x14ac:dyDescent="0.3">
      <c r="A1021">
        <v>1019</v>
      </c>
      <c r="B1021">
        <f t="shared" si="15"/>
        <v>2.7898699520876113</v>
      </c>
      <c r="C1021">
        <v>1</v>
      </c>
      <c r="D1021">
        <v>93.270200000000003</v>
      </c>
      <c r="E1021">
        <v>3.9609999999999999E-2</v>
      </c>
      <c r="F1021">
        <v>81.853999999999999</v>
      </c>
      <c r="G1021">
        <v>84.676000000000002</v>
      </c>
      <c r="H1021">
        <v>86.322000000000003</v>
      </c>
      <c r="I1021">
        <v>87.192999999999998</v>
      </c>
      <c r="J1021">
        <v>88.536000000000001</v>
      </c>
      <c r="K1021">
        <v>89.441000000000003</v>
      </c>
      <c r="L1021">
        <v>90.778000000000006</v>
      </c>
      <c r="M1021">
        <v>93.27</v>
      </c>
      <c r="N1021">
        <v>95.762</v>
      </c>
      <c r="O1021">
        <v>97.099000000000004</v>
      </c>
      <c r="P1021">
        <v>98.004999999999995</v>
      </c>
      <c r="Q1021">
        <v>99.346999999999994</v>
      </c>
      <c r="R1021">
        <v>100.21899999999999</v>
      </c>
      <c r="S1021">
        <v>101.86499999999999</v>
      </c>
      <c r="T1021">
        <v>104.687</v>
      </c>
    </row>
    <row r="1022" spans="1:20" x14ac:dyDescent="0.3">
      <c r="A1022">
        <v>1020</v>
      </c>
      <c r="B1022">
        <f t="shared" si="15"/>
        <v>2.7926078028747434</v>
      </c>
      <c r="C1022">
        <v>1</v>
      </c>
      <c r="D1022">
        <v>93.293800000000005</v>
      </c>
      <c r="E1022">
        <v>3.9609999999999999E-2</v>
      </c>
      <c r="F1022">
        <v>81.873999999999995</v>
      </c>
      <c r="G1022">
        <v>84.697000000000003</v>
      </c>
      <c r="H1022">
        <v>86.343999999999994</v>
      </c>
      <c r="I1022">
        <v>87.215000000000003</v>
      </c>
      <c r="J1022">
        <v>88.558000000000007</v>
      </c>
      <c r="K1022">
        <v>89.463999999999999</v>
      </c>
      <c r="L1022">
        <v>90.801000000000002</v>
      </c>
      <c r="M1022">
        <v>93.293999999999997</v>
      </c>
      <c r="N1022">
        <v>95.786000000000001</v>
      </c>
      <c r="O1022">
        <v>97.123999999999995</v>
      </c>
      <c r="P1022">
        <v>98.03</v>
      </c>
      <c r="Q1022">
        <v>99.372</v>
      </c>
      <c r="R1022">
        <v>100.244</v>
      </c>
      <c r="S1022">
        <v>101.89100000000001</v>
      </c>
      <c r="T1022">
        <v>104.71299999999999</v>
      </c>
    </row>
    <row r="1023" spans="1:20" x14ac:dyDescent="0.3">
      <c r="A1023">
        <v>1021</v>
      </c>
      <c r="B1023">
        <f t="shared" si="15"/>
        <v>2.7953456536618755</v>
      </c>
      <c r="C1023">
        <v>1</v>
      </c>
      <c r="D1023">
        <v>93.317499999999995</v>
      </c>
      <c r="E1023">
        <v>3.9620000000000002E-2</v>
      </c>
      <c r="F1023">
        <v>81.891999999999996</v>
      </c>
      <c r="G1023">
        <v>84.715999999999994</v>
      </c>
      <c r="H1023">
        <v>86.364000000000004</v>
      </c>
      <c r="I1023">
        <v>87.236000000000004</v>
      </c>
      <c r="J1023">
        <v>88.578999999999994</v>
      </c>
      <c r="K1023">
        <v>89.486000000000004</v>
      </c>
      <c r="L1023">
        <v>90.823999999999998</v>
      </c>
      <c r="M1023">
        <v>93.317999999999998</v>
      </c>
      <c r="N1023">
        <v>95.811000000000007</v>
      </c>
      <c r="O1023">
        <v>97.149000000000001</v>
      </c>
      <c r="P1023">
        <v>98.055999999999997</v>
      </c>
      <c r="Q1023">
        <v>99.399000000000001</v>
      </c>
      <c r="R1023">
        <v>100.271</v>
      </c>
      <c r="S1023">
        <v>101.919</v>
      </c>
      <c r="T1023">
        <v>104.74299999999999</v>
      </c>
    </row>
    <row r="1024" spans="1:20" x14ac:dyDescent="0.3">
      <c r="A1024">
        <v>1022</v>
      </c>
      <c r="B1024">
        <f t="shared" si="15"/>
        <v>2.7980835044490076</v>
      </c>
      <c r="C1024">
        <v>1</v>
      </c>
      <c r="D1024">
        <v>93.341099999999997</v>
      </c>
      <c r="E1024">
        <v>3.9629999999999999E-2</v>
      </c>
      <c r="F1024">
        <v>81.91</v>
      </c>
      <c r="G1024">
        <v>84.736000000000004</v>
      </c>
      <c r="H1024">
        <v>86.384</v>
      </c>
      <c r="I1024">
        <v>87.257000000000005</v>
      </c>
      <c r="J1024">
        <v>88.600999999999999</v>
      </c>
      <c r="K1024">
        <v>89.507000000000005</v>
      </c>
      <c r="L1024">
        <v>90.846000000000004</v>
      </c>
      <c r="M1024">
        <v>93.340999999999994</v>
      </c>
      <c r="N1024">
        <v>95.835999999999999</v>
      </c>
      <c r="O1024">
        <v>97.174999999999997</v>
      </c>
      <c r="P1024">
        <v>98.081999999999994</v>
      </c>
      <c r="Q1024">
        <v>99.426000000000002</v>
      </c>
      <c r="R1024">
        <v>100.298</v>
      </c>
      <c r="S1024">
        <v>101.947</v>
      </c>
      <c r="T1024">
        <v>104.77200000000001</v>
      </c>
    </row>
    <row r="1025" spans="1:20" x14ac:dyDescent="0.3">
      <c r="A1025">
        <v>1023</v>
      </c>
      <c r="B1025">
        <f t="shared" si="15"/>
        <v>2.8008213552361396</v>
      </c>
      <c r="C1025">
        <v>1</v>
      </c>
      <c r="D1025">
        <v>93.364800000000002</v>
      </c>
      <c r="E1025">
        <v>3.9629999999999999E-2</v>
      </c>
      <c r="F1025">
        <v>81.930999999999997</v>
      </c>
      <c r="G1025">
        <v>84.757000000000005</v>
      </c>
      <c r="H1025">
        <v>86.406000000000006</v>
      </c>
      <c r="I1025">
        <v>87.278999999999996</v>
      </c>
      <c r="J1025">
        <v>88.623000000000005</v>
      </c>
      <c r="K1025">
        <v>89.53</v>
      </c>
      <c r="L1025">
        <v>90.869</v>
      </c>
      <c r="M1025">
        <v>93.364999999999995</v>
      </c>
      <c r="N1025">
        <v>95.86</v>
      </c>
      <c r="O1025">
        <v>97.2</v>
      </c>
      <c r="P1025">
        <v>98.106999999999999</v>
      </c>
      <c r="Q1025">
        <v>99.450999999999993</v>
      </c>
      <c r="R1025">
        <v>100.324</v>
      </c>
      <c r="S1025">
        <v>101.97199999999999</v>
      </c>
      <c r="T1025">
        <v>104.79900000000001</v>
      </c>
    </row>
    <row r="1026" spans="1:20" x14ac:dyDescent="0.3">
      <c r="A1026">
        <v>1024</v>
      </c>
      <c r="B1026">
        <f t="shared" si="15"/>
        <v>2.8035592060232717</v>
      </c>
      <c r="C1026">
        <v>1</v>
      </c>
      <c r="D1026">
        <v>93.388400000000004</v>
      </c>
      <c r="E1026">
        <v>3.9640000000000002E-2</v>
      </c>
      <c r="F1026">
        <v>81.948999999999998</v>
      </c>
      <c r="G1026">
        <v>84.775999999999996</v>
      </c>
      <c r="H1026">
        <v>86.426000000000002</v>
      </c>
      <c r="I1026">
        <v>87.299000000000007</v>
      </c>
      <c r="J1026">
        <v>88.644000000000005</v>
      </c>
      <c r="K1026">
        <v>89.552000000000007</v>
      </c>
      <c r="L1026">
        <v>90.891000000000005</v>
      </c>
      <c r="M1026">
        <v>93.388000000000005</v>
      </c>
      <c r="N1026">
        <v>95.885000000000005</v>
      </c>
      <c r="O1026">
        <v>97.224999999999994</v>
      </c>
      <c r="P1026">
        <v>98.132999999999996</v>
      </c>
      <c r="Q1026">
        <v>99.477999999999994</v>
      </c>
      <c r="R1026">
        <v>100.351</v>
      </c>
      <c r="S1026">
        <v>102</v>
      </c>
      <c r="T1026">
        <v>104.828</v>
      </c>
    </row>
    <row r="1027" spans="1:20" x14ac:dyDescent="0.3">
      <c r="A1027">
        <v>1025</v>
      </c>
      <c r="B1027">
        <f t="shared" ref="B1027:B1090" si="16">A1027/365.25</f>
        <v>2.8062970568104038</v>
      </c>
      <c r="C1027">
        <v>1</v>
      </c>
      <c r="D1027">
        <v>93.412000000000006</v>
      </c>
      <c r="E1027">
        <v>3.9640000000000002E-2</v>
      </c>
      <c r="F1027">
        <v>81.968999999999994</v>
      </c>
      <c r="G1027">
        <v>84.798000000000002</v>
      </c>
      <c r="H1027">
        <v>86.447999999999993</v>
      </c>
      <c r="I1027">
        <v>87.320999999999998</v>
      </c>
      <c r="J1027">
        <v>88.667000000000002</v>
      </c>
      <c r="K1027">
        <v>89.573999999999998</v>
      </c>
      <c r="L1027">
        <v>90.914000000000001</v>
      </c>
      <c r="M1027">
        <v>93.412000000000006</v>
      </c>
      <c r="N1027">
        <v>95.91</v>
      </c>
      <c r="O1027">
        <v>97.25</v>
      </c>
      <c r="P1027">
        <v>98.156999999999996</v>
      </c>
      <c r="Q1027">
        <v>99.503</v>
      </c>
      <c r="R1027">
        <v>100.376</v>
      </c>
      <c r="S1027">
        <v>102.026</v>
      </c>
      <c r="T1027">
        <v>104.855</v>
      </c>
    </row>
    <row r="1028" spans="1:20" x14ac:dyDescent="0.3">
      <c r="A1028">
        <v>1026</v>
      </c>
      <c r="B1028">
        <f t="shared" si="16"/>
        <v>2.8090349075975358</v>
      </c>
      <c r="C1028">
        <v>1</v>
      </c>
      <c r="D1028">
        <v>93.435599999999994</v>
      </c>
      <c r="E1028">
        <v>3.9649999999999998E-2</v>
      </c>
      <c r="F1028">
        <v>81.986999999999995</v>
      </c>
      <c r="G1028">
        <v>84.816999999999993</v>
      </c>
      <c r="H1028">
        <v>86.468000000000004</v>
      </c>
      <c r="I1028">
        <v>87.341999999999999</v>
      </c>
      <c r="J1028">
        <v>88.688000000000002</v>
      </c>
      <c r="K1028">
        <v>89.596000000000004</v>
      </c>
      <c r="L1028">
        <v>90.936999999999998</v>
      </c>
      <c r="M1028">
        <v>93.436000000000007</v>
      </c>
      <c r="N1028">
        <v>95.933999999999997</v>
      </c>
      <c r="O1028">
        <v>97.275000000000006</v>
      </c>
      <c r="P1028">
        <v>98.183000000000007</v>
      </c>
      <c r="Q1028">
        <v>99.528999999999996</v>
      </c>
      <c r="R1028">
        <v>100.40300000000001</v>
      </c>
      <c r="S1028">
        <v>102.054</v>
      </c>
      <c r="T1028">
        <v>104.884</v>
      </c>
    </row>
    <row r="1029" spans="1:20" x14ac:dyDescent="0.3">
      <c r="A1029">
        <v>1027</v>
      </c>
      <c r="B1029">
        <f t="shared" si="16"/>
        <v>2.8117727583846679</v>
      </c>
      <c r="C1029">
        <v>1</v>
      </c>
      <c r="D1029">
        <v>93.459199999999996</v>
      </c>
      <c r="E1029">
        <v>3.9660000000000001E-2</v>
      </c>
      <c r="F1029">
        <v>82.004999999999995</v>
      </c>
      <c r="G1029">
        <v>84.835999999999999</v>
      </c>
      <c r="H1029">
        <v>86.488</v>
      </c>
      <c r="I1029">
        <v>87.361999999999995</v>
      </c>
      <c r="J1029">
        <v>88.709000000000003</v>
      </c>
      <c r="K1029">
        <v>89.617999999999995</v>
      </c>
      <c r="L1029">
        <v>90.959000000000003</v>
      </c>
      <c r="M1029">
        <v>93.459000000000003</v>
      </c>
      <c r="N1029">
        <v>95.959000000000003</v>
      </c>
      <c r="O1029">
        <v>97.301000000000002</v>
      </c>
      <c r="P1029">
        <v>98.209000000000003</v>
      </c>
      <c r="Q1029">
        <v>99.555999999999997</v>
      </c>
      <c r="R1029">
        <v>100.431</v>
      </c>
      <c r="S1029">
        <v>102.08199999999999</v>
      </c>
      <c r="T1029">
        <v>104.913</v>
      </c>
    </row>
    <row r="1030" spans="1:20" x14ac:dyDescent="0.3">
      <c r="A1030">
        <v>1028</v>
      </c>
      <c r="B1030">
        <f t="shared" si="16"/>
        <v>2.8145106091718</v>
      </c>
      <c r="C1030">
        <v>1</v>
      </c>
      <c r="D1030">
        <v>93.482699999999994</v>
      </c>
      <c r="E1030">
        <v>3.9660000000000001E-2</v>
      </c>
      <c r="F1030">
        <v>82.025999999999996</v>
      </c>
      <c r="G1030">
        <v>84.858000000000004</v>
      </c>
      <c r="H1030">
        <v>86.51</v>
      </c>
      <c r="I1030">
        <v>87.384</v>
      </c>
      <c r="J1030">
        <v>88.730999999999995</v>
      </c>
      <c r="K1030">
        <v>89.64</v>
      </c>
      <c r="L1030">
        <v>90.981999999999999</v>
      </c>
      <c r="M1030">
        <v>93.483000000000004</v>
      </c>
      <c r="N1030">
        <v>95.983000000000004</v>
      </c>
      <c r="O1030">
        <v>97.325000000000003</v>
      </c>
      <c r="P1030">
        <v>98.233999999999995</v>
      </c>
      <c r="Q1030">
        <v>99.581000000000003</v>
      </c>
      <c r="R1030">
        <v>100.456</v>
      </c>
      <c r="S1030">
        <v>102.108</v>
      </c>
      <c r="T1030">
        <v>104.94</v>
      </c>
    </row>
    <row r="1031" spans="1:20" x14ac:dyDescent="0.3">
      <c r="A1031">
        <v>1029</v>
      </c>
      <c r="B1031">
        <f t="shared" si="16"/>
        <v>2.817248459958932</v>
      </c>
      <c r="C1031">
        <v>1</v>
      </c>
      <c r="D1031">
        <v>93.506299999999996</v>
      </c>
      <c r="E1031">
        <v>3.9669999999999997E-2</v>
      </c>
      <c r="F1031">
        <v>82.043000000000006</v>
      </c>
      <c r="G1031">
        <v>84.876999999999995</v>
      </c>
      <c r="H1031">
        <v>86.53</v>
      </c>
      <c r="I1031">
        <v>87.405000000000001</v>
      </c>
      <c r="J1031">
        <v>88.753</v>
      </c>
      <c r="K1031">
        <v>89.662000000000006</v>
      </c>
      <c r="L1031">
        <v>91.004000000000005</v>
      </c>
      <c r="M1031">
        <v>93.506</v>
      </c>
      <c r="N1031">
        <v>96.007999999999996</v>
      </c>
      <c r="O1031">
        <v>97.350999999999999</v>
      </c>
      <c r="P1031">
        <v>98.26</v>
      </c>
      <c r="Q1031">
        <v>99.608000000000004</v>
      </c>
      <c r="R1031">
        <v>100.483</v>
      </c>
      <c r="S1031">
        <v>102.136</v>
      </c>
      <c r="T1031">
        <v>104.96899999999999</v>
      </c>
    </row>
    <row r="1032" spans="1:20" x14ac:dyDescent="0.3">
      <c r="A1032">
        <v>1030</v>
      </c>
      <c r="B1032">
        <f t="shared" si="16"/>
        <v>2.8199863107460645</v>
      </c>
      <c r="C1032">
        <v>1</v>
      </c>
      <c r="D1032">
        <v>93.529799999999994</v>
      </c>
      <c r="E1032">
        <v>3.968E-2</v>
      </c>
      <c r="F1032">
        <v>82.061000000000007</v>
      </c>
      <c r="G1032">
        <v>84.896000000000001</v>
      </c>
      <c r="H1032">
        <v>86.55</v>
      </c>
      <c r="I1032">
        <v>87.424999999999997</v>
      </c>
      <c r="J1032">
        <v>88.774000000000001</v>
      </c>
      <c r="K1032">
        <v>89.683000000000007</v>
      </c>
      <c r="L1032">
        <v>91.027000000000001</v>
      </c>
      <c r="M1032">
        <v>93.53</v>
      </c>
      <c r="N1032">
        <v>96.033000000000001</v>
      </c>
      <c r="O1032">
        <v>97.376000000000005</v>
      </c>
      <c r="P1032">
        <v>98.286000000000001</v>
      </c>
      <c r="Q1032">
        <v>99.634</v>
      </c>
      <c r="R1032">
        <v>100.51</v>
      </c>
      <c r="S1032">
        <v>102.163</v>
      </c>
      <c r="T1032">
        <v>104.998</v>
      </c>
    </row>
    <row r="1033" spans="1:20" x14ac:dyDescent="0.3">
      <c r="A1033">
        <v>1031</v>
      </c>
      <c r="B1033">
        <f t="shared" si="16"/>
        <v>2.8227241615331966</v>
      </c>
      <c r="C1033">
        <v>1</v>
      </c>
      <c r="D1033">
        <v>93.553399999999996</v>
      </c>
      <c r="E1033">
        <v>3.968E-2</v>
      </c>
      <c r="F1033">
        <v>82.081999999999994</v>
      </c>
      <c r="G1033">
        <v>84.918000000000006</v>
      </c>
      <c r="H1033">
        <v>86.572000000000003</v>
      </c>
      <c r="I1033">
        <v>87.447000000000003</v>
      </c>
      <c r="J1033">
        <v>88.796000000000006</v>
      </c>
      <c r="K1033">
        <v>89.706000000000003</v>
      </c>
      <c r="L1033">
        <v>91.05</v>
      </c>
      <c r="M1033">
        <v>93.552999999999997</v>
      </c>
      <c r="N1033">
        <v>96.057000000000002</v>
      </c>
      <c r="O1033">
        <v>97.400999999999996</v>
      </c>
      <c r="P1033">
        <v>98.311000000000007</v>
      </c>
      <c r="Q1033">
        <v>99.659000000000006</v>
      </c>
      <c r="R1033">
        <v>100.535</v>
      </c>
      <c r="S1033">
        <v>102.18899999999999</v>
      </c>
      <c r="T1033">
        <v>105.02500000000001</v>
      </c>
    </row>
    <row r="1034" spans="1:20" x14ac:dyDescent="0.3">
      <c r="A1034">
        <v>1032</v>
      </c>
      <c r="B1034">
        <f t="shared" si="16"/>
        <v>2.8254620123203287</v>
      </c>
      <c r="C1034">
        <v>1</v>
      </c>
      <c r="D1034">
        <v>93.576899999999995</v>
      </c>
      <c r="E1034">
        <v>3.9690000000000003E-2</v>
      </c>
      <c r="F1034">
        <v>82.1</v>
      </c>
      <c r="G1034">
        <v>84.936999999999998</v>
      </c>
      <c r="H1034">
        <v>86.591999999999999</v>
      </c>
      <c r="I1034">
        <v>87.468000000000004</v>
      </c>
      <c r="J1034">
        <v>88.816999999999993</v>
      </c>
      <c r="K1034">
        <v>89.727999999999994</v>
      </c>
      <c r="L1034">
        <v>91.072000000000003</v>
      </c>
      <c r="M1034">
        <v>93.576999999999998</v>
      </c>
      <c r="N1034">
        <v>96.081999999999994</v>
      </c>
      <c r="O1034">
        <v>97.426000000000002</v>
      </c>
      <c r="P1034">
        <v>98.337000000000003</v>
      </c>
      <c r="Q1034">
        <v>99.686000000000007</v>
      </c>
      <c r="R1034">
        <v>100.562</v>
      </c>
      <c r="S1034">
        <v>102.217</v>
      </c>
      <c r="T1034">
        <v>105.054</v>
      </c>
    </row>
    <row r="1035" spans="1:20" x14ac:dyDescent="0.3">
      <c r="A1035">
        <v>1033</v>
      </c>
      <c r="B1035">
        <f t="shared" si="16"/>
        <v>2.8281998631074607</v>
      </c>
      <c r="C1035">
        <v>1</v>
      </c>
      <c r="D1035">
        <v>93.600399999999993</v>
      </c>
      <c r="E1035">
        <v>3.9690000000000003E-2</v>
      </c>
      <c r="F1035">
        <v>82.12</v>
      </c>
      <c r="G1035">
        <v>84.957999999999998</v>
      </c>
      <c r="H1035">
        <v>86.613</v>
      </c>
      <c r="I1035">
        <v>87.49</v>
      </c>
      <c r="J1035">
        <v>88.838999999999999</v>
      </c>
      <c r="K1035">
        <v>89.75</v>
      </c>
      <c r="L1035">
        <v>91.094999999999999</v>
      </c>
      <c r="M1035">
        <v>93.6</v>
      </c>
      <c r="N1035">
        <v>96.105999999999995</v>
      </c>
      <c r="O1035">
        <v>97.450999999999993</v>
      </c>
      <c r="P1035">
        <v>98.361000000000004</v>
      </c>
      <c r="Q1035">
        <v>99.710999999999999</v>
      </c>
      <c r="R1035">
        <v>100.58799999999999</v>
      </c>
      <c r="S1035">
        <v>102.24299999999999</v>
      </c>
      <c r="T1035">
        <v>105.081</v>
      </c>
    </row>
    <row r="1036" spans="1:20" x14ac:dyDescent="0.3">
      <c r="A1036">
        <v>1034</v>
      </c>
      <c r="B1036">
        <f t="shared" si="16"/>
        <v>2.8309377138945928</v>
      </c>
      <c r="C1036">
        <v>1</v>
      </c>
      <c r="D1036">
        <v>93.623900000000006</v>
      </c>
      <c r="E1036">
        <v>3.9699999999999999E-2</v>
      </c>
      <c r="F1036">
        <v>82.138000000000005</v>
      </c>
      <c r="G1036">
        <v>84.977000000000004</v>
      </c>
      <c r="H1036">
        <v>86.632999999999996</v>
      </c>
      <c r="I1036">
        <v>87.51</v>
      </c>
      <c r="J1036">
        <v>88.861000000000004</v>
      </c>
      <c r="K1036">
        <v>89.772000000000006</v>
      </c>
      <c r="L1036">
        <v>91.117000000000004</v>
      </c>
      <c r="M1036">
        <v>93.623999999999995</v>
      </c>
      <c r="N1036">
        <v>96.131</v>
      </c>
      <c r="O1036">
        <v>97.475999999999999</v>
      </c>
      <c r="P1036">
        <v>98.387</v>
      </c>
      <c r="Q1036">
        <v>99.738</v>
      </c>
      <c r="R1036">
        <v>100.61499999999999</v>
      </c>
      <c r="S1036">
        <v>102.271</v>
      </c>
      <c r="T1036">
        <v>105.11</v>
      </c>
    </row>
    <row r="1037" spans="1:20" x14ac:dyDescent="0.3">
      <c r="A1037">
        <v>1035</v>
      </c>
      <c r="B1037">
        <f t="shared" si="16"/>
        <v>2.8336755646817249</v>
      </c>
      <c r="C1037">
        <v>1</v>
      </c>
      <c r="D1037">
        <v>93.647300000000001</v>
      </c>
      <c r="E1037">
        <v>3.9710000000000002E-2</v>
      </c>
      <c r="F1037">
        <v>82.156000000000006</v>
      </c>
      <c r="G1037">
        <v>84.995999999999995</v>
      </c>
      <c r="H1037">
        <v>86.653000000000006</v>
      </c>
      <c r="I1037">
        <v>87.531000000000006</v>
      </c>
      <c r="J1037">
        <v>88.882000000000005</v>
      </c>
      <c r="K1037">
        <v>89.793000000000006</v>
      </c>
      <c r="L1037">
        <v>91.138999999999996</v>
      </c>
      <c r="M1037">
        <v>93.647000000000006</v>
      </c>
      <c r="N1037">
        <v>96.156000000000006</v>
      </c>
      <c r="O1037">
        <v>97.501999999999995</v>
      </c>
      <c r="P1037">
        <v>98.412999999999997</v>
      </c>
      <c r="Q1037">
        <v>99.763999999999996</v>
      </c>
      <c r="R1037">
        <v>100.64100000000001</v>
      </c>
      <c r="S1037">
        <v>102.298</v>
      </c>
      <c r="T1037">
        <v>105.139</v>
      </c>
    </row>
    <row r="1038" spans="1:20" x14ac:dyDescent="0.3">
      <c r="A1038">
        <v>1036</v>
      </c>
      <c r="B1038">
        <f t="shared" si="16"/>
        <v>2.8364134154688569</v>
      </c>
      <c r="C1038">
        <v>1</v>
      </c>
      <c r="D1038">
        <v>93.6708</v>
      </c>
      <c r="E1038">
        <v>3.9710000000000002E-2</v>
      </c>
      <c r="F1038">
        <v>82.176000000000002</v>
      </c>
      <c r="G1038">
        <v>85.018000000000001</v>
      </c>
      <c r="H1038">
        <v>86.674999999999997</v>
      </c>
      <c r="I1038">
        <v>87.552000000000007</v>
      </c>
      <c r="J1038">
        <v>88.903999999999996</v>
      </c>
      <c r="K1038">
        <v>89.816000000000003</v>
      </c>
      <c r="L1038">
        <v>91.162000000000006</v>
      </c>
      <c r="M1038">
        <v>93.671000000000006</v>
      </c>
      <c r="N1038">
        <v>96.18</v>
      </c>
      <c r="O1038">
        <v>97.525999999999996</v>
      </c>
      <c r="P1038">
        <v>98.438000000000002</v>
      </c>
      <c r="Q1038">
        <v>99.789000000000001</v>
      </c>
      <c r="R1038">
        <v>100.667</v>
      </c>
      <c r="S1038">
        <v>102.324</v>
      </c>
      <c r="T1038">
        <v>105.16500000000001</v>
      </c>
    </row>
    <row r="1039" spans="1:20" x14ac:dyDescent="0.3">
      <c r="A1039">
        <v>1037</v>
      </c>
      <c r="B1039">
        <f t="shared" si="16"/>
        <v>2.839151266255989</v>
      </c>
      <c r="C1039">
        <v>1</v>
      </c>
      <c r="D1039">
        <v>93.694299999999998</v>
      </c>
      <c r="E1039">
        <v>3.9719999999999998E-2</v>
      </c>
      <c r="F1039">
        <v>82.194000000000003</v>
      </c>
      <c r="G1039">
        <v>85.037000000000006</v>
      </c>
      <c r="H1039">
        <v>86.694999999999993</v>
      </c>
      <c r="I1039">
        <v>87.572999999999993</v>
      </c>
      <c r="J1039">
        <v>88.924999999999997</v>
      </c>
      <c r="K1039">
        <v>89.837000000000003</v>
      </c>
      <c r="L1039">
        <v>91.183999999999997</v>
      </c>
      <c r="M1039">
        <v>93.694000000000003</v>
      </c>
      <c r="N1039">
        <v>96.203999999999994</v>
      </c>
      <c r="O1039">
        <v>97.551000000000002</v>
      </c>
      <c r="P1039">
        <v>98.463999999999999</v>
      </c>
      <c r="Q1039">
        <v>99.816000000000003</v>
      </c>
      <c r="R1039">
        <v>100.694</v>
      </c>
      <c r="S1039">
        <v>102.352</v>
      </c>
      <c r="T1039">
        <v>105.19499999999999</v>
      </c>
    </row>
    <row r="1040" spans="1:20" x14ac:dyDescent="0.3">
      <c r="A1040">
        <v>1038</v>
      </c>
      <c r="B1040">
        <f t="shared" si="16"/>
        <v>2.8418891170431211</v>
      </c>
      <c r="C1040">
        <v>1</v>
      </c>
      <c r="D1040">
        <v>93.717699999999994</v>
      </c>
      <c r="E1040">
        <v>3.9719999999999998E-2</v>
      </c>
      <c r="F1040">
        <v>82.213999999999999</v>
      </c>
      <c r="G1040">
        <v>85.058000000000007</v>
      </c>
      <c r="H1040">
        <v>86.716999999999999</v>
      </c>
      <c r="I1040">
        <v>87.594999999999999</v>
      </c>
      <c r="J1040">
        <v>88.947000000000003</v>
      </c>
      <c r="K1040">
        <v>89.86</v>
      </c>
      <c r="L1040">
        <v>91.206999999999994</v>
      </c>
      <c r="M1040">
        <v>93.718000000000004</v>
      </c>
      <c r="N1040">
        <v>96.227999999999994</v>
      </c>
      <c r="O1040">
        <v>97.575999999999993</v>
      </c>
      <c r="P1040">
        <v>98.488</v>
      </c>
      <c r="Q1040">
        <v>99.840999999999994</v>
      </c>
      <c r="R1040">
        <v>100.71899999999999</v>
      </c>
      <c r="S1040">
        <v>102.377</v>
      </c>
      <c r="T1040">
        <v>105.221</v>
      </c>
    </row>
    <row r="1041" spans="1:20" x14ac:dyDescent="0.3">
      <c r="A1041">
        <v>1039</v>
      </c>
      <c r="B1041">
        <f t="shared" si="16"/>
        <v>2.8446269678302532</v>
      </c>
      <c r="C1041">
        <v>1</v>
      </c>
      <c r="D1041">
        <v>93.741100000000003</v>
      </c>
      <c r="E1041">
        <v>3.9730000000000001E-2</v>
      </c>
      <c r="F1041">
        <v>82.231999999999999</v>
      </c>
      <c r="G1041">
        <v>85.076999999999998</v>
      </c>
      <c r="H1041">
        <v>86.736000000000004</v>
      </c>
      <c r="I1041">
        <v>87.614999999999995</v>
      </c>
      <c r="J1041">
        <v>88.968000000000004</v>
      </c>
      <c r="K1041">
        <v>89.881</v>
      </c>
      <c r="L1041">
        <v>91.228999999999999</v>
      </c>
      <c r="M1041">
        <v>93.741</v>
      </c>
      <c r="N1041">
        <v>96.253</v>
      </c>
      <c r="O1041">
        <v>97.600999999999999</v>
      </c>
      <c r="P1041">
        <v>98.513999999999996</v>
      </c>
      <c r="Q1041">
        <v>99.867000000000004</v>
      </c>
      <c r="R1041">
        <v>100.746</v>
      </c>
      <c r="S1041">
        <v>102.405</v>
      </c>
      <c r="T1041">
        <v>105.25</v>
      </c>
    </row>
    <row r="1042" spans="1:20" x14ac:dyDescent="0.3">
      <c r="A1042">
        <v>1040</v>
      </c>
      <c r="B1042">
        <f t="shared" si="16"/>
        <v>2.8473648186173852</v>
      </c>
      <c r="C1042">
        <v>1</v>
      </c>
      <c r="D1042">
        <v>93.764600000000002</v>
      </c>
      <c r="E1042">
        <v>3.9739999999999998E-2</v>
      </c>
      <c r="F1042">
        <v>82.25</v>
      </c>
      <c r="G1042">
        <v>85.096000000000004</v>
      </c>
      <c r="H1042">
        <v>86.756</v>
      </c>
      <c r="I1042">
        <v>87.635999999999996</v>
      </c>
      <c r="J1042">
        <v>88.989000000000004</v>
      </c>
      <c r="K1042">
        <v>89.903000000000006</v>
      </c>
      <c r="L1042">
        <v>91.251000000000005</v>
      </c>
      <c r="M1042">
        <v>93.765000000000001</v>
      </c>
      <c r="N1042">
        <v>96.278000000000006</v>
      </c>
      <c r="O1042">
        <v>97.626999999999995</v>
      </c>
      <c r="P1042">
        <v>98.54</v>
      </c>
      <c r="Q1042">
        <v>99.894000000000005</v>
      </c>
      <c r="R1042">
        <v>100.773</v>
      </c>
      <c r="S1042">
        <v>102.43300000000001</v>
      </c>
      <c r="T1042">
        <v>105.279</v>
      </c>
    </row>
    <row r="1043" spans="1:20" x14ac:dyDescent="0.3">
      <c r="A1043">
        <v>1041</v>
      </c>
      <c r="B1043">
        <f t="shared" si="16"/>
        <v>2.8501026694045173</v>
      </c>
      <c r="C1043">
        <v>1</v>
      </c>
      <c r="D1043">
        <v>93.787999999999997</v>
      </c>
      <c r="E1043">
        <v>3.9739999999999998E-2</v>
      </c>
      <c r="F1043">
        <v>82.27</v>
      </c>
      <c r="G1043">
        <v>85.117000000000004</v>
      </c>
      <c r="H1043">
        <v>86.778000000000006</v>
      </c>
      <c r="I1043">
        <v>87.656999999999996</v>
      </c>
      <c r="J1043">
        <v>89.010999999999996</v>
      </c>
      <c r="K1043">
        <v>89.924999999999997</v>
      </c>
      <c r="L1043">
        <v>91.274000000000001</v>
      </c>
      <c r="M1043">
        <v>93.787999999999997</v>
      </c>
      <c r="N1043">
        <v>96.302000000000007</v>
      </c>
      <c r="O1043">
        <v>97.650999999999996</v>
      </c>
      <c r="P1043">
        <v>98.564999999999998</v>
      </c>
      <c r="Q1043">
        <v>99.918999999999997</v>
      </c>
      <c r="R1043">
        <v>100.798</v>
      </c>
      <c r="S1043">
        <v>102.459</v>
      </c>
      <c r="T1043">
        <v>105.306</v>
      </c>
    </row>
    <row r="1044" spans="1:20" x14ac:dyDescent="0.3">
      <c r="A1044">
        <v>1042</v>
      </c>
      <c r="B1044">
        <f t="shared" si="16"/>
        <v>2.8528405201916494</v>
      </c>
      <c r="C1044">
        <v>1</v>
      </c>
      <c r="D1044">
        <v>93.811300000000003</v>
      </c>
      <c r="E1044">
        <v>3.9750000000000001E-2</v>
      </c>
      <c r="F1044">
        <v>82.287999999999997</v>
      </c>
      <c r="G1044">
        <v>85.135999999999996</v>
      </c>
      <c r="H1044">
        <v>86.798000000000002</v>
      </c>
      <c r="I1044">
        <v>87.677999999999997</v>
      </c>
      <c r="J1044">
        <v>89.031999999999996</v>
      </c>
      <c r="K1044">
        <v>89.945999999999998</v>
      </c>
      <c r="L1044">
        <v>91.296000000000006</v>
      </c>
      <c r="M1044">
        <v>93.811000000000007</v>
      </c>
      <c r="N1044">
        <v>96.325999999999993</v>
      </c>
      <c r="O1044">
        <v>97.676000000000002</v>
      </c>
      <c r="P1044">
        <v>98.59</v>
      </c>
      <c r="Q1044">
        <v>99.944999999999993</v>
      </c>
      <c r="R1044">
        <v>100.825</v>
      </c>
      <c r="S1044">
        <v>102.486</v>
      </c>
      <c r="T1044">
        <v>105.33499999999999</v>
      </c>
    </row>
    <row r="1045" spans="1:20" x14ac:dyDescent="0.3">
      <c r="A1045">
        <v>1043</v>
      </c>
      <c r="B1045">
        <f t="shared" si="16"/>
        <v>2.8555783709787819</v>
      </c>
      <c r="C1045">
        <v>1</v>
      </c>
      <c r="D1045">
        <v>93.834699999999998</v>
      </c>
      <c r="E1045">
        <v>3.9750000000000001E-2</v>
      </c>
      <c r="F1045">
        <v>82.308000000000007</v>
      </c>
      <c r="G1045">
        <v>85.158000000000001</v>
      </c>
      <c r="H1045">
        <v>86.819000000000003</v>
      </c>
      <c r="I1045">
        <v>87.7</v>
      </c>
      <c r="J1045">
        <v>89.055000000000007</v>
      </c>
      <c r="K1045">
        <v>89.968999999999994</v>
      </c>
      <c r="L1045">
        <v>91.319000000000003</v>
      </c>
      <c r="M1045">
        <v>93.834999999999994</v>
      </c>
      <c r="N1045">
        <v>96.35</v>
      </c>
      <c r="O1045">
        <v>97.700999999999993</v>
      </c>
      <c r="P1045">
        <v>98.614999999999995</v>
      </c>
      <c r="Q1045">
        <v>99.97</v>
      </c>
      <c r="R1045">
        <v>100.85</v>
      </c>
      <c r="S1045">
        <v>102.512</v>
      </c>
      <c r="T1045">
        <v>105.361</v>
      </c>
    </row>
    <row r="1046" spans="1:20" x14ac:dyDescent="0.3">
      <c r="A1046">
        <v>1044</v>
      </c>
      <c r="B1046">
        <f t="shared" si="16"/>
        <v>2.8583162217659139</v>
      </c>
      <c r="C1046">
        <v>1</v>
      </c>
      <c r="D1046">
        <v>93.858099999999993</v>
      </c>
      <c r="E1046">
        <v>3.9759999999999997E-2</v>
      </c>
      <c r="F1046">
        <v>82.325999999999993</v>
      </c>
      <c r="G1046">
        <v>85.177000000000007</v>
      </c>
      <c r="H1046">
        <v>86.838999999999999</v>
      </c>
      <c r="I1046">
        <v>87.72</v>
      </c>
      <c r="J1046">
        <v>89.075999999999993</v>
      </c>
      <c r="K1046">
        <v>89.99</v>
      </c>
      <c r="L1046">
        <v>91.340999999999994</v>
      </c>
      <c r="M1046">
        <v>93.858000000000004</v>
      </c>
      <c r="N1046">
        <v>96.375</v>
      </c>
      <c r="O1046">
        <v>97.725999999999999</v>
      </c>
      <c r="P1046">
        <v>98.641000000000005</v>
      </c>
      <c r="Q1046">
        <v>99.995999999999995</v>
      </c>
      <c r="R1046">
        <v>100.877</v>
      </c>
      <c r="S1046">
        <v>102.54</v>
      </c>
      <c r="T1046">
        <v>105.39</v>
      </c>
    </row>
    <row r="1047" spans="1:20" x14ac:dyDescent="0.3">
      <c r="A1047">
        <v>1045</v>
      </c>
      <c r="B1047">
        <f t="shared" si="16"/>
        <v>2.861054072553046</v>
      </c>
      <c r="C1047">
        <v>1</v>
      </c>
      <c r="D1047">
        <v>93.881399999999999</v>
      </c>
      <c r="E1047">
        <v>3.977E-2</v>
      </c>
      <c r="F1047">
        <v>82.343999999999994</v>
      </c>
      <c r="G1047">
        <v>85.195999999999998</v>
      </c>
      <c r="H1047">
        <v>86.858999999999995</v>
      </c>
      <c r="I1047">
        <v>87.74</v>
      </c>
      <c r="J1047">
        <v>89.096999999999994</v>
      </c>
      <c r="K1047">
        <v>90.012</v>
      </c>
      <c r="L1047">
        <v>91.363</v>
      </c>
      <c r="M1047">
        <v>93.881</v>
      </c>
      <c r="N1047">
        <v>96.4</v>
      </c>
      <c r="O1047">
        <v>97.751000000000005</v>
      </c>
      <c r="P1047">
        <v>98.665999999999997</v>
      </c>
      <c r="Q1047">
        <v>100.023</v>
      </c>
      <c r="R1047">
        <v>100.904</v>
      </c>
      <c r="S1047">
        <v>102.56699999999999</v>
      </c>
      <c r="T1047">
        <v>105.419</v>
      </c>
    </row>
    <row r="1048" spans="1:20" x14ac:dyDescent="0.3">
      <c r="A1048">
        <v>1046</v>
      </c>
      <c r="B1048">
        <f t="shared" si="16"/>
        <v>2.8637919233401781</v>
      </c>
      <c r="C1048">
        <v>1</v>
      </c>
      <c r="D1048">
        <v>93.904799999999994</v>
      </c>
      <c r="E1048">
        <v>3.977E-2</v>
      </c>
      <c r="F1048">
        <v>82.364000000000004</v>
      </c>
      <c r="G1048">
        <v>85.216999999999999</v>
      </c>
      <c r="H1048">
        <v>86.881</v>
      </c>
      <c r="I1048">
        <v>87.762</v>
      </c>
      <c r="J1048">
        <v>89.119</v>
      </c>
      <c r="K1048">
        <v>90.034000000000006</v>
      </c>
      <c r="L1048">
        <v>91.385999999999996</v>
      </c>
      <c r="M1048">
        <v>93.905000000000001</v>
      </c>
      <c r="N1048">
        <v>96.424000000000007</v>
      </c>
      <c r="O1048">
        <v>97.775000000000006</v>
      </c>
      <c r="P1048">
        <v>98.691000000000003</v>
      </c>
      <c r="Q1048">
        <v>100.048</v>
      </c>
      <c r="R1048">
        <v>100.929</v>
      </c>
      <c r="S1048">
        <v>102.593</v>
      </c>
      <c r="T1048">
        <v>105.446</v>
      </c>
    </row>
    <row r="1049" spans="1:20" x14ac:dyDescent="0.3">
      <c r="A1049">
        <v>1047</v>
      </c>
      <c r="B1049">
        <f t="shared" si="16"/>
        <v>2.8665297741273101</v>
      </c>
      <c r="C1049">
        <v>1</v>
      </c>
      <c r="D1049">
        <v>93.928100000000001</v>
      </c>
      <c r="E1049">
        <v>3.9780000000000003E-2</v>
      </c>
      <c r="F1049">
        <v>82.382000000000005</v>
      </c>
      <c r="G1049">
        <v>85.236000000000004</v>
      </c>
      <c r="H1049">
        <v>86.900999999999996</v>
      </c>
      <c r="I1049">
        <v>87.781999999999996</v>
      </c>
      <c r="J1049">
        <v>89.14</v>
      </c>
      <c r="K1049">
        <v>90.055999999999997</v>
      </c>
      <c r="L1049">
        <v>91.408000000000001</v>
      </c>
      <c r="M1049">
        <v>93.927999999999997</v>
      </c>
      <c r="N1049">
        <v>96.447999999999993</v>
      </c>
      <c r="O1049">
        <v>97.801000000000002</v>
      </c>
      <c r="P1049">
        <v>98.716999999999999</v>
      </c>
      <c r="Q1049">
        <v>100.074</v>
      </c>
      <c r="R1049">
        <v>100.956</v>
      </c>
      <c r="S1049">
        <v>102.62</v>
      </c>
      <c r="T1049">
        <v>105.47499999999999</v>
      </c>
    </row>
    <row r="1050" spans="1:20" x14ac:dyDescent="0.3">
      <c r="A1050">
        <v>1048</v>
      </c>
      <c r="B1050">
        <f t="shared" si="16"/>
        <v>2.8692676249144422</v>
      </c>
      <c r="C1050">
        <v>1</v>
      </c>
      <c r="D1050">
        <v>93.951400000000007</v>
      </c>
      <c r="E1050">
        <v>3.9780000000000003E-2</v>
      </c>
      <c r="F1050">
        <v>82.402000000000001</v>
      </c>
      <c r="G1050">
        <v>85.257000000000005</v>
      </c>
      <c r="H1050">
        <v>86.921999999999997</v>
      </c>
      <c r="I1050">
        <v>87.804000000000002</v>
      </c>
      <c r="J1050">
        <v>89.162000000000006</v>
      </c>
      <c r="K1050">
        <v>90.078000000000003</v>
      </c>
      <c r="L1050">
        <v>91.430999999999997</v>
      </c>
      <c r="M1050">
        <v>93.950999999999993</v>
      </c>
      <c r="N1050">
        <v>96.471999999999994</v>
      </c>
      <c r="O1050">
        <v>97.825000000000003</v>
      </c>
      <c r="P1050">
        <v>98.741</v>
      </c>
      <c r="Q1050">
        <v>100.099</v>
      </c>
      <c r="R1050">
        <v>100.98099999999999</v>
      </c>
      <c r="S1050">
        <v>102.646</v>
      </c>
      <c r="T1050">
        <v>105.501</v>
      </c>
    </row>
    <row r="1051" spans="1:20" x14ac:dyDescent="0.3">
      <c r="A1051">
        <v>1049</v>
      </c>
      <c r="B1051">
        <f t="shared" si="16"/>
        <v>2.8720054757015743</v>
      </c>
      <c r="C1051">
        <v>1</v>
      </c>
      <c r="D1051">
        <v>93.974699999999999</v>
      </c>
      <c r="E1051">
        <v>3.9789999999999999E-2</v>
      </c>
      <c r="F1051">
        <v>82.42</v>
      </c>
      <c r="G1051">
        <v>85.275999999999996</v>
      </c>
      <c r="H1051">
        <v>86.941999999999993</v>
      </c>
      <c r="I1051">
        <v>87.823999999999998</v>
      </c>
      <c r="J1051">
        <v>89.183000000000007</v>
      </c>
      <c r="K1051">
        <v>90.099000000000004</v>
      </c>
      <c r="L1051">
        <v>91.453000000000003</v>
      </c>
      <c r="M1051">
        <v>93.974999999999994</v>
      </c>
      <c r="N1051">
        <v>96.497</v>
      </c>
      <c r="O1051">
        <v>97.85</v>
      </c>
      <c r="P1051">
        <v>98.766999999999996</v>
      </c>
      <c r="Q1051">
        <v>100.125</v>
      </c>
      <c r="R1051">
        <v>101.00700000000001</v>
      </c>
      <c r="S1051">
        <v>102.67400000000001</v>
      </c>
      <c r="T1051">
        <v>105.53</v>
      </c>
    </row>
    <row r="1052" spans="1:20" x14ac:dyDescent="0.3">
      <c r="A1052">
        <v>1050</v>
      </c>
      <c r="B1052">
        <f t="shared" si="16"/>
        <v>2.8747433264887063</v>
      </c>
      <c r="C1052">
        <v>1</v>
      </c>
      <c r="D1052">
        <v>93.998000000000005</v>
      </c>
      <c r="E1052">
        <v>3.9800000000000002E-2</v>
      </c>
      <c r="F1052">
        <v>82.436999999999998</v>
      </c>
      <c r="G1052">
        <v>85.295000000000002</v>
      </c>
      <c r="H1052">
        <v>86.962000000000003</v>
      </c>
      <c r="I1052">
        <v>87.843999999999994</v>
      </c>
      <c r="J1052">
        <v>89.203999999999994</v>
      </c>
      <c r="K1052">
        <v>90.120999999999995</v>
      </c>
      <c r="L1052">
        <v>91.474999999999994</v>
      </c>
      <c r="M1052">
        <v>93.998000000000005</v>
      </c>
      <c r="N1052">
        <v>96.521000000000001</v>
      </c>
      <c r="O1052">
        <v>97.875</v>
      </c>
      <c r="P1052">
        <v>98.792000000000002</v>
      </c>
      <c r="Q1052">
        <v>100.152</v>
      </c>
      <c r="R1052">
        <v>101.03400000000001</v>
      </c>
      <c r="S1052">
        <v>102.70099999999999</v>
      </c>
      <c r="T1052">
        <v>105.559</v>
      </c>
    </row>
    <row r="1053" spans="1:20" x14ac:dyDescent="0.3">
      <c r="A1053">
        <v>1051</v>
      </c>
      <c r="B1053">
        <f t="shared" si="16"/>
        <v>2.8774811772758384</v>
      </c>
      <c r="C1053">
        <v>1</v>
      </c>
      <c r="D1053">
        <v>94.021299999999997</v>
      </c>
      <c r="E1053">
        <v>3.9800000000000002E-2</v>
      </c>
      <c r="F1053">
        <v>82.457999999999998</v>
      </c>
      <c r="G1053">
        <v>85.316000000000003</v>
      </c>
      <c r="H1053">
        <v>86.983000000000004</v>
      </c>
      <c r="I1053">
        <v>87.866</v>
      </c>
      <c r="J1053">
        <v>89.225999999999999</v>
      </c>
      <c r="K1053">
        <v>90.143000000000001</v>
      </c>
      <c r="L1053">
        <v>91.497</v>
      </c>
      <c r="M1053">
        <v>94.021000000000001</v>
      </c>
      <c r="N1053">
        <v>96.545000000000002</v>
      </c>
      <c r="O1053">
        <v>97.9</v>
      </c>
      <c r="P1053">
        <v>98.816999999999993</v>
      </c>
      <c r="Q1053">
        <v>100.176</v>
      </c>
      <c r="R1053">
        <v>101.059</v>
      </c>
      <c r="S1053">
        <v>102.727</v>
      </c>
      <c r="T1053">
        <v>105.58499999999999</v>
      </c>
    </row>
    <row r="1054" spans="1:20" x14ac:dyDescent="0.3">
      <c r="A1054">
        <v>1052</v>
      </c>
      <c r="B1054">
        <f t="shared" si="16"/>
        <v>2.8802190280629705</v>
      </c>
      <c r="C1054">
        <v>1</v>
      </c>
      <c r="D1054">
        <v>94.044600000000003</v>
      </c>
      <c r="E1054">
        <v>3.9809999999999998E-2</v>
      </c>
      <c r="F1054">
        <v>82.474999999999994</v>
      </c>
      <c r="G1054">
        <v>85.334999999999994</v>
      </c>
      <c r="H1054">
        <v>87.003</v>
      </c>
      <c r="I1054">
        <v>87.885999999999996</v>
      </c>
      <c r="J1054">
        <v>89.247</v>
      </c>
      <c r="K1054">
        <v>90.164000000000001</v>
      </c>
      <c r="L1054">
        <v>91.519000000000005</v>
      </c>
      <c r="M1054">
        <v>94.045000000000002</v>
      </c>
      <c r="N1054">
        <v>96.57</v>
      </c>
      <c r="O1054">
        <v>97.924999999999997</v>
      </c>
      <c r="P1054">
        <v>98.843000000000004</v>
      </c>
      <c r="Q1054">
        <v>100.203</v>
      </c>
      <c r="R1054">
        <v>101.086</v>
      </c>
      <c r="S1054">
        <v>102.754</v>
      </c>
      <c r="T1054">
        <v>105.614</v>
      </c>
    </row>
    <row r="1055" spans="1:20" x14ac:dyDescent="0.3">
      <c r="A1055">
        <v>1053</v>
      </c>
      <c r="B1055">
        <f t="shared" si="16"/>
        <v>2.8829568788501025</v>
      </c>
      <c r="C1055">
        <v>1</v>
      </c>
      <c r="D1055">
        <v>94.067800000000005</v>
      </c>
      <c r="E1055">
        <v>3.9809999999999998E-2</v>
      </c>
      <c r="F1055">
        <v>82.495000000000005</v>
      </c>
      <c r="G1055">
        <v>85.355999999999995</v>
      </c>
      <c r="H1055">
        <v>87.025000000000006</v>
      </c>
      <c r="I1055">
        <v>87.908000000000001</v>
      </c>
      <c r="J1055">
        <v>89.269000000000005</v>
      </c>
      <c r="K1055">
        <v>90.186999999999998</v>
      </c>
      <c r="L1055">
        <v>91.542000000000002</v>
      </c>
      <c r="M1055">
        <v>94.067999999999998</v>
      </c>
      <c r="N1055">
        <v>96.593999999999994</v>
      </c>
      <c r="O1055">
        <v>97.948999999999998</v>
      </c>
      <c r="P1055">
        <v>98.867000000000004</v>
      </c>
      <c r="Q1055">
        <v>100.22799999999999</v>
      </c>
      <c r="R1055">
        <v>101.111</v>
      </c>
      <c r="S1055">
        <v>102.78</v>
      </c>
      <c r="T1055">
        <v>105.64</v>
      </c>
    </row>
    <row r="1056" spans="1:20" x14ac:dyDescent="0.3">
      <c r="A1056">
        <v>1054</v>
      </c>
      <c r="B1056">
        <f t="shared" si="16"/>
        <v>2.8856947296372346</v>
      </c>
      <c r="C1056">
        <v>1</v>
      </c>
      <c r="D1056">
        <v>94.091099999999997</v>
      </c>
      <c r="E1056">
        <v>3.9820000000000001E-2</v>
      </c>
      <c r="F1056">
        <v>82.513000000000005</v>
      </c>
      <c r="G1056">
        <v>85.375</v>
      </c>
      <c r="H1056">
        <v>87.043999999999997</v>
      </c>
      <c r="I1056">
        <v>87.927999999999997</v>
      </c>
      <c r="J1056">
        <v>89.29</v>
      </c>
      <c r="K1056">
        <v>90.207999999999998</v>
      </c>
      <c r="L1056">
        <v>91.563999999999993</v>
      </c>
      <c r="M1056">
        <v>94.090999999999994</v>
      </c>
      <c r="N1056">
        <v>96.617999999999995</v>
      </c>
      <c r="O1056">
        <v>97.974000000000004</v>
      </c>
      <c r="P1056">
        <v>98.893000000000001</v>
      </c>
      <c r="Q1056">
        <v>100.254</v>
      </c>
      <c r="R1056">
        <v>101.13800000000001</v>
      </c>
      <c r="S1056">
        <v>102.807</v>
      </c>
      <c r="T1056">
        <v>105.669</v>
      </c>
    </row>
    <row r="1057" spans="1:20" x14ac:dyDescent="0.3">
      <c r="A1057">
        <v>1055</v>
      </c>
      <c r="B1057">
        <f t="shared" si="16"/>
        <v>2.8884325804243667</v>
      </c>
      <c r="C1057">
        <v>1</v>
      </c>
      <c r="D1057">
        <v>94.1143</v>
      </c>
      <c r="E1057">
        <v>3.9829999999999997E-2</v>
      </c>
      <c r="F1057">
        <v>82.53</v>
      </c>
      <c r="G1057">
        <v>85.394000000000005</v>
      </c>
      <c r="H1057">
        <v>87.063999999999993</v>
      </c>
      <c r="I1057">
        <v>87.947999999999993</v>
      </c>
      <c r="J1057">
        <v>89.31</v>
      </c>
      <c r="K1057">
        <v>90.228999999999999</v>
      </c>
      <c r="L1057">
        <v>91.585999999999999</v>
      </c>
      <c r="M1057">
        <v>94.114000000000004</v>
      </c>
      <c r="N1057">
        <v>96.643000000000001</v>
      </c>
      <c r="O1057">
        <v>97.998999999999995</v>
      </c>
      <c r="P1057">
        <v>98.918000000000006</v>
      </c>
      <c r="Q1057">
        <v>100.28</v>
      </c>
      <c r="R1057">
        <v>101.16500000000001</v>
      </c>
      <c r="S1057">
        <v>102.83499999999999</v>
      </c>
      <c r="T1057">
        <v>105.69799999999999</v>
      </c>
    </row>
    <row r="1058" spans="1:20" x14ac:dyDescent="0.3">
      <c r="A1058">
        <v>1056</v>
      </c>
      <c r="B1058">
        <f t="shared" si="16"/>
        <v>2.8911704312114992</v>
      </c>
      <c r="C1058">
        <v>1</v>
      </c>
      <c r="D1058">
        <v>94.137600000000006</v>
      </c>
      <c r="E1058">
        <v>3.9829999999999997E-2</v>
      </c>
      <c r="F1058">
        <v>82.551000000000002</v>
      </c>
      <c r="G1058">
        <v>85.415000000000006</v>
      </c>
      <c r="H1058">
        <v>87.085999999999999</v>
      </c>
      <c r="I1058">
        <v>87.97</v>
      </c>
      <c r="J1058">
        <v>89.331999999999994</v>
      </c>
      <c r="K1058">
        <v>90.251000000000005</v>
      </c>
      <c r="L1058">
        <v>91.608999999999995</v>
      </c>
      <c r="M1058">
        <v>94.138000000000005</v>
      </c>
      <c r="N1058">
        <v>96.667000000000002</v>
      </c>
      <c r="O1058">
        <v>98.024000000000001</v>
      </c>
      <c r="P1058">
        <v>98.942999999999998</v>
      </c>
      <c r="Q1058">
        <v>100.30500000000001</v>
      </c>
      <c r="R1058">
        <v>101.19</v>
      </c>
      <c r="S1058">
        <v>102.86</v>
      </c>
      <c r="T1058">
        <v>105.724</v>
      </c>
    </row>
    <row r="1059" spans="1:20" x14ac:dyDescent="0.3">
      <c r="A1059">
        <v>1057</v>
      </c>
      <c r="B1059">
        <f t="shared" si="16"/>
        <v>2.8939082819986313</v>
      </c>
      <c r="C1059">
        <v>1</v>
      </c>
      <c r="D1059">
        <v>94.160799999999995</v>
      </c>
      <c r="E1059">
        <v>3.984E-2</v>
      </c>
      <c r="F1059">
        <v>82.567999999999998</v>
      </c>
      <c r="G1059">
        <v>85.433999999999997</v>
      </c>
      <c r="H1059">
        <v>87.105000000000004</v>
      </c>
      <c r="I1059">
        <v>87.99</v>
      </c>
      <c r="J1059">
        <v>89.352999999999994</v>
      </c>
      <c r="K1059">
        <v>90.272999999999996</v>
      </c>
      <c r="L1059">
        <v>91.631</v>
      </c>
      <c r="M1059">
        <v>94.161000000000001</v>
      </c>
      <c r="N1059">
        <v>96.691000000000003</v>
      </c>
      <c r="O1059">
        <v>98.049000000000007</v>
      </c>
      <c r="P1059">
        <v>98.968000000000004</v>
      </c>
      <c r="Q1059">
        <v>100.331</v>
      </c>
      <c r="R1059">
        <v>101.21599999999999</v>
      </c>
      <c r="S1059">
        <v>102.88800000000001</v>
      </c>
      <c r="T1059">
        <v>105.753</v>
      </c>
    </row>
    <row r="1060" spans="1:20" x14ac:dyDescent="0.3">
      <c r="A1060">
        <v>1058</v>
      </c>
      <c r="B1060">
        <f t="shared" si="16"/>
        <v>2.8966461327857633</v>
      </c>
      <c r="C1060">
        <v>1</v>
      </c>
      <c r="D1060">
        <v>94.183999999999997</v>
      </c>
      <c r="E1060">
        <v>3.984E-2</v>
      </c>
      <c r="F1060">
        <v>82.588999999999999</v>
      </c>
      <c r="G1060">
        <v>85.454999999999998</v>
      </c>
      <c r="H1060">
        <v>87.126999999999995</v>
      </c>
      <c r="I1060">
        <v>88.012</v>
      </c>
      <c r="J1060">
        <v>89.375</v>
      </c>
      <c r="K1060">
        <v>90.295000000000002</v>
      </c>
      <c r="L1060">
        <v>91.653000000000006</v>
      </c>
      <c r="M1060">
        <v>94.183999999999997</v>
      </c>
      <c r="N1060">
        <v>96.715000000000003</v>
      </c>
      <c r="O1060">
        <v>98.072999999999993</v>
      </c>
      <c r="P1060">
        <v>98.992999999999995</v>
      </c>
      <c r="Q1060">
        <v>100.35599999999999</v>
      </c>
      <c r="R1060">
        <v>101.241</v>
      </c>
      <c r="S1060">
        <v>102.913</v>
      </c>
      <c r="T1060">
        <v>105.779</v>
      </c>
    </row>
    <row r="1061" spans="1:20" x14ac:dyDescent="0.3">
      <c r="A1061">
        <v>1059</v>
      </c>
      <c r="B1061">
        <f t="shared" si="16"/>
        <v>2.8993839835728954</v>
      </c>
      <c r="C1061">
        <v>1</v>
      </c>
      <c r="D1061">
        <v>94.207099999999997</v>
      </c>
      <c r="E1061">
        <v>3.9849999999999997E-2</v>
      </c>
      <c r="F1061">
        <v>82.605999999999995</v>
      </c>
      <c r="G1061">
        <v>85.474000000000004</v>
      </c>
      <c r="H1061">
        <v>87.146000000000001</v>
      </c>
      <c r="I1061">
        <v>88.031999999999996</v>
      </c>
      <c r="J1061">
        <v>89.396000000000001</v>
      </c>
      <c r="K1061">
        <v>90.316000000000003</v>
      </c>
      <c r="L1061">
        <v>91.674999999999997</v>
      </c>
      <c r="M1061">
        <v>94.206999999999994</v>
      </c>
      <c r="N1061">
        <v>96.739000000000004</v>
      </c>
      <c r="O1061">
        <v>98.097999999999999</v>
      </c>
      <c r="P1061">
        <v>99.018000000000001</v>
      </c>
      <c r="Q1061">
        <v>100.38200000000001</v>
      </c>
      <c r="R1061">
        <v>101.268</v>
      </c>
      <c r="S1061">
        <v>102.941</v>
      </c>
      <c r="T1061">
        <v>105.80800000000001</v>
      </c>
    </row>
    <row r="1062" spans="1:20" x14ac:dyDescent="0.3">
      <c r="A1062">
        <v>1060</v>
      </c>
      <c r="B1062">
        <f t="shared" si="16"/>
        <v>2.9021218343600275</v>
      </c>
      <c r="C1062">
        <v>1</v>
      </c>
      <c r="D1062">
        <v>94.2303</v>
      </c>
      <c r="E1062">
        <v>3.986E-2</v>
      </c>
      <c r="F1062">
        <v>82.623000000000005</v>
      </c>
      <c r="G1062">
        <v>85.492000000000004</v>
      </c>
      <c r="H1062">
        <v>87.165999999999997</v>
      </c>
      <c r="I1062">
        <v>88.052000000000007</v>
      </c>
      <c r="J1062">
        <v>89.417000000000002</v>
      </c>
      <c r="K1062">
        <v>90.337000000000003</v>
      </c>
      <c r="L1062">
        <v>91.697000000000003</v>
      </c>
      <c r="M1062">
        <v>94.23</v>
      </c>
      <c r="N1062">
        <v>96.763999999999996</v>
      </c>
      <c r="O1062">
        <v>98.123000000000005</v>
      </c>
      <c r="P1062">
        <v>99.043999999999997</v>
      </c>
      <c r="Q1062">
        <v>100.408</v>
      </c>
      <c r="R1062">
        <v>101.295</v>
      </c>
      <c r="S1062">
        <v>102.968</v>
      </c>
      <c r="T1062">
        <v>105.837</v>
      </c>
    </row>
    <row r="1063" spans="1:20" x14ac:dyDescent="0.3">
      <c r="A1063">
        <v>1061</v>
      </c>
      <c r="B1063">
        <f t="shared" si="16"/>
        <v>2.9048596851471595</v>
      </c>
      <c r="C1063">
        <v>1</v>
      </c>
      <c r="D1063">
        <v>94.253500000000003</v>
      </c>
      <c r="E1063">
        <v>3.986E-2</v>
      </c>
      <c r="F1063">
        <v>82.644000000000005</v>
      </c>
      <c r="G1063">
        <v>85.513999999999996</v>
      </c>
      <c r="H1063">
        <v>87.186999999999998</v>
      </c>
      <c r="I1063">
        <v>88.073999999999998</v>
      </c>
      <c r="J1063">
        <v>89.438999999999993</v>
      </c>
      <c r="K1063">
        <v>90.36</v>
      </c>
      <c r="L1063">
        <v>91.718999999999994</v>
      </c>
      <c r="M1063">
        <v>94.254000000000005</v>
      </c>
      <c r="N1063">
        <v>96.787999999999997</v>
      </c>
      <c r="O1063">
        <v>98.147000000000006</v>
      </c>
      <c r="P1063">
        <v>99.067999999999998</v>
      </c>
      <c r="Q1063">
        <v>100.43300000000001</v>
      </c>
      <c r="R1063">
        <v>101.32</v>
      </c>
      <c r="S1063">
        <v>102.99299999999999</v>
      </c>
      <c r="T1063">
        <v>105.863</v>
      </c>
    </row>
    <row r="1064" spans="1:20" x14ac:dyDescent="0.3">
      <c r="A1064">
        <v>1062</v>
      </c>
      <c r="B1064">
        <f t="shared" si="16"/>
        <v>2.9075975359342916</v>
      </c>
      <c r="C1064">
        <v>1</v>
      </c>
      <c r="D1064">
        <v>94.276600000000002</v>
      </c>
      <c r="E1064">
        <v>3.9870000000000003E-2</v>
      </c>
      <c r="F1064">
        <v>82.661000000000001</v>
      </c>
      <c r="G1064">
        <v>85.531999999999996</v>
      </c>
      <c r="H1064">
        <v>87.206999999999994</v>
      </c>
      <c r="I1064">
        <v>88.093999999999994</v>
      </c>
      <c r="J1064">
        <v>89.459000000000003</v>
      </c>
      <c r="K1064">
        <v>90.381</v>
      </c>
      <c r="L1064">
        <v>91.741</v>
      </c>
      <c r="M1064">
        <v>94.277000000000001</v>
      </c>
      <c r="N1064">
        <v>96.811999999999998</v>
      </c>
      <c r="O1064">
        <v>98.171999999999997</v>
      </c>
      <c r="P1064">
        <v>99.093999999999994</v>
      </c>
      <c r="Q1064">
        <v>100.459</v>
      </c>
      <c r="R1064">
        <v>101.346</v>
      </c>
      <c r="S1064">
        <v>103.021</v>
      </c>
      <c r="T1064">
        <v>105.892</v>
      </c>
    </row>
    <row r="1065" spans="1:20" x14ac:dyDescent="0.3">
      <c r="A1065">
        <v>1063</v>
      </c>
      <c r="B1065">
        <f t="shared" si="16"/>
        <v>2.9103353867214237</v>
      </c>
      <c r="C1065">
        <v>1</v>
      </c>
      <c r="D1065">
        <v>94.299800000000005</v>
      </c>
      <c r="E1065">
        <v>3.9870000000000003E-2</v>
      </c>
      <c r="F1065">
        <v>82.680999999999997</v>
      </c>
      <c r="G1065">
        <v>85.552999999999997</v>
      </c>
      <c r="H1065">
        <v>87.228999999999999</v>
      </c>
      <c r="I1065">
        <v>88.116</v>
      </c>
      <c r="J1065">
        <v>89.481999999999999</v>
      </c>
      <c r="K1065">
        <v>90.403000000000006</v>
      </c>
      <c r="L1065">
        <v>91.763999999999996</v>
      </c>
      <c r="M1065">
        <v>94.3</v>
      </c>
      <c r="N1065">
        <v>96.835999999999999</v>
      </c>
      <c r="O1065">
        <v>98.197000000000003</v>
      </c>
      <c r="P1065">
        <v>99.117999999999995</v>
      </c>
      <c r="Q1065">
        <v>100.48399999999999</v>
      </c>
      <c r="R1065">
        <v>101.371</v>
      </c>
      <c r="S1065">
        <v>103.04600000000001</v>
      </c>
      <c r="T1065">
        <v>105.91800000000001</v>
      </c>
    </row>
    <row r="1066" spans="1:20" x14ac:dyDescent="0.3">
      <c r="A1066">
        <v>1064</v>
      </c>
      <c r="B1066">
        <f t="shared" si="16"/>
        <v>2.9130732375085557</v>
      </c>
      <c r="C1066">
        <v>1</v>
      </c>
      <c r="D1066">
        <v>94.322900000000004</v>
      </c>
      <c r="E1066">
        <v>3.9879999999999999E-2</v>
      </c>
      <c r="F1066">
        <v>82.698999999999998</v>
      </c>
      <c r="G1066">
        <v>85.572000000000003</v>
      </c>
      <c r="H1066">
        <v>87.248000000000005</v>
      </c>
      <c r="I1066">
        <v>88.135999999999996</v>
      </c>
      <c r="J1066">
        <v>89.501999999999995</v>
      </c>
      <c r="K1066">
        <v>90.424000000000007</v>
      </c>
      <c r="L1066">
        <v>91.786000000000001</v>
      </c>
      <c r="M1066">
        <v>94.322999999999993</v>
      </c>
      <c r="N1066">
        <v>96.86</v>
      </c>
      <c r="O1066">
        <v>98.221999999999994</v>
      </c>
      <c r="P1066">
        <v>99.144000000000005</v>
      </c>
      <c r="Q1066">
        <v>100.51</v>
      </c>
      <c r="R1066">
        <v>101.398</v>
      </c>
      <c r="S1066">
        <v>103.074</v>
      </c>
      <c r="T1066">
        <v>105.947</v>
      </c>
    </row>
    <row r="1067" spans="1:20" x14ac:dyDescent="0.3">
      <c r="A1067">
        <v>1065</v>
      </c>
      <c r="B1067">
        <f t="shared" si="16"/>
        <v>2.9158110882956878</v>
      </c>
      <c r="C1067">
        <v>1</v>
      </c>
      <c r="D1067">
        <v>94.346000000000004</v>
      </c>
      <c r="E1067">
        <v>3.9890000000000002E-2</v>
      </c>
      <c r="F1067">
        <v>82.715999999999994</v>
      </c>
      <c r="G1067">
        <v>85.590999999999994</v>
      </c>
      <c r="H1067">
        <v>87.268000000000001</v>
      </c>
      <c r="I1067">
        <v>88.156000000000006</v>
      </c>
      <c r="J1067">
        <v>89.522999999999996</v>
      </c>
      <c r="K1067">
        <v>90.444999999999993</v>
      </c>
      <c r="L1067">
        <v>91.808000000000007</v>
      </c>
      <c r="M1067">
        <v>94.346000000000004</v>
      </c>
      <c r="N1067">
        <v>96.884</v>
      </c>
      <c r="O1067">
        <v>98.247</v>
      </c>
      <c r="P1067">
        <v>99.168999999999997</v>
      </c>
      <c r="Q1067">
        <v>100.536</v>
      </c>
      <c r="R1067">
        <v>101.42400000000001</v>
      </c>
      <c r="S1067">
        <v>103.101</v>
      </c>
      <c r="T1067">
        <v>105.976</v>
      </c>
    </row>
    <row r="1068" spans="1:20" x14ac:dyDescent="0.3">
      <c r="A1068">
        <v>1066</v>
      </c>
      <c r="B1068">
        <f t="shared" si="16"/>
        <v>2.9185489390828199</v>
      </c>
      <c r="C1068">
        <v>1</v>
      </c>
      <c r="D1068">
        <v>94.369100000000003</v>
      </c>
      <c r="E1068">
        <v>3.9890000000000002E-2</v>
      </c>
      <c r="F1068">
        <v>82.736000000000004</v>
      </c>
      <c r="G1068">
        <v>85.611999999999995</v>
      </c>
      <c r="H1068">
        <v>87.289000000000001</v>
      </c>
      <c r="I1068">
        <v>88.177000000000007</v>
      </c>
      <c r="J1068">
        <v>89.545000000000002</v>
      </c>
      <c r="K1068">
        <v>90.468000000000004</v>
      </c>
      <c r="L1068">
        <v>91.83</v>
      </c>
      <c r="M1068">
        <v>94.369</v>
      </c>
      <c r="N1068">
        <v>96.908000000000001</v>
      </c>
      <c r="O1068">
        <v>98.271000000000001</v>
      </c>
      <c r="P1068">
        <v>99.192999999999998</v>
      </c>
      <c r="Q1068">
        <v>100.56100000000001</v>
      </c>
      <c r="R1068">
        <v>101.449</v>
      </c>
      <c r="S1068">
        <v>103.126</v>
      </c>
      <c r="T1068">
        <v>106.002</v>
      </c>
    </row>
    <row r="1069" spans="1:20" x14ac:dyDescent="0.3">
      <c r="A1069">
        <v>1067</v>
      </c>
      <c r="B1069">
        <f t="shared" si="16"/>
        <v>2.9212867898699519</v>
      </c>
      <c r="C1069">
        <v>1</v>
      </c>
      <c r="D1069">
        <v>94.392200000000003</v>
      </c>
      <c r="E1069">
        <v>3.9899999999999998E-2</v>
      </c>
      <c r="F1069">
        <v>82.754000000000005</v>
      </c>
      <c r="G1069">
        <v>85.631</v>
      </c>
      <c r="H1069">
        <v>87.308999999999997</v>
      </c>
      <c r="I1069">
        <v>88.197000000000003</v>
      </c>
      <c r="J1069">
        <v>89.566000000000003</v>
      </c>
      <c r="K1069">
        <v>90.489000000000004</v>
      </c>
      <c r="L1069">
        <v>91.852000000000004</v>
      </c>
      <c r="M1069">
        <v>94.391999999999996</v>
      </c>
      <c r="N1069">
        <v>96.932000000000002</v>
      </c>
      <c r="O1069">
        <v>98.296000000000006</v>
      </c>
      <c r="P1069">
        <v>99.218999999999994</v>
      </c>
      <c r="Q1069">
        <v>100.587</v>
      </c>
      <c r="R1069">
        <v>101.476</v>
      </c>
      <c r="S1069">
        <v>103.154</v>
      </c>
      <c r="T1069">
        <v>106.03100000000001</v>
      </c>
    </row>
    <row r="1070" spans="1:20" x14ac:dyDescent="0.3">
      <c r="A1070">
        <v>1068</v>
      </c>
      <c r="B1070">
        <f t="shared" si="16"/>
        <v>2.924024640657084</v>
      </c>
      <c r="C1070">
        <v>1</v>
      </c>
      <c r="D1070">
        <v>94.415300000000002</v>
      </c>
      <c r="E1070">
        <v>3.9899999999999998E-2</v>
      </c>
      <c r="F1070">
        <v>82.774000000000001</v>
      </c>
      <c r="G1070">
        <v>85.652000000000001</v>
      </c>
      <c r="H1070">
        <v>87.33</v>
      </c>
      <c r="I1070">
        <v>88.218999999999994</v>
      </c>
      <c r="J1070">
        <v>89.587000000000003</v>
      </c>
      <c r="K1070">
        <v>90.510999999999996</v>
      </c>
      <c r="L1070">
        <v>91.873999999999995</v>
      </c>
      <c r="M1070">
        <v>94.415000000000006</v>
      </c>
      <c r="N1070">
        <v>96.956000000000003</v>
      </c>
      <c r="O1070">
        <v>98.32</v>
      </c>
      <c r="P1070">
        <v>99.242999999999995</v>
      </c>
      <c r="Q1070">
        <v>100.61199999999999</v>
      </c>
      <c r="R1070">
        <v>101.501</v>
      </c>
      <c r="S1070">
        <v>103.179</v>
      </c>
      <c r="T1070">
        <v>106.057</v>
      </c>
    </row>
    <row r="1071" spans="1:20" x14ac:dyDescent="0.3">
      <c r="A1071">
        <v>1069</v>
      </c>
      <c r="B1071">
        <f t="shared" si="16"/>
        <v>2.9267624914442161</v>
      </c>
      <c r="C1071">
        <v>1</v>
      </c>
      <c r="D1071">
        <v>94.438400000000001</v>
      </c>
      <c r="E1071">
        <v>3.9910000000000001E-2</v>
      </c>
      <c r="F1071">
        <v>82.790999999999997</v>
      </c>
      <c r="G1071">
        <v>85.67</v>
      </c>
      <c r="H1071">
        <v>87.35</v>
      </c>
      <c r="I1071">
        <v>88.239000000000004</v>
      </c>
      <c r="J1071">
        <v>89.608000000000004</v>
      </c>
      <c r="K1071">
        <v>90.531999999999996</v>
      </c>
      <c r="L1071">
        <v>91.896000000000001</v>
      </c>
      <c r="M1071">
        <v>94.438000000000002</v>
      </c>
      <c r="N1071">
        <v>96.980999999999995</v>
      </c>
      <c r="O1071">
        <v>98.344999999999999</v>
      </c>
      <c r="P1071">
        <v>99.269000000000005</v>
      </c>
      <c r="Q1071">
        <v>100.63800000000001</v>
      </c>
      <c r="R1071">
        <v>101.527</v>
      </c>
      <c r="S1071">
        <v>103.206</v>
      </c>
      <c r="T1071">
        <v>106.086</v>
      </c>
    </row>
    <row r="1072" spans="1:20" x14ac:dyDescent="0.3">
      <c r="A1072">
        <v>1070</v>
      </c>
      <c r="B1072">
        <f t="shared" si="16"/>
        <v>2.9295003422313486</v>
      </c>
      <c r="C1072">
        <v>1</v>
      </c>
      <c r="D1072">
        <v>94.461500000000001</v>
      </c>
      <c r="E1072">
        <v>3.9910000000000001E-2</v>
      </c>
      <c r="F1072">
        <v>82.811000000000007</v>
      </c>
      <c r="G1072">
        <v>85.691000000000003</v>
      </c>
      <c r="H1072">
        <v>87.370999999999995</v>
      </c>
      <c r="I1072">
        <v>88.26</v>
      </c>
      <c r="J1072">
        <v>89.63</v>
      </c>
      <c r="K1072">
        <v>90.554000000000002</v>
      </c>
      <c r="L1072">
        <v>91.918999999999997</v>
      </c>
      <c r="M1072">
        <v>94.462000000000003</v>
      </c>
      <c r="N1072">
        <v>97.004000000000005</v>
      </c>
      <c r="O1072">
        <v>98.369</v>
      </c>
      <c r="P1072">
        <v>99.293000000000006</v>
      </c>
      <c r="Q1072">
        <v>100.663</v>
      </c>
      <c r="R1072">
        <v>101.55200000000001</v>
      </c>
      <c r="S1072">
        <v>103.232</v>
      </c>
      <c r="T1072">
        <v>106.11199999999999</v>
      </c>
    </row>
    <row r="1073" spans="1:20" x14ac:dyDescent="0.3">
      <c r="A1073">
        <v>1071</v>
      </c>
      <c r="B1073">
        <f t="shared" si="16"/>
        <v>2.9322381930184807</v>
      </c>
      <c r="C1073">
        <v>1</v>
      </c>
      <c r="D1073">
        <v>94.484499999999997</v>
      </c>
      <c r="E1073">
        <v>3.9919999999999997E-2</v>
      </c>
      <c r="F1073">
        <v>82.828999999999994</v>
      </c>
      <c r="G1073">
        <v>85.71</v>
      </c>
      <c r="H1073">
        <v>87.39</v>
      </c>
      <c r="I1073">
        <v>88.28</v>
      </c>
      <c r="J1073">
        <v>89.650999999999996</v>
      </c>
      <c r="K1073">
        <v>90.575000000000003</v>
      </c>
      <c r="L1073">
        <v>91.94</v>
      </c>
      <c r="M1073">
        <v>94.484999999999999</v>
      </c>
      <c r="N1073">
        <v>97.028999999999996</v>
      </c>
      <c r="O1073">
        <v>98.394000000000005</v>
      </c>
      <c r="P1073">
        <v>99.317999999999998</v>
      </c>
      <c r="Q1073">
        <v>100.68899999999999</v>
      </c>
      <c r="R1073">
        <v>101.57899999999999</v>
      </c>
      <c r="S1073">
        <v>103.259</v>
      </c>
      <c r="T1073">
        <v>106.14</v>
      </c>
    </row>
    <row r="1074" spans="1:20" x14ac:dyDescent="0.3">
      <c r="A1074">
        <v>1072</v>
      </c>
      <c r="B1074">
        <f t="shared" si="16"/>
        <v>2.9349760438056127</v>
      </c>
      <c r="C1074">
        <v>1</v>
      </c>
      <c r="D1074">
        <v>94.507499999999993</v>
      </c>
      <c r="E1074">
        <v>3.993E-2</v>
      </c>
      <c r="F1074">
        <v>82.846000000000004</v>
      </c>
      <c r="G1074">
        <v>85.728999999999999</v>
      </c>
      <c r="H1074">
        <v>87.41</v>
      </c>
      <c r="I1074">
        <v>88.3</v>
      </c>
      <c r="J1074">
        <v>89.671000000000006</v>
      </c>
      <c r="K1074">
        <v>90.596000000000004</v>
      </c>
      <c r="L1074">
        <v>91.962000000000003</v>
      </c>
      <c r="M1074">
        <v>94.507999999999996</v>
      </c>
      <c r="N1074">
        <v>97.052999999999997</v>
      </c>
      <c r="O1074">
        <v>98.418999999999997</v>
      </c>
      <c r="P1074">
        <v>99.343999999999994</v>
      </c>
      <c r="Q1074">
        <v>100.715</v>
      </c>
      <c r="R1074">
        <v>101.605</v>
      </c>
      <c r="S1074">
        <v>103.286</v>
      </c>
      <c r="T1074">
        <v>106.169</v>
      </c>
    </row>
    <row r="1075" spans="1:20" x14ac:dyDescent="0.3">
      <c r="A1075">
        <v>1073</v>
      </c>
      <c r="B1075">
        <f t="shared" si="16"/>
        <v>2.9377138945927448</v>
      </c>
      <c r="C1075">
        <v>1</v>
      </c>
      <c r="D1075">
        <v>94.530600000000007</v>
      </c>
      <c r="E1075">
        <v>3.993E-2</v>
      </c>
      <c r="F1075">
        <v>82.866</v>
      </c>
      <c r="G1075">
        <v>85.75</v>
      </c>
      <c r="H1075">
        <v>87.430999999999997</v>
      </c>
      <c r="I1075">
        <v>88.322000000000003</v>
      </c>
      <c r="J1075">
        <v>89.692999999999998</v>
      </c>
      <c r="K1075">
        <v>90.617999999999995</v>
      </c>
      <c r="L1075">
        <v>91.984999999999999</v>
      </c>
      <c r="M1075">
        <v>94.531000000000006</v>
      </c>
      <c r="N1075">
        <v>97.076999999999998</v>
      </c>
      <c r="O1075">
        <v>98.442999999999998</v>
      </c>
      <c r="P1075">
        <v>99.367999999999995</v>
      </c>
      <c r="Q1075">
        <v>100.739</v>
      </c>
      <c r="R1075">
        <v>101.63</v>
      </c>
      <c r="S1075">
        <v>103.312</v>
      </c>
      <c r="T1075">
        <v>106.19499999999999</v>
      </c>
    </row>
    <row r="1076" spans="1:20" x14ac:dyDescent="0.3">
      <c r="A1076">
        <v>1074</v>
      </c>
      <c r="B1076">
        <f t="shared" si="16"/>
        <v>2.9404517453798769</v>
      </c>
      <c r="C1076">
        <v>1</v>
      </c>
      <c r="D1076">
        <v>94.553600000000003</v>
      </c>
      <c r="E1076">
        <v>3.9940000000000003E-2</v>
      </c>
      <c r="F1076">
        <v>82.882999999999996</v>
      </c>
      <c r="G1076">
        <v>85.768000000000001</v>
      </c>
      <c r="H1076">
        <v>87.450999999999993</v>
      </c>
      <c r="I1076">
        <v>88.341999999999999</v>
      </c>
      <c r="J1076">
        <v>89.713999999999999</v>
      </c>
      <c r="K1076">
        <v>90.64</v>
      </c>
      <c r="L1076">
        <v>92.006</v>
      </c>
      <c r="M1076">
        <v>94.554000000000002</v>
      </c>
      <c r="N1076">
        <v>97.100999999999999</v>
      </c>
      <c r="O1076">
        <v>98.468000000000004</v>
      </c>
      <c r="P1076">
        <v>99.393000000000001</v>
      </c>
      <c r="Q1076">
        <v>100.765</v>
      </c>
      <c r="R1076">
        <v>101.65600000000001</v>
      </c>
      <c r="S1076">
        <v>103.339</v>
      </c>
      <c r="T1076">
        <v>106.224</v>
      </c>
    </row>
    <row r="1077" spans="1:20" x14ac:dyDescent="0.3">
      <c r="A1077">
        <v>1075</v>
      </c>
      <c r="B1077">
        <f t="shared" si="16"/>
        <v>2.9431895961670089</v>
      </c>
      <c r="C1077">
        <v>1</v>
      </c>
      <c r="D1077">
        <v>94.576599999999999</v>
      </c>
      <c r="E1077">
        <v>3.9940000000000003E-2</v>
      </c>
      <c r="F1077">
        <v>82.903999999999996</v>
      </c>
      <c r="G1077">
        <v>85.789000000000001</v>
      </c>
      <c r="H1077">
        <v>87.471999999999994</v>
      </c>
      <c r="I1077">
        <v>88.363</v>
      </c>
      <c r="J1077">
        <v>89.736000000000004</v>
      </c>
      <c r="K1077">
        <v>90.662000000000006</v>
      </c>
      <c r="L1077">
        <v>92.028999999999996</v>
      </c>
      <c r="M1077">
        <v>94.576999999999998</v>
      </c>
      <c r="N1077">
        <v>97.123999999999995</v>
      </c>
      <c r="O1077">
        <v>98.492000000000004</v>
      </c>
      <c r="P1077">
        <v>99.418000000000006</v>
      </c>
      <c r="Q1077">
        <v>100.79</v>
      </c>
      <c r="R1077">
        <v>101.681</v>
      </c>
      <c r="S1077">
        <v>103.364</v>
      </c>
      <c r="T1077">
        <v>106.25</v>
      </c>
    </row>
    <row r="1078" spans="1:20" x14ac:dyDescent="0.3">
      <c r="A1078">
        <v>1076</v>
      </c>
      <c r="B1078">
        <f t="shared" si="16"/>
        <v>2.945927446954141</v>
      </c>
      <c r="C1078">
        <v>1</v>
      </c>
      <c r="D1078">
        <v>94.599599999999995</v>
      </c>
      <c r="E1078">
        <v>3.9949999999999999E-2</v>
      </c>
      <c r="F1078">
        <v>82.921000000000006</v>
      </c>
      <c r="G1078">
        <v>85.808000000000007</v>
      </c>
      <c r="H1078">
        <v>87.492000000000004</v>
      </c>
      <c r="I1078">
        <v>88.382999999999996</v>
      </c>
      <c r="J1078">
        <v>89.756</v>
      </c>
      <c r="K1078">
        <v>90.683000000000007</v>
      </c>
      <c r="L1078">
        <v>92.051000000000002</v>
      </c>
      <c r="M1078">
        <v>94.6</v>
      </c>
      <c r="N1078">
        <v>97.149000000000001</v>
      </c>
      <c r="O1078">
        <v>98.516999999999996</v>
      </c>
      <c r="P1078">
        <v>99.442999999999998</v>
      </c>
      <c r="Q1078">
        <v>100.816</v>
      </c>
      <c r="R1078">
        <v>101.708</v>
      </c>
      <c r="S1078">
        <v>103.39100000000001</v>
      </c>
      <c r="T1078">
        <v>106.27800000000001</v>
      </c>
    </row>
    <row r="1079" spans="1:20" x14ac:dyDescent="0.3">
      <c r="A1079">
        <v>1077</v>
      </c>
      <c r="B1079">
        <f t="shared" si="16"/>
        <v>2.9486652977412731</v>
      </c>
      <c r="C1079">
        <v>1</v>
      </c>
      <c r="D1079">
        <v>94.622600000000006</v>
      </c>
      <c r="E1079">
        <v>3.9960000000000002E-2</v>
      </c>
      <c r="F1079">
        <v>82.938000000000002</v>
      </c>
      <c r="G1079">
        <v>85.825999999999993</v>
      </c>
      <c r="H1079">
        <v>87.510999999999996</v>
      </c>
      <c r="I1079">
        <v>88.403000000000006</v>
      </c>
      <c r="J1079">
        <v>89.777000000000001</v>
      </c>
      <c r="K1079">
        <v>90.703999999999994</v>
      </c>
      <c r="L1079">
        <v>92.072000000000003</v>
      </c>
      <c r="M1079">
        <v>94.623000000000005</v>
      </c>
      <c r="N1079">
        <v>97.173000000000002</v>
      </c>
      <c r="O1079">
        <v>98.540999999999997</v>
      </c>
      <c r="P1079">
        <v>99.468000000000004</v>
      </c>
      <c r="Q1079">
        <v>100.842</v>
      </c>
      <c r="R1079">
        <v>101.73399999999999</v>
      </c>
      <c r="S1079">
        <v>103.419</v>
      </c>
      <c r="T1079">
        <v>106.307</v>
      </c>
    </row>
    <row r="1080" spans="1:20" x14ac:dyDescent="0.3">
      <c r="A1080">
        <v>1078</v>
      </c>
      <c r="B1080">
        <f t="shared" si="16"/>
        <v>2.9514031485284051</v>
      </c>
      <c r="C1080">
        <v>1</v>
      </c>
      <c r="D1080">
        <v>94.645499999999998</v>
      </c>
      <c r="E1080">
        <v>3.9960000000000002E-2</v>
      </c>
      <c r="F1080">
        <v>82.957999999999998</v>
      </c>
      <c r="G1080">
        <v>85.846999999999994</v>
      </c>
      <c r="H1080">
        <v>87.531999999999996</v>
      </c>
      <c r="I1080">
        <v>88.424999999999997</v>
      </c>
      <c r="J1080">
        <v>89.799000000000007</v>
      </c>
      <c r="K1080">
        <v>90.725999999999999</v>
      </c>
      <c r="L1080">
        <v>92.094999999999999</v>
      </c>
      <c r="M1080">
        <v>94.646000000000001</v>
      </c>
      <c r="N1080">
        <v>97.195999999999998</v>
      </c>
      <c r="O1080">
        <v>98.564999999999998</v>
      </c>
      <c r="P1080">
        <v>99.492000000000004</v>
      </c>
      <c r="Q1080">
        <v>100.866</v>
      </c>
      <c r="R1080">
        <v>101.759</v>
      </c>
      <c r="S1080">
        <v>103.444</v>
      </c>
      <c r="T1080">
        <v>106.333</v>
      </c>
    </row>
    <row r="1081" spans="1:20" x14ac:dyDescent="0.3">
      <c r="A1081">
        <v>1079</v>
      </c>
      <c r="B1081">
        <f t="shared" si="16"/>
        <v>2.9541409993155372</v>
      </c>
      <c r="C1081">
        <v>1</v>
      </c>
      <c r="D1081">
        <v>94.668499999999995</v>
      </c>
      <c r="E1081">
        <v>3.9969999999999999E-2</v>
      </c>
      <c r="F1081">
        <v>82.974999999999994</v>
      </c>
      <c r="G1081">
        <v>85.866</v>
      </c>
      <c r="H1081">
        <v>87.552000000000007</v>
      </c>
      <c r="I1081">
        <v>88.444999999999993</v>
      </c>
      <c r="J1081">
        <v>89.819000000000003</v>
      </c>
      <c r="K1081">
        <v>90.747</v>
      </c>
      <c r="L1081">
        <v>92.116</v>
      </c>
      <c r="M1081">
        <v>94.668999999999997</v>
      </c>
      <c r="N1081">
        <v>97.221000000000004</v>
      </c>
      <c r="O1081">
        <v>98.59</v>
      </c>
      <c r="P1081">
        <v>99.518000000000001</v>
      </c>
      <c r="Q1081">
        <v>100.892</v>
      </c>
      <c r="R1081">
        <v>101.785</v>
      </c>
      <c r="S1081">
        <v>103.471</v>
      </c>
      <c r="T1081">
        <v>106.36199999999999</v>
      </c>
    </row>
    <row r="1082" spans="1:20" x14ac:dyDescent="0.3">
      <c r="A1082">
        <v>1080</v>
      </c>
      <c r="B1082">
        <f t="shared" si="16"/>
        <v>2.9568788501026693</v>
      </c>
      <c r="C1082">
        <v>1</v>
      </c>
      <c r="D1082">
        <v>94.691400000000002</v>
      </c>
      <c r="E1082">
        <v>3.9969999999999999E-2</v>
      </c>
      <c r="F1082">
        <v>82.995000000000005</v>
      </c>
      <c r="G1082">
        <v>85.887</v>
      </c>
      <c r="H1082">
        <v>87.572999999999993</v>
      </c>
      <c r="I1082">
        <v>88.465999999999994</v>
      </c>
      <c r="J1082">
        <v>89.840999999999994</v>
      </c>
      <c r="K1082">
        <v>90.769000000000005</v>
      </c>
      <c r="L1082">
        <v>92.138999999999996</v>
      </c>
      <c r="M1082">
        <v>94.691000000000003</v>
      </c>
      <c r="N1082">
        <v>97.244</v>
      </c>
      <c r="O1082">
        <v>98.614000000000004</v>
      </c>
      <c r="P1082">
        <v>99.542000000000002</v>
      </c>
      <c r="Q1082">
        <v>100.917</v>
      </c>
      <c r="R1082">
        <v>101.81</v>
      </c>
      <c r="S1082">
        <v>103.496</v>
      </c>
      <c r="T1082">
        <v>106.387</v>
      </c>
    </row>
    <row r="1083" spans="1:20" x14ac:dyDescent="0.3">
      <c r="A1083">
        <v>1081</v>
      </c>
      <c r="B1083">
        <f t="shared" si="16"/>
        <v>2.9596167008898013</v>
      </c>
      <c r="C1083">
        <v>1</v>
      </c>
      <c r="D1083">
        <v>94.714399999999998</v>
      </c>
      <c r="E1083">
        <v>3.9980000000000002E-2</v>
      </c>
      <c r="F1083">
        <v>83.013000000000005</v>
      </c>
      <c r="G1083">
        <v>85.905000000000001</v>
      </c>
      <c r="H1083">
        <v>87.591999999999999</v>
      </c>
      <c r="I1083">
        <v>88.486000000000004</v>
      </c>
      <c r="J1083">
        <v>89.861999999999995</v>
      </c>
      <c r="K1083">
        <v>90.79</v>
      </c>
      <c r="L1083">
        <v>92.16</v>
      </c>
      <c r="M1083">
        <v>94.713999999999999</v>
      </c>
      <c r="N1083">
        <v>97.268000000000001</v>
      </c>
      <c r="O1083">
        <v>98.638999999999996</v>
      </c>
      <c r="P1083">
        <v>99.566999999999993</v>
      </c>
      <c r="Q1083">
        <v>100.943</v>
      </c>
      <c r="R1083">
        <v>101.836</v>
      </c>
      <c r="S1083">
        <v>103.524</v>
      </c>
      <c r="T1083">
        <v>106.416</v>
      </c>
    </row>
    <row r="1084" spans="1:20" x14ac:dyDescent="0.3">
      <c r="A1084">
        <v>1082</v>
      </c>
      <c r="B1084">
        <f t="shared" si="16"/>
        <v>2.9623545516769334</v>
      </c>
      <c r="C1084">
        <v>1</v>
      </c>
      <c r="D1084">
        <v>94.737300000000005</v>
      </c>
      <c r="E1084">
        <v>3.9989999999999998E-2</v>
      </c>
      <c r="F1084">
        <v>83.03</v>
      </c>
      <c r="G1084">
        <v>85.924000000000007</v>
      </c>
      <c r="H1084">
        <v>87.611999999999995</v>
      </c>
      <c r="I1084">
        <v>88.506</v>
      </c>
      <c r="J1084">
        <v>89.882000000000005</v>
      </c>
      <c r="K1084">
        <v>90.811000000000007</v>
      </c>
      <c r="L1084">
        <v>92.182000000000002</v>
      </c>
      <c r="M1084">
        <v>94.736999999999995</v>
      </c>
      <c r="N1084">
        <v>97.293000000000006</v>
      </c>
      <c r="O1084">
        <v>98.664000000000001</v>
      </c>
      <c r="P1084">
        <v>99.593000000000004</v>
      </c>
      <c r="Q1084">
        <v>100.96899999999999</v>
      </c>
      <c r="R1084">
        <v>101.863</v>
      </c>
      <c r="S1084">
        <v>103.551</v>
      </c>
      <c r="T1084">
        <v>106.44499999999999</v>
      </c>
    </row>
    <row r="1085" spans="1:20" x14ac:dyDescent="0.3">
      <c r="A1085">
        <v>1083</v>
      </c>
      <c r="B1085">
        <f t="shared" si="16"/>
        <v>2.9650924024640659</v>
      </c>
      <c r="C1085">
        <v>1</v>
      </c>
      <c r="D1085">
        <v>94.760199999999998</v>
      </c>
      <c r="E1085">
        <v>3.9989999999999998E-2</v>
      </c>
      <c r="F1085">
        <v>83.05</v>
      </c>
      <c r="G1085">
        <v>85.944999999999993</v>
      </c>
      <c r="H1085">
        <v>87.632999999999996</v>
      </c>
      <c r="I1085">
        <v>88.527000000000001</v>
      </c>
      <c r="J1085">
        <v>89.903999999999996</v>
      </c>
      <c r="K1085">
        <v>90.832999999999998</v>
      </c>
      <c r="L1085">
        <v>92.203999999999994</v>
      </c>
      <c r="M1085">
        <v>94.76</v>
      </c>
      <c r="N1085">
        <v>97.316000000000003</v>
      </c>
      <c r="O1085">
        <v>98.688000000000002</v>
      </c>
      <c r="P1085">
        <v>99.617000000000004</v>
      </c>
      <c r="Q1085">
        <v>100.99299999999999</v>
      </c>
      <c r="R1085">
        <v>101.887</v>
      </c>
      <c r="S1085">
        <v>103.57599999999999</v>
      </c>
      <c r="T1085">
        <v>106.471</v>
      </c>
    </row>
    <row r="1086" spans="1:20" x14ac:dyDescent="0.3">
      <c r="A1086">
        <v>1084</v>
      </c>
      <c r="B1086">
        <f t="shared" si="16"/>
        <v>2.967830253251198</v>
      </c>
      <c r="C1086">
        <v>1</v>
      </c>
      <c r="D1086">
        <v>94.783100000000005</v>
      </c>
      <c r="E1086">
        <v>0.04</v>
      </c>
      <c r="F1086">
        <v>83.066999999999993</v>
      </c>
      <c r="G1086">
        <v>85.962999999999994</v>
      </c>
      <c r="H1086">
        <v>87.652000000000001</v>
      </c>
      <c r="I1086">
        <v>88.546999999999997</v>
      </c>
      <c r="J1086">
        <v>89.924000000000007</v>
      </c>
      <c r="K1086">
        <v>90.853999999999999</v>
      </c>
      <c r="L1086">
        <v>92.225999999999999</v>
      </c>
      <c r="M1086">
        <v>94.783000000000001</v>
      </c>
      <c r="N1086">
        <v>97.34</v>
      </c>
      <c r="O1086">
        <v>98.712999999999994</v>
      </c>
      <c r="P1086">
        <v>99.641999999999996</v>
      </c>
      <c r="Q1086">
        <v>101.01900000000001</v>
      </c>
      <c r="R1086">
        <v>101.914</v>
      </c>
      <c r="S1086">
        <v>103.60299999999999</v>
      </c>
      <c r="T1086">
        <v>106.499</v>
      </c>
    </row>
    <row r="1087" spans="1:20" x14ac:dyDescent="0.3">
      <c r="A1087">
        <v>1085</v>
      </c>
      <c r="B1087">
        <f t="shared" si="16"/>
        <v>2.97056810403833</v>
      </c>
      <c r="C1087">
        <v>1</v>
      </c>
      <c r="D1087">
        <v>94.805999999999997</v>
      </c>
      <c r="E1087">
        <v>0.04</v>
      </c>
      <c r="F1087">
        <v>83.087000000000003</v>
      </c>
      <c r="G1087">
        <v>85.983999999999995</v>
      </c>
      <c r="H1087">
        <v>87.674000000000007</v>
      </c>
      <c r="I1087">
        <v>88.567999999999998</v>
      </c>
      <c r="J1087">
        <v>89.945999999999998</v>
      </c>
      <c r="K1087">
        <v>90.876000000000005</v>
      </c>
      <c r="L1087">
        <v>92.248000000000005</v>
      </c>
      <c r="M1087">
        <v>94.805999999999997</v>
      </c>
      <c r="N1087">
        <v>97.364000000000004</v>
      </c>
      <c r="O1087">
        <v>98.736000000000004</v>
      </c>
      <c r="P1087">
        <v>99.665999999999997</v>
      </c>
      <c r="Q1087">
        <v>101.044</v>
      </c>
      <c r="R1087">
        <v>101.938</v>
      </c>
      <c r="S1087">
        <v>103.628</v>
      </c>
      <c r="T1087">
        <v>106.52500000000001</v>
      </c>
    </row>
    <row r="1088" spans="1:20" x14ac:dyDescent="0.3">
      <c r="A1088">
        <v>1086</v>
      </c>
      <c r="B1088">
        <f t="shared" si="16"/>
        <v>2.9733059548254621</v>
      </c>
      <c r="C1088">
        <v>1</v>
      </c>
      <c r="D1088">
        <v>94.828900000000004</v>
      </c>
      <c r="E1088">
        <v>4.0009999999999997E-2</v>
      </c>
      <c r="F1088">
        <v>83.103999999999999</v>
      </c>
      <c r="G1088">
        <v>86.001999999999995</v>
      </c>
      <c r="H1088">
        <v>87.692999999999998</v>
      </c>
      <c r="I1088">
        <v>88.587999999999994</v>
      </c>
      <c r="J1088">
        <v>89.966999999999999</v>
      </c>
      <c r="K1088">
        <v>90.897000000000006</v>
      </c>
      <c r="L1088">
        <v>92.27</v>
      </c>
      <c r="M1088">
        <v>94.828999999999994</v>
      </c>
      <c r="N1088">
        <v>97.388000000000005</v>
      </c>
      <c r="O1088">
        <v>98.760999999999996</v>
      </c>
      <c r="P1088">
        <v>99.691000000000003</v>
      </c>
      <c r="Q1088">
        <v>101.07</v>
      </c>
      <c r="R1088">
        <v>101.965</v>
      </c>
      <c r="S1088">
        <v>103.655</v>
      </c>
      <c r="T1088">
        <v>106.554</v>
      </c>
    </row>
    <row r="1089" spans="1:20" x14ac:dyDescent="0.3">
      <c r="A1089">
        <v>1087</v>
      </c>
      <c r="B1089">
        <f t="shared" si="16"/>
        <v>2.9760438056125942</v>
      </c>
      <c r="C1089">
        <v>1</v>
      </c>
      <c r="D1089">
        <v>94.851799999999997</v>
      </c>
      <c r="E1089">
        <v>4.0009999999999997E-2</v>
      </c>
      <c r="F1089">
        <v>83.123999999999995</v>
      </c>
      <c r="G1089">
        <v>86.022999999999996</v>
      </c>
      <c r="H1089">
        <v>87.713999999999999</v>
      </c>
      <c r="I1089">
        <v>88.61</v>
      </c>
      <c r="J1089">
        <v>89.988</v>
      </c>
      <c r="K1089">
        <v>90.918999999999997</v>
      </c>
      <c r="L1089">
        <v>92.292000000000002</v>
      </c>
      <c r="M1089">
        <v>94.852000000000004</v>
      </c>
      <c r="N1089">
        <v>97.412000000000006</v>
      </c>
      <c r="O1089">
        <v>98.784999999999997</v>
      </c>
      <c r="P1089">
        <v>99.715000000000003</v>
      </c>
      <c r="Q1089">
        <v>101.09399999999999</v>
      </c>
      <c r="R1089">
        <v>101.989</v>
      </c>
      <c r="S1089">
        <v>103.68</v>
      </c>
      <c r="T1089">
        <v>106.57899999999999</v>
      </c>
    </row>
    <row r="1090" spans="1:20" x14ac:dyDescent="0.3">
      <c r="A1090">
        <v>1088</v>
      </c>
      <c r="B1090">
        <f t="shared" si="16"/>
        <v>2.9787816563997263</v>
      </c>
      <c r="C1090">
        <v>1</v>
      </c>
      <c r="D1090">
        <v>94.874700000000004</v>
      </c>
      <c r="E1090">
        <v>4.002E-2</v>
      </c>
      <c r="F1090">
        <v>83.141000000000005</v>
      </c>
      <c r="G1090">
        <v>86.042000000000002</v>
      </c>
      <c r="H1090">
        <v>87.733999999999995</v>
      </c>
      <c r="I1090">
        <v>88.629000000000005</v>
      </c>
      <c r="J1090">
        <v>90.009</v>
      </c>
      <c r="K1090">
        <v>90.938999999999993</v>
      </c>
      <c r="L1090">
        <v>92.313999999999993</v>
      </c>
      <c r="M1090">
        <v>94.875</v>
      </c>
      <c r="N1090">
        <v>97.436000000000007</v>
      </c>
      <c r="O1090">
        <v>98.81</v>
      </c>
      <c r="P1090">
        <v>99.741</v>
      </c>
      <c r="Q1090">
        <v>101.12</v>
      </c>
      <c r="R1090">
        <v>102.01600000000001</v>
      </c>
      <c r="S1090">
        <v>103.708</v>
      </c>
      <c r="T1090">
        <v>106.608</v>
      </c>
    </row>
    <row r="1091" spans="1:20" x14ac:dyDescent="0.3">
      <c r="A1091">
        <v>1089</v>
      </c>
      <c r="B1091">
        <f t="shared" ref="B1091:B1154" si="17">A1091/365.25</f>
        <v>2.9815195071868583</v>
      </c>
      <c r="C1091">
        <v>1</v>
      </c>
      <c r="D1091">
        <v>94.897499999999994</v>
      </c>
      <c r="E1091">
        <v>4.0030000000000003E-2</v>
      </c>
      <c r="F1091">
        <v>83.158000000000001</v>
      </c>
      <c r="G1091">
        <v>86.06</v>
      </c>
      <c r="H1091">
        <v>87.753</v>
      </c>
      <c r="I1091">
        <v>88.649000000000001</v>
      </c>
      <c r="J1091">
        <v>90.028999999999996</v>
      </c>
      <c r="K1091">
        <v>90.96</v>
      </c>
      <c r="L1091">
        <v>92.334999999999994</v>
      </c>
      <c r="M1091">
        <v>94.897999999999996</v>
      </c>
      <c r="N1091">
        <v>97.46</v>
      </c>
      <c r="O1091">
        <v>98.834999999999994</v>
      </c>
      <c r="P1091">
        <v>99.766000000000005</v>
      </c>
      <c r="Q1091">
        <v>101.146</v>
      </c>
      <c r="R1091">
        <v>102.042</v>
      </c>
      <c r="S1091">
        <v>103.735</v>
      </c>
      <c r="T1091">
        <v>106.637</v>
      </c>
    </row>
    <row r="1092" spans="1:20" x14ac:dyDescent="0.3">
      <c r="A1092">
        <v>1090</v>
      </c>
      <c r="B1092">
        <f t="shared" si="17"/>
        <v>2.9842573579739904</v>
      </c>
      <c r="C1092">
        <v>1</v>
      </c>
      <c r="D1092">
        <v>94.920299999999997</v>
      </c>
      <c r="E1092">
        <v>4.0030000000000003E-2</v>
      </c>
      <c r="F1092">
        <v>83.177999999999997</v>
      </c>
      <c r="G1092">
        <v>86.081000000000003</v>
      </c>
      <c r="H1092">
        <v>87.774000000000001</v>
      </c>
      <c r="I1092">
        <v>88.67</v>
      </c>
      <c r="J1092">
        <v>90.051000000000002</v>
      </c>
      <c r="K1092">
        <v>90.981999999999999</v>
      </c>
      <c r="L1092">
        <v>92.356999999999999</v>
      </c>
      <c r="M1092">
        <v>94.92</v>
      </c>
      <c r="N1092">
        <v>97.483000000000004</v>
      </c>
      <c r="O1092">
        <v>98.858000000000004</v>
      </c>
      <c r="P1092">
        <v>99.79</v>
      </c>
      <c r="Q1092">
        <v>101.17</v>
      </c>
      <c r="R1092">
        <v>102.06699999999999</v>
      </c>
      <c r="S1092">
        <v>103.76</v>
      </c>
      <c r="T1092">
        <v>106.66200000000001</v>
      </c>
    </row>
    <row r="1093" spans="1:20" x14ac:dyDescent="0.3">
      <c r="A1093">
        <v>1091</v>
      </c>
      <c r="B1093">
        <f t="shared" si="17"/>
        <v>2.9869952087611225</v>
      </c>
      <c r="C1093">
        <v>1</v>
      </c>
      <c r="D1093">
        <v>94.943200000000004</v>
      </c>
      <c r="E1093">
        <v>4.0039999999999999E-2</v>
      </c>
      <c r="F1093">
        <v>83.195999999999998</v>
      </c>
      <c r="G1093">
        <v>86.1</v>
      </c>
      <c r="H1093">
        <v>87.793000000000006</v>
      </c>
      <c r="I1093">
        <v>88.69</v>
      </c>
      <c r="J1093">
        <v>90.070999999999998</v>
      </c>
      <c r="K1093">
        <v>91.003</v>
      </c>
      <c r="L1093">
        <v>92.379000000000005</v>
      </c>
      <c r="M1093">
        <v>94.942999999999998</v>
      </c>
      <c r="N1093">
        <v>97.507000000000005</v>
      </c>
      <c r="O1093">
        <v>98.882999999999996</v>
      </c>
      <c r="P1093">
        <v>99.814999999999998</v>
      </c>
      <c r="Q1093">
        <v>101.196</v>
      </c>
      <c r="R1093">
        <v>102.093</v>
      </c>
      <c r="S1093">
        <v>103.78700000000001</v>
      </c>
      <c r="T1093">
        <v>106.691</v>
      </c>
    </row>
    <row r="1094" spans="1:20" x14ac:dyDescent="0.3">
      <c r="A1094">
        <v>1092</v>
      </c>
      <c r="B1094">
        <f t="shared" si="17"/>
        <v>2.9897330595482545</v>
      </c>
      <c r="C1094">
        <v>1</v>
      </c>
      <c r="D1094">
        <v>94.965999999999994</v>
      </c>
      <c r="E1094">
        <v>4.0039999999999999E-2</v>
      </c>
      <c r="F1094">
        <v>83.215999999999994</v>
      </c>
      <c r="G1094">
        <v>86.12</v>
      </c>
      <c r="H1094">
        <v>87.813999999999993</v>
      </c>
      <c r="I1094">
        <v>88.712000000000003</v>
      </c>
      <c r="J1094">
        <v>90.093000000000004</v>
      </c>
      <c r="K1094">
        <v>91.025000000000006</v>
      </c>
      <c r="L1094">
        <v>92.400999999999996</v>
      </c>
      <c r="M1094">
        <v>94.965999999999994</v>
      </c>
      <c r="N1094">
        <v>97.531000000000006</v>
      </c>
      <c r="O1094">
        <v>98.906999999999996</v>
      </c>
      <c r="P1094">
        <v>99.838999999999999</v>
      </c>
      <c r="Q1094">
        <v>101.22</v>
      </c>
      <c r="R1094">
        <v>102.11799999999999</v>
      </c>
      <c r="S1094">
        <v>103.812</v>
      </c>
      <c r="T1094">
        <v>106.71599999999999</v>
      </c>
    </row>
    <row r="1095" spans="1:20" x14ac:dyDescent="0.3">
      <c r="A1095">
        <v>1093</v>
      </c>
      <c r="B1095">
        <f t="shared" si="17"/>
        <v>2.9924709103353866</v>
      </c>
      <c r="C1095">
        <v>1</v>
      </c>
      <c r="D1095">
        <v>94.988799999999998</v>
      </c>
      <c r="E1095">
        <v>4.0050000000000002E-2</v>
      </c>
      <c r="F1095">
        <v>83.233000000000004</v>
      </c>
      <c r="G1095">
        <v>86.138999999999996</v>
      </c>
      <c r="H1095">
        <v>87.834000000000003</v>
      </c>
      <c r="I1095">
        <v>88.730999999999995</v>
      </c>
      <c r="J1095">
        <v>90.113</v>
      </c>
      <c r="K1095">
        <v>91.046000000000006</v>
      </c>
      <c r="L1095">
        <v>92.423000000000002</v>
      </c>
      <c r="M1095">
        <v>94.989000000000004</v>
      </c>
      <c r="N1095">
        <v>97.555000000000007</v>
      </c>
      <c r="O1095">
        <v>98.932000000000002</v>
      </c>
      <c r="P1095">
        <v>99.864000000000004</v>
      </c>
      <c r="Q1095">
        <v>101.246</v>
      </c>
      <c r="R1095">
        <v>102.14400000000001</v>
      </c>
      <c r="S1095">
        <v>103.839</v>
      </c>
      <c r="T1095">
        <v>106.745</v>
      </c>
    </row>
    <row r="1096" spans="1:20" x14ac:dyDescent="0.3">
      <c r="A1096">
        <v>1094</v>
      </c>
      <c r="B1096">
        <f t="shared" si="17"/>
        <v>2.9952087611225187</v>
      </c>
      <c r="C1096">
        <v>1</v>
      </c>
      <c r="D1096">
        <v>95.011600000000001</v>
      </c>
      <c r="E1096">
        <v>4.0050000000000002E-2</v>
      </c>
      <c r="F1096">
        <v>83.253</v>
      </c>
      <c r="G1096">
        <v>86.159000000000006</v>
      </c>
      <c r="H1096">
        <v>87.855000000000004</v>
      </c>
      <c r="I1096">
        <v>88.753</v>
      </c>
      <c r="J1096">
        <v>90.135000000000005</v>
      </c>
      <c r="K1096">
        <v>91.067999999999998</v>
      </c>
      <c r="L1096">
        <v>92.444999999999993</v>
      </c>
      <c r="M1096">
        <v>95.012</v>
      </c>
      <c r="N1096">
        <v>97.578000000000003</v>
      </c>
      <c r="O1096">
        <v>98.954999999999998</v>
      </c>
      <c r="P1096">
        <v>99.888000000000005</v>
      </c>
      <c r="Q1096">
        <v>101.271</v>
      </c>
      <c r="R1096">
        <v>102.16800000000001</v>
      </c>
      <c r="S1096">
        <v>103.864</v>
      </c>
      <c r="T1096">
        <v>106.771</v>
      </c>
    </row>
    <row r="1097" spans="1:20" x14ac:dyDescent="0.3">
      <c r="A1097">
        <v>1095</v>
      </c>
      <c r="B1097">
        <f t="shared" si="17"/>
        <v>2.9979466119096507</v>
      </c>
      <c r="C1097">
        <v>1</v>
      </c>
      <c r="D1097">
        <v>95.034400000000005</v>
      </c>
      <c r="E1097">
        <v>4.0059999999999998E-2</v>
      </c>
      <c r="F1097">
        <v>83.27</v>
      </c>
      <c r="G1097">
        <v>86.177999999999997</v>
      </c>
      <c r="H1097">
        <v>87.873999999999995</v>
      </c>
      <c r="I1097">
        <v>88.772000000000006</v>
      </c>
      <c r="J1097">
        <v>90.155000000000001</v>
      </c>
      <c r="K1097">
        <v>91.088999999999999</v>
      </c>
      <c r="L1097">
        <v>92.466999999999999</v>
      </c>
      <c r="M1097">
        <v>95.034000000000006</v>
      </c>
      <c r="N1097">
        <v>97.602000000000004</v>
      </c>
      <c r="O1097">
        <v>98.98</v>
      </c>
      <c r="P1097">
        <v>99.912999999999997</v>
      </c>
      <c r="Q1097">
        <v>101.29600000000001</v>
      </c>
      <c r="R1097">
        <v>102.19499999999999</v>
      </c>
      <c r="S1097">
        <v>103.89100000000001</v>
      </c>
      <c r="T1097">
        <v>106.79900000000001</v>
      </c>
    </row>
    <row r="1098" spans="1:20" x14ac:dyDescent="0.3">
      <c r="A1098">
        <v>1096</v>
      </c>
      <c r="B1098">
        <f t="shared" si="17"/>
        <v>3.0006844626967832</v>
      </c>
      <c r="C1098">
        <v>1</v>
      </c>
      <c r="D1098">
        <v>95.057199999999995</v>
      </c>
      <c r="E1098">
        <v>4.0070000000000001E-2</v>
      </c>
      <c r="F1098">
        <v>83.287000000000006</v>
      </c>
      <c r="G1098">
        <v>86.195999999999998</v>
      </c>
      <c r="H1098">
        <v>87.893000000000001</v>
      </c>
      <c r="I1098">
        <v>88.792000000000002</v>
      </c>
      <c r="J1098">
        <v>90.176000000000002</v>
      </c>
      <c r="K1098">
        <v>91.108999999999995</v>
      </c>
      <c r="L1098">
        <v>92.488</v>
      </c>
      <c r="M1098">
        <v>95.057000000000002</v>
      </c>
      <c r="N1098">
        <v>97.626000000000005</v>
      </c>
      <c r="O1098">
        <v>99.004999999999995</v>
      </c>
      <c r="P1098">
        <v>99.938999999999993</v>
      </c>
      <c r="Q1098">
        <v>101.322</v>
      </c>
      <c r="R1098">
        <v>102.221</v>
      </c>
      <c r="S1098">
        <v>103.91800000000001</v>
      </c>
      <c r="T1098">
        <v>106.828</v>
      </c>
    </row>
    <row r="1099" spans="1:20" x14ac:dyDescent="0.3">
      <c r="A1099">
        <v>1097</v>
      </c>
      <c r="B1099">
        <f t="shared" si="17"/>
        <v>3.0034223134839153</v>
      </c>
      <c r="C1099">
        <v>1</v>
      </c>
      <c r="D1099">
        <v>95.079899999999995</v>
      </c>
      <c r="E1099">
        <v>4.0070000000000001E-2</v>
      </c>
      <c r="F1099">
        <v>83.307000000000002</v>
      </c>
      <c r="G1099">
        <v>86.216999999999999</v>
      </c>
      <c r="H1099">
        <v>87.914000000000001</v>
      </c>
      <c r="I1099">
        <v>88.813000000000002</v>
      </c>
      <c r="J1099">
        <v>90.197000000000003</v>
      </c>
      <c r="K1099">
        <v>91.131</v>
      </c>
      <c r="L1099">
        <v>92.51</v>
      </c>
      <c r="M1099">
        <v>95.08</v>
      </c>
      <c r="N1099">
        <v>97.65</v>
      </c>
      <c r="O1099">
        <v>99.028999999999996</v>
      </c>
      <c r="P1099">
        <v>99.962000000000003</v>
      </c>
      <c r="Q1099">
        <v>101.34699999999999</v>
      </c>
      <c r="R1099">
        <v>102.245</v>
      </c>
      <c r="S1099">
        <v>103.943</v>
      </c>
      <c r="T1099">
        <v>106.85299999999999</v>
      </c>
    </row>
    <row r="1100" spans="1:20" x14ac:dyDescent="0.3">
      <c r="A1100">
        <v>1098</v>
      </c>
      <c r="B1100">
        <f t="shared" si="17"/>
        <v>3.0061601642710474</v>
      </c>
      <c r="C1100">
        <v>1</v>
      </c>
      <c r="D1100">
        <v>95.102699999999999</v>
      </c>
      <c r="E1100">
        <v>4.0079999999999998E-2</v>
      </c>
      <c r="F1100">
        <v>83.323999999999998</v>
      </c>
      <c r="G1100">
        <v>86.234999999999999</v>
      </c>
      <c r="H1100">
        <v>87.933999999999997</v>
      </c>
      <c r="I1100">
        <v>88.832999999999998</v>
      </c>
      <c r="J1100">
        <v>90.218000000000004</v>
      </c>
      <c r="K1100">
        <v>91.152000000000001</v>
      </c>
      <c r="L1100">
        <v>92.531999999999996</v>
      </c>
      <c r="M1100">
        <v>95.102999999999994</v>
      </c>
      <c r="N1100">
        <v>97.674000000000007</v>
      </c>
      <c r="O1100">
        <v>99.052999999999997</v>
      </c>
      <c r="P1100">
        <v>99.988</v>
      </c>
      <c r="Q1100">
        <v>101.372</v>
      </c>
      <c r="R1100">
        <v>102.27200000000001</v>
      </c>
      <c r="S1100">
        <v>103.97</v>
      </c>
      <c r="T1100">
        <v>106.88200000000001</v>
      </c>
    </row>
    <row r="1101" spans="1:20" x14ac:dyDescent="0.3">
      <c r="A1101">
        <v>1099</v>
      </c>
      <c r="B1101">
        <f t="shared" si="17"/>
        <v>3.0088980150581794</v>
      </c>
      <c r="C1101">
        <v>1</v>
      </c>
      <c r="D1101">
        <v>95.125399999999999</v>
      </c>
      <c r="E1101">
        <v>4.0079999999999998E-2</v>
      </c>
      <c r="F1101">
        <v>83.343000000000004</v>
      </c>
      <c r="G1101">
        <v>86.256</v>
      </c>
      <c r="H1101">
        <v>87.954999999999998</v>
      </c>
      <c r="I1101">
        <v>88.853999999999999</v>
      </c>
      <c r="J1101">
        <v>90.239000000000004</v>
      </c>
      <c r="K1101">
        <v>91.174000000000007</v>
      </c>
      <c r="L1101">
        <v>92.554000000000002</v>
      </c>
      <c r="M1101">
        <v>95.125</v>
      </c>
      <c r="N1101">
        <v>97.697000000000003</v>
      </c>
      <c r="O1101">
        <v>99.076999999999998</v>
      </c>
      <c r="P1101">
        <v>100.011</v>
      </c>
      <c r="Q1101">
        <v>101.39700000000001</v>
      </c>
      <c r="R1101">
        <v>102.29600000000001</v>
      </c>
      <c r="S1101">
        <v>103.995</v>
      </c>
      <c r="T1101">
        <v>106.907</v>
      </c>
    </row>
    <row r="1102" spans="1:20" x14ac:dyDescent="0.3">
      <c r="A1102">
        <v>1100</v>
      </c>
      <c r="B1102">
        <f t="shared" si="17"/>
        <v>3.0116358658453115</v>
      </c>
      <c r="C1102">
        <v>1</v>
      </c>
      <c r="D1102">
        <v>95.148200000000003</v>
      </c>
      <c r="E1102">
        <v>4.0090000000000001E-2</v>
      </c>
      <c r="F1102">
        <v>83.361000000000004</v>
      </c>
      <c r="G1102">
        <v>86.274000000000001</v>
      </c>
      <c r="H1102">
        <v>87.974000000000004</v>
      </c>
      <c r="I1102">
        <v>88.873999999999995</v>
      </c>
      <c r="J1102">
        <v>90.26</v>
      </c>
      <c r="K1102">
        <v>91.194999999999993</v>
      </c>
      <c r="L1102">
        <v>92.575000000000003</v>
      </c>
      <c r="M1102">
        <v>95.147999999999996</v>
      </c>
      <c r="N1102">
        <v>97.721000000000004</v>
      </c>
      <c r="O1102">
        <v>99.102000000000004</v>
      </c>
      <c r="P1102">
        <v>100.03700000000001</v>
      </c>
      <c r="Q1102">
        <v>101.422</v>
      </c>
      <c r="R1102">
        <v>102.322</v>
      </c>
      <c r="S1102">
        <v>104.02200000000001</v>
      </c>
      <c r="T1102">
        <v>106.93600000000001</v>
      </c>
    </row>
    <row r="1103" spans="1:20" x14ac:dyDescent="0.3">
      <c r="A1103">
        <v>1101</v>
      </c>
      <c r="B1103">
        <f t="shared" si="17"/>
        <v>3.0143737166324436</v>
      </c>
      <c r="C1103">
        <v>1</v>
      </c>
      <c r="D1103">
        <v>95.170900000000003</v>
      </c>
      <c r="E1103">
        <v>4.0090000000000001E-2</v>
      </c>
      <c r="F1103">
        <v>83.38</v>
      </c>
      <c r="G1103">
        <v>86.295000000000002</v>
      </c>
      <c r="H1103">
        <v>87.995000000000005</v>
      </c>
      <c r="I1103">
        <v>88.894999999999996</v>
      </c>
      <c r="J1103">
        <v>90.281000000000006</v>
      </c>
      <c r="K1103">
        <v>91.215999999999994</v>
      </c>
      <c r="L1103">
        <v>92.596999999999994</v>
      </c>
      <c r="M1103">
        <v>95.171000000000006</v>
      </c>
      <c r="N1103">
        <v>97.744</v>
      </c>
      <c r="O1103">
        <v>99.125</v>
      </c>
      <c r="P1103">
        <v>100.06100000000001</v>
      </c>
      <c r="Q1103">
        <v>101.447</v>
      </c>
      <c r="R1103">
        <v>102.34699999999999</v>
      </c>
      <c r="S1103">
        <v>104.047</v>
      </c>
      <c r="T1103">
        <v>106.961</v>
      </c>
    </row>
    <row r="1104" spans="1:20" x14ac:dyDescent="0.3">
      <c r="A1104">
        <v>1102</v>
      </c>
      <c r="B1104">
        <f t="shared" si="17"/>
        <v>3.0171115674195756</v>
      </c>
      <c r="C1104">
        <v>1</v>
      </c>
      <c r="D1104">
        <v>95.193600000000004</v>
      </c>
      <c r="E1104">
        <v>4.0099999999999997E-2</v>
      </c>
      <c r="F1104">
        <v>83.397000000000006</v>
      </c>
      <c r="G1104">
        <v>86.313000000000002</v>
      </c>
      <c r="H1104">
        <v>88.013999999999996</v>
      </c>
      <c r="I1104">
        <v>88.915000000000006</v>
      </c>
      <c r="J1104">
        <v>90.302000000000007</v>
      </c>
      <c r="K1104">
        <v>91.236999999999995</v>
      </c>
      <c r="L1104">
        <v>92.619</v>
      </c>
      <c r="M1104">
        <v>95.194000000000003</v>
      </c>
      <c r="N1104">
        <v>97.768000000000001</v>
      </c>
      <c r="O1104">
        <v>99.15</v>
      </c>
      <c r="P1104">
        <v>100.086</v>
      </c>
      <c r="Q1104">
        <v>101.47199999999999</v>
      </c>
      <c r="R1104">
        <v>102.373</v>
      </c>
      <c r="S1104">
        <v>104.074</v>
      </c>
      <c r="T1104">
        <v>106.99</v>
      </c>
    </row>
    <row r="1105" spans="1:20" x14ac:dyDescent="0.3">
      <c r="A1105">
        <v>1103</v>
      </c>
      <c r="B1105">
        <f t="shared" si="17"/>
        <v>3.0198494182067077</v>
      </c>
      <c r="C1105">
        <v>1</v>
      </c>
      <c r="D1105">
        <v>95.216300000000004</v>
      </c>
      <c r="E1105">
        <v>4.011E-2</v>
      </c>
      <c r="F1105">
        <v>83.414000000000001</v>
      </c>
      <c r="G1105">
        <v>86.331999999999994</v>
      </c>
      <c r="H1105">
        <v>88.033000000000001</v>
      </c>
      <c r="I1105">
        <v>88.933999999999997</v>
      </c>
      <c r="J1105">
        <v>90.322000000000003</v>
      </c>
      <c r="K1105">
        <v>91.257999999999996</v>
      </c>
      <c r="L1105">
        <v>92.64</v>
      </c>
      <c r="M1105">
        <v>95.215999999999994</v>
      </c>
      <c r="N1105">
        <v>97.792000000000002</v>
      </c>
      <c r="O1105">
        <v>99.174999999999997</v>
      </c>
      <c r="P1105">
        <v>100.111</v>
      </c>
      <c r="Q1105">
        <v>101.498</v>
      </c>
      <c r="R1105">
        <v>102.399</v>
      </c>
      <c r="S1105">
        <v>104.101</v>
      </c>
      <c r="T1105">
        <v>107.018</v>
      </c>
    </row>
    <row r="1106" spans="1:20" x14ac:dyDescent="0.3">
      <c r="A1106">
        <v>1104</v>
      </c>
      <c r="B1106">
        <f t="shared" si="17"/>
        <v>3.0225872689938398</v>
      </c>
      <c r="C1106">
        <v>1</v>
      </c>
      <c r="D1106">
        <v>95.239000000000004</v>
      </c>
      <c r="E1106">
        <v>4.011E-2</v>
      </c>
      <c r="F1106">
        <v>83.433999999999997</v>
      </c>
      <c r="G1106">
        <v>86.352000000000004</v>
      </c>
      <c r="H1106">
        <v>88.054000000000002</v>
      </c>
      <c r="I1106">
        <v>88.956000000000003</v>
      </c>
      <c r="J1106">
        <v>90.343000000000004</v>
      </c>
      <c r="K1106">
        <v>91.28</v>
      </c>
      <c r="L1106">
        <v>92.662000000000006</v>
      </c>
      <c r="M1106">
        <v>95.239000000000004</v>
      </c>
      <c r="N1106">
        <v>97.816000000000003</v>
      </c>
      <c r="O1106">
        <v>99.197999999999993</v>
      </c>
      <c r="P1106">
        <v>100.13500000000001</v>
      </c>
      <c r="Q1106">
        <v>101.52200000000001</v>
      </c>
      <c r="R1106">
        <v>102.42400000000001</v>
      </c>
      <c r="S1106">
        <v>104.126</v>
      </c>
      <c r="T1106">
        <v>107.044</v>
      </c>
    </row>
    <row r="1107" spans="1:20" x14ac:dyDescent="0.3">
      <c r="A1107">
        <v>1105</v>
      </c>
      <c r="B1107">
        <f t="shared" si="17"/>
        <v>3.0253251197809718</v>
      </c>
      <c r="C1107">
        <v>1</v>
      </c>
      <c r="D1107">
        <v>95.261700000000005</v>
      </c>
      <c r="E1107">
        <v>4.0120000000000003E-2</v>
      </c>
      <c r="F1107">
        <v>83.450999999999993</v>
      </c>
      <c r="G1107">
        <v>86.370999999999995</v>
      </c>
      <c r="H1107">
        <v>88.072999999999993</v>
      </c>
      <c r="I1107">
        <v>88.974999999999994</v>
      </c>
      <c r="J1107">
        <v>90.364000000000004</v>
      </c>
      <c r="K1107">
        <v>91.301000000000002</v>
      </c>
      <c r="L1107">
        <v>92.683999999999997</v>
      </c>
      <c r="M1107">
        <v>95.262</v>
      </c>
      <c r="N1107">
        <v>97.84</v>
      </c>
      <c r="O1107">
        <v>99.222999999999999</v>
      </c>
      <c r="P1107">
        <v>100.16</v>
      </c>
      <c r="Q1107">
        <v>101.548</v>
      </c>
      <c r="R1107">
        <v>102.45</v>
      </c>
      <c r="S1107">
        <v>104.15300000000001</v>
      </c>
      <c r="T1107">
        <v>107.072</v>
      </c>
    </row>
    <row r="1108" spans="1:20" x14ac:dyDescent="0.3">
      <c r="A1108">
        <v>1106</v>
      </c>
      <c r="B1108">
        <f t="shared" si="17"/>
        <v>3.0280629705681039</v>
      </c>
      <c r="C1108">
        <v>1</v>
      </c>
      <c r="D1108">
        <v>95.284400000000005</v>
      </c>
      <c r="E1108">
        <v>4.0120000000000003E-2</v>
      </c>
      <c r="F1108">
        <v>83.471000000000004</v>
      </c>
      <c r="G1108">
        <v>86.391000000000005</v>
      </c>
      <c r="H1108">
        <v>88.093999999999994</v>
      </c>
      <c r="I1108">
        <v>88.995999999999995</v>
      </c>
      <c r="J1108">
        <v>90.385000000000005</v>
      </c>
      <c r="K1108">
        <v>91.322000000000003</v>
      </c>
      <c r="L1108">
        <v>92.706000000000003</v>
      </c>
      <c r="M1108">
        <v>95.284000000000006</v>
      </c>
      <c r="N1108">
        <v>97.863</v>
      </c>
      <c r="O1108">
        <v>99.245999999999995</v>
      </c>
      <c r="P1108">
        <v>100.184</v>
      </c>
      <c r="Q1108">
        <v>101.572</v>
      </c>
      <c r="R1108">
        <v>102.474</v>
      </c>
      <c r="S1108">
        <v>104.178</v>
      </c>
      <c r="T1108">
        <v>107.098</v>
      </c>
    </row>
    <row r="1109" spans="1:20" x14ac:dyDescent="0.3">
      <c r="A1109">
        <v>1107</v>
      </c>
      <c r="B1109">
        <f t="shared" si="17"/>
        <v>3.030800821355236</v>
      </c>
      <c r="C1109">
        <v>1</v>
      </c>
      <c r="D1109">
        <v>95.307000000000002</v>
      </c>
      <c r="E1109">
        <v>4.0129999999999999E-2</v>
      </c>
      <c r="F1109">
        <v>83.488</v>
      </c>
      <c r="G1109">
        <v>86.409000000000006</v>
      </c>
      <c r="H1109">
        <v>88.114000000000004</v>
      </c>
      <c r="I1109">
        <v>89.016000000000005</v>
      </c>
      <c r="J1109">
        <v>90.405000000000001</v>
      </c>
      <c r="K1109">
        <v>91.343000000000004</v>
      </c>
      <c r="L1109">
        <v>92.727000000000004</v>
      </c>
      <c r="M1109">
        <v>95.307000000000002</v>
      </c>
      <c r="N1109">
        <v>97.887</v>
      </c>
      <c r="O1109">
        <v>99.271000000000001</v>
      </c>
      <c r="P1109">
        <v>100.209</v>
      </c>
      <c r="Q1109">
        <v>101.598</v>
      </c>
      <c r="R1109">
        <v>102.5</v>
      </c>
      <c r="S1109">
        <v>104.205</v>
      </c>
      <c r="T1109">
        <v>107.126</v>
      </c>
    </row>
    <row r="1110" spans="1:20" x14ac:dyDescent="0.3">
      <c r="A1110">
        <v>1108</v>
      </c>
      <c r="B1110">
        <f t="shared" si="17"/>
        <v>3.0335386721423681</v>
      </c>
      <c r="C1110">
        <v>1</v>
      </c>
      <c r="D1110">
        <v>95.329700000000003</v>
      </c>
      <c r="E1110">
        <v>4.0129999999999999E-2</v>
      </c>
      <c r="F1110">
        <v>83.507999999999996</v>
      </c>
      <c r="G1110">
        <v>86.43</v>
      </c>
      <c r="H1110">
        <v>88.135000000000005</v>
      </c>
      <c r="I1110">
        <v>89.037000000000006</v>
      </c>
      <c r="J1110">
        <v>90.427000000000007</v>
      </c>
      <c r="K1110">
        <v>91.364999999999995</v>
      </c>
      <c r="L1110">
        <v>92.748999999999995</v>
      </c>
      <c r="M1110">
        <v>95.33</v>
      </c>
      <c r="N1110">
        <v>97.91</v>
      </c>
      <c r="O1110">
        <v>99.295000000000002</v>
      </c>
      <c r="P1110">
        <v>100.232</v>
      </c>
      <c r="Q1110">
        <v>101.622</v>
      </c>
      <c r="R1110">
        <v>102.52500000000001</v>
      </c>
      <c r="S1110">
        <v>104.229</v>
      </c>
      <c r="T1110">
        <v>107.152</v>
      </c>
    </row>
    <row r="1111" spans="1:20" x14ac:dyDescent="0.3">
      <c r="A1111">
        <v>1109</v>
      </c>
      <c r="B1111">
        <f t="shared" si="17"/>
        <v>3.0362765229295001</v>
      </c>
      <c r="C1111">
        <v>1</v>
      </c>
      <c r="D1111">
        <v>95.3523</v>
      </c>
      <c r="E1111">
        <v>4.0140000000000002E-2</v>
      </c>
      <c r="F1111">
        <v>83.525000000000006</v>
      </c>
      <c r="G1111">
        <v>86.447999999999993</v>
      </c>
      <c r="H1111">
        <v>88.153999999999996</v>
      </c>
      <c r="I1111">
        <v>89.057000000000002</v>
      </c>
      <c r="J1111">
        <v>90.447000000000003</v>
      </c>
      <c r="K1111">
        <v>91.385000000000005</v>
      </c>
      <c r="L1111">
        <v>92.771000000000001</v>
      </c>
      <c r="M1111">
        <v>95.352000000000004</v>
      </c>
      <c r="N1111">
        <v>97.933999999999997</v>
      </c>
      <c r="O1111">
        <v>99.319000000000003</v>
      </c>
      <c r="P1111">
        <v>100.25700000000001</v>
      </c>
      <c r="Q1111">
        <v>101.648</v>
      </c>
      <c r="R1111">
        <v>102.551</v>
      </c>
      <c r="S1111">
        <v>104.256</v>
      </c>
      <c r="T1111">
        <v>107.18</v>
      </c>
    </row>
    <row r="1112" spans="1:20" x14ac:dyDescent="0.3">
      <c r="A1112">
        <v>1110</v>
      </c>
      <c r="B1112">
        <f t="shared" si="17"/>
        <v>3.0390143737166326</v>
      </c>
      <c r="C1112">
        <v>1</v>
      </c>
      <c r="D1112">
        <v>95.375</v>
      </c>
      <c r="E1112">
        <v>4.0149999999999998E-2</v>
      </c>
      <c r="F1112">
        <v>83.542000000000002</v>
      </c>
      <c r="G1112">
        <v>86.466999999999999</v>
      </c>
      <c r="H1112">
        <v>88.173000000000002</v>
      </c>
      <c r="I1112">
        <v>89.075999999999993</v>
      </c>
      <c r="J1112">
        <v>90.468000000000004</v>
      </c>
      <c r="K1112">
        <v>91.406000000000006</v>
      </c>
      <c r="L1112">
        <v>92.792000000000002</v>
      </c>
      <c r="M1112">
        <v>95.375</v>
      </c>
      <c r="N1112">
        <v>97.957999999999998</v>
      </c>
      <c r="O1112">
        <v>99.343999999999994</v>
      </c>
      <c r="P1112">
        <v>100.282</v>
      </c>
      <c r="Q1112">
        <v>101.67400000000001</v>
      </c>
      <c r="R1112">
        <v>102.577</v>
      </c>
      <c r="S1112">
        <v>104.283</v>
      </c>
      <c r="T1112">
        <v>107.208</v>
      </c>
    </row>
    <row r="1113" spans="1:20" x14ac:dyDescent="0.3">
      <c r="A1113">
        <v>1111</v>
      </c>
      <c r="B1113">
        <f t="shared" si="17"/>
        <v>3.0417522245037647</v>
      </c>
      <c r="C1113">
        <v>1</v>
      </c>
      <c r="D1113">
        <v>95.397599999999997</v>
      </c>
      <c r="E1113">
        <v>4.0149999999999998E-2</v>
      </c>
      <c r="F1113">
        <v>83.561000000000007</v>
      </c>
      <c r="G1113">
        <v>86.486999999999995</v>
      </c>
      <c r="H1113">
        <v>88.194000000000003</v>
      </c>
      <c r="I1113">
        <v>89.096999999999994</v>
      </c>
      <c r="J1113">
        <v>90.489000000000004</v>
      </c>
      <c r="K1113">
        <v>91.427999999999997</v>
      </c>
      <c r="L1113">
        <v>92.813999999999993</v>
      </c>
      <c r="M1113">
        <v>95.397999999999996</v>
      </c>
      <c r="N1113">
        <v>97.980999999999995</v>
      </c>
      <c r="O1113">
        <v>99.367000000000004</v>
      </c>
      <c r="P1113">
        <v>100.306</v>
      </c>
      <c r="Q1113">
        <v>101.69799999999999</v>
      </c>
      <c r="R1113">
        <v>102.601</v>
      </c>
      <c r="S1113">
        <v>104.30800000000001</v>
      </c>
      <c r="T1113">
        <v>107.23399999999999</v>
      </c>
    </row>
    <row r="1114" spans="1:20" x14ac:dyDescent="0.3">
      <c r="A1114">
        <v>1112</v>
      </c>
      <c r="B1114">
        <f t="shared" si="17"/>
        <v>3.0444900752908968</v>
      </c>
      <c r="C1114">
        <v>1</v>
      </c>
      <c r="D1114">
        <v>95.420199999999994</v>
      </c>
      <c r="E1114">
        <v>4.0160000000000001E-2</v>
      </c>
      <c r="F1114">
        <v>83.578000000000003</v>
      </c>
      <c r="G1114">
        <v>86.504999999999995</v>
      </c>
      <c r="H1114">
        <v>88.212999999999994</v>
      </c>
      <c r="I1114">
        <v>89.117000000000004</v>
      </c>
      <c r="J1114">
        <v>90.509</v>
      </c>
      <c r="K1114">
        <v>91.448999999999998</v>
      </c>
      <c r="L1114">
        <v>92.835999999999999</v>
      </c>
      <c r="M1114">
        <v>95.42</v>
      </c>
      <c r="N1114">
        <v>98.004999999999995</v>
      </c>
      <c r="O1114">
        <v>99.391999999999996</v>
      </c>
      <c r="P1114">
        <v>100.331</v>
      </c>
      <c r="Q1114">
        <v>101.723</v>
      </c>
      <c r="R1114">
        <v>102.628</v>
      </c>
      <c r="S1114">
        <v>104.33499999999999</v>
      </c>
      <c r="T1114">
        <v>107.262</v>
      </c>
    </row>
    <row r="1115" spans="1:20" x14ac:dyDescent="0.3">
      <c r="A1115">
        <v>1113</v>
      </c>
      <c r="B1115">
        <f t="shared" si="17"/>
        <v>3.0472279260780288</v>
      </c>
      <c r="C1115">
        <v>1</v>
      </c>
      <c r="D1115">
        <v>95.442800000000005</v>
      </c>
      <c r="E1115">
        <v>4.0160000000000001E-2</v>
      </c>
      <c r="F1115">
        <v>83.597999999999999</v>
      </c>
      <c r="G1115">
        <v>86.525999999999996</v>
      </c>
      <c r="H1115">
        <v>88.233999999999995</v>
      </c>
      <c r="I1115">
        <v>89.138000000000005</v>
      </c>
      <c r="J1115">
        <v>90.531000000000006</v>
      </c>
      <c r="K1115">
        <v>91.47</v>
      </c>
      <c r="L1115">
        <v>92.856999999999999</v>
      </c>
      <c r="M1115">
        <v>95.442999999999998</v>
      </c>
      <c r="N1115">
        <v>98.028000000000006</v>
      </c>
      <c r="O1115">
        <v>99.415000000000006</v>
      </c>
      <c r="P1115">
        <v>100.355</v>
      </c>
      <c r="Q1115">
        <v>101.747</v>
      </c>
      <c r="R1115">
        <v>102.652</v>
      </c>
      <c r="S1115">
        <v>104.36</v>
      </c>
      <c r="T1115">
        <v>107.288</v>
      </c>
    </row>
    <row r="1116" spans="1:20" x14ac:dyDescent="0.3">
      <c r="A1116">
        <v>1114</v>
      </c>
      <c r="B1116">
        <f t="shared" si="17"/>
        <v>3.0499657768651609</v>
      </c>
      <c r="C1116">
        <v>1</v>
      </c>
      <c r="D1116">
        <v>95.465400000000002</v>
      </c>
      <c r="E1116">
        <v>4.0169999999999997E-2</v>
      </c>
      <c r="F1116">
        <v>83.614999999999995</v>
      </c>
      <c r="G1116">
        <v>86.543999999999997</v>
      </c>
      <c r="H1116">
        <v>88.253</v>
      </c>
      <c r="I1116">
        <v>89.158000000000001</v>
      </c>
      <c r="J1116">
        <v>90.551000000000002</v>
      </c>
      <c r="K1116">
        <v>91.491</v>
      </c>
      <c r="L1116">
        <v>92.879000000000005</v>
      </c>
      <c r="M1116">
        <v>95.465000000000003</v>
      </c>
      <c r="N1116">
        <v>98.052000000000007</v>
      </c>
      <c r="O1116">
        <v>99.44</v>
      </c>
      <c r="P1116">
        <v>100.38</v>
      </c>
      <c r="Q1116">
        <v>101.773</v>
      </c>
      <c r="R1116">
        <v>102.678</v>
      </c>
      <c r="S1116">
        <v>104.387</v>
      </c>
      <c r="T1116">
        <v>107.316</v>
      </c>
    </row>
    <row r="1117" spans="1:20" x14ac:dyDescent="0.3">
      <c r="A1117">
        <v>1115</v>
      </c>
      <c r="B1117">
        <f t="shared" si="17"/>
        <v>3.052703627652293</v>
      </c>
      <c r="C1117">
        <v>1</v>
      </c>
      <c r="D1117">
        <v>95.488</v>
      </c>
      <c r="E1117">
        <v>4.0169999999999997E-2</v>
      </c>
      <c r="F1117">
        <v>83.635000000000005</v>
      </c>
      <c r="G1117">
        <v>86.564999999999998</v>
      </c>
      <c r="H1117">
        <v>88.274000000000001</v>
      </c>
      <c r="I1117">
        <v>89.179000000000002</v>
      </c>
      <c r="J1117">
        <v>90.572000000000003</v>
      </c>
      <c r="K1117">
        <v>91.512</v>
      </c>
      <c r="L1117">
        <v>92.900999999999996</v>
      </c>
      <c r="M1117">
        <v>95.488</v>
      </c>
      <c r="N1117">
        <v>98.075000000000003</v>
      </c>
      <c r="O1117">
        <v>99.463999999999999</v>
      </c>
      <c r="P1117">
        <v>100.404</v>
      </c>
      <c r="Q1117">
        <v>101.797</v>
      </c>
      <c r="R1117">
        <v>102.702</v>
      </c>
      <c r="S1117">
        <v>104.411</v>
      </c>
      <c r="T1117">
        <v>107.34099999999999</v>
      </c>
    </row>
    <row r="1118" spans="1:20" x14ac:dyDescent="0.3">
      <c r="A1118">
        <v>1116</v>
      </c>
      <c r="B1118">
        <f t="shared" si="17"/>
        <v>3.055441478439425</v>
      </c>
      <c r="C1118">
        <v>1</v>
      </c>
      <c r="D1118">
        <v>95.510499999999993</v>
      </c>
      <c r="E1118">
        <v>4.018E-2</v>
      </c>
      <c r="F1118">
        <v>83.650999999999996</v>
      </c>
      <c r="G1118">
        <v>86.582999999999998</v>
      </c>
      <c r="H1118">
        <v>88.293000000000006</v>
      </c>
      <c r="I1118">
        <v>89.197999999999993</v>
      </c>
      <c r="J1118">
        <v>90.591999999999999</v>
      </c>
      <c r="K1118">
        <v>91.533000000000001</v>
      </c>
      <c r="L1118">
        <v>92.921999999999997</v>
      </c>
      <c r="M1118">
        <v>95.510999999999996</v>
      </c>
      <c r="N1118">
        <v>98.099000000000004</v>
      </c>
      <c r="O1118">
        <v>99.488</v>
      </c>
      <c r="P1118">
        <v>100.429</v>
      </c>
      <c r="Q1118">
        <v>101.82299999999999</v>
      </c>
      <c r="R1118">
        <v>102.72799999999999</v>
      </c>
      <c r="S1118">
        <v>104.438</v>
      </c>
      <c r="T1118">
        <v>107.37</v>
      </c>
    </row>
    <row r="1119" spans="1:20" x14ac:dyDescent="0.3">
      <c r="A1119">
        <v>1117</v>
      </c>
      <c r="B1119">
        <f t="shared" si="17"/>
        <v>3.0581793292265571</v>
      </c>
      <c r="C1119">
        <v>1</v>
      </c>
      <c r="D1119">
        <v>95.533100000000005</v>
      </c>
      <c r="E1119">
        <v>4.0189999999999997E-2</v>
      </c>
      <c r="F1119">
        <v>83.668000000000006</v>
      </c>
      <c r="G1119">
        <v>86.600999999999999</v>
      </c>
      <c r="H1119">
        <v>88.311999999999998</v>
      </c>
      <c r="I1119">
        <v>89.218000000000004</v>
      </c>
      <c r="J1119">
        <v>90.613</v>
      </c>
      <c r="K1119">
        <v>91.554000000000002</v>
      </c>
      <c r="L1119">
        <v>92.942999999999998</v>
      </c>
      <c r="M1119">
        <v>95.533000000000001</v>
      </c>
      <c r="N1119">
        <v>98.123000000000005</v>
      </c>
      <c r="O1119">
        <v>99.512</v>
      </c>
      <c r="P1119">
        <v>100.45399999999999</v>
      </c>
      <c r="Q1119">
        <v>101.848</v>
      </c>
      <c r="R1119">
        <v>102.754</v>
      </c>
      <c r="S1119">
        <v>104.465</v>
      </c>
      <c r="T1119">
        <v>107.398</v>
      </c>
    </row>
    <row r="1120" spans="1:20" x14ac:dyDescent="0.3">
      <c r="A1120">
        <v>1118</v>
      </c>
      <c r="B1120">
        <f t="shared" si="17"/>
        <v>3.0609171800136892</v>
      </c>
      <c r="C1120">
        <v>1</v>
      </c>
      <c r="D1120">
        <v>95.555599999999998</v>
      </c>
      <c r="E1120">
        <v>4.0189999999999997E-2</v>
      </c>
      <c r="F1120">
        <v>83.688000000000002</v>
      </c>
      <c r="G1120">
        <v>86.622</v>
      </c>
      <c r="H1120">
        <v>88.332999999999998</v>
      </c>
      <c r="I1120">
        <v>89.239000000000004</v>
      </c>
      <c r="J1120">
        <v>90.634</v>
      </c>
      <c r="K1120">
        <v>91.575000000000003</v>
      </c>
      <c r="L1120">
        <v>92.965000000000003</v>
      </c>
      <c r="M1120">
        <v>95.555999999999997</v>
      </c>
      <c r="N1120">
        <v>98.146000000000001</v>
      </c>
      <c r="O1120">
        <v>99.536000000000001</v>
      </c>
      <c r="P1120">
        <v>100.477</v>
      </c>
      <c r="Q1120">
        <v>101.872</v>
      </c>
      <c r="R1120">
        <v>102.779</v>
      </c>
      <c r="S1120">
        <v>104.49</v>
      </c>
      <c r="T1120">
        <v>107.423</v>
      </c>
    </row>
    <row r="1121" spans="1:20" x14ac:dyDescent="0.3">
      <c r="A1121">
        <v>1119</v>
      </c>
      <c r="B1121">
        <f t="shared" si="17"/>
        <v>3.0636550308008212</v>
      </c>
      <c r="C1121">
        <v>1</v>
      </c>
      <c r="D1121">
        <v>95.578199999999995</v>
      </c>
      <c r="E1121">
        <v>4.02E-2</v>
      </c>
      <c r="F1121">
        <v>83.704999999999998</v>
      </c>
      <c r="G1121">
        <v>86.64</v>
      </c>
      <c r="H1121">
        <v>88.352000000000004</v>
      </c>
      <c r="I1121">
        <v>89.257999999999996</v>
      </c>
      <c r="J1121">
        <v>90.653999999999996</v>
      </c>
      <c r="K1121">
        <v>91.596000000000004</v>
      </c>
      <c r="L1121">
        <v>92.986999999999995</v>
      </c>
      <c r="M1121">
        <v>95.578000000000003</v>
      </c>
      <c r="N1121">
        <v>98.17</v>
      </c>
      <c r="O1121">
        <v>99.56</v>
      </c>
      <c r="P1121">
        <v>100.502</v>
      </c>
      <c r="Q1121">
        <v>101.898</v>
      </c>
      <c r="R1121">
        <v>102.80500000000001</v>
      </c>
      <c r="S1121">
        <v>104.517</v>
      </c>
      <c r="T1121">
        <v>107.452</v>
      </c>
    </row>
    <row r="1122" spans="1:20" x14ac:dyDescent="0.3">
      <c r="A1122">
        <v>1120</v>
      </c>
      <c r="B1122">
        <f t="shared" si="17"/>
        <v>3.0663928815879533</v>
      </c>
      <c r="C1122">
        <v>1</v>
      </c>
      <c r="D1122">
        <v>95.600700000000003</v>
      </c>
      <c r="E1122">
        <v>4.02E-2</v>
      </c>
      <c r="F1122">
        <v>83.724000000000004</v>
      </c>
      <c r="G1122">
        <v>86.66</v>
      </c>
      <c r="H1122">
        <v>88.373000000000005</v>
      </c>
      <c r="I1122">
        <v>89.278999999999996</v>
      </c>
      <c r="J1122">
        <v>90.676000000000002</v>
      </c>
      <c r="K1122">
        <v>91.617999999999995</v>
      </c>
      <c r="L1122">
        <v>93.009</v>
      </c>
      <c r="M1122">
        <v>95.600999999999999</v>
      </c>
      <c r="N1122">
        <v>98.192999999999998</v>
      </c>
      <c r="O1122">
        <v>99.584000000000003</v>
      </c>
      <c r="P1122">
        <v>100.526</v>
      </c>
      <c r="Q1122">
        <v>101.922</v>
      </c>
      <c r="R1122">
        <v>102.82899999999999</v>
      </c>
      <c r="S1122">
        <v>104.541</v>
      </c>
      <c r="T1122">
        <v>107.477</v>
      </c>
    </row>
    <row r="1123" spans="1:20" x14ac:dyDescent="0.3">
      <c r="A1123">
        <v>1121</v>
      </c>
      <c r="B1123">
        <f t="shared" si="17"/>
        <v>3.0691307323750854</v>
      </c>
      <c r="C1123">
        <v>1</v>
      </c>
      <c r="D1123">
        <v>95.623199999999997</v>
      </c>
      <c r="E1123">
        <v>4.0210000000000003E-2</v>
      </c>
      <c r="F1123">
        <v>83.741</v>
      </c>
      <c r="G1123">
        <v>86.677999999999997</v>
      </c>
      <c r="H1123">
        <v>88.391999999999996</v>
      </c>
      <c r="I1123">
        <v>89.299000000000007</v>
      </c>
      <c r="J1123">
        <v>90.695999999999998</v>
      </c>
      <c r="K1123">
        <v>91.638000000000005</v>
      </c>
      <c r="L1123">
        <v>93.03</v>
      </c>
      <c r="M1123">
        <v>95.623000000000005</v>
      </c>
      <c r="N1123">
        <v>98.216999999999999</v>
      </c>
      <c r="O1123">
        <v>99.608000000000004</v>
      </c>
      <c r="P1123">
        <v>100.551</v>
      </c>
      <c r="Q1123">
        <v>101.94799999999999</v>
      </c>
      <c r="R1123">
        <v>102.855</v>
      </c>
      <c r="S1123">
        <v>104.568</v>
      </c>
      <c r="T1123">
        <v>107.505</v>
      </c>
    </row>
    <row r="1124" spans="1:20" x14ac:dyDescent="0.3">
      <c r="A1124">
        <v>1122</v>
      </c>
      <c r="B1124">
        <f t="shared" si="17"/>
        <v>3.0718685831622174</v>
      </c>
      <c r="C1124">
        <v>1</v>
      </c>
      <c r="D1124">
        <v>95.645700000000005</v>
      </c>
      <c r="E1124">
        <v>4.0210000000000003E-2</v>
      </c>
      <c r="F1124">
        <v>83.760999999999996</v>
      </c>
      <c r="G1124">
        <v>86.698999999999998</v>
      </c>
      <c r="H1124">
        <v>88.412000000000006</v>
      </c>
      <c r="I1124">
        <v>89.32</v>
      </c>
      <c r="J1124">
        <v>90.716999999999999</v>
      </c>
      <c r="K1124">
        <v>91.66</v>
      </c>
      <c r="L1124">
        <v>93.052000000000007</v>
      </c>
      <c r="M1124">
        <v>95.646000000000001</v>
      </c>
      <c r="N1124">
        <v>98.24</v>
      </c>
      <c r="O1124">
        <v>99.632000000000005</v>
      </c>
      <c r="P1124">
        <v>100.574</v>
      </c>
      <c r="Q1124">
        <v>101.97199999999999</v>
      </c>
      <c r="R1124">
        <v>102.879</v>
      </c>
      <c r="S1124">
        <v>104.593</v>
      </c>
      <c r="T1124">
        <v>107.53</v>
      </c>
    </row>
    <row r="1125" spans="1:20" x14ac:dyDescent="0.3">
      <c r="A1125">
        <v>1123</v>
      </c>
      <c r="B1125">
        <f t="shared" si="17"/>
        <v>3.07460643394935</v>
      </c>
      <c r="C1125">
        <v>1</v>
      </c>
      <c r="D1125">
        <v>95.668199999999999</v>
      </c>
      <c r="E1125">
        <v>4.0219999999999999E-2</v>
      </c>
      <c r="F1125">
        <v>83.778000000000006</v>
      </c>
      <c r="G1125">
        <v>86.716999999999999</v>
      </c>
      <c r="H1125">
        <v>88.430999999999997</v>
      </c>
      <c r="I1125">
        <v>89.338999999999999</v>
      </c>
      <c r="J1125">
        <v>90.736999999999995</v>
      </c>
      <c r="K1125">
        <v>91.68</v>
      </c>
      <c r="L1125">
        <v>93.072999999999993</v>
      </c>
      <c r="M1125">
        <v>95.668000000000006</v>
      </c>
      <c r="N1125">
        <v>98.263000000000005</v>
      </c>
      <c r="O1125">
        <v>99.656000000000006</v>
      </c>
      <c r="P1125">
        <v>100.599</v>
      </c>
      <c r="Q1125">
        <v>101.997</v>
      </c>
      <c r="R1125">
        <v>102.905</v>
      </c>
      <c r="S1125">
        <v>104.619</v>
      </c>
      <c r="T1125">
        <v>107.559</v>
      </c>
    </row>
    <row r="1126" spans="1:20" x14ac:dyDescent="0.3">
      <c r="A1126">
        <v>1124</v>
      </c>
      <c r="B1126">
        <f t="shared" si="17"/>
        <v>3.077344284736482</v>
      </c>
      <c r="C1126">
        <v>1</v>
      </c>
      <c r="D1126">
        <v>95.690700000000007</v>
      </c>
      <c r="E1126">
        <v>4.0230000000000002E-2</v>
      </c>
      <c r="F1126">
        <v>83.793999999999997</v>
      </c>
      <c r="G1126">
        <v>86.734999999999999</v>
      </c>
      <c r="H1126">
        <v>88.45</v>
      </c>
      <c r="I1126">
        <v>89.358999999999995</v>
      </c>
      <c r="J1126">
        <v>90.757000000000005</v>
      </c>
      <c r="K1126">
        <v>91.700999999999993</v>
      </c>
      <c r="L1126">
        <v>93.093999999999994</v>
      </c>
      <c r="M1126">
        <v>95.691000000000003</v>
      </c>
      <c r="N1126">
        <v>98.287000000000006</v>
      </c>
      <c r="O1126">
        <v>99.680999999999997</v>
      </c>
      <c r="P1126">
        <v>100.624</v>
      </c>
      <c r="Q1126">
        <v>102.023</v>
      </c>
      <c r="R1126">
        <v>102.931</v>
      </c>
      <c r="S1126">
        <v>104.646</v>
      </c>
      <c r="T1126">
        <v>107.587</v>
      </c>
    </row>
    <row r="1127" spans="1:20" x14ac:dyDescent="0.3">
      <c r="A1127">
        <v>1125</v>
      </c>
      <c r="B1127">
        <f t="shared" si="17"/>
        <v>3.0800821355236141</v>
      </c>
      <c r="C1127">
        <v>1</v>
      </c>
      <c r="D1127">
        <v>95.713200000000001</v>
      </c>
      <c r="E1127">
        <v>4.0230000000000002E-2</v>
      </c>
      <c r="F1127">
        <v>83.813999999999993</v>
      </c>
      <c r="G1127">
        <v>86.754999999999995</v>
      </c>
      <c r="H1127">
        <v>88.471000000000004</v>
      </c>
      <c r="I1127">
        <v>89.38</v>
      </c>
      <c r="J1127">
        <v>90.778999999999996</v>
      </c>
      <c r="K1127">
        <v>91.721999999999994</v>
      </c>
      <c r="L1127">
        <v>93.116</v>
      </c>
      <c r="M1127">
        <v>95.712999999999994</v>
      </c>
      <c r="N1127">
        <v>98.31</v>
      </c>
      <c r="O1127">
        <v>99.703999999999994</v>
      </c>
      <c r="P1127">
        <v>100.648</v>
      </c>
      <c r="Q1127">
        <v>102.047</v>
      </c>
      <c r="R1127">
        <v>102.955</v>
      </c>
      <c r="S1127">
        <v>104.67100000000001</v>
      </c>
      <c r="T1127">
        <v>107.61199999999999</v>
      </c>
    </row>
    <row r="1128" spans="1:20" x14ac:dyDescent="0.3">
      <c r="A1128">
        <v>1126</v>
      </c>
      <c r="B1128">
        <f t="shared" si="17"/>
        <v>3.0828199863107462</v>
      </c>
      <c r="C1128">
        <v>1</v>
      </c>
      <c r="D1128">
        <v>95.735600000000005</v>
      </c>
      <c r="E1128">
        <v>4.0239999999999998E-2</v>
      </c>
      <c r="F1128">
        <v>83.831000000000003</v>
      </c>
      <c r="G1128">
        <v>86.774000000000001</v>
      </c>
      <c r="H1128">
        <v>88.49</v>
      </c>
      <c r="I1128">
        <v>89.399000000000001</v>
      </c>
      <c r="J1128">
        <v>90.799000000000007</v>
      </c>
      <c r="K1128">
        <v>91.742999999999995</v>
      </c>
      <c r="L1128">
        <v>93.137</v>
      </c>
      <c r="M1128">
        <v>95.736000000000004</v>
      </c>
      <c r="N1128">
        <v>98.334000000000003</v>
      </c>
      <c r="O1128">
        <v>99.727999999999994</v>
      </c>
      <c r="P1128">
        <v>100.673</v>
      </c>
      <c r="Q1128">
        <v>102.072</v>
      </c>
      <c r="R1128">
        <v>102.98099999999999</v>
      </c>
      <c r="S1128">
        <v>104.69799999999999</v>
      </c>
      <c r="T1128">
        <v>107.64</v>
      </c>
    </row>
    <row r="1129" spans="1:20" x14ac:dyDescent="0.3">
      <c r="A1129">
        <v>1127</v>
      </c>
      <c r="B1129">
        <f t="shared" si="17"/>
        <v>3.0855578370978782</v>
      </c>
      <c r="C1129">
        <v>1</v>
      </c>
      <c r="D1129">
        <v>95.758099999999999</v>
      </c>
      <c r="E1129">
        <v>4.0239999999999998E-2</v>
      </c>
      <c r="F1129">
        <v>83.85</v>
      </c>
      <c r="G1129">
        <v>86.793999999999997</v>
      </c>
      <c r="H1129">
        <v>88.510999999999996</v>
      </c>
      <c r="I1129">
        <v>89.42</v>
      </c>
      <c r="J1129">
        <v>90.82</v>
      </c>
      <c r="K1129">
        <v>91.763999999999996</v>
      </c>
      <c r="L1129">
        <v>93.159000000000006</v>
      </c>
      <c r="M1129">
        <v>95.757999999999996</v>
      </c>
      <c r="N1129">
        <v>98.356999999999999</v>
      </c>
      <c r="O1129">
        <v>99.751999999999995</v>
      </c>
      <c r="P1129">
        <v>100.696</v>
      </c>
      <c r="Q1129">
        <v>102.096</v>
      </c>
      <c r="R1129">
        <v>103.005</v>
      </c>
      <c r="S1129">
        <v>104.72199999999999</v>
      </c>
      <c r="T1129">
        <v>107.666</v>
      </c>
    </row>
    <row r="1130" spans="1:20" x14ac:dyDescent="0.3">
      <c r="A1130">
        <v>1128</v>
      </c>
      <c r="B1130">
        <f t="shared" si="17"/>
        <v>3.0882956878850103</v>
      </c>
      <c r="C1130">
        <v>1</v>
      </c>
      <c r="D1130">
        <v>95.780500000000004</v>
      </c>
      <c r="E1130">
        <v>4.0250000000000001E-2</v>
      </c>
      <c r="F1130">
        <v>83.867000000000004</v>
      </c>
      <c r="G1130">
        <v>86.811999999999998</v>
      </c>
      <c r="H1130">
        <v>88.53</v>
      </c>
      <c r="I1130">
        <v>89.438999999999993</v>
      </c>
      <c r="J1130">
        <v>90.84</v>
      </c>
      <c r="K1130">
        <v>91.784999999999997</v>
      </c>
      <c r="L1130">
        <v>93.18</v>
      </c>
      <c r="M1130">
        <v>95.781000000000006</v>
      </c>
      <c r="N1130">
        <v>98.381</v>
      </c>
      <c r="O1130">
        <v>99.775999999999996</v>
      </c>
      <c r="P1130">
        <v>100.721</v>
      </c>
      <c r="Q1130">
        <v>102.122</v>
      </c>
      <c r="R1130">
        <v>103.03100000000001</v>
      </c>
      <c r="S1130">
        <v>104.749</v>
      </c>
      <c r="T1130">
        <v>107.694</v>
      </c>
    </row>
    <row r="1131" spans="1:20" x14ac:dyDescent="0.3">
      <c r="A1131">
        <v>1129</v>
      </c>
      <c r="B1131">
        <f t="shared" si="17"/>
        <v>3.0910335386721424</v>
      </c>
      <c r="C1131">
        <v>1</v>
      </c>
      <c r="D1131">
        <v>95.802999999999997</v>
      </c>
      <c r="E1131">
        <v>4.0250000000000001E-2</v>
      </c>
      <c r="F1131">
        <v>83.887</v>
      </c>
      <c r="G1131">
        <v>86.831999999999994</v>
      </c>
      <c r="H1131">
        <v>88.551000000000002</v>
      </c>
      <c r="I1131">
        <v>89.46</v>
      </c>
      <c r="J1131">
        <v>90.861000000000004</v>
      </c>
      <c r="K1131">
        <v>91.805999999999997</v>
      </c>
      <c r="L1131">
        <v>93.201999999999998</v>
      </c>
      <c r="M1131">
        <v>95.802999999999997</v>
      </c>
      <c r="N1131">
        <v>98.403999999999996</v>
      </c>
      <c r="O1131">
        <v>99.8</v>
      </c>
      <c r="P1131">
        <v>100.745</v>
      </c>
      <c r="Q1131">
        <v>102.146</v>
      </c>
      <c r="R1131">
        <v>103.05500000000001</v>
      </c>
      <c r="S1131">
        <v>104.774</v>
      </c>
      <c r="T1131">
        <v>107.71899999999999</v>
      </c>
    </row>
    <row r="1132" spans="1:20" x14ac:dyDescent="0.3">
      <c r="A1132">
        <v>1130</v>
      </c>
      <c r="B1132">
        <f t="shared" si="17"/>
        <v>3.0937713894592744</v>
      </c>
      <c r="C1132">
        <v>1</v>
      </c>
      <c r="D1132">
        <v>95.825400000000002</v>
      </c>
      <c r="E1132">
        <v>4.0259999999999997E-2</v>
      </c>
      <c r="F1132">
        <v>83.903000000000006</v>
      </c>
      <c r="G1132">
        <v>86.850999999999999</v>
      </c>
      <c r="H1132">
        <v>88.569000000000003</v>
      </c>
      <c r="I1132">
        <v>89.48</v>
      </c>
      <c r="J1132">
        <v>90.881</v>
      </c>
      <c r="K1132">
        <v>91.826999999999998</v>
      </c>
      <c r="L1132">
        <v>93.222999999999999</v>
      </c>
      <c r="M1132">
        <v>95.825000000000003</v>
      </c>
      <c r="N1132">
        <v>98.427999999999997</v>
      </c>
      <c r="O1132">
        <v>99.823999999999998</v>
      </c>
      <c r="P1132">
        <v>100.77</v>
      </c>
      <c r="Q1132">
        <v>102.17100000000001</v>
      </c>
      <c r="R1132">
        <v>103.081</v>
      </c>
      <c r="S1132">
        <v>104.8</v>
      </c>
      <c r="T1132">
        <v>107.747</v>
      </c>
    </row>
    <row r="1133" spans="1:20" x14ac:dyDescent="0.3">
      <c r="A1133">
        <v>1131</v>
      </c>
      <c r="B1133">
        <f t="shared" si="17"/>
        <v>3.0965092402464065</v>
      </c>
      <c r="C1133">
        <v>1</v>
      </c>
      <c r="D1133">
        <v>95.847800000000007</v>
      </c>
      <c r="E1133">
        <v>4.0259999999999997E-2</v>
      </c>
      <c r="F1133">
        <v>83.923000000000002</v>
      </c>
      <c r="G1133">
        <v>86.870999999999995</v>
      </c>
      <c r="H1133">
        <v>88.59</v>
      </c>
      <c r="I1133">
        <v>89.501000000000005</v>
      </c>
      <c r="J1133">
        <v>90.903000000000006</v>
      </c>
      <c r="K1133">
        <v>91.847999999999999</v>
      </c>
      <c r="L1133">
        <v>93.245000000000005</v>
      </c>
      <c r="M1133">
        <v>95.847999999999999</v>
      </c>
      <c r="N1133">
        <v>98.450999999999993</v>
      </c>
      <c r="O1133">
        <v>99.846999999999994</v>
      </c>
      <c r="P1133">
        <v>100.79300000000001</v>
      </c>
      <c r="Q1133">
        <v>102.19499999999999</v>
      </c>
      <c r="R1133">
        <v>103.105</v>
      </c>
      <c r="S1133">
        <v>104.825</v>
      </c>
      <c r="T1133">
        <v>107.77200000000001</v>
      </c>
    </row>
    <row r="1134" spans="1:20" x14ac:dyDescent="0.3">
      <c r="A1134">
        <v>1132</v>
      </c>
      <c r="B1134">
        <f t="shared" si="17"/>
        <v>3.0992470910335386</v>
      </c>
      <c r="C1134">
        <v>1</v>
      </c>
      <c r="D1134">
        <v>95.870199999999997</v>
      </c>
      <c r="E1134">
        <v>4.027E-2</v>
      </c>
      <c r="F1134">
        <v>83.94</v>
      </c>
      <c r="G1134">
        <v>86.888999999999996</v>
      </c>
      <c r="H1134">
        <v>88.608999999999995</v>
      </c>
      <c r="I1134">
        <v>89.52</v>
      </c>
      <c r="J1134">
        <v>90.923000000000002</v>
      </c>
      <c r="K1134">
        <v>91.869</v>
      </c>
      <c r="L1134">
        <v>93.266000000000005</v>
      </c>
      <c r="M1134">
        <v>95.87</v>
      </c>
      <c r="N1134">
        <v>98.474000000000004</v>
      </c>
      <c r="O1134">
        <v>99.872</v>
      </c>
      <c r="P1134">
        <v>100.818</v>
      </c>
      <c r="Q1134">
        <v>102.22</v>
      </c>
      <c r="R1134">
        <v>103.131</v>
      </c>
      <c r="S1134">
        <v>104.852</v>
      </c>
      <c r="T1134">
        <v>107.801</v>
      </c>
    </row>
    <row r="1135" spans="1:20" x14ac:dyDescent="0.3">
      <c r="A1135">
        <v>1133</v>
      </c>
      <c r="B1135">
        <f t="shared" si="17"/>
        <v>3.1019849418206706</v>
      </c>
      <c r="C1135">
        <v>1</v>
      </c>
      <c r="D1135">
        <v>95.892600000000002</v>
      </c>
      <c r="E1135">
        <v>4.0280000000000003E-2</v>
      </c>
      <c r="F1135">
        <v>83.956000000000003</v>
      </c>
      <c r="G1135">
        <v>86.906999999999996</v>
      </c>
      <c r="H1135">
        <v>88.628</v>
      </c>
      <c r="I1135">
        <v>89.539000000000001</v>
      </c>
      <c r="J1135">
        <v>90.942999999999998</v>
      </c>
      <c r="K1135">
        <v>91.888999999999996</v>
      </c>
      <c r="L1135">
        <v>93.287000000000006</v>
      </c>
      <c r="M1135">
        <v>95.893000000000001</v>
      </c>
      <c r="N1135">
        <v>98.498000000000005</v>
      </c>
      <c r="O1135">
        <v>99.896000000000001</v>
      </c>
      <c r="P1135">
        <v>100.843</v>
      </c>
      <c r="Q1135">
        <v>102.246</v>
      </c>
      <c r="R1135">
        <v>103.157</v>
      </c>
      <c r="S1135">
        <v>104.878</v>
      </c>
      <c r="T1135">
        <v>107.82899999999999</v>
      </c>
    </row>
    <row r="1136" spans="1:20" x14ac:dyDescent="0.3">
      <c r="A1136">
        <v>1134</v>
      </c>
      <c r="B1136">
        <f t="shared" si="17"/>
        <v>3.1047227926078027</v>
      </c>
      <c r="C1136">
        <v>1</v>
      </c>
      <c r="D1136">
        <v>95.915000000000006</v>
      </c>
      <c r="E1136">
        <v>4.0280000000000003E-2</v>
      </c>
      <c r="F1136">
        <v>83.975999999999999</v>
      </c>
      <c r="G1136">
        <v>86.927000000000007</v>
      </c>
      <c r="H1136">
        <v>88.649000000000001</v>
      </c>
      <c r="I1136">
        <v>89.56</v>
      </c>
      <c r="J1136">
        <v>90.963999999999999</v>
      </c>
      <c r="K1136">
        <v>91.911000000000001</v>
      </c>
      <c r="L1136">
        <v>93.308999999999997</v>
      </c>
      <c r="M1136">
        <v>95.915000000000006</v>
      </c>
      <c r="N1136">
        <v>98.521000000000001</v>
      </c>
      <c r="O1136">
        <v>99.918999999999997</v>
      </c>
      <c r="P1136">
        <v>100.866</v>
      </c>
      <c r="Q1136">
        <v>102.27</v>
      </c>
      <c r="R1136">
        <v>103.181</v>
      </c>
      <c r="S1136">
        <v>104.90300000000001</v>
      </c>
      <c r="T1136">
        <v>107.854</v>
      </c>
    </row>
    <row r="1137" spans="1:20" x14ac:dyDescent="0.3">
      <c r="A1137">
        <v>1135</v>
      </c>
      <c r="B1137">
        <f t="shared" si="17"/>
        <v>3.1074606433949348</v>
      </c>
      <c r="C1137">
        <v>1</v>
      </c>
      <c r="D1137">
        <v>95.937399999999997</v>
      </c>
      <c r="E1137">
        <v>4.0289999999999999E-2</v>
      </c>
      <c r="F1137">
        <v>83.992999999999995</v>
      </c>
      <c r="G1137">
        <v>86.944999999999993</v>
      </c>
      <c r="H1137">
        <v>88.668000000000006</v>
      </c>
      <c r="I1137">
        <v>89.58</v>
      </c>
      <c r="J1137">
        <v>90.983999999999995</v>
      </c>
      <c r="K1137">
        <v>91.930999999999997</v>
      </c>
      <c r="L1137">
        <v>93.33</v>
      </c>
      <c r="M1137">
        <v>95.936999999999998</v>
      </c>
      <c r="N1137">
        <v>98.545000000000002</v>
      </c>
      <c r="O1137">
        <v>99.944000000000003</v>
      </c>
      <c r="P1137">
        <v>100.89100000000001</v>
      </c>
      <c r="Q1137">
        <v>102.295</v>
      </c>
      <c r="R1137">
        <v>103.20699999999999</v>
      </c>
      <c r="S1137">
        <v>104.929</v>
      </c>
      <c r="T1137">
        <v>107.88200000000001</v>
      </c>
    </row>
    <row r="1138" spans="1:20" x14ac:dyDescent="0.3">
      <c r="A1138">
        <v>1136</v>
      </c>
      <c r="B1138">
        <f t="shared" si="17"/>
        <v>3.1101984941820673</v>
      </c>
      <c r="C1138">
        <v>1</v>
      </c>
      <c r="D1138">
        <v>95.959699999999998</v>
      </c>
      <c r="E1138">
        <v>4.0289999999999999E-2</v>
      </c>
      <c r="F1138">
        <v>84.012</v>
      </c>
      <c r="G1138">
        <v>86.965999999999994</v>
      </c>
      <c r="H1138">
        <v>88.688000000000002</v>
      </c>
      <c r="I1138">
        <v>89.6</v>
      </c>
      <c r="J1138">
        <v>91.004999999999995</v>
      </c>
      <c r="K1138">
        <v>91.953000000000003</v>
      </c>
      <c r="L1138">
        <v>93.352000000000004</v>
      </c>
      <c r="M1138">
        <v>95.96</v>
      </c>
      <c r="N1138">
        <v>98.566999999999993</v>
      </c>
      <c r="O1138">
        <v>99.966999999999999</v>
      </c>
      <c r="P1138">
        <v>100.914</v>
      </c>
      <c r="Q1138">
        <v>102.319</v>
      </c>
      <c r="R1138">
        <v>103.23099999999999</v>
      </c>
      <c r="S1138">
        <v>104.95399999999999</v>
      </c>
      <c r="T1138">
        <v>107.907</v>
      </c>
    </row>
    <row r="1139" spans="1:20" x14ac:dyDescent="0.3">
      <c r="A1139">
        <v>1137</v>
      </c>
      <c r="B1139">
        <f t="shared" si="17"/>
        <v>3.1129363449691994</v>
      </c>
      <c r="C1139">
        <v>1</v>
      </c>
      <c r="D1139">
        <v>95.982100000000003</v>
      </c>
      <c r="E1139">
        <v>4.0300000000000002E-2</v>
      </c>
      <c r="F1139">
        <v>84.028999999999996</v>
      </c>
      <c r="G1139">
        <v>86.983999999999995</v>
      </c>
      <c r="H1139">
        <v>88.706999999999994</v>
      </c>
      <c r="I1139">
        <v>89.62</v>
      </c>
      <c r="J1139">
        <v>91.025000000000006</v>
      </c>
      <c r="K1139">
        <v>91.972999999999999</v>
      </c>
      <c r="L1139">
        <v>93.373000000000005</v>
      </c>
      <c r="M1139">
        <v>95.981999999999999</v>
      </c>
      <c r="N1139">
        <v>98.590999999999994</v>
      </c>
      <c r="O1139">
        <v>99.991</v>
      </c>
      <c r="P1139">
        <v>100.93899999999999</v>
      </c>
      <c r="Q1139">
        <v>102.345</v>
      </c>
      <c r="R1139">
        <v>103.25700000000001</v>
      </c>
      <c r="S1139">
        <v>104.98099999999999</v>
      </c>
      <c r="T1139">
        <v>107.935</v>
      </c>
    </row>
    <row r="1140" spans="1:20" x14ac:dyDescent="0.3">
      <c r="A1140">
        <v>1138</v>
      </c>
      <c r="B1140">
        <f t="shared" si="17"/>
        <v>3.1156741957563314</v>
      </c>
      <c r="C1140">
        <v>1</v>
      </c>
      <c r="D1140">
        <v>96.004400000000004</v>
      </c>
      <c r="E1140">
        <v>4.0300000000000002E-2</v>
      </c>
      <c r="F1140">
        <v>84.048000000000002</v>
      </c>
      <c r="G1140">
        <v>87.004000000000005</v>
      </c>
      <c r="H1140">
        <v>88.727999999999994</v>
      </c>
      <c r="I1140">
        <v>89.64</v>
      </c>
      <c r="J1140">
        <v>91.046000000000006</v>
      </c>
      <c r="K1140">
        <v>91.994</v>
      </c>
      <c r="L1140">
        <v>93.394999999999996</v>
      </c>
      <c r="M1140">
        <v>96.004000000000005</v>
      </c>
      <c r="N1140">
        <v>98.614000000000004</v>
      </c>
      <c r="O1140">
        <v>100.014</v>
      </c>
      <c r="P1140">
        <v>100.96299999999999</v>
      </c>
      <c r="Q1140">
        <v>102.36799999999999</v>
      </c>
      <c r="R1140">
        <v>103.28100000000001</v>
      </c>
      <c r="S1140">
        <v>105.005</v>
      </c>
      <c r="T1140">
        <v>107.96</v>
      </c>
    </row>
    <row r="1141" spans="1:20" x14ac:dyDescent="0.3">
      <c r="A1141">
        <v>1139</v>
      </c>
      <c r="B1141">
        <f t="shared" si="17"/>
        <v>3.1184120465434635</v>
      </c>
      <c r="C1141">
        <v>1</v>
      </c>
      <c r="D1141">
        <v>96.026799999999994</v>
      </c>
      <c r="E1141">
        <v>4.0309999999999999E-2</v>
      </c>
      <c r="F1141">
        <v>84.064999999999998</v>
      </c>
      <c r="G1141">
        <v>87.022000000000006</v>
      </c>
      <c r="H1141">
        <v>88.747</v>
      </c>
      <c r="I1141">
        <v>89.66</v>
      </c>
      <c r="J1141">
        <v>91.066000000000003</v>
      </c>
      <c r="K1141">
        <v>92.015000000000001</v>
      </c>
      <c r="L1141">
        <v>93.415999999999997</v>
      </c>
      <c r="M1141">
        <v>96.027000000000001</v>
      </c>
      <c r="N1141">
        <v>98.638000000000005</v>
      </c>
      <c r="O1141">
        <v>100.039</v>
      </c>
      <c r="P1141">
        <v>100.98699999999999</v>
      </c>
      <c r="Q1141">
        <v>102.39400000000001</v>
      </c>
      <c r="R1141">
        <v>103.307</v>
      </c>
      <c r="S1141">
        <v>105.032</v>
      </c>
      <c r="T1141">
        <v>107.989</v>
      </c>
    </row>
    <row r="1142" spans="1:20" x14ac:dyDescent="0.3">
      <c r="A1142">
        <v>1140</v>
      </c>
      <c r="B1142">
        <f t="shared" si="17"/>
        <v>3.1211498973305956</v>
      </c>
      <c r="C1142">
        <v>1</v>
      </c>
      <c r="D1142">
        <v>96.049099999999996</v>
      </c>
      <c r="E1142">
        <v>4.0320000000000002E-2</v>
      </c>
      <c r="F1142">
        <v>84.081999999999994</v>
      </c>
      <c r="G1142">
        <v>87.04</v>
      </c>
      <c r="H1142">
        <v>88.765000000000001</v>
      </c>
      <c r="I1142">
        <v>89.679000000000002</v>
      </c>
      <c r="J1142">
        <v>91.085999999999999</v>
      </c>
      <c r="K1142">
        <v>92.034999999999997</v>
      </c>
      <c r="L1142">
        <v>93.436999999999998</v>
      </c>
      <c r="M1142">
        <v>96.049000000000007</v>
      </c>
      <c r="N1142">
        <v>98.661000000000001</v>
      </c>
      <c r="O1142">
        <v>100.063</v>
      </c>
      <c r="P1142">
        <v>101.012</v>
      </c>
      <c r="Q1142">
        <v>102.419</v>
      </c>
      <c r="R1142">
        <v>103.333</v>
      </c>
      <c r="S1142">
        <v>105.05800000000001</v>
      </c>
      <c r="T1142">
        <v>108.017</v>
      </c>
    </row>
    <row r="1143" spans="1:20" x14ac:dyDescent="0.3">
      <c r="A1143">
        <v>1141</v>
      </c>
      <c r="B1143">
        <f t="shared" si="17"/>
        <v>3.1238877481177276</v>
      </c>
      <c r="C1143">
        <v>1</v>
      </c>
      <c r="D1143">
        <v>96.071399999999997</v>
      </c>
      <c r="E1143">
        <v>4.0320000000000002E-2</v>
      </c>
      <c r="F1143">
        <v>84.100999999999999</v>
      </c>
      <c r="G1143">
        <v>87.06</v>
      </c>
      <c r="H1143">
        <v>88.786000000000001</v>
      </c>
      <c r="I1143">
        <v>89.7</v>
      </c>
      <c r="J1143">
        <v>91.106999999999999</v>
      </c>
      <c r="K1143">
        <v>92.057000000000002</v>
      </c>
      <c r="L1143">
        <v>93.459000000000003</v>
      </c>
      <c r="M1143">
        <v>96.070999999999998</v>
      </c>
      <c r="N1143">
        <v>98.683999999999997</v>
      </c>
      <c r="O1143">
        <v>100.086</v>
      </c>
      <c r="P1143">
        <v>101.036</v>
      </c>
      <c r="Q1143">
        <v>102.443</v>
      </c>
      <c r="R1143">
        <v>103.357</v>
      </c>
      <c r="S1143">
        <v>105.083</v>
      </c>
      <c r="T1143">
        <v>108.042</v>
      </c>
    </row>
    <row r="1144" spans="1:20" x14ac:dyDescent="0.3">
      <c r="A1144">
        <v>1142</v>
      </c>
      <c r="B1144">
        <f t="shared" si="17"/>
        <v>3.1266255989048597</v>
      </c>
      <c r="C1144">
        <v>1</v>
      </c>
      <c r="D1144">
        <v>96.093699999999998</v>
      </c>
      <c r="E1144">
        <v>4.0329999999999998E-2</v>
      </c>
      <c r="F1144">
        <v>84.117999999999995</v>
      </c>
      <c r="G1144">
        <v>87.078000000000003</v>
      </c>
      <c r="H1144">
        <v>88.805000000000007</v>
      </c>
      <c r="I1144">
        <v>89.718999999999994</v>
      </c>
      <c r="J1144">
        <v>91.126999999999995</v>
      </c>
      <c r="K1144">
        <v>92.076999999999998</v>
      </c>
      <c r="L1144">
        <v>93.48</v>
      </c>
      <c r="M1144">
        <v>96.093999999999994</v>
      </c>
      <c r="N1144">
        <v>98.707999999999998</v>
      </c>
      <c r="O1144">
        <v>100.11</v>
      </c>
      <c r="P1144">
        <v>101.06</v>
      </c>
      <c r="Q1144">
        <v>102.468</v>
      </c>
      <c r="R1144">
        <v>103.383</v>
      </c>
      <c r="S1144">
        <v>105.10899999999999</v>
      </c>
      <c r="T1144">
        <v>108.07</v>
      </c>
    </row>
    <row r="1145" spans="1:20" x14ac:dyDescent="0.3">
      <c r="A1145">
        <v>1143</v>
      </c>
      <c r="B1145">
        <f t="shared" si="17"/>
        <v>3.1293634496919918</v>
      </c>
      <c r="C1145">
        <v>1</v>
      </c>
      <c r="D1145">
        <v>96.116</v>
      </c>
      <c r="E1145">
        <v>4.0329999999999998E-2</v>
      </c>
      <c r="F1145">
        <v>84.137</v>
      </c>
      <c r="G1145">
        <v>87.097999999999999</v>
      </c>
      <c r="H1145">
        <v>88.825000000000003</v>
      </c>
      <c r="I1145">
        <v>89.74</v>
      </c>
      <c r="J1145">
        <v>91.147999999999996</v>
      </c>
      <c r="K1145">
        <v>92.097999999999999</v>
      </c>
      <c r="L1145">
        <v>93.501000000000005</v>
      </c>
      <c r="M1145">
        <v>96.116</v>
      </c>
      <c r="N1145">
        <v>98.730999999999995</v>
      </c>
      <c r="O1145">
        <v>100.134</v>
      </c>
      <c r="P1145">
        <v>101.084</v>
      </c>
      <c r="Q1145">
        <v>102.492</v>
      </c>
      <c r="R1145">
        <v>103.407</v>
      </c>
      <c r="S1145">
        <v>105.134</v>
      </c>
      <c r="T1145">
        <v>108.095</v>
      </c>
    </row>
    <row r="1146" spans="1:20" x14ac:dyDescent="0.3">
      <c r="A1146">
        <v>1144</v>
      </c>
      <c r="B1146">
        <f t="shared" si="17"/>
        <v>3.1321013004791238</v>
      </c>
      <c r="C1146">
        <v>1</v>
      </c>
      <c r="D1146">
        <v>96.138300000000001</v>
      </c>
      <c r="E1146">
        <v>4.0340000000000001E-2</v>
      </c>
      <c r="F1146">
        <v>84.153999999999996</v>
      </c>
      <c r="G1146">
        <v>87.116</v>
      </c>
      <c r="H1146">
        <v>88.843999999999994</v>
      </c>
      <c r="I1146">
        <v>89.759</v>
      </c>
      <c r="J1146">
        <v>91.168000000000006</v>
      </c>
      <c r="K1146">
        <v>92.119</v>
      </c>
      <c r="L1146">
        <v>93.522000000000006</v>
      </c>
      <c r="M1146">
        <v>96.138000000000005</v>
      </c>
      <c r="N1146">
        <v>98.754000000000005</v>
      </c>
      <c r="O1146">
        <v>100.158</v>
      </c>
      <c r="P1146">
        <v>101.108</v>
      </c>
      <c r="Q1146">
        <v>102.517</v>
      </c>
      <c r="R1146">
        <v>103.432</v>
      </c>
      <c r="S1146">
        <v>105.16</v>
      </c>
      <c r="T1146">
        <v>108.123</v>
      </c>
    </row>
    <row r="1147" spans="1:20" x14ac:dyDescent="0.3">
      <c r="A1147">
        <v>1145</v>
      </c>
      <c r="B1147">
        <f t="shared" si="17"/>
        <v>3.1348391512662559</v>
      </c>
      <c r="C1147">
        <v>1</v>
      </c>
      <c r="D1147">
        <v>96.160600000000002</v>
      </c>
      <c r="E1147">
        <v>4.0340000000000001E-2</v>
      </c>
      <c r="F1147">
        <v>84.173000000000002</v>
      </c>
      <c r="G1147">
        <v>87.135999999999996</v>
      </c>
      <c r="H1147">
        <v>88.864999999999995</v>
      </c>
      <c r="I1147">
        <v>89.78</v>
      </c>
      <c r="J1147">
        <v>91.188999999999993</v>
      </c>
      <c r="K1147">
        <v>92.14</v>
      </c>
      <c r="L1147">
        <v>93.543999999999997</v>
      </c>
      <c r="M1147">
        <v>96.161000000000001</v>
      </c>
      <c r="N1147">
        <v>98.777000000000001</v>
      </c>
      <c r="O1147">
        <v>100.181</v>
      </c>
      <c r="P1147">
        <v>101.13200000000001</v>
      </c>
      <c r="Q1147">
        <v>102.541</v>
      </c>
      <c r="R1147">
        <v>103.456</v>
      </c>
      <c r="S1147">
        <v>105.185</v>
      </c>
      <c r="T1147">
        <v>108.148</v>
      </c>
    </row>
    <row r="1148" spans="1:20" x14ac:dyDescent="0.3">
      <c r="A1148">
        <v>1146</v>
      </c>
      <c r="B1148">
        <f t="shared" si="17"/>
        <v>3.137577002053388</v>
      </c>
      <c r="C1148">
        <v>1</v>
      </c>
      <c r="D1148">
        <v>96.1828</v>
      </c>
      <c r="E1148">
        <v>4.0349999999999997E-2</v>
      </c>
      <c r="F1148">
        <v>84.19</v>
      </c>
      <c r="G1148">
        <v>87.153999999999996</v>
      </c>
      <c r="H1148">
        <v>88.882999999999996</v>
      </c>
      <c r="I1148">
        <v>89.799000000000007</v>
      </c>
      <c r="J1148">
        <v>91.209000000000003</v>
      </c>
      <c r="K1148">
        <v>92.16</v>
      </c>
      <c r="L1148">
        <v>93.564999999999998</v>
      </c>
      <c r="M1148">
        <v>96.183000000000007</v>
      </c>
      <c r="N1148">
        <v>98.8</v>
      </c>
      <c r="O1148">
        <v>100.205</v>
      </c>
      <c r="P1148">
        <v>101.15600000000001</v>
      </c>
      <c r="Q1148">
        <v>102.566</v>
      </c>
      <c r="R1148">
        <v>103.482</v>
      </c>
      <c r="S1148">
        <v>105.211</v>
      </c>
      <c r="T1148">
        <v>108.176</v>
      </c>
    </row>
    <row r="1149" spans="1:20" x14ac:dyDescent="0.3">
      <c r="A1149">
        <v>1147</v>
      </c>
      <c r="B1149">
        <f t="shared" si="17"/>
        <v>3.14031485284052</v>
      </c>
      <c r="C1149">
        <v>1</v>
      </c>
      <c r="D1149">
        <v>96.205100000000002</v>
      </c>
      <c r="E1149">
        <v>4.0349999999999997E-2</v>
      </c>
      <c r="F1149">
        <v>84.209000000000003</v>
      </c>
      <c r="G1149">
        <v>87.174999999999997</v>
      </c>
      <c r="H1149">
        <v>88.903999999999996</v>
      </c>
      <c r="I1149">
        <v>89.82</v>
      </c>
      <c r="J1149">
        <v>91.23</v>
      </c>
      <c r="K1149">
        <v>92.182000000000002</v>
      </c>
      <c r="L1149">
        <v>93.587000000000003</v>
      </c>
      <c r="M1149">
        <v>96.204999999999998</v>
      </c>
      <c r="N1149">
        <v>98.822999999999993</v>
      </c>
      <c r="O1149">
        <v>100.22799999999999</v>
      </c>
      <c r="P1149">
        <v>101.18</v>
      </c>
      <c r="Q1149">
        <v>102.59</v>
      </c>
      <c r="R1149">
        <v>103.506</v>
      </c>
      <c r="S1149">
        <v>105.236</v>
      </c>
      <c r="T1149">
        <v>108.20099999999999</v>
      </c>
    </row>
    <row r="1150" spans="1:20" x14ac:dyDescent="0.3">
      <c r="A1150">
        <v>1148</v>
      </c>
      <c r="B1150">
        <f t="shared" si="17"/>
        <v>3.1430527036276521</v>
      </c>
      <c r="C1150">
        <v>1</v>
      </c>
      <c r="D1150">
        <v>96.2273</v>
      </c>
      <c r="E1150">
        <v>4.036E-2</v>
      </c>
      <c r="F1150">
        <v>84.225999999999999</v>
      </c>
      <c r="G1150">
        <v>87.191999999999993</v>
      </c>
      <c r="H1150">
        <v>88.923000000000002</v>
      </c>
      <c r="I1150">
        <v>89.838999999999999</v>
      </c>
      <c r="J1150">
        <v>91.25</v>
      </c>
      <c r="K1150">
        <v>92.201999999999998</v>
      </c>
      <c r="L1150">
        <v>93.608000000000004</v>
      </c>
      <c r="M1150">
        <v>96.227000000000004</v>
      </c>
      <c r="N1150">
        <v>98.846999999999994</v>
      </c>
      <c r="O1150">
        <v>100.253</v>
      </c>
      <c r="P1150">
        <v>101.205</v>
      </c>
      <c r="Q1150">
        <v>102.61499999999999</v>
      </c>
      <c r="R1150">
        <v>103.532</v>
      </c>
      <c r="S1150">
        <v>105.262</v>
      </c>
      <c r="T1150">
        <v>108.229</v>
      </c>
    </row>
    <row r="1151" spans="1:20" x14ac:dyDescent="0.3">
      <c r="A1151">
        <v>1149</v>
      </c>
      <c r="B1151">
        <f t="shared" si="17"/>
        <v>3.1457905544147846</v>
      </c>
      <c r="C1151">
        <v>1</v>
      </c>
      <c r="D1151">
        <v>96.249499999999998</v>
      </c>
      <c r="E1151">
        <v>4.036E-2</v>
      </c>
      <c r="F1151">
        <v>84.245000000000005</v>
      </c>
      <c r="G1151">
        <v>87.212000000000003</v>
      </c>
      <c r="H1151">
        <v>88.942999999999998</v>
      </c>
      <c r="I1151">
        <v>89.86</v>
      </c>
      <c r="J1151">
        <v>91.271000000000001</v>
      </c>
      <c r="K1151">
        <v>92.222999999999999</v>
      </c>
      <c r="L1151">
        <v>93.629000000000005</v>
      </c>
      <c r="M1151">
        <v>96.25</v>
      </c>
      <c r="N1151">
        <v>98.87</v>
      </c>
      <c r="O1151">
        <v>100.276</v>
      </c>
      <c r="P1151">
        <v>101.22799999999999</v>
      </c>
      <c r="Q1151">
        <v>102.639</v>
      </c>
      <c r="R1151">
        <v>103.556</v>
      </c>
      <c r="S1151">
        <v>105.28700000000001</v>
      </c>
      <c r="T1151">
        <v>108.254</v>
      </c>
    </row>
    <row r="1152" spans="1:20" x14ac:dyDescent="0.3">
      <c r="A1152">
        <v>1150</v>
      </c>
      <c r="B1152">
        <f t="shared" si="17"/>
        <v>3.1485284052019167</v>
      </c>
      <c r="C1152">
        <v>1</v>
      </c>
      <c r="D1152">
        <v>96.271799999999999</v>
      </c>
      <c r="E1152">
        <v>4.0370000000000003E-2</v>
      </c>
      <c r="F1152">
        <v>84.262</v>
      </c>
      <c r="G1152">
        <v>87.23</v>
      </c>
      <c r="H1152">
        <v>88.962000000000003</v>
      </c>
      <c r="I1152">
        <v>89.879000000000005</v>
      </c>
      <c r="J1152">
        <v>91.290999999999997</v>
      </c>
      <c r="K1152">
        <v>92.244</v>
      </c>
      <c r="L1152">
        <v>93.65</v>
      </c>
      <c r="M1152">
        <v>96.272000000000006</v>
      </c>
      <c r="N1152">
        <v>98.893000000000001</v>
      </c>
      <c r="O1152">
        <v>100.3</v>
      </c>
      <c r="P1152">
        <v>101.253</v>
      </c>
      <c r="Q1152">
        <v>102.66500000000001</v>
      </c>
      <c r="R1152">
        <v>103.581</v>
      </c>
      <c r="S1152">
        <v>105.313</v>
      </c>
      <c r="T1152">
        <v>108.282</v>
      </c>
    </row>
    <row r="1153" spans="1:20" x14ac:dyDescent="0.3">
      <c r="A1153">
        <v>1151</v>
      </c>
      <c r="B1153">
        <f t="shared" si="17"/>
        <v>3.1512662559890487</v>
      </c>
      <c r="C1153">
        <v>1</v>
      </c>
      <c r="D1153">
        <v>96.293999999999997</v>
      </c>
      <c r="E1153">
        <v>4.0379999999999999E-2</v>
      </c>
      <c r="F1153">
        <v>84.278000000000006</v>
      </c>
      <c r="G1153">
        <v>87.248000000000005</v>
      </c>
      <c r="H1153">
        <v>88.980999999999995</v>
      </c>
      <c r="I1153">
        <v>89.897999999999996</v>
      </c>
      <c r="J1153">
        <v>91.311000000000007</v>
      </c>
      <c r="K1153">
        <v>92.263999999999996</v>
      </c>
      <c r="L1153">
        <v>93.671000000000006</v>
      </c>
      <c r="M1153">
        <v>96.293999999999997</v>
      </c>
      <c r="N1153">
        <v>98.917000000000002</v>
      </c>
      <c r="O1153">
        <v>100.324</v>
      </c>
      <c r="P1153">
        <v>101.277</v>
      </c>
      <c r="Q1153">
        <v>102.69</v>
      </c>
      <c r="R1153">
        <v>103.607</v>
      </c>
      <c r="S1153">
        <v>105.34</v>
      </c>
      <c r="T1153">
        <v>108.31</v>
      </c>
    </row>
    <row r="1154" spans="1:20" x14ac:dyDescent="0.3">
      <c r="A1154">
        <v>1152</v>
      </c>
      <c r="B1154">
        <f t="shared" si="17"/>
        <v>3.1540041067761808</v>
      </c>
      <c r="C1154">
        <v>1</v>
      </c>
      <c r="D1154">
        <v>96.316199999999995</v>
      </c>
      <c r="E1154">
        <v>4.0379999999999999E-2</v>
      </c>
      <c r="F1154">
        <v>84.298000000000002</v>
      </c>
      <c r="G1154">
        <v>87.268000000000001</v>
      </c>
      <c r="H1154">
        <v>89.001000000000005</v>
      </c>
      <c r="I1154">
        <v>89.918999999999997</v>
      </c>
      <c r="J1154">
        <v>91.331999999999994</v>
      </c>
      <c r="K1154">
        <v>92.284999999999997</v>
      </c>
      <c r="L1154">
        <v>93.692999999999998</v>
      </c>
      <c r="M1154">
        <v>96.316000000000003</v>
      </c>
      <c r="N1154">
        <v>98.938999999999993</v>
      </c>
      <c r="O1154">
        <v>100.34699999999999</v>
      </c>
      <c r="P1154">
        <v>101.3</v>
      </c>
      <c r="Q1154">
        <v>102.71299999999999</v>
      </c>
      <c r="R1154">
        <v>103.631</v>
      </c>
      <c r="S1154">
        <v>105.364</v>
      </c>
      <c r="T1154">
        <v>108.33499999999999</v>
      </c>
    </row>
    <row r="1155" spans="1:20" x14ac:dyDescent="0.3">
      <c r="A1155">
        <v>1153</v>
      </c>
      <c r="B1155">
        <f t="shared" ref="B1155:B1218" si="18">A1155/365.25</f>
        <v>3.1567419575633129</v>
      </c>
      <c r="C1155">
        <v>1</v>
      </c>
      <c r="D1155">
        <v>96.338399999999993</v>
      </c>
      <c r="E1155">
        <v>4.0390000000000002E-2</v>
      </c>
      <c r="F1155">
        <v>84.313999999999993</v>
      </c>
      <c r="G1155">
        <v>87.286000000000001</v>
      </c>
      <c r="H1155">
        <v>89.02</v>
      </c>
      <c r="I1155">
        <v>89.938000000000002</v>
      </c>
      <c r="J1155">
        <v>91.352000000000004</v>
      </c>
      <c r="K1155">
        <v>92.305999999999997</v>
      </c>
      <c r="L1155">
        <v>93.713999999999999</v>
      </c>
      <c r="M1155">
        <v>96.337999999999994</v>
      </c>
      <c r="N1155">
        <v>98.962999999999994</v>
      </c>
      <c r="O1155">
        <v>100.371</v>
      </c>
      <c r="P1155">
        <v>101.325</v>
      </c>
      <c r="Q1155">
        <v>102.739</v>
      </c>
      <c r="R1155">
        <v>103.657</v>
      </c>
      <c r="S1155">
        <v>105.39</v>
      </c>
      <c r="T1155">
        <v>108.363</v>
      </c>
    </row>
    <row r="1156" spans="1:20" x14ac:dyDescent="0.3">
      <c r="A1156">
        <v>1154</v>
      </c>
      <c r="B1156">
        <f t="shared" si="18"/>
        <v>3.159479808350445</v>
      </c>
      <c r="C1156">
        <v>1</v>
      </c>
      <c r="D1156">
        <v>96.360600000000005</v>
      </c>
      <c r="E1156">
        <v>4.0390000000000002E-2</v>
      </c>
      <c r="F1156">
        <v>84.332999999999998</v>
      </c>
      <c r="G1156">
        <v>87.305999999999997</v>
      </c>
      <c r="H1156">
        <v>89.040999999999997</v>
      </c>
      <c r="I1156">
        <v>89.959000000000003</v>
      </c>
      <c r="J1156">
        <v>91.373000000000005</v>
      </c>
      <c r="K1156">
        <v>92.326999999999998</v>
      </c>
      <c r="L1156">
        <v>93.734999999999999</v>
      </c>
      <c r="M1156">
        <v>96.361000000000004</v>
      </c>
      <c r="N1156">
        <v>98.986000000000004</v>
      </c>
      <c r="O1156">
        <v>100.39400000000001</v>
      </c>
      <c r="P1156">
        <v>101.348</v>
      </c>
      <c r="Q1156">
        <v>102.762</v>
      </c>
      <c r="R1156">
        <v>103.681</v>
      </c>
      <c r="S1156">
        <v>105.41500000000001</v>
      </c>
      <c r="T1156">
        <v>108.38800000000001</v>
      </c>
    </row>
    <row r="1157" spans="1:20" x14ac:dyDescent="0.3">
      <c r="A1157">
        <v>1155</v>
      </c>
      <c r="B1157">
        <f t="shared" si="18"/>
        <v>3.162217659137577</v>
      </c>
      <c r="C1157">
        <v>1</v>
      </c>
      <c r="D1157">
        <v>96.3827</v>
      </c>
      <c r="E1157">
        <v>4.0399999999999998E-2</v>
      </c>
      <c r="F1157">
        <v>84.35</v>
      </c>
      <c r="G1157">
        <v>87.323999999999998</v>
      </c>
      <c r="H1157">
        <v>89.058999999999997</v>
      </c>
      <c r="I1157">
        <v>89.977999999999994</v>
      </c>
      <c r="J1157">
        <v>91.393000000000001</v>
      </c>
      <c r="K1157">
        <v>92.346999999999994</v>
      </c>
      <c r="L1157">
        <v>93.756</v>
      </c>
      <c r="M1157">
        <v>96.382999999999996</v>
      </c>
      <c r="N1157">
        <v>99.009</v>
      </c>
      <c r="O1157">
        <v>100.41800000000001</v>
      </c>
      <c r="P1157">
        <v>101.373</v>
      </c>
      <c r="Q1157">
        <v>102.788</v>
      </c>
      <c r="R1157">
        <v>103.706</v>
      </c>
      <c r="S1157">
        <v>105.441</v>
      </c>
      <c r="T1157">
        <v>108.416</v>
      </c>
    </row>
    <row r="1158" spans="1:20" x14ac:dyDescent="0.3">
      <c r="A1158">
        <v>1156</v>
      </c>
      <c r="B1158">
        <f t="shared" si="18"/>
        <v>3.1649555099247091</v>
      </c>
      <c r="C1158">
        <v>1</v>
      </c>
      <c r="D1158">
        <v>96.404899999999998</v>
      </c>
      <c r="E1158">
        <v>4.0399999999999998E-2</v>
      </c>
      <c r="F1158">
        <v>84.369</v>
      </c>
      <c r="G1158">
        <v>87.343999999999994</v>
      </c>
      <c r="H1158">
        <v>89.08</v>
      </c>
      <c r="I1158">
        <v>89.998999999999995</v>
      </c>
      <c r="J1158">
        <v>91.414000000000001</v>
      </c>
      <c r="K1158">
        <v>92.367999999999995</v>
      </c>
      <c r="L1158">
        <v>93.778000000000006</v>
      </c>
      <c r="M1158">
        <v>96.405000000000001</v>
      </c>
      <c r="N1158">
        <v>99.031999999999996</v>
      </c>
      <c r="O1158">
        <v>100.44199999999999</v>
      </c>
      <c r="P1158">
        <v>101.396</v>
      </c>
      <c r="Q1158">
        <v>102.81100000000001</v>
      </c>
      <c r="R1158">
        <v>103.73</v>
      </c>
      <c r="S1158">
        <v>105.465</v>
      </c>
      <c r="T1158">
        <v>108.441</v>
      </c>
    </row>
    <row r="1159" spans="1:20" x14ac:dyDescent="0.3">
      <c r="A1159">
        <v>1157</v>
      </c>
      <c r="B1159">
        <f t="shared" si="18"/>
        <v>3.1676933607118412</v>
      </c>
      <c r="C1159">
        <v>1</v>
      </c>
      <c r="D1159">
        <v>96.427000000000007</v>
      </c>
      <c r="E1159">
        <v>4.0410000000000001E-2</v>
      </c>
      <c r="F1159">
        <v>84.385999999999996</v>
      </c>
      <c r="G1159">
        <v>87.361999999999995</v>
      </c>
      <c r="H1159">
        <v>89.097999999999999</v>
      </c>
      <c r="I1159">
        <v>90.018000000000001</v>
      </c>
      <c r="J1159">
        <v>91.433000000000007</v>
      </c>
      <c r="K1159">
        <v>92.388000000000005</v>
      </c>
      <c r="L1159">
        <v>93.799000000000007</v>
      </c>
      <c r="M1159">
        <v>96.427000000000007</v>
      </c>
      <c r="N1159">
        <v>99.055000000000007</v>
      </c>
      <c r="O1159">
        <v>100.46599999999999</v>
      </c>
      <c r="P1159">
        <v>101.42100000000001</v>
      </c>
      <c r="Q1159">
        <v>102.836</v>
      </c>
      <c r="R1159">
        <v>103.756</v>
      </c>
      <c r="S1159">
        <v>105.492</v>
      </c>
      <c r="T1159">
        <v>108.468</v>
      </c>
    </row>
    <row r="1160" spans="1:20" x14ac:dyDescent="0.3">
      <c r="A1160">
        <v>1158</v>
      </c>
      <c r="B1160">
        <f t="shared" si="18"/>
        <v>3.1704312114989732</v>
      </c>
      <c r="C1160">
        <v>1</v>
      </c>
      <c r="D1160">
        <v>96.449200000000005</v>
      </c>
      <c r="E1160">
        <v>4.0410000000000001E-2</v>
      </c>
      <c r="F1160">
        <v>84.405000000000001</v>
      </c>
      <c r="G1160">
        <v>87.382000000000005</v>
      </c>
      <c r="H1160">
        <v>89.119</v>
      </c>
      <c r="I1160">
        <v>90.037999999999997</v>
      </c>
      <c r="J1160">
        <v>91.453999999999994</v>
      </c>
      <c r="K1160">
        <v>92.41</v>
      </c>
      <c r="L1160">
        <v>93.82</v>
      </c>
      <c r="M1160">
        <v>96.448999999999998</v>
      </c>
      <c r="N1160">
        <v>99.078000000000003</v>
      </c>
      <c r="O1160">
        <v>100.489</v>
      </c>
      <c r="P1160">
        <v>101.444</v>
      </c>
      <c r="Q1160">
        <v>102.86</v>
      </c>
      <c r="R1160">
        <v>103.78</v>
      </c>
      <c r="S1160">
        <v>105.51600000000001</v>
      </c>
      <c r="T1160">
        <v>108.49299999999999</v>
      </c>
    </row>
    <row r="1161" spans="1:20" x14ac:dyDescent="0.3">
      <c r="A1161">
        <v>1159</v>
      </c>
      <c r="B1161">
        <f t="shared" si="18"/>
        <v>3.1731690622861053</v>
      </c>
      <c r="C1161">
        <v>1</v>
      </c>
      <c r="D1161">
        <v>96.471299999999999</v>
      </c>
      <c r="E1161">
        <v>4.0419999999999998E-2</v>
      </c>
      <c r="F1161">
        <v>84.421000000000006</v>
      </c>
      <c r="G1161">
        <v>87.4</v>
      </c>
      <c r="H1161">
        <v>89.137</v>
      </c>
      <c r="I1161">
        <v>90.057000000000002</v>
      </c>
      <c r="J1161">
        <v>91.474000000000004</v>
      </c>
      <c r="K1161">
        <v>92.43</v>
      </c>
      <c r="L1161">
        <v>93.840999999999994</v>
      </c>
      <c r="M1161">
        <v>96.471000000000004</v>
      </c>
      <c r="N1161">
        <v>99.100999999999999</v>
      </c>
      <c r="O1161">
        <v>100.51300000000001</v>
      </c>
      <c r="P1161">
        <v>101.46899999999999</v>
      </c>
      <c r="Q1161">
        <v>102.88500000000001</v>
      </c>
      <c r="R1161">
        <v>103.80500000000001</v>
      </c>
      <c r="S1161">
        <v>105.54300000000001</v>
      </c>
      <c r="T1161">
        <v>108.521</v>
      </c>
    </row>
    <row r="1162" spans="1:20" x14ac:dyDescent="0.3">
      <c r="A1162">
        <v>1160</v>
      </c>
      <c r="B1162">
        <f t="shared" si="18"/>
        <v>3.1759069130732374</v>
      </c>
      <c r="C1162">
        <v>1</v>
      </c>
      <c r="D1162">
        <v>96.493399999999994</v>
      </c>
      <c r="E1162">
        <v>4.0430000000000001E-2</v>
      </c>
      <c r="F1162">
        <v>84.438000000000002</v>
      </c>
      <c r="G1162">
        <v>87.418000000000006</v>
      </c>
      <c r="H1162">
        <v>89.156000000000006</v>
      </c>
      <c r="I1162">
        <v>90.075999999999993</v>
      </c>
      <c r="J1162">
        <v>91.494</v>
      </c>
      <c r="K1162">
        <v>92.45</v>
      </c>
      <c r="L1162">
        <v>93.861999999999995</v>
      </c>
      <c r="M1162">
        <v>96.492999999999995</v>
      </c>
      <c r="N1162">
        <v>99.125</v>
      </c>
      <c r="O1162">
        <v>100.53700000000001</v>
      </c>
      <c r="P1162">
        <v>101.49299999999999</v>
      </c>
      <c r="Q1162">
        <v>102.91</v>
      </c>
      <c r="R1162">
        <v>103.831</v>
      </c>
      <c r="S1162">
        <v>105.569</v>
      </c>
      <c r="T1162">
        <v>108.54900000000001</v>
      </c>
    </row>
    <row r="1163" spans="1:20" x14ac:dyDescent="0.3">
      <c r="A1163">
        <v>1161</v>
      </c>
      <c r="B1163">
        <f t="shared" si="18"/>
        <v>3.1786447638603694</v>
      </c>
      <c r="C1163">
        <v>1</v>
      </c>
      <c r="D1163">
        <v>96.515600000000006</v>
      </c>
      <c r="E1163">
        <v>4.0430000000000001E-2</v>
      </c>
      <c r="F1163">
        <v>84.456999999999994</v>
      </c>
      <c r="G1163">
        <v>87.438000000000002</v>
      </c>
      <c r="H1163">
        <v>89.177000000000007</v>
      </c>
      <c r="I1163">
        <v>90.096999999999994</v>
      </c>
      <c r="J1163">
        <v>91.515000000000001</v>
      </c>
      <c r="K1163">
        <v>92.471000000000004</v>
      </c>
      <c r="L1163">
        <v>93.884</v>
      </c>
      <c r="M1163">
        <v>96.516000000000005</v>
      </c>
      <c r="N1163">
        <v>99.147999999999996</v>
      </c>
      <c r="O1163">
        <v>100.56</v>
      </c>
      <c r="P1163">
        <v>101.51600000000001</v>
      </c>
      <c r="Q1163">
        <v>102.934</v>
      </c>
      <c r="R1163">
        <v>103.855</v>
      </c>
      <c r="S1163">
        <v>105.593</v>
      </c>
      <c r="T1163">
        <v>108.574</v>
      </c>
    </row>
    <row r="1164" spans="1:20" x14ac:dyDescent="0.3">
      <c r="A1164">
        <v>1162</v>
      </c>
      <c r="B1164">
        <f t="shared" si="18"/>
        <v>3.1813826146475015</v>
      </c>
      <c r="C1164">
        <v>1</v>
      </c>
      <c r="D1164">
        <v>96.537700000000001</v>
      </c>
      <c r="E1164">
        <v>4.0439999999999997E-2</v>
      </c>
      <c r="F1164">
        <v>84.472999999999999</v>
      </c>
      <c r="G1164">
        <v>87.456000000000003</v>
      </c>
      <c r="H1164">
        <v>89.194999999999993</v>
      </c>
      <c r="I1164">
        <v>90.116</v>
      </c>
      <c r="J1164">
        <v>91.534999999999997</v>
      </c>
      <c r="K1164">
        <v>92.491</v>
      </c>
      <c r="L1164">
        <v>93.905000000000001</v>
      </c>
      <c r="M1164">
        <v>96.537999999999997</v>
      </c>
      <c r="N1164">
        <v>99.171000000000006</v>
      </c>
      <c r="O1164">
        <v>100.584</v>
      </c>
      <c r="P1164">
        <v>101.541</v>
      </c>
      <c r="Q1164">
        <v>102.959</v>
      </c>
      <c r="R1164">
        <v>103.88</v>
      </c>
      <c r="S1164">
        <v>105.62</v>
      </c>
      <c r="T1164">
        <v>108.602</v>
      </c>
    </row>
    <row r="1165" spans="1:20" x14ac:dyDescent="0.3">
      <c r="A1165">
        <v>1163</v>
      </c>
      <c r="B1165">
        <f t="shared" si="18"/>
        <v>3.184120465434634</v>
      </c>
      <c r="C1165">
        <v>1</v>
      </c>
      <c r="D1165">
        <v>96.559799999999996</v>
      </c>
      <c r="E1165">
        <v>4.0439999999999997E-2</v>
      </c>
      <c r="F1165">
        <v>84.492999999999995</v>
      </c>
      <c r="G1165">
        <v>87.475999999999999</v>
      </c>
      <c r="H1165">
        <v>89.215999999999994</v>
      </c>
      <c r="I1165">
        <v>90.137</v>
      </c>
      <c r="J1165">
        <v>91.555000000000007</v>
      </c>
      <c r="K1165">
        <v>92.513000000000005</v>
      </c>
      <c r="L1165">
        <v>93.926000000000002</v>
      </c>
      <c r="M1165">
        <v>96.56</v>
      </c>
      <c r="N1165">
        <v>99.194000000000003</v>
      </c>
      <c r="O1165">
        <v>100.607</v>
      </c>
      <c r="P1165">
        <v>101.56399999999999</v>
      </c>
      <c r="Q1165">
        <v>102.983</v>
      </c>
      <c r="R1165">
        <v>103.904</v>
      </c>
      <c r="S1165">
        <v>105.64400000000001</v>
      </c>
      <c r="T1165">
        <v>108.627</v>
      </c>
    </row>
    <row r="1166" spans="1:20" x14ac:dyDescent="0.3">
      <c r="A1166">
        <v>1164</v>
      </c>
      <c r="B1166">
        <f t="shared" si="18"/>
        <v>3.1868583162217661</v>
      </c>
      <c r="C1166">
        <v>1</v>
      </c>
      <c r="D1166">
        <v>96.581800000000001</v>
      </c>
      <c r="E1166">
        <v>4.045E-2</v>
      </c>
      <c r="F1166">
        <v>84.509</v>
      </c>
      <c r="G1166">
        <v>87.492999999999995</v>
      </c>
      <c r="H1166">
        <v>89.233999999999995</v>
      </c>
      <c r="I1166">
        <v>90.156000000000006</v>
      </c>
      <c r="J1166">
        <v>91.575000000000003</v>
      </c>
      <c r="K1166">
        <v>92.533000000000001</v>
      </c>
      <c r="L1166">
        <v>93.947000000000003</v>
      </c>
      <c r="M1166">
        <v>96.581999999999994</v>
      </c>
      <c r="N1166">
        <v>99.216999999999999</v>
      </c>
      <c r="O1166">
        <v>100.631</v>
      </c>
      <c r="P1166">
        <v>101.58799999999999</v>
      </c>
      <c r="Q1166">
        <v>103.008</v>
      </c>
      <c r="R1166">
        <v>103.93</v>
      </c>
      <c r="S1166">
        <v>105.67</v>
      </c>
      <c r="T1166">
        <v>108.655</v>
      </c>
    </row>
    <row r="1167" spans="1:20" x14ac:dyDescent="0.3">
      <c r="A1167">
        <v>1165</v>
      </c>
      <c r="B1167">
        <f t="shared" si="18"/>
        <v>3.1895961670088981</v>
      </c>
      <c r="C1167">
        <v>1</v>
      </c>
      <c r="D1167">
        <v>96.603899999999996</v>
      </c>
      <c r="E1167">
        <v>4.045E-2</v>
      </c>
      <c r="F1167">
        <v>84.528000000000006</v>
      </c>
      <c r="G1167">
        <v>87.513000000000005</v>
      </c>
      <c r="H1167">
        <v>89.254000000000005</v>
      </c>
      <c r="I1167">
        <v>90.176000000000002</v>
      </c>
      <c r="J1167">
        <v>91.596000000000004</v>
      </c>
      <c r="K1167">
        <v>92.554000000000002</v>
      </c>
      <c r="L1167">
        <v>93.968000000000004</v>
      </c>
      <c r="M1167">
        <v>96.603999999999999</v>
      </c>
      <c r="N1167">
        <v>99.24</v>
      </c>
      <c r="O1167">
        <v>100.654</v>
      </c>
      <c r="P1167">
        <v>101.61199999999999</v>
      </c>
      <c r="Q1167">
        <v>103.03100000000001</v>
      </c>
      <c r="R1167">
        <v>103.953</v>
      </c>
      <c r="S1167">
        <v>105.694</v>
      </c>
      <c r="T1167">
        <v>108.679</v>
      </c>
    </row>
    <row r="1168" spans="1:20" x14ac:dyDescent="0.3">
      <c r="A1168">
        <v>1166</v>
      </c>
      <c r="B1168">
        <f t="shared" si="18"/>
        <v>3.1923340177960302</v>
      </c>
      <c r="C1168">
        <v>1</v>
      </c>
      <c r="D1168">
        <v>96.626000000000005</v>
      </c>
      <c r="E1168">
        <v>4.0460000000000003E-2</v>
      </c>
      <c r="F1168">
        <v>84.545000000000002</v>
      </c>
      <c r="G1168">
        <v>87.531000000000006</v>
      </c>
      <c r="H1168">
        <v>89.272999999999996</v>
      </c>
      <c r="I1168">
        <v>90.194999999999993</v>
      </c>
      <c r="J1168">
        <v>91.616</v>
      </c>
      <c r="K1168">
        <v>92.573999999999998</v>
      </c>
      <c r="L1168">
        <v>93.989000000000004</v>
      </c>
      <c r="M1168">
        <v>96.626000000000005</v>
      </c>
      <c r="N1168">
        <v>99.263000000000005</v>
      </c>
      <c r="O1168">
        <v>100.678</v>
      </c>
      <c r="P1168">
        <v>101.636</v>
      </c>
      <c r="Q1168">
        <v>103.057</v>
      </c>
      <c r="R1168">
        <v>103.979</v>
      </c>
      <c r="S1168">
        <v>105.721</v>
      </c>
      <c r="T1168">
        <v>108.70699999999999</v>
      </c>
    </row>
    <row r="1169" spans="1:20" x14ac:dyDescent="0.3">
      <c r="A1169">
        <v>1167</v>
      </c>
      <c r="B1169">
        <f t="shared" si="18"/>
        <v>3.1950718685831623</v>
      </c>
      <c r="C1169">
        <v>1</v>
      </c>
      <c r="D1169">
        <v>96.647999999999996</v>
      </c>
      <c r="E1169">
        <v>4.0460000000000003E-2</v>
      </c>
      <c r="F1169">
        <v>84.563999999999993</v>
      </c>
      <c r="G1169">
        <v>87.551000000000002</v>
      </c>
      <c r="H1169">
        <v>89.293000000000006</v>
      </c>
      <c r="I1169">
        <v>90.215999999999994</v>
      </c>
      <c r="J1169">
        <v>91.637</v>
      </c>
      <c r="K1169">
        <v>92.594999999999999</v>
      </c>
      <c r="L1169">
        <v>94.01</v>
      </c>
      <c r="M1169">
        <v>96.647999999999996</v>
      </c>
      <c r="N1169">
        <v>99.286000000000001</v>
      </c>
      <c r="O1169">
        <v>100.70099999999999</v>
      </c>
      <c r="P1169">
        <v>101.65900000000001</v>
      </c>
      <c r="Q1169">
        <v>103.08</v>
      </c>
      <c r="R1169">
        <v>104.003</v>
      </c>
      <c r="S1169">
        <v>105.745</v>
      </c>
      <c r="T1169">
        <v>108.732</v>
      </c>
    </row>
    <row r="1170" spans="1:20" x14ac:dyDescent="0.3">
      <c r="A1170">
        <v>1168</v>
      </c>
      <c r="B1170">
        <f t="shared" si="18"/>
        <v>3.1978097193702943</v>
      </c>
      <c r="C1170">
        <v>1</v>
      </c>
      <c r="D1170">
        <v>96.670100000000005</v>
      </c>
      <c r="E1170">
        <v>4.0469999999999999E-2</v>
      </c>
      <c r="F1170">
        <v>84.58</v>
      </c>
      <c r="G1170">
        <v>87.569000000000003</v>
      </c>
      <c r="H1170">
        <v>89.311999999999998</v>
      </c>
      <c r="I1170">
        <v>90.234999999999999</v>
      </c>
      <c r="J1170">
        <v>91.656000000000006</v>
      </c>
      <c r="K1170">
        <v>92.614999999999995</v>
      </c>
      <c r="L1170">
        <v>94.031000000000006</v>
      </c>
      <c r="M1170">
        <v>96.67</v>
      </c>
      <c r="N1170">
        <v>99.308999999999997</v>
      </c>
      <c r="O1170">
        <v>100.72499999999999</v>
      </c>
      <c r="P1170">
        <v>101.684</v>
      </c>
      <c r="Q1170">
        <v>103.105</v>
      </c>
      <c r="R1170">
        <v>104.02800000000001</v>
      </c>
      <c r="S1170">
        <v>105.771</v>
      </c>
      <c r="T1170">
        <v>108.76</v>
      </c>
    </row>
    <row r="1171" spans="1:20" x14ac:dyDescent="0.3">
      <c r="A1171">
        <v>1169</v>
      </c>
      <c r="B1171">
        <f t="shared" si="18"/>
        <v>3.2005475701574264</v>
      </c>
      <c r="C1171">
        <v>1</v>
      </c>
      <c r="D1171">
        <v>96.692099999999996</v>
      </c>
      <c r="E1171">
        <v>4.0469999999999999E-2</v>
      </c>
      <c r="F1171">
        <v>84.6</v>
      </c>
      <c r="G1171">
        <v>87.588999999999999</v>
      </c>
      <c r="H1171">
        <v>89.331999999999994</v>
      </c>
      <c r="I1171">
        <v>90.256</v>
      </c>
      <c r="J1171">
        <v>91.677000000000007</v>
      </c>
      <c r="K1171">
        <v>92.635999999999996</v>
      </c>
      <c r="L1171">
        <v>94.052999999999997</v>
      </c>
      <c r="M1171">
        <v>96.691999999999993</v>
      </c>
      <c r="N1171">
        <v>99.331000000000003</v>
      </c>
      <c r="O1171">
        <v>100.748</v>
      </c>
      <c r="P1171">
        <v>101.70699999999999</v>
      </c>
      <c r="Q1171">
        <v>103.129</v>
      </c>
      <c r="R1171">
        <v>104.05200000000001</v>
      </c>
      <c r="S1171">
        <v>105.795</v>
      </c>
      <c r="T1171">
        <v>108.785</v>
      </c>
    </row>
    <row r="1172" spans="1:20" x14ac:dyDescent="0.3">
      <c r="A1172">
        <v>1170</v>
      </c>
      <c r="B1172">
        <f t="shared" si="18"/>
        <v>3.2032854209445585</v>
      </c>
      <c r="C1172">
        <v>1</v>
      </c>
      <c r="D1172">
        <v>96.714100000000002</v>
      </c>
      <c r="E1172">
        <v>4.0480000000000002E-2</v>
      </c>
      <c r="F1172">
        <v>84.616</v>
      </c>
      <c r="G1172">
        <v>87.605999999999995</v>
      </c>
      <c r="H1172">
        <v>89.350999999999999</v>
      </c>
      <c r="I1172">
        <v>90.275000000000006</v>
      </c>
      <c r="J1172">
        <v>91.697000000000003</v>
      </c>
      <c r="K1172">
        <v>92.656000000000006</v>
      </c>
      <c r="L1172">
        <v>94.072999999999993</v>
      </c>
      <c r="M1172">
        <v>96.713999999999999</v>
      </c>
      <c r="N1172">
        <v>99.355000000000004</v>
      </c>
      <c r="O1172">
        <v>100.77200000000001</v>
      </c>
      <c r="P1172">
        <v>101.73099999999999</v>
      </c>
      <c r="Q1172">
        <v>103.154</v>
      </c>
      <c r="R1172">
        <v>104.077</v>
      </c>
      <c r="S1172">
        <v>105.822</v>
      </c>
      <c r="T1172">
        <v>108.812</v>
      </c>
    </row>
    <row r="1173" spans="1:20" x14ac:dyDescent="0.3">
      <c r="A1173">
        <v>1171</v>
      </c>
      <c r="B1173">
        <f t="shared" si="18"/>
        <v>3.2060232717316905</v>
      </c>
      <c r="C1173">
        <v>1</v>
      </c>
      <c r="D1173">
        <v>96.736199999999997</v>
      </c>
      <c r="E1173">
        <v>4.0489999999999998E-2</v>
      </c>
      <c r="F1173">
        <v>84.632000000000005</v>
      </c>
      <c r="G1173">
        <v>87.623999999999995</v>
      </c>
      <c r="H1173">
        <v>89.369</v>
      </c>
      <c r="I1173">
        <v>90.293999999999997</v>
      </c>
      <c r="J1173">
        <v>91.716999999999999</v>
      </c>
      <c r="K1173">
        <v>92.677000000000007</v>
      </c>
      <c r="L1173">
        <v>94.093999999999994</v>
      </c>
      <c r="M1173">
        <v>96.736000000000004</v>
      </c>
      <c r="N1173">
        <v>99.378</v>
      </c>
      <c r="O1173">
        <v>100.79600000000001</v>
      </c>
      <c r="P1173">
        <v>101.756</v>
      </c>
      <c r="Q1173">
        <v>103.179</v>
      </c>
      <c r="R1173">
        <v>104.10299999999999</v>
      </c>
      <c r="S1173">
        <v>105.848</v>
      </c>
      <c r="T1173">
        <v>108.84</v>
      </c>
    </row>
    <row r="1174" spans="1:20" x14ac:dyDescent="0.3">
      <c r="A1174">
        <v>1172</v>
      </c>
      <c r="B1174">
        <f t="shared" si="18"/>
        <v>3.2087611225188226</v>
      </c>
      <c r="C1174">
        <v>1</v>
      </c>
      <c r="D1174">
        <v>96.758200000000002</v>
      </c>
      <c r="E1174">
        <v>4.0489999999999998E-2</v>
      </c>
      <c r="F1174">
        <v>84.650999999999996</v>
      </c>
      <c r="G1174">
        <v>87.644000000000005</v>
      </c>
      <c r="H1174">
        <v>89.39</v>
      </c>
      <c r="I1174">
        <v>90.313999999999993</v>
      </c>
      <c r="J1174">
        <v>91.736999999999995</v>
      </c>
      <c r="K1174">
        <v>92.697999999999993</v>
      </c>
      <c r="L1174">
        <v>94.116</v>
      </c>
      <c r="M1174">
        <v>96.757999999999996</v>
      </c>
      <c r="N1174">
        <v>99.400999999999996</v>
      </c>
      <c r="O1174">
        <v>100.819</v>
      </c>
      <c r="P1174">
        <v>101.779</v>
      </c>
      <c r="Q1174">
        <v>103.202</v>
      </c>
      <c r="R1174">
        <v>104.127</v>
      </c>
      <c r="S1174">
        <v>105.872</v>
      </c>
      <c r="T1174">
        <v>108.86499999999999</v>
      </c>
    </row>
    <row r="1175" spans="1:20" x14ac:dyDescent="0.3">
      <c r="A1175">
        <v>1173</v>
      </c>
      <c r="B1175">
        <f t="shared" si="18"/>
        <v>3.2114989733059547</v>
      </c>
      <c r="C1175">
        <v>1</v>
      </c>
      <c r="D1175">
        <v>96.780199999999994</v>
      </c>
      <c r="E1175">
        <v>4.0500000000000001E-2</v>
      </c>
      <c r="F1175">
        <v>84.668000000000006</v>
      </c>
      <c r="G1175">
        <v>87.662000000000006</v>
      </c>
      <c r="H1175">
        <v>89.408000000000001</v>
      </c>
      <c r="I1175">
        <v>90.332999999999998</v>
      </c>
      <c r="J1175">
        <v>91.757000000000005</v>
      </c>
      <c r="K1175">
        <v>92.718000000000004</v>
      </c>
      <c r="L1175">
        <v>94.135999999999996</v>
      </c>
      <c r="M1175">
        <v>96.78</v>
      </c>
      <c r="N1175">
        <v>99.424000000000007</v>
      </c>
      <c r="O1175">
        <v>100.843</v>
      </c>
      <c r="P1175">
        <v>101.803</v>
      </c>
      <c r="Q1175">
        <v>103.227</v>
      </c>
      <c r="R1175">
        <v>104.152</v>
      </c>
      <c r="S1175">
        <v>105.899</v>
      </c>
      <c r="T1175">
        <v>108.893</v>
      </c>
    </row>
    <row r="1176" spans="1:20" x14ac:dyDescent="0.3">
      <c r="A1176">
        <v>1174</v>
      </c>
      <c r="B1176">
        <f t="shared" si="18"/>
        <v>3.2142368240930868</v>
      </c>
      <c r="C1176">
        <v>1</v>
      </c>
      <c r="D1176">
        <v>96.802099999999996</v>
      </c>
      <c r="E1176">
        <v>4.0500000000000001E-2</v>
      </c>
      <c r="F1176">
        <v>84.686999999999998</v>
      </c>
      <c r="G1176">
        <v>87.682000000000002</v>
      </c>
      <c r="H1176">
        <v>89.427999999999997</v>
      </c>
      <c r="I1176">
        <v>90.352999999999994</v>
      </c>
      <c r="J1176">
        <v>91.778000000000006</v>
      </c>
      <c r="K1176">
        <v>92.739000000000004</v>
      </c>
      <c r="L1176">
        <v>94.158000000000001</v>
      </c>
      <c r="M1176">
        <v>96.802000000000007</v>
      </c>
      <c r="N1176">
        <v>99.445999999999998</v>
      </c>
      <c r="O1176">
        <v>100.86499999999999</v>
      </c>
      <c r="P1176">
        <v>101.82599999999999</v>
      </c>
      <c r="Q1176">
        <v>103.251</v>
      </c>
      <c r="R1176">
        <v>104.176</v>
      </c>
      <c r="S1176">
        <v>105.923</v>
      </c>
      <c r="T1176">
        <v>108.917</v>
      </c>
    </row>
    <row r="1177" spans="1:20" x14ac:dyDescent="0.3">
      <c r="A1177">
        <v>1175</v>
      </c>
      <c r="B1177">
        <f t="shared" si="18"/>
        <v>3.2169746748802188</v>
      </c>
      <c r="C1177">
        <v>1</v>
      </c>
      <c r="D1177">
        <v>96.824100000000001</v>
      </c>
      <c r="E1177">
        <v>4.0509999999999997E-2</v>
      </c>
      <c r="F1177">
        <v>84.703000000000003</v>
      </c>
      <c r="G1177">
        <v>87.698999999999998</v>
      </c>
      <c r="H1177">
        <v>89.447000000000003</v>
      </c>
      <c r="I1177">
        <v>90.372</v>
      </c>
      <c r="J1177">
        <v>91.796999999999997</v>
      </c>
      <c r="K1177">
        <v>92.759</v>
      </c>
      <c r="L1177">
        <v>94.179000000000002</v>
      </c>
      <c r="M1177">
        <v>96.823999999999998</v>
      </c>
      <c r="N1177">
        <v>99.47</v>
      </c>
      <c r="O1177">
        <v>100.889</v>
      </c>
      <c r="P1177">
        <v>101.851</v>
      </c>
      <c r="Q1177">
        <v>103.276</v>
      </c>
      <c r="R1177">
        <v>104.20099999999999</v>
      </c>
      <c r="S1177">
        <v>105.949</v>
      </c>
      <c r="T1177">
        <v>108.94499999999999</v>
      </c>
    </row>
    <row r="1178" spans="1:20" x14ac:dyDescent="0.3">
      <c r="A1178">
        <v>1176</v>
      </c>
      <c r="B1178">
        <f t="shared" si="18"/>
        <v>3.2197125256673513</v>
      </c>
      <c r="C1178">
        <v>1</v>
      </c>
      <c r="D1178">
        <v>96.846100000000007</v>
      </c>
      <c r="E1178">
        <v>4.0509999999999997E-2</v>
      </c>
      <c r="F1178">
        <v>84.721999999999994</v>
      </c>
      <c r="G1178">
        <v>87.718999999999994</v>
      </c>
      <c r="H1178">
        <v>89.466999999999999</v>
      </c>
      <c r="I1178">
        <v>90.393000000000001</v>
      </c>
      <c r="J1178">
        <v>91.817999999999998</v>
      </c>
      <c r="K1178">
        <v>92.78</v>
      </c>
      <c r="L1178">
        <v>94.2</v>
      </c>
      <c r="M1178">
        <v>96.846000000000004</v>
      </c>
      <c r="N1178">
        <v>99.492000000000004</v>
      </c>
      <c r="O1178">
        <v>100.91200000000001</v>
      </c>
      <c r="P1178">
        <v>101.874</v>
      </c>
      <c r="Q1178">
        <v>103.29900000000001</v>
      </c>
      <c r="R1178">
        <v>104.22499999999999</v>
      </c>
      <c r="S1178">
        <v>105.973</v>
      </c>
      <c r="T1178">
        <v>108.97</v>
      </c>
    </row>
    <row r="1179" spans="1:20" x14ac:dyDescent="0.3">
      <c r="A1179">
        <v>1177</v>
      </c>
      <c r="B1179">
        <f t="shared" si="18"/>
        <v>3.2224503764544834</v>
      </c>
      <c r="C1179">
        <v>1</v>
      </c>
      <c r="D1179">
        <v>96.867999999999995</v>
      </c>
      <c r="E1179">
        <v>4.052E-2</v>
      </c>
      <c r="F1179">
        <v>84.739000000000004</v>
      </c>
      <c r="G1179">
        <v>87.736999999999995</v>
      </c>
      <c r="H1179">
        <v>89.486000000000004</v>
      </c>
      <c r="I1179">
        <v>90.412000000000006</v>
      </c>
      <c r="J1179">
        <v>91.837999999999994</v>
      </c>
      <c r="K1179">
        <v>92.8</v>
      </c>
      <c r="L1179">
        <v>94.221000000000004</v>
      </c>
      <c r="M1179">
        <v>96.867999999999995</v>
      </c>
      <c r="N1179">
        <v>99.515000000000001</v>
      </c>
      <c r="O1179">
        <v>100.93600000000001</v>
      </c>
      <c r="P1179">
        <v>101.898</v>
      </c>
      <c r="Q1179">
        <v>103.324</v>
      </c>
      <c r="R1179">
        <v>104.25</v>
      </c>
      <c r="S1179">
        <v>105.999</v>
      </c>
      <c r="T1179">
        <v>108.997</v>
      </c>
    </row>
    <row r="1180" spans="1:20" x14ac:dyDescent="0.3">
      <c r="A1180">
        <v>1178</v>
      </c>
      <c r="B1180">
        <f t="shared" si="18"/>
        <v>3.2251882272416155</v>
      </c>
      <c r="C1180">
        <v>1</v>
      </c>
      <c r="D1180">
        <v>96.89</v>
      </c>
      <c r="E1180">
        <v>4.052E-2</v>
      </c>
      <c r="F1180">
        <v>84.757999999999996</v>
      </c>
      <c r="G1180">
        <v>87.757000000000005</v>
      </c>
      <c r="H1180">
        <v>89.506</v>
      </c>
      <c r="I1180">
        <v>90.432000000000002</v>
      </c>
      <c r="J1180">
        <v>91.858999999999995</v>
      </c>
      <c r="K1180">
        <v>92.820999999999998</v>
      </c>
      <c r="L1180">
        <v>94.242000000000004</v>
      </c>
      <c r="M1180">
        <v>96.89</v>
      </c>
      <c r="N1180">
        <v>99.537999999999997</v>
      </c>
      <c r="O1180">
        <v>100.959</v>
      </c>
      <c r="P1180">
        <v>101.92100000000001</v>
      </c>
      <c r="Q1180">
        <v>103.348</v>
      </c>
      <c r="R1180">
        <v>104.274</v>
      </c>
      <c r="S1180">
        <v>106.023</v>
      </c>
      <c r="T1180">
        <v>109.02200000000001</v>
      </c>
    </row>
    <row r="1181" spans="1:20" x14ac:dyDescent="0.3">
      <c r="A1181">
        <v>1179</v>
      </c>
      <c r="B1181">
        <f t="shared" si="18"/>
        <v>3.2279260780287475</v>
      </c>
      <c r="C1181">
        <v>1</v>
      </c>
      <c r="D1181">
        <v>96.911900000000003</v>
      </c>
      <c r="E1181">
        <v>4.0529999999999997E-2</v>
      </c>
      <c r="F1181">
        <v>84.774000000000001</v>
      </c>
      <c r="G1181">
        <v>87.774000000000001</v>
      </c>
      <c r="H1181">
        <v>89.524000000000001</v>
      </c>
      <c r="I1181">
        <v>90.450999999999993</v>
      </c>
      <c r="J1181">
        <v>91.878</v>
      </c>
      <c r="K1181">
        <v>92.840999999999994</v>
      </c>
      <c r="L1181">
        <v>94.263000000000005</v>
      </c>
      <c r="M1181">
        <v>96.912000000000006</v>
      </c>
      <c r="N1181">
        <v>99.561000000000007</v>
      </c>
      <c r="O1181">
        <v>100.983</v>
      </c>
      <c r="P1181">
        <v>101.946</v>
      </c>
      <c r="Q1181">
        <v>103.373</v>
      </c>
      <c r="R1181">
        <v>104.29900000000001</v>
      </c>
      <c r="S1181">
        <v>106.04900000000001</v>
      </c>
      <c r="T1181">
        <v>109.05</v>
      </c>
    </row>
    <row r="1182" spans="1:20" x14ac:dyDescent="0.3">
      <c r="A1182">
        <v>1180</v>
      </c>
      <c r="B1182">
        <f t="shared" si="18"/>
        <v>3.2306639288158796</v>
      </c>
      <c r="C1182">
        <v>1</v>
      </c>
      <c r="D1182">
        <v>96.933899999999994</v>
      </c>
      <c r="E1182">
        <v>4.0529999999999997E-2</v>
      </c>
      <c r="F1182">
        <v>84.793000000000006</v>
      </c>
      <c r="G1182">
        <v>87.793999999999997</v>
      </c>
      <c r="H1182">
        <v>89.545000000000002</v>
      </c>
      <c r="I1182">
        <v>90.471999999999994</v>
      </c>
      <c r="J1182">
        <v>91.899000000000001</v>
      </c>
      <c r="K1182">
        <v>92.861999999999995</v>
      </c>
      <c r="L1182">
        <v>94.284000000000006</v>
      </c>
      <c r="M1182">
        <v>96.933999999999997</v>
      </c>
      <c r="N1182">
        <v>99.584000000000003</v>
      </c>
      <c r="O1182">
        <v>101.006</v>
      </c>
      <c r="P1182">
        <v>101.96899999999999</v>
      </c>
      <c r="Q1182">
        <v>103.396</v>
      </c>
      <c r="R1182">
        <v>104.32299999999999</v>
      </c>
      <c r="S1182">
        <v>106.07299999999999</v>
      </c>
      <c r="T1182">
        <v>109.075</v>
      </c>
    </row>
    <row r="1183" spans="1:20" x14ac:dyDescent="0.3">
      <c r="A1183">
        <v>1181</v>
      </c>
      <c r="B1183">
        <f t="shared" si="18"/>
        <v>3.2334017796030117</v>
      </c>
      <c r="C1183">
        <v>1</v>
      </c>
      <c r="D1183">
        <v>96.955799999999996</v>
      </c>
      <c r="E1183">
        <v>4.054E-2</v>
      </c>
      <c r="F1183">
        <v>84.808999999999997</v>
      </c>
      <c r="G1183">
        <v>87.811999999999998</v>
      </c>
      <c r="H1183">
        <v>89.563000000000002</v>
      </c>
      <c r="I1183">
        <v>90.491</v>
      </c>
      <c r="J1183">
        <v>91.918999999999997</v>
      </c>
      <c r="K1183">
        <v>92.882000000000005</v>
      </c>
      <c r="L1183">
        <v>94.305000000000007</v>
      </c>
      <c r="M1183">
        <v>96.956000000000003</v>
      </c>
      <c r="N1183">
        <v>99.606999999999999</v>
      </c>
      <c r="O1183">
        <v>101.03</v>
      </c>
      <c r="P1183">
        <v>101.99299999999999</v>
      </c>
      <c r="Q1183">
        <v>103.42100000000001</v>
      </c>
      <c r="R1183">
        <v>104.348</v>
      </c>
      <c r="S1183">
        <v>106.1</v>
      </c>
      <c r="T1183">
        <v>109.102</v>
      </c>
    </row>
    <row r="1184" spans="1:20" x14ac:dyDescent="0.3">
      <c r="A1184">
        <v>1182</v>
      </c>
      <c r="B1184">
        <f t="shared" si="18"/>
        <v>3.2361396303901437</v>
      </c>
      <c r="C1184">
        <v>1</v>
      </c>
      <c r="D1184">
        <v>96.977699999999999</v>
      </c>
      <c r="E1184">
        <v>4.054E-2</v>
      </c>
      <c r="F1184">
        <v>84.828999999999994</v>
      </c>
      <c r="G1184">
        <v>87.831999999999994</v>
      </c>
      <c r="H1184">
        <v>89.582999999999998</v>
      </c>
      <c r="I1184">
        <v>90.510999999999996</v>
      </c>
      <c r="J1184">
        <v>91.938999999999993</v>
      </c>
      <c r="K1184">
        <v>92.903000000000006</v>
      </c>
      <c r="L1184">
        <v>94.325999999999993</v>
      </c>
      <c r="M1184">
        <v>96.977999999999994</v>
      </c>
      <c r="N1184">
        <v>99.629000000000005</v>
      </c>
      <c r="O1184">
        <v>101.05200000000001</v>
      </c>
      <c r="P1184">
        <v>102.01600000000001</v>
      </c>
      <c r="Q1184">
        <v>103.444</v>
      </c>
      <c r="R1184">
        <v>104.372</v>
      </c>
      <c r="S1184">
        <v>106.124</v>
      </c>
      <c r="T1184">
        <v>109.127</v>
      </c>
    </row>
    <row r="1185" spans="1:20" x14ac:dyDescent="0.3">
      <c r="A1185">
        <v>1183</v>
      </c>
      <c r="B1185">
        <f t="shared" si="18"/>
        <v>3.2388774811772758</v>
      </c>
      <c r="C1185">
        <v>1</v>
      </c>
      <c r="D1185">
        <v>96.999600000000001</v>
      </c>
      <c r="E1185">
        <v>4.0550000000000003E-2</v>
      </c>
      <c r="F1185">
        <v>84.844999999999999</v>
      </c>
      <c r="G1185">
        <v>87.849000000000004</v>
      </c>
      <c r="H1185">
        <v>89.602000000000004</v>
      </c>
      <c r="I1185">
        <v>90.53</v>
      </c>
      <c r="J1185">
        <v>91.959000000000003</v>
      </c>
      <c r="K1185">
        <v>92.923000000000002</v>
      </c>
      <c r="L1185">
        <v>94.346999999999994</v>
      </c>
      <c r="M1185">
        <v>97</v>
      </c>
      <c r="N1185">
        <v>99.653000000000006</v>
      </c>
      <c r="O1185">
        <v>101.07599999999999</v>
      </c>
      <c r="P1185">
        <v>102.04</v>
      </c>
      <c r="Q1185">
        <v>103.46899999999999</v>
      </c>
      <c r="R1185">
        <v>104.39700000000001</v>
      </c>
      <c r="S1185">
        <v>106.15</v>
      </c>
      <c r="T1185">
        <v>109.155</v>
      </c>
    </row>
    <row r="1186" spans="1:20" x14ac:dyDescent="0.3">
      <c r="A1186">
        <v>1184</v>
      </c>
      <c r="B1186">
        <f t="shared" si="18"/>
        <v>3.2416153319644079</v>
      </c>
      <c r="C1186">
        <v>1</v>
      </c>
      <c r="D1186">
        <v>97.021500000000003</v>
      </c>
      <c r="E1186">
        <v>4.0559999999999999E-2</v>
      </c>
      <c r="F1186">
        <v>84.861000000000004</v>
      </c>
      <c r="G1186">
        <v>87.867000000000004</v>
      </c>
      <c r="H1186">
        <v>89.62</v>
      </c>
      <c r="I1186">
        <v>90.549000000000007</v>
      </c>
      <c r="J1186">
        <v>91.977999999999994</v>
      </c>
      <c r="K1186">
        <v>92.942999999999998</v>
      </c>
      <c r="L1186">
        <v>94.367000000000004</v>
      </c>
      <c r="M1186">
        <v>97.022000000000006</v>
      </c>
      <c r="N1186">
        <v>99.676000000000002</v>
      </c>
      <c r="O1186">
        <v>101.1</v>
      </c>
      <c r="P1186">
        <v>102.065</v>
      </c>
      <c r="Q1186">
        <v>103.494</v>
      </c>
      <c r="R1186">
        <v>104.423</v>
      </c>
      <c r="S1186">
        <v>106.176</v>
      </c>
      <c r="T1186">
        <v>109.182</v>
      </c>
    </row>
    <row r="1187" spans="1:20" x14ac:dyDescent="0.3">
      <c r="A1187">
        <v>1185</v>
      </c>
      <c r="B1187">
        <f t="shared" si="18"/>
        <v>3.2443531827515399</v>
      </c>
      <c r="C1187">
        <v>1</v>
      </c>
      <c r="D1187">
        <v>97.043400000000005</v>
      </c>
      <c r="E1187">
        <v>4.0559999999999999E-2</v>
      </c>
      <c r="F1187">
        <v>84.88</v>
      </c>
      <c r="G1187">
        <v>87.887</v>
      </c>
      <c r="H1187">
        <v>89.64</v>
      </c>
      <c r="I1187">
        <v>90.569000000000003</v>
      </c>
      <c r="J1187">
        <v>91.998999999999995</v>
      </c>
      <c r="K1187">
        <v>92.963999999999999</v>
      </c>
      <c r="L1187">
        <v>94.388999999999996</v>
      </c>
      <c r="M1187">
        <v>97.043000000000006</v>
      </c>
      <c r="N1187">
        <v>99.697999999999993</v>
      </c>
      <c r="O1187">
        <v>101.123</v>
      </c>
      <c r="P1187">
        <v>102.08799999999999</v>
      </c>
      <c r="Q1187">
        <v>103.518</v>
      </c>
      <c r="R1187">
        <v>104.446</v>
      </c>
      <c r="S1187">
        <v>106.2</v>
      </c>
      <c r="T1187">
        <v>109.20699999999999</v>
      </c>
    </row>
    <row r="1188" spans="1:20" x14ac:dyDescent="0.3">
      <c r="A1188">
        <v>1186</v>
      </c>
      <c r="B1188">
        <f t="shared" si="18"/>
        <v>3.247091033538672</v>
      </c>
      <c r="C1188">
        <v>1</v>
      </c>
      <c r="D1188">
        <v>97.065200000000004</v>
      </c>
      <c r="E1188">
        <v>4.0570000000000002E-2</v>
      </c>
      <c r="F1188">
        <v>84.896000000000001</v>
      </c>
      <c r="G1188">
        <v>87.903999999999996</v>
      </c>
      <c r="H1188">
        <v>89.659000000000006</v>
      </c>
      <c r="I1188">
        <v>90.587999999999994</v>
      </c>
      <c r="J1188">
        <v>92.019000000000005</v>
      </c>
      <c r="K1188">
        <v>92.983999999999995</v>
      </c>
      <c r="L1188">
        <v>94.409000000000006</v>
      </c>
      <c r="M1188">
        <v>97.064999999999998</v>
      </c>
      <c r="N1188">
        <v>99.721000000000004</v>
      </c>
      <c r="O1188">
        <v>101.14700000000001</v>
      </c>
      <c r="P1188">
        <v>102.11199999999999</v>
      </c>
      <c r="Q1188">
        <v>103.54300000000001</v>
      </c>
      <c r="R1188">
        <v>104.47199999999999</v>
      </c>
      <c r="S1188">
        <v>106.226</v>
      </c>
      <c r="T1188">
        <v>109.23399999999999</v>
      </c>
    </row>
    <row r="1189" spans="1:20" x14ac:dyDescent="0.3">
      <c r="A1189">
        <v>1187</v>
      </c>
      <c r="B1189">
        <f t="shared" si="18"/>
        <v>3.2498288843258041</v>
      </c>
      <c r="C1189">
        <v>1</v>
      </c>
      <c r="D1189">
        <v>97.087100000000007</v>
      </c>
      <c r="E1189">
        <v>4.0570000000000002E-2</v>
      </c>
      <c r="F1189">
        <v>84.915000000000006</v>
      </c>
      <c r="G1189">
        <v>87.924000000000007</v>
      </c>
      <c r="H1189">
        <v>89.679000000000002</v>
      </c>
      <c r="I1189">
        <v>90.608000000000004</v>
      </c>
      <c r="J1189">
        <v>92.039000000000001</v>
      </c>
      <c r="K1189">
        <v>93.004999999999995</v>
      </c>
      <c r="L1189">
        <v>94.43</v>
      </c>
      <c r="M1189">
        <v>97.087000000000003</v>
      </c>
      <c r="N1189">
        <v>99.744</v>
      </c>
      <c r="O1189">
        <v>101.169</v>
      </c>
      <c r="P1189">
        <v>102.13500000000001</v>
      </c>
      <c r="Q1189">
        <v>103.566</v>
      </c>
      <c r="R1189">
        <v>104.495</v>
      </c>
      <c r="S1189">
        <v>106.25</v>
      </c>
      <c r="T1189">
        <v>109.259</v>
      </c>
    </row>
    <row r="1190" spans="1:20" x14ac:dyDescent="0.3">
      <c r="A1190">
        <v>1188</v>
      </c>
      <c r="B1190">
        <f t="shared" si="18"/>
        <v>3.2525667351129361</v>
      </c>
      <c r="C1190">
        <v>1</v>
      </c>
      <c r="D1190">
        <v>97.108900000000006</v>
      </c>
      <c r="E1190">
        <v>4.0579999999999998E-2</v>
      </c>
      <c r="F1190">
        <v>84.930999999999997</v>
      </c>
      <c r="G1190">
        <v>87.941999999999993</v>
      </c>
      <c r="H1190">
        <v>89.697000000000003</v>
      </c>
      <c r="I1190">
        <v>90.626999999999995</v>
      </c>
      <c r="J1190">
        <v>92.058999999999997</v>
      </c>
      <c r="K1190">
        <v>93.025000000000006</v>
      </c>
      <c r="L1190">
        <v>94.450999999999993</v>
      </c>
      <c r="M1190">
        <v>97.108999999999995</v>
      </c>
      <c r="N1190">
        <v>99.766999999999996</v>
      </c>
      <c r="O1190">
        <v>101.193</v>
      </c>
      <c r="P1190">
        <v>102.15900000000001</v>
      </c>
      <c r="Q1190">
        <v>103.59099999999999</v>
      </c>
      <c r="R1190">
        <v>104.521</v>
      </c>
      <c r="S1190">
        <v>106.276</v>
      </c>
      <c r="T1190">
        <v>109.28700000000001</v>
      </c>
    </row>
    <row r="1191" spans="1:20" x14ac:dyDescent="0.3">
      <c r="A1191">
        <v>1189</v>
      </c>
      <c r="B1191">
        <f t="shared" si="18"/>
        <v>3.2553045859000687</v>
      </c>
      <c r="C1191">
        <v>1</v>
      </c>
      <c r="D1191">
        <v>97.130799999999994</v>
      </c>
      <c r="E1191">
        <v>4.0579999999999998E-2</v>
      </c>
      <c r="F1191">
        <v>84.95</v>
      </c>
      <c r="G1191">
        <v>87.960999999999999</v>
      </c>
      <c r="H1191">
        <v>89.718000000000004</v>
      </c>
      <c r="I1191">
        <v>90.647000000000006</v>
      </c>
      <c r="J1191">
        <v>92.078999999999994</v>
      </c>
      <c r="K1191">
        <v>93.046000000000006</v>
      </c>
      <c r="L1191">
        <v>94.471999999999994</v>
      </c>
      <c r="M1191">
        <v>97.131</v>
      </c>
      <c r="N1191">
        <v>99.789000000000001</v>
      </c>
      <c r="O1191">
        <v>101.21599999999999</v>
      </c>
      <c r="P1191">
        <v>102.182</v>
      </c>
      <c r="Q1191">
        <v>103.614</v>
      </c>
      <c r="R1191">
        <v>104.544</v>
      </c>
      <c r="S1191">
        <v>106.3</v>
      </c>
      <c r="T1191">
        <v>109.31100000000001</v>
      </c>
    </row>
    <row r="1192" spans="1:20" x14ac:dyDescent="0.3">
      <c r="A1192">
        <v>1190</v>
      </c>
      <c r="B1192">
        <f t="shared" si="18"/>
        <v>3.2580424366872007</v>
      </c>
      <c r="C1192">
        <v>1</v>
      </c>
      <c r="D1192">
        <v>97.152600000000007</v>
      </c>
      <c r="E1192">
        <v>4.0590000000000001E-2</v>
      </c>
      <c r="F1192">
        <v>84.966999999999999</v>
      </c>
      <c r="G1192">
        <v>87.978999999999999</v>
      </c>
      <c r="H1192">
        <v>89.736000000000004</v>
      </c>
      <c r="I1192">
        <v>90.665999999999997</v>
      </c>
      <c r="J1192">
        <v>92.099000000000004</v>
      </c>
      <c r="K1192">
        <v>93.066000000000003</v>
      </c>
      <c r="L1192">
        <v>94.492999999999995</v>
      </c>
      <c r="M1192">
        <v>97.153000000000006</v>
      </c>
      <c r="N1192">
        <v>99.811999999999998</v>
      </c>
      <c r="O1192">
        <v>101.24</v>
      </c>
      <c r="P1192">
        <v>102.206</v>
      </c>
      <c r="Q1192">
        <v>103.639</v>
      </c>
      <c r="R1192">
        <v>104.569</v>
      </c>
      <c r="S1192">
        <v>106.32599999999999</v>
      </c>
      <c r="T1192">
        <v>109.339</v>
      </c>
    </row>
    <row r="1193" spans="1:20" x14ac:dyDescent="0.3">
      <c r="A1193">
        <v>1191</v>
      </c>
      <c r="B1193">
        <f t="shared" si="18"/>
        <v>3.2607802874743328</v>
      </c>
      <c r="C1193">
        <v>1</v>
      </c>
      <c r="D1193">
        <v>97.174400000000006</v>
      </c>
      <c r="E1193">
        <v>4.0590000000000001E-2</v>
      </c>
      <c r="F1193">
        <v>84.986000000000004</v>
      </c>
      <c r="G1193">
        <v>87.998999999999995</v>
      </c>
      <c r="H1193">
        <v>89.756</v>
      </c>
      <c r="I1193">
        <v>90.686999999999998</v>
      </c>
      <c r="J1193">
        <v>92.12</v>
      </c>
      <c r="K1193">
        <v>93.085999999999999</v>
      </c>
      <c r="L1193">
        <v>94.513999999999996</v>
      </c>
      <c r="M1193">
        <v>97.174000000000007</v>
      </c>
      <c r="N1193">
        <v>99.834999999999994</v>
      </c>
      <c r="O1193">
        <v>101.262</v>
      </c>
      <c r="P1193">
        <v>102.229</v>
      </c>
      <c r="Q1193">
        <v>103.66200000000001</v>
      </c>
      <c r="R1193">
        <v>104.593</v>
      </c>
      <c r="S1193">
        <v>106.35</v>
      </c>
      <c r="T1193">
        <v>109.363</v>
      </c>
    </row>
    <row r="1194" spans="1:20" x14ac:dyDescent="0.3">
      <c r="A1194">
        <v>1192</v>
      </c>
      <c r="B1194">
        <f t="shared" si="18"/>
        <v>3.2635181382614649</v>
      </c>
      <c r="C1194">
        <v>1</v>
      </c>
      <c r="D1194">
        <v>97.196299999999994</v>
      </c>
      <c r="E1194">
        <v>4.0599999999999997E-2</v>
      </c>
      <c r="F1194">
        <v>85.001999999999995</v>
      </c>
      <c r="G1194">
        <v>88.016000000000005</v>
      </c>
      <c r="H1194">
        <v>89.774000000000001</v>
      </c>
      <c r="I1194">
        <v>90.704999999999998</v>
      </c>
      <c r="J1194">
        <v>92.138999999999996</v>
      </c>
      <c r="K1194">
        <v>93.105999999999995</v>
      </c>
      <c r="L1194">
        <v>94.534999999999997</v>
      </c>
      <c r="M1194">
        <v>97.195999999999998</v>
      </c>
      <c r="N1194">
        <v>99.858000000000004</v>
      </c>
      <c r="O1194">
        <v>101.286</v>
      </c>
      <c r="P1194">
        <v>102.254</v>
      </c>
      <c r="Q1194">
        <v>103.687</v>
      </c>
      <c r="R1194">
        <v>104.61799999999999</v>
      </c>
      <c r="S1194">
        <v>106.376</v>
      </c>
      <c r="T1194">
        <v>109.39100000000001</v>
      </c>
    </row>
    <row r="1195" spans="1:20" x14ac:dyDescent="0.3">
      <c r="A1195">
        <v>1193</v>
      </c>
      <c r="B1195">
        <f t="shared" si="18"/>
        <v>3.2662559890485969</v>
      </c>
      <c r="C1195">
        <v>1</v>
      </c>
      <c r="D1195">
        <v>97.218100000000007</v>
      </c>
      <c r="E1195">
        <v>4.0599999999999997E-2</v>
      </c>
      <c r="F1195">
        <v>85.021000000000001</v>
      </c>
      <c r="G1195">
        <v>88.036000000000001</v>
      </c>
      <c r="H1195">
        <v>89.795000000000002</v>
      </c>
      <c r="I1195">
        <v>90.725999999999999</v>
      </c>
      <c r="J1195">
        <v>92.16</v>
      </c>
      <c r="K1195">
        <v>93.126999999999995</v>
      </c>
      <c r="L1195">
        <v>94.555999999999997</v>
      </c>
      <c r="M1195">
        <v>97.218000000000004</v>
      </c>
      <c r="N1195">
        <v>99.88</v>
      </c>
      <c r="O1195">
        <v>101.309</v>
      </c>
      <c r="P1195">
        <v>102.276</v>
      </c>
      <c r="Q1195">
        <v>103.71</v>
      </c>
      <c r="R1195">
        <v>104.642</v>
      </c>
      <c r="S1195">
        <v>106.4</v>
      </c>
      <c r="T1195">
        <v>109.41500000000001</v>
      </c>
    </row>
    <row r="1196" spans="1:20" x14ac:dyDescent="0.3">
      <c r="A1196">
        <v>1194</v>
      </c>
      <c r="B1196">
        <f t="shared" si="18"/>
        <v>3.268993839835729</v>
      </c>
      <c r="C1196">
        <v>1</v>
      </c>
      <c r="D1196">
        <v>97.239900000000006</v>
      </c>
      <c r="E1196">
        <v>4.061E-2</v>
      </c>
      <c r="F1196">
        <v>85.037000000000006</v>
      </c>
      <c r="G1196">
        <v>88.052999999999997</v>
      </c>
      <c r="H1196">
        <v>89.813000000000002</v>
      </c>
      <c r="I1196">
        <v>90.745000000000005</v>
      </c>
      <c r="J1196">
        <v>92.179000000000002</v>
      </c>
      <c r="K1196">
        <v>93.147000000000006</v>
      </c>
      <c r="L1196">
        <v>94.575999999999993</v>
      </c>
      <c r="M1196">
        <v>97.24</v>
      </c>
      <c r="N1196">
        <v>99.903000000000006</v>
      </c>
      <c r="O1196">
        <v>101.333</v>
      </c>
      <c r="P1196">
        <v>102.301</v>
      </c>
      <c r="Q1196">
        <v>103.735</v>
      </c>
      <c r="R1196">
        <v>104.667</v>
      </c>
      <c r="S1196">
        <v>106.426</v>
      </c>
      <c r="T1196">
        <v>109.443</v>
      </c>
    </row>
    <row r="1197" spans="1:20" x14ac:dyDescent="0.3">
      <c r="A1197">
        <v>1195</v>
      </c>
      <c r="B1197">
        <f t="shared" si="18"/>
        <v>3.2717316906228611</v>
      </c>
      <c r="C1197">
        <v>1</v>
      </c>
      <c r="D1197">
        <v>97.261600000000001</v>
      </c>
      <c r="E1197">
        <v>4.061E-2</v>
      </c>
      <c r="F1197">
        <v>85.055999999999997</v>
      </c>
      <c r="G1197">
        <v>88.072999999999993</v>
      </c>
      <c r="H1197">
        <v>89.832999999999998</v>
      </c>
      <c r="I1197">
        <v>90.765000000000001</v>
      </c>
      <c r="J1197">
        <v>92.2</v>
      </c>
      <c r="K1197">
        <v>93.168000000000006</v>
      </c>
      <c r="L1197">
        <v>94.597999999999999</v>
      </c>
      <c r="M1197">
        <v>97.262</v>
      </c>
      <c r="N1197">
        <v>99.926000000000002</v>
      </c>
      <c r="O1197">
        <v>101.355</v>
      </c>
      <c r="P1197">
        <v>102.32299999999999</v>
      </c>
      <c r="Q1197">
        <v>103.758</v>
      </c>
      <c r="R1197">
        <v>104.69</v>
      </c>
      <c r="S1197">
        <v>106.45</v>
      </c>
      <c r="T1197">
        <v>109.467</v>
      </c>
    </row>
    <row r="1198" spans="1:20" x14ac:dyDescent="0.3">
      <c r="A1198">
        <v>1196</v>
      </c>
      <c r="B1198">
        <f t="shared" si="18"/>
        <v>3.2744695414099931</v>
      </c>
      <c r="C1198">
        <v>1</v>
      </c>
      <c r="D1198">
        <v>97.2834</v>
      </c>
      <c r="E1198">
        <v>4.0620000000000003E-2</v>
      </c>
      <c r="F1198">
        <v>85.072000000000003</v>
      </c>
      <c r="G1198">
        <v>88.09</v>
      </c>
      <c r="H1198">
        <v>89.850999999999999</v>
      </c>
      <c r="I1198">
        <v>90.784000000000006</v>
      </c>
      <c r="J1198">
        <v>92.218999999999994</v>
      </c>
      <c r="K1198">
        <v>93.188000000000002</v>
      </c>
      <c r="L1198">
        <v>94.617999999999995</v>
      </c>
      <c r="M1198">
        <v>97.283000000000001</v>
      </c>
      <c r="N1198">
        <v>99.948999999999998</v>
      </c>
      <c r="O1198">
        <v>101.379</v>
      </c>
      <c r="P1198">
        <v>102.348</v>
      </c>
      <c r="Q1198">
        <v>103.783</v>
      </c>
      <c r="R1198">
        <v>104.71599999999999</v>
      </c>
      <c r="S1198">
        <v>106.476</v>
      </c>
      <c r="T1198">
        <v>109.495</v>
      </c>
    </row>
    <row r="1199" spans="1:20" x14ac:dyDescent="0.3">
      <c r="A1199">
        <v>1197</v>
      </c>
      <c r="B1199">
        <f t="shared" si="18"/>
        <v>3.2772073921971252</v>
      </c>
      <c r="C1199">
        <v>1</v>
      </c>
      <c r="D1199">
        <v>97.305199999999999</v>
      </c>
      <c r="E1199">
        <v>4.0629999999999999E-2</v>
      </c>
      <c r="F1199">
        <v>85.087999999999994</v>
      </c>
      <c r="G1199">
        <v>88.108000000000004</v>
      </c>
      <c r="H1199">
        <v>89.869</v>
      </c>
      <c r="I1199">
        <v>90.802000000000007</v>
      </c>
      <c r="J1199">
        <v>92.239000000000004</v>
      </c>
      <c r="K1199">
        <v>93.207999999999998</v>
      </c>
      <c r="L1199">
        <v>94.638999999999996</v>
      </c>
      <c r="M1199">
        <v>97.305000000000007</v>
      </c>
      <c r="N1199">
        <v>99.971999999999994</v>
      </c>
      <c r="O1199">
        <v>101.40300000000001</v>
      </c>
      <c r="P1199">
        <v>102.372</v>
      </c>
      <c r="Q1199">
        <v>103.80800000000001</v>
      </c>
      <c r="R1199">
        <v>104.741</v>
      </c>
      <c r="S1199">
        <v>106.502</v>
      </c>
      <c r="T1199">
        <v>109.52200000000001</v>
      </c>
    </row>
    <row r="1200" spans="1:20" x14ac:dyDescent="0.3">
      <c r="A1200">
        <v>1198</v>
      </c>
      <c r="B1200">
        <f t="shared" si="18"/>
        <v>3.2799452429842573</v>
      </c>
      <c r="C1200">
        <v>1</v>
      </c>
      <c r="D1200">
        <v>97.326899999999995</v>
      </c>
      <c r="E1200">
        <v>4.0629999999999999E-2</v>
      </c>
      <c r="F1200">
        <v>85.106999999999999</v>
      </c>
      <c r="G1200">
        <v>88.128</v>
      </c>
      <c r="H1200">
        <v>89.89</v>
      </c>
      <c r="I1200">
        <v>90.822999999999993</v>
      </c>
      <c r="J1200">
        <v>92.259</v>
      </c>
      <c r="K1200">
        <v>93.227999999999994</v>
      </c>
      <c r="L1200">
        <v>94.66</v>
      </c>
      <c r="M1200">
        <v>97.326999999999998</v>
      </c>
      <c r="N1200">
        <v>99.994</v>
      </c>
      <c r="O1200">
        <v>101.425</v>
      </c>
      <c r="P1200">
        <v>102.395</v>
      </c>
      <c r="Q1200">
        <v>103.831</v>
      </c>
      <c r="R1200">
        <v>104.764</v>
      </c>
      <c r="S1200">
        <v>106.526</v>
      </c>
      <c r="T1200">
        <v>109.547</v>
      </c>
    </row>
    <row r="1201" spans="1:20" x14ac:dyDescent="0.3">
      <c r="A1201">
        <v>1199</v>
      </c>
      <c r="B1201">
        <f t="shared" si="18"/>
        <v>3.2826830937713893</v>
      </c>
      <c r="C1201">
        <v>1</v>
      </c>
      <c r="D1201">
        <v>97.348699999999994</v>
      </c>
      <c r="E1201">
        <v>4.0640000000000003E-2</v>
      </c>
      <c r="F1201">
        <v>85.123000000000005</v>
      </c>
      <c r="G1201">
        <v>88.144999999999996</v>
      </c>
      <c r="H1201">
        <v>89.908000000000001</v>
      </c>
      <c r="I1201">
        <v>90.840999999999994</v>
      </c>
      <c r="J1201">
        <v>92.278999999999996</v>
      </c>
      <c r="K1201">
        <v>93.248000000000005</v>
      </c>
      <c r="L1201">
        <v>94.68</v>
      </c>
      <c r="M1201">
        <v>97.349000000000004</v>
      </c>
      <c r="N1201">
        <v>100.017</v>
      </c>
      <c r="O1201">
        <v>101.449</v>
      </c>
      <c r="P1201">
        <v>102.419</v>
      </c>
      <c r="Q1201">
        <v>103.85599999999999</v>
      </c>
      <c r="R1201">
        <v>104.79</v>
      </c>
      <c r="S1201">
        <v>106.55200000000001</v>
      </c>
      <c r="T1201">
        <v>109.574</v>
      </c>
    </row>
    <row r="1202" spans="1:20" x14ac:dyDescent="0.3">
      <c r="A1202">
        <v>1200</v>
      </c>
      <c r="B1202">
        <f t="shared" si="18"/>
        <v>3.2854209445585214</v>
      </c>
      <c r="C1202">
        <v>1</v>
      </c>
      <c r="D1202">
        <v>97.370400000000004</v>
      </c>
      <c r="E1202">
        <v>4.0640000000000003E-2</v>
      </c>
      <c r="F1202">
        <v>85.141999999999996</v>
      </c>
      <c r="G1202">
        <v>88.165000000000006</v>
      </c>
      <c r="H1202">
        <v>89.927999999999997</v>
      </c>
      <c r="I1202">
        <v>90.861000000000004</v>
      </c>
      <c r="J1202">
        <v>92.299000000000007</v>
      </c>
      <c r="K1202">
        <v>93.269000000000005</v>
      </c>
      <c r="L1202">
        <v>94.700999999999993</v>
      </c>
      <c r="M1202">
        <v>97.37</v>
      </c>
      <c r="N1202">
        <v>100.039</v>
      </c>
      <c r="O1202">
        <v>101.47199999999999</v>
      </c>
      <c r="P1202">
        <v>102.44199999999999</v>
      </c>
      <c r="Q1202">
        <v>103.879</v>
      </c>
      <c r="R1202">
        <v>104.813</v>
      </c>
      <c r="S1202">
        <v>106.57599999999999</v>
      </c>
      <c r="T1202">
        <v>109.599</v>
      </c>
    </row>
    <row r="1203" spans="1:20" x14ac:dyDescent="0.3">
      <c r="A1203">
        <v>1201</v>
      </c>
      <c r="B1203">
        <f t="shared" si="18"/>
        <v>3.2881587953456535</v>
      </c>
      <c r="C1203">
        <v>1</v>
      </c>
      <c r="D1203">
        <v>97.392200000000003</v>
      </c>
      <c r="E1203">
        <v>4.0649999999999999E-2</v>
      </c>
      <c r="F1203">
        <v>85.158000000000001</v>
      </c>
      <c r="G1203">
        <v>88.182000000000002</v>
      </c>
      <c r="H1203">
        <v>89.945999999999998</v>
      </c>
      <c r="I1203">
        <v>90.88</v>
      </c>
      <c r="J1203">
        <v>92.319000000000003</v>
      </c>
      <c r="K1203">
        <v>93.289000000000001</v>
      </c>
      <c r="L1203">
        <v>94.721999999999994</v>
      </c>
      <c r="M1203">
        <v>97.391999999999996</v>
      </c>
      <c r="N1203">
        <v>100.063</v>
      </c>
      <c r="O1203">
        <v>101.495</v>
      </c>
      <c r="P1203">
        <v>102.46599999999999</v>
      </c>
      <c r="Q1203">
        <v>103.904</v>
      </c>
      <c r="R1203">
        <v>104.83799999999999</v>
      </c>
      <c r="S1203">
        <v>106.602</v>
      </c>
      <c r="T1203">
        <v>109.626</v>
      </c>
    </row>
    <row r="1204" spans="1:20" x14ac:dyDescent="0.3">
      <c r="A1204">
        <v>1202</v>
      </c>
      <c r="B1204">
        <f t="shared" si="18"/>
        <v>3.2908966461327855</v>
      </c>
      <c r="C1204">
        <v>1</v>
      </c>
      <c r="D1204">
        <v>97.413899999999998</v>
      </c>
      <c r="E1204">
        <v>4.0649999999999999E-2</v>
      </c>
      <c r="F1204">
        <v>85.177000000000007</v>
      </c>
      <c r="G1204">
        <v>88.201999999999998</v>
      </c>
      <c r="H1204">
        <v>89.965999999999994</v>
      </c>
      <c r="I1204">
        <v>90.9</v>
      </c>
      <c r="J1204">
        <v>92.338999999999999</v>
      </c>
      <c r="K1204">
        <v>93.31</v>
      </c>
      <c r="L1204">
        <v>94.742999999999995</v>
      </c>
      <c r="M1204">
        <v>97.414000000000001</v>
      </c>
      <c r="N1204">
        <v>100.08499999999999</v>
      </c>
      <c r="O1204">
        <v>101.518</v>
      </c>
      <c r="P1204">
        <v>102.489</v>
      </c>
      <c r="Q1204">
        <v>103.92700000000001</v>
      </c>
      <c r="R1204">
        <v>104.86199999999999</v>
      </c>
      <c r="S1204">
        <v>106.626</v>
      </c>
      <c r="T1204">
        <v>109.651</v>
      </c>
    </row>
    <row r="1205" spans="1:20" x14ac:dyDescent="0.3">
      <c r="A1205">
        <v>1203</v>
      </c>
      <c r="B1205">
        <f t="shared" si="18"/>
        <v>3.2936344969199181</v>
      </c>
      <c r="C1205">
        <v>1</v>
      </c>
      <c r="D1205">
        <v>97.435599999999994</v>
      </c>
      <c r="E1205">
        <v>4.0660000000000002E-2</v>
      </c>
      <c r="F1205">
        <v>85.192999999999998</v>
      </c>
      <c r="G1205">
        <v>88.218999999999994</v>
      </c>
      <c r="H1205">
        <v>89.983999999999995</v>
      </c>
      <c r="I1205">
        <v>90.918999999999997</v>
      </c>
      <c r="J1205">
        <v>92.358000000000004</v>
      </c>
      <c r="K1205">
        <v>93.33</v>
      </c>
      <c r="L1205">
        <v>94.763000000000005</v>
      </c>
      <c r="M1205">
        <v>97.436000000000007</v>
      </c>
      <c r="N1205">
        <v>100.108</v>
      </c>
      <c r="O1205">
        <v>101.542</v>
      </c>
      <c r="P1205">
        <v>102.51300000000001</v>
      </c>
      <c r="Q1205">
        <v>103.952</v>
      </c>
      <c r="R1205">
        <v>104.887</v>
      </c>
      <c r="S1205">
        <v>106.652</v>
      </c>
      <c r="T1205">
        <v>109.678</v>
      </c>
    </row>
    <row r="1206" spans="1:20" x14ac:dyDescent="0.3">
      <c r="A1206">
        <v>1204</v>
      </c>
      <c r="B1206">
        <f t="shared" si="18"/>
        <v>3.2963723477070501</v>
      </c>
      <c r="C1206">
        <v>1</v>
      </c>
      <c r="D1206">
        <v>97.457300000000004</v>
      </c>
      <c r="E1206">
        <v>4.0660000000000002E-2</v>
      </c>
      <c r="F1206">
        <v>85.212000000000003</v>
      </c>
      <c r="G1206">
        <v>88.239000000000004</v>
      </c>
      <c r="H1206">
        <v>90.004000000000005</v>
      </c>
      <c r="I1206">
        <v>90.938999999999993</v>
      </c>
      <c r="J1206">
        <v>92.379000000000005</v>
      </c>
      <c r="K1206">
        <v>93.35</v>
      </c>
      <c r="L1206">
        <v>94.784999999999997</v>
      </c>
      <c r="M1206">
        <v>97.456999999999994</v>
      </c>
      <c r="N1206">
        <v>100.13</v>
      </c>
      <c r="O1206">
        <v>101.56399999999999</v>
      </c>
      <c r="P1206">
        <v>102.536</v>
      </c>
      <c r="Q1206">
        <v>103.97499999999999</v>
      </c>
      <c r="R1206">
        <v>104.91</v>
      </c>
      <c r="S1206">
        <v>106.676</v>
      </c>
      <c r="T1206">
        <v>109.703</v>
      </c>
    </row>
    <row r="1207" spans="1:20" x14ac:dyDescent="0.3">
      <c r="A1207">
        <v>1205</v>
      </c>
      <c r="B1207">
        <f t="shared" si="18"/>
        <v>3.2991101984941822</v>
      </c>
      <c r="C1207">
        <v>1</v>
      </c>
      <c r="D1207">
        <v>97.478999999999999</v>
      </c>
      <c r="E1207">
        <v>4.0669999999999998E-2</v>
      </c>
      <c r="F1207">
        <v>85.227999999999994</v>
      </c>
      <c r="G1207">
        <v>88.256</v>
      </c>
      <c r="H1207">
        <v>90.022999999999996</v>
      </c>
      <c r="I1207">
        <v>90.957999999999998</v>
      </c>
      <c r="J1207">
        <v>92.397999999999996</v>
      </c>
      <c r="K1207">
        <v>93.37</v>
      </c>
      <c r="L1207">
        <v>94.805000000000007</v>
      </c>
      <c r="M1207">
        <v>97.478999999999999</v>
      </c>
      <c r="N1207">
        <v>100.15300000000001</v>
      </c>
      <c r="O1207">
        <v>101.58799999999999</v>
      </c>
      <c r="P1207">
        <v>102.56</v>
      </c>
      <c r="Q1207">
        <v>104</v>
      </c>
      <c r="R1207">
        <v>104.935</v>
      </c>
      <c r="S1207">
        <v>106.702</v>
      </c>
      <c r="T1207">
        <v>109.73</v>
      </c>
    </row>
    <row r="1208" spans="1:20" x14ac:dyDescent="0.3">
      <c r="A1208">
        <v>1206</v>
      </c>
      <c r="B1208">
        <f t="shared" si="18"/>
        <v>3.3018480492813143</v>
      </c>
      <c r="C1208">
        <v>1</v>
      </c>
      <c r="D1208">
        <v>97.500699999999995</v>
      </c>
      <c r="E1208">
        <v>4.0669999999999998E-2</v>
      </c>
      <c r="F1208">
        <v>85.247</v>
      </c>
      <c r="G1208">
        <v>88.275999999999996</v>
      </c>
      <c r="H1208">
        <v>90.043000000000006</v>
      </c>
      <c r="I1208">
        <v>90.977999999999994</v>
      </c>
      <c r="J1208">
        <v>92.418999999999997</v>
      </c>
      <c r="K1208">
        <v>93.391000000000005</v>
      </c>
      <c r="L1208">
        <v>94.825999999999993</v>
      </c>
      <c r="M1208">
        <v>97.501000000000005</v>
      </c>
      <c r="N1208">
        <v>100.175</v>
      </c>
      <c r="O1208">
        <v>101.611</v>
      </c>
      <c r="P1208">
        <v>102.583</v>
      </c>
      <c r="Q1208">
        <v>104.023</v>
      </c>
      <c r="R1208">
        <v>104.959</v>
      </c>
      <c r="S1208">
        <v>106.72499999999999</v>
      </c>
      <c r="T1208">
        <v>109.755</v>
      </c>
    </row>
    <row r="1209" spans="1:20" x14ac:dyDescent="0.3">
      <c r="A1209">
        <v>1207</v>
      </c>
      <c r="B1209">
        <f t="shared" si="18"/>
        <v>3.3045859000684463</v>
      </c>
      <c r="C1209">
        <v>1</v>
      </c>
      <c r="D1209">
        <v>97.522300000000001</v>
      </c>
      <c r="E1209">
        <v>4.0680000000000001E-2</v>
      </c>
      <c r="F1209">
        <v>85.263000000000005</v>
      </c>
      <c r="G1209">
        <v>88.293000000000006</v>
      </c>
      <c r="H1209">
        <v>90.061000000000007</v>
      </c>
      <c r="I1209">
        <v>90.997</v>
      </c>
      <c r="J1209">
        <v>92.438000000000002</v>
      </c>
      <c r="K1209">
        <v>93.411000000000001</v>
      </c>
      <c r="L1209">
        <v>94.846000000000004</v>
      </c>
      <c r="M1209">
        <v>97.522000000000006</v>
      </c>
      <c r="N1209">
        <v>100.19799999999999</v>
      </c>
      <c r="O1209">
        <v>101.634</v>
      </c>
      <c r="P1209">
        <v>102.60599999999999</v>
      </c>
      <c r="Q1209">
        <v>104.048</v>
      </c>
      <c r="R1209">
        <v>104.98399999999999</v>
      </c>
      <c r="S1209">
        <v>106.751</v>
      </c>
      <c r="T1209">
        <v>109.782</v>
      </c>
    </row>
    <row r="1210" spans="1:20" x14ac:dyDescent="0.3">
      <c r="A1210">
        <v>1208</v>
      </c>
      <c r="B1210">
        <f t="shared" si="18"/>
        <v>3.3073237508555784</v>
      </c>
      <c r="C1210">
        <v>1</v>
      </c>
      <c r="D1210">
        <v>97.543999999999997</v>
      </c>
      <c r="E1210">
        <v>4.0680000000000001E-2</v>
      </c>
      <c r="F1210">
        <v>85.281999999999996</v>
      </c>
      <c r="G1210">
        <v>88.313000000000002</v>
      </c>
      <c r="H1210">
        <v>90.081000000000003</v>
      </c>
      <c r="I1210">
        <v>91.016999999999996</v>
      </c>
      <c r="J1210">
        <v>92.459000000000003</v>
      </c>
      <c r="K1210">
        <v>93.430999999999997</v>
      </c>
      <c r="L1210">
        <v>94.867999999999995</v>
      </c>
      <c r="M1210">
        <v>97.543999999999997</v>
      </c>
      <c r="N1210">
        <v>100.22</v>
      </c>
      <c r="O1210">
        <v>101.657</v>
      </c>
      <c r="P1210">
        <v>102.629</v>
      </c>
      <c r="Q1210">
        <v>104.071</v>
      </c>
      <c r="R1210">
        <v>105.00700000000001</v>
      </c>
      <c r="S1210">
        <v>106.77500000000001</v>
      </c>
      <c r="T1210">
        <v>109.806</v>
      </c>
    </row>
    <row r="1211" spans="1:20" x14ac:dyDescent="0.3">
      <c r="A1211">
        <v>1209</v>
      </c>
      <c r="B1211">
        <f t="shared" si="18"/>
        <v>3.3100616016427105</v>
      </c>
      <c r="C1211">
        <v>1</v>
      </c>
      <c r="D1211">
        <v>97.565700000000007</v>
      </c>
      <c r="E1211">
        <v>4.0689999999999997E-2</v>
      </c>
      <c r="F1211">
        <v>85.298000000000002</v>
      </c>
      <c r="G1211">
        <v>88.33</v>
      </c>
      <c r="H1211">
        <v>90.099000000000004</v>
      </c>
      <c r="I1211">
        <v>91.036000000000001</v>
      </c>
      <c r="J1211">
        <v>92.477999999999994</v>
      </c>
      <c r="K1211">
        <v>93.450999999999993</v>
      </c>
      <c r="L1211">
        <v>94.888000000000005</v>
      </c>
      <c r="M1211">
        <v>97.566000000000003</v>
      </c>
      <c r="N1211">
        <v>100.24299999999999</v>
      </c>
      <c r="O1211">
        <v>101.68</v>
      </c>
      <c r="P1211">
        <v>102.65300000000001</v>
      </c>
      <c r="Q1211">
        <v>104.096</v>
      </c>
      <c r="R1211">
        <v>105.032</v>
      </c>
      <c r="S1211">
        <v>106.801</v>
      </c>
      <c r="T1211">
        <v>109.834</v>
      </c>
    </row>
    <row r="1212" spans="1:20" x14ac:dyDescent="0.3">
      <c r="A1212">
        <v>1210</v>
      </c>
      <c r="B1212">
        <f t="shared" si="18"/>
        <v>3.3127994524298425</v>
      </c>
      <c r="C1212">
        <v>1</v>
      </c>
      <c r="D1212">
        <v>97.587299999999999</v>
      </c>
      <c r="E1212">
        <v>4.0689999999999997E-2</v>
      </c>
      <c r="F1212">
        <v>85.316999999999993</v>
      </c>
      <c r="G1212">
        <v>88.35</v>
      </c>
      <c r="H1212">
        <v>90.119</v>
      </c>
      <c r="I1212">
        <v>91.055999999999997</v>
      </c>
      <c r="J1212">
        <v>92.498000000000005</v>
      </c>
      <c r="K1212">
        <v>93.471999999999994</v>
      </c>
      <c r="L1212">
        <v>94.909000000000006</v>
      </c>
      <c r="M1212">
        <v>97.587000000000003</v>
      </c>
      <c r="N1212">
        <v>100.26600000000001</v>
      </c>
      <c r="O1212">
        <v>101.703</v>
      </c>
      <c r="P1212">
        <v>102.676</v>
      </c>
      <c r="Q1212">
        <v>104.119</v>
      </c>
      <c r="R1212">
        <v>105.056</v>
      </c>
      <c r="S1212">
        <v>106.825</v>
      </c>
      <c r="T1212">
        <v>109.858</v>
      </c>
    </row>
    <row r="1213" spans="1:20" x14ac:dyDescent="0.3">
      <c r="A1213">
        <v>1211</v>
      </c>
      <c r="B1213">
        <f t="shared" si="18"/>
        <v>3.3155373032169746</v>
      </c>
      <c r="C1213">
        <v>1</v>
      </c>
      <c r="D1213">
        <v>97.608900000000006</v>
      </c>
      <c r="E1213">
        <v>4.07E-2</v>
      </c>
      <c r="F1213">
        <v>85.331999999999994</v>
      </c>
      <c r="G1213">
        <v>88.367000000000004</v>
      </c>
      <c r="H1213">
        <v>90.137</v>
      </c>
      <c r="I1213">
        <v>91.073999999999998</v>
      </c>
      <c r="J1213">
        <v>92.518000000000001</v>
      </c>
      <c r="K1213">
        <v>93.491</v>
      </c>
      <c r="L1213">
        <v>94.929000000000002</v>
      </c>
      <c r="M1213">
        <v>97.608999999999995</v>
      </c>
      <c r="N1213">
        <v>100.288</v>
      </c>
      <c r="O1213">
        <v>101.726</v>
      </c>
      <c r="P1213">
        <v>102.7</v>
      </c>
      <c r="Q1213">
        <v>104.143</v>
      </c>
      <c r="R1213">
        <v>105.081</v>
      </c>
      <c r="S1213">
        <v>106.851</v>
      </c>
      <c r="T1213">
        <v>109.88500000000001</v>
      </c>
    </row>
    <row r="1214" spans="1:20" x14ac:dyDescent="0.3">
      <c r="A1214">
        <v>1212</v>
      </c>
      <c r="B1214">
        <f t="shared" si="18"/>
        <v>3.3182751540041067</v>
      </c>
      <c r="C1214">
        <v>1</v>
      </c>
      <c r="D1214">
        <v>97.630600000000001</v>
      </c>
      <c r="E1214">
        <v>4.07E-2</v>
      </c>
      <c r="F1214">
        <v>85.350999999999999</v>
      </c>
      <c r="G1214">
        <v>88.387</v>
      </c>
      <c r="H1214">
        <v>90.156999999999996</v>
      </c>
      <c r="I1214">
        <v>91.094999999999999</v>
      </c>
      <c r="J1214">
        <v>92.537999999999997</v>
      </c>
      <c r="K1214">
        <v>93.512</v>
      </c>
      <c r="L1214">
        <v>94.95</v>
      </c>
      <c r="M1214">
        <v>97.631</v>
      </c>
      <c r="N1214">
        <v>100.31100000000001</v>
      </c>
      <c r="O1214">
        <v>101.749</v>
      </c>
      <c r="P1214">
        <v>102.723</v>
      </c>
      <c r="Q1214">
        <v>104.167</v>
      </c>
      <c r="R1214">
        <v>105.104</v>
      </c>
      <c r="S1214">
        <v>106.874</v>
      </c>
      <c r="T1214">
        <v>109.91</v>
      </c>
    </row>
    <row r="1215" spans="1:20" x14ac:dyDescent="0.3">
      <c r="A1215">
        <v>1213</v>
      </c>
      <c r="B1215">
        <f t="shared" si="18"/>
        <v>3.3210130047912387</v>
      </c>
      <c r="C1215">
        <v>1</v>
      </c>
      <c r="D1215">
        <v>97.652199999999993</v>
      </c>
      <c r="E1215">
        <v>4.0710000000000003E-2</v>
      </c>
      <c r="F1215">
        <v>85.367000000000004</v>
      </c>
      <c r="G1215">
        <v>88.403999999999996</v>
      </c>
      <c r="H1215">
        <v>90.174999999999997</v>
      </c>
      <c r="I1215">
        <v>91.113</v>
      </c>
      <c r="J1215">
        <v>92.557000000000002</v>
      </c>
      <c r="K1215">
        <v>93.531999999999996</v>
      </c>
      <c r="L1215">
        <v>94.971000000000004</v>
      </c>
      <c r="M1215">
        <v>97.652000000000001</v>
      </c>
      <c r="N1215">
        <v>100.334</v>
      </c>
      <c r="O1215">
        <v>101.77200000000001</v>
      </c>
      <c r="P1215">
        <v>102.747</v>
      </c>
      <c r="Q1215">
        <v>104.191</v>
      </c>
      <c r="R1215">
        <v>105.129</v>
      </c>
      <c r="S1215">
        <v>106.9</v>
      </c>
      <c r="T1215">
        <v>109.937</v>
      </c>
    </row>
    <row r="1216" spans="1:20" x14ac:dyDescent="0.3">
      <c r="A1216">
        <v>1214</v>
      </c>
      <c r="B1216">
        <f t="shared" si="18"/>
        <v>3.3237508555783708</v>
      </c>
      <c r="C1216">
        <v>1</v>
      </c>
      <c r="D1216">
        <v>97.6738</v>
      </c>
      <c r="E1216">
        <v>4.0719999999999999E-2</v>
      </c>
      <c r="F1216">
        <v>85.382999999999996</v>
      </c>
      <c r="G1216">
        <v>88.421000000000006</v>
      </c>
      <c r="H1216">
        <v>90.192999999999998</v>
      </c>
      <c r="I1216">
        <v>91.132000000000005</v>
      </c>
      <c r="J1216">
        <v>92.576999999999998</v>
      </c>
      <c r="K1216">
        <v>93.552000000000007</v>
      </c>
      <c r="L1216">
        <v>94.991</v>
      </c>
      <c r="M1216">
        <v>97.674000000000007</v>
      </c>
      <c r="N1216">
        <v>100.35599999999999</v>
      </c>
      <c r="O1216">
        <v>101.79600000000001</v>
      </c>
      <c r="P1216">
        <v>102.771</v>
      </c>
      <c r="Q1216">
        <v>104.21599999999999</v>
      </c>
      <c r="R1216">
        <v>105.154</v>
      </c>
      <c r="S1216">
        <v>106.926</v>
      </c>
      <c r="T1216">
        <v>109.965</v>
      </c>
    </row>
    <row r="1217" spans="1:20" x14ac:dyDescent="0.3">
      <c r="A1217">
        <v>1215</v>
      </c>
      <c r="B1217">
        <f t="shared" si="18"/>
        <v>3.3264887063655029</v>
      </c>
      <c r="C1217">
        <v>1</v>
      </c>
      <c r="D1217">
        <v>97.695400000000006</v>
      </c>
      <c r="E1217">
        <v>4.0719999999999999E-2</v>
      </c>
      <c r="F1217">
        <v>85.402000000000001</v>
      </c>
      <c r="G1217">
        <v>88.441000000000003</v>
      </c>
      <c r="H1217">
        <v>90.212999999999994</v>
      </c>
      <c r="I1217">
        <v>91.152000000000001</v>
      </c>
      <c r="J1217">
        <v>92.596999999999994</v>
      </c>
      <c r="K1217">
        <v>93.572000000000003</v>
      </c>
      <c r="L1217">
        <v>95.012</v>
      </c>
      <c r="M1217">
        <v>97.694999999999993</v>
      </c>
      <c r="N1217">
        <v>100.379</v>
      </c>
      <c r="O1217">
        <v>101.818</v>
      </c>
      <c r="P1217">
        <v>102.794</v>
      </c>
      <c r="Q1217">
        <v>104.239</v>
      </c>
      <c r="R1217">
        <v>105.17700000000001</v>
      </c>
      <c r="S1217">
        <v>106.95</v>
      </c>
      <c r="T1217">
        <v>109.989</v>
      </c>
    </row>
    <row r="1218" spans="1:20" x14ac:dyDescent="0.3">
      <c r="A1218">
        <v>1216</v>
      </c>
      <c r="B1218">
        <f t="shared" si="18"/>
        <v>3.3292265571526354</v>
      </c>
      <c r="C1218">
        <v>1</v>
      </c>
      <c r="D1218">
        <v>97.716999999999999</v>
      </c>
      <c r="E1218">
        <v>4.0730000000000002E-2</v>
      </c>
      <c r="F1218">
        <v>85.418000000000006</v>
      </c>
      <c r="G1218">
        <v>88.457999999999998</v>
      </c>
      <c r="H1218">
        <v>90.230999999999995</v>
      </c>
      <c r="I1218">
        <v>91.17</v>
      </c>
      <c r="J1218">
        <v>92.616</v>
      </c>
      <c r="K1218">
        <v>93.591999999999999</v>
      </c>
      <c r="L1218">
        <v>95.033000000000001</v>
      </c>
      <c r="M1218">
        <v>97.716999999999999</v>
      </c>
      <c r="N1218">
        <v>100.401</v>
      </c>
      <c r="O1218">
        <v>101.842</v>
      </c>
      <c r="P1218">
        <v>102.818</v>
      </c>
      <c r="Q1218">
        <v>104.264</v>
      </c>
      <c r="R1218">
        <v>105.203</v>
      </c>
      <c r="S1218">
        <v>106.976</v>
      </c>
      <c r="T1218">
        <v>110.01600000000001</v>
      </c>
    </row>
    <row r="1219" spans="1:20" x14ac:dyDescent="0.3">
      <c r="A1219">
        <v>1217</v>
      </c>
      <c r="B1219">
        <f t="shared" ref="B1219:B1282" si="19">A1219/365.25</f>
        <v>3.3319644079397674</v>
      </c>
      <c r="C1219">
        <v>1</v>
      </c>
      <c r="D1219">
        <v>97.738500000000002</v>
      </c>
      <c r="E1219">
        <v>4.0730000000000002E-2</v>
      </c>
      <c r="F1219">
        <v>85.436999999999998</v>
      </c>
      <c r="G1219">
        <v>88.477999999999994</v>
      </c>
      <c r="H1219">
        <v>90.251000000000005</v>
      </c>
      <c r="I1219">
        <v>91.191000000000003</v>
      </c>
      <c r="J1219">
        <v>92.637</v>
      </c>
      <c r="K1219">
        <v>93.613</v>
      </c>
      <c r="L1219">
        <v>95.052999999999997</v>
      </c>
      <c r="M1219">
        <v>97.739000000000004</v>
      </c>
      <c r="N1219">
        <v>100.42400000000001</v>
      </c>
      <c r="O1219">
        <v>101.864</v>
      </c>
      <c r="P1219">
        <v>102.84</v>
      </c>
      <c r="Q1219">
        <v>104.286</v>
      </c>
      <c r="R1219">
        <v>105.226</v>
      </c>
      <c r="S1219">
        <v>106.999</v>
      </c>
      <c r="T1219">
        <v>110.04</v>
      </c>
    </row>
    <row r="1220" spans="1:20" x14ac:dyDescent="0.3">
      <c r="A1220">
        <v>1218</v>
      </c>
      <c r="B1220">
        <f t="shared" si="19"/>
        <v>3.3347022587268995</v>
      </c>
      <c r="C1220">
        <v>1</v>
      </c>
      <c r="D1220">
        <v>97.760099999999994</v>
      </c>
      <c r="E1220">
        <v>4.0739999999999998E-2</v>
      </c>
      <c r="F1220">
        <v>85.451999999999998</v>
      </c>
      <c r="G1220">
        <v>88.495000000000005</v>
      </c>
      <c r="H1220">
        <v>90.269000000000005</v>
      </c>
      <c r="I1220">
        <v>91.209000000000003</v>
      </c>
      <c r="J1220">
        <v>92.656000000000006</v>
      </c>
      <c r="K1220">
        <v>93.632000000000005</v>
      </c>
      <c r="L1220">
        <v>95.073999999999998</v>
      </c>
      <c r="M1220">
        <v>97.76</v>
      </c>
      <c r="N1220">
        <v>100.446</v>
      </c>
      <c r="O1220">
        <v>101.88800000000001</v>
      </c>
      <c r="P1220">
        <v>102.864</v>
      </c>
      <c r="Q1220">
        <v>104.31100000000001</v>
      </c>
      <c r="R1220">
        <v>105.251</v>
      </c>
      <c r="S1220">
        <v>107.02500000000001</v>
      </c>
      <c r="T1220">
        <v>110.068</v>
      </c>
    </row>
    <row r="1221" spans="1:20" x14ac:dyDescent="0.3">
      <c r="A1221">
        <v>1219</v>
      </c>
      <c r="B1221">
        <f t="shared" si="19"/>
        <v>3.3374401095140316</v>
      </c>
      <c r="C1221">
        <v>1</v>
      </c>
      <c r="D1221">
        <v>97.781700000000001</v>
      </c>
      <c r="E1221">
        <v>4.0739999999999998E-2</v>
      </c>
      <c r="F1221">
        <v>85.471000000000004</v>
      </c>
      <c r="G1221">
        <v>88.513999999999996</v>
      </c>
      <c r="H1221">
        <v>90.289000000000001</v>
      </c>
      <c r="I1221">
        <v>91.228999999999999</v>
      </c>
      <c r="J1221">
        <v>92.676000000000002</v>
      </c>
      <c r="K1221">
        <v>93.653000000000006</v>
      </c>
      <c r="L1221">
        <v>95.094999999999999</v>
      </c>
      <c r="M1221">
        <v>97.781999999999996</v>
      </c>
      <c r="N1221">
        <v>100.46899999999999</v>
      </c>
      <c r="O1221">
        <v>101.91</v>
      </c>
      <c r="P1221">
        <v>102.887</v>
      </c>
      <c r="Q1221">
        <v>104.334</v>
      </c>
      <c r="R1221">
        <v>105.274</v>
      </c>
      <c r="S1221">
        <v>107.04900000000001</v>
      </c>
      <c r="T1221">
        <v>110.092</v>
      </c>
    </row>
    <row r="1222" spans="1:20" x14ac:dyDescent="0.3">
      <c r="A1222">
        <v>1220</v>
      </c>
      <c r="B1222">
        <f t="shared" si="19"/>
        <v>3.3401779603011637</v>
      </c>
      <c r="C1222">
        <v>1</v>
      </c>
      <c r="D1222">
        <v>97.803200000000004</v>
      </c>
      <c r="E1222">
        <v>4.0750000000000001E-2</v>
      </c>
      <c r="F1222">
        <v>85.486999999999995</v>
      </c>
      <c r="G1222">
        <v>88.531999999999996</v>
      </c>
      <c r="H1222">
        <v>90.307000000000002</v>
      </c>
      <c r="I1222">
        <v>91.248000000000005</v>
      </c>
      <c r="J1222">
        <v>92.695999999999998</v>
      </c>
      <c r="K1222">
        <v>93.673000000000002</v>
      </c>
      <c r="L1222">
        <v>95.114999999999995</v>
      </c>
      <c r="M1222">
        <v>97.802999999999997</v>
      </c>
      <c r="N1222">
        <v>100.491</v>
      </c>
      <c r="O1222">
        <v>101.934</v>
      </c>
      <c r="P1222">
        <v>102.911</v>
      </c>
      <c r="Q1222">
        <v>104.35899999999999</v>
      </c>
      <c r="R1222">
        <v>105.29900000000001</v>
      </c>
      <c r="S1222">
        <v>107.075</v>
      </c>
      <c r="T1222">
        <v>110.119</v>
      </c>
    </row>
    <row r="1223" spans="1:20" x14ac:dyDescent="0.3">
      <c r="A1223">
        <v>1221</v>
      </c>
      <c r="B1223">
        <f t="shared" si="19"/>
        <v>3.3429158110882957</v>
      </c>
      <c r="C1223">
        <v>1</v>
      </c>
      <c r="D1223">
        <v>97.824799999999996</v>
      </c>
      <c r="E1223">
        <v>4.0750000000000001E-2</v>
      </c>
      <c r="F1223">
        <v>85.506</v>
      </c>
      <c r="G1223">
        <v>88.551000000000002</v>
      </c>
      <c r="H1223">
        <v>90.326999999999998</v>
      </c>
      <c r="I1223">
        <v>91.268000000000001</v>
      </c>
      <c r="J1223">
        <v>92.715999999999994</v>
      </c>
      <c r="K1223">
        <v>93.692999999999998</v>
      </c>
      <c r="L1223">
        <v>95.135999999999996</v>
      </c>
      <c r="M1223">
        <v>97.825000000000003</v>
      </c>
      <c r="N1223">
        <v>100.514</v>
      </c>
      <c r="O1223">
        <v>101.956</v>
      </c>
      <c r="P1223">
        <v>102.934</v>
      </c>
      <c r="Q1223">
        <v>104.38200000000001</v>
      </c>
      <c r="R1223">
        <v>105.322</v>
      </c>
      <c r="S1223">
        <v>107.098</v>
      </c>
      <c r="T1223">
        <v>110.14400000000001</v>
      </c>
    </row>
    <row r="1224" spans="1:20" x14ac:dyDescent="0.3">
      <c r="A1224">
        <v>1222</v>
      </c>
      <c r="B1224">
        <f t="shared" si="19"/>
        <v>3.3456536618754278</v>
      </c>
      <c r="C1224">
        <v>1</v>
      </c>
      <c r="D1224">
        <v>97.846299999999999</v>
      </c>
      <c r="E1224">
        <v>4.0759999999999998E-2</v>
      </c>
      <c r="F1224">
        <v>85.522000000000006</v>
      </c>
      <c r="G1224">
        <v>88.567999999999998</v>
      </c>
      <c r="H1224">
        <v>90.344999999999999</v>
      </c>
      <c r="I1224">
        <v>91.286000000000001</v>
      </c>
      <c r="J1224">
        <v>92.734999999999999</v>
      </c>
      <c r="K1224">
        <v>93.712999999999994</v>
      </c>
      <c r="L1224">
        <v>95.156000000000006</v>
      </c>
      <c r="M1224">
        <v>97.846000000000004</v>
      </c>
      <c r="N1224">
        <v>100.536</v>
      </c>
      <c r="O1224">
        <v>101.98</v>
      </c>
      <c r="P1224">
        <v>102.95699999999999</v>
      </c>
      <c r="Q1224">
        <v>104.40600000000001</v>
      </c>
      <c r="R1224">
        <v>105.34699999999999</v>
      </c>
      <c r="S1224">
        <v>107.124</v>
      </c>
      <c r="T1224">
        <v>110.17100000000001</v>
      </c>
    </row>
    <row r="1225" spans="1:20" x14ac:dyDescent="0.3">
      <c r="A1225">
        <v>1223</v>
      </c>
      <c r="B1225">
        <f t="shared" si="19"/>
        <v>3.3483915126625599</v>
      </c>
      <c r="C1225">
        <v>1</v>
      </c>
      <c r="D1225">
        <v>97.867800000000003</v>
      </c>
      <c r="E1225">
        <v>4.0759999999999998E-2</v>
      </c>
      <c r="F1225">
        <v>85.540999999999997</v>
      </c>
      <c r="G1225">
        <v>88.587999999999994</v>
      </c>
      <c r="H1225">
        <v>90.364999999999995</v>
      </c>
      <c r="I1225">
        <v>91.305999999999997</v>
      </c>
      <c r="J1225">
        <v>92.756</v>
      </c>
      <c r="K1225">
        <v>93.733000000000004</v>
      </c>
      <c r="L1225">
        <v>95.177000000000007</v>
      </c>
      <c r="M1225">
        <v>97.867999999999995</v>
      </c>
      <c r="N1225">
        <v>100.55800000000001</v>
      </c>
      <c r="O1225">
        <v>102.002</v>
      </c>
      <c r="P1225">
        <v>102.98</v>
      </c>
      <c r="Q1225">
        <v>104.429</v>
      </c>
      <c r="R1225">
        <v>105.37</v>
      </c>
      <c r="S1225">
        <v>107.148</v>
      </c>
      <c r="T1225">
        <v>110.19499999999999</v>
      </c>
    </row>
    <row r="1226" spans="1:20" x14ac:dyDescent="0.3">
      <c r="A1226">
        <v>1224</v>
      </c>
      <c r="B1226">
        <f t="shared" si="19"/>
        <v>3.3511293634496919</v>
      </c>
      <c r="C1226">
        <v>1</v>
      </c>
      <c r="D1226">
        <v>97.889300000000006</v>
      </c>
      <c r="E1226">
        <v>4.0770000000000001E-2</v>
      </c>
      <c r="F1226">
        <v>85.555999999999997</v>
      </c>
      <c r="G1226">
        <v>88.605000000000004</v>
      </c>
      <c r="H1226">
        <v>90.382999999999996</v>
      </c>
      <c r="I1226">
        <v>91.325000000000003</v>
      </c>
      <c r="J1226">
        <v>92.775000000000006</v>
      </c>
      <c r="K1226">
        <v>93.753</v>
      </c>
      <c r="L1226">
        <v>95.197000000000003</v>
      </c>
      <c r="M1226">
        <v>97.888999999999996</v>
      </c>
      <c r="N1226">
        <v>100.581</v>
      </c>
      <c r="O1226">
        <v>102.026</v>
      </c>
      <c r="P1226">
        <v>103.004</v>
      </c>
      <c r="Q1226">
        <v>104.45399999999999</v>
      </c>
      <c r="R1226">
        <v>105.395</v>
      </c>
      <c r="S1226">
        <v>107.17400000000001</v>
      </c>
      <c r="T1226">
        <v>110.22199999999999</v>
      </c>
    </row>
    <row r="1227" spans="1:20" x14ac:dyDescent="0.3">
      <c r="A1227">
        <v>1225</v>
      </c>
      <c r="B1227">
        <f t="shared" si="19"/>
        <v>3.353867214236824</v>
      </c>
      <c r="C1227">
        <v>1</v>
      </c>
      <c r="D1227">
        <v>97.910799999999995</v>
      </c>
      <c r="E1227">
        <v>4.0770000000000001E-2</v>
      </c>
      <c r="F1227">
        <v>85.575000000000003</v>
      </c>
      <c r="G1227">
        <v>88.623999999999995</v>
      </c>
      <c r="H1227">
        <v>90.403000000000006</v>
      </c>
      <c r="I1227">
        <v>91.344999999999999</v>
      </c>
      <c r="J1227">
        <v>92.795000000000002</v>
      </c>
      <c r="K1227">
        <v>93.774000000000001</v>
      </c>
      <c r="L1227">
        <v>95.218000000000004</v>
      </c>
      <c r="M1227">
        <v>97.911000000000001</v>
      </c>
      <c r="N1227">
        <v>100.60299999999999</v>
      </c>
      <c r="O1227">
        <v>102.048</v>
      </c>
      <c r="P1227">
        <v>103.027</v>
      </c>
      <c r="Q1227">
        <v>104.477</v>
      </c>
      <c r="R1227">
        <v>105.419</v>
      </c>
      <c r="S1227">
        <v>107.197</v>
      </c>
      <c r="T1227">
        <v>110.246</v>
      </c>
    </row>
    <row r="1228" spans="1:20" x14ac:dyDescent="0.3">
      <c r="A1228">
        <v>1226</v>
      </c>
      <c r="B1228">
        <f t="shared" si="19"/>
        <v>3.3566050650239561</v>
      </c>
      <c r="C1228">
        <v>1</v>
      </c>
      <c r="D1228">
        <v>97.932299999999998</v>
      </c>
      <c r="E1228">
        <v>4.0779999999999997E-2</v>
      </c>
      <c r="F1228">
        <v>85.590999999999994</v>
      </c>
      <c r="G1228">
        <v>88.641999999999996</v>
      </c>
      <c r="H1228">
        <v>90.421000000000006</v>
      </c>
      <c r="I1228">
        <v>91.363</v>
      </c>
      <c r="J1228">
        <v>92.813999999999993</v>
      </c>
      <c r="K1228">
        <v>93.793000000000006</v>
      </c>
      <c r="L1228">
        <v>95.239000000000004</v>
      </c>
      <c r="M1228">
        <v>97.932000000000002</v>
      </c>
      <c r="N1228">
        <v>100.626</v>
      </c>
      <c r="O1228">
        <v>102.071</v>
      </c>
      <c r="P1228">
        <v>103.05</v>
      </c>
      <c r="Q1228">
        <v>104.501</v>
      </c>
      <c r="R1228">
        <v>105.444</v>
      </c>
      <c r="S1228">
        <v>107.223</v>
      </c>
      <c r="T1228">
        <v>110.274</v>
      </c>
    </row>
    <row r="1229" spans="1:20" x14ac:dyDescent="0.3">
      <c r="A1229">
        <v>1227</v>
      </c>
      <c r="B1229">
        <f t="shared" si="19"/>
        <v>3.3593429158110881</v>
      </c>
      <c r="C1229">
        <v>1</v>
      </c>
      <c r="D1229">
        <v>97.953800000000001</v>
      </c>
      <c r="E1229">
        <v>4.0779999999999997E-2</v>
      </c>
      <c r="F1229">
        <v>85.61</v>
      </c>
      <c r="G1229">
        <v>88.661000000000001</v>
      </c>
      <c r="H1229">
        <v>90.441000000000003</v>
      </c>
      <c r="I1229">
        <v>91.382999999999996</v>
      </c>
      <c r="J1229">
        <v>92.834999999999994</v>
      </c>
      <c r="K1229">
        <v>93.813999999999993</v>
      </c>
      <c r="L1229">
        <v>95.26</v>
      </c>
      <c r="M1229">
        <v>97.953999999999994</v>
      </c>
      <c r="N1229">
        <v>100.648</v>
      </c>
      <c r="O1229">
        <v>102.09399999999999</v>
      </c>
      <c r="P1229">
        <v>103.07299999999999</v>
      </c>
      <c r="Q1229">
        <v>104.524</v>
      </c>
      <c r="R1229">
        <v>105.467</v>
      </c>
      <c r="S1229">
        <v>107.247</v>
      </c>
      <c r="T1229">
        <v>110.298</v>
      </c>
    </row>
    <row r="1230" spans="1:20" x14ac:dyDescent="0.3">
      <c r="A1230">
        <v>1228</v>
      </c>
      <c r="B1230">
        <f t="shared" si="19"/>
        <v>3.3620807665982202</v>
      </c>
      <c r="C1230">
        <v>1</v>
      </c>
      <c r="D1230">
        <v>97.975300000000004</v>
      </c>
      <c r="E1230">
        <v>4.079E-2</v>
      </c>
      <c r="F1230">
        <v>85.625</v>
      </c>
      <c r="G1230">
        <v>88.677999999999997</v>
      </c>
      <c r="H1230">
        <v>90.459000000000003</v>
      </c>
      <c r="I1230">
        <v>91.402000000000001</v>
      </c>
      <c r="J1230">
        <v>92.853999999999999</v>
      </c>
      <c r="K1230">
        <v>93.832999999999998</v>
      </c>
      <c r="L1230">
        <v>95.28</v>
      </c>
      <c r="M1230">
        <v>97.974999999999994</v>
      </c>
      <c r="N1230">
        <v>100.67100000000001</v>
      </c>
      <c r="O1230">
        <v>102.117</v>
      </c>
      <c r="P1230">
        <v>103.09699999999999</v>
      </c>
      <c r="Q1230">
        <v>104.54900000000001</v>
      </c>
      <c r="R1230">
        <v>105.492</v>
      </c>
      <c r="S1230">
        <v>107.27200000000001</v>
      </c>
      <c r="T1230">
        <v>110.325</v>
      </c>
    </row>
    <row r="1231" spans="1:20" x14ac:dyDescent="0.3">
      <c r="A1231">
        <v>1229</v>
      </c>
      <c r="B1231">
        <f t="shared" si="19"/>
        <v>3.3648186173853527</v>
      </c>
      <c r="C1231">
        <v>1</v>
      </c>
      <c r="D1231">
        <v>97.996799999999993</v>
      </c>
      <c r="E1231">
        <v>4.079E-2</v>
      </c>
      <c r="F1231">
        <v>85.644000000000005</v>
      </c>
      <c r="G1231">
        <v>88.697999999999993</v>
      </c>
      <c r="H1231">
        <v>90.478999999999999</v>
      </c>
      <c r="I1231">
        <v>91.421999999999997</v>
      </c>
      <c r="J1231">
        <v>92.873999999999995</v>
      </c>
      <c r="K1231">
        <v>93.853999999999999</v>
      </c>
      <c r="L1231">
        <v>95.301000000000002</v>
      </c>
      <c r="M1231">
        <v>97.997</v>
      </c>
      <c r="N1231">
        <v>100.693</v>
      </c>
      <c r="O1231">
        <v>102.14</v>
      </c>
      <c r="P1231">
        <v>103.12</v>
      </c>
      <c r="Q1231">
        <v>104.572</v>
      </c>
      <c r="R1231">
        <v>105.515</v>
      </c>
      <c r="S1231">
        <v>107.29600000000001</v>
      </c>
      <c r="T1231">
        <v>110.349</v>
      </c>
    </row>
    <row r="1232" spans="1:20" x14ac:dyDescent="0.3">
      <c r="A1232">
        <v>1230</v>
      </c>
      <c r="B1232">
        <f t="shared" si="19"/>
        <v>3.3675564681724848</v>
      </c>
      <c r="C1232">
        <v>1</v>
      </c>
      <c r="D1232">
        <v>98.018199999999993</v>
      </c>
      <c r="E1232">
        <v>4.0800000000000003E-2</v>
      </c>
      <c r="F1232">
        <v>85.66</v>
      </c>
      <c r="G1232">
        <v>88.715000000000003</v>
      </c>
      <c r="H1232">
        <v>90.497</v>
      </c>
      <c r="I1232">
        <v>91.44</v>
      </c>
      <c r="J1232">
        <v>92.893000000000001</v>
      </c>
      <c r="K1232">
        <v>93.873000000000005</v>
      </c>
      <c r="L1232">
        <v>95.320999999999998</v>
      </c>
      <c r="M1232">
        <v>98.018000000000001</v>
      </c>
      <c r="N1232">
        <v>100.71599999999999</v>
      </c>
      <c r="O1232">
        <v>102.163</v>
      </c>
      <c r="P1232">
        <v>103.143</v>
      </c>
      <c r="Q1232">
        <v>104.596</v>
      </c>
      <c r="R1232">
        <v>105.54</v>
      </c>
      <c r="S1232">
        <v>107.322</v>
      </c>
      <c r="T1232">
        <v>110.376</v>
      </c>
    </row>
    <row r="1233" spans="1:20" x14ac:dyDescent="0.3">
      <c r="A1233">
        <v>1231</v>
      </c>
      <c r="B1233">
        <f t="shared" si="19"/>
        <v>3.3702943189596168</v>
      </c>
      <c r="C1233">
        <v>1</v>
      </c>
      <c r="D1233">
        <v>98.039699999999996</v>
      </c>
      <c r="E1233">
        <v>4.0800000000000003E-2</v>
      </c>
      <c r="F1233">
        <v>85.679000000000002</v>
      </c>
      <c r="G1233">
        <v>88.733999999999995</v>
      </c>
      <c r="H1233">
        <v>90.516000000000005</v>
      </c>
      <c r="I1233">
        <v>91.46</v>
      </c>
      <c r="J1233">
        <v>92.912999999999997</v>
      </c>
      <c r="K1233">
        <v>93.894000000000005</v>
      </c>
      <c r="L1233">
        <v>95.341999999999999</v>
      </c>
      <c r="M1233">
        <v>98.04</v>
      </c>
      <c r="N1233">
        <v>100.738</v>
      </c>
      <c r="O1233">
        <v>102.185</v>
      </c>
      <c r="P1233">
        <v>103.166</v>
      </c>
      <c r="Q1233">
        <v>104.619</v>
      </c>
      <c r="R1233">
        <v>105.563</v>
      </c>
      <c r="S1233">
        <v>107.345</v>
      </c>
      <c r="T1233">
        <v>110.401</v>
      </c>
    </row>
    <row r="1234" spans="1:20" x14ac:dyDescent="0.3">
      <c r="A1234">
        <v>1232</v>
      </c>
      <c r="B1234">
        <f t="shared" si="19"/>
        <v>3.3730321697467489</v>
      </c>
      <c r="C1234">
        <v>1</v>
      </c>
      <c r="D1234">
        <v>98.061099999999996</v>
      </c>
      <c r="E1234">
        <v>4.0809999999999999E-2</v>
      </c>
      <c r="F1234">
        <v>85.694000000000003</v>
      </c>
      <c r="G1234">
        <v>88.751000000000005</v>
      </c>
      <c r="H1234">
        <v>90.534000000000006</v>
      </c>
      <c r="I1234">
        <v>91.478999999999999</v>
      </c>
      <c r="J1234">
        <v>92.932000000000002</v>
      </c>
      <c r="K1234">
        <v>93.912999999999997</v>
      </c>
      <c r="L1234">
        <v>95.361999999999995</v>
      </c>
      <c r="M1234">
        <v>98.061000000000007</v>
      </c>
      <c r="N1234">
        <v>100.76</v>
      </c>
      <c r="O1234">
        <v>102.209</v>
      </c>
      <c r="P1234">
        <v>103.19</v>
      </c>
      <c r="Q1234">
        <v>104.64400000000001</v>
      </c>
      <c r="R1234">
        <v>105.58799999999999</v>
      </c>
      <c r="S1234">
        <v>107.371</v>
      </c>
      <c r="T1234">
        <v>110.428</v>
      </c>
    </row>
    <row r="1235" spans="1:20" x14ac:dyDescent="0.3">
      <c r="A1235">
        <v>1233</v>
      </c>
      <c r="B1235">
        <f t="shared" si="19"/>
        <v>3.375770020533881</v>
      </c>
      <c r="C1235">
        <v>1</v>
      </c>
      <c r="D1235">
        <v>98.082499999999996</v>
      </c>
      <c r="E1235">
        <v>4.0809999999999999E-2</v>
      </c>
      <c r="F1235">
        <v>85.712999999999994</v>
      </c>
      <c r="G1235">
        <v>88.771000000000001</v>
      </c>
      <c r="H1235">
        <v>90.554000000000002</v>
      </c>
      <c r="I1235">
        <v>91.498999999999995</v>
      </c>
      <c r="J1235">
        <v>92.953000000000003</v>
      </c>
      <c r="K1235">
        <v>93.933999999999997</v>
      </c>
      <c r="L1235">
        <v>95.382999999999996</v>
      </c>
      <c r="M1235">
        <v>98.082999999999998</v>
      </c>
      <c r="N1235">
        <v>100.782</v>
      </c>
      <c r="O1235">
        <v>102.23099999999999</v>
      </c>
      <c r="P1235">
        <v>103.212</v>
      </c>
      <c r="Q1235">
        <v>104.666</v>
      </c>
      <c r="R1235">
        <v>105.611</v>
      </c>
      <c r="S1235">
        <v>107.39400000000001</v>
      </c>
      <c r="T1235">
        <v>110.452</v>
      </c>
    </row>
    <row r="1236" spans="1:20" x14ac:dyDescent="0.3">
      <c r="A1236">
        <v>1234</v>
      </c>
      <c r="B1236">
        <f t="shared" si="19"/>
        <v>3.378507871321013</v>
      </c>
      <c r="C1236">
        <v>1</v>
      </c>
      <c r="D1236">
        <v>98.103899999999996</v>
      </c>
      <c r="E1236">
        <v>4.0820000000000002E-2</v>
      </c>
      <c r="F1236">
        <v>85.728999999999999</v>
      </c>
      <c r="G1236">
        <v>88.787999999999997</v>
      </c>
      <c r="H1236">
        <v>90.572000000000003</v>
      </c>
      <c r="I1236">
        <v>91.516999999999996</v>
      </c>
      <c r="J1236">
        <v>92.971999999999994</v>
      </c>
      <c r="K1236">
        <v>93.953000000000003</v>
      </c>
      <c r="L1236">
        <v>95.403000000000006</v>
      </c>
      <c r="M1236">
        <v>98.103999999999999</v>
      </c>
      <c r="N1236">
        <v>100.80500000000001</v>
      </c>
      <c r="O1236">
        <v>102.254</v>
      </c>
      <c r="P1236">
        <v>103.236</v>
      </c>
      <c r="Q1236">
        <v>104.691</v>
      </c>
      <c r="R1236">
        <v>105.636</v>
      </c>
      <c r="S1236">
        <v>107.42</v>
      </c>
      <c r="T1236">
        <v>110.479</v>
      </c>
    </row>
    <row r="1237" spans="1:20" x14ac:dyDescent="0.3">
      <c r="A1237">
        <v>1235</v>
      </c>
      <c r="B1237">
        <f t="shared" si="19"/>
        <v>3.3812457221081451</v>
      </c>
      <c r="C1237">
        <v>1</v>
      </c>
      <c r="D1237">
        <v>98.125299999999996</v>
      </c>
      <c r="E1237">
        <v>4.0820000000000002E-2</v>
      </c>
      <c r="F1237">
        <v>85.747</v>
      </c>
      <c r="G1237">
        <v>88.807000000000002</v>
      </c>
      <c r="H1237">
        <v>90.591999999999999</v>
      </c>
      <c r="I1237">
        <v>91.537000000000006</v>
      </c>
      <c r="J1237">
        <v>92.992000000000004</v>
      </c>
      <c r="K1237">
        <v>93.974000000000004</v>
      </c>
      <c r="L1237">
        <v>95.424000000000007</v>
      </c>
      <c r="M1237">
        <v>98.125</v>
      </c>
      <c r="N1237">
        <v>100.827</v>
      </c>
      <c r="O1237">
        <v>102.277</v>
      </c>
      <c r="P1237">
        <v>103.259</v>
      </c>
      <c r="Q1237">
        <v>104.714</v>
      </c>
      <c r="R1237">
        <v>105.65900000000001</v>
      </c>
      <c r="S1237">
        <v>107.443</v>
      </c>
      <c r="T1237">
        <v>110.503</v>
      </c>
    </row>
    <row r="1238" spans="1:20" x14ac:dyDescent="0.3">
      <c r="A1238">
        <v>1236</v>
      </c>
      <c r="B1238">
        <f t="shared" si="19"/>
        <v>3.3839835728952772</v>
      </c>
      <c r="C1238">
        <v>1</v>
      </c>
      <c r="D1238">
        <v>98.146699999999996</v>
      </c>
      <c r="E1238">
        <v>4.0829999999999998E-2</v>
      </c>
      <c r="F1238">
        <v>85.763000000000005</v>
      </c>
      <c r="G1238">
        <v>88.823999999999998</v>
      </c>
      <c r="H1238">
        <v>90.61</v>
      </c>
      <c r="I1238">
        <v>91.555000000000007</v>
      </c>
      <c r="J1238">
        <v>93.010999999999996</v>
      </c>
      <c r="K1238">
        <v>93.992999999999995</v>
      </c>
      <c r="L1238">
        <v>95.444000000000003</v>
      </c>
      <c r="M1238">
        <v>98.147000000000006</v>
      </c>
      <c r="N1238">
        <v>100.85</v>
      </c>
      <c r="O1238">
        <v>102.3</v>
      </c>
      <c r="P1238">
        <v>103.282</v>
      </c>
      <c r="Q1238">
        <v>104.738</v>
      </c>
      <c r="R1238">
        <v>105.684</v>
      </c>
      <c r="S1238">
        <v>107.46899999999999</v>
      </c>
      <c r="T1238">
        <v>110.53</v>
      </c>
    </row>
    <row r="1239" spans="1:20" x14ac:dyDescent="0.3">
      <c r="A1239">
        <v>1237</v>
      </c>
      <c r="B1239">
        <f t="shared" si="19"/>
        <v>3.3867214236824092</v>
      </c>
      <c r="C1239">
        <v>1</v>
      </c>
      <c r="D1239">
        <v>98.168099999999995</v>
      </c>
      <c r="E1239">
        <v>4.0840000000000001E-2</v>
      </c>
      <c r="F1239">
        <v>85.778999999999996</v>
      </c>
      <c r="G1239">
        <v>88.840999999999994</v>
      </c>
      <c r="H1239">
        <v>90.628</v>
      </c>
      <c r="I1239">
        <v>91.573999999999998</v>
      </c>
      <c r="J1239">
        <v>93.03</v>
      </c>
      <c r="K1239">
        <v>94.013000000000005</v>
      </c>
      <c r="L1239">
        <v>95.463999999999999</v>
      </c>
      <c r="M1239">
        <v>98.168000000000006</v>
      </c>
      <c r="N1239">
        <v>100.872</v>
      </c>
      <c r="O1239">
        <v>102.32299999999999</v>
      </c>
      <c r="P1239">
        <v>103.306</v>
      </c>
      <c r="Q1239">
        <v>104.76300000000001</v>
      </c>
      <c r="R1239">
        <v>105.709</v>
      </c>
      <c r="S1239">
        <v>107.495</v>
      </c>
      <c r="T1239">
        <v>110.557</v>
      </c>
    </row>
    <row r="1240" spans="1:20" x14ac:dyDescent="0.3">
      <c r="A1240">
        <v>1238</v>
      </c>
      <c r="B1240">
        <f t="shared" si="19"/>
        <v>3.3894592744695413</v>
      </c>
      <c r="C1240">
        <v>1</v>
      </c>
      <c r="D1240">
        <v>98.189499999999995</v>
      </c>
      <c r="E1240">
        <v>4.0840000000000001E-2</v>
      </c>
      <c r="F1240">
        <v>85.796999999999997</v>
      </c>
      <c r="G1240">
        <v>88.861000000000004</v>
      </c>
      <c r="H1240">
        <v>90.647000000000006</v>
      </c>
      <c r="I1240">
        <v>91.593999999999994</v>
      </c>
      <c r="J1240">
        <v>93.05</v>
      </c>
      <c r="K1240">
        <v>94.033000000000001</v>
      </c>
      <c r="L1240">
        <v>95.484999999999999</v>
      </c>
      <c r="M1240">
        <v>98.19</v>
      </c>
      <c r="N1240">
        <v>100.89400000000001</v>
      </c>
      <c r="O1240">
        <v>102.346</v>
      </c>
      <c r="P1240">
        <v>103.32899999999999</v>
      </c>
      <c r="Q1240">
        <v>104.785</v>
      </c>
      <c r="R1240">
        <v>105.732</v>
      </c>
      <c r="S1240">
        <v>107.518</v>
      </c>
      <c r="T1240">
        <v>110.58199999999999</v>
      </c>
    </row>
    <row r="1241" spans="1:20" x14ac:dyDescent="0.3">
      <c r="A1241">
        <v>1239</v>
      </c>
      <c r="B1241">
        <f t="shared" si="19"/>
        <v>3.3921971252566734</v>
      </c>
      <c r="C1241">
        <v>1</v>
      </c>
      <c r="D1241">
        <v>98.210899999999995</v>
      </c>
      <c r="E1241">
        <v>4.0849999999999997E-2</v>
      </c>
      <c r="F1241">
        <v>85.813000000000002</v>
      </c>
      <c r="G1241">
        <v>88.878</v>
      </c>
      <c r="H1241">
        <v>90.665000000000006</v>
      </c>
      <c r="I1241">
        <v>91.611999999999995</v>
      </c>
      <c r="J1241">
        <v>93.069000000000003</v>
      </c>
      <c r="K1241">
        <v>94.052999999999997</v>
      </c>
      <c r="L1241">
        <v>95.504999999999995</v>
      </c>
      <c r="M1241">
        <v>98.210999999999999</v>
      </c>
      <c r="N1241">
        <v>100.917</v>
      </c>
      <c r="O1241">
        <v>102.369</v>
      </c>
      <c r="P1241">
        <v>103.352</v>
      </c>
      <c r="Q1241">
        <v>104.81</v>
      </c>
      <c r="R1241">
        <v>105.756</v>
      </c>
      <c r="S1241">
        <v>107.544</v>
      </c>
      <c r="T1241">
        <v>110.60899999999999</v>
      </c>
    </row>
    <row r="1242" spans="1:20" x14ac:dyDescent="0.3">
      <c r="A1242">
        <v>1240</v>
      </c>
      <c r="B1242">
        <f t="shared" si="19"/>
        <v>3.3949349760438055</v>
      </c>
      <c r="C1242">
        <v>1</v>
      </c>
      <c r="D1242">
        <v>98.232200000000006</v>
      </c>
      <c r="E1242">
        <v>4.0849999999999997E-2</v>
      </c>
      <c r="F1242">
        <v>85.831999999999994</v>
      </c>
      <c r="G1242">
        <v>88.897000000000006</v>
      </c>
      <c r="H1242">
        <v>90.685000000000002</v>
      </c>
      <c r="I1242">
        <v>91.632000000000005</v>
      </c>
      <c r="J1242">
        <v>93.09</v>
      </c>
      <c r="K1242">
        <v>94.072999999999993</v>
      </c>
      <c r="L1242">
        <v>95.525999999999996</v>
      </c>
      <c r="M1242">
        <v>98.231999999999999</v>
      </c>
      <c r="N1242">
        <v>100.93899999999999</v>
      </c>
      <c r="O1242">
        <v>102.39100000000001</v>
      </c>
      <c r="P1242">
        <v>103.375</v>
      </c>
      <c r="Q1242">
        <v>104.833</v>
      </c>
      <c r="R1242">
        <v>105.779</v>
      </c>
      <c r="S1242">
        <v>107.56699999999999</v>
      </c>
      <c r="T1242">
        <v>110.633</v>
      </c>
    </row>
    <row r="1243" spans="1:20" x14ac:dyDescent="0.3">
      <c r="A1243">
        <v>1241</v>
      </c>
      <c r="B1243">
        <f t="shared" si="19"/>
        <v>3.3976728268309375</v>
      </c>
      <c r="C1243">
        <v>1</v>
      </c>
      <c r="D1243">
        <v>98.253600000000006</v>
      </c>
      <c r="E1243">
        <v>4.086E-2</v>
      </c>
      <c r="F1243">
        <v>85.846999999999994</v>
      </c>
      <c r="G1243">
        <v>88.914000000000001</v>
      </c>
      <c r="H1243">
        <v>90.703000000000003</v>
      </c>
      <c r="I1243">
        <v>91.65</v>
      </c>
      <c r="J1243">
        <v>93.108999999999995</v>
      </c>
      <c r="K1243">
        <v>94.093000000000004</v>
      </c>
      <c r="L1243">
        <v>95.546000000000006</v>
      </c>
      <c r="M1243">
        <v>98.254000000000005</v>
      </c>
      <c r="N1243">
        <v>100.961</v>
      </c>
      <c r="O1243">
        <v>102.41500000000001</v>
      </c>
      <c r="P1243">
        <v>103.399</v>
      </c>
      <c r="Q1243">
        <v>104.857</v>
      </c>
      <c r="R1243">
        <v>105.804</v>
      </c>
      <c r="S1243">
        <v>107.593</v>
      </c>
      <c r="T1243">
        <v>110.66</v>
      </c>
    </row>
    <row r="1244" spans="1:20" x14ac:dyDescent="0.3">
      <c r="A1244">
        <v>1242</v>
      </c>
      <c r="B1244">
        <f t="shared" si="19"/>
        <v>3.40041067761807</v>
      </c>
      <c r="C1244">
        <v>1</v>
      </c>
      <c r="D1244">
        <v>98.274900000000002</v>
      </c>
      <c r="E1244">
        <v>4.086E-2</v>
      </c>
      <c r="F1244">
        <v>85.866</v>
      </c>
      <c r="G1244">
        <v>88.933000000000007</v>
      </c>
      <c r="H1244">
        <v>90.722999999999999</v>
      </c>
      <c r="I1244">
        <v>91.67</v>
      </c>
      <c r="J1244">
        <v>93.129000000000005</v>
      </c>
      <c r="K1244">
        <v>94.113</v>
      </c>
      <c r="L1244">
        <v>95.566000000000003</v>
      </c>
      <c r="M1244">
        <v>98.275000000000006</v>
      </c>
      <c r="N1244">
        <v>100.983</v>
      </c>
      <c r="O1244">
        <v>102.437</v>
      </c>
      <c r="P1244">
        <v>103.42100000000001</v>
      </c>
      <c r="Q1244">
        <v>104.88</v>
      </c>
      <c r="R1244">
        <v>105.827</v>
      </c>
      <c r="S1244">
        <v>107.616</v>
      </c>
      <c r="T1244">
        <v>110.684</v>
      </c>
    </row>
    <row r="1245" spans="1:20" x14ac:dyDescent="0.3">
      <c r="A1245">
        <v>1243</v>
      </c>
      <c r="B1245">
        <f t="shared" si="19"/>
        <v>3.4031485284052021</v>
      </c>
      <c r="C1245">
        <v>1</v>
      </c>
      <c r="D1245">
        <v>98.296300000000002</v>
      </c>
      <c r="E1245">
        <v>4.0869999999999997E-2</v>
      </c>
      <c r="F1245">
        <v>85.882000000000005</v>
      </c>
      <c r="G1245">
        <v>88.950999999999993</v>
      </c>
      <c r="H1245">
        <v>90.74</v>
      </c>
      <c r="I1245">
        <v>91.688000000000002</v>
      </c>
      <c r="J1245">
        <v>93.147999999999996</v>
      </c>
      <c r="K1245">
        <v>94.132999999999996</v>
      </c>
      <c r="L1245">
        <v>95.587000000000003</v>
      </c>
      <c r="M1245">
        <v>98.296000000000006</v>
      </c>
      <c r="N1245">
        <v>101.006</v>
      </c>
      <c r="O1245">
        <v>102.46</v>
      </c>
      <c r="P1245">
        <v>103.44499999999999</v>
      </c>
      <c r="Q1245">
        <v>104.904</v>
      </c>
      <c r="R1245">
        <v>105.852</v>
      </c>
      <c r="S1245">
        <v>107.642</v>
      </c>
      <c r="T1245">
        <v>110.711</v>
      </c>
    </row>
    <row r="1246" spans="1:20" x14ac:dyDescent="0.3">
      <c r="A1246">
        <v>1244</v>
      </c>
      <c r="B1246">
        <f t="shared" si="19"/>
        <v>3.4058863791923342</v>
      </c>
      <c r="C1246">
        <v>1</v>
      </c>
      <c r="D1246">
        <v>98.317599999999999</v>
      </c>
      <c r="E1246">
        <v>4.0869999999999997E-2</v>
      </c>
      <c r="F1246">
        <v>85.9</v>
      </c>
      <c r="G1246">
        <v>88.97</v>
      </c>
      <c r="H1246">
        <v>90.76</v>
      </c>
      <c r="I1246">
        <v>91.707999999999998</v>
      </c>
      <c r="J1246">
        <v>93.168000000000006</v>
      </c>
      <c r="K1246">
        <v>94.153000000000006</v>
      </c>
      <c r="L1246">
        <v>95.606999999999999</v>
      </c>
      <c r="M1246">
        <v>98.317999999999998</v>
      </c>
      <c r="N1246">
        <v>101.02800000000001</v>
      </c>
      <c r="O1246">
        <v>102.482</v>
      </c>
      <c r="P1246">
        <v>103.467</v>
      </c>
      <c r="Q1246">
        <v>104.92700000000001</v>
      </c>
      <c r="R1246">
        <v>105.875</v>
      </c>
      <c r="S1246">
        <v>107.66500000000001</v>
      </c>
      <c r="T1246">
        <v>110.735</v>
      </c>
    </row>
    <row r="1247" spans="1:20" x14ac:dyDescent="0.3">
      <c r="A1247">
        <v>1245</v>
      </c>
      <c r="B1247">
        <f t="shared" si="19"/>
        <v>3.4086242299794662</v>
      </c>
      <c r="C1247">
        <v>1</v>
      </c>
      <c r="D1247">
        <v>98.338899999999995</v>
      </c>
      <c r="E1247">
        <v>4.088E-2</v>
      </c>
      <c r="F1247">
        <v>85.915999999999997</v>
      </c>
      <c r="G1247">
        <v>88.986999999999995</v>
      </c>
      <c r="H1247">
        <v>90.778000000000006</v>
      </c>
      <c r="I1247">
        <v>91.725999999999999</v>
      </c>
      <c r="J1247">
        <v>93.186999999999998</v>
      </c>
      <c r="K1247">
        <v>94.171999999999997</v>
      </c>
      <c r="L1247">
        <v>95.626999999999995</v>
      </c>
      <c r="M1247">
        <v>98.338999999999999</v>
      </c>
      <c r="N1247">
        <v>101.05</v>
      </c>
      <c r="O1247">
        <v>102.505</v>
      </c>
      <c r="P1247">
        <v>103.491</v>
      </c>
      <c r="Q1247">
        <v>104.95099999999999</v>
      </c>
      <c r="R1247">
        <v>105.9</v>
      </c>
      <c r="S1247">
        <v>107.691</v>
      </c>
      <c r="T1247">
        <v>110.762</v>
      </c>
    </row>
    <row r="1248" spans="1:20" x14ac:dyDescent="0.3">
      <c r="A1248">
        <v>1246</v>
      </c>
      <c r="B1248">
        <f t="shared" si="19"/>
        <v>3.4113620807665983</v>
      </c>
      <c r="C1248">
        <v>1</v>
      </c>
      <c r="D1248">
        <v>98.360200000000006</v>
      </c>
      <c r="E1248">
        <v>4.088E-2</v>
      </c>
      <c r="F1248">
        <v>85.933999999999997</v>
      </c>
      <c r="G1248">
        <v>89.006</v>
      </c>
      <c r="H1248">
        <v>90.798000000000002</v>
      </c>
      <c r="I1248">
        <v>91.745999999999995</v>
      </c>
      <c r="J1248">
        <v>93.206999999999994</v>
      </c>
      <c r="K1248">
        <v>94.192999999999998</v>
      </c>
      <c r="L1248">
        <v>95.647999999999996</v>
      </c>
      <c r="M1248">
        <v>98.36</v>
      </c>
      <c r="N1248">
        <v>101.072</v>
      </c>
      <c r="O1248">
        <v>102.52800000000001</v>
      </c>
      <c r="P1248">
        <v>103.51300000000001</v>
      </c>
      <c r="Q1248">
        <v>104.974</v>
      </c>
      <c r="R1248">
        <v>105.923</v>
      </c>
      <c r="S1248">
        <v>107.714</v>
      </c>
      <c r="T1248">
        <v>110.786</v>
      </c>
    </row>
    <row r="1249" spans="1:20" x14ac:dyDescent="0.3">
      <c r="A1249">
        <v>1247</v>
      </c>
      <c r="B1249">
        <f t="shared" si="19"/>
        <v>3.4140999315537304</v>
      </c>
      <c r="C1249">
        <v>1</v>
      </c>
      <c r="D1249">
        <v>98.381500000000003</v>
      </c>
      <c r="E1249">
        <v>4.0890000000000003E-2</v>
      </c>
      <c r="F1249">
        <v>85.95</v>
      </c>
      <c r="G1249">
        <v>89.022999999999996</v>
      </c>
      <c r="H1249">
        <v>90.814999999999998</v>
      </c>
      <c r="I1249">
        <v>91.765000000000001</v>
      </c>
      <c r="J1249">
        <v>93.225999999999999</v>
      </c>
      <c r="K1249">
        <v>94.212000000000003</v>
      </c>
      <c r="L1249">
        <v>95.668000000000006</v>
      </c>
      <c r="M1249">
        <v>98.382000000000005</v>
      </c>
      <c r="N1249">
        <v>101.095</v>
      </c>
      <c r="O1249">
        <v>102.551</v>
      </c>
      <c r="P1249">
        <v>103.53700000000001</v>
      </c>
      <c r="Q1249">
        <v>104.998</v>
      </c>
      <c r="R1249">
        <v>105.94799999999999</v>
      </c>
      <c r="S1249">
        <v>107.74</v>
      </c>
      <c r="T1249">
        <v>110.813</v>
      </c>
    </row>
    <row r="1250" spans="1:20" x14ac:dyDescent="0.3">
      <c r="A1250">
        <v>1248</v>
      </c>
      <c r="B1250">
        <f t="shared" si="19"/>
        <v>3.4168377823408624</v>
      </c>
      <c r="C1250">
        <v>1</v>
      </c>
      <c r="D1250">
        <v>98.402799999999999</v>
      </c>
      <c r="E1250">
        <v>4.0890000000000003E-2</v>
      </c>
      <c r="F1250">
        <v>85.968999999999994</v>
      </c>
      <c r="G1250">
        <v>89.042000000000002</v>
      </c>
      <c r="H1250">
        <v>90.834999999999994</v>
      </c>
      <c r="I1250">
        <v>91.784000000000006</v>
      </c>
      <c r="J1250">
        <v>93.245999999999995</v>
      </c>
      <c r="K1250">
        <v>94.233000000000004</v>
      </c>
      <c r="L1250">
        <v>95.688999999999993</v>
      </c>
      <c r="M1250">
        <v>98.403000000000006</v>
      </c>
      <c r="N1250">
        <v>101.117</v>
      </c>
      <c r="O1250">
        <v>102.57299999999999</v>
      </c>
      <c r="P1250">
        <v>103.559</v>
      </c>
      <c r="Q1250">
        <v>105.021</v>
      </c>
      <c r="R1250">
        <v>105.971</v>
      </c>
      <c r="S1250">
        <v>107.76300000000001</v>
      </c>
      <c r="T1250">
        <v>110.837</v>
      </c>
    </row>
    <row r="1251" spans="1:20" x14ac:dyDescent="0.3">
      <c r="A1251">
        <v>1249</v>
      </c>
      <c r="B1251">
        <f t="shared" si="19"/>
        <v>3.4195756331279945</v>
      </c>
      <c r="C1251">
        <v>1</v>
      </c>
      <c r="D1251">
        <v>98.424099999999996</v>
      </c>
      <c r="E1251">
        <v>4.0899999999999999E-2</v>
      </c>
      <c r="F1251">
        <v>85.983999999999995</v>
      </c>
      <c r="G1251">
        <v>89.058999999999997</v>
      </c>
      <c r="H1251">
        <v>90.852999999999994</v>
      </c>
      <c r="I1251">
        <v>91.802999999999997</v>
      </c>
      <c r="J1251">
        <v>93.265000000000001</v>
      </c>
      <c r="K1251">
        <v>94.251999999999995</v>
      </c>
      <c r="L1251">
        <v>95.709000000000003</v>
      </c>
      <c r="M1251">
        <v>98.424000000000007</v>
      </c>
      <c r="N1251">
        <v>101.139</v>
      </c>
      <c r="O1251">
        <v>102.596</v>
      </c>
      <c r="P1251">
        <v>103.583</v>
      </c>
      <c r="Q1251">
        <v>105.04600000000001</v>
      </c>
      <c r="R1251">
        <v>105.995</v>
      </c>
      <c r="S1251">
        <v>107.789</v>
      </c>
      <c r="T1251">
        <v>110.864</v>
      </c>
    </row>
    <row r="1252" spans="1:20" x14ac:dyDescent="0.3">
      <c r="A1252">
        <v>1250</v>
      </c>
      <c r="B1252">
        <f t="shared" si="19"/>
        <v>3.4223134839151266</v>
      </c>
      <c r="C1252">
        <v>1</v>
      </c>
      <c r="D1252">
        <v>98.445300000000003</v>
      </c>
      <c r="E1252">
        <v>4.0899999999999999E-2</v>
      </c>
      <c r="F1252">
        <v>86.003</v>
      </c>
      <c r="G1252">
        <v>89.078000000000003</v>
      </c>
      <c r="H1252">
        <v>90.872</v>
      </c>
      <c r="I1252">
        <v>91.822000000000003</v>
      </c>
      <c r="J1252">
        <v>93.284999999999997</v>
      </c>
      <c r="K1252">
        <v>94.272000000000006</v>
      </c>
      <c r="L1252">
        <v>95.73</v>
      </c>
      <c r="M1252">
        <v>98.444999999999993</v>
      </c>
      <c r="N1252">
        <v>101.161</v>
      </c>
      <c r="O1252">
        <v>102.61799999999999</v>
      </c>
      <c r="P1252">
        <v>103.605</v>
      </c>
      <c r="Q1252">
        <v>105.068</v>
      </c>
      <c r="R1252">
        <v>106.018</v>
      </c>
      <c r="S1252">
        <v>107.812</v>
      </c>
      <c r="T1252">
        <v>110.88800000000001</v>
      </c>
    </row>
    <row r="1253" spans="1:20" x14ac:dyDescent="0.3">
      <c r="A1253">
        <v>1251</v>
      </c>
      <c r="B1253">
        <f t="shared" si="19"/>
        <v>3.4250513347022586</v>
      </c>
      <c r="C1253">
        <v>1</v>
      </c>
      <c r="D1253">
        <v>98.4666</v>
      </c>
      <c r="E1253">
        <v>4.0910000000000002E-2</v>
      </c>
      <c r="F1253">
        <v>86.018000000000001</v>
      </c>
      <c r="G1253">
        <v>89.094999999999999</v>
      </c>
      <c r="H1253">
        <v>90.89</v>
      </c>
      <c r="I1253">
        <v>91.840999999999994</v>
      </c>
      <c r="J1253">
        <v>93.304000000000002</v>
      </c>
      <c r="K1253">
        <v>94.292000000000002</v>
      </c>
      <c r="L1253">
        <v>95.75</v>
      </c>
      <c r="M1253">
        <v>98.466999999999999</v>
      </c>
      <c r="N1253">
        <v>101.184</v>
      </c>
      <c r="O1253">
        <v>102.642</v>
      </c>
      <c r="P1253">
        <v>103.629</v>
      </c>
      <c r="Q1253">
        <v>105.093</v>
      </c>
      <c r="R1253">
        <v>106.04300000000001</v>
      </c>
      <c r="S1253">
        <v>107.83799999999999</v>
      </c>
      <c r="T1253">
        <v>110.91500000000001</v>
      </c>
    </row>
    <row r="1254" spans="1:20" x14ac:dyDescent="0.3">
      <c r="A1254">
        <v>1252</v>
      </c>
      <c r="B1254">
        <f t="shared" si="19"/>
        <v>3.4277891854893907</v>
      </c>
      <c r="C1254">
        <v>1</v>
      </c>
      <c r="D1254">
        <v>98.487799999999993</v>
      </c>
      <c r="E1254">
        <v>4.0910000000000002E-2</v>
      </c>
      <c r="F1254">
        <v>86.037000000000006</v>
      </c>
      <c r="G1254">
        <v>89.114999999999995</v>
      </c>
      <c r="H1254">
        <v>90.91</v>
      </c>
      <c r="I1254">
        <v>91.86</v>
      </c>
      <c r="J1254">
        <v>93.323999999999998</v>
      </c>
      <c r="K1254">
        <v>94.311999999999998</v>
      </c>
      <c r="L1254">
        <v>95.77</v>
      </c>
      <c r="M1254">
        <v>98.488</v>
      </c>
      <c r="N1254">
        <v>101.205</v>
      </c>
      <c r="O1254">
        <v>102.664</v>
      </c>
      <c r="P1254">
        <v>103.651</v>
      </c>
      <c r="Q1254">
        <v>105.11499999999999</v>
      </c>
      <c r="R1254">
        <v>106.066</v>
      </c>
      <c r="S1254">
        <v>107.861</v>
      </c>
      <c r="T1254">
        <v>110.93899999999999</v>
      </c>
    </row>
    <row r="1255" spans="1:20" x14ac:dyDescent="0.3">
      <c r="A1255">
        <v>1253</v>
      </c>
      <c r="B1255">
        <f t="shared" si="19"/>
        <v>3.4305270362765228</v>
      </c>
      <c r="C1255">
        <v>1</v>
      </c>
      <c r="D1255">
        <v>98.509100000000004</v>
      </c>
      <c r="E1255">
        <v>4.0919999999999998E-2</v>
      </c>
      <c r="F1255">
        <v>86.052000000000007</v>
      </c>
      <c r="G1255">
        <v>89.132000000000005</v>
      </c>
      <c r="H1255">
        <v>90.927999999999997</v>
      </c>
      <c r="I1255">
        <v>91.879000000000005</v>
      </c>
      <c r="J1255">
        <v>93.343000000000004</v>
      </c>
      <c r="K1255">
        <v>94.331000000000003</v>
      </c>
      <c r="L1255">
        <v>95.79</v>
      </c>
      <c r="M1255">
        <v>98.509</v>
      </c>
      <c r="N1255">
        <v>101.22799999999999</v>
      </c>
      <c r="O1255">
        <v>102.687</v>
      </c>
      <c r="P1255">
        <v>103.675</v>
      </c>
      <c r="Q1255">
        <v>105.139</v>
      </c>
      <c r="R1255">
        <v>106.09099999999999</v>
      </c>
      <c r="S1255">
        <v>107.887</v>
      </c>
      <c r="T1255">
        <v>110.96599999999999</v>
      </c>
    </row>
    <row r="1256" spans="1:20" x14ac:dyDescent="0.3">
      <c r="A1256">
        <v>1254</v>
      </c>
      <c r="B1256">
        <f t="shared" si="19"/>
        <v>3.4332648870636548</v>
      </c>
      <c r="C1256">
        <v>1</v>
      </c>
      <c r="D1256">
        <v>98.530299999999997</v>
      </c>
      <c r="E1256">
        <v>4.0919999999999998E-2</v>
      </c>
      <c r="F1256">
        <v>86.070999999999998</v>
      </c>
      <c r="G1256">
        <v>89.150999999999996</v>
      </c>
      <c r="H1256">
        <v>90.947000000000003</v>
      </c>
      <c r="I1256">
        <v>91.897999999999996</v>
      </c>
      <c r="J1256">
        <v>93.363</v>
      </c>
      <c r="K1256">
        <v>94.352000000000004</v>
      </c>
      <c r="L1256">
        <v>95.811000000000007</v>
      </c>
      <c r="M1256">
        <v>98.53</v>
      </c>
      <c r="N1256">
        <v>101.25</v>
      </c>
      <c r="O1256">
        <v>102.709</v>
      </c>
      <c r="P1256">
        <v>103.697</v>
      </c>
      <c r="Q1256">
        <v>105.16200000000001</v>
      </c>
      <c r="R1256">
        <v>106.113</v>
      </c>
      <c r="S1256">
        <v>107.91</v>
      </c>
      <c r="T1256">
        <v>110.99</v>
      </c>
    </row>
    <row r="1257" spans="1:20" x14ac:dyDescent="0.3">
      <c r="A1257">
        <v>1255</v>
      </c>
      <c r="B1257">
        <f t="shared" si="19"/>
        <v>3.4360027378507869</v>
      </c>
      <c r="C1257">
        <v>1</v>
      </c>
      <c r="D1257">
        <v>98.551500000000004</v>
      </c>
      <c r="E1257">
        <v>4.0930000000000001E-2</v>
      </c>
      <c r="F1257">
        <v>86.085999999999999</v>
      </c>
      <c r="G1257">
        <v>89.168000000000006</v>
      </c>
      <c r="H1257">
        <v>90.965000000000003</v>
      </c>
      <c r="I1257">
        <v>91.917000000000002</v>
      </c>
      <c r="J1257">
        <v>93.382000000000005</v>
      </c>
      <c r="K1257">
        <v>94.370999999999995</v>
      </c>
      <c r="L1257">
        <v>95.831000000000003</v>
      </c>
      <c r="M1257">
        <v>98.552000000000007</v>
      </c>
      <c r="N1257">
        <v>101.27200000000001</v>
      </c>
      <c r="O1257">
        <v>102.732</v>
      </c>
      <c r="P1257">
        <v>103.721</v>
      </c>
      <c r="Q1257">
        <v>105.18600000000001</v>
      </c>
      <c r="R1257">
        <v>106.13800000000001</v>
      </c>
      <c r="S1257">
        <v>107.935</v>
      </c>
      <c r="T1257">
        <v>111.017</v>
      </c>
    </row>
    <row r="1258" spans="1:20" x14ac:dyDescent="0.3">
      <c r="A1258">
        <v>1256</v>
      </c>
      <c r="B1258">
        <f t="shared" si="19"/>
        <v>3.4387405886379194</v>
      </c>
      <c r="C1258">
        <v>1</v>
      </c>
      <c r="D1258">
        <v>98.572699999999998</v>
      </c>
      <c r="E1258">
        <v>4.0930000000000001E-2</v>
      </c>
      <c r="F1258">
        <v>86.105000000000004</v>
      </c>
      <c r="G1258">
        <v>89.186999999999998</v>
      </c>
      <c r="H1258">
        <v>90.983999999999995</v>
      </c>
      <c r="I1258">
        <v>91.936000000000007</v>
      </c>
      <c r="J1258">
        <v>93.402000000000001</v>
      </c>
      <c r="K1258">
        <v>94.391000000000005</v>
      </c>
      <c r="L1258">
        <v>95.850999999999999</v>
      </c>
      <c r="M1258">
        <v>98.572999999999993</v>
      </c>
      <c r="N1258">
        <v>101.294</v>
      </c>
      <c r="O1258">
        <v>102.754</v>
      </c>
      <c r="P1258">
        <v>103.74299999999999</v>
      </c>
      <c r="Q1258">
        <v>105.209</v>
      </c>
      <c r="R1258">
        <v>106.161</v>
      </c>
      <c r="S1258">
        <v>107.959</v>
      </c>
      <c r="T1258">
        <v>111.04</v>
      </c>
    </row>
    <row r="1259" spans="1:20" x14ac:dyDescent="0.3">
      <c r="A1259">
        <v>1257</v>
      </c>
      <c r="B1259">
        <f t="shared" si="19"/>
        <v>3.4414784394250515</v>
      </c>
      <c r="C1259">
        <v>1</v>
      </c>
      <c r="D1259">
        <v>98.593900000000005</v>
      </c>
      <c r="E1259">
        <v>4.0939999999999997E-2</v>
      </c>
      <c r="F1259">
        <v>86.12</v>
      </c>
      <c r="G1259">
        <v>89.203999999999994</v>
      </c>
      <c r="H1259">
        <v>91.001999999999995</v>
      </c>
      <c r="I1259">
        <v>91.954999999999998</v>
      </c>
      <c r="J1259">
        <v>93.421000000000006</v>
      </c>
      <c r="K1259">
        <v>94.41</v>
      </c>
      <c r="L1259">
        <v>95.870999999999995</v>
      </c>
      <c r="M1259">
        <v>98.593999999999994</v>
      </c>
      <c r="N1259">
        <v>101.316</v>
      </c>
      <c r="O1259">
        <v>102.777</v>
      </c>
      <c r="P1259">
        <v>103.767</v>
      </c>
      <c r="Q1259">
        <v>105.233</v>
      </c>
      <c r="R1259">
        <v>106.18600000000001</v>
      </c>
      <c r="S1259">
        <v>107.98399999999999</v>
      </c>
      <c r="T1259">
        <v>111.06699999999999</v>
      </c>
    </row>
    <row r="1260" spans="1:20" x14ac:dyDescent="0.3">
      <c r="A1260">
        <v>1258</v>
      </c>
      <c r="B1260">
        <f t="shared" si="19"/>
        <v>3.4442162902121836</v>
      </c>
      <c r="C1260">
        <v>1</v>
      </c>
      <c r="D1260">
        <v>98.615099999999998</v>
      </c>
      <c r="E1260">
        <v>4.0939999999999997E-2</v>
      </c>
      <c r="F1260">
        <v>86.138999999999996</v>
      </c>
      <c r="G1260">
        <v>89.222999999999999</v>
      </c>
      <c r="H1260">
        <v>91.022000000000006</v>
      </c>
      <c r="I1260">
        <v>91.974000000000004</v>
      </c>
      <c r="J1260">
        <v>93.441000000000003</v>
      </c>
      <c r="K1260">
        <v>94.430999999999997</v>
      </c>
      <c r="L1260">
        <v>95.891999999999996</v>
      </c>
      <c r="M1260">
        <v>98.614999999999995</v>
      </c>
      <c r="N1260">
        <v>101.33799999999999</v>
      </c>
      <c r="O1260">
        <v>102.79900000000001</v>
      </c>
      <c r="P1260">
        <v>103.789</v>
      </c>
      <c r="Q1260">
        <v>105.256</v>
      </c>
      <c r="R1260">
        <v>106.208</v>
      </c>
      <c r="S1260">
        <v>108.00700000000001</v>
      </c>
      <c r="T1260">
        <v>111.09099999999999</v>
      </c>
    </row>
    <row r="1261" spans="1:20" x14ac:dyDescent="0.3">
      <c r="A1261">
        <v>1259</v>
      </c>
      <c r="B1261">
        <f t="shared" si="19"/>
        <v>3.4469541409993156</v>
      </c>
      <c r="C1261">
        <v>1</v>
      </c>
      <c r="D1261">
        <v>98.636300000000006</v>
      </c>
      <c r="E1261">
        <v>4.095E-2</v>
      </c>
      <c r="F1261">
        <v>86.153999999999996</v>
      </c>
      <c r="G1261">
        <v>89.24</v>
      </c>
      <c r="H1261">
        <v>91.039000000000001</v>
      </c>
      <c r="I1261">
        <v>91.992000000000004</v>
      </c>
      <c r="J1261">
        <v>93.46</v>
      </c>
      <c r="K1261">
        <v>94.45</v>
      </c>
      <c r="L1261">
        <v>95.912000000000006</v>
      </c>
      <c r="M1261">
        <v>98.635999999999996</v>
      </c>
      <c r="N1261">
        <v>101.361</v>
      </c>
      <c r="O1261">
        <v>102.82299999999999</v>
      </c>
      <c r="P1261">
        <v>103.813</v>
      </c>
      <c r="Q1261">
        <v>105.28</v>
      </c>
      <c r="R1261">
        <v>106.233</v>
      </c>
      <c r="S1261">
        <v>108.033</v>
      </c>
      <c r="T1261">
        <v>111.11799999999999</v>
      </c>
    </row>
    <row r="1262" spans="1:20" x14ac:dyDescent="0.3">
      <c r="A1262">
        <v>1260</v>
      </c>
      <c r="B1262">
        <f t="shared" si="19"/>
        <v>3.4496919917864477</v>
      </c>
      <c r="C1262">
        <v>1</v>
      </c>
      <c r="D1262">
        <v>98.657499999999999</v>
      </c>
      <c r="E1262">
        <v>4.095E-2</v>
      </c>
      <c r="F1262">
        <v>86.173000000000002</v>
      </c>
      <c r="G1262">
        <v>89.259</v>
      </c>
      <c r="H1262">
        <v>91.058999999999997</v>
      </c>
      <c r="I1262">
        <v>92.012</v>
      </c>
      <c r="J1262">
        <v>93.48</v>
      </c>
      <c r="K1262">
        <v>94.47</v>
      </c>
      <c r="L1262">
        <v>95.933000000000007</v>
      </c>
      <c r="M1262">
        <v>98.658000000000001</v>
      </c>
      <c r="N1262">
        <v>101.38200000000001</v>
      </c>
      <c r="O1262">
        <v>102.845</v>
      </c>
      <c r="P1262">
        <v>103.83499999999999</v>
      </c>
      <c r="Q1262">
        <v>105.303</v>
      </c>
      <c r="R1262">
        <v>106.256</v>
      </c>
      <c r="S1262">
        <v>108.056</v>
      </c>
      <c r="T1262">
        <v>111.142</v>
      </c>
    </row>
    <row r="1263" spans="1:20" x14ac:dyDescent="0.3">
      <c r="A1263">
        <v>1261</v>
      </c>
      <c r="B1263">
        <f t="shared" si="19"/>
        <v>3.4524298425735798</v>
      </c>
      <c r="C1263">
        <v>1</v>
      </c>
      <c r="D1263">
        <v>98.678600000000003</v>
      </c>
      <c r="E1263">
        <v>4.0960000000000003E-2</v>
      </c>
      <c r="F1263">
        <v>86.188000000000002</v>
      </c>
      <c r="G1263">
        <v>89.275999999999996</v>
      </c>
      <c r="H1263">
        <v>91.076999999999998</v>
      </c>
      <c r="I1263">
        <v>92.03</v>
      </c>
      <c r="J1263">
        <v>93.498999999999995</v>
      </c>
      <c r="K1263">
        <v>94.489000000000004</v>
      </c>
      <c r="L1263">
        <v>95.951999999999998</v>
      </c>
      <c r="M1263">
        <v>98.679000000000002</v>
      </c>
      <c r="N1263">
        <v>101.405</v>
      </c>
      <c r="O1263">
        <v>102.86799999999999</v>
      </c>
      <c r="P1263">
        <v>103.858</v>
      </c>
      <c r="Q1263">
        <v>105.327</v>
      </c>
      <c r="R1263">
        <v>106.28100000000001</v>
      </c>
      <c r="S1263">
        <v>108.081</v>
      </c>
      <c r="T1263">
        <v>111.169</v>
      </c>
    </row>
    <row r="1264" spans="1:20" x14ac:dyDescent="0.3">
      <c r="A1264">
        <v>1262</v>
      </c>
      <c r="B1264">
        <f t="shared" si="19"/>
        <v>3.4551676933607118</v>
      </c>
      <c r="C1264">
        <v>1</v>
      </c>
      <c r="D1264">
        <v>98.699799999999996</v>
      </c>
      <c r="E1264">
        <v>4.0960000000000003E-2</v>
      </c>
      <c r="F1264">
        <v>86.206999999999994</v>
      </c>
      <c r="G1264">
        <v>89.295000000000002</v>
      </c>
      <c r="H1264">
        <v>91.096000000000004</v>
      </c>
      <c r="I1264">
        <v>92.05</v>
      </c>
      <c r="J1264">
        <v>93.519000000000005</v>
      </c>
      <c r="K1264">
        <v>94.51</v>
      </c>
      <c r="L1264">
        <v>95.972999999999999</v>
      </c>
      <c r="M1264">
        <v>98.7</v>
      </c>
      <c r="N1264">
        <v>101.42700000000001</v>
      </c>
      <c r="O1264">
        <v>102.89</v>
      </c>
      <c r="P1264">
        <v>103.881</v>
      </c>
      <c r="Q1264">
        <v>105.35</v>
      </c>
      <c r="R1264">
        <v>106.303</v>
      </c>
      <c r="S1264">
        <v>108.105</v>
      </c>
      <c r="T1264">
        <v>111.193</v>
      </c>
    </row>
    <row r="1265" spans="1:20" x14ac:dyDescent="0.3">
      <c r="A1265">
        <v>1263</v>
      </c>
      <c r="B1265">
        <f t="shared" si="19"/>
        <v>3.4579055441478439</v>
      </c>
      <c r="C1265">
        <v>1</v>
      </c>
      <c r="D1265">
        <v>98.7209</v>
      </c>
      <c r="E1265">
        <v>4.0969999999999999E-2</v>
      </c>
      <c r="F1265">
        <v>86.221999999999994</v>
      </c>
      <c r="G1265">
        <v>89.311999999999998</v>
      </c>
      <c r="H1265">
        <v>91.114000000000004</v>
      </c>
      <c r="I1265">
        <v>92.067999999999998</v>
      </c>
      <c r="J1265">
        <v>93.537999999999997</v>
      </c>
      <c r="K1265">
        <v>94.528999999999996</v>
      </c>
      <c r="L1265">
        <v>95.992999999999995</v>
      </c>
      <c r="M1265">
        <v>98.721000000000004</v>
      </c>
      <c r="N1265">
        <v>101.449</v>
      </c>
      <c r="O1265">
        <v>102.913</v>
      </c>
      <c r="P1265">
        <v>103.904</v>
      </c>
      <c r="Q1265">
        <v>105.374</v>
      </c>
      <c r="R1265">
        <v>106.328</v>
      </c>
      <c r="S1265">
        <v>108.13</v>
      </c>
      <c r="T1265">
        <v>111.22</v>
      </c>
    </row>
    <row r="1266" spans="1:20" x14ac:dyDescent="0.3">
      <c r="A1266">
        <v>1264</v>
      </c>
      <c r="B1266">
        <f t="shared" si="19"/>
        <v>3.460643394934976</v>
      </c>
      <c r="C1266">
        <v>1</v>
      </c>
      <c r="D1266">
        <v>98.742099999999994</v>
      </c>
      <c r="E1266">
        <v>4.0969999999999999E-2</v>
      </c>
      <c r="F1266">
        <v>86.241</v>
      </c>
      <c r="G1266">
        <v>89.331000000000003</v>
      </c>
      <c r="H1266">
        <v>91.132999999999996</v>
      </c>
      <c r="I1266">
        <v>92.087999999999994</v>
      </c>
      <c r="J1266">
        <v>93.558000000000007</v>
      </c>
      <c r="K1266">
        <v>94.549000000000007</v>
      </c>
      <c r="L1266">
        <v>96.013000000000005</v>
      </c>
      <c r="M1266">
        <v>98.742000000000004</v>
      </c>
      <c r="N1266">
        <v>101.471</v>
      </c>
      <c r="O1266">
        <v>102.935</v>
      </c>
      <c r="P1266">
        <v>103.92700000000001</v>
      </c>
      <c r="Q1266">
        <v>105.396</v>
      </c>
      <c r="R1266">
        <v>106.351</v>
      </c>
      <c r="S1266">
        <v>108.15300000000001</v>
      </c>
      <c r="T1266">
        <v>111.244</v>
      </c>
    </row>
    <row r="1267" spans="1:20" x14ac:dyDescent="0.3">
      <c r="A1267">
        <v>1265</v>
      </c>
      <c r="B1267">
        <f t="shared" si="19"/>
        <v>3.463381245722108</v>
      </c>
      <c r="C1267">
        <v>1</v>
      </c>
      <c r="D1267">
        <v>98.763199999999998</v>
      </c>
      <c r="E1267">
        <v>4.0980000000000003E-2</v>
      </c>
      <c r="F1267">
        <v>86.256</v>
      </c>
      <c r="G1267">
        <v>89.347999999999999</v>
      </c>
      <c r="H1267">
        <v>91.150999999999996</v>
      </c>
      <c r="I1267">
        <v>92.105999999999995</v>
      </c>
      <c r="J1267">
        <v>93.575999999999993</v>
      </c>
      <c r="K1267">
        <v>94.567999999999998</v>
      </c>
      <c r="L1267">
        <v>96.033000000000001</v>
      </c>
      <c r="M1267">
        <v>98.763000000000005</v>
      </c>
      <c r="N1267">
        <v>101.49299999999999</v>
      </c>
      <c r="O1267">
        <v>102.958</v>
      </c>
      <c r="P1267">
        <v>103.95</v>
      </c>
      <c r="Q1267">
        <v>105.42</v>
      </c>
      <c r="R1267">
        <v>106.375</v>
      </c>
      <c r="S1267">
        <v>108.179</v>
      </c>
      <c r="T1267">
        <v>111.27</v>
      </c>
    </row>
    <row r="1268" spans="1:20" x14ac:dyDescent="0.3">
      <c r="A1268">
        <v>1266</v>
      </c>
      <c r="B1268">
        <f t="shared" si="19"/>
        <v>3.4661190965092401</v>
      </c>
      <c r="C1268">
        <v>1</v>
      </c>
      <c r="D1268">
        <v>98.784300000000002</v>
      </c>
      <c r="E1268">
        <v>4.0980000000000003E-2</v>
      </c>
      <c r="F1268">
        <v>86.274000000000001</v>
      </c>
      <c r="G1268">
        <v>89.367000000000004</v>
      </c>
      <c r="H1268">
        <v>91.171000000000006</v>
      </c>
      <c r="I1268">
        <v>92.126000000000005</v>
      </c>
      <c r="J1268">
        <v>93.596000000000004</v>
      </c>
      <c r="K1268">
        <v>94.588999999999999</v>
      </c>
      <c r="L1268">
        <v>96.054000000000002</v>
      </c>
      <c r="M1268">
        <v>98.784000000000006</v>
      </c>
      <c r="N1268">
        <v>101.515</v>
      </c>
      <c r="O1268">
        <v>102.98</v>
      </c>
      <c r="P1268">
        <v>103.97199999999999</v>
      </c>
      <c r="Q1268">
        <v>105.443</v>
      </c>
      <c r="R1268">
        <v>106.398</v>
      </c>
      <c r="S1268">
        <v>108.202</v>
      </c>
      <c r="T1268">
        <v>111.294</v>
      </c>
    </row>
    <row r="1269" spans="1:20" x14ac:dyDescent="0.3">
      <c r="A1269">
        <v>1267</v>
      </c>
      <c r="B1269">
        <f t="shared" si="19"/>
        <v>3.4688569472963722</v>
      </c>
      <c r="C1269">
        <v>1</v>
      </c>
      <c r="D1269">
        <v>98.805400000000006</v>
      </c>
      <c r="E1269">
        <v>4.0989999999999999E-2</v>
      </c>
      <c r="F1269">
        <v>86.29</v>
      </c>
      <c r="G1269">
        <v>89.384</v>
      </c>
      <c r="H1269">
        <v>91.188000000000002</v>
      </c>
      <c r="I1269">
        <v>92.144000000000005</v>
      </c>
      <c r="J1269">
        <v>93.614999999999995</v>
      </c>
      <c r="K1269">
        <v>94.608000000000004</v>
      </c>
      <c r="L1269">
        <v>96.073999999999998</v>
      </c>
      <c r="M1269">
        <v>98.805000000000007</v>
      </c>
      <c r="N1269">
        <v>101.53700000000001</v>
      </c>
      <c r="O1269">
        <v>103.003</v>
      </c>
      <c r="P1269">
        <v>103.996</v>
      </c>
      <c r="Q1269">
        <v>105.467</v>
      </c>
      <c r="R1269">
        <v>106.423</v>
      </c>
      <c r="S1269">
        <v>108.227</v>
      </c>
      <c r="T1269">
        <v>111.321</v>
      </c>
    </row>
    <row r="1270" spans="1:20" x14ac:dyDescent="0.3">
      <c r="A1270">
        <v>1268</v>
      </c>
      <c r="B1270">
        <f t="shared" si="19"/>
        <v>3.4715947980835042</v>
      </c>
      <c r="C1270">
        <v>1</v>
      </c>
      <c r="D1270">
        <v>98.826499999999996</v>
      </c>
      <c r="E1270">
        <v>4.0989999999999999E-2</v>
      </c>
      <c r="F1270">
        <v>86.308000000000007</v>
      </c>
      <c r="G1270">
        <v>89.403000000000006</v>
      </c>
      <c r="H1270">
        <v>91.207999999999998</v>
      </c>
      <c r="I1270">
        <v>92.162999999999997</v>
      </c>
      <c r="J1270">
        <v>93.635000000000005</v>
      </c>
      <c r="K1270">
        <v>94.628</v>
      </c>
      <c r="L1270">
        <v>96.093999999999994</v>
      </c>
      <c r="M1270">
        <v>98.826999999999998</v>
      </c>
      <c r="N1270">
        <v>101.559</v>
      </c>
      <c r="O1270">
        <v>103.02500000000001</v>
      </c>
      <c r="P1270">
        <v>104.018</v>
      </c>
      <c r="Q1270">
        <v>105.49</v>
      </c>
      <c r="R1270">
        <v>106.44499999999999</v>
      </c>
      <c r="S1270">
        <v>108.25</v>
      </c>
      <c r="T1270">
        <v>111.345</v>
      </c>
    </row>
    <row r="1271" spans="1:20" x14ac:dyDescent="0.3">
      <c r="A1271">
        <v>1269</v>
      </c>
      <c r="B1271">
        <f t="shared" si="19"/>
        <v>3.4743326488706368</v>
      </c>
      <c r="C1271">
        <v>1</v>
      </c>
      <c r="D1271">
        <v>98.8476</v>
      </c>
      <c r="E1271">
        <v>4.1000000000000002E-2</v>
      </c>
      <c r="F1271">
        <v>86.323999999999998</v>
      </c>
      <c r="G1271">
        <v>89.418999999999997</v>
      </c>
      <c r="H1271">
        <v>91.224999999999994</v>
      </c>
      <c r="I1271">
        <v>92.180999999999997</v>
      </c>
      <c r="J1271">
        <v>93.653999999999996</v>
      </c>
      <c r="K1271">
        <v>94.647000000000006</v>
      </c>
      <c r="L1271">
        <v>96.114000000000004</v>
      </c>
      <c r="M1271">
        <v>98.847999999999999</v>
      </c>
      <c r="N1271">
        <v>101.581</v>
      </c>
      <c r="O1271">
        <v>103.048</v>
      </c>
      <c r="P1271">
        <v>104.041</v>
      </c>
      <c r="Q1271">
        <v>105.514</v>
      </c>
      <c r="R1271">
        <v>106.47</v>
      </c>
      <c r="S1271">
        <v>108.276</v>
      </c>
      <c r="T1271">
        <v>111.372</v>
      </c>
    </row>
    <row r="1272" spans="1:20" x14ac:dyDescent="0.3">
      <c r="A1272">
        <v>1270</v>
      </c>
      <c r="B1272">
        <f t="shared" si="19"/>
        <v>3.4770704996577688</v>
      </c>
      <c r="C1272">
        <v>1</v>
      </c>
      <c r="D1272">
        <v>98.868700000000004</v>
      </c>
      <c r="E1272">
        <v>4.1000000000000002E-2</v>
      </c>
      <c r="F1272">
        <v>86.341999999999999</v>
      </c>
      <c r="G1272">
        <v>89.438999999999993</v>
      </c>
      <c r="H1272">
        <v>91.245000000000005</v>
      </c>
      <c r="I1272">
        <v>92.200999999999993</v>
      </c>
      <c r="J1272">
        <v>93.674000000000007</v>
      </c>
      <c r="K1272">
        <v>94.667000000000002</v>
      </c>
      <c r="L1272">
        <v>96.135000000000005</v>
      </c>
      <c r="M1272">
        <v>98.869</v>
      </c>
      <c r="N1272">
        <v>101.60299999999999</v>
      </c>
      <c r="O1272">
        <v>103.07</v>
      </c>
      <c r="P1272">
        <v>104.06399999999999</v>
      </c>
      <c r="Q1272">
        <v>105.536</v>
      </c>
      <c r="R1272">
        <v>106.49299999999999</v>
      </c>
      <c r="S1272">
        <v>108.29900000000001</v>
      </c>
      <c r="T1272">
        <v>111.395</v>
      </c>
    </row>
    <row r="1273" spans="1:20" x14ac:dyDescent="0.3">
      <c r="A1273">
        <v>1271</v>
      </c>
      <c r="B1273">
        <f t="shared" si="19"/>
        <v>3.4798083504449009</v>
      </c>
      <c r="C1273">
        <v>1</v>
      </c>
      <c r="D1273">
        <v>98.889700000000005</v>
      </c>
      <c r="E1273">
        <v>4.1009999999999998E-2</v>
      </c>
      <c r="F1273">
        <v>86.356999999999999</v>
      </c>
      <c r="G1273">
        <v>89.454999999999998</v>
      </c>
      <c r="H1273">
        <v>91.262</v>
      </c>
      <c r="I1273">
        <v>92.218999999999994</v>
      </c>
      <c r="J1273">
        <v>93.691999999999993</v>
      </c>
      <c r="K1273">
        <v>94.686000000000007</v>
      </c>
      <c r="L1273">
        <v>96.153999999999996</v>
      </c>
      <c r="M1273">
        <v>98.89</v>
      </c>
      <c r="N1273">
        <v>101.625</v>
      </c>
      <c r="O1273">
        <v>103.093</v>
      </c>
      <c r="P1273">
        <v>104.087</v>
      </c>
      <c r="Q1273">
        <v>105.56</v>
      </c>
      <c r="R1273">
        <v>106.517</v>
      </c>
      <c r="S1273">
        <v>108.324</v>
      </c>
      <c r="T1273">
        <v>111.422</v>
      </c>
    </row>
    <row r="1274" spans="1:20" x14ac:dyDescent="0.3">
      <c r="A1274">
        <v>1272</v>
      </c>
      <c r="B1274">
        <f t="shared" si="19"/>
        <v>3.482546201232033</v>
      </c>
      <c r="C1274">
        <v>1</v>
      </c>
      <c r="D1274">
        <v>98.910799999999995</v>
      </c>
      <c r="E1274">
        <v>4.1009999999999998E-2</v>
      </c>
      <c r="F1274">
        <v>86.376000000000005</v>
      </c>
      <c r="G1274">
        <v>89.474000000000004</v>
      </c>
      <c r="H1274">
        <v>91.281999999999996</v>
      </c>
      <c r="I1274">
        <v>92.239000000000004</v>
      </c>
      <c r="J1274">
        <v>93.712000000000003</v>
      </c>
      <c r="K1274">
        <v>94.706999999999994</v>
      </c>
      <c r="L1274">
        <v>96.174999999999997</v>
      </c>
      <c r="M1274">
        <v>98.911000000000001</v>
      </c>
      <c r="N1274">
        <v>101.64700000000001</v>
      </c>
      <c r="O1274">
        <v>103.11499999999999</v>
      </c>
      <c r="P1274">
        <v>104.10899999999999</v>
      </c>
      <c r="Q1274">
        <v>105.583</v>
      </c>
      <c r="R1274">
        <v>106.54</v>
      </c>
      <c r="S1274">
        <v>108.34699999999999</v>
      </c>
      <c r="T1274">
        <v>111.446</v>
      </c>
    </row>
    <row r="1275" spans="1:20" x14ac:dyDescent="0.3">
      <c r="A1275">
        <v>1273</v>
      </c>
      <c r="B1275">
        <f t="shared" si="19"/>
        <v>3.485284052019165</v>
      </c>
      <c r="C1275">
        <v>1</v>
      </c>
      <c r="D1275">
        <v>98.931799999999996</v>
      </c>
      <c r="E1275">
        <v>4.1020000000000001E-2</v>
      </c>
      <c r="F1275">
        <v>86.391000000000005</v>
      </c>
      <c r="G1275">
        <v>89.491</v>
      </c>
      <c r="H1275">
        <v>91.299000000000007</v>
      </c>
      <c r="I1275">
        <v>92.257000000000005</v>
      </c>
      <c r="J1275">
        <v>93.730999999999995</v>
      </c>
      <c r="K1275">
        <v>94.725999999999999</v>
      </c>
      <c r="L1275">
        <v>96.194999999999993</v>
      </c>
      <c r="M1275">
        <v>98.932000000000002</v>
      </c>
      <c r="N1275">
        <v>101.669</v>
      </c>
      <c r="O1275">
        <v>103.13800000000001</v>
      </c>
      <c r="P1275">
        <v>104.133</v>
      </c>
      <c r="Q1275">
        <v>105.607</v>
      </c>
      <c r="R1275">
        <v>106.56399999999999</v>
      </c>
      <c r="S1275">
        <v>108.373</v>
      </c>
      <c r="T1275">
        <v>111.473</v>
      </c>
    </row>
    <row r="1276" spans="1:20" x14ac:dyDescent="0.3">
      <c r="A1276">
        <v>1274</v>
      </c>
      <c r="B1276">
        <f t="shared" si="19"/>
        <v>3.4880219028062971</v>
      </c>
      <c r="C1276">
        <v>1</v>
      </c>
      <c r="D1276">
        <v>98.9529</v>
      </c>
      <c r="E1276">
        <v>4.1029999999999997E-2</v>
      </c>
      <c r="F1276">
        <v>86.406000000000006</v>
      </c>
      <c r="G1276">
        <v>89.507999999999996</v>
      </c>
      <c r="H1276">
        <v>91.316999999999993</v>
      </c>
      <c r="I1276">
        <v>92.275000000000006</v>
      </c>
      <c r="J1276">
        <v>93.75</v>
      </c>
      <c r="K1276">
        <v>94.745000000000005</v>
      </c>
      <c r="L1276">
        <v>96.213999999999999</v>
      </c>
      <c r="M1276">
        <v>98.953000000000003</v>
      </c>
      <c r="N1276">
        <v>101.691</v>
      </c>
      <c r="O1276">
        <v>103.161</v>
      </c>
      <c r="P1276">
        <v>104.15600000000001</v>
      </c>
      <c r="Q1276">
        <v>105.631</v>
      </c>
      <c r="R1276">
        <v>106.589</v>
      </c>
      <c r="S1276">
        <v>108.398</v>
      </c>
      <c r="T1276">
        <v>111.499</v>
      </c>
    </row>
    <row r="1277" spans="1:20" x14ac:dyDescent="0.3">
      <c r="A1277">
        <v>1275</v>
      </c>
      <c r="B1277">
        <f t="shared" si="19"/>
        <v>3.4907597535934292</v>
      </c>
      <c r="C1277">
        <v>1</v>
      </c>
      <c r="D1277">
        <v>98.9739</v>
      </c>
      <c r="E1277">
        <v>4.1029999999999997E-2</v>
      </c>
      <c r="F1277">
        <v>86.424999999999997</v>
      </c>
      <c r="G1277">
        <v>89.527000000000001</v>
      </c>
      <c r="H1277">
        <v>91.335999999999999</v>
      </c>
      <c r="I1277">
        <v>92.293999999999997</v>
      </c>
      <c r="J1277">
        <v>93.77</v>
      </c>
      <c r="K1277">
        <v>94.765000000000001</v>
      </c>
      <c r="L1277">
        <v>96.234999999999999</v>
      </c>
      <c r="M1277">
        <v>98.974000000000004</v>
      </c>
      <c r="N1277">
        <v>101.71299999999999</v>
      </c>
      <c r="O1277">
        <v>103.18300000000001</v>
      </c>
      <c r="P1277">
        <v>104.178</v>
      </c>
      <c r="Q1277">
        <v>105.65300000000001</v>
      </c>
      <c r="R1277">
        <v>106.61199999999999</v>
      </c>
      <c r="S1277">
        <v>108.42100000000001</v>
      </c>
      <c r="T1277">
        <v>111.523</v>
      </c>
    </row>
    <row r="1278" spans="1:20" x14ac:dyDescent="0.3">
      <c r="A1278">
        <v>1276</v>
      </c>
      <c r="B1278">
        <f t="shared" si="19"/>
        <v>3.4934976043805612</v>
      </c>
      <c r="C1278">
        <v>1</v>
      </c>
      <c r="D1278">
        <v>98.994900000000001</v>
      </c>
      <c r="E1278">
        <v>4.104E-2</v>
      </c>
      <c r="F1278">
        <v>86.44</v>
      </c>
      <c r="G1278">
        <v>89.543999999999997</v>
      </c>
      <c r="H1278">
        <v>91.353999999999999</v>
      </c>
      <c r="I1278">
        <v>92.311999999999998</v>
      </c>
      <c r="J1278">
        <v>93.787999999999997</v>
      </c>
      <c r="K1278">
        <v>94.784000000000006</v>
      </c>
      <c r="L1278">
        <v>96.254999999999995</v>
      </c>
      <c r="M1278">
        <v>98.995000000000005</v>
      </c>
      <c r="N1278">
        <v>101.735</v>
      </c>
      <c r="O1278">
        <v>103.206</v>
      </c>
      <c r="P1278">
        <v>104.202</v>
      </c>
      <c r="Q1278">
        <v>105.678</v>
      </c>
      <c r="R1278">
        <v>106.636</v>
      </c>
      <c r="S1278">
        <v>108.446</v>
      </c>
      <c r="T1278">
        <v>111.55</v>
      </c>
    </row>
    <row r="1279" spans="1:20" x14ac:dyDescent="0.3">
      <c r="A1279">
        <v>1277</v>
      </c>
      <c r="B1279">
        <f t="shared" si="19"/>
        <v>3.4962354551676933</v>
      </c>
      <c r="C1279">
        <v>1</v>
      </c>
      <c r="D1279">
        <v>99.015900000000002</v>
      </c>
      <c r="E1279">
        <v>4.104E-2</v>
      </c>
      <c r="F1279">
        <v>86.457999999999998</v>
      </c>
      <c r="G1279">
        <v>89.563000000000002</v>
      </c>
      <c r="H1279">
        <v>91.373000000000005</v>
      </c>
      <c r="I1279">
        <v>92.331999999999994</v>
      </c>
      <c r="J1279">
        <v>93.808000000000007</v>
      </c>
      <c r="K1279">
        <v>94.804000000000002</v>
      </c>
      <c r="L1279">
        <v>96.275000000000006</v>
      </c>
      <c r="M1279">
        <v>99.016000000000005</v>
      </c>
      <c r="N1279">
        <v>101.75700000000001</v>
      </c>
      <c r="O1279">
        <v>103.22799999999999</v>
      </c>
      <c r="P1279">
        <v>104.224</v>
      </c>
      <c r="Q1279">
        <v>105.7</v>
      </c>
      <c r="R1279">
        <v>106.65900000000001</v>
      </c>
      <c r="S1279">
        <v>108.46899999999999</v>
      </c>
      <c r="T1279">
        <v>111.57299999999999</v>
      </c>
    </row>
    <row r="1280" spans="1:20" x14ac:dyDescent="0.3">
      <c r="A1280">
        <v>1278</v>
      </c>
      <c r="B1280">
        <f t="shared" si="19"/>
        <v>3.4989733059548254</v>
      </c>
      <c r="C1280">
        <v>1</v>
      </c>
      <c r="D1280">
        <v>99.036900000000003</v>
      </c>
      <c r="E1280">
        <v>4.1050000000000003E-2</v>
      </c>
      <c r="F1280">
        <v>86.474000000000004</v>
      </c>
      <c r="G1280">
        <v>89.578999999999994</v>
      </c>
      <c r="H1280">
        <v>91.391000000000005</v>
      </c>
      <c r="I1280">
        <v>92.35</v>
      </c>
      <c r="J1280">
        <v>93.826999999999998</v>
      </c>
      <c r="K1280">
        <v>94.822999999999993</v>
      </c>
      <c r="L1280">
        <v>96.295000000000002</v>
      </c>
      <c r="M1280">
        <v>99.037000000000006</v>
      </c>
      <c r="N1280">
        <v>101.779</v>
      </c>
      <c r="O1280">
        <v>103.25</v>
      </c>
      <c r="P1280">
        <v>104.247</v>
      </c>
      <c r="Q1280">
        <v>105.724</v>
      </c>
      <c r="R1280">
        <v>106.68300000000001</v>
      </c>
      <c r="S1280">
        <v>108.495</v>
      </c>
      <c r="T1280">
        <v>111.6</v>
      </c>
    </row>
    <row r="1281" spans="1:20" x14ac:dyDescent="0.3">
      <c r="A1281">
        <v>1279</v>
      </c>
      <c r="B1281">
        <f t="shared" si="19"/>
        <v>3.5017111567419574</v>
      </c>
      <c r="C1281">
        <v>1</v>
      </c>
      <c r="D1281">
        <v>99.057900000000004</v>
      </c>
      <c r="E1281">
        <v>4.1050000000000003E-2</v>
      </c>
      <c r="F1281">
        <v>86.492000000000004</v>
      </c>
      <c r="G1281">
        <v>89.597999999999999</v>
      </c>
      <c r="H1281">
        <v>91.41</v>
      </c>
      <c r="I1281">
        <v>92.369</v>
      </c>
      <c r="J1281">
        <v>93.846999999999994</v>
      </c>
      <c r="K1281">
        <v>94.843000000000004</v>
      </c>
      <c r="L1281">
        <v>96.314999999999998</v>
      </c>
      <c r="M1281">
        <v>99.058000000000007</v>
      </c>
      <c r="N1281">
        <v>101.801</v>
      </c>
      <c r="O1281">
        <v>103.27200000000001</v>
      </c>
      <c r="P1281">
        <v>104.26900000000001</v>
      </c>
      <c r="Q1281">
        <v>105.746</v>
      </c>
      <c r="R1281">
        <v>106.706</v>
      </c>
      <c r="S1281">
        <v>108.518</v>
      </c>
      <c r="T1281">
        <v>111.624</v>
      </c>
    </row>
    <row r="1282" spans="1:20" x14ac:dyDescent="0.3">
      <c r="A1282">
        <v>1280</v>
      </c>
      <c r="B1282">
        <f t="shared" si="19"/>
        <v>3.5044490075290895</v>
      </c>
      <c r="C1282">
        <v>1</v>
      </c>
      <c r="D1282">
        <v>99.078900000000004</v>
      </c>
      <c r="E1282">
        <v>4.1059999999999999E-2</v>
      </c>
      <c r="F1282">
        <v>86.507000000000005</v>
      </c>
      <c r="G1282">
        <v>89.614999999999995</v>
      </c>
      <c r="H1282">
        <v>91.427000000000007</v>
      </c>
      <c r="I1282">
        <v>92.387</v>
      </c>
      <c r="J1282">
        <v>93.864999999999995</v>
      </c>
      <c r="K1282">
        <v>94.863</v>
      </c>
      <c r="L1282">
        <v>96.334999999999994</v>
      </c>
      <c r="M1282">
        <v>99.078999999999994</v>
      </c>
      <c r="N1282">
        <v>101.82299999999999</v>
      </c>
      <c r="O1282">
        <v>103.295</v>
      </c>
      <c r="P1282">
        <v>104.292</v>
      </c>
      <c r="Q1282">
        <v>105.77</v>
      </c>
      <c r="R1282">
        <v>106.73</v>
      </c>
      <c r="S1282">
        <v>108.54300000000001</v>
      </c>
      <c r="T1282">
        <v>111.651</v>
      </c>
    </row>
    <row r="1283" spans="1:20" x14ac:dyDescent="0.3">
      <c r="A1283">
        <v>1281</v>
      </c>
      <c r="B1283">
        <f t="shared" ref="B1283:B1346" si="20">A1283/365.25</f>
        <v>3.5071868583162216</v>
      </c>
      <c r="C1283">
        <v>1</v>
      </c>
      <c r="D1283">
        <v>99.099900000000005</v>
      </c>
      <c r="E1283">
        <v>4.1059999999999999E-2</v>
      </c>
      <c r="F1283">
        <v>86.525999999999996</v>
      </c>
      <c r="G1283">
        <v>89.634</v>
      </c>
      <c r="H1283">
        <v>91.447000000000003</v>
      </c>
      <c r="I1283">
        <v>92.406999999999996</v>
      </c>
      <c r="J1283">
        <v>93.885000000000005</v>
      </c>
      <c r="K1283">
        <v>94.882999999999996</v>
      </c>
      <c r="L1283">
        <v>96.355000000000004</v>
      </c>
      <c r="M1283">
        <v>99.1</v>
      </c>
      <c r="N1283">
        <v>101.84399999999999</v>
      </c>
      <c r="O1283">
        <v>103.31699999999999</v>
      </c>
      <c r="P1283">
        <v>104.315</v>
      </c>
      <c r="Q1283">
        <v>105.79300000000001</v>
      </c>
      <c r="R1283">
        <v>106.753</v>
      </c>
      <c r="S1283">
        <v>108.566</v>
      </c>
      <c r="T1283">
        <v>111.67400000000001</v>
      </c>
    </row>
    <row r="1284" spans="1:20" x14ac:dyDescent="0.3">
      <c r="A1284">
        <v>1282</v>
      </c>
      <c r="B1284">
        <f t="shared" si="20"/>
        <v>3.5099247091033541</v>
      </c>
      <c r="C1284">
        <v>1</v>
      </c>
      <c r="D1284">
        <v>99.120800000000003</v>
      </c>
      <c r="E1284">
        <v>4.1070000000000002E-2</v>
      </c>
      <c r="F1284">
        <v>86.540999999999997</v>
      </c>
      <c r="G1284">
        <v>89.65</v>
      </c>
      <c r="H1284">
        <v>91.463999999999999</v>
      </c>
      <c r="I1284">
        <v>92.424999999999997</v>
      </c>
      <c r="J1284">
        <v>93.903999999999996</v>
      </c>
      <c r="K1284">
        <v>94.902000000000001</v>
      </c>
      <c r="L1284">
        <v>96.375</v>
      </c>
      <c r="M1284">
        <v>99.120999999999995</v>
      </c>
      <c r="N1284">
        <v>101.867</v>
      </c>
      <c r="O1284">
        <v>103.34</v>
      </c>
      <c r="P1284">
        <v>104.33799999999999</v>
      </c>
      <c r="Q1284">
        <v>105.81699999999999</v>
      </c>
      <c r="R1284">
        <v>106.777</v>
      </c>
      <c r="S1284">
        <v>108.59099999999999</v>
      </c>
      <c r="T1284">
        <v>111.70099999999999</v>
      </c>
    </row>
    <row r="1285" spans="1:20" x14ac:dyDescent="0.3">
      <c r="A1285">
        <v>1283</v>
      </c>
      <c r="B1285">
        <f t="shared" si="20"/>
        <v>3.5126625598904861</v>
      </c>
      <c r="C1285">
        <v>1</v>
      </c>
      <c r="D1285">
        <v>99.141800000000003</v>
      </c>
      <c r="E1285">
        <v>4.1070000000000002E-2</v>
      </c>
      <c r="F1285">
        <v>86.558999999999997</v>
      </c>
      <c r="G1285">
        <v>89.668999999999997</v>
      </c>
      <c r="H1285">
        <v>91.483999999999995</v>
      </c>
      <c r="I1285">
        <v>92.444000000000003</v>
      </c>
      <c r="J1285">
        <v>93.924000000000007</v>
      </c>
      <c r="K1285">
        <v>94.921999999999997</v>
      </c>
      <c r="L1285">
        <v>96.394999999999996</v>
      </c>
      <c r="M1285">
        <v>99.141999999999996</v>
      </c>
      <c r="N1285">
        <v>101.88800000000001</v>
      </c>
      <c r="O1285">
        <v>103.36199999999999</v>
      </c>
      <c r="P1285">
        <v>104.36</v>
      </c>
      <c r="Q1285">
        <v>105.839</v>
      </c>
      <c r="R1285">
        <v>106.8</v>
      </c>
      <c r="S1285">
        <v>108.614</v>
      </c>
      <c r="T1285">
        <v>111.724</v>
      </c>
    </row>
    <row r="1286" spans="1:20" x14ac:dyDescent="0.3">
      <c r="A1286">
        <v>1284</v>
      </c>
      <c r="B1286">
        <f t="shared" si="20"/>
        <v>3.5154004106776182</v>
      </c>
      <c r="C1286">
        <v>1</v>
      </c>
      <c r="D1286">
        <v>99.162800000000004</v>
      </c>
      <c r="E1286">
        <v>4.1079999999999998E-2</v>
      </c>
      <c r="F1286">
        <v>86.573999999999998</v>
      </c>
      <c r="G1286">
        <v>89.686000000000007</v>
      </c>
      <c r="H1286">
        <v>91.501000000000005</v>
      </c>
      <c r="I1286">
        <v>92.462000000000003</v>
      </c>
      <c r="J1286">
        <v>93.941999999999993</v>
      </c>
      <c r="K1286">
        <v>94.941000000000003</v>
      </c>
      <c r="L1286">
        <v>96.415000000000006</v>
      </c>
      <c r="M1286">
        <v>99.162999999999997</v>
      </c>
      <c r="N1286">
        <v>101.91</v>
      </c>
      <c r="O1286">
        <v>103.38500000000001</v>
      </c>
      <c r="P1286">
        <v>104.383</v>
      </c>
      <c r="Q1286">
        <v>105.863</v>
      </c>
      <c r="R1286">
        <v>106.824</v>
      </c>
      <c r="S1286">
        <v>108.639</v>
      </c>
      <c r="T1286">
        <v>111.751</v>
      </c>
    </row>
    <row r="1287" spans="1:20" x14ac:dyDescent="0.3">
      <c r="A1287">
        <v>1285</v>
      </c>
      <c r="B1287">
        <f t="shared" si="20"/>
        <v>3.5181382614647503</v>
      </c>
      <c r="C1287">
        <v>1</v>
      </c>
      <c r="D1287">
        <v>99.183700000000002</v>
      </c>
      <c r="E1287">
        <v>4.1079999999999998E-2</v>
      </c>
      <c r="F1287">
        <v>86.593000000000004</v>
      </c>
      <c r="G1287">
        <v>89.704999999999998</v>
      </c>
      <c r="H1287">
        <v>91.52</v>
      </c>
      <c r="I1287">
        <v>92.481999999999999</v>
      </c>
      <c r="J1287">
        <v>93.962000000000003</v>
      </c>
      <c r="K1287">
        <v>94.960999999999999</v>
      </c>
      <c r="L1287">
        <v>96.436000000000007</v>
      </c>
      <c r="M1287">
        <v>99.183999999999997</v>
      </c>
      <c r="N1287">
        <v>101.932</v>
      </c>
      <c r="O1287">
        <v>103.407</v>
      </c>
      <c r="P1287">
        <v>104.405</v>
      </c>
      <c r="Q1287">
        <v>105.886</v>
      </c>
      <c r="R1287">
        <v>106.84699999999999</v>
      </c>
      <c r="S1287">
        <v>108.66200000000001</v>
      </c>
      <c r="T1287">
        <v>111.77500000000001</v>
      </c>
    </row>
    <row r="1288" spans="1:20" x14ac:dyDescent="0.3">
      <c r="A1288">
        <v>1286</v>
      </c>
      <c r="B1288">
        <f t="shared" si="20"/>
        <v>3.5208761122518824</v>
      </c>
      <c r="C1288">
        <v>1</v>
      </c>
      <c r="D1288">
        <v>99.204599999999999</v>
      </c>
      <c r="E1288">
        <v>4.1090000000000002E-2</v>
      </c>
      <c r="F1288">
        <v>86.608000000000004</v>
      </c>
      <c r="G1288">
        <v>89.721999999999994</v>
      </c>
      <c r="H1288">
        <v>91.537999999999997</v>
      </c>
      <c r="I1288">
        <v>92.5</v>
      </c>
      <c r="J1288">
        <v>93.980999999999995</v>
      </c>
      <c r="K1288">
        <v>94.98</v>
      </c>
      <c r="L1288">
        <v>96.454999999999998</v>
      </c>
      <c r="M1288">
        <v>99.204999999999998</v>
      </c>
      <c r="N1288">
        <v>101.95399999999999</v>
      </c>
      <c r="O1288">
        <v>103.429</v>
      </c>
      <c r="P1288">
        <v>104.429</v>
      </c>
      <c r="Q1288">
        <v>105.91</v>
      </c>
      <c r="R1288">
        <v>106.871</v>
      </c>
      <c r="S1288">
        <v>108.688</v>
      </c>
      <c r="T1288">
        <v>111.801</v>
      </c>
    </row>
    <row r="1289" spans="1:20" x14ac:dyDescent="0.3">
      <c r="A1289">
        <v>1287</v>
      </c>
      <c r="B1289">
        <f t="shared" si="20"/>
        <v>3.5236139630390144</v>
      </c>
      <c r="C1289">
        <v>1</v>
      </c>
      <c r="D1289">
        <v>99.225499999999997</v>
      </c>
      <c r="E1289">
        <v>4.1090000000000002E-2</v>
      </c>
      <c r="F1289">
        <v>86.626000000000005</v>
      </c>
      <c r="G1289">
        <v>89.741</v>
      </c>
      <c r="H1289">
        <v>91.557000000000002</v>
      </c>
      <c r="I1289">
        <v>92.519000000000005</v>
      </c>
      <c r="J1289">
        <v>94</v>
      </c>
      <c r="K1289">
        <v>95</v>
      </c>
      <c r="L1289">
        <v>96.474999999999994</v>
      </c>
      <c r="M1289">
        <v>99.225999999999999</v>
      </c>
      <c r="N1289">
        <v>101.976</v>
      </c>
      <c r="O1289">
        <v>103.45099999999999</v>
      </c>
      <c r="P1289">
        <v>104.45099999999999</v>
      </c>
      <c r="Q1289">
        <v>105.932</v>
      </c>
      <c r="R1289">
        <v>106.89400000000001</v>
      </c>
      <c r="S1289">
        <v>108.71</v>
      </c>
      <c r="T1289">
        <v>111.825</v>
      </c>
    </row>
    <row r="1290" spans="1:20" x14ac:dyDescent="0.3">
      <c r="A1290">
        <v>1288</v>
      </c>
      <c r="B1290">
        <f t="shared" si="20"/>
        <v>3.5263518138261465</v>
      </c>
      <c r="C1290">
        <v>1</v>
      </c>
      <c r="D1290">
        <v>99.246399999999994</v>
      </c>
      <c r="E1290">
        <v>4.1099999999999998E-2</v>
      </c>
      <c r="F1290">
        <v>86.641000000000005</v>
      </c>
      <c r="G1290">
        <v>89.757000000000005</v>
      </c>
      <c r="H1290">
        <v>91.575000000000003</v>
      </c>
      <c r="I1290">
        <v>92.537000000000006</v>
      </c>
      <c r="J1290">
        <v>94.019000000000005</v>
      </c>
      <c r="K1290">
        <v>95.019000000000005</v>
      </c>
      <c r="L1290">
        <v>96.495000000000005</v>
      </c>
      <c r="M1290">
        <v>99.245999999999995</v>
      </c>
      <c r="N1290">
        <v>101.998</v>
      </c>
      <c r="O1290">
        <v>103.474</v>
      </c>
      <c r="P1290">
        <v>104.474</v>
      </c>
      <c r="Q1290">
        <v>105.956</v>
      </c>
      <c r="R1290">
        <v>106.91800000000001</v>
      </c>
      <c r="S1290">
        <v>108.736</v>
      </c>
      <c r="T1290">
        <v>111.852</v>
      </c>
    </row>
    <row r="1291" spans="1:20" x14ac:dyDescent="0.3">
      <c r="A1291">
        <v>1289</v>
      </c>
      <c r="B1291">
        <f t="shared" si="20"/>
        <v>3.5290896646132786</v>
      </c>
      <c r="C1291">
        <v>1</v>
      </c>
      <c r="D1291">
        <v>99.267300000000006</v>
      </c>
      <c r="E1291">
        <v>4.1099999999999998E-2</v>
      </c>
      <c r="F1291">
        <v>86.66</v>
      </c>
      <c r="G1291">
        <v>89.775999999999996</v>
      </c>
      <c r="H1291">
        <v>91.593999999999994</v>
      </c>
      <c r="I1291">
        <v>92.555999999999997</v>
      </c>
      <c r="J1291">
        <v>94.039000000000001</v>
      </c>
      <c r="K1291">
        <v>95.039000000000001</v>
      </c>
      <c r="L1291">
        <v>96.515000000000001</v>
      </c>
      <c r="M1291">
        <v>99.266999999999996</v>
      </c>
      <c r="N1291">
        <v>102.01900000000001</v>
      </c>
      <c r="O1291">
        <v>103.496</v>
      </c>
      <c r="P1291">
        <v>104.496</v>
      </c>
      <c r="Q1291">
        <v>105.97799999999999</v>
      </c>
      <c r="R1291">
        <v>106.941</v>
      </c>
      <c r="S1291">
        <v>108.759</v>
      </c>
      <c r="T1291">
        <v>111.875</v>
      </c>
    </row>
    <row r="1292" spans="1:20" x14ac:dyDescent="0.3">
      <c r="A1292">
        <v>1290</v>
      </c>
      <c r="B1292">
        <f t="shared" si="20"/>
        <v>3.5318275154004106</v>
      </c>
      <c r="C1292">
        <v>1</v>
      </c>
      <c r="D1292">
        <v>99.288200000000003</v>
      </c>
      <c r="E1292">
        <v>4.1110000000000001E-2</v>
      </c>
      <c r="F1292">
        <v>86.674999999999997</v>
      </c>
      <c r="G1292">
        <v>89.793000000000006</v>
      </c>
      <c r="H1292">
        <v>91.611000000000004</v>
      </c>
      <c r="I1292">
        <v>92.573999999999998</v>
      </c>
      <c r="J1292">
        <v>94.057000000000002</v>
      </c>
      <c r="K1292">
        <v>95.058000000000007</v>
      </c>
      <c r="L1292">
        <v>96.534999999999997</v>
      </c>
      <c r="M1292">
        <v>99.287999999999997</v>
      </c>
      <c r="N1292">
        <v>102.041</v>
      </c>
      <c r="O1292">
        <v>103.51900000000001</v>
      </c>
      <c r="P1292">
        <v>104.51900000000001</v>
      </c>
      <c r="Q1292">
        <v>106.002</v>
      </c>
      <c r="R1292">
        <v>106.965</v>
      </c>
      <c r="S1292">
        <v>108.78400000000001</v>
      </c>
      <c r="T1292">
        <v>111.902</v>
      </c>
    </row>
    <row r="1293" spans="1:20" x14ac:dyDescent="0.3">
      <c r="A1293">
        <v>1291</v>
      </c>
      <c r="B1293">
        <f t="shared" si="20"/>
        <v>3.5345653661875427</v>
      </c>
      <c r="C1293">
        <v>1</v>
      </c>
      <c r="D1293">
        <v>99.309100000000001</v>
      </c>
      <c r="E1293">
        <v>4.1110000000000001E-2</v>
      </c>
      <c r="F1293">
        <v>86.692999999999998</v>
      </c>
      <c r="G1293">
        <v>89.811999999999998</v>
      </c>
      <c r="H1293">
        <v>91.631</v>
      </c>
      <c r="I1293">
        <v>92.593999999999994</v>
      </c>
      <c r="J1293">
        <v>94.076999999999998</v>
      </c>
      <c r="K1293">
        <v>95.078000000000003</v>
      </c>
      <c r="L1293">
        <v>96.555000000000007</v>
      </c>
      <c r="M1293">
        <v>99.308999999999997</v>
      </c>
      <c r="N1293">
        <v>102.063</v>
      </c>
      <c r="O1293">
        <v>103.54</v>
      </c>
      <c r="P1293">
        <v>104.541</v>
      </c>
      <c r="Q1293">
        <v>106.024</v>
      </c>
      <c r="R1293">
        <v>106.988</v>
      </c>
      <c r="S1293">
        <v>108.807</v>
      </c>
      <c r="T1293">
        <v>111.925</v>
      </c>
    </row>
    <row r="1294" spans="1:20" x14ac:dyDescent="0.3">
      <c r="A1294">
        <v>1292</v>
      </c>
      <c r="B1294">
        <f t="shared" si="20"/>
        <v>3.5373032169746748</v>
      </c>
      <c r="C1294">
        <v>1</v>
      </c>
      <c r="D1294">
        <v>99.33</v>
      </c>
      <c r="E1294">
        <v>4.1119999999999997E-2</v>
      </c>
      <c r="F1294">
        <v>86.707999999999998</v>
      </c>
      <c r="G1294">
        <v>89.828000000000003</v>
      </c>
      <c r="H1294">
        <v>91.647999999999996</v>
      </c>
      <c r="I1294">
        <v>92.611999999999995</v>
      </c>
      <c r="J1294">
        <v>94.096000000000004</v>
      </c>
      <c r="K1294">
        <v>95.096999999999994</v>
      </c>
      <c r="L1294">
        <v>96.575000000000003</v>
      </c>
      <c r="M1294">
        <v>99.33</v>
      </c>
      <c r="N1294">
        <v>102.08499999999999</v>
      </c>
      <c r="O1294">
        <v>103.563</v>
      </c>
      <c r="P1294">
        <v>104.56399999999999</v>
      </c>
      <c r="Q1294">
        <v>106.048</v>
      </c>
      <c r="R1294">
        <v>107.012</v>
      </c>
      <c r="S1294">
        <v>108.83199999999999</v>
      </c>
      <c r="T1294">
        <v>111.952</v>
      </c>
    </row>
    <row r="1295" spans="1:20" x14ac:dyDescent="0.3">
      <c r="A1295">
        <v>1293</v>
      </c>
      <c r="B1295">
        <f t="shared" si="20"/>
        <v>3.5400410677618068</v>
      </c>
      <c r="C1295">
        <v>1</v>
      </c>
      <c r="D1295">
        <v>99.350899999999996</v>
      </c>
      <c r="E1295">
        <v>4.1119999999999997E-2</v>
      </c>
      <c r="F1295">
        <v>86.725999999999999</v>
      </c>
      <c r="G1295">
        <v>89.846999999999994</v>
      </c>
      <c r="H1295">
        <v>91.667000000000002</v>
      </c>
      <c r="I1295">
        <v>92.631</v>
      </c>
      <c r="J1295">
        <v>94.114999999999995</v>
      </c>
      <c r="K1295">
        <v>95.117000000000004</v>
      </c>
      <c r="L1295">
        <v>96.594999999999999</v>
      </c>
      <c r="M1295">
        <v>99.350999999999999</v>
      </c>
      <c r="N1295">
        <v>102.10599999999999</v>
      </c>
      <c r="O1295">
        <v>103.58499999999999</v>
      </c>
      <c r="P1295">
        <v>104.586</v>
      </c>
      <c r="Q1295">
        <v>106.071</v>
      </c>
      <c r="R1295">
        <v>107.035</v>
      </c>
      <c r="S1295">
        <v>108.855</v>
      </c>
      <c r="T1295">
        <v>111.97499999999999</v>
      </c>
    </row>
    <row r="1296" spans="1:20" x14ac:dyDescent="0.3">
      <c r="A1296">
        <v>1294</v>
      </c>
      <c r="B1296">
        <f t="shared" si="20"/>
        <v>3.5427789185489389</v>
      </c>
      <c r="C1296">
        <v>1</v>
      </c>
      <c r="D1296">
        <v>99.371700000000004</v>
      </c>
      <c r="E1296">
        <v>4.113E-2</v>
      </c>
      <c r="F1296">
        <v>86.741</v>
      </c>
      <c r="G1296">
        <v>89.864000000000004</v>
      </c>
      <c r="H1296">
        <v>91.685000000000002</v>
      </c>
      <c r="I1296">
        <v>92.649000000000001</v>
      </c>
      <c r="J1296">
        <v>94.134</v>
      </c>
      <c r="K1296">
        <v>95.135999999999996</v>
      </c>
      <c r="L1296">
        <v>96.614999999999995</v>
      </c>
      <c r="M1296">
        <v>99.372</v>
      </c>
      <c r="N1296">
        <v>102.128</v>
      </c>
      <c r="O1296">
        <v>103.608</v>
      </c>
      <c r="P1296">
        <v>104.61</v>
      </c>
      <c r="Q1296">
        <v>106.09399999999999</v>
      </c>
      <c r="R1296">
        <v>107.059</v>
      </c>
      <c r="S1296">
        <v>108.88</v>
      </c>
      <c r="T1296">
        <v>112.002</v>
      </c>
    </row>
    <row r="1297" spans="1:20" x14ac:dyDescent="0.3">
      <c r="A1297">
        <v>1295</v>
      </c>
      <c r="B1297">
        <f t="shared" si="20"/>
        <v>3.5455167693360714</v>
      </c>
      <c r="C1297">
        <v>1</v>
      </c>
      <c r="D1297">
        <v>99.392600000000002</v>
      </c>
      <c r="E1297">
        <v>4.113E-2</v>
      </c>
      <c r="F1297">
        <v>86.76</v>
      </c>
      <c r="G1297">
        <v>89.882000000000005</v>
      </c>
      <c r="H1297">
        <v>91.703999999999994</v>
      </c>
      <c r="I1297">
        <v>92.668000000000006</v>
      </c>
      <c r="J1297">
        <v>94.153999999999996</v>
      </c>
      <c r="K1297">
        <v>95.156000000000006</v>
      </c>
      <c r="L1297">
        <v>96.635000000000005</v>
      </c>
      <c r="M1297">
        <v>99.393000000000001</v>
      </c>
      <c r="N1297">
        <v>102.15</v>
      </c>
      <c r="O1297">
        <v>103.63</v>
      </c>
      <c r="P1297">
        <v>104.63200000000001</v>
      </c>
      <c r="Q1297">
        <v>106.117</v>
      </c>
      <c r="R1297">
        <v>107.081</v>
      </c>
      <c r="S1297">
        <v>108.90300000000001</v>
      </c>
      <c r="T1297">
        <v>112.026</v>
      </c>
    </row>
    <row r="1298" spans="1:20" x14ac:dyDescent="0.3">
      <c r="A1298">
        <v>1296</v>
      </c>
      <c r="B1298">
        <f t="shared" si="20"/>
        <v>3.5482546201232035</v>
      </c>
      <c r="C1298">
        <v>1</v>
      </c>
      <c r="D1298">
        <v>99.413399999999996</v>
      </c>
      <c r="E1298">
        <v>4.1140000000000003E-2</v>
      </c>
      <c r="F1298">
        <v>86.775000000000006</v>
      </c>
      <c r="G1298">
        <v>89.899000000000001</v>
      </c>
      <c r="H1298">
        <v>91.721000000000004</v>
      </c>
      <c r="I1298">
        <v>92.686000000000007</v>
      </c>
      <c r="J1298">
        <v>94.171999999999997</v>
      </c>
      <c r="K1298">
        <v>95.174999999999997</v>
      </c>
      <c r="L1298">
        <v>96.655000000000001</v>
      </c>
      <c r="M1298">
        <v>99.412999999999997</v>
      </c>
      <c r="N1298">
        <v>102.172</v>
      </c>
      <c r="O1298">
        <v>103.652</v>
      </c>
      <c r="P1298">
        <v>104.655</v>
      </c>
      <c r="Q1298">
        <v>106.14100000000001</v>
      </c>
      <c r="R1298">
        <v>107.10599999999999</v>
      </c>
      <c r="S1298">
        <v>108.928</v>
      </c>
      <c r="T1298">
        <v>112.05200000000001</v>
      </c>
    </row>
    <row r="1299" spans="1:20" x14ac:dyDescent="0.3">
      <c r="A1299">
        <v>1297</v>
      </c>
      <c r="B1299">
        <f t="shared" si="20"/>
        <v>3.5509924709103355</v>
      </c>
      <c r="C1299">
        <v>1</v>
      </c>
      <c r="D1299">
        <v>99.434200000000004</v>
      </c>
      <c r="E1299">
        <v>4.1140000000000003E-2</v>
      </c>
      <c r="F1299">
        <v>86.793000000000006</v>
      </c>
      <c r="G1299">
        <v>89.918000000000006</v>
      </c>
      <c r="H1299">
        <v>91.74</v>
      </c>
      <c r="I1299">
        <v>92.706000000000003</v>
      </c>
      <c r="J1299">
        <v>94.191999999999993</v>
      </c>
      <c r="K1299">
        <v>95.194000000000003</v>
      </c>
      <c r="L1299">
        <v>96.674999999999997</v>
      </c>
      <c r="M1299">
        <v>99.433999999999997</v>
      </c>
      <c r="N1299">
        <v>102.193</v>
      </c>
      <c r="O1299">
        <v>103.67400000000001</v>
      </c>
      <c r="P1299">
        <v>104.67700000000001</v>
      </c>
      <c r="Q1299">
        <v>106.163</v>
      </c>
      <c r="R1299">
        <v>107.128</v>
      </c>
      <c r="S1299">
        <v>108.95099999999999</v>
      </c>
      <c r="T1299">
        <v>112.075</v>
      </c>
    </row>
    <row r="1300" spans="1:20" x14ac:dyDescent="0.3">
      <c r="A1300">
        <v>1298</v>
      </c>
      <c r="B1300">
        <f t="shared" si="20"/>
        <v>3.5537303216974676</v>
      </c>
      <c r="C1300">
        <v>1</v>
      </c>
      <c r="D1300">
        <v>99.454999999999998</v>
      </c>
      <c r="E1300">
        <v>4.1149999999999999E-2</v>
      </c>
      <c r="F1300">
        <v>86.808000000000007</v>
      </c>
      <c r="G1300">
        <v>89.933999999999997</v>
      </c>
      <c r="H1300">
        <v>91.757999999999996</v>
      </c>
      <c r="I1300">
        <v>92.722999999999999</v>
      </c>
      <c r="J1300">
        <v>94.21</v>
      </c>
      <c r="K1300">
        <v>95.212999999999994</v>
      </c>
      <c r="L1300">
        <v>96.694999999999993</v>
      </c>
      <c r="M1300">
        <v>99.454999999999998</v>
      </c>
      <c r="N1300">
        <v>102.215</v>
      </c>
      <c r="O1300">
        <v>103.697</v>
      </c>
      <c r="P1300">
        <v>104.7</v>
      </c>
      <c r="Q1300">
        <v>106.187</v>
      </c>
      <c r="R1300">
        <v>107.152</v>
      </c>
      <c r="S1300">
        <v>108.976</v>
      </c>
      <c r="T1300">
        <v>112.102</v>
      </c>
    </row>
    <row r="1301" spans="1:20" x14ac:dyDescent="0.3">
      <c r="A1301">
        <v>1299</v>
      </c>
      <c r="B1301">
        <f t="shared" si="20"/>
        <v>3.5564681724845997</v>
      </c>
      <c r="C1301">
        <v>1</v>
      </c>
      <c r="D1301">
        <v>99.475800000000007</v>
      </c>
      <c r="E1301">
        <v>4.1149999999999999E-2</v>
      </c>
      <c r="F1301">
        <v>86.825999999999993</v>
      </c>
      <c r="G1301">
        <v>89.953000000000003</v>
      </c>
      <c r="H1301">
        <v>91.777000000000001</v>
      </c>
      <c r="I1301">
        <v>92.742999999999995</v>
      </c>
      <c r="J1301">
        <v>94.23</v>
      </c>
      <c r="K1301">
        <v>95.233000000000004</v>
      </c>
      <c r="L1301">
        <v>96.715000000000003</v>
      </c>
      <c r="M1301">
        <v>99.475999999999999</v>
      </c>
      <c r="N1301">
        <v>102.23699999999999</v>
      </c>
      <c r="O1301">
        <v>103.718</v>
      </c>
      <c r="P1301">
        <v>104.72199999999999</v>
      </c>
      <c r="Q1301">
        <v>106.209</v>
      </c>
      <c r="R1301">
        <v>107.175</v>
      </c>
      <c r="S1301">
        <v>108.999</v>
      </c>
      <c r="T1301">
        <v>112.125</v>
      </c>
    </row>
    <row r="1302" spans="1:20" x14ac:dyDescent="0.3">
      <c r="A1302">
        <v>1300</v>
      </c>
      <c r="B1302">
        <f t="shared" si="20"/>
        <v>3.5592060232717317</v>
      </c>
      <c r="C1302">
        <v>1</v>
      </c>
      <c r="D1302">
        <v>99.496600000000001</v>
      </c>
      <c r="E1302">
        <v>4.1160000000000002E-2</v>
      </c>
      <c r="F1302">
        <v>86.840999999999994</v>
      </c>
      <c r="G1302">
        <v>89.97</v>
      </c>
      <c r="H1302">
        <v>91.793999999999997</v>
      </c>
      <c r="I1302">
        <v>92.76</v>
      </c>
      <c r="J1302">
        <v>94.248000000000005</v>
      </c>
      <c r="K1302">
        <v>95.251999999999995</v>
      </c>
      <c r="L1302">
        <v>96.733999999999995</v>
      </c>
      <c r="M1302">
        <v>99.497</v>
      </c>
      <c r="N1302">
        <v>102.259</v>
      </c>
      <c r="O1302">
        <v>103.741</v>
      </c>
      <c r="P1302">
        <v>104.745</v>
      </c>
      <c r="Q1302">
        <v>106.233</v>
      </c>
      <c r="R1302">
        <v>107.199</v>
      </c>
      <c r="S1302">
        <v>109.024</v>
      </c>
      <c r="T1302">
        <v>112.152</v>
      </c>
    </row>
    <row r="1303" spans="1:20" x14ac:dyDescent="0.3">
      <c r="A1303">
        <v>1301</v>
      </c>
      <c r="B1303">
        <f t="shared" si="20"/>
        <v>3.5619438740588638</v>
      </c>
      <c r="C1303">
        <v>1</v>
      </c>
      <c r="D1303">
        <v>99.517399999999995</v>
      </c>
      <c r="E1303">
        <v>4.1160000000000002E-2</v>
      </c>
      <c r="F1303">
        <v>86.858999999999995</v>
      </c>
      <c r="G1303">
        <v>89.988</v>
      </c>
      <c r="H1303">
        <v>91.813000000000002</v>
      </c>
      <c r="I1303">
        <v>92.78</v>
      </c>
      <c r="J1303">
        <v>94.268000000000001</v>
      </c>
      <c r="K1303">
        <v>95.272000000000006</v>
      </c>
      <c r="L1303">
        <v>96.754999999999995</v>
      </c>
      <c r="M1303">
        <v>99.516999999999996</v>
      </c>
      <c r="N1303">
        <v>102.28</v>
      </c>
      <c r="O1303">
        <v>103.76300000000001</v>
      </c>
      <c r="P1303">
        <v>104.767</v>
      </c>
      <c r="Q1303">
        <v>106.255</v>
      </c>
      <c r="R1303">
        <v>107.221</v>
      </c>
      <c r="S1303">
        <v>109.04600000000001</v>
      </c>
      <c r="T1303">
        <v>112.175</v>
      </c>
    </row>
    <row r="1304" spans="1:20" x14ac:dyDescent="0.3">
      <c r="A1304">
        <v>1302</v>
      </c>
      <c r="B1304">
        <f t="shared" si="20"/>
        <v>3.5646817248459959</v>
      </c>
      <c r="C1304">
        <v>1</v>
      </c>
      <c r="D1304">
        <v>99.538200000000003</v>
      </c>
      <c r="E1304">
        <v>4.1169999999999998E-2</v>
      </c>
      <c r="F1304">
        <v>86.873999999999995</v>
      </c>
      <c r="G1304">
        <v>90.004999999999995</v>
      </c>
      <c r="H1304">
        <v>91.831000000000003</v>
      </c>
      <c r="I1304">
        <v>92.798000000000002</v>
      </c>
      <c r="J1304">
        <v>94.286000000000001</v>
      </c>
      <c r="K1304">
        <v>95.290999999999997</v>
      </c>
      <c r="L1304">
        <v>96.774000000000001</v>
      </c>
      <c r="M1304">
        <v>99.537999999999997</v>
      </c>
      <c r="N1304">
        <v>102.30200000000001</v>
      </c>
      <c r="O1304">
        <v>103.785</v>
      </c>
      <c r="P1304">
        <v>104.79</v>
      </c>
      <c r="Q1304">
        <v>106.279</v>
      </c>
      <c r="R1304">
        <v>107.246</v>
      </c>
      <c r="S1304">
        <v>109.072</v>
      </c>
      <c r="T1304">
        <v>112.202</v>
      </c>
    </row>
    <row r="1305" spans="1:20" x14ac:dyDescent="0.3">
      <c r="A1305">
        <v>1303</v>
      </c>
      <c r="B1305">
        <f t="shared" si="20"/>
        <v>3.5674195756331279</v>
      </c>
      <c r="C1305">
        <v>1</v>
      </c>
      <c r="D1305">
        <v>99.558999999999997</v>
      </c>
      <c r="E1305">
        <v>4.1169999999999998E-2</v>
      </c>
      <c r="F1305">
        <v>86.893000000000001</v>
      </c>
      <c r="G1305">
        <v>90.024000000000001</v>
      </c>
      <c r="H1305">
        <v>91.85</v>
      </c>
      <c r="I1305">
        <v>92.816999999999993</v>
      </c>
      <c r="J1305">
        <v>94.305999999999997</v>
      </c>
      <c r="K1305">
        <v>95.311000000000007</v>
      </c>
      <c r="L1305">
        <v>96.793999999999997</v>
      </c>
      <c r="M1305">
        <v>99.558999999999997</v>
      </c>
      <c r="N1305">
        <v>102.324</v>
      </c>
      <c r="O1305">
        <v>103.807</v>
      </c>
      <c r="P1305">
        <v>104.812</v>
      </c>
      <c r="Q1305">
        <v>106.301</v>
      </c>
      <c r="R1305">
        <v>107.268</v>
      </c>
      <c r="S1305">
        <v>109.09399999999999</v>
      </c>
      <c r="T1305">
        <v>112.22499999999999</v>
      </c>
    </row>
    <row r="1306" spans="1:20" x14ac:dyDescent="0.3">
      <c r="A1306">
        <v>1304</v>
      </c>
      <c r="B1306">
        <f t="shared" si="20"/>
        <v>3.57015742642026</v>
      </c>
      <c r="C1306">
        <v>1</v>
      </c>
      <c r="D1306">
        <v>99.579800000000006</v>
      </c>
      <c r="E1306">
        <v>4.1180000000000001E-2</v>
      </c>
      <c r="F1306">
        <v>86.908000000000001</v>
      </c>
      <c r="G1306">
        <v>90.04</v>
      </c>
      <c r="H1306">
        <v>91.867000000000004</v>
      </c>
      <c r="I1306">
        <v>92.834999999999994</v>
      </c>
      <c r="J1306">
        <v>94.325000000000003</v>
      </c>
      <c r="K1306">
        <v>95.33</v>
      </c>
      <c r="L1306">
        <v>96.813999999999993</v>
      </c>
      <c r="M1306">
        <v>99.58</v>
      </c>
      <c r="N1306">
        <v>102.346</v>
      </c>
      <c r="O1306">
        <v>103.83</v>
      </c>
      <c r="P1306">
        <v>104.83499999999999</v>
      </c>
      <c r="Q1306">
        <v>106.325</v>
      </c>
      <c r="R1306">
        <v>107.292</v>
      </c>
      <c r="S1306">
        <v>109.119</v>
      </c>
      <c r="T1306">
        <v>112.252</v>
      </c>
    </row>
    <row r="1307" spans="1:20" x14ac:dyDescent="0.3">
      <c r="A1307">
        <v>1305</v>
      </c>
      <c r="B1307">
        <f t="shared" si="20"/>
        <v>3.5728952772073921</v>
      </c>
      <c r="C1307">
        <v>1</v>
      </c>
      <c r="D1307">
        <v>99.600499999999997</v>
      </c>
      <c r="E1307">
        <v>4.1180000000000001E-2</v>
      </c>
      <c r="F1307">
        <v>86.926000000000002</v>
      </c>
      <c r="G1307">
        <v>90.058999999999997</v>
      </c>
      <c r="H1307">
        <v>91.885999999999996</v>
      </c>
      <c r="I1307">
        <v>92.853999999999999</v>
      </c>
      <c r="J1307">
        <v>94.343999999999994</v>
      </c>
      <c r="K1307">
        <v>95.35</v>
      </c>
      <c r="L1307">
        <v>96.834000000000003</v>
      </c>
      <c r="M1307">
        <v>99.600999999999999</v>
      </c>
      <c r="N1307">
        <v>102.367</v>
      </c>
      <c r="O1307">
        <v>103.851</v>
      </c>
      <c r="P1307">
        <v>104.857</v>
      </c>
      <c r="Q1307">
        <v>106.34699999999999</v>
      </c>
      <c r="R1307">
        <v>107.315</v>
      </c>
      <c r="S1307">
        <v>109.142</v>
      </c>
      <c r="T1307">
        <v>112.27500000000001</v>
      </c>
    </row>
    <row r="1308" spans="1:20" x14ac:dyDescent="0.3">
      <c r="A1308">
        <v>1306</v>
      </c>
      <c r="B1308">
        <f t="shared" si="20"/>
        <v>3.5756331279945242</v>
      </c>
      <c r="C1308">
        <v>1</v>
      </c>
      <c r="D1308">
        <v>99.621200000000002</v>
      </c>
      <c r="E1308">
        <v>4.1189999999999997E-2</v>
      </c>
      <c r="F1308">
        <v>86.941000000000003</v>
      </c>
      <c r="G1308">
        <v>90.075000000000003</v>
      </c>
      <c r="H1308">
        <v>91.903999999999996</v>
      </c>
      <c r="I1308">
        <v>92.872</v>
      </c>
      <c r="J1308">
        <v>94.361999999999995</v>
      </c>
      <c r="K1308">
        <v>95.367999999999995</v>
      </c>
      <c r="L1308">
        <v>96.853999999999999</v>
      </c>
      <c r="M1308">
        <v>99.620999999999995</v>
      </c>
      <c r="N1308">
        <v>102.389</v>
      </c>
      <c r="O1308">
        <v>103.874</v>
      </c>
      <c r="P1308">
        <v>104.88</v>
      </c>
      <c r="Q1308">
        <v>106.371</v>
      </c>
      <c r="R1308">
        <v>107.339</v>
      </c>
      <c r="S1308">
        <v>109.167</v>
      </c>
      <c r="T1308">
        <v>112.30200000000001</v>
      </c>
    </row>
    <row r="1309" spans="1:20" x14ac:dyDescent="0.3">
      <c r="A1309">
        <v>1307</v>
      </c>
      <c r="B1309">
        <f t="shared" si="20"/>
        <v>3.5783709787816562</v>
      </c>
      <c r="C1309">
        <v>1</v>
      </c>
      <c r="D1309">
        <v>99.641999999999996</v>
      </c>
      <c r="E1309">
        <v>4.1189999999999997E-2</v>
      </c>
      <c r="F1309">
        <v>86.959000000000003</v>
      </c>
      <c r="G1309">
        <v>90.093999999999994</v>
      </c>
      <c r="H1309">
        <v>91.923000000000002</v>
      </c>
      <c r="I1309">
        <v>92.891000000000005</v>
      </c>
      <c r="J1309">
        <v>94.382000000000005</v>
      </c>
      <c r="K1309">
        <v>95.388000000000005</v>
      </c>
      <c r="L1309">
        <v>96.873999999999995</v>
      </c>
      <c r="M1309">
        <v>99.641999999999996</v>
      </c>
      <c r="N1309">
        <v>102.41</v>
      </c>
      <c r="O1309">
        <v>103.896</v>
      </c>
      <c r="P1309">
        <v>104.902</v>
      </c>
      <c r="Q1309">
        <v>106.393</v>
      </c>
      <c r="R1309">
        <v>107.361</v>
      </c>
      <c r="S1309">
        <v>109.19</v>
      </c>
      <c r="T1309">
        <v>112.325</v>
      </c>
    </row>
    <row r="1310" spans="1:20" x14ac:dyDescent="0.3">
      <c r="A1310">
        <v>1308</v>
      </c>
      <c r="B1310">
        <f t="shared" si="20"/>
        <v>3.5811088295687883</v>
      </c>
      <c r="C1310">
        <v>1</v>
      </c>
      <c r="D1310">
        <v>99.662700000000001</v>
      </c>
      <c r="E1310">
        <v>4.1200000000000001E-2</v>
      </c>
      <c r="F1310">
        <v>86.974000000000004</v>
      </c>
      <c r="G1310">
        <v>90.11</v>
      </c>
      <c r="H1310">
        <v>91.94</v>
      </c>
      <c r="I1310">
        <v>92.909000000000006</v>
      </c>
      <c r="J1310">
        <v>94.400999999999996</v>
      </c>
      <c r="K1310">
        <v>95.406999999999996</v>
      </c>
      <c r="L1310">
        <v>96.893000000000001</v>
      </c>
      <c r="M1310">
        <v>99.662999999999997</v>
      </c>
      <c r="N1310">
        <v>102.432</v>
      </c>
      <c r="O1310">
        <v>103.91800000000001</v>
      </c>
      <c r="P1310">
        <v>104.925</v>
      </c>
      <c r="Q1310">
        <v>106.417</v>
      </c>
      <c r="R1310">
        <v>107.38500000000001</v>
      </c>
      <c r="S1310">
        <v>109.215</v>
      </c>
      <c r="T1310">
        <v>112.352</v>
      </c>
    </row>
    <row r="1311" spans="1:20" x14ac:dyDescent="0.3">
      <c r="A1311">
        <v>1309</v>
      </c>
      <c r="B1311">
        <f t="shared" si="20"/>
        <v>3.5838466803559208</v>
      </c>
      <c r="C1311">
        <v>1</v>
      </c>
      <c r="D1311">
        <v>99.683400000000006</v>
      </c>
      <c r="E1311">
        <v>4.1200000000000001E-2</v>
      </c>
      <c r="F1311">
        <v>86.992000000000004</v>
      </c>
      <c r="G1311">
        <v>90.129000000000005</v>
      </c>
      <c r="H1311">
        <v>91.959000000000003</v>
      </c>
      <c r="I1311">
        <v>92.927999999999997</v>
      </c>
      <c r="J1311">
        <v>94.42</v>
      </c>
      <c r="K1311">
        <v>95.427000000000007</v>
      </c>
      <c r="L1311">
        <v>96.912999999999997</v>
      </c>
      <c r="M1311">
        <v>99.683000000000007</v>
      </c>
      <c r="N1311">
        <v>102.453</v>
      </c>
      <c r="O1311">
        <v>103.94</v>
      </c>
      <c r="P1311">
        <v>104.947</v>
      </c>
      <c r="Q1311">
        <v>106.43899999999999</v>
      </c>
      <c r="R1311">
        <v>107.408</v>
      </c>
      <c r="S1311">
        <v>109.238</v>
      </c>
      <c r="T1311">
        <v>112.375</v>
      </c>
    </row>
    <row r="1312" spans="1:20" x14ac:dyDescent="0.3">
      <c r="A1312">
        <v>1310</v>
      </c>
      <c r="B1312">
        <f t="shared" si="20"/>
        <v>3.5865845311430529</v>
      </c>
      <c r="C1312">
        <v>1</v>
      </c>
      <c r="D1312">
        <v>99.704099999999997</v>
      </c>
      <c r="E1312">
        <v>4.1209999999999997E-2</v>
      </c>
      <c r="F1312">
        <v>87.007000000000005</v>
      </c>
      <c r="G1312">
        <v>90.146000000000001</v>
      </c>
      <c r="H1312">
        <v>91.975999999999999</v>
      </c>
      <c r="I1312">
        <v>92.945999999999998</v>
      </c>
      <c r="J1312">
        <v>94.438000000000002</v>
      </c>
      <c r="K1312">
        <v>95.445999999999998</v>
      </c>
      <c r="L1312">
        <v>96.933000000000007</v>
      </c>
      <c r="M1312">
        <v>99.703999999999994</v>
      </c>
      <c r="N1312">
        <v>102.47499999999999</v>
      </c>
      <c r="O1312">
        <v>103.96299999999999</v>
      </c>
      <c r="P1312">
        <v>104.97</v>
      </c>
      <c r="Q1312">
        <v>106.462</v>
      </c>
      <c r="R1312">
        <v>107.432</v>
      </c>
      <c r="S1312">
        <v>109.26300000000001</v>
      </c>
      <c r="T1312">
        <v>112.401</v>
      </c>
    </row>
    <row r="1313" spans="1:20" x14ac:dyDescent="0.3">
      <c r="A1313">
        <v>1311</v>
      </c>
      <c r="B1313">
        <f t="shared" si="20"/>
        <v>3.5893223819301849</v>
      </c>
      <c r="C1313">
        <v>1</v>
      </c>
      <c r="D1313">
        <v>99.724800000000002</v>
      </c>
      <c r="E1313">
        <v>4.1209999999999997E-2</v>
      </c>
      <c r="F1313">
        <v>87.025000000000006</v>
      </c>
      <c r="G1313">
        <v>90.164000000000001</v>
      </c>
      <c r="H1313">
        <v>91.995000000000005</v>
      </c>
      <c r="I1313">
        <v>92.965000000000003</v>
      </c>
      <c r="J1313">
        <v>94.457999999999998</v>
      </c>
      <c r="K1313">
        <v>95.465000000000003</v>
      </c>
      <c r="L1313">
        <v>96.953000000000003</v>
      </c>
      <c r="M1313">
        <v>99.724999999999994</v>
      </c>
      <c r="N1313">
        <v>102.497</v>
      </c>
      <c r="O1313">
        <v>103.98399999999999</v>
      </c>
      <c r="P1313">
        <v>104.992</v>
      </c>
      <c r="Q1313">
        <v>106.485</v>
      </c>
      <c r="R1313">
        <v>107.45399999999999</v>
      </c>
      <c r="S1313">
        <v>109.285</v>
      </c>
      <c r="T1313">
        <v>112.425</v>
      </c>
    </row>
    <row r="1314" spans="1:20" x14ac:dyDescent="0.3">
      <c r="A1314">
        <v>1312</v>
      </c>
      <c r="B1314">
        <f t="shared" si="20"/>
        <v>3.592060232717317</v>
      </c>
      <c r="C1314">
        <v>1</v>
      </c>
      <c r="D1314">
        <v>99.745500000000007</v>
      </c>
      <c r="E1314">
        <v>4.122E-2</v>
      </c>
      <c r="F1314">
        <v>87.04</v>
      </c>
      <c r="G1314">
        <v>90.180999999999997</v>
      </c>
      <c r="H1314">
        <v>92.013000000000005</v>
      </c>
      <c r="I1314">
        <v>92.983000000000004</v>
      </c>
      <c r="J1314">
        <v>94.475999999999999</v>
      </c>
      <c r="K1314">
        <v>95.483999999999995</v>
      </c>
      <c r="L1314">
        <v>96.971999999999994</v>
      </c>
      <c r="M1314">
        <v>99.745999999999995</v>
      </c>
      <c r="N1314">
        <v>102.51900000000001</v>
      </c>
      <c r="O1314">
        <v>104.00700000000001</v>
      </c>
      <c r="P1314">
        <v>105.015</v>
      </c>
      <c r="Q1314">
        <v>106.508</v>
      </c>
      <c r="R1314">
        <v>107.47799999999999</v>
      </c>
      <c r="S1314">
        <v>109.31</v>
      </c>
      <c r="T1314">
        <v>112.45099999999999</v>
      </c>
    </row>
    <row r="1315" spans="1:20" x14ac:dyDescent="0.3">
      <c r="A1315">
        <v>1313</v>
      </c>
      <c r="B1315">
        <f t="shared" si="20"/>
        <v>3.5947980835044491</v>
      </c>
      <c r="C1315">
        <v>1</v>
      </c>
      <c r="D1315">
        <v>99.766199999999998</v>
      </c>
      <c r="E1315">
        <v>4.122E-2</v>
      </c>
      <c r="F1315">
        <v>87.058000000000007</v>
      </c>
      <c r="G1315">
        <v>90.198999999999998</v>
      </c>
      <c r="H1315">
        <v>92.031999999999996</v>
      </c>
      <c r="I1315">
        <v>93.001999999999995</v>
      </c>
      <c r="J1315">
        <v>94.495999999999995</v>
      </c>
      <c r="K1315">
        <v>95.504000000000005</v>
      </c>
      <c r="L1315">
        <v>96.992000000000004</v>
      </c>
      <c r="M1315">
        <v>99.766000000000005</v>
      </c>
      <c r="N1315">
        <v>102.54</v>
      </c>
      <c r="O1315">
        <v>104.02800000000001</v>
      </c>
      <c r="P1315">
        <v>105.036</v>
      </c>
      <c r="Q1315">
        <v>106.53</v>
      </c>
      <c r="R1315">
        <v>107.501</v>
      </c>
      <c r="S1315">
        <v>109.333</v>
      </c>
      <c r="T1315">
        <v>112.474</v>
      </c>
    </row>
    <row r="1316" spans="1:20" x14ac:dyDescent="0.3">
      <c r="A1316">
        <v>1314</v>
      </c>
      <c r="B1316">
        <f t="shared" si="20"/>
        <v>3.5975359342915811</v>
      </c>
      <c r="C1316">
        <v>1</v>
      </c>
      <c r="D1316">
        <v>99.786900000000003</v>
      </c>
      <c r="E1316">
        <v>4.1230000000000003E-2</v>
      </c>
      <c r="F1316">
        <v>87.072999999999993</v>
      </c>
      <c r="G1316">
        <v>90.215999999999994</v>
      </c>
      <c r="H1316">
        <v>92.049000000000007</v>
      </c>
      <c r="I1316">
        <v>93.02</v>
      </c>
      <c r="J1316">
        <v>94.513999999999996</v>
      </c>
      <c r="K1316">
        <v>95.522999999999996</v>
      </c>
      <c r="L1316">
        <v>97.012</v>
      </c>
      <c r="M1316">
        <v>99.787000000000006</v>
      </c>
      <c r="N1316">
        <v>102.562</v>
      </c>
      <c r="O1316">
        <v>104.051</v>
      </c>
      <c r="P1316">
        <v>105.059</v>
      </c>
      <c r="Q1316">
        <v>106.554</v>
      </c>
      <c r="R1316">
        <v>107.52500000000001</v>
      </c>
      <c r="S1316">
        <v>109.358</v>
      </c>
      <c r="T1316">
        <v>112.501</v>
      </c>
    </row>
    <row r="1317" spans="1:20" x14ac:dyDescent="0.3">
      <c r="A1317">
        <v>1315</v>
      </c>
      <c r="B1317">
        <f t="shared" si="20"/>
        <v>3.6002737850787132</v>
      </c>
      <c r="C1317">
        <v>1</v>
      </c>
      <c r="D1317">
        <v>99.807500000000005</v>
      </c>
      <c r="E1317">
        <v>4.1230000000000003E-2</v>
      </c>
      <c r="F1317">
        <v>87.090999999999994</v>
      </c>
      <c r="G1317">
        <v>90.233999999999995</v>
      </c>
      <c r="H1317">
        <v>92.067999999999998</v>
      </c>
      <c r="I1317">
        <v>93.039000000000001</v>
      </c>
      <c r="J1317">
        <v>94.534000000000006</v>
      </c>
      <c r="K1317">
        <v>95.543000000000006</v>
      </c>
      <c r="L1317">
        <v>97.031999999999996</v>
      </c>
      <c r="M1317">
        <v>99.808000000000007</v>
      </c>
      <c r="N1317">
        <v>102.583</v>
      </c>
      <c r="O1317">
        <v>104.072</v>
      </c>
      <c r="P1317">
        <v>105.081</v>
      </c>
      <c r="Q1317">
        <v>106.57599999999999</v>
      </c>
      <c r="R1317">
        <v>107.547</v>
      </c>
      <c r="S1317">
        <v>109.381</v>
      </c>
      <c r="T1317">
        <v>112.524</v>
      </c>
    </row>
    <row r="1318" spans="1:20" x14ac:dyDescent="0.3">
      <c r="A1318">
        <v>1316</v>
      </c>
      <c r="B1318">
        <f t="shared" si="20"/>
        <v>3.6030116358658453</v>
      </c>
      <c r="C1318">
        <v>1</v>
      </c>
      <c r="D1318">
        <v>99.828199999999995</v>
      </c>
      <c r="E1318">
        <v>4.1239999999999999E-2</v>
      </c>
      <c r="F1318">
        <v>87.105999999999995</v>
      </c>
      <c r="G1318">
        <v>90.251000000000005</v>
      </c>
      <c r="H1318">
        <v>92.084999999999994</v>
      </c>
      <c r="I1318">
        <v>93.055999999999997</v>
      </c>
      <c r="J1318">
        <v>94.552000000000007</v>
      </c>
      <c r="K1318">
        <v>95.561000000000007</v>
      </c>
      <c r="L1318">
        <v>97.051000000000002</v>
      </c>
      <c r="M1318">
        <v>99.828000000000003</v>
      </c>
      <c r="N1318">
        <v>102.605</v>
      </c>
      <c r="O1318">
        <v>104.095</v>
      </c>
      <c r="P1318">
        <v>105.104</v>
      </c>
      <c r="Q1318">
        <v>106.6</v>
      </c>
      <c r="R1318">
        <v>107.571</v>
      </c>
      <c r="S1318">
        <v>109.40600000000001</v>
      </c>
      <c r="T1318">
        <v>112.55</v>
      </c>
    </row>
    <row r="1319" spans="1:20" x14ac:dyDescent="0.3">
      <c r="A1319">
        <v>1317</v>
      </c>
      <c r="B1319">
        <f t="shared" si="20"/>
        <v>3.6057494866529773</v>
      </c>
      <c r="C1319">
        <v>1</v>
      </c>
      <c r="D1319">
        <v>99.848799999999997</v>
      </c>
      <c r="E1319">
        <v>4.1239999999999999E-2</v>
      </c>
      <c r="F1319">
        <v>87.123999999999995</v>
      </c>
      <c r="G1319">
        <v>90.269000000000005</v>
      </c>
      <c r="H1319">
        <v>92.103999999999999</v>
      </c>
      <c r="I1319">
        <v>93.075999999999993</v>
      </c>
      <c r="J1319">
        <v>94.572000000000003</v>
      </c>
      <c r="K1319">
        <v>95.581000000000003</v>
      </c>
      <c r="L1319">
        <v>97.070999999999998</v>
      </c>
      <c r="M1319">
        <v>99.849000000000004</v>
      </c>
      <c r="N1319">
        <v>102.626</v>
      </c>
      <c r="O1319">
        <v>104.117</v>
      </c>
      <c r="P1319">
        <v>105.126</v>
      </c>
      <c r="Q1319">
        <v>106.622</v>
      </c>
      <c r="R1319">
        <v>107.593</v>
      </c>
      <c r="S1319">
        <v>109.428</v>
      </c>
      <c r="T1319">
        <v>112.574</v>
      </c>
    </row>
    <row r="1320" spans="1:20" x14ac:dyDescent="0.3">
      <c r="A1320">
        <v>1318</v>
      </c>
      <c r="B1320">
        <f t="shared" si="20"/>
        <v>3.6084873374401094</v>
      </c>
      <c r="C1320">
        <v>1</v>
      </c>
      <c r="D1320">
        <v>99.869500000000002</v>
      </c>
      <c r="E1320">
        <v>4.1250000000000002E-2</v>
      </c>
      <c r="F1320">
        <v>87.138999999999996</v>
      </c>
      <c r="G1320">
        <v>90.286000000000001</v>
      </c>
      <c r="H1320">
        <v>92.120999999999995</v>
      </c>
      <c r="I1320">
        <v>93.093000000000004</v>
      </c>
      <c r="J1320">
        <v>94.59</v>
      </c>
      <c r="K1320">
        <v>95.6</v>
      </c>
      <c r="L1320">
        <v>97.090999999999994</v>
      </c>
      <c r="M1320">
        <v>99.87</v>
      </c>
      <c r="N1320">
        <v>102.648</v>
      </c>
      <c r="O1320">
        <v>104.139</v>
      </c>
      <c r="P1320">
        <v>105.149</v>
      </c>
      <c r="Q1320">
        <v>106.646</v>
      </c>
      <c r="R1320">
        <v>107.61799999999999</v>
      </c>
      <c r="S1320">
        <v>109.453</v>
      </c>
      <c r="T1320">
        <v>112.6</v>
      </c>
    </row>
    <row r="1321" spans="1:20" x14ac:dyDescent="0.3">
      <c r="A1321">
        <v>1319</v>
      </c>
      <c r="B1321">
        <f t="shared" si="20"/>
        <v>3.6112251882272415</v>
      </c>
      <c r="C1321">
        <v>1</v>
      </c>
      <c r="D1321">
        <v>99.890100000000004</v>
      </c>
      <c r="E1321">
        <v>4.1250000000000002E-2</v>
      </c>
      <c r="F1321">
        <v>87.156999999999996</v>
      </c>
      <c r="G1321">
        <v>90.304000000000002</v>
      </c>
      <c r="H1321">
        <v>92.14</v>
      </c>
      <c r="I1321">
        <v>93.113</v>
      </c>
      <c r="J1321">
        <v>94.61</v>
      </c>
      <c r="K1321">
        <v>95.62</v>
      </c>
      <c r="L1321">
        <v>97.111000000000004</v>
      </c>
      <c r="M1321">
        <v>99.89</v>
      </c>
      <c r="N1321">
        <v>102.669</v>
      </c>
      <c r="O1321">
        <v>104.161</v>
      </c>
      <c r="P1321">
        <v>105.17100000000001</v>
      </c>
      <c r="Q1321">
        <v>106.66800000000001</v>
      </c>
      <c r="R1321">
        <v>107.64</v>
      </c>
      <c r="S1321">
        <v>109.476</v>
      </c>
      <c r="T1321">
        <v>112.623</v>
      </c>
    </row>
    <row r="1322" spans="1:20" x14ac:dyDescent="0.3">
      <c r="A1322">
        <v>1320</v>
      </c>
      <c r="B1322">
        <f t="shared" si="20"/>
        <v>3.6139630390143735</v>
      </c>
      <c r="C1322">
        <v>1</v>
      </c>
      <c r="D1322">
        <v>99.910700000000006</v>
      </c>
      <c r="E1322">
        <v>4.1259999999999998E-2</v>
      </c>
      <c r="F1322">
        <v>87.171999999999997</v>
      </c>
      <c r="G1322">
        <v>90.320999999999998</v>
      </c>
      <c r="H1322">
        <v>92.156999999999996</v>
      </c>
      <c r="I1322">
        <v>93.13</v>
      </c>
      <c r="J1322">
        <v>94.628</v>
      </c>
      <c r="K1322">
        <v>95.638000000000005</v>
      </c>
      <c r="L1322">
        <v>97.13</v>
      </c>
      <c r="M1322">
        <v>99.911000000000001</v>
      </c>
      <c r="N1322">
        <v>102.691</v>
      </c>
      <c r="O1322">
        <v>104.18300000000001</v>
      </c>
      <c r="P1322">
        <v>105.194</v>
      </c>
      <c r="Q1322">
        <v>106.691</v>
      </c>
      <c r="R1322">
        <v>107.664</v>
      </c>
      <c r="S1322">
        <v>109.501</v>
      </c>
      <c r="T1322">
        <v>112.65</v>
      </c>
    </row>
    <row r="1323" spans="1:20" x14ac:dyDescent="0.3">
      <c r="A1323">
        <v>1321</v>
      </c>
      <c r="B1323">
        <f t="shared" si="20"/>
        <v>3.6167008898015056</v>
      </c>
      <c r="C1323">
        <v>1</v>
      </c>
      <c r="D1323">
        <v>99.931299999999993</v>
      </c>
      <c r="E1323">
        <v>4.1259999999999998E-2</v>
      </c>
      <c r="F1323">
        <v>87.19</v>
      </c>
      <c r="G1323">
        <v>90.338999999999999</v>
      </c>
      <c r="H1323">
        <v>92.176000000000002</v>
      </c>
      <c r="I1323">
        <v>93.149000000000001</v>
      </c>
      <c r="J1323">
        <v>94.647000000000006</v>
      </c>
      <c r="K1323">
        <v>95.658000000000001</v>
      </c>
      <c r="L1323">
        <v>97.15</v>
      </c>
      <c r="M1323">
        <v>99.930999999999997</v>
      </c>
      <c r="N1323">
        <v>102.712</v>
      </c>
      <c r="O1323">
        <v>104.205</v>
      </c>
      <c r="P1323">
        <v>105.215</v>
      </c>
      <c r="Q1323">
        <v>106.71299999999999</v>
      </c>
      <c r="R1323">
        <v>107.68600000000001</v>
      </c>
      <c r="S1323">
        <v>109.523</v>
      </c>
      <c r="T1323">
        <v>112.673</v>
      </c>
    </row>
    <row r="1324" spans="1:20" x14ac:dyDescent="0.3">
      <c r="A1324">
        <v>1322</v>
      </c>
      <c r="B1324">
        <f t="shared" si="20"/>
        <v>3.6194387405886381</v>
      </c>
      <c r="C1324">
        <v>1</v>
      </c>
      <c r="D1324">
        <v>99.951899999999995</v>
      </c>
      <c r="E1324">
        <v>4.1259999999999998E-2</v>
      </c>
      <c r="F1324">
        <v>87.207999999999998</v>
      </c>
      <c r="G1324">
        <v>90.358000000000004</v>
      </c>
      <c r="H1324">
        <v>92.194999999999993</v>
      </c>
      <c r="I1324">
        <v>93.168000000000006</v>
      </c>
      <c r="J1324">
        <v>94.667000000000002</v>
      </c>
      <c r="K1324">
        <v>95.677999999999997</v>
      </c>
      <c r="L1324">
        <v>97.17</v>
      </c>
      <c r="M1324">
        <v>99.951999999999998</v>
      </c>
      <c r="N1324">
        <v>102.73399999999999</v>
      </c>
      <c r="O1324">
        <v>104.226</v>
      </c>
      <c r="P1324">
        <v>105.23699999999999</v>
      </c>
      <c r="Q1324">
        <v>106.735</v>
      </c>
      <c r="R1324">
        <v>107.708</v>
      </c>
      <c r="S1324">
        <v>109.54600000000001</v>
      </c>
      <c r="T1324">
        <v>112.696</v>
      </c>
    </row>
    <row r="1325" spans="1:20" x14ac:dyDescent="0.3">
      <c r="A1325">
        <v>1323</v>
      </c>
      <c r="B1325">
        <f t="shared" si="20"/>
        <v>3.6221765913757702</v>
      </c>
      <c r="C1325">
        <v>1</v>
      </c>
      <c r="D1325">
        <v>99.972499999999997</v>
      </c>
      <c r="E1325">
        <v>4.1270000000000001E-2</v>
      </c>
      <c r="F1325">
        <v>87.222999999999999</v>
      </c>
      <c r="G1325">
        <v>90.373999999999995</v>
      </c>
      <c r="H1325">
        <v>92.212999999999994</v>
      </c>
      <c r="I1325">
        <v>93.186000000000007</v>
      </c>
      <c r="J1325">
        <v>94.685000000000002</v>
      </c>
      <c r="K1325">
        <v>95.695999999999998</v>
      </c>
      <c r="L1325">
        <v>97.19</v>
      </c>
      <c r="M1325">
        <v>99.972999999999999</v>
      </c>
      <c r="N1325">
        <v>102.755</v>
      </c>
      <c r="O1325">
        <v>104.249</v>
      </c>
      <c r="P1325">
        <v>105.26</v>
      </c>
      <c r="Q1325">
        <v>106.759</v>
      </c>
      <c r="R1325">
        <v>107.732</v>
      </c>
      <c r="S1325">
        <v>109.571</v>
      </c>
      <c r="T1325">
        <v>112.72199999999999</v>
      </c>
    </row>
    <row r="1326" spans="1:20" x14ac:dyDescent="0.3">
      <c r="A1326">
        <v>1324</v>
      </c>
      <c r="B1326">
        <f t="shared" si="20"/>
        <v>3.6249144421629023</v>
      </c>
      <c r="C1326">
        <v>1</v>
      </c>
      <c r="D1326">
        <v>99.993099999999998</v>
      </c>
      <c r="E1326">
        <v>4.1270000000000001E-2</v>
      </c>
      <c r="F1326">
        <v>87.241</v>
      </c>
      <c r="G1326">
        <v>90.393000000000001</v>
      </c>
      <c r="H1326">
        <v>92.231999999999999</v>
      </c>
      <c r="I1326">
        <v>93.204999999999998</v>
      </c>
      <c r="J1326">
        <v>94.704999999999998</v>
      </c>
      <c r="K1326">
        <v>95.715999999999994</v>
      </c>
      <c r="L1326">
        <v>97.21</v>
      </c>
      <c r="M1326">
        <v>99.992999999999995</v>
      </c>
      <c r="N1326">
        <v>102.777</v>
      </c>
      <c r="O1326">
        <v>104.27</v>
      </c>
      <c r="P1326">
        <v>105.282</v>
      </c>
      <c r="Q1326">
        <v>106.78100000000001</v>
      </c>
      <c r="R1326">
        <v>107.755</v>
      </c>
      <c r="S1326">
        <v>109.593</v>
      </c>
      <c r="T1326">
        <v>112.746</v>
      </c>
    </row>
    <row r="1327" spans="1:20" x14ac:dyDescent="0.3">
      <c r="A1327">
        <v>1325</v>
      </c>
      <c r="B1327">
        <f t="shared" si="20"/>
        <v>3.6276522929500343</v>
      </c>
      <c r="C1327">
        <v>1</v>
      </c>
      <c r="D1327">
        <v>100.0137</v>
      </c>
      <c r="E1327">
        <v>4.1279999999999997E-2</v>
      </c>
      <c r="F1327">
        <v>87.254999999999995</v>
      </c>
      <c r="G1327">
        <v>90.409000000000006</v>
      </c>
      <c r="H1327">
        <v>92.248999999999995</v>
      </c>
      <c r="I1327">
        <v>93.222999999999999</v>
      </c>
      <c r="J1327">
        <v>94.722999999999999</v>
      </c>
      <c r="K1327">
        <v>95.734999999999999</v>
      </c>
      <c r="L1327">
        <v>97.228999999999999</v>
      </c>
      <c r="M1327">
        <v>100.014</v>
      </c>
      <c r="N1327">
        <v>102.798</v>
      </c>
      <c r="O1327">
        <v>104.29300000000001</v>
      </c>
      <c r="P1327">
        <v>105.30500000000001</v>
      </c>
      <c r="Q1327">
        <v>106.80500000000001</v>
      </c>
      <c r="R1327">
        <v>107.779</v>
      </c>
      <c r="S1327">
        <v>109.61799999999999</v>
      </c>
      <c r="T1327">
        <v>112.77200000000001</v>
      </c>
    </row>
    <row r="1328" spans="1:20" x14ac:dyDescent="0.3">
      <c r="A1328">
        <v>1326</v>
      </c>
      <c r="B1328">
        <f t="shared" si="20"/>
        <v>3.6303901437371664</v>
      </c>
      <c r="C1328">
        <v>1</v>
      </c>
      <c r="D1328">
        <v>100.0342</v>
      </c>
      <c r="E1328">
        <v>4.1279999999999997E-2</v>
      </c>
      <c r="F1328">
        <v>87.272999999999996</v>
      </c>
      <c r="G1328">
        <v>90.427999999999997</v>
      </c>
      <c r="H1328">
        <v>92.268000000000001</v>
      </c>
      <c r="I1328">
        <v>93.242000000000004</v>
      </c>
      <c r="J1328">
        <v>94.742000000000004</v>
      </c>
      <c r="K1328">
        <v>95.754000000000005</v>
      </c>
      <c r="L1328">
        <v>97.248999999999995</v>
      </c>
      <c r="M1328">
        <v>100.03400000000001</v>
      </c>
      <c r="N1328">
        <v>102.819</v>
      </c>
      <c r="O1328">
        <v>104.31399999999999</v>
      </c>
      <c r="P1328">
        <v>105.32599999999999</v>
      </c>
      <c r="Q1328">
        <v>106.82599999999999</v>
      </c>
      <c r="R1328">
        <v>107.801</v>
      </c>
      <c r="S1328">
        <v>109.64100000000001</v>
      </c>
      <c r="T1328">
        <v>112.795</v>
      </c>
    </row>
    <row r="1329" spans="1:20" x14ac:dyDescent="0.3">
      <c r="A1329">
        <v>1327</v>
      </c>
      <c r="B1329">
        <f t="shared" si="20"/>
        <v>3.6331279945242985</v>
      </c>
      <c r="C1329">
        <v>1</v>
      </c>
      <c r="D1329">
        <v>100.0548</v>
      </c>
      <c r="E1329">
        <v>4.129E-2</v>
      </c>
      <c r="F1329">
        <v>87.287999999999997</v>
      </c>
      <c r="G1329">
        <v>90.444000000000003</v>
      </c>
      <c r="H1329">
        <v>92.284999999999997</v>
      </c>
      <c r="I1329">
        <v>93.259</v>
      </c>
      <c r="J1329">
        <v>94.76</v>
      </c>
      <c r="K1329">
        <v>95.772999999999996</v>
      </c>
      <c r="L1329">
        <v>97.268000000000001</v>
      </c>
      <c r="M1329">
        <v>100.05500000000001</v>
      </c>
      <c r="N1329">
        <v>102.84099999999999</v>
      </c>
      <c r="O1329">
        <v>104.337</v>
      </c>
      <c r="P1329">
        <v>105.349</v>
      </c>
      <c r="Q1329">
        <v>106.85</v>
      </c>
      <c r="R1329">
        <v>107.825</v>
      </c>
      <c r="S1329">
        <v>109.666</v>
      </c>
      <c r="T1329">
        <v>112.821</v>
      </c>
    </row>
    <row r="1330" spans="1:20" x14ac:dyDescent="0.3">
      <c r="A1330">
        <v>1328</v>
      </c>
      <c r="B1330">
        <f t="shared" si="20"/>
        <v>3.6358658453114305</v>
      </c>
      <c r="C1330">
        <v>1</v>
      </c>
      <c r="D1330">
        <v>100.0753</v>
      </c>
      <c r="E1330">
        <v>4.129E-2</v>
      </c>
      <c r="F1330">
        <v>87.305999999999997</v>
      </c>
      <c r="G1330">
        <v>90.462999999999994</v>
      </c>
      <c r="H1330">
        <v>92.304000000000002</v>
      </c>
      <c r="I1330">
        <v>93.278999999999996</v>
      </c>
      <c r="J1330">
        <v>94.78</v>
      </c>
      <c r="K1330">
        <v>95.793000000000006</v>
      </c>
      <c r="L1330">
        <v>97.287999999999997</v>
      </c>
      <c r="M1330">
        <v>100.075</v>
      </c>
      <c r="N1330">
        <v>102.86199999999999</v>
      </c>
      <c r="O1330">
        <v>104.358</v>
      </c>
      <c r="P1330">
        <v>105.371</v>
      </c>
      <c r="Q1330">
        <v>106.872</v>
      </c>
      <c r="R1330">
        <v>107.84699999999999</v>
      </c>
      <c r="S1330">
        <v>109.688</v>
      </c>
      <c r="T1330">
        <v>112.84399999999999</v>
      </c>
    </row>
    <row r="1331" spans="1:20" x14ac:dyDescent="0.3">
      <c r="A1331">
        <v>1329</v>
      </c>
      <c r="B1331">
        <f t="shared" si="20"/>
        <v>3.6386036960985626</v>
      </c>
      <c r="C1331">
        <v>1</v>
      </c>
      <c r="D1331">
        <v>100.0959</v>
      </c>
      <c r="E1331">
        <v>4.1300000000000003E-2</v>
      </c>
      <c r="F1331">
        <v>87.320999999999998</v>
      </c>
      <c r="G1331">
        <v>90.478999999999999</v>
      </c>
      <c r="H1331">
        <v>92.320999999999998</v>
      </c>
      <c r="I1331">
        <v>93.296000000000006</v>
      </c>
      <c r="J1331">
        <v>94.798000000000002</v>
      </c>
      <c r="K1331">
        <v>95.811000000000007</v>
      </c>
      <c r="L1331">
        <v>97.308000000000007</v>
      </c>
      <c r="M1331">
        <v>100.096</v>
      </c>
      <c r="N1331">
        <v>102.884</v>
      </c>
      <c r="O1331">
        <v>104.38</v>
      </c>
      <c r="P1331">
        <v>105.39400000000001</v>
      </c>
      <c r="Q1331">
        <v>106.896</v>
      </c>
      <c r="R1331">
        <v>107.871</v>
      </c>
      <c r="S1331">
        <v>109.71299999999999</v>
      </c>
      <c r="T1331">
        <v>112.871</v>
      </c>
    </row>
    <row r="1332" spans="1:20" x14ac:dyDescent="0.3">
      <c r="A1332">
        <v>1330</v>
      </c>
      <c r="B1332">
        <f t="shared" si="20"/>
        <v>3.6413415468856947</v>
      </c>
      <c r="C1332">
        <v>1</v>
      </c>
      <c r="D1332">
        <v>100.1164</v>
      </c>
      <c r="E1332">
        <v>4.1300000000000003E-2</v>
      </c>
      <c r="F1332">
        <v>87.338999999999999</v>
      </c>
      <c r="G1332">
        <v>90.497</v>
      </c>
      <c r="H1332">
        <v>92.34</v>
      </c>
      <c r="I1332">
        <v>93.314999999999998</v>
      </c>
      <c r="J1332">
        <v>94.816999999999993</v>
      </c>
      <c r="K1332">
        <v>95.831000000000003</v>
      </c>
      <c r="L1332">
        <v>97.328000000000003</v>
      </c>
      <c r="M1332">
        <v>100.116</v>
      </c>
      <c r="N1332">
        <v>102.905</v>
      </c>
      <c r="O1332">
        <v>104.402</v>
      </c>
      <c r="P1332">
        <v>105.41500000000001</v>
      </c>
      <c r="Q1332">
        <v>106.91800000000001</v>
      </c>
      <c r="R1332">
        <v>107.893</v>
      </c>
      <c r="S1332">
        <v>109.735</v>
      </c>
      <c r="T1332">
        <v>112.89400000000001</v>
      </c>
    </row>
    <row r="1333" spans="1:20" x14ac:dyDescent="0.3">
      <c r="A1333">
        <v>1331</v>
      </c>
      <c r="B1333">
        <f t="shared" si="20"/>
        <v>3.6440793976728267</v>
      </c>
      <c r="C1333">
        <v>1</v>
      </c>
      <c r="D1333">
        <v>100.1369</v>
      </c>
      <c r="E1333">
        <v>4.1309999999999999E-2</v>
      </c>
      <c r="F1333">
        <v>87.353999999999999</v>
      </c>
      <c r="G1333">
        <v>90.513999999999996</v>
      </c>
      <c r="H1333">
        <v>92.356999999999999</v>
      </c>
      <c r="I1333">
        <v>93.332999999999998</v>
      </c>
      <c r="J1333">
        <v>94.835999999999999</v>
      </c>
      <c r="K1333">
        <v>95.85</v>
      </c>
      <c r="L1333">
        <v>97.346999999999994</v>
      </c>
      <c r="M1333">
        <v>100.137</v>
      </c>
      <c r="N1333">
        <v>102.92700000000001</v>
      </c>
      <c r="O1333">
        <v>104.42400000000001</v>
      </c>
      <c r="P1333">
        <v>105.438</v>
      </c>
      <c r="Q1333">
        <v>106.941</v>
      </c>
      <c r="R1333">
        <v>107.917</v>
      </c>
      <c r="S1333">
        <v>109.76</v>
      </c>
      <c r="T1333">
        <v>112.92</v>
      </c>
    </row>
    <row r="1334" spans="1:20" x14ac:dyDescent="0.3">
      <c r="A1334">
        <v>1332</v>
      </c>
      <c r="B1334">
        <f t="shared" si="20"/>
        <v>3.6468172484599588</v>
      </c>
      <c r="C1334">
        <v>1</v>
      </c>
      <c r="D1334">
        <v>100.1574</v>
      </c>
      <c r="E1334">
        <v>4.1309999999999999E-2</v>
      </c>
      <c r="F1334">
        <v>87.372</v>
      </c>
      <c r="G1334">
        <v>90.531999999999996</v>
      </c>
      <c r="H1334">
        <v>92.376000000000005</v>
      </c>
      <c r="I1334">
        <v>93.352000000000004</v>
      </c>
      <c r="J1334">
        <v>94.855000000000004</v>
      </c>
      <c r="K1334">
        <v>95.869</v>
      </c>
      <c r="L1334">
        <v>97.367000000000004</v>
      </c>
      <c r="M1334">
        <v>100.157</v>
      </c>
      <c r="N1334">
        <v>102.94799999999999</v>
      </c>
      <c r="O1334">
        <v>104.446</v>
      </c>
      <c r="P1334">
        <v>105.46</v>
      </c>
      <c r="Q1334">
        <v>106.96299999999999</v>
      </c>
      <c r="R1334">
        <v>107.93899999999999</v>
      </c>
      <c r="S1334">
        <v>109.783</v>
      </c>
      <c r="T1334">
        <v>112.943</v>
      </c>
    </row>
    <row r="1335" spans="1:20" x14ac:dyDescent="0.3">
      <c r="A1335">
        <v>1333</v>
      </c>
      <c r="B1335">
        <f t="shared" si="20"/>
        <v>3.6495550992470909</v>
      </c>
      <c r="C1335">
        <v>1</v>
      </c>
      <c r="D1335">
        <v>100.17789999999999</v>
      </c>
      <c r="E1335">
        <v>4.1320000000000003E-2</v>
      </c>
      <c r="F1335">
        <v>87.385999999999996</v>
      </c>
      <c r="G1335">
        <v>90.548000000000002</v>
      </c>
      <c r="H1335">
        <v>92.393000000000001</v>
      </c>
      <c r="I1335">
        <v>93.369</v>
      </c>
      <c r="J1335">
        <v>94.873000000000005</v>
      </c>
      <c r="K1335">
        <v>95.888000000000005</v>
      </c>
      <c r="L1335">
        <v>97.385999999999996</v>
      </c>
      <c r="M1335">
        <v>100.178</v>
      </c>
      <c r="N1335">
        <v>102.97</v>
      </c>
      <c r="O1335">
        <v>104.468</v>
      </c>
      <c r="P1335">
        <v>105.483</v>
      </c>
      <c r="Q1335">
        <v>106.98699999999999</v>
      </c>
      <c r="R1335">
        <v>107.96299999999999</v>
      </c>
      <c r="S1335">
        <v>109.807</v>
      </c>
      <c r="T1335">
        <v>112.96899999999999</v>
      </c>
    </row>
    <row r="1336" spans="1:20" x14ac:dyDescent="0.3">
      <c r="A1336">
        <v>1334</v>
      </c>
      <c r="B1336">
        <f t="shared" si="20"/>
        <v>3.6522929500342229</v>
      </c>
      <c r="C1336">
        <v>1</v>
      </c>
      <c r="D1336">
        <v>100.19840000000001</v>
      </c>
      <c r="E1336">
        <v>4.1320000000000003E-2</v>
      </c>
      <c r="F1336">
        <v>87.403999999999996</v>
      </c>
      <c r="G1336">
        <v>90.566999999999993</v>
      </c>
      <c r="H1336">
        <v>92.412000000000006</v>
      </c>
      <c r="I1336">
        <v>93.388000000000005</v>
      </c>
      <c r="J1336">
        <v>94.893000000000001</v>
      </c>
      <c r="K1336">
        <v>95.906999999999996</v>
      </c>
      <c r="L1336">
        <v>97.406000000000006</v>
      </c>
      <c r="M1336">
        <v>100.19799999999999</v>
      </c>
      <c r="N1336">
        <v>102.991</v>
      </c>
      <c r="O1336">
        <v>104.489</v>
      </c>
      <c r="P1336">
        <v>105.504</v>
      </c>
      <c r="Q1336">
        <v>107.008</v>
      </c>
      <c r="R1336">
        <v>107.985</v>
      </c>
      <c r="S1336">
        <v>109.83</v>
      </c>
      <c r="T1336">
        <v>112.99299999999999</v>
      </c>
    </row>
    <row r="1337" spans="1:20" x14ac:dyDescent="0.3">
      <c r="A1337">
        <v>1335</v>
      </c>
      <c r="B1337">
        <f t="shared" si="20"/>
        <v>3.6550308008213555</v>
      </c>
      <c r="C1337">
        <v>1</v>
      </c>
      <c r="D1337">
        <v>100.2189</v>
      </c>
      <c r="E1337">
        <v>4.1329999999999999E-2</v>
      </c>
      <c r="F1337">
        <v>87.418999999999997</v>
      </c>
      <c r="G1337">
        <v>90.582999999999998</v>
      </c>
      <c r="H1337">
        <v>92.429000000000002</v>
      </c>
      <c r="I1337">
        <v>93.406000000000006</v>
      </c>
      <c r="J1337">
        <v>94.911000000000001</v>
      </c>
      <c r="K1337">
        <v>95.926000000000002</v>
      </c>
      <c r="L1337">
        <v>97.424999999999997</v>
      </c>
      <c r="M1337">
        <v>100.21899999999999</v>
      </c>
      <c r="N1337">
        <v>103.01300000000001</v>
      </c>
      <c r="O1337">
        <v>104.512</v>
      </c>
      <c r="P1337">
        <v>105.527</v>
      </c>
      <c r="Q1337">
        <v>107.032</v>
      </c>
      <c r="R1337">
        <v>108.009</v>
      </c>
      <c r="S1337">
        <v>109.855</v>
      </c>
      <c r="T1337">
        <v>113.01900000000001</v>
      </c>
    </row>
    <row r="1338" spans="1:20" x14ac:dyDescent="0.3">
      <c r="A1338">
        <v>1336</v>
      </c>
      <c r="B1338">
        <f t="shared" si="20"/>
        <v>3.6577686516084875</v>
      </c>
      <c r="C1338">
        <v>1</v>
      </c>
      <c r="D1338">
        <v>100.2394</v>
      </c>
      <c r="E1338">
        <v>4.1329999999999999E-2</v>
      </c>
      <c r="F1338">
        <v>87.436999999999998</v>
      </c>
      <c r="G1338">
        <v>90.602000000000004</v>
      </c>
      <c r="H1338">
        <v>92.447000000000003</v>
      </c>
      <c r="I1338">
        <v>93.424999999999997</v>
      </c>
      <c r="J1338">
        <v>94.93</v>
      </c>
      <c r="K1338">
        <v>95.945999999999998</v>
      </c>
      <c r="L1338">
        <v>97.444999999999993</v>
      </c>
      <c r="M1338">
        <v>100.239</v>
      </c>
      <c r="N1338">
        <v>103.03400000000001</v>
      </c>
      <c r="O1338">
        <v>104.533</v>
      </c>
      <c r="P1338">
        <v>105.54900000000001</v>
      </c>
      <c r="Q1338">
        <v>107.054</v>
      </c>
      <c r="R1338">
        <v>108.03100000000001</v>
      </c>
      <c r="S1338">
        <v>109.877</v>
      </c>
      <c r="T1338">
        <v>113.042</v>
      </c>
    </row>
    <row r="1339" spans="1:20" x14ac:dyDescent="0.3">
      <c r="A1339">
        <v>1337</v>
      </c>
      <c r="B1339">
        <f t="shared" si="20"/>
        <v>3.6605065023956196</v>
      </c>
      <c r="C1339">
        <v>1</v>
      </c>
      <c r="D1339">
        <v>100.2598</v>
      </c>
      <c r="E1339">
        <v>4.1340000000000002E-2</v>
      </c>
      <c r="F1339">
        <v>87.451999999999998</v>
      </c>
      <c r="G1339">
        <v>90.617999999999995</v>
      </c>
      <c r="H1339">
        <v>92.463999999999999</v>
      </c>
      <c r="I1339">
        <v>93.441999999999993</v>
      </c>
      <c r="J1339">
        <v>94.947999999999993</v>
      </c>
      <c r="K1339">
        <v>95.963999999999999</v>
      </c>
      <c r="L1339">
        <v>97.463999999999999</v>
      </c>
      <c r="M1339">
        <v>100.26</v>
      </c>
      <c r="N1339">
        <v>103.05500000000001</v>
      </c>
      <c r="O1339">
        <v>104.556</v>
      </c>
      <c r="P1339">
        <v>105.571</v>
      </c>
      <c r="Q1339">
        <v>107.077</v>
      </c>
      <c r="R1339">
        <v>108.05500000000001</v>
      </c>
      <c r="S1339">
        <v>109.902</v>
      </c>
      <c r="T1339">
        <v>113.068</v>
      </c>
    </row>
    <row r="1340" spans="1:20" x14ac:dyDescent="0.3">
      <c r="A1340">
        <v>1338</v>
      </c>
      <c r="B1340">
        <f t="shared" si="20"/>
        <v>3.6632443531827517</v>
      </c>
      <c r="C1340">
        <v>1</v>
      </c>
      <c r="D1340">
        <v>100.2803</v>
      </c>
      <c r="E1340">
        <v>4.1340000000000002E-2</v>
      </c>
      <c r="F1340">
        <v>87.468999999999994</v>
      </c>
      <c r="G1340">
        <v>90.635999999999996</v>
      </c>
      <c r="H1340">
        <v>92.483000000000004</v>
      </c>
      <c r="I1340">
        <v>93.460999999999999</v>
      </c>
      <c r="J1340">
        <v>94.968000000000004</v>
      </c>
      <c r="K1340">
        <v>95.983999999999995</v>
      </c>
      <c r="L1340">
        <v>97.483999999999995</v>
      </c>
      <c r="M1340">
        <v>100.28</v>
      </c>
      <c r="N1340">
        <v>103.07599999999999</v>
      </c>
      <c r="O1340">
        <v>104.577</v>
      </c>
      <c r="P1340">
        <v>105.593</v>
      </c>
      <c r="Q1340">
        <v>107.099</v>
      </c>
      <c r="R1340">
        <v>108.077</v>
      </c>
      <c r="S1340">
        <v>109.92400000000001</v>
      </c>
      <c r="T1340">
        <v>113.09099999999999</v>
      </c>
    </row>
    <row r="1341" spans="1:20" x14ac:dyDescent="0.3">
      <c r="A1341">
        <v>1339</v>
      </c>
      <c r="B1341">
        <f t="shared" si="20"/>
        <v>3.6659822039698837</v>
      </c>
      <c r="C1341">
        <v>1</v>
      </c>
      <c r="D1341">
        <v>100.30070000000001</v>
      </c>
      <c r="E1341">
        <v>4.1349999999999998E-2</v>
      </c>
      <c r="F1341">
        <v>87.483999999999995</v>
      </c>
      <c r="G1341">
        <v>90.652000000000001</v>
      </c>
      <c r="H1341">
        <v>92.5</v>
      </c>
      <c r="I1341">
        <v>93.478999999999999</v>
      </c>
      <c r="J1341">
        <v>94.986000000000004</v>
      </c>
      <c r="K1341">
        <v>96.001999999999995</v>
      </c>
      <c r="L1341">
        <v>97.503</v>
      </c>
      <c r="M1341">
        <v>100.301</v>
      </c>
      <c r="N1341">
        <v>103.098</v>
      </c>
      <c r="O1341">
        <v>104.599</v>
      </c>
      <c r="P1341">
        <v>105.616</v>
      </c>
      <c r="Q1341">
        <v>107.123</v>
      </c>
      <c r="R1341">
        <v>108.101</v>
      </c>
      <c r="S1341">
        <v>109.949</v>
      </c>
      <c r="T1341">
        <v>113.117</v>
      </c>
    </row>
    <row r="1342" spans="1:20" x14ac:dyDescent="0.3">
      <c r="A1342">
        <v>1340</v>
      </c>
      <c r="B1342">
        <f t="shared" si="20"/>
        <v>3.6687200547570158</v>
      </c>
      <c r="C1342">
        <v>1</v>
      </c>
      <c r="D1342">
        <v>100.3212</v>
      </c>
      <c r="E1342">
        <v>4.1349999999999998E-2</v>
      </c>
      <c r="F1342">
        <v>87.501999999999995</v>
      </c>
      <c r="G1342">
        <v>90.671000000000006</v>
      </c>
      <c r="H1342">
        <v>92.519000000000005</v>
      </c>
      <c r="I1342">
        <v>93.498000000000005</v>
      </c>
      <c r="J1342">
        <v>95.004999999999995</v>
      </c>
      <c r="K1342">
        <v>96.022000000000006</v>
      </c>
      <c r="L1342">
        <v>97.522999999999996</v>
      </c>
      <c r="M1342">
        <v>100.321</v>
      </c>
      <c r="N1342">
        <v>103.119</v>
      </c>
      <c r="O1342">
        <v>104.621</v>
      </c>
      <c r="P1342">
        <v>105.637</v>
      </c>
      <c r="Q1342">
        <v>107.145</v>
      </c>
      <c r="R1342">
        <v>108.123</v>
      </c>
      <c r="S1342">
        <v>109.97199999999999</v>
      </c>
      <c r="T1342">
        <v>113.14</v>
      </c>
    </row>
    <row r="1343" spans="1:20" x14ac:dyDescent="0.3">
      <c r="A1343">
        <v>1341</v>
      </c>
      <c r="B1343">
        <f t="shared" si="20"/>
        <v>3.6714579055441479</v>
      </c>
      <c r="C1343">
        <v>1</v>
      </c>
      <c r="D1343">
        <v>100.3416</v>
      </c>
      <c r="E1343">
        <v>4.1360000000000001E-2</v>
      </c>
      <c r="F1343">
        <v>87.516999999999996</v>
      </c>
      <c r="G1343">
        <v>90.686999999999998</v>
      </c>
      <c r="H1343">
        <v>92.536000000000001</v>
      </c>
      <c r="I1343">
        <v>93.515000000000001</v>
      </c>
      <c r="J1343">
        <v>95.022999999999996</v>
      </c>
      <c r="K1343">
        <v>96.04</v>
      </c>
      <c r="L1343">
        <v>97.542000000000002</v>
      </c>
      <c r="M1343">
        <v>100.342</v>
      </c>
      <c r="N1343">
        <v>103.14100000000001</v>
      </c>
      <c r="O1343">
        <v>104.643</v>
      </c>
      <c r="P1343">
        <v>105.66</v>
      </c>
      <c r="Q1343">
        <v>107.16800000000001</v>
      </c>
      <c r="R1343">
        <v>108.14700000000001</v>
      </c>
      <c r="S1343">
        <v>109.996</v>
      </c>
      <c r="T1343">
        <v>113.166</v>
      </c>
    </row>
    <row r="1344" spans="1:20" x14ac:dyDescent="0.3">
      <c r="A1344">
        <v>1342</v>
      </c>
      <c r="B1344">
        <f t="shared" si="20"/>
        <v>3.6741957563312799</v>
      </c>
      <c r="C1344">
        <v>1</v>
      </c>
      <c r="D1344">
        <v>100.36199999999999</v>
      </c>
      <c r="E1344">
        <v>4.1360000000000001E-2</v>
      </c>
      <c r="F1344">
        <v>87.534999999999997</v>
      </c>
      <c r="G1344">
        <v>90.704999999999998</v>
      </c>
      <c r="H1344">
        <v>92.555000000000007</v>
      </c>
      <c r="I1344">
        <v>93.534000000000006</v>
      </c>
      <c r="J1344">
        <v>95.042000000000002</v>
      </c>
      <c r="K1344">
        <v>96.06</v>
      </c>
      <c r="L1344">
        <v>97.561999999999998</v>
      </c>
      <c r="M1344">
        <v>100.36199999999999</v>
      </c>
      <c r="N1344">
        <v>103.16200000000001</v>
      </c>
      <c r="O1344">
        <v>104.664</v>
      </c>
      <c r="P1344">
        <v>105.682</v>
      </c>
      <c r="Q1344">
        <v>107.19</v>
      </c>
      <c r="R1344">
        <v>108.169</v>
      </c>
      <c r="S1344">
        <v>110.01900000000001</v>
      </c>
      <c r="T1344">
        <v>113.18899999999999</v>
      </c>
    </row>
    <row r="1345" spans="1:20" x14ac:dyDescent="0.3">
      <c r="A1345">
        <v>1343</v>
      </c>
      <c r="B1345">
        <f t="shared" si="20"/>
        <v>3.676933607118412</v>
      </c>
      <c r="C1345">
        <v>1</v>
      </c>
      <c r="D1345">
        <v>100.3824</v>
      </c>
      <c r="E1345">
        <v>4.1369999999999997E-2</v>
      </c>
      <c r="F1345">
        <v>87.549000000000007</v>
      </c>
      <c r="G1345">
        <v>90.721000000000004</v>
      </c>
      <c r="H1345">
        <v>92.572000000000003</v>
      </c>
      <c r="I1345">
        <v>93.552000000000007</v>
      </c>
      <c r="J1345">
        <v>95.06</v>
      </c>
      <c r="K1345">
        <v>96.078000000000003</v>
      </c>
      <c r="L1345">
        <v>97.581000000000003</v>
      </c>
      <c r="M1345">
        <v>100.38200000000001</v>
      </c>
      <c r="N1345">
        <v>103.18300000000001</v>
      </c>
      <c r="O1345">
        <v>104.687</v>
      </c>
      <c r="P1345">
        <v>105.70399999999999</v>
      </c>
      <c r="Q1345">
        <v>107.21299999999999</v>
      </c>
      <c r="R1345">
        <v>108.193</v>
      </c>
      <c r="S1345">
        <v>110.04300000000001</v>
      </c>
      <c r="T1345">
        <v>113.21599999999999</v>
      </c>
    </row>
    <row r="1346" spans="1:20" x14ac:dyDescent="0.3">
      <c r="A1346">
        <v>1344</v>
      </c>
      <c r="B1346">
        <f t="shared" si="20"/>
        <v>3.6796714579055441</v>
      </c>
      <c r="C1346">
        <v>1</v>
      </c>
      <c r="D1346">
        <v>100.4028</v>
      </c>
      <c r="E1346">
        <v>4.1369999999999997E-2</v>
      </c>
      <c r="F1346">
        <v>87.566999999999993</v>
      </c>
      <c r="G1346">
        <v>90.74</v>
      </c>
      <c r="H1346">
        <v>92.590999999999994</v>
      </c>
      <c r="I1346">
        <v>93.570999999999998</v>
      </c>
      <c r="J1346">
        <v>95.08</v>
      </c>
      <c r="K1346">
        <v>96.097999999999999</v>
      </c>
      <c r="L1346">
        <v>97.600999999999999</v>
      </c>
      <c r="M1346">
        <v>100.40300000000001</v>
      </c>
      <c r="N1346">
        <v>103.20399999999999</v>
      </c>
      <c r="O1346">
        <v>104.708</v>
      </c>
      <c r="P1346">
        <v>105.726</v>
      </c>
      <c r="Q1346">
        <v>107.235</v>
      </c>
      <c r="R1346">
        <v>108.215</v>
      </c>
      <c r="S1346">
        <v>110.066</v>
      </c>
      <c r="T1346">
        <v>113.239</v>
      </c>
    </row>
    <row r="1347" spans="1:20" x14ac:dyDescent="0.3">
      <c r="A1347">
        <v>1345</v>
      </c>
      <c r="B1347">
        <f t="shared" ref="B1347:B1410" si="21">A1347/365.25</f>
        <v>3.6824093086926761</v>
      </c>
      <c r="C1347">
        <v>1</v>
      </c>
      <c r="D1347">
        <v>100.42319999999999</v>
      </c>
      <c r="E1347">
        <v>4.138E-2</v>
      </c>
      <c r="F1347">
        <v>87.581999999999994</v>
      </c>
      <c r="G1347">
        <v>90.756</v>
      </c>
      <c r="H1347">
        <v>92.608000000000004</v>
      </c>
      <c r="I1347">
        <v>93.587999999999994</v>
      </c>
      <c r="J1347">
        <v>95.097999999999999</v>
      </c>
      <c r="K1347">
        <v>96.116</v>
      </c>
      <c r="L1347">
        <v>97.62</v>
      </c>
      <c r="M1347">
        <v>100.423</v>
      </c>
      <c r="N1347">
        <v>103.226</v>
      </c>
      <c r="O1347">
        <v>104.73</v>
      </c>
      <c r="P1347">
        <v>105.749</v>
      </c>
      <c r="Q1347">
        <v>107.258</v>
      </c>
      <c r="R1347">
        <v>108.239</v>
      </c>
      <c r="S1347">
        <v>110.09</v>
      </c>
      <c r="T1347">
        <v>113.265</v>
      </c>
    </row>
    <row r="1348" spans="1:20" x14ac:dyDescent="0.3">
      <c r="A1348">
        <v>1346</v>
      </c>
      <c r="B1348">
        <f t="shared" si="21"/>
        <v>3.6851471594798082</v>
      </c>
      <c r="C1348">
        <v>1</v>
      </c>
      <c r="D1348">
        <v>100.4436</v>
      </c>
      <c r="E1348">
        <v>4.138E-2</v>
      </c>
      <c r="F1348">
        <v>87.599000000000004</v>
      </c>
      <c r="G1348">
        <v>90.774000000000001</v>
      </c>
      <c r="H1348">
        <v>92.626000000000005</v>
      </c>
      <c r="I1348">
        <v>93.606999999999999</v>
      </c>
      <c r="J1348">
        <v>95.117000000000004</v>
      </c>
      <c r="K1348">
        <v>96.135999999999996</v>
      </c>
      <c r="L1348">
        <v>97.64</v>
      </c>
      <c r="M1348">
        <v>100.444</v>
      </c>
      <c r="N1348">
        <v>103.247</v>
      </c>
      <c r="O1348">
        <v>104.751</v>
      </c>
      <c r="P1348">
        <v>105.77</v>
      </c>
      <c r="Q1348">
        <v>107.28</v>
      </c>
      <c r="R1348">
        <v>108.261</v>
      </c>
      <c r="S1348">
        <v>110.113</v>
      </c>
      <c r="T1348">
        <v>113.288</v>
      </c>
    </row>
    <row r="1349" spans="1:20" x14ac:dyDescent="0.3">
      <c r="A1349">
        <v>1347</v>
      </c>
      <c r="B1349">
        <f t="shared" si="21"/>
        <v>3.6878850102669403</v>
      </c>
      <c r="C1349">
        <v>1</v>
      </c>
      <c r="D1349">
        <v>100.464</v>
      </c>
      <c r="E1349">
        <v>4.1390000000000003E-2</v>
      </c>
      <c r="F1349">
        <v>87.614000000000004</v>
      </c>
      <c r="G1349">
        <v>90.790999999999997</v>
      </c>
      <c r="H1349">
        <v>92.643000000000001</v>
      </c>
      <c r="I1349">
        <v>93.623999999999995</v>
      </c>
      <c r="J1349">
        <v>95.135000000000005</v>
      </c>
      <c r="K1349">
        <v>96.153999999999996</v>
      </c>
      <c r="L1349">
        <v>97.659000000000006</v>
      </c>
      <c r="M1349">
        <v>100.464</v>
      </c>
      <c r="N1349">
        <v>103.26900000000001</v>
      </c>
      <c r="O1349">
        <v>104.774</v>
      </c>
      <c r="P1349">
        <v>105.79300000000001</v>
      </c>
      <c r="Q1349">
        <v>107.304</v>
      </c>
      <c r="R1349">
        <v>108.285</v>
      </c>
      <c r="S1349">
        <v>110.137</v>
      </c>
      <c r="T1349">
        <v>113.31399999999999</v>
      </c>
    </row>
    <row r="1350" spans="1:20" x14ac:dyDescent="0.3">
      <c r="A1350">
        <v>1348</v>
      </c>
      <c r="B1350">
        <f t="shared" si="21"/>
        <v>3.6906228610540723</v>
      </c>
      <c r="C1350">
        <v>1</v>
      </c>
      <c r="D1350">
        <v>100.4843</v>
      </c>
      <c r="E1350">
        <v>4.1390000000000003E-2</v>
      </c>
      <c r="F1350">
        <v>87.632000000000005</v>
      </c>
      <c r="G1350">
        <v>90.808999999999997</v>
      </c>
      <c r="H1350">
        <v>92.662000000000006</v>
      </c>
      <c r="I1350">
        <v>93.643000000000001</v>
      </c>
      <c r="J1350">
        <v>95.153999999999996</v>
      </c>
      <c r="K1350">
        <v>96.174000000000007</v>
      </c>
      <c r="L1350">
        <v>97.679000000000002</v>
      </c>
      <c r="M1350">
        <v>100.48399999999999</v>
      </c>
      <c r="N1350">
        <v>103.29</v>
      </c>
      <c r="O1350">
        <v>104.795</v>
      </c>
      <c r="P1350">
        <v>105.81399999999999</v>
      </c>
      <c r="Q1350">
        <v>107.325</v>
      </c>
      <c r="R1350">
        <v>108.307</v>
      </c>
      <c r="S1350">
        <v>110.16</v>
      </c>
      <c r="T1350">
        <v>113.337</v>
      </c>
    </row>
    <row r="1351" spans="1:20" x14ac:dyDescent="0.3">
      <c r="A1351">
        <v>1349</v>
      </c>
      <c r="B1351">
        <f t="shared" si="21"/>
        <v>3.6933607118412048</v>
      </c>
      <c r="C1351">
        <v>1</v>
      </c>
      <c r="D1351">
        <v>100.5047</v>
      </c>
      <c r="E1351">
        <v>4.1399999999999999E-2</v>
      </c>
      <c r="F1351">
        <v>87.647000000000006</v>
      </c>
      <c r="G1351">
        <v>90.825000000000003</v>
      </c>
      <c r="H1351">
        <v>92.679000000000002</v>
      </c>
      <c r="I1351">
        <v>93.661000000000001</v>
      </c>
      <c r="J1351">
        <v>95.171999999999997</v>
      </c>
      <c r="K1351">
        <v>96.191999999999993</v>
      </c>
      <c r="L1351">
        <v>97.697999999999993</v>
      </c>
      <c r="M1351">
        <v>100.505</v>
      </c>
      <c r="N1351">
        <v>103.31100000000001</v>
      </c>
      <c r="O1351">
        <v>104.81699999999999</v>
      </c>
      <c r="P1351">
        <v>105.837</v>
      </c>
      <c r="Q1351">
        <v>107.349</v>
      </c>
      <c r="R1351">
        <v>108.33</v>
      </c>
      <c r="S1351">
        <v>110.184</v>
      </c>
      <c r="T1351">
        <v>113.363</v>
      </c>
    </row>
    <row r="1352" spans="1:20" x14ac:dyDescent="0.3">
      <c r="A1352">
        <v>1350</v>
      </c>
      <c r="B1352">
        <f t="shared" si="21"/>
        <v>3.6960985626283369</v>
      </c>
      <c r="C1352">
        <v>1</v>
      </c>
      <c r="D1352">
        <v>100.52500000000001</v>
      </c>
      <c r="E1352">
        <v>4.1399999999999999E-2</v>
      </c>
      <c r="F1352">
        <v>87.664000000000001</v>
      </c>
      <c r="G1352">
        <v>90.843000000000004</v>
      </c>
      <c r="H1352">
        <v>92.697999999999993</v>
      </c>
      <c r="I1352">
        <v>93.68</v>
      </c>
      <c r="J1352">
        <v>95.191999999999993</v>
      </c>
      <c r="K1352">
        <v>96.212000000000003</v>
      </c>
      <c r="L1352">
        <v>97.718000000000004</v>
      </c>
      <c r="M1352">
        <v>100.52500000000001</v>
      </c>
      <c r="N1352">
        <v>103.33199999999999</v>
      </c>
      <c r="O1352">
        <v>104.83799999999999</v>
      </c>
      <c r="P1352">
        <v>105.858</v>
      </c>
      <c r="Q1352">
        <v>107.37</v>
      </c>
      <c r="R1352">
        <v>108.352</v>
      </c>
      <c r="S1352">
        <v>110.20699999999999</v>
      </c>
      <c r="T1352">
        <v>113.386</v>
      </c>
    </row>
    <row r="1353" spans="1:20" x14ac:dyDescent="0.3">
      <c r="A1353">
        <v>1351</v>
      </c>
      <c r="B1353">
        <f t="shared" si="21"/>
        <v>3.698836413415469</v>
      </c>
      <c r="C1353">
        <v>1</v>
      </c>
      <c r="D1353">
        <v>100.5454</v>
      </c>
      <c r="E1353">
        <v>4.1410000000000002E-2</v>
      </c>
      <c r="F1353">
        <v>87.679000000000002</v>
      </c>
      <c r="G1353">
        <v>90.858999999999995</v>
      </c>
      <c r="H1353">
        <v>92.715000000000003</v>
      </c>
      <c r="I1353">
        <v>93.697000000000003</v>
      </c>
      <c r="J1353">
        <v>95.21</v>
      </c>
      <c r="K1353">
        <v>96.23</v>
      </c>
      <c r="L1353">
        <v>97.736999999999995</v>
      </c>
      <c r="M1353">
        <v>100.545</v>
      </c>
      <c r="N1353">
        <v>103.354</v>
      </c>
      <c r="O1353">
        <v>104.861</v>
      </c>
      <c r="P1353">
        <v>105.881</v>
      </c>
      <c r="Q1353">
        <v>107.39400000000001</v>
      </c>
      <c r="R1353">
        <v>108.376</v>
      </c>
      <c r="S1353">
        <v>110.23099999999999</v>
      </c>
      <c r="T1353">
        <v>113.41200000000001</v>
      </c>
    </row>
    <row r="1354" spans="1:20" x14ac:dyDescent="0.3">
      <c r="A1354">
        <v>1352</v>
      </c>
      <c r="B1354">
        <f t="shared" si="21"/>
        <v>3.7015742642026011</v>
      </c>
      <c r="C1354">
        <v>1</v>
      </c>
      <c r="D1354">
        <v>100.56570000000001</v>
      </c>
      <c r="E1354">
        <v>4.1410000000000002E-2</v>
      </c>
      <c r="F1354">
        <v>87.697000000000003</v>
      </c>
      <c r="G1354">
        <v>90.878</v>
      </c>
      <c r="H1354">
        <v>92.733000000000004</v>
      </c>
      <c r="I1354">
        <v>93.715999999999994</v>
      </c>
      <c r="J1354">
        <v>95.228999999999999</v>
      </c>
      <c r="K1354">
        <v>96.25</v>
      </c>
      <c r="L1354">
        <v>97.757000000000005</v>
      </c>
      <c r="M1354">
        <v>100.566</v>
      </c>
      <c r="N1354">
        <v>103.375</v>
      </c>
      <c r="O1354">
        <v>104.88200000000001</v>
      </c>
      <c r="P1354">
        <v>105.90300000000001</v>
      </c>
      <c r="Q1354">
        <v>107.416</v>
      </c>
      <c r="R1354">
        <v>108.398</v>
      </c>
      <c r="S1354">
        <v>110.254</v>
      </c>
      <c r="T1354">
        <v>113.435</v>
      </c>
    </row>
    <row r="1355" spans="1:20" x14ac:dyDescent="0.3">
      <c r="A1355">
        <v>1353</v>
      </c>
      <c r="B1355">
        <f t="shared" si="21"/>
        <v>3.7043121149897331</v>
      </c>
      <c r="C1355">
        <v>1</v>
      </c>
      <c r="D1355">
        <v>100.586</v>
      </c>
      <c r="E1355">
        <v>4.1419999999999998E-2</v>
      </c>
      <c r="F1355">
        <v>87.710999999999999</v>
      </c>
      <c r="G1355">
        <v>90.894000000000005</v>
      </c>
      <c r="H1355">
        <v>92.75</v>
      </c>
      <c r="I1355">
        <v>93.733000000000004</v>
      </c>
      <c r="J1355">
        <v>95.247</v>
      </c>
      <c r="K1355">
        <v>96.268000000000001</v>
      </c>
      <c r="L1355">
        <v>97.775999999999996</v>
      </c>
      <c r="M1355">
        <v>100.586</v>
      </c>
      <c r="N1355">
        <v>103.396</v>
      </c>
      <c r="O1355">
        <v>104.904</v>
      </c>
      <c r="P1355">
        <v>105.925</v>
      </c>
      <c r="Q1355">
        <v>107.43899999999999</v>
      </c>
      <c r="R1355">
        <v>108.422</v>
      </c>
      <c r="S1355">
        <v>110.27800000000001</v>
      </c>
      <c r="T1355">
        <v>113.461</v>
      </c>
    </row>
    <row r="1356" spans="1:20" x14ac:dyDescent="0.3">
      <c r="A1356">
        <v>1354</v>
      </c>
      <c r="B1356">
        <f t="shared" si="21"/>
        <v>3.7070499657768652</v>
      </c>
      <c r="C1356">
        <v>1</v>
      </c>
      <c r="D1356">
        <v>100.6063</v>
      </c>
      <c r="E1356">
        <v>4.1419999999999998E-2</v>
      </c>
      <c r="F1356">
        <v>87.728999999999999</v>
      </c>
      <c r="G1356">
        <v>90.912000000000006</v>
      </c>
      <c r="H1356">
        <v>92.769000000000005</v>
      </c>
      <c r="I1356">
        <v>93.751999999999995</v>
      </c>
      <c r="J1356">
        <v>95.266000000000005</v>
      </c>
      <c r="K1356">
        <v>96.287000000000006</v>
      </c>
      <c r="L1356">
        <v>97.796000000000006</v>
      </c>
      <c r="M1356">
        <v>100.60599999999999</v>
      </c>
      <c r="N1356">
        <v>103.417</v>
      </c>
      <c r="O1356">
        <v>104.925</v>
      </c>
      <c r="P1356">
        <v>105.947</v>
      </c>
      <c r="Q1356">
        <v>107.461</v>
      </c>
      <c r="R1356">
        <v>108.444</v>
      </c>
      <c r="S1356">
        <v>110.3</v>
      </c>
      <c r="T1356">
        <v>113.48399999999999</v>
      </c>
    </row>
    <row r="1357" spans="1:20" x14ac:dyDescent="0.3">
      <c r="A1357">
        <v>1355</v>
      </c>
      <c r="B1357">
        <f t="shared" si="21"/>
        <v>3.7097878165639973</v>
      </c>
      <c r="C1357">
        <v>1</v>
      </c>
      <c r="D1357">
        <v>100.6266</v>
      </c>
      <c r="E1357">
        <v>4.1430000000000002E-2</v>
      </c>
      <c r="F1357">
        <v>87.744</v>
      </c>
      <c r="G1357">
        <v>90.927999999999997</v>
      </c>
      <c r="H1357">
        <v>92.786000000000001</v>
      </c>
      <c r="I1357">
        <v>93.769000000000005</v>
      </c>
      <c r="J1357">
        <v>95.284000000000006</v>
      </c>
      <c r="K1357">
        <v>96.305999999999997</v>
      </c>
      <c r="L1357">
        <v>97.814999999999998</v>
      </c>
      <c r="M1357">
        <v>100.627</v>
      </c>
      <c r="N1357">
        <v>103.43899999999999</v>
      </c>
      <c r="O1357">
        <v>104.947</v>
      </c>
      <c r="P1357">
        <v>105.96899999999999</v>
      </c>
      <c r="Q1357">
        <v>107.48399999999999</v>
      </c>
      <c r="R1357">
        <v>108.468</v>
      </c>
      <c r="S1357">
        <v>110.325</v>
      </c>
      <c r="T1357">
        <v>113.51</v>
      </c>
    </row>
    <row r="1358" spans="1:20" x14ac:dyDescent="0.3">
      <c r="A1358">
        <v>1356</v>
      </c>
      <c r="B1358">
        <f t="shared" si="21"/>
        <v>3.7125256673511293</v>
      </c>
      <c r="C1358">
        <v>1</v>
      </c>
      <c r="D1358">
        <v>100.6469</v>
      </c>
      <c r="E1358">
        <v>4.1430000000000002E-2</v>
      </c>
      <c r="F1358">
        <v>87.760999999999996</v>
      </c>
      <c r="G1358">
        <v>90.945999999999998</v>
      </c>
      <c r="H1358">
        <v>92.804000000000002</v>
      </c>
      <c r="I1358">
        <v>93.787999999999997</v>
      </c>
      <c r="J1358">
        <v>95.302999999999997</v>
      </c>
      <c r="K1358">
        <v>96.325000000000003</v>
      </c>
      <c r="L1358">
        <v>97.834000000000003</v>
      </c>
      <c r="M1358">
        <v>100.64700000000001</v>
      </c>
      <c r="N1358">
        <v>103.459</v>
      </c>
      <c r="O1358">
        <v>104.96899999999999</v>
      </c>
      <c r="P1358">
        <v>105.991</v>
      </c>
      <c r="Q1358">
        <v>107.506</v>
      </c>
      <c r="R1358">
        <v>108.489</v>
      </c>
      <c r="S1358">
        <v>110.34699999999999</v>
      </c>
      <c r="T1358">
        <v>113.533</v>
      </c>
    </row>
    <row r="1359" spans="1:20" x14ac:dyDescent="0.3">
      <c r="A1359">
        <v>1357</v>
      </c>
      <c r="B1359">
        <f t="shared" si="21"/>
        <v>3.7152635181382614</v>
      </c>
      <c r="C1359">
        <v>1</v>
      </c>
      <c r="D1359">
        <v>100.66719999999999</v>
      </c>
      <c r="E1359">
        <v>4.1439999999999998E-2</v>
      </c>
      <c r="F1359">
        <v>87.775999999999996</v>
      </c>
      <c r="G1359">
        <v>90.962000000000003</v>
      </c>
      <c r="H1359">
        <v>92.820999999999998</v>
      </c>
      <c r="I1359">
        <v>93.805000000000007</v>
      </c>
      <c r="J1359">
        <v>95.320999999999998</v>
      </c>
      <c r="K1359">
        <v>96.343999999999994</v>
      </c>
      <c r="L1359">
        <v>97.852999999999994</v>
      </c>
      <c r="M1359">
        <v>100.667</v>
      </c>
      <c r="N1359">
        <v>103.48099999999999</v>
      </c>
      <c r="O1359">
        <v>104.991</v>
      </c>
      <c r="P1359">
        <v>106.01300000000001</v>
      </c>
      <c r="Q1359">
        <v>107.529</v>
      </c>
      <c r="R1359">
        <v>108.51300000000001</v>
      </c>
      <c r="S1359">
        <v>110.372</v>
      </c>
      <c r="T1359">
        <v>113.559</v>
      </c>
    </row>
    <row r="1360" spans="1:20" x14ac:dyDescent="0.3">
      <c r="A1360">
        <v>1358</v>
      </c>
      <c r="B1360">
        <f t="shared" si="21"/>
        <v>3.7180013689253935</v>
      </c>
      <c r="C1360">
        <v>1</v>
      </c>
      <c r="D1360">
        <v>100.6875</v>
      </c>
      <c r="E1360">
        <v>4.1439999999999998E-2</v>
      </c>
      <c r="F1360">
        <v>87.793999999999997</v>
      </c>
      <c r="G1360">
        <v>90.980999999999995</v>
      </c>
      <c r="H1360">
        <v>92.84</v>
      </c>
      <c r="I1360">
        <v>93.823999999999998</v>
      </c>
      <c r="J1360">
        <v>95.34</v>
      </c>
      <c r="K1360">
        <v>96.363</v>
      </c>
      <c r="L1360">
        <v>97.873000000000005</v>
      </c>
      <c r="M1360">
        <v>100.688</v>
      </c>
      <c r="N1360">
        <v>103.502</v>
      </c>
      <c r="O1360">
        <v>105.012</v>
      </c>
      <c r="P1360">
        <v>106.035</v>
      </c>
      <c r="Q1360">
        <v>107.551</v>
      </c>
      <c r="R1360">
        <v>108.535</v>
      </c>
      <c r="S1360">
        <v>110.39400000000001</v>
      </c>
      <c r="T1360">
        <v>113.581</v>
      </c>
    </row>
    <row r="1361" spans="1:20" x14ac:dyDescent="0.3">
      <c r="A1361">
        <v>1359</v>
      </c>
      <c r="B1361">
        <f t="shared" si="21"/>
        <v>3.7207392197125255</v>
      </c>
      <c r="C1361">
        <v>1</v>
      </c>
      <c r="D1361">
        <v>100.7077</v>
      </c>
      <c r="E1361">
        <v>4.1450000000000001E-2</v>
      </c>
      <c r="F1361">
        <v>87.808000000000007</v>
      </c>
      <c r="G1361">
        <v>90.997</v>
      </c>
      <c r="H1361">
        <v>92.856999999999999</v>
      </c>
      <c r="I1361">
        <v>93.841999999999999</v>
      </c>
      <c r="J1361">
        <v>95.358000000000004</v>
      </c>
      <c r="K1361">
        <v>96.381</v>
      </c>
      <c r="L1361">
        <v>97.891999999999996</v>
      </c>
      <c r="M1361">
        <v>100.708</v>
      </c>
      <c r="N1361">
        <v>103.523</v>
      </c>
      <c r="O1361">
        <v>105.03400000000001</v>
      </c>
      <c r="P1361">
        <v>106.057</v>
      </c>
      <c r="Q1361">
        <v>107.574</v>
      </c>
      <c r="R1361">
        <v>108.559</v>
      </c>
      <c r="S1361">
        <v>110.419</v>
      </c>
      <c r="T1361">
        <v>113.607</v>
      </c>
    </row>
    <row r="1362" spans="1:20" x14ac:dyDescent="0.3">
      <c r="A1362">
        <v>1360</v>
      </c>
      <c r="B1362">
        <f t="shared" si="21"/>
        <v>3.7234770704996576</v>
      </c>
      <c r="C1362">
        <v>1</v>
      </c>
      <c r="D1362">
        <v>100.72799999999999</v>
      </c>
      <c r="E1362">
        <v>4.1450000000000001E-2</v>
      </c>
      <c r="F1362">
        <v>87.825999999999993</v>
      </c>
      <c r="G1362">
        <v>91.015000000000001</v>
      </c>
      <c r="H1362">
        <v>92.875</v>
      </c>
      <c r="I1362">
        <v>93.86</v>
      </c>
      <c r="J1362">
        <v>95.376999999999995</v>
      </c>
      <c r="K1362">
        <v>96.400999999999996</v>
      </c>
      <c r="L1362">
        <v>97.912000000000006</v>
      </c>
      <c r="M1362">
        <v>100.72799999999999</v>
      </c>
      <c r="N1362">
        <v>103.544</v>
      </c>
      <c r="O1362">
        <v>105.05500000000001</v>
      </c>
      <c r="P1362">
        <v>106.07899999999999</v>
      </c>
      <c r="Q1362">
        <v>107.596</v>
      </c>
      <c r="R1362">
        <v>108.581</v>
      </c>
      <c r="S1362">
        <v>110.441</v>
      </c>
      <c r="T1362">
        <v>113.63</v>
      </c>
    </row>
    <row r="1363" spans="1:20" x14ac:dyDescent="0.3">
      <c r="A1363">
        <v>1361</v>
      </c>
      <c r="B1363">
        <f t="shared" si="21"/>
        <v>3.7262149212867897</v>
      </c>
      <c r="C1363">
        <v>1</v>
      </c>
      <c r="D1363">
        <v>100.7482</v>
      </c>
      <c r="E1363">
        <v>4.1459999999999997E-2</v>
      </c>
      <c r="F1363">
        <v>87.84</v>
      </c>
      <c r="G1363">
        <v>91.031000000000006</v>
      </c>
      <c r="H1363">
        <v>92.891999999999996</v>
      </c>
      <c r="I1363">
        <v>93.878</v>
      </c>
      <c r="J1363">
        <v>95.394999999999996</v>
      </c>
      <c r="K1363">
        <v>96.418999999999997</v>
      </c>
      <c r="L1363">
        <v>97.930999999999997</v>
      </c>
      <c r="M1363">
        <v>100.748</v>
      </c>
      <c r="N1363">
        <v>103.566</v>
      </c>
      <c r="O1363">
        <v>105.077</v>
      </c>
      <c r="P1363">
        <v>106.101</v>
      </c>
      <c r="Q1363">
        <v>107.619</v>
      </c>
      <c r="R1363">
        <v>108.604</v>
      </c>
      <c r="S1363">
        <v>110.465</v>
      </c>
      <c r="T1363">
        <v>113.65600000000001</v>
      </c>
    </row>
    <row r="1364" spans="1:20" x14ac:dyDescent="0.3">
      <c r="A1364">
        <v>1362</v>
      </c>
      <c r="B1364">
        <f t="shared" si="21"/>
        <v>3.7289527720739222</v>
      </c>
      <c r="C1364">
        <v>1</v>
      </c>
      <c r="D1364">
        <v>100.7685</v>
      </c>
      <c r="E1364">
        <v>4.1459999999999997E-2</v>
      </c>
      <c r="F1364">
        <v>87.858000000000004</v>
      </c>
      <c r="G1364">
        <v>91.049000000000007</v>
      </c>
      <c r="H1364">
        <v>92.911000000000001</v>
      </c>
      <c r="I1364">
        <v>93.897000000000006</v>
      </c>
      <c r="J1364">
        <v>95.414000000000001</v>
      </c>
      <c r="K1364">
        <v>96.438000000000002</v>
      </c>
      <c r="L1364">
        <v>97.950999999999993</v>
      </c>
      <c r="M1364">
        <v>100.76900000000001</v>
      </c>
      <c r="N1364">
        <v>103.586</v>
      </c>
      <c r="O1364">
        <v>105.099</v>
      </c>
      <c r="P1364">
        <v>106.123</v>
      </c>
      <c r="Q1364">
        <v>107.64</v>
      </c>
      <c r="R1364">
        <v>108.626</v>
      </c>
      <c r="S1364">
        <v>110.488</v>
      </c>
      <c r="T1364">
        <v>113.679</v>
      </c>
    </row>
    <row r="1365" spans="1:20" x14ac:dyDescent="0.3">
      <c r="A1365">
        <v>1363</v>
      </c>
      <c r="B1365">
        <f t="shared" si="21"/>
        <v>3.7316906228610542</v>
      </c>
      <c r="C1365">
        <v>1</v>
      </c>
      <c r="D1365">
        <v>100.78870000000001</v>
      </c>
      <c r="E1365">
        <v>4.1459999999999997E-2</v>
      </c>
      <c r="F1365">
        <v>87.876000000000005</v>
      </c>
      <c r="G1365">
        <v>91.067999999999998</v>
      </c>
      <c r="H1365">
        <v>92.929000000000002</v>
      </c>
      <c r="I1365">
        <v>93.915000000000006</v>
      </c>
      <c r="J1365">
        <v>95.433000000000007</v>
      </c>
      <c r="K1365">
        <v>96.457999999999998</v>
      </c>
      <c r="L1365">
        <v>97.97</v>
      </c>
      <c r="M1365">
        <v>100.789</v>
      </c>
      <c r="N1365">
        <v>103.607</v>
      </c>
      <c r="O1365">
        <v>105.12</v>
      </c>
      <c r="P1365">
        <v>106.14400000000001</v>
      </c>
      <c r="Q1365">
        <v>107.66200000000001</v>
      </c>
      <c r="R1365">
        <v>108.648</v>
      </c>
      <c r="S1365">
        <v>110.51</v>
      </c>
      <c r="T1365">
        <v>113.702</v>
      </c>
    </row>
    <row r="1366" spans="1:20" x14ac:dyDescent="0.3">
      <c r="A1366">
        <v>1364</v>
      </c>
      <c r="B1366">
        <f t="shared" si="21"/>
        <v>3.7344284736481863</v>
      </c>
      <c r="C1366">
        <v>1</v>
      </c>
      <c r="D1366">
        <v>100.80889999999999</v>
      </c>
      <c r="E1366">
        <v>4.147E-2</v>
      </c>
      <c r="F1366">
        <v>87.89</v>
      </c>
      <c r="G1366">
        <v>91.082999999999998</v>
      </c>
      <c r="H1366">
        <v>92.945999999999998</v>
      </c>
      <c r="I1366">
        <v>93.933000000000007</v>
      </c>
      <c r="J1366">
        <v>95.450999999999993</v>
      </c>
      <c r="K1366">
        <v>96.475999999999999</v>
      </c>
      <c r="L1366">
        <v>97.989000000000004</v>
      </c>
      <c r="M1366">
        <v>100.809</v>
      </c>
      <c r="N1366">
        <v>103.629</v>
      </c>
      <c r="O1366">
        <v>105.142</v>
      </c>
      <c r="P1366">
        <v>106.166</v>
      </c>
      <c r="Q1366">
        <v>107.685</v>
      </c>
      <c r="R1366">
        <v>108.672</v>
      </c>
      <c r="S1366">
        <v>110.53400000000001</v>
      </c>
      <c r="T1366">
        <v>113.72799999999999</v>
      </c>
    </row>
    <row r="1367" spans="1:20" x14ac:dyDescent="0.3">
      <c r="A1367">
        <v>1365</v>
      </c>
      <c r="B1367">
        <f t="shared" si="21"/>
        <v>3.7371663244353184</v>
      </c>
      <c r="C1367">
        <v>1</v>
      </c>
      <c r="D1367">
        <v>100.8291</v>
      </c>
      <c r="E1367">
        <v>4.147E-2</v>
      </c>
      <c r="F1367">
        <v>87.908000000000001</v>
      </c>
      <c r="G1367">
        <v>91.102000000000004</v>
      </c>
      <c r="H1367">
        <v>92.965000000000003</v>
      </c>
      <c r="I1367">
        <v>93.950999999999993</v>
      </c>
      <c r="J1367">
        <v>95.47</v>
      </c>
      <c r="K1367">
        <v>96.495000000000005</v>
      </c>
      <c r="L1367">
        <v>98.009</v>
      </c>
      <c r="M1367">
        <v>100.82899999999999</v>
      </c>
      <c r="N1367">
        <v>103.649</v>
      </c>
      <c r="O1367">
        <v>105.163</v>
      </c>
      <c r="P1367">
        <v>106.188</v>
      </c>
      <c r="Q1367">
        <v>107.70699999999999</v>
      </c>
      <c r="R1367">
        <v>108.693</v>
      </c>
      <c r="S1367">
        <v>110.556</v>
      </c>
      <c r="T1367">
        <v>113.751</v>
      </c>
    </row>
    <row r="1368" spans="1:20" x14ac:dyDescent="0.3">
      <c r="A1368">
        <v>1366</v>
      </c>
      <c r="B1368">
        <f t="shared" si="21"/>
        <v>3.7399041752224504</v>
      </c>
      <c r="C1368">
        <v>1</v>
      </c>
      <c r="D1368">
        <v>100.8493</v>
      </c>
      <c r="E1368">
        <v>4.1480000000000003E-2</v>
      </c>
      <c r="F1368">
        <v>87.921999999999997</v>
      </c>
      <c r="G1368">
        <v>91.117999999999995</v>
      </c>
      <c r="H1368">
        <v>92.981999999999999</v>
      </c>
      <c r="I1368">
        <v>93.968999999999994</v>
      </c>
      <c r="J1368">
        <v>95.488</v>
      </c>
      <c r="K1368">
        <v>96.513999999999996</v>
      </c>
      <c r="L1368">
        <v>98.028000000000006</v>
      </c>
      <c r="M1368">
        <v>100.849</v>
      </c>
      <c r="N1368">
        <v>103.67100000000001</v>
      </c>
      <c r="O1368">
        <v>105.185</v>
      </c>
      <c r="P1368">
        <v>106.21</v>
      </c>
      <c r="Q1368">
        <v>107.73</v>
      </c>
      <c r="R1368">
        <v>108.717</v>
      </c>
      <c r="S1368">
        <v>110.581</v>
      </c>
      <c r="T1368">
        <v>113.776</v>
      </c>
    </row>
    <row r="1369" spans="1:20" x14ac:dyDescent="0.3">
      <c r="A1369">
        <v>1367</v>
      </c>
      <c r="B1369">
        <f t="shared" si="21"/>
        <v>3.7426420260095825</v>
      </c>
      <c r="C1369">
        <v>1</v>
      </c>
      <c r="D1369">
        <v>100.8695</v>
      </c>
      <c r="E1369">
        <v>4.1480000000000003E-2</v>
      </c>
      <c r="F1369">
        <v>87.94</v>
      </c>
      <c r="G1369">
        <v>91.135999999999996</v>
      </c>
      <c r="H1369">
        <v>93</v>
      </c>
      <c r="I1369">
        <v>93.986999999999995</v>
      </c>
      <c r="J1369">
        <v>95.507000000000005</v>
      </c>
      <c r="K1369">
        <v>96.533000000000001</v>
      </c>
      <c r="L1369">
        <v>98.046999999999997</v>
      </c>
      <c r="M1369">
        <v>100.87</v>
      </c>
      <c r="N1369">
        <v>103.69199999999999</v>
      </c>
      <c r="O1369">
        <v>105.206</v>
      </c>
      <c r="P1369">
        <v>106.232</v>
      </c>
      <c r="Q1369">
        <v>107.752</v>
      </c>
      <c r="R1369">
        <v>108.739</v>
      </c>
      <c r="S1369">
        <v>110.60299999999999</v>
      </c>
      <c r="T1369">
        <v>113.79900000000001</v>
      </c>
    </row>
    <row r="1370" spans="1:20" x14ac:dyDescent="0.3">
      <c r="A1370">
        <v>1368</v>
      </c>
      <c r="B1370">
        <f t="shared" si="21"/>
        <v>3.7453798767967146</v>
      </c>
      <c r="C1370">
        <v>1</v>
      </c>
      <c r="D1370">
        <v>100.8897</v>
      </c>
      <c r="E1370">
        <v>4.1489999999999999E-2</v>
      </c>
      <c r="F1370">
        <v>87.953999999999994</v>
      </c>
      <c r="G1370">
        <v>91.152000000000001</v>
      </c>
      <c r="H1370">
        <v>93.016999999999996</v>
      </c>
      <c r="I1370">
        <v>94.004000000000005</v>
      </c>
      <c r="J1370">
        <v>95.525000000000006</v>
      </c>
      <c r="K1370">
        <v>96.551000000000002</v>
      </c>
      <c r="L1370">
        <v>98.066000000000003</v>
      </c>
      <c r="M1370">
        <v>100.89</v>
      </c>
      <c r="N1370">
        <v>103.71299999999999</v>
      </c>
      <c r="O1370">
        <v>105.22799999999999</v>
      </c>
      <c r="P1370">
        <v>106.254</v>
      </c>
      <c r="Q1370">
        <v>107.77500000000001</v>
      </c>
      <c r="R1370">
        <v>108.76300000000001</v>
      </c>
      <c r="S1370">
        <v>110.628</v>
      </c>
      <c r="T1370">
        <v>113.825</v>
      </c>
    </row>
    <row r="1371" spans="1:20" x14ac:dyDescent="0.3">
      <c r="A1371">
        <v>1369</v>
      </c>
      <c r="B1371">
        <f t="shared" si="21"/>
        <v>3.7481177275838466</v>
      </c>
      <c r="C1371">
        <v>1</v>
      </c>
      <c r="D1371">
        <v>100.90989999999999</v>
      </c>
      <c r="E1371">
        <v>4.1489999999999999E-2</v>
      </c>
      <c r="F1371">
        <v>87.971999999999994</v>
      </c>
      <c r="G1371">
        <v>91.17</v>
      </c>
      <c r="H1371">
        <v>93.034999999999997</v>
      </c>
      <c r="I1371">
        <v>94.022999999999996</v>
      </c>
      <c r="J1371">
        <v>95.543999999999997</v>
      </c>
      <c r="K1371">
        <v>96.570999999999998</v>
      </c>
      <c r="L1371">
        <v>98.085999999999999</v>
      </c>
      <c r="M1371">
        <v>100.91</v>
      </c>
      <c r="N1371">
        <v>103.73399999999999</v>
      </c>
      <c r="O1371">
        <v>105.249</v>
      </c>
      <c r="P1371">
        <v>106.27500000000001</v>
      </c>
      <c r="Q1371">
        <v>107.79600000000001</v>
      </c>
      <c r="R1371">
        <v>108.78400000000001</v>
      </c>
      <c r="S1371">
        <v>110.65</v>
      </c>
      <c r="T1371">
        <v>113.848</v>
      </c>
    </row>
    <row r="1372" spans="1:20" x14ac:dyDescent="0.3">
      <c r="A1372">
        <v>1370</v>
      </c>
      <c r="B1372">
        <f t="shared" si="21"/>
        <v>3.7508555783709787</v>
      </c>
      <c r="C1372">
        <v>1</v>
      </c>
      <c r="D1372">
        <v>100.9301</v>
      </c>
      <c r="E1372">
        <v>4.1500000000000002E-2</v>
      </c>
      <c r="F1372">
        <v>87.986000000000004</v>
      </c>
      <c r="G1372">
        <v>91.186000000000007</v>
      </c>
      <c r="H1372">
        <v>93.052000000000007</v>
      </c>
      <c r="I1372">
        <v>94.04</v>
      </c>
      <c r="J1372">
        <v>95.561999999999998</v>
      </c>
      <c r="K1372">
        <v>96.588999999999999</v>
      </c>
      <c r="L1372">
        <v>98.105000000000004</v>
      </c>
      <c r="M1372">
        <v>100.93</v>
      </c>
      <c r="N1372">
        <v>103.755</v>
      </c>
      <c r="O1372">
        <v>105.271</v>
      </c>
      <c r="P1372">
        <v>106.298</v>
      </c>
      <c r="Q1372">
        <v>107.82</v>
      </c>
      <c r="R1372">
        <v>108.80800000000001</v>
      </c>
      <c r="S1372">
        <v>110.67400000000001</v>
      </c>
      <c r="T1372">
        <v>113.874</v>
      </c>
    </row>
    <row r="1373" spans="1:20" x14ac:dyDescent="0.3">
      <c r="A1373">
        <v>1371</v>
      </c>
      <c r="B1373">
        <f t="shared" si="21"/>
        <v>3.7535934291581108</v>
      </c>
      <c r="C1373">
        <v>1</v>
      </c>
      <c r="D1373">
        <v>100.9502</v>
      </c>
      <c r="E1373">
        <v>4.1500000000000002E-2</v>
      </c>
      <c r="F1373">
        <v>88.004000000000005</v>
      </c>
      <c r="G1373">
        <v>91.203999999999994</v>
      </c>
      <c r="H1373">
        <v>93.070999999999998</v>
      </c>
      <c r="I1373">
        <v>94.058999999999997</v>
      </c>
      <c r="J1373">
        <v>95.581000000000003</v>
      </c>
      <c r="K1373">
        <v>96.608000000000004</v>
      </c>
      <c r="L1373">
        <v>98.123999999999995</v>
      </c>
      <c r="M1373">
        <v>100.95</v>
      </c>
      <c r="N1373">
        <v>103.776</v>
      </c>
      <c r="O1373">
        <v>105.292</v>
      </c>
      <c r="P1373">
        <v>106.319</v>
      </c>
      <c r="Q1373">
        <v>107.84099999999999</v>
      </c>
      <c r="R1373">
        <v>108.83</v>
      </c>
      <c r="S1373">
        <v>110.696</v>
      </c>
      <c r="T1373">
        <v>113.89700000000001</v>
      </c>
    </row>
    <row r="1374" spans="1:20" x14ac:dyDescent="0.3">
      <c r="A1374">
        <v>1372</v>
      </c>
      <c r="B1374">
        <f t="shared" si="21"/>
        <v>3.7563312799452429</v>
      </c>
      <c r="C1374">
        <v>1</v>
      </c>
      <c r="D1374">
        <v>100.9704</v>
      </c>
      <c r="E1374">
        <v>4.1509999999999998E-2</v>
      </c>
      <c r="F1374">
        <v>88.018000000000001</v>
      </c>
      <c r="G1374">
        <v>91.22</v>
      </c>
      <c r="H1374">
        <v>93.087000000000003</v>
      </c>
      <c r="I1374">
        <v>94.075999999999993</v>
      </c>
      <c r="J1374">
        <v>95.599000000000004</v>
      </c>
      <c r="K1374">
        <v>96.626000000000005</v>
      </c>
      <c r="L1374">
        <v>98.143000000000001</v>
      </c>
      <c r="M1374">
        <v>100.97</v>
      </c>
      <c r="N1374">
        <v>103.797</v>
      </c>
      <c r="O1374">
        <v>105.31399999999999</v>
      </c>
      <c r="P1374">
        <v>106.342</v>
      </c>
      <c r="Q1374">
        <v>107.864</v>
      </c>
      <c r="R1374">
        <v>108.85299999999999</v>
      </c>
      <c r="S1374">
        <v>110.721</v>
      </c>
      <c r="T1374">
        <v>113.922</v>
      </c>
    </row>
    <row r="1375" spans="1:20" x14ac:dyDescent="0.3">
      <c r="A1375">
        <v>1373</v>
      </c>
      <c r="B1375">
        <f t="shared" si="21"/>
        <v>3.7590691307323749</v>
      </c>
      <c r="C1375">
        <v>1</v>
      </c>
      <c r="D1375">
        <v>100.9905</v>
      </c>
      <c r="E1375">
        <v>4.1509999999999998E-2</v>
      </c>
      <c r="F1375">
        <v>88.036000000000001</v>
      </c>
      <c r="G1375">
        <v>91.238</v>
      </c>
      <c r="H1375">
        <v>93.105999999999995</v>
      </c>
      <c r="I1375">
        <v>94.094999999999999</v>
      </c>
      <c r="J1375">
        <v>95.617999999999995</v>
      </c>
      <c r="K1375">
        <v>96.646000000000001</v>
      </c>
      <c r="L1375">
        <v>98.162999999999997</v>
      </c>
      <c r="M1375">
        <v>100.991</v>
      </c>
      <c r="N1375">
        <v>103.818</v>
      </c>
      <c r="O1375">
        <v>105.33499999999999</v>
      </c>
      <c r="P1375">
        <v>106.363</v>
      </c>
      <c r="Q1375">
        <v>107.886</v>
      </c>
      <c r="R1375">
        <v>108.875</v>
      </c>
      <c r="S1375">
        <v>110.74299999999999</v>
      </c>
      <c r="T1375">
        <v>113.94499999999999</v>
      </c>
    </row>
    <row r="1376" spans="1:20" x14ac:dyDescent="0.3">
      <c r="A1376">
        <v>1374</v>
      </c>
      <c r="B1376">
        <f t="shared" si="21"/>
        <v>3.761806981519507</v>
      </c>
      <c r="C1376">
        <v>1</v>
      </c>
      <c r="D1376">
        <v>101.0107</v>
      </c>
      <c r="E1376">
        <v>4.1520000000000001E-2</v>
      </c>
      <c r="F1376">
        <v>88.05</v>
      </c>
      <c r="G1376">
        <v>91.254000000000005</v>
      </c>
      <c r="H1376">
        <v>93.123000000000005</v>
      </c>
      <c r="I1376">
        <v>94.111999999999995</v>
      </c>
      <c r="J1376">
        <v>95.635999999999996</v>
      </c>
      <c r="K1376">
        <v>96.664000000000001</v>
      </c>
      <c r="L1376">
        <v>98.182000000000002</v>
      </c>
      <c r="M1376">
        <v>101.011</v>
      </c>
      <c r="N1376">
        <v>103.839</v>
      </c>
      <c r="O1376">
        <v>105.357</v>
      </c>
      <c r="P1376">
        <v>106.38500000000001</v>
      </c>
      <c r="Q1376">
        <v>107.90900000000001</v>
      </c>
      <c r="R1376">
        <v>108.899</v>
      </c>
      <c r="S1376">
        <v>110.767</v>
      </c>
      <c r="T1376">
        <v>113.971</v>
      </c>
    </row>
    <row r="1377" spans="1:20" x14ac:dyDescent="0.3">
      <c r="A1377">
        <v>1375</v>
      </c>
      <c r="B1377">
        <f t="shared" si="21"/>
        <v>3.7645448323066395</v>
      </c>
      <c r="C1377">
        <v>1</v>
      </c>
      <c r="D1377">
        <v>101.0308</v>
      </c>
      <c r="E1377">
        <v>4.1520000000000001E-2</v>
      </c>
      <c r="F1377">
        <v>88.067999999999998</v>
      </c>
      <c r="G1377">
        <v>91.272000000000006</v>
      </c>
      <c r="H1377">
        <v>93.141000000000005</v>
      </c>
      <c r="I1377">
        <v>94.131</v>
      </c>
      <c r="J1377">
        <v>95.655000000000001</v>
      </c>
      <c r="K1377">
        <v>96.683000000000007</v>
      </c>
      <c r="L1377">
        <v>98.200999999999993</v>
      </c>
      <c r="M1377">
        <v>101.03100000000001</v>
      </c>
      <c r="N1377">
        <v>103.86</v>
      </c>
      <c r="O1377">
        <v>105.378</v>
      </c>
      <c r="P1377">
        <v>106.407</v>
      </c>
      <c r="Q1377">
        <v>107.931</v>
      </c>
      <c r="R1377">
        <v>108.92</v>
      </c>
      <c r="S1377">
        <v>110.789</v>
      </c>
      <c r="T1377">
        <v>113.994</v>
      </c>
    </row>
    <row r="1378" spans="1:20" x14ac:dyDescent="0.3">
      <c r="A1378">
        <v>1376</v>
      </c>
      <c r="B1378">
        <f t="shared" si="21"/>
        <v>3.7672826830937716</v>
      </c>
      <c r="C1378">
        <v>1</v>
      </c>
      <c r="D1378">
        <v>101.0509</v>
      </c>
      <c r="E1378">
        <v>4.1529999999999997E-2</v>
      </c>
      <c r="F1378">
        <v>88.081999999999994</v>
      </c>
      <c r="G1378">
        <v>91.287999999999997</v>
      </c>
      <c r="H1378">
        <v>93.158000000000001</v>
      </c>
      <c r="I1378">
        <v>94.147999999999996</v>
      </c>
      <c r="J1378">
        <v>95.673000000000002</v>
      </c>
      <c r="K1378">
        <v>96.700999999999993</v>
      </c>
      <c r="L1378">
        <v>98.22</v>
      </c>
      <c r="M1378">
        <v>101.051</v>
      </c>
      <c r="N1378">
        <v>103.881</v>
      </c>
      <c r="O1378">
        <v>105.4</v>
      </c>
      <c r="P1378">
        <v>106.429</v>
      </c>
      <c r="Q1378">
        <v>107.95399999999999</v>
      </c>
      <c r="R1378">
        <v>108.944</v>
      </c>
      <c r="S1378">
        <v>110.81399999999999</v>
      </c>
      <c r="T1378">
        <v>114.02</v>
      </c>
    </row>
    <row r="1379" spans="1:20" x14ac:dyDescent="0.3">
      <c r="A1379">
        <v>1377</v>
      </c>
      <c r="B1379">
        <f t="shared" si="21"/>
        <v>3.7700205338809036</v>
      </c>
      <c r="C1379">
        <v>1</v>
      </c>
      <c r="D1379">
        <v>101.071</v>
      </c>
      <c r="E1379">
        <v>4.1529999999999997E-2</v>
      </c>
      <c r="F1379">
        <v>88.1</v>
      </c>
      <c r="G1379">
        <v>91.305999999999997</v>
      </c>
      <c r="H1379">
        <v>93.176000000000002</v>
      </c>
      <c r="I1379">
        <v>94.167000000000002</v>
      </c>
      <c r="J1379">
        <v>95.691999999999993</v>
      </c>
      <c r="K1379">
        <v>96.721000000000004</v>
      </c>
      <c r="L1379">
        <v>98.24</v>
      </c>
      <c r="M1379">
        <v>101.071</v>
      </c>
      <c r="N1379">
        <v>103.902</v>
      </c>
      <c r="O1379">
        <v>105.42100000000001</v>
      </c>
      <c r="P1379">
        <v>106.45</v>
      </c>
      <c r="Q1379">
        <v>107.97499999999999</v>
      </c>
      <c r="R1379">
        <v>108.96599999999999</v>
      </c>
      <c r="S1379">
        <v>110.836</v>
      </c>
      <c r="T1379">
        <v>114.042</v>
      </c>
    </row>
    <row r="1380" spans="1:20" x14ac:dyDescent="0.3">
      <c r="A1380">
        <v>1378</v>
      </c>
      <c r="B1380">
        <f t="shared" si="21"/>
        <v>3.7727583846680357</v>
      </c>
      <c r="C1380">
        <v>1</v>
      </c>
      <c r="D1380">
        <v>101.0911</v>
      </c>
      <c r="E1380">
        <v>4.1540000000000001E-2</v>
      </c>
      <c r="F1380">
        <v>88.114000000000004</v>
      </c>
      <c r="G1380">
        <v>91.322000000000003</v>
      </c>
      <c r="H1380">
        <v>93.192999999999998</v>
      </c>
      <c r="I1380">
        <v>94.183999999999997</v>
      </c>
      <c r="J1380">
        <v>95.709000000000003</v>
      </c>
      <c r="K1380">
        <v>96.739000000000004</v>
      </c>
      <c r="L1380">
        <v>98.259</v>
      </c>
      <c r="M1380">
        <v>101.09099999999999</v>
      </c>
      <c r="N1380">
        <v>103.92400000000001</v>
      </c>
      <c r="O1380">
        <v>105.443</v>
      </c>
      <c r="P1380">
        <v>106.473</v>
      </c>
      <c r="Q1380">
        <v>107.998</v>
      </c>
      <c r="R1380">
        <v>108.989</v>
      </c>
      <c r="S1380">
        <v>110.86</v>
      </c>
      <c r="T1380">
        <v>114.068</v>
      </c>
    </row>
    <row r="1381" spans="1:20" x14ac:dyDescent="0.3">
      <c r="A1381">
        <v>1379</v>
      </c>
      <c r="B1381">
        <f t="shared" si="21"/>
        <v>3.7754962354551678</v>
      </c>
      <c r="C1381">
        <v>1</v>
      </c>
      <c r="D1381">
        <v>101.1112</v>
      </c>
      <c r="E1381">
        <v>4.1540000000000001E-2</v>
      </c>
      <c r="F1381">
        <v>88.132000000000005</v>
      </c>
      <c r="G1381">
        <v>91.34</v>
      </c>
      <c r="H1381">
        <v>93.212000000000003</v>
      </c>
      <c r="I1381">
        <v>94.203000000000003</v>
      </c>
      <c r="J1381">
        <v>95.727999999999994</v>
      </c>
      <c r="K1381">
        <v>96.757999999999996</v>
      </c>
      <c r="L1381">
        <v>98.278000000000006</v>
      </c>
      <c r="M1381">
        <v>101.111</v>
      </c>
      <c r="N1381">
        <v>103.944</v>
      </c>
      <c r="O1381">
        <v>105.464</v>
      </c>
      <c r="P1381">
        <v>106.494</v>
      </c>
      <c r="Q1381">
        <v>108.02</v>
      </c>
      <c r="R1381">
        <v>109.011</v>
      </c>
      <c r="S1381">
        <v>110.88200000000001</v>
      </c>
      <c r="T1381">
        <v>114.09099999999999</v>
      </c>
    </row>
    <row r="1382" spans="1:20" x14ac:dyDescent="0.3">
      <c r="A1382">
        <v>1380</v>
      </c>
      <c r="B1382">
        <f t="shared" si="21"/>
        <v>3.7782340862422998</v>
      </c>
      <c r="C1382">
        <v>1</v>
      </c>
      <c r="D1382">
        <v>101.1313</v>
      </c>
      <c r="E1382">
        <v>4.1549999999999997E-2</v>
      </c>
      <c r="F1382">
        <v>88.146000000000001</v>
      </c>
      <c r="G1382">
        <v>91.355999999999995</v>
      </c>
      <c r="H1382">
        <v>93.227999999999994</v>
      </c>
      <c r="I1382">
        <v>94.22</v>
      </c>
      <c r="J1382">
        <v>95.745999999999995</v>
      </c>
      <c r="K1382">
        <v>96.775999999999996</v>
      </c>
      <c r="L1382">
        <v>98.296999999999997</v>
      </c>
      <c r="M1382">
        <v>101.131</v>
      </c>
      <c r="N1382">
        <v>103.96599999999999</v>
      </c>
      <c r="O1382">
        <v>105.486</v>
      </c>
      <c r="P1382">
        <v>106.51600000000001</v>
      </c>
      <c r="Q1382">
        <v>108.04300000000001</v>
      </c>
      <c r="R1382">
        <v>109.03400000000001</v>
      </c>
      <c r="S1382">
        <v>110.907</v>
      </c>
      <c r="T1382">
        <v>114.116</v>
      </c>
    </row>
    <row r="1383" spans="1:20" x14ac:dyDescent="0.3">
      <c r="A1383">
        <v>1381</v>
      </c>
      <c r="B1383">
        <f t="shared" si="21"/>
        <v>3.7809719370294319</v>
      </c>
      <c r="C1383">
        <v>1</v>
      </c>
      <c r="D1383">
        <v>101.1514</v>
      </c>
      <c r="E1383">
        <v>4.1549999999999997E-2</v>
      </c>
      <c r="F1383">
        <v>88.164000000000001</v>
      </c>
      <c r="G1383">
        <v>91.373999999999995</v>
      </c>
      <c r="H1383">
        <v>93.247</v>
      </c>
      <c r="I1383">
        <v>94.238</v>
      </c>
      <c r="J1383">
        <v>95.765000000000001</v>
      </c>
      <c r="K1383">
        <v>96.795000000000002</v>
      </c>
      <c r="L1383">
        <v>98.316999999999993</v>
      </c>
      <c r="M1383">
        <v>101.151</v>
      </c>
      <c r="N1383">
        <v>103.986</v>
      </c>
      <c r="O1383">
        <v>105.50700000000001</v>
      </c>
      <c r="P1383">
        <v>106.538</v>
      </c>
      <c r="Q1383">
        <v>108.06399999999999</v>
      </c>
      <c r="R1383">
        <v>109.056</v>
      </c>
      <c r="S1383">
        <v>110.929</v>
      </c>
      <c r="T1383">
        <v>114.139</v>
      </c>
    </row>
    <row r="1384" spans="1:20" x14ac:dyDescent="0.3">
      <c r="A1384">
        <v>1382</v>
      </c>
      <c r="B1384">
        <f t="shared" si="21"/>
        <v>3.783709787816564</v>
      </c>
      <c r="C1384">
        <v>1</v>
      </c>
      <c r="D1384">
        <v>101.17140000000001</v>
      </c>
      <c r="E1384">
        <v>4.156E-2</v>
      </c>
      <c r="F1384">
        <v>88.177999999999997</v>
      </c>
      <c r="G1384">
        <v>91.39</v>
      </c>
      <c r="H1384">
        <v>93.263000000000005</v>
      </c>
      <c r="I1384">
        <v>94.254999999999995</v>
      </c>
      <c r="J1384">
        <v>95.783000000000001</v>
      </c>
      <c r="K1384">
        <v>96.813999999999993</v>
      </c>
      <c r="L1384">
        <v>98.334999999999994</v>
      </c>
      <c r="M1384">
        <v>101.17100000000001</v>
      </c>
      <c r="N1384">
        <v>104.00700000000001</v>
      </c>
      <c r="O1384">
        <v>105.529</v>
      </c>
      <c r="P1384">
        <v>106.56</v>
      </c>
      <c r="Q1384">
        <v>108.087</v>
      </c>
      <c r="R1384">
        <v>109.08</v>
      </c>
      <c r="S1384">
        <v>110.953</v>
      </c>
      <c r="T1384">
        <v>114.16500000000001</v>
      </c>
    </row>
    <row r="1385" spans="1:20" x14ac:dyDescent="0.3">
      <c r="A1385">
        <v>1383</v>
      </c>
      <c r="B1385">
        <f t="shared" si="21"/>
        <v>3.786447638603696</v>
      </c>
      <c r="C1385">
        <v>1</v>
      </c>
      <c r="D1385">
        <v>101.1915</v>
      </c>
      <c r="E1385">
        <v>4.156E-2</v>
      </c>
      <c r="F1385">
        <v>88.194999999999993</v>
      </c>
      <c r="G1385">
        <v>91.408000000000001</v>
      </c>
      <c r="H1385">
        <v>93.281999999999996</v>
      </c>
      <c r="I1385">
        <v>94.274000000000001</v>
      </c>
      <c r="J1385">
        <v>95.802000000000007</v>
      </c>
      <c r="K1385">
        <v>96.832999999999998</v>
      </c>
      <c r="L1385">
        <v>98.355000000000004</v>
      </c>
      <c r="M1385">
        <v>101.19199999999999</v>
      </c>
      <c r="N1385">
        <v>104.02800000000001</v>
      </c>
      <c r="O1385">
        <v>105.55</v>
      </c>
      <c r="P1385">
        <v>106.581</v>
      </c>
      <c r="Q1385">
        <v>108.10899999999999</v>
      </c>
      <c r="R1385">
        <v>109.101</v>
      </c>
      <c r="S1385">
        <v>110.97499999999999</v>
      </c>
      <c r="T1385">
        <v>114.188</v>
      </c>
    </row>
    <row r="1386" spans="1:20" x14ac:dyDescent="0.3">
      <c r="A1386">
        <v>1384</v>
      </c>
      <c r="B1386">
        <f t="shared" si="21"/>
        <v>3.7891854893908281</v>
      </c>
      <c r="C1386">
        <v>1</v>
      </c>
      <c r="D1386">
        <v>101.2115</v>
      </c>
      <c r="E1386">
        <v>4.1570000000000003E-2</v>
      </c>
      <c r="F1386">
        <v>88.21</v>
      </c>
      <c r="G1386">
        <v>91.424000000000007</v>
      </c>
      <c r="H1386">
        <v>93.298000000000002</v>
      </c>
      <c r="I1386">
        <v>94.290999999999997</v>
      </c>
      <c r="J1386">
        <v>95.82</v>
      </c>
      <c r="K1386">
        <v>96.850999999999999</v>
      </c>
      <c r="L1386">
        <v>98.373999999999995</v>
      </c>
      <c r="M1386">
        <v>101.212</v>
      </c>
      <c r="N1386">
        <v>104.04900000000001</v>
      </c>
      <c r="O1386">
        <v>105.572</v>
      </c>
      <c r="P1386">
        <v>106.60299999999999</v>
      </c>
      <c r="Q1386">
        <v>108.13200000000001</v>
      </c>
      <c r="R1386">
        <v>109.125</v>
      </c>
      <c r="S1386">
        <v>110.999</v>
      </c>
      <c r="T1386">
        <v>114.21299999999999</v>
      </c>
    </row>
    <row r="1387" spans="1:20" x14ac:dyDescent="0.3">
      <c r="A1387">
        <v>1385</v>
      </c>
      <c r="B1387">
        <f t="shared" si="21"/>
        <v>3.7919233401779602</v>
      </c>
      <c r="C1387">
        <v>1</v>
      </c>
      <c r="D1387">
        <v>101.2316</v>
      </c>
      <c r="E1387">
        <v>4.1570000000000003E-2</v>
      </c>
      <c r="F1387">
        <v>88.227000000000004</v>
      </c>
      <c r="G1387">
        <v>91.441999999999993</v>
      </c>
      <c r="H1387">
        <v>93.316999999999993</v>
      </c>
      <c r="I1387">
        <v>94.31</v>
      </c>
      <c r="J1387">
        <v>95.838999999999999</v>
      </c>
      <c r="K1387">
        <v>96.87</v>
      </c>
      <c r="L1387">
        <v>98.393000000000001</v>
      </c>
      <c r="M1387">
        <v>101.232</v>
      </c>
      <c r="N1387">
        <v>104.07</v>
      </c>
      <c r="O1387">
        <v>105.593</v>
      </c>
      <c r="P1387">
        <v>106.625</v>
      </c>
      <c r="Q1387">
        <v>108.15300000000001</v>
      </c>
      <c r="R1387">
        <v>109.146</v>
      </c>
      <c r="S1387">
        <v>111.021</v>
      </c>
      <c r="T1387">
        <v>114.236</v>
      </c>
    </row>
    <row r="1388" spans="1:20" x14ac:dyDescent="0.3">
      <c r="A1388">
        <v>1386</v>
      </c>
      <c r="B1388">
        <f t="shared" si="21"/>
        <v>3.7946611909650922</v>
      </c>
      <c r="C1388">
        <v>1</v>
      </c>
      <c r="D1388">
        <v>101.2516</v>
      </c>
      <c r="E1388">
        <v>4.1579999999999999E-2</v>
      </c>
      <c r="F1388">
        <v>88.242000000000004</v>
      </c>
      <c r="G1388">
        <v>91.457999999999998</v>
      </c>
      <c r="H1388">
        <v>93.332999999999998</v>
      </c>
      <c r="I1388">
        <v>94.326999999999998</v>
      </c>
      <c r="J1388">
        <v>95.855999999999995</v>
      </c>
      <c r="K1388">
        <v>96.888000000000005</v>
      </c>
      <c r="L1388">
        <v>98.412000000000006</v>
      </c>
      <c r="M1388">
        <v>101.252</v>
      </c>
      <c r="N1388">
        <v>104.09099999999999</v>
      </c>
      <c r="O1388">
        <v>105.61499999999999</v>
      </c>
      <c r="P1388">
        <v>106.64700000000001</v>
      </c>
      <c r="Q1388">
        <v>108.17700000000001</v>
      </c>
      <c r="R1388">
        <v>109.17</v>
      </c>
      <c r="S1388">
        <v>111.04600000000001</v>
      </c>
      <c r="T1388">
        <v>114.262</v>
      </c>
    </row>
    <row r="1389" spans="1:20" x14ac:dyDescent="0.3">
      <c r="A1389">
        <v>1387</v>
      </c>
      <c r="B1389">
        <f t="shared" si="21"/>
        <v>3.7973990417522243</v>
      </c>
      <c r="C1389">
        <v>1</v>
      </c>
      <c r="D1389">
        <v>101.27160000000001</v>
      </c>
      <c r="E1389">
        <v>4.1579999999999999E-2</v>
      </c>
      <c r="F1389">
        <v>88.259</v>
      </c>
      <c r="G1389">
        <v>91.475999999999999</v>
      </c>
      <c r="H1389">
        <v>93.352000000000004</v>
      </c>
      <c r="I1389">
        <v>94.344999999999999</v>
      </c>
      <c r="J1389">
        <v>95.875</v>
      </c>
      <c r="K1389">
        <v>96.906999999999996</v>
      </c>
      <c r="L1389">
        <v>98.430999999999997</v>
      </c>
      <c r="M1389">
        <v>101.27200000000001</v>
      </c>
      <c r="N1389">
        <v>104.11199999999999</v>
      </c>
      <c r="O1389">
        <v>105.636</v>
      </c>
      <c r="P1389">
        <v>106.66800000000001</v>
      </c>
      <c r="Q1389">
        <v>108.19799999999999</v>
      </c>
      <c r="R1389">
        <v>109.191</v>
      </c>
      <c r="S1389">
        <v>111.068</v>
      </c>
      <c r="T1389">
        <v>114.28400000000001</v>
      </c>
    </row>
    <row r="1390" spans="1:20" x14ac:dyDescent="0.3">
      <c r="A1390">
        <v>1388</v>
      </c>
      <c r="B1390">
        <f t="shared" si="21"/>
        <v>3.8001368925393568</v>
      </c>
      <c r="C1390">
        <v>1</v>
      </c>
      <c r="D1390">
        <v>101.29170000000001</v>
      </c>
      <c r="E1390">
        <v>4.1579999999999999E-2</v>
      </c>
      <c r="F1390">
        <v>88.277000000000001</v>
      </c>
      <c r="G1390">
        <v>91.494</v>
      </c>
      <c r="H1390">
        <v>93.37</v>
      </c>
      <c r="I1390">
        <v>94.364000000000004</v>
      </c>
      <c r="J1390">
        <v>95.894000000000005</v>
      </c>
      <c r="K1390">
        <v>96.927000000000007</v>
      </c>
      <c r="L1390">
        <v>98.450999999999993</v>
      </c>
      <c r="M1390">
        <v>101.292</v>
      </c>
      <c r="N1390">
        <v>104.13200000000001</v>
      </c>
      <c r="O1390">
        <v>105.657</v>
      </c>
      <c r="P1390">
        <v>106.68899999999999</v>
      </c>
      <c r="Q1390">
        <v>108.21899999999999</v>
      </c>
      <c r="R1390">
        <v>109.21299999999999</v>
      </c>
      <c r="S1390">
        <v>111.09</v>
      </c>
      <c r="T1390">
        <v>114.307</v>
      </c>
    </row>
    <row r="1391" spans="1:20" x14ac:dyDescent="0.3">
      <c r="A1391">
        <v>1389</v>
      </c>
      <c r="B1391">
        <f t="shared" si="21"/>
        <v>3.8028747433264889</v>
      </c>
      <c r="C1391">
        <v>1</v>
      </c>
      <c r="D1391">
        <v>101.3117</v>
      </c>
      <c r="E1391">
        <v>4.1590000000000002E-2</v>
      </c>
      <c r="F1391">
        <v>88.290999999999997</v>
      </c>
      <c r="G1391">
        <v>91.51</v>
      </c>
      <c r="H1391">
        <v>93.387</v>
      </c>
      <c r="I1391">
        <v>94.381</v>
      </c>
      <c r="J1391">
        <v>95.912000000000006</v>
      </c>
      <c r="K1391">
        <v>96.944999999999993</v>
      </c>
      <c r="L1391">
        <v>98.47</v>
      </c>
      <c r="M1391">
        <v>101.312</v>
      </c>
      <c r="N1391">
        <v>104.154</v>
      </c>
      <c r="O1391">
        <v>105.679</v>
      </c>
      <c r="P1391">
        <v>106.712</v>
      </c>
      <c r="Q1391">
        <v>108.242</v>
      </c>
      <c r="R1391">
        <v>109.23699999999999</v>
      </c>
      <c r="S1391">
        <v>111.114</v>
      </c>
      <c r="T1391">
        <v>114.333</v>
      </c>
    </row>
    <row r="1392" spans="1:20" x14ac:dyDescent="0.3">
      <c r="A1392">
        <v>1390</v>
      </c>
      <c r="B1392">
        <f t="shared" si="21"/>
        <v>3.805612594113621</v>
      </c>
      <c r="C1392">
        <v>1</v>
      </c>
      <c r="D1392">
        <v>101.3317</v>
      </c>
      <c r="E1392">
        <v>4.1590000000000002E-2</v>
      </c>
      <c r="F1392">
        <v>88.308000000000007</v>
      </c>
      <c r="G1392">
        <v>91.528000000000006</v>
      </c>
      <c r="H1392">
        <v>93.405000000000001</v>
      </c>
      <c r="I1392">
        <v>94.4</v>
      </c>
      <c r="J1392">
        <v>95.930999999999997</v>
      </c>
      <c r="K1392">
        <v>96.963999999999999</v>
      </c>
      <c r="L1392">
        <v>98.489000000000004</v>
      </c>
      <c r="M1392">
        <v>101.33199999999999</v>
      </c>
      <c r="N1392">
        <v>104.17400000000001</v>
      </c>
      <c r="O1392">
        <v>105.7</v>
      </c>
      <c r="P1392">
        <v>106.733</v>
      </c>
      <c r="Q1392">
        <v>108.264</v>
      </c>
      <c r="R1392">
        <v>109.258</v>
      </c>
      <c r="S1392">
        <v>111.136</v>
      </c>
      <c r="T1392">
        <v>114.355</v>
      </c>
    </row>
    <row r="1393" spans="1:20" x14ac:dyDescent="0.3">
      <c r="A1393">
        <v>1391</v>
      </c>
      <c r="B1393">
        <f t="shared" si="21"/>
        <v>3.808350444900753</v>
      </c>
      <c r="C1393">
        <v>1</v>
      </c>
      <c r="D1393">
        <v>101.35169999999999</v>
      </c>
      <c r="E1393">
        <v>4.1599999999999998E-2</v>
      </c>
      <c r="F1393">
        <v>88.322999999999993</v>
      </c>
      <c r="G1393">
        <v>91.543000000000006</v>
      </c>
      <c r="H1393">
        <v>93.421999999999997</v>
      </c>
      <c r="I1393">
        <v>94.417000000000002</v>
      </c>
      <c r="J1393">
        <v>95.947999999999993</v>
      </c>
      <c r="K1393">
        <v>96.981999999999999</v>
      </c>
      <c r="L1393">
        <v>98.507999999999996</v>
      </c>
      <c r="M1393">
        <v>101.352</v>
      </c>
      <c r="N1393">
        <v>104.196</v>
      </c>
      <c r="O1393">
        <v>105.72199999999999</v>
      </c>
      <c r="P1393">
        <v>106.755</v>
      </c>
      <c r="Q1393">
        <v>108.28700000000001</v>
      </c>
      <c r="R1393">
        <v>109.282</v>
      </c>
      <c r="S1393">
        <v>111.16</v>
      </c>
      <c r="T1393">
        <v>114.381</v>
      </c>
    </row>
    <row r="1394" spans="1:20" x14ac:dyDescent="0.3">
      <c r="A1394">
        <v>1392</v>
      </c>
      <c r="B1394">
        <f t="shared" si="21"/>
        <v>3.8110882956878851</v>
      </c>
      <c r="C1394">
        <v>1</v>
      </c>
      <c r="D1394">
        <v>101.3716</v>
      </c>
      <c r="E1394">
        <v>4.1599999999999998E-2</v>
      </c>
      <c r="F1394">
        <v>88.34</v>
      </c>
      <c r="G1394">
        <v>91.561000000000007</v>
      </c>
      <c r="H1394">
        <v>93.44</v>
      </c>
      <c r="I1394">
        <v>94.435000000000002</v>
      </c>
      <c r="J1394">
        <v>95.966999999999999</v>
      </c>
      <c r="K1394">
        <v>97.001000000000005</v>
      </c>
      <c r="L1394">
        <v>98.527000000000001</v>
      </c>
      <c r="M1394">
        <v>101.372</v>
      </c>
      <c r="N1394">
        <v>104.21599999999999</v>
      </c>
      <c r="O1394">
        <v>105.742</v>
      </c>
      <c r="P1394">
        <v>106.776</v>
      </c>
      <c r="Q1394">
        <v>108.30800000000001</v>
      </c>
      <c r="R1394">
        <v>109.303</v>
      </c>
      <c r="S1394">
        <v>111.182</v>
      </c>
      <c r="T1394">
        <v>114.40300000000001</v>
      </c>
    </row>
    <row r="1395" spans="1:20" x14ac:dyDescent="0.3">
      <c r="A1395">
        <v>1393</v>
      </c>
      <c r="B1395">
        <f t="shared" si="21"/>
        <v>3.8138261464750172</v>
      </c>
      <c r="C1395">
        <v>1</v>
      </c>
      <c r="D1395">
        <v>101.3916</v>
      </c>
      <c r="E1395">
        <v>4.1610000000000001E-2</v>
      </c>
      <c r="F1395">
        <v>88.353999999999999</v>
      </c>
      <c r="G1395">
        <v>91.576999999999998</v>
      </c>
      <c r="H1395">
        <v>93.456999999999994</v>
      </c>
      <c r="I1395">
        <v>94.451999999999998</v>
      </c>
      <c r="J1395">
        <v>95.984999999999999</v>
      </c>
      <c r="K1395">
        <v>97.019000000000005</v>
      </c>
      <c r="L1395">
        <v>98.546000000000006</v>
      </c>
      <c r="M1395">
        <v>101.392</v>
      </c>
      <c r="N1395">
        <v>104.23699999999999</v>
      </c>
      <c r="O1395">
        <v>105.764</v>
      </c>
      <c r="P1395">
        <v>106.798</v>
      </c>
      <c r="Q1395">
        <v>108.331</v>
      </c>
      <c r="R1395">
        <v>109.32599999999999</v>
      </c>
      <c r="S1395">
        <v>111.206</v>
      </c>
      <c r="T1395">
        <v>114.429</v>
      </c>
    </row>
    <row r="1396" spans="1:20" x14ac:dyDescent="0.3">
      <c r="A1396">
        <v>1394</v>
      </c>
      <c r="B1396">
        <f t="shared" si="21"/>
        <v>3.8165639972621492</v>
      </c>
      <c r="C1396">
        <v>1</v>
      </c>
      <c r="D1396">
        <v>101.41160000000001</v>
      </c>
      <c r="E1396">
        <v>4.1610000000000001E-2</v>
      </c>
      <c r="F1396">
        <v>88.372</v>
      </c>
      <c r="G1396">
        <v>91.594999999999999</v>
      </c>
      <c r="H1396">
        <v>93.474999999999994</v>
      </c>
      <c r="I1396">
        <v>94.471000000000004</v>
      </c>
      <c r="J1396">
        <v>96.004000000000005</v>
      </c>
      <c r="K1396">
        <v>97.037999999999997</v>
      </c>
      <c r="L1396">
        <v>98.564999999999998</v>
      </c>
      <c r="M1396">
        <v>101.41200000000001</v>
      </c>
      <c r="N1396">
        <v>104.258</v>
      </c>
      <c r="O1396">
        <v>105.785</v>
      </c>
      <c r="P1396">
        <v>106.819</v>
      </c>
      <c r="Q1396">
        <v>108.352</v>
      </c>
      <c r="R1396">
        <v>109.348</v>
      </c>
      <c r="S1396">
        <v>111.22799999999999</v>
      </c>
      <c r="T1396">
        <v>114.452</v>
      </c>
    </row>
    <row r="1397" spans="1:20" x14ac:dyDescent="0.3">
      <c r="A1397">
        <v>1395</v>
      </c>
      <c r="B1397">
        <f t="shared" si="21"/>
        <v>3.8193018480492813</v>
      </c>
      <c r="C1397">
        <v>1</v>
      </c>
      <c r="D1397">
        <v>101.4315</v>
      </c>
      <c r="E1397">
        <v>4.1619999999999997E-2</v>
      </c>
      <c r="F1397">
        <v>88.385999999999996</v>
      </c>
      <c r="G1397">
        <v>91.611000000000004</v>
      </c>
      <c r="H1397">
        <v>93.492000000000004</v>
      </c>
      <c r="I1397">
        <v>94.488</v>
      </c>
      <c r="J1397">
        <v>96.021000000000001</v>
      </c>
      <c r="K1397">
        <v>97.055999999999997</v>
      </c>
      <c r="L1397">
        <v>98.584000000000003</v>
      </c>
      <c r="M1397">
        <v>101.432</v>
      </c>
      <c r="N1397">
        <v>104.279</v>
      </c>
      <c r="O1397">
        <v>105.807</v>
      </c>
      <c r="P1397">
        <v>106.842</v>
      </c>
      <c r="Q1397">
        <v>108.375</v>
      </c>
      <c r="R1397">
        <v>109.371</v>
      </c>
      <c r="S1397">
        <v>111.252</v>
      </c>
      <c r="T1397">
        <v>114.477</v>
      </c>
    </row>
    <row r="1398" spans="1:20" x14ac:dyDescent="0.3">
      <c r="A1398">
        <v>1396</v>
      </c>
      <c r="B1398">
        <f t="shared" si="21"/>
        <v>3.8220396988364134</v>
      </c>
      <c r="C1398">
        <v>1</v>
      </c>
      <c r="D1398">
        <v>101.4515</v>
      </c>
      <c r="E1398">
        <v>4.1619999999999997E-2</v>
      </c>
      <c r="F1398">
        <v>88.403000000000006</v>
      </c>
      <c r="G1398">
        <v>91.629000000000005</v>
      </c>
      <c r="H1398">
        <v>93.51</v>
      </c>
      <c r="I1398">
        <v>94.506</v>
      </c>
      <c r="J1398">
        <v>96.04</v>
      </c>
      <c r="K1398">
        <v>97.075000000000003</v>
      </c>
      <c r="L1398">
        <v>98.603999999999999</v>
      </c>
      <c r="M1398">
        <v>101.452</v>
      </c>
      <c r="N1398">
        <v>104.29900000000001</v>
      </c>
      <c r="O1398">
        <v>105.828</v>
      </c>
      <c r="P1398">
        <v>106.863</v>
      </c>
      <c r="Q1398">
        <v>108.39700000000001</v>
      </c>
      <c r="R1398">
        <v>109.393</v>
      </c>
      <c r="S1398">
        <v>111.274</v>
      </c>
      <c r="T1398">
        <v>114.5</v>
      </c>
    </row>
    <row r="1399" spans="1:20" x14ac:dyDescent="0.3">
      <c r="A1399">
        <v>1397</v>
      </c>
      <c r="B1399">
        <f t="shared" si="21"/>
        <v>3.8247775496235454</v>
      </c>
      <c r="C1399">
        <v>1</v>
      </c>
      <c r="D1399">
        <v>101.4714</v>
      </c>
      <c r="E1399">
        <v>4.163E-2</v>
      </c>
      <c r="F1399">
        <v>88.417000000000002</v>
      </c>
      <c r="G1399">
        <v>91.644000000000005</v>
      </c>
      <c r="H1399">
        <v>93.525999999999996</v>
      </c>
      <c r="I1399">
        <v>94.522999999999996</v>
      </c>
      <c r="J1399">
        <v>96.058000000000007</v>
      </c>
      <c r="K1399">
        <v>97.093000000000004</v>
      </c>
      <c r="L1399">
        <v>98.622</v>
      </c>
      <c r="M1399">
        <v>101.471</v>
      </c>
      <c r="N1399">
        <v>104.321</v>
      </c>
      <c r="O1399">
        <v>105.85</v>
      </c>
      <c r="P1399">
        <v>106.88500000000001</v>
      </c>
      <c r="Q1399">
        <v>108.42</v>
      </c>
      <c r="R1399">
        <v>109.416</v>
      </c>
      <c r="S1399">
        <v>111.298</v>
      </c>
      <c r="T1399">
        <v>114.52500000000001</v>
      </c>
    </row>
    <row r="1400" spans="1:20" x14ac:dyDescent="0.3">
      <c r="A1400">
        <v>1398</v>
      </c>
      <c r="B1400">
        <f t="shared" si="21"/>
        <v>3.8275154004106775</v>
      </c>
      <c r="C1400">
        <v>1</v>
      </c>
      <c r="D1400">
        <v>101.4914</v>
      </c>
      <c r="E1400">
        <v>4.163E-2</v>
      </c>
      <c r="F1400">
        <v>88.435000000000002</v>
      </c>
      <c r="G1400">
        <v>91.662000000000006</v>
      </c>
      <c r="H1400">
        <v>93.545000000000002</v>
      </c>
      <c r="I1400">
        <v>94.542000000000002</v>
      </c>
      <c r="J1400">
        <v>96.076999999999998</v>
      </c>
      <c r="K1400">
        <v>97.111999999999995</v>
      </c>
      <c r="L1400">
        <v>98.641999999999996</v>
      </c>
      <c r="M1400">
        <v>101.491</v>
      </c>
      <c r="N1400">
        <v>104.34099999999999</v>
      </c>
      <c r="O1400">
        <v>105.87</v>
      </c>
      <c r="P1400">
        <v>106.90600000000001</v>
      </c>
      <c r="Q1400">
        <v>108.441</v>
      </c>
      <c r="R1400">
        <v>109.438</v>
      </c>
      <c r="S1400">
        <v>111.32</v>
      </c>
      <c r="T1400">
        <v>114.548</v>
      </c>
    </row>
    <row r="1401" spans="1:20" x14ac:dyDescent="0.3">
      <c r="A1401">
        <v>1399</v>
      </c>
      <c r="B1401">
        <f t="shared" si="21"/>
        <v>3.8302532511978096</v>
      </c>
      <c r="C1401">
        <v>1</v>
      </c>
      <c r="D1401">
        <v>101.51130000000001</v>
      </c>
      <c r="E1401">
        <v>4.1640000000000003E-2</v>
      </c>
      <c r="F1401">
        <v>88.448999999999998</v>
      </c>
      <c r="G1401">
        <v>91.677999999999997</v>
      </c>
      <c r="H1401">
        <v>93.561000000000007</v>
      </c>
      <c r="I1401">
        <v>94.558999999999997</v>
      </c>
      <c r="J1401">
        <v>96.093999999999994</v>
      </c>
      <c r="K1401">
        <v>97.13</v>
      </c>
      <c r="L1401">
        <v>98.66</v>
      </c>
      <c r="M1401">
        <v>101.511</v>
      </c>
      <c r="N1401">
        <v>104.36199999999999</v>
      </c>
      <c r="O1401">
        <v>105.892</v>
      </c>
      <c r="P1401">
        <v>106.928</v>
      </c>
      <c r="Q1401">
        <v>108.464</v>
      </c>
      <c r="R1401">
        <v>109.461</v>
      </c>
      <c r="S1401">
        <v>111.345</v>
      </c>
      <c r="T1401">
        <v>114.57299999999999</v>
      </c>
    </row>
    <row r="1402" spans="1:20" x14ac:dyDescent="0.3">
      <c r="A1402">
        <v>1400</v>
      </c>
      <c r="B1402">
        <f t="shared" si="21"/>
        <v>3.8329911019849416</v>
      </c>
      <c r="C1402">
        <v>1</v>
      </c>
      <c r="D1402">
        <v>101.5312</v>
      </c>
      <c r="E1402">
        <v>4.1640000000000003E-2</v>
      </c>
      <c r="F1402">
        <v>88.465999999999994</v>
      </c>
      <c r="G1402">
        <v>91.695999999999998</v>
      </c>
      <c r="H1402">
        <v>93.58</v>
      </c>
      <c r="I1402">
        <v>94.576999999999998</v>
      </c>
      <c r="J1402">
        <v>96.113</v>
      </c>
      <c r="K1402">
        <v>97.149000000000001</v>
      </c>
      <c r="L1402">
        <v>98.68</v>
      </c>
      <c r="M1402">
        <v>101.53100000000001</v>
      </c>
      <c r="N1402">
        <v>104.383</v>
      </c>
      <c r="O1402">
        <v>105.913</v>
      </c>
      <c r="P1402">
        <v>106.949</v>
      </c>
      <c r="Q1402">
        <v>108.485</v>
      </c>
      <c r="R1402">
        <v>109.483</v>
      </c>
      <c r="S1402">
        <v>111.366</v>
      </c>
      <c r="T1402">
        <v>114.596</v>
      </c>
    </row>
    <row r="1403" spans="1:20" x14ac:dyDescent="0.3">
      <c r="A1403">
        <v>1401</v>
      </c>
      <c r="B1403">
        <f t="shared" si="21"/>
        <v>3.8357289527720737</v>
      </c>
      <c r="C1403">
        <v>1</v>
      </c>
      <c r="D1403">
        <v>101.55110000000001</v>
      </c>
      <c r="E1403">
        <v>4.165E-2</v>
      </c>
      <c r="F1403">
        <v>88.480999999999995</v>
      </c>
      <c r="G1403">
        <v>91.712000000000003</v>
      </c>
      <c r="H1403">
        <v>93.596000000000004</v>
      </c>
      <c r="I1403">
        <v>94.593999999999994</v>
      </c>
      <c r="J1403">
        <v>96.131</v>
      </c>
      <c r="K1403">
        <v>97.167000000000002</v>
      </c>
      <c r="L1403">
        <v>98.697999999999993</v>
      </c>
      <c r="M1403">
        <v>101.551</v>
      </c>
      <c r="N1403">
        <v>104.404</v>
      </c>
      <c r="O1403">
        <v>105.935</v>
      </c>
      <c r="P1403">
        <v>106.97199999999999</v>
      </c>
      <c r="Q1403">
        <v>108.508</v>
      </c>
      <c r="R1403">
        <v>109.506</v>
      </c>
      <c r="S1403">
        <v>111.39100000000001</v>
      </c>
      <c r="T1403">
        <v>114.622</v>
      </c>
    </row>
    <row r="1404" spans="1:20" x14ac:dyDescent="0.3">
      <c r="A1404">
        <v>1402</v>
      </c>
      <c r="B1404">
        <f t="shared" si="21"/>
        <v>3.8384668035592062</v>
      </c>
      <c r="C1404">
        <v>1</v>
      </c>
      <c r="D1404">
        <v>101.571</v>
      </c>
      <c r="E1404">
        <v>4.165E-2</v>
      </c>
      <c r="F1404">
        <v>88.498000000000005</v>
      </c>
      <c r="G1404">
        <v>91.73</v>
      </c>
      <c r="H1404">
        <v>93.614000000000004</v>
      </c>
      <c r="I1404">
        <v>94.613</v>
      </c>
      <c r="J1404">
        <v>96.149000000000001</v>
      </c>
      <c r="K1404">
        <v>97.186000000000007</v>
      </c>
      <c r="L1404">
        <v>98.718000000000004</v>
      </c>
      <c r="M1404">
        <v>101.571</v>
      </c>
      <c r="N1404">
        <v>104.42400000000001</v>
      </c>
      <c r="O1404">
        <v>105.956</v>
      </c>
      <c r="P1404">
        <v>106.99299999999999</v>
      </c>
      <c r="Q1404">
        <v>108.529</v>
      </c>
      <c r="R1404">
        <v>109.52800000000001</v>
      </c>
      <c r="S1404">
        <v>111.41200000000001</v>
      </c>
      <c r="T1404">
        <v>114.64400000000001</v>
      </c>
    </row>
    <row r="1405" spans="1:20" x14ac:dyDescent="0.3">
      <c r="A1405">
        <v>1403</v>
      </c>
      <c r="B1405">
        <f t="shared" si="21"/>
        <v>3.8412046543463383</v>
      </c>
      <c r="C1405">
        <v>1</v>
      </c>
      <c r="D1405">
        <v>101.5909</v>
      </c>
      <c r="E1405">
        <v>4.1660000000000003E-2</v>
      </c>
      <c r="F1405">
        <v>88.512</v>
      </c>
      <c r="G1405">
        <v>91.745000000000005</v>
      </c>
      <c r="H1405">
        <v>93.631</v>
      </c>
      <c r="I1405">
        <v>94.629000000000005</v>
      </c>
      <c r="J1405">
        <v>96.167000000000002</v>
      </c>
      <c r="K1405">
        <v>97.203999999999994</v>
      </c>
      <c r="L1405">
        <v>98.736000000000004</v>
      </c>
      <c r="M1405">
        <v>101.59099999999999</v>
      </c>
      <c r="N1405">
        <v>104.446</v>
      </c>
      <c r="O1405">
        <v>105.977</v>
      </c>
      <c r="P1405">
        <v>107.015</v>
      </c>
      <c r="Q1405">
        <v>108.55200000000001</v>
      </c>
      <c r="R1405">
        <v>109.551</v>
      </c>
      <c r="S1405">
        <v>111.437</v>
      </c>
      <c r="T1405">
        <v>114.67</v>
      </c>
    </row>
    <row r="1406" spans="1:20" x14ac:dyDescent="0.3">
      <c r="A1406">
        <v>1404</v>
      </c>
      <c r="B1406">
        <f t="shared" si="21"/>
        <v>3.8439425051334704</v>
      </c>
      <c r="C1406">
        <v>1</v>
      </c>
      <c r="D1406">
        <v>101.6108</v>
      </c>
      <c r="E1406">
        <v>4.1660000000000003E-2</v>
      </c>
      <c r="F1406">
        <v>88.53</v>
      </c>
      <c r="G1406">
        <v>91.763000000000005</v>
      </c>
      <c r="H1406">
        <v>93.649000000000001</v>
      </c>
      <c r="I1406">
        <v>94.647999999999996</v>
      </c>
      <c r="J1406">
        <v>96.186000000000007</v>
      </c>
      <c r="K1406">
        <v>97.222999999999999</v>
      </c>
      <c r="L1406">
        <v>98.756</v>
      </c>
      <c r="M1406">
        <v>101.611</v>
      </c>
      <c r="N1406">
        <v>104.46599999999999</v>
      </c>
      <c r="O1406">
        <v>105.998</v>
      </c>
      <c r="P1406">
        <v>107.036</v>
      </c>
      <c r="Q1406">
        <v>108.574</v>
      </c>
      <c r="R1406">
        <v>109.572</v>
      </c>
      <c r="S1406">
        <v>111.458</v>
      </c>
      <c r="T1406">
        <v>114.69199999999999</v>
      </c>
    </row>
    <row r="1407" spans="1:20" x14ac:dyDescent="0.3">
      <c r="A1407">
        <v>1405</v>
      </c>
      <c r="B1407">
        <f t="shared" si="21"/>
        <v>3.8466803559206024</v>
      </c>
      <c r="C1407">
        <v>1</v>
      </c>
      <c r="D1407">
        <v>101.6306</v>
      </c>
      <c r="E1407">
        <v>4.1669999999999999E-2</v>
      </c>
      <c r="F1407">
        <v>88.543999999999997</v>
      </c>
      <c r="G1407">
        <v>91.778999999999996</v>
      </c>
      <c r="H1407">
        <v>93.665999999999997</v>
      </c>
      <c r="I1407">
        <v>94.665000000000006</v>
      </c>
      <c r="J1407">
        <v>96.203000000000003</v>
      </c>
      <c r="K1407">
        <v>97.241</v>
      </c>
      <c r="L1407">
        <v>98.774000000000001</v>
      </c>
      <c r="M1407">
        <v>101.631</v>
      </c>
      <c r="N1407">
        <v>104.48699999999999</v>
      </c>
      <c r="O1407">
        <v>106.02</v>
      </c>
      <c r="P1407">
        <v>107.05800000000001</v>
      </c>
      <c r="Q1407">
        <v>108.596</v>
      </c>
      <c r="R1407">
        <v>109.596</v>
      </c>
      <c r="S1407">
        <v>111.483</v>
      </c>
      <c r="T1407">
        <v>114.718</v>
      </c>
    </row>
    <row r="1408" spans="1:20" x14ac:dyDescent="0.3">
      <c r="A1408">
        <v>1406</v>
      </c>
      <c r="B1408">
        <f t="shared" si="21"/>
        <v>3.8494182067077345</v>
      </c>
      <c r="C1408">
        <v>1</v>
      </c>
      <c r="D1408">
        <v>101.65049999999999</v>
      </c>
      <c r="E1408">
        <v>4.1669999999999999E-2</v>
      </c>
      <c r="F1408">
        <v>88.561000000000007</v>
      </c>
      <c r="G1408">
        <v>91.796999999999997</v>
      </c>
      <c r="H1408">
        <v>93.683999999999997</v>
      </c>
      <c r="I1408">
        <v>94.683000000000007</v>
      </c>
      <c r="J1408">
        <v>96.221999999999994</v>
      </c>
      <c r="K1408">
        <v>97.26</v>
      </c>
      <c r="L1408">
        <v>98.793999999999997</v>
      </c>
      <c r="M1408">
        <v>101.651</v>
      </c>
      <c r="N1408">
        <v>104.50700000000001</v>
      </c>
      <c r="O1408">
        <v>106.041</v>
      </c>
      <c r="P1408">
        <v>107.07899999999999</v>
      </c>
      <c r="Q1408">
        <v>108.61799999999999</v>
      </c>
      <c r="R1408">
        <v>109.617</v>
      </c>
      <c r="S1408">
        <v>111.504</v>
      </c>
      <c r="T1408">
        <v>114.74</v>
      </c>
    </row>
    <row r="1409" spans="1:20" x14ac:dyDescent="0.3">
      <c r="A1409">
        <v>1407</v>
      </c>
      <c r="B1409">
        <f t="shared" si="21"/>
        <v>3.8521560574948666</v>
      </c>
      <c r="C1409">
        <v>1</v>
      </c>
      <c r="D1409">
        <v>101.6704</v>
      </c>
      <c r="E1409">
        <v>4.1669999999999999E-2</v>
      </c>
      <c r="F1409">
        <v>88.578000000000003</v>
      </c>
      <c r="G1409">
        <v>91.814999999999998</v>
      </c>
      <c r="H1409">
        <v>93.701999999999998</v>
      </c>
      <c r="I1409">
        <v>94.701999999999998</v>
      </c>
      <c r="J1409">
        <v>96.241</v>
      </c>
      <c r="K1409">
        <v>97.278999999999996</v>
      </c>
      <c r="L1409">
        <v>98.813000000000002</v>
      </c>
      <c r="M1409">
        <v>101.67</v>
      </c>
      <c r="N1409">
        <v>104.52800000000001</v>
      </c>
      <c r="O1409">
        <v>106.06100000000001</v>
      </c>
      <c r="P1409">
        <v>107.1</v>
      </c>
      <c r="Q1409">
        <v>108.639</v>
      </c>
      <c r="R1409">
        <v>109.639</v>
      </c>
      <c r="S1409">
        <v>111.526</v>
      </c>
      <c r="T1409">
        <v>114.762</v>
      </c>
    </row>
    <row r="1410" spans="1:20" x14ac:dyDescent="0.3">
      <c r="A1410">
        <v>1408</v>
      </c>
      <c r="B1410">
        <f t="shared" si="21"/>
        <v>3.8548939082819986</v>
      </c>
      <c r="C1410">
        <v>1</v>
      </c>
      <c r="D1410">
        <v>101.6902</v>
      </c>
      <c r="E1410">
        <v>4.1680000000000002E-2</v>
      </c>
      <c r="F1410">
        <v>88.591999999999999</v>
      </c>
      <c r="G1410">
        <v>91.83</v>
      </c>
      <c r="H1410">
        <v>93.718999999999994</v>
      </c>
      <c r="I1410">
        <v>94.718999999999994</v>
      </c>
      <c r="J1410">
        <v>96.257999999999996</v>
      </c>
      <c r="K1410">
        <v>97.296999999999997</v>
      </c>
      <c r="L1410">
        <v>98.831000000000003</v>
      </c>
      <c r="M1410">
        <v>101.69</v>
      </c>
      <c r="N1410">
        <v>104.54900000000001</v>
      </c>
      <c r="O1410">
        <v>106.083</v>
      </c>
      <c r="P1410">
        <v>107.122</v>
      </c>
      <c r="Q1410">
        <v>108.66200000000001</v>
      </c>
      <c r="R1410">
        <v>109.66200000000001</v>
      </c>
      <c r="S1410">
        <v>111.55</v>
      </c>
      <c r="T1410">
        <v>114.788</v>
      </c>
    </row>
    <row r="1411" spans="1:20" x14ac:dyDescent="0.3">
      <c r="A1411">
        <v>1409</v>
      </c>
      <c r="B1411">
        <f t="shared" ref="B1411:B1474" si="22">A1411/365.25</f>
        <v>3.8576317590691307</v>
      </c>
      <c r="C1411">
        <v>1</v>
      </c>
      <c r="D1411">
        <v>101.7101</v>
      </c>
      <c r="E1411">
        <v>4.1680000000000002E-2</v>
      </c>
      <c r="F1411">
        <v>88.61</v>
      </c>
      <c r="G1411">
        <v>91.847999999999999</v>
      </c>
      <c r="H1411">
        <v>93.736999999999995</v>
      </c>
      <c r="I1411">
        <v>94.736999999999995</v>
      </c>
      <c r="J1411">
        <v>96.277000000000001</v>
      </c>
      <c r="K1411">
        <v>97.316000000000003</v>
      </c>
      <c r="L1411">
        <v>98.850999999999999</v>
      </c>
      <c r="M1411">
        <v>101.71</v>
      </c>
      <c r="N1411">
        <v>104.569</v>
      </c>
      <c r="O1411">
        <v>106.104</v>
      </c>
      <c r="P1411">
        <v>107.143</v>
      </c>
      <c r="Q1411">
        <v>108.68300000000001</v>
      </c>
      <c r="R1411">
        <v>109.68300000000001</v>
      </c>
      <c r="S1411">
        <v>111.572</v>
      </c>
      <c r="T1411">
        <v>114.81</v>
      </c>
    </row>
    <row r="1412" spans="1:20" x14ac:dyDescent="0.3">
      <c r="A1412">
        <v>1410</v>
      </c>
      <c r="B1412">
        <f t="shared" si="22"/>
        <v>3.8603696098562628</v>
      </c>
      <c r="C1412">
        <v>1</v>
      </c>
      <c r="D1412">
        <v>101.7299</v>
      </c>
      <c r="E1412">
        <v>4.1689999999999998E-2</v>
      </c>
      <c r="F1412">
        <v>88.623999999999995</v>
      </c>
      <c r="G1412">
        <v>91.864000000000004</v>
      </c>
      <c r="H1412">
        <v>93.753</v>
      </c>
      <c r="I1412">
        <v>94.754000000000005</v>
      </c>
      <c r="J1412">
        <v>96.295000000000002</v>
      </c>
      <c r="K1412">
        <v>97.334000000000003</v>
      </c>
      <c r="L1412">
        <v>98.869</v>
      </c>
      <c r="M1412">
        <v>101.73</v>
      </c>
      <c r="N1412">
        <v>104.59</v>
      </c>
      <c r="O1412">
        <v>106.126</v>
      </c>
      <c r="P1412">
        <v>107.16500000000001</v>
      </c>
      <c r="Q1412">
        <v>108.706</v>
      </c>
      <c r="R1412">
        <v>109.70699999999999</v>
      </c>
      <c r="S1412">
        <v>111.596</v>
      </c>
      <c r="T1412">
        <v>114.836</v>
      </c>
    </row>
    <row r="1413" spans="1:20" x14ac:dyDescent="0.3">
      <c r="A1413">
        <v>1411</v>
      </c>
      <c r="B1413">
        <f t="shared" si="22"/>
        <v>3.8631074606433948</v>
      </c>
      <c r="C1413">
        <v>1</v>
      </c>
      <c r="D1413">
        <v>101.7497</v>
      </c>
      <c r="E1413">
        <v>4.1689999999999998E-2</v>
      </c>
      <c r="F1413">
        <v>88.641000000000005</v>
      </c>
      <c r="G1413">
        <v>91.881</v>
      </c>
      <c r="H1413">
        <v>93.771000000000001</v>
      </c>
      <c r="I1413">
        <v>94.772000000000006</v>
      </c>
      <c r="J1413">
        <v>96.313000000000002</v>
      </c>
      <c r="K1413">
        <v>97.352999999999994</v>
      </c>
      <c r="L1413">
        <v>98.888999999999996</v>
      </c>
      <c r="M1413">
        <v>101.75</v>
      </c>
      <c r="N1413">
        <v>104.611</v>
      </c>
      <c r="O1413">
        <v>106.146</v>
      </c>
      <c r="P1413">
        <v>107.18600000000001</v>
      </c>
      <c r="Q1413">
        <v>108.727</v>
      </c>
      <c r="R1413">
        <v>109.72799999999999</v>
      </c>
      <c r="S1413">
        <v>111.61799999999999</v>
      </c>
      <c r="T1413">
        <v>114.858</v>
      </c>
    </row>
    <row r="1414" spans="1:20" x14ac:dyDescent="0.3">
      <c r="A1414">
        <v>1412</v>
      </c>
      <c r="B1414">
        <f t="shared" si="22"/>
        <v>3.8658453114305269</v>
      </c>
      <c r="C1414">
        <v>1</v>
      </c>
      <c r="D1414">
        <v>101.76949999999999</v>
      </c>
      <c r="E1414">
        <v>4.1700000000000001E-2</v>
      </c>
      <c r="F1414">
        <v>88.655000000000001</v>
      </c>
      <c r="G1414">
        <v>91.897000000000006</v>
      </c>
      <c r="H1414">
        <v>93.787999999999997</v>
      </c>
      <c r="I1414">
        <v>94.789000000000001</v>
      </c>
      <c r="J1414">
        <v>96.331000000000003</v>
      </c>
      <c r="K1414">
        <v>97.370999999999995</v>
      </c>
      <c r="L1414">
        <v>98.906999999999996</v>
      </c>
      <c r="M1414">
        <v>101.77</v>
      </c>
      <c r="N1414">
        <v>104.63200000000001</v>
      </c>
      <c r="O1414">
        <v>106.16800000000001</v>
      </c>
      <c r="P1414">
        <v>107.208</v>
      </c>
      <c r="Q1414">
        <v>108.75</v>
      </c>
      <c r="R1414">
        <v>109.751</v>
      </c>
      <c r="S1414">
        <v>111.642</v>
      </c>
      <c r="T1414">
        <v>114.884</v>
      </c>
    </row>
    <row r="1415" spans="1:20" x14ac:dyDescent="0.3">
      <c r="A1415">
        <v>1413</v>
      </c>
      <c r="B1415">
        <f t="shared" si="22"/>
        <v>3.868583162217659</v>
      </c>
      <c r="C1415">
        <v>1</v>
      </c>
      <c r="D1415">
        <v>101.7893</v>
      </c>
      <c r="E1415">
        <v>4.1700000000000001E-2</v>
      </c>
      <c r="F1415">
        <v>88.671999999999997</v>
      </c>
      <c r="G1415">
        <v>91.915000000000006</v>
      </c>
      <c r="H1415">
        <v>93.805999999999997</v>
      </c>
      <c r="I1415">
        <v>94.808000000000007</v>
      </c>
      <c r="J1415">
        <v>96.35</v>
      </c>
      <c r="K1415">
        <v>97.39</v>
      </c>
      <c r="L1415">
        <v>98.926000000000002</v>
      </c>
      <c r="M1415">
        <v>101.789</v>
      </c>
      <c r="N1415">
        <v>104.652</v>
      </c>
      <c r="O1415">
        <v>106.18899999999999</v>
      </c>
      <c r="P1415">
        <v>107.229</v>
      </c>
      <c r="Q1415">
        <v>108.771</v>
      </c>
      <c r="R1415">
        <v>109.773</v>
      </c>
      <c r="S1415">
        <v>111.664</v>
      </c>
      <c r="T1415">
        <v>114.90600000000001</v>
      </c>
    </row>
    <row r="1416" spans="1:20" x14ac:dyDescent="0.3">
      <c r="A1416">
        <v>1414</v>
      </c>
      <c r="B1416">
        <f t="shared" si="22"/>
        <v>3.871321013004791</v>
      </c>
      <c r="C1416">
        <v>1</v>
      </c>
      <c r="D1416">
        <v>101.8091</v>
      </c>
      <c r="E1416">
        <v>4.1709999999999997E-2</v>
      </c>
      <c r="F1416">
        <v>88.686999999999998</v>
      </c>
      <c r="G1416">
        <v>91.93</v>
      </c>
      <c r="H1416">
        <v>93.822000000000003</v>
      </c>
      <c r="I1416">
        <v>94.823999999999998</v>
      </c>
      <c r="J1416">
        <v>96.367000000000004</v>
      </c>
      <c r="K1416">
        <v>97.408000000000001</v>
      </c>
      <c r="L1416">
        <v>98.944999999999993</v>
      </c>
      <c r="M1416">
        <v>101.809</v>
      </c>
      <c r="N1416">
        <v>104.673</v>
      </c>
      <c r="O1416">
        <v>106.21</v>
      </c>
      <c r="P1416">
        <v>107.251</v>
      </c>
      <c r="Q1416">
        <v>108.794</v>
      </c>
      <c r="R1416">
        <v>109.79600000000001</v>
      </c>
      <c r="S1416">
        <v>111.688</v>
      </c>
      <c r="T1416">
        <v>114.932</v>
      </c>
    </row>
    <row r="1417" spans="1:20" x14ac:dyDescent="0.3">
      <c r="A1417">
        <v>1415</v>
      </c>
      <c r="B1417">
        <f t="shared" si="22"/>
        <v>3.8740588637919235</v>
      </c>
      <c r="C1417">
        <v>1</v>
      </c>
      <c r="D1417">
        <v>101.8289</v>
      </c>
      <c r="E1417">
        <v>4.1709999999999997E-2</v>
      </c>
      <c r="F1417">
        <v>88.703999999999994</v>
      </c>
      <c r="G1417">
        <v>91.947999999999993</v>
      </c>
      <c r="H1417">
        <v>93.840999999999994</v>
      </c>
      <c r="I1417">
        <v>94.843000000000004</v>
      </c>
      <c r="J1417">
        <v>96.385999999999996</v>
      </c>
      <c r="K1417">
        <v>97.427000000000007</v>
      </c>
      <c r="L1417">
        <v>98.963999999999999</v>
      </c>
      <c r="M1417">
        <v>101.82899999999999</v>
      </c>
      <c r="N1417">
        <v>104.694</v>
      </c>
      <c r="O1417">
        <v>106.23099999999999</v>
      </c>
      <c r="P1417">
        <v>107.27200000000001</v>
      </c>
      <c r="Q1417">
        <v>108.815</v>
      </c>
      <c r="R1417">
        <v>109.81699999999999</v>
      </c>
      <c r="S1417">
        <v>111.71</v>
      </c>
      <c r="T1417">
        <v>114.95399999999999</v>
      </c>
    </row>
    <row r="1418" spans="1:20" x14ac:dyDescent="0.3">
      <c r="A1418">
        <v>1416</v>
      </c>
      <c r="B1418">
        <f t="shared" si="22"/>
        <v>3.8767967145790556</v>
      </c>
      <c r="C1418">
        <v>1</v>
      </c>
      <c r="D1418">
        <v>101.84869999999999</v>
      </c>
      <c r="E1418">
        <v>4.172E-2</v>
      </c>
      <c r="F1418">
        <v>88.718000000000004</v>
      </c>
      <c r="G1418">
        <v>91.963999999999999</v>
      </c>
      <c r="H1418">
        <v>93.856999999999999</v>
      </c>
      <c r="I1418">
        <v>94.86</v>
      </c>
      <c r="J1418">
        <v>96.403000000000006</v>
      </c>
      <c r="K1418">
        <v>97.444999999999993</v>
      </c>
      <c r="L1418">
        <v>98.983000000000004</v>
      </c>
      <c r="M1418">
        <v>101.849</v>
      </c>
      <c r="N1418">
        <v>104.715</v>
      </c>
      <c r="O1418">
        <v>106.253</v>
      </c>
      <c r="P1418">
        <v>107.294</v>
      </c>
      <c r="Q1418">
        <v>108.83799999999999</v>
      </c>
      <c r="R1418">
        <v>109.84</v>
      </c>
      <c r="S1418">
        <v>111.73399999999999</v>
      </c>
      <c r="T1418">
        <v>114.979</v>
      </c>
    </row>
    <row r="1419" spans="1:20" x14ac:dyDescent="0.3">
      <c r="A1419">
        <v>1417</v>
      </c>
      <c r="B1419">
        <f t="shared" si="22"/>
        <v>3.8795345653661877</v>
      </c>
      <c r="C1419">
        <v>1</v>
      </c>
      <c r="D1419">
        <v>101.8685</v>
      </c>
      <c r="E1419">
        <v>4.172E-2</v>
      </c>
      <c r="F1419">
        <v>88.734999999999999</v>
      </c>
      <c r="G1419">
        <v>91.981999999999999</v>
      </c>
      <c r="H1419">
        <v>93.875</v>
      </c>
      <c r="I1419">
        <v>94.878</v>
      </c>
      <c r="J1419">
        <v>96.421999999999997</v>
      </c>
      <c r="K1419">
        <v>97.463999999999999</v>
      </c>
      <c r="L1419">
        <v>99.001999999999995</v>
      </c>
      <c r="M1419">
        <v>101.869</v>
      </c>
      <c r="N1419">
        <v>104.735</v>
      </c>
      <c r="O1419">
        <v>106.273</v>
      </c>
      <c r="P1419">
        <v>107.315</v>
      </c>
      <c r="Q1419">
        <v>108.85899999999999</v>
      </c>
      <c r="R1419">
        <v>109.86199999999999</v>
      </c>
      <c r="S1419">
        <v>111.755</v>
      </c>
      <c r="T1419">
        <v>115.002</v>
      </c>
    </row>
    <row r="1420" spans="1:20" x14ac:dyDescent="0.3">
      <c r="A1420">
        <v>1418</v>
      </c>
      <c r="B1420">
        <f t="shared" si="22"/>
        <v>3.8822724161533197</v>
      </c>
      <c r="C1420">
        <v>1</v>
      </c>
      <c r="D1420">
        <v>101.8883</v>
      </c>
      <c r="E1420">
        <v>4.1730000000000003E-2</v>
      </c>
      <c r="F1420">
        <v>88.748999999999995</v>
      </c>
      <c r="G1420">
        <v>91.997</v>
      </c>
      <c r="H1420">
        <v>93.891999999999996</v>
      </c>
      <c r="I1420">
        <v>94.894999999999996</v>
      </c>
      <c r="J1420">
        <v>96.438999999999993</v>
      </c>
      <c r="K1420">
        <v>97.481999999999999</v>
      </c>
      <c r="L1420">
        <v>99.021000000000001</v>
      </c>
      <c r="M1420">
        <v>101.88800000000001</v>
      </c>
      <c r="N1420">
        <v>104.756</v>
      </c>
      <c r="O1420">
        <v>106.295</v>
      </c>
      <c r="P1420">
        <v>107.337</v>
      </c>
      <c r="Q1420">
        <v>108.88200000000001</v>
      </c>
      <c r="R1420">
        <v>109.88500000000001</v>
      </c>
      <c r="S1420">
        <v>111.779</v>
      </c>
      <c r="T1420">
        <v>115.027</v>
      </c>
    </row>
    <row r="1421" spans="1:20" x14ac:dyDescent="0.3">
      <c r="A1421">
        <v>1419</v>
      </c>
      <c r="B1421">
        <f t="shared" si="22"/>
        <v>3.8850102669404518</v>
      </c>
      <c r="C1421">
        <v>1</v>
      </c>
      <c r="D1421">
        <v>101.908</v>
      </c>
      <c r="E1421">
        <v>4.1730000000000003E-2</v>
      </c>
      <c r="F1421">
        <v>88.766000000000005</v>
      </c>
      <c r="G1421">
        <v>92.015000000000001</v>
      </c>
      <c r="H1421">
        <v>93.91</v>
      </c>
      <c r="I1421">
        <v>94.912999999999997</v>
      </c>
      <c r="J1421">
        <v>96.457999999999998</v>
      </c>
      <c r="K1421">
        <v>97.5</v>
      </c>
      <c r="L1421">
        <v>99.04</v>
      </c>
      <c r="M1421">
        <v>101.908</v>
      </c>
      <c r="N1421">
        <v>104.776</v>
      </c>
      <c r="O1421">
        <v>106.316</v>
      </c>
      <c r="P1421">
        <v>107.358</v>
      </c>
      <c r="Q1421">
        <v>108.90300000000001</v>
      </c>
      <c r="R1421">
        <v>109.90600000000001</v>
      </c>
      <c r="S1421">
        <v>111.801</v>
      </c>
      <c r="T1421">
        <v>115.05</v>
      </c>
    </row>
    <row r="1422" spans="1:20" x14ac:dyDescent="0.3">
      <c r="A1422">
        <v>1420</v>
      </c>
      <c r="B1422">
        <f t="shared" si="22"/>
        <v>3.8877481177275839</v>
      </c>
      <c r="C1422">
        <v>1</v>
      </c>
      <c r="D1422">
        <v>101.9278</v>
      </c>
      <c r="E1422">
        <v>4.1739999999999999E-2</v>
      </c>
      <c r="F1422">
        <v>88.781000000000006</v>
      </c>
      <c r="G1422">
        <v>92.03</v>
      </c>
      <c r="H1422">
        <v>93.926000000000002</v>
      </c>
      <c r="I1422">
        <v>94.93</v>
      </c>
      <c r="J1422">
        <v>96.474999999999994</v>
      </c>
      <c r="K1422">
        <v>97.518000000000001</v>
      </c>
      <c r="L1422">
        <v>99.058000000000007</v>
      </c>
      <c r="M1422">
        <v>101.928</v>
      </c>
      <c r="N1422">
        <v>104.797</v>
      </c>
      <c r="O1422">
        <v>106.337</v>
      </c>
      <c r="P1422">
        <v>107.38</v>
      </c>
      <c r="Q1422">
        <v>108.926</v>
      </c>
      <c r="R1422">
        <v>109.93</v>
      </c>
      <c r="S1422">
        <v>111.825</v>
      </c>
      <c r="T1422">
        <v>115.075</v>
      </c>
    </row>
    <row r="1423" spans="1:20" x14ac:dyDescent="0.3">
      <c r="A1423">
        <v>1421</v>
      </c>
      <c r="B1423">
        <f t="shared" si="22"/>
        <v>3.890485968514716</v>
      </c>
      <c r="C1423">
        <v>1</v>
      </c>
      <c r="D1423">
        <v>101.94750000000001</v>
      </c>
      <c r="E1423">
        <v>4.1739999999999999E-2</v>
      </c>
      <c r="F1423">
        <v>88.798000000000002</v>
      </c>
      <c r="G1423">
        <v>92.048000000000002</v>
      </c>
      <c r="H1423">
        <v>93.944000000000003</v>
      </c>
      <c r="I1423">
        <v>94.947999999999993</v>
      </c>
      <c r="J1423">
        <v>96.494</v>
      </c>
      <c r="K1423">
        <v>97.537000000000006</v>
      </c>
      <c r="L1423">
        <v>99.076999999999998</v>
      </c>
      <c r="M1423">
        <v>101.94799999999999</v>
      </c>
      <c r="N1423">
        <v>104.818</v>
      </c>
      <c r="O1423">
        <v>106.358</v>
      </c>
      <c r="P1423">
        <v>107.401</v>
      </c>
      <c r="Q1423">
        <v>108.947</v>
      </c>
      <c r="R1423">
        <v>109.95099999999999</v>
      </c>
      <c r="S1423">
        <v>111.84699999999999</v>
      </c>
      <c r="T1423">
        <v>115.09699999999999</v>
      </c>
    </row>
    <row r="1424" spans="1:20" x14ac:dyDescent="0.3">
      <c r="A1424">
        <v>1422</v>
      </c>
      <c r="B1424">
        <f t="shared" si="22"/>
        <v>3.893223819301848</v>
      </c>
      <c r="C1424">
        <v>1</v>
      </c>
      <c r="D1424">
        <v>101.96729999999999</v>
      </c>
      <c r="E1424">
        <v>4.1750000000000002E-2</v>
      </c>
      <c r="F1424">
        <v>88.811999999999998</v>
      </c>
      <c r="G1424">
        <v>92.063999999999993</v>
      </c>
      <c r="H1424">
        <v>93.960999999999999</v>
      </c>
      <c r="I1424">
        <v>94.965000000000003</v>
      </c>
      <c r="J1424">
        <v>96.512</v>
      </c>
      <c r="K1424">
        <v>97.555000000000007</v>
      </c>
      <c r="L1424">
        <v>99.096000000000004</v>
      </c>
      <c r="M1424">
        <v>101.967</v>
      </c>
      <c r="N1424">
        <v>104.839</v>
      </c>
      <c r="O1424">
        <v>106.38</v>
      </c>
      <c r="P1424">
        <v>107.423</v>
      </c>
      <c r="Q1424">
        <v>108.97</v>
      </c>
      <c r="R1424">
        <v>109.974</v>
      </c>
      <c r="S1424">
        <v>111.871</v>
      </c>
      <c r="T1424">
        <v>115.123</v>
      </c>
    </row>
    <row r="1425" spans="1:20" x14ac:dyDescent="0.3">
      <c r="A1425">
        <v>1423</v>
      </c>
      <c r="B1425">
        <f t="shared" si="22"/>
        <v>3.8959616700889801</v>
      </c>
      <c r="C1425">
        <v>1</v>
      </c>
      <c r="D1425">
        <v>101.98699999999999</v>
      </c>
      <c r="E1425">
        <v>4.1750000000000002E-2</v>
      </c>
      <c r="F1425">
        <v>88.828999999999994</v>
      </c>
      <c r="G1425">
        <v>92.081999999999994</v>
      </c>
      <c r="H1425">
        <v>93.978999999999999</v>
      </c>
      <c r="I1425">
        <v>94.983000000000004</v>
      </c>
      <c r="J1425">
        <v>96.53</v>
      </c>
      <c r="K1425">
        <v>97.573999999999998</v>
      </c>
      <c r="L1425">
        <v>99.114999999999995</v>
      </c>
      <c r="M1425">
        <v>101.98699999999999</v>
      </c>
      <c r="N1425">
        <v>104.85899999999999</v>
      </c>
      <c r="O1425">
        <v>106.4</v>
      </c>
      <c r="P1425">
        <v>107.444</v>
      </c>
      <c r="Q1425">
        <v>108.991</v>
      </c>
      <c r="R1425">
        <v>109.995</v>
      </c>
      <c r="S1425">
        <v>111.892</v>
      </c>
      <c r="T1425">
        <v>115.145</v>
      </c>
    </row>
    <row r="1426" spans="1:20" x14ac:dyDescent="0.3">
      <c r="A1426">
        <v>1424</v>
      </c>
      <c r="B1426">
        <f t="shared" si="22"/>
        <v>3.8986995208761122</v>
      </c>
      <c r="C1426">
        <v>1</v>
      </c>
      <c r="D1426">
        <v>102.0067</v>
      </c>
      <c r="E1426">
        <v>4.1750000000000002E-2</v>
      </c>
      <c r="F1426">
        <v>88.846000000000004</v>
      </c>
      <c r="G1426">
        <v>92.099000000000004</v>
      </c>
      <c r="H1426">
        <v>93.997</v>
      </c>
      <c r="I1426">
        <v>95.001999999999995</v>
      </c>
      <c r="J1426">
        <v>96.549000000000007</v>
      </c>
      <c r="K1426">
        <v>97.593000000000004</v>
      </c>
      <c r="L1426">
        <v>99.134</v>
      </c>
      <c r="M1426">
        <v>102.00700000000001</v>
      </c>
      <c r="N1426">
        <v>104.879</v>
      </c>
      <c r="O1426">
        <v>106.42100000000001</v>
      </c>
      <c r="P1426">
        <v>107.465</v>
      </c>
      <c r="Q1426">
        <v>109.012</v>
      </c>
      <c r="R1426">
        <v>110.017</v>
      </c>
      <c r="S1426">
        <v>111.914</v>
      </c>
      <c r="T1426">
        <v>115.167</v>
      </c>
    </row>
    <row r="1427" spans="1:20" x14ac:dyDescent="0.3">
      <c r="A1427">
        <v>1425</v>
      </c>
      <c r="B1427">
        <f t="shared" si="22"/>
        <v>3.9014373716632442</v>
      </c>
      <c r="C1427">
        <v>1</v>
      </c>
      <c r="D1427">
        <v>102.0264</v>
      </c>
      <c r="E1427">
        <v>4.1759999999999999E-2</v>
      </c>
      <c r="F1427">
        <v>88.86</v>
      </c>
      <c r="G1427">
        <v>92.114999999999995</v>
      </c>
      <c r="H1427">
        <v>94.013000000000005</v>
      </c>
      <c r="I1427">
        <v>95.018000000000001</v>
      </c>
      <c r="J1427">
        <v>96.566000000000003</v>
      </c>
      <c r="K1427">
        <v>97.611000000000004</v>
      </c>
      <c r="L1427">
        <v>99.153000000000006</v>
      </c>
      <c r="M1427">
        <v>102.026</v>
      </c>
      <c r="N1427">
        <v>104.9</v>
      </c>
      <c r="O1427">
        <v>106.44199999999999</v>
      </c>
      <c r="P1427">
        <v>107.48699999999999</v>
      </c>
      <c r="Q1427">
        <v>109.035</v>
      </c>
      <c r="R1427">
        <v>110.04</v>
      </c>
      <c r="S1427">
        <v>111.938</v>
      </c>
      <c r="T1427">
        <v>115.193</v>
      </c>
    </row>
    <row r="1428" spans="1:20" x14ac:dyDescent="0.3">
      <c r="A1428">
        <v>1426</v>
      </c>
      <c r="B1428">
        <f t="shared" si="22"/>
        <v>3.9041752224503763</v>
      </c>
      <c r="C1428">
        <v>1</v>
      </c>
      <c r="D1428">
        <v>102.0461</v>
      </c>
      <c r="E1428">
        <v>4.1759999999999999E-2</v>
      </c>
      <c r="F1428">
        <v>88.876999999999995</v>
      </c>
      <c r="G1428">
        <v>92.132000000000005</v>
      </c>
      <c r="H1428">
        <v>94.031000000000006</v>
      </c>
      <c r="I1428">
        <v>95.037000000000006</v>
      </c>
      <c r="J1428">
        <v>96.584999999999994</v>
      </c>
      <c r="K1428">
        <v>97.629000000000005</v>
      </c>
      <c r="L1428">
        <v>99.171999999999997</v>
      </c>
      <c r="M1428">
        <v>102.04600000000001</v>
      </c>
      <c r="N1428">
        <v>104.92</v>
      </c>
      <c r="O1428">
        <v>106.46299999999999</v>
      </c>
      <c r="P1428">
        <v>107.50700000000001</v>
      </c>
      <c r="Q1428">
        <v>109.056</v>
      </c>
      <c r="R1428">
        <v>110.06100000000001</v>
      </c>
      <c r="S1428">
        <v>111.96</v>
      </c>
      <c r="T1428">
        <v>115.215</v>
      </c>
    </row>
    <row r="1429" spans="1:20" x14ac:dyDescent="0.3">
      <c r="A1429">
        <v>1427</v>
      </c>
      <c r="B1429">
        <f t="shared" si="22"/>
        <v>3.9069130732375084</v>
      </c>
      <c r="C1429">
        <v>1</v>
      </c>
      <c r="D1429">
        <v>102.0658</v>
      </c>
      <c r="E1429">
        <v>4.1770000000000002E-2</v>
      </c>
      <c r="F1429">
        <v>88.891000000000005</v>
      </c>
      <c r="G1429">
        <v>92.147999999999996</v>
      </c>
      <c r="H1429">
        <v>94.046999999999997</v>
      </c>
      <c r="I1429">
        <v>95.052999999999997</v>
      </c>
      <c r="J1429">
        <v>96.602000000000004</v>
      </c>
      <c r="K1429">
        <v>97.647000000000006</v>
      </c>
      <c r="L1429">
        <v>99.19</v>
      </c>
      <c r="M1429">
        <v>102.066</v>
      </c>
      <c r="N1429">
        <v>104.941</v>
      </c>
      <c r="O1429">
        <v>106.48399999999999</v>
      </c>
      <c r="P1429">
        <v>107.529</v>
      </c>
      <c r="Q1429">
        <v>109.078</v>
      </c>
      <c r="R1429">
        <v>110.084</v>
      </c>
      <c r="S1429">
        <v>111.98399999999999</v>
      </c>
      <c r="T1429">
        <v>115.24</v>
      </c>
    </row>
    <row r="1430" spans="1:20" x14ac:dyDescent="0.3">
      <c r="A1430">
        <v>1428</v>
      </c>
      <c r="B1430">
        <f t="shared" si="22"/>
        <v>3.9096509240246409</v>
      </c>
      <c r="C1430">
        <v>1</v>
      </c>
      <c r="D1430">
        <v>102.0855</v>
      </c>
      <c r="E1430">
        <v>4.1770000000000002E-2</v>
      </c>
      <c r="F1430">
        <v>88.908000000000001</v>
      </c>
      <c r="G1430">
        <v>92.165999999999997</v>
      </c>
      <c r="H1430">
        <v>94.066000000000003</v>
      </c>
      <c r="I1430">
        <v>95.072000000000003</v>
      </c>
      <c r="J1430">
        <v>96.620999999999995</v>
      </c>
      <c r="K1430">
        <v>97.665999999999997</v>
      </c>
      <c r="L1430">
        <v>99.209000000000003</v>
      </c>
      <c r="M1430">
        <v>102.086</v>
      </c>
      <c r="N1430">
        <v>104.962</v>
      </c>
      <c r="O1430">
        <v>106.505</v>
      </c>
      <c r="P1430">
        <v>107.55</v>
      </c>
      <c r="Q1430">
        <v>109.099</v>
      </c>
      <c r="R1430">
        <v>110.105</v>
      </c>
      <c r="S1430">
        <v>112.005</v>
      </c>
      <c r="T1430">
        <v>115.26300000000001</v>
      </c>
    </row>
    <row r="1431" spans="1:20" x14ac:dyDescent="0.3">
      <c r="A1431">
        <v>1429</v>
      </c>
      <c r="B1431">
        <f t="shared" si="22"/>
        <v>3.9123887748117729</v>
      </c>
      <c r="C1431">
        <v>1</v>
      </c>
      <c r="D1431">
        <v>102.1052</v>
      </c>
      <c r="E1431">
        <v>4.1779999999999998E-2</v>
      </c>
      <c r="F1431">
        <v>88.921999999999997</v>
      </c>
      <c r="G1431">
        <v>92.180999999999997</v>
      </c>
      <c r="H1431">
        <v>94.081999999999994</v>
      </c>
      <c r="I1431">
        <v>95.087999999999994</v>
      </c>
      <c r="J1431">
        <v>96.638000000000005</v>
      </c>
      <c r="K1431">
        <v>97.683999999999997</v>
      </c>
      <c r="L1431">
        <v>99.227999999999994</v>
      </c>
      <c r="M1431">
        <v>102.105</v>
      </c>
      <c r="N1431">
        <v>104.983</v>
      </c>
      <c r="O1431">
        <v>106.527</v>
      </c>
      <c r="P1431">
        <v>107.572</v>
      </c>
      <c r="Q1431">
        <v>109.122</v>
      </c>
      <c r="R1431">
        <v>110.129</v>
      </c>
      <c r="S1431">
        <v>112.029</v>
      </c>
      <c r="T1431">
        <v>115.288</v>
      </c>
    </row>
    <row r="1432" spans="1:20" x14ac:dyDescent="0.3">
      <c r="A1432">
        <v>1430</v>
      </c>
      <c r="B1432">
        <f t="shared" si="22"/>
        <v>3.915126625598905</v>
      </c>
      <c r="C1432">
        <v>1</v>
      </c>
      <c r="D1432">
        <v>102.1249</v>
      </c>
      <c r="E1432">
        <v>4.1779999999999998E-2</v>
      </c>
      <c r="F1432">
        <v>88.94</v>
      </c>
      <c r="G1432">
        <v>92.198999999999998</v>
      </c>
      <c r="H1432">
        <v>94.1</v>
      </c>
      <c r="I1432">
        <v>95.106999999999999</v>
      </c>
      <c r="J1432">
        <v>96.656999999999996</v>
      </c>
      <c r="K1432">
        <v>97.703000000000003</v>
      </c>
      <c r="L1432">
        <v>99.247</v>
      </c>
      <c r="M1432">
        <v>102.125</v>
      </c>
      <c r="N1432">
        <v>105.003</v>
      </c>
      <c r="O1432">
        <v>106.547</v>
      </c>
      <c r="P1432">
        <v>107.593</v>
      </c>
      <c r="Q1432">
        <v>109.143</v>
      </c>
      <c r="R1432">
        <v>110.15</v>
      </c>
      <c r="S1432">
        <v>112.051</v>
      </c>
      <c r="T1432">
        <v>115.31</v>
      </c>
    </row>
    <row r="1433" spans="1:20" x14ac:dyDescent="0.3">
      <c r="A1433">
        <v>1431</v>
      </c>
      <c r="B1433">
        <f t="shared" si="22"/>
        <v>3.9178644763860371</v>
      </c>
      <c r="C1433">
        <v>1</v>
      </c>
      <c r="D1433">
        <v>102.1446</v>
      </c>
      <c r="E1433">
        <v>4.1790000000000001E-2</v>
      </c>
      <c r="F1433">
        <v>88.953999999999994</v>
      </c>
      <c r="G1433">
        <v>92.213999999999999</v>
      </c>
      <c r="H1433">
        <v>94.116</v>
      </c>
      <c r="I1433">
        <v>95.123000000000005</v>
      </c>
      <c r="J1433">
        <v>96.674000000000007</v>
      </c>
      <c r="K1433">
        <v>97.72</v>
      </c>
      <c r="L1433">
        <v>99.265000000000001</v>
      </c>
      <c r="M1433">
        <v>102.145</v>
      </c>
      <c r="N1433">
        <v>105.024</v>
      </c>
      <c r="O1433">
        <v>106.569</v>
      </c>
      <c r="P1433">
        <v>107.61499999999999</v>
      </c>
      <c r="Q1433">
        <v>109.166</v>
      </c>
      <c r="R1433">
        <v>110.173</v>
      </c>
      <c r="S1433">
        <v>112.075</v>
      </c>
      <c r="T1433">
        <v>115.336</v>
      </c>
    </row>
    <row r="1434" spans="1:20" x14ac:dyDescent="0.3">
      <c r="A1434">
        <v>1432</v>
      </c>
      <c r="B1434">
        <f t="shared" si="22"/>
        <v>3.9206023271731691</v>
      </c>
      <c r="C1434">
        <v>1</v>
      </c>
      <c r="D1434">
        <v>102.16419999999999</v>
      </c>
      <c r="E1434">
        <v>4.1790000000000001E-2</v>
      </c>
      <c r="F1434">
        <v>88.971000000000004</v>
      </c>
      <c r="G1434">
        <v>92.231999999999999</v>
      </c>
      <c r="H1434">
        <v>94.134</v>
      </c>
      <c r="I1434">
        <v>95.141999999999996</v>
      </c>
      <c r="J1434">
        <v>96.692999999999998</v>
      </c>
      <c r="K1434">
        <v>97.739000000000004</v>
      </c>
      <c r="L1434">
        <v>99.284999999999997</v>
      </c>
      <c r="M1434">
        <v>102.164</v>
      </c>
      <c r="N1434">
        <v>105.044</v>
      </c>
      <c r="O1434">
        <v>106.589</v>
      </c>
      <c r="P1434">
        <v>107.636</v>
      </c>
      <c r="Q1434">
        <v>109.187</v>
      </c>
      <c r="R1434">
        <v>110.194</v>
      </c>
      <c r="S1434">
        <v>112.096</v>
      </c>
      <c r="T1434">
        <v>115.358</v>
      </c>
    </row>
    <row r="1435" spans="1:20" x14ac:dyDescent="0.3">
      <c r="A1435">
        <v>1433</v>
      </c>
      <c r="B1435">
        <f t="shared" si="22"/>
        <v>3.9233401779603012</v>
      </c>
      <c r="C1435">
        <v>1</v>
      </c>
      <c r="D1435">
        <v>102.18389999999999</v>
      </c>
      <c r="E1435">
        <v>4.1799999999999997E-2</v>
      </c>
      <c r="F1435">
        <v>88.984999999999999</v>
      </c>
      <c r="G1435">
        <v>92.247</v>
      </c>
      <c r="H1435">
        <v>94.15</v>
      </c>
      <c r="I1435">
        <v>95.158000000000001</v>
      </c>
      <c r="J1435">
        <v>96.71</v>
      </c>
      <c r="K1435">
        <v>97.757000000000005</v>
      </c>
      <c r="L1435">
        <v>99.302999999999997</v>
      </c>
      <c r="M1435">
        <v>102.184</v>
      </c>
      <c r="N1435">
        <v>105.065</v>
      </c>
      <c r="O1435">
        <v>106.611</v>
      </c>
      <c r="P1435">
        <v>107.658</v>
      </c>
      <c r="Q1435">
        <v>109.21</v>
      </c>
      <c r="R1435">
        <v>110.217</v>
      </c>
      <c r="S1435">
        <v>112.12</v>
      </c>
      <c r="T1435">
        <v>115.383</v>
      </c>
    </row>
    <row r="1436" spans="1:20" x14ac:dyDescent="0.3">
      <c r="A1436">
        <v>1434</v>
      </c>
      <c r="B1436">
        <f t="shared" si="22"/>
        <v>3.9260780287474333</v>
      </c>
      <c r="C1436">
        <v>1</v>
      </c>
      <c r="D1436">
        <v>102.20350000000001</v>
      </c>
      <c r="E1436">
        <v>4.1799999999999997E-2</v>
      </c>
      <c r="F1436">
        <v>89.001999999999995</v>
      </c>
      <c r="G1436">
        <v>92.265000000000001</v>
      </c>
      <c r="H1436">
        <v>94.168999999999997</v>
      </c>
      <c r="I1436">
        <v>95.177000000000007</v>
      </c>
      <c r="J1436">
        <v>96.728999999999999</v>
      </c>
      <c r="K1436">
        <v>97.775999999999996</v>
      </c>
      <c r="L1436">
        <v>99.322000000000003</v>
      </c>
      <c r="M1436">
        <v>102.20399999999999</v>
      </c>
      <c r="N1436">
        <v>105.08499999999999</v>
      </c>
      <c r="O1436">
        <v>106.631</v>
      </c>
      <c r="P1436">
        <v>107.678</v>
      </c>
      <c r="Q1436">
        <v>109.23</v>
      </c>
      <c r="R1436">
        <v>110.238</v>
      </c>
      <c r="S1436">
        <v>112.142</v>
      </c>
      <c r="T1436">
        <v>115.405</v>
      </c>
    </row>
    <row r="1437" spans="1:20" x14ac:dyDescent="0.3">
      <c r="A1437">
        <v>1435</v>
      </c>
      <c r="B1437">
        <f t="shared" si="22"/>
        <v>3.9288158795345653</v>
      </c>
      <c r="C1437">
        <v>1</v>
      </c>
      <c r="D1437">
        <v>102.22320000000001</v>
      </c>
      <c r="E1437">
        <v>4.181E-2</v>
      </c>
      <c r="F1437">
        <v>89.016000000000005</v>
      </c>
      <c r="G1437">
        <v>92.281000000000006</v>
      </c>
      <c r="H1437">
        <v>94.185000000000002</v>
      </c>
      <c r="I1437">
        <v>95.192999999999998</v>
      </c>
      <c r="J1437">
        <v>96.745999999999995</v>
      </c>
      <c r="K1437">
        <v>97.793999999999997</v>
      </c>
      <c r="L1437">
        <v>99.34</v>
      </c>
      <c r="M1437">
        <v>102.223</v>
      </c>
      <c r="N1437">
        <v>105.10599999999999</v>
      </c>
      <c r="O1437">
        <v>106.65300000000001</v>
      </c>
      <c r="P1437">
        <v>107.7</v>
      </c>
      <c r="Q1437">
        <v>109.253</v>
      </c>
      <c r="R1437">
        <v>110.262</v>
      </c>
      <c r="S1437">
        <v>112.166</v>
      </c>
      <c r="T1437">
        <v>115.431</v>
      </c>
    </row>
    <row r="1438" spans="1:20" x14ac:dyDescent="0.3">
      <c r="A1438">
        <v>1436</v>
      </c>
      <c r="B1438">
        <f t="shared" si="22"/>
        <v>3.9315537303216974</v>
      </c>
      <c r="C1438">
        <v>1</v>
      </c>
      <c r="D1438">
        <v>102.2428</v>
      </c>
      <c r="E1438">
        <v>4.181E-2</v>
      </c>
      <c r="F1438">
        <v>89.033000000000001</v>
      </c>
      <c r="G1438">
        <v>92.298000000000002</v>
      </c>
      <c r="H1438">
        <v>94.203000000000003</v>
      </c>
      <c r="I1438">
        <v>95.210999999999999</v>
      </c>
      <c r="J1438">
        <v>96.763999999999996</v>
      </c>
      <c r="K1438">
        <v>97.811999999999998</v>
      </c>
      <c r="L1438">
        <v>99.36</v>
      </c>
      <c r="M1438">
        <v>102.24299999999999</v>
      </c>
      <c r="N1438">
        <v>105.126</v>
      </c>
      <c r="O1438">
        <v>106.673</v>
      </c>
      <c r="P1438">
        <v>107.721</v>
      </c>
      <c r="Q1438">
        <v>109.274</v>
      </c>
      <c r="R1438">
        <v>110.283</v>
      </c>
      <c r="S1438">
        <v>112.187</v>
      </c>
      <c r="T1438">
        <v>115.453</v>
      </c>
    </row>
    <row r="1439" spans="1:20" x14ac:dyDescent="0.3">
      <c r="A1439">
        <v>1437</v>
      </c>
      <c r="B1439">
        <f t="shared" si="22"/>
        <v>3.9342915811088295</v>
      </c>
      <c r="C1439">
        <v>1</v>
      </c>
      <c r="D1439">
        <v>102.2624</v>
      </c>
      <c r="E1439">
        <v>4.181E-2</v>
      </c>
      <c r="F1439">
        <v>89.05</v>
      </c>
      <c r="G1439">
        <v>92.316000000000003</v>
      </c>
      <c r="H1439">
        <v>94.221000000000004</v>
      </c>
      <c r="I1439">
        <v>95.23</v>
      </c>
      <c r="J1439">
        <v>96.783000000000001</v>
      </c>
      <c r="K1439">
        <v>97.831000000000003</v>
      </c>
      <c r="L1439">
        <v>99.379000000000005</v>
      </c>
      <c r="M1439">
        <v>102.262</v>
      </c>
      <c r="N1439">
        <v>105.146</v>
      </c>
      <c r="O1439">
        <v>106.694</v>
      </c>
      <c r="P1439">
        <v>107.742</v>
      </c>
      <c r="Q1439">
        <v>109.295</v>
      </c>
      <c r="R1439">
        <v>110.304</v>
      </c>
      <c r="S1439">
        <v>112.209</v>
      </c>
      <c r="T1439">
        <v>115.47499999999999</v>
      </c>
    </row>
    <row r="1440" spans="1:20" x14ac:dyDescent="0.3">
      <c r="A1440">
        <v>1438</v>
      </c>
      <c r="B1440">
        <f t="shared" si="22"/>
        <v>3.9370294318959616</v>
      </c>
      <c r="C1440">
        <v>1</v>
      </c>
      <c r="D1440">
        <v>102.282</v>
      </c>
      <c r="E1440">
        <v>4.1820000000000003E-2</v>
      </c>
      <c r="F1440">
        <v>89.063999999999993</v>
      </c>
      <c r="G1440">
        <v>92.331000000000003</v>
      </c>
      <c r="H1440">
        <v>94.236999999999995</v>
      </c>
      <c r="I1440">
        <v>95.245999999999995</v>
      </c>
      <c r="J1440">
        <v>96.8</v>
      </c>
      <c r="K1440">
        <v>97.849000000000004</v>
      </c>
      <c r="L1440">
        <v>99.397000000000006</v>
      </c>
      <c r="M1440">
        <v>102.282</v>
      </c>
      <c r="N1440">
        <v>105.167</v>
      </c>
      <c r="O1440">
        <v>106.715</v>
      </c>
      <c r="P1440">
        <v>107.764</v>
      </c>
      <c r="Q1440">
        <v>109.318</v>
      </c>
      <c r="R1440">
        <v>110.327</v>
      </c>
      <c r="S1440">
        <v>112.233</v>
      </c>
      <c r="T1440">
        <v>115.5</v>
      </c>
    </row>
    <row r="1441" spans="1:20" x14ac:dyDescent="0.3">
      <c r="A1441">
        <v>1439</v>
      </c>
      <c r="B1441">
        <f t="shared" si="22"/>
        <v>3.9397672826830936</v>
      </c>
      <c r="C1441">
        <v>1</v>
      </c>
      <c r="D1441">
        <v>102.30159999999999</v>
      </c>
      <c r="E1441">
        <v>4.1820000000000003E-2</v>
      </c>
      <c r="F1441">
        <v>89.081000000000003</v>
      </c>
      <c r="G1441">
        <v>92.349000000000004</v>
      </c>
      <c r="H1441">
        <v>94.254999999999995</v>
      </c>
      <c r="I1441">
        <v>95.265000000000001</v>
      </c>
      <c r="J1441">
        <v>96.819000000000003</v>
      </c>
      <c r="K1441">
        <v>97.867000000000004</v>
      </c>
      <c r="L1441">
        <v>99.415999999999997</v>
      </c>
      <c r="M1441">
        <v>102.30200000000001</v>
      </c>
      <c r="N1441">
        <v>105.187</v>
      </c>
      <c r="O1441">
        <v>106.736</v>
      </c>
      <c r="P1441">
        <v>107.78400000000001</v>
      </c>
      <c r="Q1441">
        <v>109.339</v>
      </c>
      <c r="R1441">
        <v>110.348</v>
      </c>
      <c r="S1441">
        <v>112.254</v>
      </c>
      <c r="T1441">
        <v>115.52200000000001</v>
      </c>
    </row>
    <row r="1442" spans="1:20" x14ac:dyDescent="0.3">
      <c r="A1442">
        <v>1440</v>
      </c>
      <c r="B1442">
        <f t="shared" si="22"/>
        <v>3.9425051334702257</v>
      </c>
      <c r="C1442">
        <v>1</v>
      </c>
      <c r="D1442">
        <v>102.3212</v>
      </c>
      <c r="E1442">
        <v>4.1829999999999999E-2</v>
      </c>
      <c r="F1442">
        <v>89.094999999999999</v>
      </c>
      <c r="G1442">
        <v>92.364000000000004</v>
      </c>
      <c r="H1442">
        <v>94.271000000000001</v>
      </c>
      <c r="I1442">
        <v>95.281000000000006</v>
      </c>
      <c r="J1442">
        <v>96.835999999999999</v>
      </c>
      <c r="K1442">
        <v>97.885000000000005</v>
      </c>
      <c r="L1442">
        <v>99.433999999999997</v>
      </c>
      <c r="M1442">
        <v>102.321</v>
      </c>
      <c r="N1442">
        <v>105.208</v>
      </c>
      <c r="O1442">
        <v>106.75700000000001</v>
      </c>
      <c r="P1442">
        <v>107.806</v>
      </c>
      <c r="Q1442">
        <v>109.361</v>
      </c>
      <c r="R1442">
        <v>110.371</v>
      </c>
      <c r="S1442">
        <v>112.27800000000001</v>
      </c>
      <c r="T1442">
        <v>115.548</v>
      </c>
    </row>
    <row r="1443" spans="1:20" x14ac:dyDescent="0.3">
      <c r="A1443">
        <v>1441</v>
      </c>
      <c r="B1443">
        <f t="shared" si="22"/>
        <v>3.9452429842573578</v>
      </c>
      <c r="C1443">
        <v>1</v>
      </c>
      <c r="D1443">
        <v>102.3408</v>
      </c>
      <c r="E1443">
        <v>4.1829999999999999E-2</v>
      </c>
      <c r="F1443">
        <v>89.111999999999995</v>
      </c>
      <c r="G1443">
        <v>92.382000000000005</v>
      </c>
      <c r="H1443">
        <v>94.289000000000001</v>
      </c>
      <c r="I1443">
        <v>95.299000000000007</v>
      </c>
      <c r="J1443">
        <v>96.855000000000004</v>
      </c>
      <c r="K1443">
        <v>97.903999999999996</v>
      </c>
      <c r="L1443">
        <v>99.453000000000003</v>
      </c>
      <c r="M1443">
        <v>102.34099999999999</v>
      </c>
      <c r="N1443">
        <v>105.22799999999999</v>
      </c>
      <c r="O1443">
        <v>106.77800000000001</v>
      </c>
      <c r="P1443">
        <v>107.827</v>
      </c>
      <c r="Q1443">
        <v>109.38200000000001</v>
      </c>
      <c r="R1443">
        <v>110.392</v>
      </c>
      <c r="S1443">
        <v>112.3</v>
      </c>
      <c r="T1443">
        <v>115.57</v>
      </c>
    </row>
    <row r="1444" spans="1:20" x14ac:dyDescent="0.3">
      <c r="A1444">
        <v>1442</v>
      </c>
      <c r="B1444">
        <f t="shared" si="22"/>
        <v>3.9479808350444903</v>
      </c>
      <c r="C1444">
        <v>1</v>
      </c>
      <c r="D1444">
        <v>102.3604</v>
      </c>
      <c r="E1444">
        <v>4.1840000000000002E-2</v>
      </c>
      <c r="F1444">
        <v>89.126000000000005</v>
      </c>
      <c r="G1444">
        <v>92.397000000000006</v>
      </c>
      <c r="H1444">
        <v>94.305000000000007</v>
      </c>
      <c r="I1444">
        <v>95.316000000000003</v>
      </c>
      <c r="J1444">
        <v>96.872</v>
      </c>
      <c r="K1444">
        <v>97.921999999999997</v>
      </c>
      <c r="L1444">
        <v>99.471999999999994</v>
      </c>
      <c r="M1444">
        <v>102.36</v>
      </c>
      <c r="N1444">
        <v>105.249</v>
      </c>
      <c r="O1444">
        <v>106.79900000000001</v>
      </c>
      <c r="P1444">
        <v>107.849</v>
      </c>
      <c r="Q1444">
        <v>109.405</v>
      </c>
      <c r="R1444">
        <v>110.41500000000001</v>
      </c>
      <c r="S1444">
        <v>112.324</v>
      </c>
      <c r="T1444">
        <v>115.595</v>
      </c>
    </row>
    <row r="1445" spans="1:20" x14ac:dyDescent="0.3">
      <c r="A1445">
        <v>1443</v>
      </c>
      <c r="B1445">
        <f t="shared" si="22"/>
        <v>3.9507186858316223</v>
      </c>
      <c r="C1445">
        <v>1</v>
      </c>
      <c r="D1445">
        <v>102.38</v>
      </c>
      <c r="E1445">
        <v>4.1840000000000002E-2</v>
      </c>
      <c r="F1445">
        <v>89.143000000000001</v>
      </c>
      <c r="G1445">
        <v>92.415000000000006</v>
      </c>
      <c r="H1445">
        <v>94.322999999999993</v>
      </c>
      <c r="I1445">
        <v>95.334000000000003</v>
      </c>
      <c r="J1445">
        <v>96.89</v>
      </c>
      <c r="K1445">
        <v>97.94</v>
      </c>
      <c r="L1445">
        <v>99.491</v>
      </c>
      <c r="M1445">
        <v>102.38</v>
      </c>
      <c r="N1445">
        <v>105.26900000000001</v>
      </c>
      <c r="O1445">
        <v>106.82</v>
      </c>
      <c r="P1445">
        <v>107.87</v>
      </c>
      <c r="Q1445">
        <v>109.426</v>
      </c>
      <c r="R1445">
        <v>110.437</v>
      </c>
      <c r="S1445">
        <v>112.345</v>
      </c>
      <c r="T1445">
        <v>115.617</v>
      </c>
    </row>
    <row r="1446" spans="1:20" x14ac:dyDescent="0.3">
      <c r="A1446">
        <v>1444</v>
      </c>
      <c r="B1446">
        <f t="shared" si="22"/>
        <v>3.9534565366187544</v>
      </c>
      <c r="C1446">
        <v>1</v>
      </c>
      <c r="D1446">
        <v>102.39960000000001</v>
      </c>
      <c r="E1446">
        <v>4.1849999999999998E-2</v>
      </c>
      <c r="F1446">
        <v>89.156999999999996</v>
      </c>
      <c r="G1446">
        <v>92.43</v>
      </c>
      <c r="H1446">
        <v>94.34</v>
      </c>
      <c r="I1446">
        <v>95.350999999999999</v>
      </c>
      <c r="J1446">
        <v>96.908000000000001</v>
      </c>
      <c r="K1446">
        <v>97.957999999999998</v>
      </c>
      <c r="L1446">
        <v>99.509</v>
      </c>
      <c r="M1446">
        <v>102.4</v>
      </c>
      <c r="N1446">
        <v>105.29</v>
      </c>
      <c r="O1446">
        <v>106.84099999999999</v>
      </c>
      <c r="P1446">
        <v>107.892</v>
      </c>
      <c r="Q1446">
        <v>109.44799999999999</v>
      </c>
      <c r="R1446">
        <v>110.46</v>
      </c>
      <c r="S1446">
        <v>112.369</v>
      </c>
      <c r="T1446">
        <v>115.643</v>
      </c>
    </row>
    <row r="1447" spans="1:20" x14ac:dyDescent="0.3">
      <c r="A1447">
        <v>1445</v>
      </c>
      <c r="B1447">
        <f t="shared" si="22"/>
        <v>3.9561943874058865</v>
      </c>
      <c r="C1447">
        <v>1</v>
      </c>
      <c r="D1447">
        <v>102.4191</v>
      </c>
      <c r="E1447">
        <v>4.1849999999999998E-2</v>
      </c>
      <c r="F1447">
        <v>89.174000000000007</v>
      </c>
      <c r="G1447">
        <v>92.447999999999993</v>
      </c>
      <c r="H1447">
        <v>94.358000000000004</v>
      </c>
      <c r="I1447">
        <v>95.369</v>
      </c>
      <c r="J1447">
        <v>96.926000000000002</v>
      </c>
      <c r="K1447">
        <v>97.977000000000004</v>
      </c>
      <c r="L1447">
        <v>99.528000000000006</v>
      </c>
      <c r="M1447">
        <v>102.419</v>
      </c>
      <c r="N1447">
        <v>105.31</v>
      </c>
      <c r="O1447">
        <v>106.86199999999999</v>
      </c>
      <c r="P1447">
        <v>107.91200000000001</v>
      </c>
      <c r="Q1447">
        <v>109.46899999999999</v>
      </c>
      <c r="R1447">
        <v>110.48099999999999</v>
      </c>
      <c r="S1447">
        <v>112.39</v>
      </c>
      <c r="T1447">
        <v>115.66500000000001</v>
      </c>
    </row>
    <row r="1448" spans="1:20" x14ac:dyDescent="0.3">
      <c r="A1448">
        <v>1446</v>
      </c>
      <c r="B1448">
        <f t="shared" si="22"/>
        <v>3.9589322381930185</v>
      </c>
      <c r="C1448">
        <v>1</v>
      </c>
      <c r="D1448">
        <v>102.4387</v>
      </c>
      <c r="E1448">
        <v>4.1860000000000001E-2</v>
      </c>
      <c r="F1448">
        <v>89.188000000000002</v>
      </c>
      <c r="G1448">
        <v>92.462999999999994</v>
      </c>
      <c r="H1448">
        <v>94.373999999999995</v>
      </c>
      <c r="I1448">
        <v>95.385000000000005</v>
      </c>
      <c r="J1448">
        <v>96.942999999999998</v>
      </c>
      <c r="K1448">
        <v>97.994</v>
      </c>
      <c r="L1448">
        <v>99.546000000000006</v>
      </c>
      <c r="M1448">
        <v>102.43899999999999</v>
      </c>
      <c r="N1448">
        <v>105.331</v>
      </c>
      <c r="O1448">
        <v>106.883</v>
      </c>
      <c r="P1448">
        <v>107.934</v>
      </c>
      <c r="Q1448">
        <v>109.492</v>
      </c>
      <c r="R1448">
        <v>110.504</v>
      </c>
      <c r="S1448">
        <v>112.414</v>
      </c>
      <c r="T1448">
        <v>115.69</v>
      </c>
    </row>
    <row r="1449" spans="1:20" x14ac:dyDescent="0.3">
      <c r="A1449">
        <v>1447</v>
      </c>
      <c r="B1449">
        <f t="shared" si="22"/>
        <v>3.9616700889801506</v>
      </c>
      <c r="C1449">
        <v>1</v>
      </c>
      <c r="D1449">
        <v>102.45820000000001</v>
      </c>
      <c r="E1449">
        <v>4.1860000000000001E-2</v>
      </c>
      <c r="F1449">
        <v>89.204999999999998</v>
      </c>
      <c r="G1449">
        <v>92.480999999999995</v>
      </c>
      <c r="H1449">
        <v>94.391999999999996</v>
      </c>
      <c r="I1449">
        <v>95.403999999999996</v>
      </c>
      <c r="J1449">
        <v>96.962000000000003</v>
      </c>
      <c r="K1449">
        <v>98.013000000000005</v>
      </c>
      <c r="L1449">
        <v>99.564999999999998</v>
      </c>
      <c r="M1449">
        <v>102.458</v>
      </c>
      <c r="N1449">
        <v>105.351</v>
      </c>
      <c r="O1449">
        <v>106.90300000000001</v>
      </c>
      <c r="P1449">
        <v>107.955</v>
      </c>
      <c r="Q1449">
        <v>109.51300000000001</v>
      </c>
      <c r="R1449">
        <v>110.52500000000001</v>
      </c>
      <c r="S1449">
        <v>112.43600000000001</v>
      </c>
      <c r="T1449">
        <v>115.712</v>
      </c>
    </row>
    <row r="1450" spans="1:20" x14ac:dyDescent="0.3">
      <c r="A1450">
        <v>1448</v>
      </c>
      <c r="B1450">
        <f t="shared" si="22"/>
        <v>3.9644079397672827</v>
      </c>
      <c r="C1450">
        <v>1</v>
      </c>
      <c r="D1450">
        <v>102.4778</v>
      </c>
      <c r="E1450">
        <v>4.1869999999999997E-2</v>
      </c>
      <c r="F1450">
        <v>89.218000000000004</v>
      </c>
      <c r="G1450">
        <v>92.495999999999995</v>
      </c>
      <c r="H1450">
        <v>94.408000000000001</v>
      </c>
      <c r="I1450">
        <v>95.42</v>
      </c>
      <c r="J1450">
        <v>96.978999999999999</v>
      </c>
      <c r="K1450">
        <v>98.031000000000006</v>
      </c>
      <c r="L1450">
        <v>99.584000000000003</v>
      </c>
      <c r="M1450">
        <v>102.47799999999999</v>
      </c>
      <c r="N1450">
        <v>105.372</v>
      </c>
      <c r="O1450">
        <v>106.925</v>
      </c>
      <c r="P1450">
        <v>107.977</v>
      </c>
      <c r="Q1450">
        <v>109.535</v>
      </c>
      <c r="R1450">
        <v>110.548</v>
      </c>
      <c r="S1450">
        <v>112.46</v>
      </c>
      <c r="T1450">
        <v>115.73699999999999</v>
      </c>
    </row>
    <row r="1451" spans="1:20" x14ac:dyDescent="0.3">
      <c r="A1451">
        <v>1449</v>
      </c>
      <c r="B1451">
        <f t="shared" si="22"/>
        <v>3.9671457905544147</v>
      </c>
      <c r="C1451">
        <v>1</v>
      </c>
      <c r="D1451">
        <v>102.4973</v>
      </c>
      <c r="E1451">
        <v>4.1869999999999997E-2</v>
      </c>
      <c r="F1451">
        <v>89.234999999999999</v>
      </c>
      <c r="G1451">
        <v>92.513999999999996</v>
      </c>
      <c r="H1451">
        <v>94.426000000000002</v>
      </c>
      <c r="I1451">
        <v>95.438000000000002</v>
      </c>
      <c r="J1451">
        <v>96.997</v>
      </c>
      <c r="K1451">
        <v>98.049000000000007</v>
      </c>
      <c r="L1451">
        <v>99.602999999999994</v>
      </c>
      <c r="M1451">
        <v>102.497</v>
      </c>
      <c r="N1451">
        <v>105.392</v>
      </c>
      <c r="O1451">
        <v>106.94499999999999</v>
      </c>
      <c r="P1451">
        <v>107.997</v>
      </c>
      <c r="Q1451">
        <v>109.556</v>
      </c>
      <c r="R1451">
        <v>110.569</v>
      </c>
      <c r="S1451">
        <v>112.48099999999999</v>
      </c>
      <c r="T1451">
        <v>115.759</v>
      </c>
    </row>
    <row r="1452" spans="1:20" x14ac:dyDescent="0.3">
      <c r="A1452">
        <v>1450</v>
      </c>
      <c r="B1452">
        <f t="shared" si="22"/>
        <v>3.9698836413415468</v>
      </c>
      <c r="C1452">
        <v>1</v>
      </c>
      <c r="D1452">
        <v>102.5168</v>
      </c>
      <c r="E1452">
        <v>4.1869999999999997E-2</v>
      </c>
      <c r="F1452">
        <v>89.251999999999995</v>
      </c>
      <c r="G1452">
        <v>92.531000000000006</v>
      </c>
      <c r="H1452">
        <v>94.444000000000003</v>
      </c>
      <c r="I1452">
        <v>95.456000000000003</v>
      </c>
      <c r="J1452">
        <v>97.016000000000005</v>
      </c>
      <c r="K1452">
        <v>98.067999999999998</v>
      </c>
      <c r="L1452">
        <v>99.622</v>
      </c>
      <c r="M1452">
        <v>102.517</v>
      </c>
      <c r="N1452">
        <v>105.41200000000001</v>
      </c>
      <c r="O1452">
        <v>106.96599999999999</v>
      </c>
      <c r="P1452">
        <v>108.018</v>
      </c>
      <c r="Q1452">
        <v>109.577</v>
      </c>
      <c r="R1452">
        <v>110.59</v>
      </c>
      <c r="S1452">
        <v>112.502</v>
      </c>
      <c r="T1452">
        <v>115.78100000000001</v>
      </c>
    </row>
    <row r="1453" spans="1:20" x14ac:dyDescent="0.3">
      <c r="A1453">
        <v>1451</v>
      </c>
      <c r="B1453">
        <f t="shared" si="22"/>
        <v>3.9726214921286789</v>
      </c>
      <c r="C1453">
        <v>1</v>
      </c>
      <c r="D1453">
        <v>102.5364</v>
      </c>
      <c r="E1453">
        <v>4.1880000000000001E-2</v>
      </c>
      <c r="F1453">
        <v>89.266000000000005</v>
      </c>
      <c r="G1453">
        <v>92.546999999999997</v>
      </c>
      <c r="H1453">
        <v>94.46</v>
      </c>
      <c r="I1453">
        <v>95.472999999999999</v>
      </c>
      <c r="J1453">
        <v>97.033000000000001</v>
      </c>
      <c r="K1453">
        <v>98.085999999999999</v>
      </c>
      <c r="L1453">
        <v>99.64</v>
      </c>
      <c r="M1453">
        <v>102.536</v>
      </c>
      <c r="N1453">
        <v>105.43300000000001</v>
      </c>
      <c r="O1453">
        <v>106.98699999999999</v>
      </c>
      <c r="P1453">
        <v>108.04</v>
      </c>
      <c r="Q1453">
        <v>109.6</v>
      </c>
      <c r="R1453">
        <v>110.613</v>
      </c>
      <c r="S1453">
        <v>112.526</v>
      </c>
      <c r="T1453">
        <v>115.807</v>
      </c>
    </row>
    <row r="1454" spans="1:20" x14ac:dyDescent="0.3">
      <c r="A1454">
        <v>1452</v>
      </c>
      <c r="B1454">
        <f t="shared" si="22"/>
        <v>3.9753593429158109</v>
      </c>
      <c r="C1454">
        <v>1</v>
      </c>
      <c r="D1454">
        <v>102.55589999999999</v>
      </c>
      <c r="E1454">
        <v>4.1880000000000001E-2</v>
      </c>
      <c r="F1454">
        <v>89.283000000000001</v>
      </c>
      <c r="G1454">
        <v>92.563999999999993</v>
      </c>
      <c r="H1454">
        <v>94.477999999999994</v>
      </c>
      <c r="I1454">
        <v>95.491</v>
      </c>
      <c r="J1454">
        <v>97.052000000000007</v>
      </c>
      <c r="K1454">
        <v>98.103999999999999</v>
      </c>
      <c r="L1454">
        <v>99.659000000000006</v>
      </c>
      <c r="M1454">
        <v>102.556</v>
      </c>
      <c r="N1454">
        <v>105.453</v>
      </c>
      <c r="O1454">
        <v>107.00700000000001</v>
      </c>
      <c r="P1454">
        <v>108.06</v>
      </c>
      <c r="Q1454">
        <v>109.621</v>
      </c>
      <c r="R1454">
        <v>110.634</v>
      </c>
      <c r="S1454">
        <v>112.548</v>
      </c>
      <c r="T1454">
        <v>115.82899999999999</v>
      </c>
    </row>
    <row r="1455" spans="1:20" x14ac:dyDescent="0.3">
      <c r="A1455">
        <v>1453</v>
      </c>
      <c r="B1455">
        <f t="shared" si="22"/>
        <v>3.978097193702943</v>
      </c>
      <c r="C1455">
        <v>1</v>
      </c>
      <c r="D1455">
        <v>102.5754</v>
      </c>
      <c r="E1455">
        <v>4.1889999999999997E-2</v>
      </c>
      <c r="F1455">
        <v>89.296999999999997</v>
      </c>
      <c r="G1455">
        <v>92.578999999999994</v>
      </c>
      <c r="H1455">
        <v>94.494</v>
      </c>
      <c r="I1455">
        <v>95.507999999999996</v>
      </c>
      <c r="J1455">
        <v>97.069000000000003</v>
      </c>
      <c r="K1455">
        <v>98.122</v>
      </c>
      <c r="L1455">
        <v>99.677000000000007</v>
      </c>
      <c r="M1455">
        <v>102.575</v>
      </c>
      <c r="N1455">
        <v>105.474</v>
      </c>
      <c r="O1455">
        <v>107.029</v>
      </c>
      <c r="P1455">
        <v>108.08199999999999</v>
      </c>
      <c r="Q1455">
        <v>109.643</v>
      </c>
      <c r="R1455">
        <v>110.657</v>
      </c>
      <c r="S1455">
        <v>112.571</v>
      </c>
      <c r="T1455">
        <v>115.854</v>
      </c>
    </row>
    <row r="1456" spans="1:20" x14ac:dyDescent="0.3">
      <c r="A1456">
        <v>1454</v>
      </c>
      <c r="B1456">
        <f t="shared" si="22"/>
        <v>3.9808350444900751</v>
      </c>
      <c r="C1456">
        <v>1</v>
      </c>
      <c r="D1456">
        <v>102.5949</v>
      </c>
      <c r="E1456">
        <v>4.1889999999999997E-2</v>
      </c>
      <c r="F1456">
        <v>89.313999999999993</v>
      </c>
      <c r="G1456">
        <v>92.596999999999994</v>
      </c>
      <c r="H1456">
        <v>94.512</v>
      </c>
      <c r="I1456">
        <v>95.525999999999996</v>
      </c>
      <c r="J1456">
        <v>97.087000000000003</v>
      </c>
      <c r="K1456">
        <v>98.141000000000005</v>
      </c>
      <c r="L1456">
        <v>99.695999999999998</v>
      </c>
      <c r="M1456">
        <v>102.595</v>
      </c>
      <c r="N1456">
        <v>105.494</v>
      </c>
      <c r="O1456">
        <v>107.04900000000001</v>
      </c>
      <c r="P1456">
        <v>108.10299999999999</v>
      </c>
      <c r="Q1456">
        <v>109.664</v>
      </c>
      <c r="R1456">
        <v>110.678</v>
      </c>
      <c r="S1456">
        <v>112.593</v>
      </c>
      <c r="T1456">
        <v>115.876</v>
      </c>
    </row>
    <row r="1457" spans="1:20" x14ac:dyDescent="0.3">
      <c r="A1457">
        <v>1455</v>
      </c>
      <c r="B1457">
        <f t="shared" si="22"/>
        <v>3.9835728952772076</v>
      </c>
      <c r="C1457">
        <v>1</v>
      </c>
      <c r="D1457">
        <v>102.6144</v>
      </c>
      <c r="E1457">
        <v>4.19E-2</v>
      </c>
      <c r="F1457">
        <v>89.328000000000003</v>
      </c>
      <c r="G1457">
        <v>92.611999999999995</v>
      </c>
      <c r="H1457">
        <v>94.528000000000006</v>
      </c>
      <c r="I1457">
        <v>95.542000000000002</v>
      </c>
      <c r="J1457">
        <v>97.103999999999999</v>
      </c>
      <c r="K1457">
        <v>98.158000000000001</v>
      </c>
      <c r="L1457">
        <v>99.713999999999999</v>
      </c>
      <c r="M1457">
        <v>102.614</v>
      </c>
      <c r="N1457">
        <v>105.514</v>
      </c>
      <c r="O1457">
        <v>107.071</v>
      </c>
      <c r="P1457">
        <v>108.124</v>
      </c>
      <c r="Q1457">
        <v>109.687</v>
      </c>
      <c r="R1457">
        <v>110.70099999999999</v>
      </c>
      <c r="S1457">
        <v>112.617</v>
      </c>
      <c r="T1457">
        <v>115.901</v>
      </c>
    </row>
    <row r="1458" spans="1:20" x14ac:dyDescent="0.3">
      <c r="A1458">
        <v>1456</v>
      </c>
      <c r="B1458">
        <f t="shared" si="22"/>
        <v>3.9863107460643397</v>
      </c>
      <c r="C1458">
        <v>1</v>
      </c>
      <c r="D1458">
        <v>102.63379999999999</v>
      </c>
      <c r="E1458">
        <v>4.19E-2</v>
      </c>
      <c r="F1458">
        <v>89.344999999999999</v>
      </c>
      <c r="G1458">
        <v>92.63</v>
      </c>
      <c r="H1458">
        <v>94.546000000000006</v>
      </c>
      <c r="I1458">
        <v>95.56</v>
      </c>
      <c r="J1458">
        <v>97.123000000000005</v>
      </c>
      <c r="K1458">
        <v>98.177000000000007</v>
      </c>
      <c r="L1458">
        <v>99.733000000000004</v>
      </c>
      <c r="M1458">
        <v>102.634</v>
      </c>
      <c r="N1458">
        <v>105.53400000000001</v>
      </c>
      <c r="O1458">
        <v>107.09099999999999</v>
      </c>
      <c r="P1458">
        <v>108.145</v>
      </c>
      <c r="Q1458">
        <v>109.70699999999999</v>
      </c>
      <c r="R1458">
        <v>110.72199999999999</v>
      </c>
      <c r="S1458">
        <v>112.63800000000001</v>
      </c>
      <c r="T1458">
        <v>115.923</v>
      </c>
    </row>
    <row r="1459" spans="1:20" x14ac:dyDescent="0.3">
      <c r="A1459">
        <v>1457</v>
      </c>
      <c r="B1459">
        <f t="shared" si="22"/>
        <v>3.9890485968514717</v>
      </c>
      <c r="C1459">
        <v>1</v>
      </c>
      <c r="D1459">
        <v>102.6533</v>
      </c>
      <c r="E1459">
        <v>4.1910000000000003E-2</v>
      </c>
      <c r="F1459">
        <v>89.358999999999995</v>
      </c>
      <c r="G1459">
        <v>92.644999999999996</v>
      </c>
      <c r="H1459">
        <v>94.561999999999998</v>
      </c>
      <c r="I1459">
        <v>95.576999999999998</v>
      </c>
      <c r="J1459">
        <v>97.14</v>
      </c>
      <c r="K1459">
        <v>98.194000000000003</v>
      </c>
      <c r="L1459">
        <v>99.751999999999995</v>
      </c>
      <c r="M1459">
        <v>102.65300000000001</v>
      </c>
      <c r="N1459">
        <v>105.55500000000001</v>
      </c>
      <c r="O1459">
        <v>107.11199999999999</v>
      </c>
      <c r="P1459">
        <v>108.167</v>
      </c>
      <c r="Q1459">
        <v>109.73</v>
      </c>
      <c r="R1459">
        <v>110.745</v>
      </c>
      <c r="S1459">
        <v>112.66200000000001</v>
      </c>
      <c r="T1459">
        <v>115.94799999999999</v>
      </c>
    </row>
    <row r="1460" spans="1:20" x14ac:dyDescent="0.3">
      <c r="A1460">
        <v>1458</v>
      </c>
      <c r="B1460">
        <f t="shared" si="22"/>
        <v>3.9917864476386038</v>
      </c>
      <c r="C1460">
        <v>1</v>
      </c>
      <c r="D1460">
        <v>102.6728</v>
      </c>
      <c r="E1460">
        <v>4.1910000000000003E-2</v>
      </c>
      <c r="F1460">
        <v>89.375</v>
      </c>
      <c r="G1460">
        <v>92.662000000000006</v>
      </c>
      <c r="H1460">
        <v>94.58</v>
      </c>
      <c r="I1460">
        <v>95.594999999999999</v>
      </c>
      <c r="J1460">
        <v>97.158000000000001</v>
      </c>
      <c r="K1460">
        <v>98.212999999999994</v>
      </c>
      <c r="L1460">
        <v>99.77</v>
      </c>
      <c r="M1460">
        <v>102.673</v>
      </c>
      <c r="N1460">
        <v>105.575</v>
      </c>
      <c r="O1460">
        <v>107.133</v>
      </c>
      <c r="P1460">
        <v>108.187</v>
      </c>
      <c r="Q1460">
        <v>109.751</v>
      </c>
      <c r="R1460">
        <v>110.76600000000001</v>
      </c>
      <c r="S1460">
        <v>112.68300000000001</v>
      </c>
      <c r="T1460">
        <v>115.97</v>
      </c>
    </row>
    <row r="1461" spans="1:20" x14ac:dyDescent="0.3">
      <c r="A1461">
        <v>1459</v>
      </c>
      <c r="B1461">
        <f t="shared" si="22"/>
        <v>3.9945242984257359</v>
      </c>
      <c r="C1461">
        <v>1</v>
      </c>
      <c r="D1461">
        <v>102.6923</v>
      </c>
      <c r="E1461">
        <v>4.1919999999999999E-2</v>
      </c>
      <c r="F1461">
        <v>89.388999999999996</v>
      </c>
      <c r="G1461">
        <v>92.677999999999997</v>
      </c>
      <c r="H1461">
        <v>94.596000000000004</v>
      </c>
      <c r="I1461">
        <v>95.611000000000004</v>
      </c>
      <c r="J1461">
        <v>97.174999999999997</v>
      </c>
      <c r="K1461">
        <v>98.230999999999995</v>
      </c>
      <c r="L1461">
        <v>99.789000000000001</v>
      </c>
      <c r="M1461">
        <v>102.69199999999999</v>
      </c>
      <c r="N1461">
        <v>105.596</v>
      </c>
      <c r="O1461">
        <v>107.154</v>
      </c>
      <c r="P1461">
        <v>108.209</v>
      </c>
      <c r="Q1461">
        <v>109.773</v>
      </c>
      <c r="R1461">
        <v>110.789</v>
      </c>
      <c r="S1461">
        <v>112.70699999999999</v>
      </c>
      <c r="T1461">
        <v>115.995</v>
      </c>
    </row>
    <row r="1462" spans="1:20" x14ac:dyDescent="0.3">
      <c r="A1462">
        <v>1460</v>
      </c>
      <c r="B1462">
        <f t="shared" si="22"/>
        <v>3.9972621492128679</v>
      </c>
      <c r="C1462">
        <v>1</v>
      </c>
      <c r="D1462">
        <v>102.71169999999999</v>
      </c>
      <c r="E1462">
        <v>4.1919999999999999E-2</v>
      </c>
      <c r="F1462">
        <v>89.406000000000006</v>
      </c>
      <c r="G1462">
        <v>92.694999999999993</v>
      </c>
      <c r="H1462">
        <v>94.614000000000004</v>
      </c>
      <c r="I1462">
        <v>95.629000000000005</v>
      </c>
      <c r="J1462">
        <v>97.194000000000003</v>
      </c>
      <c r="K1462">
        <v>98.248999999999995</v>
      </c>
      <c r="L1462">
        <v>99.808000000000007</v>
      </c>
      <c r="M1462">
        <v>102.712</v>
      </c>
      <c r="N1462">
        <v>105.616</v>
      </c>
      <c r="O1462">
        <v>107.17400000000001</v>
      </c>
      <c r="P1462">
        <v>108.23</v>
      </c>
      <c r="Q1462">
        <v>109.794</v>
      </c>
      <c r="R1462">
        <v>110.81</v>
      </c>
      <c r="S1462">
        <v>112.72799999999999</v>
      </c>
      <c r="T1462">
        <v>116.017</v>
      </c>
    </row>
    <row r="1463" spans="1:20" x14ac:dyDescent="0.3">
      <c r="A1463">
        <v>1461</v>
      </c>
      <c r="B1463">
        <f t="shared" si="22"/>
        <v>4</v>
      </c>
      <c r="C1463">
        <v>1</v>
      </c>
      <c r="D1463">
        <v>102.7312</v>
      </c>
      <c r="E1463">
        <v>4.1930000000000002E-2</v>
      </c>
      <c r="F1463">
        <v>89.42</v>
      </c>
      <c r="G1463">
        <v>92.71</v>
      </c>
      <c r="H1463">
        <v>94.63</v>
      </c>
      <c r="I1463">
        <v>95.646000000000001</v>
      </c>
      <c r="J1463">
        <v>97.210999999999999</v>
      </c>
      <c r="K1463">
        <v>98.266999999999996</v>
      </c>
      <c r="L1463">
        <v>99.825999999999993</v>
      </c>
      <c r="M1463">
        <v>102.73099999999999</v>
      </c>
      <c r="N1463">
        <v>105.637</v>
      </c>
      <c r="O1463">
        <v>107.196</v>
      </c>
      <c r="P1463">
        <v>108.252</v>
      </c>
      <c r="Q1463">
        <v>109.816</v>
      </c>
      <c r="R1463">
        <v>110.833</v>
      </c>
      <c r="S1463">
        <v>112.752</v>
      </c>
      <c r="T1463">
        <v>116.042</v>
      </c>
    </row>
    <row r="1464" spans="1:20" x14ac:dyDescent="0.3">
      <c r="A1464">
        <v>1462</v>
      </c>
      <c r="B1464">
        <f t="shared" si="22"/>
        <v>4.0027378507871321</v>
      </c>
      <c r="C1464">
        <v>1</v>
      </c>
      <c r="D1464">
        <v>102.75060000000001</v>
      </c>
      <c r="E1464">
        <v>4.1930000000000002E-2</v>
      </c>
      <c r="F1464">
        <v>89.436999999999998</v>
      </c>
      <c r="G1464">
        <v>92.727999999999994</v>
      </c>
      <c r="H1464">
        <v>94.647999999999996</v>
      </c>
      <c r="I1464">
        <v>95.664000000000001</v>
      </c>
      <c r="J1464">
        <v>97.228999999999999</v>
      </c>
      <c r="K1464">
        <v>98.284999999999997</v>
      </c>
      <c r="L1464">
        <v>99.844999999999999</v>
      </c>
      <c r="M1464">
        <v>102.751</v>
      </c>
      <c r="N1464">
        <v>105.657</v>
      </c>
      <c r="O1464">
        <v>107.21599999999999</v>
      </c>
      <c r="P1464">
        <v>108.27200000000001</v>
      </c>
      <c r="Q1464">
        <v>109.837</v>
      </c>
      <c r="R1464">
        <v>110.854</v>
      </c>
      <c r="S1464">
        <v>112.773</v>
      </c>
      <c r="T1464">
        <v>116.06399999999999</v>
      </c>
    </row>
    <row r="1465" spans="1:20" x14ac:dyDescent="0.3">
      <c r="A1465">
        <v>1463</v>
      </c>
      <c r="B1465">
        <f t="shared" si="22"/>
        <v>4.0054757015742641</v>
      </c>
      <c r="C1465">
        <v>1</v>
      </c>
      <c r="D1465">
        <v>102.77</v>
      </c>
      <c r="E1465">
        <v>4.1930000000000002E-2</v>
      </c>
      <c r="F1465">
        <v>89.453999999999994</v>
      </c>
      <c r="G1465">
        <v>92.745000000000005</v>
      </c>
      <c r="H1465">
        <v>94.665000000000006</v>
      </c>
      <c r="I1465">
        <v>95.682000000000002</v>
      </c>
      <c r="J1465">
        <v>97.248000000000005</v>
      </c>
      <c r="K1465">
        <v>98.304000000000002</v>
      </c>
      <c r="L1465">
        <v>99.864000000000004</v>
      </c>
      <c r="M1465">
        <v>102.77</v>
      </c>
      <c r="N1465">
        <v>105.676</v>
      </c>
      <c r="O1465">
        <v>107.236</v>
      </c>
      <c r="P1465">
        <v>108.292</v>
      </c>
      <c r="Q1465">
        <v>109.858</v>
      </c>
      <c r="R1465">
        <v>110.875</v>
      </c>
      <c r="S1465">
        <v>112.795</v>
      </c>
      <c r="T1465">
        <v>116.086</v>
      </c>
    </row>
    <row r="1466" spans="1:20" x14ac:dyDescent="0.3">
      <c r="A1466">
        <v>1464</v>
      </c>
      <c r="B1466">
        <f t="shared" si="22"/>
        <v>4.0082135523613962</v>
      </c>
      <c r="C1466">
        <v>1</v>
      </c>
      <c r="D1466">
        <v>102.7895</v>
      </c>
      <c r="E1466">
        <v>4.1939999999999998E-2</v>
      </c>
      <c r="F1466">
        <v>89.468000000000004</v>
      </c>
      <c r="G1466">
        <v>92.760999999999996</v>
      </c>
      <c r="H1466">
        <v>94.680999999999997</v>
      </c>
      <c r="I1466">
        <v>95.698999999999998</v>
      </c>
      <c r="J1466">
        <v>97.265000000000001</v>
      </c>
      <c r="K1466">
        <v>98.320999999999998</v>
      </c>
      <c r="L1466">
        <v>99.882000000000005</v>
      </c>
      <c r="M1466">
        <v>102.79</v>
      </c>
      <c r="N1466">
        <v>105.697</v>
      </c>
      <c r="O1466">
        <v>107.258</v>
      </c>
      <c r="P1466">
        <v>108.31399999999999</v>
      </c>
      <c r="Q1466">
        <v>109.88</v>
      </c>
      <c r="R1466">
        <v>110.898</v>
      </c>
      <c r="S1466">
        <v>112.818</v>
      </c>
      <c r="T1466">
        <v>116.111</v>
      </c>
    </row>
    <row r="1467" spans="1:20" x14ac:dyDescent="0.3">
      <c r="A1467">
        <v>1465</v>
      </c>
      <c r="B1467">
        <f t="shared" si="22"/>
        <v>4.0109514031485283</v>
      </c>
      <c r="C1467">
        <v>1</v>
      </c>
      <c r="D1467">
        <v>102.80889999999999</v>
      </c>
      <c r="E1467">
        <v>4.1939999999999998E-2</v>
      </c>
      <c r="F1467">
        <v>89.483999999999995</v>
      </c>
      <c r="G1467">
        <v>92.778000000000006</v>
      </c>
      <c r="H1467">
        <v>94.698999999999998</v>
      </c>
      <c r="I1467">
        <v>95.716999999999999</v>
      </c>
      <c r="J1467">
        <v>97.283000000000001</v>
      </c>
      <c r="K1467">
        <v>98.34</v>
      </c>
      <c r="L1467">
        <v>99.900999999999996</v>
      </c>
      <c r="M1467">
        <v>102.809</v>
      </c>
      <c r="N1467">
        <v>105.717</v>
      </c>
      <c r="O1467">
        <v>107.27800000000001</v>
      </c>
      <c r="P1467">
        <v>108.33499999999999</v>
      </c>
      <c r="Q1467">
        <v>109.901</v>
      </c>
      <c r="R1467">
        <v>110.919</v>
      </c>
      <c r="S1467">
        <v>112.84</v>
      </c>
      <c r="T1467">
        <v>116.133</v>
      </c>
    </row>
    <row r="1468" spans="1:20" x14ac:dyDescent="0.3">
      <c r="A1468">
        <v>1466</v>
      </c>
      <c r="B1468">
        <f t="shared" si="22"/>
        <v>4.0136892539356603</v>
      </c>
      <c r="C1468">
        <v>1</v>
      </c>
      <c r="D1468">
        <v>102.8283</v>
      </c>
      <c r="E1468">
        <v>4.1950000000000001E-2</v>
      </c>
      <c r="F1468">
        <v>89.498000000000005</v>
      </c>
      <c r="G1468">
        <v>92.793000000000006</v>
      </c>
      <c r="H1468">
        <v>94.715000000000003</v>
      </c>
      <c r="I1468">
        <v>95.733000000000004</v>
      </c>
      <c r="J1468">
        <v>97.3</v>
      </c>
      <c r="K1468">
        <v>98.356999999999999</v>
      </c>
      <c r="L1468">
        <v>99.918999999999997</v>
      </c>
      <c r="M1468">
        <v>102.828</v>
      </c>
      <c r="N1468">
        <v>105.738</v>
      </c>
      <c r="O1468">
        <v>107.29900000000001</v>
      </c>
      <c r="P1468">
        <v>108.35599999999999</v>
      </c>
      <c r="Q1468">
        <v>109.92400000000001</v>
      </c>
      <c r="R1468">
        <v>110.941</v>
      </c>
      <c r="S1468">
        <v>112.863</v>
      </c>
      <c r="T1468">
        <v>116.158</v>
      </c>
    </row>
    <row r="1469" spans="1:20" x14ac:dyDescent="0.3">
      <c r="A1469">
        <v>1467</v>
      </c>
      <c r="B1469">
        <f t="shared" si="22"/>
        <v>4.0164271047227924</v>
      </c>
      <c r="C1469">
        <v>1</v>
      </c>
      <c r="D1469">
        <v>102.8477</v>
      </c>
      <c r="E1469">
        <v>4.1950000000000001E-2</v>
      </c>
      <c r="F1469">
        <v>89.515000000000001</v>
      </c>
      <c r="G1469">
        <v>92.811000000000007</v>
      </c>
      <c r="H1469">
        <v>94.733000000000004</v>
      </c>
      <c r="I1469">
        <v>95.751000000000005</v>
      </c>
      <c r="J1469">
        <v>97.317999999999998</v>
      </c>
      <c r="K1469">
        <v>98.376000000000005</v>
      </c>
      <c r="L1469">
        <v>99.938000000000002</v>
      </c>
      <c r="M1469">
        <v>102.848</v>
      </c>
      <c r="N1469">
        <v>105.758</v>
      </c>
      <c r="O1469">
        <v>107.319</v>
      </c>
      <c r="P1469">
        <v>108.377</v>
      </c>
      <c r="Q1469">
        <v>109.944</v>
      </c>
      <c r="R1469">
        <v>110.962</v>
      </c>
      <c r="S1469">
        <v>112.88500000000001</v>
      </c>
      <c r="T1469">
        <v>116.18</v>
      </c>
    </row>
    <row r="1470" spans="1:20" x14ac:dyDescent="0.3">
      <c r="A1470">
        <v>1468</v>
      </c>
      <c r="B1470">
        <f t="shared" si="22"/>
        <v>4.0191649555099245</v>
      </c>
      <c r="C1470">
        <v>1</v>
      </c>
      <c r="D1470">
        <v>102.86709999999999</v>
      </c>
      <c r="E1470">
        <v>4.1959999999999997E-2</v>
      </c>
      <c r="F1470">
        <v>89.528999999999996</v>
      </c>
      <c r="G1470">
        <v>92.825999999999993</v>
      </c>
      <c r="H1470">
        <v>94.748999999999995</v>
      </c>
      <c r="I1470">
        <v>95.766999999999996</v>
      </c>
      <c r="J1470">
        <v>97.335999999999999</v>
      </c>
      <c r="K1470">
        <v>98.394000000000005</v>
      </c>
      <c r="L1470">
        <v>99.956000000000003</v>
      </c>
      <c r="M1470">
        <v>102.867</v>
      </c>
      <c r="N1470">
        <v>105.77800000000001</v>
      </c>
      <c r="O1470">
        <v>107.34099999999999</v>
      </c>
      <c r="P1470">
        <v>108.399</v>
      </c>
      <c r="Q1470">
        <v>109.967</v>
      </c>
      <c r="R1470">
        <v>110.985</v>
      </c>
      <c r="S1470">
        <v>112.908</v>
      </c>
      <c r="T1470">
        <v>116.205</v>
      </c>
    </row>
    <row r="1471" spans="1:20" x14ac:dyDescent="0.3">
      <c r="A1471">
        <v>1469</v>
      </c>
      <c r="B1471">
        <f t="shared" si="22"/>
        <v>4.0219028062970565</v>
      </c>
      <c r="C1471">
        <v>1</v>
      </c>
      <c r="D1471">
        <v>102.8865</v>
      </c>
      <c r="E1471">
        <v>4.1959999999999997E-2</v>
      </c>
      <c r="F1471">
        <v>89.546000000000006</v>
      </c>
      <c r="G1471">
        <v>92.843000000000004</v>
      </c>
      <c r="H1471">
        <v>94.766999999999996</v>
      </c>
      <c r="I1471">
        <v>95.784999999999997</v>
      </c>
      <c r="J1471">
        <v>97.353999999999999</v>
      </c>
      <c r="K1471">
        <v>98.412000000000006</v>
      </c>
      <c r="L1471">
        <v>99.974999999999994</v>
      </c>
      <c r="M1471">
        <v>102.887</v>
      </c>
      <c r="N1471">
        <v>105.798</v>
      </c>
      <c r="O1471">
        <v>107.361</v>
      </c>
      <c r="P1471">
        <v>108.419</v>
      </c>
      <c r="Q1471">
        <v>109.988</v>
      </c>
      <c r="R1471">
        <v>111.006</v>
      </c>
      <c r="S1471">
        <v>112.93</v>
      </c>
      <c r="T1471">
        <v>116.227</v>
      </c>
    </row>
    <row r="1472" spans="1:20" x14ac:dyDescent="0.3">
      <c r="A1472">
        <v>1470</v>
      </c>
      <c r="B1472">
        <f t="shared" si="22"/>
        <v>4.0246406570841886</v>
      </c>
      <c r="C1472">
        <v>1</v>
      </c>
      <c r="D1472">
        <v>102.9059</v>
      </c>
      <c r="E1472">
        <v>4.197E-2</v>
      </c>
      <c r="F1472">
        <v>89.558999999999997</v>
      </c>
      <c r="G1472">
        <v>92.858000000000004</v>
      </c>
      <c r="H1472">
        <v>94.783000000000001</v>
      </c>
      <c r="I1472">
        <v>95.802000000000007</v>
      </c>
      <c r="J1472">
        <v>97.370999999999995</v>
      </c>
      <c r="K1472">
        <v>98.43</v>
      </c>
      <c r="L1472">
        <v>99.992999999999995</v>
      </c>
      <c r="M1472">
        <v>102.90600000000001</v>
      </c>
      <c r="N1472">
        <v>105.819</v>
      </c>
      <c r="O1472">
        <v>107.38200000000001</v>
      </c>
      <c r="P1472">
        <v>108.441</v>
      </c>
      <c r="Q1472">
        <v>110.01</v>
      </c>
      <c r="R1472">
        <v>111.029</v>
      </c>
      <c r="S1472">
        <v>112.953</v>
      </c>
      <c r="T1472">
        <v>116.252</v>
      </c>
    </row>
    <row r="1473" spans="1:20" x14ac:dyDescent="0.3">
      <c r="A1473">
        <v>1471</v>
      </c>
      <c r="B1473">
        <f t="shared" si="22"/>
        <v>4.0273785078713207</v>
      </c>
      <c r="C1473">
        <v>1</v>
      </c>
      <c r="D1473">
        <v>102.9252</v>
      </c>
      <c r="E1473">
        <v>4.197E-2</v>
      </c>
      <c r="F1473">
        <v>89.575999999999993</v>
      </c>
      <c r="G1473">
        <v>92.876000000000005</v>
      </c>
      <c r="H1473">
        <v>94.801000000000002</v>
      </c>
      <c r="I1473">
        <v>95.82</v>
      </c>
      <c r="J1473">
        <v>97.388999999999996</v>
      </c>
      <c r="K1473">
        <v>98.447999999999993</v>
      </c>
      <c r="L1473">
        <v>100.012</v>
      </c>
      <c r="M1473">
        <v>102.925</v>
      </c>
      <c r="N1473">
        <v>105.839</v>
      </c>
      <c r="O1473">
        <v>107.402</v>
      </c>
      <c r="P1473">
        <v>108.461</v>
      </c>
      <c r="Q1473">
        <v>110.03100000000001</v>
      </c>
      <c r="R1473">
        <v>111.05</v>
      </c>
      <c r="S1473">
        <v>112.974</v>
      </c>
      <c r="T1473">
        <v>116.274</v>
      </c>
    </row>
    <row r="1474" spans="1:20" x14ac:dyDescent="0.3">
      <c r="A1474">
        <v>1472</v>
      </c>
      <c r="B1474">
        <f t="shared" si="22"/>
        <v>4.0301163586584527</v>
      </c>
      <c r="C1474">
        <v>1</v>
      </c>
      <c r="D1474">
        <v>102.94459999999999</v>
      </c>
      <c r="E1474">
        <v>4.1980000000000003E-2</v>
      </c>
      <c r="F1474">
        <v>89.59</v>
      </c>
      <c r="G1474">
        <v>92.891000000000005</v>
      </c>
      <c r="H1474">
        <v>94.816999999999993</v>
      </c>
      <c r="I1474">
        <v>95.835999999999999</v>
      </c>
      <c r="J1474">
        <v>97.406000000000006</v>
      </c>
      <c r="K1474">
        <v>98.465999999999994</v>
      </c>
      <c r="L1474">
        <v>100.03</v>
      </c>
      <c r="M1474">
        <v>102.94499999999999</v>
      </c>
      <c r="N1474">
        <v>105.85899999999999</v>
      </c>
      <c r="O1474">
        <v>107.42400000000001</v>
      </c>
      <c r="P1474">
        <v>108.483</v>
      </c>
      <c r="Q1474">
        <v>110.053</v>
      </c>
      <c r="R1474">
        <v>111.07299999999999</v>
      </c>
      <c r="S1474">
        <v>112.998</v>
      </c>
      <c r="T1474">
        <v>116.29900000000001</v>
      </c>
    </row>
    <row r="1475" spans="1:20" x14ac:dyDescent="0.3">
      <c r="A1475">
        <v>1473</v>
      </c>
      <c r="B1475">
        <f t="shared" ref="B1475:B1538" si="23">A1475/365.25</f>
        <v>4.0328542094455848</v>
      </c>
      <c r="C1475">
        <v>1</v>
      </c>
      <c r="D1475">
        <v>102.964</v>
      </c>
      <c r="E1475">
        <v>4.1980000000000003E-2</v>
      </c>
      <c r="F1475">
        <v>89.606999999999999</v>
      </c>
      <c r="G1475">
        <v>92.909000000000006</v>
      </c>
      <c r="H1475">
        <v>94.834000000000003</v>
      </c>
      <c r="I1475">
        <v>95.853999999999999</v>
      </c>
      <c r="J1475">
        <v>97.424999999999997</v>
      </c>
      <c r="K1475">
        <v>98.483999999999995</v>
      </c>
      <c r="L1475">
        <v>100.04900000000001</v>
      </c>
      <c r="M1475">
        <v>102.964</v>
      </c>
      <c r="N1475">
        <v>105.879</v>
      </c>
      <c r="O1475">
        <v>107.444</v>
      </c>
      <c r="P1475">
        <v>108.503</v>
      </c>
      <c r="Q1475">
        <v>110.074</v>
      </c>
      <c r="R1475">
        <v>111.09399999999999</v>
      </c>
      <c r="S1475">
        <v>113.01900000000001</v>
      </c>
      <c r="T1475">
        <v>116.321</v>
      </c>
    </row>
    <row r="1476" spans="1:20" x14ac:dyDescent="0.3">
      <c r="A1476">
        <v>1474</v>
      </c>
      <c r="B1476">
        <f t="shared" si="23"/>
        <v>4.0355920602327169</v>
      </c>
      <c r="C1476">
        <v>1</v>
      </c>
      <c r="D1476">
        <v>102.9833</v>
      </c>
      <c r="E1476">
        <v>4.1980000000000003E-2</v>
      </c>
      <c r="F1476">
        <v>89.623000000000005</v>
      </c>
      <c r="G1476">
        <v>92.926000000000002</v>
      </c>
      <c r="H1476">
        <v>94.852000000000004</v>
      </c>
      <c r="I1476">
        <v>95.872</v>
      </c>
      <c r="J1476">
        <v>97.442999999999998</v>
      </c>
      <c r="K1476">
        <v>98.503</v>
      </c>
      <c r="L1476">
        <v>100.06699999999999</v>
      </c>
      <c r="M1476">
        <v>102.983</v>
      </c>
      <c r="N1476">
        <v>105.899</v>
      </c>
      <c r="O1476">
        <v>107.464</v>
      </c>
      <c r="P1476">
        <v>108.524</v>
      </c>
      <c r="Q1476">
        <v>110.09399999999999</v>
      </c>
      <c r="R1476">
        <v>111.114</v>
      </c>
      <c r="S1476">
        <v>113.041</v>
      </c>
      <c r="T1476">
        <v>116.343</v>
      </c>
    </row>
    <row r="1477" spans="1:20" x14ac:dyDescent="0.3">
      <c r="A1477">
        <v>1475</v>
      </c>
      <c r="B1477">
        <f t="shared" si="23"/>
        <v>4.0383299110198498</v>
      </c>
      <c r="C1477">
        <v>1</v>
      </c>
      <c r="D1477">
        <v>103.0027</v>
      </c>
      <c r="E1477">
        <v>4.199E-2</v>
      </c>
      <c r="F1477">
        <v>89.637</v>
      </c>
      <c r="G1477">
        <v>92.941000000000003</v>
      </c>
      <c r="H1477">
        <v>94.867999999999995</v>
      </c>
      <c r="I1477">
        <v>95.888999999999996</v>
      </c>
      <c r="J1477">
        <v>97.46</v>
      </c>
      <c r="K1477">
        <v>98.52</v>
      </c>
      <c r="L1477">
        <v>100.08499999999999</v>
      </c>
      <c r="M1477">
        <v>103.003</v>
      </c>
      <c r="N1477">
        <v>105.92</v>
      </c>
      <c r="O1477">
        <v>107.485</v>
      </c>
      <c r="P1477">
        <v>108.54600000000001</v>
      </c>
      <c r="Q1477">
        <v>110.117</v>
      </c>
      <c r="R1477">
        <v>111.137</v>
      </c>
      <c r="S1477">
        <v>113.06399999999999</v>
      </c>
      <c r="T1477">
        <v>116.36799999999999</v>
      </c>
    </row>
    <row r="1478" spans="1:20" x14ac:dyDescent="0.3">
      <c r="A1478">
        <v>1476</v>
      </c>
      <c r="B1478">
        <f t="shared" si="23"/>
        <v>4.0410677618069819</v>
      </c>
      <c r="C1478">
        <v>1</v>
      </c>
      <c r="D1478">
        <v>103.02200000000001</v>
      </c>
      <c r="E1478">
        <v>4.199E-2</v>
      </c>
      <c r="F1478">
        <v>89.653999999999996</v>
      </c>
      <c r="G1478">
        <v>92.957999999999998</v>
      </c>
      <c r="H1478">
        <v>94.885999999999996</v>
      </c>
      <c r="I1478">
        <v>95.906999999999996</v>
      </c>
      <c r="J1478">
        <v>97.477999999999994</v>
      </c>
      <c r="K1478">
        <v>98.537999999999997</v>
      </c>
      <c r="L1478">
        <v>100.104</v>
      </c>
      <c r="M1478">
        <v>103.02200000000001</v>
      </c>
      <c r="N1478">
        <v>105.94</v>
      </c>
      <c r="O1478">
        <v>107.506</v>
      </c>
      <c r="P1478">
        <v>108.566</v>
      </c>
      <c r="Q1478">
        <v>110.137</v>
      </c>
      <c r="R1478">
        <v>111.158</v>
      </c>
      <c r="S1478">
        <v>113.086</v>
      </c>
      <c r="T1478">
        <v>116.39</v>
      </c>
    </row>
    <row r="1479" spans="1:20" x14ac:dyDescent="0.3">
      <c r="A1479">
        <v>1477</v>
      </c>
      <c r="B1479">
        <f t="shared" si="23"/>
        <v>4.043805612594114</v>
      </c>
      <c r="C1479">
        <v>1</v>
      </c>
      <c r="D1479">
        <v>103.0414</v>
      </c>
      <c r="E1479">
        <v>4.2000000000000003E-2</v>
      </c>
      <c r="F1479">
        <v>89.668000000000006</v>
      </c>
      <c r="G1479">
        <v>92.974000000000004</v>
      </c>
      <c r="H1479">
        <v>94.902000000000001</v>
      </c>
      <c r="I1479">
        <v>95.923000000000002</v>
      </c>
      <c r="J1479">
        <v>97.495000000000005</v>
      </c>
      <c r="K1479">
        <v>98.555999999999997</v>
      </c>
      <c r="L1479">
        <v>100.122</v>
      </c>
      <c r="M1479">
        <v>103.041</v>
      </c>
      <c r="N1479">
        <v>105.96</v>
      </c>
      <c r="O1479">
        <v>107.527</v>
      </c>
      <c r="P1479">
        <v>108.58799999999999</v>
      </c>
      <c r="Q1479">
        <v>110.16</v>
      </c>
      <c r="R1479">
        <v>111.181</v>
      </c>
      <c r="S1479">
        <v>113.10899999999999</v>
      </c>
      <c r="T1479">
        <v>116.41500000000001</v>
      </c>
    </row>
    <row r="1480" spans="1:20" x14ac:dyDescent="0.3">
      <c r="A1480">
        <v>1478</v>
      </c>
      <c r="B1480">
        <f t="shared" si="23"/>
        <v>4.046543463381246</v>
      </c>
      <c r="C1480">
        <v>1</v>
      </c>
      <c r="D1480">
        <v>103.0607</v>
      </c>
      <c r="E1480">
        <v>4.2000000000000003E-2</v>
      </c>
      <c r="F1480">
        <v>89.683999999999997</v>
      </c>
      <c r="G1480">
        <v>92.991</v>
      </c>
      <c r="H1480">
        <v>94.92</v>
      </c>
      <c r="I1480">
        <v>95.941000000000003</v>
      </c>
      <c r="J1480">
        <v>97.513000000000005</v>
      </c>
      <c r="K1480">
        <v>98.573999999999998</v>
      </c>
      <c r="L1480">
        <v>100.14100000000001</v>
      </c>
      <c r="M1480">
        <v>103.06100000000001</v>
      </c>
      <c r="N1480">
        <v>105.98</v>
      </c>
      <c r="O1480">
        <v>107.547</v>
      </c>
      <c r="P1480">
        <v>108.608</v>
      </c>
      <c r="Q1480">
        <v>110.181</v>
      </c>
      <c r="R1480">
        <v>111.202</v>
      </c>
      <c r="S1480">
        <v>113.13</v>
      </c>
      <c r="T1480">
        <v>116.437</v>
      </c>
    </row>
    <row r="1481" spans="1:20" x14ac:dyDescent="0.3">
      <c r="A1481">
        <v>1479</v>
      </c>
      <c r="B1481">
        <f t="shared" si="23"/>
        <v>4.0492813141683781</v>
      </c>
      <c r="C1481">
        <v>1</v>
      </c>
      <c r="D1481">
        <v>103.08</v>
      </c>
      <c r="E1481">
        <v>4.2009999999999999E-2</v>
      </c>
      <c r="F1481">
        <v>89.697999999999993</v>
      </c>
      <c r="G1481">
        <v>93.006</v>
      </c>
      <c r="H1481">
        <v>94.935000000000002</v>
      </c>
      <c r="I1481">
        <v>95.956999999999994</v>
      </c>
      <c r="J1481">
        <v>97.53</v>
      </c>
      <c r="K1481">
        <v>98.591999999999999</v>
      </c>
      <c r="L1481">
        <v>100.15900000000001</v>
      </c>
      <c r="M1481">
        <v>103.08</v>
      </c>
      <c r="N1481">
        <v>106.001</v>
      </c>
      <c r="O1481">
        <v>107.568</v>
      </c>
      <c r="P1481">
        <v>108.63</v>
      </c>
      <c r="Q1481">
        <v>110.203</v>
      </c>
      <c r="R1481">
        <v>111.22499999999999</v>
      </c>
      <c r="S1481">
        <v>113.154</v>
      </c>
      <c r="T1481">
        <v>116.462</v>
      </c>
    </row>
    <row r="1482" spans="1:20" x14ac:dyDescent="0.3">
      <c r="A1482">
        <v>1480</v>
      </c>
      <c r="B1482">
        <f t="shared" si="23"/>
        <v>4.0520191649555102</v>
      </c>
      <c r="C1482">
        <v>1</v>
      </c>
      <c r="D1482">
        <v>103.0993</v>
      </c>
      <c r="E1482">
        <v>4.2009999999999999E-2</v>
      </c>
      <c r="F1482">
        <v>89.715000000000003</v>
      </c>
      <c r="G1482">
        <v>93.022999999999996</v>
      </c>
      <c r="H1482">
        <v>94.953000000000003</v>
      </c>
      <c r="I1482">
        <v>95.974999999999994</v>
      </c>
      <c r="J1482">
        <v>97.549000000000007</v>
      </c>
      <c r="K1482">
        <v>98.61</v>
      </c>
      <c r="L1482">
        <v>100.178</v>
      </c>
      <c r="M1482">
        <v>103.099</v>
      </c>
      <c r="N1482">
        <v>106.021</v>
      </c>
      <c r="O1482">
        <v>107.58799999999999</v>
      </c>
      <c r="P1482">
        <v>108.65</v>
      </c>
      <c r="Q1482">
        <v>110.223</v>
      </c>
      <c r="R1482">
        <v>111.245</v>
      </c>
      <c r="S1482">
        <v>113.175</v>
      </c>
      <c r="T1482">
        <v>116.48399999999999</v>
      </c>
    </row>
    <row r="1483" spans="1:20" x14ac:dyDescent="0.3">
      <c r="A1483">
        <v>1481</v>
      </c>
      <c r="B1483">
        <f t="shared" si="23"/>
        <v>4.0547570157426422</v>
      </c>
      <c r="C1483">
        <v>1</v>
      </c>
      <c r="D1483">
        <v>103.1186</v>
      </c>
      <c r="E1483">
        <v>4.2020000000000002E-2</v>
      </c>
      <c r="F1483">
        <v>89.727999999999994</v>
      </c>
      <c r="G1483">
        <v>93.037999999999997</v>
      </c>
      <c r="H1483">
        <v>94.968999999999994</v>
      </c>
      <c r="I1483">
        <v>95.991</v>
      </c>
      <c r="J1483">
        <v>97.566000000000003</v>
      </c>
      <c r="K1483">
        <v>98.628</v>
      </c>
      <c r="L1483">
        <v>100.196</v>
      </c>
      <c r="M1483">
        <v>103.119</v>
      </c>
      <c r="N1483">
        <v>106.041</v>
      </c>
      <c r="O1483">
        <v>107.61</v>
      </c>
      <c r="P1483">
        <v>108.672</v>
      </c>
      <c r="Q1483">
        <v>110.246</v>
      </c>
      <c r="R1483">
        <v>111.268</v>
      </c>
      <c r="S1483">
        <v>113.199</v>
      </c>
      <c r="T1483">
        <v>116.509</v>
      </c>
    </row>
    <row r="1484" spans="1:20" x14ac:dyDescent="0.3">
      <c r="A1484">
        <v>1482</v>
      </c>
      <c r="B1484">
        <f t="shared" si="23"/>
        <v>4.0574948665297743</v>
      </c>
      <c r="C1484">
        <v>1</v>
      </c>
      <c r="D1484">
        <v>103.1379</v>
      </c>
      <c r="E1484">
        <v>4.2020000000000002E-2</v>
      </c>
      <c r="F1484">
        <v>89.745000000000005</v>
      </c>
      <c r="G1484">
        <v>93.055999999999997</v>
      </c>
      <c r="H1484">
        <v>94.986999999999995</v>
      </c>
      <c r="I1484">
        <v>96.009</v>
      </c>
      <c r="J1484">
        <v>97.584000000000003</v>
      </c>
      <c r="K1484">
        <v>98.646000000000001</v>
      </c>
      <c r="L1484">
        <v>100.215</v>
      </c>
      <c r="M1484">
        <v>103.13800000000001</v>
      </c>
      <c r="N1484">
        <v>106.06100000000001</v>
      </c>
      <c r="O1484">
        <v>107.63</v>
      </c>
      <c r="P1484">
        <v>108.69199999999999</v>
      </c>
      <c r="Q1484">
        <v>110.26600000000001</v>
      </c>
      <c r="R1484">
        <v>111.289</v>
      </c>
      <c r="S1484">
        <v>113.22</v>
      </c>
      <c r="T1484">
        <v>116.53100000000001</v>
      </c>
    </row>
    <row r="1485" spans="1:20" x14ac:dyDescent="0.3">
      <c r="A1485">
        <v>1483</v>
      </c>
      <c r="B1485">
        <f t="shared" si="23"/>
        <v>4.0602327173169064</v>
      </c>
      <c r="C1485">
        <v>1</v>
      </c>
      <c r="D1485">
        <v>103.1572</v>
      </c>
      <c r="E1485">
        <v>4.2029999999999998E-2</v>
      </c>
      <c r="F1485">
        <v>89.759</v>
      </c>
      <c r="G1485">
        <v>93.070999999999998</v>
      </c>
      <c r="H1485">
        <v>95.003</v>
      </c>
      <c r="I1485">
        <v>96.025999999999996</v>
      </c>
      <c r="J1485">
        <v>97.600999999999999</v>
      </c>
      <c r="K1485">
        <v>98.664000000000001</v>
      </c>
      <c r="L1485">
        <v>100.233</v>
      </c>
      <c r="M1485">
        <v>103.157</v>
      </c>
      <c r="N1485">
        <v>106.08199999999999</v>
      </c>
      <c r="O1485">
        <v>107.651</v>
      </c>
      <c r="P1485">
        <v>108.714</v>
      </c>
      <c r="Q1485">
        <v>110.289</v>
      </c>
      <c r="R1485">
        <v>111.312</v>
      </c>
      <c r="S1485">
        <v>113.244</v>
      </c>
      <c r="T1485">
        <v>116.556</v>
      </c>
    </row>
    <row r="1486" spans="1:20" x14ac:dyDescent="0.3">
      <c r="A1486">
        <v>1484</v>
      </c>
      <c r="B1486">
        <f t="shared" si="23"/>
        <v>4.0629705681040384</v>
      </c>
      <c r="C1486">
        <v>1</v>
      </c>
      <c r="D1486">
        <v>103.1765</v>
      </c>
      <c r="E1486">
        <v>4.2029999999999998E-2</v>
      </c>
      <c r="F1486">
        <v>89.775999999999996</v>
      </c>
      <c r="G1486">
        <v>93.087999999999994</v>
      </c>
      <c r="H1486">
        <v>95.02</v>
      </c>
      <c r="I1486">
        <v>96.043999999999997</v>
      </c>
      <c r="J1486">
        <v>97.619</v>
      </c>
      <c r="K1486">
        <v>98.682000000000002</v>
      </c>
      <c r="L1486">
        <v>100.252</v>
      </c>
      <c r="M1486">
        <v>103.17700000000001</v>
      </c>
      <c r="N1486">
        <v>106.101</v>
      </c>
      <c r="O1486">
        <v>107.67100000000001</v>
      </c>
      <c r="P1486">
        <v>108.73399999999999</v>
      </c>
      <c r="Q1486">
        <v>110.309</v>
      </c>
      <c r="R1486">
        <v>111.333</v>
      </c>
      <c r="S1486">
        <v>113.265</v>
      </c>
      <c r="T1486">
        <v>116.577</v>
      </c>
    </row>
    <row r="1487" spans="1:20" x14ac:dyDescent="0.3">
      <c r="A1487">
        <v>1485</v>
      </c>
      <c r="B1487">
        <f t="shared" si="23"/>
        <v>4.0657084188911705</v>
      </c>
      <c r="C1487">
        <v>1</v>
      </c>
      <c r="D1487">
        <v>103.19580000000001</v>
      </c>
      <c r="E1487">
        <v>4.2029999999999998E-2</v>
      </c>
      <c r="F1487">
        <v>89.792000000000002</v>
      </c>
      <c r="G1487">
        <v>93.105999999999995</v>
      </c>
      <c r="H1487">
        <v>95.037999999999997</v>
      </c>
      <c r="I1487">
        <v>96.061999999999998</v>
      </c>
      <c r="J1487">
        <v>97.637</v>
      </c>
      <c r="K1487">
        <v>98.7</v>
      </c>
      <c r="L1487">
        <v>100.27</v>
      </c>
      <c r="M1487">
        <v>103.196</v>
      </c>
      <c r="N1487">
        <v>106.121</v>
      </c>
      <c r="O1487">
        <v>107.691</v>
      </c>
      <c r="P1487">
        <v>108.754</v>
      </c>
      <c r="Q1487">
        <v>110.33</v>
      </c>
      <c r="R1487">
        <v>111.35299999999999</v>
      </c>
      <c r="S1487">
        <v>113.286</v>
      </c>
      <c r="T1487">
        <v>116.599</v>
      </c>
    </row>
    <row r="1488" spans="1:20" x14ac:dyDescent="0.3">
      <c r="A1488">
        <v>1486</v>
      </c>
      <c r="B1488">
        <f t="shared" si="23"/>
        <v>4.0684462696783026</v>
      </c>
      <c r="C1488">
        <v>1</v>
      </c>
      <c r="D1488">
        <v>103.21510000000001</v>
      </c>
      <c r="E1488">
        <v>4.2040000000000001E-2</v>
      </c>
      <c r="F1488">
        <v>89.805999999999997</v>
      </c>
      <c r="G1488">
        <v>93.120999999999995</v>
      </c>
      <c r="H1488">
        <v>95.054000000000002</v>
      </c>
      <c r="I1488">
        <v>96.078000000000003</v>
      </c>
      <c r="J1488">
        <v>97.653999999999996</v>
      </c>
      <c r="K1488">
        <v>98.718000000000004</v>
      </c>
      <c r="L1488">
        <v>100.288</v>
      </c>
      <c r="M1488">
        <v>103.215</v>
      </c>
      <c r="N1488">
        <v>106.142</v>
      </c>
      <c r="O1488">
        <v>107.712</v>
      </c>
      <c r="P1488">
        <v>108.776</v>
      </c>
      <c r="Q1488">
        <v>110.352</v>
      </c>
      <c r="R1488">
        <v>111.376</v>
      </c>
      <c r="S1488">
        <v>113.31</v>
      </c>
      <c r="T1488">
        <v>116.624</v>
      </c>
    </row>
    <row r="1489" spans="1:20" x14ac:dyDescent="0.3">
      <c r="A1489">
        <v>1487</v>
      </c>
      <c r="B1489">
        <f t="shared" si="23"/>
        <v>4.0711841204654347</v>
      </c>
      <c r="C1489">
        <v>1</v>
      </c>
      <c r="D1489">
        <v>103.2343</v>
      </c>
      <c r="E1489">
        <v>4.2040000000000001E-2</v>
      </c>
      <c r="F1489">
        <v>89.822999999999993</v>
      </c>
      <c r="G1489">
        <v>93.138000000000005</v>
      </c>
      <c r="H1489">
        <v>95.072000000000003</v>
      </c>
      <c r="I1489">
        <v>96.096000000000004</v>
      </c>
      <c r="J1489">
        <v>97.671999999999997</v>
      </c>
      <c r="K1489">
        <v>98.736000000000004</v>
      </c>
      <c r="L1489">
        <v>100.307</v>
      </c>
      <c r="M1489">
        <v>103.23399999999999</v>
      </c>
      <c r="N1489">
        <v>106.16200000000001</v>
      </c>
      <c r="O1489">
        <v>107.732</v>
      </c>
      <c r="P1489">
        <v>108.79600000000001</v>
      </c>
      <c r="Q1489">
        <v>110.373</v>
      </c>
      <c r="R1489">
        <v>111.39700000000001</v>
      </c>
      <c r="S1489">
        <v>113.331</v>
      </c>
      <c r="T1489">
        <v>116.646</v>
      </c>
    </row>
    <row r="1490" spans="1:20" x14ac:dyDescent="0.3">
      <c r="A1490">
        <v>1488</v>
      </c>
      <c r="B1490">
        <f t="shared" si="23"/>
        <v>4.0739219712525667</v>
      </c>
      <c r="C1490">
        <v>1</v>
      </c>
      <c r="D1490">
        <v>103.25360000000001</v>
      </c>
      <c r="E1490">
        <v>4.2049999999999997E-2</v>
      </c>
      <c r="F1490">
        <v>89.835999999999999</v>
      </c>
      <c r="G1490">
        <v>93.153000000000006</v>
      </c>
      <c r="H1490">
        <v>95.087999999999994</v>
      </c>
      <c r="I1490">
        <v>96.111999999999995</v>
      </c>
      <c r="J1490">
        <v>97.688999999999993</v>
      </c>
      <c r="K1490">
        <v>98.754000000000005</v>
      </c>
      <c r="L1490">
        <v>100.325</v>
      </c>
      <c r="M1490">
        <v>103.254</v>
      </c>
      <c r="N1490">
        <v>106.182</v>
      </c>
      <c r="O1490">
        <v>107.754</v>
      </c>
      <c r="P1490">
        <v>108.818</v>
      </c>
      <c r="Q1490">
        <v>110.395</v>
      </c>
      <c r="R1490">
        <v>111.42</v>
      </c>
      <c r="S1490">
        <v>113.354</v>
      </c>
      <c r="T1490">
        <v>116.67100000000001</v>
      </c>
    </row>
    <row r="1491" spans="1:20" x14ac:dyDescent="0.3">
      <c r="A1491">
        <v>1489</v>
      </c>
      <c r="B1491">
        <f t="shared" si="23"/>
        <v>4.0766598220396988</v>
      </c>
      <c r="C1491">
        <v>1</v>
      </c>
      <c r="D1491">
        <v>103.2728</v>
      </c>
      <c r="E1491">
        <v>4.2049999999999997E-2</v>
      </c>
      <c r="F1491">
        <v>89.852999999999994</v>
      </c>
      <c r="G1491">
        <v>93.17</v>
      </c>
      <c r="H1491">
        <v>95.105000000000004</v>
      </c>
      <c r="I1491">
        <v>96.13</v>
      </c>
      <c r="J1491">
        <v>97.707999999999998</v>
      </c>
      <c r="K1491">
        <v>98.772000000000006</v>
      </c>
      <c r="L1491">
        <v>100.34399999999999</v>
      </c>
      <c r="M1491">
        <v>103.273</v>
      </c>
      <c r="N1491">
        <v>106.202</v>
      </c>
      <c r="O1491">
        <v>107.774</v>
      </c>
      <c r="P1491">
        <v>108.83799999999999</v>
      </c>
      <c r="Q1491">
        <v>110.416</v>
      </c>
      <c r="R1491">
        <v>111.44</v>
      </c>
      <c r="S1491">
        <v>113.375</v>
      </c>
      <c r="T1491">
        <v>116.693</v>
      </c>
    </row>
    <row r="1492" spans="1:20" x14ac:dyDescent="0.3">
      <c r="A1492">
        <v>1490</v>
      </c>
      <c r="B1492">
        <f t="shared" si="23"/>
        <v>4.0793976728268309</v>
      </c>
      <c r="C1492">
        <v>1</v>
      </c>
      <c r="D1492">
        <v>103.2921</v>
      </c>
      <c r="E1492">
        <v>4.206E-2</v>
      </c>
      <c r="F1492">
        <v>89.867000000000004</v>
      </c>
      <c r="G1492">
        <v>93.185000000000002</v>
      </c>
      <c r="H1492">
        <v>95.120999999999995</v>
      </c>
      <c r="I1492">
        <v>96.146000000000001</v>
      </c>
      <c r="J1492">
        <v>97.724000000000004</v>
      </c>
      <c r="K1492">
        <v>98.789000000000001</v>
      </c>
      <c r="L1492">
        <v>100.36199999999999</v>
      </c>
      <c r="M1492">
        <v>103.292</v>
      </c>
      <c r="N1492">
        <v>106.22199999999999</v>
      </c>
      <c r="O1492">
        <v>107.795</v>
      </c>
      <c r="P1492">
        <v>108.86</v>
      </c>
      <c r="Q1492">
        <v>110.438</v>
      </c>
      <c r="R1492">
        <v>111.46299999999999</v>
      </c>
      <c r="S1492">
        <v>113.399</v>
      </c>
      <c r="T1492">
        <v>116.718</v>
      </c>
    </row>
    <row r="1493" spans="1:20" x14ac:dyDescent="0.3">
      <c r="A1493">
        <v>1491</v>
      </c>
      <c r="B1493">
        <f t="shared" si="23"/>
        <v>4.0821355236139629</v>
      </c>
      <c r="C1493">
        <v>1</v>
      </c>
      <c r="D1493">
        <v>103.3113</v>
      </c>
      <c r="E1493">
        <v>4.206E-2</v>
      </c>
      <c r="F1493">
        <v>89.882999999999996</v>
      </c>
      <c r="G1493">
        <v>93.203000000000003</v>
      </c>
      <c r="H1493">
        <v>95.138999999999996</v>
      </c>
      <c r="I1493">
        <v>96.164000000000001</v>
      </c>
      <c r="J1493">
        <v>97.742999999999995</v>
      </c>
      <c r="K1493">
        <v>98.808000000000007</v>
      </c>
      <c r="L1493">
        <v>100.38</v>
      </c>
      <c r="M1493">
        <v>103.31100000000001</v>
      </c>
      <c r="N1493">
        <v>106.242</v>
      </c>
      <c r="O1493">
        <v>107.815</v>
      </c>
      <c r="P1493">
        <v>108.88</v>
      </c>
      <c r="Q1493">
        <v>110.459</v>
      </c>
      <c r="R1493">
        <v>111.48399999999999</v>
      </c>
      <c r="S1493">
        <v>113.42</v>
      </c>
      <c r="T1493">
        <v>116.739</v>
      </c>
    </row>
    <row r="1494" spans="1:20" x14ac:dyDescent="0.3">
      <c r="A1494">
        <v>1492</v>
      </c>
      <c r="B1494">
        <f t="shared" si="23"/>
        <v>4.084873374401095</v>
      </c>
      <c r="C1494">
        <v>1</v>
      </c>
      <c r="D1494">
        <v>103.3306</v>
      </c>
      <c r="E1494">
        <v>4.2070000000000003E-2</v>
      </c>
      <c r="F1494">
        <v>89.897000000000006</v>
      </c>
      <c r="G1494">
        <v>93.218000000000004</v>
      </c>
      <c r="H1494">
        <v>95.155000000000001</v>
      </c>
      <c r="I1494">
        <v>96.18</v>
      </c>
      <c r="J1494">
        <v>97.76</v>
      </c>
      <c r="K1494">
        <v>98.825000000000003</v>
      </c>
      <c r="L1494">
        <v>100.399</v>
      </c>
      <c r="M1494">
        <v>103.331</v>
      </c>
      <c r="N1494">
        <v>106.26300000000001</v>
      </c>
      <c r="O1494">
        <v>107.836</v>
      </c>
      <c r="P1494">
        <v>108.902</v>
      </c>
      <c r="Q1494">
        <v>110.48099999999999</v>
      </c>
      <c r="R1494">
        <v>111.50700000000001</v>
      </c>
      <c r="S1494">
        <v>113.444</v>
      </c>
      <c r="T1494">
        <v>116.764</v>
      </c>
    </row>
    <row r="1495" spans="1:20" x14ac:dyDescent="0.3">
      <c r="A1495">
        <v>1493</v>
      </c>
      <c r="B1495">
        <f t="shared" si="23"/>
        <v>4.0876112251882271</v>
      </c>
      <c r="C1495">
        <v>1</v>
      </c>
      <c r="D1495">
        <v>103.3498</v>
      </c>
      <c r="E1495">
        <v>4.2070000000000003E-2</v>
      </c>
      <c r="F1495">
        <v>89.914000000000001</v>
      </c>
      <c r="G1495">
        <v>93.234999999999999</v>
      </c>
      <c r="H1495">
        <v>95.171999999999997</v>
      </c>
      <c r="I1495">
        <v>96.197999999999993</v>
      </c>
      <c r="J1495">
        <v>97.778000000000006</v>
      </c>
      <c r="K1495">
        <v>98.843000000000004</v>
      </c>
      <c r="L1495">
        <v>100.417</v>
      </c>
      <c r="M1495">
        <v>103.35</v>
      </c>
      <c r="N1495">
        <v>106.282</v>
      </c>
      <c r="O1495">
        <v>107.85599999999999</v>
      </c>
      <c r="P1495">
        <v>108.922</v>
      </c>
      <c r="Q1495">
        <v>110.502</v>
      </c>
      <c r="R1495">
        <v>111.527</v>
      </c>
      <c r="S1495">
        <v>113.465</v>
      </c>
      <c r="T1495">
        <v>116.786</v>
      </c>
    </row>
    <row r="1496" spans="1:20" x14ac:dyDescent="0.3">
      <c r="A1496">
        <v>1494</v>
      </c>
      <c r="B1496">
        <f t="shared" si="23"/>
        <v>4.0903490759753591</v>
      </c>
      <c r="C1496">
        <v>1</v>
      </c>
      <c r="D1496">
        <v>103.369</v>
      </c>
      <c r="E1496">
        <v>4.2079999999999999E-2</v>
      </c>
      <c r="F1496">
        <v>89.927000000000007</v>
      </c>
      <c r="G1496">
        <v>93.25</v>
      </c>
      <c r="H1496">
        <v>95.188000000000002</v>
      </c>
      <c r="I1496">
        <v>96.213999999999999</v>
      </c>
      <c r="J1496">
        <v>97.795000000000002</v>
      </c>
      <c r="K1496">
        <v>98.861000000000004</v>
      </c>
      <c r="L1496">
        <v>100.435</v>
      </c>
      <c r="M1496">
        <v>103.369</v>
      </c>
      <c r="N1496">
        <v>106.303</v>
      </c>
      <c r="O1496">
        <v>107.877</v>
      </c>
      <c r="P1496">
        <v>108.943</v>
      </c>
      <c r="Q1496">
        <v>110.524</v>
      </c>
      <c r="R1496">
        <v>111.55</v>
      </c>
      <c r="S1496">
        <v>113.488</v>
      </c>
      <c r="T1496">
        <v>116.81100000000001</v>
      </c>
    </row>
    <row r="1497" spans="1:20" x14ac:dyDescent="0.3">
      <c r="A1497">
        <v>1495</v>
      </c>
      <c r="B1497">
        <f t="shared" si="23"/>
        <v>4.0930869267624912</v>
      </c>
      <c r="C1497">
        <v>1</v>
      </c>
      <c r="D1497">
        <v>103.3882</v>
      </c>
      <c r="E1497">
        <v>4.2079999999999999E-2</v>
      </c>
      <c r="F1497">
        <v>89.944000000000003</v>
      </c>
      <c r="G1497">
        <v>93.266999999999996</v>
      </c>
      <c r="H1497">
        <v>95.206000000000003</v>
      </c>
      <c r="I1497">
        <v>96.231999999999999</v>
      </c>
      <c r="J1497">
        <v>97.813000000000002</v>
      </c>
      <c r="K1497">
        <v>98.879000000000005</v>
      </c>
      <c r="L1497">
        <v>100.45399999999999</v>
      </c>
      <c r="M1497">
        <v>103.38800000000001</v>
      </c>
      <c r="N1497">
        <v>106.32299999999999</v>
      </c>
      <c r="O1497">
        <v>107.89700000000001</v>
      </c>
      <c r="P1497">
        <v>108.964</v>
      </c>
      <c r="Q1497">
        <v>110.544</v>
      </c>
      <c r="R1497">
        <v>111.571</v>
      </c>
      <c r="S1497">
        <v>113.509</v>
      </c>
      <c r="T1497">
        <v>116.83199999999999</v>
      </c>
    </row>
    <row r="1498" spans="1:20" x14ac:dyDescent="0.3">
      <c r="A1498">
        <v>1496</v>
      </c>
      <c r="B1498">
        <f t="shared" si="23"/>
        <v>4.0958247775496233</v>
      </c>
      <c r="C1498">
        <v>1</v>
      </c>
      <c r="D1498">
        <v>103.4074</v>
      </c>
      <c r="E1498">
        <v>4.2079999999999999E-2</v>
      </c>
      <c r="F1498">
        <v>89.960999999999999</v>
      </c>
      <c r="G1498">
        <v>93.284999999999997</v>
      </c>
      <c r="H1498">
        <v>95.222999999999999</v>
      </c>
      <c r="I1498">
        <v>96.25</v>
      </c>
      <c r="J1498">
        <v>97.831000000000003</v>
      </c>
      <c r="K1498">
        <v>98.897000000000006</v>
      </c>
      <c r="L1498">
        <v>100.47199999999999</v>
      </c>
      <c r="M1498">
        <v>103.407</v>
      </c>
      <c r="N1498">
        <v>106.342</v>
      </c>
      <c r="O1498">
        <v>107.917</v>
      </c>
      <c r="P1498">
        <v>108.98399999999999</v>
      </c>
      <c r="Q1498">
        <v>110.565</v>
      </c>
      <c r="R1498">
        <v>111.59099999999999</v>
      </c>
      <c r="S1498">
        <v>113.53</v>
      </c>
      <c r="T1498">
        <v>116.854</v>
      </c>
    </row>
    <row r="1499" spans="1:20" x14ac:dyDescent="0.3">
      <c r="A1499">
        <v>1497</v>
      </c>
      <c r="B1499">
        <f t="shared" si="23"/>
        <v>4.0985626283367553</v>
      </c>
      <c r="C1499">
        <v>1</v>
      </c>
      <c r="D1499">
        <v>103.42659999999999</v>
      </c>
      <c r="E1499">
        <v>4.2090000000000002E-2</v>
      </c>
      <c r="F1499">
        <v>89.974000000000004</v>
      </c>
      <c r="G1499">
        <v>93.299000000000007</v>
      </c>
      <c r="H1499">
        <v>95.239000000000004</v>
      </c>
      <c r="I1499">
        <v>96.266000000000005</v>
      </c>
      <c r="J1499">
        <v>97.847999999999999</v>
      </c>
      <c r="K1499">
        <v>98.915000000000006</v>
      </c>
      <c r="L1499">
        <v>100.49</v>
      </c>
      <c r="M1499">
        <v>103.42700000000001</v>
      </c>
      <c r="N1499">
        <v>106.363</v>
      </c>
      <c r="O1499">
        <v>107.938</v>
      </c>
      <c r="P1499">
        <v>109.005</v>
      </c>
      <c r="Q1499">
        <v>110.587</v>
      </c>
      <c r="R1499">
        <v>111.614</v>
      </c>
      <c r="S1499">
        <v>113.554</v>
      </c>
      <c r="T1499">
        <v>116.879</v>
      </c>
    </row>
    <row r="1500" spans="1:20" x14ac:dyDescent="0.3">
      <c r="A1500">
        <v>1498</v>
      </c>
      <c r="B1500">
        <f t="shared" si="23"/>
        <v>4.1013004791238874</v>
      </c>
      <c r="C1500">
        <v>1</v>
      </c>
      <c r="D1500">
        <v>103.44580000000001</v>
      </c>
      <c r="E1500">
        <v>4.2090000000000002E-2</v>
      </c>
      <c r="F1500">
        <v>89.991</v>
      </c>
      <c r="G1500">
        <v>93.316999999999993</v>
      </c>
      <c r="H1500">
        <v>95.257000000000005</v>
      </c>
      <c r="I1500">
        <v>96.284000000000006</v>
      </c>
      <c r="J1500">
        <v>97.866</v>
      </c>
      <c r="K1500">
        <v>98.933000000000007</v>
      </c>
      <c r="L1500">
        <v>100.509</v>
      </c>
      <c r="M1500">
        <v>103.446</v>
      </c>
      <c r="N1500">
        <v>106.383</v>
      </c>
      <c r="O1500">
        <v>107.958</v>
      </c>
      <c r="P1500">
        <v>109.026</v>
      </c>
      <c r="Q1500">
        <v>110.608</v>
      </c>
      <c r="R1500">
        <v>111.63500000000001</v>
      </c>
      <c r="S1500">
        <v>113.575</v>
      </c>
      <c r="T1500">
        <v>116.901</v>
      </c>
    </row>
    <row r="1501" spans="1:20" x14ac:dyDescent="0.3">
      <c r="A1501">
        <v>1499</v>
      </c>
      <c r="B1501">
        <f t="shared" si="23"/>
        <v>4.1040383299110195</v>
      </c>
      <c r="C1501">
        <v>1</v>
      </c>
      <c r="D1501">
        <v>103.465</v>
      </c>
      <c r="E1501">
        <v>4.2099999999999999E-2</v>
      </c>
      <c r="F1501">
        <v>90.004000000000005</v>
      </c>
      <c r="G1501">
        <v>93.331999999999994</v>
      </c>
      <c r="H1501">
        <v>95.272000000000006</v>
      </c>
      <c r="I1501">
        <v>96.3</v>
      </c>
      <c r="J1501">
        <v>97.882999999999996</v>
      </c>
      <c r="K1501">
        <v>98.95</v>
      </c>
      <c r="L1501">
        <v>100.527</v>
      </c>
      <c r="M1501">
        <v>103.465</v>
      </c>
      <c r="N1501">
        <v>106.40300000000001</v>
      </c>
      <c r="O1501">
        <v>107.98</v>
      </c>
      <c r="P1501">
        <v>109.047</v>
      </c>
      <c r="Q1501">
        <v>110.63</v>
      </c>
      <c r="R1501">
        <v>111.658</v>
      </c>
      <c r="S1501">
        <v>113.598</v>
      </c>
      <c r="T1501">
        <v>116.926</v>
      </c>
    </row>
    <row r="1502" spans="1:20" x14ac:dyDescent="0.3">
      <c r="A1502">
        <v>1500</v>
      </c>
      <c r="B1502">
        <f t="shared" si="23"/>
        <v>4.1067761806981515</v>
      </c>
      <c r="C1502">
        <v>1</v>
      </c>
      <c r="D1502">
        <v>103.4842</v>
      </c>
      <c r="E1502">
        <v>4.2099999999999999E-2</v>
      </c>
      <c r="F1502">
        <v>90.021000000000001</v>
      </c>
      <c r="G1502">
        <v>93.349000000000004</v>
      </c>
      <c r="H1502">
        <v>95.29</v>
      </c>
      <c r="I1502">
        <v>96.317999999999998</v>
      </c>
      <c r="J1502">
        <v>97.900999999999996</v>
      </c>
      <c r="K1502">
        <v>98.968999999999994</v>
      </c>
      <c r="L1502">
        <v>100.54600000000001</v>
      </c>
      <c r="M1502">
        <v>103.48399999999999</v>
      </c>
      <c r="N1502">
        <v>106.423</v>
      </c>
      <c r="O1502">
        <v>108</v>
      </c>
      <c r="P1502">
        <v>109.068</v>
      </c>
      <c r="Q1502">
        <v>110.65</v>
      </c>
      <c r="R1502">
        <v>111.678</v>
      </c>
      <c r="S1502">
        <v>113.619</v>
      </c>
      <c r="T1502">
        <v>116.947</v>
      </c>
    </row>
    <row r="1503" spans="1:20" x14ac:dyDescent="0.3">
      <c r="A1503">
        <v>1501</v>
      </c>
      <c r="B1503">
        <f t="shared" si="23"/>
        <v>4.1095140314852845</v>
      </c>
      <c r="C1503">
        <v>1</v>
      </c>
      <c r="D1503">
        <v>103.5034</v>
      </c>
      <c r="E1503">
        <v>4.2110000000000002E-2</v>
      </c>
      <c r="F1503">
        <v>90.034999999999997</v>
      </c>
      <c r="G1503">
        <v>93.364000000000004</v>
      </c>
      <c r="H1503">
        <v>95.305999999999997</v>
      </c>
      <c r="I1503">
        <v>96.334000000000003</v>
      </c>
      <c r="J1503">
        <v>97.918000000000006</v>
      </c>
      <c r="K1503">
        <v>98.986000000000004</v>
      </c>
      <c r="L1503">
        <v>100.56399999999999</v>
      </c>
      <c r="M1503">
        <v>103.503</v>
      </c>
      <c r="N1503">
        <v>106.443</v>
      </c>
      <c r="O1503">
        <v>108.021</v>
      </c>
      <c r="P1503">
        <v>109.089</v>
      </c>
      <c r="Q1503">
        <v>110.673</v>
      </c>
      <c r="R1503">
        <v>111.70099999999999</v>
      </c>
      <c r="S1503">
        <v>113.643</v>
      </c>
      <c r="T1503">
        <v>116.97199999999999</v>
      </c>
    </row>
    <row r="1504" spans="1:20" x14ac:dyDescent="0.3">
      <c r="A1504">
        <v>1502</v>
      </c>
      <c r="B1504">
        <f t="shared" si="23"/>
        <v>4.1122518822724166</v>
      </c>
      <c r="C1504">
        <v>1</v>
      </c>
      <c r="D1504">
        <v>103.52249999999999</v>
      </c>
      <c r="E1504">
        <v>4.2110000000000002E-2</v>
      </c>
      <c r="F1504">
        <v>90.051000000000002</v>
      </c>
      <c r="G1504">
        <v>93.381</v>
      </c>
      <c r="H1504">
        <v>95.322999999999993</v>
      </c>
      <c r="I1504">
        <v>96.352000000000004</v>
      </c>
      <c r="J1504">
        <v>97.936000000000007</v>
      </c>
      <c r="K1504">
        <v>99.004000000000005</v>
      </c>
      <c r="L1504">
        <v>100.58199999999999</v>
      </c>
      <c r="M1504">
        <v>103.523</v>
      </c>
      <c r="N1504">
        <v>106.46299999999999</v>
      </c>
      <c r="O1504">
        <v>108.041</v>
      </c>
      <c r="P1504">
        <v>109.10899999999999</v>
      </c>
      <c r="Q1504">
        <v>110.693</v>
      </c>
      <c r="R1504">
        <v>111.72199999999999</v>
      </c>
      <c r="S1504">
        <v>113.664</v>
      </c>
      <c r="T1504">
        <v>116.994</v>
      </c>
    </row>
    <row r="1505" spans="1:20" x14ac:dyDescent="0.3">
      <c r="A1505">
        <v>1503</v>
      </c>
      <c r="B1505">
        <f t="shared" si="23"/>
        <v>4.1149897330595486</v>
      </c>
      <c r="C1505">
        <v>1</v>
      </c>
      <c r="D1505">
        <v>103.54170000000001</v>
      </c>
      <c r="E1505">
        <v>4.2119999999999998E-2</v>
      </c>
      <c r="F1505">
        <v>90.064999999999998</v>
      </c>
      <c r="G1505">
        <v>93.396000000000001</v>
      </c>
      <c r="H1505">
        <v>95.338999999999999</v>
      </c>
      <c r="I1505">
        <v>96.367999999999995</v>
      </c>
      <c r="J1505">
        <v>97.953000000000003</v>
      </c>
      <c r="K1505">
        <v>99.022000000000006</v>
      </c>
      <c r="L1505">
        <v>100.6</v>
      </c>
      <c r="M1505">
        <v>103.542</v>
      </c>
      <c r="N1505">
        <v>106.483</v>
      </c>
      <c r="O1505">
        <v>108.062</v>
      </c>
      <c r="P1505">
        <v>109.131</v>
      </c>
      <c r="Q1505">
        <v>110.715</v>
      </c>
      <c r="R1505">
        <v>111.744</v>
      </c>
      <c r="S1505">
        <v>113.687</v>
      </c>
      <c r="T1505">
        <v>117.01900000000001</v>
      </c>
    </row>
    <row r="1506" spans="1:20" x14ac:dyDescent="0.3">
      <c r="A1506">
        <v>1504</v>
      </c>
      <c r="B1506">
        <f t="shared" si="23"/>
        <v>4.1177275838466807</v>
      </c>
      <c r="C1506">
        <v>1</v>
      </c>
      <c r="D1506">
        <v>103.5608</v>
      </c>
      <c r="E1506">
        <v>4.2119999999999998E-2</v>
      </c>
      <c r="F1506">
        <v>90.081000000000003</v>
      </c>
      <c r="G1506">
        <v>93.412999999999997</v>
      </c>
      <c r="H1506">
        <v>95.356999999999999</v>
      </c>
      <c r="I1506">
        <v>96.385999999999996</v>
      </c>
      <c r="J1506">
        <v>97.971000000000004</v>
      </c>
      <c r="K1506">
        <v>99.04</v>
      </c>
      <c r="L1506">
        <v>100.619</v>
      </c>
      <c r="M1506">
        <v>103.56100000000001</v>
      </c>
      <c r="N1506">
        <v>106.503</v>
      </c>
      <c r="O1506">
        <v>108.08199999999999</v>
      </c>
      <c r="P1506">
        <v>109.151</v>
      </c>
      <c r="Q1506">
        <v>110.736</v>
      </c>
      <c r="R1506">
        <v>111.765</v>
      </c>
      <c r="S1506">
        <v>113.708</v>
      </c>
      <c r="T1506">
        <v>117.04</v>
      </c>
    </row>
    <row r="1507" spans="1:20" x14ac:dyDescent="0.3">
      <c r="A1507">
        <v>1505</v>
      </c>
      <c r="B1507">
        <f t="shared" si="23"/>
        <v>4.1204654346338128</v>
      </c>
      <c r="C1507">
        <v>1</v>
      </c>
      <c r="D1507">
        <v>103.58</v>
      </c>
      <c r="E1507">
        <v>4.2119999999999998E-2</v>
      </c>
      <c r="F1507">
        <v>90.097999999999999</v>
      </c>
      <c r="G1507">
        <v>93.430999999999997</v>
      </c>
      <c r="H1507">
        <v>95.373999999999995</v>
      </c>
      <c r="I1507">
        <v>96.403999999999996</v>
      </c>
      <c r="J1507">
        <v>97.989000000000004</v>
      </c>
      <c r="K1507">
        <v>99.058000000000007</v>
      </c>
      <c r="L1507">
        <v>100.637</v>
      </c>
      <c r="M1507">
        <v>103.58</v>
      </c>
      <c r="N1507">
        <v>106.523</v>
      </c>
      <c r="O1507">
        <v>108.102</v>
      </c>
      <c r="P1507">
        <v>109.17100000000001</v>
      </c>
      <c r="Q1507">
        <v>110.756</v>
      </c>
      <c r="R1507">
        <v>111.786</v>
      </c>
      <c r="S1507">
        <v>113.729</v>
      </c>
      <c r="T1507">
        <v>117.062</v>
      </c>
    </row>
    <row r="1508" spans="1:20" x14ac:dyDescent="0.3">
      <c r="A1508">
        <v>1506</v>
      </c>
      <c r="B1508">
        <f t="shared" si="23"/>
        <v>4.1232032854209448</v>
      </c>
      <c r="C1508">
        <v>1</v>
      </c>
      <c r="D1508">
        <v>103.59910000000001</v>
      </c>
      <c r="E1508">
        <v>4.2130000000000001E-2</v>
      </c>
      <c r="F1508">
        <v>90.111000000000004</v>
      </c>
      <c r="G1508">
        <v>93.444999999999993</v>
      </c>
      <c r="H1508">
        <v>95.39</v>
      </c>
      <c r="I1508">
        <v>96.42</v>
      </c>
      <c r="J1508">
        <v>98.006</v>
      </c>
      <c r="K1508">
        <v>99.075000000000003</v>
      </c>
      <c r="L1508">
        <v>100.655</v>
      </c>
      <c r="M1508">
        <v>103.599</v>
      </c>
      <c r="N1508">
        <v>106.54300000000001</v>
      </c>
      <c r="O1508">
        <v>108.123</v>
      </c>
      <c r="P1508">
        <v>109.193</v>
      </c>
      <c r="Q1508">
        <v>110.77800000000001</v>
      </c>
      <c r="R1508">
        <v>111.80800000000001</v>
      </c>
      <c r="S1508">
        <v>113.753</v>
      </c>
      <c r="T1508">
        <v>117.087</v>
      </c>
    </row>
    <row r="1509" spans="1:20" x14ac:dyDescent="0.3">
      <c r="A1509">
        <v>1507</v>
      </c>
      <c r="B1509">
        <f t="shared" si="23"/>
        <v>4.1259411362080769</v>
      </c>
      <c r="C1509">
        <v>1</v>
      </c>
      <c r="D1509">
        <v>103.6183</v>
      </c>
      <c r="E1509">
        <v>4.2130000000000001E-2</v>
      </c>
      <c r="F1509">
        <v>90.128</v>
      </c>
      <c r="G1509">
        <v>93.462999999999994</v>
      </c>
      <c r="H1509">
        <v>95.408000000000001</v>
      </c>
      <c r="I1509">
        <v>96.438000000000002</v>
      </c>
      <c r="J1509">
        <v>98.024000000000001</v>
      </c>
      <c r="K1509">
        <v>99.093999999999994</v>
      </c>
      <c r="L1509">
        <v>100.67400000000001</v>
      </c>
      <c r="M1509">
        <v>103.61799999999999</v>
      </c>
      <c r="N1509">
        <v>106.563</v>
      </c>
      <c r="O1509">
        <v>108.143</v>
      </c>
      <c r="P1509">
        <v>109.21299999999999</v>
      </c>
      <c r="Q1509">
        <v>110.79900000000001</v>
      </c>
      <c r="R1509">
        <v>111.82899999999999</v>
      </c>
      <c r="S1509">
        <v>113.774</v>
      </c>
      <c r="T1509">
        <v>117.10899999999999</v>
      </c>
    </row>
    <row r="1510" spans="1:20" x14ac:dyDescent="0.3">
      <c r="A1510">
        <v>1508</v>
      </c>
      <c r="B1510">
        <f t="shared" si="23"/>
        <v>4.128678986995209</v>
      </c>
      <c r="C1510">
        <v>1</v>
      </c>
      <c r="D1510">
        <v>103.6374</v>
      </c>
      <c r="E1510">
        <v>4.2139999999999997E-2</v>
      </c>
      <c r="F1510">
        <v>90.141000000000005</v>
      </c>
      <c r="G1510">
        <v>93.477999999999994</v>
      </c>
      <c r="H1510">
        <v>95.423000000000002</v>
      </c>
      <c r="I1510">
        <v>96.453999999999994</v>
      </c>
      <c r="J1510">
        <v>98.040999999999997</v>
      </c>
      <c r="K1510">
        <v>99.111000000000004</v>
      </c>
      <c r="L1510">
        <v>100.69199999999999</v>
      </c>
      <c r="M1510">
        <v>103.637</v>
      </c>
      <c r="N1510">
        <v>106.583</v>
      </c>
      <c r="O1510">
        <v>108.164</v>
      </c>
      <c r="P1510">
        <v>109.23399999999999</v>
      </c>
      <c r="Q1510">
        <v>110.821</v>
      </c>
      <c r="R1510">
        <v>111.851</v>
      </c>
      <c r="S1510">
        <v>113.797</v>
      </c>
      <c r="T1510">
        <v>117.133</v>
      </c>
    </row>
    <row r="1511" spans="1:20" x14ac:dyDescent="0.3">
      <c r="A1511">
        <v>1509</v>
      </c>
      <c r="B1511">
        <f t="shared" si="23"/>
        <v>4.131416837782341</v>
      </c>
      <c r="C1511">
        <v>1</v>
      </c>
      <c r="D1511">
        <v>103.65649999999999</v>
      </c>
      <c r="E1511">
        <v>4.2139999999999997E-2</v>
      </c>
      <c r="F1511">
        <v>90.158000000000001</v>
      </c>
      <c r="G1511">
        <v>93.495000000000005</v>
      </c>
      <c r="H1511">
        <v>95.441000000000003</v>
      </c>
      <c r="I1511">
        <v>96.471999999999994</v>
      </c>
      <c r="J1511">
        <v>98.058999999999997</v>
      </c>
      <c r="K1511">
        <v>99.129000000000005</v>
      </c>
      <c r="L1511">
        <v>100.71</v>
      </c>
      <c r="M1511">
        <v>103.657</v>
      </c>
      <c r="N1511">
        <v>106.60299999999999</v>
      </c>
      <c r="O1511">
        <v>108.184</v>
      </c>
      <c r="P1511">
        <v>109.254</v>
      </c>
      <c r="Q1511">
        <v>110.84099999999999</v>
      </c>
      <c r="R1511">
        <v>111.872</v>
      </c>
      <c r="S1511">
        <v>113.818</v>
      </c>
      <c r="T1511">
        <v>117.155</v>
      </c>
    </row>
    <row r="1512" spans="1:20" x14ac:dyDescent="0.3">
      <c r="A1512">
        <v>1510</v>
      </c>
      <c r="B1512">
        <f t="shared" si="23"/>
        <v>4.1341546885694731</v>
      </c>
      <c r="C1512">
        <v>1</v>
      </c>
      <c r="D1512">
        <v>103.6756</v>
      </c>
      <c r="E1512">
        <v>4.215E-2</v>
      </c>
      <c r="F1512">
        <v>90.171999999999997</v>
      </c>
      <c r="G1512">
        <v>93.51</v>
      </c>
      <c r="H1512">
        <v>95.456999999999994</v>
      </c>
      <c r="I1512">
        <v>96.488</v>
      </c>
      <c r="J1512">
        <v>98.075000000000003</v>
      </c>
      <c r="K1512">
        <v>99.146000000000001</v>
      </c>
      <c r="L1512">
        <v>100.72799999999999</v>
      </c>
      <c r="M1512">
        <v>103.676</v>
      </c>
      <c r="N1512">
        <v>106.623</v>
      </c>
      <c r="O1512">
        <v>108.205</v>
      </c>
      <c r="P1512">
        <v>109.276</v>
      </c>
      <c r="Q1512">
        <v>110.863</v>
      </c>
      <c r="R1512">
        <v>111.895</v>
      </c>
      <c r="S1512">
        <v>113.842</v>
      </c>
      <c r="T1512">
        <v>117.18</v>
      </c>
    </row>
    <row r="1513" spans="1:20" x14ac:dyDescent="0.3">
      <c r="A1513">
        <v>1511</v>
      </c>
      <c r="B1513">
        <f t="shared" si="23"/>
        <v>4.1368925393566052</v>
      </c>
      <c r="C1513">
        <v>1</v>
      </c>
      <c r="D1513">
        <v>103.6947</v>
      </c>
      <c r="E1513">
        <v>4.215E-2</v>
      </c>
      <c r="F1513">
        <v>90.188000000000002</v>
      </c>
      <c r="G1513">
        <v>93.527000000000001</v>
      </c>
      <c r="H1513">
        <v>95.474000000000004</v>
      </c>
      <c r="I1513">
        <v>96.504999999999995</v>
      </c>
      <c r="J1513">
        <v>98.093000000000004</v>
      </c>
      <c r="K1513">
        <v>99.165000000000006</v>
      </c>
      <c r="L1513">
        <v>100.747</v>
      </c>
      <c r="M1513">
        <v>103.69499999999999</v>
      </c>
      <c r="N1513">
        <v>106.643</v>
      </c>
      <c r="O1513">
        <v>108.22499999999999</v>
      </c>
      <c r="P1513">
        <v>109.29600000000001</v>
      </c>
      <c r="Q1513">
        <v>110.884</v>
      </c>
      <c r="R1513">
        <v>111.91500000000001</v>
      </c>
      <c r="S1513">
        <v>113.863</v>
      </c>
      <c r="T1513">
        <v>117.20099999999999</v>
      </c>
    </row>
    <row r="1514" spans="1:20" x14ac:dyDescent="0.3">
      <c r="A1514">
        <v>1512</v>
      </c>
      <c r="B1514">
        <f t="shared" si="23"/>
        <v>4.1396303901437372</v>
      </c>
      <c r="C1514">
        <v>1</v>
      </c>
      <c r="D1514">
        <v>103.71380000000001</v>
      </c>
      <c r="E1514">
        <v>4.2160000000000003E-2</v>
      </c>
      <c r="F1514">
        <v>90.201999999999998</v>
      </c>
      <c r="G1514">
        <v>93.542000000000002</v>
      </c>
      <c r="H1514">
        <v>95.49</v>
      </c>
      <c r="I1514">
        <v>96.522000000000006</v>
      </c>
      <c r="J1514">
        <v>98.11</v>
      </c>
      <c r="K1514">
        <v>99.182000000000002</v>
      </c>
      <c r="L1514">
        <v>100.765</v>
      </c>
      <c r="M1514">
        <v>103.714</v>
      </c>
      <c r="N1514">
        <v>106.663</v>
      </c>
      <c r="O1514">
        <v>108.246</v>
      </c>
      <c r="P1514">
        <v>109.31699999999999</v>
      </c>
      <c r="Q1514">
        <v>110.90600000000001</v>
      </c>
      <c r="R1514">
        <v>111.938</v>
      </c>
      <c r="S1514">
        <v>113.886</v>
      </c>
      <c r="T1514">
        <v>117.226</v>
      </c>
    </row>
    <row r="1515" spans="1:20" x14ac:dyDescent="0.3">
      <c r="A1515">
        <v>1513</v>
      </c>
      <c r="B1515">
        <f t="shared" si="23"/>
        <v>4.1423682409308693</v>
      </c>
      <c r="C1515">
        <v>1</v>
      </c>
      <c r="D1515">
        <v>103.7329</v>
      </c>
      <c r="E1515">
        <v>4.2160000000000003E-2</v>
      </c>
      <c r="F1515">
        <v>90.218000000000004</v>
      </c>
      <c r="G1515">
        <v>93.558999999999997</v>
      </c>
      <c r="H1515">
        <v>95.507000000000005</v>
      </c>
      <c r="I1515">
        <v>96.539000000000001</v>
      </c>
      <c r="J1515">
        <v>98.128</v>
      </c>
      <c r="K1515">
        <v>99.2</v>
      </c>
      <c r="L1515">
        <v>100.783</v>
      </c>
      <c r="M1515">
        <v>103.733</v>
      </c>
      <c r="N1515">
        <v>106.68300000000001</v>
      </c>
      <c r="O1515">
        <v>108.26600000000001</v>
      </c>
      <c r="P1515">
        <v>109.33799999999999</v>
      </c>
      <c r="Q1515">
        <v>110.926</v>
      </c>
      <c r="R1515">
        <v>111.958</v>
      </c>
      <c r="S1515">
        <v>113.907</v>
      </c>
      <c r="T1515">
        <v>117.248</v>
      </c>
    </row>
    <row r="1516" spans="1:20" x14ac:dyDescent="0.3">
      <c r="A1516">
        <v>1514</v>
      </c>
      <c r="B1516">
        <f t="shared" si="23"/>
        <v>4.1451060917180014</v>
      </c>
      <c r="C1516">
        <v>1</v>
      </c>
      <c r="D1516">
        <v>103.752</v>
      </c>
      <c r="E1516">
        <v>4.2160000000000003E-2</v>
      </c>
      <c r="F1516">
        <v>90.234999999999999</v>
      </c>
      <c r="G1516">
        <v>93.575999999999993</v>
      </c>
      <c r="H1516">
        <v>95.525000000000006</v>
      </c>
      <c r="I1516">
        <v>96.557000000000002</v>
      </c>
      <c r="J1516">
        <v>98.146000000000001</v>
      </c>
      <c r="K1516">
        <v>99.218000000000004</v>
      </c>
      <c r="L1516">
        <v>100.80200000000001</v>
      </c>
      <c r="M1516">
        <v>103.752</v>
      </c>
      <c r="N1516">
        <v>106.702</v>
      </c>
      <c r="O1516">
        <v>108.286</v>
      </c>
      <c r="P1516">
        <v>109.358</v>
      </c>
      <c r="Q1516">
        <v>110.947</v>
      </c>
      <c r="R1516">
        <v>111.979</v>
      </c>
      <c r="S1516">
        <v>113.928</v>
      </c>
      <c r="T1516">
        <v>117.26900000000001</v>
      </c>
    </row>
    <row r="1517" spans="1:20" x14ac:dyDescent="0.3">
      <c r="A1517">
        <v>1515</v>
      </c>
      <c r="B1517">
        <f t="shared" si="23"/>
        <v>4.1478439425051334</v>
      </c>
      <c r="C1517">
        <v>1</v>
      </c>
      <c r="D1517">
        <v>103.7711</v>
      </c>
      <c r="E1517">
        <v>4.2169999999999999E-2</v>
      </c>
      <c r="F1517">
        <v>90.248000000000005</v>
      </c>
      <c r="G1517">
        <v>93.590999999999994</v>
      </c>
      <c r="H1517">
        <v>95.540999999999997</v>
      </c>
      <c r="I1517">
        <v>96.572999999999993</v>
      </c>
      <c r="J1517">
        <v>98.162999999999997</v>
      </c>
      <c r="K1517">
        <v>99.236000000000004</v>
      </c>
      <c r="L1517">
        <v>100.82</v>
      </c>
      <c r="M1517">
        <v>103.771</v>
      </c>
      <c r="N1517">
        <v>106.723</v>
      </c>
      <c r="O1517">
        <v>108.307</v>
      </c>
      <c r="P1517">
        <v>109.379</v>
      </c>
      <c r="Q1517">
        <v>110.96899999999999</v>
      </c>
      <c r="R1517">
        <v>112.002</v>
      </c>
      <c r="S1517">
        <v>113.95099999999999</v>
      </c>
      <c r="T1517">
        <v>117.294</v>
      </c>
    </row>
    <row r="1518" spans="1:20" x14ac:dyDescent="0.3">
      <c r="A1518">
        <v>1516</v>
      </c>
      <c r="B1518">
        <f t="shared" si="23"/>
        <v>4.1505817932922655</v>
      </c>
      <c r="C1518">
        <v>1</v>
      </c>
      <c r="D1518">
        <v>103.7902</v>
      </c>
      <c r="E1518">
        <v>4.2169999999999999E-2</v>
      </c>
      <c r="F1518">
        <v>90.265000000000001</v>
      </c>
      <c r="G1518">
        <v>93.608000000000004</v>
      </c>
      <c r="H1518">
        <v>95.558000000000007</v>
      </c>
      <c r="I1518">
        <v>96.590999999999994</v>
      </c>
      <c r="J1518">
        <v>98.180999999999997</v>
      </c>
      <c r="K1518">
        <v>99.254000000000005</v>
      </c>
      <c r="L1518">
        <v>100.83799999999999</v>
      </c>
      <c r="M1518">
        <v>103.79</v>
      </c>
      <c r="N1518">
        <v>106.742</v>
      </c>
      <c r="O1518">
        <v>108.32599999999999</v>
      </c>
      <c r="P1518">
        <v>109.399</v>
      </c>
      <c r="Q1518">
        <v>110.989</v>
      </c>
      <c r="R1518">
        <v>112.02200000000001</v>
      </c>
      <c r="S1518">
        <v>113.97199999999999</v>
      </c>
      <c r="T1518">
        <v>117.316</v>
      </c>
    </row>
    <row r="1519" spans="1:20" x14ac:dyDescent="0.3">
      <c r="A1519">
        <v>1517</v>
      </c>
      <c r="B1519">
        <f t="shared" si="23"/>
        <v>4.1533196440793976</v>
      </c>
      <c r="C1519">
        <v>1</v>
      </c>
      <c r="D1519">
        <v>103.8092</v>
      </c>
      <c r="E1519">
        <v>4.2180000000000002E-2</v>
      </c>
      <c r="F1519">
        <v>90.278000000000006</v>
      </c>
      <c r="G1519">
        <v>93.623000000000005</v>
      </c>
      <c r="H1519">
        <v>95.573999999999998</v>
      </c>
      <c r="I1519">
        <v>96.606999999999999</v>
      </c>
      <c r="J1519">
        <v>98.197999999999993</v>
      </c>
      <c r="K1519">
        <v>99.271000000000001</v>
      </c>
      <c r="L1519">
        <v>100.85599999999999</v>
      </c>
      <c r="M1519">
        <v>103.809</v>
      </c>
      <c r="N1519">
        <v>106.76300000000001</v>
      </c>
      <c r="O1519">
        <v>108.34699999999999</v>
      </c>
      <c r="P1519">
        <v>109.42100000000001</v>
      </c>
      <c r="Q1519">
        <v>111.011</v>
      </c>
      <c r="R1519">
        <v>112.045</v>
      </c>
      <c r="S1519">
        <v>113.996</v>
      </c>
      <c r="T1519">
        <v>117.34</v>
      </c>
    </row>
    <row r="1520" spans="1:20" x14ac:dyDescent="0.3">
      <c r="A1520">
        <v>1518</v>
      </c>
      <c r="B1520">
        <f t="shared" si="23"/>
        <v>4.1560574948665296</v>
      </c>
      <c r="C1520">
        <v>1</v>
      </c>
      <c r="D1520">
        <v>103.8283</v>
      </c>
      <c r="E1520">
        <v>4.2180000000000002E-2</v>
      </c>
      <c r="F1520">
        <v>90.295000000000002</v>
      </c>
      <c r="G1520">
        <v>93.64</v>
      </c>
      <c r="H1520">
        <v>95.590999999999994</v>
      </c>
      <c r="I1520">
        <v>96.625</v>
      </c>
      <c r="J1520">
        <v>98.215999999999994</v>
      </c>
      <c r="K1520">
        <v>99.289000000000001</v>
      </c>
      <c r="L1520">
        <v>100.874</v>
      </c>
      <c r="M1520">
        <v>103.828</v>
      </c>
      <c r="N1520">
        <v>106.782</v>
      </c>
      <c r="O1520">
        <v>108.367</v>
      </c>
      <c r="P1520">
        <v>109.441</v>
      </c>
      <c r="Q1520">
        <v>111.032</v>
      </c>
      <c r="R1520">
        <v>112.065</v>
      </c>
      <c r="S1520">
        <v>114.01600000000001</v>
      </c>
      <c r="T1520">
        <v>117.36199999999999</v>
      </c>
    </row>
    <row r="1521" spans="1:20" x14ac:dyDescent="0.3">
      <c r="A1521">
        <v>1519</v>
      </c>
      <c r="B1521">
        <f t="shared" si="23"/>
        <v>4.1587953456536617</v>
      </c>
      <c r="C1521">
        <v>1</v>
      </c>
      <c r="D1521">
        <v>103.8473</v>
      </c>
      <c r="E1521">
        <v>4.2189999999999998E-2</v>
      </c>
      <c r="F1521">
        <v>90.308000000000007</v>
      </c>
      <c r="G1521">
        <v>93.655000000000001</v>
      </c>
      <c r="H1521">
        <v>95.606999999999999</v>
      </c>
      <c r="I1521">
        <v>96.641000000000005</v>
      </c>
      <c r="J1521">
        <v>98.231999999999999</v>
      </c>
      <c r="K1521">
        <v>99.305999999999997</v>
      </c>
      <c r="L1521">
        <v>100.892</v>
      </c>
      <c r="M1521">
        <v>103.84699999999999</v>
      </c>
      <c r="N1521">
        <v>106.80200000000001</v>
      </c>
      <c r="O1521">
        <v>108.38800000000001</v>
      </c>
      <c r="P1521">
        <v>109.462</v>
      </c>
      <c r="Q1521">
        <v>111.054</v>
      </c>
      <c r="R1521">
        <v>112.08799999999999</v>
      </c>
      <c r="S1521">
        <v>114.04</v>
      </c>
      <c r="T1521">
        <v>117.387</v>
      </c>
    </row>
    <row r="1522" spans="1:20" x14ac:dyDescent="0.3">
      <c r="A1522">
        <v>1520</v>
      </c>
      <c r="B1522">
        <f t="shared" si="23"/>
        <v>4.1615331964407938</v>
      </c>
      <c r="C1522">
        <v>1</v>
      </c>
      <c r="D1522">
        <v>103.8664</v>
      </c>
      <c r="E1522">
        <v>4.2189999999999998E-2</v>
      </c>
      <c r="F1522">
        <v>90.325000000000003</v>
      </c>
      <c r="G1522">
        <v>93.671999999999997</v>
      </c>
      <c r="H1522">
        <v>95.625</v>
      </c>
      <c r="I1522">
        <v>96.658000000000001</v>
      </c>
      <c r="J1522">
        <v>98.25</v>
      </c>
      <c r="K1522">
        <v>99.325000000000003</v>
      </c>
      <c r="L1522">
        <v>100.911</v>
      </c>
      <c r="M1522">
        <v>103.866</v>
      </c>
      <c r="N1522">
        <v>106.822</v>
      </c>
      <c r="O1522">
        <v>108.408</v>
      </c>
      <c r="P1522">
        <v>109.482</v>
      </c>
      <c r="Q1522">
        <v>111.074</v>
      </c>
      <c r="R1522">
        <v>112.108</v>
      </c>
      <c r="S1522">
        <v>114.06100000000001</v>
      </c>
      <c r="T1522">
        <v>117.408</v>
      </c>
    </row>
    <row r="1523" spans="1:20" x14ac:dyDescent="0.3">
      <c r="A1523">
        <v>1521</v>
      </c>
      <c r="B1523">
        <f t="shared" si="23"/>
        <v>4.1642710472279258</v>
      </c>
      <c r="C1523">
        <v>1</v>
      </c>
      <c r="D1523">
        <v>103.8854</v>
      </c>
      <c r="E1523">
        <v>4.2200000000000001E-2</v>
      </c>
      <c r="F1523">
        <v>90.337999999999994</v>
      </c>
      <c r="G1523">
        <v>93.686999999999998</v>
      </c>
      <c r="H1523">
        <v>95.64</v>
      </c>
      <c r="I1523">
        <v>96.674000000000007</v>
      </c>
      <c r="J1523">
        <v>98.266999999999996</v>
      </c>
      <c r="K1523">
        <v>99.341999999999999</v>
      </c>
      <c r="L1523">
        <v>100.928</v>
      </c>
      <c r="M1523">
        <v>103.88500000000001</v>
      </c>
      <c r="N1523">
        <v>106.842</v>
      </c>
      <c r="O1523">
        <v>108.429</v>
      </c>
      <c r="P1523">
        <v>109.504</v>
      </c>
      <c r="Q1523">
        <v>111.096</v>
      </c>
      <c r="R1523">
        <v>112.131</v>
      </c>
      <c r="S1523">
        <v>114.084</v>
      </c>
      <c r="T1523">
        <v>117.43300000000001</v>
      </c>
    </row>
    <row r="1524" spans="1:20" x14ac:dyDescent="0.3">
      <c r="A1524">
        <v>1522</v>
      </c>
      <c r="B1524">
        <f t="shared" si="23"/>
        <v>4.1670088980150579</v>
      </c>
      <c r="C1524">
        <v>1</v>
      </c>
      <c r="D1524">
        <v>103.9045</v>
      </c>
      <c r="E1524">
        <v>4.2200000000000001E-2</v>
      </c>
      <c r="F1524">
        <v>90.355000000000004</v>
      </c>
      <c r="G1524">
        <v>93.703999999999994</v>
      </c>
      <c r="H1524">
        <v>95.658000000000001</v>
      </c>
      <c r="I1524">
        <v>96.691999999999993</v>
      </c>
      <c r="J1524">
        <v>98.284999999999997</v>
      </c>
      <c r="K1524">
        <v>99.36</v>
      </c>
      <c r="L1524">
        <v>100.947</v>
      </c>
      <c r="M1524">
        <v>103.905</v>
      </c>
      <c r="N1524">
        <v>106.86199999999999</v>
      </c>
      <c r="O1524">
        <v>108.449</v>
      </c>
      <c r="P1524">
        <v>109.524</v>
      </c>
      <c r="Q1524">
        <v>111.117</v>
      </c>
      <c r="R1524">
        <v>112.151</v>
      </c>
      <c r="S1524">
        <v>114.105</v>
      </c>
      <c r="T1524">
        <v>117.45399999999999</v>
      </c>
    </row>
    <row r="1525" spans="1:20" x14ac:dyDescent="0.3">
      <c r="A1525">
        <v>1523</v>
      </c>
      <c r="B1525">
        <f t="shared" si="23"/>
        <v>4.16974674880219</v>
      </c>
      <c r="C1525">
        <v>1</v>
      </c>
      <c r="D1525">
        <v>103.9235</v>
      </c>
      <c r="E1525">
        <v>4.2200000000000001E-2</v>
      </c>
      <c r="F1525">
        <v>90.370999999999995</v>
      </c>
      <c r="G1525">
        <v>93.721000000000004</v>
      </c>
      <c r="H1525">
        <v>95.674999999999997</v>
      </c>
      <c r="I1525">
        <v>96.71</v>
      </c>
      <c r="J1525">
        <v>98.302999999999997</v>
      </c>
      <c r="K1525">
        <v>99.378</v>
      </c>
      <c r="L1525">
        <v>100.965</v>
      </c>
      <c r="M1525">
        <v>103.92400000000001</v>
      </c>
      <c r="N1525">
        <v>106.88200000000001</v>
      </c>
      <c r="O1525">
        <v>108.46899999999999</v>
      </c>
      <c r="P1525">
        <v>109.544</v>
      </c>
      <c r="Q1525">
        <v>111.137</v>
      </c>
      <c r="R1525">
        <v>112.172</v>
      </c>
      <c r="S1525">
        <v>114.126</v>
      </c>
      <c r="T1525">
        <v>117.476</v>
      </c>
    </row>
    <row r="1526" spans="1:20" x14ac:dyDescent="0.3">
      <c r="A1526">
        <v>1524</v>
      </c>
      <c r="B1526">
        <f t="shared" si="23"/>
        <v>4.1724845995893221</v>
      </c>
      <c r="C1526">
        <v>1</v>
      </c>
      <c r="D1526">
        <v>103.9425</v>
      </c>
      <c r="E1526">
        <v>4.2209999999999998E-2</v>
      </c>
      <c r="F1526">
        <v>90.384</v>
      </c>
      <c r="G1526">
        <v>93.736000000000004</v>
      </c>
      <c r="H1526">
        <v>95.691000000000003</v>
      </c>
      <c r="I1526">
        <v>96.725999999999999</v>
      </c>
      <c r="J1526">
        <v>98.32</v>
      </c>
      <c r="K1526">
        <v>99.394999999999996</v>
      </c>
      <c r="L1526">
        <v>100.983</v>
      </c>
      <c r="M1526">
        <v>103.943</v>
      </c>
      <c r="N1526">
        <v>106.902</v>
      </c>
      <c r="O1526">
        <v>108.49</v>
      </c>
      <c r="P1526">
        <v>109.565</v>
      </c>
      <c r="Q1526">
        <v>111.15900000000001</v>
      </c>
      <c r="R1526">
        <v>112.194</v>
      </c>
      <c r="S1526">
        <v>114.149</v>
      </c>
      <c r="T1526">
        <v>117.501</v>
      </c>
    </row>
    <row r="1527" spans="1:20" x14ac:dyDescent="0.3">
      <c r="A1527">
        <v>1525</v>
      </c>
      <c r="B1527">
        <f t="shared" si="23"/>
        <v>4.1752224503764541</v>
      </c>
      <c r="C1527">
        <v>1</v>
      </c>
      <c r="D1527">
        <v>103.9616</v>
      </c>
      <c r="E1527">
        <v>4.2209999999999998E-2</v>
      </c>
      <c r="F1527">
        <v>90.400999999999996</v>
      </c>
      <c r="G1527">
        <v>93.753</v>
      </c>
      <c r="H1527">
        <v>95.707999999999998</v>
      </c>
      <c r="I1527">
        <v>96.744</v>
      </c>
      <c r="J1527">
        <v>98.337999999999994</v>
      </c>
      <c r="K1527">
        <v>99.414000000000001</v>
      </c>
      <c r="L1527">
        <v>101.002</v>
      </c>
      <c r="M1527">
        <v>103.962</v>
      </c>
      <c r="N1527">
        <v>106.92100000000001</v>
      </c>
      <c r="O1527">
        <v>108.51</v>
      </c>
      <c r="P1527">
        <v>109.58499999999999</v>
      </c>
      <c r="Q1527">
        <v>111.18</v>
      </c>
      <c r="R1527">
        <v>112.215</v>
      </c>
      <c r="S1527">
        <v>114.17</v>
      </c>
      <c r="T1527">
        <v>117.52200000000001</v>
      </c>
    </row>
    <row r="1528" spans="1:20" x14ac:dyDescent="0.3">
      <c r="A1528">
        <v>1526</v>
      </c>
      <c r="B1528">
        <f t="shared" si="23"/>
        <v>4.1779603011635862</v>
      </c>
      <c r="C1528">
        <v>1</v>
      </c>
      <c r="D1528">
        <v>103.9806</v>
      </c>
      <c r="E1528">
        <v>4.2220000000000001E-2</v>
      </c>
      <c r="F1528">
        <v>90.414000000000001</v>
      </c>
      <c r="G1528">
        <v>93.768000000000001</v>
      </c>
      <c r="H1528">
        <v>95.724000000000004</v>
      </c>
      <c r="I1528">
        <v>96.76</v>
      </c>
      <c r="J1528">
        <v>98.355000000000004</v>
      </c>
      <c r="K1528">
        <v>99.430999999999997</v>
      </c>
      <c r="L1528">
        <v>101.02</v>
      </c>
      <c r="M1528">
        <v>103.98099999999999</v>
      </c>
      <c r="N1528">
        <v>106.94199999999999</v>
      </c>
      <c r="O1528">
        <v>108.53100000000001</v>
      </c>
      <c r="P1528">
        <v>109.607</v>
      </c>
      <c r="Q1528">
        <v>111.202</v>
      </c>
      <c r="R1528">
        <v>112.23699999999999</v>
      </c>
      <c r="S1528">
        <v>114.193</v>
      </c>
      <c r="T1528">
        <v>117.547</v>
      </c>
    </row>
    <row r="1529" spans="1:20" x14ac:dyDescent="0.3">
      <c r="A1529">
        <v>1527</v>
      </c>
      <c r="B1529">
        <f t="shared" si="23"/>
        <v>4.1806981519507183</v>
      </c>
      <c r="C1529">
        <v>1</v>
      </c>
      <c r="D1529">
        <v>103.9996</v>
      </c>
      <c r="E1529">
        <v>4.2220000000000001E-2</v>
      </c>
      <c r="F1529">
        <v>90.430999999999997</v>
      </c>
      <c r="G1529">
        <v>93.784999999999997</v>
      </c>
      <c r="H1529">
        <v>95.741</v>
      </c>
      <c r="I1529">
        <v>96.777000000000001</v>
      </c>
      <c r="J1529">
        <v>98.372</v>
      </c>
      <c r="K1529">
        <v>99.448999999999998</v>
      </c>
      <c r="L1529">
        <v>101.038</v>
      </c>
      <c r="M1529">
        <v>104</v>
      </c>
      <c r="N1529">
        <v>106.961</v>
      </c>
      <c r="O1529">
        <v>108.55</v>
      </c>
      <c r="P1529">
        <v>109.627</v>
      </c>
      <c r="Q1529">
        <v>111.22199999999999</v>
      </c>
      <c r="R1529">
        <v>112.258</v>
      </c>
      <c r="S1529">
        <v>114.214</v>
      </c>
      <c r="T1529">
        <v>117.568</v>
      </c>
    </row>
    <row r="1530" spans="1:20" x14ac:dyDescent="0.3">
      <c r="A1530">
        <v>1528</v>
      </c>
      <c r="B1530">
        <f t="shared" si="23"/>
        <v>4.1834360027378512</v>
      </c>
      <c r="C1530">
        <v>1</v>
      </c>
      <c r="D1530">
        <v>104.01860000000001</v>
      </c>
      <c r="E1530">
        <v>4.2229999999999997E-2</v>
      </c>
      <c r="F1530">
        <v>90.444000000000003</v>
      </c>
      <c r="G1530">
        <v>93.8</v>
      </c>
      <c r="H1530">
        <v>95.757000000000005</v>
      </c>
      <c r="I1530">
        <v>96.793000000000006</v>
      </c>
      <c r="J1530">
        <v>98.388999999999996</v>
      </c>
      <c r="K1530">
        <v>99.465999999999994</v>
      </c>
      <c r="L1530">
        <v>101.056</v>
      </c>
      <c r="M1530">
        <v>104.01900000000001</v>
      </c>
      <c r="N1530">
        <v>106.98099999999999</v>
      </c>
      <c r="O1530">
        <v>108.571</v>
      </c>
      <c r="P1530">
        <v>109.648</v>
      </c>
      <c r="Q1530">
        <v>111.244</v>
      </c>
      <c r="R1530">
        <v>112.28</v>
      </c>
      <c r="S1530">
        <v>114.238</v>
      </c>
      <c r="T1530">
        <v>117.593</v>
      </c>
    </row>
    <row r="1531" spans="1:20" x14ac:dyDescent="0.3">
      <c r="A1531">
        <v>1529</v>
      </c>
      <c r="B1531">
        <f t="shared" si="23"/>
        <v>4.1861738535249833</v>
      </c>
      <c r="C1531">
        <v>1</v>
      </c>
      <c r="D1531">
        <v>104.0376</v>
      </c>
      <c r="E1531">
        <v>4.2229999999999997E-2</v>
      </c>
      <c r="F1531">
        <v>90.460999999999999</v>
      </c>
      <c r="G1531">
        <v>93.816999999999993</v>
      </c>
      <c r="H1531">
        <v>95.774000000000001</v>
      </c>
      <c r="I1531">
        <v>96.811000000000007</v>
      </c>
      <c r="J1531">
        <v>98.406999999999996</v>
      </c>
      <c r="K1531">
        <v>99.483999999999995</v>
      </c>
      <c r="L1531">
        <v>101.074</v>
      </c>
      <c r="M1531">
        <v>104.038</v>
      </c>
      <c r="N1531">
        <v>107.001</v>
      </c>
      <c r="O1531">
        <v>108.59099999999999</v>
      </c>
      <c r="P1531">
        <v>109.66800000000001</v>
      </c>
      <c r="Q1531">
        <v>111.264</v>
      </c>
      <c r="R1531">
        <v>112.301</v>
      </c>
      <c r="S1531">
        <v>114.258</v>
      </c>
      <c r="T1531">
        <v>117.61499999999999</v>
      </c>
    </row>
    <row r="1532" spans="1:20" x14ac:dyDescent="0.3">
      <c r="A1532">
        <v>1530</v>
      </c>
      <c r="B1532">
        <f t="shared" si="23"/>
        <v>4.1889117043121153</v>
      </c>
      <c r="C1532">
        <v>1</v>
      </c>
      <c r="D1532">
        <v>104.0565</v>
      </c>
      <c r="E1532">
        <v>4.224E-2</v>
      </c>
      <c r="F1532">
        <v>90.474000000000004</v>
      </c>
      <c r="G1532">
        <v>93.831000000000003</v>
      </c>
      <c r="H1532">
        <v>95.79</v>
      </c>
      <c r="I1532">
        <v>96.826999999999998</v>
      </c>
      <c r="J1532">
        <v>98.424000000000007</v>
      </c>
      <c r="K1532">
        <v>99.501000000000005</v>
      </c>
      <c r="L1532">
        <v>101.092</v>
      </c>
      <c r="M1532">
        <v>104.057</v>
      </c>
      <c r="N1532">
        <v>107.021</v>
      </c>
      <c r="O1532">
        <v>108.61199999999999</v>
      </c>
      <c r="P1532">
        <v>109.68899999999999</v>
      </c>
      <c r="Q1532">
        <v>111.286</v>
      </c>
      <c r="R1532">
        <v>112.32299999999999</v>
      </c>
      <c r="S1532">
        <v>114.282</v>
      </c>
      <c r="T1532">
        <v>117.639</v>
      </c>
    </row>
    <row r="1533" spans="1:20" x14ac:dyDescent="0.3">
      <c r="A1533">
        <v>1531</v>
      </c>
      <c r="B1533">
        <f t="shared" si="23"/>
        <v>4.1916495550992474</v>
      </c>
      <c r="C1533">
        <v>1</v>
      </c>
      <c r="D1533">
        <v>104.07550000000001</v>
      </c>
      <c r="E1533">
        <v>4.224E-2</v>
      </c>
      <c r="F1533">
        <v>90.49</v>
      </c>
      <c r="G1533">
        <v>93.849000000000004</v>
      </c>
      <c r="H1533">
        <v>95.807000000000002</v>
      </c>
      <c r="I1533">
        <v>96.843999999999994</v>
      </c>
      <c r="J1533">
        <v>98.441999999999993</v>
      </c>
      <c r="K1533">
        <v>99.519000000000005</v>
      </c>
      <c r="L1533">
        <v>101.11</v>
      </c>
      <c r="M1533">
        <v>104.07599999999999</v>
      </c>
      <c r="N1533">
        <v>107.041</v>
      </c>
      <c r="O1533">
        <v>108.63200000000001</v>
      </c>
      <c r="P1533">
        <v>109.709</v>
      </c>
      <c r="Q1533">
        <v>111.307</v>
      </c>
      <c r="R1533">
        <v>112.34399999999999</v>
      </c>
      <c r="S1533">
        <v>114.30200000000001</v>
      </c>
      <c r="T1533">
        <v>117.661</v>
      </c>
    </row>
    <row r="1534" spans="1:20" x14ac:dyDescent="0.3">
      <c r="A1534">
        <v>1532</v>
      </c>
      <c r="B1534">
        <f t="shared" si="23"/>
        <v>4.1943874058863795</v>
      </c>
      <c r="C1534">
        <v>1</v>
      </c>
      <c r="D1534">
        <v>104.0945</v>
      </c>
      <c r="E1534">
        <v>4.224E-2</v>
      </c>
      <c r="F1534">
        <v>90.507000000000005</v>
      </c>
      <c r="G1534">
        <v>93.866</v>
      </c>
      <c r="H1534">
        <v>95.825000000000003</v>
      </c>
      <c r="I1534">
        <v>96.861999999999995</v>
      </c>
      <c r="J1534">
        <v>98.46</v>
      </c>
      <c r="K1534">
        <v>99.537000000000006</v>
      </c>
      <c r="L1534">
        <v>101.129</v>
      </c>
      <c r="M1534">
        <v>104.095</v>
      </c>
      <c r="N1534">
        <v>107.06</v>
      </c>
      <c r="O1534">
        <v>108.652</v>
      </c>
      <c r="P1534">
        <v>109.729</v>
      </c>
      <c r="Q1534">
        <v>111.327</v>
      </c>
      <c r="R1534">
        <v>112.364</v>
      </c>
      <c r="S1534">
        <v>114.32299999999999</v>
      </c>
      <c r="T1534">
        <v>117.682</v>
      </c>
    </row>
    <row r="1535" spans="1:20" x14ac:dyDescent="0.3">
      <c r="A1535">
        <v>1533</v>
      </c>
      <c r="B1535">
        <f t="shared" si="23"/>
        <v>4.1971252566735116</v>
      </c>
      <c r="C1535">
        <v>1</v>
      </c>
      <c r="D1535">
        <v>104.1135</v>
      </c>
      <c r="E1535">
        <v>4.2250000000000003E-2</v>
      </c>
      <c r="F1535">
        <v>90.52</v>
      </c>
      <c r="G1535">
        <v>93.88</v>
      </c>
      <c r="H1535">
        <v>95.84</v>
      </c>
      <c r="I1535">
        <v>96.878</v>
      </c>
      <c r="J1535">
        <v>98.475999999999999</v>
      </c>
      <c r="K1535">
        <v>99.554000000000002</v>
      </c>
      <c r="L1535">
        <v>101.14700000000001</v>
      </c>
      <c r="M1535">
        <v>104.114</v>
      </c>
      <c r="N1535">
        <v>107.08</v>
      </c>
      <c r="O1535">
        <v>108.673</v>
      </c>
      <c r="P1535">
        <v>109.751</v>
      </c>
      <c r="Q1535">
        <v>111.349</v>
      </c>
      <c r="R1535">
        <v>112.387</v>
      </c>
      <c r="S1535">
        <v>114.34699999999999</v>
      </c>
      <c r="T1535">
        <v>117.70699999999999</v>
      </c>
    </row>
    <row r="1536" spans="1:20" x14ac:dyDescent="0.3">
      <c r="A1536">
        <v>1534</v>
      </c>
      <c r="B1536">
        <f t="shared" si="23"/>
        <v>4.1998631074606436</v>
      </c>
      <c r="C1536">
        <v>1</v>
      </c>
      <c r="D1536">
        <v>104.1324</v>
      </c>
      <c r="E1536">
        <v>4.2250000000000003E-2</v>
      </c>
      <c r="F1536">
        <v>90.537000000000006</v>
      </c>
      <c r="G1536">
        <v>93.897000000000006</v>
      </c>
      <c r="H1536">
        <v>95.858000000000004</v>
      </c>
      <c r="I1536">
        <v>96.896000000000001</v>
      </c>
      <c r="J1536">
        <v>98.494</v>
      </c>
      <c r="K1536">
        <v>99.572999999999993</v>
      </c>
      <c r="L1536">
        <v>101.16500000000001</v>
      </c>
      <c r="M1536">
        <v>104.13200000000001</v>
      </c>
      <c r="N1536">
        <v>107.1</v>
      </c>
      <c r="O1536">
        <v>108.69199999999999</v>
      </c>
      <c r="P1536">
        <v>109.771</v>
      </c>
      <c r="Q1536">
        <v>111.369</v>
      </c>
      <c r="R1536">
        <v>112.407</v>
      </c>
      <c r="S1536">
        <v>114.367</v>
      </c>
      <c r="T1536">
        <v>117.72799999999999</v>
      </c>
    </row>
    <row r="1537" spans="1:20" x14ac:dyDescent="0.3">
      <c r="A1537">
        <v>1535</v>
      </c>
      <c r="B1537">
        <f t="shared" si="23"/>
        <v>4.2026009582477757</v>
      </c>
      <c r="C1537">
        <v>1</v>
      </c>
      <c r="D1537">
        <v>104.1514</v>
      </c>
      <c r="E1537">
        <v>4.2259999999999999E-2</v>
      </c>
      <c r="F1537">
        <v>90.55</v>
      </c>
      <c r="G1537">
        <v>93.912000000000006</v>
      </c>
      <c r="H1537">
        <v>95.873000000000005</v>
      </c>
      <c r="I1537">
        <v>96.912000000000006</v>
      </c>
      <c r="J1537">
        <v>98.510999999999996</v>
      </c>
      <c r="K1537">
        <v>99.59</v>
      </c>
      <c r="L1537">
        <v>101.18300000000001</v>
      </c>
      <c r="M1537">
        <v>104.151</v>
      </c>
      <c r="N1537">
        <v>107.12</v>
      </c>
      <c r="O1537">
        <v>108.71299999999999</v>
      </c>
      <c r="P1537">
        <v>109.792</v>
      </c>
      <c r="Q1537">
        <v>111.39100000000001</v>
      </c>
      <c r="R1537">
        <v>112.43</v>
      </c>
      <c r="S1537">
        <v>114.39100000000001</v>
      </c>
      <c r="T1537">
        <v>117.753</v>
      </c>
    </row>
    <row r="1538" spans="1:20" x14ac:dyDescent="0.3">
      <c r="A1538">
        <v>1536</v>
      </c>
      <c r="B1538">
        <f t="shared" si="23"/>
        <v>4.2053388090349078</v>
      </c>
      <c r="C1538">
        <v>1</v>
      </c>
      <c r="D1538">
        <v>104.1703</v>
      </c>
      <c r="E1538">
        <v>4.2259999999999999E-2</v>
      </c>
      <c r="F1538">
        <v>90.566000000000003</v>
      </c>
      <c r="G1538">
        <v>93.929000000000002</v>
      </c>
      <c r="H1538">
        <v>95.891000000000005</v>
      </c>
      <c r="I1538">
        <v>96.929000000000002</v>
      </c>
      <c r="J1538">
        <v>98.528999999999996</v>
      </c>
      <c r="K1538">
        <v>99.608000000000004</v>
      </c>
      <c r="L1538">
        <v>101.20099999999999</v>
      </c>
      <c r="M1538">
        <v>104.17</v>
      </c>
      <c r="N1538">
        <v>107.14</v>
      </c>
      <c r="O1538">
        <v>108.733</v>
      </c>
      <c r="P1538">
        <v>109.812</v>
      </c>
      <c r="Q1538">
        <v>111.411</v>
      </c>
      <c r="R1538">
        <v>112.45</v>
      </c>
      <c r="S1538">
        <v>114.411</v>
      </c>
      <c r="T1538">
        <v>117.774</v>
      </c>
    </row>
    <row r="1539" spans="1:20" x14ac:dyDescent="0.3">
      <c r="A1539">
        <v>1537</v>
      </c>
      <c r="B1539">
        <f t="shared" ref="B1539:B1602" si="24">A1539/365.25</f>
        <v>4.2080766598220398</v>
      </c>
      <c r="C1539">
        <v>1</v>
      </c>
      <c r="D1539">
        <v>104.1893</v>
      </c>
      <c r="E1539">
        <v>4.2270000000000002E-2</v>
      </c>
      <c r="F1539">
        <v>90.58</v>
      </c>
      <c r="G1539">
        <v>93.944000000000003</v>
      </c>
      <c r="H1539">
        <v>95.906000000000006</v>
      </c>
      <c r="I1539">
        <v>96.944999999999993</v>
      </c>
      <c r="J1539">
        <v>98.545000000000002</v>
      </c>
      <c r="K1539">
        <v>99.625</v>
      </c>
      <c r="L1539">
        <v>101.21899999999999</v>
      </c>
      <c r="M1539">
        <v>104.18899999999999</v>
      </c>
      <c r="N1539">
        <v>107.16</v>
      </c>
      <c r="O1539">
        <v>108.754</v>
      </c>
      <c r="P1539">
        <v>109.833</v>
      </c>
      <c r="Q1539">
        <v>111.43300000000001</v>
      </c>
      <c r="R1539">
        <v>112.47199999999999</v>
      </c>
      <c r="S1539">
        <v>114.435</v>
      </c>
      <c r="T1539">
        <v>117.79900000000001</v>
      </c>
    </row>
    <row r="1540" spans="1:20" x14ac:dyDescent="0.3">
      <c r="A1540">
        <v>1538</v>
      </c>
      <c r="B1540">
        <f t="shared" si="24"/>
        <v>4.2108145106091719</v>
      </c>
      <c r="C1540">
        <v>1</v>
      </c>
      <c r="D1540">
        <v>104.20820000000001</v>
      </c>
      <c r="E1540">
        <v>4.2270000000000002E-2</v>
      </c>
      <c r="F1540">
        <v>90.596000000000004</v>
      </c>
      <c r="G1540">
        <v>93.960999999999999</v>
      </c>
      <c r="H1540">
        <v>95.924000000000007</v>
      </c>
      <c r="I1540">
        <v>96.962999999999994</v>
      </c>
      <c r="J1540">
        <v>98.563000000000002</v>
      </c>
      <c r="K1540">
        <v>99.643000000000001</v>
      </c>
      <c r="L1540">
        <v>101.23699999999999</v>
      </c>
      <c r="M1540">
        <v>104.208</v>
      </c>
      <c r="N1540">
        <v>107.179</v>
      </c>
      <c r="O1540">
        <v>108.774</v>
      </c>
      <c r="P1540">
        <v>109.85299999999999</v>
      </c>
      <c r="Q1540">
        <v>111.45399999999999</v>
      </c>
      <c r="R1540">
        <v>112.49299999999999</v>
      </c>
      <c r="S1540">
        <v>114.455</v>
      </c>
      <c r="T1540">
        <v>117.82</v>
      </c>
    </row>
    <row r="1541" spans="1:20" x14ac:dyDescent="0.3">
      <c r="A1541">
        <v>1539</v>
      </c>
      <c r="B1541">
        <f t="shared" si="24"/>
        <v>4.213552361396304</v>
      </c>
      <c r="C1541">
        <v>1</v>
      </c>
      <c r="D1541">
        <v>104.22709999999999</v>
      </c>
      <c r="E1541">
        <v>4.2270000000000002E-2</v>
      </c>
      <c r="F1541">
        <v>90.613</v>
      </c>
      <c r="G1541">
        <v>93.977999999999994</v>
      </c>
      <c r="H1541">
        <v>95.941000000000003</v>
      </c>
      <c r="I1541">
        <v>96.98</v>
      </c>
      <c r="J1541">
        <v>98.581000000000003</v>
      </c>
      <c r="K1541">
        <v>99.661000000000001</v>
      </c>
      <c r="L1541">
        <v>101.256</v>
      </c>
      <c r="M1541">
        <v>104.227</v>
      </c>
      <c r="N1541">
        <v>107.199</v>
      </c>
      <c r="O1541">
        <v>108.79300000000001</v>
      </c>
      <c r="P1541">
        <v>109.873</v>
      </c>
      <c r="Q1541">
        <v>111.474</v>
      </c>
      <c r="R1541">
        <v>112.51300000000001</v>
      </c>
      <c r="S1541">
        <v>114.476</v>
      </c>
      <c r="T1541">
        <v>117.842</v>
      </c>
    </row>
    <row r="1542" spans="1:20" x14ac:dyDescent="0.3">
      <c r="A1542">
        <v>1540</v>
      </c>
      <c r="B1542">
        <f t="shared" si="24"/>
        <v>4.216290212183436</v>
      </c>
      <c r="C1542">
        <v>1</v>
      </c>
      <c r="D1542">
        <v>104.2461</v>
      </c>
      <c r="E1542">
        <v>4.2279999999999998E-2</v>
      </c>
      <c r="F1542">
        <v>90.626000000000005</v>
      </c>
      <c r="G1542">
        <v>93.992999999999995</v>
      </c>
      <c r="H1542">
        <v>95.956000000000003</v>
      </c>
      <c r="I1542">
        <v>96.995999999999995</v>
      </c>
      <c r="J1542">
        <v>98.597999999999999</v>
      </c>
      <c r="K1542">
        <v>99.677999999999997</v>
      </c>
      <c r="L1542">
        <v>101.273</v>
      </c>
      <c r="M1542">
        <v>104.246</v>
      </c>
      <c r="N1542">
        <v>107.21899999999999</v>
      </c>
      <c r="O1542">
        <v>108.81399999999999</v>
      </c>
      <c r="P1542">
        <v>109.895</v>
      </c>
      <c r="Q1542">
        <v>111.496</v>
      </c>
      <c r="R1542">
        <v>112.536</v>
      </c>
      <c r="S1542">
        <v>114.5</v>
      </c>
      <c r="T1542">
        <v>117.866</v>
      </c>
    </row>
    <row r="1543" spans="1:20" x14ac:dyDescent="0.3">
      <c r="A1543">
        <v>1541</v>
      </c>
      <c r="B1543">
        <f t="shared" si="24"/>
        <v>4.2190280629705681</v>
      </c>
      <c r="C1543">
        <v>1</v>
      </c>
      <c r="D1543">
        <v>104.265</v>
      </c>
      <c r="E1543">
        <v>4.2279999999999998E-2</v>
      </c>
      <c r="F1543">
        <v>90.641999999999996</v>
      </c>
      <c r="G1543">
        <v>94.01</v>
      </c>
      <c r="H1543">
        <v>95.974000000000004</v>
      </c>
      <c r="I1543">
        <v>97.013999999999996</v>
      </c>
      <c r="J1543">
        <v>98.616</v>
      </c>
      <c r="K1543">
        <v>99.695999999999998</v>
      </c>
      <c r="L1543">
        <v>101.292</v>
      </c>
      <c r="M1543">
        <v>104.265</v>
      </c>
      <c r="N1543">
        <v>107.238</v>
      </c>
      <c r="O1543">
        <v>108.834</v>
      </c>
      <c r="P1543">
        <v>109.914</v>
      </c>
      <c r="Q1543">
        <v>111.51600000000001</v>
      </c>
      <c r="R1543">
        <v>112.556</v>
      </c>
      <c r="S1543">
        <v>114.52</v>
      </c>
      <c r="T1543">
        <v>117.88800000000001</v>
      </c>
    </row>
    <row r="1544" spans="1:20" x14ac:dyDescent="0.3">
      <c r="A1544">
        <v>1542</v>
      </c>
      <c r="B1544">
        <f t="shared" si="24"/>
        <v>4.2217659137577002</v>
      </c>
      <c r="C1544">
        <v>1</v>
      </c>
      <c r="D1544">
        <v>104.2839</v>
      </c>
      <c r="E1544">
        <v>4.2290000000000001E-2</v>
      </c>
      <c r="F1544">
        <v>90.655000000000001</v>
      </c>
      <c r="G1544">
        <v>94.024000000000001</v>
      </c>
      <c r="H1544">
        <v>95.989000000000004</v>
      </c>
      <c r="I1544">
        <v>97.03</v>
      </c>
      <c r="J1544">
        <v>98.632000000000005</v>
      </c>
      <c r="K1544">
        <v>99.712999999999994</v>
      </c>
      <c r="L1544">
        <v>101.309</v>
      </c>
      <c r="M1544">
        <v>104.28400000000001</v>
      </c>
      <c r="N1544">
        <v>107.259</v>
      </c>
      <c r="O1544">
        <v>108.855</v>
      </c>
      <c r="P1544">
        <v>109.93600000000001</v>
      </c>
      <c r="Q1544">
        <v>111.538</v>
      </c>
      <c r="R1544">
        <v>112.57899999999999</v>
      </c>
      <c r="S1544">
        <v>114.54300000000001</v>
      </c>
      <c r="T1544">
        <v>117.91200000000001</v>
      </c>
    </row>
    <row r="1545" spans="1:20" x14ac:dyDescent="0.3">
      <c r="A1545">
        <v>1543</v>
      </c>
      <c r="B1545">
        <f t="shared" si="24"/>
        <v>4.2245037645448322</v>
      </c>
      <c r="C1545">
        <v>1</v>
      </c>
      <c r="D1545">
        <v>104.3028</v>
      </c>
      <c r="E1545">
        <v>4.2290000000000001E-2</v>
      </c>
      <c r="F1545">
        <v>90.671999999999997</v>
      </c>
      <c r="G1545">
        <v>94.040999999999997</v>
      </c>
      <c r="H1545">
        <v>96.007000000000005</v>
      </c>
      <c r="I1545">
        <v>97.046999999999997</v>
      </c>
      <c r="J1545">
        <v>98.65</v>
      </c>
      <c r="K1545">
        <v>99.730999999999995</v>
      </c>
      <c r="L1545">
        <v>101.328</v>
      </c>
      <c r="M1545">
        <v>104.303</v>
      </c>
      <c r="N1545">
        <v>107.27800000000001</v>
      </c>
      <c r="O1545">
        <v>108.874</v>
      </c>
      <c r="P1545">
        <v>109.956</v>
      </c>
      <c r="Q1545">
        <v>111.55800000000001</v>
      </c>
      <c r="R1545">
        <v>112.599</v>
      </c>
      <c r="S1545">
        <v>114.56399999999999</v>
      </c>
      <c r="T1545">
        <v>117.934</v>
      </c>
    </row>
    <row r="1546" spans="1:20" x14ac:dyDescent="0.3">
      <c r="A1546">
        <v>1544</v>
      </c>
      <c r="B1546">
        <f t="shared" si="24"/>
        <v>4.2272416153319643</v>
      </c>
      <c r="C1546">
        <v>1</v>
      </c>
      <c r="D1546">
        <v>104.32170000000001</v>
      </c>
      <c r="E1546">
        <v>4.2299999999999997E-2</v>
      </c>
      <c r="F1546">
        <v>90.685000000000002</v>
      </c>
      <c r="G1546">
        <v>94.055999999999997</v>
      </c>
      <c r="H1546">
        <v>96.022000000000006</v>
      </c>
      <c r="I1546">
        <v>97.063000000000002</v>
      </c>
      <c r="J1546">
        <v>98.665999999999997</v>
      </c>
      <c r="K1546">
        <v>99.748000000000005</v>
      </c>
      <c r="L1546">
        <v>101.345</v>
      </c>
      <c r="M1546">
        <v>104.322</v>
      </c>
      <c r="N1546">
        <v>107.298</v>
      </c>
      <c r="O1546">
        <v>108.895</v>
      </c>
      <c r="P1546">
        <v>109.977</v>
      </c>
      <c r="Q1546">
        <v>111.58</v>
      </c>
      <c r="R1546">
        <v>112.621</v>
      </c>
      <c r="S1546">
        <v>114.587</v>
      </c>
      <c r="T1546">
        <v>117.958</v>
      </c>
    </row>
    <row r="1547" spans="1:20" x14ac:dyDescent="0.3">
      <c r="A1547">
        <v>1545</v>
      </c>
      <c r="B1547">
        <f t="shared" si="24"/>
        <v>4.2299794661190964</v>
      </c>
      <c r="C1547">
        <v>1</v>
      </c>
      <c r="D1547">
        <v>104.34059999999999</v>
      </c>
      <c r="E1547">
        <v>4.2299999999999997E-2</v>
      </c>
      <c r="F1547">
        <v>90.701999999999998</v>
      </c>
      <c r="G1547">
        <v>94.072999999999993</v>
      </c>
      <c r="H1547">
        <v>96.04</v>
      </c>
      <c r="I1547">
        <v>97.081000000000003</v>
      </c>
      <c r="J1547">
        <v>98.683999999999997</v>
      </c>
      <c r="K1547">
        <v>99.766000000000005</v>
      </c>
      <c r="L1547">
        <v>101.364</v>
      </c>
      <c r="M1547">
        <v>104.34099999999999</v>
      </c>
      <c r="N1547">
        <v>107.318</v>
      </c>
      <c r="O1547">
        <v>108.91500000000001</v>
      </c>
      <c r="P1547">
        <v>109.997</v>
      </c>
      <c r="Q1547">
        <v>111.6</v>
      </c>
      <c r="R1547">
        <v>112.642</v>
      </c>
      <c r="S1547">
        <v>114.608</v>
      </c>
      <c r="T1547">
        <v>117.98</v>
      </c>
    </row>
    <row r="1548" spans="1:20" x14ac:dyDescent="0.3">
      <c r="A1548">
        <v>1546</v>
      </c>
      <c r="B1548">
        <f t="shared" si="24"/>
        <v>4.2327173169062284</v>
      </c>
      <c r="C1548">
        <v>1</v>
      </c>
      <c r="D1548">
        <v>104.3595</v>
      </c>
      <c r="E1548">
        <v>4.231E-2</v>
      </c>
      <c r="F1548">
        <v>90.715000000000003</v>
      </c>
      <c r="G1548">
        <v>94.087999999999994</v>
      </c>
      <c r="H1548">
        <v>96.055000000000007</v>
      </c>
      <c r="I1548">
        <v>97.096999999999994</v>
      </c>
      <c r="J1548">
        <v>98.700999999999993</v>
      </c>
      <c r="K1548">
        <v>99.783000000000001</v>
      </c>
      <c r="L1548">
        <v>101.381</v>
      </c>
      <c r="M1548">
        <v>104.36</v>
      </c>
      <c r="N1548">
        <v>107.33799999999999</v>
      </c>
      <c r="O1548">
        <v>108.93600000000001</v>
      </c>
      <c r="P1548">
        <v>110.018</v>
      </c>
      <c r="Q1548">
        <v>111.622</v>
      </c>
      <c r="R1548">
        <v>112.664</v>
      </c>
      <c r="S1548">
        <v>114.631</v>
      </c>
      <c r="T1548">
        <v>118.004</v>
      </c>
    </row>
    <row r="1549" spans="1:20" x14ac:dyDescent="0.3">
      <c r="A1549">
        <v>1547</v>
      </c>
      <c r="B1549">
        <f t="shared" si="24"/>
        <v>4.2354551676933605</v>
      </c>
      <c r="C1549">
        <v>1</v>
      </c>
      <c r="D1549">
        <v>104.3784</v>
      </c>
      <c r="E1549">
        <v>4.231E-2</v>
      </c>
      <c r="F1549">
        <v>90.730999999999995</v>
      </c>
      <c r="G1549">
        <v>94.105000000000004</v>
      </c>
      <c r="H1549">
        <v>96.072000000000003</v>
      </c>
      <c r="I1549">
        <v>97.114000000000004</v>
      </c>
      <c r="J1549">
        <v>98.718999999999994</v>
      </c>
      <c r="K1549">
        <v>99.801000000000002</v>
      </c>
      <c r="L1549">
        <v>101.4</v>
      </c>
      <c r="M1549">
        <v>104.378</v>
      </c>
      <c r="N1549">
        <v>107.357</v>
      </c>
      <c r="O1549">
        <v>108.956</v>
      </c>
      <c r="P1549">
        <v>110.038</v>
      </c>
      <c r="Q1549">
        <v>111.642</v>
      </c>
      <c r="R1549">
        <v>112.684</v>
      </c>
      <c r="S1549">
        <v>114.652</v>
      </c>
      <c r="T1549">
        <v>118.026</v>
      </c>
    </row>
    <row r="1550" spans="1:20" x14ac:dyDescent="0.3">
      <c r="A1550">
        <v>1548</v>
      </c>
      <c r="B1550">
        <f t="shared" si="24"/>
        <v>4.2381930184804926</v>
      </c>
      <c r="C1550">
        <v>1</v>
      </c>
      <c r="D1550">
        <v>104.3972</v>
      </c>
      <c r="E1550">
        <v>4.231E-2</v>
      </c>
      <c r="F1550">
        <v>90.748000000000005</v>
      </c>
      <c r="G1550">
        <v>94.122</v>
      </c>
      <c r="H1550">
        <v>96.09</v>
      </c>
      <c r="I1550">
        <v>97.132000000000005</v>
      </c>
      <c r="J1550">
        <v>98.736999999999995</v>
      </c>
      <c r="K1550">
        <v>99.819000000000003</v>
      </c>
      <c r="L1550">
        <v>101.41800000000001</v>
      </c>
      <c r="M1550">
        <v>104.39700000000001</v>
      </c>
      <c r="N1550">
        <v>107.376</v>
      </c>
      <c r="O1550">
        <v>108.97499999999999</v>
      </c>
      <c r="P1550">
        <v>110.05800000000001</v>
      </c>
      <c r="Q1550">
        <v>111.663</v>
      </c>
      <c r="R1550">
        <v>112.705</v>
      </c>
      <c r="S1550">
        <v>114.673</v>
      </c>
      <c r="T1550">
        <v>118.047</v>
      </c>
    </row>
    <row r="1551" spans="1:20" x14ac:dyDescent="0.3">
      <c r="A1551">
        <v>1549</v>
      </c>
      <c r="B1551">
        <f t="shared" si="24"/>
        <v>4.2409308692676246</v>
      </c>
      <c r="C1551">
        <v>1</v>
      </c>
      <c r="D1551">
        <v>104.4161</v>
      </c>
      <c r="E1551">
        <v>4.2320000000000003E-2</v>
      </c>
      <c r="F1551">
        <v>90.760999999999996</v>
      </c>
      <c r="G1551">
        <v>94.135999999999996</v>
      </c>
      <c r="H1551">
        <v>96.105000000000004</v>
      </c>
      <c r="I1551">
        <v>97.147999999999996</v>
      </c>
      <c r="J1551">
        <v>98.753</v>
      </c>
      <c r="K1551">
        <v>99.835999999999999</v>
      </c>
      <c r="L1551">
        <v>101.43600000000001</v>
      </c>
      <c r="M1551">
        <v>104.416</v>
      </c>
      <c r="N1551">
        <v>107.39700000000001</v>
      </c>
      <c r="O1551">
        <v>108.996</v>
      </c>
      <c r="P1551">
        <v>110.07899999999999</v>
      </c>
      <c r="Q1551">
        <v>111.685</v>
      </c>
      <c r="R1551">
        <v>112.727</v>
      </c>
      <c r="S1551">
        <v>114.696</v>
      </c>
      <c r="T1551">
        <v>118.071</v>
      </c>
    </row>
    <row r="1552" spans="1:20" x14ac:dyDescent="0.3">
      <c r="A1552">
        <v>1550</v>
      </c>
      <c r="B1552">
        <f t="shared" si="24"/>
        <v>4.2436687200547567</v>
      </c>
      <c r="C1552">
        <v>1</v>
      </c>
      <c r="D1552">
        <v>104.435</v>
      </c>
      <c r="E1552">
        <v>4.2320000000000003E-2</v>
      </c>
      <c r="F1552">
        <v>90.777000000000001</v>
      </c>
      <c r="G1552">
        <v>94.153000000000006</v>
      </c>
      <c r="H1552">
        <v>96.122</v>
      </c>
      <c r="I1552">
        <v>97.165000000000006</v>
      </c>
      <c r="J1552">
        <v>98.771000000000001</v>
      </c>
      <c r="K1552">
        <v>99.853999999999999</v>
      </c>
      <c r="L1552">
        <v>101.45399999999999</v>
      </c>
      <c r="M1552">
        <v>104.435</v>
      </c>
      <c r="N1552">
        <v>107.416</v>
      </c>
      <c r="O1552">
        <v>109.01600000000001</v>
      </c>
      <c r="P1552">
        <v>110.099</v>
      </c>
      <c r="Q1552">
        <v>111.705</v>
      </c>
      <c r="R1552">
        <v>112.748</v>
      </c>
      <c r="S1552">
        <v>114.717</v>
      </c>
      <c r="T1552">
        <v>118.093</v>
      </c>
    </row>
    <row r="1553" spans="1:20" x14ac:dyDescent="0.3">
      <c r="A1553">
        <v>1551</v>
      </c>
      <c r="B1553">
        <f t="shared" si="24"/>
        <v>4.2464065708418888</v>
      </c>
      <c r="C1553">
        <v>1</v>
      </c>
      <c r="D1553">
        <v>104.4538</v>
      </c>
      <c r="E1553">
        <v>4.233E-2</v>
      </c>
      <c r="F1553">
        <v>90.79</v>
      </c>
      <c r="G1553">
        <v>94.168000000000006</v>
      </c>
      <c r="H1553">
        <v>96.138000000000005</v>
      </c>
      <c r="I1553">
        <v>97.180999999999997</v>
      </c>
      <c r="J1553">
        <v>98.787000000000006</v>
      </c>
      <c r="K1553">
        <v>99.870999999999995</v>
      </c>
      <c r="L1553">
        <v>101.47199999999999</v>
      </c>
      <c r="M1553">
        <v>104.45399999999999</v>
      </c>
      <c r="N1553">
        <v>107.43600000000001</v>
      </c>
      <c r="O1553">
        <v>109.036</v>
      </c>
      <c r="P1553">
        <v>110.12</v>
      </c>
      <c r="Q1553">
        <v>111.727</v>
      </c>
      <c r="R1553">
        <v>112.77</v>
      </c>
      <c r="S1553">
        <v>114.74</v>
      </c>
      <c r="T1553">
        <v>118.117</v>
      </c>
    </row>
    <row r="1554" spans="1:20" x14ac:dyDescent="0.3">
      <c r="A1554">
        <v>1552</v>
      </c>
      <c r="B1554">
        <f t="shared" si="24"/>
        <v>4.2491444216290208</v>
      </c>
      <c r="C1554">
        <v>1</v>
      </c>
      <c r="D1554">
        <v>104.4727</v>
      </c>
      <c r="E1554">
        <v>4.233E-2</v>
      </c>
      <c r="F1554">
        <v>90.807000000000002</v>
      </c>
      <c r="G1554">
        <v>94.185000000000002</v>
      </c>
      <c r="H1554">
        <v>96.155000000000001</v>
      </c>
      <c r="I1554">
        <v>97.198999999999998</v>
      </c>
      <c r="J1554">
        <v>98.805000000000007</v>
      </c>
      <c r="K1554">
        <v>99.888999999999996</v>
      </c>
      <c r="L1554">
        <v>101.49</v>
      </c>
      <c r="M1554">
        <v>104.473</v>
      </c>
      <c r="N1554">
        <v>107.456</v>
      </c>
      <c r="O1554">
        <v>109.056</v>
      </c>
      <c r="P1554">
        <v>110.14</v>
      </c>
      <c r="Q1554">
        <v>111.747</v>
      </c>
      <c r="R1554">
        <v>112.79</v>
      </c>
      <c r="S1554">
        <v>114.761</v>
      </c>
      <c r="T1554">
        <v>118.139</v>
      </c>
    </row>
    <row r="1555" spans="1:20" x14ac:dyDescent="0.3">
      <c r="A1555">
        <v>1553</v>
      </c>
      <c r="B1555">
        <f t="shared" si="24"/>
        <v>4.2518822724161529</v>
      </c>
      <c r="C1555">
        <v>1</v>
      </c>
      <c r="D1555">
        <v>104.4915</v>
      </c>
      <c r="E1555">
        <v>4.2340000000000003E-2</v>
      </c>
      <c r="F1555">
        <v>90.82</v>
      </c>
      <c r="G1555">
        <v>94.198999999999998</v>
      </c>
      <c r="H1555">
        <v>96.171000000000006</v>
      </c>
      <c r="I1555">
        <v>97.213999999999999</v>
      </c>
      <c r="J1555">
        <v>98.822000000000003</v>
      </c>
      <c r="K1555">
        <v>99.906000000000006</v>
      </c>
      <c r="L1555">
        <v>101.50700000000001</v>
      </c>
      <c r="M1555">
        <v>104.492</v>
      </c>
      <c r="N1555">
        <v>107.476</v>
      </c>
      <c r="O1555">
        <v>109.077</v>
      </c>
      <c r="P1555">
        <v>110.161</v>
      </c>
      <c r="Q1555">
        <v>111.76900000000001</v>
      </c>
      <c r="R1555">
        <v>112.812</v>
      </c>
      <c r="S1555">
        <v>114.78400000000001</v>
      </c>
      <c r="T1555">
        <v>118.163</v>
      </c>
    </row>
    <row r="1556" spans="1:20" x14ac:dyDescent="0.3">
      <c r="A1556">
        <v>1554</v>
      </c>
      <c r="B1556">
        <f t="shared" si="24"/>
        <v>4.2546201232032859</v>
      </c>
      <c r="C1556">
        <v>1</v>
      </c>
      <c r="D1556">
        <v>104.5104</v>
      </c>
      <c r="E1556">
        <v>4.2340000000000003E-2</v>
      </c>
      <c r="F1556">
        <v>90.835999999999999</v>
      </c>
      <c r="G1556">
        <v>94.215999999999994</v>
      </c>
      <c r="H1556">
        <v>96.188000000000002</v>
      </c>
      <c r="I1556">
        <v>97.231999999999999</v>
      </c>
      <c r="J1556">
        <v>98.84</v>
      </c>
      <c r="K1556">
        <v>99.924000000000007</v>
      </c>
      <c r="L1556">
        <v>101.526</v>
      </c>
      <c r="M1556">
        <v>104.51</v>
      </c>
      <c r="N1556">
        <v>107.495</v>
      </c>
      <c r="O1556">
        <v>109.09699999999999</v>
      </c>
      <c r="P1556">
        <v>110.181</v>
      </c>
      <c r="Q1556">
        <v>111.789</v>
      </c>
      <c r="R1556">
        <v>112.833</v>
      </c>
      <c r="S1556">
        <v>114.804</v>
      </c>
      <c r="T1556">
        <v>118.185</v>
      </c>
    </row>
    <row r="1557" spans="1:20" x14ac:dyDescent="0.3">
      <c r="A1557">
        <v>1555</v>
      </c>
      <c r="B1557">
        <f t="shared" si="24"/>
        <v>4.2573579739904179</v>
      </c>
      <c r="C1557">
        <v>1</v>
      </c>
      <c r="D1557">
        <v>104.5292</v>
      </c>
      <c r="E1557">
        <v>4.2340000000000003E-2</v>
      </c>
      <c r="F1557">
        <v>90.852999999999994</v>
      </c>
      <c r="G1557">
        <v>94.233000000000004</v>
      </c>
      <c r="H1557">
        <v>96.204999999999998</v>
      </c>
      <c r="I1557">
        <v>97.248999999999995</v>
      </c>
      <c r="J1557">
        <v>98.856999999999999</v>
      </c>
      <c r="K1557">
        <v>99.941999999999993</v>
      </c>
      <c r="L1557">
        <v>101.544</v>
      </c>
      <c r="M1557">
        <v>104.529</v>
      </c>
      <c r="N1557">
        <v>107.514</v>
      </c>
      <c r="O1557">
        <v>109.116</v>
      </c>
      <c r="P1557">
        <v>110.20099999999999</v>
      </c>
      <c r="Q1557">
        <v>111.809</v>
      </c>
      <c r="R1557">
        <v>112.85299999999999</v>
      </c>
      <c r="S1557">
        <v>114.825</v>
      </c>
      <c r="T1557">
        <v>118.206</v>
      </c>
    </row>
    <row r="1558" spans="1:20" x14ac:dyDescent="0.3">
      <c r="A1558">
        <v>1556</v>
      </c>
      <c r="B1558">
        <f t="shared" si="24"/>
        <v>4.26009582477755</v>
      </c>
      <c r="C1558">
        <v>1</v>
      </c>
      <c r="D1558">
        <v>104.548</v>
      </c>
      <c r="E1558">
        <v>4.2349999999999999E-2</v>
      </c>
      <c r="F1558">
        <v>90.866</v>
      </c>
      <c r="G1558">
        <v>94.248000000000005</v>
      </c>
      <c r="H1558">
        <v>96.221000000000004</v>
      </c>
      <c r="I1558">
        <v>97.265000000000001</v>
      </c>
      <c r="J1558">
        <v>98.873999999999995</v>
      </c>
      <c r="K1558">
        <v>99.959000000000003</v>
      </c>
      <c r="L1558">
        <v>101.562</v>
      </c>
      <c r="M1558">
        <v>104.548</v>
      </c>
      <c r="N1558">
        <v>107.53400000000001</v>
      </c>
      <c r="O1558">
        <v>109.137</v>
      </c>
      <c r="P1558">
        <v>110.22199999999999</v>
      </c>
      <c r="Q1558">
        <v>111.831</v>
      </c>
      <c r="R1558">
        <v>112.875</v>
      </c>
      <c r="S1558">
        <v>114.848</v>
      </c>
      <c r="T1558">
        <v>118.23</v>
      </c>
    </row>
    <row r="1559" spans="1:20" x14ac:dyDescent="0.3">
      <c r="A1559">
        <v>1557</v>
      </c>
      <c r="B1559">
        <f t="shared" si="24"/>
        <v>4.2628336755646821</v>
      </c>
      <c r="C1559">
        <v>1</v>
      </c>
      <c r="D1559">
        <v>104.5668</v>
      </c>
      <c r="E1559">
        <v>4.2349999999999999E-2</v>
      </c>
      <c r="F1559">
        <v>90.882000000000005</v>
      </c>
      <c r="G1559">
        <v>94.265000000000001</v>
      </c>
      <c r="H1559">
        <v>96.238</v>
      </c>
      <c r="I1559">
        <v>97.283000000000001</v>
      </c>
      <c r="J1559">
        <v>98.891999999999996</v>
      </c>
      <c r="K1559">
        <v>99.977000000000004</v>
      </c>
      <c r="L1559">
        <v>101.58</v>
      </c>
      <c r="M1559">
        <v>104.56699999999999</v>
      </c>
      <c r="N1559">
        <v>107.554</v>
      </c>
      <c r="O1559">
        <v>109.157</v>
      </c>
      <c r="P1559">
        <v>110.242</v>
      </c>
      <c r="Q1559">
        <v>111.851</v>
      </c>
      <c r="R1559">
        <v>112.896</v>
      </c>
      <c r="S1559">
        <v>114.869</v>
      </c>
      <c r="T1559">
        <v>118.252</v>
      </c>
    </row>
    <row r="1560" spans="1:20" x14ac:dyDescent="0.3">
      <c r="A1560">
        <v>1558</v>
      </c>
      <c r="B1560">
        <f t="shared" si="24"/>
        <v>4.2655715263518141</v>
      </c>
      <c r="C1560">
        <v>1</v>
      </c>
      <c r="D1560">
        <v>104.5856</v>
      </c>
      <c r="E1560">
        <v>4.2360000000000002E-2</v>
      </c>
      <c r="F1560">
        <v>90.894999999999996</v>
      </c>
      <c r="G1560">
        <v>94.278999999999996</v>
      </c>
      <c r="H1560">
        <v>96.253</v>
      </c>
      <c r="I1560">
        <v>97.298000000000002</v>
      </c>
      <c r="J1560">
        <v>98.908000000000001</v>
      </c>
      <c r="K1560">
        <v>99.994</v>
      </c>
      <c r="L1560">
        <v>101.59699999999999</v>
      </c>
      <c r="M1560">
        <v>104.586</v>
      </c>
      <c r="N1560">
        <v>107.574</v>
      </c>
      <c r="O1560">
        <v>109.17700000000001</v>
      </c>
      <c r="P1560">
        <v>110.26300000000001</v>
      </c>
      <c r="Q1560">
        <v>111.873</v>
      </c>
      <c r="R1560">
        <v>112.91800000000001</v>
      </c>
      <c r="S1560">
        <v>114.892</v>
      </c>
      <c r="T1560">
        <v>118.276</v>
      </c>
    </row>
    <row r="1561" spans="1:20" x14ac:dyDescent="0.3">
      <c r="A1561">
        <v>1559</v>
      </c>
      <c r="B1561">
        <f t="shared" si="24"/>
        <v>4.2683093771389462</v>
      </c>
      <c r="C1561">
        <v>1</v>
      </c>
      <c r="D1561">
        <v>104.6045</v>
      </c>
      <c r="E1561">
        <v>4.2360000000000002E-2</v>
      </c>
      <c r="F1561">
        <v>90.912000000000006</v>
      </c>
      <c r="G1561">
        <v>94.296000000000006</v>
      </c>
      <c r="H1561">
        <v>96.271000000000001</v>
      </c>
      <c r="I1561">
        <v>97.316000000000003</v>
      </c>
      <c r="J1561">
        <v>98.926000000000002</v>
      </c>
      <c r="K1561">
        <v>100.012</v>
      </c>
      <c r="L1561">
        <v>101.616</v>
      </c>
      <c r="M1561">
        <v>104.605</v>
      </c>
      <c r="N1561">
        <v>107.593</v>
      </c>
      <c r="O1561">
        <v>109.197</v>
      </c>
      <c r="P1561">
        <v>110.283</v>
      </c>
      <c r="Q1561">
        <v>111.893</v>
      </c>
      <c r="R1561">
        <v>112.938</v>
      </c>
      <c r="S1561">
        <v>114.913</v>
      </c>
      <c r="T1561">
        <v>118.297</v>
      </c>
    </row>
    <row r="1562" spans="1:20" x14ac:dyDescent="0.3">
      <c r="A1562">
        <v>1560</v>
      </c>
      <c r="B1562">
        <f t="shared" si="24"/>
        <v>4.2710472279260783</v>
      </c>
      <c r="C1562">
        <v>1</v>
      </c>
      <c r="D1562">
        <v>104.6233</v>
      </c>
      <c r="E1562">
        <v>4.2369999999999998E-2</v>
      </c>
      <c r="F1562">
        <v>90.924999999999997</v>
      </c>
      <c r="G1562">
        <v>94.311000000000007</v>
      </c>
      <c r="H1562">
        <v>96.286000000000001</v>
      </c>
      <c r="I1562">
        <v>97.331999999999994</v>
      </c>
      <c r="J1562">
        <v>98.941999999999993</v>
      </c>
      <c r="K1562">
        <v>100.029</v>
      </c>
      <c r="L1562">
        <v>101.633</v>
      </c>
      <c r="M1562">
        <v>104.623</v>
      </c>
      <c r="N1562">
        <v>107.613</v>
      </c>
      <c r="O1562">
        <v>109.218</v>
      </c>
      <c r="P1562">
        <v>110.304</v>
      </c>
      <c r="Q1562">
        <v>111.91500000000001</v>
      </c>
      <c r="R1562">
        <v>112.961</v>
      </c>
      <c r="S1562">
        <v>114.93600000000001</v>
      </c>
      <c r="T1562">
        <v>118.322</v>
      </c>
    </row>
    <row r="1563" spans="1:20" x14ac:dyDescent="0.3">
      <c r="A1563">
        <v>1561</v>
      </c>
      <c r="B1563">
        <f t="shared" si="24"/>
        <v>4.2737850787132103</v>
      </c>
      <c r="C1563">
        <v>1</v>
      </c>
      <c r="D1563">
        <v>104.6421</v>
      </c>
      <c r="E1563">
        <v>4.2369999999999998E-2</v>
      </c>
      <c r="F1563">
        <v>90.941000000000003</v>
      </c>
      <c r="G1563">
        <v>94.328000000000003</v>
      </c>
      <c r="H1563">
        <v>96.302999999999997</v>
      </c>
      <c r="I1563">
        <v>97.349000000000004</v>
      </c>
      <c r="J1563">
        <v>98.96</v>
      </c>
      <c r="K1563">
        <v>100.047</v>
      </c>
      <c r="L1563">
        <v>101.652</v>
      </c>
      <c r="M1563">
        <v>104.642</v>
      </c>
      <c r="N1563">
        <v>107.633</v>
      </c>
      <c r="O1563">
        <v>109.23699999999999</v>
      </c>
      <c r="P1563">
        <v>110.324</v>
      </c>
      <c r="Q1563">
        <v>111.935</v>
      </c>
      <c r="R1563">
        <v>112.98099999999999</v>
      </c>
      <c r="S1563">
        <v>114.956</v>
      </c>
      <c r="T1563">
        <v>118.343</v>
      </c>
    </row>
    <row r="1564" spans="1:20" x14ac:dyDescent="0.3">
      <c r="A1564">
        <v>1562</v>
      </c>
      <c r="B1564">
        <f t="shared" si="24"/>
        <v>4.2765229295003424</v>
      </c>
      <c r="C1564">
        <v>1</v>
      </c>
      <c r="D1564">
        <v>104.66079999999999</v>
      </c>
      <c r="E1564">
        <v>4.2380000000000001E-2</v>
      </c>
      <c r="F1564">
        <v>90.953999999999994</v>
      </c>
      <c r="G1564">
        <v>94.341999999999999</v>
      </c>
      <c r="H1564">
        <v>96.317999999999998</v>
      </c>
      <c r="I1564">
        <v>97.364999999999995</v>
      </c>
      <c r="J1564">
        <v>98.975999999999999</v>
      </c>
      <c r="K1564">
        <v>100.06399999999999</v>
      </c>
      <c r="L1564">
        <v>101.669</v>
      </c>
      <c r="M1564">
        <v>104.661</v>
      </c>
      <c r="N1564">
        <v>107.65300000000001</v>
      </c>
      <c r="O1564">
        <v>109.258</v>
      </c>
      <c r="P1564">
        <v>110.345</v>
      </c>
      <c r="Q1564">
        <v>111.95699999999999</v>
      </c>
      <c r="R1564">
        <v>113.003</v>
      </c>
      <c r="S1564">
        <v>114.979</v>
      </c>
      <c r="T1564">
        <v>118.36799999999999</v>
      </c>
    </row>
    <row r="1565" spans="1:20" x14ac:dyDescent="0.3">
      <c r="A1565">
        <v>1563</v>
      </c>
      <c r="B1565">
        <f t="shared" si="24"/>
        <v>4.2792607802874745</v>
      </c>
      <c r="C1565">
        <v>1</v>
      </c>
      <c r="D1565">
        <v>104.67959999999999</v>
      </c>
      <c r="E1565">
        <v>4.2380000000000001E-2</v>
      </c>
      <c r="F1565">
        <v>90.97</v>
      </c>
      <c r="G1565">
        <v>94.358999999999995</v>
      </c>
      <c r="H1565">
        <v>96.335999999999999</v>
      </c>
      <c r="I1565">
        <v>97.382999999999996</v>
      </c>
      <c r="J1565">
        <v>98.994</v>
      </c>
      <c r="K1565">
        <v>100.08199999999999</v>
      </c>
      <c r="L1565">
        <v>101.687</v>
      </c>
      <c r="M1565">
        <v>104.68</v>
      </c>
      <c r="N1565">
        <v>107.672</v>
      </c>
      <c r="O1565">
        <v>109.27800000000001</v>
      </c>
      <c r="P1565">
        <v>110.36499999999999</v>
      </c>
      <c r="Q1565">
        <v>111.977</v>
      </c>
      <c r="R1565">
        <v>113.023</v>
      </c>
      <c r="S1565">
        <v>115</v>
      </c>
      <c r="T1565">
        <v>118.389</v>
      </c>
    </row>
    <row r="1566" spans="1:20" x14ac:dyDescent="0.3">
      <c r="A1566">
        <v>1564</v>
      </c>
      <c r="B1566">
        <f t="shared" si="24"/>
        <v>4.2819986310746065</v>
      </c>
      <c r="C1566">
        <v>1</v>
      </c>
      <c r="D1566">
        <v>104.69840000000001</v>
      </c>
      <c r="E1566">
        <v>4.2380000000000001E-2</v>
      </c>
      <c r="F1566">
        <v>90.986999999999995</v>
      </c>
      <c r="G1566">
        <v>94.376000000000005</v>
      </c>
      <c r="H1566">
        <v>96.352999999999994</v>
      </c>
      <c r="I1566">
        <v>97.4</v>
      </c>
      <c r="J1566">
        <v>99.012</v>
      </c>
      <c r="K1566">
        <v>100.1</v>
      </c>
      <c r="L1566">
        <v>101.706</v>
      </c>
      <c r="M1566">
        <v>104.69799999999999</v>
      </c>
      <c r="N1566">
        <v>107.691</v>
      </c>
      <c r="O1566">
        <v>109.297</v>
      </c>
      <c r="P1566">
        <v>110.38500000000001</v>
      </c>
      <c r="Q1566">
        <v>111.997</v>
      </c>
      <c r="R1566">
        <v>113.044</v>
      </c>
      <c r="S1566">
        <v>115.021</v>
      </c>
      <c r="T1566">
        <v>118.41</v>
      </c>
    </row>
    <row r="1567" spans="1:20" x14ac:dyDescent="0.3">
      <c r="A1567">
        <v>1565</v>
      </c>
      <c r="B1567">
        <f t="shared" si="24"/>
        <v>4.2847364818617386</v>
      </c>
      <c r="C1567">
        <v>1</v>
      </c>
      <c r="D1567">
        <v>104.71720000000001</v>
      </c>
      <c r="E1567">
        <v>4.2389999999999997E-2</v>
      </c>
      <c r="F1567">
        <v>91</v>
      </c>
      <c r="G1567">
        <v>94.391000000000005</v>
      </c>
      <c r="H1567">
        <v>96.367999999999995</v>
      </c>
      <c r="I1567">
        <v>97.415999999999997</v>
      </c>
      <c r="J1567">
        <v>99.028000000000006</v>
      </c>
      <c r="K1567">
        <v>100.117</v>
      </c>
      <c r="L1567">
        <v>101.723</v>
      </c>
      <c r="M1567">
        <v>104.717</v>
      </c>
      <c r="N1567">
        <v>107.711</v>
      </c>
      <c r="O1567">
        <v>109.318</v>
      </c>
      <c r="P1567">
        <v>110.40600000000001</v>
      </c>
      <c r="Q1567">
        <v>112.01900000000001</v>
      </c>
      <c r="R1567">
        <v>113.066</v>
      </c>
      <c r="S1567">
        <v>115.044</v>
      </c>
      <c r="T1567">
        <v>118.435</v>
      </c>
    </row>
    <row r="1568" spans="1:20" x14ac:dyDescent="0.3">
      <c r="A1568">
        <v>1566</v>
      </c>
      <c r="B1568">
        <f t="shared" si="24"/>
        <v>4.2874743326488707</v>
      </c>
      <c r="C1568">
        <v>1</v>
      </c>
      <c r="D1568">
        <v>104.736</v>
      </c>
      <c r="E1568">
        <v>4.2389999999999997E-2</v>
      </c>
      <c r="F1568">
        <v>91.016000000000005</v>
      </c>
      <c r="G1568">
        <v>94.408000000000001</v>
      </c>
      <c r="H1568">
        <v>96.385999999999996</v>
      </c>
      <c r="I1568">
        <v>97.433000000000007</v>
      </c>
      <c r="J1568">
        <v>99.046000000000006</v>
      </c>
      <c r="K1568">
        <v>100.134</v>
      </c>
      <c r="L1568">
        <v>101.741</v>
      </c>
      <c r="M1568">
        <v>104.736</v>
      </c>
      <c r="N1568">
        <v>107.73099999999999</v>
      </c>
      <c r="O1568">
        <v>109.33799999999999</v>
      </c>
      <c r="P1568">
        <v>110.426</v>
      </c>
      <c r="Q1568">
        <v>112.039</v>
      </c>
      <c r="R1568">
        <v>113.086</v>
      </c>
      <c r="S1568">
        <v>115.06399999999999</v>
      </c>
      <c r="T1568">
        <v>118.456</v>
      </c>
    </row>
    <row r="1569" spans="1:20" x14ac:dyDescent="0.3">
      <c r="A1569">
        <v>1567</v>
      </c>
      <c r="B1569">
        <f t="shared" si="24"/>
        <v>4.2902121834360027</v>
      </c>
      <c r="C1569">
        <v>1</v>
      </c>
      <c r="D1569">
        <v>104.7547</v>
      </c>
      <c r="E1569">
        <v>4.24E-2</v>
      </c>
      <c r="F1569">
        <v>91.028999999999996</v>
      </c>
      <c r="G1569">
        <v>94.421999999999997</v>
      </c>
      <c r="H1569">
        <v>96.400999999999996</v>
      </c>
      <c r="I1569">
        <v>97.448999999999998</v>
      </c>
      <c r="J1569">
        <v>99.063000000000002</v>
      </c>
      <c r="K1569">
        <v>100.151</v>
      </c>
      <c r="L1569">
        <v>101.759</v>
      </c>
      <c r="M1569">
        <v>104.755</v>
      </c>
      <c r="N1569">
        <v>107.751</v>
      </c>
      <c r="O1569">
        <v>109.358</v>
      </c>
      <c r="P1569">
        <v>110.447</v>
      </c>
      <c r="Q1569">
        <v>112.06</v>
      </c>
      <c r="R1569">
        <v>113.108</v>
      </c>
      <c r="S1569">
        <v>115.087</v>
      </c>
      <c r="T1569">
        <v>118.48</v>
      </c>
    </row>
    <row r="1570" spans="1:20" x14ac:dyDescent="0.3">
      <c r="A1570">
        <v>1568</v>
      </c>
      <c r="B1570">
        <f t="shared" si="24"/>
        <v>4.2929500342231348</v>
      </c>
      <c r="C1570">
        <v>1</v>
      </c>
      <c r="D1570">
        <v>104.7735</v>
      </c>
      <c r="E1570">
        <v>4.24E-2</v>
      </c>
      <c r="F1570">
        <v>91.045000000000002</v>
      </c>
      <c r="G1570">
        <v>94.438999999999993</v>
      </c>
      <c r="H1570">
        <v>96.418000000000006</v>
      </c>
      <c r="I1570">
        <v>97.465999999999994</v>
      </c>
      <c r="J1570">
        <v>99.08</v>
      </c>
      <c r="K1570">
        <v>100.169</v>
      </c>
      <c r="L1570">
        <v>101.777</v>
      </c>
      <c r="M1570">
        <v>104.774</v>
      </c>
      <c r="N1570">
        <v>107.77</v>
      </c>
      <c r="O1570">
        <v>109.378</v>
      </c>
      <c r="P1570">
        <v>110.467</v>
      </c>
      <c r="Q1570">
        <v>112.081</v>
      </c>
      <c r="R1570">
        <v>113.129</v>
      </c>
      <c r="S1570">
        <v>115.108</v>
      </c>
      <c r="T1570">
        <v>118.502</v>
      </c>
    </row>
    <row r="1571" spans="1:20" x14ac:dyDescent="0.3">
      <c r="A1571">
        <v>1569</v>
      </c>
      <c r="B1571">
        <f t="shared" si="24"/>
        <v>4.2956878850102669</v>
      </c>
      <c r="C1571">
        <v>1</v>
      </c>
      <c r="D1571">
        <v>104.79219999999999</v>
      </c>
      <c r="E1571">
        <v>4.2410000000000003E-2</v>
      </c>
      <c r="F1571">
        <v>91.058000000000007</v>
      </c>
      <c r="G1571">
        <v>94.453000000000003</v>
      </c>
      <c r="H1571">
        <v>96.433999999999997</v>
      </c>
      <c r="I1571">
        <v>97.481999999999999</v>
      </c>
      <c r="J1571">
        <v>99.096999999999994</v>
      </c>
      <c r="K1571">
        <v>100.18600000000001</v>
      </c>
      <c r="L1571">
        <v>101.795</v>
      </c>
      <c r="M1571">
        <v>104.792</v>
      </c>
      <c r="N1571">
        <v>107.79</v>
      </c>
      <c r="O1571">
        <v>109.398</v>
      </c>
      <c r="P1571">
        <v>110.488</v>
      </c>
      <c r="Q1571">
        <v>112.102</v>
      </c>
      <c r="R1571">
        <v>113.151</v>
      </c>
      <c r="S1571">
        <v>115.131</v>
      </c>
      <c r="T1571">
        <v>118.526</v>
      </c>
    </row>
    <row r="1572" spans="1:20" x14ac:dyDescent="0.3">
      <c r="A1572">
        <v>1570</v>
      </c>
      <c r="B1572">
        <f t="shared" si="24"/>
        <v>4.2984257357973989</v>
      </c>
      <c r="C1572">
        <v>1</v>
      </c>
      <c r="D1572">
        <v>104.81100000000001</v>
      </c>
      <c r="E1572">
        <v>4.2410000000000003E-2</v>
      </c>
      <c r="F1572">
        <v>91.075000000000003</v>
      </c>
      <c r="G1572">
        <v>94.47</v>
      </c>
      <c r="H1572">
        <v>96.450999999999993</v>
      </c>
      <c r="I1572">
        <v>97.5</v>
      </c>
      <c r="J1572">
        <v>99.114000000000004</v>
      </c>
      <c r="K1572">
        <v>100.20399999999999</v>
      </c>
      <c r="L1572">
        <v>101.813</v>
      </c>
      <c r="M1572">
        <v>104.81100000000001</v>
      </c>
      <c r="N1572">
        <v>107.809</v>
      </c>
      <c r="O1572">
        <v>109.41800000000001</v>
      </c>
      <c r="P1572">
        <v>110.508</v>
      </c>
      <c r="Q1572">
        <v>112.122</v>
      </c>
      <c r="R1572">
        <v>113.17100000000001</v>
      </c>
      <c r="S1572">
        <v>115.152</v>
      </c>
      <c r="T1572">
        <v>118.547</v>
      </c>
    </row>
    <row r="1573" spans="1:20" x14ac:dyDescent="0.3">
      <c r="A1573">
        <v>1571</v>
      </c>
      <c r="B1573">
        <f t="shared" si="24"/>
        <v>4.301163586584531</v>
      </c>
      <c r="C1573">
        <v>1</v>
      </c>
      <c r="D1573">
        <v>104.8297</v>
      </c>
      <c r="E1573">
        <v>4.2410000000000003E-2</v>
      </c>
      <c r="F1573">
        <v>91.090999999999994</v>
      </c>
      <c r="G1573">
        <v>94.486999999999995</v>
      </c>
      <c r="H1573">
        <v>96.468000000000004</v>
      </c>
      <c r="I1573">
        <v>97.516999999999996</v>
      </c>
      <c r="J1573">
        <v>99.132000000000005</v>
      </c>
      <c r="K1573">
        <v>100.22199999999999</v>
      </c>
      <c r="L1573">
        <v>101.831</v>
      </c>
      <c r="M1573">
        <v>104.83</v>
      </c>
      <c r="N1573">
        <v>107.828</v>
      </c>
      <c r="O1573">
        <v>109.438</v>
      </c>
      <c r="P1573">
        <v>110.527</v>
      </c>
      <c r="Q1573">
        <v>112.142</v>
      </c>
      <c r="R1573">
        <v>113.191</v>
      </c>
      <c r="S1573">
        <v>115.172</v>
      </c>
      <c r="T1573">
        <v>118.568</v>
      </c>
    </row>
    <row r="1574" spans="1:20" x14ac:dyDescent="0.3">
      <c r="A1574">
        <v>1572</v>
      </c>
      <c r="B1574">
        <f t="shared" si="24"/>
        <v>4.3039014373716631</v>
      </c>
      <c r="C1574">
        <v>1</v>
      </c>
      <c r="D1574">
        <v>104.8484</v>
      </c>
      <c r="E1574">
        <v>4.2419999999999999E-2</v>
      </c>
      <c r="F1574">
        <v>91.103999999999999</v>
      </c>
      <c r="G1574">
        <v>94.501999999999995</v>
      </c>
      <c r="H1574">
        <v>96.483000000000004</v>
      </c>
      <c r="I1574">
        <v>97.533000000000001</v>
      </c>
      <c r="J1574">
        <v>99.147999999999996</v>
      </c>
      <c r="K1574">
        <v>100.239</v>
      </c>
      <c r="L1574">
        <v>101.848</v>
      </c>
      <c r="M1574">
        <v>104.848</v>
      </c>
      <c r="N1574">
        <v>107.848</v>
      </c>
      <c r="O1574">
        <v>109.458</v>
      </c>
      <c r="P1574">
        <v>110.548</v>
      </c>
      <c r="Q1574">
        <v>112.164</v>
      </c>
      <c r="R1574">
        <v>113.214</v>
      </c>
      <c r="S1574">
        <v>115.19499999999999</v>
      </c>
      <c r="T1574">
        <v>118.593</v>
      </c>
    </row>
    <row r="1575" spans="1:20" x14ac:dyDescent="0.3">
      <c r="A1575">
        <v>1573</v>
      </c>
      <c r="B1575">
        <f t="shared" si="24"/>
        <v>4.3066392881587952</v>
      </c>
      <c r="C1575">
        <v>1</v>
      </c>
      <c r="D1575">
        <v>104.8672</v>
      </c>
      <c r="E1575">
        <v>4.2419999999999999E-2</v>
      </c>
      <c r="F1575">
        <v>91.12</v>
      </c>
      <c r="G1575">
        <v>94.519000000000005</v>
      </c>
      <c r="H1575">
        <v>96.501000000000005</v>
      </c>
      <c r="I1575">
        <v>97.55</v>
      </c>
      <c r="J1575">
        <v>99.165999999999997</v>
      </c>
      <c r="K1575">
        <v>100.25700000000001</v>
      </c>
      <c r="L1575">
        <v>101.867</v>
      </c>
      <c r="M1575">
        <v>104.867</v>
      </c>
      <c r="N1575">
        <v>107.86799999999999</v>
      </c>
      <c r="O1575">
        <v>109.47799999999999</v>
      </c>
      <c r="P1575">
        <v>110.568</v>
      </c>
      <c r="Q1575">
        <v>112.184</v>
      </c>
      <c r="R1575">
        <v>113.23399999999999</v>
      </c>
      <c r="S1575">
        <v>115.21599999999999</v>
      </c>
      <c r="T1575">
        <v>118.614</v>
      </c>
    </row>
    <row r="1576" spans="1:20" x14ac:dyDescent="0.3">
      <c r="A1576">
        <v>1574</v>
      </c>
      <c r="B1576">
        <f t="shared" si="24"/>
        <v>4.3093771389459272</v>
      </c>
      <c r="C1576">
        <v>1</v>
      </c>
      <c r="D1576">
        <v>104.88590000000001</v>
      </c>
      <c r="E1576">
        <v>4.2430000000000002E-2</v>
      </c>
      <c r="F1576">
        <v>91.132999999999996</v>
      </c>
      <c r="G1576">
        <v>94.533000000000001</v>
      </c>
      <c r="H1576">
        <v>96.516000000000005</v>
      </c>
      <c r="I1576">
        <v>97.566000000000003</v>
      </c>
      <c r="J1576">
        <v>99.183000000000007</v>
      </c>
      <c r="K1576">
        <v>100.273</v>
      </c>
      <c r="L1576">
        <v>101.884</v>
      </c>
      <c r="M1576">
        <v>104.886</v>
      </c>
      <c r="N1576">
        <v>107.88800000000001</v>
      </c>
      <c r="O1576">
        <v>109.498</v>
      </c>
      <c r="P1576">
        <v>110.589</v>
      </c>
      <c r="Q1576">
        <v>112.206</v>
      </c>
      <c r="R1576">
        <v>113.256</v>
      </c>
      <c r="S1576">
        <v>115.239</v>
      </c>
      <c r="T1576">
        <v>118.63800000000001</v>
      </c>
    </row>
    <row r="1577" spans="1:20" x14ac:dyDescent="0.3">
      <c r="A1577">
        <v>1575</v>
      </c>
      <c r="B1577">
        <f t="shared" si="24"/>
        <v>4.3121149897330593</v>
      </c>
      <c r="C1577">
        <v>1</v>
      </c>
      <c r="D1577">
        <v>104.9046</v>
      </c>
      <c r="E1577">
        <v>4.2430000000000002E-2</v>
      </c>
      <c r="F1577">
        <v>91.15</v>
      </c>
      <c r="G1577">
        <v>94.55</v>
      </c>
      <c r="H1577">
        <v>96.533000000000001</v>
      </c>
      <c r="I1577">
        <v>97.582999999999998</v>
      </c>
      <c r="J1577">
        <v>99.2</v>
      </c>
      <c r="K1577">
        <v>100.291</v>
      </c>
      <c r="L1577">
        <v>101.902</v>
      </c>
      <c r="M1577">
        <v>104.905</v>
      </c>
      <c r="N1577">
        <v>107.907</v>
      </c>
      <c r="O1577">
        <v>109.518</v>
      </c>
      <c r="P1577">
        <v>110.60899999999999</v>
      </c>
      <c r="Q1577">
        <v>112.226</v>
      </c>
      <c r="R1577">
        <v>113.276</v>
      </c>
      <c r="S1577">
        <v>115.259</v>
      </c>
      <c r="T1577">
        <v>118.66</v>
      </c>
    </row>
    <row r="1578" spans="1:20" x14ac:dyDescent="0.3">
      <c r="A1578">
        <v>1576</v>
      </c>
      <c r="B1578">
        <f t="shared" si="24"/>
        <v>4.3148528405201914</v>
      </c>
      <c r="C1578">
        <v>1</v>
      </c>
      <c r="D1578">
        <v>104.9233</v>
      </c>
      <c r="E1578">
        <v>4.2439999999999999E-2</v>
      </c>
      <c r="F1578">
        <v>91.162999999999997</v>
      </c>
      <c r="G1578">
        <v>94.563999999999993</v>
      </c>
      <c r="H1578">
        <v>96.548000000000002</v>
      </c>
      <c r="I1578">
        <v>97.599000000000004</v>
      </c>
      <c r="J1578">
        <v>99.216999999999999</v>
      </c>
      <c r="K1578">
        <v>100.30800000000001</v>
      </c>
      <c r="L1578">
        <v>101.92</v>
      </c>
      <c r="M1578">
        <v>104.923</v>
      </c>
      <c r="N1578">
        <v>107.92700000000001</v>
      </c>
      <c r="O1578">
        <v>109.538</v>
      </c>
      <c r="P1578">
        <v>110.63</v>
      </c>
      <c r="Q1578">
        <v>112.248</v>
      </c>
      <c r="R1578">
        <v>113.298</v>
      </c>
      <c r="S1578">
        <v>115.282</v>
      </c>
      <c r="T1578">
        <v>118.684</v>
      </c>
    </row>
    <row r="1579" spans="1:20" x14ac:dyDescent="0.3">
      <c r="A1579">
        <v>1577</v>
      </c>
      <c r="B1579">
        <f t="shared" si="24"/>
        <v>4.3175906913073234</v>
      </c>
      <c r="C1579">
        <v>1</v>
      </c>
      <c r="D1579">
        <v>104.94199999999999</v>
      </c>
      <c r="E1579">
        <v>4.2439999999999999E-2</v>
      </c>
      <c r="F1579">
        <v>91.179000000000002</v>
      </c>
      <c r="G1579">
        <v>94.581000000000003</v>
      </c>
      <c r="H1579">
        <v>96.564999999999998</v>
      </c>
      <c r="I1579">
        <v>97.616</v>
      </c>
      <c r="J1579">
        <v>99.233999999999995</v>
      </c>
      <c r="K1579">
        <v>100.32599999999999</v>
      </c>
      <c r="L1579">
        <v>101.938</v>
      </c>
      <c r="M1579">
        <v>104.94199999999999</v>
      </c>
      <c r="N1579">
        <v>107.946</v>
      </c>
      <c r="O1579">
        <v>109.55800000000001</v>
      </c>
      <c r="P1579">
        <v>110.65</v>
      </c>
      <c r="Q1579">
        <v>112.268</v>
      </c>
      <c r="R1579">
        <v>113.319</v>
      </c>
      <c r="S1579">
        <v>115.303</v>
      </c>
      <c r="T1579">
        <v>118.705</v>
      </c>
    </row>
    <row r="1580" spans="1:20" x14ac:dyDescent="0.3">
      <c r="A1580">
        <v>1578</v>
      </c>
      <c r="B1580">
        <f t="shared" si="24"/>
        <v>4.3203285420944555</v>
      </c>
      <c r="C1580">
        <v>1</v>
      </c>
      <c r="D1580">
        <v>104.9607</v>
      </c>
      <c r="E1580">
        <v>4.2439999999999999E-2</v>
      </c>
      <c r="F1580">
        <v>91.194999999999993</v>
      </c>
      <c r="G1580">
        <v>94.597999999999999</v>
      </c>
      <c r="H1580">
        <v>96.582999999999998</v>
      </c>
      <c r="I1580">
        <v>97.634</v>
      </c>
      <c r="J1580">
        <v>99.251999999999995</v>
      </c>
      <c r="K1580">
        <v>100.34399999999999</v>
      </c>
      <c r="L1580">
        <v>101.956</v>
      </c>
      <c r="M1580">
        <v>104.961</v>
      </c>
      <c r="N1580">
        <v>107.965</v>
      </c>
      <c r="O1580">
        <v>109.578</v>
      </c>
      <c r="P1580">
        <v>110.669</v>
      </c>
      <c r="Q1580">
        <v>112.288</v>
      </c>
      <c r="R1580">
        <v>113.339</v>
      </c>
      <c r="S1580">
        <v>115.32299999999999</v>
      </c>
      <c r="T1580">
        <v>118.726</v>
      </c>
    </row>
    <row r="1581" spans="1:20" x14ac:dyDescent="0.3">
      <c r="A1581">
        <v>1579</v>
      </c>
      <c r="B1581">
        <f t="shared" si="24"/>
        <v>4.3230663928815876</v>
      </c>
      <c r="C1581">
        <v>1</v>
      </c>
      <c r="D1581">
        <v>104.9794</v>
      </c>
      <c r="E1581">
        <v>4.2450000000000002E-2</v>
      </c>
      <c r="F1581">
        <v>91.207999999999998</v>
      </c>
      <c r="G1581">
        <v>94.611999999999995</v>
      </c>
      <c r="H1581">
        <v>96.597999999999999</v>
      </c>
      <c r="I1581">
        <v>97.649000000000001</v>
      </c>
      <c r="J1581">
        <v>99.268000000000001</v>
      </c>
      <c r="K1581">
        <v>100.361</v>
      </c>
      <c r="L1581">
        <v>101.974</v>
      </c>
      <c r="M1581">
        <v>104.979</v>
      </c>
      <c r="N1581">
        <v>107.985</v>
      </c>
      <c r="O1581">
        <v>109.598</v>
      </c>
      <c r="P1581">
        <v>110.69</v>
      </c>
      <c r="Q1581">
        <v>112.309</v>
      </c>
      <c r="R1581">
        <v>113.361</v>
      </c>
      <c r="S1581">
        <v>115.346</v>
      </c>
      <c r="T1581">
        <v>118.751</v>
      </c>
    </row>
    <row r="1582" spans="1:20" x14ac:dyDescent="0.3">
      <c r="A1582">
        <v>1580</v>
      </c>
      <c r="B1582">
        <f t="shared" si="24"/>
        <v>4.3258042436687196</v>
      </c>
      <c r="C1582">
        <v>1</v>
      </c>
      <c r="D1582">
        <v>104.99809999999999</v>
      </c>
      <c r="E1582">
        <v>4.2450000000000002E-2</v>
      </c>
      <c r="F1582">
        <v>91.224000000000004</v>
      </c>
      <c r="G1582">
        <v>94.629000000000005</v>
      </c>
      <c r="H1582">
        <v>96.614999999999995</v>
      </c>
      <c r="I1582">
        <v>97.667000000000002</v>
      </c>
      <c r="J1582">
        <v>99.286000000000001</v>
      </c>
      <c r="K1582">
        <v>100.379</v>
      </c>
      <c r="L1582">
        <v>101.992</v>
      </c>
      <c r="M1582">
        <v>104.998</v>
      </c>
      <c r="N1582">
        <v>108.004</v>
      </c>
      <c r="O1582">
        <v>109.61799999999999</v>
      </c>
      <c r="P1582">
        <v>110.71</v>
      </c>
      <c r="Q1582">
        <v>112.32899999999999</v>
      </c>
      <c r="R1582">
        <v>113.381</v>
      </c>
      <c r="S1582">
        <v>115.367</v>
      </c>
      <c r="T1582">
        <v>118.77200000000001</v>
      </c>
    </row>
    <row r="1583" spans="1:20" x14ac:dyDescent="0.3">
      <c r="A1583">
        <v>1581</v>
      </c>
      <c r="B1583">
        <f t="shared" si="24"/>
        <v>4.3285420944558526</v>
      </c>
      <c r="C1583">
        <v>1</v>
      </c>
      <c r="D1583">
        <v>105.0167</v>
      </c>
      <c r="E1583">
        <v>4.2459999999999998E-2</v>
      </c>
      <c r="F1583">
        <v>91.236999999999995</v>
      </c>
      <c r="G1583">
        <v>94.643000000000001</v>
      </c>
      <c r="H1583">
        <v>96.63</v>
      </c>
      <c r="I1583">
        <v>97.682000000000002</v>
      </c>
      <c r="J1583">
        <v>99.302000000000007</v>
      </c>
      <c r="K1583">
        <v>100.395</v>
      </c>
      <c r="L1583">
        <v>102.009</v>
      </c>
      <c r="M1583">
        <v>105.017</v>
      </c>
      <c r="N1583">
        <v>108.024</v>
      </c>
      <c r="O1583">
        <v>109.63800000000001</v>
      </c>
      <c r="P1583">
        <v>110.73099999999999</v>
      </c>
      <c r="Q1583">
        <v>112.351</v>
      </c>
      <c r="R1583">
        <v>113.40300000000001</v>
      </c>
      <c r="S1583">
        <v>115.39</v>
      </c>
      <c r="T1583">
        <v>118.79600000000001</v>
      </c>
    </row>
    <row r="1584" spans="1:20" x14ac:dyDescent="0.3">
      <c r="A1584">
        <v>1582</v>
      </c>
      <c r="B1584">
        <f t="shared" si="24"/>
        <v>4.3312799452429847</v>
      </c>
      <c r="C1584">
        <v>1</v>
      </c>
      <c r="D1584">
        <v>105.0354</v>
      </c>
      <c r="E1584">
        <v>4.2459999999999998E-2</v>
      </c>
      <c r="F1584">
        <v>91.254000000000005</v>
      </c>
      <c r="G1584">
        <v>94.66</v>
      </c>
      <c r="H1584">
        <v>96.647000000000006</v>
      </c>
      <c r="I1584">
        <v>97.7</v>
      </c>
      <c r="J1584">
        <v>99.32</v>
      </c>
      <c r="K1584">
        <v>100.413</v>
      </c>
      <c r="L1584">
        <v>102.027</v>
      </c>
      <c r="M1584">
        <v>105.035</v>
      </c>
      <c r="N1584">
        <v>108.04300000000001</v>
      </c>
      <c r="O1584">
        <v>109.658</v>
      </c>
      <c r="P1584">
        <v>110.751</v>
      </c>
      <c r="Q1584">
        <v>112.371</v>
      </c>
      <c r="R1584">
        <v>113.423</v>
      </c>
      <c r="S1584">
        <v>115.41</v>
      </c>
      <c r="T1584">
        <v>118.81699999999999</v>
      </c>
    </row>
    <row r="1585" spans="1:20" x14ac:dyDescent="0.3">
      <c r="A1585">
        <v>1583</v>
      </c>
      <c r="B1585">
        <f t="shared" si="24"/>
        <v>4.3340177960301167</v>
      </c>
      <c r="C1585">
        <v>1</v>
      </c>
      <c r="D1585">
        <v>105.05410000000001</v>
      </c>
      <c r="E1585">
        <v>4.2470000000000001E-2</v>
      </c>
      <c r="F1585">
        <v>91.266999999999996</v>
      </c>
      <c r="G1585">
        <v>94.674999999999997</v>
      </c>
      <c r="H1585">
        <v>96.662999999999997</v>
      </c>
      <c r="I1585">
        <v>97.715000000000003</v>
      </c>
      <c r="J1585">
        <v>99.335999999999999</v>
      </c>
      <c r="K1585">
        <v>100.43</v>
      </c>
      <c r="L1585">
        <v>102.045</v>
      </c>
      <c r="M1585">
        <v>105.054</v>
      </c>
      <c r="N1585">
        <v>108.063</v>
      </c>
      <c r="O1585">
        <v>109.678</v>
      </c>
      <c r="P1585">
        <v>110.77200000000001</v>
      </c>
      <c r="Q1585">
        <v>112.393</v>
      </c>
      <c r="R1585">
        <v>113.446</v>
      </c>
      <c r="S1585">
        <v>115.43300000000001</v>
      </c>
      <c r="T1585">
        <v>118.842</v>
      </c>
    </row>
    <row r="1586" spans="1:20" x14ac:dyDescent="0.3">
      <c r="A1586">
        <v>1584</v>
      </c>
      <c r="B1586">
        <f t="shared" si="24"/>
        <v>4.3367556468172488</v>
      </c>
      <c r="C1586">
        <v>1</v>
      </c>
      <c r="D1586">
        <v>105.0727</v>
      </c>
      <c r="E1586">
        <v>4.2470000000000001E-2</v>
      </c>
      <c r="F1586">
        <v>91.283000000000001</v>
      </c>
      <c r="G1586">
        <v>94.691999999999993</v>
      </c>
      <c r="H1586">
        <v>96.68</v>
      </c>
      <c r="I1586">
        <v>97.733000000000004</v>
      </c>
      <c r="J1586">
        <v>99.353999999999999</v>
      </c>
      <c r="K1586">
        <v>100.44799999999999</v>
      </c>
      <c r="L1586">
        <v>102.063</v>
      </c>
      <c r="M1586">
        <v>105.07299999999999</v>
      </c>
      <c r="N1586">
        <v>108.083</v>
      </c>
      <c r="O1586">
        <v>109.69799999999999</v>
      </c>
      <c r="P1586">
        <v>110.792</v>
      </c>
      <c r="Q1586">
        <v>112.413</v>
      </c>
      <c r="R1586">
        <v>113.46599999999999</v>
      </c>
      <c r="S1586">
        <v>115.45399999999999</v>
      </c>
      <c r="T1586">
        <v>118.863</v>
      </c>
    </row>
    <row r="1587" spans="1:20" x14ac:dyDescent="0.3">
      <c r="A1587">
        <v>1585</v>
      </c>
      <c r="B1587">
        <f t="shared" si="24"/>
        <v>4.3394934976043809</v>
      </c>
      <c r="C1587">
        <v>1</v>
      </c>
      <c r="D1587">
        <v>105.09139999999999</v>
      </c>
      <c r="E1587">
        <v>4.2470000000000001E-2</v>
      </c>
      <c r="F1587">
        <v>91.299000000000007</v>
      </c>
      <c r="G1587">
        <v>94.707999999999998</v>
      </c>
      <c r="H1587">
        <v>96.697000000000003</v>
      </c>
      <c r="I1587">
        <v>97.75</v>
      </c>
      <c r="J1587">
        <v>99.372</v>
      </c>
      <c r="K1587">
        <v>100.46599999999999</v>
      </c>
      <c r="L1587">
        <v>102.081</v>
      </c>
      <c r="M1587">
        <v>105.09099999999999</v>
      </c>
      <c r="N1587">
        <v>108.102</v>
      </c>
      <c r="O1587">
        <v>109.717</v>
      </c>
      <c r="P1587">
        <v>110.81100000000001</v>
      </c>
      <c r="Q1587">
        <v>112.43300000000001</v>
      </c>
      <c r="R1587">
        <v>113.486</v>
      </c>
      <c r="S1587">
        <v>115.474</v>
      </c>
      <c r="T1587">
        <v>118.884</v>
      </c>
    </row>
    <row r="1588" spans="1:20" x14ac:dyDescent="0.3">
      <c r="A1588">
        <v>1586</v>
      </c>
      <c r="B1588">
        <f t="shared" si="24"/>
        <v>4.3422313483915129</v>
      </c>
      <c r="C1588">
        <v>1</v>
      </c>
      <c r="D1588">
        <v>105.11</v>
      </c>
      <c r="E1588">
        <v>4.2479999999999997E-2</v>
      </c>
      <c r="F1588">
        <v>91.311999999999998</v>
      </c>
      <c r="G1588">
        <v>94.722999999999999</v>
      </c>
      <c r="H1588">
        <v>96.712000000000003</v>
      </c>
      <c r="I1588">
        <v>97.766000000000005</v>
      </c>
      <c r="J1588">
        <v>99.388000000000005</v>
      </c>
      <c r="K1588">
        <v>100.482</v>
      </c>
      <c r="L1588">
        <v>102.098</v>
      </c>
      <c r="M1588">
        <v>105.11</v>
      </c>
      <c r="N1588">
        <v>108.122</v>
      </c>
      <c r="O1588">
        <v>109.738</v>
      </c>
      <c r="P1588">
        <v>110.83199999999999</v>
      </c>
      <c r="Q1588">
        <v>112.45399999999999</v>
      </c>
      <c r="R1588">
        <v>113.508</v>
      </c>
      <c r="S1588">
        <v>115.497</v>
      </c>
      <c r="T1588">
        <v>118.908</v>
      </c>
    </row>
    <row r="1589" spans="1:20" x14ac:dyDescent="0.3">
      <c r="A1589">
        <v>1587</v>
      </c>
      <c r="B1589">
        <f t="shared" si="24"/>
        <v>4.344969199178645</v>
      </c>
      <c r="C1589">
        <v>1</v>
      </c>
      <c r="D1589">
        <v>105.12869999999999</v>
      </c>
      <c r="E1589">
        <v>4.2479999999999997E-2</v>
      </c>
      <c r="F1589">
        <v>91.328000000000003</v>
      </c>
      <c r="G1589">
        <v>94.74</v>
      </c>
      <c r="H1589">
        <v>96.728999999999999</v>
      </c>
      <c r="I1589">
        <v>97.783000000000001</v>
      </c>
      <c r="J1589">
        <v>99.405000000000001</v>
      </c>
      <c r="K1589">
        <v>100.5</v>
      </c>
      <c r="L1589">
        <v>102.117</v>
      </c>
      <c r="M1589">
        <v>105.129</v>
      </c>
      <c r="N1589">
        <v>108.14100000000001</v>
      </c>
      <c r="O1589">
        <v>109.75700000000001</v>
      </c>
      <c r="P1589">
        <v>110.852</v>
      </c>
      <c r="Q1589">
        <v>112.474</v>
      </c>
      <c r="R1589">
        <v>113.52800000000001</v>
      </c>
      <c r="S1589">
        <v>115.518</v>
      </c>
      <c r="T1589">
        <v>118.929</v>
      </c>
    </row>
    <row r="1590" spans="1:20" x14ac:dyDescent="0.3">
      <c r="A1590">
        <v>1588</v>
      </c>
      <c r="B1590">
        <f t="shared" si="24"/>
        <v>4.3477070499657771</v>
      </c>
      <c r="C1590">
        <v>1</v>
      </c>
      <c r="D1590">
        <v>105.1473</v>
      </c>
      <c r="E1590">
        <v>4.249E-2</v>
      </c>
      <c r="F1590">
        <v>91.340999999999994</v>
      </c>
      <c r="G1590">
        <v>94.754000000000005</v>
      </c>
      <c r="H1590">
        <v>96.744</v>
      </c>
      <c r="I1590">
        <v>97.799000000000007</v>
      </c>
      <c r="J1590">
        <v>99.421999999999997</v>
      </c>
      <c r="K1590">
        <v>100.517</v>
      </c>
      <c r="L1590">
        <v>102.134</v>
      </c>
      <c r="M1590">
        <v>105.14700000000001</v>
      </c>
      <c r="N1590">
        <v>108.161</v>
      </c>
      <c r="O1590">
        <v>109.77800000000001</v>
      </c>
      <c r="P1590">
        <v>110.873</v>
      </c>
      <c r="Q1590">
        <v>112.496</v>
      </c>
      <c r="R1590">
        <v>113.55</v>
      </c>
      <c r="S1590">
        <v>115.541</v>
      </c>
      <c r="T1590">
        <v>118.95399999999999</v>
      </c>
    </row>
    <row r="1591" spans="1:20" x14ac:dyDescent="0.3">
      <c r="A1591">
        <v>1589</v>
      </c>
      <c r="B1591">
        <f t="shared" si="24"/>
        <v>4.3504449007529091</v>
      </c>
      <c r="C1591">
        <v>1</v>
      </c>
      <c r="D1591">
        <v>105.166</v>
      </c>
      <c r="E1591">
        <v>4.249E-2</v>
      </c>
      <c r="F1591">
        <v>91.356999999999999</v>
      </c>
      <c r="G1591">
        <v>94.771000000000001</v>
      </c>
      <c r="H1591">
        <v>96.762</v>
      </c>
      <c r="I1591">
        <v>97.816000000000003</v>
      </c>
      <c r="J1591">
        <v>99.438999999999993</v>
      </c>
      <c r="K1591">
        <v>100.535</v>
      </c>
      <c r="L1591">
        <v>102.152</v>
      </c>
      <c r="M1591">
        <v>105.166</v>
      </c>
      <c r="N1591">
        <v>108.18</v>
      </c>
      <c r="O1591">
        <v>109.797</v>
      </c>
      <c r="P1591">
        <v>110.893</v>
      </c>
      <c r="Q1591">
        <v>112.51600000000001</v>
      </c>
      <c r="R1591">
        <v>113.57</v>
      </c>
      <c r="S1591">
        <v>115.56100000000001</v>
      </c>
      <c r="T1591">
        <v>118.97499999999999</v>
      </c>
    </row>
    <row r="1592" spans="1:20" x14ac:dyDescent="0.3">
      <c r="A1592">
        <v>1590</v>
      </c>
      <c r="B1592">
        <f t="shared" si="24"/>
        <v>4.3531827515400412</v>
      </c>
      <c r="C1592">
        <v>1</v>
      </c>
      <c r="D1592">
        <v>105.1846</v>
      </c>
      <c r="E1592">
        <v>4.2500000000000003E-2</v>
      </c>
      <c r="F1592">
        <v>91.37</v>
      </c>
      <c r="G1592">
        <v>94.784999999999997</v>
      </c>
      <c r="H1592">
        <v>96.777000000000001</v>
      </c>
      <c r="I1592">
        <v>97.831999999999994</v>
      </c>
      <c r="J1592">
        <v>99.456000000000003</v>
      </c>
      <c r="K1592">
        <v>100.551</v>
      </c>
      <c r="L1592">
        <v>102.169</v>
      </c>
      <c r="M1592">
        <v>105.185</v>
      </c>
      <c r="N1592">
        <v>108.2</v>
      </c>
      <c r="O1592">
        <v>109.818</v>
      </c>
      <c r="P1592">
        <v>110.914</v>
      </c>
      <c r="Q1592">
        <v>112.538</v>
      </c>
      <c r="R1592">
        <v>113.592</v>
      </c>
      <c r="S1592">
        <v>115.584</v>
      </c>
      <c r="T1592">
        <v>118.999</v>
      </c>
    </row>
    <row r="1593" spans="1:20" x14ac:dyDescent="0.3">
      <c r="A1593">
        <v>1591</v>
      </c>
      <c r="B1593">
        <f t="shared" si="24"/>
        <v>4.3559206023271733</v>
      </c>
      <c r="C1593">
        <v>1</v>
      </c>
      <c r="D1593">
        <v>105.2032</v>
      </c>
      <c r="E1593">
        <v>4.2500000000000003E-2</v>
      </c>
      <c r="F1593">
        <v>91.385999999999996</v>
      </c>
      <c r="G1593">
        <v>94.802000000000007</v>
      </c>
      <c r="H1593">
        <v>96.793999999999997</v>
      </c>
      <c r="I1593">
        <v>97.849000000000004</v>
      </c>
      <c r="J1593">
        <v>99.472999999999999</v>
      </c>
      <c r="K1593">
        <v>100.569</v>
      </c>
      <c r="L1593">
        <v>102.187</v>
      </c>
      <c r="M1593">
        <v>105.203</v>
      </c>
      <c r="N1593">
        <v>108.21899999999999</v>
      </c>
      <c r="O1593">
        <v>109.837</v>
      </c>
      <c r="P1593">
        <v>110.93300000000001</v>
      </c>
      <c r="Q1593">
        <v>112.55800000000001</v>
      </c>
      <c r="R1593">
        <v>113.61199999999999</v>
      </c>
      <c r="S1593">
        <v>115.605</v>
      </c>
      <c r="T1593">
        <v>119.02</v>
      </c>
    </row>
    <row r="1594" spans="1:20" x14ac:dyDescent="0.3">
      <c r="A1594">
        <v>1592</v>
      </c>
      <c r="B1594">
        <f t="shared" si="24"/>
        <v>4.3586584531143053</v>
      </c>
      <c r="C1594">
        <v>1</v>
      </c>
      <c r="D1594">
        <v>105.2218</v>
      </c>
      <c r="E1594">
        <v>4.2500000000000003E-2</v>
      </c>
      <c r="F1594">
        <v>91.403000000000006</v>
      </c>
      <c r="G1594">
        <v>94.819000000000003</v>
      </c>
      <c r="H1594">
        <v>96.811000000000007</v>
      </c>
      <c r="I1594">
        <v>97.866</v>
      </c>
      <c r="J1594">
        <v>99.491</v>
      </c>
      <c r="K1594">
        <v>100.587</v>
      </c>
      <c r="L1594">
        <v>102.206</v>
      </c>
      <c r="M1594">
        <v>105.22199999999999</v>
      </c>
      <c r="N1594">
        <v>108.238</v>
      </c>
      <c r="O1594">
        <v>109.857</v>
      </c>
      <c r="P1594">
        <v>110.953</v>
      </c>
      <c r="Q1594">
        <v>112.577</v>
      </c>
      <c r="R1594">
        <v>113.633</v>
      </c>
      <c r="S1594">
        <v>115.625</v>
      </c>
      <c r="T1594">
        <v>119.041</v>
      </c>
    </row>
    <row r="1595" spans="1:20" x14ac:dyDescent="0.3">
      <c r="A1595">
        <v>1593</v>
      </c>
      <c r="B1595">
        <f t="shared" si="24"/>
        <v>4.3613963039014374</v>
      </c>
      <c r="C1595">
        <v>1</v>
      </c>
      <c r="D1595">
        <v>105.24039999999999</v>
      </c>
      <c r="E1595">
        <v>4.2509999999999999E-2</v>
      </c>
      <c r="F1595">
        <v>91.415000000000006</v>
      </c>
      <c r="G1595">
        <v>94.832999999999998</v>
      </c>
      <c r="H1595">
        <v>96.825999999999993</v>
      </c>
      <c r="I1595">
        <v>97.882000000000005</v>
      </c>
      <c r="J1595">
        <v>99.507000000000005</v>
      </c>
      <c r="K1595">
        <v>100.604</v>
      </c>
      <c r="L1595">
        <v>102.223</v>
      </c>
      <c r="M1595">
        <v>105.24</v>
      </c>
      <c r="N1595">
        <v>108.258</v>
      </c>
      <c r="O1595">
        <v>109.877</v>
      </c>
      <c r="P1595">
        <v>110.974</v>
      </c>
      <c r="Q1595">
        <v>112.599</v>
      </c>
      <c r="R1595">
        <v>113.655</v>
      </c>
      <c r="S1595">
        <v>115.648</v>
      </c>
      <c r="T1595">
        <v>119.065</v>
      </c>
    </row>
    <row r="1596" spans="1:20" x14ac:dyDescent="0.3">
      <c r="A1596">
        <v>1594</v>
      </c>
      <c r="B1596">
        <f t="shared" si="24"/>
        <v>4.3641341546885695</v>
      </c>
      <c r="C1596">
        <v>1</v>
      </c>
      <c r="D1596">
        <v>105.259</v>
      </c>
      <c r="E1596">
        <v>4.2509999999999999E-2</v>
      </c>
      <c r="F1596">
        <v>91.432000000000002</v>
      </c>
      <c r="G1596">
        <v>94.85</v>
      </c>
      <c r="H1596">
        <v>96.843000000000004</v>
      </c>
      <c r="I1596">
        <v>97.899000000000001</v>
      </c>
      <c r="J1596">
        <v>99.525000000000006</v>
      </c>
      <c r="K1596">
        <v>100.621</v>
      </c>
      <c r="L1596">
        <v>102.241</v>
      </c>
      <c r="M1596">
        <v>105.259</v>
      </c>
      <c r="N1596">
        <v>108.277</v>
      </c>
      <c r="O1596">
        <v>109.89700000000001</v>
      </c>
      <c r="P1596">
        <v>110.99299999999999</v>
      </c>
      <c r="Q1596">
        <v>112.619</v>
      </c>
      <c r="R1596">
        <v>113.675</v>
      </c>
      <c r="S1596">
        <v>115.66800000000001</v>
      </c>
      <c r="T1596">
        <v>119.086</v>
      </c>
    </row>
    <row r="1597" spans="1:20" x14ac:dyDescent="0.3">
      <c r="A1597">
        <v>1595</v>
      </c>
      <c r="B1597">
        <f t="shared" si="24"/>
        <v>4.3668720054757015</v>
      </c>
      <c r="C1597">
        <v>1</v>
      </c>
      <c r="D1597">
        <v>105.27760000000001</v>
      </c>
      <c r="E1597">
        <v>4.2520000000000002E-2</v>
      </c>
      <c r="F1597">
        <v>91.444000000000003</v>
      </c>
      <c r="G1597">
        <v>94.864000000000004</v>
      </c>
      <c r="H1597">
        <v>96.858000000000004</v>
      </c>
      <c r="I1597">
        <v>97.915000000000006</v>
      </c>
      <c r="J1597">
        <v>99.540999999999997</v>
      </c>
      <c r="K1597">
        <v>100.63800000000001</v>
      </c>
      <c r="L1597">
        <v>102.258</v>
      </c>
      <c r="M1597">
        <v>105.27800000000001</v>
      </c>
      <c r="N1597">
        <v>108.297</v>
      </c>
      <c r="O1597">
        <v>109.917</v>
      </c>
      <c r="P1597">
        <v>111.014</v>
      </c>
      <c r="Q1597">
        <v>112.64100000000001</v>
      </c>
      <c r="R1597">
        <v>113.697</v>
      </c>
      <c r="S1597">
        <v>115.691</v>
      </c>
      <c r="T1597">
        <v>119.111</v>
      </c>
    </row>
    <row r="1598" spans="1:20" x14ac:dyDescent="0.3">
      <c r="A1598">
        <v>1596</v>
      </c>
      <c r="B1598">
        <f t="shared" si="24"/>
        <v>4.3696098562628336</v>
      </c>
      <c r="C1598">
        <v>1</v>
      </c>
      <c r="D1598">
        <v>105.2962</v>
      </c>
      <c r="E1598">
        <v>4.2520000000000002E-2</v>
      </c>
      <c r="F1598">
        <v>91.460999999999999</v>
      </c>
      <c r="G1598">
        <v>94.881</v>
      </c>
      <c r="H1598">
        <v>96.876000000000005</v>
      </c>
      <c r="I1598">
        <v>97.932000000000002</v>
      </c>
      <c r="J1598">
        <v>99.558000000000007</v>
      </c>
      <c r="K1598">
        <v>100.65600000000001</v>
      </c>
      <c r="L1598">
        <v>102.276</v>
      </c>
      <c r="M1598">
        <v>105.29600000000001</v>
      </c>
      <c r="N1598">
        <v>108.316</v>
      </c>
      <c r="O1598">
        <v>109.937</v>
      </c>
      <c r="P1598">
        <v>111.03400000000001</v>
      </c>
      <c r="Q1598">
        <v>112.661</v>
      </c>
      <c r="R1598">
        <v>113.717</v>
      </c>
      <c r="S1598">
        <v>115.712</v>
      </c>
      <c r="T1598">
        <v>119.13200000000001</v>
      </c>
    </row>
    <row r="1599" spans="1:20" x14ac:dyDescent="0.3">
      <c r="A1599">
        <v>1597</v>
      </c>
      <c r="B1599">
        <f t="shared" si="24"/>
        <v>4.3723477070499657</v>
      </c>
      <c r="C1599">
        <v>1</v>
      </c>
      <c r="D1599">
        <v>105.31480000000001</v>
      </c>
      <c r="E1599">
        <v>4.2529999999999998E-2</v>
      </c>
      <c r="F1599">
        <v>91.474000000000004</v>
      </c>
      <c r="G1599">
        <v>94.894999999999996</v>
      </c>
      <c r="H1599">
        <v>96.891000000000005</v>
      </c>
      <c r="I1599">
        <v>97.947000000000003</v>
      </c>
      <c r="J1599">
        <v>99.575000000000003</v>
      </c>
      <c r="K1599">
        <v>100.673</v>
      </c>
      <c r="L1599">
        <v>102.294</v>
      </c>
      <c r="M1599">
        <v>105.315</v>
      </c>
      <c r="N1599">
        <v>108.336</v>
      </c>
      <c r="O1599">
        <v>109.95699999999999</v>
      </c>
      <c r="P1599">
        <v>111.05500000000001</v>
      </c>
      <c r="Q1599">
        <v>112.682</v>
      </c>
      <c r="R1599">
        <v>113.739</v>
      </c>
      <c r="S1599">
        <v>115.735</v>
      </c>
      <c r="T1599">
        <v>119.15600000000001</v>
      </c>
    </row>
    <row r="1600" spans="1:20" x14ac:dyDescent="0.3">
      <c r="A1600">
        <v>1598</v>
      </c>
      <c r="B1600">
        <f t="shared" si="24"/>
        <v>4.3750855578370977</v>
      </c>
      <c r="C1600">
        <v>1</v>
      </c>
      <c r="D1600">
        <v>105.3334</v>
      </c>
      <c r="E1600">
        <v>4.2529999999999998E-2</v>
      </c>
      <c r="F1600">
        <v>91.49</v>
      </c>
      <c r="G1600">
        <v>94.912000000000006</v>
      </c>
      <c r="H1600">
        <v>96.908000000000001</v>
      </c>
      <c r="I1600">
        <v>97.965000000000003</v>
      </c>
      <c r="J1600">
        <v>99.591999999999999</v>
      </c>
      <c r="K1600">
        <v>100.69</v>
      </c>
      <c r="L1600">
        <v>102.312</v>
      </c>
      <c r="M1600">
        <v>105.333</v>
      </c>
      <c r="N1600">
        <v>108.355</v>
      </c>
      <c r="O1600">
        <v>109.976</v>
      </c>
      <c r="P1600">
        <v>111.075</v>
      </c>
      <c r="Q1600">
        <v>112.702</v>
      </c>
      <c r="R1600">
        <v>113.759</v>
      </c>
      <c r="S1600">
        <v>115.755</v>
      </c>
      <c r="T1600">
        <v>119.17700000000001</v>
      </c>
    </row>
    <row r="1601" spans="1:20" x14ac:dyDescent="0.3">
      <c r="A1601">
        <v>1599</v>
      </c>
      <c r="B1601">
        <f t="shared" si="24"/>
        <v>4.3778234086242298</v>
      </c>
      <c r="C1601">
        <v>1</v>
      </c>
      <c r="D1601">
        <v>105.352</v>
      </c>
      <c r="E1601">
        <v>4.2529999999999998E-2</v>
      </c>
      <c r="F1601">
        <v>91.506</v>
      </c>
      <c r="G1601">
        <v>94.929000000000002</v>
      </c>
      <c r="H1601">
        <v>96.924999999999997</v>
      </c>
      <c r="I1601">
        <v>97.981999999999999</v>
      </c>
      <c r="J1601">
        <v>99.61</v>
      </c>
      <c r="K1601">
        <v>100.708</v>
      </c>
      <c r="L1601">
        <v>102.33</v>
      </c>
      <c r="M1601">
        <v>105.352</v>
      </c>
      <c r="N1601">
        <v>108.374</v>
      </c>
      <c r="O1601">
        <v>109.996</v>
      </c>
      <c r="P1601">
        <v>111.09399999999999</v>
      </c>
      <c r="Q1601">
        <v>112.72199999999999</v>
      </c>
      <c r="R1601">
        <v>113.779</v>
      </c>
      <c r="S1601">
        <v>115.77500000000001</v>
      </c>
      <c r="T1601">
        <v>119.19799999999999</v>
      </c>
    </row>
    <row r="1602" spans="1:20" x14ac:dyDescent="0.3">
      <c r="A1602">
        <v>1600</v>
      </c>
      <c r="B1602">
        <f t="shared" si="24"/>
        <v>4.3805612594113619</v>
      </c>
      <c r="C1602">
        <v>1</v>
      </c>
      <c r="D1602">
        <v>105.37050000000001</v>
      </c>
      <c r="E1602">
        <v>4.2540000000000001E-2</v>
      </c>
      <c r="F1602">
        <v>91.519000000000005</v>
      </c>
      <c r="G1602">
        <v>94.942999999999998</v>
      </c>
      <c r="H1602">
        <v>96.94</v>
      </c>
      <c r="I1602">
        <v>97.998000000000005</v>
      </c>
      <c r="J1602">
        <v>99.626000000000005</v>
      </c>
      <c r="K1602">
        <v>100.72499999999999</v>
      </c>
      <c r="L1602">
        <v>102.34699999999999</v>
      </c>
      <c r="M1602">
        <v>105.371</v>
      </c>
      <c r="N1602">
        <v>108.39400000000001</v>
      </c>
      <c r="O1602">
        <v>110.01600000000001</v>
      </c>
      <c r="P1602">
        <v>111.11499999999999</v>
      </c>
      <c r="Q1602">
        <v>112.74299999999999</v>
      </c>
      <c r="R1602">
        <v>113.801</v>
      </c>
      <c r="S1602">
        <v>115.798</v>
      </c>
      <c r="T1602">
        <v>119.22199999999999</v>
      </c>
    </row>
    <row r="1603" spans="1:20" x14ac:dyDescent="0.3">
      <c r="A1603">
        <v>1601</v>
      </c>
      <c r="B1603">
        <f t="shared" ref="B1603:B1666" si="25">A1603/365.25</f>
        <v>4.3832991101984939</v>
      </c>
      <c r="C1603">
        <v>1</v>
      </c>
      <c r="D1603">
        <v>105.3891</v>
      </c>
      <c r="E1603">
        <v>4.2540000000000001E-2</v>
      </c>
      <c r="F1603">
        <v>91.534999999999997</v>
      </c>
      <c r="G1603">
        <v>94.959000000000003</v>
      </c>
      <c r="H1603">
        <v>96.956999999999994</v>
      </c>
      <c r="I1603">
        <v>98.015000000000001</v>
      </c>
      <c r="J1603">
        <v>99.644000000000005</v>
      </c>
      <c r="K1603">
        <v>100.74299999999999</v>
      </c>
      <c r="L1603">
        <v>102.36499999999999</v>
      </c>
      <c r="M1603">
        <v>105.389</v>
      </c>
      <c r="N1603">
        <v>108.413</v>
      </c>
      <c r="O1603">
        <v>110.036</v>
      </c>
      <c r="P1603">
        <v>111.13500000000001</v>
      </c>
      <c r="Q1603">
        <v>112.76300000000001</v>
      </c>
      <c r="R1603">
        <v>113.821</v>
      </c>
      <c r="S1603">
        <v>115.819</v>
      </c>
      <c r="T1603">
        <v>119.24299999999999</v>
      </c>
    </row>
    <row r="1604" spans="1:20" x14ac:dyDescent="0.3">
      <c r="A1604">
        <v>1602</v>
      </c>
      <c r="B1604">
        <f t="shared" si="25"/>
        <v>4.386036960985626</v>
      </c>
      <c r="C1604">
        <v>1</v>
      </c>
      <c r="D1604">
        <v>105.4076</v>
      </c>
      <c r="E1604">
        <v>4.2549999999999998E-2</v>
      </c>
      <c r="F1604">
        <v>91.548000000000002</v>
      </c>
      <c r="G1604">
        <v>94.974000000000004</v>
      </c>
      <c r="H1604">
        <v>96.971999999999994</v>
      </c>
      <c r="I1604">
        <v>98.03</v>
      </c>
      <c r="J1604">
        <v>99.66</v>
      </c>
      <c r="K1604">
        <v>100.759</v>
      </c>
      <c r="L1604">
        <v>102.38200000000001</v>
      </c>
      <c r="M1604">
        <v>105.408</v>
      </c>
      <c r="N1604">
        <v>108.43300000000001</v>
      </c>
      <c r="O1604">
        <v>110.056</v>
      </c>
      <c r="P1604">
        <v>111.155</v>
      </c>
      <c r="Q1604">
        <v>112.785</v>
      </c>
      <c r="R1604">
        <v>113.843</v>
      </c>
      <c r="S1604">
        <v>115.84099999999999</v>
      </c>
      <c r="T1604">
        <v>119.268</v>
      </c>
    </row>
    <row r="1605" spans="1:20" x14ac:dyDescent="0.3">
      <c r="A1605">
        <v>1603</v>
      </c>
      <c r="B1605">
        <f t="shared" si="25"/>
        <v>4.3887748117727581</v>
      </c>
      <c r="C1605">
        <v>1</v>
      </c>
      <c r="D1605">
        <v>105.42619999999999</v>
      </c>
      <c r="E1605">
        <v>4.2549999999999998E-2</v>
      </c>
      <c r="F1605">
        <v>91.563999999999993</v>
      </c>
      <c r="G1605">
        <v>94.99</v>
      </c>
      <c r="H1605">
        <v>96.989000000000004</v>
      </c>
      <c r="I1605">
        <v>98.048000000000002</v>
      </c>
      <c r="J1605">
        <v>99.677000000000007</v>
      </c>
      <c r="K1605">
        <v>100.777</v>
      </c>
      <c r="L1605">
        <v>102.401</v>
      </c>
      <c r="M1605">
        <v>105.426</v>
      </c>
      <c r="N1605">
        <v>108.452</v>
      </c>
      <c r="O1605">
        <v>110.07599999999999</v>
      </c>
      <c r="P1605">
        <v>111.175</v>
      </c>
      <c r="Q1605">
        <v>112.80500000000001</v>
      </c>
      <c r="R1605">
        <v>113.863</v>
      </c>
      <c r="S1605">
        <v>115.86199999999999</v>
      </c>
      <c r="T1605">
        <v>119.289</v>
      </c>
    </row>
    <row r="1606" spans="1:20" x14ac:dyDescent="0.3">
      <c r="A1606">
        <v>1604</v>
      </c>
      <c r="B1606">
        <f t="shared" si="25"/>
        <v>4.3915126625598901</v>
      </c>
      <c r="C1606">
        <v>1</v>
      </c>
      <c r="D1606">
        <v>105.4447</v>
      </c>
      <c r="E1606">
        <v>4.2560000000000001E-2</v>
      </c>
      <c r="F1606">
        <v>91.576999999999998</v>
      </c>
      <c r="G1606">
        <v>95.004999999999995</v>
      </c>
      <c r="H1606">
        <v>97.004000000000005</v>
      </c>
      <c r="I1606">
        <v>98.063000000000002</v>
      </c>
      <c r="J1606">
        <v>99.692999999999998</v>
      </c>
      <c r="K1606">
        <v>100.79300000000001</v>
      </c>
      <c r="L1606">
        <v>102.41800000000001</v>
      </c>
      <c r="M1606">
        <v>105.44499999999999</v>
      </c>
      <c r="N1606">
        <v>108.47199999999999</v>
      </c>
      <c r="O1606">
        <v>110.096</v>
      </c>
      <c r="P1606">
        <v>111.196</v>
      </c>
      <c r="Q1606">
        <v>112.82599999999999</v>
      </c>
      <c r="R1606">
        <v>113.88500000000001</v>
      </c>
      <c r="S1606">
        <v>115.88500000000001</v>
      </c>
      <c r="T1606">
        <v>119.313</v>
      </c>
    </row>
    <row r="1607" spans="1:20" x14ac:dyDescent="0.3">
      <c r="A1607">
        <v>1605</v>
      </c>
      <c r="B1607">
        <f t="shared" si="25"/>
        <v>4.3942505133470222</v>
      </c>
      <c r="C1607">
        <v>1</v>
      </c>
      <c r="D1607">
        <v>105.4633</v>
      </c>
      <c r="E1607">
        <v>4.2560000000000001E-2</v>
      </c>
      <c r="F1607">
        <v>91.593000000000004</v>
      </c>
      <c r="G1607">
        <v>95.021000000000001</v>
      </c>
      <c r="H1607">
        <v>97.021000000000001</v>
      </c>
      <c r="I1607">
        <v>98.08</v>
      </c>
      <c r="J1607">
        <v>99.710999999999999</v>
      </c>
      <c r="K1607">
        <v>100.81100000000001</v>
      </c>
      <c r="L1607">
        <v>102.43600000000001</v>
      </c>
      <c r="M1607">
        <v>105.46299999999999</v>
      </c>
      <c r="N1607">
        <v>108.491</v>
      </c>
      <c r="O1607">
        <v>110.11499999999999</v>
      </c>
      <c r="P1607">
        <v>111.21599999999999</v>
      </c>
      <c r="Q1607">
        <v>112.846</v>
      </c>
      <c r="R1607">
        <v>113.905</v>
      </c>
      <c r="S1607">
        <v>115.905</v>
      </c>
      <c r="T1607">
        <v>119.334</v>
      </c>
    </row>
    <row r="1608" spans="1:20" x14ac:dyDescent="0.3">
      <c r="A1608">
        <v>1606</v>
      </c>
      <c r="B1608">
        <f t="shared" si="25"/>
        <v>4.3969883641341543</v>
      </c>
      <c r="C1608">
        <v>1</v>
      </c>
      <c r="D1608">
        <v>105.48180000000001</v>
      </c>
      <c r="E1608">
        <v>4.2560000000000001E-2</v>
      </c>
      <c r="F1608">
        <v>91.608999999999995</v>
      </c>
      <c r="G1608">
        <v>95.037999999999997</v>
      </c>
      <c r="H1608">
        <v>97.037999999999997</v>
      </c>
      <c r="I1608">
        <v>98.097999999999999</v>
      </c>
      <c r="J1608">
        <v>99.728999999999999</v>
      </c>
      <c r="K1608">
        <v>100.82899999999999</v>
      </c>
      <c r="L1608">
        <v>102.45399999999999</v>
      </c>
      <c r="M1608">
        <v>105.482</v>
      </c>
      <c r="N1608">
        <v>108.51</v>
      </c>
      <c r="O1608">
        <v>110.13500000000001</v>
      </c>
      <c r="P1608">
        <v>111.235</v>
      </c>
      <c r="Q1608">
        <v>112.866</v>
      </c>
      <c r="R1608">
        <v>113.925</v>
      </c>
      <c r="S1608">
        <v>115.925</v>
      </c>
      <c r="T1608">
        <v>119.355</v>
      </c>
    </row>
    <row r="1609" spans="1:20" x14ac:dyDescent="0.3">
      <c r="A1609">
        <v>1607</v>
      </c>
      <c r="B1609">
        <f t="shared" si="25"/>
        <v>4.3997262149212863</v>
      </c>
      <c r="C1609">
        <v>1</v>
      </c>
      <c r="D1609">
        <v>105.5003</v>
      </c>
      <c r="E1609">
        <v>4.2569999999999997E-2</v>
      </c>
      <c r="F1609">
        <v>91.622</v>
      </c>
      <c r="G1609">
        <v>95.052000000000007</v>
      </c>
      <c r="H1609">
        <v>97.052999999999997</v>
      </c>
      <c r="I1609">
        <v>98.113</v>
      </c>
      <c r="J1609">
        <v>99.745000000000005</v>
      </c>
      <c r="K1609">
        <v>100.846</v>
      </c>
      <c r="L1609">
        <v>102.471</v>
      </c>
      <c r="M1609">
        <v>105.5</v>
      </c>
      <c r="N1609">
        <v>108.53</v>
      </c>
      <c r="O1609">
        <v>110.155</v>
      </c>
      <c r="P1609">
        <v>111.256</v>
      </c>
      <c r="Q1609">
        <v>112.88800000000001</v>
      </c>
      <c r="R1609">
        <v>113.947</v>
      </c>
      <c r="S1609">
        <v>115.94799999999999</v>
      </c>
      <c r="T1609">
        <v>119.379</v>
      </c>
    </row>
    <row r="1610" spans="1:20" x14ac:dyDescent="0.3">
      <c r="A1610">
        <v>1608</v>
      </c>
      <c r="B1610">
        <f t="shared" si="25"/>
        <v>4.4024640657084193</v>
      </c>
      <c r="C1610">
        <v>1</v>
      </c>
      <c r="D1610">
        <v>105.5189</v>
      </c>
      <c r="E1610">
        <v>4.2569999999999997E-2</v>
      </c>
      <c r="F1610">
        <v>91.638000000000005</v>
      </c>
      <c r="G1610">
        <v>95.069000000000003</v>
      </c>
      <c r="H1610">
        <v>97.07</v>
      </c>
      <c r="I1610">
        <v>98.13</v>
      </c>
      <c r="J1610">
        <v>99.762</v>
      </c>
      <c r="K1610">
        <v>100.863</v>
      </c>
      <c r="L1610">
        <v>102.489</v>
      </c>
      <c r="M1610">
        <v>105.51900000000001</v>
      </c>
      <c r="N1610">
        <v>108.54900000000001</v>
      </c>
      <c r="O1610">
        <v>110.17400000000001</v>
      </c>
      <c r="P1610">
        <v>111.276</v>
      </c>
      <c r="Q1610">
        <v>112.907</v>
      </c>
      <c r="R1610">
        <v>113.967</v>
      </c>
      <c r="S1610">
        <v>115.96899999999999</v>
      </c>
      <c r="T1610">
        <v>119.4</v>
      </c>
    </row>
    <row r="1611" spans="1:20" x14ac:dyDescent="0.3">
      <c r="A1611">
        <v>1609</v>
      </c>
      <c r="B1611">
        <f t="shared" si="25"/>
        <v>4.4052019164955514</v>
      </c>
      <c r="C1611">
        <v>1</v>
      </c>
      <c r="D1611">
        <v>105.53740000000001</v>
      </c>
      <c r="E1611">
        <v>4.258E-2</v>
      </c>
      <c r="F1611">
        <v>91.650999999999996</v>
      </c>
      <c r="G1611">
        <v>95.082999999999998</v>
      </c>
      <c r="H1611">
        <v>97.085999999999999</v>
      </c>
      <c r="I1611">
        <v>98.146000000000001</v>
      </c>
      <c r="J1611">
        <v>99.778000000000006</v>
      </c>
      <c r="K1611">
        <v>100.88</v>
      </c>
      <c r="L1611">
        <v>102.506</v>
      </c>
      <c r="M1611">
        <v>105.53700000000001</v>
      </c>
      <c r="N1611">
        <v>108.568</v>
      </c>
      <c r="O1611">
        <v>110.19499999999999</v>
      </c>
      <c r="P1611">
        <v>111.29600000000001</v>
      </c>
      <c r="Q1611">
        <v>112.929</v>
      </c>
      <c r="R1611">
        <v>113.989</v>
      </c>
      <c r="S1611">
        <v>115.992</v>
      </c>
      <c r="T1611">
        <v>119.42400000000001</v>
      </c>
    </row>
    <row r="1612" spans="1:20" x14ac:dyDescent="0.3">
      <c r="A1612">
        <v>1610</v>
      </c>
      <c r="B1612">
        <f t="shared" si="25"/>
        <v>4.4079397672826834</v>
      </c>
      <c r="C1612">
        <v>1</v>
      </c>
      <c r="D1612">
        <v>105.55589999999999</v>
      </c>
      <c r="E1612">
        <v>4.258E-2</v>
      </c>
      <c r="F1612">
        <v>91.667000000000002</v>
      </c>
      <c r="G1612">
        <v>95.1</v>
      </c>
      <c r="H1612">
        <v>97.102999999999994</v>
      </c>
      <c r="I1612">
        <v>98.162999999999997</v>
      </c>
      <c r="J1612">
        <v>99.796000000000006</v>
      </c>
      <c r="K1612">
        <v>100.898</v>
      </c>
      <c r="L1612">
        <v>102.524</v>
      </c>
      <c r="M1612">
        <v>105.556</v>
      </c>
      <c r="N1612">
        <v>108.587</v>
      </c>
      <c r="O1612">
        <v>110.214</v>
      </c>
      <c r="P1612">
        <v>111.316</v>
      </c>
      <c r="Q1612">
        <v>112.949</v>
      </c>
      <c r="R1612">
        <v>114.009</v>
      </c>
      <c r="S1612">
        <v>116.012</v>
      </c>
      <c r="T1612">
        <v>119.44499999999999</v>
      </c>
    </row>
    <row r="1613" spans="1:20" x14ac:dyDescent="0.3">
      <c r="A1613">
        <v>1611</v>
      </c>
      <c r="B1613">
        <f t="shared" si="25"/>
        <v>4.4106776180698155</v>
      </c>
      <c r="C1613">
        <v>1</v>
      </c>
      <c r="D1613">
        <v>105.5744</v>
      </c>
      <c r="E1613">
        <v>4.2590000000000003E-2</v>
      </c>
      <c r="F1613">
        <v>91.679000000000002</v>
      </c>
      <c r="G1613">
        <v>95.114000000000004</v>
      </c>
      <c r="H1613">
        <v>97.117999999999995</v>
      </c>
      <c r="I1613">
        <v>98.177999999999997</v>
      </c>
      <c r="J1613">
        <v>99.811999999999998</v>
      </c>
      <c r="K1613">
        <v>100.914</v>
      </c>
      <c r="L1613">
        <v>102.542</v>
      </c>
      <c r="M1613">
        <v>105.574</v>
      </c>
      <c r="N1613">
        <v>108.607</v>
      </c>
      <c r="O1613">
        <v>110.235</v>
      </c>
      <c r="P1613">
        <v>111.337</v>
      </c>
      <c r="Q1613">
        <v>112.97</v>
      </c>
      <c r="R1613">
        <v>114.03100000000001</v>
      </c>
      <c r="S1613">
        <v>116.035</v>
      </c>
      <c r="T1613">
        <v>119.46899999999999</v>
      </c>
    </row>
    <row r="1614" spans="1:20" x14ac:dyDescent="0.3">
      <c r="A1614">
        <v>1612</v>
      </c>
      <c r="B1614">
        <f t="shared" si="25"/>
        <v>4.4134154688569476</v>
      </c>
      <c r="C1614">
        <v>1</v>
      </c>
      <c r="D1614">
        <v>105.5929</v>
      </c>
      <c r="E1614">
        <v>4.2590000000000003E-2</v>
      </c>
      <c r="F1614">
        <v>91.695999999999998</v>
      </c>
      <c r="G1614">
        <v>95.131</v>
      </c>
      <c r="H1614">
        <v>97.135000000000005</v>
      </c>
      <c r="I1614">
        <v>98.195999999999998</v>
      </c>
      <c r="J1614">
        <v>99.83</v>
      </c>
      <c r="K1614">
        <v>100.932</v>
      </c>
      <c r="L1614">
        <v>102.56</v>
      </c>
      <c r="M1614">
        <v>105.593</v>
      </c>
      <c r="N1614">
        <v>108.626</v>
      </c>
      <c r="O1614">
        <v>110.254</v>
      </c>
      <c r="P1614">
        <v>111.35599999999999</v>
      </c>
      <c r="Q1614">
        <v>112.99</v>
      </c>
      <c r="R1614">
        <v>114.051</v>
      </c>
      <c r="S1614">
        <v>116.05500000000001</v>
      </c>
      <c r="T1614">
        <v>119.49</v>
      </c>
    </row>
    <row r="1615" spans="1:20" x14ac:dyDescent="0.3">
      <c r="A1615">
        <v>1613</v>
      </c>
      <c r="B1615">
        <f t="shared" si="25"/>
        <v>4.4161533196440796</v>
      </c>
      <c r="C1615">
        <v>1</v>
      </c>
      <c r="D1615">
        <v>105.6114</v>
      </c>
      <c r="E1615">
        <v>4.2590000000000003E-2</v>
      </c>
      <c r="F1615">
        <v>91.712000000000003</v>
      </c>
      <c r="G1615">
        <v>95.147999999999996</v>
      </c>
      <c r="H1615">
        <v>97.152000000000001</v>
      </c>
      <c r="I1615">
        <v>98.212999999999994</v>
      </c>
      <c r="J1615">
        <v>99.846999999999994</v>
      </c>
      <c r="K1615">
        <v>100.95</v>
      </c>
      <c r="L1615">
        <v>102.578</v>
      </c>
      <c r="M1615">
        <v>105.611</v>
      </c>
      <c r="N1615">
        <v>108.645</v>
      </c>
      <c r="O1615">
        <v>110.273</v>
      </c>
      <c r="P1615">
        <v>111.376</v>
      </c>
      <c r="Q1615">
        <v>113.01</v>
      </c>
      <c r="R1615">
        <v>114.071</v>
      </c>
      <c r="S1615">
        <v>116.075</v>
      </c>
      <c r="T1615">
        <v>119.511</v>
      </c>
    </row>
    <row r="1616" spans="1:20" x14ac:dyDescent="0.3">
      <c r="A1616">
        <v>1614</v>
      </c>
      <c r="B1616">
        <f t="shared" si="25"/>
        <v>4.4188911704312117</v>
      </c>
      <c r="C1616">
        <v>1</v>
      </c>
      <c r="D1616">
        <v>105.62990000000001</v>
      </c>
      <c r="E1616">
        <v>4.2599999999999999E-2</v>
      </c>
      <c r="F1616">
        <v>91.724000000000004</v>
      </c>
      <c r="G1616">
        <v>95.162000000000006</v>
      </c>
      <c r="H1616">
        <v>97.167000000000002</v>
      </c>
      <c r="I1616">
        <v>98.227999999999994</v>
      </c>
      <c r="J1616">
        <v>99.863</v>
      </c>
      <c r="K1616">
        <v>100.96599999999999</v>
      </c>
      <c r="L1616">
        <v>102.595</v>
      </c>
      <c r="M1616">
        <v>105.63</v>
      </c>
      <c r="N1616">
        <v>108.66500000000001</v>
      </c>
      <c r="O1616">
        <v>110.294</v>
      </c>
      <c r="P1616">
        <v>111.39700000000001</v>
      </c>
      <c r="Q1616">
        <v>113.03100000000001</v>
      </c>
      <c r="R1616">
        <v>114.093</v>
      </c>
      <c r="S1616">
        <v>116.098</v>
      </c>
      <c r="T1616">
        <v>119.535</v>
      </c>
    </row>
    <row r="1617" spans="1:20" x14ac:dyDescent="0.3">
      <c r="A1617">
        <v>1615</v>
      </c>
      <c r="B1617">
        <f t="shared" si="25"/>
        <v>4.4216290212183438</v>
      </c>
      <c r="C1617">
        <v>1</v>
      </c>
      <c r="D1617">
        <v>105.64830000000001</v>
      </c>
      <c r="E1617">
        <v>4.2599999999999999E-2</v>
      </c>
      <c r="F1617">
        <v>91.74</v>
      </c>
      <c r="G1617">
        <v>95.177999999999997</v>
      </c>
      <c r="H1617">
        <v>97.183999999999997</v>
      </c>
      <c r="I1617">
        <v>98.245000000000005</v>
      </c>
      <c r="J1617">
        <v>99.881</v>
      </c>
      <c r="K1617">
        <v>100.98399999999999</v>
      </c>
      <c r="L1617">
        <v>102.613</v>
      </c>
      <c r="M1617">
        <v>105.648</v>
      </c>
      <c r="N1617">
        <v>108.684</v>
      </c>
      <c r="O1617">
        <v>110.313</v>
      </c>
      <c r="P1617">
        <v>111.416</v>
      </c>
      <c r="Q1617">
        <v>113.051</v>
      </c>
      <c r="R1617">
        <v>114.113</v>
      </c>
      <c r="S1617">
        <v>116.11799999999999</v>
      </c>
      <c r="T1617">
        <v>119.556</v>
      </c>
    </row>
    <row r="1618" spans="1:20" x14ac:dyDescent="0.3">
      <c r="A1618">
        <v>1616</v>
      </c>
      <c r="B1618">
        <f t="shared" si="25"/>
        <v>4.4243668720054758</v>
      </c>
      <c r="C1618">
        <v>1</v>
      </c>
      <c r="D1618">
        <v>105.66679999999999</v>
      </c>
      <c r="E1618">
        <v>4.2610000000000002E-2</v>
      </c>
      <c r="F1618">
        <v>91.753</v>
      </c>
      <c r="G1618">
        <v>95.192999999999998</v>
      </c>
      <c r="H1618">
        <v>97.198999999999998</v>
      </c>
      <c r="I1618">
        <v>98.260999999999996</v>
      </c>
      <c r="J1618">
        <v>99.897000000000006</v>
      </c>
      <c r="K1618">
        <v>101</v>
      </c>
      <c r="L1618">
        <v>102.63</v>
      </c>
      <c r="M1618">
        <v>105.667</v>
      </c>
      <c r="N1618">
        <v>108.70399999999999</v>
      </c>
      <c r="O1618">
        <v>110.333</v>
      </c>
      <c r="P1618">
        <v>111.437</v>
      </c>
      <c r="Q1618">
        <v>113.07299999999999</v>
      </c>
      <c r="R1618">
        <v>114.13500000000001</v>
      </c>
      <c r="S1618">
        <v>116.14100000000001</v>
      </c>
      <c r="T1618">
        <v>119.58</v>
      </c>
    </row>
    <row r="1619" spans="1:20" x14ac:dyDescent="0.3">
      <c r="A1619">
        <v>1617</v>
      </c>
      <c r="B1619">
        <f t="shared" si="25"/>
        <v>4.4271047227926079</v>
      </c>
      <c r="C1619">
        <v>1</v>
      </c>
      <c r="D1619">
        <v>105.6853</v>
      </c>
      <c r="E1619">
        <v>4.2610000000000002E-2</v>
      </c>
      <c r="F1619">
        <v>91.769000000000005</v>
      </c>
      <c r="G1619">
        <v>95.209000000000003</v>
      </c>
      <c r="H1619">
        <v>97.215999999999994</v>
      </c>
      <c r="I1619">
        <v>98.278000000000006</v>
      </c>
      <c r="J1619">
        <v>99.914000000000001</v>
      </c>
      <c r="K1619">
        <v>101.018</v>
      </c>
      <c r="L1619">
        <v>102.648</v>
      </c>
      <c r="M1619">
        <v>105.685</v>
      </c>
      <c r="N1619">
        <v>108.723</v>
      </c>
      <c r="O1619">
        <v>110.35299999999999</v>
      </c>
      <c r="P1619">
        <v>111.456</v>
      </c>
      <c r="Q1619">
        <v>113.092</v>
      </c>
      <c r="R1619">
        <v>114.155</v>
      </c>
      <c r="S1619">
        <v>116.161</v>
      </c>
      <c r="T1619">
        <v>119.601</v>
      </c>
    </row>
    <row r="1620" spans="1:20" x14ac:dyDescent="0.3">
      <c r="A1620">
        <v>1618</v>
      </c>
      <c r="B1620">
        <f t="shared" si="25"/>
        <v>4.42984257357974</v>
      </c>
      <c r="C1620">
        <v>1</v>
      </c>
      <c r="D1620">
        <v>105.7037</v>
      </c>
      <c r="E1620">
        <v>4.2619999999999998E-2</v>
      </c>
      <c r="F1620">
        <v>91.781999999999996</v>
      </c>
      <c r="G1620">
        <v>95.222999999999999</v>
      </c>
      <c r="H1620">
        <v>97.230999999999995</v>
      </c>
      <c r="I1620">
        <v>98.293000000000006</v>
      </c>
      <c r="J1620">
        <v>99.93</v>
      </c>
      <c r="K1620">
        <v>101.03400000000001</v>
      </c>
      <c r="L1620">
        <v>102.66500000000001</v>
      </c>
      <c r="M1620">
        <v>105.70399999999999</v>
      </c>
      <c r="N1620">
        <v>108.742</v>
      </c>
      <c r="O1620">
        <v>110.373</v>
      </c>
      <c r="P1620">
        <v>111.477</v>
      </c>
      <c r="Q1620">
        <v>113.114</v>
      </c>
      <c r="R1620">
        <v>114.17700000000001</v>
      </c>
      <c r="S1620">
        <v>116.184</v>
      </c>
      <c r="T1620">
        <v>119.625</v>
      </c>
    </row>
    <row r="1621" spans="1:20" x14ac:dyDescent="0.3">
      <c r="A1621">
        <v>1619</v>
      </c>
      <c r="B1621">
        <f t="shared" si="25"/>
        <v>4.4325804243668721</v>
      </c>
      <c r="C1621">
        <v>1</v>
      </c>
      <c r="D1621">
        <v>105.7222</v>
      </c>
      <c r="E1621">
        <v>4.2619999999999998E-2</v>
      </c>
      <c r="F1621">
        <v>91.798000000000002</v>
      </c>
      <c r="G1621">
        <v>95.24</v>
      </c>
      <c r="H1621">
        <v>97.248000000000005</v>
      </c>
      <c r="I1621">
        <v>98.311000000000007</v>
      </c>
      <c r="J1621">
        <v>99.947999999999993</v>
      </c>
      <c r="K1621">
        <v>101.05200000000001</v>
      </c>
      <c r="L1621">
        <v>102.68300000000001</v>
      </c>
      <c r="M1621">
        <v>105.72199999999999</v>
      </c>
      <c r="N1621">
        <v>108.761</v>
      </c>
      <c r="O1621">
        <v>110.392</v>
      </c>
      <c r="P1621">
        <v>111.497</v>
      </c>
      <c r="Q1621">
        <v>113.134</v>
      </c>
      <c r="R1621">
        <v>114.197</v>
      </c>
      <c r="S1621">
        <v>116.20399999999999</v>
      </c>
      <c r="T1621">
        <v>119.646</v>
      </c>
    </row>
    <row r="1622" spans="1:20" x14ac:dyDescent="0.3">
      <c r="A1622">
        <v>1620</v>
      </c>
      <c r="B1622">
        <f t="shared" si="25"/>
        <v>4.4353182751540041</v>
      </c>
      <c r="C1622">
        <v>1</v>
      </c>
      <c r="D1622">
        <v>105.7406</v>
      </c>
      <c r="E1622">
        <v>4.2619999999999998E-2</v>
      </c>
      <c r="F1622">
        <v>91.813999999999993</v>
      </c>
      <c r="G1622">
        <v>95.257000000000005</v>
      </c>
      <c r="H1622">
        <v>97.263999999999996</v>
      </c>
      <c r="I1622">
        <v>98.328000000000003</v>
      </c>
      <c r="J1622">
        <v>99.965000000000003</v>
      </c>
      <c r="K1622">
        <v>101.07</v>
      </c>
      <c r="L1622">
        <v>102.70099999999999</v>
      </c>
      <c r="M1622">
        <v>105.741</v>
      </c>
      <c r="N1622">
        <v>108.78</v>
      </c>
      <c r="O1622">
        <v>110.411</v>
      </c>
      <c r="P1622">
        <v>111.51600000000001</v>
      </c>
      <c r="Q1622">
        <v>113.15300000000001</v>
      </c>
      <c r="R1622">
        <v>114.217</v>
      </c>
      <c r="S1622">
        <v>116.22499999999999</v>
      </c>
      <c r="T1622">
        <v>119.667</v>
      </c>
    </row>
    <row r="1623" spans="1:20" x14ac:dyDescent="0.3">
      <c r="A1623">
        <v>1621</v>
      </c>
      <c r="B1623">
        <f t="shared" si="25"/>
        <v>4.4380561259411362</v>
      </c>
      <c r="C1623">
        <v>1</v>
      </c>
      <c r="D1623">
        <v>105.7591</v>
      </c>
      <c r="E1623">
        <v>4.2630000000000001E-2</v>
      </c>
      <c r="F1623">
        <v>91.826999999999998</v>
      </c>
      <c r="G1623">
        <v>95.271000000000001</v>
      </c>
      <c r="H1623">
        <v>97.28</v>
      </c>
      <c r="I1623">
        <v>98.343000000000004</v>
      </c>
      <c r="J1623">
        <v>99.980999999999995</v>
      </c>
      <c r="K1623">
        <v>101.086</v>
      </c>
      <c r="L1623">
        <v>102.718</v>
      </c>
      <c r="M1623">
        <v>105.759</v>
      </c>
      <c r="N1623">
        <v>108.8</v>
      </c>
      <c r="O1623">
        <v>110.432</v>
      </c>
      <c r="P1623">
        <v>111.53700000000001</v>
      </c>
      <c r="Q1623">
        <v>113.175</v>
      </c>
      <c r="R1623">
        <v>114.239</v>
      </c>
      <c r="S1623">
        <v>116.247</v>
      </c>
      <c r="T1623">
        <v>119.691</v>
      </c>
    </row>
    <row r="1624" spans="1:20" x14ac:dyDescent="0.3">
      <c r="A1624">
        <v>1622</v>
      </c>
      <c r="B1624">
        <f t="shared" si="25"/>
        <v>4.4407939767282683</v>
      </c>
      <c r="C1624">
        <v>1</v>
      </c>
      <c r="D1624">
        <v>105.7775</v>
      </c>
      <c r="E1624">
        <v>4.2630000000000001E-2</v>
      </c>
      <c r="F1624">
        <v>91.843000000000004</v>
      </c>
      <c r="G1624">
        <v>95.287000000000006</v>
      </c>
      <c r="H1624">
        <v>97.296000000000006</v>
      </c>
      <c r="I1624">
        <v>98.36</v>
      </c>
      <c r="J1624">
        <v>99.998999999999995</v>
      </c>
      <c r="K1624">
        <v>101.104</v>
      </c>
      <c r="L1624">
        <v>102.736</v>
      </c>
      <c r="M1624">
        <v>105.77800000000001</v>
      </c>
      <c r="N1624">
        <v>108.819</v>
      </c>
      <c r="O1624">
        <v>110.45099999999999</v>
      </c>
      <c r="P1624">
        <v>111.556</v>
      </c>
      <c r="Q1624">
        <v>113.19499999999999</v>
      </c>
      <c r="R1624">
        <v>114.259</v>
      </c>
      <c r="S1624">
        <v>116.268</v>
      </c>
      <c r="T1624">
        <v>119.712</v>
      </c>
    </row>
    <row r="1625" spans="1:20" x14ac:dyDescent="0.3">
      <c r="A1625">
        <v>1623</v>
      </c>
      <c r="B1625">
        <f t="shared" si="25"/>
        <v>4.4435318275154003</v>
      </c>
      <c r="C1625">
        <v>1</v>
      </c>
      <c r="D1625">
        <v>105.79600000000001</v>
      </c>
      <c r="E1625">
        <v>4.2639999999999997E-2</v>
      </c>
      <c r="F1625">
        <v>91.855999999999995</v>
      </c>
      <c r="G1625">
        <v>95.302000000000007</v>
      </c>
      <c r="H1625">
        <v>97.311000000000007</v>
      </c>
      <c r="I1625">
        <v>98.376000000000005</v>
      </c>
      <c r="J1625">
        <v>100.015</v>
      </c>
      <c r="K1625">
        <v>101.121</v>
      </c>
      <c r="L1625">
        <v>102.753</v>
      </c>
      <c r="M1625">
        <v>105.79600000000001</v>
      </c>
      <c r="N1625">
        <v>108.839</v>
      </c>
      <c r="O1625">
        <v>110.471</v>
      </c>
      <c r="P1625">
        <v>111.577</v>
      </c>
      <c r="Q1625">
        <v>113.21599999999999</v>
      </c>
      <c r="R1625">
        <v>114.28100000000001</v>
      </c>
      <c r="S1625">
        <v>116.29</v>
      </c>
      <c r="T1625">
        <v>119.736</v>
      </c>
    </row>
    <row r="1626" spans="1:20" x14ac:dyDescent="0.3">
      <c r="A1626">
        <v>1624</v>
      </c>
      <c r="B1626">
        <f t="shared" si="25"/>
        <v>4.4462696783025324</v>
      </c>
      <c r="C1626">
        <v>1</v>
      </c>
      <c r="D1626">
        <v>105.81440000000001</v>
      </c>
      <c r="E1626">
        <v>4.2639999999999997E-2</v>
      </c>
      <c r="F1626">
        <v>91.872</v>
      </c>
      <c r="G1626">
        <v>95.317999999999998</v>
      </c>
      <c r="H1626">
        <v>97.328000000000003</v>
      </c>
      <c r="I1626">
        <v>98.393000000000001</v>
      </c>
      <c r="J1626">
        <v>100.032</v>
      </c>
      <c r="K1626">
        <v>101.13800000000001</v>
      </c>
      <c r="L1626">
        <v>102.771</v>
      </c>
      <c r="M1626">
        <v>105.81399999999999</v>
      </c>
      <c r="N1626">
        <v>108.858</v>
      </c>
      <c r="O1626">
        <v>110.491</v>
      </c>
      <c r="P1626">
        <v>111.59699999999999</v>
      </c>
      <c r="Q1626">
        <v>113.236</v>
      </c>
      <c r="R1626">
        <v>114.3</v>
      </c>
      <c r="S1626">
        <v>116.31100000000001</v>
      </c>
      <c r="T1626">
        <v>119.75700000000001</v>
      </c>
    </row>
    <row r="1627" spans="1:20" x14ac:dyDescent="0.3">
      <c r="A1627">
        <v>1625</v>
      </c>
      <c r="B1627">
        <f t="shared" si="25"/>
        <v>4.4490075290896645</v>
      </c>
      <c r="C1627">
        <v>1</v>
      </c>
      <c r="D1627">
        <v>105.83280000000001</v>
      </c>
      <c r="E1627">
        <v>4.2639999999999997E-2</v>
      </c>
      <c r="F1627">
        <v>91.887</v>
      </c>
      <c r="G1627">
        <v>95.334999999999994</v>
      </c>
      <c r="H1627">
        <v>97.344999999999999</v>
      </c>
      <c r="I1627">
        <v>98.41</v>
      </c>
      <c r="J1627">
        <v>100.05</v>
      </c>
      <c r="K1627">
        <v>101.15600000000001</v>
      </c>
      <c r="L1627">
        <v>102.789</v>
      </c>
      <c r="M1627">
        <v>105.833</v>
      </c>
      <c r="N1627">
        <v>108.877</v>
      </c>
      <c r="O1627">
        <v>110.51</v>
      </c>
      <c r="P1627">
        <v>111.616</v>
      </c>
      <c r="Q1627">
        <v>113.256</v>
      </c>
      <c r="R1627">
        <v>114.32</v>
      </c>
      <c r="S1627">
        <v>116.331</v>
      </c>
      <c r="T1627">
        <v>119.77800000000001</v>
      </c>
    </row>
    <row r="1628" spans="1:20" x14ac:dyDescent="0.3">
      <c r="A1628">
        <v>1626</v>
      </c>
      <c r="B1628">
        <f t="shared" si="25"/>
        <v>4.4517453798767965</v>
      </c>
      <c r="C1628">
        <v>1</v>
      </c>
      <c r="D1628">
        <v>105.85120000000001</v>
      </c>
      <c r="E1628">
        <v>4.265E-2</v>
      </c>
      <c r="F1628">
        <v>91.9</v>
      </c>
      <c r="G1628">
        <v>95.349000000000004</v>
      </c>
      <c r="H1628">
        <v>97.36</v>
      </c>
      <c r="I1628">
        <v>98.424999999999997</v>
      </c>
      <c r="J1628">
        <v>100.066</v>
      </c>
      <c r="K1628">
        <v>101.172</v>
      </c>
      <c r="L1628">
        <v>102.806</v>
      </c>
      <c r="M1628">
        <v>105.851</v>
      </c>
      <c r="N1628">
        <v>108.896</v>
      </c>
      <c r="O1628">
        <v>110.53</v>
      </c>
      <c r="P1628">
        <v>111.637</v>
      </c>
      <c r="Q1628">
        <v>113.277</v>
      </c>
      <c r="R1628">
        <v>114.342</v>
      </c>
      <c r="S1628">
        <v>116.354</v>
      </c>
      <c r="T1628">
        <v>119.80200000000001</v>
      </c>
    </row>
    <row r="1629" spans="1:20" x14ac:dyDescent="0.3">
      <c r="A1629">
        <v>1627</v>
      </c>
      <c r="B1629">
        <f t="shared" si="25"/>
        <v>4.4544832306639286</v>
      </c>
      <c r="C1629">
        <v>1</v>
      </c>
      <c r="D1629">
        <v>105.86960000000001</v>
      </c>
      <c r="E1629">
        <v>4.265E-2</v>
      </c>
      <c r="F1629">
        <v>91.915999999999997</v>
      </c>
      <c r="G1629">
        <v>95.364999999999995</v>
      </c>
      <c r="H1629">
        <v>97.376999999999995</v>
      </c>
      <c r="I1629">
        <v>98.442999999999998</v>
      </c>
      <c r="J1629">
        <v>100.083</v>
      </c>
      <c r="K1629">
        <v>101.19</v>
      </c>
      <c r="L1629">
        <v>102.824</v>
      </c>
      <c r="M1629">
        <v>105.87</v>
      </c>
      <c r="N1629">
        <v>108.91500000000001</v>
      </c>
      <c r="O1629">
        <v>110.54900000000001</v>
      </c>
      <c r="P1629">
        <v>111.65600000000001</v>
      </c>
      <c r="Q1629">
        <v>113.297</v>
      </c>
      <c r="R1629">
        <v>114.36199999999999</v>
      </c>
      <c r="S1629">
        <v>116.374</v>
      </c>
      <c r="T1629">
        <v>119.82299999999999</v>
      </c>
    </row>
    <row r="1630" spans="1:20" x14ac:dyDescent="0.3">
      <c r="A1630">
        <v>1628</v>
      </c>
      <c r="B1630">
        <f t="shared" si="25"/>
        <v>4.4572210814510607</v>
      </c>
      <c r="C1630">
        <v>1</v>
      </c>
      <c r="D1630">
        <v>105.88800000000001</v>
      </c>
      <c r="E1630">
        <v>4.2659999999999997E-2</v>
      </c>
      <c r="F1630">
        <v>91.929000000000002</v>
      </c>
      <c r="G1630">
        <v>95.379000000000005</v>
      </c>
      <c r="H1630">
        <v>97.391999999999996</v>
      </c>
      <c r="I1630">
        <v>98.457999999999998</v>
      </c>
      <c r="J1630">
        <v>100.099</v>
      </c>
      <c r="K1630">
        <v>101.206</v>
      </c>
      <c r="L1630">
        <v>102.84099999999999</v>
      </c>
      <c r="M1630">
        <v>105.88800000000001</v>
      </c>
      <c r="N1630">
        <v>108.935</v>
      </c>
      <c r="O1630">
        <v>110.57</v>
      </c>
      <c r="P1630">
        <v>111.67700000000001</v>
      </c>
      <c r="Q1630">
        <v>113.318</v>
      </c>
      <c r="R1630">
        <v>114.384</v>
      </c>
      <c r="S1630">
        <v>116.39700000000001</v>
      </c>
      <c r="T1630">
        <v>119.84699999999999</v>
      </c>
    </row>
    <row r="1631" spans="1:20" x14ac:dyDescent="0.3">
      <c r="A1631">
        <v>1629</v>
      </c>
      <c r="B1631">
        <f t="shared" si="25"/>
        <v>4.4599589322381927</v>
      </c>
      <c r="C1631">
        <v>1</v>
      </c>
      <c r="D1631">
        <v>105.9064</v>
      </c>
      <c r="E1631">
        <v>4.2659999999999997E-2</v>
      </c>
      <c r="F1631">
        <v>91.944999999999993</v>
      </c>
      <c r="G1631">
        <v>95.396000000000001</v>
      </c>
      <c r="H1631">
        <v>97.409000000000006</v>
      </c>
      <c r="I1631">
        <v>98.474999999999994</v>
      </c>
      <c r="J1631">
        <v>100.116</v>
      </c>
      <c r="K1631">
        <v>101.224</v>
      </c>
      <c r="L1631">
        <v>102.85899999999999</v>
      </c>
      <c r="M1631">
        <v>105.90600000000001</v>
      </c>
      <c r="N1631">
        <v>108.95399999999999</v>
      </c>
      <c r="O1631">
        <v>110.589</v>
      </c>
      <c r="P1631">
        <v>111.696</v>
      </c>
      <c r="Q1631">
        <v>113.33799999999999</v>
      </c>
      <c r="R1631">
        <v>114.404</v>
      </c>
      <c r="S1631">
        <v>116.417</v>
      </c>
      <c r="T1631">
        <v>119.86799999999999</v>
      </c>
    </row>
    <row r="1632" spans="1:20" x14ac:dyDescent="0.3">
      <c r="A1632">
        <v>1630</v>
      </c>
      <c r="B1632">
        <f t="shared" si="25"/>
        <v>4.4626967830253248</v>
      </c>
      <c r="C1632">
        <v>1</v>
      </c>
      <c r="D1632">
        <v>105.9248</v>
      </c>
      <c r="E1632">
        <v>4.267E-2</v>
      </c>
      <c r="F1632">
        <v>91.957999999999998</v>
      </c>
      <c r="G1632">
        <v>95.41</v>
      </c>
      <c r="H1632">
        <v>97.424000000000007</v>
      </c>
      <c r="I1632">
        <v>98.49</v>
      </c>
      <c r="J1632">
        <v>100.13200000000001</v>
      </c>
      <c r="K1632">
        <v>101.24</v>
      </c>
      <c r="L1632">
        <v>102.876</v>
      </c>
      <c r="M1632">
        <v>105.925</v>
      </c>
      <c r="N1632">
        <v>108.973</v>
      </c>
      <c r="O1632">
        <v>110.60899999999999</v>
      </c>
      <c r="P1632">
        <v>111.717</v>
      </c>
      <c r="Q1632">
        <v>113.35899999999999</v>
      </c>
      <c r="R1632">
        <v>114.426</v>
      </c>
      <c r="S1632">
        <v>116.43899999999999</v>
      </c>
      <c r="T1632">
        <v>119.892</v>
      </c>
    </row>
    <row r="1633" spans="1:20" x14ac:dyDescent="0.3">
      <c r="A1633">
        <v>1631</v>
      </c>
      <c r="B1633">
        <f t="shared" si="25"/>
        <v>4.4654346338124569</v>
      </c>
      <c r="C1633">
        <v>1</v>
      </c>
      <c r="D1633">
        <v>105.9432</v>
      </c>
      <c r="E1633">
        <v>4.267E-2</v>
      </c>
      <c r="F1633">
        <v>91.974000000000004</v>
      </c>
      <c r="G1633">
        <v>95.427000000000007</v>
      </c>
      <c r="H1633">
        <v>97.441000000000003</v>
      </c>
      <c r="I1633">
        <v>98.507000000000005</v>
      </c>
      <c r="J1633">
        <v>100.15</v>
      </c>
      <c r="K1633">
        <v>101.258</v>
      </c>
      <c r="L1633">
        <v>102.89400000000001</v>
      </c>
      <c r="M1633">
        <v>105.943</v>
      </c>
      <c r="N1633">
        <v>108.992</v>
      </c>
      <c r="O1633">
        <v>110.628</v>
      </c>
      <c r="P1633">
        <v>111.73699999999999</v>
      </c>
      <c r="Q1633">
        <v>113.379</v>
      </c>
      <c r="R1633">
        <v>114.446</v>
      </c>
      <c r="S1633">
        <v>116.46</v>
      </c>
      <c r="T1633">
        <v>119.913</v>
      </c>
    </row>
    <row r="1634" spans="1:20" x14ac:dyDescent="0.3">
      <c r="A1634">
        <v>1632</v>
      </c>
      <c r="B1634">
        <f t="shared" si="25"/>
        <v>4.4681724845995889</v>
      </c>
      <c r="C1634">
        <v>1</v>
      </c>
      <c r="D1634">
        <v>105.9616</v>
      </c>
      <c r="E1634">
        <v>4.267E-2</v>
      </c>
      <c r="F1634">
        <v>91.989000000000004</v>
      </c>
      <c r="G1634">
        <v>95.442999999999998</v>
      </c>
      <c r="H1634">
        <v>97.457999999999998</v>
      </c>
      <c r="I1634">
        <v>98.525000000000006</v>
      </c>
      <c r="J1634">
        <v>100.167</v>
      </c>
      <c r="K1634">
        <v>101.27500000000001</v>
      </c>
      <c r="L1634">
        <v>102.91200000000001</v>
      </c>
      <c r="M1634">
        <v>105.962</v>
      </c>
      <c r="N1634">
        <v>109.011</v>
      </c>
      <c r="O1634">
        <v>110.648</v>
      </c>
      <c r="P1634">
        <v>111.756</v>
      </c>
      <c r="Q1634">
        <v>113.399</v>
      </c>
      <c r="R1634">
        <v>114.465</v>
      </c>
      <c r="S1634">
        <v>116.48</v>
      </c>
      <c r="T1634">
        <v>119.934</v>
      </c>
    </row>
    <row r="1635" spans="1:20" x14ac:dyDescent="0.3">
      <c r="A1635">
        <v>1633</v>
      </c>
      <c r="B1635">
        <f t="shared" si="25"/>
        <v>4.470910335386721</v>
      </c>
      <c r="C1635">
        <v>1</v>
      </c>
      <c r="D1635">
        <v>105.98</v>
      </c>
      <c r="E1635">
        <v>4.2680000000000003E-2</v>
      </c>
      <c r="F1635">
        <v>92.001999999999995</v>
      </c>
      <c r="G1635">
        <v>95.456999999999994</v>
      </c>
      <c r="H1635">
        <v>97.472999999999999</v>
      </c>
      <c r="I1635">
        <v>98.54</v>
      </c>
      <c r="J1635">
        <v>100.18300000000001</v>
      </c>
      <c r="K1635">
        <v>101.292</v>
      </c>
      <c r="L1635">
        <v>102.929</v>
      </c>
      <c r="M1635">
        <v>105.98</v>
      </c>
      <c r="N1635">
        <v>109.03100000000001</v>
      </c>
      <c r="O1635">
        <v>110.66800000000001</v>
      </c>
      <c r="P1635">
        <v>111.777</v>
      </c>
      <c r="Q1635">
        <v>113.42</v>
      </c>
      <c r="R1635">
        <v>114.48699999999999</v>
      </c>
      <c r="S1635">
        <v>116.503</v>
      </c>
      <c r="T1635">
        <v>119.958</v>
      </c>
    </row>
    <row r="1636" spans="1:20" x14ac:dyDescent="0.3">
      <c r="A1636">
        <v>1634</v>
      </c>
      <c r="B1636">
        <f t="shared" si="25"/>
        <v>4.473648186173854</v>
      </c>
      <c r="C1636">
        <v>1</v>
      </c>
      <c r="D1636">
        <v>105.9983</v>
      </c>
      <c r="E1636">
        <v>4.2680000000000003E-2</v>
      </c>
      <c r="F1636">
        <v>92.018000000000001</v>
      </c>
      <c r="G1636">
        <v>95.474000000000004</v>
      </c>
      <c r="H1636">
        <v>97.49</v>
      </c>
      <c r="I1636">
        <v>98.557000000000002</v>
      </c>
      <c r="J1636">
        <v>100.20099999999999</v>
      </c>
      <c r="K1636">
        <v>101.309</v>
      </c>
      <c r="L1636">
        <v>102.947</v>
      </c>
      <c r="M1636">
        <v>105.998</v>
      </c>
      <c r="N1636">
        <v>109.05</v>
      </c>
      <c r="O1636">
        <v>110.687</v>
      </c>
      <c r="P1636">
        <v>111.79600000000001</v>
      </c>
      <c r="Q1636">
        <v>113.44</v>
      </c>
      <c r="R1636">
        <v>114.50700000000001</v>
      </c>
      <c r="S1636">
        <v>116.523</v>
      </c>
      <c r="T1636">
        <v>119.979</v>
      </c>
    </row>
    <row r="1637" spans="1:20" x14ac:dyDescent="0.3">
      <c r="A1637">
        <v>1635</v>
      </c>
      <c r="B1637">
        <f t="shared" si="25"/>
        <v>4.476386036960986</v>
      </c>
      <c r="C1637">
        <v>1</v>
      </c>
      <c r="D1637">
        <v>106.0167</v>
      </c>
      <c r="E1637">
        <v>4.2689999999999999E-2</v>
      </c>
      <c r="F1637">
        <v>92.031000000000006</v>
      </c>
      <c r="G1637">
        <v>95.488</v>
      </c>
      <c r="H1637">
        <v>97.504999999999995</v>
      </c>
      <c r="I1637">
        <v>98.572000000000003</v>
      </c>
      <c r="J1637">
        <v>100.217</v>
      </c>
      <c r="K1637">
        <v>101.32599999999999</v>
      </c>
      <c r="L1637">
        <v>102.964</v>
      </c>
      <c r="M1637">
        <v>106.017</v>
      </c>
      <c r="N1637">
        <v>109.069</v>
      </c>
      <c r="O1637">
        <v>110.70699999999999</v>
      </c>
      <c r="P1637">
        <v>111.81699999999999</v>
      </c>
      <c r="Q1637">
        <v>113.461</v>
      </c>
      <c r="R1637">
        <v>114.529</v>
      </c>
      <c r="S1637">
        <v>116.545</v>
      </c>
      <c r="T1637">
        <v>120.003</v>
      </c>
    </row>
    <row r="1638" spans="1:20" x14ac:dyDescent="0.3">
      <c r="A1638">
        <v>1636</v>
      </c>
      <c r="B1638">
        <f t="shared" si="25"/>
        <v>4.4791238877481181</v>
      </c>
      <c r="C1638">
        <v>1</v>
      </c>
      <c r="D1638">
        <v>106.0351</v>
      </c>
      <c r="E1638">
        <v>4.2689999999999999E-2</v>
      </c>
      <c r="F1638">
        <v>92.046999999999997</v>
      </c>
      <c r="G1638">
        <v>95.504999999999995</v>
      </c>
      <c r="H1638">
        <v>97.521000000000001</v>
      </c>
      <c r="I1638">
        <v>98.588999999999999</v>
      </c>
      <c r="J1638">
        <v>100.23399999999999</v>
      </c>
      <c r="K1638">
        <v>101.34399999999999</v>
      </c>
      <c r="L1638">
        <v>102.982</v>
      </c>
      <c r="M1638">
        <v>106.035</v>
      </c>
      <c r="N1638">
        <v>109.08799999999999</v>
      </c>
      <c r="O1638">
        <v>110.727</v>
      </c>
      <c r="P1638">
        <v>111.836</v>
      </c>
      <c r="Q1638">
        <v>113.48099999999999</v>
      </c>
      <c r="R1638">
        <v>114.54900000000001</v>
      </c>
      <c r="S1638">
        <v>116.566</v>
      </c>
      <c r="T1638">
        <v>120.023</v>
      </c>
    </row>
    <row r="1639" spans="1:20" x14ac:dyDescent="0.3">
      <c r="A1639">
        <v>1637</v>
      </c>
      <c r="B1639">
        <f t="shared" si="25"/>
        <v>4.4818617385352502</v>
      </c>
      <c r="C1639">
        <v>1</v>
      </c>
      <c r="D1639">
        <v>106.0534</v>
      </c>
      <c r="E1639">
        <v>4.2700000000000002E-2</v>
      </c>
      <c r="F1639">
        <v>92.058999999999997</v>
      </c>
      <c r="G1639">
        <v>95.519000000000005</v>
      </c>
      <c r="H1639">
        <v>97.536000000000001</v>
      </c>
      <c r="I1639">
        <v>98.605000000000004</v>
      </c>
      <c r="J1639">
        <v>100.25</v>
      </c>
      <c r="K1639">
        <v>101.36</v>
      </c>
      <c r="L1639">
        <v>102.999</v>
      </c>
      <c r="M1639">
        <v>106.053</v>
      </c>
      <c r="N1639">
        <v>109.108</v>
      </c>
      <c r="O1639">
        <v>110.747</v>
      </c>
      <c r="P1639">
        <v>111.857</v>
      </c>
      <c r="Q1639">
        <v>113.502</v>
      </c>
      <c r="R1639">
        <v>114.571</v>
      </c>
      <c r="S1639">
        <v>116.58799999999999</v>
      </c>
      <c r="T1639">
        <v>120.047</v>
      </c>
    </row>
    <row r="1640" spans="1:20" x14ac:dyDescent="0.3">
      <c r="A1640">
        <v>1638</v>
      </c>
      <c r="B1640">
        <f t="shared" si="25"/>
        <v>4.4845995893223822</v>
      </c>
      <c r="C1640">
        <v>1</v>
      </c>
      <c r="D1640">
        <v>106.0718</v>
      </c>
      <c r="E1640">
        <v>4.2700000000000002E-2</v>
      </c>
      <c r="F1640">
        <v>92.075000000000003</v>
      </c>
      <c r="G1640">
        <v>95.534999999999997</v>
      </c>
      <c r="H1640">
        <v>97.552999999999997</v>
      </c>
      <c r="I1640">
        <v>98.622</v>
      </c>
      <c r="J1640">
        <v>100.267</v>
      </c>
      <c r="K1640">
        <v>101.378</v>
      </c>
      <c r="L1640">
        <v>103.017</v>
      </c>
      <c r="M1640">
        <v>106.072</v>
      </c>
      <c r="N1640">
        <v>109.127</v>
      </c>
      <c r="O1640">
        <v>110.76600000000001</v>
      </c>
      <c r="P1640">
        <v>111.876</v>
      </c>
      <c r="Q1640">
        <v>113.52200000000001</v>
      </c>
      <c r="R1640">
        <v>114.59</v>
      </c>
      <c r="S1640">
        <v>116.608</v>
      </c>
      <c r="T1640">
        <v>120.068</v>
      </c>
    </row>
    <row r="1641" spans="1:20" x14ac:dyDescent="0.3">
      <c r="A1641">
        <v>1639</v>
      </c>
      <c r="B1641">
        <f t="shared" si="25"/>
        <v>4.4873374401095143</v>
      </c>
      <c r="C1641">
        <v>1</v>
      </c>
      <c r="D1641">
        <v>106.09010000000001</v>
      </c>
      <c r="E1641">
        <v>4.2700000000000002E-2</v>
      </c>
      <c r="F1641">
        <v>92.090999999999994</v>
      </c>
      <c r="G1641">
        <v>95.552000000000007</v>
      </c>
      <c r="H1641">
        <v>97.57</v>
      </c>
      <c r="I1641">
        <v>98.638999999999996</v>
      </c>
      <c r="J1641">
        <v>100.285</v>
      </c>
      <c r="K1641">
        <v>101.395</v>
      </c>
      <c r="L1641">
        <v>103.035</v>
      </c>
      <c r="M1641">
        <v>106.09</v>
      </c>
      <c r="N1641">
        <v>109.146</v>
      </c>
      <c r="O1641">
        <v>110.785</v>
      </c>
      <c r="P1641">
        <v>111.896</v>
      </c>
      <c r="Q1641">
        <v>113.541</v>
      </c>
      <c r="R1641">
        <v>114.61</v>
      </c>
      <c r="S1641">
        <v>116.629</v>
      </c>
      <c r="T1641">
        <v>120.089</v>
      </c>
    </row>
    <row r="1642" spans="1:20" x14ac:dyDescent="0.3">
      <c r="A1642">
        <v>1640</v>
      </c>
      <c r="B1642">
        <f t="shared" si="25"/>
        <v>4.4900752908966464</v>
      </c>
      <c r="C1642">
        <v>1</v>
      </c>
      <c r="D1642">
        <v>106.1084</v>
      </c>
      <c r="E1642">
        <v>4.2709999999999998E-2</v>
      </c>
      <c r="F1642">
        <v>92.103999999999999</v>
      </c>
      <c r="G1642">
        <v>95.566000000000003</v>
      </c>
      <c r="H1642">
        <v>97.584999999999994</v>
      </c>
      <c r="I1642">
        <v>98.653999999999996</v>
      </c>
      <c r="J1642">
        <v>100.301</v>
      </c>
      <c r="K1642">
        <v>101.411</v>
      </c>
      <c r="L1642">
        <v>103.05200000000001</v>
      </c>
      <c r="M1642">
        <v>106.108</v>
      </c>
      <c r="N1642">
        <v>109.16500000000001</v>
      </c>
      <c r="O1642">
        <v>110.80500000000001</v>
      </c>
      <c r="P1642">
        <v>111.916</v>
      </c>
      <c r="Q1642">
        <v>113.563</v>
      </c>
      <c r="R1642">
        <v>114.63200000000001</v>
      </c>
      <c r="S1642">
        <v>116.651</v>
      </c>
      <c r="T1642">
        <v>120.113</v>
      </c>
    </row>
    <row r="1643" spans="1:20" x14ac:dyDescent="0.3">
      <c r="A1643">
        <v>1641</v>
      </c>
      <c r="B1643">
        <f t="shared" si="25"/>
        <v>4.4928131416837784</v>
      </c>
      <c r="C1643">
        <v>1</v>
      </c>
      <c r="D1643">
        <v>106.1268</v>
      </c>
      <c r="E1643">
        <v>4.2709999999999998E-2</v>
      </c>
      <c r="F1643">
        <v>92.12</v>
      </c>
      <c r="G1643">
        <v>95.581999999999994</v>
      </c>
      <c r="H1643">
        <v>97.602000000000004</v>
      </c>
      <c r="I1643">
        <v>98.671000000000006</v>
      </c>
      <c r="J1643">
        <v>100.318</v>
      </c>
      <c r="K1643">
        <v>101.429</v>
      </c>
      <c r="L1643">
        <v>103.07</v>
      </c>
      <c r="M1643">
        <v>106.127</v>
      </c>
      <c r="N1643">
        <v>109.184</v>
      </c>
      <c r="O1643">
        <v>110.825</v>
      </c>
      <c r="P1643">
        <v>111.93600000000001</v>
      </c>
      <c r="Q1643">
        <v>113.58199999999999</v>
      </c>
      <c r="R1643">
        <v>114.652</v>
      </c>
      <c r="S1643">
        <v>116.67100000000001</v>
      </c>
      <c r="T1643">
        <v>120.134</v>
      </c>
    </row>
    <row r="1644" spans="1:20" x14ac:dyDescent="0.3">
      <c r="A1644">
        <v>1642</v>
      </c>
      <c r="B1644">
        <f t="shared" si="25"/>
        <v>4.4955509924709105</v>
      </c>
      <c r="C1644">
        <v>1</v>
      </c>
      <c r="D1644">
        <v>106.1451</v>
      </c>
      <c r="E1644">
        <v>4.2720000000000001E-2</v>
      </c>
      <c r="F1644">
        <v>92.132000000000005</v>
      </c>
      <c r="G1644">
        <v>95.596000000000004</v>
      </c>
      <c r="H1644">
        <v>97.617000000000004</v>
      </c>
      <c r="I1644">
        <v>98.686000000000007</v>
      </c>
      <c r="J1644">
        <v>100.334</v>
      </c>
      <c r="K1644">
        <v>101.44499999999999</v>
      </c>
      <c r="L1644">
        <v>103.087</v>
      </c>
      <c r="M1644">
        <v>106.145</v>
      </c>
      <c r="N1644">
        <v>109.20399999999999</v>
      </c>
      <c r="O1644">
        <v>110.845</v>
      </c>
      <c r="P1644">
        <v>111.956</v>
      </c>
      <c r="Q1644">
        <v>113.604</v>
      </c>
      <c r="R1644">
        <v>114.67400000000001</v>
      </c>
      <c r="S1644">
        <v>116.694</v>
      </c>
      <c r="T1644">
        <v>120.158</v>
      </c>
    </row>
    <row r="1645" spans="1:20" x14ac:dyDescent="0.3">
      <c r="A1645">
        <v>1643</v>
      </c>
      <c r="B1645">
        <f t="shared" si="25"/>
        <v>4.4982888432580426</v>
      </c>
      <c r="C1645">
        <v>1</v>
      </c>
      <c r="D1645">
        <v>106.1634</v>
      </c>
      <c r="E1645">
        <v>4.2720000000000001E-2</v>
      </c>
      <c r="F1645">
        <v>92.147999999999996</v>
      </c>
      <c r="G1645">
        <v>95.613</v>
      </c>
      <c r="H1645">
        <v>97.632999999999996</v>
      </c>
      <c r="I1645">
        <v>98.703000000000003</v>
      </c>
      <c r="J1645">
        <v>100.351</v>
      </c>
      <c r="K1645">
        <v>101.46299999999999</v>
      </c>
      <c r="L1645">
        <v>103.104</v>
      </c>
      <c r="M1645">
        <v>106.163</v>
      </c>
      <c r="N1645">
        <v>109.22199999999999</v>
      </c>
      <c r="O1645">
        <v>110.864</v>
      </c>
      <c r="P1645">
        <v>111.976</v>
      </c>
      <c r="Q1645">
        <v>113.623</v>
      </c>
      <c r="R1645">
        <v>114.693</v>
      </c>
      <c r="S1645">
        <v>116.714</v>
      </c>
      <c r="T1645">
        <v>120.179</v>
      </c>
    </row>
    <row r="1646" spans="1:20" x14ac:dyDescent="0.3">
      <c r="A1646">
        <v>1644</v>
      </c>
      <c r="B1646">
        <f t="shared" si="25"/>
        <v>4.5010266940451746</v>
      </c>
      <c r="C1646">
        <v>1</v>
      </c>
      <c r="D1646">
        <v>106.18170000000001</v>
      </c>
      <c r="E1646">
        <v>4.2720000000000001E-2</v>
      </c>
      <c r="F1646">
        <v>92.164000000000001</v>
      </c>
      <c r="G1646">
        <v>95.629000000000005</v>
      </c>
      <c r="H1646">
        <v>97.65</v>
      </c>
      <c r="I1646">
        <v>98.721000000000004</v>
      </c>
      <c r="J1646">
        <v>100.36799999999999</v>
      </c>
      <c r="K1646">
        <v>101.48</v>
      </c>
      <c r="L1646">
        <v>103.122</v>
      </c>
      <c r="M1646">
        <v>106.182</v>
      </c>
      <c r="N1646">
        <v>109.241</v>
      </c>
      <c r="O1646">
        <v>110.883</v>
      </c>
      <c r="P1646">
        <v>111.995</v>
      </c>
      <c r="Q1646">
        <v>113.643</v>
      </c>
      <c r="R1646">
        <v>114.71299999999999</v>
      </c>
      <c r="S1646">
        <v>116.73399999999999</v>
      </c>
      <c r="T1646">
        <v>120.199</v>
      </c>
    </row>
    <row r="1647" spans="1:20" x14ac:dyDescent="0.3">
      <c r="A1647">
        <v>1645</v>
      </c>
      <c r="B1647">
        <f t="shared" si="25"/>
        <v>4.5037645448323067</v>
      </c>
      <c r="C1647">
        <v>1</v>
      </c>
      <c r="D1647">
        <v>106.2</v>
      </c>
      <c r="E1647">
        <v>4.2729999999999997E-2</v>
      </c>
      <c r="F1647">
        <v>92.177000000000007</v>
      </c>
      <c r="G1647">
        <v>95.643000000000001</v>
      </c>
      <c r="H1647">
        <v>97.665000000000006</v>
      </c>
      <c r="I1647">
        <v>98.736000000000004</v>
      </c>
      <c r="J1647">
        <v>100.384</v>
      </c>
      <c r="K1647">
        <v>101.497</v>
      </c>
      <c r="L1647">
        <v>103.139</v>
      </c>
      <c r="M1647">
        <v>106.2</v>
      </c>
      <c r="N1647">
        <v>109.261</v>
      </c>
      <c r="O1647">
        <v>110.90300000000001</v>
      </c>
      <c r="P1647">
        <v>112.01600000000001</v>
      </c>
      <c r="Q1647">
        <v>113.664</v>
      </c>
      <c r="R1647">
        <v>114.735</v>
      </c>
      <c r="S1647">
        <v>116.75700000000001</v>
      </c>
      <c r="T1647">
        <v>120.223</v>
      </c>
    </row>
    <row r="1648" spans="1:20" x14ac:dyDescent="0.3">
      <c r="A1648">
        <v>1646</v>
      </c>
      <c r="B1648">
        <f t="shared" si="25"/>
        <v>4.5065023956194388</v>
      </c>
      <c r="C1648">
        <v>1</v>
      </c>
      <c r="D1648">
        <v>106.2183</v>
      </c>
      <c r="E1648">
        <v>4.2729999999999997E-2</v>
      </c>
      <c r="F1648">
        <v>92.192999999999998</v>
      </c>
      <c r="G1648">
        <v>95.66</v>
      </c>
      <c r="H1648">
        <v>97.682000000000002</v>
      </c>
      <c r="I1648">
        <v>98.753</v>
      </c>
      <c r="J1648">
        <v>100.402</v>
      </c>
      <c r="K1648">
        <v>101.514</v>
      </c>
      <c r="L1648">
        <v>103.157</v>
      </c>
      <c r="M1648">
        <v>106.218</v>
      </c>
      <c r="N1648">
        <v>109.28</v>
      </c>
      <c r="O1648">
        <v>110.922</v>
      </c>
      <c r="P1648">
        <v>112.035</v>
      </c>
      <c r="Q1648">
        <v>113.684</v>
      </c>
      <c r="R1648">
        <v>114.755</v>
      </c>
      <c r="S1648">
        <v>116.777</v>
      </c>
      <c r="T1648">
        <v>120.244</v>
      </c>
    </row>
    <row r="1649" spans="1:20" x14ac:dyDescent="0.3">
      <c r="A1649">
        <v>1647</v>
      </c>
      <c r="B1649">
        <f t="shared" si="25"/>
        <v>4.5092402464065708</v>
      </c>
      <c r="C1649">
        <v>1</v>
      </c>
      <c r="D1649">
        <v>106.2366</v>
      </c>
      <c r="E1649">
        <v>4.274E-2</v>
      </c>
      <c r="F1649">
        <v>92.204999999999998</v>
      </c>
      <c r="G1649">
        <v>95.674000000000007</v>
      </c>
      <c r="H1649">
        <v>97.697000000000003</v>
      </c>
      <c r="I1649">
        <v>98.768000000000001</v>
      </c>
      <c r="J1649">
        <v>100.41800000000001</v>
      </c>
      <c r="K1649">
        <v>101.53100000000001</v>
      </c>
      <c r="L1649">
        <v>103.17400000000001</v>
      </c>
      <c r="M1649">
        <v>106.23699999999999</v>
      </c>
      <c r="N1649">
        <v>109.29900000000001</v>
      </c>
      <c r="O1649">
        <v>110.943</v>
      </c>
      <c r="P1649">
        <v>112.056</v>
      </c>
      <c r="Q1649">
        <v>113.705</v>
      </c>
      <c r="R1649">
        <v>114.776</v>
      </c>
      <c r="S1649">
        <v>116.8</v>
      </c>
      <c r="T1649">
        <v>120.268</v>
      </c>
    </row>
    <row r="1650" spans="1:20" x14ac:dyDescent="0.3">
      <c r="A1650">
        <v>1648</v>
      </c>
      <c r="B1650">
        <f t="shared" si="25"/>
        <v>4.5119780971937029</v>
      </c>
      <c r="C1650">
        <v>1</v>
      </c>
      <c r="D1650">
        <v>106.25490000000001</v>
      </c>
      <c r="E1650">
        <v>4.274E-2</v>
      </c>
      <c r="F1650">
        <v>92.221000000000004</v>
      </c>
      <c r="G1650">
        <v>95.69</v>
      </c>
      <c r="H1650">
        <v>97.713999999999999</v>
      </c>
      <c r="I1650">
        <v>98.784999999999997</v>
      </c>
      <c r="J1650">
        <v>100.435</v>
      </c>
      <c r="K1650">
        <v>101.548</v>
      </c>
      <c r="L1650">
        <v>103.19199999999999</v>
      </c>
      <c r="M1650">
        <v>106.255</v>
      </c>
      <c r="N1650">
        <v>109.318</v>
      </c>
      <c r="O1650">
        <v>110.962</v>
      </c>
      <c r="P1650">
        <v>112.075</v>
      </c>
      <c r="Q1650">
        <v>113.72499999999999</v>
      </c>
      <c r="R1650">
        <v>114.79600000000001</v>
      </c>
      <c r="S1650">
        <v>116.82</v>
      </c>
      <c r="T1650">
        <v>120.289</v>
      </c>
    </row>
    <row r="1651" spans="1:20" x14ac:dyDescent="0.3">
      <c r="A1651">
        <v>1649</v>
      </c>
      <c r="B1651">
        <f t="shared" si="25"/>
        <v>4.514715947980835</v>
      </c>
      <c r="C1651">
        <v>1</v>
      </c>
      <c r="D1651">
        <v>106.2732</v>
      </c>
      <c r="E1651">
        <v>4.2750000000000003E-2</v>
      </c>
      <c r="F1651">
        <v>92.233999999999995</v>
      </c>
      <c r="G1651">
        <v>95.703999999999994</v>
      </c>
      <c r="H1651">
        <v>97.727999999999994</v>
      </c>
      <c r="I1651">
        <v>98.8</v>
      </c>
      <c r="J1651">
        <v>100.45099999999999</v>
      </c>
      <c r="K1651">
        <v>101.56399999999999</v>
      </c>
      <c r="L1651">
        <v>103.209</v>
      </c>
      <c r="M1651">
        <v>106.273</v>
      </c>
      <c r="N1651">
        <v>109.33799999999999</v>
      </c>
      <c r="O1651">
        <v>110.982</v>
      </c>
      <c r="P1651">
        <v>112.096</v>
      </c>
      <c r="Q1651">
        <v>113.746</v>
      </c>
      <c r="R1651">
        <v>114.818</v>
      </c>
      <c r="S1651">
        <v>116.842</v>
      </c>
      <c r="T1651">
        <v>120.313</v>
      </c>
    </row>
    <row r="1652" spans="1:20" x14ac:dyDescent="0.3">
      <c r="A1652">
        <v>1650</v>
      </c>
      <c r="B1652">
        <f t="shared" si="25"/>
        <v>4.517453798767967</v>
      </c>
      <c r="C1652">
        <v>1</v>
      </c>
      <c r="D1652">
        <v>106.2915</v>
      </c>
      <c r="E1652">
        <v>4.2750000000000003E-2</v>
      </c>
      <c r="F1652">
        <v>92.25</v>
      </c>
      <c r="G1652">
        <v>95.721000000000004</v>
      </c>
      <c r="H1652">
        <v>97.745000000000005</v>
      </c>
      <c r="I1652">
        <v>98.816999999999993</v>
      </c>
      <c r="J1652">
        <v>100.468</v>
      </c>
      <c r="K1652">
        <v>101.58199999999999</v>
      </c>
      <c r="L1652">
        <v>103.227</v>
      </c>
      <c r="M1652">
        <v>106.292</v>
      </c>
      <c r="N1652">
        <v>109.35599999999999</v>
      </c>
      <c r="O1652">
        <v>111.001</v>
      </c>
      <c r="P1652">
        <v>112.11499999999999</v>
      </c>
      <c r="Q1652">
        <v>113.76600000000001</v>
      </c>
      <c r="R1652">
        <v>114.83799999999999</v>
      </c>
      <c r="S1652">
        <v>116.86199999999999</v>
      </c>
      <c r="T1652">
        <v>120.333</v>
      </c>
    </row>
    <row r="1653" spans="1:20" x14ac:dyDescent="0.3">
      <c r="A1653">
        <v>1651</v>
      </c>
      <c r="B1653">
        <f t="shared" si="25"/>
        <v>4.5201916495550991</v>
      </c>
      <c r="C1653">
        <v>1</v>
      </c>
      <c r="D1653">
        <v>106.30970000000001</v>
      </c>
      <c r="E1653">
        <v>4.2750000000000003E-2</v>
      </c>
      <c r="F1653">
        <v>92.265000000000001</v>
      </c>
      <c r="G1653">
        <v>95.736999999999995</v>
      </c>
      <c r="H1653">
        <v>97.762</v>
      </c>
      <c r="I1653">
        <v>98.834000000000003</v>
      </c>
      <c r="J1653">
        <v>100.485</v>
      </c>
      <c r="K1653">
        <v>101.599</v>
      </c>
      <c r="L1653">
        <v>103.244</v>
      </c>
      <c r="M1653">
        <v>106.31</v>
      </c>
      <c r="N1653">
        <v>109.375</v>
      </c>
      <c r="O1653">
        <v>111.02</v>
      </c>
      <c r="P1653">
        <v>112.134</v>
      </c>
      <c r="Q1653">
        <v>113.785</v>
      </c>
      <c r="R1653">
        <v>114.857</v>
      </c>
      <c r="S1653">
        <v>116.88200000000001</v>
      </c>
      <c r="T1653">
        <v>120.354</v>
      </c>
    </row>
    <row r="1654" spans="1:20" x14ac:dyDescent="0.3">
      <c r="A1654">
        <v>1652</v>
      </c>
      <c r="B1654">
        <f t="shared" si="25"/>
        <v>4.5229295003422312</v>
      </c>
      <c r="C1654">
        <v>1</v>
      </c>
      <c r="D1654">
        <v>106.328</v>
      </c>
      <c r="E1654">
        <v>4.2759999999999999E-2</v>
      </c>
      <c r="F1654">
        <v>92.278000000000006</v>
      </c>
      <c r="G1654">
        <v>95.751000000000005</v>
      </c>
      <c r="H1654">
        <v>97.777000000000001</v>
      </c>
      <c r="I1654">
        <v>98.85</v>
      </c>
      <c r="J1654">
        <v>100.501</v>
      </c>
      <c r="K1654">
        <v>101.616</v>
      </c>
      <c r="L1654">
        <v>103.261</v>
      </c>
      <c r="M1654">
        <v>106.328</v>
      </c>
      <c r="N1654">
        <v>109.395</v>
      </c>
      <c r="O1654">
        <v>111.04</v>
      </c>
      <c r="P1654">
        <v>112.155</v>
      </c>
      <c r="Q1654">
        <v>113.806</v>
      </c>
      <c r="R1654">
        <v>114.879</v>
      </c>
      <c r="S1654">
        <v>116.905</v>
      </c>
      <c r="T1654">
        <v>120.378</v>
      </c>
    </row>
    <row r="1655" spans="1:20" x14ac:dyDescent="0.3">
      <c r="A1655">
        <v>1653</v>
      </c>
      <c r="B1655">
        <f t="shared" si="25"/>
        <v>4.5256673511293632</v>
      </c>
      <c r="C1655">
        <v>1</v>
      </c>
      <c r="D1655">
        <v>106.3463</v>
      </c>
      <c r="E1655">
        <v>4.2759999999999999E-2</v>
      </c>
      <c r="F1655">
        <v>92.293999999999997</v>
      </c>
      <c r="G1655">
        <v>95.768000000000001</v>
      </c>
      <c r="H1655">
        <v>97.793999999999997</v>
      </c>
      <c r="I1655">
        <v>98.867000000000004</v>
      </c>
      <c r="J1655">
        <v>100.51900000000001</v>
      </c>
      <c r="K1655">
        <v>101.633</v>
      </c>
      <c r="L1655">
        <v>103.279</v>
      </c>
      <c r="M1655">
        <v>106.346</v>
      </c>
      <c r="N1655">
        <v>109.413</v>
      </c>
      <c r="O1655">
        <v>111.059</v>
      </c>
      <c r="P1655">
        <v>112.17400000000001</v>
      </c>
      <c r="Q1655">
        <v>113.82599999999999</v>
      </c>
      <c r="R1655">
        <v>114.899</v>
      </c>
      <c r="S1655">
        <v>116.925</v>
      </c>
      <c r="T1655">
        <v>120.399</v>
      </c>
    </row>
    <row r="1656" spans="1:20" x14ac:dyDescent="0.3">
      <c r="A1656">
        <v>1654</v>
      </c>
      <c r="B1656">
        <f t="shared" si="25"/>
        <v>4.5284052019164953</v>
      </c>
      <c r="C1656">
        <v>1</v>
      </c>
      <c r="D1656">
        <v>106.36450000000001</v>
      </c>
      <c r="E1656">
        <v>4.2770000000000002E-2</v>
      </c>
      <c r="F1656">
        <v>92.305999999999997</v>
      </c>
      <c r="G1656">
        <v>95.781000000000006</v>
      </c>
      <c r="H1656">
        <v>97.808000000000007</v>
      </c>
      <c r="I1656">
        <v>98.882000000000005</v>
      </c>
      <c r="J1656">
        <v>100.53400000000001</v>
      </c>
      <c r="K1656">
        <v>101.65</v>
      </c>
      <c r="L1656">
        <v>103.29600000000001</v>
      </c>
      <c r="M1656">
        <v>106.36499999999999</v>
      </c>
      <c r="N1656">
        <v>109.43300000000001</v>
      </c>
      <c r="O1656">
        <v>111.07899999999999</v>
      </c>
      <c r="P1656">
        <v>112.19499999999999</v>
      </c>
      <c r="Q1656">
        <v>113.84699999999999</v>
      </c>
      <c r="R1656">
        <v>114.92100000000001</v>
      </c>
      <c r="S1656">
        <v>116.94799999999999</v>
      </c>
      <c r="T1656">
        <v>120.423</v>
      </c>
    </row>
    <row r="1657" spans="1:20" x14ac:dyDescent="0.3">
      <c r="A1657">
        <v>1655</v>
      </c>
      <c r="B1657">
        <f t="shared" si="25"/>
        <v>4.5311430527036274</v>
      </c>
      <c r="C1657">
        <v>1</v>
      </c>
      <c r="D1657">
        <v>106.3828</v>
      </c>
      <c r="E1657">
        <v>4.2770000000000002E-2</v>
      </c>
      <c r="F1657">
        <v>92.322000000000003</v>
      </c>
      <c r="G1657">
        <v>95.798000000000002</v>
      </c>
      <c r="H1657">
        <v>97.825000000000003</v>
      </c>
      <c r="I1657">
        <v>98.899000000000001</v>
      </c>
      <c r="J1657">
        <v>100.55200000000001</v>
      </c>
      <c r="K1657">
        <v>101.667</v>
      </c>
      <c r="L1657">
        <v>103.31399999999999</v>
      </c>
      <c r="M1657">
        <v>106.383</v>
      </c>
      <c r="N1657">
        <v>109.452</v>
      </c>
      <c r="O1657">
        <v>111.099</v>
      </c>
      <c r="P1657">
        <v>112.214</v>
      </c>
      <c r="Q1657">
        <v>113.867</v>
      </c>
      <c r="R1657">
        <v>114.94</v>
      </c>
      <c r="S1657">
        <v>116.968</v>
      </c>
      <c r="T1657">
        <v>120.443</v>
      </c>
    </row>
    <row r="1658" spans="1:20" x14ac:dyDescent="0.3">
      <c r="A1658">
        <v>1656</v>
      </c>
      <c r="B1658">
        <f t="shared" si="25"/>
        <v>4.5338809034907595</v>
      </c>
      <c r="C1658">
        <v>1</v>
      </c>
      <c r="D1658">
        <v>106.401</v>
      </c>
      <c r="E1658">
        <v>4.2770000000000002E-2</v>
      </c>
      <c r="F1658">
        <v>92.337999999999994</v>
      </c>
      <c r="G1658">
        <v>95.813999999999993</v>
      </c>
      <c r="H1658">
        <v>97.841999999999999</v>
      </c>
      <c r="I1658">
        <v>98.915999999999997</v>
      </c>
      <c r="J1658">
        <v>100.569</v>
      </c>
      <c r="K1658">
        <v>101.684</v>
      </c>
      <c r="L1658">
        <v>103.33199999999999</v>
      </c>
      <c r="M1658">
        <v>106.401</v>
      </c>
      <c r="N1658">
        <v>109.47</v>
      </c>
      <c r="O1658">
        <v>111.11799999999999</v>
      </c>
      <c r="P1658">
        <v>112.233</v>
      </c>
      <c r="Q1658">
        <v>113.886</v>
      </c>
      <c r="R1658">
        <v>114.96</v>
      </c>
      <c r="S1658">
        <v>116.988</v>
      </c>
      <c r="T1658">
        <v>120.464</v>
      </c>
    </row>
    <row r="1659" spans="1:20" x14ac:dyDescent="0.3">
      <c r="A1659">
        <v>1657</v>
      </c>
      <c r="B1659">
        <f t="shared" si="25"/>
        <v>4.5366187542778915</v>
      </c>
      <c r="C1659">
        <v>1</v>
      </c>
      <c r="D1659">
        <v>106.4192</v>
      </c>
      <c r="E1659">
        <v>4.2779999999999999E-2</v>
      </c>
      <c r="F1659">
        <v>92.350999999999999</v>
      </c>
      <c r="G1659">
        <v>95.828000000000003</v>
      </c>
      <c r="H1659">
        <v>97.856999999999999</v>
      </c>
      <c r="I1659">
        <v>98.930999999999997</v>
      </c>
      <c r="J1659">
        <v>100.58499999999999</v>
      </c>
      <c r="K1659">
        <v>101.70099999999999</v>
      </c>
      <c r="L1659">
        <v>103.349</v>
      </c>
      <c r="M1659">
        <v>106.419</v>
      </c>
      <c r="N1659">
        <v>109.49</v>
      </c>
      <c r="O1659">
        <v>111.13800000000001</v>
      </c>
      <c r="P1659">
        <v>112.254</v>
      </c>
      <c r="Q1659">
        <v>113.908</v>
      </c>
      <c r="R1659">
        <v>114.982</v>
      </c>
      <c r="S1659">
        <v>117.01</v>
      </c>
      <c r="T1659">
        <v>120.488</v>
      </c>
    </row>
    <row r="1660" spans="1:20" x14ac:dyDescent="0.3">
      <c r="A1660">
        <v>1658</v>
      </c>
      <c r="B1660">
        <f t="shared" si="25"/>
        <v>4.5393566050650236</v>
      </c>
      <c r="C1660">
        <v>1</v>
      </c>
      <c r="D1660">
        <v>106.4375</v>
      </c>
      <c r="E1660">
        <v>4.2779999999999999E-2</v>
      </c>
      <c r="F1660">
        <v>92.366</v>
      </c>
      <c r="G1660">
        <v>95.844999999999999</v>
      </c>
      <c r="H1660">
        <v>97.873999999999995</v>
      </c>
      <c r="I1660">
        <v>98.947999999999993</v>
      </c>
      <c r="J1660">
        <v>100.602</v>
      </c>
      <c r="K1660">
        <v>101.718</v>
      </c>
      <c r="L1660">
        <v>103.366</v>
      </c>
      <c r="M1660">
        <v>106.438</v>
      </c>
      <c r="N1660">
        <v>109.509</v>
      </c>
      <c r="O1660">
        <v>111.157</v>
      </c>
      <c r="P1660">
        <v>112.273</v>
      </c>
      <c r="Q1660">
        <v>113.92700000000001</v>
      </c>
      <c r="R1660">
        <v>115.001</v>
      </c>
      <c r="S1660">
        <v>117.03</v>
      </c>
      <c r="T1660">
        <v>120.509</v>
      </c>
    </row>
    <row r="1661" spans="1:20" x14ac:dyDescent="0.3">
      <c r="A1661">
        <v>1659</v>
      </c>
      <c r="B1661">
        <f t="shared" si="25"/>
        <v>4.5420944558521557</v>
      </c>
      <c r="C1661">
        <v>1</v>
      </c>
      <c r="D1661">
        <v>106.45569999999999</v>
      </c>
      <c r="E1661">
        <v>4.2790000000000002E-2</v>
      </c>
      <c r="F1661">
        <v>92.379000000000005</v>
      </c>
      <c r="G1661">
        <v>95.858999999999995</v>
      </c>
      <c r="H1661">
        <v>97.888000000000005</v>
      </c>
      <c r="I1661">
        <v>98.962999999999994</v>
      </c>
      <c r="J1661">
        <v>100.61799999999999</v>
      </c>
      <c r="K1661">
        <v>101.73399999999999</v>
      </c>
      <c r="L1661">
        <v>103.383</v>
      </c>
      <c r="M1661">
        <v>106.456</v>
      </c>
      <c r="N1661">
        <v>109.52800000000001</v>
      </c>
      <c r="O1661">
        <v>111.17700000000001</v>
      </c>
      <c r="P1661">
        <v>112.29300000000001</v>
      </c>
      <c r="Q1661">
        <v>113.94799999999999</v>
      </c>
      <c r="R1661">
        <v>115.023</v>
      </c>
      <c r="S1661">
        <v>117.053</v>
      </c>
      <c r="T1661">
        <v>120.532</v>
      </c>
    </row>
    <row r="1662" spans="1:20" x14ac:dyDescent="0.3">
      <c r="A1662">
        <v>1660</v>
      </c>
      <c r="B1662">
        <f t="shared" si="25"/>
        <v>4.5448323066392877</v>
      </c>
      <c r="C1662">
        <v>1</v>
      </c>
      <c r="D1662">
        <v>106.4739</v>
      </c>
      <c r="E1662">
        <v>4.2790000000000002E-2</v>
      </c>
      <c r="F1662">
        <v>92.394999999999996</v>
      </c>
      <c r="G1662">
        <v>95.875</v>
      </c>
      <c r="H1662">
        <v>97.905000000000001</v>
      </c>
      <c r="I1662">
        <v>98.98</v>
      </c>
      <c r="J1662">
        <v>100.63500000000001</v>
      </c>
      <c r="K1662">
        <v>101.752</v>
      </c>
      <c r="L1662">
        <v>103.401</v>
      </c>
      <c r="M1662">
        <v>106.474</v>
      </c>
      <c r="N1662">
        <v>109.547</v>
      </c>
      <c r="O1662">
        <v>111.196</v>
      </c>
      <c r="P1662">
        <v>112.313</v>
      </c>
      <c r="Q1662">
        <v>113.968</v>
      </c>
      <c r="R1662">
        <v>115.04300000000001</v>
      </c>
      <c r="S1662">
        <v>117.07299999999999</v>
      </c>
      <c r="T1662">
        <v>120.553</v>
      </c>
    </row>
    <row r="1663" spans="1:20" x14ac:dyDescent="0.3">
      <c r="A1663">
        <v>1661</v>
      </c>
      <c r="B1663">
        <f t="shared" si="25"/>
        <v>4.5475701574264207</v>
      </c>
      <c r="C1663">
        <v>1</v>
      </c>
      <c r="D1663">
        <v>106.49209999999999</v>
      </c>
      <c r="E1663">
        <v>4.2799999999999998E-2</v>
      </c>
      <c r="F1663">
        <v>92.406999999999996</v>
      </c>
      <c r="G1663">
        <v>95.888999999999996</v>
      </c>
      <c r="H1663">
        <v>97.92</v>
      </c>
      <c r="I1663">
        <v>98.995000000000005</v>
      </c>
      <c r="J1663">
        <v>100.651</v>
      </c>
      <c r="K1663">
        <v>101.768</v>
      </c>
      <c r="L1663">
        <v>103.41800000000001</v>
      </c>
      <c r="M1663">
        <v>106.492</v>
      </c>
      <c r="N1663">
        <v>109.566</v>
      </c>
      <c r="O1663">
        <v>111.21599999999999</v>
      </c>
      <c r="P1663">
        <v>112.333</v>
      </c>
      <c r="Q1663">
        <v>113.989</v>
      </c>
      <c r="R1663">
        <v>115.06399999999999</v>
      </c>
      <c r="S1663">
        <v>117.095</v>
      </c>
      <c r="T1663">
        <v>120.577</v>
      </c>
    </row>
    <row r="1664" spans="1:20" x14ac:dyDescent="0.3">
      <c r="A1664">
        <v>1662</v>
      </c>
      <c r="B1664">
        <f t="shared" si="25"/>
        <v>4.5503080082135527</v>
      </c>
      <c r="C1664">
        <v>1</v>
      </c>
      <c r="D1664">
        <v>106.5103</v>
      </c>
      <c r="E1664">
        <v>4.2799999999999998E-2</v>
      </c>
      <c r="F1664">
        <v>92.423000000000002</v>
      </c>
      <c r="G1664">
        <v>95.905000000000001</v>
      </c>
      <c r="H1664">
        <v>97.936000000000007</v>
      </c>
      <c r="I1664">
        <v>99.012</v>
      </c>
      <c r="J1664">
        <v>100.66800000000001</v>
      </c>
      <c r="K1664">
        <v>101.786</v>
      </c>
      <c r="L1664">
        <v>103.43600000000001</v>
      </c>
      <c r="M1664">
        <v>106.51</v>
      </c>
      <c r="N1664">
        <v>109.58499999999999</v>
      </c>
      <c r="O1664">
        <v>111.235</v>
      </c>
      <c r="P1664">
        <v>112.352</v>
      </c>
      <c r="Q1664">
        <v>114.009</v>
      </c>
      <c r="R1664">
        <v>115.084</v>
      </c>
      <c r="S1664">
        <v>117.11499999999999</v>
      </c>
      <c r="T1664">
        <v>120.598</v>
      </c>
    </row>
    <row r="1665" spans="1:20" x14ac:dyDescent="0.3">
      <c r="A1665">
        <v>1663</v>
      </c>
      <c r="B1665">
        <f t="shared" si="25"/>
        <v>4.5530458590006848</v>
      </c>
      <c r="C1665">
        <v>1</v>
      </c>
      <c r="D1665">
        <v>106.52849999999999</v>
      </c>
      <c r="E1665">
        <v>4.2799999999999998E-2</v>
      </c>
      <c r="F1665">
        <v>92.438999999999993</v>
      </c>
      <c r="G1665">
        <v>95.921999999999997</v>
      </c>
      <c r="H1665">
        <v>97.953000000000003</v>
      </c>
      <c r="I1665">
        <v>99.028999999999996</v>
      </c>
      <c r="J1665">
        <v>100.685</v>
      </c>
      <c r="K1665">
        <v>101.803</v>
      </c>
      <c r="L1665">
        <v>103.453</v>
      </c>
      <c r="M1665">
        <v>106.529</v>
      </c>
      <c r="N1665">
        <v>109.604</v>
      </c>
      <c r="O1665">
        <v>111.254</v>
      </c>
      <c r="P1665">
        <v>112.372</v>
      </c>
      <c r="Q1665">
        <v>114.02800000000001</v>
      </c>
      <c r="R1665">
        <v>115.104</v>
      </c>
      <c r="S1665">
        <v>117.13500000000001</v>
      </c>
      <c r="T1665">
        <v>120.61799999999999</v>
      </c>
    </row>
    <row r="1666" spans="1:20" x14ac:dyDescent="0.3">
      <c r="A1666">
        <v>1664</v>
      </c>
      <c r="B1666">
        <f t="shared" si="25"/>
        <v>4.5557837097878169</v>
      </c>
      <c r="C1666">
        <v>1</v>
      </c>
      <c r="D1666">
        <v>106.5467</v>
      </c>
      <c r="E1666">
        <v>4.2810000000000001E-2</v>
      </c>
      <c r="F1666">
        <v>92.450999999999993</v>
      </c>
      <c r="G1666">
        <v>95.936000000000007</v>
      </c>
      <c r="H1666">
        <v>97.968000000000004</v>
      </c>
      <c r="I1666">
        <v>99.043999999999997</v>
      </c>
      <c r="J1666">
        <v>100.70099999999999</v>
      </c>
      <c r="K1666">
        <v>101.819</v>
      </c>
      <c r="L1666">
        <v>103.47</v>
      </c>
      <c r="M1666">
        <v>106.547</v>
      </c>
      <c r="N1666">
        <v>109.623</v>
      </c>
      <c r="O1666">
        <v>111.274</v>
      </c>
      <c r="P1666">
        <v>112.392</v>
      </c>
      <c r="Q1666">
        <v>114.04900000000001</v>
      </c>
      <c r="R1666">
        <v>115.125</v>
      </c>
      <c r="S1666">
        <v>117.158</v>
      </c>
      <c r="T1666">
        <v>120.642</v>
      </c>
    </row>
    <row r="1667" spans="1:20" x14ac:dyDescent="0.3">
      <c r="A1667">
        <v>1665</v>
      </c>
      <c r="B1667">
        <f t="shared" ref="B1667:B1730" si="26">A1667/365.25</f>
        <v>4.5585215605749489</v>
      </c>
      <c r="C1667">
        <v>1</v>
      </c>
      <c r="D1667">
        <v>106.56489999999999</v>
      </c>
      <c r="E1667">
        <v>4.2810000000000001E-2</v>
      </c>
      <c r="F1667">
        <v>92.466999999999999</v>
      </c>
      <c r="G1667">
        <v>95.951999999999998</v>
      </c>
      <c r="H1667">
        <v>97.984999999999999</v>
      </c>
      <c r="I1667">
        <v>99.061000000000007</v>
      </c>
      <c r="J1667">
        <v>100.718</v>
      </c>
      <c r="K1667">
        <v>101.837</v>
      </c>
      <c r="L1667">
        <v>103.488</v>
      </c>
      <c r="M1667">
        <v>106.565</v>
      </c>
      <c r="N1667">
        <v>109.642</v>
      </c>
      <c r="O1667">
        <v>111.29300000000001</v>
      </c>
      <c r="P1667">
        <v>112.411</v>
      </c>
      <c r="Q1667">
        <v>114.069</v>
      </c>
      <c r="R1667">
        <v>115.145</v>
      </c>
      <c r="S1667">
        <v>117.178</v>
      </c>
      <c r="T1667">
        <v>120.663</v>
      </c>
    </row>
    <row r="1668" spans="1:20" x14ac:dyDescent="0.3">
      <c r="A1668">
        <v>1666</v>
      </c>
      <c r="B1668">
        <f t="shared" si="26"/>
        <v>4.561259411362081</v>
      </c>
      <c r="C1668">
        <v>1</v>
      </c>
      <c r="D1668">
        <v>106.5831</v>
      </c>
      <c r="E1668">
        <v>4.2819999999999997E-2</v>
      </c>
      <c r="F1668">
        <v>92.48</v>
      </c>
      <c r="G1668">
        <v>95.965999999999994</v>
      </c>
      <c r="H1668">
        <v>97.998999999999995</v>
      </c>
      <c r="I1668">
        <v>99.075999999999993</v>
      </c>
      <c r="J1668">
        <v>100.73399999999999</v>
      </c>
      <c r="K1668">
        <v>101.85299999999999</v>
      </c>
      <c r="L1668">
        <v>103.505</v>
      </c>
      <c r="M1668">
        <v>106.583</v>
      </c>
      <c r="N1668">
        <v>109.661</v>
      </c>
      <c r="O1668">
        <v>111.313</v>
      </c>
      <c r="P1668">
        <v>112.432</v>
      </c>
      <c r="Q1668">
        <v>114.09</v>
      </c>
      <c r="R1668">
        <v>115.167</v>
      </c>
      <c r="S1668">
        <v>117.2</v>
      </c>
      <c r="T1668">
        <v>120.687</v>
      </c>
    </row>
    <row r="1669" spans="1:20" x14ac:dyDescent="0.3">
      <c r="A1669">
        <v>1667</v>
      </c>
      <c r="B1669">
        <f t="shared" si="26"/>
        <v>4.5639972621492131</v>
      </c>
      <c r="C1669">
        <v>1</v>
      </c>
      <c r="D1669">
        <v>106.60129999999999</v>
      </c>
      <c r="E1669">
        <v>4.2819999999999997E-2</v>
      </c>
      <c r="F1669">
        <v>92.495000000000005</v>
      </c>
      <c r="G1669">
        <v>95.981999999999999</v>
      </c>
      <c r="H1669">
        <v>98.016000000000005</v>
      </c>
      <c r="I1669">
        <v>99.093000000000004</v>
      </c>
      <c r="J1669">
        <v>100.751</v>
      </c>
      <c r="K1669">
        <v>101.87</v>
      </c>
      <c r="L1669">
        <v>103.52200000000001</v>
      </c>
      <c r="M1669">
        <v>106.601</v>
      </c>
      <c r="N1669">
        <v>109.68</v>
      </c>
      <c r="O1669">
        <v>111.33199999999999</v>
      </c>
      <c r="P1669">
        <v>112.45099999999999</v>
      </c>
      <c r="Q1669">
        <v>114.11</v>
      </c>
      <c r="R1669">
        <v>115.18600000000001</v>
      </c>
      <c r="S1669">
        <v>117.22</v>
      </c>
      <c r="T1669">
        <v>120.70699999999999</v>
      </c>
    </row>
    <row r="1670" spans="1:20" x14ac:dyDescent="0.3">
      <c r="A1670">
        <v>1668</v>
      </c>
      <c r="B1670">
        <f t="shared" si="26"/>
        <v>4.5667351129363452</v>
      </c>
      <c r="C1670">
        <v>1</v>
      </c>
      <c r="D1670">
        <v>106.6195</v>
      </c>
      <c r="E1670">
        <v>4.2819999999999997E-2</v>
      </c>
      <c r="F1670">
        <v>92.510999999999996</v>
      </c>
      <c r="G1670">
        <v>95.998999999999995</v>
      </c>
      <c r="H1670">
        <v>98.033000000000001</v>
      </c>
      <c r="I1670">
        <v>99.11</v>
      </c>
      <c r="J1670">
        <v>100.76900000000001</v>
      </c>
      <c r="K1670">
        <v>101.88800000000001</v>
      </c>
      <c r="L1670">
        <v>103.54</v>
      </c>
      <c r="M1670">
        <v>106.62</v>
      </c>
      <c r="N1670">
        <v>109.699</v>
      </c>
      <c r="O1670">
        <v>111.351</v>
      </c>
      <c r="P1670">
        <v>112.47</v>
      </c>
      <c r="Q1670">
        <v>114.129</v>
      </c>
      <c r="R1670">
        <v>115.206</v>
      </c>
      <c r="S1670">
        <v>117.24</v>
      </c>
      <c r="T1670">
        <v>120.72799999999999</v>
      </c>
    </row>
    <row r="1671" spans="1:20" x14ac:dyDescent="0.3">
      <c r="A1671">
        <v>1669</v>
      </c>
      <c r="B1671">
        <f t="shared" si="26"/>
        <v>4.5694729637234772</v>
      </c>
      <c r="C1671">
        <v>1</v>
      </c>
      <c r="D1671">
        <v>106.63760000000001</v>
      </c>
      <c r="E1671">
        <v>4.283E-2</v>
      </c>
      <c r="F1671">
        <v>92.524000000000001</v>
      </c>
      <c r="G1671">
        <v>96.012</v>
      </c>
      <c r="H1671">
        <v>98.046999999999997</v>
      </c>
      <c r="I1671">
        <v>99.125</v>
      </c>
      <c r="J1671">
        <v>100.78400000000001</v>
      </c>
      <c r="K1671">
        <v>101.904</v>
      </c>
      <c r="L1671">
        <v>103.557</v>
      </c>
      <c r="M1671">
        <v>106.63800000000001</v>
      </c>
      <c r="N1671">
        <v>109.718</v>
      </c>
      <c r="O1671">
        <v>111.371</v>
      </c>
      <c r="P1671">
        <v>112.491</v>
      </c>
      <c r="Q1671">
        <v>114.15</v>
      </c>
      <c r="R1671">
        <v>115.22799999999999</v>
      </c>
      <c r="S1671">
        <v>117.26300000000001</v>
      </c>
      <c r="T1671">
        <v>120.752</v>
      </c>
    </row>
    <row r="1672" spans="1:20" x14ac:dyDescent="0.3">
      <c r="A1672">
        <v>1670</v>
      </c>
      <c r="B1672">
        <f t="shared" si="26"/>
        <v>4.5722108145106093</v>
      </c>
      <c r="C1672">
        <v>1</v>
      </c>
      <c r="D1672">
        <v>106.6558</v>
      </c>
      <c r="E1672">
        <v>4.283E-2</v>
      </c>
      <c r="F1672">
        <v>92.539000000000001</v>
      </c>
      <c r="G1672">
        <v>96.028999999999996</v>
      </c>
      <c r="H1672">
        <v>98.063999999999993</v>
      </c>
      <c r="I1672">
        <v>99.141999999999996</v>
      </c>
      <c r="J1672">
        <v>100.80200000000001</v>
      </c>
      <c r="K1672">
        <v>101.92100000000001</v>
      </c>
      <c r="L1672">
        <v>103.575</v>
      </c>
      <c r="M1672">
        <v>106.65600000000001</v>
      </c>
      <c r="N1672">
        <v>109.73699999999999</v>
      </c>
      <c r="O1672">
        <v>111.39</v>
      </c>
      <c r="P1672">
        <v>112.51</v>
      </c>
      <c r="Q1672">
        <v>114.17</v>
      </c>
      <c r="R1672">
        <v>115.247</v>
      </c>
      <c r="S1672">
        <v>117.283</v>
      </c>
      <c r="T1672">
        <v>120.77200000000001</v>
      </c>
    </row>
    <row r="1673" spans="1:20" x14ac:dyDescent="0.3">
      <c r="A1673">
        <v>1671</v>
      </c>
      <c r="B1673">
        <f t="shared" si="26"/>
        <v>4.5749486652977414</v>
      </c>
      <c r="C1673">
        <v>1</v>
      </c>
      <c r="D1673">
        <v>106.6739</v>
      </c>
      <c r="E1673">
        <v>4.2840000000000003E-2</v>
      </c>
      <c r="F1673">
        <v>92.552000000000007</v>
      </c>
      <c r="G1673">
        <v>96.043000000000006</v>
      </c>
      <c r="H1673">
        <v>98.078999999999994</v>
      </c>
      <c r="I1673">
        <v>99.156999999999996</v>
      </c>
      <c r="J1673">
        <v>100.81699999999999</v>
      </c>
      <c r="K1673">
        <v>101.937</v>
      </c>
      <c r="L1673">
        <v>103.592</v>
      </c>
      <c r="M1673">
        <v>106.67400000000001</v>
      </c>
      <c r="N1673">
        <v>109.756</v>
      </c>
      <c r="O1673">
        <v>111.41</v>
      </c>
      <c r="P1673">
        <v>112.53</v>
      </c>
      <c r="Q1673">
        <v>114.191</v>
      </c>
      <c r="R1673">
        <v>115.26900000000001</v>
      </c>
      <c r="S1673">
        <v>117.30500000000001</v>
      </c>
      <c r="T1673">
        <v>120.79600000000001</v>
      </c>
    </row>
    <row r="1674" spans="1:20" x14ac:dyDescent="0.3">
      <c r="A1674">
        <v>1672</v>
      </c>
      <c r="B1674">
        <f t="shared" si="26"/>
        <v>4.5776865160848734</v>
      </c>
      <c r="C1674">
        <v>1</v>
      </c>
      <c r="D1674">
        <v>106.6921</v>
      </c>
      <c r="E1674">
        <v>4.2840000000000003E-2</v>
      </c>
      <c r="F1674">
        <v>92.567999999999998</v>
      </c>
      <c r="G1674">
        <v>96.058999999999997</v>
      </c>
      <c r="H1674">
        <v>98.096000000000004</v>
      </c>
      <c r="I1674">
        <v>99.174000000000007</v>
      </c>
      <c r="J1674">
        <v>100.83499999999999</v>
      </c>
      <c r="K1674">
        <v>101.955</v>
      </c>
      <c r="L1674">
        <v>103.60899999999999</v>
      </c>
      <c r="M1674">
        <v>106.69199999999999</v>
      </c>
      <c r="N1674">
        <v>109.77500000000001</v>
      </c>
      <c r="O1674">
        <v>111.429</v>
      </c>
      <c r="P1674">
        <v>112.55</v>
      </c>
      <c r="Q1674">
        <v>114.21</v>
      </c>
      <c r="R1674">
        <v>115.289</v>
      </c>
      <c r="S1674">
        <v>117.325</v>
      </c>
      <c r="T1674">
        <v>120.81699999999999</v>
      </c>
    </row>
    <row r="1675" spans="1:20" x14ac:dyDescent="0.3">
      <c r="A1675">
        <v>1673</v>
      </c>
      <c r="B1675">
        <f t="shared" si="26"/>
        <v>4.5804243668720055</v>
      </c>
      <c r="C1675">
        <v>1</v>
      </c>
      <c r="D1675">
        <v>106.7102</v>
      </c>
      <c r="E1675">
        <v>4.2849999999999999E-2</v>
      </c>
      <c r="F1675">
        <v>92.58</v>
      </c>
      <c r="G1675">
        <v>96.072999999999993</v>
      </c>
      <c r="H1675">
        <v>98.11</v>
      </c>
      <c r="I1675">
        <v>99.188999999999993</v>
      </c>
      <c r="J1675">
        <v>100.85</v>
      </c>
      <c r="K1675">
        <v>101.971</v>
      </c>
      <c r="L1675">
        <v>103.626</v>
      </c>
      <c r="M1675">
        <v>106.71</v>
      </c>
      <c r="N1675">
        <v>109.794</v>
      </c>
      <c r="O1675">
        <v>111.449</v>
      </c>
      <c r="P1675">
        <v>112.57</v>
      </c>
      <c r="Q1675">
        <v>114.23099999999999</v>
      </c>
      <c r="R1675">
        <v>115.31</v>
      </c>
      <c r="S1675">
        <v>117.348</v>
      </c>
      <c r="T1675">
        <v>120.84</v>
      </c>
    </row>
    <row r="1676" spans="1:20" x14ac:dyDescent="0.3">
      <c r="A1676">
        <v>1674</v>
      </c>
      <c r="B1676">
        <f t="shared" si="26"/>
        <v>4.5831622176591376</v>
      </c>
      <c r="C1676">
        <v>1</v>
      </c>
      <c r="D1676">
        <v>106.72839999999999</v>
      </c>
      <c r="E1676">
        <v>4.2849999999999999E-2</v>
      </c>
      <c r="F1676">
        <v>92.596000000000004</v>
      </c>
      <c r="G1676">
        <v>96.088999999999999</v>
      </c>
      <c r="H1676">
        <v>98.126999999999995</v>
      </c>
      <c r="I1676">
        <v>99.206000000000003</v>
      </c>
      <c r="J1676">
        <v>100.867</v>
      </c>
      <c r="K1676">
        <v>101.988</v>
      </c>
      <c r="L1676">
        <v>103.64400000000001</v>
      </c>
      <c r="M1676">
        <v>106.72799999999999</v>
      </c>
      <c r="N1676">
        <v>109.813</v>
      </c>
      <c r="O1676">
        <v>111.468</v>
      </c>
      <c r="P1676">
        <v>112.589</v>
      </c>
      <c r="Q1676">
        <v>114.251</v>
      </c>
      <c r="R1676">
        <v>115.33</v>
      </c>
      <c r="S1676">
        <v>117.36799999999999</v>
      </c>
      <c r="T1676">
        <v>120.861</v>
      </c>
    </row>
    <row r="1677" spans="1:20" x14ac:dyDescent="0.3">
      <c r="A1677">
        <v>1675</v>
      </c>
      <c r="B1677">
        <f t="shared" si="26"/>
        <v>4.5859000684462696</v>
      </c>
      <c r="C1677">
        <v>1</v>
      </c>
      <c r="D1677">
        <v>106.7465</v>
      </c>
      <c r="E1677">
        <v>4.2849999999999999E-2</v>
      </c>
      <c r="F1677">
        <v>92.611999999999995</v>
      </c>
      <c r="G1677">
        <v>96.105999999999995</v>
      </c>
      <c r="H1677">
        <v>98.144000000000005</v>
      </c>
      <c r="I1677">
        <v>99.222999999999999</v>
      </c>
      <c r="J1677">
        <v>100.88500000000001</v>
      </c>
      <c r="K1677">
        <v>102.006</v>
      </c>
      <c r="L1677">
        <v>103.661</v>
      </c>
      <c r="M1677">
        <v>106.747</v>
      </c>
      <c r="N1677">
        <v>109.83199999999999</v>
      </c>
      <c r="O1677">
        <v>111.48699999999999</v>
      </c>
      <c r="P1677">
        <v>112.608</v>
      </c>
      <c r="Q1677">
        <v>114.27</v>
      </c>
      <c r="R1677">
        <v>115.349</v>
      </c>
      <c r="S1677">
        <v>117.387</v>
      </c>
      <c r="T1677">
        <v>120.881</v>
      </c>
    </row>
    <row r="1678" spans="1:20" x14ac:dyDescent="0.3">
      <c r="A1678">
        <v>1676</v>
      </c>
      <c r="B1678">
        <f t="shared" si="26"/>
        <v>4.5886379192334017</v>
      </c>
      <c r="C1678">
        <v>1</v>
      </c>
      <c r="D1678">
        <v>106.7646</v>
      </c>
      <c r="E1678">
        <v>4.2860000000000002E-2</v>
      </c>
      <c r="F1678">
        <v>92.623999999999995</v>
      </c>
      <c r="G1678">
        <v>96.119</v>
      </c>
      <c r="H1678">
        <v>98.158000000000001</v>
      </c>
      <c r="I1678">
        <v>99.238</v>
      </c>
      <c r="J1678">
        <v>100.9</v>
      </c>
      <c r="K1678">
        <v>102.02200000000001</v>
      </c>
      <c r="L1678">
        <v>103.678</v>
      </c>
      <c r="M1678">
        <v>106.765</v>
      </c>
      <c r="N1678">
        <v>109.851</v>
      </c>
      <c r="O1678">
        <v>111.50700000000001</v>
      </c>
      <c r="P1678">
        <v>112.629</v>
      </c>
      <c r="Q1678">
        <v>114.291</v>
      </c>
      <c r="R1678">
        <v>115.371</v>
      </c>
      <c r="S1678">
        <v>117.41</v>
      </c>
      <c r="T1678">
        <v>120.905</v>
      </c>
    </row>
    <row r="1679" spans="1:20" x14ac:dyDescent="0.3">
      <c r="A1679">
        <v>1677</v>
      </c>
      <c r="B1679">
        <f t="shared" si="26"/>
        <v>4.5913757700205338</v>
      </c>
      <c r="C1679">
        <v>1</v>
      </c>
      <c r="D1679">
        <v>106.78279999999999</v>
      </c>
      <c r="E1679">
        <v>4.2860000000000002E-2</v>
      </c>
      <c r="F1679">
        <v>92.64</v>
      </c>
      <c r="G1679">
        <v>96.135999999999996</v>
      </c>
      <c r="H1679">
        <v>98.174999999999997</v>
      </c>
      <c r="I1679">
        <v>99.254999999999995</v>
      </c>
      <c r="J1679">
        <v>100.91800000000001</v>
      </c>
      <c r="K1679">
        <v>102.039</v>
      </c>
      <c r="L1679">
        <v>103.696</v>
      </c>
      <c r="M1679">
        <v>106.783</v>
      </c>
      <c r="N1679">
        <v>109.87</v>
      </c>
      <c r="O1679">
        <v>111.526</v>
      </c>
      <c r="P1679">
        <v>112.648</v>
      </c>
      <c r="Q1679">
        <v>114.31100000000001</v>
      </c>
      <c r="R1679">
        <v>115.39100000000001</v>
      </c>
      <c r="S1679">
        <v>117.43</v>
      </c>
      <c r="T1679">
        <v>120.926</v>
      </c>
    </row>
    <row r="1680" spans="1:20" x14ac:dyDescent="0.3">
      <c r="A1680">
        <v>1678</v>
      </c>
      <c r="B1680">
        <f t="shared" si="26"/>
        <v>4.5941136208076658</v>
      </c>
      <c r="C1680">
        <v>1</v>
      </c>
      <c r="D1680">
        <v>106.8009</v>
      </c>
      <c r="E1680">
        <v>4.2869999999999998E-2</v>
      </c>
      <c r="F1680">
        <v>92.652000000000001</v>
      </c>
      <c r="G1680">
        <v>96.15</v>
      </c>
      <c r="H1680">
        <v>98.19</v>
      </c>
      <c r="I1680">
        <v>99.27</v>
      </c>
      <c r="J1680">
        <v>100.93300000000001</v>
      </c>
      <c r="K1680">
        <v>102.056</v>
      </c>
      <c r="L1680">
        <v>103.71299999999999</v>
      </c>
      <c r="M1680">
        <v>106.801</v>
      </c>
      <c r="N1680">
        <v>109.889</v>
      </c>
      <c r="O1680">
        <v>111.54600000000001</v>
      </c>
      <c r="P1680">
        <v>112.669</v>
      </c>
      <c r="Q1680">
        <v>114.33199999999999</v>
      </c>
      <c r="R1680">
        <v>115.41200000000001</v>
      </c>
      <c r="S1680">
        <v>117.452</v>
      </c>
      <c r="T1680">
        <v>120.95</v>
      </c>
    </row>
    <row r="1681" spans="1:20" x14ac:dyDescent="0.3">
      <c r="A1681">
        <v>1679</v>
      </c>
      <c r="B1681">
        <f t="shared" si="26"/>
        <v>4.5968514715947979</v>
      </c>
      <c r="C1681">
        <v>1</v>
      </c>
      <c r="D1681">
        <v>106.819</v>
      </c>
      <c r="E1681">
        <v>4.2869999999999998E-2</v>
      </c>
      <c r="F1681">
        <v>92.668000000000006</v>
      </c>
      <c r="G1681">
        <v>96.165999999999997</v>
      </c>
      <c r="H1681">
        <v>98.206000000000003</v>
      </c>
      <c r="I1681">
        <v>99.287000000000006</v>
      </c>
      <c r="J1681">
        <v>100.95</v>
      </c>
      <c r="K1681">
        <v>102.07299999999999</v>
      </c>
      <c r="L1681">
        <v>103.73</v>
      </c>
      <c r="M1681">
        <v>106.819</v>
      </c>
      <c r="N1681">
        <v>109.908</v>
      </c>
      <c r="O1681">
        <v>111.565</v>
      </c>
      <c r="P1681">
        <v>112.688</v>
      </c>
      <c r="Q1681">
        <v>114.351</v>
      </c>
      <c r="R1681">
        <v>115.432</v>
      </c>
      <c r="S1681">
        <v>117.47199999999999</v>
      </c>
      <c r="T1681">
        <v>120.97</v>
      </c>
    </row>
    <row r="1682" spans="1:20" x14ac:dyDescent="0.3">
      <c r="A1682">
        <v>1680</v>
      </c>
      <c r="B1682">
        <f t="shared" si="26"/>
        <v>4.59958932238193</v>
      </c>
      <c r="C1682">
        <v>1</v>
      </c>
      <c r="D1682">
        <v>106.83710000000001</v>
      </c>
      <c r="E1682">
        <v>4.2869999999999998E-2</v>
      </c>
      <c r="F1682">
        <v>92.683999999999997</v>
      </c>
      <c r="G1682">
        <v>96.182000000000002</v>
      </c>
      <c r="H1682">
        <v>98.222999999999999</v>
      </c>
      <c r="I1682">
        <v>99.302999999999997</v>
      </c>
      <c r="J1682">
        <v>100.967</v>
      </c>
      <c r="K1682">
        <v>102.09</v>
      </c>
      <c r="L1682">
        <v>103.748</v>
      </c>
      <c r="M1682">
        <v>106.837</v>
      </c>
      <c r="N1682">
        <v>109.926</v>
      </c>
      <c r="O1682">
        <v>111.584</v>
      </c>
      <c r="P1682">
        <v>112.70699999999999</v>
      </c>
      <c r="Q1682">
        <v>114.371</v>
      </c>
      <c r="R1682">
        <v>115.45099999999999</v>
      </c>
      <c r="S1682">
        <v>117.492</v>
      </c>
      <c r="T1682">
        <v>120.991</v>
      </c>
    </row>
    <row r="1683" spans="1:20" x14ac:dyDescent="0.3">
      <c r="A1683">
        <v>1681</v>
      </c>
      <c r="B1683">
        <f t="shared" si="26"/>
        <v>4.602327173169062</v>
      </c>
      <c r="C1683">
        <v>1</v>
      </c>
      <c r="D1683">
        <v>106.8552</v>
      </c>
      <c r="E1683">
        <v>4.2880000000000001E-2</v>
      </c>
      <c r="F1683">
        <v>92.695999999999998</v>
      </c>
      <c r="G1683">
        <v>96.195999999999998</v>
      </c>
      <c r="H1683">
        <v>98.236999999999995</v>
      </c>
      <c r="I1683">
        <v>99.319000000000003</v>
      </c>
      <c r="J1683">
        <v>100.983</v>
      </c>
      <c r="K1683">
        <v>102.10599999999999</v>
      </c>
      <c r="L1683">
        <v>103.765</v>
      </c>
      <c r="M1683">
        <v>106.855</v>
      </c>
      <c r="N1683">
        <v>109.946</v>
      </c>
      <c r="O1683">
        <v>111.604</v>
      </c>
      <c r="P1683">
        <v>112.727</v>
      </c>
      <c r="Q1683">
        <v>114.392</v>
      </c>
      <c r="R1683">
        <v>115.473</v>
      </c>
      <c r="S1683">
        <v>117.514</v>
      </c>
      <c r="T1683">
        <v>121.014</v>
      </c>
    </row>
    <row r="1684" spans="1:20" x14ac:dyDescent="0.3">
      <c r="A1684">
        <v>1682</v>
      </c>
      <c r="B1684">
        <f t="shared" si="26"/>
        <v>4.6050650239561941</v>
      </c>
      <c r="C1684">
        <v>1</v>
      </c>
      <c r="D1684">
        <v>106.8733</v>
      </c>
      <c r="E1684">
        <v>4.2880000000000001E-2</v>
      </c>
      <c r="F1684">
        <v>92.712000000000003</v>
      </c>
      <c r="G1684">
        <v>96.212000000000003</v>
      </c>
      <c r="H1684">
        <v>98.254000000000005</v>
      </c>
      <c r="I1684">
        <v>99.334999999999994</v>
      </c>
      <c r="J1684">
        <v>101</v>
      </c>
      <c r="K1684">
        <v>102.124</v>
      </c>
      <c r="L1684">
        <v>103.782</v>
      </c>
      <c r="M1684">
        <v>106.873</v>
      </c>
      <c r="N1684">
        <v>109.964</v>
      </c>
      <c r="O1684">
        <v>111.623</v>
      </c>
      <c r="P1684">
        <v>112.746</v>
      </c>
      <c r="Q1684">
        <v>114.411</v>
      </c>
      <c r="R1684">
        <v>115.492</v>
      </c>
      <c r="S1684">
        <v>117.53400000000001</v>
      </c>
      <c r="T1684">
        <v>121.035</v>
      </c>
    </row>
    <row r="1685" spans="1:20" x14ac:dyDescent="0.3">
      <c r="A1685">
        <v>1683</v>
      </c>
      <c r="B1685">
        <f t="shared" si="26"/>
        <v>4.6078028747433262</v>
      </c>
      <c r="C1685">
        <v>1</v>
      </c>
      <c r="D1685">
        <v>106.8914</v>
      </c>
      <c r="E1685">
        <v>4.2889999999999998E-2</v>
      </c>
      <c r="F1685">
        <v>92.724000000000004</v>
      </c>
      <c r="G1685">
        <v>96.225999999999999</v>
      </c>
      <c r="H1685">
        <v>98.269000000000005</v>
      </c>
      <c r="I1685">
        <v>99.35</v>
      </c>
      <c r="J1685">
        <v>101.01600000000001</v>
      </c>
      <c r="K1685">
        <v>102.14</v>
      </c>
      <c r="L1685">
        <v>103.79900000000001</v>
      </c>
      <c r="M1685">
        <v>106.89100000000001</v>
      </c>
      <c r="N1685">
        <v>109.98399999999999</v>
      </c>
      <c r="O1685">
        <v>111.643</v>
      </c>
      <c r="P1685">
        <v>112.767</v>
      </c>
      <c r="Q1685">
        <v>114.432</v>
      </c>
      <c r="R1685">
        <v>115.514</v>
      </c>
      <c r="S1685">
        <v>117.557</v>
      </c>
      <c r="T1685">
        <v>121.059</v>
      </c>
    </row>
    <row r="1686" spans="1:20" x14ac:dyDescent="0.3">
      <c r="A1686">
        <v>1684</v>
      </c>
      <c r="B1686">
        <f t="shared" si="26"/>
        <v>4.6105407255304582</v>
      </c>
      <c r="C1686">
        <v>1</v>
      </c>
      <c r="D1686">
        <v>106.90940000000001</v>
      </c>
      <c r="E1686">
        <v>4.2889999999999998E-2</v>
      </c>
      <c r="F1686">
        <v>92.74</v>
      </c>
      <c r="G1686">
        <v>96.242000000000004</v>
      </c>
      <c r="H1686">
        <v>98.284999999999997</v>
      </c>
      <c r="I1686">
        <v>99.367000000000004</v>
      </c>
      <c r="J1686">
        <v>101.033</v>
      </c>
      <c r="K1686">
        <v>102.157</v>
      </c>
      <c r="L1686">
        <v>103.81699999999999</v>
      </c>
      <c r="M1686">
        <v>106.90900000000001</v>
      </c>
      <c r="N1686">
        <v>110.002</v>
      </c>
      <c r="O1686">
        <v>111.66200000000001</v>
      </c>
      <c r="P1686">
        <v>112.786</v>
      </c>
      <c r="Q1686">
        <v>114.452</v>
      </c>
      <c r="R1686">
        <v>115.533</v>
      </c>
      <c r="S1686">
        <v>117.577</v>
      </c>
      <c r="T1686">
        <v>121.07899999999999</v>
      </c>
    </row>
    <row r="1687" spans="1:20" x14ac:dyDescent="0.3">
      <c r="A1687">
        <v>1685</v>
      </c>
      <c r="B1687">
        <f t="shared" si="26"/>
        <v>4.6132785763175903</v>
      </c>
      <c r="C1687">
        <v>1</v>
      </c>
      <c r="D1687">
        <v>106.92749999999999</v>
      </c>
      <c r="E1687">
        <v>4.2889999999999998E-2</v>
      </c>
      <c r="F1687">
        <v>92.754999999999995</v>
      </c>
      <c r="G1687">
        <v>96.259</v>
      </c>
      <c r="H1687">
        <v>98.302000000000007</v>
      </c>
      <c r="I1687">
        <v>99.384</v>
      </c>
      <c r="J1687">
        <v>101.05</v>
      </c>
      <c r="K1687">
        <v>102.17400000000001</v>
      </c>
      <c r="L1687">
        <v>103.834</v>
      </c>
      <c r="M1687">
        <v>106.928</v>
      </c>
      <c r="N1687">
        <v>110.021</v>
      </c>
      <c r="O1687">
        <v>111.681</v>
      </c>
      <c r="P1687">
        <v>112.80500000000001</v>
      </c>
      <c r="Q1687">
        <v>114.471</v>
      </c>
      <c r="R1687">
        <v>115.553</v>
      </c>
      <c r="S1687">
        <v>117.596</v>
      </c>
      <c r="T1687">
        <v>121.1</v>
      </c>
    </row>
    <row r="1688" spans="1:20" x14ac:dyDescent="0.3">
      <c r="A1688">
        <v>1686</v>
      </c>
      <c r="B1688">
        <f t="shared" si="26"/>
        <v>4.6160164271047224</v>
      </c>
      <c r="C1688">
        <v>1</v>
      </c>
      <c r="D1688">
        <v>106.9456</v>
      </c>
      <c r="E1688">
        <v>4.2900000000000001E-2</v>
      </c>
      <c r="F1688">
        <v>92.768000000000001</v>
      </c>
      <c r="G1688">
        <v>96.272000000000006</v>
      </c>
      <c r="H1688">
        <v>98.316999999999993</v>
      </c>
      <c r="I1688">
        <v>99.399000000000001</v>
      </c>
      <c r="J1688">
        <v>101.066</v>
      </c>
      <c r="K1688">
        <v>102.19</v>
      </c>
      <c r="L1688">
        <v>103.851</v>
      </c>
      <c r="M1688">
        <v>106.946</v>
      </c>
      <c r="N1688">
        <v>110.04</v>
      </c>
      <c r="O1688">
        <v>111.70099999999999</v>
      </c>
      <c r="P1688">
        <v>112.825</v>
      </c>
      <c r="Q1688">
        <v>114.492</v>
      </c>
      <c r="R1688">
        <v>115.575</v>
      </c>
      <c r="S1688">
        <v>117.619</v>
      </c>
      <c r="T1688">
        <v>121.123</v>
      </c>
    </row>
    <row r="1689" spans="1:20" x14ac:dyDescent="0.3">
      <c r="A1689">
        <v>1687</v>
      </c>
      <c r="B1689">
        <f t="shared" si="26"/>
        <v>4.6187542778918553</v>
      </c>
      <c r="C1689">
        <v>1</v>
      </c>
      <c r="D1689">
        <v>106.9636</v>
      </c>
      <c r="E1689">
        <v>4.2900000000000001E-2</v>
      </c>
      <c r="F1689">
        <v>92.783000000000001</v>
      </c>
      <c r="G1689">
        <v>96.289000000000001</v>
      </c>
      <c r="H1689">
        <v>98.332999999999998</v>
      </c>
      <c r="I1689">
        <v>99.415999999999997</v>
      </c>
      <c r="J1689">
        <v>101.083</v>
      </c>
      <c r="K1689">
        <v>102.208</v>
      </c>
      <c r="L1689">
        <v>103.869</v>
      </c>
      <c r="M1689">
        <v>106.964</v>
      </c>
      <c r="N1689">
        <v>110.059</v>
      </c>
      <c r="O1689">
        <v>111.72</v>
      </c>
      <c r="P1689">
        <v>112.84399999999999</v>
      </c>
      <c r="Q1689">
        <v>114.511</v>
      </c>
      <c r="R1689">
        <v>115.59399999999999</v>
      </c>
      <c r="S1689">
        <v>117.639</v>
      </c>
      <c r="T1689">
        <v>121.14400000000001</v>
      </c>
    </row>
    <row r="1690" spans="1:20" x14ac:dyDescent="0.3">
      <c r="A1690">
        <v>1688</v>
      </c>
      <c r="B1690">
        <f t="shared" si="26"/>
        <v>4.6214921286789874</v>
      </c>
      <c r="C1690">
        <v>1</v>
      </c>
      <c r="D1690">
        <v>106.9817</v>
      </c>
      <c r="E1690">
        <v>4.2909999999999997E-2</v>
      </c>
      <c r="F1690">
        <v>92.796000000000006</v>
      </c>
      <c r="G1690">
        <v>96.302000000000007</v>
      </c>
      <c r="H1690">
        <v>98.347999999999999</v>
      </c>
      <c r="I1690">
        <v>99.430999999999997</v>
      </c>
      <c r="J1690">
        <v>101.099</v>
      </c>
      <c r="K1690">
        <v>102.224</v>
      </c>
      <c r="L1690">
        <v>103.88500000000001</v>
      </c>
      <c r="M1690">
        <v>106.982</v>
      </c>
      <c r="N1690">
        <v>110.078</v>
      </c>
      <c r="O1690">
        <v>111.74</v>
      </c>
      <c r="P1690">
        <v>112.86499999999999</v>
      </c>
      <c r="Q1690">
        <v>114.533</v>
      </c>
      <c r="R1690">
        <v>115.616</v>
      </c>
      <c r="S1690">
        <v>117.661</v>
      </c>
      <c r="T1690">
        <v>121.16800000000001</v>
      </c>
    </row>
    <row r="1691" spans="1:20" x14ac:dyDescent="0.3">
      <c r="A1691">
        <v>1689</v>
      </c>
      <c r="B1691">
        <f t="shared" si="26"/>
        <v>4.6242299794661195</v>
      </c>
      <c r="C1691">
        <v>1</v>
      </c>
      <c r="D1691">
        <v>106.99979999999999</v>
      </c>
      <c r="E1691">
        <v>4.2909999999999997E-2</v>
      </c>
      <c r="F1691">
        <v>92.811000000000007</v>
      </c>
      <c r="G1691">
        <v>96.319000000000003</v>
      </c>
      <c r="H1691">
        <v>98.364000000000004</v>
      </c>
      <c r="I1691">
        <v>99.447999999999993</v>
      </c>
      <c r="J1691">
        <v>101.116</v>
      </c>
      <c r="K1691">
        <v>102.241</v>
      </c>
      <c r="L1691">
        <v>103.90300000000001</v>
      </c>
      <c r="M1691">
        <v>107</v>
      </c>
      <c r="N1691">
        <v>110.09699999999999</v>
      </c>
      <c r="O1691">
        <v>111.758</v>
      </c>
      <c r="P1691">
        <v>112.884</v>
      </c>
      <c r="Q1691">
        <v>114.55200000000001</v>
      </c>
      <c r="R1691">
        <v>115.63500000000001</v>
      </c>
      <c r="S1691">
        <v>117.681</v>
      </c>
      <c r="T1691">
        <v>121.188</v>
      </c>
    </row>
    <row r="1692" spans="1:20" x14ac:dyDescent="0.3">
      <c r="A1692">
        <v>1690</v>
      </c>
      <c r="B1692">
        <f t="shared" si="26"/>
        <v>4.6269678302532515</v>
      </c>
      <c r="C1692">
        <v>1</v>
      </c>
      <c r="D1692">
        <v>107.01779999999999</v>
      </c>
      <c r="E1692">
        <v>4.292E-2</v>
      </c>
      <c r="F1692">
        <v>92.823999999999998</v>
      </c>
      <c r="G1692">
        <v>96.331999999999994</v>
      </c>
      <c r="H1692">
        <v>98.379000000000005</v>
      </c>
      <c r="I1692">
        <v>99.462999999999994</v>
      </c>
      <c r="J1692">
        <v>101.131</v>
      </c>
      <c r="K1692">
        <v>102.25700000000001</v>
      </c>
      <c r="L1692">
        <v>103.92</v>
      </c>
      <c r="M1692">
        <v>107.018</v>
      </c>
      <c r="N1692">
        <v>110.116</v>
      </c>
      <c r="O1692">
        <v>111.77800000000001</v>
      </c>
      <c r="P1692">
        <v>112.904</v>
      </c>
      <c r="Q1692">
        <v>114.57299999999999</v>
      </c>
      <c r="R1692">
        <v>115.657</v>
      </c>
      <c r="S1692">
        <v>117.703</v>
      </c>
      <c r="T1692">
        <v>121.212</v>
      </c>
    </row>
    <row r="1693" spans="1:20" x14ac:dyDescent="0.3">
      <c r="A1693">
        <v>1691</v>
      </c>
      <c r="B1693">
        <f t="shared" si="26"/>
        <v>4.6297056810403836</v>
      </c>
      <c r="C1693">
        <v>1</v>
      </c>
      <c r="D1693">
        <v>107.03579999999999</v>
      </c>
      <c r="E1693">
        <v>4.292E-2</v>
      </c>
      <c r="F1693">
        <v>92.838999999999999</v>
      </c>
      <c r="G1693">
        <v>96.349000000000004</v>
      </c>
      <c r="H1693">
        <v>98.394999999999996</v>
      </c>
      <c r="I1693">
        <v>99.478999999999999</v>
      </c>
      <c r="J1693">
        <v>101.148</v>
      </c>
      <c r="K1693">
        <v>102.274</v>
      </c>
      <c r="L1693">
        <v>103.937</v>
      </c>
      <c r="M1693">
        <v>107.036</v>
      </c>
      <c r="N1693">
        <v>110.134</v>
      </c>
      <c r="O1693">
        <v>111.797</v>
      </c>
      <c r="P1693">
        <v>112.923</v>
      </c>
      <c r="Q1693">
        <v>114.592</v>
      </c>
      <c r="R1693">
        <v>115.676</v>
      </c>
      <c r="S1693">
        <v>117.723</v>
      </c>
      <c r="T1693">
        <v>121.232</v>
      </c>
    </row>
    <row r="1694" spans="1:20" x14ac:dyDescent="0.3">
      <c r="A1694">
        <v>1692</v>
      </c>
      <c r="B1694">
        <f t="shared" si="26"/>
        <v>4.6324435318275157</v>
      </c>
      <c r="C1694">
        <v>1</v>
      </c>
      <c r="D1694">
        <v>107.0539</v>
      </c>
      <c r="E1694">
        <v>4.292E-2</v>
      </c>
      <c r="F1694">
        <v>92.855000000000004</v>
      </c>
      <c r="G1694">
        <v>96.364999999999995</v>
      </c>
      <c r="H1694">
        <v>98.412000000000006</v>
      </c>
      <c r="I1694">
        <v>99.495999999999995</v>
      </c>
      <c r="J1694">
        <v>101.16500000000001</v>
      </c>
      <c r="K1694">
        <v>102.292</v>
      </c>
      <c r="L1694">
        <v>103.955</v>
      </c>
      <c r="M1694">
        <v>107.054</v>
      </c>
      <c r="N1694">
        <v>110.15300000000001</v>
      </c>
      <c r="O1694">
        <v>111.816</v>
      </c>
      <c r="P1694">
        <v>112.94199999999999</v>
      </c>
      <c r="Q1694">
        <v>114.61199999999999</v>
      </c>
      <c r="R1694">
        <v>115.696</v>
      </c>
      <c r="S1694">
        <v>117.74299999999999</v>
      </c>
      <c r="T1694">
        <v>121.253</v>
      </c>
    </row>
    <row r="1695" spans="1:20" x14ac:dyDescent="0.3">
      <c r="A1695">
        <v>1693</v>
      </c>
      <c r="B1695">
        <f t="shared" si="26"/>
        <v>4.6351813826146477</v>
      </c>
      <c r="C1695">
        <v>1</v>
      </c>
      <c r="D1695">
        <v>107.0719</v>
      </c>
      <c r="E1695">
        <v>4.2930000000000003E-2</v>
      </c>
      <c r="F1695">
        <v>92.867000000000004</v>
      </c>
      <c r="G1695">
        <v>96.379000000000005</v>
      </c>
      <c r="H1695">
        <v>98.427000000000007</v>
      </c>
      <c r="I1695">
        <v>99.510999999999996</v>
      </c>
      <c r="J1695">
        <v>101.181</v>
      </c>
      <c r="K1695">
        <v>102.30800000000001</v>
      </c>
      <c r="L1695">
        <v>103.97199999999999</v>
      </c>
      <c r="M1695">
        <v>107.072</v>
      </c>
      <c r="N1695">
        <v>110.172</v>
      </c>
      <c r="O1695">
        <v>111.836</v>
      </c>
      <c r="P1695">
        <v>112.96299999999999</v>
      </c>
      <c r="Q1695">
        <v>114.633</v>
      </c>
      <c r="R1695">
        <v>115.717</v>
      </c>
      <c r="S1695">
        <v>117.765</v>
      </c>
      <c r="T1695">
        <v>121.276</v>
      </c>
    </row>
    <row r="1696" spans="1:20" x14ac:dyDescent="0.3">
      <c r="A1696">
        <v>1694</v>
      </c>
      <c r="B1696">
        <f t="shared" si="26"/>
        <v>4.6379192334017798</v>
      </c>
      <c r="C1696">
        <v>1</v>
      </c>
      <c r="D1696">
        <v>107.0899</v>
      </c>
      <c r="E1696">
        <v>4.2930000000000003E-2</v>
      </c>
      <c r="F1696">
        <v>92.882999999999996</v>
      </c>
      <c r="G1696">
        <v>96.394999999999996</v>
      </c>
      <c r="H1696">
        <v>98.442999999999998</v>
      </c>
      <c r="I1696">
        <v>99.528000000000006</v>
      </c>
      <c r="J1696">
        <v>101.19799999999999</v>
      </c>
      <c r="K1696">
        <v>102.325</v>
      </c>
      <c r="L1696">
        <v>103.989</v>
      </c>
      <c r="M1696">
        <v>107.09</v>
      </c>
      <c r="N1696">
        <v>110.191</v>
      </c>
      <c r="O1696">
        <v>111.855</v>
      </c>
      <c r="P1696">
        <v>112.982</v>
      </c>
      <c r="Q1696">
        <v>114.652</v>
      </c>
      <c r="R1696">
        <v>115.73699999999999</v>
      </c>
      <c r="S1696">
        <v>117.785</v>
      </c>
      <c r="T1696">
        <v>121.297</v>
      </c>
    </row>
    <row r="1697" spans="1:20" x14ac:dyDescent="0.3">
      <c r="A1697">
        <v>1695</v>
      </c>
      <c r="B1697">
        <f t="shared" si="26"/>
        <v>4.6406570841889119</v>
      </c>
      <c r="C1697">
        <v>1</v>
      </c>
      <c r="D1697">
        <v>107.1079</v>
      </c>
      <c r="E1697">
        <v>4.2939999999999999E-2</v>
      </c>
      <c r="F1697">
        <v>92.894999999999996</v>
      </c>
      <c r="G1697">
        <v>96.409000000000006</v>
      </c>
      <c r="H1697">
        <v>98.457999999999998</v>
      </c>
      <c r="I1697">
        <v>99.543000000000006</v>
      </c>
      <c r="J1697">
        <v>101.214</v>
      </c>
      <c r="K1697">
        <v>102.34099999999999</v>
      </c>
      <c r="L1697">
        <v>104.006</v>
      </c>
      <c r="M1697">
        <v>107.108</v>
      </c>
      <c r="N1697">
        <v>110.21</v>
      </c>
      <c r="O1697">
        <v>111.875</v>
      </c>
      <c r="P1697">
        <v>113.002</v>
      </c>
      <c r="Q1697">
        <v>114.673</v>
      </c>
      <c r="R1697">
        <v>115.758</v>
      </c>
      <c r="S1697">
        <v>117.807</v>
      </c>
      <c r="T1697">
        <v>121.321</v>
      </c>
    </row>
    <row r="1698" spans="1:20" x14ac:dyDescent="0.3">
      <c r="A1698">
        <v>1696</v>
      </c>
      <c r="B1698">
        <f t="shared" si="26"/>
        <v>4.6433949349760439</v>
      </c>
      <c r="C1698">
        <v>1</v>
      </c>
      <c r="D1698">
        <v>107.126</v>
      </c>
      <c r="E1698">
        <v>4.2939999999999999E-2</v>
      </c>
      <c r="F1698">
        <v>92.911000000000001</v>
      </c>
      <c r="G1698">
        <v>96.424999999999997</v>
      </c>
      <c r="H1698">
        <v>98.474000000000004</v>
      </c>
      <c r="I1698">
        <v>99.56</v>
      </c>
      <c r="J1698">
        <v>101.23099999999999</v>
      </c>
      <c r="K1698">
        <v>102.358</v>
      </c>
      <c r="L1698">
        <v>104.023</v>
      </c>
      <c r="M1698">
        <v>107.126</v>
      </c>
      <c r="N1698">
        <v>110.229</v>
      </c>
      <c r="O1698">
        <v>111.89400000000001</v>
      </c>
      <c r="P1698">
        <v>113.021</v>
      </c>
      <c r="Q1698">
        <v>114.69199999999999</v>
      </c>
      <c r="R1698">
        <v>115.77800000000001</v>
      </c>
      <c r="S1698">
        <v>117.827</v>
      </c>
      <c r="T1698">
        <v>121.34099999999999</v>
      </c>
    </row>
    <row r="1699" spans="1:20" x14ac:dyDescent="0.3">
      <c r="A1699">
        <v>1697</v>
      </c>
      <c r="B1699">
        <f t="shared" si="26"/>
        <v>4.646132785763176</v>
      </c>
      <c r="C1699">
        <v>1</v>
      </c>
      <c r="D1699">
        <v>107.14400000000001</v>
      </c>
      <c r="E1699">
        <v>4.2939999999999999E-2</v>
      </c>
      <c r="F1699">
        <v>92.927000000000007</v>
      </c>
      <c r="G1699">
        <v>96.441000000000003</v>
      </c>
      <c r="H1699">
        <v>98.491</v>
      </c>
      <c r="I1699">
        <v>99.575999999999993</v>
      </c>
      <c r="J1699">
        <v>101.248</v>
      </c>
      <c r="K1699">
        <v>102.376</v>
      </c>
      <c r="L1699">
        <v>104.041</v>
      </c>
      <c r="M1699">
        <v>107.14400000000001</v>
      </c>
      <c r="N1699">
        <v>110.247</v>
      </c>
      <c r="O1699">
        <v>111.91200000000001</v>
      </c>
      <c r="P1699">
        <v>113.04</v>
      </c>
      <c r="Q1699">
        <v>114.712</v>
      </c>
      <c r="R1699">
        <v>115.797</v>
      </c>
      <c r="S1699">
        <v>117.84699999999999</v>
      </c>
      <c r="T1699">
        <v>121.361</v>
      </c>
    </row>
    <row r="1700" spans="1:20" x14ac:dyDescent="0.3">
      <c r="A1700">
        <v>1698</v>
      </c>
      <c r="B1700">
        <f t="shared" si="26"/>
        <v>4.6488706365503081</v>
      </c>
      <c r="C1700">
        <v>1</v>
      </c>
      <c r="D1700">
        <v>107.16200000000001</v>
      </c>
      <c r="E1700">
        <v>4.2950000000000002E-2</v>
      </c>
      <c r="F1700">
        <v>92.938999999999993</v>
      </c>
      <c r="G1700">
        <v>96.454999999999998</v>
      </c>
      <c r="H1700">
        <v>98.504999999999995</v>
      </c>
      <c r="I1700">
        <v>99.590999999999994</v>
      </c>
      <c r="J1700">
        <v>101.264</v>
      </c>
      <c r="K1700">
        <v>102.392</v>
      </c>
      <c r="L1700">
        <v>104.05800000000001</v>
      </c>
      <c r="M1700">
        <v>107.16200000000001</v>
      </c>
      <c r="N1700">
        <v>110.26600000000001</v>
      </c>
      <c r="O1700">
        <v>111.932</v>
      </c>
      <c r="P1700">
        <v>113.06</v>
      </c>
      <c r="Q1700">
        <v>114.733</v>
      </c>
      <c r="R1700">
        <v>115.819</v>
      </c>
      <c r="S1700">
        <v>117.869</v>
      </c>
      <c r="T1700">
        <v>121.38500000000001</v>
      </c>
    </row>
    <row r="1701" spans="1:20" x14ac:dyDescent="0.3">
      <c r="A1701">
        <v>1699</v>
      </c>
      <c r="B1701">
        <f t="shared" si="26"/>
        <v>4.6516084873374401</v>
      </c>
      <c r="C1701">
        <v>1</v>
      </c>
      <c r="D1701">
        <v>107.1799</v>
      </c>
      <c r="E1701">
        <v>4.2950000000000002E-2</v>
      </c>
      <c r="F1701">
        <v>92.953999999999994</v>
      </c>
      <c r="G1701">
        <v>96.471000000000004</v>
      </c>
      <c r="H1701">
        <v>98.522000000000006</v>
      </c>
      <c r="I1701">
        <v>99.608000000000004</v>
      </c>
      <c r="J1701">
        <v>101.28</v>
      </c>
      <c r="K1701">
        <v>102.40900000000001</v>
      </c>
      <c r="L1701">
        <v>104.075</v>
      </c>
      <c r="M1701">
        <v>107.18</v>
      </c>
      <c r="N1701">
        <v>110.285</v>
      </c>
      <c r="O1701">
        <v>111.95099999999999</v>
      </c>
      <c r="P1701">
        <v>113.07899999999999</v>
      </c>
      <c r="Q1701">
        <v>114.752</v>
      </c>
      <c r="R1701">
        <v>115.83799999999999</v>
      </c>
      <c r="S1701">
        <v>117.889</v>
      </c>
      <c r="T1701">
        <v>121.405</v>
      </c>
    </row>
    <row r="1702" spans="1:20" x14ac:dyDescent="0.3">
      <c r="A1702">
        <v>1700</v>
      </c>
      <c r="B1702">
        <f t="shared" si="26"/>
        <v>4.6543463381245722</v>
      </c>
      <c r="C1702">
        <v>1</v>
      </c>
      <c r="D1702">
        <v>107.1979</v>
      </c>
      <c r="E1702">
        <v>4.2959999999999998E-2</v>
      </c>
      <c r="F1702">
        <v>92.966999999999999</v>
      </c>
      <c r="G1702">
        <v>96.484999999999999</v>
      </c>
      <c r="H1702">
        <v>98.536000000000001</v>
      </c>
      <c r="I1702">
        <v>99.623000000000005</v>
      </c>
      <c r="J1702">
        <v>101.29600000000001</v>
      </c>
      <c r="K1702">
        <v>102.425</v>
      </c>
      <c r="L1702">
        <v>104.092</v>
      </c>
      <c r="M1702">
        <v>107.19799999999999</v>
      </c>
      <c r="N1702">
        <v>110.304</v>
      </c>
      <c r="O1702">
        <v>111.971</v>
      </c>
      <c r="P1702">
        <v>113.1</v>
      </c>
      <c r="Q1702">
        <v>114.773</v>
      </c>
      <c r="R1702">
        <v>115.85899999999999</v>
      </c>
      <c r="S1702">
        <v>117.911</v>
      </c>
      <c r="T1702">
        <v>121.429</v>
      </c>
    </row>
    <row r="1703" spans="1:20" x14ac:dyDescent="0.3">
      <c r="A1703">
        <v>1701</v>
      </c>
      <c r="B1703">
        <f t="shared" si="26"/>
        <v>4.6570841889117043</v>
      </c>
      <c r="C1703">
        <v>1</v>
      </c>
      <c r="D1703">
        <v>107.2159</v>
      </c>
      <c r="E1703">
        <v>4.2959999999999998E-2</v>
      </c>
      <c r="F1703">
        <v>92.981999999999999</v>
      </c>
      <c r="G1703">
        <v>96.501000000000005</v>
      </c>
      <c r="H1703">
        <v>98.552999999999997</v>
      </c>
      <c r="I1703">
        <v>99.64</v>
      </c>
      <c r="J1703">
        <v>101.313</v>
      </c>
      <c r="K1703">
        <v>102.44199999999999</v>
      </c>
      <c r="L1703">
        <v>104.10899999999999</v>
      </c>
      <c r="M1703">
        <v>107.21599999999999</v>
      </c>
      <c r="N1703">
        <v>110.32299999999999</v>
      </c>
      <c r="O1703">
        <v>111.99</v>
      </c>
      <c r="P1703">
        <v>113.119</v>
      </c>
      <c r="Q1703">
        <v>114.792</v>
      </c>
      <c r="R1703">
        <v>115.879</v>
      </c>
      <c r="S1703">
        <v>117.931</v>
      </c>
      <c r="T1703">
        <v>121.449</v>
      </c>
    </row>
    <row r="1704" spans="1:20" x14ac:dyDescent="0.3">
      <c r="A1704">
        <v>1702</v>
      </c>
      <c r="B1704">
        <f t="shared" si="26"/>
        <v>4.6598220396988363</v>
      </c>
      <c r="C1704">
        <v>1</v>
      </c>
      <c r="D1704">
        <v>107.23390000000001</v>
      </c>
      <c r="E1704">
        <v>4.2959999999999998E-2</v>
      </c>
      <c r="F1704">
        <v>92.998000000000005</v>
      </c>
      <c r="G1704">
        <v>96.516999999999996</v>
      </c>
      <c r="H1704">
        <v>98.57</v>
      </c>
      <c r="I1704">
        <v>99.656000000000006</v>
      </c>
      <c r="J1704">
        <v>101.33</v>
      </c>
      <c r="K1704">
        <v>102.459</v>
      </c>
      <c r="L1704">
        <v>104.127</v>
      </c>
      <c r="M1704">
        <v>107.23399999999999</v>
      </c>
      <c r="N1704">
        <v>110.34099999999999</v>
      </c>
      <c r="O1704">
        <v>112.009</v>
      </c>
      <c r="P1704">
        <v>113.13800000000001</v>
      </c>
      <c r="Q1704">
        <v>114.81100000000001</v>
      </c>
      <c r="R1704">
        <v>115.898</v>
      </c>
      <c r="S1704">
        <v>117.95099999999999</v>
      </c>
      <c r="T1704">
        <v>121.47</v>
      </c>
    </row>
    <row r="1705" spans="1:20" x14ac:dyDescent="0.3">
      <c r="A1705">
        <v>1703</v>
      </c>
      <c r="B1705">
        <f t="shared" si="26"/>
        <v>4.6625598904859684</v>
      </c>
      <c r="C1705">
        <v>1</v>
      </c>
      <c r="D1705">
        <v>107.25190000000001</v>
      </c>
      <c r="E1705">
        <v>4.2970000000000001E-2</v>
      </c>
      <c r="F1705">
        <v>93.01</v>
      </c>
      <c r="G1705">
        <v>96.531000000000006</v>
      </c>
      <c r="H1705">
        <v>98.584000000000003</v>
      </c>
      <c r="I1705">
        <v>99.671000000000006</v>
      </c>
      <c r="J1705">
        <v>101.346</v>
      </c>
      <c r="K1705">
        <v>102.47499999999999</v>
      </c>
      <c r="L1705">
        <v>104.143</v>
      </c>
      <c r="M1705">
        <v>107.252</v>
      </c>
      <c r="N1705">
        <v>110.36</v>
      </c>
      <c r="O1705">
        <v>112.02800000000001</v>
      </c>
      <c r="P1705">
        <v>113.158</v>
      </c>
      <c r="Q1705">
        <v>114.83199999999999</v>
      </c>
      <c r="R1705">
        <v>115.92</v>
      </c>
      <c r="S1705">
        <v>117.973</v>
      </c>
      <c r="T1705">
        <v>121.494</v>
      </c>
    </row>
    <row r="1706" spans="1:20" x14ac:dyDescent="0.3">
      <c r="A1706">
        <v>1704</v>
      </c>
      <c r="B1706">
        <f t="shared" si="26"/>
        <v>4.6652977412731005</v>
      </c>
      <c r="C1706">
        <v>1</v>
      </c>
      <c r="D1706">
        <v>107.2698</v>
      </c>
      <c r="E1706">
        <v>4.2970000000000001E-2</v>
      </c>
      <c r="F1706">
        <v>93.025999999999996</v>
      </c>
      <c r="G1706">
        <v>96.546999999999997</v>
      </c>
      <c r="H1706">
        <v>98.600999999999999</v>
      </c>
      <c r="I1706">
        <v>99.688000000000002</v>
      </c>
      <c r="J1706">
        <v>101.363</v>
      </c>
      <c r="K1706">
        <v>102.492</v>
      </c>
      <c r="L1706">
        <v>104.161</v>
      </c>
      <c r="M1706">
        <v>107.27</v>
      </c>
      <c r="N1706">
        <v>110.379</v>
      </c>
      <c r="O1706">
        <v>112.047</v>
      </c>
      <c r="P1706">
        <v>113.17700000000001</v>
      </c>
      <c r="Q1706">
        <v>114.852</v>
      </c>
      <c r="R1706">
        <v>115.93899999999999</v>
      </c>
      <c r="S1706">
        <v>117.99299999999999</v>
      </c>
      <c r="T1706">
        <v>121.514</v>
      </c>
    </row>
    <row r="1707" spans="1:20" x14ac:dyDescent="0.3">
      <c r="A1707">
        <v>1705</v>
      </c>
      <c r="B1707">
        <f t="shared" si="26"/>
        <v>4.6680355920602326</v>
      </c>
      <c r="C1707">
        <v>1</v>
      </c>
      <c r="D1707">
        <v>107.2878</v>
      </c>
      <c r="E1707">
        <v>4.2979999999999997E-2</v>
      </c>
      <c r="F1707">
        <v>93.037999999999997</v>
      </c>
      <c r="G1707">
        <v>96.56</v>
      </c>
      <c r="H1707">
        <v>98.614999999999995</v>
      </c>
      <c r="I1707">
        <v>99.703000000000003</v>
      </c>
      <c r="J1707">
        <v>101.378</v>
      </c>
      <c r="K1707">
        <v>102.509</v>
      </c>
      <c r="L1707">
        <v>104.178</v>
      </c>
      <c r="M1707">
        <v>107.288</v>
      </c>
      <c r="N1707">
        <v>110.398</v>
      </c>
      <c r="O1707">
        <v>112.06699999999999</v>
      </c>
      <c r="P1707">
        <v>113.197</v>
      </c>
      <c r="Q1707">
        <v>114.873</v>
      </c>
      <c r="R1707">
        <v>115.961</v>
      </c>
      <c r="S1707">
        <v>118.015</v>
      </c>
      <c r="T1707">
        <v>121.538</v>
      </c>
    </row>
    <row r="1708" spans="1:20" x14ac:dyDescent="0.3">
      <c r="A1708">
        <v>1706</v>
      </c>
      <c r="B1708">
        <f t="shared" si="26"/>
        <v>4.6707734428473646</v>
      </c>
      <c r="C1708">
        <v>1</v>
      </c>
      <c r="D1708">
        <v>107.3057</v>
      </c>
      <c r="E1708">
        <v>4.2979999999999997E-2</v>
      </c>
      <c r="F1708">
        <v>93.054000000000002</v>
      </c>
      <c r="G1708">
        <v>96.576999999999998</v>
      </c>
      <c r="H1708">
        <v>98.631</v>
      </c>
      <c r="I1708">
        <v>99.72</v>
      </c>
      <c r="J1708">
        <v>101.395</v>
      </c>
      <c r="K1708">
        <v>102.526</v>
      </c>
      <c r="L1708">
        <v>104.19499999999999</v>
      </c>
      <c r="M1708">
        <v>107.306</v>
      </c>
      <c r="N1708">
        <v>110.416</v>
      </c>
      <c r="O1708">
        <v>112.086</v>
      </c>
      <c r="P1708">
        <v>113.21599999999999</v>
      </c>
      <c r="Q1708">
        <v>114.892</v>
      </c>
      <c r="R1708">
        <v>115.98</v>
      </c>
      <c r="S1708">
        <v>118.035</v>
      </c>
      <c r="T1708">
        <v>121.55800000000001</v>
      </c>
    </row>
    <row r="1709" spans="1:20" x14ac:dyDescent="0.3">
      <c r="A1709">
        <v>1707</v>
      </c>
      <c r="B1709">
        <f t="shared" si="26"/>
        <v>4.6735112936344967</v>
      </c>
      <c r="C1709">
        <v>1</v>
      </c>
      <c r="D1709">
        <v>107.3237</v>
      </c>
      <c r="E1709">
        <v>4.299E-2</v>
      </c>
      <c r="F1709">
        <v>93.066000000000003</v>
      </c>
      <c r="G1709">
        <v>96.59</v>
      </c>
      <c r="H1709">
        <v>98.646000000000001</v>
      </c>
      <c r="I1709">
        <v>99.734999999999999</v>
      </c>
      <c r="J1709">
        <v>101.411</v>
      </c>
      <c r="K1709">
        <v>102.542</v>
      </c>
      <c r="L1709">
        <v>104.212</v>
      </c>
      <c r="M1709">
        <v>107.324</v>
      </c>
      <c r="N1709">
        <v>110.43600000000001</v>
      </c>
      <c r="O1709">
        <v>112.10599999999999</v>
      </c>
      <c r="P1709">
        <v>113.23699999999999</v>
      </c>
      <c r="Q1709">
        <v>114.913</v>
      </c>
      <c r="R1709">
        <v>116.001</v>
      </c>
      <c r="S1709">
        <v>118.057</v>
      </c>
      <c r="T1709">
        <v>121.58199999999999</v>
      </c>
    </row>
    <row r="1710" spans="1:20" x14ac:dyDescent="0.3">
      <c r="A1710">
        <v>1708</v>
      </c>
      <c r="B1710">
        <f t="shared" si="26"/>
        <v>4.6762491444216288</v>
      </c>
      <c r="C1710">
        <v>1</v>
      </c>
      <c r="D1710">
        <v>107.3416</v>
      </c>
      <c r="E1710">
        <v>4.299E-2</v>
      </c>
      <c r="F1710">
        <v>93.081000000000003</v>
      </c>
      <c r="G1710">
        <v>96.605999999999995</v>
      </c>
      <c r="H1710">
        <v>98.662000000000006</v>
      </c>
      <c r="I1710">
        <v>99.751000000000005</v>
      </c>
      <c r="J1710">
        <v>101.428</v>
      </c>
      <c r="K1710">
        <v>102.559</v>
      </c>
      <c r="L1710">
        <v>104.229</v>
      </c>
      <c r="M1710">
        <v>107.342</v>
      </c>
      <c r="N1710">
        <v>110.45399999999999</v>
      </c>
      <c r="O1710">
        <v>112.124</v>
      </c>
      <c r="P1710">
        <v>113.255</v>
      </c>
      <c r="Q1710">
        <v>114.932</v>
      </c>
      <c r="R1710">
        <v>116.021</v>
      </c>
      <c r="S1710">
        <v>118.077</v>
      </c>
      <c r="T1710">
        <v>121.602</v>
      </c>
    </row>
    <row r="1711" spans="1:20" x14ac:dyDescent="0.3">
      <c r="A1711">
        <v>1709</v>
      </c>
      <c r="B1711">
        <f t="shared" si="26"/>
        <v>4.6789869952087608</v>
      </c>
      <c r="C1711">
        <v>1</v>
      </c>
      <c r="D1711">
        <v>107.3596</v>
      </c>
      <c r="E1711">
        <v>4.299E-2</v>
      </c>
      <c r="F1711">
        <v>93.096999999999994</v>
      </c>
      <c r="G1711">
        <v>96.623000000000005</v>
      </c>
      <c r="H1711">
        <v>98.679000000000002</v>
      </c>
      <c r="I1711">
        <v>99.768000000000001</v>
      </c>
      <c r="J1711">
        <v>101.44499999999999</v>
      </c>
      <c r="K1711">
        <v>102.57599999999999</v>
      </c>
      <c r="L1711">
        <v>104.247</v>
      </c>
      <c r="M1711">
        <v>107.36</v>
      </c>
      <c r="N1711">
        <v>110.473</v>
      </c>
      <c r="O1711">
        <v>112.143</v>
      </c>
      <c r="P1711">
        <v>113.274</v>
      </c>
      <c r="Q1711">
        <v>114.95099999999999</v>
      </c>
      <c r="R1711">
        <v>116.04</v>
      </c>
      <c r="S1711">
        <v>118.09699999999999</v>
      </c>
      <c r="T1711">
        <v>121.622</v>
      </c>
    </row>
    <row r="1712" spans="1:20" x14ac:dyDescent="0.3">
      <c r="A1712">
        <v>1710</v>
      </c>
      <c r="B1712">
        <f t="shared" si="26"/>
        <v>4.6817248459958929</v>
      </c>
      <c r="C1712">
        <v>1</v>
      </c>
      <c r="D1712">
        <v>107.3775</v>
      </c>
      <c r="E1712">
        <v>4.2999999999999997E-2</v>
      </c>
      <c r="F1712">
        <v>93.108999999999995</v>
      </c>
      <c r="G1712">
        <v>96.635999999999996</v>
      </c>
      <c r="H1712">
        <v>98.692999999999998</v>
      </c>
      <c r="I1712">
        <v>99.783000000000001</v>
      </c>
      <c r="J1712">
        <v>101.46</v>
      </c>
      <c r="K1712">
        <v>102.592</v>
      </c>
      <c r="L1712">
        <v>104.26300000000001</v>
      </c>
      <c r="M1712">
        <v>107.378</v>
      </c>
      <c r="N1712">
        <v>110.492</v>
      </c>
      <c r="O1712">
        <v>112.163</v>
      </c>
      <c r="P1712">
        <v>113.295</v>
      </c>
      <c r="Q1712">
        <v>114.97199999999999</v>
      </c>
      <c r="R1712">
        <v>116.062</v>
      </c>
      <c r="S1712">
        <v>118.119</v>
      </c>
      <c r="T1712">
        <v>121.646</v>
      </c>
    </row>
    <row r="1713" spans="1:20" x14ac:dyDescent="0.3">
      <c r="A1713">
        <v>1711</v>
      </c>
      <c r="B1713">
        <f t="shared" si="26"/>
        <v>4.684462696783025</v>
      </c>
      <c r="C1713">
        <v>1</v>
      </c>
      <c r="D1713">
        <v>107.3954</v>
      </c>
      <c r="E1713">
        <v>4.2999999999999997E-2</v>
      </c>
      <c r="F1713">
        <v>93.125</v>
      </c>
      <c r="G1713">
        <v>96.652000000000001</v>
      </c>
      <c r="H1713">
        <v>98.71</v>
      </c>
      <c r="I1713">
        <v>99.799000000000007</v>
      </c>
      <c r="J1713">
        <v>101.477</v>
      </c>
      <c r="K1713">
        <v>102.60899999999999</v>
      </c>
      <c r="L1713">
        <v>104.28100000000001</v>
      </c>
      <c r="M1713">
        <v>107.395</v>
      </c>
      <c r="N1713">
        <v>110.51</v>
      </c>
      <c r="O1713">
        <v>112.182</v>
      </c>
      <c r="P1713">
        <v>113.31399999999999</v>
      </c>
      <c r="Q1713">
        <v>114.991</v>
      </c>
      <c r="R1713">
        <v>116.081</v>
      </c>
      <c r="S1713">
        <v>118.13800000000001</v>
      </c>
      <c r="T1713">
        <v>121.666</v>
      </c>
    </row>
    <row r="1714" spans="1:20" x14ac:dyDescent="0.3">
      <c r="A1714">
        <v>1712</v>
      </c>
      <c r="B1714">
        <f t="shared" si="26"/>
        <v>4.687200547570157</v>
      </c>
      <c r="C1714">
        <v>1</v>
      </c>
      <c r="D1714">
        <v>107.41330000000001</v>
      </c>
      <c r="E1714">
        <v>4.301E-2</v>
      </c>
      <c r="F1714">
        <v>93.137</v>
      </c>
      <c r="G1714">
        <v>96.665999999999997</v>
      </c>
      <c r="H1714">
        <v>98.724000000000004</v>
      </c>
      <c r="I1714">
        <v>99.813999999999993</v>
      </c>
      <c r="J1714">
        <v>101.49299999999999</v>
      </c>
      <c r="K1714">
        <v>102.625</v>
      </c>
      <c r="L1714">
        <v>104.297</v>
      </c>
      <c r="M1714">
        <v>107.413</v>
      </c>
      <c r="N1714">
        <v>110.529</v>
      </c>
      <c r="O1714">
        <v>112.20099999999999</v>
      </c>
      <c r="P1714">
        <v>113.334</v>
      </c>
      <c r="Q1714">
        <v>115.012</v>
      </c>
      <c r="R1714">
        <v>116.102</v>
      </c>
      <c r="S1714">
        <v>118.161</v>
      </c>
      <c r="T1714">
        <v>121.69</v>
      </c>
    </row>
    <row r="1715" spans="1:20" x14ac:dyDescent="0.3">
      <c r="A1715">
        <v>1713</v>
      </c>
      <c r="B1715">
        <f t="shared" si="26"/>
        <v>4.6899383983572891</v>
      </c>
      <c r="C1715">
        <v>1</v>
      </c>
      <c r="D1715">
        <v>107.4312</v>
      </c>
      <c r="E1715">
        <v>4.301E-2</v>
      </c>
      <c r="F1715">
        <v>93.152000000000001</v>
      </c>
      <c r="G1715">
        <v>96.682000000000002</v>
      </c>
      <c r="H1715">
        <v>98.741</v>
      </c>
      <c r="I1715">
        <v>99.831000000000003</v>
      </c>
      <c r="J1715">
        <v>101.51</v>
      </c>
      <c r="K1715">
        <v>102.642</v>
      </c>
      <c r="L1715">
        <v>104.315</v>
      </c>
      <c r="M1715">
        <v>107.431</v>
      </c>
      <c r="N1715">
        <v>110.548</v>
      </c>
      <c r="O1715">
        <v>112.22</v>
      </c>
      <c r="P1715">
        <v>113.35299999999999</v>
      </c>
      <c r="Q1715">
        <v>115.03100000000001</v>
      </c>
      <c r="R1715">
        <v>116.122</v>
      </c>
      <c r="S1715">
        <v>118.18</v>
      </c>
      <c r="T1715">
        <v>121.71</v>
      </c>
    </row>
    <row r="1716" spans="1:20" x14ac:dyDescent="0.3">
      <c r="A1716">
        <v>1714</v>
      </c>
      <c r="B1716">
        <f t="shared" si="26"/>
        <v>4.6926762491444221</v>
      </c>
      <c r="C1716">
        <v>1</v>
      </c>
      <c r="D1716">
        <v>107.4492</v>
      </c>
      <c r="E1716">
        <v>4.301E-2</v>
      </c>
      <c r="F1716">
        <v>93.168000000000006</v>
      </c>
      <c r="G1716">
        <v>96.697999999999993</v>
      </c>
      <c r="H1716">
        <v>98.757000000000005</v>
      </c>
      <c r="I1716">
        <v>99.847999999999999</v>
      </c>
      <c r="J1716">
        <v>101.527</v>
      </c>
      <c r="K1716">
        <v>102.65900000000001</v>
      </c>
      <c r="L1716">
        <v>104.33199999999999</v>
      </c>
      <c r="M1716">
        <v>107.449</v>
      </c>
      <c r="N1716">
        <v>110.566</v>
      </c>
      <c r="O1716">
        <v>112.239</v>
      </c>
      <c r="P1716">
        <v>113.372</v>
      </c>
      <c r="Q1716">
        <v>115.051</v>
      </c>
      <c r="R1716">
        <v>116.14100000000001</v>
      </c>
      <c r="S1716">
        <v>118.2</v>
      </c>
      <c r="T1716">
        <v>121.73</v>
      </c>
    </row>
    <row r="1717" spans="1:20" x14ac:dyDescent="0.3">
      <c r="A1717">
        <v>1715</v>
      </c>
      <c r="B1717">
        <f t="shared" si="26"/>
        <v>4.6954140999315541</v>
      </c>
      <c r="C1717">
        <v>1</v>
      </c>
      <c r="D1717">
        <v>107.4671</v>
      </c>
      <c r="E1717">
        <v>4.3020000000000003E-2</v>
      </c>
      <c r="F1717">
        <v>93.18</v>
      </c>
      <c r="G1717">
        <v>96.712000000000003</v>
      </c>
      <c r="H1717">
        <v>98.772000000000006</v>
      </c>
      <c r="I1717">
        <v>99.863</v>
      </c>
      <c r="J1717">
        <v>101.542</v>
      </c>
      <c r="K1717">
        <v>102.675</v>
      </c>
      <c r="L1717">
        <v>104.349</v>
      </c>
      <c r="M1717">
        <v>107.467</v>
      </c>
      <c r="N1717">
        <v>110.58499999999999</v>
      </c>
      <c r="O1717">
        <v>112.259</v>
      </c>
      <c r="P1717">
        <v>113.392</v>
      </c>
      <c r="Q1717">
        <v>115.072</v>
      </c>
      <c r="R1717">
        <v>116.16200000000001</v>
      </c>
      <c r="S1717">
        <v>118.22199999999999</v>
      </c>
      <c r="T1717">
        <v>121.754</v>
      </c>
    </row>
    <row r="1718" spans="1:20" x14ac:dyDescent="0.3">
      <c r="A1718">
        <v>1716</v>
      </c>
      <c r="B1718">
        <f t="shared" si="26"/>
        <v>4.6981519507186862</v>
      </c>
      <c r="C1718">
        <v>1</v>
      </c>
      <c r="D1718">
        <v>107.4849</v>
      </c>
      <c r="E1718">
        <v>4.3020000000000003E-2</v>
      </c>
      <c r="F1718">
        <v>93.195999999999998</v>
      </c>
      <c r="G1718">
        <v>96.727999999999994</v>
      </c>
      <c r="H1718">
        <v>98.787999999999997</v>
      </c>
      <c r="I1718">
        <v>99.879000000000005</v>
      </c>
      <c r="J1718">
        <v>101.559</v>
      </c>
      <c r="K1718">
        <v>102.69199999999999</v>
      </c>
      <c r="L1718">
        <v>104.366</v>
      </c>
      <c r="M1718">
        <v>107.485</v>
      </c>
      <c r="N1718">
        <v>110.604</v>
      </c>
      <c r="O1718">
        <v>112.277</v>
      </c>
      <c r="P1718">
        <v>113.411</v>
      </c>
      <c r="Q1718">
        <v>115.09099999999999</v>
      </c>
      <c r="R1718">
        <v>116.182</v>
      </c>
      <c r="S1718">
        <v>118.242</v>
      </c>
      <c r="T1718">
        <v>121.774</v>
      </c>
    </row>
    <row r="1719" spans="1:20" x14ac:dyDescent="0.3">
      <c r="A1719">
        <v>1717</v>
      </c>
      <c r="B1719">
        <f t="shared" si="26"/>
        <v>4.7008898015058183</v>
      </c>
      <c r="C1719">
        <v>1</v>
      </c>
      <c r="D1719">
        <v>107.50279999999999</v>
      </c>
      <c r="E1719">
        <v>4.3029999999999999E-2</v>
      </c>
      <c r="F1719">
        <v>93.207999999999998</v>
      </c>
      <c r="G1719">
        <v>96.741</v>
      </c>
      <c r="H1719">
        <v>98.802999999999997</v>
      </c>
      <c r="I1719">
        <v>99.894000000000005</v>
      </c>
      <c r="J1719">
        <v>101.575</v>
      </c>
      <c r="K1719">
        <v>102.708</v>
      </c>
      <c r="L1719">
        <v>104.383</v>
      </c>
      <c r="M1719">
        <v>107.503</v>
      </c>
      <c r="N1719">
        <v>110.623</v>
      </c>
      <c r="O1719">
        <v>112.297</v>
      </c>
      <c r="P1719">
        <v>113.431</v>
      </c>
      <c r="Q1719">
        <v>115.11199999999999</v>
      </c>
      <c r="R1719">
        <v>116.203</v>
      </c>
      <c r="S1719">
        <v>118.264</v>
      </c>
      <c r="T1719">
        <v>121.798</v>
      </c>
    </row>
    <row r="1720" spans="1:20" x14ac:dyDescent="0.3">
      <c r="A1720">
        <v>1718</v>
      </c>
      <c r="B1720">
        <f t="shared" si="26"/>
        <v>4.7036276522929503</v>
      </c>
      <c r="C1720">
        <v>1</v>
      </c>
      <c r="D1720">
        <v>107.52070000000001</v>
      </c>
      <c r="E1720">
        <v>4.3029999999999999E-2</v>
      </c>
      <c r="F1720">
        <v>93.222999999999999</v>
      </c>
      <c r="G1720">
        <v>96.757999999999996</v>
      </c>
      <c r="H1720">
        <v>98.819000000000003</v>
      </c>
      <c r="I1720">
        <v>99.911000000000001</v>
      </c>
      <c r="J1720">
        <v>101.59099999999999</v>
      </c>
      <c r="K1720">
        <v>102.726</v>
      </c>
      <c r="L1720">
        <v>104.4</v>
      </c>
      <c r="M1720">
        <v>107.521</v>
      </c>
      <c r="N1720">
        <v>110.64100000000001</v>
      </c>
      <c r="O1720">
        <v>112.316</v>
      </c>
      <c r="P1720">
        <v>113.45</v>
      </c>
      <c r="Q1720">
        <v>115.131</v>
      </c>
      <c r="R1720">
        <v>116.22199999999999</v>
      </c>
      <c r="S1720">
        <v>118.28400000000001</v>
      </c>
      <c r="T1720">
        <v>121.818</v>
      </c>
    </row>
    <row r="1721" spans="1:20" x14ac:dyDescent="0.3">
      <c r="A1721">
        <v>1719</v>
      </c>
      <c r="B1721">
        <f t="shared" si="26"/>
        <v>4.7063655030800824</v>
      </c>
      <c r="C1721">
        <v>1</v>
      </c>
      <c r="D1721">
        <v>107.5386</v>
      </c>
      <c r="E1721">
        <v>4.3029999999999999E-2</v>
      </c>
      <c r="F1721">
        <v>93.239000000000004</v>
      </c>
      <c r="G1721">
        <v>96.774000000000001</v>
      </c>
      <c r="H1721">
        <v>98.834999999999994</v>
      </c>
      <c r="I1721">
        <v>99.927000000000007</v>
      </c>
      <c r="J1721">
        <v>101.608</v>
      </c>
      <c r="K1721">
        <v>102.74299999999999</v>
      </c>
      <c r="L1721">
        <v>104.417</v>
      </c>
      <c r="M1721">
        <v>107.539</v>
      </c>
      <c r="N1721">
        <v>110.66</v>
      </c>
      <c r="O1721">
        <v>112.33499999999999</v>
      </c>
      <c r="P1721">
        <v>113.46899999999999</v>
      </c>
      <c r="Q1721">
        <v>115.15</v>
      </c>
      <c r="R1721">
        <v>116.242</v>
      </c>
      <c r="S1721">
        <v>118.304</v>
      </c>
      <c r="T1721">
        <v>121.83799999999999</v>
      </c>
    </row>
    <row r="1722" spans="1:20" x14ac:dyDescent="0.3">
      <c r="A1722">
        <v>1720</v>
      </c>
      <c r="B1722">
        <f t="shared" si="26"/>
        <v>4.7091033538672145</v>
      </c>
      <c r="C1722">
        <v>1</v>
      </c>
      <c r="D1722">
        <v>107.5565</v>
      </c>
      <c r="E1722">
        <v>4.3040000000000002E-2</v>
      </c>
      <c r="F1722">
        <v>93.251000000000005</v>
      </c>
      <c r="G1722">
        <v>96.787000000000006</v>
      </c>
      <c r="H1722">
        <v>98.85</v>
      </c>
      <c r="I1722">
        <v>99.941999999999993</v>
      </c>
      <c r="J1722">
        <v>101.624</v>
      </c>
      <c r="K1722">
        <v>102.759</v>
      </c>
      <c r="L1722">
        <v>104.434</v>
      </c>
      <c r="M1722">
        <v>107.557</v>
      </c>
      <c r="N1722">
        <v>110.679</v>
      </c>
      <c r="O1722">
        <v>112.354</v>
      </c>
      <c r="P1722">
        <v>113.489</v>
      </c>
      <c r="Q1722">
        <v>115.17100000000001</v>
      </c>
      <c r="R1722">
        <v>116.26300000000001</v>
      </c>
      <c r="S1722">
        <v>118.32599999999999</v>
      </c>
      <c r="T1722">
        <v>121.86199999999999</v>
      </c>
    </row>
    <row r="1723" spans="1:20" x14ac:dyDescent="0.3">
      <c r="A1723">
        <v>1721</v>
      </c>
      <c r="B1723">
        <f t="shared" si="26"/>
        <v>4.7118412046543465</v>
      </c>
      <c r="C1723">
        <v>1</v>
      </c>
      <c r="D1723">
        <v>107.57429999999999</v>
      </c>
      <c r="E1723">
        <v>4.3040000000000002E-2</v>
      </c>
      <c r="F1723">
        <v>93.266999999999996</v>
      </c>
      <c r="G1723">
        <v>96.802999999999997</v>
      </c>
      <c r="H1723">
        <v>98.866</v>
      </c>
      <c r="I1723">
        <v>99.959000000000003</v>
      </c>
      <c r="J1723">
        <v>101.64100000000001</v>
      </c>
      <c r="K1723">
        <v>102.776</v>
      </c>
      <c r="L1723">
        <v>104.45099999999999</v>
      </c>
      <c r="M1723">
        <v>107.574</v>
      </c>
      <c r="N1723">
        <v>110.697</v>
      </c>
      <c r="O1723">
        <v>112.373</v>
      </c>
      <c r="P1723">
        <v>113.508</v>
      </c>
      <c r="Q1723">
        <v>115.19</v>
      </c>
      <c r="R1723">
        <v>116.282</v>
      </c>
      <c r="S1723">
        <v>118.345</v>
      </c>
      <c r="T1723">
        <v>121.88200000000001</v>
      </c>
    </row>
    <row r="1724" spans="1:20" x14ac:dyDescent="0.3">
      <c r="A1724">
        <v>1722</v>
      </c>
      <c r="B1724">
        <f t="shared" si="26"/>
        <v>4.7145790554414786</v>
      </c>
      <c r="C1724">
        <v>1</v>
      </c>
      <c r="D1724">
        <v>107.59220000000001</v>
      </c>
      <c r="E1724">
        <v>4.3049999999999998E-2</v>
      </c>
      <c r="F1724">
        <v>93.278999999999996</v>
      </c>
      <c r="G1724">
        <v>96.816999999999993</v>
      </c>
      <c r="H1724">
        <v>98.881</v>
      </c>
      <c r="I1724">
        <v>99.972999999999999</v>
      </c>
      <c r="J1724">
        <v>101.65600000000001</v>
      </c>
      <c r="K1724">
        <v>102.792</v>
      </c>
      <c r="L1724">
        <v>104.468</v>
      </c>
      <c r="M1724">
        <v>107.592</v>
      </c>
      <c r="N1724">
        <v>110.71599999999999</v>
      </c>
      <c r="O1724">
        <v>112.393</v>
      </c>
      <c r="P1724">
        <v>113.52800000000001</v>
      </c>
      <c r="Q1724">
        <v>115.211</v>
      </c>
      <c r="R1724">
        <v>116.304</v>
      </c>
      <c r="S1724">
        <v>118.367</v>
      </c>
      <c r="T1724">
        <v>121.90600000000001</v>
      </c>
    </row>
    <row r="1725" spans="1:20" x14ac:dyDescent="0.3">
      <c r="A1725">
        <v>1723</v>
      </c>
      <c r="B1725">
        <f t="shared" si="26"/>
        <v>4.7173169062286107</v>
      </c>
      <c r="C1725">
        <v>1</v>
      </c>
      <c r="D1725">
        <v>107.61</v>
      </c>
      <c r="E1725">
        <v>4.3049999999999998E-2</v>
      </c>
      <c r="F1725">
        <v>93.293999999999997</v>
      </c>
      <c r="G1725">
        <v>96.832999999999998</v>
      </c>
      <c r="H1725">
        <v>98.897000000000006</v>
      </c>
      <c r="I1725">
        <v>99.99</v>
      </c>
      <c r="J1725">
        <v>101.673</v>
      </c>
      <c r="K1725">
        <v>102.809</v>
      </c>
      <c r="L1725">
        <v>104.485</v>
      </c>
      <c r="M1725">
        <v>107.61</v>
      </c>
      <c r="N1725">
        <v>110.735</v>
      </c>
      <c r="O1725">
        <v>112.411</v>
      </c>
      <c r="P1725">
        <v>113.547</v>
      </c>
      <c r="Q1725">
        <v>115.23</v>
      </c>
      <c r="R1725">
        <v>116.32299999999999</v>
      </c>
      <c r="S1725">
        <v>118.387</v>
      </c>
      <c r="T1725">
        <v>121.926</v>
      </c>
    </row>
    <row r="1726" spans="1:20" x14ac:dyDescent="0.3">
      <c r="A1726">
        <v>1724</v>
      </c>
      <c r="B1726">
        <f t="shared" si="26"/>
        <v>4.7200547570157427</v>
      </c>
      <c r="C1726">
        <v>1</v>
      </c>
      <c r="D1726">
        <v>107.6279</v>
      </c>
      <c r="E1726">
        <v>4.3049999999999998E-2</v>
      </c>
      <c r="F1726">
        <v>93.31</v>
      </c>
      <c r="G1726">
        <v>96.849000000000004</v>
      </c>
      <c r="H1726">
        <v>98.912999999999997</v>
      </c>
      <c r="I1726">
        <v>100.00700000000001</v>
      </c>
      <c r="J1726">
        <v>101.69</v>
      </c>
      <c r="K1726">
        <v>102.82599999999999</v>
      </c>
      <c r="L1726">
        <v>104.503</v>
      </c>
      <c r="M1726">
        <v>107.628</v>
      </c>
      <c r="N1726">
        <v>110.753</v>
      </c>
      <c r="O1726">
        <v>112.43</v>
      </c>
      <c r="P1726">
        <v>113.566</v>
      </c>
      <c r="Q1726">
        <v>115.249</v>
      </c>
      <c r="R1726">
        <v>116.342</v>
      </c>
      <c r="S1726">
        <v>118.407</v>
      </c>
      <c r="T1726">
        <v>121.946</v>
      </c>
    </row>
    <row r="1727" spans="1:20" x14ac:dyDescent="0.3">
      <c r="A1727">
        <v>1725</v>
      </c>
      <c r="B1727">
        <f t="shared" si="26"/>
        <v>4.7227926078028748</v>
      </c>
      <c r="C1727">
        <v>1</v>
      </c>
      <c r="D1727">
        <v>107.64570000000001</v>
      </c>
      <c r="E1727">
        <v>4.3060000000000001E-2</v>
      </c>
      <c r="F1727">
        <v>93.322000000000003</v>
      </c>
      <c r="G1727">
        <v>96.863</v>
      </c>
      <c r="H1727">
        <v>98.927999999999997</v>
      </c>
      <c r="I1727">
        <v>100.021</v>
      </c>
      <c r="J1727">
        <v>101.705</v>
      </c>
      <c r="K1727">
        <v>102.842</v>
      </c>
      <c r="L1727">
        <v>104.51900000000001</v>
      </c>
      <c r="M1727">
        <v>107.646</v>
      </c>
      <c r="N1727">
        <v>110.77200000000001</v>
      </c>
      <c r="O1727">
        <v>112.45</v>
      </c>
      <c r="P1727">
        <v>113.586</v>
      </c>
      <c r="Q1727">
        <v>115.27</v>
      </c>
      <c r="R1727">
        <v>116.364</v>
      </c>
      <c r="S1727">
        <v>118.429</v>
      </c>
      <c r="T1727">
        <v>121.97</v>
      </c>
    </row>
    <row r="1728" spans="1:20" x14ac:dyDescent="0.3">
      <c r="A1728">
        <v>1726</v>
      </c>
      <c r="B1728">
        <f t="shared" si="26"/>
        <v>4.7255304585900069</v>
      </c>
      <c r="C1728">
        <v>1</v>
      </c>
      <c r="D1728">
        <v>107.6636</v>
      </c>
      <c r="E1728">
        <v>4.3060000000000001E-2</v>
      </c>
      <c r="F1728">
        <v>93.337000000000003</v>
      </c>
      <c r="G1728">
        <v>96.879000000000005</v>
      </c>
      <c r="H1728">
        <v>98.944000000000003</v>
      </c>
      <c r="I1728">
        <v>100.038</v>
      </c>
      <c r="J1728">
        <v>101.72199999999999</v>
      </c>
      <c r="K1728">
        <v>102.85899999999999</v>
      </c>
      <c r="L1728">
        <v>104.53700000000001</v>
      </c>
      <c r="M1728">
        <v>107.664</v>
      </c>
      <c r="N1728">
        <v>110.791</v>
      </c>
      <c r="O1728">
        <v>112.468</v>
      </c>
      <c r="P1728">
        <v>113.605</v>
      </c>
      <c r="Q1728">
        <v>115.289</v>
      </c>
      <c r="R1728">
        <v>116.383</v>
      </c>
      <c r="S1728">
        <v>118.449</v>
      </c>
      <c r="T1728">
        <v>121.99</v>
      </c>
    </row>
    <row r="1729" spans="1:20" x14ac:dyDescent="0.3">
      <c r="A1729">
        <v>1727</v>
      </c>
      <c r="B1729">
        <f t="shared" si="26"/>
        <v>4.7282683093771389</v>
      </c>
      <c r="C1729">
        <v>1</v>
      </c>
      <c r="D1729">
        <v>107.6814</v>
      </c>
      <c r="E1729">
        <v>4.3069999999999997E-2</v>
      </c>
      <c r="F1729">
        <v>93.349000000000004</v>
      </c>
      <c r="G1729">
        <v>96.891999999999996</v>
      </c>
      <c r="H1729">
        <v>98.959000000000003</v>
      </c>
      <c r="I1729">
        <v>100.053</v>
      </c>
      <c r="J1729">
        <v>101.738</v>
      </c>
      <c r="K1729">
        <v>102.875</v>
      </c>
      <c r="L1729">
        <v>104.553</v>
      </c>
      <c r="M1729">
        <v>107.681</v>
      </c>
      <c r="N1729">
        <v>110.81</v>
      </c>
      <c r="O1729">
        <v>112.488</v>
      </c>
      <c r="P1729">
        <v>113.625</v>
      </c>
      <c r="Q1729">
        <v>115.31</v>
      </c>
      <c r="R1729">
        <v>116.404</v>
      </c>
      <c r="S1729">
        <v>118.471</v>
      </c>
      <c r="T1729">
        <v>122.01300000000001</v>
      </c>
    </row>
    <row r="1730" spans="1:20" x14ac:dyDescent="0.3">
      <c r="A1730">
        <v>1728</v>
      </c>
      <c r="B1730">
        <f t="shared" si="26"/>
        <v>4.731006160164271</v>
      </c>
      <c r="C1730">
        <v>1</v>
      </c>
      <c r="D1730">
        <v>107.6992</v>
      </c>
      <c r="E1730">
        <v>4.3069999999999997E-2</v>
      </c>
      <c r="F1730">
        <v>93.364999999999995</v>
      </c>
      <c r="G1730">
        <v>96.908000000000001</v>
      </c>
      <c r="H1730">
        <v>98.974999999999994</v>
      </c>
      <c r="I1730">
        <v>100.069</v>
      </c>
      <c r="J1730">
        <v>101.755</v>
      </c>
      <c r="K1730">
        <v>102.892</v>
      </c>
      <c r="L1730">
        <v>104.571</v>
      </c>
      <c r="M1730">
        <v>107.699</v>
      </c>
      <c r="N1730">
        <v>110.828</v>
      </c>
      <c r="O1730">
        <v>112.50700000000001</v>
      </c>
      <c r="P1730">
        <v>113.64400000000001</v>
      </c>
      <c r="Q1730">
        <v>115.32899999999999</v>
      </c>
      <c r="R1730">
        <v>116.423</v>
      </c>
      <c r="S1730">
        <v>118.49</v>
      </c>
      <c r="T1730">
        <v>122.03400000000001</v>
      </c>
    </row>
    <row r="1731" spans="1:20" x14ac:dyDescent="0.3">
      <c r="A1731">
        <v>1729</v>
      </c>
      <c r="B1731">
        <f t="shared" ref="B1731:B1794" si="27">A1731/365.25</f>
        <v>4.7337440109514031</v>
      </c>
      <c r="C1731">
        <v>1</v>
      </c>
      <c r="D1731">
        <v>107.717</v>
      </c>
      <c r="E1731">
        <v>4.308E-2</v>
      </c>
      <c r="F1731">
        <v>93.376999999999995</v>
      </c>
      <c r="G1731">
        <v>96.921999999999997</v>
      </c>
      <c r="H1731">
        <v>98.989000000000004</v>
      </c>
      <c r="I1731">
        <v>100.084</v>
      </c>
      <c r="J1731">
        <v>101.77</v>
      </c>
      <c r="K1731">
        <v>102.907</v>
      </c>
      <c r="L1731">
        <v>104.587</v>
      </c>
      <c r="M1731">
        <v>107.717</v>
      </c>
      <c r="N1731">
        <v>110.84699999999999</v>
      </c>
      <c r="O1731">
        <v>112.527</v>
      </c>
      <c r="P1731">
        <v>113.664</v>
      </c>
      <c r="Q1731">
        <v>115.35</v>
      </c>
      <c r="R1731">
        <v>116.44499999999999</v>
      </c>
      <c r="S1731">
        <v>118.512</v>
      </c>
      <c r="T1731">
        <v>122.057</v>
      </c>
    </row>
    <row r="1732" spans="1:20" x14ac:dyDescent="0.3">
      <c r="A1732">
        <v>1730</v>
      </c>
      <c r="B1732">
        <f t="shared" si="27"/>
        <v>4.7364818617385351</v>
      </c>
      <c r="C1732">
        <v>1</v>
      </c>
      <c r="D1732">
        <v>107.7349</v>
      </c>
      <c r="E1732">
        <v>4.308E-2</v>
      </c>
      <c r="F1732">
        <v>93.391999999999996</v>
      </c>
      <c r="G1732">
        <v>96.938000000000002</v>
      </c>
      <c r="H1732">
        <v>99.006</v>
      </c>
      <c r="I1732">
        <v>100.101</v>
      </c>
      <c r="J1732">
        <v>101.78700000000001</v>
      </c>
      <c r="K1732">
        <v>102.925</v>
      </c>
      <c r="L1732">
        <v>104.604</v>
      </c>
      <c r="M1732">
        <v>107.735</v>
      </c>
      <c r="N1732">
        <v>110.86499999999999</v>
      </c>
      <c r="O1732">
        <v>112.545</v>
      </c>
      <c r="P1732">
        <v>113.68300000000001</v>
      </c>
      <c r="Q1732">
        <v>115.369</v>
      </c>
      <c r="R1732">
        <v>116.464</v>
      </c>
      <c r="S1732">
        <v>118.532</v>
      </c>
      <c r="T1732">
        <v>122.077</v>
      </c>
    </row>
    <row r="1733" spans="1:20" x14ac:dyDescent="0.3">
      <c r="A1733">
        <v>1731</v>
      </c>
      <c r="B1733">
        <f t="shared" si="27"/>
        <v>4.7392197125256672</v>
      </c>
      <c r="C1733">
        <v>1</v>
      </c>
      <c r="D1733">
        <v>107.7527</v>
      </c>
      <c r="E1733">
        <v>4.308E-2</v>
      </c>
      <c r="F1733">
        <v>93.408000000000001</v>
      </c>
      <c r="G1733">
        <v>96.953999999999994</v>
      </c>
      <c r="H1733">
        <v>99.022000000000006</v>
      </c>
      <c r="I1733">
        <v>100.117</v>
      </c>
      <c r="J1733">
        <v>101.804</v>
      </c>
      <c r="K1733">
        <v>102.94199999999999</v>
      </c>
      <c r="L1733">
        <v>104.622</v>
      </c>
      <c r="M1733">
        <v>107.753</v>
      </c>
      <c r="N1733">
        <v>110.884</v>
      </c>
      <c r="O1733">
        <v>112.56399999999999</v>
      </c>
      <c r="P1733">
        <v>113.702</v>
      </c>
      <c r="Q1733">
        <v>115.38800000000001</v>
      </c>
      <c r="R1733">
        <v>116.483</v>
      </c>
      <c r="S1733">
        <v>118.55200000000001</v>
      </c>
      <c r="T1733">
        <v>122.098</v>
      </c>
    </row>
    <row r="1734" spans="1:20" x14ac:dyDescent="0.3">
      <c r="A1734">
        <v>1732</v>
      </c>
      <c r="B1734">
        <f t="shared" si="27"/>
        <v>4.7419575633127993</v>
      </c>
      <c r="C1734">
        <v>1</v>
      </c>
      <c r="D1734">
        <v>107.7705</v>
      </c>
      <c r="E1734">
        <v>4.3090000000000003E-2</v>
      </c>
      <c r="F1734">
        <v>93.42</v>
      </c>
      <c r="G1734">
        <v>96.966999999999999</v>
      </c>
      <c r="H1734">
        <v>99.036000000000001</v>
      </c>
      <c r="I1734">
        <v>100.13200000000001</v>
      </c>
      <c r="J1734">
        <v>101.819</v>
      </c>
      <c r="K1734">
        <v>102.95699999999999</v>
      </c>
      <c r="L1734">
        <v>104.63800000000001</v>
      </c>
      <c r="M1734">
        <v>107.771</v>
      </c>
      <c r="N1734">
        <v>110.90300000000001</v>
      </c>
      <c r="O1734">
        <v>112.584</v>
      </c>
      <c r="P1734">
        <v>113.72199999999999</v>
      </c>
      <c r="Q1734">
        <v>115.40900000000001</v>
      </c>
      <c r="R1734">
        <v>116.505</v>
      </c>
      <c r="S1734">
        <v>118.574</v>
      </c>
      <c r="T1734">
        <v>122.121</v>
      </c>
    </row>
    <row r="1735" spans="1:20" x14ac:dyDescent="0.3">
      <c r="A1735">
        <v>1733</v>
      </c>
      <c r="B1735">
        <f t="shared" si="27"/>
        <v>4.7446954140999313</v>
      </c>
      <c r="C1735">
        <v>1</v>
      </c>
      <c r="D1735">
        <v>107.78830000000001</v>
      </c>
      <c r="E1735">
        <v>4.3090000000000003E-2</v>
      </c>
      <c r="F1735">
        <v>93.435000000000002</v>
      </c>
      <c r="G1735">
        <v>96.983000000000004</v>
      </c>
      <c r="H1735">
        <v>99.052999999999997</v>
      </c>
      <c r="I1735">
        <v>100.149</v>
      </c>
      <c r="J1735">
        <v>101.836</v>
      </c>
      <c r="K1735">
        <v>102.974</v>
      </c>
      <c r="L1735">
        <v>104.65600000000001</v>
      </c>
      <c r="M1735">
        <v>107.788</v>
      </c>
      <c r="N1735">
        <v>110.92100000000001</v>
      </c>
      <c r="O1735">
        <v>112.602</v>
      </c>
      <c r="P1735">
        <v>113.741</v>
      </c>
      <c r="Q1735">
        <v>115.428</v>
      </c>
      <c r="R1735">
        <v>116.524</v>
      </c>
      <c r="S1735">
        <v>118.593</v>
      </c>
      <c r="T1735">
        <v>122.14100000000001</v>
      </c>
    </row>
    <row r="1736" spans="1:20" x14ac:dyDescent="0.3">
      <c r="A1736">
        <v>1734</v>
      </c>
      <c r="B1736">
        <f t="shared" si="27"/>
        <v>4.7474332648870634</v>
      </c>
      <c r="C1736">
        <v>1</v>
      </c>
      <c r="D1736">
        <v>107.806</v>
      </c>
      <c r="E1736">
        <v>4.3099999999999999E-2</v>
      </c>
      <c r="F1736">
        <v>93.447000000000003</v>
      </c>
      <c r="G1736">
        <v>96.997</v>
      </c>
      <c r="H1736">
        <v>99.066999999999993</v>
      </c>
      <c r="I1736">
        <v>100.163</v>
      </c>
      <c r="J1736">
        <v>101.851</v>
      </c>
      <c r="K1736">
        <v>102.99</v>
      </c>
      <c r="L1736">
        <v>104.672</v>
      </c>
      <c r="M1736">
        <v>107.806</v>
      </c>
      <c r="N1736">
        <v>110.94</v>
      </c>
      <c r="O1736">
        <v>112.622</v>
      </c>
      <c r="P1736">
        <v>113.761</v>
      </c>
      <c r="Q1736">
        <v>115.449</v>
      </c>
      <c r="R1736">
        <v>116.545</v>
      </c>
      <c r="S1736">
        <v>118.61499999999999</v>
      </c>
      <c r="T1736">
        <v>122.16500000000001</v>
      </c>
    </row>
    <row r="1737" spans="1:20" x14ac:dyDescent="0.3">
      <c r="A1737">
        <v>1735</v>
      </c>
      <c r="B1737">
        <f t="shared" si="27"/>
        <v>4.7501711156741955</v>
      </c>
      <c r="C1737">
        <v>1</v>
      </c>
      <c r="D1737">
        <v>107.82380000000001</v>
      </c>
      <c r="E1737">
        <v>4.3099999999999999E-2</v>
      </c>
      <c r="F1737">
        <v>93.462999999999994</v>
      </c>
      <c r="G1737">
        <v>97.013000000000005</v>
      </c>
      <c r="H1737">
        <v>99.082999999999998</v>
      </c>
      <c r="I1737">
        <v>100.18</v>
      </c>
      <c r="J1737">
        <v>101.86799999999999</v>
      </c>
      <c r="K1737">
        <v>103.00700000000001</v>
      </c>
      <c r="L1737">
        <v>104.68899999999999</v>
      </c>
      <c r="M1737">
        <v>107.824</v>
      </c>
      <c r="N1737">
        <v>110.958</v>
      </c>
      <c r="O1737">
        <v>112.64</v>
      </c>
      <c r="P1737">
        <v>113.779</v>
      </c>
      <c r="Q1737">
        <v>115.468</v>
      </c>
      <c r="R1737">
        <v>116.56399999999999</v>
      </c>
      <c r="S1737">
        <v>118.63500000000001</v>
      </c>
      <c r="T1737">
        <v>122.185</v>
      </c>
    </row>
    <row r="1738" spans="1:20" x14ac:dyDescent="0.3">
      <c r="A1738">
        <v>1736</v>
      </c>
      <c r="B1738">
        <f t="shared" si="27"/>
        <v>4.7529089664613275</v>
      </c>
      <c r="C1738">
        <v>1</v>
      </c>
      <c r="D1738">
        <v>107.8416</v>
      </c>
      <c r="E1738">
        <v>4.3099999999999999E-2</v>
      </c>
      <c r="F1738">
        <v>93.477999999999994</v>
      </c>
      <c r="G1738">
        <v>97.028999999999996</v>
      </c>
      <c r="H1738">
        <v>99.1</v>
      </c>
      <c r="I1738">
        <v>100.196</v>
      </c>
      <c r="J1738">
        <v>101.88500000000001</v>
      </c>
      <c r="K1738">
        <v>103.024</v>
      </c>
      <c r="L1738">
        <v>104.70699999999999</v>
      </c>
      <c r="M1738">
        <v>107.842</v>
      </c>
      <c r="N1738">
        <v>110.977</v>
      </c>
      <c r="O1738">
        <v>112.65900000000001</v>
      </c>
      <c r="P1738">
        <v>113.798</v>
      </c>
      <c r="Q1738">
        <v>115.48699999999999</v>
      </c>
      <c r="R1738">
        <v>116.583</v>
      </c>
      <c r="S1738">
        <v>118.654</v>
      </c>
      <c r="T1738">
        <v>122.205</v>
      </c>
    </row>
    <row r="1739" spans="1:20" x14ac:dyDescent="0.3">
      <c r="A1739">
        <v>1737</v>
      </c>
      <c r="B1739">
        <f t="shared" si="27"/>
        <v>4.7556468172484596</v>
      </c>
      <c r="C1739">
        <v>1</v>
      </c>
      <c r="D1739">
        <v>107.85939999999999</v>
      </c>
      <c r="E1739">
        <v>4.3110000000000002E-2</v>
      </c>
      <c r="F1739">
        <v>93.49</v>
      </c>
      <c r="G1739">
        <v>97.042000000000002</v>
      </c>
      <c r="H1739">
        <v>99.114000000000004</v>
      </c>
      <c r="I1739">
        <v>100.211</v>
      </c>
      <c r="J1739">
        <v>101.9</v>
      </c>
      <c r="K1739">
        <v>103.04</v>
      </c>
      <c r="L1739">
        <v>104.723</v>
      </c>
      <c r="M1739">
        <v>107.85899999999999</v>
      </c>
      <c r="N1739">
        <v>110.996</v>
      </c>
      <c r="O1739">
        <v>112.679</v>
      </c>
      <c r="P1739">
        <v>113.818</v>
      </c>
      <c r="Q1739">
        <v>115.508</v>
      </c>
      <c r="R1739">
        <v>116.605</v>
      </c>
      <c r="S1739">
        <v>118.676</v>
      </c>
      <c r="T1739">
        <v>122.22799999999999</v>
      </c>
    </row>
    <row r="1740" spans="1:20" x14ac:dyDescent="0.3">
      <c r="A1740">
        <v>1738</v>
      </c>
      <c r="B1740">
        <f t="shared" si="27"/>
        <v>4.7583846680355917</v>
      </c>
      <c r="C1740">
        <v>1</v>
      </c>
      <c r="D1740">
        <v>107.8772</v>
      </c>
      <c r="E1740">
        <v>4.3110000000000002E-2</v>
      </c>
      <c r="F1740">
        <v>93.506</v>
      </c>
      <c r="G1740">
        <v>97.058000000000007</v>
      </c>
      <c r="H1740">
        <v>99.13</v>
      </c>
      <c r="I1740">
        <v>100.22799999999999</v>
      </c>
      <c r="J1740">
        <v>101.917</v>
      </c>
      <c r="K1740">
        <v>103.057</v>
      </c>
      <c r="L1740">
        <v>104.74</v>
      </c>
      <c r="M1740">
        <v>107.877</v>
      </c>
      <c r="N1740">
        <v>111.014</v>
      </c>
      <c r="O1740">
        <v>112.697</v>
      </c>
      <c r="P1740">
        <v>113.837</v>
      </c>
      <c r="Q1740">
        <v>115.527</v>
      </c>
      <c r="R1740">
        <v>116.624</v>
      </c>
      <c r="S1740">
        <v>118.696</v>
      </c>
      <c r="T1740">
        <v>122.249</v>
      </c>
    </row>
    <row r="1741" spans="1:20" x14ac:dyDescent="0.3">
      <c r="A1741">
        <v>1739</v>
      </c>
      <c r="B1741">
        <f t="shared" si="27"/>
        <v>4.7611225188227237</v>
      </c>
      <c r="C1741">
        <v>1</v>
      </c>
      <c r="D1741">
        <v>107.89490000000001</v>
      </c>
      <c r="E1741">
        <v>4.3119999999999999E-2</v>
      </c>
      <c r="F1741">
        <v>93.518000000000001</v>
      </c>
      <c r="G1741">
        <v>97.072000000000003</v>
      </c>
      <c r="H1741">
        <v>99.144999999999996</v>
      </c>
      <c r="I1741">
        <v>100.242</v>
      </c>
      <c r="J1741">
        <v>101.93300000000001</v>
      </c>
      <c r="K1741">
        <v>103.07299999999999</v>
      </c>
      <c r="L1741">
        <v>104.75700000000001</v>
      </c>
      <c r="M1741">
        <v>107.895</v>
      </c>
      <c r="N1741">
        <v>111.033</v>
      </c>
      <c r="O1741">
        <v>112.717</v>
      </c>
      <c r="P1741">
        <v>113.857</v>
      </c>
      <c r="Q1741">
        <v>115.547</v>
      </c>
      <c r="R1741">
        <v>116.645</v>
      </c>
      <c r="S1741">
        <v>118.718</v>
      </c>
      <c r="T1741">
        <v>122.27200000000001</v>
      </c>
    </row>
    <row r="1742" spans="1:20" x14ac:dyDescent="0.3">
      <c r="A1742">
        <v>1740</v>
      </c>
      <c r="B1742">
        <f t="shared" si="27"/>
        <v>4.7638603696098567</v>
      </c>
      <c r="C1742">
        <v>1</v>
      </c>
      <c r="D1742">
        <v>107.9127</v>
      </c>
      <c r="E1742">
        <v>4.3119999999999999E-2</v>
      </c>
      <c r="F1742">
        <v>93.533000000000001</v>
      </c>
      <c r="G1742">
        <v>97.087999999999994</v>
      </c>
      <c r="H1742">
        <v>99.161000000000001</v>
      </c>
      <c r="I1742">
        <v>100.259</v>
      </c>
      <c r="J1742">
        <v>101.949</v>
      </c>
      <c r="K1742">
        <v>103.09</v>
      </c>
      <c r="L1742">
        <v>104.774</v>
      </c>
      <c r="M1742">
        <v>107.913</v>
      </c>
      <c r="N1742">
        <v>111.051</v>
      </c>
      <c r="O1742">
        <v>112.735</v>
      </c>
      <c r="P1742">
        <v>113.876</v>
      </c>
      <c r="Q1742">
        <v>115.56699999999999</v>
      </c>
      <c r="R1742">
        <v>116.664</v>
      </c>
      <c r="S1742">
        <v>118.738</v>
      </c>
      <c r="T1742">
        <v>122.292</v>
      </c>
    </row>
    <row r="1743" spans="1:20" x14ac:dyDescent="0.3">
      <c r="A1743">
        <v>1741</v>
      </c>
      <c r="B1743">
        <f t="shared" si="27"/>
        <v>4.7665982203969888</v>
      </c>
      <c r="C1743">
        <v>1</v>
      </c>
      <c r="D1743">
        <v>107.93040000000001</v>
      </c>
      <c r="E1743">
        <v>4.3119999999999999E-2</v>
      </c>
      <c r="F1743">
        <v>93.549000000000007</v>
      </c>
      <c r="G1743">
        <v>97.103999999999999</v>
      </c>
      <c r="H1743">
        <v>99.177000000000007</v>
      </c>
      <c r="I1743">
        <v>100.27500000000001</v>
      </c>
      <c r="J1743">
        <v>101.96599999999999</v>
      </c>
      <c r="K1743">
        <v>103.107</v>
      </c>
      <c r="L1743">
        <v>104.791</v>
      </c>
      <c r="M1743">
        <v>107.93</v>
      </c>
      <c r="N1743">
        <v>111.069</v>
      </c>
      <c r="O1743">
        <v>112.754</v>
      </c>
      <c r="P1743">
        <v>113.895</v>
      </c>
      <c r="Q1743">
        <v>115.58499999999999</v>
      </c>
      <c r="R1743">
        <v>116.684</v>
      </c>
      <c r="S1743">
        <v>118.75700000000001</v>
      </c>
      <c r="T1743">
        <v>122.312</v>
      </c>
    </row>
    <row r="1744" spans="1:20" x14ac:dyDescent="0.3">
      <c r="A1744">
        <v>1742</v>
      </c>
      <c r="B1744">
        <f t="shared" si="27"/>
        <v>4.7693360711841208</v>
      </c>
      <c r="C1744">
        <v>1</v>
      </c>
      <c r="D1744">
        <v>107.9482</v>
      </c>
      <c r="E1744">
        <v>4.3130000000000002E-2</v>
      </c>
      <c r="F1744">
        <v>93.561000000000007</v>
      </c>
      <c r="G1744">
        <v>97.117000000000004</v>
      </c>
      <c r="H1744">
        <v>99.191999999999993</v>
      </c>
      <c r="I1744">
        <v>100.29</v>
      </c>
      <c r="J1744">
        <v>101.982</v>
      </c>
      <c r="K1744">
        <v>103.123</v>
      </c>
      <c r="L1744">
        <v>104.80800000000001</v>
      </c>
      <c r="M1744">
        <v>107.94799999999999</v>
      </c>
      <c r="N1744">
        <v>111.08799999999999</v>
      </c>
      <c r="O1744">
        <v>112.774</v>
      </c>
      <c r="P1744">
        <v>113.91500000000001</v>
      </c>
      <c r="Q1744">
        <v>115.60599999999999</v>
      </c>
      <c r="R1744">
        <v>116.705</v>
      </c>
      <c r="S1744">
        <v>118.779</v>
      </c>
      <c r="T1744">
        <v>122.336</v>
      </c>
    </row>
    <row r="1745" spans="1:20" x14ac:dyDescent="0.3">
      <c r="A1745">
        <v>1743</v>
      </c>
      <c r="B1745">
        <f t="shared" si="27"/>
        <v>4.7720739219712529</v>
      </c>
      <c r="C1745">
        <v>1</v>
      </c>
      <c r="D1745">
        <v>107.9659</v>
      </c>
      <c r="E1745">
        <v>4.3130000000000002E-2</v>
      </c>
      <c r="F1745">
        <v>93.575999999999993</v>
      </c>
      <c r="G1745">
        <v>97.132999999999996</v>
      </c>
      <c r="H1745">
        <v>99.207999999999998</v>
      </c>
      <c r="I1745">
        <v>100.307</v>
      </c>
      <c r="J1745">
        <v>101.998</v>
      </c>
      <c r="K1745">
        <v>103.14</v>
      </c>
      <c r="L1745">
        <v>104.825</v>
      </c>
      <c r="M1745">
        <v>107.96599999999999</v>
      </c>
      <c r="N1745">
        <v>111.107</v>
      </c>
      <c r="O1745">
        <v>112.792</v>
      </c>
      <c r="P1745">
        <v>113.934</v>
      </c>
      <c r="Q1745">
        <v>115.625</v>
      </c>
      <c r="R1745">
        <v>116.724</v>
      </c>
      <c r="S1745">
        <v>118.79900000000001</v>
      </c>
      <c r="T1745">
        <v>122.35599999999999</v>
      </c>
    </row>
    <row r="1746" spans="1:20" x14ac:dyDescent="0.3">
      <c r="A1746">
        <v>1744</v>
      </c>
      <c r="B1746">
        <f t="shared" si="27"/>
        <v>4.774811772758385</v>
      </c>
      <c r="C1746">
        <v>1</v>
      </c>
      <c r="D1746">
        <v>107.9836</v>
      </c>
      <c r="E1746">
        <v>4.3139999999999998E-2</v>
      </c>
      <c r="F1746">
        <v>93.587999999999994</v>
      </c>
      <c r="G1746">
        <v>97.147000000000006</v>
      </c>
      <c r="H1746">
        <v>99.221999999999994</v>
      </c>
      <c r="I1746">
        <v>100.321</v>
      </c>
      <c r="J1746">
        <v>102.014</v>
      </c>
      <c r="K1746">
        <v>103.155</v>
      </c>
      <c r="L1746">
        <v>104.842</v>
      </c>
      <c r="M1746">
        <v>107.98399999999999</v>
      </c>
      <c r="N1746">
        <v>111.126</v>
      </c>
      <c r="O1746">
        <v>112.812</v>
      </c>
      <c r="P1746">
        <v>113.95399999999999</v>
      </c>
      <c r="Q1746">
        <v>115.646</v>
      </c>
      <c r="R1746">
        <v>116.745</v>
      </c>
      <c r="S1746">
        <v>118.821</v>
      </c>
      <c r="T1746">
        <v>122.379</v>
      </c>
    </row>
    <row r="1747" spans="1:20" x14ac:dyDescent="0.3">
      <c r="A1747">
        <v>1745</v>
      </c>
      <c r="B1747">
        <f t="shared" si="27"/>
        <v>4.777549623545517</v>
      </c>
      <c r="C1747">
        <v>1</v>
      </c>
      <c r="D1747">
        <v>108.0014</v>
      </c>
      <c r="E1747">
        <v>4.3139999999999998E-2</v>
      </c>
      <c r="F1747">
        <v>93.602999999999994</v>
      </c>
      <c r="G1747">
        <v>97.162999999999997</v>
      </c>
      <c r="H1747">
        <v>99.238</v>
      </c>
      <c r="I1747">
        <v>100.33799999999999</v>
      </c>
      <c r="J1747">
        <v>102.03</v>
      </c>
      <c r="K1747">
        <v>103.172</v>
      </c>
      <c r="L1747">
        <v>104.85899999999999</v>
      </c>
      <c r="M1747">
        <v>108.001</v>
      </c>
      <c r="N1747">
        <v>111.14400000000001</v>
      </c>
      <c r="O1747">
        <v>112.83</v>
      </c>
      <c r="P1747">
        <v>113.97199999999999</v>
      </c>
      <c r="Q1747">
        <v>115.66500000000001</v>
      </c>
      <c r="R1747">
        <v>116.764</v>
      </c>
      <c r="S1747">
        <v>118.84</v>
      </c>
      <c r="T1747">
        <v>122.399</v>
      </c>
    </row>
    <row r="1748" spans="1:20" x14ac:dyDescent="0.3">
      <c r="A1748">
        <v>1746</v>
      </c>
      <c r="B1748">
        <f t="shared" si="27"/>
        <v>4.7802874743326491</v>
      </c>
      <c r="C1748">
        <v>1</v>
      </c>
      <c r="D1748">
        <v>108.01909999999999</v>
      </c>
      <c r="E1748">
        <v>4.3139999999999998E-2</v>
      </c>
      <c r="F1748">
        <v>93.619</v>
      </c>
      <c r="G1748">
        <v>97.177999999999997</v>
      </c>
      <c r="H1748">
        <v>99.254999999999995</v>
      </c>
      <c r="I1748">
        <v>100.354</v>
      </c>
      <c r="J1748">
        <v>102.047</v>
      </c>
      <c r="K1748">
        <v>103.18899999999999</v>
      </c>
      <c r="L1748">
        <v>104.876</v>
      </c>
      <c r="M1748">
        <v>108.01900000000001</v>
      </c>
      <c r="N1748">
        <v>111.16200000000001</v>
      </c>
      <c r="O1748">
        <v>112.849</v>
      </c>
      <c r="P1748">
        <v>113.991</v>
      </c>
      <c r="Q1748">
        <v>115.684</v>
      </c>
      <c r="R1748">
        <v>116.783</v>
      </c>
      <c r="S1748">
        <v>118.86</v>
      </c>
      <c r="T1748">
        <v>122.419</v>
      </c>
    </row>
    <row r="1749" spans="1:20" x14ac:dyDescent="0.3">
      <c r="A1749">
        <v>1747</v>
      </c>
      <c r="B1749">
        <f t="shared" si="27"/>
        <v>4.7830253251197812</v>
      </c>
      <c r="C1749">
        <v>1</v>
      </c>
      <c r="D1749">
        <v>108.0368</v>
      </c>
      <c r="E1749">
        <v>4.3150000000000001E-2</v>
      </c>
      <c r="F1749">
        <v>93.631</v>
      </c>
      <c r="G1749">
        <v>97.191999999999993</v>
      </c>
      <c r="H1749">
        <v>99.269000000000005</v>
      </c>
      <c r="I1749">
        <v>100.369</v>
      </c>
      <c r="J1749">
        <v>102.062</v>
      </c>
      <c r="K1749">
        <v>103.205</v>
      </c>
      <c r="L1749">
        <v>104.892</v>
      </c>
      <c r="M1749">
        <v>108.03700000000001</v>
      </c>
      <c r="N1749">
        <v>111.181</v>
      </c>
      <c r="O1749">
        <v>112.86799999999999</v>
      </c>
      <c r="P1749">
        <v>114.011</v>
      </c>
      <c r="Q1749">
        <v>115.705</v>
      </c>
      <c r="R1749">
        <v>116.80500000000001</v>
      </c>
      <c r="S1749">
        <v>118.88200000000001</v>
      </c>
      <c r="T1749">
        <v>122.443</v>
      </c>
    </row>
    <row r="1750" spans="1:20" x14ac:dyDescent="0.3">
      <c r="A1750">
        <v>1748</v>
      </c>
      <c r="B1750">
        <f t="shared" si="27"/>
        <v>4.7857631759069132</v>
      </c>
      <c r="C1750">
        <v>1</v>
      </c>
      <c r="D1750">
        <v>108.0545</v>
      </c>
      <c r="E1750">
        <v>4.3150000000000001E-2</v>
      </c>
      <c r="F1750">
        <v>93.646000000000001</v>
      </c>
      <c r="G1750">
        <v>97.207999999999998</v>
      </c>
      <c r="H1750">
        <v>99.284999999999997</v>
      </c>
      <c r="I1750">
        <v>100.38500000000001</v>
      </c>
      <c r="J1750">
        <v>102.07899999999999</v>
      </c>
      <c r="K1750">
        <v>103.22199999999999</v>
      </c>
      <c r="L1750">
        <v>104.91</v>
      </c>
      <c r="M1750">
        <v>108.05500000000001</v>
      </c>
      <c r="N1750">
        <v>111.199</v>
      </c>
      <c r="O1750">
        <v>112.887</v>
      </c>
      <c r="P1750">
        <v>114.03</v>
      </c>
      <c r="Q1750">
        <v>115.724</v>
      </c>
      <c r="R1750">
        <v>116.824</v>
      </c>
      <c r="S1750">
        <v>118.901</v>
      </c>
      <c r="T1750">
        <v>122.46299999999999</v>
      </c>
    </row>
    <row r="1751" spans="1:20" x14ac:dyDescent="0.3">
      <c r="A1751">
        <v>1749</v>
      </c>
      <c r="B1751">
        <f t="shared" si="27"/>
        <v>4.7885010266940453</v>
      </c>
      <c r="C1751">
        <v>1</v>
      </c>
      <c r="D1751">
        <v>108.0722</v>
      </c>
      <c r="E1751">
        <v>4.3159999999999997E-2</v>
      </c>
      <c r="F1751">
        <v>93.658000000000001</v>
      </c>
      <c r="G1751">
        <v>97.221000000000004</v>
      </c>
      <c r="H1751">
        <v>99.299000000000007</v>
      </c>
      <c r="I1751">
        <v>100.4</v>
      </c>
      <c r="J1751">
        <v>102.095</v>
      </c>
      <c r="K1751">
        <v>103.238</v>
      </c>
      <c r="L1751">
        <v>104.926</v>
      </c>
      <c r="M1751">
        <v>108.072</v>
      </c>
      <c r="N1751">
        <v>111.218</v>
      </c>
      <c r="O1751">
        <v>112.907</v>
      </c>
      <c r="P1751">
        <v>114.05</v>
      </c>
      <c r="Q1751">
        <v>115.744</v>
      </c>
      <c r="R1751">
        <v>116.845</v>
      </c>
      <c r="S1751">
        <v>118.923</v>
      </c>
      <c r="T1751">
        <v>122.486</v>
      </c>
    </row>
    <row r="1752" spans="1:20" x14ac:dyDescent="0.3">
      <c r="A1752">
        <v>1750</v>
      </c>
      <c r="B1752">
        <f t="shared" si="27"/>
        <v>4.7912388774811774</v>
      </c>
      <c r="C1752">
        <v>1</v>
      </c>
      <c r="D1752">
        <v>108.0899</v>
      </c>
      <c r="E1752">
        <v>4.3159999999999997E-2</v>
      </c>
      <c r="F1752">
        <v>93.673000000000002</v>
      </c>
      <c r="G1752">
        <v>97.236999999999995</v>
      </c>
      <c r="H1752">
        <v>99.316000000000003</v>
      </c>
      <c r="I1752">
        <v>100.416</v>
      </c>
      <c r="J1752">
        <v>102.111</v>
      </c>
      <c r="K1752">
        <v>103.255</v>
      </c>
      <c r="L1752">
        <v>104.943</v>
      </c>
      <c r="M1752">
        <v>108.09</v>
      </c>
      <c r="N1752">
        <v>111.23699999999999</v>
      </c>
      <c r="O1752">
        <v>112.925</v>
      </c>
      <c r="P1752">
        <v>114.069</v>
      </c>
      <c r="Q1752">
        <v>115.76300000000001</v>
      </c>
      <c r="R1752">
        <v>116.864</v>
      </c>
      <c r="S1752">
        <v>118.943</v>
      </c>
      <c r="T1752">
        <v>122.506</v>
      </c>
    </row>
    <row r="1753" spans="1:20" x14ac:dyDescent="0.3">
      <c r="A1753">
        <v>1751</v>
      </c>
      <c r="B1753">
        <f t="shared" si="27"/>
        <v>4.7939767282683095</v>
      </c>
      <c r="C1753">
        <v>1</v>
      </c>
      <c r="D1753">
        <v>108.10760000000001</v>
      </c>
      <c r="E1753">
        <v>4.3159999999999997E-2</v>
      </c>
      <c r="F1753">
        <v>93.688999999999993</v>
      </c>
      <c r="G1753">
        <v>97.253</v>
      </c>
      <c r="H1753">
        <v>99.331999999999994</v>
      </c>
      <c r="I1753">
        <v>100.43300000000001</v>
      </c>
      <c r="J1753">
        <v>102.128</v>
      </c>
      <c r="K1753">
        <v>103.27200000000001</v>
      </c>
      <c r="L1753">
        <v>104.96</v>
      </c>
      <c r="M1753">
        <v>108.108</v>
      </c>
      <c r="N1753">
        <v>111.255</v>
      </c>
      <c r="O1753">
        <v>112.944</v>
      </c>
      <c r="P1753">
        <v>114.087</v>
      </c>
      <c r="Q1753">
        <v>115.782</v>
      </c>
      <c r="R1753">
        <v>116.883</v>
      </c>
      <c r="S1753">
        <v>118.962</v>
      </c>
      <c r="T1753">
        <v>122.526</v>
      </c>
    </row>
    <row r="1754" spans="1:20" x14ac:dyDescent="0.3">
      <c r="A1754">
        <v>1752</v>
      </c>
      <c r="B1754">
        <f t="shared" si="27"/>
        <v>4.7967145790554415</v>
      </c>
      <c r="C1754">
        <v>1</v>
      </c>
      <c r="D1754">
        <v>108.1253</v>
      </c>
      <c r="E1754">
        <v>4.317E-2</v>
      </c>
      <c r="F1754">
        <v>93.700999999999993</v>
      </c>
      <c r="G1754">
        <v>97.266000000000005</v>
      </c>
      <c r="H1754">
        <v>99.346000000000004</v>
      </c>
      <c r="I1754">
        <v>100.44799999999999</v>
      </c>
      <c r="J1754">
        <v>102.143</v>
      </c>
      <c r="K1754">
        <v>103.28700000000001</v>
      </c>
      <c r="L1754">
        <v>104.977</v>
      </c>
      <c r="M1754">
        <v>108.125</v>
      </c>
      <c r="N1754">
        <v>111.274</v>
      </c>
      <c r="O1754">
        <v>112.96299999999999</v>
      </c>
      <c r="P1754">
        <v>114.107</v>
      </c>
      <c r="Q1754">
        <v>115.803</v>
      </c>
      <c r="R1754">
        <v>116.904</v>
      </c>
      <c r="S1754">
        <v>118.98399999999999</v>
      </c>
      <c r="T1754">
        <v>122.55</v>
      </c>
    </row>
    <row r="1755" spans="1:20" x14ac:dyDescent="0.3">
      <c r="A1755">
        <v>1753</v>
      </c>
      <c r="B1755">
        <f t="shared" si="27"/>
        <v>4.7994524298425736</v>
      </c>
      <c r="C1755">
        <v>1</v>
      </c>
      <c r="D1755">
        <v>108.143</v>
      </c>
      <c r="E1755">
        <v>4.317E-2</v>
      </c>
      <c r="F1755">
        <v>93.715999999999994</v>
      </c>
      <c r="G1755">
        <v>97.281999999999996</v>
      </c>
      <c r="H1755">
        <v>99.361999999999995</v>
      </c>
      <c r="I1755">
        <v>100.464</v>
      </c>
      <c r="J1755">
        <v>102.16</v>
      </c>
      <c r="K1755">
        <v>103.304</v>
      </c>
      <c r="L1755">
        <v>104.994</v>
      </c>
      <c r="M1755">
        <v>108.143</v>
      </c>
      <c r="N1755">
        <v>111.292</v>
      </c>
      <c r="O1755">
        <v>112.982</v>
      </c>
      <c r="P1755">
        <v>114.126</v>
      </c>
      <c r="Q1755">
        <v>115.822</v>
      </c>
      <c r="R1755">
        <v>116.92400000000001</v>
      </c>
      <c r="S1755">
        <v>119.004</v>
      </c>
      <c r="T1755">
        <v>122.57</v>
      </c>
    </row>
    <row r="1756" spans="1:20" x14ac:dyDescent="0.3">
      <c r="A1756">
        <v>1754</v>
      </c>
      <c r="B1756">
        <f t="shared" si="27"/>
        <v>4.8021902806297057</v>
      </c>
      <c r="C1756">
        <v>1</v>
      </c>
      <c r="D1756">
        <v>108.16070000000001</v>
      </c>
      <c r="E1756">
        <v>4.3180000000000003E-2</v>
      </c>
      <c r="F1756">
        <v>93.727999999999994</v>
      </c>
      <c r="G1756">
        <v>97.296000000000006</v>
      </c>
      <c r="H1756">
        <v>99.376999999999995</v>
      </c>
      <c r="I1756">
        <v>100.479</v>
      </c>
      <c r="J1756">
        <v>102.175</v>
      </c>
      <c r="K1756">
        <v>103.32</v>
      </c>
      <c r="L1756">
        <v>105.011</v>
      </c>
      <c r="M1756">
        <v>108.161</v>
      </c>
      <c r="N1756">
        <v>111.31100000000001</v>
      </c>
      <c r="O1756">
        <v>113.001</v>
      </c>
      <c r="P1756">
        <v>114.146</v>
      </c>
      <c r="Q1756">
        <v>115.843</v>
      </c>
      <c r="R1756">
        <v>116.94499999999999</v>
      </c>
      <c r="S1756">
        <v>119.026</v>
      </c>
      <c r="T1756">
        <v>122.593</v>
      </c>
    </row>
    <row r="1757" spans="1:20" x14ac:dyDescent="0.3">
      <c r="A1757">
        <v>1755</v>
      </c>
      <c r="B1757">
        <f t="shared" si="27"/>
        <v>4.8049281314168377</v>
      </c>
      <c r="C1757">
        <v>1</v>
      </c>
      <c r="D1757">
        <v>108.17829999999999</v>
      </c>
      <c r="E1757">
        <v>4.3180000000000003E-2</v>
      </c>
      <c r="F1757">
        <v>93.742999999999995</v>
      </c>
      <c r="G1757">
        <v>97.311999999999998</v>
      </c>
      <c r="H1757">
        <v>99.393000000000001</v>
      </c>
      <c r="I1757">
        <v>100.495</v>
      </c>
      <c r="J1757">
        <v>102.19199999999999</v>
      </c>
      <c r="K1757">
        <v>103.337</v>
      </c>
      <c r="L1757">
        <v>105.02800000000001</v>
      </c>
      <c r="M1757">
        <v>108.178</v>
      </c>
      <c r="N1757">
        <v>111.32899999999999</v>
      </c>
      <c r="O1757">
        <v>113.02</v>
      </c>
      <c r="P1757">
        <v>114.16500000000001</v>
      </c>
      <c r="Q1757">
        <v>115.86199999999999</v>
      </c>
      <c r="R1757">
        <v>116.964</v>
      </c>
      <c r="S1757">
        <v>119.045</v>
      </c>
      <c r="T1757">
        <v>122.613</v>
      </c>
    </row>
    <row r="1758" spans="1:20" x14ac:dyDescent="0.3">
      <c r="A1758">
        <v>1756</v>
      </c>
      <c r="B1758">
        <f t="shared" si="27"/>
        <v>4.8076659822039698</v>
      </c>
      <c r="C1758">
        <v>1</v>
      </c>
      <c r="D1758">
        <v>108.196</v>
      </c>
      <c r="E1758">
        <v>4.3180000000000003E-2</v>
      </c>
      <c r="F1758">
        <v>93.759</v>
      </c>
      <c r="G1758">
        <v>97.328000000000003</v>
      </c>
      <c r="H1758">
        <v>99.409000000000006</v>
      </c>
      <c r="I1758">
        <v>100.511</v>
      </c>
      <c r="J1758">
        <v>102.209</v>
      </c>
      <c r="K1758">
        <v>103.354</v>
      </c>
      <c r="L1758">
        <v>105.045</v>
      </c>
      <c r="M1758">
        <v>108.196</v>
      </c>
      <c r="N1758">
        <v>111.34699999999999</v>
      </c>
      <c r="O1758">
        <v>113.038</v>
      </c>
      <c r="P1758">
        <v>114.18300000000001</v>
      </c>
      <c r="Q1758">
        <v>115.881</v>
      </c>
      <c r="R1758">
        <v>116.983</v>
      </c>
      <c r="S1758">
        <v>119.06399999999999</v>
      </c>
      <c r="T1758">
        <v>122.633</v>
      </c>
    </row>
    <row r="1759" spans="1:20" x14ac:dyDescent="0.3">
      <c r="A1759">
        <v>1757</v>
      </c>
      <c r="B1759">
        <f t="shared" si="27"/>
        <v>4.8104038329911019</v>
      </c>
      <c r="C1759">
        <v>1</v>
      </c>
      <c r="D1759">
        <v>108.2137</v>
      </c>
      <c r="E1759">
        <v>4.3189999999999999E-2</v>
      </c>
      <c r="F1759">
        <v>93.771000000000001</v>
      </c>
      <c r="G1759">
        <v>97.340999999999994</v>
      </c>
      <c r="H1759">
        <v>99.423000000000002</v>
      </c>
      <c r="I1759">
        <v>100.526</v>
      </c>
      <c r="J1759">
        <v>102.224</v>
      </c>
      <c r="K1759">
        <v>103.37</v>
      </c>
      <c r="L1759">
        <v>105.06100000000001</v>
      </c>
      <c r="M1759">
        <v>108.214</v>
      </c>
      <c r="N1759">
        <v>111.366</v>
      </c>
      <c r="O1759">
        <v>113.05800000000001</v>
      </c>
      <c r="P1759">
        <v>114.203</v>
      </c>
      <c r="Q1759">
        <v>115.901</v>
      </c>
      <c r="R1759">
        <v>117.004</v>
      </c>
      <c r="S1759">
        <v>119.086</v>
      </c>
      <c r="T1759">
        <v>122.657</v>
      </c>
    </row>
    <row r="1760" spans="1:20" x14ac:dyDescent="0.3">
      <c r="A1760">
        <v>1758</v>
      </c>
      <c r="B1760">
        <f t="shared" si="27"/>
        <v>4.8131416837782339</v>
      </c>
      <c r="C1760">
        <v>1</v>
      </c>
      <c r="D1760">
        <v>108.2313</v>
      </c>
      <c r="E1760">
        <v>4.3189999999999999E-2</v>
      </c>
      <c r="F1760">
        <v>93.786000000000001</v>
      </c>
      <c r="G1760">
        <v>97.356999999999999</v>
      </c>
      <c r="H1760">
        <v>99.44</v>
      </c>
      <c r="I1760">
        <v>100.542</v>
      </c>
      <c r="J1760">
        <v>102.241</v>
      </c>
      <c r="K1760">
        <v>103.386</v>
      </c>
      <c r="L1760">
        <v>105.078</v>
      </c>
      <c r="M1760">
        <v>108.23099999999999</v>
      </c>
      <c r="N1760">
        <v>111.384</v>
      </c>
      <c r="O1760">
        <v>113.07599999999999</v>
      </c>
      <c r="P1760">
        <v>114.22199999999999</v>
      </c>
      <c r="Q1760">
        <v>115.92</v>
      </c>
      <c r="R1760">
        <v>117.023</v>
      </c>
      <c r="S1760">
        <v>119.10599999999999</v>
      </c>
      <c r="T1760">
        <v>122.67700000000001</v>
      </c>
    </row>
    <row r="1761" spans="1:20" x14ac:dyDescent="0.3">
      <c r="A1761">
        <v>1759</v>
      </c>
      <c r="B1761">
        <f t="shared" si="27"/>
        <v>4.815879534565366</v>
      </c>
      <c r="C1761">
        <v>1</v>
      </c>
      <c r="D1761">
        <v>108.249</v>
      </c>
      <c r="E1761">
        <v>4.3200000000000002E-2</v>
      </c>
      <c r="F1761">
        <v>93.798000000000002</v>
      </c>
      <c r="G1761">
        <v>97.37</v>
      </c>
      <c r="H1761">
        <v>99.453999999999994</v>
      </c>
      <c r="I1761">
        <v>100.557</v>
      </c>
      <c r="J1761">
        <v>102.256</v>
      </c>
      <c r="K1761">
        <v>103.402</v>
      </c>
      <c r="L1761">
        <v>105.095</v>
      </c>
      <c r="M1761">
        <v>108.249</v>
      </c>
      <c r="N1761">
        <v>111.40300000000001</v>
      </c>
      <c r="O1761">
        <v>113.096</v>
      </c>
      <c r="P1761">
        <v>114.242</v>
      </c>
      <c r="Q1761">
        <v>115.941</v>
      </c>
      <c r="R1761">
        <v>117.044</v>
      </c>
      <c r="S1761">
        <v>119.128</v>
      </c>
      <c r="T1761">
        <v>122.7</v>
      </c>
    </row>
    <row r="1762" spans="1:20" x14ac:dyDescent="0.3">
      <c r="A1762">
        <v>1760</v>
      </c>
      <c r="B1762">
        <f t="shared" si="27"/>
        <v>4.8186173853524981</v>
      </c>
      <c r="C1762">
        <v>1</v>
      </c>
      <c r="D1762">
        <v>108.2666</v>
      </c>
      <c r="E1762">
        <v>4.3200000000000002E-2</v>
      </c>
      <c r="F1762">
        <v>93.813000000000002</v>
      </c>
      <c r="G1762">
        <v>97.385999999999996</v>
      </c>
      <c r="H1762">
        <v>99.47</v>
      </c>
      <c r="I1762">
        <v>100.57299999999999</v>
      </c>
      <c r="J1762">
        <v>102.273</v>
      </c>
      <c r="K1762">
        <v>103.419</v>
      </c>
      <c r="L1762">
        <v>105.11199999999999</v>
      </c>
      <c r="M1762">
        <v>108.267</v>
      </c>
      <c r="N1762">
        <v>111.42100000000001</v>
      </c>
      <c r="O1762">
        <v>113.114</v>
      </c>
      <c r="P1762">
        <v>114.261</v>
      </c>
      <c r="Q1762">
        <v>115.96</v>
      </c>
      <c r="R1762">
        <v>117.063</v>
      </c>
      <c r="S1762">
        <v>119.14700000000001</v>
      </c>
      <c r="T1762">
        <v>122.72</v>
      </c>
    </row>
    <row r="1763" spans="1:20" x14ac:dyDescent="0.3">
      <c r="A1763">
        <v>1761</v>
      </c>
      <c r="B1763">
        <f t="shared" si="27"/>
        <v>4.8213552361396301</v>
      </c>
      <c r="C1763">
        <v>1</v>
      </c>
      <c r="D1763">
        <v>108.2842</v>
      </c>
      <c r="E1763">
        <v>4.3209999999999998E-2</v>
      </c>
      <c r="F1763">
        <v>93.825000000000003</v>
      </c>
      <c r="G1763">
        <v>97.399000000000001</v>
      </c>
      <c r="H1763">
        <v>99.483999999999995</v>
      </c>
      <c r="I1763">
        <v>100.58799999999999</v>
      </c>
      <c r="J1763">
        <v>102.288</v>
      </c>
      <c r="K1763">
        <v>103.435</v>
      </c>
      <c r="L1763">
        <v>105.128</v>
      </c>
      <c r="M1763">
        <v>108.28400000000001</v>
      </c>
      <c r="N1763">
        <v>111.44</v>
      </c>
      <c r="O1763">
        <v>113.134</v>
      </c>
      <c r="P1763">
        <v>114.28100000000001</v>
      </c>
      <c r="Q1763">
        <v>115.98</v>
      </c>
      <c r="R1763">
        <v>117.084</v>
      </c>
      <c r="S1763">
        <v>119.169</v>
      </c>
      <c r="T1763">
        <v>122.74299999999999</v>
      </c>
    </row>
    <row r="1764" spans="1:20" x14ac:dyDescent="0.3">
      <c r="A1764">
        <v>1762</v>
      </c>
      <c r="B1764">
        <f t="shared" si="27"/>
        <v>4.8240930869267622</v>
      </c>
      <c r="C1764">
        <v>1</v>
      </c>
      <c r="D1764">
        <v>108.3019</v>
      </c>
      <c r="E1764">
        <v>4.3209999999999998E-2</v>
      </c>
      <c r="F1764">
        <v>93.84</v>
      </c>
      <c r="G1764">
        <v>97.415000000000006</v>
      </c>
      <c r="H1764">
        <v>99.5</v>
      </c>
      <c r="I1764">
        <v>100.604</v>
      </c>
      <c r="J1764">
        <v>102.30500000000001</v>
      </c>
      <c r="K1764">
        <v>103.452</v>
      </c>
      <c r="L1764">
        <v>105.145</v>
      </c>
      <c r="M1764">
        <v>108.30200000000001</v>
      </c>
      <c r="N1764">
        <v>111.458</v>
      </c>
      <c r="O1764">
        <v>113.152</v>
      </c>
      <c r="P1764">
        <v>114.29900000000001</v>
      </c>
      <c r="Q1764">
        <v>115.999</v>
      </c>
      <c r="R1764">
        <v>117.10299999999999</v>
      </c>
      <c r="S1764">
        <v>119.18899999999999</v>
      </c>
      <c r="T1764">
        <v>122.76300000000001</v>
      </c>
    </row>
    <row r="1765" spans="1:20" x14ac:dyDescent="0.3">
      <c r="A1765">
        <v>1763</v>
      </c>
      <c r="B1765">
        <f t="shared" si="27"/>
        <v>4.8268309377138943</v>
      </c>
      <c r="C1765">
        <v>1</v>
      </c>
      <c r="D1765">
        <v>108.31950000000001</v>
      </c>
      <c r="E1765">
        <v>4.3209999999999998E-2</v>
      </c>
      <c r="F1765">
        <v>93.855999999999995</v>
      </c>
      <c r="G1765">
        <v>97.430999999999997</v>
      </c>
      <c r="H1765">
        <v>99.516000000000005</v>
      </c>
      <c r="I1765">
        <v>100.621</v>
      </c>
      <c r="J1765">
        <v>102.321</v>
      </c>
      <c r="K1765">
        <v>103.468</v>
      </c>
      <c r="L1765">
        <v>105.163</v>
      </c>
      <c r="M1765">
        <v>108.32</v>
      </c>
      <c r="N1765">
        <v>111.476</v>
      </c>
      <c r="O1765">
        <v>113.17100000000001</v>
      </c>
      <c r="P1765">
        <v>114.318</v>
      </c>
      <c r="Q1765">
        <v>116.018</v>
      </c>
      <c r="R1765">
        <v>117.123</v>
      </c>
      <c r="S1765">
        <v>119.208</v>
      </c>
      <c r="T1765">
        <v>122.783</v>
      </c>
    </row>
    <row r="1766" spans="1:20" x14ac:dyDescent="0.3">
      <c r="A1766">
        <v>1764</v>
      </c>
      <c r="B1766">
        <f t="shared" si="27"/>
        <v>4.8295687885010263</v>
      </c>
      <c r="C1766">
        <v>1</v>
      </c>
      <c r="D1766">
        <v>108.33710000000001</v>
      </c>
      <c r="E1766">
        <v>4.3220000000000001E-2</v>
      </c>
      <c r="F1766">
        <v>93.867999999999995</v>
      </c>
      <c r="G1766">
        <v>97.444000000000003</v>
      </c>
      <c r="H1766">
        <v>99.531000000000006</v>
      </c>
      <c r="I1766">
        <v>100.63500000000001</v>
      </c>
      <c r="J1766">
        <v>102.336</v>
      </c>
      <c r="K1766">
        <v>103.48399999999999</v>
      </c>
      <c r="L1766">
        <v>105.179</v>
      </c>
      <c r="M1766">
        <v>108.337</v>
      </c>
      <c r="N1766">
        <v>111.495</v>
      </c>
      <c r="O1766">
        <v>113.19</v>
      </c>
      <c r="P1766">
        <v>114.33799999999999</v>
      </c>
      <c r="Q1766">
        <v>116.039</v>
      </c>
      <c r="R1766">
        <v>117.14400000000001</v>
      </c>
      <c r="S1766">
        <v>119.23</v>
      </c>
      <c r="T1766">
        <v>122.807</v>
      </c>
    </row>
    <row r="1767" spans="1:20" x14ac:dyDescent="0.3">
      <c r="A1767">
        <v>1765</v>
      </c>
      <c r="B1767">
        <f t="shared" si="27"/>
        <v>4.8323066392881584</v>
      </c>
      <c r="C1767">
        <v>1</v>
      </c>
      <c r="D1767">
        <v>108.35469999999999</v>
      </c>
      <c r="E1767">
        <v>4.3220000000000001E-2</v>
      </c>
      <c r="F1767">
        <v>93.882999999999996</v>
      </c>
      <c r="G1767">
        <v>97.46</v>
      </c>
      <c r="H1767">
        <v>99.546999999999997</v>
      </c>
      <c r="I1767">
        <v>100.652</v>
      </c>
      <c r="J1767">
        <v>102.35299999999999</v>
      </c>
      <c r="K1767">
        <v>103.501</v>
      </c>
      <c r="L1767">
        <v>105.196</v>
      </c>
      <c r="M1767">
        <v>108.355</v>
      </c>
      <c r="N1767">
        <v>111.51300000000001</v>
      </c>
      <c r="O1767">
        <v>113.208</v>
      </c>
      <c r="P1767">
        <v>114.35599999999999</v>
      </c>
      <c r="Q1767">
        <v>116.05800000000001</v>
      </c>
      <c r="R1767">
        <v>117.163</v>
      </c>
      <c r="S1767">
        <v>119.249</v>
      </c>
      <c r="T1767">
        <v>122.827</v>
      </c>
    </row>
    <row r="1768" spans="1:20" x14ac:dyDescent="0.3">
      <c r="A1768">
        <v>1766</v>
      </c>
      <c r="B1768">
        <f t="shared" si="27"/>
        <v>4.8350444900752905</v>
      </c>
      <c r="C1768">
        <v>1</v>
      </c>
      <c r="D1768">
        <v>108.3723</v>
      </c>
      <c r="E1768">
        <v>4.3229999999999998E-2</v>
      </c>
      <c r="F1768">
        <v>93.894999999999996</v>
      </c>
      <c r="G1768">
        <v>97.474000000000004</v>
      </c>
      <c r="H1768">
        <v>99.561000000000007</v>
      </c>
      <c r="I1768">
        <v>100.666</v>
      </c>
      <c r="J1768">
        <v>102.36799999999999</v>
      </c>
      <c r="K1768">
        <v>103.517</v>
      </c>
      <c r="L1768">
        <v>105.212</v>
      </c>
      <c r="M1768">
        <v>108.372</v>
      </c>
      <c r="N1768">
        <v>111.532</v>
      </c>
      <c r="O1768">
        <v>113.22799999999999</v>
      </c>
      <c r="P1768">
        <v>114.376</v>
      </c>
      <c r="Q1768">
        <v>116.078</v>
      </c>
      <c r="R1768">
        <v>117.184</v>
      </c>
      <c r="S1768">
        <v>119.271</v>
      </c>
      <c r="T1768">
        <v>122.85</v>
      </c>
    </row>
    <row r="1769" spans="1:20" x14ac:dyDescent="0.3">
      <c r="A1769">
        <v>1767</v>
      </c>
      <c r="B1769">
        <f t="shared" si="27"/>
        <v>4.8377823408624234</v>
      </c>
      <c r="C1769">
        <v>1</v>
      </c>
      <c r="D1769">
        <v>108.3899</v>
      </c>
      <c r="E1769">
        <v>4.3229999999999998E-2</v>
      </c>
      <c r="F1769">
        <v>93.91</v>
      </c>
      <c r="G1769">
        <v>97.489000000000004</v>
      </c>
      <c r="H1769">
        <v>99.576999999999998</v>
      </c>
      <c r="I1769">
        <v>100.68300000000001</v>
      </c>
      <c r="J1769">
        <v>102.38500000000001</v>
      </c>
      <c r="K1769">
        <v>103.533</v>
      </c>
      <c r="L1769">
        <v>105.229</v>
      </c>
      <c r="M1769">
        <v>108.39</v>
      </c>
      <c r="N1769">
        <v>111.55</v>
      </c>
      <c r="O1769">
        <v>113.246</v>
      </c>
      <c r="P1769">
        <v>114.395</v>
      </c>
      <c r="Q1769">
        <v>116.09699999999999</v>
      </c>
      <c r="R1769">
        <v>117.203</v>
      </c>
      <c r="S1769">
        <v>119.29</v>
      </c>
      <c r="T1769">
        <v>122.87</v>
      </c>
    </row>
    <row r="1770" spans="1:20" x14ac:dyDescent="0.3">
      <c r="A1770">
        <v>1768</v>
      </c>
      <c r="B1770">
        <f t="shared" si="27"/>
        <v>4.8405201916495555</v>
      </c>
      <c r="C1770">
        <v>1</v>
      </c>
      <c r="D1770">
        <v>108.4075</v>
      </c>
      <c r="E1770">
        <v>4.3229999999999998E-2</v>
      </c>
      <c r="F1770">
        <v>93.924999999999997</v>
      </c>
      <c r="G1770">
        <v>97.504999999999995</v>
      </c>
      <c r="H1770">
        <v>99.593000000000004</v>
      </c>
      <c r="I1770">
        <v>100.699</v>
      </c>
      <c r="J1770">
        <v>102.402</v>
      </c>
      <c r="K1770">
        <v>103.55</v>
      </c>
      <c r="L1770">
        <v>105.247</v>
      </c>
      <c r="M1770">
        <v>108.408</v>
      </c>
      <c r="N1770">
        <v>111.568</v>
      </c>
      <c r="O1770">
        <v>113.265</v>
      </c>
      <c r="P1770">
        <v>114.413</v>
      </c>
      <c r="Q1770">
        <v>116.116</v>
      </c>
      <c r="R1770">
        <v>117.22199999999999</v>
      </c>
      <c r="S1770">
        <v>119.31</v>
      </c>
      <c r="T1770">
        <v>122.89</v>
      </c>
    </row>
    <row r="1771" spans="1:20" x14ac:dyDescent="0.3">
      <c r="A1771">
        <v>1769</v>
      </c>
      <c r="B1771">
        <f t="shared" si="27"/>
        <v>4.8432580424366876</v>
      </c>
      <c r="C1771">
        <v>1</v>
      </c>
      <c r="D1771">
        <v>108.4251</v>
      </c>
      <c r="E1771">
        <v>4.3240000000000001E-2</v>
      </c>
      <c r="F1771">
        <v>93.936999999999998</v>
      </c>
      <c r="G1771">
        <v>97.518000000000001</v>
      </c>
      <c r="H1771">
        <v>99.606999999999999</v>
      </c>
      <c r="I1771">
        <v>100.714</v>
      </c>
      <c r="J1771">
        <v>102.417</v>
      </c>
      <c r="K1771">
        <v>103.566</v>
      </c>
      <c r="L1771">
        <v>105.26300000000001</v>
      </c>
      <c r="M1771">
        <v>108.425</v>
      </c>
      <c r="N1771">
        <v>111.587</v>
      </c>
      <c r="O1771">
        <v>113.28400000000001</v>
      </c>
      <c r="P1771">
        <v>114.43300000000001</v>
      </c>
      <c r="Q1771">
        <v>116.137</v>
      </c>
      <c r="R1771">
        <v>117.24299999999999</v>
      </c>
      <c r="S1771">
        <v>119.33199999999999</v>
      </c>
      <c r="T1771">
        <v>122.913</v>
      </c>
    </row>
    <row r="1772" spans="1:20" x14ac:dyDescent="0.3">
      <c r="A1772">
        <v>1770</v>
      </c>
      <c r="B1772">
        <f t="shared" si="27"/>
        <v>4.8459958932238196</v>
      </c>
      <c r="C1772">
        <v>1</v>
      </c>
      <c r="D1772">
        <v>108.4427</v>
      </c>
      <c r="E1772">
        <v>4.3240000000000001E-2</v>
      </c>
      <c r="F1772">
        <v>93.951999999999998</v>
      </c>
      <c r="G1772">
        <v>97.534000000000006</v>
      </c>
      <c r="H1772">
        <v>99.623999999999995</v>
      </c>
      <c r="I1772">
        <v>100.73</v>
      </c>
      <c r="J1772">
        <v>102.43300000000001</v>
      </c>
      <c r="K1772">
        <v>103.583</v>
      </c>
      <c r="L1772">
        <v>105.28</v>
      </c>
      <c r="M1772">
        <v>108.443</v>
      </c>
      <c r="N1772">
        <v>111.605</v>
      </c>
      <c r="O1772">
        <v>113.303</v>
      </c>
      <c r="P1772">
        <v>114.452</v>
      </c>
      <c r="Q1772">
        <v>116.15600000000001</v>
      </c>
      <c r="R1772">
        <v>117.262</v>
      </c>
      <c r="S1772">
        <v>119.351</v>
      </c>
      <c r="T1772">
        <v>122.93300000000001</v>
      </c>
    </row>
    <row r="1773" spans="1:20" x14ac:dyDescent="0.3">
      <c r="A1773">
        <v>1771</v>
      </c>
      <c r="B1773">
        <f t="shared" si="27"/>
        <v>4.8487337440109517</v>
      </c>
      <c r="C1773">
        <v>1</v>
      </c>
      <c r="D1773">
        <v>108.4603</v>
      </c>
      <c r="E1773">
        <v>4.3249999999999997E-2</v>
      </c>
      <c r="F1773">
        <v>93.963999999999999</v>
      </c>
      <c r="G1773">
        <v>97.548000000000002</v>
      </c>
      <c r="H1773">
        <v>99.638000000000005</v>
      </c>
      <c r="I1773">
        <v>100.744</v>
      </c>
      <c r="J1773">
        <v>102.449</v>
      </c>
      <c r="K1773">
        <v>103.598</v>
      </c>
      <c r="L1773">
        <v>105.29600000000001</v>
      </c>
      <c r="M1773">
        <v>108.46</v>
      </c>
      <c r="N1773">
        <v>111.624</v>
      </c>
      <c r="O1773">
        <v>113.322</v>
      </c>
      <c r="P1773">
        <v>114.47199999999999</v>
      </c>
      <c r="Q1773">
        <v>116.176</v>
      </c>
      <c r="R1773">
        <v>117.283</v>
      </c>
      <c r="S1773">
        <v>119.373</v>
      </c>
      <c r="T1773">
        <v>122.956</v>
      </c>
    </row>
    <row r="1774" spans="1:20" x14ac:dyDescent="0.3">
      <c r="A1774">
        <v>1772</v>
      </c>
      <c r="B1774">
        <f t="shared" si="27"/>
        <v>4.8514715947980838</v>
      </c>
      <c r="C1774">
        <v>1</v>
      </c>
      <c r="D1774">
        <v>108.47790000000001</v>
      </c>
      <c r="E1774">
        <v>4.3249999999999997E-2</v>
      </c>
      <c r="F1774">
        <v>93.98</v>
      </c>
      <c r="G1774">
        <v>97.563000000000002</v>
      </c>
      <c r="H1774">
        <v>99.653999999999996</v>
      </c>
      <c r="I1774">
        <v>100.761</v>
      </c>
      <c r="J1774">
        <v>102.465</v>
      </c>
      <c r="K1774">
        <v>103.61499999999999</v>
      </c>
      <c r="L1774">
        <v>105.313</v>
      </c>
      <c r="M1774">
        <v>108.47799999999999</v>
      </c>
      <c r="N1774">
        <v>111.642</v>
      </c>
      <c r="O1774">
        <v>113.34099999999999</v>
      </c>
      <c r="P1774">
        <v>114.491</v>
      </c>
      <c r="Q1774">
        <v>116.19499999999999</v>
      </c>
      <c r="R1774">
        <v>117.30200000000001</v>
      </c>
      <c r="S1774">
        <v>119.392</v>
      </c>
      <c r="T1774">
        <v>122.976</v>
      </c>
    </row>
    <row r="1775" spans="1:20" x14ac:dyDescent="0.3">
      <c r="A1775">
        <v>1773</v>
      </c>
      <c r="B1775">
        <f t="shared" si="27"/>
        <v>4.8542094455852158</v>
      </c>
      <c r="C1775">
        <v>1</v>
      </c>
      <c r="D1775">
        <v>108.4954</v>
      </c>
      <c r="E1775">
        <v>4.3249999999999997E-2</v>
      </c>
      <c r="F1775">
        <v>93.995000000000005</v>
      </c>
      <c r="G1775">
        <v>97.578999999999994</v>
      </c>
      <c r="H1775">
        <v>99.67</v>
      </c>
      <c r="I1775">
        <v>100.777</v>
      </c>
      <c r="J1775">
        <v>102.482</v>
      </c>
      <c r="K1775">
        <v>103.63200000000001</v>
      </c>
      <c r="L1775">
        <v>105.33</v>
      </c>
      <c r="M1775">
        <v>108.495</v>
      </c>
      <c r="N1775">
        <v>111.66</v>
      </c>
      <c r="O1775">
        <v>113.35899999999999</v>
      </c>
      <c r="P1775">
        <v>114.509</v>
      </c>
      <c r="Q1775">
        <v>116.214</v>
      </c>
      <c r="R1775">
        <v>117.321</v>
      </c>
      <c r="S1775">
        <v>119.41200000000001</v>
      </c>
      <c r="T1775">
        <v>122.996</v>
      </c>
    </row>
    <row r="1776" spans="1:20" x14ac:dyDescent="0.3">
      <c r="A1776">
        <v>1774</v>
      </c>
      <c r="B1776">
        <f t="shared" si="27"/>
        <v>4.8569472963723479</v>
      </c>
      <c r="C1776">
        <v>1</v>
      </c>
      <c r="D1776">
        <v>108.51300000000001</v>
      </c>
      <c r="E1776">
        <v>4.326E-2</v>
      </c>
      <c r="F1776">
        <v>94.007000000000005</v>
      </c>
      <c r="G1776">
        <v>97.591999999999999</v>
      </c>
      <c r="H1776">
        <v>99.683999999999997</v>
      </c>
      <c r="I1776">
        <v>100.792</v>
      </c>
      <c r="J1776">
        <v>102.497</v>
      </c>
      <c r="K1776">
        <v>103.648</v>
      </c>
      <c r="L1776">
        <v>105.34699999999999</v>
      </c>
      <c r="M1776">
        <v>108.51300000000001</v>
      </c>
      <c r="N1776">
        <v>111.679</v>
      </c>
      <c r="O1776">
        <v>113.378</v>
      </c>
      <c r="P1776">
        <v>114.529</v>
      </c>
      <c r="Q1776">
        <v>116.23399999999999</v>
      </c>
      <c r="R1776">
        <v>117.342</v>
      </c>
      <c r="S1776">
        <v>119.434</v>
      </c>
      <c r="T1776">
        <v>123.01900000000001</v>
      </c>
    </row>
    <row r="1777" spans="1:20" x14ac:dyDescent="0.3">
      <c r="A1777">
        <v>1775</v>
      </c>
      <c r="B1777">
        <f t="shared" si="27"/>
        <v>4.85968514715948</v>
      </c>
      <c r="C1777">
        <v>1</v>
      </c>
      <c r="D1777">
        <v>108.53060000000001</v>
      </c>
      <c r="E1777">
        <v>4.326E-2</v>
      </c>
      <c r="F1777">
        <v>94.022000000000006</v>
      </c>
      <c r="G1777">
        <v>97.608000000000004</v>
      </c>
      <c r="H1777">
        <v>99.7</v>
      </c>
      <c r="I1777">
        <v>100.80800000000001</v>
      </c>
      <c r="J1777">
        <v>102.514</v>
      </c>
      <c r="K1777">
        <v>103.66500000000001</v>
      </c>
      <c r="L1777">
        <v>105.364</v>
      </c>
      <c r="M1777">
        <v>108.53100000000001</v>
      </c>
      <c r="N1777">
        <v>111.697</v>
      </c>
      <c r="O1777">
        <v>113.39700000000001</v>
      </c>
      <c r="P1777">
        <v>114.548</v>
      </c>
      <c r="Q1777">
        <v>116.253</v>
      </c>
      <c r="R1777">
        <v>117.361</v>
      </c>
      <c r="S1777">
        <v>119.453</v>
      </c>
      <c r="T1777">
        <v>123.039</v>
      </c>
    </row>
    <row r="1778" spans="1:20" x14ac:dyDescent="0.3">
      <c r="A1778">
        <v>1776</v>
      </c>
      <c r="B1778">
        <f t="shared" si="27"/>
        <v>4.862422997946612</v>
      </c>
      <c r="C1778">
        <v>1</v>
      </c>
      <c r="D1778">
        <v>108.54810000000001</v>
      </c>
      <c r="E1778">
        <v>4.3270000000000003E-2</v>
      </c>
      <c r="F1778">
        <v>94.034000000000006</v>
      </c>
      <c r="G1778">
        <v>97.622</v>
      </c>
      <c r="H1778">
        <v>99.713999999999999</v>
      </c>
      <c r="I1778">
        <v>100.822</v>
      </c>
      <c r="J1778">
        <v>102.529</v>
      </c>
      <c r="K1778">
        <v>103.68</v>
      </c>
      <c r="L1778">
        <v>105.38</v>
      </c>
      <c r="M1778">
        <v>108.548</v>
      </c>
      <c r="N1778">
        <v>111.71599999999999</v>
      </c>
      <c r="O1778">
        <v>113.416</v>
      </c>
      <c r="P1778">
        <v>114.56699999999999</v>
      </c>
      <c r="Q1778">
        <v>116.274</v>
      </c>
      <c r="R1778">
        <v>117.38200000000001</v>
      </c>
      <c r="S1778">
        <v>119.47499999999999</v>
      </c>
      <c r="T1778">
        <v>123.063</v>
      </c>
    </row>
    <row r="1779" spans="1:20" x14ac:dyDescent="0.3">
      <c r="A1779">
        <v>1777</v>
      </c>
      <c r="B1779">
        <f t="shared" si="27"/>
        <v>4.8651608487337441</v>
      </c>
      <c r="C1779">
        <v>1</v>
      </c>
      <c r="D1779">
        <v>108.56570000000001</v>
      </c>
      <c r="E1779">
        <v>4.3270000000000003E-2</v>
      </c>
      <c r="F1779">
        <v>94.049000000000007</v>
      </c>
      <c r="G1779">
        <v>97.637</v>
      </c>
      <c r="H1779">
        <v>99.73</v>
      </c>
      <c r="I1779">
        <v>100.839</v>
      </c>
      <c r="J1779">
        <v>102.545</v>
      </c>
      <c r="K1779">
        <v>103.697</v>
      </c>
      <c r="L1779">
        <v>105.39700000000001</v>
      </c>
      <c r="M1779">
        <v>108.566</v>
      </c>
      <c r="N1779">
        <v>111.73399999999999</v>
      </c>
      <c r="O1779">
        <v>113.434</v>
      </c>
      <c r="P1779">
        <v>114.586</v>
      </c>
      <c r="Q1779">
        <v>116.29300000000001</v>
      </c>
      <c r="R1779">
        <v>117.401</v>
      </c>
      <c r="S1779">
        <v>119.494</v>
      </c>
      <c r="T1779">
        <v>123.08199999999999</v>
      </c>
    </row>
    <row r="1780" spans="1:20" x14ac:dyDescent="0.3">
      <c r="A1780">
        <v>1778</v>
      </c>
      <c r="B1780">
        <f t="shared" si="27"/>
        <v>4.8678986995208762</v>
      </c>
      <c r="C1780">
        <v>1</v>
      </c>
      <c r="D1780">
        <v>108.58320000000001</v>
      </c>
      <c r="E1780">
        <v>4.3270000000000003E-2</v>
      </c>
      <c r="F1780">
        <v>94.063999999999993</v>
      </c>
      <c r="G1780">
        <v>97.653000000000006</v>
      </c>
      <c r="H1780">
        <v>99.745999999999995</v>
      </c>
      <c r="I1780">
        <v>100.855</v>
      </c>
      <c r="J1780">
        <v>102.562</v>
      </c>
      <c r="K1780">
        <v>103.714</v>
      </c>
      <c r="L1780">
        <v>105.414</v>
      </c>
      <c r="M1780">
        <v>108.583</v>
      </c>
      <c r="N1780">
        <v>111.752</v>
      </c>
      <c r="O1780">
        <v>113.453</v>
      </c>
      <c r="P1780">
        <v>114.604</v>
      </c>
      <c r="Q1780">
        <v>116.31100000000001</v>
      </c>
      <c r="R1780">
        <v>117.42</v>
      </c>
      <c r="S1780">
        <v>119.51300000000001</v>
      </c>
      <c r="T1780">
        <v>123.102</v>
      </c>
    </row>
    <row r="1781" spans="1:20" x14ac:dyDescent="0.3">
      <c r="A1781">
        <v>1779</v>
      </c>
      <c r="B1781">
        <f t="shared" si="27"/>
        <v>4.8706365503080082</v>
      </c>
      <c r="C1781">
        <v>1</v>
      </c>
      <c r="D1781">
        <v>108.60080000000001</v>
      </c>
      <c r="E1781">
        <v>4.3279999999999999E-2</v>
      </c>
      <c r="F1781">
        <v>94.075999999999993</v>
      </c>
      <c r="G1781">
        <v>97.665999999999997</v>
      </c>
      <c r="H1781">
        <v>99.760999999999996</v>
      </c>
      <c r="I1781">
        <v>100.87</v>
      </c>
      <c r="J1781">
        <v>102.577</v>
      </c>
      <c r="K1781">
        <v>103.729</v>
      </c>
      <c r="L1781">
        <v>105.431</v>
      </c>
      <c r="M1781">
        <v>108.601</v>
      </c>
      <c r="N1781">
        <v>111.771</v>
      </c>
      <c r="O1781">
        <v>113.47199999999999</v>
      </c>
      <c r="P1781">
        <v>114.624</v>
      </c>
      <c r="Q1781">
        <v>116.33199999999999</v>
      </c>
      <c r="R1781">
        <v>117.441</v>
      </c>
      <c r="S1781">
        <v>119.535</v>
      </c>
      <c r="T1781">
        <v>123.126</v>
      </c>
    </row>
    <row r="1782" spans="1:20" x14ac:dyDescent="0.3">
      <c r="A1782">
        <v>1780</v>
      </c>
      <c r="B1782">
        <f t="shared" si="27"/>
        <v>4.8733744010951403</v>
      </c>
      <c r="C1782">
        <v>1</v>
      </c>
      <c r="D1782">
        <v>108.6183</v>
      </c>
      <c r="E1782">
        <v>4.3279999999999999E-2</v>
      </c>
      <c r="F1782">
        <v>94.090999999999994</v>
      </c>
      <c r="G1782">
        <v>97.682000000000002</v>
      </c>
      <c r="H1782">
        <v>99.777000000000001</v>
      </c>
      <c r="I1782">
        <v>100.886</v>
      </c>
      <c r="J1782">
        <v>102.59399999999999</v>
      </c>
      <c r="K1782">
        <v>103.746</v>
      </c>
      <c r="L1782">
        <v>105.44799999999999</v>
      </c>
      <c r="M1782">
        <v>108.61799999999999</v>
      </c>
      <c r="N1782">
        <v>111.789</v>
      </c>
      <c r="O1782">
        <v>113.491</v>
      </c>
      <c r="P1782">
        <v>114.643</v>
      </c>
      <c r="Q1782">
        <v>116.351</v>
      </c>
      <c r="R1782">
        <v>117.46</v>
      </c>
      <c r="S1782">
        <v>119.554</v>
      </c>
      <c r="T1782">
        <v>123.145</v>
      </c>
    </row>
    <row r="1783" spans="1:20" x14ac:dyDescent="0.3">
      <c r="A1783">
        <v>1781</v>
      </c>
      <c r="B1783">
        <f t="shared" si="27"/>
        <v>4.8761122518822724</v>
      </c>
      <c r="C1783">
        <v>1</v>
      </c>
      <c r="D1783">
        <v>108.6358</v>
      </c>
      <c r="E1783">
        <v>4.3290000000000002E-2</v>
      </c>
      <c r="F1783">
        <v>94.102999999999994</v>
      </c>
      <c r="G1783">
        <v>97.694999999999993</v>
      </c>
      <c r="H1783">
        <v>99.790999999999997</v>
      </c>
      <c r="I1783">
        <v>100.9</v>
      </c>
      <c r="J1783">
        <v>102.60899999999999</v>
      </c>
      <c r="K1783">
        <v>103.762</v>
      </c>
      <c r="L1783">
        <v>105.464</v>
      </c>
      <c r="M1783">
        <v>108.636</v>
      </c>
      <c r="N1783">
        <v>111.80800000000001</v>
      </c>
      <c r="O1783">
        <v>113.51</v>
      </c>
      <c r="P1783">
        <v>114.663</v>
      </c>
      <c r="Q1783">
        <v>116.371</v>
      </c>
      <c r="R1783">
        <v>117.48099999999999</v>
      </c>
      <c r="S1783">
        <v>119.57599999999999</v>
      </c>
      <c r="T1783">
        <v>123.169</v>
      </c>
    </row>
    <row r="1784" spans="1:20" x14ac:dyDescent="0.3">
      <c r="A1784">
        <v>1782</v>
      </c>
      <c r="B1784">
        <f t="shared" si="27"/>
        <v>4.8788501026694044</v>
      </c>
      <c r="C1784">
        <v>1</v>
      </c>
      <c r="D1784">
        <v>108.6533</v>
      </c>
      <c r="E1784">
        <v>4.3290000000000002E-2</v>
      </c>
      <c r="F1784">
        <v>94.117999999999995</v>
      </c>
      <c r="G1784">
        <v>97.710999999999999</v>
      </c>
      <c r="H1784">
        <v>99.807000000000002</v>
      </c>
      <c r="I1784">
        <v>100.917</v>
      </c>
      <c r="J1784">
        <v>102.625</v>
      </c>
      <c r="K1784">
        <v>103.77800000000001</v>
      </c>
      <c r="L1784">
        <v>105.48099999999999</v>
      </c>
      <c r="M1784">
        <v>108.65300000000001</v>
      </c>
      <c r="N1784">
        <v>111.82599999999999</v>
      </c>
      <c r="O1784">
        <v>113.52800000000001</v>
      </c>
      <c r="P1784">
        <v>114.681</v>
      </c>
      <c r="Q1784">
        <v>116.39</v>
      </c>
      <c r="R1784">
        <v>117.5</v>
      </c>
      <c r="S1784">
        <v>119.596</v>
      </c>
      <c r="T1784">
        <v>123.18899999999999</v>
      </c>
    </row>
    <row r="1785" spans="1:20" x14ac:dyDescent="0.3">
      <c r="A1785">
        <v>1783</v>
      </c>
      <c r="B1785">
        <f t="shared" si="27"/>
        <v>4.8815879534565365</v>
      </c>
      <c r="C1785">
        <v>1</v>
      </c>
      <c r="D1785">
        <v>108.6709</v>
      </c>
      <c r="E1785">
        <v>4.3290000000000002E-2</v>
      </c>
      <c r="F1785">
        <v>94.132999999999996</v>
      </c>
      <c r="G1785">
        <v>97.727000000000004</v>
      </c>
      <c r="H1785">
        <v>99.822999999999993</v>
      </c>
      <c r="I1785">
        <v>100.93300000000001</v>
      </c>
      <c r="J1785">
        <v>102.642</v>
      </c>
      <c r="K1785">
        <v>103.795</v>
      </c>
      <c r="L1785">
        <v>105.498</v>
      </c>
      <c r="M1785">
        <v>108.67100000000001</v>
      </c>
      <c r="N1785">
        <v>111.84399999999999</v>
      </c>
      <c r="O1785">
        <v>113.547</v>
      </c>
      <c r="P1785">
        <v>114.7</v>
      </c>
      <c r="Q1785">
        <v>116.40900000000001</v>
      </c>
      <c r="R1785">
        <v>117.51900000000001</v>
      </c>
      <c r="S1785">
        <v>119.61499999999999</v>
      </c>
      <c r="T1785">
        <v>123.208</v>
      </c>
    </row>
    <row r="1786" spans="1:20" x14ac:dyDescent="0.3">
      <c r="A1786">
        <v>1784</v>
      </c>
      <c r="B1786">
        <f t="shared" si="27"/>
        <v>4.8843258042436686</v>
      </c>
      <c r="C1786">
        <v>1</v>
      </c>
      <c r="D1786">
        <v>108.6884</v>
      </c>
      <c r="E1786">
        <v>4.3299999999999998E-2</v>
      </c>
      <c r="F1786">
        <v>94.144999999999996</v>
      </c>
      <c r="G1786">
        <v>97.74</v>
      </c>
      <c r="H1786">
        <v>99.837000000000003</v>
      </c>
      <c r="I1786">
        <v>100.947</v>
      </c>
      <c r="J1786">
        <v>102.657</v>
      </c>
      <c r="K1786">
        <v>103.81100000000001</v>
      </c>
      <c r="L1786">
        <v>105.514</v>
      </c>
      <c r="M1786">
        <v>108.688</v>
      </c>
      <c r="N1786">
        <v>111.863</v>
      </c>
      <c r="O1786">
        <v>113.566</v>
      </c>
      <c r="P1786">
        <v>114.72</v>
      </c>
      <c r="Q1786">
        <v>116.429</v>
      </c>
      <c r="R1786">
        <v>117.54</v>
      </c>
      <c r="S1786">
        <v>119.637</v>
      </c>
      <c r="T1786">
        <v>123.232</v>
      </c>
    </row>
    <row r="1787" spans="1:20" x14ac:dyDescent="0.3">
      <c r="A1787">
        <v>1785</v>
      </c>
      <c r="B1787">
        <f t="shared" si="27"/>
        <v>4.8870636550308006</v>
      </c>
      <c r="C1787">
        <v>1</v>
      </c>
      <c r="D1787">
        <v>108.7059</v>
      </c>
      <c r="E1787">
        <v>4.3299999999999998E-2</v>
      </c>
      <c r="F1787">
        <v>94.16</v>
      </c>
      <c r="G1787">
        <v>97.756</v>
      </c>
      <c r="H1787">
        <v>99.852999999999994</v>
      </c>
      <c r="I1787">
        <v>100.964</v>
      </c>
      <c r="J1787">
        <v>102.67400000000001</v>
      </c>
      <c r="K1787">
        <v>103.827</v>
      </c>
      <c r="L1787">
        <v>105.53100000000001</v>
      </c>
      <c r="M1787">
        <v>108.706</v>
      </c>
      <c r="N1787">
        <v>111.881</v>
      </c>
      <c r="O1787">
        <v>113.584</v>
      </c>
      <c r="P1787">
        <v>114.738</v>
      </c>
      <c r="Q1787">
        <v>116.44799999999999</v>
      </c>
      <c r="R1787">
        <v>117.559</v>
      </c>
      <c r="S1787">
        <v>119.65600000000001</v>
      </c>
      <c r="T1787">
        <v>123.252</v>
      </c>
    </row>
    <row r="1788" spans="1:20" x14ac:dyDescent="0.3">
      <c r="A1788">
        <v>1786</v>
      </c>
      <c r="B1788">
        <f t="shared" si="27"/>
        <v>4.8898015058179327</v>
      </c>
      <c r="C1788">
        <v>1</v>
      </c>
      <c r="D1788">
        <v>108.7234</v>
      </c>
      <c r="E1788">
        <v>4.3310000000000001E-2</v>
      </c>
      <c r="F1788">
        <v>94.171999999999997</v>
      </c>
      <c r="G1788">
        <v>97.769000000000005</v>
      </c>
      <c r="H1788">
        <v>99.867000000000004</v>
      </c>
      <c r="I1788">
        <v>100.97799999999999</v>
      </c>
      <c r="J1788">
        <v>102.68899999999999</v>
      </c>
      <c r="K1788">
        <v>103.843</v>
      </c>
      <c r="L1788">
        <v>105.547</v>
      </c>
      <c r="M1788">
        <v>108.723</v>
      </c>
      <c r="N1788">
        <v>111.899</v>
      </c>
      <c r="O1788">
        <v>113.604</v>
      </c>
      <c r="P1788">
        <v>114.758</v>
      </c>
      <c r="Q1788">
        <v>116.46899999999999</v>
      </c>
      <c r="R1788">
        <v>117.58</v>
      </c>
      <c r="S1788">
        <v>119.678</v>
      </c>
      <c r="T1788">
        <v>123.27500000000001</v>
      </c>
    </row>
    <row r="1789" spans="1:20" x14ac:dyDescent="0.3">
      <c r="A1789">
        <v>1787</v>
      </c>
      <c r="B1789">
        <f t="shared" si="27"/>
        <v>4.8925393566050648</v>
      </c>
      <c r="C1789">
        <v>1</v>
      </c>
      <c r="D1789">
        <v>108.7409</v>
      </c>
      <c r="E1789">
        <v>4.3310000000000001E-2</v>
      </c>
      <c r="F1789">
        <v>94.186999999999998</v>
      </c>
      <c r="G1789">
        <v>97.784999999999997</v>
      </c>
      <c r="H1789">
        <v>99.882999999999996</v>
      </c>
      <c r="I1789">
        <v>100.994</v>
      </c>
      <c r="J1789">
        <v>102.705</v>
      </c>
      <c r="K1789">
        <v>103.86</v>
      </c>
      <c r="L1789">
        <v>105.56399999999999</v>
      </c>
      <c r="M1789">
        <v>108.741</v>
      </c>
      <c r="N1789">
        <v>111.917</v>
      </c>
      <c r="O1789">
        <v>113.622</v>
      </c>
      <c r="P1789">
        <v>114.776</v>
      </c>
      <c r="Q1789">
        <v>116.48699999999999</v>
      </c>
      <c r="R1789">
        <v>117.599</v>
      </c>
      <c r="S1789">
        <v>119.697</v>
      </c>
      <c r="T1789">
        <v>123.295</v>
      </c>
    </row>
    <row r="1790" spans="1:20" x14ac:dyDescent="0.3">
      <c r="A1790">
        <v>1788</v>
      </c>
      <c r="B1790">
        <f t="shared" si="27"/>
        <v>4.8952772073921968</v>
      </c>
      <c r="C1790">
        <v>1</v>
      </c>
      <c r="D1790">
        <v>108.75830000000001</v>
      </c>
      <c r="E1790">
        <v>4.3310000000000001E-2</v>
      </c>
      <c r="F1790">
        <v>94.201999999999998</v>
      </c>
      <c r="G1790">
        <v>97.8</v>
      </c>
      <c r="H1790">
        <v>99.899000000000001</v>
      </c>
      <c r="I1790">
        <v>101.011</v>
      </c>
      <c r="J1790">
        <v>102.72199999999999</v>
      </c>
      <c r="K1790">
        <v>103.876</v>
      </c>
      <c r="L1790">
        <v>105.581</v>
      </c>
      <c r="M1790">
        <v>108.758</v>
      </c>
      <c r="N1790">
        <v>111.935</v>
      </c>
      <c r="O1790">
        <v>113.64</v>
      </c>
      <c r="P1790">
        <v>114.795</v>
      </c>
      <c r="Q1790">
        <v>116.506</v>
      </c>
      <c r="R1790">
        <v>117.617</v>
      </c>
      <c r="S1790">
        <v>119.71599999999999</v>
      </c>
      <c r="T1790">
        <v>123.31399999999999</v>
      </c>
    </row>
    <row r="1791" spans="1:20" x14ac:dyDescent="0.3">
      <c r="A1791">
        <v>1789</v>
      </c>
      <c r="B1791">
        <f t="shared" si="27"/>
        <v>4.8980150581793289</v>
      </c>
      <c r="C1791">
        <v>1</v>
      </c>
      <c r="D1791">
        <v>108.7758</v>
      </c>
      <c r="E1791">
        <v>4.3319999999999997E-2</v>
      </c>
      <c r="F1791">
        <v>94.213999999999999</v>
      </c>
      <c r="G1791">
        <v>97.813999999999993</v>
      </c>
      <c r="H1791">
        <v>99.912999999999997</v>
      </c>
      <c r="I1791">
        <v>101.02500000000001</v>
      </c>
      <c r="J1791">
        <v>102.73699999999999</v>
      </c>
      <c r="K1791">
        <v>103.892</v>
      </c>
      <c r="L1791">
        <v>105.59699999999999</v>
      </c>
      <c r="M1791">
        <v>108.776</v>
      </c>
      <c r="N1791">
        <v>111.95399999999999</v>
      </c>
      <c r="O1791">
        <v>113.66</v>
      </c>
      <c r="P1791">
        <v>114.815</v>
      </c>
      <c r="Q1791">
        <v>116.527</v>
      </c>
      <c r="R1791">
        <v>117.63800000000001</v>
      </c>
      <c r="S1791">
        <v>119.738</v>
      </c>
      <c r="T1791">
        <v>123.337</v>
      </c>
    </row>
    <row r="1792" spans="1:20" x14ac:dyDescent="0.3">
      <c r="A1792">
        <v>1790</v>
      </c>
      <c r="B1792">
        <f t="shared" si="27"/>
        <v>4.900752908966461</v>
      </c>
      <c r="C1792">
        <v>1</v>
      </c>
      <c r="D1792">
        <v>108.7933</v>
      </c>
      <c r="E1792">
        <v>4.3319999999999997E-2</v>
      </c>
      <c r="F1792">
        <v>94.228999999999999</v>
      </c>
      <c r="G1792">
        <v>97.828999999999994</v>
      </c>
      <c r="H1792">
        <v>99.929000000000002</v>
      </c>
      <c r="I1792">
        <v>101.041</v>
      </c>
      <c r="J1792">
        <v>102.753</v>
      </c>
      <c r="K1792">
        <v>103.90900000000001</v>
      </c>
      <c r="L1792">
        <v>105.614</v>
      </c>
      <c r="M1792">
        <v>108.79300000000001</v>
      </c>
      <c r="N1792">
        <v>111.97199999999999</v>
      </c>
      <c r="O1792">
        <v>113.678</v>
      </c>
      <c r="P1792">
        <v>114.833</v>
      </c>
      <c r="Q1792">
        <v>116.545</v>
      </c>
      <c r="R1792">
        <v>117.657</v>
      </c>
      <c r="S1792">
        <v>119.75700000000001</v>
      </c>
      <c r="T1792">
        <v>123.357</v>
      </c>
    </row>
    <row r="1793" spans="1:20" x14ac:dyDescent="0.3">
      <c r="A1793">
        <v>1791</v>
      </c>
      <c r="B1793">
        <f t="shared" si="27"/>
        <v>4.9034907597535931</v>
      </c>
      <c r="C1793">
        <v>1</v>
      </c>
      <c r="D1793">
        <v>108.8108</v>
      </c>
      <c r="E1793">
        <v>4.333E-2</v>
      </c>
      <c r="F1793">
        <v>94.241</v>
      </c>
      <c r="G1793">
        <v>97.843000000000004</v>
      </c>
      <c r="H1793">
        <v>99.942999999999998</v>
      </c>
      <c r="I1793">
        <v>101.056</v>
      </c>
      <c r="J1793">
        <v>102.76900000000001</v>
      </c>
      <c r="K1793">
        <v>103.92400000000001</v>
      </c>
      <c r="L1793">
        <v>105.631</v>
      </c>
      <c r="M1793">
        <v>108.81100000000001</v>
      </c>
      <c r="N1793">
        <v>111.991</v>
      </c>
      <c r="O1793">
        <v>113.697</v>
      </c>
      <c r="P1793">
        <v>114.85299999999999</v>
      </c>
      <c r="Q1793">
        <v>116.566</v>
      </c>
      <c r="R1793">
        <v>117.678</v>
      </c>
      <c r="S1793">
        <v>119.779</v>
      </c>
      <c r="T1793">
        <v>123.381</v>
      </c>
    </row>
    <row r="1794" spans="1:20" x14ac:dyDescent="0.3">
      <c r="A1794">
        <v>1792</v>
      </c>
      <c r="B1794">
        <f t="shared" si="27"/>
        <v>4.9062286105407251</v>
      </c>
      <c r="C1794">
        <v>1</v>
      </c>
      <c r="D1794">
        <v>108.8282</v>
      </c>
      <c r="E1794">
        <v>4.333E-2</v>
      </c>
      <c r="F1794">
        <v>94.256</v>
      </c>
      <c r="G1794">
        <v>97.858000000000004</v>
      </c>
      <c r="H1794">
        <v>99.959000000000003</v>
      </c>
      <c r="I1794">
        <v>101.072</v>
      </c>
      <c r="J1794">
        <v>102.785</v>
      </c>
      <c r="K1794">
        <v>103.941</v>
      </c>
      <c r="L1794">
        <v>105.648</v>
      </c>
      <c r="M1794">
        <v>108.828</v>
      </c>
      <c r="N1794">
        <v>112.009</v>
      </c>
      <c r="O1794">
        <v>113.71599999999999</v>
      </c>
      <c r="P1794">
        <v>114.871</v>
      </c>
      <c r="Q1794">
        <v>116.58499999999999</v>
      </c>
      <c r="R1794">
        <v>117.697</v>
      </c>
      <c r="S1794">
        <v>119.798</v>
      </c>
      <c r="T1794">
        <v>123.4</v>
      </c>
    </row>
    <row r="1795" spans="1:20" x14ac:dyDescent="0.3">
      <c r="A1795">
        <v>1793</v>
      </c>
      <c r="B1795">
        <f t="shared" ref="B1795:B1858" si="28">A1795/365.25</f>
        <v>4.9089664613278572</v>
      </c>
      <c r="C1795">
        <v>1</v>
      </c>
      <c r="D1795">
        <v>108.84569999999999</v>
      </c>
      <c r="E1795">
        <v>4.333E-2</v>
      </c>
      <c r="F1795">
        <v>94.271000000000001</v>
      </c>
      <c r="G1795">
        <v>97.873999999999995</v>
      </c>
      <c r="H1795">
        <v>99.974999999999994</v>
      </c>
      <c r="I1795">
        <v>101.08799999999999</v>
      </c>
      <c r="J1795">
        <v>102.80200000000001</v>
      </c>
      <c r="K1795">
        <v>103.958</v>
      </c>
      <c r="L1795">
        <v>105.66500000000001</v>
      </c>
      <c r="M1795">
        <v>108.846</v>
      </c>
      <c r="N1795">
        <v>112.027</v>
      </c>
      <c r="O1795">
        <v>113.73399999999999</v>
      </c>
      <c r="P1795">
        <v>114.89</v>
      </c>
      <c r="Q1795">
        <v>116.60299999999999</v>
      </c>
      <c r="R1795">
        <v>117.71599999999999</v>
      </c>
      <c r="S1795">
        <v>119.81699999999999</v>
      </c>
      <c r="T1795">
        <v>123.42</v>
      </c>
    </row>
    <row r="1796" spans="1:20" x14ac:dyDescent="0.3">
      <c r="A1796">
        <v>1794</v>
      </c>
      <c r="B1796">
        <f t="shared" si="28"/>
        <v>4.9117043121149901</v>
      </c>
      <c r="C1796">
        <v>1</v>
      </c>
      <c r="D1796">
        <v>108.86320000000001</v>
      </c>
      <c r="E1796">
        <v>4.3339999999999997E-2</v>
      </c>
      <c r="F1796">
        <v>94.283000000000001</v>
      </c>
      <c r="G1796">
        <v>97.887</v>
      </c>
      <c r="H1796">
        <v>99.989000000000004</v>
      </c>
      <c r="I1796">
        <v>101.10299999999999</v>
      </c>
      <c r="J1796">
        <v>102.81699999999999</v>
      </c>
      <c r="K1796">
        <v>103.973</v>
      </c>
      <c r="L1796">
        <v>105.681</v>
      </c>
      <c r="M1796">
        <v>108.863</v>
      </c>
      <c r="N1796">
        <v>112.04600000000001</v>
      </c>
      <c r="O1796">
        <v>113.753</v>
      </c>
      <c r="P1796">
        <v>114.91</v>
      </c>
      <c r="Q1796">
        <v>116.624</v>
      </c>
      <c r="R1796">
        <v>117.73699999999999</v>
      </c>
      <c r="S1796">
        <v>119.839</v>
      </c>
      <c r="T1796">
        <v>123.443</v>
      </c>
    </row>
    <row r="1797" spans="1:20" x14ac:dyDescent="0.3">
      <c r="A1797">
        <v>1795</v>
      </c>
      <c r="B1797">
        <f t="shared" si="28"/>
        <v>4.9144421629021222</v>
      </c>
      <c r="C1797">
        <v>1</v>
      </c>
      <c r="D1797">
        <v>108.8806</v>
      </c>
      <c r="E1797">
        <v>4.3339999999999997E-2</v>
      </c>
      <c r="F1797">
        <v>94.298000000000002</v>
      </c>
      <c r="G1797">
        <v>97.903000000000006</v>
      </c>
      <c r="H1797">
        <v>100.005</v>
      </c>
      <c r="I1797">
        <v>101.119</v>
      </c>
      <c r="J1797">
        <v>102.833</v>
      </c>
      <c r="K1797">
        <v>103.99</v>
      </c>
      <c r="L1797">
        <v>105.69799999999999</v>
      </c>
      <c r="M1797">
        <v>108.881</v>
      </c>
      <c r="N1797">
        <v>112.063</v>
      </c>
      <c r="O1797">
        <v>113.771</v>
      </c>
      <c r="P1797">
        <v>114.928</v>
      </c>
      <c r="Q1797">
        <v>116.642</v>
      </c>
      <c r="R1797">
        <v>117.756</v>
      </c>
      <c r="S1797">
        <v>119.858</v>
      </c>
      <c r="T1797">
        <v>123.46299999999999</v>
      </c>
    </row>
    <row r="1798" spans="1:20" x14ac:dyDescent="0.3">
      <c r="A1798">
        <v>1796</v>
      </c>
      <c r="B1798">
        <f t="shared" si="28"/>
        <v>4.9171800136892543</v>
      </c>
      <c r="C1798">
        <v>1</v>
      </c>
      <c r="D1798">
        <v>108.8981</v>
      </c>
      <c r="E1798">
        <v>4.335E-2</v>
      </c>
      <c r="F1798">
        <v>94.31</v>
      </c>
      <c r="G1798">
        <v>97.915999999999997</v>
      </c>
      <c r="H1798">
        <v>100.01900000000001</v>
      </c>
      <c r="I1798">
        <v>101.133</v>
      </c>
      <c r="J1798">
        <v>102.848</v>
      </c>
      <c r="K1798">
        <v>104.005</v>
      </c>
      <c r="L1798">
        <v>105.714</v>
      </c>
      <c r="M1798">
        <v>108.898</v>
      </c>
      <c r="N1798">
        <v>112.08199999999999</v>
      </c>
      <c r="O1798">
        <v>113.791</v>
      </c>
      <c r="P1798">
        <v>114.94799999999999</v>
      </c>
      <c r="Q1798">
        <v>116.663</v>
      </c>
      <c r="R1798">
        <v>117.777</v>
      </c>
      <c r="S1798">
        <v>119.88</v>
      </c>
      <c r="T1798">
        <v>123.486</v>
      </c>
    </row>
    <row r="1799" spans="1:20" x14ac:dyDescent="0.3">
      <c r="A1799">
        <v>1797</v>
      </c>
      <c r="B1799">
        <f t="shared" si="28"/>
        <v>4.9199178644763863</v>
      </c>
      <c r="C1799">
        <v>1</v>
      </c>
      <c r="D1799">
        <v>108.91549999999999</v>
      </c>
      <c r="E1799">
        <v>4.335E-2</v>
      </c>
      <c r="F1799">
        <v>94.325000000000003</v>
      </c>
      <c r="G1799">
        <v>97.932000000000002</v>
      </c>
      <c r="H1799">
        <v>100.035</v>
      </c>
      <c r="I1799">
        <v>101.149</v>
      </c>
      <c r="J1799">
        <v>102.86499999999999</v>
      </c>
      <c r="K1799">
        <v>104.02200000000001</v>
      </c>
      <c r="L1799">
        <v>105.73099999999999</v>
      </c>
      <c r="M1799">
        <v>108.916</v>
      </c>
      <c r="N1799">
        <v>112.1</v>
      </c>
      <c r="O1799">
        <v>113.809</v>
      </c>
      <c r="P1799">
        <v>114.96599999999999</v>
      </c>
      <c r="Q1799">
        <v>116.682</v>
      </c>
      <c r="R1799">
        <v>117.79600000000001</v>
      </c>
      <c r="S1799">
        <v>119.899</v>
      </c>
      <c r="T1799">
        <v>123.506</v>
      </c>
    </row>
    <row r="1800" spans="1:20" x14ac:dyDescent="0.3">
      <c r="A1800">
        <v>1798</v>
      </c>
      <c r="B1800">
        <f t="shared" si="28"/>
        <v>4.9226557152635184</v>
      </c>
      <c r="C1800">
        <v>1</v>
      </c>
      <c r="D1800">
        <v>108.9329</v>
      </c>
      <c r="E1800">
        <v>4.335E-2</v>
      </c>
      <c r="F1800">
        <v>94.34</v>
      </c>
      <c r="G1800">
        <v>97.947000000000003</v>
      </c>
      <c r="H1800">
        <v>100.051</v>
      </c>
      <c r="I1800">
        <v>101.166</v>
      </c>
      <c r="J1800">
        <v>102.881</v>
      </c>
      <c r="K1800">
        <v>104.039</v>
      </c>
      <c r="L1800">
        <v>105.748</v>
      </c>
      <c r="M1800">
        <v>108.93300000000001</v>
      </c>
      <c r="N1800">
        <v>112.11799999999999</v>
      </c>
      <c r="O1800">
        <v>113.827</v>
      </c>
      <c r="P1800">
        <v>114.985</v>
      </c>
      <c r="Q1800">
        <v>116.7</v>
      </c>
      <c r="R1800">
        <v>117.81399999999999</v>
      </c>
      <c r="S1800">
        <v>119.91800000000001</v>
      </c>
      <c r="T1800">
        <v>123.526</v>
      </c>
    </row>
    <row r="1801" spans="1:20" x14ac:dyDescent="0.3">
      <c r="A1801">
        <v>1799</v>
      </c>
      <c r="B1801">
        <f t="shared" si="28"/>
        <v>4.9253935660506505</v>
      </c>
      <c r="C1801">
        <v>1</v>
      </c>
      <c r="D1801">
        <v>108.9504</v>
      </c>
      <c r="E1801">
        <v>4.3360000000000003E-2</v>
      </c>
      <c r="F1801">
        <v>94.352000000000004</v>
      </c>
      <c r="G1801">
        <v>97.960999999999999</v>
      </c>
      <c r="H1801">
        <v>100.065</v>
      </c>
      <c r="I1801">
        <v>101.18</v>
      </c>
      <c r="J1801">
        <v>102.896</v>
      </c>
      <c r="K1801">
        <v>104.054</v>
      </c>
      <c r="L1801">
        <v>105.764</v>
      </c>
      <c r="M1801">
        <v>108.95</v>
      </c>
      <c r="N1801">
        <v>112.137</v>
      </c>
      <c r="O1801">
        <v>113.84699999999999</v>
      </c>
      <c r="P1801">
        <v>115.005</v>
      </c>
      <c r="Q1801">
        <v>116.721</v>
      </c>
      <c r="R1801">
        <v>117.83499999999999</v>
      </c>
      <c r="S1801">
        <v>119.94</v>
      </c>
      <c r="T1801">
        <v>123.54900000000001</v>
      </c>
    </row>
    <row r="1802" spans="1:20" x14ac:dyDescent="0.3">
      <c r="A1802">
        <v>1800</v>
      </c>
      <c r="B1802">
        <f t="shared" si="28"/>
        <v>4.9281314168377826</v>
      </c>
      <c r="C1802">
        <v>1</v>
      </c>
      <c r="D1802">
        <v>108.9678</v>
      </c>
      <c r="E1802">
        <v>4.3360000000000003E-2</v>
      </c>
      <c r="F1802">
        <v>94.367000000000004</v>
      </c>
      <c r="G1802">
        <v>97.975999999999999</v>
      </c>
      <c r="H1802">
        <v>100.081</v>
      </c>
      <c r="I1802">
        <v>101.196</v>
      </c>
      <c r="J1802">
        <v>102.913</v>
      </c>
      <c r="K1802">
        <v>104.071</v>
      </c>
      <c r="L1802">
        <v>105.78100000000001</v>
      </c>
      <c r="M1802">
        <v>108.968</v>
      </c>
      <c r="N1802">
        <v>112.155</v>
      </c>
      <c r="O1802">
        <v>113.86499999999999</v>
      </c>
      <c r="P1802">
        <v>115.023</v>
      </c>
      <c r="Q1802">
        <v>116.739</v>
      </c>
      <c r="R1802">
        <v>117.854</v>
      </c>
      <c r="S1802">
        <v>119.959</v>
      </c>
      <c r="T1802">
        <v>123.569</v>
      </c>
    </row>
    <row r="1803" spans="1:20" x14ac:dyDescent="0.3">
      <c r="A1803">
        <v>1801</v>
      </c>
      <c r="B1803">
        <f t="shared" si="28"/>
        <v>4.9308692676249146</v>
      </c>
      <c r="C1803">
        <v>1</v>
      </c>
      <c r="D1803">
        <v>108.98520000000001</v>
      </c>
      <c r="E1803">
        <v>4.3369999999999999E-2</v>
      </c>
      <c r="F1803">
        <v>94.379000000000005</v>
      </c>
      <c r="G1803">
        <v>97.989000000000004</v>
      </c>
      <c r="H1803">
        <v>100.095</v>
      </c>
      <c r="I1803">
        <v>101.21</v>
      </c>
      <c r="J1803">
        <v>102.928</v>
      </c>
      <c r="K1803">
        <v>104.086</v>
      </c>
      <c r="L1803">
        <v>105.797</v>
      </c>
      <c r="M1803">
        <v>108.985</v>
      </c>
      <c r="N1803">
        <v>112.173</v>
      </c>
      <c r="O1803">
        <v>113.884</v>
      </c>
      <c r="P1803">
        <v>115.04300000000001</v>
      </c>
      <c r="Q1803">
        <v>116.76</v>
      </c>
      <c r="R1803">
        <v>117.875</v>
      </c>
      <c r="S1803">
        <v>119.98099999999999</v>
      </c>
      <c r="T1803">
        <v>123.592</v>
      </c>
    </row>
    <row r="1804" spans="1:20" x14ac:dyDescent="0.3">
      <c r="A1804">
        <v>1802</v>
      </c>
      <c r="B1804">
        <f t="shared" si="28"/>
        <v>4.9336071184120467</v>
      </c>
      <c r="C1804">
        <v>1</v>
      </c>
      <c r="D1804">
        <v>109.0026</v>
      </c>
      <c r="E1804">
        <v>4.3369999999999999E-2</v>
      </c>
      <c r="F1804">
        <v>94.394000000000005</v>
      </c>
      <c r="G1804">
        <v>98.004999999999995</v>
      </c>
      <c r="H1804">
        <v>100.111</v>
      </c>
      <c r="I1804">
        <v>101.227</v>
      </c>
      <c r="J1804">
        <v>102.944</v>
      </c>
      <c r="K1804">
        <v>104.10299999999999</v>
      </c>
      <c r="L1804">
        <v>105.81399999999999</v>
      </c>
      <c r="M1804">
        <v>109.003</v>
      </c>
      <c r="N1804">
        <v>112.191</v>
      </c>
      <c r="O1804">
        <v>113.902</v>
      </c>
      <c r="P1804">
        <v>115.06100000000001</v>
      </c>
      <c r="Q1804">
        <v>116.779</v>
      </c>
      <c r="R1804">
        <v>117.89400000000001</v>
      </c>
      <c r="S1804">
        <v>120</v>
      </c>
      <c r="T1804">
        <v>123.611</v>
      </c>
    </row>
    <row r="1805" spans="1:20" x14ac:dyDescent="0.3">
      <c r="A1805">
        <v>1803</v>
      </c>
      <c r="B1805">
        <f t="shared" si="28"/>
        <v>4.9363449691991788</v>
      </c>
      <c r="C1805">
        <v>1</v>
      </c>
      <c r="D1805">
        <v>109.02</v>
      </c>
      <c r="E1805">
        <v>4.3369999999999999E-2</v>
      </c>
      <c r="F1805">
        <v>94.409000000000006</v>
      </c>
      <c r="G1805">
        <v>98.021000000000001</v>
      </c>
      <c r="H1805">
        <v>100.127</v>
      </c>
      <c r="I1805">
        <v>101.24299999999999</v>
      </c>
      <c r="J1805">
        <v>102.961</v>
      </c>
      <c r="K1805">
        <v>104.12</v>
      </c>
      <c r="L1805">
        <v>105.831</v>
      </c>
      <c r="M1805">
        <v>109.02</v>
      </c>
      <c r="N1805">
        <v>112.209</v>
      </c>
      <c r="O1805">
        <v>113.92</v>
      </c>
      <c r="P1805">
        <v>115.07899999999999</v>
      </c>
      <c r="Q1805">
        <v>116.797</v>
      </c>
      <c r="R1805">
        <v>117.913</v>
      </c>
      <c r="S1805">
        <v>120.01900000000001</v>
      </c>
      <c r="T1805">
        <v>123.631</v>
      </c>
    </row>
    <row r="1806" spans="1:20" x14ac:dyDescent="0.3">
      <c r="A1806">
        <v>1804</v>
      </c>
      <c r="B1806">
        <f t="shared" si="28"/>
        <v>4.9390828199863108</v>
      </c>
      <c r="C1806">
        <v>1</v>
      </c>
      <c r="D1806">
        <v>109.03740000000001</v>
      </c>
      <c r="E1806">
        <v>4.3380000000000002E-2</v>
      </c>
      <c r="F1806">
        <v>94.42</v>
      </c>
      <c r="G1806">
        <v>98.034000000000006</v>
      </c>
      <c r="H1806">
        <v>100.14100000000001</v>
      </c>
      <c r="I1806">
        <v>101.25700000000001</v>
      </c>
      <c r="J1806">
        <v>102.976</v>
      </c>
      <c r="K1806">
        <v>104.13500000000001</v>
      </c>
      <c r="L1806">
        <v>105.84699999999999</v>
      </c>
      <c r="M1806">
        <v>109.03700000000001</v>
      </c>
      <c r="N1806">
        <v>112.22799999999999</v>
      </c>
      <c r="O1806">
        <v>113.94</v>
      </c>
      <c r="P1806">
        <v>115.099</v>
      </c>
      <c r="Q1806">
        <v>116.818</v>
      </c>
      <c r="R1806">
        <v>117.934</v>
      </c>
      <c r="S1806">
        <v>120.041</v>
      </c>
      <c r="T1806">
        <v>123.654</v>
      </c>
    </row>
    <row r="1807" spans="1:20" x14ac:dyDescent="0.3">
      <c r="A1807">
        <v>1805</v>
      </c>
      <c r="B1807">
        <f t="shared" si="28"/>
        <v>4.9418206707734429</v>
      </c>
      <c r="C1807">
        <v>1</v>
      </c>
      <c r="D1807">
        <v>109.0548</v>
      </c>
      <c r="E1807">
        <v>4.3380000000000002E-2</v>
      </c>
      <c r="F1807">
        <v>94.436000000000007</v>
      </c>
      <c r="G1807">
        <v>98.049000000000007</v>
      </c>
      <c r="H1807">
        <v>100.157</v>
      </c>
      <c r="I1807">
        <v>101.273</v>
      </c>
      <c r="J1807">
        <v>102.992</v>
      </c>
      <c r="K1807">
        <v>104.152</v>
      </c>
      <c r="L1807">
        <v>105.864</v>
      </c>
      <c r="M1807">
        <v>109.05500000000001</v>
      </c>
      <c r="N1807">
        <v>112.246</v>
      </c>
      <c r="O1807">
        <v>113.958</v>
      </c>
      <c r="P1807">
        <v>115.11799999999999</v>
      </c>
      <c r="Q1807">
        <v>116.836</v>
      </c>
      <c r="R1807">
        <v>117.952</v>
      </c>
      <c r="S1807">
        <v>120.06</v>
      </c>
      <c r="T1807">
        <v>123.67400000000001</v>
      </c>
    </row>
    <row r="1808" spans="1:20" x14ac:dyDescent="0.3">
      <c r="A1808">
        <v>1806</v>
      </c>
      <c r="B1808">
        <f t="shared" si="28"/>
        <v>4.944558521560575</v>
      </c>
      <c r="C1808">
        <v>1</v>
      </c>
      <c r="D1808">
        <v>109.0722</v>
      </c>
      <c r="E1808">
        <v>4.3389999999999998E-2</v>
      </c>
      <c r="F1808">
        <v>94.447000000000003</v>
      </c>
      <c r="G1808">
        <v>98.061999999999998</v>
      </c>
      <c r="H1808">
        <v>100.17100000000001</v>
      </c>
      <c r="I1808">
        <v>101.288</v>
      </c>
      <c r="J1808">
        <v>103.00700000000001</v>
      </c>
      <c r="K1808">
        <v>104.167</v>
      </c>
      <c r="L1808">
        <v>105.88</v>
      </c>
      <c r="M1808">
        <v>109.072</v>
      </c>
      <c r="N1808">
        <v>112.264</v>
      </c>
      <c r="O1808">
        <v>113.977</v>
      </c>
      <c r="P1808">
        <v>115.137</v>
      </c>
      <c r="Q1808">
        <v>116.857</v>
      </c>
      <c r="R1808">
        <v>117.973</v>
      </c>
      <c r="S1808">
        <v>120.08199999999999</v>
      </c>
      <c r="T1808">
        <v>123.697</v>
      </c>
    </row>
    <row r="1809" spans="1:20" x14ac:dyDescent="0.3">
      <c r="A1809">
        <v>1807</v>
      </c>
      <c r="B1809">
        <f t="shared" si="28"/>
        <v>4.947296372347707</v>
      </c>
      <c r="C1809">
        <v>1</v>
      </c>
      <c r="D1809">
        <v>109.0896</v>
      </c>
      <c r="E1809">
        <v>4.3389999999999998E-2</v>
      </c>
      <c r="F1809">
        <v>94.462000000000003</v>
      </c>
      <c r="G1809">
        <v>98.078000000000003</v>
      </c>
      <c r="H1809">
        <v>100.187</v>
      </c>
      <c r="I1809">
        <v>101.304</v>
      </c>
      <c r="J1809">
        <v>103.024</v>
      </c>
      <c r="K1809">
        <v>104.184</v>
      </c>
      <c r="L1809">
        <v>105.89700000000001</v>
      </c>
      <c r="M1809">
        <v>109.09</v>
      </c>
      <c r="N1809">
        <v>112.282</v>
      </c>
      <c r="O1809">
        <v>113.995</v>
      </c>
      <c r="P1809">
        <v>115.15600000000001</v>
      </c>
      <c r="Q1809">
        <v>116.875</v>
      </c>
      <c r="R1809">
        <v>117.992</v>
      </c>
      <c r="S1809">
        <v>120.101</v>
      </c>
      <c r="T1809">
        <v>123.717</v>
      </c>
    </row>
    <row r="1810" spans="1:20" x14ac:dyDescent="0.3">
      <c r="A1810">
        <v>1808</v>
      </c>
      <c r="B1810">
        <f t="shared" si="28"/>
        <v>4.9500342231348391</v>
      </c>
      <c r="C1810">
        <v>1</v>
      </c>
      <c r="D1810">
        <v>109.107</v>
      </c>
      <c r="E1810">
        <v>4.3389999999999998E-2</v>
      </c>
      <c r="F1810">
        <v>94.477000000000004</v>
      </c>
      <c r="G1810">
        <v>98.093999999999994</v>
      </c>
      <c r="H1810">
        <v>100.203</v>
      </c>
      <c r="I1810">
        <v>101.32</v>
      </c>
      <c r="J1810">
        <v>103.04</v>
      </c>
      <c r="K1810">
        <v>104.2</v>
      </c>
      <c r="L1810">
        <v>105.914</v>
      </c>
      <c r="M1810">
        <v>109.107</v>
      </c>
      <c r="N1810">
        <v>112.3</v>
      </c>
      <c r="O1810">
        <v>114.014</v>
      </c>
      <c r="P1810">
        <v>115.17400000000001</v>
      </c>
      <c r="Q1810">
        <v>116.89400000000001</v>
      </c>
      <c r="R1810">
        <v>118.011</v>
      </c>
      <c r="S1810">
        <v>120.12</v>
      </c>
      <c r="T1810">
        <v>123.73699999999999</v>
      </c>
    </row>
    <row r="1811" spans="1:20" x14ac:dyDescent="0.3">
      <c r="A1811">
        <v>1809</v>
      </c>
      <c r="B1811">
        <f t="shared" si="28"/>
        <v>4.9527720739219712</v>
      </c>
      <c r="C1811">
        <v>1</v>
      </c>
      <c r="D1811">
        <v>109.12439999999999</v>
      </c>
      <c r="E1811">
        <v>4.3400000000000001E-2</v>
      </c>
      <c r="F1811">
        <v>94.489000000000004</v>
      </c>
      <c r="G1811">
        <v>98.106999999999999</v>
      </c>
      <c r="H1811">
        <v>100.217</v>
      </c>
      <c r="I1811">
        <v>101.334</v>
      </c>
      <c r="J1811">
        <v>103.05500000000001</v>
      </c>
      <c r="K1811">
        <v>104.21599999999999</v>
      </c>
      <c r="L1811">
        <v>105.93</v>
      </c>
      <c r="M1811">
        <v>109.124</v>
      </c>
      <c r="N1811">
        <v>112.319</v>
      </c>
      <c r="O1811">
        <v>114.033</v>
      </c>
      <c r="P1811">
        <v>115.194</v>
      </c>
      <c r="Q1811">
        <v>116.914</v>
      </c>
      <c r="R1811">
        <v>118.032</v>
      </c>
      <c r="S1811">
        <v>120.142</v>
      </c>
      <c r="T1811">
        <v>123.76</v>
      </c>
    </row>
    <row r="1812" spans="1:20" x14ac:dyDescent="0.3">
      <c r="A1812">
        <v>1810</v>
      </c>
      <c r="B1812">
        <f t="shared" si="28"/>
        <v>4.9555099247091032</v>
      </c>
      <c r="C1812">
        <v>1</v>
      </c>
      <c r="D1812">
        <v>109.1417</v>
      </c>
      <c r="E1812">
        <v>4.3400000000000001E-2</v>
      </c>
      <c r="F1812">
        <v>94.504000000000005</v>
      </c>
      <c r="G1812">
        <v>98.122</v>
      </c>
      <c r="H1812">
        <v>100.233</v>
      </c>
      <c r="I1812">
        <v>101.35</v>
      </c>
      <c r="J1812">
        <v>103.071</v>
      </c>
      <c r="K1812">
        <v>104.232</v>
      </c>
      <c r="L1812">
        <v>105.947</v>
      </c>
      <c r="M1812">
        <v>109.142</v>
      </c>
      <c r="N1812">
        <v>112.337</v>
      </c>
      <c r="O1812">
        <v>114.051</v>
      </c>
      <c r="P1812">
        <v>115.212</v>
      </c>
      <c r="Q1812">
        <v>116.93300000000001</v>
      </c>
      <c r="R1812">
        <v>118.051</v>
      </c>
      <c r="S1812">
        <v>120.161</v>
      </c>
      <c r="T1812">
        <v>123.779</v>
      </c>
    </row>
    <row r="1813" spans="1:20" x14ac:dyDescent="0.3">
      <c r="A1813">
        <v>1811</v>
      </c>
      <c r="B1813">
        <f t="shared" si="28"/>
        <v>4.9582477754962353</v>
      </c>
      <c r="C1813">
        <v>1</v>
      </c>
      <c r="D1813">
        <v>109.1591</v>
      </c>
      <c r="E1813">
        <v>4.3409999999999997E-2</v>
      </c>
      <c r="F1813">
        <v>94.516000000000005</v>
      </c>
      <c r="G1813">
        <v>98.135000000000005</v>
      </c>
      <c r="H1813">
        <v>100.247</v>
      </c>
      <c r="I1813">
        <v>101.36499999999999</v>
      </c>
      <c r="J1813">
        <v>103.086</v>
      </c>
      <c r="K1813">
        <v>104.248</v>
      </c>
      <c r="L1813">
        <v>105.96299999999999</v>
      </c>
      <c r="M1813">
        <v>109.15900000000001</v>
      </c>
      <c r="N1813">
        <v>112.355</v>
      </c>
      <c r="O1813">
        <v>114.07</v>
      </c>
      <c r="P1813">
        <v>115.232</v>
      </c>
      <c r="Q1813">
        <v>116.953</v>
      </c>
      <c r="R1813">
        <v>118.071</v>
      </c>
      <c r="S1813">
        <v>120.18300000000001</v>
      </c>
      <c r="T1813">
        <v>123.80200000000001</v>
      </c>
    </row>
    <row r="1814" spans="1:20" x14ac:dyDescent="0.3">
      <c r="A1814">
        <v>1812</v>
      </c>
      <c r="B1814">
        <f t="shared" si="28"/>
        <v>4.9609856262833674</v>
      </c>
      <c r="C1814">
        <v>1</v>
      </c>
      <c r="D1814">
        <v>109.1764</v>
      </c>
      <c r="E1814">
        <v>4.3409999999999997E-2</v>
      </c>
      <c r="F1814">
        <v>94.531000000000006</v>
      </c>
      <c r="G1814">
        <v>98.150999999999996</v>
      </c>
      <c r="H1814">
        <v>100.26300000000001</v>
      </c>
      <c r="I1814">
        <v>101.381</v>
      </c>
      <c r="J1814">
        <v>103.10299999999999</v>
      </c>
      <c r="K1814">
        <v>104.264</v>
      </c>
      <c r="L1814">
        <v>105.98</v>
      </c>
      <c r="M1814">
        <v>109.176</v>
      </c>
      <c r="N1814">
        <v>112.373</v>
      </c>
      <c r="O1814">
        <v>114.08799999999999</v>
      </c>
      <c r="P1814">
        <v>115.25</v>
      </c>
      <c r="Q1814">
        <v>116.97199999999999</v>
      </c>
      <c r="R1814">
        <v>118.09</v>
      </c>
      <c r="S1814">
        <v>120.202</v>
      </c>
      <c r="T1814">
        <v>123.822</v>
      </c>
    </row>
    <row r="1815" spans="1:20" x14ac:dyDescent="0.3">
      <c r="A1815">
        <v>1813</v>
      </c>
      <c r="B1815">
        <f t="shared" si="28"/>
        <v>4.9637234770704994</v>
      </c>
      <c r="C1815">
        <v>1</v>
      </c>
      <c r="D1815">
        <v>109.1938</v>
      </c>
      <c r="E1815">
        <v>4.3409999999999997E-2</v>
      </c>
      <c r="F1815">
        <v>94.546000000000006</v>
      </c>
      <c r="G1815">
        <v>98.167000000000002</v>
      </c>
      <c r="H1815">
        <v>100.279</v>
      </c>
      <c r="I1815">
        <v>101.39700000000001</v>
      </c>
      <c r="J1815">
        <v>103.119</v>
      </c>
      <c r="K1815">
        <v>104.28100000000001</v>
      </c>
      <c r="L1815">
        <v>105.997</v>
      </c>
      <c r="M1815">
        <v>109.194</v>
      </c>
      <c r="N1815">
        <v>112.39100000000001</v>
      </c>
      <c r="O1815">
        <v>114.107</v>
      </c>
      <c r="P1815">
        <v>115.268</v>
      </c>
      <c r="Q1815">
        <v>116.991</v>
      </c>
      <c r="R1815">
        <v>118.10899999999999</v>
      </c>
      <c r="S1815">
        <v>120.221</v>
      </c>
      <c r="T1815">
        <v>123.842</v>
      </c>
    </row>
    <row r="1816" spans="1:20" x14ac:dyDescent="0.3">
      <c r="A1816">
        <v>1814</v>
      </c>
      <c r="B1816">
        <f t="shared" si="28"/>
        <v>4.9664613278576315</v>
      </c>
      <c r="C1816">
        <v>1</v>
      </c>
      <c r="D1816">
        <v>109.21120000000001</v>
      </c>
      <c r="E1816">
        <v>4.342E-2</v>
      </c>
      <c r="F1816">
        <v>94.557000000000002</v>
      </c>
      <c r="G1816">
        <v>98.18</v>
      </c>
      <c r="H1816">
        <v>100.29300000000001</v>
      </c>
      <c r="I1816">
        <v>101.411</v>
      </c>
      <c r="J1816">
        <v>103.134</v>
      </c>
      <c r="K1816">
        <v>104.29600000000001</v>
      </c>
      <c r="L1816">
        <v>106.01300000000001</v>
      </c>
      <c r="M1816">
        <v>109.211</v>
      </c>
      <c r="N1816">
        <v>112.41</v>
      </c>
      <c r="O1816">
        <v>114.126</v>
      </c>
      <c r="P1816">
        <v>115.288</v>
      </c>
      <c r="Q1816">
        <v>117.011</v>
      </c>
      <c r="R1816">
        <v>118.13</v>
      </c>
      <c r="S1816">
        <v>120.24299999999999</v>
      </c>
      <c r="T1816">
        <v>123.86499999999999</v>
      </c>
    </row>
    <row r="1817" spans="1:20" x14ac:dyDescent="0.3">
      <c r="A1817">
        <v>1815</v>
      </c>
      <c r="B1817">
        <f t="shared" si="28"/>
        <v>4.9691991786447636</v>
      </c>
      <c r="C1817">
        <v>1</v>
      </c>
      <c r="D1817">
        <v>109.2285</v>
      </c>
      <c r="E1817">
        <v>4.342E-2</v>
      </c>
      <c r="F1817">
        <v>94.572000000000003</v>
      </c>
      <c r="G1817">
        <v>98.194999999999993</v>
      </c>
      <c r="H1817">
        <v>100.30800000000001</v>
      </c>
      <c r="I1817">
        <v>101.42700000000001</v>
      </c>
      <c r="J1817">
        <v>103.15</v>
      </c>
      <c r="K1817">
        <v>104.313</v>
      </c>
      <c r="L1817">
        <v>106.03</v>
      </c>
      <c r="M1817">
        <v>109.229</v>
      </c>
      <c r="N1817">
        <v>112.42700000000001</v>
      </c>
      <c r="O1817">
        <v>114.14400000000001</v>
      </c>
      <c r="P1817">
        <v>115.307</v>
      </c>
      <c r="Q1817">
        <v>117.03</v>
      </c>
      <c r="R1817">
        <v>118.149</v>
      </c>
      <c r="S1817">
        <v>120.262</v>
      </c>
      <c r="T1817">
        <v>123.88500000000001</v>
      </c>
    </row>
    <row r="1818" spans="1:20" x14ac:dyDescent="0.3">
      <c r="A1818">
        <v>1816</v>
      </c>
      <c r="B1818">
        <f t="shared" si="28"/>
        <v>4.9719370294318956</v>
      </c>
      <c r="C1818">
        <v>1</v>
      </c>
      <c r="D1818">
        <v>109.2458</v>
      </c>
      <c r="E1818">
        <v>4.3430000000000003E-2</v>
      </c>
      <c r="F1818">
        <v>94.584000000000003</v>
      </c>
      <c r="G1818">
        <v>98.207999999999998</v>
      </c>
      <c r="H1818">
        <v>100.322</v>
      </c>
      <c r="I1818">
        <v>101.44199999999999</v>
      </c>
      <c r="J1818">
        <v>103.16500000000001</v>
      </c>
      <c r="K1818">
        <v>104.328</v>
      </c>
      <c r="L1818">
        <v>106.04600000000001</v>
      </c>
      <c r="M1818">
        <v>109.246</v>
      </c>
      <c r="N1818">
        <v>112.446</v>
      </c>
      <c r="O1818">
        <v>114.163</v>
      </c>
      <c r="P1818">
        <v>115.32599999999999</v>
      </c>
      <c r="Q1818">
        <v>117.05</v>
      </c>
      <c r="R1818">
        <v>118.169</v>
      </c>
      <c r="S1818">
        <v>120.283</v>
      </c>
      <c r="T1818">
        <v>123.908</v>
      </c>
    </row>
    <row r="1819" spans="1:20" x14ac:dyDescent="0.3">
      <c r="A1819">
        <v>1817</v>
      </c>
      <c r="B1819">
        <f t="shared" si="28"/>
        <v>4.9746748802190277</v>
      </c>
      <c r="C1819">
        <v>1</v>
      </c>
      <c r="D1819">
        <v>109.2632</v>
      </c>
      <c r="E1819">
        <v>4.3430000000000003E-2</v>
      </c>
      <c r="F1819">
        <v>94.599000000000004</v>
      </c>
      <c r="G1819">
        <v>98.224000000000004</v>
      </c>
      <c r="H1819">
        <v>100.33799999999999</v>
      </c>
      <c r="I1819">
        <v>101.458</v>
      </c>
      <c r="J1819">
        <v>103.182</v>
      </c>
      <c r="K1819">
        <v>104.345</v>
      </c>
      <c r="L1819">
        <v>106.063</v>
      </c>
      <c r="M1819">
        <v>109.26300000000001</v>
      </c>
      <c r="N1819">
        <v>112.464</v>
      </c>
      <c r="O1819">
        <v>114.181</v>
      </c>
      <c r="P1819">
        <v>115.345</v>
      </c>
      <c r="Q1819">
        <v>117.069</v>
      </c>
      <c r="R1819">
        <v>118.188</v>
      </c>
      <c r="S1819">
        <v>120.30200000000001</v>
      </c>
      <c r="T1819">
        <v>123.92700000000001</v>
      </c>
    </row>
    <row r="1820" spans="1:20" x14ac:dyDescent="0.3">
      <c r="A1820">
        <v>1818</v>
      </c>
      <c r="B1820">
        <f t="shared" si="28"/>
        <v>4.9774127310061598</v>
      </c>
      <c r="C1820">
        <v>1</v>
      </c>
      <c r="D1820">
        <v>109.2805</v>
      </c>
      <c r="E1820">
        <v>4.3430000000000003E-2</v>
      </c>
      <c r="F1820">
        <v>94.614000000000004</v>
      </c>
      <c r="G1820">
        <v>98.24</v>
      </c>
      <c r="H1820">
        <v>100.354</v>
      </c>
      <c r="I1820">
        <v>101.474</v>
      </c>
      <c r="J1820">
        <v>103.19799999999999</v>
      </c>
      <c r="K1820">
        <v>104.36199999999999</v>
      </c>
      <c r="L1820">
        <v>106.07899999999999</v>
      </c>
      <c r="M1820">
        <v>109.28100000000001</v>
      </c>
      <c r="N1820">
        <v>112.482</v>
      </c>
      <c r="O1820">
        <v>114.199</v>
      </c>
      <c r="P1820">
        <v>115.363</v>
      </c>
      <c r="Q1820">
        <v>117.087</v>
      </c>
      <c r="R1820">
        <v>118.20699999999999</v>
      </c>
      <c r="S1820">
        <v>120.321</v>
      </c>
      <c r="T1820">
        <v>123.947</v>
      </c>
    </row>
    <row r="1821" spans="1:20" x14ac:dyDescent="0.3">
      <c r="A1821">
        <v>1819</v>
      </c>
      <c r="B1821">
        <f t="shared" si="28"/>
        <v>4.9801505817932918</v>
      </c>
      <c r="C1821">
        <v>1</v>
      </c>
      <c r="D1821">
        <v>109.2978</v>
      </c>
      <c r="E1821">
        <v>4.3439999999999999E-2</v>
      </c>
      <c r="F1821">
        <v>94.626000000000005</v>
      </c>
      <c r="G1821">
        <v>98.253</v>
      </c>
      <c r="H1821">
        <v>100.36799999999999</v>
      </c>
      <c r="I1821">
        <v>101.488</v>
      </c>
      <c r="J1821">
        <v>103.21299999999999</v>
      </c>
      <c r="K1821">
        <v>104.377</v>
      </c>
      <c r="L1821">
        <v>106.095</v>
      </c>
      <c r="M1821">
        <v>109.298</v>
      </c>
      <c r="N1821">
        <v>112.5</v>
      </c>
      <c r="O1821">
        <v>114.21899999999999</v>
      </c>
      <c r="P1821">
        <v>115.38200000000001</v>
      </c>
      <c r="Q1821">
        <v>117.107</v>
      </c>
      <c r="R1821">
        <v>118.22799999999999</v>
      </c>
      <c r="S1821">
        <v>120.343</v>
      </c>
      <c r="T1821">
        <v>123.97</v>
      </c>
    </row>
    <row r="1822" spans="1:20" x14ac:dyDescent="0.3">
      <c r="A1822">
        <v>1820</v>
      </c>
      <c r="B1822">
        <f t="shared" si="28"/>
        <v>4.9828884325804248</v>
      </c>
      <c r="C1822">
        <v>1</v>
      </c>
      <c r="D1822">
        <v>109.3151</v>
      </c>
      <c r="E1822">
        <v>4.3439999999999999E-2</v>
      </c>
      <c r="F1822">
        <v>94.641000000000005</v>
      </c>
      <c r="G1822">
        <v>98.268000000000001</v>
      </c>
      <c r="H1822">
        <v>100.384</v>
      </c>
      <c r="I1822">
        <v>101.504</v>
      </c>
      <c r="J1822">
        <v>103.229</v>
      </c>
      <c r="K1822">
        <v>104.393</v>
      </c>
      <c r="L1822">
        <v>106.11199999999999</v>
      </c>
      <c r="M1822">
        <v>109.315</v>
      </c>
      <c r="N1822">
        <v>112.518</v>
      </c>
      <c r="O1822">
        <v>114.23699999999999</v>
      </c>
      <c r="P1822">
        <v>115.401</v>
      </c>
      <c r="Q1822">
        <v>117.126</v>
      </c>
      <c r="R1822">
        <v>118.246</v>
      </c>
      <c r="S1822">
        <v>120.36199999999999</v>
      </c>
      <c r="T1822">
        <v>123.99</v>
      </c>
    </row>
    <row r="1823" spans="1:20" x14ac:dyDescent="0.3">
      <c r="A1823">
        <v>1821</v>
      </c>
      <c r="B1823">
        <f t="shared" si="28"/>
        <v>4.9856262833675569</v>
      </c>
      <c r="C1823">
        <v>1</v>
      </c>
      <c r="D1823">
        <v>109.33240000000001</v>
      </c>
      <c r="E1823">
        <v>4.3450000000000003E-2</v>
      </c>
      <c r="F1823">
        <v>94.652000000000001</v>
      </c>
      <c r="G1823">
        <v>98.281000000000006</v>
      </c>
      <c r="H1823">
        <v>100.398</v>
      </c>
      <c r="I1823">
        <v>101.51900000000001</v>
      </c>
      <c r="J1823">
        <v>103.244</v>
      </c>
      <c r="K1823">
        <v>104.40900000000001</v>
      </c>
      <c r="L1823">
        <v>106.128</v>
      </c>
      <c r="M1823">
        <v>109.33199999999999</v>
      </c>
      <c r="N1823">
        <v>112.53700000000001</v>
      </c>
      <c r="O1823">
        <v>114.256</v>
      </c>
      <c r="P1823">
        <v>115.42</v>
      </c>
      <c r="Q1823">
        <v>117.146</v>
      </c>
      <c r="R1823">
        <v>118.267</v>
      </c>
      <c r="S1823">
        <v>120.384</v>
      </c>
      <c r="T1823">
        <v>124.01300000000001</v>
      </c>
    </row>
    <row r="1824" spans="1:20" x14ac:dyDescent="0.3">
      <c r="A1824">
        <v>1822</v>
      </c>
      <c r="B1824">
        <f t="shared" si="28"/>
        <v>4.9883641341546889</v>
      </c>
      <c r="C1824">
        <v>1</v>
      </c>
      <c r="D1824">
        <v>109.3498</v>
      </c>
      <c r="E1824">
        <v>4.3450000000000003E-2</v>
      </c>
      <c r="F1824">
        <v>94.667000000000002</v>
      </c>
      <c r="G1824">
        <v>98.296999999999997</v>
      </c>
      <c r="H1824">
        <v>100.414</v>
      </c>
      <c r="I1824">
        <v>101.535</v>
      </c>
      <c r="J1824">
        <v>103.261</v>
      </c>
      <c r="K1824">
        <v>104.425</v>
      </c>
      <c r="L1824">
        <v>106.145</v>
      </c>
      <c r="M1824">
        <v>109.35</v>
      </c>
      <c r="N1824">
        <v>112.554</v>
      </c>
      <c r="O1824">
        <v>114.274</v>
      </c>
      <c r="P1824">
        <v>115.43899999999999</v>
      </c>
      <c r="Q1824">
        <v>117.16500000000001</v>
      </c>
      <c r="R1824">
        <v>118.286</v>
      </c>
      <c r="S1824">
        <v>120.40300000000001</v>
      </c>
      <c r="T1824">
        <v>124.032</v>
      </c>
    </row>
    <row r="1825" spans="1:20" x14ac:dyDescent="0.3">
      <c r="A1825">
        <v>1823</v>
      </c>
      <c r="B1825">
        <f t="shared" si="28"/>
        <v>4.991101984941821</v>
      </c>
      <c r="C1825">
        <v>1</v>
      </c>
      <c r="D1825">
        <v>109.36709999999999</v>
      </c>
      <c r="E1825">
        <v>4.3450000000000003E-2</v>
      </c>
      <c r="F1825">
        <v>94.682000000000002</v>
      </c>
      <c r="G1825">
        <v>98.311999999999998</v>
      </c>
      <c r="H1825">
        <v>100.43</v>
      </c>
      <c r="I1825">
        <v>101.551</v>
      </c>
      <c r="J1825">
        <v>103.277</v>
      </c>
      <c r="K1825">
        <v>104.44199999999999</v>
      </c>
      <c r="L1825">
        <v>106.16200000000001</v>
      </c>
      <c r="M1825">
        <v>109.367</v>
      </c>
      <c r="N1825">
        <v>112.572</v>
      </c>
      <c r="O1825">
        <v>114.292</v>
      </c>
      <c r="P1825">
        <v>115.45699999999999</v>
      </c>
      <c r="Q1825">
        <v>117.18300000000001</v>
      </c>
      <c r="R1825">
        <v>118.30500000000001</v>
      </c>
      <c r="S1825">
        <v>120.422</v>
      </c>
      <c r="T1825">
        <v>124.05200000000001</v>
      </c>
    </row>
    <row r="1826" spans="1:20" x14ac:dyDescent="0.3">
      <c r="A1826">
        <v>1824</v>
      </c>
      <c r="B1826">
        <f t="shared" si="28"/>
        <v>4.9938398357289531</v>
      </c>
      <c r="C1826">
        <v>1</v>
      </c>
      <c r="D1826">
        <v>109.3844</v>
      </c>
      <c r="E1826">
        <v>4.3459999999999999E-2</v>
      </c>
      <c r="F1826">
        <v>94.694000000000003</v>
      </c>
      <c r="G1826">
        <v>98.325000000000003</v>
      </c>
      <c r="H1826">
        <v>100.443</v>
      </c>
      <c r="I1826">
        <v>101.565</v>
      </c>
      <c r="J1826">
        <v>103.292</v>
      </c>
      <c r="K1826">
        <v>104.45699999999999</v>
      </c>
      <c r="L1826">
        <v>106.178</v>
      </c>
      <c r="M1826">
        <v>109.384</v>
      </c>
      <c r="N1826">
        <v>112.59099999999999</v>
      </c>
      <c r="O1826">
        <v>114.31100000000001</v>
      </c>
      <c r="P1826">
        <v>115.477</v>
      </c>
      <c r="Q1826">
        <v>117.20399999999999</v>
      </c>
      <c r="R1826">
        <v>118.325</v>
      </c>
      <c r="S1826">
        <v>120.443</v>
      </c>
      <c r="T1826">
        <v>124.075</v>
      </c>
    </row>
    <row r="1827" spans="1:20" x14ac:dyDescent="0.3">
      <c r="A1827">
        <v>1825</v>
      </c>
      <c r="B1827">
        <f t="shared" si="28"/>
        <v>4.9965776865160851</v>
      </c>
      <c r="C1827">
        <v>1</v>
      </c>
      <c r="D1827">
        <v>109.4016</v>
      </c>
      <c r="E1827">
        <v>4.3459999999999999E-2</v>
      </c>
      <c r="F1827">
        <v>94.709000000000003</v>
      </c>
      <c r="G1827">
        <v>98.340999999999994</v>
      </c>
      <c r="H1827">
        <v>100.459</v>
      </c>
      <c r="I1827">
        <v>101.581</v>
      </c>
      <c r="J1827">
        <v>103.30800000000001</v>
      </c>
      <c r="K1827">
        <v>104.474</v>
      </c>
      <c r="L1827">
        <v>106.19499999999999</v>
      </c>
      <c r="M1827">
        <v>109.402</v>
      </c>
      <c r="N1827">
        <v>112.60899999999999</v>
      </c>
      <c r="O1827">
        <v>114.32899999999999</v>
      </c>
      <c r="P1827">
        <v>115.495</v>
      </c>
      <c r="Q1827">
        <v>117.22199999999999</v>
      </c>
      <c r="R1827">
        <v>118.34399999999999</v>
      </c>
      <c r="S1827">
        <v>120.462</v>
      </c>
      <c r="T1827">
        <v>124.09399999999999</v>
      </c>
    </row>
    <row r="1828" spans="1:20" x14ac:dyDescent="0.3">
      <c r="A1828">
        <v>1826</v>
      </c>
      <c r="B1828">
        <f t="shared" si="28"/>
        <v>4.9993155373032172</v>
      </c>
      <c r="C1828">
        <v>1</v>
      </c>
      <c r="D1828">
        <v>109.41889999999999</v>
      </c>
      <c r="E1828">
        <v>4.3459999999999999E-2</v>
      </c>
      <c r="F1828">
        <v>94.724000000000004</v>
      </c>
      <c r="G1828">
        <v>98.355999999999995</v>
      </c>
      <c r="H1828">
        <v>100.47499999999999</v>
      </c>
      <c r="I1828">
        <v>101.59699999999999</v>
      </c>
      <c r="J1828">
        <v>103.325</v>
      </c>
      <c r="K1828">
        <v>104.49</v>
      </c>
      <c r="L1828">
        <v>106.211</v>
      </c>
      <c r="M1828">
        <v>109.419</v>
      </c>
      <c r="N1828">
        <v>112.626</v>
      </c>
      <c r="O1828">
        <v>114.34699999999999</v>
      </c>
      <c r="P1828">
        <v>115.51300000000001</v>
      </c>
      <c r="Q1828">
        <v>117.241</v>
      </c>
      <c r="R1828">
        <v>118.363</v>
      </c>
      <c r="S1828">
        <v>120.48099999999999</v>
      </c>
      <c r="T1828">
        <v>124.114</v>
      </c>
    </row>
    <row r="1829" spans="1:20" x14ac:dyDescent="0.3">
      <c r="A1829">
        <v>1827</v>
      </c>
      <c r="B1829">
        <f t="shared" si="28"/>
        <v>5.0020533880903493</v>
      </c>
      <c r="C1829">
        <v>1</v>
      </c>
      <c r="D1829">
        <v>109.4362</v>
      </c>
      <c r="E1829">
        <v>4.3470000000000002E-2</v>
      </c>
      <c r="F1829">
        <v>94.734999999999999</v>
      </c>
      <c r="G1829">
        <v>98.369</v>
      </c>
      <c r="H1829">
        <v>100.489</v>
      </c>
      <c r="I1829">
        <v>101.611</v>
      </c>
      <c r="J1829">
        <v>103.34</v>
      </c>
      <c r="K1829">
        <v>104.506</v>
      </c>
      <c r="L1829">
        <v>106.22799999999999</v>
      </c>
      <c r="M1829">
        <v>109.43600000000001</v>
      </c>
      <c r="N1829">
        <v>112.645</v>
      </c>
      <c r="O1829">
        <v>114.367</v>
      </c>
      <c r="P1829">
        <v>115.533</v>
      </c>
      <c r="Q1829">
        <v>117.261</v>
      </c>
      <c r="R1829">
        <v>118.383</v>
      </c>
      <c r="S1829">
        <v>120.503</v>
      </c>
      <c r="T1829">
        <v>124.137</v>
      </c>
    </row>
    <row r="1830" spans="1:20" x14ac:dyDescent="0.3">
      <c r="A1830">
        <v>1828</v>
      </c>
      <c r="B1830">
        <f t="shared" si="28"/>
        <v>5.0047912388774813</v>
      </c>
      <c r="C1830">
        <v>1</v>
      </c>
      <c r="D1830">
        <v>109.45350000000001</v>
      </c>
      <c r="E1830">
        <v>4.3470000000000002E-2</v>
      </c>
      <c r="F1830">
        <v>94.75</v>
      </c>
      <c r="G1830">
        <v>98.385000000000005</v>
      </c>
      <c r="H1830">
        <v>100.505</v>
      </c>
      <c r="I1830">
        <v>101.627</v>
      </c>
      <c r="J1830">
        <v>103.35599999999999</v>
      </c>
      <c r="K1830">
        <v>104.52200000000001</v>
      </c>
      <c r="L1830">
        <v>106.244</v>
      </c>
      <c r="M1830">
        <v>109.45399999999999</v>
      </c>
      <c r="N1830">
        <v>112.663</v>
      </c>
      <c r="O1830">
        <v>114.38500000000001</v>
      </c>
      <c r="P1830">
        <v>115.551</v>
      </c>
      <c r="Q1830">
        <v>117.28</v>
      </c>
      <c r="R1830">
        <v>118.402</v>
      </c>
      <c r="S1830">
        <v>120.52200000000001</v>
      </c>
      <c r="T1830">
        <v>124.157</v>
      </c>
    </row>
    <row r="1831" spans="1:20" x14ac:dyDescent="0.3">
      <c r="A1831">
        <v>1829</v>
      </c>
      <c r="B1831">
        <f t="shared" si="28"/>
        <v>5.0075290896646134</v>
      </c>
      <c r="C1831">
        <v>1</v>
      </c>
      <c r="D1831">
        <v>109.4708</v>
      </c>
      <c r="E1831">
        <v>4.3479999999999998E-2</v>
      </c>
      <c r="F1831">
        <v>94.762</v>
      </c>
      <c r="G1831">
        <v>98.397999999999996</v>
      </c>
      <c r="H1831">
        <v>100.51900000000001</v>
      </c>
      <c r="I1831">
        <v>101.642</v>
      </c>
      <c r="J1831">
        <v>103.371</v>
      </c>
      <c r="K1831">
        <v>104.538</v>
      </c>
      <c r="L1831">
        <v>106.26</v>
      </c>
      <c r="M1831">
        <v>109.471</v>
      </c>
      <c r="N1831">
        <v>112.681</v>
      </c>
      <c r="O1831">
        <v>114.404</v>
      </c>
      <c r="P1831">
        <v>115.571</v>
      </c>
      <c r="Q1831">
        <v>117.3</v>
      </c>
      <c r="R1831">
        <v>118.423</v>
      </c>
      <c r="S1831">
        <v>120.544</v>
      </c>
      <c r="T1831">
        <v>124.18</v>
      </c>
    </row>
    <row r="1832" spans="1:20" x14ac:dyDescent="0.3">
      <c r="A1832">
        <v>1830</v>
      </c>
      <c r="B1832">
        <f t="shared" si="28"/>
        <v>5.0102669404517455</v>
      </c>
      <c r="C1832">
        <v>1</v>
      </c>
      <c r="D1832">
        <v>109.488</v>
      </c>
      <c r="E1832">
        <v>4.3479999999999998E-2</v>
      </c>
      <c r="F1832">
        <v>94.777000000000001</v>
      </c>
      <c r="G1832">
        <v>98.412999999999997</v>
      </c>
      <c r="H1832">
        <v>100.53400000000001</v>
      </c>
      <c r="I1832">
        <v>101.658</v>
      </c>
      <c r="J1832">
        <v>103.387</v>
      </c>
      <c r="K1832">
        <v>104.554</v>
      </c>
      <c r="L1832">
        <v>106.277</v>
      </c>
      <c r="M1832">
        <v>109.488</v>
      </c>
      <c r="N1832">
        <v>112.699</v>
      </c>
      <c r="O1832">
        <v>114.422</v>
      </c>
      <c r="P1832">
        <v>115.589</v>
      </c>
      <c r="Q1832">
        <v>117.318</v>
      </c>
      <c r="R1832">
        <v>118.44199999999999</v>
      </c>
      <c r="S1832">
        <v>120.563</v>
      </c>
      <c r="T1832">
        <v>124.199</v>
      </c>
    </row>
    <row r="1833" spans="1:20" x14ac:dyDescent="0.3">
      <c r="A1833">
        <v>1831</v>
      </c>
      <c r="B1833">
        <f t="shared" si="28"/>
        <v>5.0130047912388775</v>
      </c>
      <c r="C1833">
        <v>1</v>
      </c>
      <c r="D1833">
        <v>109.50530000000001</v>
      </c>
      <c r="E1833">
        <v>4.3479999999999998E-2</v>
      </c>
      <c r="F1833">
        <v>94.792000000000002</v>
      </c>
      <c r="G1833">
        <v>98.429000000000002</v>
      </c>
      <c r="H1833">
        <v>100.55</v>
      </c>
      <c r="I1833">
        <v>101.67400000000001</v>
      </c>
      <c r="J1833">
        <v>103.40300000000001</v>
      </c>
      <c r="K1833">
        <v>104.571</v>
      </c>
      <c r="L1833">
        <v>106.294</v>
      </c>
      <c r="M1833">
        <v>109.505</v>
      </c>
      <c r="N1833">
        <v>112.717</v>
      </c>
      <c r="O1833">
        <v>114.44</v>
      </c>
      <c r="P1833">
        <v>115.607</v>
      </c>
      <c r="Q1833">
        <v>117.337</v>
      </c>
      <c r="R1833">
        <v>118.46</v>
      </c>
      <c r="S1833">
        <v>120.58199999999999</v>
      </c>
      <c r="T1833">
        <v>124.21899999999999</v>
      </c>
    </row>
    <row r="1834" spans="1:20" x14ac:dyDescent="0.3">
      <c r="A1834">
        <v>1832</v>
      </c>
      <c r="B1834">
        <f t="shared" si="28"/>
        <v>5.0157426420260096</v>
      </c>
      <c r="C1834">
        <v>1</v>
      </c>
      <c r="D1834">
        <v>109.52249999999999</v>
      </c>
      <c r="E1834">
        <v>4.3490000000000001E-2</v>
      </c>
      <c r="F1834">
        <v>94.802999999999997</v>
      </c>
      <c r="G1834">
        <v>98.441999999999993</v>
      </c>
      <c r="H1834">
        <v>100.56399999999999</v>
      </c>
      <c r="I1834">
        <v>101.688</v>
      </c>
      <c r="J1834">
        <v>103.41800000000001</v>
      </c>
      <c r="K1834">
        <v>104.586</v>
      </c>
      <c r="L1834">
        <v>106.31</v>
      </c>
      <c r="M1834">
        <v>109.523</v>
      </c>
      <c r="N1834">
        <v>112.735</v>
      </c>
      <c r="O1834">
        <v>114.459</v>
      </c>
      <c r="P1834">
        <v>115.627</v>
      </c>
      <c r="Q1834">
        <v>117.357</v>
      </c>
      <c r="R1834">
        <v>118.48099999999999</v>
      </c>
      <c r="S1834">
        <v>120.60299999999999</v>
      </c>
      <c r="T1834">
        <v>124.242</v>
      </c>
    </row>
    <row r="1835" spans="1:20" x14ac:dyDescent="0.3">
      <c r="A1835">
        <v>1833</v>
      </c>
      <c r="B1835">
        <f t="shared" si="28"/>
        <v>5.0184804928131417</v>
      </c>
      <c r="C1835">
        <v>1</v>
      </c>
      <c r="D1835">
        <v>109.5398</v>
      </c>
      <c r="E1835">
        <v>4.3490000000000001E-2</v>
      </c>
      <c r="F1835">
        <v>94.817999999999998</v>
      </c>
      <c r="G1835">
        <v>98.456999999999994</v>
      </c>
      <c r="H1835">
        <v>100.58</v>
      </c>
      <c r="I1835">
        <v>101.70399999999999</v>
      </c>
      <c r="J1835">
        <v>103.435</v>
      </c>
      <c r="K1835">
        <v>104.602</v>
      </c>
      <c r="L1835">
        <v>106.327</v>
      </c>
      <c r="M1835">
        <v>109.54</v>
      </c>
      <c r="N1835">
        <v>112.753</v>
      </c>
      <c r="O1835">
        <v>114.477</v>
      </c>
      <c r="P1835">
        <v>115.645</v>
      </c>
      <c r="Q1835">
        <v>117.376</v>
      </c>
      <c r="R1835">
        <v>118.5</v>
      </c>
      <c r="S1835">
        <v>120.622</v>
      </c>
      <c r="T1835">
        <v>124.261</v>
      </c>
    </row>
    <row r="1836" spans="1:20" x14ac:dyDescent="0.3">
      <c r="A1836">
        <v>1834</v>
      </c>
      <c r="B1836">
        <f t="shared" si="28"/>
        <v>5.0212183436002737</v>
      </c>
      <c r="C1836">
        <v>1</v>
      </c>
      <c r="D1836">
        <v>109.557</v>
      </c>
      <c r="E1836">
        <v>4.3499999999999997E-2</v>
      </c>
      <c r="F1836">
        <v>94.83</v>
      </c>
      <c r="G1836">
        <v>98.47</v>
      </c>
      <c r="H1836">
        <v>100.59399999999999</v>
      </c>
      <c r="I1836">
        <v>101.718</v>
      </c>
      <c r="J1836">
        <v>103.449</v>
      </c>
      <c r="K1836">
        <v>104.61799999999999</v>
      </c>
      <c r="L1836">
        <v>106.343</v>
      </c>
      <c r="M1836">
        <v>109.557</v>
      </c>
      <c r="N1836">
        <v>112.771</v>
      </c>
      <c r="O1836">
        <v>114.496</v>
      </c>
      <c r="P1836">
        <v>115.66500000000001</v>
      </c>
      <c r="Q1836">
        <v>117.396</v>
      </c>
      <c r="R1836">
        <v>118.52</v>
      </c>
      <c r="S1836">
        <v>120.64400000000001</v>
      </c>
      <c r="T1836">
        <v>124.28400000000001</v>
      </c>
    </row>
    <row r="1837" spans="1:20" x14ac:dyDescent="0.3">
      <c r="A1837">
        <v>1835</v>
      </c>
      <c r="B1837">
        <f t="shared" si="28"/>
        <v>5.0239561943874058</v>
      </c>
      <c r="C1837">
        <v>1</v>
      </c>
      <c r="D1837">
        <v>109.57429999999999</v>
      </c>
      <c r="E1837">
        <v>4.3499999999999997E-2</v>
      </c>
      <c r="F1837">
        <v>94.844999999999999</v>
      </c>
      <c r="G1837">
        <v>98.486000000000004</v>
      </c>
      <c r="H1837">
        <v>100.61</v>
      </c>
      <c r="I1837">
        <v>101.73399999999999</v>
      </c>
      <c r="J1837">
        <v>103.46599999999999</v>
      </c>
      <c r="K1837">
        <v>104.634</v>
      </c>
      <c r="L1837">
        <v>106.35899999999999</v>
      </c>
      <c r="M1837">
        <v>109.574</v>
      </c>
      <c r="N1837">
        <v>112.789</v>
      </c>
      <c r="O1837">
        <v>114.514</v>
      </c>
      <c r="P1837">
        <v>115.68300000000001</v>
      </c>
      <c r="Q1837">
        <v>117.414</v>
      </c>
      <c r="R1837">
        <v>118.539</v>
      </c>
      <c r="S1837">
        <v>120.663</v>
      </c>
      <c r="T1837">
        <v>124.304</v>
      </c>
    </row>
    <row r="1838" spans="1:20" x14ac:dyDescent="0.3">
      <c r="A1838">
        <v>1836</v>
      </c>
      <c r="B1838">
        <f t="shared" si="28"/>
        <v>5.0266940451745379</v>
      </c>
      <c r="C1838">
        <v>1</v>
      </c>
      <c r="D1838">
        <v>109.5915</v>
      </c>
      <c r="E1838">
        <v>4.3499999999999997E-2</v>
      </c>
      <c r="F1838">
        <v>94.86</v>
      </c>
      <c r="G1838">
        <v>98.501000000000005</v>
      </c>
      <c r="H1838">
        <v>100.625</v>
      </c>
      <c r="I1838">
        <v>101.75</v>
      </c>
      <c r="J1838">
        <v>103.482</v>
      </c>
      <c r="K1838">
        <v>104.651</v>
      </c>
      <c r="L1838">
        <v>106.376</v>
      </c>
      <c r="M1838">
        <v>109.592</v>
      </c>
      <c r="N1838">
        <v>112.807</v>
      </c>
      <c r="O1838">
        <v>114.532</v>
      </c>
      <c r="P1838">
        <v>115.70099999999999</v>
      </c>
      <c r="Q1838">
        <v>117.43300000000001</v>
      </c>
      <c r="R1838">
        <v>118.55800000000001</v>
      </c>
      <c r="S1838">
        <v>120.682</v>
      </c>
      <c r="T1838">
        <v>124.32299999999999</v>
      </c>
    </row>
    <row r="1839" spans="1:20" x14ac:dyDescent="0.3">
      <c r="A1839">
        <v>1837</v>
      </c>
      <c r="B1839">
        <f t="shared" si="28"/>
        <v>5.02943189596167</v>
      </c>
      <c r="C1839">
        <v>1</v>
      </c>
      <c r="D1839">
        <v>109.6088</v>
      </c>
      <c r="E1839">
        <v>4.351E-2</v>
      </c>
      <c r="F1839">
        <v>94.870999999999995</v>
      </c>
      <c r="G1839">
        <v>98.513999999999996</v>
      </c>
      <c r="H1839">
        <v>100.639</v>
      </c>
      <c r="I1839">
        <v>101.764</v>
      </c>
      <c r="J1839">
        <v>103.497</v>
      </c>
      <c r="K1839">
        <v>104.666</v>
      </c>
      <c r="L1839">
        <v>106.392</v>
      </c>
      <c r="M1839">
        <v>109.60899999999999</v>
      </c>
      <c r="N1839">
        <v>112.825</v>
      </c>
      <c r="O1839">
        <v>114.55200000000001</v>
      </c>
      <c r="P1839">
        <v>115.721</v>
      </c>
      <c r="Q1839">
        <v>117.453</v>
      </c>
      <c r="R1839">
        <v>118.578</v>
      </c>
      <c r="S1839">
        <v>120.703</v>
      </c>
      <c r="T1839">
        <v>124.346</v>
      </c>
    </row>
    <row r="1840" spans="1:20" x14ac:dyDescent="0.3">
      <c r="A1840">
        <v>1838</v>
      </c>
      <c r="B1840">
        <f t="shared" si="28"/>
        <v>5.032169746748802</v>
      </c>
      <c r="C1840">
        <v>1</v>
      </c>
      <c r="D1840">
        <v>109.626</v>
      </c>
      <c r="E1840">
        <v>4.351E-2</v>
      </c>
      <c r="F1840">
        <v>94.885999999999996</v>
      </c>
      <c r="G1840">
        <v>98.53</v>
      </c>
      <c r="H1840">
        <v>100.655</v>
      </c>
      <c r="I1840">
        <v>101.78</v>
      </c>
      <c r="J1840">
        <v>103.51300000000001</v>
      </c>
      <c r="K1840">
        <v>104.682</v>
      </c>
      <c r="L1840">
        <v>106.40900000000001</v>
      </c>
      <c r="M1840">
        <v>109.626</v>
      </c>
      <c r="N1840">
        <v>112.843</v>
      </c>
      <c r="O1840">
        <v>114.57</v>
      </c>
      <c r="P1840">
        <v>115.739</v>
      </c>
      <c r="Q1840">
        <v>117.47199999999999</v>
      </c>
      <c r="R1840">
        <v>118.59699999999999</v>
      </c>
      <c r="S1840">
        <v>120.72199999999999</v>
      </c>
      <c r="T1840">
        <v>124.366</v>
      </c>
    </row>
    <row r="1841" spans="1:20" x14ac:dyDescent="0.3">
      <c r="A1841">
        <v>1839</v>
      </c>
      <c r="B1841">
        <f t="shared" si="28"/>
        <v>5.0349075975359341</v>
      </c>
      <c r="C1841">
        <v>1</v>
      </c>
      <c r="D1841">
        <v>109.64319999999999</v>
      </c>
      <c r="E1841">
        <v>4.3520000000000003E-2</v>
      </c>
      <c r="F1841">
        <v>94.897999999999996</v>
      </c>
      <c r="G1841">
        <v>98.543000000000006</v>
      </c>
      <c r="H1841">
        <v>100.669</v>
      </c>
      <c r="I1841">
        <v>101.794</v>
      </c>
      <c r="J1841">
        <v>103.52800000000001</v>
      </c>
      <c r="K1841">
        <v>104.69799999999999</v>
      </c>
      <c r="L1841">
        <v>106.425</v>
      </c>
      <c r="M1841">
        <v>109.643</v>
      </c>
      <c r="N1841">
        <v>112.86199999999999</v>
      </c>
      <c r="O1841">
        <v>114.589</v>
      </c>
      <c r="P1841">
        <v>115.758</v>
      </c>
      <c r="Q1841">
        <v>117.492</v>
      </c>
      <c r="R1841">
        <v>118.61799999999999</v>
      </c>
      <c r="S1841">
        <v>120.744</v>
      </c>
      <c r="T1841">
        <v>124.389</v>
      </c>
    </row>
    <row r="1842" spans="1:20" x14ac:dyDescent="0.3">
      <c r="A1842">
        <v>1840</v>
      </c>
      <c r="B1842">
        <f t="shared" si="28"/>
        <v>5.0376454483230662</v>
      </c>
      <c r="C1842">
        <v>1</v>
      </c>
      <c r="D1842">
        <v>109.6604</v>
      </c>
      <c r="E1842">
        <v>4.3520000000000003E-2</v>
      </c>
      <c r="F1842">
        <v>94.912999999999997</v>
      </c>
      <c r="G1842">
        <v>98.558000000000007</v>
      </c>
      <c r="H1842">
        <v>100.684</v>
      </c>
      <c r="I1842">
        <v>101.81</v>
      </c>
      <c r="J1842">
        <v>103.544</v>
      </c>
      <c r="K1842">
        <v>104.714</v>
      </c>
      <c r="L1842">
        <v>106.441</v>
      </c>
      <c r="M1842">
        <v>109.66</v>
      </c>
      <c r="N1842">
        <v>112.879</v>
      </c>
      <c r="O1842">
        <v>114.607</v>
      </c>
      <c r="P1842">
        <v>115.777</v>
      </c>
      <c r="Q1842">
        <v>117.51</v>
      </c>
      <c r="R1842">
        <v>118.636</v>
      </c>
      <c r="S1842">
        <v>120.76300000000001</v>
      </c>
      <c r="T1842">
        <v>124.408</v>
      </c>
    </row>
    <row r="1843" spans="1:20" x14ac:dyDescent="0.3">
      <c r="A1843">
        <v>1841</v>
      </c>
      <c r="B1843">
        <f t="shared" si="28"/>
        <v>5.0403832991101982</v>
      </c>
      <c r="C1843">
        <v>1</v>
      </c>
      <c r="D1843">
        <v>109.6776</v>
      </c>
      <c r="E1843">
        <v>4.3520000000000003E-2</v>
      </c>
      <c r="F1843">
        <v>94.927000000000007</v>
      </c>
      <c r="G1843">
        <v>98.573999999999998</v>
      </c>
      <c r="H1843">
        <v>100.7</v>
      </c>
      <c r="I1843">
        <v>101.82599999999999</v>
      </c>
      <c r="J1843">
        <v>103.56100000000001</v>
      </c>
      <c r="K1843">
        <v>104.73099999999999</v>
      </c>
      <c r="L1843">
        <v>106.458</v>
      </c>
      <c r="M1843">
        <v>109.678</v>
      </c>
      <c r="N1843">
        <v>112.89700000000001</v>
      </c>
      <c r="O1843">
        <v>114.625</v>
      </c>
      <c r="P1843">
        <v>115.795</v>
      </c>
      <c r="Q1843">
        <v>117.529</v>
      </c>
      <c r="R1843">
        <v>118.655</v>
      </c>
      <c r="S1843">
        <v>120.782</v>
      </c>
      <c r="T1843">
        <v>124.428</v>
      </c>
    </row>
    <row r="1844" spans="1:20" x14ac:dyDescent="0.3">
      <c r="A1844">
        <v>1842</v>
      </c>
      <c r="B1844">
        <f t="shared" si="28"/>
        <v>5.0431211498973303</v>
      </c>
      <c r="C1844">
        <v>1</v>
      </c>
      <c r="D1844">
        <v>109.6948</v>
      </c>
      <c r="E1844">
        <v>4.3529999999999999E-2</v>
      </c>
      <c r="F1844">
        <v>94.938999999999993</v>
      </c>
      <c r="G1844">
        <v>98.585999999999999</v>
      </c>
      <c r="H1844">
        <v>100.714</v>
      </c>
      <c r="I1844">
        <v>101.84099999999999</v>
      </c>
      <c r="J1844">
        <v>103.575</v>
      </c>
      <c r="K1844">
        <v>104.746</v>
      </c>
      <c r="L1844">
        <v>106.474</v>
      </c>
      <c r="M1844">
        <v>109.69499999999999</v>
      </c>
      <c r="N1844">
        <v>112.91500000000001</v>
      </c>
      <c r="O1844">
        <v>114.64400000000001</v>
      </c>
      <c r="P1844">
        <v>115.81399999999999</v>
      </c>
      <c r="Q1844">
        <v>117.54900000000001</v>
      </c>
      <c r="R1844">
        <v>118.676</v>
      </c>
      <c r="S1844">
        <v>120.803</v>
      </c>
      <c r="T1844">
        <v>124.45099999999999</v>
      </c>
    </row>
    <row r="1845" spans="1:20" x14ac:dyDescent="0.3">
      <c r="A1845">
        <v>1843</v>
      </c>
      <c r="B1845">
        <f t="shared" si="28"/>
        <v>5.0458590006844624</v>
      </c>
      <c r="C1845">
        <v>1</v>
      </c>
      <c r="D1845">
        <v>109.712</v>
      </c>
      <c r="E1845">
        <v>4.3529999999999999E-2</v>
      </c>
      <c r="F1845">
        <v>94.953999999999994</v>
      </c>
      <c r="G1845">
        <v>98.602000000000004</v>
      </c>
      <c r="H1845">
        <v>100.73</v>
      </c>
      <c r="I1845">
        <v>101.857</v>
      </c>
      <c r="J1845">
        <v>103.592</v>
      </c>
      <c r="K1845">
        <v>104.762</v>
      </c>
      <c r="L1845">
        <v>106.491</v>
      </c>
      <c r="M1845">
        <v>109.712</v>
      </c>
      <c r="N1845">
        <v>112.93300000000001</v>
      </c>
      <c r="O1845">
        <v>114.66200000000001</v>
      </c>
      <c r="P1845">
        <v>115.83199999999999</v>
      </c>
      <c r="Q1845">
        <v>117.56699999999999</v>
      </c>
      <c r="R1845">
        <v>118.694</v>
      </c>
      <c r="S1845">
        <v>120.822</v>
      </c>
      <c r="T1845">
        <v>124.47</v>
      </c>
    </row>
    <row r="1846" spans="1:20" x14ac:dyDescent="0.3">
      <c r="A1846">
        <v>1844</v>
      </c>
      <c r="B1846">
        <f t="shared" si="28"/>
        <v>5.0485968514715944</v>
      </c>
      <c r="C1846">
        <v>1</v>
      </c>
      <c r="D1846">
        <v>109.72920000000001</v>
      </c>
      <c r="E1846">
        <v>4.3540000000000002E-2</v>
      </c>
      <c r="F1846">
        <v>94.965000000000003</v>
      </c>
      <c r="G1846">
        <v>98.614999999999995</v>
      </c>
      <c r="H1846">
        <v>100.744</v>
      </c>
      <c r="I1846">
        <v>101.871</v>
      </c>
      <c r="J1846">
        <v>103.60599999999999</v>
      </c>
      <c r="K1846">
        <v>104.77800000000001</v>
      </c>
      <c r="L1846">
        <v>106.50700000000001</v>
      </c>
      <c r="M1846">
        <v>109.729</v>
      </c>
      <c r="N1846">
        <v>112.952</v>
      </c>
      <c r="O1846">
        <v>114.681</v>
      </c>
      <c r="P1846">
        <v>115.852</v>
      </c>
      <c r="Q1846">
        <v>117.58799999999999</v>
      </c>
      <c r="R1846">
        <v>118.715</v>
      </c>
      <c r="S1846">
        <v>120.84399999999999</v>
      </c>
      <c r="T1846">
        <v>124.49299999999999</v>
      </c>
    </row>
    <row r="1847" spans="1:20" x14ac:dyDescent="0.3">
      <c r="A1847">
        <v>1845</v>
      </c>
      <c r="B1847">
        <f t="shared" si="28"/>
        <v>5.0513347022587265</v>
      </c>
      <c r="C1847">
        <v>1</v>
      </c>
      <c r="D1847">
        <v>109.74639999999999</v>
      </c>
      <c r="E1847">
        <v>4.3540000000000002E-2</v>
      </c>
      <c r="F1847">
        <v>94.98</v>
      </c>
      <c r="G1847">
        <v>98.63</v>
      </c>
      <c r="H1847">
        <v>100.759</v>
      </c>
      <c r="I1847">
        <v>101.887</v>
      </c>
      <c r="J1847">
        <v>103.623</v>
      </c>
      <c r="K1847">
        <v>104.794</v>
      </c>
      <c r="L1847">
        <v>106.523</v>
      </c>
      <c r="M1847">
        <v>109.746</v>
      </c>
      <c r="N1847">
        <v>112.96899999999999</v>
      </c>
      <c r="O1847">
        <v>114.699</v>
      </c>
      <c r="P1847">
        <v>115.87</v>
      </c>
      <c r="Q1847">
        <v>117.60599999999999</v>
      </c>
      <c r="R1847">
        <v>118.73399999999999</v>
      </c>
      <c r="S1847">
        <v>120.863</v>
      </c>
      <c r="T1847">
        <v>124.51300000000001</v>
      </c>
    </row>
    <row r="1848" spans="1:20" x14ac:dyDescent="0.3">
      <c r="A1848">
        <v>1846</v>
      </c>
      <c r="B1848">
        <f t="shared" si="28"/>
        <v>5.0540725530458586</v>
      </c>
      <c r="C1848">
        <v>1</v>
      </c>
      <c r="D1848">
        <v>109.7636</v>
      </c>
      <c r="E1848">
        <v>4.3540000000000002E-2</v>
      </c>
      <c r="F1848">
        <v>94.995000000000005</v>
      </c>
      <c r="G1848">
        <v>98.646000000000001</v>
      </c>
      <c r="H1848">
        <v>100.77500000000001</v>
      </c>
      <c r="I1848">
        <v>101.90300000000001</v>
      </c>
      <c r="J1848">
        <v>103.639</v>
      </c>
      <c r="K1848">
        <v>104.81</v>
      </c>
      <c r="L1848">
        <v>106.54</v>
      </c>
      <c r="M1848">
        <v>109.764</v>
      </c>
      <c r="N1848">
        <v>112.98699999999999</v>
      </c>
      <c r="O1848">
        <v>114.717</v>
      </c>
      <c r="P1848">
        <v>115.88800000000001</v>
      </c>
      <c r="Q1848">
        <v>117.625</v>
      </c>
      <c r="R1848">
        <v>118.752</v>
      </c>
      <c r="S1848">
        <v>120.881</v>
      </c>
      <c r="T1848">
        <v>124.532</v>
      </c>
    </row>
    <row r="1849" spans="1:20" x14ac:dyDescent="0.3">
      <c r="A1849">
        <v>1847</v>
      </c>
      <c r="B1849">
        <f t="shared" si="28"/>
        <v>5.0568104038329915</v>
      </c>
      <c r="C1849">
        <v>1</v>
      </c>
      <c r="D1849">
        <v>109.7808</v>
      </c>
      <c r="E1849">
        <v>4.3549999999999998E-2</v>
      </c>
      <c r="F1849">
        <v>95.007000000000005</v>
      </c>
      <c r="G1849">
        <v>98.659000000000006</v>
      </c>
      <c r="H1849">
        <v>100.789</v>
      </c>
      <c r="I1849">
        <v>101.917</v>
      </c>
      <c r="J1849">
        <v>103.654</v>
      </c>
      <c r="K1849">
        <v>104.82599999999999</v>
      </c>
      <c r="L1849">
        <v>106.556</v>
      </c>
      <c r="M1849">
        <v>109.78100000000001</v>
      </c>
      <c r="N1849">
        <v>113.006</v>
      </c>
      <c r="O1849">
        <v>114.736</v>
      </c>
      <c r="P1849">
        <v>115.908</v>
      </c>
      <c r="Q1849">
        <v>117.645</v>
      </c>
      <c r="R1849">
        <v>118.773</v>
      </c>
      <c r="S1849">
        <v>120.90300000000001</v>
      </c>
      <c r="T1849">
        <v>124.55500000000001</v>
      </c>
    </row>
    <row r="1850" spans="1:20" x14ac:dyDescent="0.3">
      <c r="A1850">
        <v>1848</v>
      </c>
      <c r="B1850">
        <f t="shared" si="28"/>
        <v>5.0595482546201236</v>
      </c>
      <c r="C1850">
        <v>1</v>
      </c>
      <c r="D1850">
        <v>109.798</v>
      </c>
      <c r="E1850">
        <v>4.3549999999999998E-2</v>
      </c>
      <c r="F1850">
        <v>95.021000000000001</v>
      </c>
      <c r="G1850">
        <v>98.674000000000007</v>
      </c>
      <c r="H1850">
        <v>100.80500000000001</v>
      </c>
      <c r="I1850">
        <v>101.93300000000001</v>
      </c>
      <c r="J1850">
        <v>103.67</v>
      </c>
      <c r="K1850">
        <v>104.842</v>
      </c>
      <c r="L1850">
        <v>106.57299999999999</v>
      </c>
      <c r="M1850">
        <v>109.798</v>
      </c>
      <c r="N1850">
        <v>113.023</v>
      </c>
      <c r="O1850">
        <v>114.754</v>
      </c>
      <c r="P1850">
        <v>115.926</v>
      </c>
      <c r="Q1850">
        <v>117.663</v>
      </c>
      <c r="R1850">
        <v>118.791</v>
      </c>
      <c r="S1850">
        <v>120.922</v>
      </c>
      <c r="T1850">
        <v>124.575</v>
      </c>
    </row>
    <row r="1851" spans="1:20" x14ac:dyDescent="0.3">
      <c r="A1851">
        <v>1849</v>
      </c>
      <c r="B1851">
        <f t="shared" si="28"/>
        <v>5.0622861054072557</v>
      </c>
      <c r="C1851">
        <v>1</v>
      </c>
      <c r="D1851">
        <v>109.8151</v>
      </c>
      <c r="E1851">
        <v>4.3560000000000001E-2</v>
      </c>
      <c r="F1851">
        <v>95.033000000000001</v>
      </c>
      <c r="G1851">
        <v>98.686999999999998</v>
      </c>
      <c r="H1851">
        <v>100.818</v>
      </c>
      <c r="I1851">
        <v>101.947</v>
      </c>
      <c r="J1851">
        <v>103.685</v>
      </c>
      <c r="K1851">
        <v>104.857</v>
      </c>
      <c r="L1851">
        <v>106.589</v>
      </c>
      <c r="M1851">
        <v>109.815</v>
      </c>
      <c r="N1851">
        <v>113.042</v>
      </c>
      <c r="O1851">
        <v>114.773</v>
      </c>
      <c r="P1851">
        <v>115.94499999999999</v>
      </c>
      <c r="Q1851">
        <v>117.68300000000001</v>
      </c>
      <c r="R1851">
        <v>118.812</v>
      </c>
      <c r="S1851">
        <v>120.943</v>
      </c>
      <c r="T1851">
        <v>124.59699999999999</v>
      </c>
    </row>
    <row r="1852" spans="1:20" x14ac:dyDescent="0.3">
      <c r="A1852">
        <v>1850</v>
      </c>
      <c r="B1852">
        <f t="shared" si="28"/>
        <v>5.0650239561943877</v>
      </c>
      <c r="C1852">
        <v>1</v>
      </c>
      <c r="D1852">
        <v>109.8323</v>
      </c>
      <c r="E1852">
        <v>4.3560000000000001E-2</v>
      </c>
      <c r="F1852">
        <v>95.048000000000002</v>
      </c>
      <c r="G1852">
        <v>98.701999999999998</v>
      </c>
      <c r="H1852">
        <v>100.834</v>
      </c>
      <c r="I1852">
        <v>101.96299999999999</v>
      </c>
      <c r="J1852">
        <v>103.70099999999999</v>
      </c>
      <c r="K1852">
        <v>104.874</v>
      </c>
      <c r="L1852">
        <v>106.605</v>
      </c>
      <c r="M1852">
        <v>109.83199999999999</v>
      </c>
      <c r="N1852">
        <v>113.059</v>
      </c>
      <c r="O1852">
        <v>114.791</v>
      </c>
      <c r="P1852">
        <v>115.964</v>
      </c>
      <c r="Q1852">
        <v>117.702</v>
      </c>
      <c r="R1852">
        <v>118.831</v>
      </c>
      <c r="S1852">
        <v>120.962</v>
      </c>
      <c r="T1852">
        <v>124.617</v>
      </c>
    </row>
    <row r="1853" spans="1:20" x14ac:dyDescent="0.3">
      <c r="A1853">
        <v>1851</v>
      </c>
      <c r="B1853">
        <f t="shared" si="28"/>
        <v>5.0677618069815198</v>
      </c>
      <c r="C1853">
        <v>1</v>
      </c>
      <c r="D1853">
        <v>109.8494</v>
      </c>
      <c r="E1853">
        <v>4.3560000000000001E-2</v>
      </c>
      <c r="F1853">
        <v>95.063000000000002</v>
      </c>
      <c r="G1853">
        <v>98.718000000000004</v>
      </c>
      <c r="H1853">
        <v>100.85</v>
      </c>
      <c r="I1853">
        <v>101.979</v>
      </c>
      <c r="J1853">
        <v>103.717</v>
      </c>
      <c r="K1853">
        <v>104.89</v>
      </c>
      <c r="L1853">
        <v>106.622</v>
      </c>
      <c r="M1853">
        <v>109.849</v>
      </c>
      <c r="N1853">
        <v>113.077</v>
      </c>
      <c r="O1853">
        <v>114.809</v>
      </c>
      <c r="P1853">
        <v>115.982</v>
      </c>
      <c r="Q1853">
        <v>117.72</v>
      </c>
      <c r="R1853">
        <v>118.849</v>
      </c>
      <c r="S1853">
        <v>120.98099999999999</v>
      </c>
      <c r="T1853">
        <v>124.636</v>
      </c>
    </row>
    <row r="1854" spans="1:20" x14ac:dyDescent="0.3">
      <c r="A1854">
        <v>1852</v>
      </c>
      <c r="B1854">
        <f t="shared" si="28"/>
        <v>5.0704996577686519</v>
      </c>
      <c r="C1854">
        <v>1</v>
      </c>
      <c r="D1854">
        <v>109.86660000000001</v>
      </c>
      <c r="E1854">
        <v>4.3569999999999998E-2</v>
      </c>
      <c r="F1854">
        <v>95.073999999999998</v>
      </c>
      <c r="G1854">
        <v>98.730999999999995</v>
      </c>
      <c r="H1854">
        <v>100.863</v>
      </c>
      <c r="I1854">
        <v>101.99299999999999</v>
      </c>
      <c r="J1854">
        <v>103.732</v>
      </c>
      <c r="K1854">
        <v>104.905</v>
      </c>
      <c r="L1854">
        <v>106.63800000000001</v>
      </c>
      <c r="M1854">
        <v>109.867</v>
      </c>
      <c r="N1854">
        <v>113.095</v>
      </c>
      <c r="O1854">
        <v>114.828</v>
      </c>
      <c r="P1854">
        <v>116.001</v>
      </c>
      <c r="Q1854">
        <v>117.74</v>
      </c>
      <c r="R1854">
        <v>118.87</v>
      </c>
      <c r="S1854">
        <v>121.003</v>
      </c>
      <c r="T1854">
        <v>124.65900000000001</v>
      </c>
    </row>
    <row r="1855" spans="1:20" x14ac:dyDescent="0.3">
      <c r="A1855">
        <v>1853</v>
      </c>
      <c r="B1855">
        <f t="shared" si="28"/>
        <v>5.0732375085557839</v>
      </c>
      <c r="C1855">
        <v>1</v>
      </c>
      <c r="D1855">
        <v>109.8837</v>
      </c>
      <c r="E1855">
        <v>4.3569999999999998E-2</v>
      </c>
      <c r="F1855">
        <v>95.088999999999999</v>
      </c>
      <c r="G1855">
        <v>98.745999999999995</v>
      </c>
      <c r="H1855">
        <v>100.879</v>
      </c>
      <c r="I1855">
        <v>102.009</v>
      </c>
      <c r="J1855">
        <v>103.748</v>
      </c>
      <c r="K1855">
        <v>104.922</v>
      </c>
      <c r="L1855">
        <v>106.654</v>
      </c>
      <c r="M1855">
        <v>109.884</v>
      </c>
      <c r="N1855">
        <v>113.113</v>
      </c>
      <c r="O1855">
        <v>114.846</v>
      </c>
      <c r="P1855">
        <v>116.01900000000001</v>
      </c>
      <c r="Q1855">
        <v>117.759</v>
      </c>
      <c r="R1855">
        <v>118.88800000000001</v>
      </c>
      <c r="S1855">
        <v>121.021</v>
      </c>
      <c r="T1855">
        <v>124.679</v>
      </c>
    </row>
    <row r="1856" spans="1:20" x14ac:dyDescent="0.3">
      <c r="A1856">
        <v>1854</v>
      </c>
      <c r="B1856">
        <f t="shared" si="28"/>
        <v>5.075975359342916</v>
      </c>
      <c r="C1856">
        <v>1</v>
      </c>
      <c r="D1856">
        <v>109.90089999999999</v>
      </c>
      <c r="E1856">
        <v>4.3580000000000001E-2</v>
      </c>
      <c r="F1856">
        <v>95.1</v>
      </c>
      <c r="G1856">
        <v>98.759</v>
      </c>
      <c r="H1856">
        <v>100.893</v>
      </c>
      <c r="I1856">
        <v>102.023</v>
      </c>
      <c r="J1856">
        <v>103.76300000000001</v>
      </c>
      <c r="K1856">
        <v>104.937</v>
      </c>
      <c r="L1856">
        <v>106.67</v>
      </c>
      <c r="M1856">
        <v>109.901</v>
      </c>
      <c r="N1856">
        <v>113.131</v>
      </c>
      <c r="O1856">
        <v>114.86499999999999</v>
      </c>
      <c r="P1856">
        <v>116.039</v>
      </c>
      <c r="Q1856">
        <v>117.779</v>
      </c>
      <c r="R1856">
        <v>118.90900000000001</v>
      </c>
      <c r="S1856">
        <v>121.04300000000001</v>
      </c>
      <c r="T1856">
        <v>124.702</v>
      </c>
    </row>
    <row r="1857" spans="1:20" x14ac:dyDescent="0.3">
      <c r="A1857">
        <v>1855</v>
      </c>
      <c r="B1857">
        <f t="shared" si="28"/>
        <v>5.0787132101300481</v>
      </c>
      <c r="C1857">
        <v>1</v>
      </c>
      <c r="D1857">
        <v>109.91800000000001</v>
      </c>
      <c r="E1857">
        <v>4.3580000000000001E-2</v>
      </c>
      <c r="F1857">
        <v>95.114999999999995</v>
      </c>
      <c r="G1857">
        <v>98.774000000000001</v>
      </c>
      <c r="H1857">
        <v>100.90900000000001</v>
      </c>
      <c r="I1857">
        <v>102.039</v>
      </c>
      <c r="J1857">
        <v>103.779</v>
      </c>
      <c r="K1857">
        <v>104.953</v>
      </c>
      <c r="L1857">
        <v>106.687</v>
      </c>
      <c r="M1857">
        <v>109.91800000000001</v>
      </c>
      <c r="N1857">
        <v>113.149</v>
      </c>
      <c r="O1857">
        <v>114.883</v>
      </c>
      <c r="P1857">
        <v>116.057</v>
      </c>
      <c r="Q1857">
        <v>117.797</v>
      </c>
      <c r="R1857">
        <v>118.92700000000001</v>
      </c>
      <c r="S1857">
        <v>121.062</v>
      </c>
      <c r="T1857">
        <v>124.721</v>
      </c>
    </row>
    <row r="1858" spans="1:20" x14ac:dyDescent="0.3">
      <c r="A1858">
        <v>1856</v>
      </c>
      <c r="B1858">
        <f t="shared" si="28"/>
        <v>5.0814510609171801</v>
      </c>
      <c r="C1858">
        <v>1</v>
      </c>
      <c r="D1858">
        <v>109.93519999999999</v>
      </c>
      <c r="E1858">
        <v>4.3580000000000001E-2</v>
      </c>
      <c r="F1858">
        <v>95.13</v>
      </c>
      <c r="G1858">
        <v>98.79</v>
      </c>
      <c r="H1858">
        <v>100.92400000000001</v>
      </c>
      <c r="I1858">
        <v>102.05500000000001</v>
      </c>
      <c r="J1858">
        <v>103.795</v>
      </c>
      <c r="K1858">
        <v>104.97</v>
      </c>
      <c r="L1858">
        <v>106.70399999999999</v>
      </c>
      <c r="M1858">
        <v>109.935</v>
      </c>
      <c r="N1858">
        <v>113.167</v>
      </c>
      <c r="O1858">
        <v>114.901</v>
      </c>
      <c r="P1858">
        <v>116.075</v>
      </c>
      <c r="Q1858">
        <v>117.816</v>
      </c>
      <c r="R1858">
        <v>118.946</v>
      </c>
      <c r="S1858">
        <v>121.081</v>
      </c>
      <c r="T1858">
        <v>124.74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U169"/>
  <sheetViews>
    <sheetView topLeftCell="A133" workbookViewId="0">
      <selection activeCell="N2" sqref="N2:N169"/>
    </sheetView>
  </sheetViews>
  <sheetFormatPr defaultRowHeight="14.4" x14ac:dyDescent="0.3"/>
  <sheetData>
    <row r="1" spans="1:21" x14ac:dyDescent="0.3">
      <c r="A1" t="s">
        <v>0</v>
      </c>
      <c r="B1" t="s">
        <v>28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 x14ac:dyDescent="0.3">
      <c r="A2">
        <v>61</v>
      </c>
      <c r="B2">
        <f>A2/12</f>
        <v>5.083333333333333</v>
      </c>
      <c r="C2">
        <v>1</v>
      </c>
      <c r="D2">
        <v>109.6016</v>
      </c>
      <c r="E2">
        <v>4.3549999999999998E-2</v>
      </c>
      <c r="F2">
        <v>4.7731000000000003</v>
      </c>
      <c r="G2">
        <v>94.850999999999999</v>
      </c>
      <c r="H2">
        <v>98.498000000000005</v>
      </c>
      <c r="I2">
        <v>100.624</v>
      </c>
      <c r="J2">
        <v>101.75</v>
      </c>
      <c r="K2">
        <v>103.485</v>
      </c>
      <c r="L2">
        <v>104.655</v>
      </c>
      <c r="M2">
        <v>106.38200000000001</v>
      </c>
      <c r="N2">
        <v>109.602</v>
      </c>
      <c r="O2">
        <v>112.821</v>
      </c>
      <c r="P2">
        <v>114.54900000000001</v>
      </c>
      <c r="Q2">
        <v>115.71899999999999</v>
      </c>
      <c r="R2">
        <v>117.453</v>
      </c>
      <c r="S2">
        <v>118.57899999999999</v>
      </c>
      <c r="T2">
        <v>120.706</v>
      </c>
      <c r="U2">
        <v>124.352</v>
      </c>
    </row>
    <row r="3" spans="1:21" x14ac:dyDescent="0.3">
      <c r="A3">
        <v>62</v>
      </c>
      <c r="B3">
        <f t="shared" ref="B3:B66" si="0">A3/12</f>
        <v>5.166666666666667</v>
      </c>
      <c r="C3">
        <v>1</v>
      </c>
      <c r="D3">
        <v>110.1258</v>
      </c>
      <c r="E3">
        <v>4.3639999999999998E-2</v>
      </c>
      <c r="F3">
        <v>4.8059000000000003</v>
      </c>
      <c r="G3">
        <v>95.274000000000001</v>
      </c>
      <c r="H3">
        <v>98.945999999999998</v>
      </c>
      <c r="I3">
        <v>101.087</v>
      </c>
      <c r="J3">
        <v>102.221</v>
      </c>
      <c r="K3">
        <v>103.967</v>
      </c>
      <c r="L3">
        <v>105.145</v>
      </c>
      <c r="M3">
        <v>106.884</v>
      </c>
      <c r="N3">
        <v>110.126</v>
      </c>
      <c r="O3">
        <v>113.367</v>
      </c>
      <c r="P3">
        <v>115.107</v>
      </c>
      <c r="Q3">
        <v>116.285</v>
      </c>
      <c r="R3">
        <v>118.03100000000001</v>
      </c>
      <c r="S3">
        <v>119.16500000000001</v>
      </c>
      <c r="T3">
        <v>121.306</v>
      </c>
      <c r="U3">
        <v>124.977</v>
      </c>
    </row>
    <row r="4" spans="1:21" x14ac:dyDescent="0.3">
      <c r="A4">
        <v>63</v>
      </c>
      <c r="B4">
        <f t="shared" si="0"/>
        <v>5.25</v>
      </c>
      <c r="C4">
        <v>1</v>
      </c>
      <c r="D4">
        <v>110.6451</v>
      </c>
      <c r="E4">
        <v>4.3729999999999998E-2</v>
      </c>
      <c r="F4">
        <v>4.8384999999999998</v>
      </c>
      <c r="G4">
        <v>95.692999999999998</v>
      </c>
      <c r="H4">
        <v>99.388999999999996</v>
      </c>
      <c r="I4">
        <v>101.545</v>
      </c>
      <c r="J4">
        <v>102.68600000000001</v>
      </c>
      <c r="K4">
        <v>104.444</v>
      </c>
      <c r="L4">
        <v>105.63</v>
      </c>
      <c r="M4">
        <v>107.38200000000001</v>
      </c>
      <c r="N4">
        <v>110.645</v>
      </c>
      <c r="O4">
        <v>113.90900000000001</v>
      </c>
      <c r="P4">
        <v>115.66</v>
      </c>
      <c r="Q4">
        <v>116.846</v>
      </c>
      <c r="R4">
        <v>118.604</v>
      </c>
      <c r="S4">
        <v>119.745</v>
      </c>
      <c r="T4">
        <v>121.901</v>
      </c>
      <c r="U4">
        <v>125.59699999999999</v>
      </c>
    </row>
    <row r="5" spans="1:21" x14ac:dyDescent="0.3">
      <c r="A5">
        <v>64</v>
      </c>
      <c r="B5">
        <f t="shared" si="0"/>
        <v>5.333333333333333</v>
      </c>
      <c r="C5">
        <v>1</v>
      </c>
      <c r="D5">
        <v>111.1596</v>
      </c>
      <c r="E5">
        <v>4.3819999999999998E-2</v>
      </c>
      <c r="F5">
        <v>4.8710000000000004</v>
      </c>
      <c r="G5">
        <v>96.106999999999999</v>
      </c>
      <c r="H5">
        <v>99.828000000000003</v>
      </c>
      <c r="I5">
        <v>101.998</v>
      </c>
      <c r="J5">
        <v>103.14700000000001</v>
      </c>
      <c r="K5">
        <v>104.917</v>
      </c>
      <c r="L5">
        <v>106.111</v>
      </c>
      <c r="M5">
        <v>107.874</v>
      </c>
      <c r="N5">
        <v>111.16</v>
      </c>
      <c r="O5">
        <v>114.44499999999999</v>
      </c>
      <c r="P5">
        <v>116.208</v>
      </c>
      <c r="Q5">
        <v>117.402</v>
      </c>
      <c r="R5">
        <v>119.172</v>
      </c>
      <c r="S5">
        <v>120.321</v>
      </c>
      <c r="T5">
        <v>122.491</v>
      </c>
      <c r="U5">
        <v>126.212</v>
      </c>
    </row>
    <row r="6" spans="1:21" x14ac:dyDescent="0.3">
      <c r="A6">
        <v>65</v>
      </c>
      <c r="B6">
        <f t="shared" si="0"/>
        <v>5.416666666666667</v>
      </c>
      <c r="C6">
        <v>1</v>
      </c>
      <c r="D6">
        <v>111.6696</v>
      </c>
      <c r="E6">
        <v>4.3900000000000002E-2</v>
      </c>
      <c r="F6">
        <v>4.9023000000000003</v>
      </c>
      <c r="G6">
        <v>96.52</v>
      </c>
      <c r="H6">
        <v>100.265</v>
      </c>
      <c r="I6">
        <v>102.449</v>
      </c>
      <c r="J6">
        <v>103.60599999999999</v>
      </c>
      <c r="K6">
        <v>105.387</v>
      </c>
      <c r="L6">
        <v>106.589</v>
      </c>
      <c r="M6">
        <v>108.363</v>
      </c>
      <c r="N6">
        <v>111.67</v>
      </c>
      <c r="O6">
        <v>114.976</v>
      </c>
      <c r="P6">
        <v>116.751</v>
      </c>
      <c r="Q6">
        <v>117.952</v>
      </c>
      <c r="R6">
        <v>119.733</v>
      </c>
      <c r="S6">
        <v>120.89</v>
      </c>
      <c r="T6">
        <v>123.074</v>
      </c>
      <c r="U6">
        <v>126.819</v>
      </c>
    </row>
    <row r="7" spans="1:21" x14ac:dyDescent="0.3">
      <c r="A7">
        <v>66</v>
      </c>
      <c r="B7">
        <f t="shared" si="0"/>
        <v>5.5</v>
      </c>
      <c r="C7">
        <v>1</v>
      </c>
      <c r="D7">
        <v>112.17529999999999</v>
      </c>
      <c r="E7">
        <v>4.3990000000000001E-2</v>
      </c>
      <c r="F7">
        <v>4.9345999999999997</v>
      </c>
      <c r="G7">
        <v>96.926000000000002</v>
      </c>
      <c r="H7">
        <v>100.696</v>
      </c>
      <c r="I7">
        <v>102.89400000000001</v>
      </c>
      <c r="J7">
        <v>104.059</v>
      </c>
      <c r="K7">
        <v>105.851</v>
      </c>
      <c r="L7">
        <v>107.06100000000001</v>
      </c>
      <c r="M7">
        <v>108.84699999999999</v>
      </c>
      <c r="N7">
        <v>112.175</v>
      </c>
      <c r="O7">
        <v>115.504</v>
      </c>
      <c r="P7">
        <v>117.29</v>
      </c>
      <c r="Q7">
        <v>118.499</v>
      </c>
      <c r="R7">
        <v>120.292</v>
      </c>
      <c r="S7">
        <v>121.456</v>
      </c>
      <c r="T7">
        <v>123.655</v>
      </c>
      <c r="U7">
        <v>127.42400000000001</v>
      </c>
    </row>
    <row r="8" spans="1:21" x14ac:dyDescent="0.3">
      <c r="A8">
        <v>67</v>
      </c>
      <c r="B8">
        <f t="shared" si="0"/>
        <v>5.583333333333333</v>
      </c>
      <c r="C8">
        <v>1</v>
      </c>
      <c r="D8">
        <v>112.6767</v>
      </c>
      <c r="E8">
        <v>4.4069999999999998E-2</v>
      </c>
      <c r="F8">
        <v>4.9657</v>
      </c>
      <c r="G8">
        <v>97.331999999999994</v>
      </c>
      <c r="H8">
        <v>101.125</v>
      </c>
      <c r="I8">
        <v>103.337</v>
      </c>
      <c r="J8">
        <v>104.509</v>
      </c>
      <c r="K8">
        <v>106.313</v>
      </c>
      <c r="L8">
        <v>107.53</v>
      </c>
      <c r="M8">
        <v>109.327</v>
      </c>
      <c r="N8">
        <v>112.67700000000001</v>
      </c>
      <c r="O8">
        <v>116.026</v>
      </c>
      <c r="P8">
        <v>117.82299999999999</v>
      </c>
      <c r="Q8">
        <v>119.04</v>
      </c>
      <c r="R8">
        <v>120.84399999999999</v>
      </c>
      <c r="S8">
        <v>122.01600000000001</v>
      </c>
      <c r="T8">
        <v>124.229</v>
      </c>
      <c r="U8">
        <v>128.02199999999999</v>
      </c>
    </row>
    <row r="9" spans="1:21" x14ac:dyDescent="0.3">
      <c r="A9">
        <v>68</v>
      </c>
      <c r="B9">
        <f t="shared" si="0"/>
        <v>5.666666666666667</v>
      </c>
      <c r="C9">
        <v>1</v>
      </c>
      <c r="D9">
        <v>113.17400000000001</v>
      </c>
      <c r="E9">
        <v>4.4150000000000002E-2</v>
      </c>
      <c r="F9">
        <v>4.9965999999999999</v>
      </c>
      <c r="G9">
        <v>97.733000000000004</v>
      </c>
      <c r="H9">
        <v>101.55</v>
      </c>
      <c r="I9">
        <v>103.776</v>
      </c>
      <c r="J9">
        <v>104.955</v>
      </c>
      <c r="K9">
        <v>106.771</v>
      </c>
      <c r="L9">
        <v>107.995</v>
      </c>
      <c r="M9">
        <v>109.804</v>
      </c>
      <c r="N9">
        <v>113.17400000000001</v>
      </c>
      <c r="O9">
        <v>116.544</v>
      </c>
      <c r="P9">
        <v>118.35299999999999</v>
      </c>
      <c r="Q9">
        <v>119.577</v>
      </c>
      <c r="R9">
        <v>121.393</v>
      </c>
      <c r="S9">
        <v>122.572</v>
      </c>
      <c r="T9">
        <v>124.798</v>
      </c>
      <c r="U9">
        <v>128.61500000000001</v>
      </c>
    </row>
    <row r="10" spans="1:21" x14ac:dyDescent="0.3">
      <c r="A10">
        <v>69</v>
      </c>
      <c r="B10">
        <f t="shared" si="0"/>
        <v>5.75</v>
      </c>
      <c r="C10">
        <v>1</v>
      </c>
      <c r="D10">
        <v>113.66719999999999</v>
      </c>
      <c r="E10">
        <v>4.4229999999999998E-2</v>
      </c>
      <c r="F10">
        <v>5.0274999999999999</v>
      </c>
      <c r="G10">
        <v>98.131</v>
      </c>
      <c r="H10">
        <v>101.971</v>
      </c>
      <c r="I10">
        <v>104.212</v>
      </c>
      <c r="J10">
        <v>105.398</v>
      </c>
      <c r="K10">
        <v>107.224</v>
      </c>
      <c r="L10">
        <v>108.45699999999999</v>
      </c>
      <c r="M10">
        <v>110.276</v>
      </c>
      <c r="N10">
        <v>113.667</v>
      </c>
      <c r="O10">
        <v>117.05800000000001</v>
      </c>
      <c r="P10">
        <v>118.878</v>
      </c>
      <c r="Q10">
        <v>120.11</v>
      </c>
      <c r="R10">
        <v>121.937</v>
      </c>
      <c r="S10">
        <v>123.123</v>
      </c>
      <c r="T10">
        <v>125.363</v>
      </c>
      <c r="U10">
        <v>129.203</v>
      </c>
    </row>
    <row r="11" spans="1:21" x14ac:dyDescent="0.3">
      <c r="A11">
        <v>70</v>
      </c>
      <c r="B11">
        <f t="shared" si="0"/>
        <v>5.833333333333333</v>
      </c>
      <c r="C11">
        <v>1</v>
      </c>
      <c r="D11">
        <v>114.15649999999999</v>
      </c>
      <c r="E11">
        <v>4.4310000000000002E-2</v>
      </c>
      <c r="F11">
        <v>5.0583</v>
      </c>
      <c r="G11">
        <v>98.525000000000006</v>
      </c>
      <c r="H11">
        <v>102.389</v>
      </c>
      <c r="I11">
        <v>104.643</v>
      </c>
      <c r="J11">
        <v>105.836</v>
      </c>
      <c r="K11">
        <v>107.67400000000001</v>
      </c>
      <c r="L11">
        <v>108.914</v>
      </c>
      <c r="M11">
        <v>110.745</v>
      </c>
      <c r="N11">
        <v>114.15600000000001</v>
      </c>
      <c r="O11">
        <v>117.568</v>
      </c>
      <c r="P11">
        <v>119.399</v>
      </c>
      <c r="Q11">
        <v>120.639</v>
      </c>
      <c r="R11">
        <v>122.477</v>
      </c>
      <c r="S11">
        <v>123.67</v>
      </c>
      <c r="T11">
        <v>125.92400000000001</v>
      </c>
      <c r="U11">
        <v>129.78800000000001</v>
      </c>
    </row>
    <row r="12" spans="1:21" x14ac:dyDescent="0.3">
      <c r="A12">
        <v>71</v>
      </c>
      <c r="B12">
        <f t="shared" si="0"/>
        <v>5.916666666666667</v>
      </c>
      <c r="C12">
        <v>1</v>
      </c>
      <c r="D12">
        <v>114.6421</v>
      </c>
      <c r="E12">
        <v>4.4389999999999999E-2</v>
      </c>
      <c r="F12">
        <v>5.0890000000000004</v>
      </c>
      <c r="G12">
        <v>98.915999999999997</v>
      </c>
      <c r="H12">
        <v>102.803</v>
      </c>
      <c r="I12">
        <v>105.071</v>
      </c>
      <c r="J12">
        <v>106.27200000000001</v>
      </c>
      <c r="K12">
        <v>108.12</v>
      </c>
      <c r="L12">
        <v>109.36799999999999</v>
      </c>
      <c r="M12">
        <v>111.21</v>
      </c>
      <c r="N12">
        <v>114.642</v>
      </c>
      <c r="O12">
        <v>118.075</v>
      </c>
      <c r="P12">
        <v>119.916</v>
      </c>
      <c r="Q12">
        <v>121.164</v>
      </c>
      <c r="R12">
        <v>123.01300000000001</v>
      </c>
      <c r="S12">
        <v>124.21299999999999</v>
      </c>
      <c r="T12">
        <v>126.48099999999999</v>
      </c>
      <c r="U12">
        <v>130.36799999999999</v>
      </c>
    </row>
    <row r="13" spans="1:21" x14ac:dyDescent="0.3">
      <c r="A13">
        <v>72</v>
      </c>
      <c r="B13">
        <f t="shared" si="0"/>
        <v>6</v>
      </c>
      <c r="C13">
        <v>1</v>
      </c>
      <c r="D13">
        <v>115.12439999999999</v>
      </c>
      <c r="E13">
        <v>4.4470000000000003E-2</v>
      </c>
      <c r="F13">
        <v>5.1196000000000002</v>
      </c>
      <c r="G13">
        <v>99.304000000000002</v>
      </c>
      <c r="H13">
        <v>103.214</v>
      </c>
      <c r="I13">
        <v>105.496</v>
      </c>
      <c r="J13">
        <v>106.703</v>
      </c>
      <c r="K13">
        <v>108.563</v>
      </c>
      <c r="L13">
        <v>109.818</v>
      </c>
      <c r="M13">
        <v>111.67100000000001</v>
      </c>
      <c r="N13">
        <v>115.124</v>
      </c>
      <c r="O13">
        <v>118.578</v>
      </c>
      <c r="P13">
        <v>120.431</v>
      </c>
      <c r="Q13">
        <v>121.685</v>
      </c>
      <c r="R13">
        <v>123.545</v>
      </c>
      <c r="S13">
        <v>124.753</v>
      </c>
      <c r="T13">
        <v>127.03400000000001</v>
      </c>
      <c r="U13">
        <v>130.94499999999999</v>
      </c>
    </row>
    <row r="14" spans="1:21" x14ac:dyDescent="0.3">
      <c r="A14">
        <v>73</v>
      </c>
      <c r="B14">
        <f t="shared" si="0"/>
        <v>6.083333333333333</v>
      </c>
      <c r="C14">
        <v>1</v>
      </c>
      <c r="D14">
        <v>115.6039</v>
      </c>
      <c r="E14">
        <v>4.4540000000000003E-2</v>
      </c>
      <c r="F14">
        <v>5.149</v>
      </c>
      <c r="G14">
        <v>99.691999999999993</v>
      </c>
      <c r="H14">
        <v>103.626</v>
      </c>
      <c r="I14">
        <v>105.92</v>
      </c>
      <c r="J14">
        <v>107.13500000000001</v>
      </c>
      <c r="K14">
        <v>109.005</v>
      </c>
      <c r="L14">
        <v>110.267</v>
      </c>
      <c r="M14">
        <v>112.131</v>
      </c>
      <c r="N14">
        <v>115.604</v>
      </c>
      <c r="O14">
        <v>119.077</v>
      </c>
      <c r="P14">
        <v>120.94</v>
      </c>
      <c r="Q14">
        <v>122.203</v>
      </c>
      <c r="R14">
        <v>124.07299999999999</v>
      </c>
      <c r="S14">
        <v>125.288</v>
      </c>
      <c r="T14">
        <v>127.58199999999999</v>
      </c>
      <c r="U14">
        <v>131.51499999999999</v>
      </c>
    </row>
    <row r="15" spans="1:21" x14ac:dyDescent="0.3">
      <c r="A15">
        <v>74</v>
      </c>
      <c r="B15">
        <f t="shared" si="0"/>
        <v>6.166666666666667</v>
      </c>
      <c r="C15">
        <v>1</v>
      </c>
      <c r="D15">
        <v>116.0812</v>
      </c>
      <c r="E15">
        <v>4.4609999999999997E-2</v>
      </c>
      <c r="F15">
        <v>5.1783999999999999</v>
      </c>
      <c r="G15">
        <v>100.07899999999999</v>
      </c>
      <c r="H15">
        <v>104.03400000000001</v>
      </c>
      <c r="I15">
        <v>106.342</v>
      </c>
      <c r="J15">
        <v>107.56399999999999</v>
      </c>
      <c r="K15">
        <v>109.44499999999999</v>
      </c>
      <c r="L15">
        <v>110.714</v>
      </c>
      <c r="M15">
        <v>112.58799999999999</v>
      </c>
      <c r="N15">
        <v>116.081</v>
      </c>
      <c r="O15">
        <v>119.574</v>
      </c>
      <c r="P15">
        <v>121.44799999999999</v>
      </c>
      <c r="Q15">
        <v>122.718</v>
      </c>
      <c r="R15">
        <v>124.599</v>
      </c>
      <c r="S15">
        <v>125.821</v>
      </c>
      <c r="T15">
        <v>128.12799999999999</v>
      </c>
      <c r="U15">
        <v>132.084</v>
      </c>
    </row>
    <row r="16" spans="1:21" x14ac:dyDescent="0.3">
      <c r="A16">
        <v>75</v>
      </c>
      <c r="B16">
        <f t="shared" si="0"/>
        <v>6.25</v>
      </c>
      <c r="C16">
        <v>1</v>
      </c>
      <c r="D16">
        <v>116.5568</v>
      </c>
      <c r="E16">
        <v>4.4690000000000001E-2</v>
      </c>
      <c r="F16">
        <v>5.2088999999999999</v>
      </c>
      <c r="G16">
        <v>100.46</v>
      </c>
      <c r="H16">
        <v>104.43899999999999</v>
      </c>
      <c r="I16">
        <v>106.76</v>
      </c>
      <c r="J16">
        <v>107.989</v>
      </c>
      <c r="K16">
        <v>109.881</v>
      </c>
      <c r="L16">
        <v>111.158</v>
      </c>
      <c r="M16">
        <v>113.04300000000001</v>
      </c>
      <c r="N16">
        <v>116.557</v>
      </c>
      <c r="O16">
        <v>120.07</v>
      </c>
      <c r="P16">
        <v>121.956</v>
      </c>
      <c r="Q16">
        <v>123.232</v>
      </c>
      <c r="R16">
        <v>125.125</v>
      </c>
      <c r="S16">
        <v>126.354</v>
      </c>
      <c r="T16">
        <v>128.67500000000001</v>
      </c>
      <c r="U16">
        <v>132.654</v>
      </c>
    </row>
    <row r="17" spans="1:21" x14ac:dyDescent="0.3">
      <c r="A17">
        <v>76</v>
      </c>
      <c r="B17">
        <f t="shared" si="0"/>
        <v>6.333333333333333</v>
      </c>
      <c r="C17">
        <v>1</v>
      </c>
      <c r="D17">
        <v>117.0311</v>
      </c>
      <c r="E17">
        <v>4.4749999999999998E-2</v>
      </c>
      <c r="F17">
        <v>5.2370999999999999</v>
      </c>
      <c r="G17">
        <v>100.84699999999999</v>
      </c>
      <c r="H17">
        <v>104.848</v>
      </c>
      <c r="I17">
        <v>107.181</v>
      </c>
      <c r="J17">
        <v>108.417</v>
      </c>
      <c r="K17">
        <v>110.319</v>
      </c>
      <c r="L17">
        <v>111.60299999999999</v>
      </c>
      <c r="M17">
        <v>113.499</v>
      </c>
      <c r="N17">
        <v>117.03100000000001</v>
      </c>
      <c r="O17">
        <v>120.563</v>
      </c>
      <c r="P17">
        <v>122.459</v>
      </c>
      <c r="Q17">
        <v>123.74299999999999</v>
      </c>
      <c r="R17">
        <v>125.645</v>
      </c>
      <c r="S17">
        <v>126.881</v>
      </c>
      <c r="T17">
        <v>129.215</v>
      </c>
      <c r="U17">
        <v>133.215</v>
      </c>
    </row>
    <row r="18" spans="1:21" x14ac:dyDescent="0.3">
      <c r="A18">
        <v>77</v>
      </c>
      <c r="B18">
        <f t="shared" si="0"/>
        <v>6.416666666666667</v>
      </c>
      <c r="C18">
        <v>1</v>
      </c>
      <c r="D18">
        <v>117.5044</v>
      </c>
      <c r="E18">
        <v>4.4819999999999999E-2</v>
      </c>
      <c r="F18">
        <v>5.2664999999999997</v>
      </c>
      <c r="G18">
        <v>101.23</v>
      </c>
      <c r="H18">
        <v>105.253</v>
      </c>
      <c r="I18">
        <v>107.599</v>
      </c>
      <c r="J18">
        <v>108.842</v>
      </c>
      <c r="K18">
        <v>110.755</v>
      </c>
      <c r="L18">
        <v>112.04600000000001</v>
      </c>
      <c r="M18">
        <v>113.952</v>
      </c>
      <c r="N18">
        <v>117.504</v>
      </c>
      <c r="O18">
        <v>121.057</v>
      </c>
      <c r="P18">
        <v>122.96299999999999</v>
      </c>
      <c r="Q18">
        <v>124.254</v>
      </c>
      <c r="R18">
        <v>126.167</v>
      </c>
      <c r="S18">
        <v>127.41</v>
      </c>
      <c r="T18">
        <v>129.756</v>
      </c>
      <c r="U18">
        <v>133.779</v>
      </c>
    </row>
    <row r="19" spans="1:21" x14ac:dyDescent="0.3">
      <c r="A19">
        <v>78</v>
      </c>
      <c r="B19">
        <f t="shared" si="0"/>
        <v>6.5</v>
      </c>
      <c r="C19">
        <v>1</v>
      </c>
      <c r="D19">
        <v>117.9769</v>
      </c>
      <c r="E19">
        <v>4.4889999999999999E-2</v>
      </c>
      <c r="F19">
        <v>5.2960000000000003</v>
      </c>
      <c r="G19">
        <v>101.611</v>
      </c>
      <c r="H19">
        <v>105.657</v>
      </c>
      <c r="I19">
        <v>108.01600000000001</v>
      </c>
      <c r="J19">
        <v>109.26600000000001</v>
      </c>
      <c r="K19">
        <v>111.19</v>
      </c>
      <c r="L19">
        <v>112.488</v>
      </c>
      <c r="M19">
        <v>114.405</v>
      </c>
      <c r="N19">
        <v>117.977</v>
      </c>
      <c r="O19">
        <v>121.54900000000001</v>
      </c>
      <c r="P19">
        <v>123.46599999999999</v>
      </c>
      <c r="Q19">
        <v>124.764</v>
      </c>
      <c r="R19">
        <v>126.688</v>
      </c>
      <c r="S19">
        <v>127.938</v>
      </c>
      <c r="T19">
        <v>130.297</v>
      </c>
      <c r="U19">
        <v>134.34299999999999</v>
      </c>
    </row>
    <row r="20" spans="1:21" x14ac:dyDescent="0.3">
      <c r="A20">
        <v>79</v>
      </c>
      <c r="B20">
        <f t="shared" si="0"/>
        <v>6.583333333333333</v>
      </c>
      <c r="C20">
        <v>1</v>
      </c>
      <c r="D20">
        <v>118.44889999999999</v>
      </c>
      <c r="E20">
        <v>4.4949999999999997E-2</v>
      </c>
      <c r="F20">
        <v>5.3243</v>
      </c>
      <c r="G20">
        <v>101.996</v>
      </c>
      <c r="H20">
        <v>106.063</v>
      </c>
      <c r="I20">
        <v>108.435</v>
      </c>
      <c r="J20">
        <v>109.691</v>
      </c>
      <c r="K20">
        <v>111.626</v>
      </c>
      <c r="L20">
        <v>112.931</v>
      </c>
      <c r="M20">
        <v>114.858</v>
      </c>
      <c r="N20">
        <v>118.449</v>
      </c>
      <c r="O20">
        <v>122.04</v>
      </c>
      <c r="P20">
        <v>123.967</v>
      </c>
      <c r="Q20">
        <v>125.27200000000001</v>
      </c>
      <c r="R20">
        <v>127.20699999999999</v>
      </c>
      <c r="S20">
        <v>128.46299999999999</v>
      </c>
      <c r="T20">
        <v>130.83500000000001</v>
      </c>
      <c r="U20">
        <v>134.90199999999999</v>
      </c>
    </row>
    <row r="21" spans="1:21" x14ac:dyDescent="0.3">
      <c r="A21">
        <v>80</v>
      </c>
      <c r="B21">
        <f t="shared" si="0"/>
        <v>6.666666666666667</v>
      </c>
      <c r="C21">
        <v>1</v>
      </c>
      <c r="D21">
        <v>118.9208</v>
      </c>
      <c r="E21">
        <v>4.5019999999999998E-2</v>
      </c>
      <c r="F21">
        <v>5.3537999999999997</v>
      </c>
      <c r="G21">
        <v>102.376</v>
      </c>
      <c r="H21">
        <v>106.46599999999999</v>
      </c>
      <c r="I21">
        <v>108.851</v>
      </c>
      <c r="J21">
        <v>110.11499999999999</v>
      </c>
      <c r="K21">
        <v>112.06</v>
      </c>
      <c r="L21">
        <v>113.372</v>
      </c>
      <c r="M21">
        <v>115.31</v>
      </c>
      <c r="N21">
        <v>118.92100000000001</v>
      </c>
      <c r="O21">
        <v>122.532</v>
      </c>
      <c r="P21">
        <v>124.47</v>
      </c>
      <c r="Q21">
        <v>125.782</v>
      </c>
      <c r="R21">
        <v>127.727</v>
      </c>
      <c r="S21">
        <v>128.99</v>
      </c>
      <c r="T21">
        <v>131.376</v>
      </c>
      <c r="U21">
        <v>135.465</v>
      </c>
    </row>
    <row r="22" spans="1:21" x14ac:dyDescent="0.3">
      <c r="A22">
        <v>81</v>
      </c>
      <c r="B22">
        <f t="shared" si="0"/>
        <v>6.75</v>
      </c>
      <c r="C22">
        <v>1</v>
      </c>
      <c r="D22">
        <v>119.3926</v>
      </c>
      <c r="E22">
        <v>4.5080000000000002E-2</v>
      </c>
      <c r="F22">
        <v>5.3822000000000001</v>
      </c>
      <c r="G22">
        <v>102.76</v>
      </c>
      <c r="H22">
        <v>106.872</v>
      </c>
      <c r="I22">
        <v>109.27</v>
      </c>
      <c r="J22">
        <v>110.54</v>
      </c>
      <c r="K22">
        <v>112.495</v>
      </c>
      <c r="L22">
        <v>113.81399999999999</v>
      </c>
      <c r="M22">
        <v>115.762</v>
      </c>
      <c r="N22">
        <v>119.393</v>
      </c>
      <c r="O22">
        <v>123.023</v>
      </c>
      <c r="P22">
        <v>124.971</v>
      </c>
      <c r="Q22">
        <v>126.29</v>
      </c>
      <c r="R22">
        <v>128.24600000000001</v>
      </c>
      <c r="S22">
        <v>129.51499999999999</v>
      </c>
      <c r="T22">
        <v>131.91399999999999</v>
      </c>
      <c r="U22">
        <v>136.02500000000001</v>
      </c>
    </row>
    <row r="23" spans="1:21" x14ac:dyDescent="0.3">
      <c r="A23">
        <v>82</v>
      </c>
      <c r="B23">
        <f t="shared" si="0"/>
        <v>6.833333333333333</v>
      </c>
      <c r="C23">
        <v>1</v>
      </c>
      <c r="D23">
        <v>119.8648</v>
      </c>
      <c r="E23">
        <v>4.514E-2</v>
      </c>
      <c r="F23">
        <v>5.4107000000000003</v>
      </c>
      <c r="G23">
        <v>103.14400000000001</v>
      </c>
      <c r="H23">
        <v>107.27800000000001</v>
      </c>
      <c r="I23">
        <v>109.688</v>
      </c>
      <c r="J23">
        <v>110.965</v>
      </c>
      <c r="K23">
        <v>112.931</v>
      </c>
      <c r="L23">
        <v>114.25700000000001</v>
      </c>
      <c r="M23">
        <v>116.215</v>
      </c>
      <c r="N23">
        <v>119.86499999999999</v>
      </c>
      <c r="O23">
        <v>123.514</v>
      </c>
      <c r="P23">
        <v>125.473</v>
      </c>
      <c r="Q23">
        <v>126.79900000000001</v>
      </c>
      <c r="R23">
        <v>128.76499999999999</v>
      </c>
      <c r="S23">
        <v>130.041</v>
      </c>
      <c r="T23">
        <v>132.452</v>
      </c>
      <c r="U23">
        <v>136.58500000000001</v>
      </c>
    </row>
    <row r="24" spans="1:21" x14ac:dyDescent="0.3">
      <c r="A24">
        <v>83</v>
      </c>
      <c r="B24">
        <f t="shared" si="0"/>
        <v>6.916666666666667</v>
      </c>
      <c r="C24">
        <v>1</v>
      </c>
      <c r="D24">
        <v>120.3374</v>
      </c>
      <c r="E24">
        <v>4.5199999999999997E-2</v>
      </c>
      <c r="F24">
        <v>5.4393000000000002</v>
      </c>
      <c r="G24">
        <v>103.529</v>
      </c>
      <c r="H24">
        <v>107.684</v>
      </c>
      <c r="I24">
        <v>110.107</v>
      </c>
      <c r="J24">
        <v>111.39100000000001</v>
      </c>
      <c r="K24">
        <v>113.367</v>
      </c>
      <c r="L24">
        <v>114.7</v>
      </c>
      <c r="M24">
        <v>116.669</v>
      </c>
      <c r="N24">
        <v>120.337</v>
      </c>
      <c r="O24">
        <v>124.006</v>
      </c>
      <c r="P24">
        <v>125.97499999999999</v>
      </c>
      <c r="Q24">
        <v>127.30800000000001</v>
      </c>
      <c r="R24">
        <v>129.28399999999999</v>
      </c>
      <c r="S24">
        <v>130.56800000000001</v>
      </c>
      <c r="T24">
        <v>132.99100000000001</v>
      </c>
      <c r="U24">
        <v>137.14599999999999</v>
      </c>
    </row>
    <row r="25" spans="1:21" x14ac:dyDescent="0.3">
      <c r="A25">
        <v>84</v>
      </c>
      <c r="B25">
        <f t="shared" si="0"/>
        <v>7</v>
      </c>
      <c r="C25">
        <v>1</v>
      </c>
      <c r="D25">
        <v>120.8105</v>
      </c>
      <c r="E25">
        <v>4.5249999999999999E-2</v>
      </c>
      <c r="F25">
        <v>5.4667000000000003</v>
      </c>
      <c r="G25">
        <v>103.917</v>
      </c>
      <c r="H25">
        <v>108.093</v>
      </c>
      <c r="I25">
        <v>110.529</v>
      </c>
      <c r="J25">
        <v>111.819</v>
      </c>
      <c r="K25">
        <v>113.80500000000001</v>
      </c>
      <c r="L25">
        <v>115.145</v>
      </c>
      <c r="M25">
        <v>117.123</v>
      </c>
      <c r="N25">
        <v>120.81</v>
      </c>
      <c r="O25">
        <v>124.498</v>
      </c>
      <c r="P25">
        <v>126.476</v>
      </c>
      <c r="Q25">
        <v>127.816</v>
      </c>
      <c r="R25">
        <v>129.80199999999999</v>
      </c>
      <c r="S25">
        <v>131.09200000000001</v>
      </c>
      <c r="T25">
        <v>133.52799999999999</v>
      </c>
      <c r="U25">
        <v>137.70400000000001</v>
      </c>
    </row>
    <row r="26" spans="1:21" x14ac:dyDescent="0.3">
      <c r="A26">
        <v>85</v>
      </c>
      <c r="B26">
        <f t="shared" si="0"/>
        <v>7.083333333333333</v>
      </c>
      <c r="C26">
        <v>1</v>
      </c>
      <c r="D26">
        <v>121.2843</v>
      </c>
      <c r="E26">
        <v>4.5310000000000003E-2</v>
      </c>
      <c r="F26">
        <v>5.4954000000000001</v>
      </c>
      <c r="G26">
        <v>104.30200000000001</v>
      </c>
      <c r="H26">
        <v>108.5</v>
      </c>
      <c r="I26">
        <v>110.949</v>
      </c>
      <c r="J26">
        <v>112.245</v>
      </c>
      <c r="K26">
        <v>114.242</v>
      </c>
      <c r="L26">
        <v>115.589</v>
      </c>
      <c r="M26">
        <v>117.578</v>
      </c>
      <c r="N26">
        <v>121.28400000000001</v>
      </c>
      <c r="O26">
        <v>124.991</v>
      </c>
      <c r="P26">
        <v>126.98</v>
      </c>
      <c r="Q26">
        <v>128.327</v>
      </c>
      <c r="R26">
        <v>130.32300000000001</v>
      </c>
      <c r="S26">
        <v>131.62</v>
      </c>
      <c r="T26">
        <v>134.06800000000001</v>
      </c>
      <c r="U26">
        <v>138.26599999999999</v>
      </c>
    </row>
    <row r="27" spans="1:21" x14ac:dyDescent="0.3">
      <c r="A27">
        <v>86</v>
      </c>
      <c r="B27">
        <f t="shared" si="0"/>
        <v>7.166666666666667</v>
      </c>
      <c r="C27">
        <v>1</v>
      </c>
      <c r="D27">
        <v>121.7587</v>
      </c>
      <c r="E27">
        <v>4.5359999999999998E-2</v>
      </c>
      <c r="F27">
        <v>5.5229999999999997</v>
      </c>
      <c r="G27">
        <v>104.691</v>
      </c>
      <c r="H27">
        <v>108.91</v>
      </c>
      <c r="I27">
        <v>111.371</v>
      </c>
      <c r="J27">
        <v>112.67400000000001</v>
      </c>
      <c r="K27">
        <v>114.681</v>
      </c>
      <c r="L27">
        <v>116.035</v>
      </c>
      <c r="M27">
        <v>118.03400000000001</v>
      </c>
      <c r="N27">
        <v>121.759</v>
      </c>
      <c r="O27">
        <v>125.48399999999999</v>
      </c>
      <c r="P27">
        <v>127.483</v>
      </c>
      <c r="Q27">
        <v>128.83699999999999</v>
      </c>
      <c r="R27">
        <v>130.84299999999999</v>
      </c>
      <c r="S27">
        <v>132.14599999999999</v>
      </c>
      <c r="T27">
        <v>134.607</v>
      </c>
      <c r="U27">
        <v>138.82599999999999</v>
      </c>
    </row>
    <row r="28" spans="1:21" x14ac:dyDescent="0.3">
      <c r="A28">
        <v>87</v>
      </c>
      <c r="B28">
        <f t="shared" si="0"/>
        <v>7.25</v>
      </c>
      <c r="C28">
        <v>1</v>
      </c>
      <c r="D28">
        <v>122.2338</v>
      </c>
      <c r="E28">
        <v>4.5420000000000002E-2</v>
      </c>
      <c r="F28">
        <v>5.5518999999999998</v>
      </c>
      <c r="G28">
        <v>105.077</v>
      </c>
      <c r="H28">
        <v>109.318</v>
      </c>
      <c r="I28">
        <v>111.792</v>
      </c>
      <c r="J28">
        <v>113.102</v>
      </c>
      <c r="K28">
        <v>115.119</v>
      </c>
      <c r="L28">
        <v>116.48</v>
      </c>
      <c r="M28">
        <v>118.489</v>
      </c>
      <c r="N28">
        <v>122.23399999999999</v>
      </c>
      <c r="O28">
        <v>125.97799999999999</v>
      </c>
      <c r="P28">
        <v>127.988</v>
      </c>
      <c r="Q28">
        <v>129.34899999999999</v>
      </c>
      <c r="R28">
        <v>131.36600000000001</v>
      </c>
      <c r="S28">
        <v>132.67599999999999</v>
      </c>
      <c r="T28">
        <v>135.149</v>
      </c>
      <c r="U28">
        <v>139.38999999999999</v>
      </c>
    </row>
    <row r="29" spans="1:21" x14ac:dyDescent="0.3">
      <c r="A29">
        <v>88</v>
      </c>
      <c r="B29">
        <f t="shared" si="0"/>
        <v>7.333333333333333</v>
      </c>
      <c r="C29">
        <v>1</v>
      </c>
      <c r="D29">
        <v>122.7098</v>
      </c>
      <c r="E29">
        <v>4.5469999999999997E-2</v>
      </c>
      <c r="F29">
        <v>5.5796000000000001</v>
      </c>
      <c r="G29">
        <v>105.467</v>
      </c>
      <c r="H29">
        <v>109.73</v>
      </c>
      <c r="I29">
        <v>112.21599999999999</v>
      </c>
      <c r="J29">
        <v>113.532</v>
      </c>
      <c r="K29">
        <v>115.559</v>
      </c>
      <c r="L29">
        <v>116.92700000000001</v>
      </c>
      <c r="M29">
        <v>118.946</v>
      </c>
      <c r="N29">
        <v>122.71</v>
      </c>
      <c r="O29">
        <v>126.473</v>
      </c>
      <c r="P29">
        <v>128.49299999999999</v>
      </c>
      <c r="Q29">
        <v>129.86000000000001</v>
      </c>
      <c r="R29">
        <v>131.887</v>
      </c>
      <c r="S29">
        <v>133.20400000000001</v>
      </c>
      <c r="T29">
        <v>135.69</v>
      </c>
      <c r="U29">
        <v>139.952</v>
      </c>
    </row>
    <row r="30" spans="1:21" x14ac:dyDescent="0.3">
      <c r="A30">
        <v>89</v>
      </c>
      <c r="B30">
        <f t="shared" si="0"/>
        <v>7.416666666666667</v>
      </c>
      <c r="C30">
        <v>1</v>
      </c>
      <c r="D30">
        <v>123.18680000000001</v>
      </c>
      <c r="E30">
        <v>4.5510000000000002E-2</v>
      </c>
      <c r="F30">
        <v>5.6062000000000003</v>
      </c>
      <c r="G30">
        <v>105.86199999999999</v>
      </c>
      <c r="H30">
        <v>110.145</v>
      </c>
      <c r="I30">
        <v>112.643</v>
      </c>
      <c r="J30">
        <v>113.965</v>
      </c>
      <c r="K30">
        <v>116.002</v>
      </c>
      <c r="L30">
        <v>117.376</v>
      </c>
      <c r="M30">
        <v>119.405</v>
      </c>
      <c r="N30">
        <v>123.187</v>
      </c>
      <c r="O30">
        <v>126.968</v>
      </c>
      <c r="P30">
        <v>128.99700000000001</v>
      </c>
      <c r="Q30">
        <v>130.37100000000001</v>
      </c>
      <c r="R30">
        <v>132.40799999999999</v>
      </c>
      <c r="S30">
        <v>133.73099999999999</v>
      </c>
      <c r="T30">
        <v>136.22900000000001</v>
      </c>
      <c r="U30">
        <v>140.511</v>
      </c>
    </row>
    <row r="31" spans="1:21" x14ac:dyDescent="0.3">
      <c r="A31">
        <v>90</v>
      </c>
      <c r="B31">
        <f t="shared" si="0"/>
        <v>7.5</v>
      </c>
      <c r="C31">
        <v>1</v>
      </c>
      <c r="D31">
        <v>123.66459999999999</v>
      </c>
      <c r="E31">
        <v>4.5560000000000003E-2</v>
      </c>
      <c r="F31">
        <v>5.6341999999999999</v>
      </c>
      <c r="G31">
        <v>106.254</v>
      </c>
      <c r="H31">
        <v>110.55800000000001</v>
      </c>
      <c r="I31">
        <v>113.068</v>
      </c>
      <c r="J31">
        <v>114.39700000000001</v>
      </c>
      <c r="K31">
        <v>116.444</v>
      </c>
      <c r="L31">
        <v>117.825</v>
      </c>
      <c r="M31">
        <v>119.864</v>
      </c>
      <c r="N31">
        <v>123.66500000000001</v>
      </c>
      <c r="O31">
        <v>127.465</v>
      </c>
      <c r="P31">
        <v>129.50399999999999</v>
      </c>
      <c r="Q31">
        <v>130.88499999999999</v>
      </c>
      <c r="R31">
        <v>132.93199999999999</v>
      </c>
      <c r="S31">
        <v>134.261</v>
      </c>
      <c r="T31">
        <v>136.77199999999999</v>
      </c>
      <c r="U31">
        <v>141.07499999999999</v>
      </c>
    </row>
    <row r="32" spans="1:21" x14ac:dyDescent="0.3">
      <c r="A32">
        <v>91</v>
      </c>
      <c r="B32">
        <f t="shared" si="0"/>
        <v>7.583333333333333</v>
      </c>
      <c r="C32">
        <v>1</v>
      </c>
      <c r="D32">
        <v>124.1435</v>
      </c>
      <c r="E32">
        <v>4.5609999999999998E-2</v>
      </c>
      <c r="F32">
        <v>5.6622000000000003</v>
      </c>
      <c r="G32">
        <v>106.646</v>
      </c>
      <c r="H32">
        <v>110.971</v>
      </c>
      <c r="I32">
        <v>113.494</v>
      </c>
      <c r="J32">
        <v>114.83</v>
      </c>
      <c r="K32">
        <v>116.887</v>
      </c>
      <c r="L32">
        <v>118.27500000000001</v>
      </c>
      <c r="M32">
        <v>120.324</v>
      </c>
      <c r="N32">
        <v>124.14400000000001</v>
      </c>
      <c r="O32">
        <v>127.96299999999999</v>
      </c>
      <c r="P32">
        <v>130.012</v>
      </c>
      <c r="Q32">
        <v>131.4</v>
      </c>
      <c r="R32">
        <v>133.45699999999999</v>
      </c>
      <c r="S32">
        <v>134.79300000000001</v>
      </c>
      <c r="T32">
        <v>137.316</v>
      </c>
      <c r="U32">
        <v>141.64099999999999</v>
      </c>
    </row>
    <row r="33" spans="1:21" x14ac:dyDescent="0.3">
      <c r="A33">
        <v>92</v>
      </c>
      <c r="B33">
        <f t="shared" si="0"/>
        <v>7.666666666666667</v>
      </c>
      <c r="C33">
        <v>1</v>
      </c>
      <c r="D33">
        <v>124.6234</v>
      </c>
      <c r="E33">
        <v>4.5650000000000003E-2</v>
      </c>
      <c r="F33">
        <v>5.6890999999999998</v>
      </c>
      <c r="G33">
        <v>107.04300000000001</v>
      </c>
      <c r="H33">
        <v>111.389</v>
      </c>
      <c r="I33">
        <v>113.923</v>
      </c>
      <c r="J33">
        <v>115.26600000000001</v>
      </c>
      <c r="K33">
        <v>117.333</v>
      </c>
      <c r="L33">
        <v>118.727</v>
      </c>
      <c r="M33">
        <v>120.786</v>
      </c>
      <c r="N33">
        <v>124.623</v>
      </c>
      <c r="O33">
        <v>128.46100000000001</v>
      </c>
      <c r="P33">
        <v>130.52000000000001</v>
      </c>
      <c r="Q33">
        <v>131.91399999999999</v>
      </c>
      <c r="R33">
        <v>133.98099999999999</v>
      </c>
      <c r="S33">
        <v>135.32300000000001</v>
      </c>
      <c r="T33">
        <v>137.858</v>
      </c>
      <c r="U33">
        <v>142.20400000000001</v>
      </c>
    </row>
    <row r="34" spans="1:21" x14ac:dyDescent="0.3">
      <c r="A34">
        <v>93</v>
      </c>
      <c r="B34">
        <f t="shared" si="0"/>
        <v>7.75</v>
      </c>
      <c r="C34">
        <v>1</v>
      </c>
      <c r="D34">
        <v>125.1045</v>
      </c>
      <c r="E34">
        <v>4.5690000000000001E-2</v>
      </c>
      <c r="F34">
        <v>5.7160000000000002</v>
      </c>
      <c r="G34">
        <v>107.441</v>
      </c>
      <c r="H34">
        <v>111.807</v>
      </c>
      <c r="I34">
        <v>114.354</v>
      </c>
      <c r="J34">
        <v>115.702</v>
      </c>
      <c r="K34">
        <v>117.779</v>
      </c>
      <c r="L34">
        <v>119.18</v>
      </c>
      <c r="M34">
        <v>121.249</v>
      </c>
      <c r="N34">
        <v>125.104</v>
      </c>
      <c r="O34">
        <v>128.96</v>
      </c>
      <c r="P34">
        <v>131.029</v>
      </c>
      <c r="Q34">
        <v>132.43</v>
      </c>
      <c r="R34">
        <v>134.50700000000001</v>
      </c>
      <c r="S34">
        <v>135.85499999999999</v>
      </c>
      <c r="T34">
        <v>138.40199999999999</v>
      </c>
      <c r="U34">
        <v>142.768</v>
      </c>
    </row>
    <row r="35" spans="1:21" x14ac:dyDescent="0.3">
      <c r="A35">
        <v>94</v>
      </c>
      <c r="B35">
        <f t="shared" si="0"/>
        <v>7.833333333333333</v>
      </c>
      <c r="C35">
        <v>1</v>
      </c>
      <c r="D35">
        <v>125.5869</v>
      </c>
      <c r="E35">
        <v>4.573E-2</v>
      </c>
      <c r="F35">
        <v>5.7431000000000001</v>
      </c>
      <c r="G35">
        <v>107.839</v>
      </c>
      <c r="H35">
        <v>112.226</v>
      </c>
      <c r="I35">
        <v>114.785</v>
      </c>
      <c r="J35">
        <v>116.14</v>
      </c>
      <c r="K35">
        <v>118.227</v>
      </c>
      <c r="L35">
        <v>119.63500000000001</v>
      </c>
      <c r="M35">
        <v>121.71299999999999</v>
      </c>
      <c r="N35">
        <v>125.587</v>
      </c>
      <c r="O35">
        <v>129.46100000000001</v>
      </c>
      <c r="P35">
        <v>131.53899999999999</v>
      </c>
      <c r="Q35">
        <v>132.947</v>
      </c>
      <c r="R35">
        <v>135.03299999999999</v>
      </c>
      <c r="S35">
        <v>136.38800000000001</v>
      </c>
      <c r="T35">
        <v>138.947</v>
      </c>
      <c r="U35">
        <v>143.334</v>
      </c>
    </row>
    <row r="36" spans="1:21" x14ac:dyDescent="0.3">
      <c r="A36">
        <v>95</v>
      </c>
      <c r="B36">
        <f t="shared" si="0"/>
        <v>7.916666666666667</v>
      </c>
      <c r="C36">
        <v>1</v>
      </c>
      <c r="D36">
        <v>126.0706</v>
      </c>
      <c r="E36">
        <v>4.5769999999999998E-2</v>
      </c>
      <c r="F36">
        <v>5.7702999999999998</v>
      </c>
      <c r="G36">
        <v>108.239</v>
      </c>
      <c r="H36">
        <v>112.64700000000001</v>
      </c>
      <c r="I36">
        <v>115.218</v>
      </c>
      <c r="J36">
        <v>116.57899999999999</v>
      </c>
      <c r="K36">
        <v>118.676</v>
      </c>
      <c r="L36">
        <v>120.09</v>
      </c>
      <c r="M36">
        <v>122.179</v>
      </c>
      <c r="N36">
        <v>126.071</v>
      </c>
      <c r="O36">
        <v>129.96299999999999</v>
      </c>
      <c r="P36">
        <v>132.05099999999999</v>
      </c>
      <c r="Q36">
        <v>133.465</v>
      </c>
      <c r="R36">
        <v>135.56200000000001</v>
      </c>
      <c r="S36">
        <v>136.923</v>
      </c>
      <c r="T36">
        <v>139.494</v>
      </c>
      <c r="U36">
        <v>143.90199999999999</v>
      </c>
    </row>
    <row r="37" spans="1:21" x14ac:dyDescent="0.3">
      <c r="A37">
        <v>96</v>
      </c>
      <c r="B37">
        <f t="shared" si="0"/>
        <v>8</v>
      </c>
      <c r="C37">
        <v>1</v>
      </c>
      <c r="D37">
        <v>126.5558</v>
      </c>
      <c r="E37">
        <v>4.5809999999999997E-2</v>
      </c>
      <c r="F37">
        <v>5.7975000000000003</v>
      </c>
      <c r="G37">
        <v>108.64</v>
      </c>
      <c r="H37">
        <v>113.069</v>
      </c>
      <c r="I37">
        <v>115.652</v>
      </c>
      <c r="J37">
        <v>117.02</v>
      </c>
      <c r="K37">
        <v>119.126</v>
      </c>
      <c r="L37">
        <v>120.547</v>
      </c>
      <c r="M37">
        <v>122.645</v>
      </c>
      <c r="N37">
        <v>126.556</v>
      </c>
      <c r="O37">
        <v>130.46600000000001</v>
      </c>
      <c r="P37">
        <v>132.565</v>
      </c>
      <c r="Q37">
        <v>133.98599999999999</v>
      </c>
      <c r="R37">
        <v>136.09200000000001</v>
      </c>
      <c r="S37">
        <v>137.46</v>
      </c>
      <c r="T37">
        <v>140.04300000000001</v>
      </c>
      <c r="U37">
        <v>144.471</v>
      </c>
    </row>
    <row r="38" spans="1:21" x14ac:dyDescent="0.3">
      <c r="A38">
        <v>97</v>
      </c>
      <c r="B38">
        <f t="shared" si="0"/>
        <v>8.0833333333333339</v>
      </c>
      <c r="C38">
        <v>1</v>
      </c>
      <c r="D38">
        <v>127.0424</v>
      </c>
      <c r="E38">
        <v>4.5850000000000002E-2</v>
      </c>
      <c r="F38">
        <v>5.8249000000000004</v>
      </c>
      <c r="G38">
        <v>109.042</v>
      </c>
      <c r="H38">
        <v>113.492</v>
      </c>
      <c r="I38">
        <v>116.087</v>
      </c>
      <c r="J38">
        <v>117.461</v>
      </c>
      <c r="K38">
        <v>119.577</v>
      </c>
      <c r="L38">
        <v>121.005</v>
      </c>
      <c r="M38">
        <v>123.114</v>
      </c>
      <c r="N38">
        <v>127.042</v>
      </c>
      <c r="O38">
        <v>130.971</v>
      </c>
      <c r="P38">
        <v>133.08000000000001</v>
      </c>
      <c r="Q38">
        <v>134.50700000000001</v>
      </c>
      <c r="R38">
        <v>136.62299999999999</v>
      </c>
      <c r="S38">
        <v>137.99799999999999</v>
      </c>
      <c r="T38">
        <v>140.59299999999999</v>
      </c>
      <c r="U38">
        <v>145.04300000000001</v>
      </c>
    </row>
    <row r="39" spans="1:21" x14ac:dyDescent="0.3">
      <c r="A39">
        <v>98</v>
      </c>
      <c r="B39">
        <f t="shared" si="0"/>
        <v>8.1666666666666661</v>
      </c>
      <c r="C39">
        <v>1</v>
      </c>
      <c r="D39">
        <v>127.5304</v>
      </c>
      <c r="E39">
        <v>4.5879999999999997E-2</v>
      </c>
      <c r="F39">
        <v>5.8510999999999997</v>
      </c>
      <c r="G39">
        <v>109.449</v>
      </c>
      <c r="H39">
        <v>113.919</v>
      </c>
      <c r="I39">
        <v>116.526</v>
      </c>
      <c r="J39">
        <v>117.90600000000001</v>
      </c>
      <c r="K39">
        <v>120.032</v>
      </c>
      <c r="L39">
        <v>121.46599999999999</v>
      </c>
      <c r="M39">
        <v>123.584</v>
      </c>
      <c r="N39">
        <v>127.53</v>
      </c>
      <c r="O39">
        <v>131.477</v>
      </c>
      <c r="P39">
        <v>133.595</v>
      </c>
      <c r="Q39">
        <v>135.029</v>
      </c>
      <c r="R39">
        <v>137.155</v>
      </c>
      <c r="S39">
        <v>138.535</v>
      </c>
      <c r="T39">
        <v>141.142</v>
      </c>
      <c r="U39">
        <v>145.61199999999999</v>
      </c>
    </row>
    <row r="40" spans="1:21" x14ac:dyDescent="0.3">
      <c r="A40">
        <v>99</v>
      </c>
      <c r="B40">
        <f t="shared" si="0"/>
        <v>8.25</v>
      </c>
      <c r="C40">
        <v>1</v>
      </c>
      <c r="D40">
        <v>128.01990000000001</v>
      </c>
      <c r="E40">
        <v>4.5909999999999999E-2</v>
      </c>
      <c r="F40">
        <v>5.8773999999999997</v>
      </c>
      <c r="G40">
        <v>109.857</v>
      </c>
      <c r="H40">
        <v>114.34699999999999</v>
      </c>
      <c r="I40">
        <v>116.96599999999999</v>
      </c>
      <c r="J40">
        <v>118.352</v>
      </c>
      <c r="K40">
        <v>120.488</v>
      </c>
      <c r="L40">
        <v>121.928</v>
      </c>
      <c r="M40">
        <v>124.056</v>
      </c>
      <c r="N40">
        <v>128.02000000000001</v>
      </c>
      <c r="O40">
        <v>131.98400000000001</v>
      </c>
      <c r="P40">
        <v>134.11099999999999</v>
      </c>
      <c r="Q40">
        <v>135.55199999999999</v>
      </c>
      <c r="R40">
        <v>137.68700000000001</v>
      </c>
      <c r="S40">
        <v>139.07400000000001</v>
      </c>
      <c r="T40">
        <v>141.69300000000001</v>
      </c>
      <c r="U40">
        <v>146.18199999999999</v>
      </c>
    </row>
    <row r="41" spans="1:21" x14ac:dyDescent="0.3">
      <c r="A41">
        <v>100</v>
      </c>
      <c r="B41">
        <f t="shared" si="0"/>
        <v>8.3333333333333339</v>
      </c>
      <c r="C41">
        <v>1</v>
      </c>
      <c r="D41">
        <v>128.51089999999999</v>
      </c>
      <c r="E41">
        <v>4.5940000000000002E-2</v>
      </c>
      <c r="F41">
        <v>5.9038000000000004</v>
      </c>
      <c r="G41">
        <v>110.267</v>
      </c>
      <c r="H41">
        <v>114.777</v>
      </c>
      <c r="I41">
        <v>117.407</v>
      </c>
      <c r="J41">
        <v>118.8</v>
      </c>
      <c r="K41">
        <v>120.94499999999999</v>
      </c>
      <c r="L41">
        <v>122.392</v>
      </c>
      <c r="M41">
        <v>124.529</v>
      </c>
      <c r="N41">
        <v>128.511</v>
      </c>
      <c r="O41">
        <v>132.49299999999999</v>
      </c>
      <c r="P41">
        <v>134.63</v>
      </c>
      <c r="Q41">
        <v>136.077</v>
      </c>
      <c r="R41">
        <v>138.22200000000001</v>
      </c>
      <c r="S41">
        <v>139.61500000000001</v>
      </c>
      <c r="T41">
        <v>142.245</v>
      </c>
      <c r="U41">
        <v>146.755</v>
      </c>
    </row>
    <row r="42" spans="1:21" x14ac:dyDescent="0.3">
      <c r="A42">
        <v>101</v>
      </c>
      <c r="B42">
        <f t="shared" si="0"/>
        <v>8.4166666666666661</v>
      </c>
      <c r="C42">
        <v>1</v>
      </c>
      <c r="D42">
        <v>129.0035</v>
      </c>
      <c r="E42">
        <v>4.5969999999999997E-2</v>
      </c>
      <c r="F42">
        <v>5.9302999999999999</v>
      </c>
      <c r="G42">
        <v>110.678</v>
      </c>
      <c r="H42">
        <v>115.208</v>
      </c>
      <c r="I42">
        <v>117.85</v>
      </c>
      <c r="J42">
        <v>119.249</v>
      </c>
      <c r="K42">
        <v>121.404</v>
      </c>
      <c r="L42">
        <v>122.857</v>
      </c>
      <c r="M42">
        <v>125.004</v>
      </c>
      <c r="N42">
        <v>129.00399999999999</v>
      </c>
      <c r="O42">
        <v>133.00299999999999</v>
      </c>
      <c r="P42">
        <v>135.15</v>
      </c>
      <c r="Q42">
        <v>136.60300000000001</v>
      </c>
      <c r="R42">
        <v>138.75800000000001</v>
      </c>
      <c r="S42">
        <v>140.15700000000001</v>
      </c>
      <c r="T42">
        <v>142.79900000000001</v>
      </c>
      <c r="U42">
        <v>147.32900000000001</v>
      </c>
    </row>
    <row r="43" spans="1:21" x14ac:dyDescent="0.3">
      <c r="A43">
        <v>102</v>
      </c>
      <c r="B43">
        <f t="shared" si="0"/>
        <v>8.5</v>
      </c>
      <c r="C43">
        <v>1</v>
      </c>
      <c r="D43">
        <v>129.4975</v>
      </c>
      <c r="E43">
        <v>4.5999999999999999E-2</v>
      </c>
      <c r="F43">
        <v>5.9569000000000001</v>
      </c>
      <c r="G43">
        <v>111.089</v>
      </c>
      <c r="H43">
        <v>115.64</v>
      </c>
      <c r="I43">
        <v>118.294</v>
      </c>
      <c r="J43">
        <v>119.699</v>
      </c>
      <c r="K43">
        <v>121.863</v>
      </c>
      <c r="L43">
        <v>123.324</v>
      </c>
      <c r="M43">
        <v>125.48</v>
      </c>
      <c r="N43">
        <v>129.49799999999999</v>
      </c>
      <c r="O43">
        <v>133.51499999999999</v>
      </c>
      <c r="P43">
        <v>135.67099999999999</v>
      </c>
      <c r="Q43">
        <v>137.13200000000001</v>
      </c>
      <c r="R43">
        <v>139.29599999999999</v>
      </c>
      <c r="S43">
        <v>140.70099999999999</v>
      </c>
      <c r="T43">
        <v>143.35499999999999</v>
      </c>
      <c r="U43">
        <v>147.90600000000001</v>
      </c>
    </row>
    <row r="44" spans="1:21" x14ac:dyDescent="0.3">
      <c r="A44">
        <v>103</v>
      </c>
      <c r="B44">
        <f t="shared" si="0"/>
        <v>8.5833333333333339</v>
      </c>
      <c r="C44">
        <v>1</v>
      </c>
      <c r="D44">
        <v>129.9932</v>
      </c>
      <c r="E44">
        <v>4.6019999999999998E-2</v>
      </c>
      <c r="F44">
        <v>5.9823000000000004</v>
      </c>
      <c r="G44">
        <v>111.50700000000001</v>
      </c>
      <c r="H44">
        <v>116.07599999999999</v>
      </c>
      <c r="I44">
        <v>118.742</v>
      </c>
      <c r="J44">
        <v>120.15300000000001</v>
      </c>
      <c r="K44">
        <v>122.327</v>
      </c>
      <c r="L44">
        <v>123.79300000000001</v>
      </c>
      <c r="M44">
        <v>125.958</v>
      </c>
      <c r="N44">
        <v>129.99299999999999</v>
      </c>
      <c r="O44">
        <v>134.02799999999999</v>
      </c>
      <c r="P44">
        <v>136.19300000000001</v>
      </c>
      <c r="Q44">
        <v>137.66</v>
      </c>
      <c r="R44">
        <v>139.833</v>
      </c>
      <c r="S44">
        <v>141.245</v>
      </c>
      <c r="T44">
        <v>143.91</v>
      </c>
      <c r="U44">
        <v>148.47999999999999</v>
      </c>
    </row>
    <row r="45" spans="1:21" x14ac:dyDescent="0.3">
      <c r="A45">
        <v>104</v>
      </c>
      <c r="B45">
        <f t="shared" si="0"/>
        <v>8.6666666666666661</v>
      </c>
      <c r="C45">
        <v>1</v>
      </c>
      <c r="D45">
        <v>130.49039999999999</v>
      </c>
      <c r="E45">
        <v>4.6039999999999998E-2</v>
      </c>
      <c r="F45">
        <v>6.0077999999999996</v>
      </c>
      <c r="G45">
        <v>111.925</v>
      </c>
      <c r="H45">
        <v>116.514</v>
      </c>
      <c r="I45">
        <v>119.191</v>
      </c>
      <c r="J45">
        <v>120.608</v>
      </c>
      <c r="K45">
        <v>122.791</v>
      </c>
      <c r="L45">
        <v>124.264</v>
      </c>
      <c r="M45">
        <v>126.438</v>
      </c>
      <c r="N45">
        <v>130.49</v>
      </c>
      <c r="O45">
        <v>134.54300000000001</v>
      </c>
      <c r="P45">
        <v>136.71700000000001</v>
      </c>
      <c r="Q45">
        <v>138.19</v>
      </c>
      <c r="R45">
        <v>140.37200000000001</v>
      </c>
      <c r="S45">
        <v>141.79</v>
      </c>
      <c r="T45">
        <v>144.46700000000001</v>
      </c>
      <c r="U45">
        <v>149.05600000000001</v>
      </c>
    </row>
    <row r="46" spans="1:21" x14ac:dyDescent="0.3">
      <c r="A46">
        <v>105</v>
      </c>
      <c r="B46">
        <f t="shared" si="0"/>
        <v>8.75</v>
      </c>
      <c r="C46">
        <v>1</v>
      </c>
      <c r="D46">
        <v>130.98910000000001</v>
      </c>
      <c r="E46">
        <v>4.607E-2</v>
      </c>
      <c r="F46">
        <v>6.0347</v>
      </c>
      <c r="G46">
        <v>112.34099999999999</v>
      </c>
      <c r="H46">
        <v>116.95</v>
      </c>
      <c r="I46">
        <v>119.639</v>
      </c>
      <c r="J46">
        <v>121.063</v>
      </c>
      <c r="K46">
        <v>123.255</v>
      </c>
      <c r="L46">
        <v>124.735</v>
      </c>
      <c r="M46">
        <v>126.919</v>
      </c>
      <c r="N46">
        <v>130.989</v>
      </c>
      <c r="O46">
        <v>135.059</v>
      </c>
      <c r="P46">
        <v>137.244</v>
      </c>
      <c r="Q46">
        <v>138.72300000000001</v>
      </c>
      <c r="R46">
        <v>140.91499999999999</v>
      </c>
      <c r="S46">
        <v>142.339</v>
      </c>
      <c r="T46">
        <v>145.02799999999999</v>
      </c>
      <c r="U46">
        <v>149.63800000000001</v>
      </c>
    </row>
    <row r="47" spans="1:21" x14ac:dyDescent="0.3">
      <c r="A47">
        <v>106</v>
      </c>
      <c r="B47">
        <f t="shared" si="0"/>
        <v>8.8333333333333339</v>
      </c>
      <c r="C47">
        <v>1</v>
      </c>
      <c r="D47">
        <v>131.48949999999999</v>
      </c>
      <c r="E47">
        <v>4.6080000000000003E-2</v>
      </c>
      <c r="F47">
        <v>6.0590000000000002</v>
      </c>
      <c r="G47">
        <v>112.76600000000001</v>
      </c>
      <c r="H47">
        <v>117.39400000000001</v>
      </c>
      <c r="I47">
        <v>120.09399999999999</v>
      </c>
      <c r="J47">
        <v>121.523</v>
      </c>
      <c r="K47">
        <v>123.72499999999999</v>
      </c>
      <c r="L47">
        <v>125.21</v>
      </c>
      <c r="M47">
        <v>127.40300000000001</v>
      </c>
      <c r="N47">
        <v>131.49</v>
      </c>
      <c r="O47">
        <v>135.57599999999999</v>
      </c>
      <c r="P47">
        <v>137.76900000000001</v>
      </c>
      <c r="Q47">
        <v>139.25399999999999</v>
      </c>
      <c r="R47">
        <v>141.45599999999999</v>
      </c>
      <c r="S47">
        <v>142.88499999999999</v>
      </c>
      <c r="T47">
        <v>145.58500000000001</v>
      </c>
      <c r="U47">
        <v>150.21299999999999</v>
      </c>
    </row>
    <row r="48" spans="1:21" x14ac:dyDescent="0.3">
      <c r="A48">
        <v>107</v>
      </c>
      <c r="B48">
        <f t="shared" si="0"/>
        <v>8.9166666666666661</v>
      </c>
      <c r="C48">
        <v>1</v>
      </c>
      <c r="D48">
        <v>131.99119999999999</v>
      </c>
      <c r="E48">
        <v>4.6100000000000002E-2</v>
      </c>
      <c r="F48">
        <v>6.0848000000000004</v>
      </c>
      <c r="G48">
        <v>113.188</v>
      </c>
      <c r="H48">
        <v>117.836</v>
      </c>
      <c r="I48">
        <v>120.547</v>
      </c>
      <c r="J48">
        <v>121.983</v>
      </c>
      <c r="K48">
        <v>124.193</v>
      </c>
      <c r="L48">
        <v>125.685</v>
      </c>
      <c r="M48">
        <v>127.887</v>
      </c>
      <c r="N48">
        <v>131.99100000000001</v>
      </c>
      <c r="O48">
        <v>136.095</v>
      </c>
      <c r="P48">
        <v>138.298</v>
      </c>
      <c r="Q48">
        <v>139.78899999999999</v>
      </c>
      <c r="R48">
        <v>142</v>
      </c>
      <c r="S48">
        <v>143.435</v>
      </c>
      <c r="T48">
        <v>146.14699999999999</v>
      </c>
      <c r="U48">
        <v>150.79499999999999</v>
      </c>
    </row>
    <row r="49" spans="1:21" x14ac:dyDescent="0.3">
      <c r="A49">
        <v>108</v>
      </c>
      <c r="B49">
        <f t="shared" si="0"/>
        <v>9</v>
      </c>
      <c r="C49">
        <v>1</v>
      </c>
      <c r="D49">
        <v>132.49440000000001</v>
      </c>
      <c r="E49">
        <v>4.6120000000000001E-2</v>
      </c>
      <c r="F49">
        <v>6.1105999999999998</v>
      </c>
      <c r="G49">
        <v>113.611</v>
      </c>
      <c r="H49">
        <v>118.279</v>
      </c>
      <c r="I49">
        <v>121.002</v>
      </c>
      <c r="J49">
        <v>122.443</v>
      </c>
      <c r="K49">
        <v>124.663</v>
      </c>
      <c r="L49">
        <v>126.161</v>
      </c>
      <c r="M49">
        <v>128.37299999999999</v>
      </c>
      <c r="N49">
        <v>132.494</v>
      </c>
      <c r="O49">
        <v>136.61600000000001</v>
      </c>
      <c r="P49">
        <v>138.828</v>
      </c>
      <c r="Q49">
        <v>140.32599999999999</v>
      </c>
      <c r="R49">
        <v>142.54599999999999</v>
      </c>
      <c r="S49">
        <v>143.98699999999999</v>
      </c>
      <c r="T49">
        <v>146.71</v>
      </c>
      <c r="U49">
        <v>151.37799999999999</v>
      </c>
    </row>
    <row r="50" spans="1:21" x14ac:dyDescent="0.3">
      <c r="A50">
        <v>109</v>
      </c>
      <c r="B50">
        <f t="shared" si="0"/>
        <v>9.0833333333333339</v>
      </c>
      <c r="C50">
        <v>1</v>
      </c>
      <c r="D50">
        <v>132.99889999999999</v>
      </c>
      <c r="E50">
        <v>4.6129999999999997E-2</v>
      </c>
      <c r="F50">
        <v>6.1352000000000002</v>
      </c>
      <c r="G50">
        <v>114.04</v>
      </c>
      <c r="H50">
        <v>118.726</v>
      </c>
      <c r="I50">
        <v>121.46</v>
      </c>
      <c r="J50">
        <v>122.907</v>
      </c>
      <c r="K50">
        <v>125.136</v>
      </c>
      <c r="L50">
        <v>126.64</v>
      </c>
      <c r="M50">
        <v>128.86099999999999</v>
      </c>
      <c r="N50">
        <v>132.999</v>
      </c>
      <c r="O50">
        <v>137.137</v>
      </c>
      <c r="P50">
        <v>139.358</v>
      </c>
      <c r="Q50">
        <v>140.86199999999999</v>
      </c>
      <c r="R50">
        <v>143.09</v>
      </c>
      <c r="S50">
        <v>144.53800000000001</v>
      </c>
      <c r="T50">
        <v>147.27199999999999</v>
      </c>
      <c r="U50">
        <v>151.958</v>
      </c>
    </row>
    <row r="51" spans="1:21" x14ac:dyDescent="0.3">
      <c r="A51">
        <v>110</v>
      </c>
      <c r="B51">
        <f t="shared" si="0"/>
        <v>9.1666666666666661</v>
      </c>
      <c r="C51">
        <v>1</v>
      </c>
      <c r="D51">
        <v>133.50460000000001</v>
      </c>
      <c r="E51">
        <v>4.614E-2</v>
      </c>
      <c r="F51">
        <v>6.1599000000000004</v>
      </c>
      <c r="G51">
        <v>114.46899999999999</v>
      </c>
      <c r="H51">
        <v>119.175</v>
      </c>
      <c r="I51">
        <v>121.919</v>
      </c>
      <c r="J51">
        <v>123.372</v>
      </c>
      <c r="K51">
        <v>125.61</v>
      </c>
      <c r="L51">
        <v>127.12</v>
      </c>
      <c r="M51">
        <v>129.35</v>
      </c>
      <c r="N51">
        <v>133.505</v>
      </c>
      <c r="O51">
        <v>137.65899999999999</v>
      </c>
      <c r="P51">
        <v>139.88900000000001</v>
      </c>
      <c r="Q51">
        <v>141.399</v>
      </c>
      <c r="R51">
        <v>143.637</v>
      </c>
      <c r="S51">
        <v>145.09</v>
      </c>
      <c r="T51">
        <v>147.83500000000001</v>
      </c>
      <c r="U51">
        <v>152.54</v>
      </c>
    </row>
    <row r="52" spans="1:21" x14ac:dyDescent="0.3">
      <c r="A52">
        <v>111</v>
      </c>
      <c r="B52">
        <f t="shared" si="0"/>
        <v>9.25</v>
      </c>
      <c r="C52">
        <v>1</v>
      </c>
      <c r="D52">
        <v>134.01179999999999</v>
      </c>
      <c r="E52">
        <v>4.6149999999999997E-2</v>
      </c>
      <c r="F52">
        <v>6.1845999999999997</v>
      </c>
      <c r="G52">
        <v>114.9</v>
      </c>
      <c r="H52">
        <v>119.624</v>
      </c>
      <c r="I52">
        <v>122.38</v>
      </c>
      <c r="J52">
        <v>123.839</v>
      </c>
      <c r="K52">
        <v>126.086</v>
      </c>
      <c r="L52">
        <v>127.602</v>
      </c>
      <c r="M52">
        <v>129.84</v>
      </c>
      <c r="N52">
        <v>134.012</v>
      </c>
      <c r="O52">
        <v>138.18299999999999</v>
      </c>
      <c r="P52">
        <v>140.422</v>
      </c>
      <c r="Q52">
        <v>141.93799999999999</v>
      </c>
      <c r="R52">
        <v>144.185</v>
      </c>
      <c r="S52">
        <v>145.64400000000001</v>
      </c>
      <c r="T52">
        <v>148.399</v>
      </c>
      <c r="U52">
        <v>153.124</v>
      </c>
    </row>
    <row r="53" spans="1:21" x14ac:dyDescent="0.3">
      <c r="A53">
        <v>112</v>
      </c>
      <c r="B53">
        <f t="shared" si="0"/>
        <v>9.3333333333333339</v>
      </c>
      <c r="C53">
        <v>1</v>
      </c>
      <c r="D53">
        <v>134.52019999999999</v>
      </c>
      <c r="E53">
        <v>4.616E-2</v>
      </c>
      <c r="F53">
        <v>6.2095000000000002</v>
      </c>
      <c r="G53">
        <v>115.33199999999999</v>
      </c>
      <c r="H53">
        <v>120.075</v>
      </c>
      <c r="I53">
        <v>122.842</v>
      </c>
      <c r="J53">
        <v>124.307</v>
      </c>
      <c r="K53">
        <v>126.562</v>
      </c>
      <c r="L53">
        <v>128.08500000000001</v>
      </c>
      <c r="M53">
        <v>130.33199999999999</v>
      </c>
      <c r="N53">
        <v>134.52000000000001</v>
      </c>
      <c r="O53">
        <v>138.708</v>
      </c>
      <c r="P53">
        <v>140.95599999999999</v>
      </c>
      <c r="Q53">
        <v>142.47800000000001</v>
      </c>
      <c r="R53">
        <v>144.73400000000001</v>
      </c>
      <c r="S53">
        <v>146.19900000000001</v>
      </c>
      <c r="T53">
        <v>148.96600000000001</v>
      </c>
      <c r="U53">
        <v>153.709</v>
      </c>
    </row>
    <row r="54" spans="1:21" x14ac:dyDescent="0.3">
      <c r="A54">
        <v>113</v>
      </c>
      <c r="B54">
        <f t="shared" si="0"/>
        <v>9.4166666666666661</v>
      </c>
      <c r="C54">
        <v>1</v>
      </c>
      <c r="D54">
        <v>135.0299</v>
      </c>
      <c r="E54">
        <v>4.616E-2</v>
      </c>
      <c r="F54">
        <v>6.2329999999999997</v>
      </c>
      <c r="G54">
        <v>115.76900000000001</v>
      </c>
      <c r="H54">
        <v>120.53</v>
      </c>
      <c r="I54">
        <v>123.307</v>
      </c>
      <c r="J54">
        <v>124.77800000000001</v>
      </c>
      <c r="K54">
        <v>127.042</v>
      </c>
      <c r="L54">
        <v>128.57</v>
      </c>
      <c r="M54">
        <v>130.82599999999999</v>
      </c>
      <c r="N54">
        <v>135.03</v>
      </c>
      <c r="O54">
        <v>139.23400000000001</v>
      </c>
      <c r="P54">
        <v>141.49</v>
      </c>
      <c r="Q54">
        <v>143.018</v>
      </c>
      <c r="R54">
        <v>145.28200000000001</v>
      </c>
      <c r="S54">
        <v>146.75299999999999</v>
      </c>
      <c r="T54">
        <v>149.53</v>
      </c>
      <c r="U54">
        <v>154.291</v>
      </c>
    </row>
    <row r="55" spans="1:21" x14ac:dyDescent="0.3">
      <c r="A55">
        <v>114</v>
      </c>
      <c r="B55">
        <f t="shared" si="0"/>
        <v>9.5</v>
      </c>
      <c r="C55">
        <v>1</v>
      </c>
      <c r="D55">
        <v>135.541</v>
      </c>
      <c r="E55">
        <v>4.6170000000000003E-2</v>
      </c>
      <c r="F55">
        <v>6.2579000000000002</v>
      </c>
      <c r="G55">
        <v>116.203</v>
      </c>
      <c r="H55">
        <v>120.983</v>
      </c>
      <c r="I55">
        <v>123.771</v>
      </c>
      <c r="J55">
        <v>125.248</v>
      </c>
      <c r="K55">
        <v>127.521</v>
      </c>
      <c r="L55">
        <v>129.05500000000001</v>
      </c>
      <c r="M55">
        <v>131.32</v>
      </c>
      <c r="N55">
        <v>135.541</v>
      </c>
      <c r="O55">
        <v>139.762</v>
      </c>
      <c r="P55">
        <v>142.02699999999999</v>
      </c>
      <c r="Q55">
        <v>143.56100000000001</v>
      </c>
      <c r="R55">
        <v>145.834</v>
      </c>
      <c r="S55">
        <v>147.31100000000001</v>
      </c>
      <c r="T55">
        <v>150.09899999999999</v>
      </c>
      <c r="U55">
        <v>154.87899999999999</v>
      </c>
    </row>
    <row r="56" spans="1:21" x14ac:dyDescent="0.3">
      <c r="A56">
        <v>115</v>
      </c>
      <c r="B56">
        <f t="shared" si="0"/>
        <v>9.5833333333333339</v>
      </c>
      <c r="C56">
        <v>1</v>
      </c>
      <c r="D56">
        <v>136.05330000000001</v>
      </c>
      <c r="E56">
        <v>4.6170000000000003E-2</v>
      </c>
      <c r="F56">
        <v>6.2816000000000001</v>
      </c>
      <c r="G56">
        <v>116.642</v>
      </c>
      <c r="H56">
        <v>121.44</v>
      </c>
      <c r="I56">
        <v>124.239</v>
      </c>
      <c r="J56">
        <v>125.721</v>
      </c>
      <c r="K56">
        <v>128.00299999999999</v>
      </c>
      <c r="L56">
        <v>129.54300000000001</v>
      </c>
      <c r="M56">
        <v>131.816</v>
      </c>
      <c r="N56">
        <v>136.053</v>
      </c>
      <c r="O56">
        <v>140.29</v>
      </c>
      <c r="P56">
        <v>142.56399999999999</v>
      </c>
      <c r="Q56">
        <v>144.10300000000001</v>
      </c>
      <c r="R56">
        <v>146.386</v>
      </c>
      <c r="S56">
        <v>147.86799999999999</v>
      </c>
      <c r="T56">
        <v>150.666</v>
      </c>
      <c r="U56">
        <v>155.465</v>
      </c>
    </row>
    <row r="57" spans="1:21" x14ac:dyDescent="0.3">
      <c r="A57">
        <v>116</v>
      </c>
      <c r="B57">
        <f t="shared" si="0"/>
        <v>9.6666666666666661</v>
      </c>
      <c r="C57">
        <v>1</v>
      </c>
      <c r="D57">
        <v>136.56700000000001</v>
      </c>
      <c r="E57">
        <v>4.616E-2</v>
      </c>
      <c r="F57">
        <v>6.3038999999999996</v>
      </c>
      <c r="G57">
        <v>117.086</v>
      </c>
      <c r="H57">
        <v>121.902</v>
      </c>
      <c r="I57">
        <v>124.711</v>
      </c>
      <c r="J57">
        <v>126.19799999999999</v>
      </c>
      <c r="K57">
        <v>128.488</v>
      </c>
      <c r="L57">
        <v>130.03299999999999</v>
      </c>
      <c r="M57">
        <v>132.315</v>
      </c>
      <c r="N57">
        <v>136.56700000000001</v>
      </c>
      <c r="O57">
        <v>140.81899999999999</v>
      </c>
      <c r="P57">
        <v>143.101</v>
      </c>
      <c r="Q57">
        <v>144.64599999999999</v>
      </c>
      <c r="R57">
        <v>146.93600000000001</v>
      </c>
      <c r="S57">
        <v>148.423</v>
      </c>
      <c r="T57">
        <v>151.232</v>
      </c>
      <c r="U57">
        <v>156.048</v>
      </c>
    </row>
    <row r="58" spans="1:21" x14ac:dyDescent="0.3">
      <c r="A58">
        <v>117</v>
      </c>
      <c r="B58">
        <f t="shared" si="0"/>
        <v>9.75</v>
      </c>
      <c r="C58">
        <v>1</v>
      </c>
      <c r="D58">
        <v>137.0821</v>
      </c>
      <c r="E58">
        <v>4.616E-2</v>
      </c>
      <c r="F58">
        <v>6.3277000000000001</v>
      </c>
      <c r="G58">
        <v>117.52800000000001</v>
      </c>
      <c r="H58">
        <v>122.36199999999999</v>
      </c>
      <c r="I58">
        <v>125.181</v>
      </c>
      <c r="J58">
        <v>126.67400000000001</v>
      </c>
      <c r="K58">
        <v>128.97300000000001</v>
      </c>
      <c r="L58">
        <v>130.524</v>
      </c>
      <c r="M58">
        <v>132.81399999999999</v>
      </c>
      <c r="N58">
        <v>137.08199999999999</v>
      </c>
      <c r="O58">
        <v>141.35</v>
      </c>
      <c r="P58">
        <v>143.63999999999999</v>
      </c>
      <c r="Q58">
        <v>145.191</v>
      </c>
      <c r="R58">
        <v>147.49</v>
      </c>
      <c r="S58">
        <v>148.983</v>
      </c>
      <c r="T58">
        <v>151.803</v>
      </c>
      <c r="U58">
        <v>156.636</v>
      </c>
    </row>
    <row r="59" spans="1:21" x14ac:dyDescent="0.3">
      <c r="A59">
        <v>118</v>
      </c>
      <c r="B59">
        <f t="shared" si="0"/>
        <v>9.8333333333333339</v>
      </c>
      <c r="C59">
        <v>1</v>
      </c>
      <c r="D59">
        <v>137.59870000000001</v>
      </c>
      <c r="E59">
        <v>4.616E-2</v>
      </c>
      <c r="F59">
        <v>6.3516000000000004</v>
      </c>
      <c r="G59">
        <v>117.971</v>
      </c>
      <c r="H59">
        <v>122.82299999999999</v>
      </c>
      <c r="I59">
        <v>125.65300000000001</v>
      </c>
      <c r="J59">
        <v>127.151</v>
      </c>
      <c r="K59">
        <v>129.459</v>
      </c>
      <c r="L59">
        <v>131.01599999999999</v>
      </c>
      <c r="M59">
        <v>133.315</v>
      </c>
      <c r="N59">
        <v>137.59899999999999</v>
      </c>
      <c r="O59">
        <v>141.88300000000001</v>
      </c>
      <c r="P59">
        <v>144.18199999999999</v>
      </c>
      <c r="Q59">
        <v>145.739</v>
      </c>
      <c r="R59">
        <v>148.04599999999999</v>
      </c>
      <c r="S59">
        <v>149.54499999999999</v>
      </c>
      <c r="T59">
        <v>152.375</v>
      </c>
      <c r="U59">
        <v>157.226</v>
      </c>
    </row>
    <row r="60" spans="1:21" x14ac:dyDescent="0.3">
      <c r="A60">
        <v>119</v>
      </c>
      <c r="B60">
        <f t="shared" si="0"/>
        <v>9.9166666666666661</v>
      </c>
      <c r="C60">
        <v>1</v>
      </c>
      <c r="D60">
        <v>138.11670000000001</v>
      </c>
      <c r="E60">
        <v>4.6149999999999997E-2</v>
      </c>
      <c r="F60">
        <v>6.3741000000000003</v>
      </c>
      <c r="G60">
        <v>118.419</v>
      </c>
      <c r="H60">
        <v>123.288</v>
      </c>
      <c r="I60">
        <v>126.128</v>
      </c>
      <c r="J60">
        <v>127.63200000000001</v>
      </c>
      <c r="K60">
        <v>129.94800000000001</v>
      </c>
      <c r="L60">
        <v>131.51</v>
      </c>
      <c r="M60">
        <v>133.81700000000001</v>
      </c>
      <c r="N60">
        <v>138.11699999999999</v>
      </c>
      <c r="O60">
        <v>142.416</v>
      </c>
      <c r="P60">
        <v>144.72300000000001</v>
      </c>
      <c r="Q60">
        <v>146.285</v>
      </c>
      <c r="R60">
        <v>148.601</v>
      </c>
      <c r="S60">
        <v>150.10499999999999</v>
      </c>
      <c r="T60">
        <v>152.94499999999999</v>
      </c>
      <c r="U60">
        <v>157.81399999999999</v>
      </c>
    </row>
    <row r="61" spans="1:21" x14ac:dyDescent="0.3">
      <c r="A61">
        <v>120</v>
      </c>
      <c r="B61">
        <f t="shared" si="0"/>
        <v>10</v>
      </c>
      <c r="C61">
        <v>1</v>
      </c>
      <c r="D61">
        <v>138.63630000000001</v>
      </c>
      <c r="E61">
        <v>4.614E-2</v>
      </c>
      <c r="F61">
        <v>6.3967000000000001</v>
      </c>
      <c r="G61">
        <v>118.869</v>
      </c>
      <c r="H61">
        <v>123.755</v>
      </c>
      <c r="I61">
        <v>126.605</v>
      </c>
      <c r="J61">
        <v>128.11500000000001</v>
      </c>
      <c r="K61">
        <v>130.43899999999999</v>
      </c>
      <c r="L61">
        <v>132.00700000000001</v>
      </c>
      <c r="M61">
        <v>134.322</v>
      </c>
      <c r="N61">
        <v>138.636</v>
      </c>
      <c r="O61">
        <v>142.95099999999999</v>
      </c>
      <c r="P61">
        <v>145.26599999999999</v>
      </c>
      <c r="Q61">
        <v>146.834</v>
      </c>
      <c r="R61">
        <v>149.15799999999999</v>
      </c>
      <c r="S61">
        <v>150.667</v>
      </c>
      <c r="T61">
        <v>153.517</v>
      </c>
      <c r="U61">
        <v>158.404</v>
      </c>
    </row>
    <row r="62" spans="1:21" x14ac:dyDescent="0.3">
      <c r="A62">
        <v>121</v>
      </c>
      <c r="B62">
        <f t="shared" si="0"/>
        <v>10.083333333333334</v>
      </c>
      <c r="C62">
        <v>1</v>
      </c>
      <c r="D62">
        <v>139.1575</v>
      </c>
      <c r="E62">
        <v>4.6120000000000001E-2</v>
      </c>
      <c r="F62">
        <v>6.4179000000000004</v>
      </c>
      <c r="G62">
        <v>119.325</v>
      </c>
      <c r="H62">
        <v>124.227</v>
      </c>
      <c r="I62">
        <v>127.087</v>
      </c>
      <c r="J62">
        <v>128.601</v>
      </c>
      <c r="K62">
        <v>130.93299999999999</v>
      </c>
      <c r="L62">
        <v>132.506</v>
      </c>
      <c r="M62">
        <v>134.82900000000001</v>
      </c>
      <c r="N62">
        <v>139.15799999999999</v>
      </c>
      <c r="O62">
        <v>143.48599999999999</v>
      </c>
      <c r="P62">
        <v>145.809</v>
      </c>
      <c r="Q62">
        <v>147.38200000000001</v>
      </c>
      <c r="R62">
        <v>149.714</v>
      </c>
      <c r="S62">
        <v>151.22800000000001</v>
      </c>
      <c r="T62">
        <v>154.08799999999999</v>
      </c>
      <c r="U62">
        <v>158.99</v>
      </c>
    </row>
    <row r="63" spans="1:21" x14ac:dyDescent="0.3">
      <c r="A63">
        <v>122</v>
      </c>
      <c r="B63">
        <f t="shared" si="0"/>
        <v>10.166666666666666</v>
      </c>
      <c r="C63">
        <v>1</v>
      </c>
      <c r="D63">
        <v>139.68029999999999</v>
      </c>
      <c r="E63">
        <v>4.6109999999999998E-2</v>
      </c>
      <c r="F63">
        <v>6.4406999999999996</v>
      </c>
      <c r="G63">
        <v>119.777</v>
      </c>
      <c r="H63">
        <v>124.697</v>
      </c>
      <c r="I63">
        <v>127.56699999999999</v>
      </c>
      <c r="J63">
        <v>129.08600000000001</v>
      </c>
      <c r="K63">
        <v>131.42599999999999</v>
      </c>
      <c r="L63">
        <v>133.005</v>
      </c>
      <c r="M63">
        <v>135.33600000000001</v>
      </c>
      <c r="N63">
        <v>139.68</v>
      </c>
      <c r="O63">
        <v>144.024</v>
      </c>
      <c r="P63">
        <v>146.35599999999999</v>
      </c>
      <c r="Q63">
        <v>147.934</v>
      </c>
      <c r="R63">
        <v>150.274</v>
      </c>
      <c r="S63">
        <v>151.79400000000001</v>
      </c>
      <c r="T63">
        <v>154.66399999999999</v>
      </c>
      <c r="U63">
        <v>159.583</v>
      </c>
    </row>
    <row r="64" spans="1:21" x14ac:dyDescent="0.3">
      <c r="A64">
        <v>123</v>
      </c>
      <c r="B64">
        <f t="shared" si="0"/>
        <v>10.25</v>
      </c>
      <c r="C64">
        <v>1</v>
      </c>
      <c r="D64">
        <v>140.20490000000001</v>
      </c>
      <c r="E64">
        <v>4.6089999999999999E-2</v>
      </c>
      <c r="F64">
        <v>6.4619999999999997</v>
      </c>
      <c r="G64">
        <v>120.236</v>
      </c>
      <c r="H64">
        <v>125.172</v>
      </c>
      <c r="I64">
        <v>128.05099999999999</v>
      </c>
      <c r="J64">
        <v>129.57599999999999</v>
      </c>
      <c r="K64">
        <v>131.923</v>
      </c>
      <c r="L64">
        <v>133.50700000000001</v>
      </c>
      <c r="M64">
        <v>135.846</v>
      </c>
      <c r="N64">
        <v>140.20500000000001</v>
      </c>
      <c r="O64">
        <v>144.56299999999999</v>
      </c>
      <c r="P64">
        <v>146.90199999999999</v>
      </c>
      <c r="Q64">
        <v>148.48599999999999</v>
      </c>
      <c r="R64">
        <v>150.834</v>
      </c>
      <c r="S64">
        <v>152.35900000000001</v>
      </c>
      <c r="T64">
        <v>155.238</v>
      </c>
      <c r="U64">
        <v>160.17400000000001</v>
      </c>
    </row>
    <row r="65" spans="1:21" x14ac:dyDescent="0.3">
      <c r="A65">
        <v>124</v>
      </c>
      <c r="B65">
        <f t="shared" si="0"/>
        <v>10.333333333333334</v>
      </c>
      <c r="C65">
        <v>1</v>
      </c>
      <c r="D65">
        <v>140.7313</v>
      </c>
      <c r="E65">
        <v>4.607E-2</v>
      </c>
      <c r="F65">
        <v>6.4835000000000003</v>
      </c>
      <c r="G65">
        <v>120.696</v>
      </c>
      <c r="H65">
        <v>125.648</v>
      </c>
      <c r="I65">
        <v>128.53700000000001</v>
      </c>
      <c r="J65">
        <v>130.06700000000001</v>
      </c>
      <c r="K65">
        <v>132.422</v>
      </c>
      <c r="L65">
        <v>134.012</v>
      </c>
      <c r="M65">
        <v>136.358</v>
      </c>
      <c r="N65">
        <v>140.73099999999999</v>
      </c>
      <c r="O65">
        <v>145.10400000000001</v>
      </c>
      <c r="P65">
        <v>147.45099999999999</v>
      </c>
      <c r="Q65">
        <v>149.04</v>
      </c>
      <c r="R65">
        <v>151.39599999999999</v>
      </c>
      <c r="S65">
        <v>152.92500000000001</v>
      </c>
      <c r="T65">
        <v>155.81399999999999</v>
      </c>
      <c r="U65">
        <v>160.767</v>
      </c>
    </row>
    <row r="66" spans="1:21" x14ac:dyDescent="0.3">
      <c r="A66">
        <v>125</v>
      </c>
      <c r="B66">
        <f t="shared" si="0"/>
        <v>10.416666666666666</v>
      </c>
      <c r="C66">
        <v>1</v>
      </c>
      <c r="D66">
        <v>141.2594</v>
      </c>
      <c r="E66">
        <v>4.6050000000000001E-2</v>
      </c>
      <c r="F66">
        <v>6.5049999999999999</v>
      </c>
      <c r="G66">
        <v>121.157</v>
      </c>
      <c r="H66">
        <v>126.127</v>
      </c>
      <c r="I66">
        <v>129.02500000000001</v>
      </c>
      <c r="J66">
        <v>130.56</v>
      </c>
      <c r="K66">
        <v>132.923</v>
      </c>
      <c r="L66">
        <v>134.517</v>
      </c>
      <c r="M66">
        <v>136.87200000000001</v>
      </c>
      <c r="N66">
        <v>141.25899999999999</v>
      </c>
      <c r="O66">
        <v>145.64699999999999</v>
      </c>
      <c r="P66">
        <v>148.001</v>
      </c>
      <c r="Q66">
        <v>149.596</v>
      </c>
      <c r="R66">
        <v>151.959</v>
      </c>
      <c r="S66">
        <v>153.494</v>
      </c>
      <c r="T66">
        <v>156.392</v>
      </c>
      <c r="U66">
        <v>161.36099999999999</v>
      </c>
    </row>
    <row r="67" spans="1:21" x14ac:dyDescent="0.3">
      <c r="A67">
        <v>126</v>
      </c>
      <c r="B67">
        <f t="shared" ref="B67:B130" si="1">A67/12</f>
        <v>10.5</v>
      </c>
      <c r="C67">
        <v>1</v>
      </c>
      <c r="D67">
        <v>141.78919999999999</v>
      </c>
      <c r="E67">
        <v>4.6030000000000001E-2</v>
      </c>
      <c r="F67">
        <v>6.5266000000000002</v>
      </c>
      <c r="G67">
        <v>121.621</v>
      </c>
      <c r="H67">
        <v>126.60599999999999</v>
      </c>
      <c r="I67">
        <v>129.51400000000001</v>
      </c>
      <c r="J67">
        <v>131.054</v>
      </c>
      <c r="K67">
        <v>133.42500000000001</v>
      </c>
      <c r="L67">
        <v>135.02500000000001</v>
      </c>
      <c r="M67">
        <v>137.387</v>
      </c>
      <c r="N67">
        <v>141.78899999999999</v>
      </c>
      <c r="O67">
        <v>146.191</v>
      </c>
      <c r="P67">
        <v>148.554</v>
      </c>
      <c r="Q67">
        <v>150.15299999999999</v>
      </c>
      <c r="R67">
        <v>152.524</v>
      </c>
      <c r="S67">
        <v>154.06399999999999</v>
      </c>
      <c r="T67">
        <v>156.97200000000001</v>
      </c>
      <c r="U67">
        <v>161.958</v>
      </c>
    </row>
    <row r="68" spans="1:21" x14ac:dyDescent="0.3">
      <c r="A68">
        <v>127</v>
      </c>
      <c r="B68">
        <f t="shared" si="1"/>
        <v>10.583333333333334</v>
      </c>
      <c r="C68">
        <v>1</v>
      </c>
      <c r="D68">
        <v>142.32060000000001</v>
      </c>
      <c r="E68">
        <v>4.5999999999999999E-2</v>
      </c>
      <c r="F68">
        <v>6.5467000000000004</v>
      </c>
      <c r="G68">
        <v>122.09</v>
      </c>
      <c r="H68">
        <v>127.09099999999999</v>
      </c>
      <c r="I68">
        <v>130.00800000000001</v>
      </c>
      <c r="J68">
        <v>131.55199999999999</v>
      </c>
      <c r="K68">
        <v>133.93100000000001</v>
      </c>
      <c r="L68">
        <v>135.535</v>
      </c>
      <c r="M68">
        <v>137.905</v>
      </c>
      <c r="N68">
        <v>142.321</v>
      </c>
      <c r="O68">
        <v>146.73599999999999</v>
      </c>
      <c r="P68">
        <v>149.10599999999999</v>
      </c>
      <c r="Q68">
        <v>150.71100000000001</v>
      </c>
      <c r="R68">
        <v>153.089</v>
      </c>
      <c r="S68">
        <v>154.63399999999999</v>
      </c>
      <c r="T68">
        <v>157.55099999999999</v>
      </c>
      <c r="U68">
        <v>162.55199999999999</v>
      </c>
    </row>
    <row r="69" spans="1:21" x14ac:dyDescent="0.3">
      <c r="A69">
        <v>128</v>
      </c>
      <c r="B69">
        <f t="shared" si="1"/>
        <v>10.666666666666666</v>
      </c>
      <c r="C69">
        <v>1</v>
      </c>
      <c r="D69">
        <v>142.85339999999999</v>
      </c>
      <c r="E69">
        <v>4.5969999999999997E-2</v>
      </c>
      <c r="F69">
        <v>6.5670000000000002</v>
      </c>
      <c r="G69">
        <v>122.56</v>
      </c>
      <c r="H69">
        <v>127.57599999999999</v>
      </c>
      <c r="I69">
        <v>130.50200000000001</v>
      </c>
      <c r="J69">
        <v>132.05199999999999</v>
      </c>
      <c r="K69">
        <v>134.43700000000001</v>
      </c>
      <c r="L69">
        <v>136.047</v>
      </c>
      <c r="M69">
        <v>138.42400000000001</v>
      </c>
      <c r="N69">
        <v>142.85300000000001</v>
      </c>
      <c r="O69">
        <v>147.28299999999999</v>
      </c>
      <c r="P69">
        <v>149.66</v>
      </c>
      <c r="Q69">
        <v>151.26900000000001</v>
      </c>
      <c r="R69">
        <v>153.655</v>
      </c>
      <c r="S69">
        <v>155.20500000000001</v>
      </c>
      <c r="T69">
        <v>158.13</v>
      </c>
      <c r="U69">
        <v>163.14699999999999</v>
      </c>
    </row>
    <row r="70" spans="1:21" x14ac:dyDescent="0.3">
      <c r="A70">
        <v>129</v>
      </c>
      <c r="B70">
        <f t="shared" si="1"/>
        <v>10.75</v>
      </c>
      <c r="C70">
        <v>1</v>
      </c>
      <c r="D70">
        <v>143.38740000000001</v>
      </c>
      <c r="E70">
        <v>4.5940000000000002E-2</v>
      </c>
      <c r="F70">
        <v>6.5872000000000002</v>
      </c>
      <c r="G70">
        <v>123.03100000000001</v>
      </c>
      <c r="H70">
        <v>128.06299999999999</v>
      </c>
      <c r="I70">
        <v>130.99799999999999</v>
      </c>
      <c r="J70">
        <v>132.55199999999999</v>
      </c>
      <c r="K70">
        <v>134.946</v>
      </c>
      <c r="L70">
        <v>136.56</v>
      </c>
      <c r="M70">
        <v>138.94399999999999</v>
      </c>
      <c r="N70">
        <v>143.387</v>
      </c>
      <c r="O70">
        <v>147.83000000000001</v>
      </c>
      <c r="P70">
        <v>150.215</v>
      </c>
      <c r="Q70">
        <v>151.82900000000001</v>
      </c>
      <c r="R70">
        <v>154.22200000000001</v>
      </c>
      <c r="S70">
        <v>155.77699999999999</v>
      </c>
      <c r="T70">
        <v>158.71199999999999</v>
      </c>
      <c r="U70">
        <v>163.74299999999999</v>
      </c>
    </row>
    <row r="71" spans="1:21" x14ac:dyDescent="0.3">
      <c r="A71">
        <v>130</v>
      </c>
      <c r="B71">
        <f t="shared" si="1"/>
        <v>10.833333333333334</v>
      </c>
      <c r="C71">
        <v>1</v>
      </c>
      <c r="D71">
        <v>143.9222</v>
      </c>
      <c r="E71">
        <v>4.5909999999999999E-2</v>
      </c>
      <c r="F71">
        <v>6.6074999999999999</v>
      </c>
      <c r="G71">
        <v>123.504</v>
      </c>
      <c r="H71">
        <v>128.55099999999999</v>
      </c>
      <c r="I71">
        <v>131.495</v>
      </c>
      <c r="J71">
        <v>133.054</v>
      </c>
      <c r="K71">
        <v>135.45400000000001</v>
      </c>
      <c r="L71">
        <v>137.07400000000001</v>
      </c>
      <c r="M71">
        <v>139.46600000000001</v>
      </c>
      <c r="N71">
        <v>143.922</v>
      </c>
      <c r="O71">
        <v>148.37899999999999</v>
      </c>
      <c r="P71">
        <v>150.77000000000001</v>
      </c>
      <c r="Q71">
        <v>152.38999999999999</v>
      </c>
      <c r="R71">
        <v>154.791</v>
      </c>
      <c r="S71">
        <v>156.34899999999999</v>
      </c>
      <c r="T71">
        <v>159.29300000000001</v>
      </c>
      <c r="U71">
        <v>164.34100000000001</v>
      </c>
    </row>
    <row r="72" spans="1:21" x14ac:dyDescent="0.3">
      <c r="A72">
        <v>131</v>
      </c>
      <c r="B72">
        <f t="shared" si="1"/>
        <v>10.916666666666666</v>
      </c>
      <c r="C72">
        <v>1</v>
      </c>
      <c r="D72">
        <v>144.45750000000001</v>
      </c>
      <c r="E72">
        <v>4.5879999999999997E-2</v>
      </c>
      <c r="F72">
        <v>6.6276999999999999</v>
      </c>
      <c r="G72">
        <v>123.976</v>
      </c>
      <c r="H72">
        <v>129.03899999999999</v>
      </c>
      <c r="I72">
        <v>131.99199999999999</v>
      </c>
      <c r="J72">
        <v>133.55600000000001</v>
      </c>
      <c r="K72">
        <v>135.964</v>
      </c>
      <c r="L72">
        <v>137.58799999999999</v>
      </c>
      <c r="M72">
        <v>139.98699999999999</v>
      </c>
      <c r="N72">
        <v>144.458</v>
      </c>
      <c r="O72">
        <v>148.928</v>
      </c>
      <c r="P72">
        <v>151.327</v>
      </c>
      <c r="Q72">
        <v>152.95099999999999</v>
      </c>
      <c r="R72">
        <v>155.35900000000001</v>
      </c>
      <c r="S72">
        <v>156.923</v>
      </c>
      <c r="T72">
        <v>159.876</v>
      </c>
      <c r="U72">
        <v>164.93899999999999</v>
      </c>
    </row>
    <row r="73" spans="1:21" x14ac:dyDescent="0.3">
      <c r="A73">
        <v>132</v>
      </c>
      <c r="B73">
        <f t="shared" si="1"/>
        <v>11</v>
      </c>
      <c r="C73">
        <v>1</v>
      </c>
      <c r="D73">
        <v>144.99289999999999</v>
      </c>
      <c r="E73">
        <v>4.5839999999999999E-2</v>
      </c>
      <c r="F73">
        <v>6.6464999999999996</v>
      </c>
      <c r="G73">
        <v>124.45399999999999</v>
      </c>
      <c r="H73">
        <v>129.53100000000001</v>
      </c>
      <c r="I73">
        <v>132.49199999999999</v>
      </c>
      <c r="J73">
        <v>134.06</v>
      </c>
      <c r="K73">
        <v>136.47499999999999</v>
      </c>
      <c r="L73">
        <v>138.10400000000001</v>
      </c>
      <c r="M73">
        <v>140.51</v>
      </c>
      <c r="N73">
        <v>144.99299999999999</v>
      </c>
      <c r="O73">
        <v>149.476</v>
      </c>
      <c r="P73">
        <v>151.88200000000001</v>
      </c>
      <c r="Q73">
        <v>153.511</v>
      </c>
      <c r="R73">
        <v>155.92500000000001</v>
      </c>
      <c r="S73">
        <v>157.494</v>
      </c>
      <c r="T73">
        <v>160.45500000000001</v>
      </c>
      <c r="U73">
        <v>165.53200000000001</v>
      </c>
    </row>
    <row r="74" spans="1:21" x14ac:dyDescent="0.3">
      <c r="A74">
        <v>133</v>
      </c>
      <c r="B74">
        <f t="shared" si="1"/>
        <v>11.083333333333334</v>
      </c>
      <c r="C74">
        <v>1</v>
      </c>
      <c r="D74">
        <v>145.52799999999999</v>
      </c>
      <c r="E74">
        <v>4.58E-2</v>
      </c>
      <c r="F74">
        <v>6.6651999999999996</v>
      </c>
      <c r="G74">
        <v>124.931</v>
      </c>
      <c r="H74">
        <v>130.02199999999999</v>
      </c>
      <c r="I74">
        <v>132.99199999999999</v>
      </c>
      <c r="J74">
        <v>134.565</v>
      </c>
      <c r="K74">
        <v>136.98599999999999</v>
      </c>
      <c r="L74">
        <v>138.62</v>
      </c>
      <c r="M74">
        <v>141.03200000000001</v>
      </c>
      <c r="N74">
        <v>145.52799999999999</v>
      </c>
      <c r="O74">
        <v>150.024</v>
      </c>
      <c r="P74">
        <v>152.43600000000001</v>
      </c>
      <c r="Q74">
        <v>154.07</v>
      </c>
      <c r="R74">
        <v>156.49100000000001</v>
      </c>
      <c r="S74">
        <v>158.06399999999999</v>
      </c>
      <c r="T74">
        <v>161.03399999999999</v>
      </c>
      <c r="U74">
        <v>166.125</v>
      </c>
    </row>
    <row r="75" spans="1:21" x14ac:dyDescent="0.3">
      <c r="A75">
        <v>134</v>
      </c>
      <c r="B75">
        <f t="shared" si="1"/>
        <v>11.166666666666666</v>
      </c>
      <c r="C75">
        <v>1</v>
      </c>
      <c r="D75">
        <v>146.06219999999999</v>
      </c>
      <c r="E75">
        <v>4.5760000000000002E-2</v>
      </c>
      <c r="F75">
        <v>6.6837999999999997</v>
      </c>
      <c r="G75">
        <v>125.408</v>
      </c>
      <c r="H75">
        <v>130.51300000000001</v>
      </c>
      <c r="I75">
        <v>133.49100000000001</v>
      </c>
      <c r="J75">
        <v>135.06800000000001</v>
      </c>
      <c r="K75">
        <v>137.49700000000001</v>
      </c>
      <c r="L75">
        <v>139.13499999999999</v>
      </c>
      <c r="M75">
        <v>141.554</v>
      </c>
      <c r="N75">
        <v>146.06200000000001</v>
      </c>
      <c r="O75">
        <v>150.57</v>
      </c>
      <c r="P75">
        <v>152.99</v>
      </c>
      <c r="Q75">
        <v>154.62799999999999</v>
      </c>
      <c r="R75">
        <v>157.05600000000001</v>
      </c>
      <c r="S75">
        <v>158.63300000000001</v>
      </c>
      <c r="T75">
        <v>161.61099999999999</v>
      </c>
      <c r="U75">
        <v>166.71700000000001</v>
      </c>
    </row>
    <row r="76" spans="1:21" x14ac:dyDescent="0.3">
      <c r="A76">
        <v>135</v>
      </c>
      <c r="B76">
        <f t="shared" si="1"/>
        <v>11.25</v>
      </c>
      <c r="C76">
        <v>1</v>
      </c>
      <c r="D76">
        <v>146.5951</v>
      </c>
      <c r="E76">
        <v>4.5710000000000001E-2</v>
      </c>
      <c r="F76">
        <v>6.7008999999999999</v>
      </c>
      <c r="G76">
        <v>125.88800000000001</v>
      </c>
      <c r="H76">
        <v>131.00700000000001</v>
      </c>
      <c r="I76">
        <v>133.99199999999999</v>
      </c>
      <c r="J76">
        <v>135.57300000000001</v>
      </c>
      <c r="K76">
        <v>138.00800000000001</v>
      </c>
      <c r="L76">
        <v>139.65</v>
      </c>
      <c r="M76">
        <v>142.07499999999999</v>
      </c>
      <c r="N76">
        <v>146.595</v>
      </c>
      <c r="O76">
        <v>151.11500000000001</v>
      </c>
      <c r="P76">
        <v>153.54</v>
      </c>
      <c r="Q76">
        <v>155.18299999999999</v>
      </c>
      <c r="R76">
        <v>157.61699999999999</v>
      </c>
      <c r="S76">
        <v>159.19800000000001</v>
      </c>
      <c r="T76">
        <v>162.184</v>
      </c>
      <c r="U76">
        <v>167.30199999999999</v>
      </c>
    </row>
    <row r="77" spans="1:21" x14ac:dyDescent="0.3">
      <c r="A77">
        <v>136</v>
      </c>
      <c r="B77">
        <f t="shared" si="1"/>
        <v>11.333333333333334</v>
      </c>
      <c r="C77">
        <v>1</v>
      </c>
      <c r="D77">
        <v>147.12620000000001</v>
      </c>
      <c r="E77">
        <v>4.5670000000000002E-2</v>
      </c>
      <c r="F77">
        <v>6.7192999999999996</v>
      </c>
      <c r="G77">
        <v>126.36199999999999</v>
      </c>
      <c r="H77">
        <v>131.495</v>
      </c>
      <c r="I77">
        <v>134.489</v>
      </c>
      <c r="J77">
        <v>136.07400000000001</v>
      </c>
      <c r="K77">
        <v>138.51499999999999</v>
      </c>
      <c r="L77">
        <v>140.16200000000001</v>
      </c>
      <c r="M77">
        <v>142.59399999999999</v>
      </c>
      <c r="N77">
        <v>147.126</v>
      </c>
      <c r="O77">
        <v>151.65799999999999</v>
      </c>
      <c r="P77">
        <v>154.09</v>
      </c>
      <c r="Q77">
        <v>155.73699999999999</v>
      </c>
      <c r="R77">
        <v>158.178</v>
      </c>
      <c r="S77">
        <v>159.76400000000001</v>
      </c>
      <c r="T77">
        <v>162.75800000000001</v>
      </c>
      <c r="U77">
        <v>167.89</v>
      </c>
    </row>
    <row r="78" spans="1:21" x14ac:dyDescent="0.3">
      <c r="A78">
        <v>137</v>
      </c>
      <c r="B78">
        <f t="shared" si="1"/>
        <v>11.416666666666666</v>
      </c>
      <c r="C78">
        <v>1</v>
      </c>
      <c r="D78">
        <v>147.65479999999999</v>
      </c>
      <c r="E78">
        <v>4.5620000000000001E-2</v>
      </c>
      <c r="F78">
        <v>6.7359999999999998</v>
      </c>
      <c r="G78">
        <v>126.839</v>
      </c>
      <c r="H78">
        <v>131.98400000000001</v>
      </c>
      <c r="I78">
        <v>134.98599999999999</v>
      </c>
      <c r="J78">
        <v>136.57499999999999</v>
      </c>
      <c r="K78">
        <v>139.02199999999999</v>
      </c>
      <c r="L78">
        <v>140.673</v>
      </c>
      <c r="M78">
        <v>143.11099999999999</v>
      </c>
      <c r="N78">
        <v>147.655</v>
      </c>
      <c r="O78">
        <v>152.19800000000001</v>
      </c>
      <c r="P78">
        <v>154.636</v>
      </c>
      <c r="Q78">
        <v>156.28700000000001</v>
      </c>
      <c r="R78">
        <v>158.73500000000001</v>
      </c>
      <c r="S78">
        <v>160.32400000000001</v>
      </c>
      <c r="T78">
        <v>163.32499999999999</v>
      </c>
      <c r="U78">
        <v>168.471</v>
      </c>
    </row>
    <row r="79" spans="1:21" x14ac:dyDescent="0.3">
      <c r="A79">
        <v>138</v>
      </c>
      <c r="B79">
        <f t="shared" si="1"/>
        <v>11.5</v>
      </c>
      <c r="C79">
        <v>1</v>
      </c>
      <c r="D79">
        <v>148.18039999999999</v>
      </c>
      <c r="E79">
        <v>4.5569999999999999E-2</v>
      </c>
      <c r="F79">
        <v>6.7526000000000002</v>
      </c>
      <c r="G79">
        <v>127.313</v>
      </c>
      <c r="H79">
        <v>132.47200000000001</v>
      </c>
      <c r="I79">
        <v>135.47999999999999</v>
      </c>
      <c r="J79">
        <v>137.07300000000001</v>
      </c>
      <c r="K79">
        <v>139.52699999999999</v>
      </c>
      <c r="L79">
        <v>141.18199999999999</v>
      </c>
      <c r="M79">
        <v>143.626</v>
      </c>
      <c r="N79">
        <v>148.18</v>
      </c>
      <c r="O79">
        <v>152.73500000000001</v>
      </c>
      <c r="P79">
        <v>155.179</v>
      </c>
      <c r="Q79">
        <v>156.834</v>
      </c>
      <c r="R79">
        <v>159.28700000000001</v>
      </c>
      <c r="S79">
        <v>160.881</v>
      </c>
      <c r="T79">
        <v>163.88900000000001</v>
      </c>
      <c r="U79">
        <v>169.047</v>
      </c>
    </row>
    <row r="80" spans="1:21" x14ac:dyDescent="0.3">
      <c r="A80">
        <v>139</v>
      </c>
      <c r="B80">
        <f t="shared" si="1"/>
        <v>11.583333333333334</v>
      </c>
      <c r="C80">
        <v>1</v>
      </c>
      <c r="D80">
        <v>148.70230000000001</v>
      </c>
      <c r="E80">
        <v>4.5519999999999998E-2</v>
      </c>
      <c r="F80">
        <v>6.7689000000000004</v>
      </c>
      <c r="G80">
        <v>127.785</v>
      </c>
      <c r="H80">
        <v>132.95500000000001</v>
      </c>
      <c r="I80">
        <v>135.971</v>
      </c>
      <c r="J80">
        <v>137.56800000000001</v>
      </c>
      <c r="K80">
        <v>140.02799999999999</v>
      </c>
      <c r="L80">
        <v>141.68700000000001</v>
      </c>
      <c r="M80">
        <v>144.137</v>
      </c>
      <c r="N80">
        <v>148.702</v>
      </c>
      <c r="O80">
        <v>153.268</v>
      </c>
      <c r="P80">
        <v>155.71799999999999</v>
      </c>
      <c r="Q80">
        <v>157.37700000000001</v>
      </c>
      <c r="R80">
        <v>159.83600000000001</v>
      </c>
      <c r="S80">
        <v>161.43299999999999</v>
      </c>
      <c r="T80">
        <v>164.44900000000001</v>
      </c>
      <c r="U80">
        <v>169.62</v>
      </c>
    </row>
    <row r="81" spans="1:21" x14ac:dyDescent="0.3">
      <c r="A81">
        <v>140</v>
      </c>
      <c r="B81">
        <f t="shared" si="1"/>
        <v>11.666666666666666</v>
      </c>
      <c r="C81">
        <v>1</v>
      </c>
      <c r="D81">
        <v>149.21969999999999</v>
      </c>
      <c r="E81">
        <v>4.546E-2</v>
      </c>
      <c r="F81">
        <v>6.7835000000000001</v>
      </c>
      <c r="G81">
        <v>128.25700000000001</v>
      </c>
      <c r="H81">
        <v>133.43899999999999</v>
      </c>
      <c r="I81">
        <v>136.46100000000001</v>
      </c>
      <c r="J81">
        <v>138.06200000000001</v>
      </c>
      <c r="K81">
        <v>140.52600000000001</v>
      </c>
      <c r="L81">
        <v>142.18899999999999</v>
      </c>
      <c r="M81">
        <v>144.64400000000001</v>
      </c>
      <c r="N81">
        <v>149.22</v>
      </c>
      <c r="O81">
        <v>153.79499999999999</v>
      </c>
      <c r="P81">
        <v>156.25</v>
      </c>
      <c r="Q81">
        <v>157.91300000000001</v>
      </c>
      <c r="R81">
        <v>160.37799999999999</v>
      </c>
      <c r="S81">
        <v>161.97800000000001</v>
      </c>
      <c r="T81">
        <v>165.001</v>
      </c>
      <c r="U81">
        <v>170.18199999999999</v>
      </c>
    </row>
    <row r="82" spans="1:21" x14ac:dyDescent="0.3">
      <c r="A82">
        <v>141</v>
      </c>
      <c r="B82">
        <f t="shared" si="1"/>
        <v>11.75</v>
      </c>
      <c r="C82">
        <v>1</v>
      </c>
      <c r="D82">
        <v>149.73220000000001</v>
      </c>
      <c r="E82">
        <v>4.5409999999999999E-2</v>
      </c>
      <c r="F82">
        <v>6.7992999999999997</v>
      </c>
      <c r="G82">
        <v>128.721</v>
      </c>
      <c r="H82">
        <v>133.91499999999999</v>
      </c>
      <c r="I82">
        <v>136.94399999999999</v>
      </c>
      <c r="J82">
        <v>138.548</v>
      </c>
      <c r="K82">
        <v>141.018</v>
      </c>
      <c r="L82">
        <v>142.685</v>
      </c>
      <c r="M82">
        <v>145.14599999999999</v>
      </c>
      <c r="N82">
        <v>149.732</v>
      </c>
      <c r="O82">
        <v>154.31800000000001</v>
      </c>
      <c r="P82">
        <v>156.779</v>
      </c>
      <c r="Q82">
        <v>158.446</v>
      </c>
      <c r="R82">
        <v>160.916</v>
      </c>
      <c r="S82">
        <v>162.52000000000001</v>
      </c>
      <c r="T82">
        <v>165.55</v>
      </c>
      <c r="U82">
        <v>170.744</v>
      </c>
    </row>
    <row r="83" spans="1:21" x14ac:dyDescent="0.3">
      <c r="A83">
        <v>142</v>
      </c>
      <c r="B83">
        <f t="shared" si="1"/>
        <v>11.833333333333334</v>
      </c>
      <c r="C83">
        <v>1</v>
      </c>
      <c r="D83">
        <v>150.239</v>
      </c>
      <c r="E83">
        <v>4.5350000000000001E-2</v>
      </c>
      <c r="F83">
        <v>6.8132999999999999</v>
      </c>
      <c r="G83">
        <v>129.184</v>
      </c>
      <c r="H83">
        <v>134.38900000000001</v>
      </c>
      <c r="I83">
        <v>137.42500000000001</v>
      </c>
      <c r="J83">
        <v>139.03200000000001</v>
      </c>
      <c r="K83">
        <v>141.50700000000001</v>
      </c>
      <c r="L83">
        <v>143.17699999999999</v>
      </c>
      <c r="M83">
        <v>145.643</v>
      </c>
      <c r="N83">
        <v>150.239</v>
      </c>
      <c r="O83">
        <v>154.83500000000001</v>
      </c>
      <c r="P83">
        <v>157.30099999999999</v>
      </c>
      <c r="Q83">
        <v>158.971</v>
      </c>
      <c r="R83">
        <v>161.446</v>
      </c>
      <c r="S83">
        <v>163.053</v>
      </c>
      <c r="T83">
        <v>166.089</v>
      </c>
      <c r="U83">
        <v>171.29400000000001</v>
      </c>
    </row>
    <row r="84" spans="1:21" x14ac:dyDescent="0.3">
      <c r="A84">
        <v>143</v>
      </c>
      <c r="B84">
        <f t="shared" si="1"/>
        <v>11.916666666666666</v>
      </c>
      <c r="C84">
        <v>1</v>
      </c>
      <c r="D84">
        <v>150.73939999999999</v>
      </c>
      <c r="E84">
        <v>4.5289999999999997E-2</v>
      </c>
      <c r="F84">
        <v>6.827</v>
      </c>
      <c r="G84">
        <v>129.642</v>
      </c>
      <c r="H84">
        <v>134.857</v>
      </c>
      <c r="I84">
        <v>137.899</v>
      </c>
      <c r="J84">
        <v>139.51</v>
      </c>
      <c r="K84">
        <v>141.99</v>
      </c>
      <c r="L84">
        <v>143.66399999999999</v>
      </c>
      <c r="M84">
        <v>146.13499999999999</v>
      </c>
      <c r="N84">
        <v>150.739</v>
      </c>
      <c r="O84">
        <v>155.34399999999999</v>
      </c>
      <c r="P84">
        <v>157.815</v>
      </c>
      <c r="Q84">
        <v>159.489</v>
      </c>
      <c r="R84">
        <v>161.96899999999999</v>
      </c>
      <c r="S84">
        <v>163.58000000000001</v>
      </c>
      <c r="T84">
        <v>166.62100000000001</v>
      </c>
      <c r="U84">
        <v>171.83600000000001</v>
      </c>
    </row>
    <row r="85" spans="1:21" x14ac:dyDescent="0.3">
      <c r="A85">
        <v>144</v>
      </c>
      <c r="B85">
        <f t="shared" si="1"/>
        <v>12</v>
      </c>
      <c r="C85">
        <v>1</v>
      </c>
      <c r="D85">
        <v>151.23269999999999</v>
      </c>
      <c r="E85">
        <v>4.5229999999999999E-2</v>
      </c>
      <c r="F85">
        <v>6.8403</v>
      </c>
      <c r="G85">
        <v>130.095</v>
      </c>
      <c r="H85">
        <v>135.32</v>
      </c>
      <c r="I85">
        <v>138.36799999999999</v>
      </c>
      <c r="J85">
        <v>139.98099999999999</v>
      </c>
      <c r="K85">
        <v>142.46700000000001</v>
      </c>
      <c r="L85">
        <v>144.143</v>
      </c>
      <c r="M85">
        <v>146.619</v>
      </c>
      <c r="N85">
        <v>151.233</v>
      </c>
      <c r="O85">
        <v>155.846</v>
      </c>
      <c r="P85">
        <v>158.322</v>
      </c>
      <c r="Q85">
        <v>159.999</v>
      </c>
      <c r="R85">
        <v>162.48400000000001</v>
      </c>
      <c r="S85">
        <v>164.09800000000001</v>
      </c>
      <c r="T85">
        <v>167.14599999999999</v>
      </c>
      <c r="U85">
        <v>172.37100000000001</v>
      </c>
    </row>
    <row r="86" spans="1:21" x14ac:dyDescent="0.3">
      <c r="A86">
        <v>145</v>
      </c>
      <c r="B86">
        <f t="shared" si="1"/>
        <v>12.083333333333334</v>
      </c>
      <c r="C86">
        <v>1</v>
      </c>
      <c r="D86">
        <v>151.7182</v>
      </c>
      <c r="E86">
        <v>4.5159999999999999E-2</v>
      </c>
      <c r="F86">
        <v>6.8516000000000004</v>
      </c>
      <c r="G86">
        <v>130.54499999999999</v>
      </c>
      <c r="H86">
        <v>135.779</v>
      </c>
      <c r="I86">
        <v>138.83199999999999</v>
      </c>
      <c r="J86">
        <v>140.44800000000001</v>
      </c>
      <c r="K86">
        <v>142.93799999999999</v>
      </c>
      <c r="L86">
        <v>144.61699999999999</v>
      </c>
      <c r="M86">
        <v>147.09700000000001</v>
      </c>
      <c r="N86">
        <v>151.71799999999999</v>
      </c>
      <c r="O86">
        <v>156.34</v>
      </c>
      <c r="P86">
        <v>158.81899999999999</v>
      </c>
      <c r="Q86">
        <v>160.499</v>
      </c>
      <c r="R86">
        <v>162.988</v>
      </c>
      <c r="S86">
        <v>164.60499999999999</v>
      </c>
      <c r="T86">
        <v>167.65700000000001</v>
      </c>
      <c r="U86">
        <v>172.89099999999999</v>
      </c>
    </row>
    <row r="87" spans="1:21" x14ac:dyDescent="0.3">
      <c r="A87">
        <v>146</v>
      </c>
      <c r="B87">
        <f t="shared" si="1"/>
        <v>12.166666666666666</v>
      </c>
      <c r="C87">
        <v>1</v>
      </c>
      <c r="D87">
        <v>152.1951</v>
      </c>
      <c r="E87">
        <v>4.5100000000000001E-2</v>
      </c>
      <c r="F87">
        <v>6.8639999999999999</v>
      </c>
      <c r="G87">
        <v>130.98400000000001</v>
      </c>
      <c r="H87">
        <v>136.227</v>
      </c>
      <c r="I87">
        <v>139.285</v>
      </c>
      <c r="J87">
        <v>140.905</v>
      </c>
      <c r="K87">
        <v>143.399</v>
      </c>
      <c r="L87">
        <v>145.08099999999999</v>
      </c>
      <c r="M87">
        <v>147.565</v>
      </c>
      <c r="N87">
        <v>152.19499999999999</v>
      </c>
      <c r="O87">
        <v>156.82499999999999</v>
      </c>
      <c r="P87">
        <v>159.309</v>
      </c>
      <c r="Q87">
        <v>160.99199999999999</v>
      </c>
      <c r="R87">
        <v>163.48500000000001</v>
      </c>
      <c r="S87">
        <v>165.10499999999999</v>
      </c>
      <c r="T87">
        <v>168.16300000000001</v>
      </c>
      <c r="U87">
        <v>173.40600000000001</v>
      </c>
    </row>
    <row r="88" spans="1:21" x14ac:dyDescent="0.3">
      <c r="A88">
        <v>147</v>
      </c>
      <c r="B88">
        <f t="shared" si="1"/>
        <v>12.25</v>
      </c>
      <c r="C88">
        <v>1</v>
      </c>
      <c r="D88">
        <v>152.6628</v>
      </c>
      <c r="E88">
        <v>4.5030000000000001E-2</v>
      </c>
      <c r="F88">
        <v>6.8743999999999996</v>
      </c>
      <c r="G88">
        <v>131.41900000000001</v>
      </c>
      <c r="H88">
        <v>136.67099999999999</v>
      </c>
      <c r="I88">
        <v>139.733</v>
      </c>
      <c r="J88">
        <v>141.35499999999999</v>
      </c>
      <c r="K88">
        <v>143.85300000000001</v>
      </c>
      <c r="L88">
        <v>145.53800000000001</v>
      </c>
      <c r="M88">
        <v>148.02600000000001</v>
      </c>
      <c r="N88">
        <v>152.66300000000001</v>
      </c>
      <c r="O88">
        <v>157.30000000000001</v>
      </c>
      <c r="P88">
        <v>159.78800000000001</v>
      </c>
      <c r="Q88">
        <v>161.47300000000001</v>
      </c>
      <c r="R88">
        <v>163.97</v>
      </c>
      <c r="S88">
        <v>165.59200000000001</v>
      </c>
      <c r="T88">
        <v>168.655</v>
      </c>
      <c r="U88">
        <v>173.90600000000001</v>
      </c>
    </row>
    <row r="89" spans="1:21" x14ac:dyDescent="0.3">
      <c r="A89">
        <v>148</v>
      </c>
      <c r="B89">
        <f t="shared" si="1"/>
        <v>12.333333333333334</v>
      </c>
      <c r="C89">
        <v>1</v>
      </c>
      <c r="D89">
        <v>153.1206</v>
      </c>
      <c r="E89">
        <v>4.4970000000000003E-2</v>
      </c>
      <c r="F89">
        <v>6.8857999999999997</v>
      </c>
      <c r="G89">
        <v>131.84200000000001</v>
      </c>
      <c r="H89">
        <v>137.102</v>
      </c>
      <c r="I89">
        <v>140.16999999999999</v>
      </c>
      <c r="J89">
        <v>141.79400000000001</v>
      </c>
      <c r="K89">
        <v>144.29599999999999</v>
      </c>
      <c r="L89">
        <v>145.98400000000001</v>
      </c>
      <c r="M89">
        <v>148.476</v>
      </c>
      <c r="N89">
        <v>153.12100000000001</v>
      </c>
      <c r="O89">
        <v>157.76499999999999</v>
      </c>
      <c r="P89">
        <v>160.25700000000001</v>
      </c>
      <c r="Q89">
        <v>161.94499999999999</v>
      </c>
      <c r="R89">
        <v>164.447</v>
      </c>
      <c r="S89">
        <v>166.071</v>
      </c>
      <c r="T89">
        <v>169.13900000000001</v>
      </c>
      <c r="U89">
        <v>174.399</v>
      </c>
    </row>
    <row r="90" spans="1:21" x14ac:dyDescent="0.3">
      <c r="A90">
        <v>149</v>
      </c>
      <c r="B90">
        <f t="shared" si="1"/>
        <v>12.416666666666666</v>
      </c>
      <c r="C90">
        <v>1</v>
      </c>
      <c r="D90">
        <v>153.56780000000001</v>
      </c>
      <c r="E90">
        <v>4.4900000000000002E-2</v>
      </c>
      <c r="F90">
        <v>6.8952</v>
      </c>
      <c r="G90">
        <v>132.26</v>
      </c>
      <c r="H90">
        <v>137.52699999999999</v>
      </c>
      <c r="I90">
        <v>140.59899999999999</v>
      </c>
      <c r="J90">
        <v>142.226</v>
      </c>
      <c r="K90">
        <v>144.73099999999999</v>
      </c>
      <c r="L90">
        <v>146.42099999999999</v>
      </c>
      <c r="M90">
        <v>148.917</v>
      </c>
      <c r="N90">
        <v>153.56800000000001</v>
      </c>
      <c r="O90">
        <v>158.21899999999999</v>
      </c>
      <c r="P90">
        <v>160.714</v>
      </c>
      <c r="Q90">
        <v>162.404</v>
      </c>
      <c r="R90">
        <v>164.90899999999999</v>
      </c>
      <c r="S90">
        <v>166.536</v>
      </c>
      <c r="T90">
        <v>169.608</v>
      </c>
      <c r="U90">
        <v>174.876</v>
      </c>
    </row>
    <row r="91" spans="1:21" x14ac:dyDescent="0.3">
      <c r="A91">
        <v>150</v>
      </c>
      <c r="B91">
        <f t="shared" si="1"/>
        <v>12.5</v>
      </c>
      <c r="C91">
        <v>1</v>
      </c>
      <c r="D91">
        <v>154.00409999999999</v>
      </c>
      <c r="E91">
        <v>4.4830000000000002E-2</v>
      </c>
      <c r="F91">
        <v>6.9039999999999999</v>
      </c>
      <c r="G91">
        <v>132.66900000000001</v>
      </c>
      <c r="H91">
        <v>137.94300000000001</v>
      </c>
      <c r="I91">
        <v>141.01900000000001</v>
      </c>
      <c r="J91">
        <v>142.648</v>
      </c>
      <c r="K91">
        <v>145.15600000000001</v>
      </c>
      <c r="L91">
        <v>146.84899999999999</v>
      </c>
      <c r="M91">
        <v>149.34700000000001</v>
      </c>
      <c r="N91">
        <v>154.00399999999999</v>
      </c>
      <c r="O91">
        <v>158.661</v>
      </c>
      <c r="P91">
        <v>161.16</v>
      </c>
      <c r="Q91">
        <v>162.852</v>
      </c>
      <c r="R91">
        <v>165.36</v>
      </c>
      <c r="S91">
        <v>166.989</v>
      </c>
      <c r="T91">
        <v>170.065</v>
      </c>
      <c r="U91">
        <v>175.339</v>
      </c>
    </row>
    <row r="92" spans="1:21" x14ac:dyDescent="0.3">
      <c r="A92">
        <v>151</v>
      </c>
      <c r="B92">
        <f t="shared" si="1"/>
        <v>12.583333333333334</v>
      </c>
      <c r="C92">
        <v>1</v>
      </c>
      <c r="D92">
        <v>154.429</v>
      </c>
      <c r="E92">
        <v>4.4760000000000001E-2</v>
      </c>
      <c r="F92">
        <v>6.9122000000000003</v>
      </c>
      <c r="G92">
        <v>133.06899999999999</v>
      </c>
      <c r="H92">
        <v>138.34899999999999</v>
      </c>
      <c r="I92">
        <v>141.428</v>
      </c>
      <c r="J92">
        <v>143.059</v>
      </c>
      <c r="K92">
        <v>145.571</v>
      </c>
      <c r="L92">
        <v>147.26499999999999</v>
      </c>
      <c r="M92">
        <v>149.767</v>
      </c>
      <c r="N92">
        <v>154.429</v>
      </c>
      <c r="O92">
        <v>159.09100000000001</v>
      </c>
      <c r="P92">
        <v>161.59299999999999</v>
      </c>
      <c r="Q92">
        <v>163.28700000000001</v>
      </c>
      <c r="R92">
        <v>165.79900000000001</v>
      </c>
      <c r="S92">
        <v>167.43</v>
      </c>
      <c r="T92">
        <v>170.50899999999999</v>
      </c>
      <c r="U92">
        <v>175.78899999999999</v>
      </c>
    </row>
    <row r="93" spans="1:21" x14ac:dyDescent="0.3">
      <c r="A93">
        <v>152</v>
      </c>
      <c r="B93">
        <f t="shared" si="1"/>
        <v>12.666666666666666</v>
      </c>
      <c r="C93">
        <v>1</v>
      </c>
      <c r="D93">
        <v>154.84229999999999</v>
      </c>
      <c r="E93">
        <v>4.4679999999999997E-2</v>
      </c>
      <c r="F93">
        <v>6.9184000000000001</v>
      </c>
      <c r="G93">
        <v>133.46299999999999</v>
      </c>
      <c r="H93">
        <v>138.74799999999999</v>
      </c>
      <c r="I93">
        <v>141.83000000000001</v>
      </c>
      <c r="J93">
        <v>143.46299999999999</v>
      </c>
      <c r="K93">
        <v>145.976</v>
      </c>
      <c r="L93">
        <v>147.672</v>
      </c>
      <c r="M93">
        <v>150.17599999999999</v>
      </c>
      <c r="N93">
        <v>154.84200000000001</v>
      </c>
      <c r="O93">
        <v>159.50899999999999</v>
      </c>
      <c r="P93">
        <v>162.01300000000001</v>
      </c>
      <c r="Q93">
        <v>163.709</v>
      </c>
      <c r="R93">
        <v>166.22200000000001</v>
      </c>
      <c r="S93">
        <v>167.85400000000001</v>
      </c>
      <c r="T93">
        <v>170.93700000000001</v>
      </c>
      <c r="U93">
        <v>176.22200000000001</v>
      </c>
    </row>
    <row r="94" spans="1:21" x14ac:dyDescent="0.3">
      <c r="A94">
        <v>153</v>
      </c>
      <c r="B94">
        <f t="shared" si="1"/>
        <v>12.75</v>
      </c>
      <c r="C94">
        <v>1</v>
      </c>
      <c r="D94">
        <v>155.24369999999999</v>
      </c>
      <c r="E94">
        <v>4.4609999999999997E-2</v>
      </c>
      <c r="F94">
        <v>6.9253999999999998</v>
      </c>
      <c r="G94">
        <v>133.84299999999999</v>
      </c>
      <c r="H94">
        <v>139.13300000000001</v>
      </c>
      <c r="I94">
        <v>142.21799999999999</v>
      </c>
      <c r="J94">
        <v>143.852</v>
      </c>
      <c r="K94">
        <v>146.36799999999999</v>
      </c>
      <c r="L94">
        <v>148.066</v>
      </c>
      <c r="M94">
        <v>150.57300000000001</v>
      </c>
      <c r="N94">
        <v>155.244</v>
      </c>
      <c r="O94">
        <v>159.91499999999999</v>
      </c>
      <c r="P94">
        <v>162.42099999999999</v>
      </c>
      <c r="Q94">
        <v>164.119</v>
      </c>
      <c r="R94">
        <v>166.63499999999999</v>
      </c>
      <c r="S94">
        <v>168.26900000000001</v>
      </c>
      <c r="T94">
        <v>171.35499999999999</v>
      </c>
      <c r="U94">
        <v>176.64500000000001</v>
      </c>
    </row>
    <row r="95" spans="1:21" x14ac:dyDescent="0.3">
      <c r="A95">
        <v>154</v>
      </c>
      <c r="B95">
        <f t="shared" si="1"/>
        <v>12.833333333333334</v>
      </c>
      <c r="C95">
        <v>1</v>
      </c>
      <c r="D95">
        <v>155.63300000000001</v>
      </c>
      <c r="E95">
        <v>4.4540000000000003E-2</v>
      </c>
      <c r="F95">
        <v>6.9318999999999997</v>
      </c>
      <c r="G95">
        <v>134.21199999999999</v>
      </c>
      <c r="H95">
        <v>139.50700000000001</v>
      </c>
      <c r="I95">
        <v>142.596</v>
      </c>
      <c r="J95">
        <v>144.23099999999999</v>
      </c>
      <c r="K95">
        <v>146.749</v>
      </c>
      <c r="L95">
        <v>148.44900000000001</v>
      </c>
      <c r="M95">
        <v>150.958</v>
      </c>
      <c r="N95">
        <v>155.63300000000001</v>
      </c>
      <c r="O95">
        <v>160.30799999999999</v>
      </c>
      <c r="P95">
        <v>162.81700000000001</v>
      </c>
      <c r="Q95">
        <v>164.517</v>
      </c>
      <c r="R95">
        <v>167.035</v>
      </c>
      <c r="S95">
        <v>168.67</v>
      </c>
      <c r="T95">
        <v>171.75899999999999</v>
      </c>
      <c r="U95">
        <v>177.054</v>
      </c>
    </row>
    <row r="96" spans="1:21" x14ac:dyDescent="0.3">
      <c r="A96">
        <v>155</v>
      </c>
      <c r="B96">
        <f t="shared" si="1"/>
        <v>12.916666666666666</v>
      </c>
      <c r="C96">
        <v>1</v>
      </c>
      <c r="D96">
        <v>156.01009999999999</v>
      </c>
      <c r="E96">
        <v>4.446E-2</v>
      </c>
      <c r="F96">
        <v>6.9362000000000004</v>
      </c>
      <c r="G96">
        <v>134.57599999999999</v>
      </c>
      <c r="H96">
        <v>139.874</v>
      </c>
      <c r="I96">
        <v>142.965</v>
      </c>
      <c r="J96">
        <v>144.601</v>
      </c>
      <c r="K96">
        <v>147.12100000000001</v>
      </c>
      <c r="L96">
        <v>148.821</v>
      </c>
      <c r="M96">
        <v>151.33199999999999</v>
      </c>
      <c r="N96">
        <v>156.01</v>
      </c>
      <c r="O96">
        <v>160.68899999999999</v>
      </c>
      <c r="P96">
        <v>163.19900000000001</v>
      </c>
      <c r="Q96">
        <v>164.899</v>
      </c>
      <c r="R96">
        <v>167.41900000000001</v>
      </c>
      <c r="S96">
        <v>169.05600000000001</v>
      </c>
      <c r="T96">
        <v>172.14599999999999</v>
      </c>
      <c r="U96">
        <v>177.44499999999999</v>
      </c>
    </row>
    <row r="97" spans="1:21" x14ac:dyDescent="0.3">
      <c r="A97">
        <v>156</v>
      </c>
      <c r="B97">
        <f t="shared" si="1"/>
        <v>13</v>
      </c>
      <c r="C97">
        <v>1</v>
      </c>
      <c r="D97">
        <v>156.37479999999999</v>
      </c>
      <c r="E97">
        <v>4.4389999999999999E-2</v>
      </c>
      <c r="F97">
        <v>6.9414999999999996</v>
      </c>
      <c r="G97">
        <v>134.92400000000001</v>
      </c>
      <c r="H97">
        <v>140.227</v>
      </c>
      <c r="I97">
        <v>143.31899999999999</v>
      </c>
      <c r="J97">
        <v>144.95699999999999</v>
      </c>
      <c r="K97">
        <v>147.47900000000001</v>
      </c>
      <c r="L97">
        <v>149.18</v>
      </c>
      <c r="M97">
        <v>151.69300000000001</v>
      </c>
      <c r="N97">
        <v>156.375</v>
      </c>
      <c r="O97">
        <v>161.05699999999999</v>
      </c>
      <c r="P97">
        <v>163.56899999999999</v>
      </c>
      <c r="Q97">
        <v>165.27099999999999</v>
      </c>
      <c r="R97">
        <v>167.79300000000001</v>
      </c>
      <c r="S97">
        <v>169.43</v>
      </c>
      <c r="T97">
        <v>172.523</v>
      </c>
      <c r="U97">
        <v>177.82599999999999</v>
      </c>
    </row>
    <row r="98" spans="1:21" x14ac:dyDescent="0.3">
      <c r="A98">
        <v>157</v>
      </c>
      <c r="B98">
        <f t="shared" si="1"/>
        <v>13.083333333333334</v>
      </c>
      <c r="C98">
        <v>1</v>
      </c>
      <c r="D98">
        <v>156.7269</v>
      </c>
      <c r="E98">
        <v>4.4310000000000002E-2</v>
      </c>
      <c r="F98">
        <v>6.9446000000000003</v>
      </c>
      <c r="G98">
        <v>135.267</v>
      </c>
      <c r="H98">
        <v>140.571</v>
      </c>
      <c r="I98">
        <v>143.666</v>
      </c>
      <c r="J98">
        <v>145.304</v>
      </c>
      <c r="K98">
        <v>147.827</v>
      </c>
      <c r="L98">
        <v>149.529</v>
      </c>
      <c r="M98">
        <v>152.04300000000001</v>
      </c>
      <c r="N98">
        <v>156.727</v>
      </c>
      <c r="O98">
        <v>161.411</v>
      </c>
      <c r="P98">
        <v>163.92400000000001</v>
      </c>
      <c r="Q98">
        <v>165.62700000000001</v>
      </c>
      <c r="R98">
        <v>168.15</v>
      </c>
      <c r="S98">
        <v>169.78800000000001</v>
      </c>
      <c r="T98">
        <v>172.88200000000001</v>
      </c>
      <c r="U98">
        <v>178.18700000000001</v>
      </c>
    </row>
    <row r="99" spans="1:21" x14ac:dyDescent="0.3">
      <c r="A99">
        <v>158</v>
      </c>
      <c r="B99">
        <f t="shared" si="1"/>
        <v>13.166666666666666</v>
      </c>
      <c r="C99">
        <v>1</v>
      </c>
      <c r="D99">
        <v>157.06659999999999</v>
      </c>
      <c r="E99">
        <v>4.4229999999999998E-2</v>
      </c>
      <c r="F99">
        <v>6.9470999999999998</v>
      </c>
      <c r="G99">
        <v>135.59899999999999</v>
      </c>
      <c r="H99">
        <v>140.905</v>
      </c>
      <c r="I99">
        <v>144.001</v>
      </c>
      <c r="J99">
        <v>145.63999999999999</v>
      </c>
      <c r="K99">
        <v>148.16399999999999</v>
      </c>
      <c r="L99">
        <v>149.86600000000001</v>
      </c>
      <c r="M99">
        <v>152.381</v>
      </c>
      <c r="N99">
        <v>157.06700000000001</v>
      </c>
      <c r="O99">
        <v>161.75200000000001</v>
      </c>
      <c r="P99">
        <v>164.267</v>
      </c>
      <c r="Q99">
        <v>165.97</v>
      </c>
      <c r="R99">
        <v>168.49299999999999</v>
      </c>
      <c r="S99">
        <v>170.13300000000001</v>
      </c>
      <c r="T99">
        <v>173.22800000000001</v>
      </c>
      <c r="U99">
        <v>178.535</v>
      </c>
    </row>
    <row r="100" spans="1:21" x14ac:dyDescent="0.3">
      <c r="A100">
        <v>159</v>
      </c>
      <c r="B100">
        <f t="shared" si="1"/>
        <v>13.25</v>
      </c>
      <c r="C100">
        <v>1</v>
      </c>
      <c r="D100">
        <v>157.39359999999999</v>
      </c>
      <c r="E100">
        <v>4.4150000000000002E-2</v>
      </c>
      <c r="F100">
        <v>6.9489000000000001</v>
      </c>
      <c r="G100">
        <v>135.91999999999999</v>
      </c>
      <c r="H100">
        <v>141.22800000000001</v>
      </c>
      <c r="I100">
        <v>144.32400000000001</v>
      </c>
      <c r="J100">
        <v>145.964</v>
      </c>
      <c r="K100">
        <v>148.488</v>
      </c>
      <c r="L100">
        <v>150.191</v>
      </c>
      <c r="M100">
        <v>152.70699999999999</v>
      </c>
      <c r="N100">
        <v>157.39400000000001</v>
      </c>
      <c r="O100">
        <v>162.08099999999999</v>
      </c>
      <c r="P100">
        <v>164.596</v>
      </c>
      <c r="Q100">
        <v>166.29900000000001</v>
      </c>
      <c r="R100">
        <v>168.82400000000001</v>
      </c>
      <c r="S100">
        <v>170.46299999999999</v>
      </c>
      <c r="T100">
        <v>173.559</v>
      </c>
      <c r="U100">
        <v>178.86699999999999</v>
      </c>
    </row>
    <row r="101" spans="1:21" x14ac:dyDescent="0.3">
      <c r="A101">
        <v>160</v>
      </c>
      <c r="B101">
        <f t="shared" si="1"/>
        <v>13.333333333333334</v>
      </c>
      <c r="C101">
        <v>1</v>
      </c>
      <c r="D101">
        <v>157.70820000000001</v>
      </c>
      <c r="E101">
        <v>4.4080000000000001E-2</v>
      </c>
      <c r="F101">
        <v>6.9518000000000004</v>
      </c>
      <c r="G101">
        <v>136.226</v>
      </c>
      <c r="H101">
        <v>141.536</v>
      </c>
      <c r="I101">
        <v>144.63300000000001</v>
      </c>
      <c r="J101">
        <v>146.274</v>
      </c>
      <c r="K101">
        <v>148.79900000000001</v>
      </c>
      <c r="L101">
        <v>150.50299999999999</v>
      </c>
      <c r="M101">
        <v>153.01900000000001</v>
      </c>
      <c r="N101">
        <v>157.708</v>
      </c>
      <c r="O101">
        <v>162.39699999999999</v>
      </c>
      <c r="P101">
        <v>164.91300000000001</v>
      </c>
      <c r="Q101">
        <v>166.61699999999999</v>
      </c>
      <c r="R101">
        <v>169.143</v>
      </c>
      <c r="S101">
        <v>170.78299999999999</v>
      </c>
      <c r="T101">
        <v>173.88</v>
      </c>
      <c r="U101">
        <v>179.191</v>
      </c>
    </row>
    <row r="102" spans="1:21" x14ac:dyDescent="0.3">
      <c r="A102">
        <v>161</v>
      </c>
      <c r="B102">
        <f t="shared" si="1"/>
        <v>13.416666666666666</v>
      </c>
      <c r="C102">
        <v>1</v>
      </c>
      <c r="D102">
        <v>158.0102</v>
      </c>
      <c r="E102">
        <v>4.3999999999999997E-2</v>
      </c>
      <c r="F102">
        <v>6.9523999999999999</v>
      </c>
      <c r="G102">
        <v>136.52600000000001</v>
      </c>
      <c r="H102">
        <v>141.83600000000001</v>
      </c>
      <c r="I102">
        <v>144.934</v>
      </c>
      <c r="J102">
        <v>146.57400000000001</v>
      </c>
      <c r="K102">
        <v>149.1</v>
      </c>
      <c r="L102">
        <v>150.804</v>
      </c>
      <c r="M102">
        <v>153.321</v>
      </c>
      <c r="N102">
        <v>158.01</v>
      </c>
      <c r="O102">
        <v>162.69999999999999</v>
      </c>
      <c r="P102">
        <v>165.21600000000001</v>
      </c>
      <c r="Q102">
        <v>166.92</v>
      </c>
      <c r="R102">
        <v>169.446</v>
      </c>
      <c r="S102">
        <v>171.08600000000001</v>
      </c>
      <c r="T102">
        <v>174.184</v>
      </c>
      <c r="U102">
        <v>179.495</v>
      </c>
    </row>
    <row r="103" spans="1:21" x14ac:dyDescent="0.3">
      <c r="A103">
        <v>162</v>
      </c>
      <c r="B103">
        <f t="shared" si="1"/>
        <v>13.5</v>
      </c>
      <c r="C103">
        <v>1</v>
      </c>
      <c r="D103">
        <v>158.2997</v>
      </c>
      <c r="E103">
        <v>4.3920000000000001E-2</v>
      </c>
      <c r="F103">
        <v>6.9524999999999997</v>
      </c>
      <c r="G103">
        <v>136.815</v>
      </c>
      <c r="H103">
        <v>142.126</v>
      </c>
      <c r="I103">
        <v>145.22300000000001</v>
      </c>
      <c r="J103">
        <v>146.864</v>
      </c>
      <c r="K103">
        <v>149.38999999999999</v>
      </c>
      <c r="L103">
        <v>151.09399999999999</v>
      </c>
      <c r="M103">
        <v>153.61000000000001</v>
      </c>
      <c r="N103">
        <v>158.30000000000001</v>
      </c>
      <c r="O103">
        <v>162.989</v>
      </c>
      <c r="P103">
        <v>165.506</v>
      </c>
      <c r="Q103">
        <v>167.21</v>
      </c>
      <c r="R103">
        <v>169.73599999999999</v>
      </c>
      <c r="S103">
        <v>171.376</v>
      </c>
      <c r="T103">
        <v>174.47399999999999</v>
      </c>
      <c r="U103">
        <v>179.785</v>
      </c>
    </row>
    <row r="104" spans="1:21" x14ac:dyDescent="0.3">
      <c r="A104">
        <v>163</v>
      </c>
      <c r="B104">
        <f t="shared" si="1"/>
        <v>13.583333333333334</v>
      </c>
      <c r="C104">
        <v>1</v>
      </c>
      <c r="D104">
        <v>158.5771</v>
      </c>
      <c r="E104">
        <v>4.3839999999999997E-2</v>
      </c>
      <c r="F104">
        <v>6.952</v>
      </c>
      <c r="G104">
        <v>137.09399999999999</v>
      </c>
      <c r="H104">
        <v>142.404</v>
      </c>
      <c r="I104">
        <v>145.50200000000001</v>
      </c>
      <c r="J104">
        <v>147.142</v>
      </c>
      <c r="K104">
        <v>149.66800000000001</v>
      </c>
      <c r="L104">
        <v>151.37200000000001</v>
      </c>
      <c r="M104">
        <v>153.88800000000001</v>
      </c>
      <c r="N104">
        <v>158.577</v>
      </c>
      <c r="O104">
        <v>163.26599999999999</v>
      </c>
      <c r="P104">
        <v>165.78200000000001</v>
      </c>
      <c r="Q104">
        <v>167.48599999999999</v>
      </c>
      <c r="R104">
        <v>170.012</v>
      </c>
      <c r="S104">
        <v>171.65199999999999</v>
      </c>
      <c r="T104">
        <v>174.75</v>
      </c>
      <c r="U104">
        <v>180.06</v>
      </c>
    </row>
    <row r="105" spans="1:21" x14ac:dyDescent="0.3">
      <c r="A105">
        <v>164</v>
      </c>
      <c r="B105">
        <f t="shared" si="1"/>
        <v>13.666666666666666</v>
      </c>
      <c r="C105">
        <v>1</v>
      </c>
      <c r="D105">
        <v>158.8425</v>
      </c>
      <c r="E105">
        <v>4.376E-2</v>
      </c>
      <c r="F105">
        <v>6.9508999999999999</v>
      </c>
      <c r="G105">
        <v>137.36199999999999</v>
      </c>
      <c r="H105">
        <v>142.672</v>
      </c>
      <c r="I105">
        <v>145.76900000000001</v>
      </c>
      <c r="J105">
        <v>147.40899999999999</v>
      </c>
      <c r="K105">
        <v>149.935</v>
      </c>
      <c r="L105">
        <v>151.63800000000001</v>
      </c>
      <c r="M105">
        <v>154.154</v>
      </c>
      <c r="N105">
        <v>158.84200000000001</v>
      </c>
      <c r="O105">
        <v>163.53100000000001</v>
      </c>
      <c r="P105">
        <v>166.047</v>
      </c>
      <c r="Q105">
        <v>167.75</v>
      </c>
      <c r="R105">
        <v>170.27600000000001</v>
      </c>
      <c r="S105">
        <v>171.916</v>
      </c>
      <c r="T105">
        <v>175.01300000000001</v>
      </c>
      <c r="U105">
        <v>180.32300000000001</v>
      </c>
    </row>
    <row r="106" spans="1:21" x14ac:dyDescent="0.3">
      <c r="A106">
        <v>165</v>
      </c>
      <c r="B106">
        <f t="shared" si="1"/>
        <v>13.75</v>
      </c>
      <c r="C106">
        <v>1</v>
      </c>
      <c r="D106">
        <v>159.09610000000001</v>
      </c>
      <c r="E106">
        <v>4.369E-2</v>
      </c>
      <c r="F106">
        <v>6.9508999999999999</v>
      </c>
      <c r="G106">
        <v>137.61600000000001</v>
      </c>
      <c r="H106">
        <v>142.92599999999999</v>
      </c>
      <c r="I106">
        <v>146.023</v>
      </c>
      <c r="J106">
        <v>147.66300000000001</v>
      </c>
      <c r="K106">
        <v>150.18799999999999</v>
      </c>
      <c r="L106">
        <v>151.892</v>
      </c>
      <c r="M106">
        <v>154.40799999999999</v>
      </c>
      <c r="N106">
        <v>159.096</v>
      </c>
      <c r="O106">
        <v>163.78399999999999</v>
      </c>
      <c r="P106">
        <v>166.3</v>
      </c>
      <c r="Q106">
        <v>168.00399999999999</v>
      </c>
      <c r="R106">
        <v>170.529</v>
      </c>
      <c r="S106">
        <v>172.16900000000001</v>
      </c>
      <c r="T106">
        <v>175.26599999999999</v>
      </c>
      <c r="U106">
        <v>180.57599999999999</v>
      </c>
    </row>
    <row r="107" spans="1:21" x14ac:dyDescent="0.3">
      <c r="A107">
        <v>166</v>
      </c>
      <c r="B107">
        <f t="shared" si="1"/>
        <v>13.833333333333334</v>
      </c>
      <c r="C107">
        <v>1</v>
      </c>
      <c r="D107">
        <v>159.3382</v>
      </c>
      <c r="E107">
        <v>4.3610000000000003E-2</v>
      </c>
      <c r="F107">
        <v>6.9486999999999997</v>
      </c>
      <c r="G107">
        <v>137.86500000000001</v>
      </c>
      <c r="H107">
        <v>143.173</v>
      </c>
      <c r="I107">
        <v>146.26900000000001</v>
      </c>
      <c r="J107">
        <v>147.90899999999999</v>
      </c>
      <c r="K107">
        <v>150.43299999999999</v>
      </c>
      <c r="L107">
        <v>152.136</v>
      </c>
      <c r="M107">
        <v>154.65100000000001</v>
      </c>
      <c r="N107">
        <v>159.33799999999999</v>
      </c>
      <c r="O107">
        <v>164.02500000000001</v>
      </c>
      <c r="P107">
        <v>166.54</v>
      </c>
      <c r="Q107">
        <v>168.24299999999999</v>
      </c>
      <c r="R107">
        <v>170.768</v>
      </c>
      <c r="S107">
        <v>172.40700000000001</v>
      </c>
      <c r="T107">
        <v>175.50299999999999</v>
      </c>
      <c r="U107">
        <v>180.81100000000001</v>
      </c>
    </row>
    <row r="108" spans="1:21" x14ac:dyDescent="0.3">
      <c r="A108">
        <v>167</v>
      </c>
      <c r="B108">
        <f t="shared" si="1"/>
        <v>13.916666666666666</v>
      </c>
      <c r="C108">
        <v>1</v>
      </c>
      <c r="D108">
        <v>159.56909999999999</v>
      </c>
      <c r="E108">
        <v>4.3529999999999999E-2</v>
      </c>
      <c r="F108">
        <v>6.9459999999999997</v>
      </c>
      <c r="G108">
        <v>138.10400000000001</v>
      </c>
      <c r="H108">
        <v>143.41</v>
      </c>
      <c r="I108">
        <v>146.505</v>
      </c>
      <c r="J108">
        <v>148.14400000000001</v>
      </c>
      <c r="K108">
        <v>150.667</v>
      </c>
      <c r="L108">
        <v>152.37</v>
      </c>
      <c r="M108">
        <v>154.88399999999999</v>
      </c>
      <c r="N108">
        <v>159.56899999999999</v>
      </c>
      <c r="O108">
        <v>164.25399999999999</v>
      </c>
      <c r="P108">
        <v>166.768</v>
      </c>
      <c r="Q108">
        <v>168.471</v>
      </c>
      <c r="R108">
        <v>170.994</v>
      </c>
      <c r="S108">
        <v>172.63300000000001</v>
      </c>
      <c r="T108">
        <v>175.72800000000001</v>
      </c>
      <c r="U108">
        <v>181.03399999999999</v>
      </c>
    </row>
    <row r="109" spans="1:21" x14ac:dyDescent="0.3">
      <c r="A109">
        <v>168</v>
      </c>
      <c r="B109">
        <f t="shared" si="1"/>
        <v>14</v>
      </c>
      <c r="C109">
        <v>1</v>
      </c>
      <c r="D109">
        <v>159.78899999999999</v>
      </c>
      <c r="E109">
        <v>4.3450000000000003E-2</v>
      </c>
      <c r="F109">
        <v>6.9428000000000001</v>
      </c>
      <c r="G109">
        <v>138.334</v>
      </c>
      <c r="H109">
        <v>143.63800000000001</v>
      </c>
      <c r="I109">
        <v>146.73099999999999</v>
      </c>
      <c r="J109">
        <v>148.369</v>
      </c>
      <c r="K109">
        <v>150.89099999999999</v>
      </c>
      <c r="L109">
        <v>152.59299999999999</v>
      </c>
      <c r="M109">
        <v>155.10599999999999</v>
      </c>
      <c r="N109">
        <v>159.78899999999999</v>
      </c>
      <c r="O109">
        <v>164.47200000000001</v>
      </c>
      <c r="P109">
        <v>166.98500000000001</v>
      </c>
      <c r="Q109">
        <v>168.68700000000001</v>
      </c>
      <c r="R109">
        <v>171.209</v>
      </c>
      <c r="S109">
        <v>172.84700000000001</v>
      </c>
      <c r="T109">
        <v>175.94</v>
      </c>
      <c r="U109">
        <v>181.244</v>
      </c>
    </row>
    <row r="110" spans="1:21" x14ac:dyDescent="0.3">
      <c r="A110">
        <v>169</v>
      </c>
      <c r="B110">
        <f t="shared" si="1"/>
        <v>14.083333333333334</v>
      </c>
      <c r="C110">
        <v>1</v>
      </c>
      <c r="D110">
        <v>159.9983</v>
      </c>
      <c r="E110">
        <v>4.3369999999999999E-2</v>
      </c>
      <c r="F110">
        <v>6.9390999999999998</v>
      </c>
      <c r="G110">
        <v>138.55500000000001</v>
      </c>
      <c r="H110">
        <v>143.85499999999999</v>
      </c>
      <c r="I110">
        <v>146.947</v>
      </c>
      <c r="J110">
        <v>148.584</v>
      </c>
      <c r="K110">
        <v>151.10499999999999</v>
      </c>
      <c r="L110">
        <v>152.80600000000001</v>
      </c>
      <c r="M110">
        <v>155.31800000000001</v>
      </c>
      <c r="N110">
        <v>159.99799999999999</v>
      </c>
      <c r="O110">
        <v>164.679</v>
      </c>
      <c r="P110">
        <v>167.19</v>
      </c>
      <c r="Q110">
        <v>168.89099999999999</v>
      </c>
      <c r="R110">
        <v>171.41200000000001</v>
      </c>
      <c r="S110">
        <v>173.04900000000001</v>
      </c>
      <c r="T110">
        <v>176.14099999999999</v>
      </c>
      <c r="U110">
        <v>181.44200000000001</v>
      </c>
    </row>
    <row r="111" spans="1:21" x14ac:dyDescent="0.3">
      <c r="A111">
        <v>170</v>
      </c>
      <c r="B111">
        <f t="shared" si="1"/>
        <v>14.166666666666666</v>
      </c>
      <c r="C111">
        <v>1</v>
      </c>
      <c r="D111">
        <v>160.19710000000001</v>
      </c>
      <c r="E111">
        <v>4.3299999999999998E-2</v>
      </c>
      <c r="F111">
        <v>6.9364999999999997</v>
      </c>
      <c r="G111">
        <v>138.762</v>
      </c>
      <c r="H111">
        <v>144.06</v>
      </c>
      <c r="I111">
        <v>147.15100000000001</v>
      </c>
      <c r="J111">
        <v>148.78800000000001</v>
      </c>
      <c r="K111">
        <v>151.30799999999999</v>
      </c>
      <c r="L111">
        <v>153.00800000000001</v>
      </c>
      <c r="M111">
        <v>155.518</v>
      </c>
      <c r="N111">
        <v>160.197</v>
      </c>
      <c r="O111">
        <v>164.876</v>
      </c>
      <c r="P111">
        <v>167.386</v>
      </c>
      <c r="Q111">
        <v>169.08699999999999</v>
      </c>
      <c r="R111">
        <v>171.607</v>
      </c>
      <c r="S111">
        <v>173.24299999999999</v>
      </c>
      <c r="T111">
        <v>176.334</v>
      </c>
      <c r="U111">
        <v>181.63300000000001</v>
      </c>
    </row>
    <row r="112" spans="1:21" x14ac:dyDescent="0.3">
      <c r="A112">
        <v>171</v>
      </c>
      <c r="B112">
        <f t="shared" si="1"/>
        <v>14.25</v>
      </c>
      <c r="C112">
        <v>1</v>
      </c>
      <c r="D112">
        <v>160.38570000000001</v>
      </c>
      <c r="E112">
        <v>4.3220000000000001E-2</v>
      </c>
      <c r="F112">
        <v>6.9318999999999997</v>
      </c>
      <c r="G112">
        <v>138.965</v>
      </c>
      <c r="H112">
        <v>144.26</v>
      </c>
      <c r="I112">
        <v>147.34800000000001</v>
      </c>
      <c r="J112">
        <v>148.98400000000001</v>
      </c>
      <c r="K112">
        <v>151.50200000000001</v>
      </c>
      <c r="L112">
        <v>153.20099999999999</v>
      </c>
      <c r="M112">
        <v>155.71</v>
      </c>
      <c r="N112">
        <v>160.386</v>
      </c>
      <c r="O112">
        <v>165.06100000000001</v>
      </c>
      <c r="P112">
        <v>167.57</v>
      </c>
      <c r="Q112">
        <v>169.26900000000001</v>
      </c>
      <c r="R112">
        <v>171.78800000000001</v>
      </c>
      <c r="S112">
        <v>173.423</v>
      </c>
      <c r="T112">
        <v>176.512</v>
      </c>
      <c r="U112">
        <v>181.80699999999999</v>
      </c>
    </row>
    <row r="113" spans="1:21" x14ac:dyDescent="0.3">
      <c r="A113">
        <v>172</v>
      </c>
      <c r="B113">
        <f t="shared" si="1"/>
        <v>14.333333333333334</v>
      </c>
      <c r="C113">
        <v>1</v>
      </c>
      <c r="D113">
        <v>160.5643</v>
      </c>
      <c r="E113">
        <v>4.3139999999999998E-2</v>
      </c>
      <c r="F113">
        <v>6.9267000000000003</v>
      </c>
      <c r="G113">
        <v>139.15899999999999</v>
      </c>
      <c r="H113">
        <v>144.44999999999999</v>
      </c>
      <c r="I113">
        <v>147.53700000000001</v>
      </c>
      <c r="J113">
        <v>149.17099999999999</v>
      </c>
      <c r="K113">
        <v>151.68700000000001</v>
      </c>
      <c r="L113">
        <v>153.38499999999999</v>
      </c>
      <c r="M113">
        <v>155.892</v>
      </c>
      <c r="N113">
        <v>160.56399999999999</v>
      </c>
      <c r="O113">
        <v>165.23599999999999</v>
      </c>
      <c r="P113">
        <v>167.74299999999999</v>
      </c>
      <c r="Q113">
        <v>169.441</v>
      </c>
      <c r="R113">
        <v>171.958</v>
      </c>
      <c r="S113">
        <v>173.59200000000001</v>
      </c>
      <c r="T113">
        <v>176.678</v>
      </c>
      <c r="U113">
        <v>181.97</v>
      </c>
    </row>
    <row r="114" spans="1:21" x14ac:dyDescent="0.3">
      <c r="A114">
        <v>173</v>
      </c>
      <c r="B114">
        <f t="shared" si="1"/>
        <v>14.416666666666666</v>
      </c>
      <c r="C114">
        <v>1</v>
      </c>
      <c r="D114">
        <v>160.73320000000001</v>
      </c>
      <c r="E114">
        <v>4.3069999999999997E-2</v>
      </c>
      <c r="F114">
        <v>6.9227999999999996</v>
      </c>
      <c r="G114">
        <v>139.34</v>
      </c>
      <c r="H114">
        <v>144.62799999999999</v>
      </c>
      <c r="I114">
        <v>147.71299999999999</v>
      </c>
      <c r="J114">
        <v>149.346</v>
      </c>
      <c r="K114">
        <v>151.86099999999999</v>
      </c>
      <c r="L114">
        <v>153.55799999999999</v>
      </c>
      <c r="M114">
        <v>156.06399999999999</v>
      </c>
      <c r="N114">
        <v>160.733</v>
      </c>
      <c r="O114">
        <v>165.40299999999999</v>
      </c>
      <c r="P114">
        <v>167.90799999999999</v>
      </c>
      <c r="Q114">
        <v>169.60499999999999</v>
      </c>
      <c r="R114">
        <v>172.12</v>
      </c>
      <c r="S114">
        <v>173.75399999999999</v>
      </c>
      <c r="T114">
        <v>176.83799999999999</v>
      </c>
      <c r="U114">
        <v>182.126</v>
      </c>
    </row>
    <row r="115" spans="1:21" x14ac:dyDescent="0.3">
      <c r="A115">
        <v>174</v>
      </c>
      <c r="B115">
        <f t="shared" si="1"/>
        <v>14.5</v>
      </c>
      <c r="C115">
        <v>1</v>
      </c>
      <c r="D115">
        <v>160.89269999999999</v>
      </c>
      <c r="E115">
        <v>4.299E-2</v>
      </c>
      <c r="F115">
        <v>6.9168000000000003</v>
      </c>
      <c r="G115">
        <v>139.518</v>
      </c>
      <c r="H115">
        <v>144.80199999999999</v>
      </c>
      <c r="I115">
        <v>147.88399999999999</v>
      </c>
      <c r="J115">
        <v>149.51599999999999</v>
      </c>
      <c r="K115">
        <v>152.02799999999999</v>
      </c>
      <c r="L115">
        <v>153.72399999999999</v>
      </c>
      <c r="M115">
        <v>156.227</v>
      </c>
      <c r="N115">
        <v>160.893</v>
      </c>
      <c r="O115">
        <v>165.55799999999999</v>
      </c>
      <c r="P115">
        <v>168.06100000000001</v>
      </c>
      <c r="Q115">
        <v>169.75700000000001</v>
      </c>
      <c r="R115">
        <v>172.27</v>
      </c>
      <c r="S115">
        <v>173.90199999999999</v>
      </c>
      <c r="T115">
        <v>176.98400000000001</v>
      </c>
      <c r="U115">
        <v>182.267</v>
      </c>
    </row>
    <row r="116" spans="1:21" x14ac:dyDescent="0.3">
      <c r="A116">
        <v>175</v>
      </c>
      <c r="B116">
        <f t="shared" si="1"/>
        <v>14.583333333333334</v>
      </c>
      <c r="C116">
        <v>1</v>
      </c>
      <c r="D116">
        <v>161.04300000000001</v>
      </c>
      <c r="E116">
        <v>4.292E-2</v>
      </c>
      <c r="F116">
        <v>6.9119999999999999</v>
      </c>
      <c r="G116">
        <v>139.68299999999999</v>
      </c>
      <c r="H116">
        <v>144.96299999999999</v>
      </c>
      <c r="I116">
        <v>148.04300000000001</v>
      </c>
      <c r="J116">
        <v>149.67400000000001</v>
      </c>
      <c r="K116">
        <v>152.185</v>
      </c>
      <c r="L116">
        <v>153.87899999999999</v>
      </c>
      <c r="M116">
        <v>156.381</v>
      </c>
      <c r="N116">
        <v>161.04300000000001</v>
      </c>
      <c r="O116">
        <v>165.70500000000001</v>
      </c>
      <c r="P116">
        <v>168.20699999999999</v>
      </c>
      <c r="Q116">
        <v>169.90100000000001</v>
      </c>
      <c r="R116">
        <v>172.41200000000001</v>
      </c>
      <c r="S116">
        <v>174.04300000000001</v>
      </c>
      <c r="T116">
        <v>177.12299999999999</v>
      </c>
      <c r="U116">
        <v>182.40299999999999</v>
      </c>
    </row>
    <row r="117" spans="1:21" x14ac:dyDescent="0.3">
      <c r="A117">
        <v>176</v>
      </c>
      <c r="B117">
        <f t="shared" si="1"/>
        <v>14.666666666666666</v>
      </c>
      <c r="C117">
        <v>1</v>
      </c>
      <c r="D117">
        <v>161.18450000000001</v>
      </c>
      <c r="E117">
        <v>4.2840000000000003E-2</v>
      </c>
      <c r="F117">
        <v>6.9051</v>
      </c>
      <c r="G117">
        <v>139.846</v>
      </c>
      <c r="H117">
        <v>145.12100000000001</v>
      </c>
      <c r="I117">
        <v>148.197</v>
      </c>
      <c r="J117">
        <v>149.827</v>
      </c>
      <c r="K117">
        <v>152.33500000000001</v>
      </c>
      <c r="L117">
        <v>154.02799999999999</v>
      </c>
      <c r="M117">
        <v>156.52699999999999</v>
      </c>
      <c r="N117">
        <v>161.184</v>
      </c>
      <c r="O117">
        <v>165.84200000000001</v>
      </c>
      <c r="P117">
        <v>168.34100000000001</v>
      </c>
      <c r="Q117">
        <v>170.03399999999999</v>
      </c>
      <c r="R117">
        <v>172.542</v>
      </c>
      <c r="S117">
        <v>174.172</v>
      </c>
      <c r="T117">
        <v>177.24799999999999</v>
      </c>
      <c r="U117">
        <v>182.523</v>
      </c>
    </row>
    <row r="118" spans="1:21" x14ac:dyDescent="0.3">
      <c r="A118">
        <v>177</v>
      </c>
      <c r="B118">
        <f t="shared" si="1"/>
        <v>14.75</v>
      </c>
      <c r="C118">
        <v>1</v>
      </c>
      <c r="D118">
        <v>161.3176</v>
      </c>
      <c r="E118">
        <v>4.2770000000000002E-2</v>
      </c>
      <c r="F118">
        <v>6.8996000000000004</v>
      </c>
      <c r="G118">
        <v>139.99600000000001</v>
      </c>
      <c r="H118">
        <v>145.267</v>
      </c>
      <c r="I118">
        <v>148.34100000000001</v>
      </c>
      <c r="J118">
        <v>149.96899999999999</v>
      </c>
      <c r="K118">
        <v>152.47499999999999</v>
      </c>
      <c r="L118">
        <v>154.167</v>
      </c>
      <c r="M118">
        <v>156.66399999999999</v>
      </c>
      <c r="N118">
        <v>161.31800000000001</v>
      </c>
      <c r="O118">
        <v>165.971</v>
      </c>
      <c r="P118">
        <v>168.46899999999999</v>
      </c>
      <c r="Q118">
        <v>170.16</v>
      </c>
      <c r="R118">
        <v>172.666</v>
      </c>
      <c r="S118">
        <v>174.29400000000001</v>
      </c>
      <c r="T118">
        <v>177.36799999999999</v>
      </c>
      <c r="U118">
        <v>182.63900000000001</v>
      </c>
    </row>
    <row r="119" spans="1:21" x14ac:dyDescent="0.3">
      <c r="A119">
        <v>178</v>
      </c>
      <c r="B119">
        <f t="shared" si="1"/>
        <v>14.833333333333334</v>
      </c>
      <c r="C119">
        <v>1</v>
      </c>
      <c r="D119">
        <v>161.4425</v>
      </c>
      <c r="E119">
        <v>4.2700000000000002E-2</v>
      </c>
      <c r="F119">
        <v>6.8936000000000002</v>
      </c>
      <c r="G119">
        <v>140.13999999999999</v>
      </c>
      <c r="H119">
        <v>145.40600000000001</v>
      </c>
      <c r="I119">
        <v>148.477</v>
      </c>
      <c r="J119">
        <v>150.10400000000001</v>
      </c>
      <c r="K119">
        <v>152.608</v>
      </c>
      <c r="L119">
        <v>154.298</v>
      </c>
      <c r="M119">
        <v>156.79300000000001</v>
      </c>
      <c r="N119">
        <v>161.44200000000001</v>
      </c>
      <c r="O119">
        <v>166.09200000000001</v>
      </c>
      <c r="P119">
        <v>168.58699999999999</v>
      </c>
      <c r="Q119">
        <v>170.27699999999999</v>
      </c>
      <c r="R119">
        <v>172.78100000000001</v>
      </c>
      <c r="S119">
        <v>174.40799999999999</v>
      </c>
      <c r="T119">
        <v>177.47900000000001</v>
      </c>
      <c r="U119">
        <v>182.745</v>
      </c>
    </row>
    <row r="120" spans="1:21" x14ac:dyDescent="0.3">
      <c r="A120">
        <v>179</v>
      </c>
      <c r="B120">
        <f t="shared" si="1"/>
        <v>14.916666666666666</v>
      </c>
      <c r="C120">
        <v>1</v>
      </c>
      <c r="D120">
        <v>161.55959999999999</v>
      </c>
      <c r="E120">
        <v>4.2630000000000001E-2</v>
      </c>
      <c r="F120">
        <v>6.8872999999999998</v>
      </c>
      <c r="G120">
        <v>140.27600000000001</v>
      </c>
      <c r="H120">
        <v>145.53700000000001</v>
      </c>
      <c r="I120">
        <v>148.60599999999999</v>
      </c>
      <c r="J120">
        <v>150.23099999999999</v>
      </c>
      <c r="K120">
        <v>152.733</v>
      </c>
      <c r="L120">
        <v>154.42099999999999</v>
      </c>
      <c r="M120">
        <v>156.91399999999999</v>
      </c>
      <c r="N120">
        <v>161.56</v>
      </c>
      <c r="O120">
        <v>166.20500000000001</v>
      </c>
      <c r="P120">
        <v>168.69800000000001</v>
      </c>
      <c r="Q120">
        <v>170.386</v>
      </c>
      <c r="R120">
        <v>172.88800000000001</v>
      </c>
      <c r="S120">
        <v>174.51300000000001</v>
      </c>
      <c r="T120">
        <v>177.58199999999999</v>
      </c>
      <c r="U120">
        <v>182.84299999999999</v>
      </c>
    </row>
    <row r="121" spans="1:21" x14ac:dyDescent="0.3">
      <c r="A121">
        <v>180</v>
      </c>
      <c r="B121">
        <f t="shared" si="1"/>
        <v>15</v>
      </c>
      <c r="C121">
        <v>1</v>
      </c>
      <c r="D121">
        <v>161.66919999999999</v>
      </c>
      <c r="E121">
        <v>4.2549999999999998E-2</v>
      </c>
      <c r="F121">
        <v>6.8789999999999996</v>
      </c>
      <c r="G121">
        <v>140.411</v>
      </c>
      <c r="H121">
        <v>145.666</v>
      </c>
      <c r="I121">
        <v>148.73099999999999</v>
      </c>
      <c r="J121">
        <v>150.35400000000001</v>
      </c>
      <c r="K121">
        <v>152.85300000000001</v>
      </c>
      <c r="L121">
        <v>154.54</v>
      </c>
      <c r="M121">
        <v>157.029</v>
      </c>
      <c r="N121">
        <v>161.66900000000001</v>
      </c>
      <c r="O121">
        <v>166.309</v>
      </c>
      <c r="P121">
        <v>168.79900000000001</v>
      </c>
      <c r="Q121">
        <v>170.48500000000001</v>
      </c>
      <c r="R121">
        <v>172.98400000000001</v>
      </c>
      <c r="S121">
        <v>174.607</v>
      </c>
      <c r="T121">
        <v>177.672</v>
      </c>
      <c r="U121">
        <v>182.92699999999999</v>
      </c>
    </row>
    <row r="122" spans="1:21" x14ac:dyDescent="0.3">
      <c r="A122">
        <v>181</v>
      </c>
      <c r="B122">
        <f t="shared" si="1"/>
        <v>15.083333333333334</v>
      </c>
      <c r="C122">
        <v>1</v>
      </c>
      <c r="D122">
        <v>161.77170000000001</v>
      </c>
      <c r="E122">
        <v>4.2479999999999997E-2</v>
      </c>
      <c r="F122">
        <v>6.8720999999999997</v>
      </c>
      <c r="G122">
        <v>140.535</v>
      </c>
      <c r="H122">
        <v>145.785</v>
      </c>
      <c r="I122">
        <v>148.84700000000001</v>
      </c>
      <c r="J122">
        <v>150.46799999999999</v>
      </c>
      <c r="K122">
        <v>152.965</v>
      </c>
      <c r="L122">
        <v>154.649</v>
      </c>
      <c r="M122">
        <v>157.137</v>
      </c>
      <c r="N122">
        <v>161.77199999999999</v>
      </c>
      <c r="O122">
        <v>166.40700000000001</v>
      </c>
      <c r="P122">
        <v>168.89400000000001</v>
      </c>
      <c r="Q122">
        <v>170.57900000000001</v>
      </c>
      <c r="R122">
        <v>173.07499999999999</v>
      </c>
      <c r="S122">
        <v>174.697</v>
      </c>
      <c r="T122">
        <v>177.75899999999999</v>
      </c>
      <c r="U122">
        <v>183.00800000000001</v>
      </c>
    </row>
    <row r="123" spans="1:21" x14ac:dyDescent="0.3">
      <c r="A123">
        <v>182</v>
      </c>
      <c r="B123">
        <f t="shared" si="1"/>
        <v>15.166666666666666</v>
      </c>
      <c r="C123">
        <v>1</v>
      </c>
      <c r="D123">
        <v>161.8673</v>
      </c>
      <c r="E123">
        <v>4.2410000000000003E-2</v>
      </c>
      <c r="F123">
        <v>6.8647999999999998</v>
      </c>
      <c r="G123">
        <v>140.65299999999999</v>
      </c>
      <c r="H123">
        <v>145.89699999999999</v>
      </c>
      <c r="I123">
        <v>148.95599999999999</v>
      </c>
      <c r="J123">
        <v>150.57599999999999</v>
      </c>
      <c r="K123">
        <v>153.07</v>
      </c>
      <c r="L123">
        <v>154.75200000000001</v>
      </c>
      <c r="M123">
        <v>157.23699999999999</v>
      </c>
      <c r="N123">
        <v>161.86699999999999</v>
      </c>
      <c r="O123">
        <v>166.49799999999999</v>
      </c>
      <c r="P123">
        <v>168.982</v>
      </c>
      <c r="Q123">
        <v>170.66499999999999</v>
      </c>
      <c r="R123">
        <v>173.15899999999999</v>
      </c>
      <c r="S123">
        <v>174.779</v>
      </c>
      <c r="T123">
        <v>177.83699999999999</v>
      </c>
      <c r="U123">
        <v>183.08099999999999</v>
      </c>
    </row>
    <row r="124" spans="1:21" x14ac:dyDescent="0.3">
      <c r="A124">
        <v>183</v>
      </c>
      <c r="B124">
        <f t="shared" si="1"/>
        <v>15.25</v>
      </c>
      <c r="C124">
        <v>1</v>
      </c>
      <c r="D124">
        <v>161.9564</v>
      </c>
      <c r="E124">
        <v>4.2349999999999999E-2</v>
      </c>
      <c r="F124">
        <v>6.8589000000000002</v>
      </c>
      <c r="G124">
        <v>140.761</v>
      </c>
      <c r="H124">
        <v>146</v>
      </c>
      <c r="I124">
        <v>149.05600000000001</v>
      </c>
      <c r="J124">
        <v>150.67500000000001</v>
      </c>
      <c r="K124">
        <v>153.166</v>
      </c>
      <c r="L124">
        <v>154.84800000000001</v>
      </c>
      <c r="M124">
        <v>157.33000000000001</v>
      </c>
      <c r="N124">
        <v>161.95599999999999</v>
      </c>
      <c r="O124">
        <v>166.583</v>
      </c>
      <c r="P124">
        <v>169.065</v>
      </c>
      <c r="Q124">
        <v>170.74600000000001</v>
      </c>
      <c r="R124">
        <v>173.238</v>
      </c>
      <c r="S124">
        <v>174.85599999999999</v>
      </c>
      <c r="T124">
        <v>177.91200000000001</v>
      </c>
      <c r="U124">
        <v>183.15199999999999</v>
      </c>
    </row>
    <row r="125" spans="1:21" x14ac:dyDescent="0.3">
      <c r="A125">
        <v>184</v>
      </c>
      <c r="B125">
        <f t="shared" si="1"/>
        <v>15.333333333333334</v>
      </c>
      <c r="C125">
        <v>1</v>
      </c>
      <c r="D125">
        <v>162.0393</v>
      </c>
      <c r="E125">
        <v>4.2279999999999998E-2</v>
      </c>
      <c r="F125">
        <v>6.851</v>
      </c>
      <c r="G125">
        <v>140.86799999999999</v>
      </c>
      <c r="H125">
        <v>146.101</v>
      </c>
      <c r="I125">
        <v>149.154</v>
      </c>
      <c r="J125">
        <v>150.77000000000001</v>
      </c>
      <c r="K125">
        <v>153.25899999999999</v>
      </c>
      <c r="L125">
        <v>154.93899999999999</v>
      </c>
      <c r="M125">
        <v>157.41800000000001</v>
      </c>
      <c r="N125">
        <v>162.03899999999999</v>
      </c>
      <c r="O125">
        <v>166.66</v>
      </c>
      <c r="P125">
        <v>169.14</v>
      </c>
      <c r="Q125">
        <v>170.81899999999999</v>
      </c>
      <c r="R125">
        <v>173.30799999999999</v>
      </c>
      <c r="S125">
        <v>174.92500000000001</v>
      </c>
      <c r="T125">
        <v>177.977</v>
      </c>
      <c r="U125">
        <v>183.21100000000001</v>
      </c>
    </row>
    <row r="126" spans="1:21" x14ac:dyDescent="0.3">
      <c r="A126">
        <v>185</v>
      </c>
      <c r="B126">
        <f t="shared" si="1"/>
        <v>15.416666666666666</v>
      </c>
      <c r="C126">
        <v>1</v>
      </c>
      <c r="D126">
        <v>162.1164</v>
      </c>
      <c r="E126">
        <v>4.2209999999999998E-2</v>
      </c>
      <c r="F126">
        <v>6.8429000000000002</v>
      </c>
      <c r="G126">
        <v>140.97</v>
      </c>
      <c r="H126">
        <v>146.197</v>
      </c>
      <c r="I126">
        <v>149.24600000000001</v>
      </c>
      <c r="J126">
        <v>150.86099999999999</v>
      </c>
      <c r="K126">
        <v>153.34700000000001</v>
      </c>
      <c r="L126">
        <v>155.024</v>
      </c>
      <c r="M126">
        <v>157.501</v>
      </c>
      <c r="N126">
        <v>162.11600000000001</v>
      </c>
      <c r="O126">
        <v>166.732</v>
      </c>
      <c r="P126">
        <v>169.209</v>
      </c>
      <c r="Q126">
        <v>170.886</v>
      </c>
      <c r="R126">
        <v>173.37200000000001</v>
      </c>
      <c r="S126">
        <v>174.98699999999999</v>
      </c>
      <c r="T126">
        <v>178.035</v>
      </c>
      <c r="U126">
        <v>183.26300000000001</v>
      </c>
    </row>
    <row r="127" spans="1:21" x14ac:dyDescent="0.3">
      <c r="A127">
        <v>186</v>
      </c>
      <c r="B127">
        <f t="shared" si="1"/>
        <v>15.5</v>
      </c>
      <c r="C127">
        <v>1</v>
      </c>
      <c r="D127">
        <v>162.18799999999999</v>
      </c>
      <c r="E127">
        <v>4.2139999999999997E-2</v>
      </c>
      <c r="F127">
        <v>6.8346</v>
      </c>
      <c r="G127">
        <v>141.06700000000001</v>
      </c>
      <c r="H127">
        <v>146.28800000000001</v>
      </c>
      <c r="I127">
        <v>149.334</v>
      </c>
      <c r="J127">
        <v>150.946</v>
      </c>
      <c r="K127">
        <v>153.429</v>
      </c>
      <c r="L127">
        <v>155.10400000000001</v>
      </c>
      <c r="M127">
        <v>157.578</v>
      </c>
      <c r="N127">
        <v>162.18799999999999</v>
      </c>
      <c r="O127">
        <v>166.798</v>
      </c>
      <c r="P127">
        <v>169.27199999999999</v>
      </c>
      <c r="Q127">
        <v>170.947</v>
      </c>
      <c r="R127">
        <v>173.43</v>
      </c>
      <c r="S127">
        <v>175.042</v>
      </c>
      <c r="T127">
        <v>178.08799999999999</v>
      </c>
      <c r="U127">
        <v>183.309</v>
      </c>
    </row>
    <row r="128" spans="1:21" x14ac:dyDescent="0.3">
      <c r="A128">
        <v>187</v>
      </c>
      <c r="B128">
        <f t="shared" si="1"/>
        <v>15.583333333333334</v>
      </c>
      <c r="C128">
        <v>1</v>
      </c>
      <c r="D128">
        <v>162.2542</v>
      </c>
      <c r="E128">
        <v>4.2079999999999999E-2</v>
      </c>
      <c r="F128">
        <v>6.8277000000000001</v>
      </c>
      <c r="G128">
        <v>141.155</v>
      </c>
      <c r="H128">
        <v>146.37100000000001</v>
      </c>
      <c r="I128">
        <v>149.41300000000001</v>
      </c>
      <c r="J128">
        <v>151.024</v>
      </c>
      <c r="K128">
        <v>153.50399999999999</v>
      </c>
      <c r="L128">
        <v>155.178</v>
      </c>
      <c r="M128">
        <v>157.649</v>
      </c>
      <c r="N128">
        <v>162.25399999999999</v>
      </c>
      <c r="O128">
        <v>166.85900000000001</v>
      </c>
      <c r="P128">
        <v>169.33099999999999</v>
      </c>
      <c r="Q128">
        <v>171.00399999999999</v>
      </c>
      <c r="R128">
        <v>173.48500000000001</v>
      </c>
      <c r="S128">
        <v>175.096</v>
      </c>
      <c r="T128">
        <v>178.13800000000001</v>
      </c>
      <c r="U128">
        <v>183.35300000000001</v>
      </c>
    </row>
    <row r="129" spans="1:21" x14ac:dyDescent="0.3">
      <c r="A129">
        <v>188</v>
      </c>
      <c r="B129">
        <f t="shared" si="1"/>
        <v>15.666666666666666</v>
      </c>
      <c r="C129">
        <v>1</v>
      </c>
      <c r="D129">
        <v>162.31540000000001</v>
      </c>
      <c r="E129">
        <v>4.2009999999999999E-2</v>
      </c>
      <c r="F129">
        <v>6.8189000000000002</v>
      </c>
      <c r="G129">
        <v>141.244</v>
      </c>
      <c r="H129">
        <v>146.452</v>
      </c>
      <c r="I129">
        <v>149.49100000000001</v>
      </c>
      <c r="J129">
        <v>151.09899999999999</v>
      </c>
      <c r="K129">
        <v>153.577</v>
      </c>
      <c r="L129">
        <v>155.24799999999999</v>
      </c>
      <c r="M129">
        <v>157.71600000000001</v>
      </c>
      <c r="N129">
        <v>162.315</v>
      </c>
      <c r="O129">
        <v>166.91499999999999</v>
      </c>
      <c r="P129">
        <v>169.38300000000001</v>
      </c>
      <c r="Q129">
        <v>171.054</v>
      </c>
      <c r="R129">
        <v>173.53100000000001</v>
      </c>
      <c r="S129">
        <v>175.14</v>
      </c>
      <c r="T129">
        <v>178.178</v>
      </c>
      <c r="U129">
        <v>183.387</v>
      </c>
    </row>
    <row r="130" spans="1:21" x14ac:dyDescent="0.3">
      <c r="A130">
        <v>189</v>
      </c>
      <c r="B130">
        <f t="shared" si="1"/>
        <v>15.75</v>
      </c>
      <c r="C130">
        <v>1</v>
      </c>
      <c r="D130">
        <v>162.37190000000001</v>
      </c>
      <c r="E130">
        <v>4.1950000000000001E-2</v>
      </c>
      <c r="F130">
        <v>6.8114999999999997</v>
      </c>
      <c r="G130">
        <v>141.32300000000001</v>
      </c>
      <c r="H130">
        <v>146.52600000000001</v>
      </c>
      <c r="I130">
        <v>149.56100000000001</v>
      </c>
      <c r="J130">
        <v>151.16800000000001</v>
      </c>
      <c r="K130">
        <v>153.643</v>
      </c>
      <c r="L130">
        <v>155.31200000000001</v>
      </c>
      <c r="M130">
        <v>157.77799999999999</v>
      </c>
      <c r="N130">
        <v>162.37200000000001</v>
      </c>
      <c r="O130">
        <v>166.96600000000001</v>
      </c>
      <c r="P130">
        <v>169.43199999999999</v>
      </c>
      <c r="Q130">
        <v>171.101</v>
      </c>
      <c r="R130">
        <v>173.57599999999999</v>
      </c>
      <c r="S130">
        <v>175.18299999999999</v>
      </c>
      <c r="T130">
        <v>178.21799999999999</v>
      </c>
      <c r="U130">
        <v>183.42099999999999</v>
      </c>
    </row>
    <row r="131" spans="1:21" x14ac:dyDescent="0.3">
      <c r="A131">
        <v>190</v>
      </c>
      <c r="B131">
        <f t="shared" ref="B131:B169" si="2">A131/12</f>
        <v>15.833333333333334</v>
      </c>
      <c r="C131">
        <v>1</v>
      </c>
      <c r="D131">
        <v>162.4239</v>
      </c>
      <c r="E131">
        <v>4.1889999999999997E-2</v>
      </c>
      <c r="F131">
        <v>6.8038999999999996</v>
      </c>
      <c r="G131">
        <v>141.398</v>
      </c>
      <c r="H131">
        <v>146.596</v>
      </c>
      <c r="I131">
        <v>149.62700000000001</v>
      </c>
      <c r="J131">
        <v>151.232</v>
      </c>
      <c r="K131">
        <v>153.70400000000001</v>
      </c>
      <c r="L131">
        <v>155.37200000000001</v>
      </c>
      <c r="M131">
        <v>157.83500000000001</v>
      </c>
      <c r="N131">
        <v>162.42400000000001</v>
      </c>
      <c r="O131">
        <v>167.01300000000001</v>
      </c>
      <c r="P131">
        <v>169.476</v>
      </c>
      <c r="Q131">
        <v>171.143</v>
      </c>
      <c r="R131">
        <v>173.61500000000001</v>
      </c>
      <c r="S131">
        <v>175.221</v>
      </c>
      <c r="T131">
        <v>178.25200000000001</v>
      </c>
      <c r="U131">
        <v>183.45</v>
      </c>
    </row>
    <row r="132" spans="1:21" x14ac:dyDescent="0.3">
      <c r="A132">
        <v>191</v>
      </c>
      <c r="B132">
        <f t="shared" si="2"/>
        <v>15.916666666666666</v>
      </c>
      <c r="C132">
        <v>1</v>
      </c>
      <c r="D132">
        <v>162.4717</v>
      </c>
      <c r="E132">
        <v>4.1820000000000003E-2</v>
      </c>
      <c r="F132">
        <v>6.7946</v>
      </c>
      <c r="G132">
        <v>141.47499999999999</v>
      </c>
      <c r="H132">
        <v>146.66499999999999</v>
      </c>
      <c r="I132">
        <v>149.69300000000001</v>
      </c>
      <c r="J132">
        <v>151.29599999999999</v>
      </c>
      <c r="K132">
        <v>153.76400000000001</v>
      </c>
      <c r="L132">
        <v>155.43</v>
      </c>
      <c r="M132">
        <v>157.88900000000001</v>
      </c>
      <c r="N132">
        <v>162.47200000000001</v>
      </c>
      <c r="O132">
        <v>167.05500000000001</v>
      </c>
      <c r="P132">
        <v>169.51400000000001</v>
      </c>
      <c r="Q132">
        <v>171.179</v>
      </c>
      <c r="R132">
        <v>173.648</v>
      </c>
      <c r="S132">
        <v>175.251</v>
      </c>
      <c r="T132">
        <v>178.27799999999999</v>
      </c>
      <c r="U132">
        <v>183.46799999999999</v>
      </c>
    </row>
    <row r="133" spans="1:21" x14ac:dyDescent="0.3">
      <c r="A133">
        <v>192</v>
      </c>
      <c r="B133">
        <f t="shared" si="2"/>
        <v>16</v>
      </c>
      <c r="C133">
        <v>1</v>
      </c>
      <c r="D133">
        <v>162.51560000000001</v>
      </c>
      <c r="E133">
        <v>4.1759999999999999E-2</v>
      </c>
      <c r="F133">
        <v>6.7866999999999997</v>
      </c>
      <c r="G133">
        <v>141.54300000000001</v>
      </c>
      <c r="H133">
        <v>146.727</v>
      </c>
      <c r="I133">
        <v>149.751</v>
      </c>
      <c r="J133">
        <v>151.35300000000001</v>
      </c>
      <c r="K133">
        <v>153.81800000000001</v>
      </c>
      <c r="L133">
        <v>155.482</v>
      </c>
      <c r="M133">
        <v>157.93799999999999</v>
      </c>
      <c r="N133">
        <v>162.51599999999999</v>
      </c>
      <c r="O133">
        <v>167.09299999999999</v>
      </c>
      <c r="P133">
        <v>169.55</v>
      </c>
      <c r="Q133">
        <v>171.21299999999999</v>
      </c>
      <c r="R133">
        <v>173.679</v>
      </c>
      <c r="S133">
        <v>175.28</v>
      </c>
      <c r="T133">
        <v>178.304</v>
      </c>
      <c r="U133">
        <v>183.488</v>
      </c>
    </row>
    <row r="134" spans="1:21" x14ac:dyDescent="0.3">
      <c r="A134">
        <v>193</v>
      </c>
      <c r="B134">
        <f t="shared" si="2"/>
        <v>16.083333333333332</v>
      </c>
      <c r="C134">
        <v>1</v>
      </c>
      <c r="D134">
        <v>162.55600000000001</v>
      </c>
      <c r="E134">
        <v>4.1700000000000001E-2</v>
      </c>
      <c r="F134">
        <v>6.7786</v>
      </c>
      <c r="G134">
        <v>141.60900000000001</v>
      </c>
      <c r="H134">
        <v>146.78700000000001</v>
      </c>
      <c r="I134">
        <v>149.80699999999999</v>
      </c>
      <c r="J134">
        <v>151.40600000000001</v>
      </c>
      <c r="K134">
        <v>153.869</v>
      </c>
      <c r="L134">
        <v>155.53</v>
      </c>
      <c r="M134">
        <v>157.98400000000001</v>
      </c>
      <c r="N134">
        <v>162.55600000000001</v>
      </c>
      <c r="O134">
        <v>167.12799999999999</v>
      </c>
      <c r="P134">
        <v>169.58199999999999</v>
      </c>
      <c r="Q134">
        <v>171.24299999999999</v>
      </c>
      <c r="R134">
        <v>173.70599999999999</v>
      </c>
      <c r="S134">
        <v>175.30500000000001</v>
      </c>
      <c r="T134">
        <v>178.32499999999999</v>
      </c>
      <c r="U134">
        <v>183.50299999999999</v>
      </c>
    </row>
    <row r="135" spans="1:21" x14ac:dyDescent="0.3">
      <c r="A135">
        <v>194</v>
      </c>
      <c r="B135">
        <f t="shared" si="2"/>
        <v>16.166666666666668</v>
      </c>
      <c r="C135">
        <v>1</v>
      </c>
      <c r="D135">
        <v>162.5933</v>
      </c>
      <c r="E135">
        <v>4.1640000000000003E-2</v>
      </c>
      <c r="F135">
        <v>6.7704000000000004</v>
      </c>
      <c r="G135">
        <v>141.67099999999999</v>
      </c>
      <c r="H135">
        <v>146.84299999999999</v>
      </c>
      <c r="I135">
        <v>149.86000000000001</v>
      </c>
      <c r="J135">
        <v>151.45699999999999</v>
      </c>
      <c r="K135">
        <v>153.917</v>
      </c>
      <c r="L135">
        <v>155.57599999999999</v>
      </c>
      <c r="M135">
        <v>158.02699999999999</v>
      </c>
      <c r="N135">
        <v>162.59299999999999</v>
      </c>
      <c r="O135">
        <v>167.16</v>
      </c>
      <c r="P135">
        <v>169.61</v>
      </c>
      <c r="Q135">
        <v>171.27</v>
      </c>
      <c r="R135">
        <v>173.73</v>
      </c>
      <c r="S135">
        <v>175.327</v>
      </c>
      <c r="T135">
        <v>178.34399999999999</v>
      </c>
      <c r="U135">
        <v>183.51499999999999</v>
      </c>
    </row>
    <row r="136" spans="1:21" x14ac:dyDescent="0.3">
      <c r="A136">
        <v>195</v>
      </c>
      <c r="B136">
        <f t="shared" si="2"/>
        <v>16.25</v>
      </c>
      <c r="C136">
        <v>1</v>
      </c>
      <c r="D136">
        <v>162.6276</v>
      </c>
      <c r="E136">
        <v>4.1579999999999999E-2</v>
      </c>
      <c r="F136">
        <v>6.7621000000000002</v>
      </c>
      <c r="G136">
        <v>141.73099999999999</v>
      </c>
      <c r="H136">
        <v>146.89699999999999</v>
      </c>
      <c r="I136">
        <v>149.91</v>
      </c>
      <c r="J136">
        <v>151.505</v>
      </c>
      <c r="K136">
        <v>153.96199999999999</v>
      </c>
      <c r="L136">
        <v>155.619</v>
      </c>
      <c r="M136">
        <v>158.06700000000001</v>
      </c>
      <c r="N136">
        <v>162.62799999999999</v>
      </c>
      <c r="O136">
        <v>167.18899999999999</v>
      </c>
      <c r="P136">
        <v>169.636</v>
      </c>
      <c r="Q136">
        <v>171.29400000000001</v>
      </c>
      <c r="R136">
        <v>173.75</v>
      </c>
      <c r="S136">
        <v>175.346</v>
      </c>
      <c r="T136">
        <v>178.358</v>
      </c>
      <c r="U136">
        <v>183.524</v>
      </c>
    </row>
    <row r="137" spans="1:21" x14ac:dyDescent="0.3">
      <c r="A137">
        <v>196</v>
      </c>
      <c r="B137">
        <f t="shared" si="2"/>
        <v>16.333333333333332</v>
      </c>
      <c r="C137">
        <v>1</v>
      </c>
      <c r="D137">
        <v>162.65940000000001</v>
      </c>
      <c r="E137">
        <v>4.1520000000000001E-2</v>
      </c>
      <c r="F137">
        <v>6.7535999999999996</v>
      </c>
      <c r="G137">
        <v>141.78899999999999</v>
      </c>
      <c r="H137">
        <v>146.94800000000001</v>
      </c>
      <c r="I137">
        <v>149.95699999999999</v>
      </c>
      <c r="J137">
        <v>151.55099999999999</v>
      </c>
      <c r="K137">
        <v>154.00399999999999</v>
      </c>
      <c r="L137">
        <v>155.66</v>
      </c>
      <c r="M137">
        <v>158.10400000000001</v>
      </c>
      <c r="N137">
        <v>162.65899999999999</v>
      </c>
      <c r="O137">
        <v>167.215</v>
      </c>
      <c r="P137">
        <v>169.65899999999999</v>
      </c>
      <c r="Q137">
        <v>171.315</v>
      </c>
      <c r="R137">
        <v>173.768</v>
      </c>
      <c r="S137">
        <v>175.36199999999999</v>
      </c>
      <c r="T137">
        <v>178.37100000000001</v>
      </c>
      <c r="U137">
        <v>183.53</v>
      </c>
    </row>
    <row r="138" spans="1:21" x14ac:dyDescent="0.3">
      <c r="A138">
        <v>197</v>
      </c>
      <c r="B138">
        <f t="shared" si="2"/>
        <v>16.416666666666668</v>
      </c>
      <c r="C138">
        <v>1</v>
      </c>
      <c r="D138">
        <v>162.68899999999999</v>
      </c>
      <c r="E138">
        <v>4.147E-2</v>
      </c>
      <c r="F138">
        <v>6.7466999999999997</v>
      </c>
      <c r="G138">
        <v>141.84</v>
      </c>
      <c r="H138">
        <v>146.994</v>
      </c>
      <c r="I138">
        <v>150</v>
      </c>
      <c r="J138">
        <v>151.59200000000001</v>
      </c>
      <c r="K138">
        <v>154.04300000000001</v>
      </c>
      <c r="L138">
        <v>155.696</v>
      </c>
      <c r="M138">
        <v>158.13800000000001</v>
      </c>
      <c r="N138">
        <v>162.68899999999999</v>
      </c>
      <c r="O138">
        <v>167.24</v>
      </c>
      <c r="P138">
        <v>169.68199999999999</v>
      </c>
      <c r="Q138">
        <v>171.33500000000001</v>
      </c>
      <c r="R138">
        <v>173.786</v>
      </c>
      <c r="S138">
        <v>175.37799999999999</v>
      </c>
      <c r="T138">
        <v>178.38399999999999</v>
      </c>
      <c r="U138">
        <v>183.53800000000001</v>
      </c>
    </row>
    <row r="139" spans="1:21" x14ac:dyDescent="0.3">
      <c r="A139">
        <v>198</v>
      </c>
      <c r="B139">
        <f t="shared" si="2"/>
        <v>16.5</v>
      </c>
      <c r="C139">
        <v>1</v>
      </c>
      <c r="D139">
        <v>162.7165</v>
      </c>
      <c r="E139">
        <v>4.1410000000000002E-2</v>
      </c>
      <c r="F139">
        <v>6.7381000000000002</v>
      </c>
      <c r="G139">
        <v>141.89400000000001</v>
      </c>
      <c r="H139">
        <v>147.041</v>
      </c>
      <c r="I139">
        <v>150.04400000000001</v>
      </c>
      <c r="J139">
        <v>151.63300000000001</v>
      </c>
      <c r="K139">
        <v>154.08099999999999</v>
      </c>
      <c r="L139">
        <v>155.733</v>
      </c>
      <c r="M139">
        <v>158.172</v>
      </c>
      <c r="N139">
        <v>162.71600000000001</v>
      </c>
      <c r="O139">
        <v>167.261</v>
      </c>
      <c r="P139">
        <v>169.7</v>
      </c>
      <c r="Q139">
        <v>171.352</v>
      </c>
      <c r="R139">
        <v>173.8</v>
      </c>
      <c r="S139">
        <v>175.38900000000001</v>
      </c>
      <c r="T139">
        <v>178.392</v>
      </c>
      <c r="U139">
        <v>183.53899999999999</v>
      </c>
    </row>
    <row r="140" spans="1:21" x14ac:dyDescent="0.3">
      <c r="A140">
        <v>199</v>
      </c>
      <c r="B140">
        <f t="shared" si="2"/>
        <v>16.583333333333332</v>
      </c>
      <c r="C140">
        <v>1</v>
      </c>
      <c r="D140">
        <v>162.74250000000001</v>
      </c>
      <c r="E140">
        <v>4.1360000000000001E-2</v>
      </c>
      <c r="F140">
        <v>6.7309999999999999</v>
      </c>
      <c r="G140">
        <v>141.94200000000001</v>
      </c>
      <c r="H140">
        <v>147.084</v>
      </c>
      <c r="I140">
        <v>150.083</v>
      </c>
      <c r="J140">
        <v>151.67099999999999</v>
      </c>
      <c r="K140">
        <v>154.11600000000001</v>
      </c>
      <c r="L140">
        <v>155.76599999999999</v>
      </c>
      <c r="M140">
        <v>158.202</v>
      </c>
      <c r="N140">
        <v>162.74199999999999</v>
      </c>
      <c r="O140">
        <v>167.28299999999999</v>
      </c>
      <c r="P140">
        <v>169.71899999999999</v>
      </c>
      <c r="Q140">
        <v>171.369</v>
      </c>
      <c r="R140">
        <v>173.81399999999999</v>
      </c>
      <c r="S140">
        <v>175.40199999999999</v>
      </c>
      <c r="T140">
        <v>178.40100000000001</v>
      </c>
      <c r="U140">
        <v>183.54300000000001</v>
      </c>
    </row>
    <row r="141" spans="1:21" x14ac:dyDescent="0.3">
      <c r="A141">
        <v>200</v>
      </c>
      <c r="B141">
        <f t="shared" si="2"/>
        <v>16.666666666666668</v>
      </c>
      <c r="C141">
        <v>1</v>
      </c>
      <c r="D141">
        <v>162.767</v>
      </c>
      <c r="E141">
        <v>4.1300000000000003E-2</v>
      </c>
      <c r="F141">
        <v>6.7222999999999997</v>
      </c>
      <c r="G141">
        <v>141.994</v>
      </c>
      <c r="H141">
        <v>147.12899999999999</v>
      </c>
      <c r="I141">
        <v>150.124</v>
      </c>
      <c r="J141">
        <v>151.71</v>
      </c>
      <c r="K141">
        <v>154.15199999999999</v>
      </c>
      <c r="L141">
        <v>155.80000000000001</v>
      </c>
      <c r="M141">
        <v>158.233</v>
      </c>
      <c r="N141">
        <v>162.767</v>
      </c>
      <c r="O141">
        <v>167.30099999999999</v>
      </c>
      <c r="P141">
        <v>169.73400000000001</v>
      </c>
      <c r="Q141">
        <v>171.38200000000001</v>
      </c>
      <c r="R141">
        <v>173.82400000000001</v>
      </c>
      <c r="S141">
        <v>175.41</v>
      </c>
      <c r="T141">
        <v>178.405</v>
      </c>
      <c r="U141">
        <v>183.54</v>
      </c>
    </row>
    <row r="142" spans="1:21" x14ac:dyDescent="0.3">
      <c r="A142">
        <v>201</v>
      </c>
      <c r="B142">
        <f t="shared" si="2"/>
        <v>16.75</v>
      </c>
      <c r="C142">
        <v>1</v>
      </c>
      <c r="D142">
        <v>162.79040000000001</v>
      </c>
      <c r="E142">
        <v>4.1250000000000002E-2</v>
      </c>
      <c r="F142">
        <v>6.7150999999999996</v>
      </c>
      <c r="G142">
        <v>142.03899999999999</v>
      </c>
      <c r="H142">
        <v>147.16900000000001</v>
      </c>
      <c r="I142">
        <v>150.161</v>
      </c>
      <c r="J142">
        <v>151.745</v>
      </c>
      <c r="K142">
        <v>154.185</v>
      </c>
      <c r="L142">
        <v>155.83099999999999</v>
      </c>
      <c r="M142">
        <v>158.261</v>
      </c>
      <c r="N142">
        <v>162.79</v>
      </c>
      <c r="O142">
        <v>167.32</v>
      </c>
      <c r="P142">
        <v>169.75</v>
      </c>
      <c r="Q142">
        <v>171.39599999999999</v>
      </c>
      <c r="R142">
        <v>173.83600000000001</v>
      </c>
      <c r="S142">
        <v>175.42</v>
      </c>
      <c r="T142">
        <v>178.41200000000001</v>
      </c>
      <c r="U142">
        <v>183.542</v>
      </c>
    </row>
    <row r="143" spans="1:21" x14ac:dyDescent="0.3">
      <c r="A143">
        <v>202</v>
      </c>
      <c r="B143">
        <f t="shared" si="2"/>
        <v>16.833333333333332</v>
      </c>
      <c r="C143">
        <v>1</v>
      </c>
      <c r="D143">
        <v>162.8126</v>
      </c>
      <c r="E143">
        <v>4.1189999999999997E-2</v>
      </c>
      <c r="F143">
        <v>6.7062999999999997</v>
      </c>
      <c r="G143">
        <v>142.089</v>
      </c>
      <c r="H143">
        <v>147.21199999999999</v>
      </c>
      <c r="I143">
        <v>150.19999999999999</v>
      </c>
      <c r="J143">
        <v>151.78200000000001</v>
      </c>
      <c r="K143">
        <v>154.21799999999999</v>
      </c>
      <c r="L143">
        <v>155.86199999999999</v>
      </c>
      <c r="M143">
        <v>158.28899999999999</v>
      </c>
      <c r="N143">
        <v>162.81299999999999</v>
      </c>
      <c r="O143">
        <v>167.33600000000001</v>
      </c>
      <c r="P143">
        <v>169.76300000000001</v>
      </c>
      <c r="Q143">
        <v>171.40700000000001</v>
      </c>
      <c r="R143">
        <v>173.84299999999999</v>
      </c>
      <c r="S143">
        <v>175.42599999999999</v>
      </c>
      <c r="T143">
        <v>178.41399999999999</v>
      </c>
      <c r="U143">
        <v>183.536</v>
      </c>
    </row>
    <row r="144" spans="1:21" x14ac:dyDescent="0.3">
      <c r="A144">
        <v>203</v>
      </c>
      <c r="B144">
        <f t="shared" si="2"/>
        <v>16.916666666666668</v>
      </c>
      <c r="C144">
        <v>1</v>
      </c>
      <c r="D144">
        <v>162.834</v>
      </c>
      <c r="E144">
        <v>4.1140000000000003E-2</v>
      </c>
      <c r="F144">
        <v>6.6989999999999998</v>
      </c>
      <c r="G144">
        <v>142.13300000000001</v>
      </c>
      <c r="H144">
        <v>147.25</v>
      </c>
      <c r="I144">
        <v>150.23500000000001</v>
      </c>
      <c r="J144">
        <v>151.815</v>
      </c>
      <c r="K144">
        <v>154.249</v>
      </c>
      <c r="L144">
        <v>155.89099999999999</v>
      </c>
      <c r="M144">
        <v>158.316</v>
      </c>
      <c r="N144">
        <v>162.834</v>
      </c>
      <c r="O144">
        <v>167.352</v>
      </c>
      <c r="P144">
        <v>169.77699999999999</v>
      </c>
      <c r="Q144">
        <v>171.41900000000001</v>
      </c>
      <c r="R144">
        <v>173.85300000000001</v>
      </c>
      <c r="S144">
        <v>175.43299999999999</v>
      </c>
      <c r="T144">
        <v>178.41800000000001</v>
      </c>
      <c r="U144">
        <v>183.535</v>
      </c>
    </row>
    <row r="145" spans="1:21" x14ac:dyDescent="0.3">
      <c r="A145">
        <v>204</v>
      </c>
      <c r="B145">
        <f t="shared" si="2"/>
        <v>17</v>
      </c>
      <c r="C145">
        <v>1</v>
      </c>
      <c r="D145">
        <v>162.8545</v>
      </c>
      <c r="E145">
        <v>4.1090000000000002E-2</v>
      </c>
      <c r="F145">
        <v>6.6917</v>
      </c>
      <c r="G145">
        <v>142.17599999999999</v>
      </c>
      <c r="H145">
        <v>147.28700000000001</v>
      </c>
      <c r="I145">
        <v>150.26900000000001</v>
      </c>
      <c r="J145">
        <v>151.84800000000001</v>
      </c>
      <c r="K145">
        <v>154.279</v>
      </c>
      <c r="L145">
        <v>155.91900000000001</v>
      </c>
      <c r="M145">
        <v>158.34100000000001</v>
      </c>
      <c r="N145">
        <v>162.85400000000001</v>
      </c>
      <c r="O145">
        <v>167.36799999999999</v>
      </c>
      <c r="P145">
        <v>169.79</v>
      </c>
      <c r="Q145">
        <v>171.43</v>
      </c>
      <c r="R145">
        <v>173.86099999999999</v>
      </c>
      <c r="S145">
        <v>175.44</v>
      </c>
      <c r="T145">
        <v>178.422</v>
      </c>
      <c r="U145">
        <v>183.53299999999999</v>
      </c>
    </row>
    <row r="146" spans="1:21" x14ac:dyDescent="0.3">
      <c r="A146">
        <v>205</v>
      </c>
      <c r="B146">
        <f t="shared" si="2"/>
        <v>17.083333333333332</v>
      </c>
      <c r="C146">
        <v>1</v>
      </c>
      <c r="D146">
        <v>162.87430000000001</v>
      </c>
      <c r="E146">
        <v>4.104E-2</v>
      </c>
      <c r="F146">
        <v>6.6844000000000001</v>
      </c>
      <c r="G146">
        <v>142.21799999999999</v>
      </c>
      <c r="H146">
        <v>147.32400000000001</v>
      </c>
      <c r="I146">
        <v>150.30199999999999</v>
      </c>
      <c r="J146">
        <v>151.88</v>
      </c>
      <c r="K146">
        <v>154.30799999999999</v>
      </c>
      <c r="L146">
        <v>155.946</v>
      </c>
      <c r="M146">
        <v>158.36600000000001</v>
      </c>
      <c r="N146">
        <v>162.874</v>
      </c>
      <c r="O146">
        <v>167.38300000000001</v>
      </c>
      <c r="P146">
        <v>169.80199999999999</v>
      </c>
      <c r="Q146">
        <v>171.441</v>
      </c>
      <c r="R146">
        <v>173.869</v>
      </c>
      <c r="S146">
        <v>175.446</v>
      </c>
      <c r="T146">
        <v>178.42400000000001</v>
      </c>
      <c r="U146">
        <v>183.53100000000001</v>
      </c>
    </row>
    <row r="147" spans="1:21" x14ac:dyDescent="0.3">
      <c r="A147">
        <v>206</v>
      </c>
      <c r="B147">
        <f t="shared" si="2"/>
        <v>17.166666666666668</v>
      </c>
      <c r="C147">
        <v>1</v>
      </c>
      <c r="D147">
        <v>162.89349999999999</v>
      </c>
      <c r="E147">
        <v>4.0989999999999999E-2</v>
      </c>
      <c r="F147">
        <v>6.6769999999999996</v>
      </c>
      <c r="G147">
        <v>142.26</v>
      </c>
      <c r="H147">
        <v>147.36000000000001</v>
      </c>
      <c r="I147">
        <v>150.33500000000001</v>
      </c>
      <c r="J147">
        <v>151.911</v>
      </c>
      <c r="K147">
        <v>154.33699999999999</v>
      </c>
      <c r="L147">
        <v>155.97300000000001</v>
      </c>
      <c r="M147">
        <v>158.38999999999999</v>
      </c>
      <c r="N147">
        <v>162.89400000000001</v>
      </c>
      <c r="O147">
        <v>167.39699999999999</v>
      </c>
      <c r="P147">
        <v>169.81399999999999</v>
      </c>
      <c r="Q147">
        <v>171.45</v>
      </c>
      <c r="R147">
        <v>173.876</v>
      </c>
      <c r="S147">
        <v>175.452</v>
      </c>
      <c r="T147">
        <v>178.42699999999999</v>
      </c>
      <c r="U147">
        <v>183.52699999999999</v>
      </c>
    </row>
    <row r="148" spans="1:21" x14ac:dyDescent="0.3">
      <c r="A148">
        <v>207</v>
      </c>
      <c r="B148">
        <f t="shared" si="2"/>
        <v>17.25</v>
      </c>
      <c r="C148">
        <v>1</v>
      </c>
      <c r="D148">
        <v>162.91200000000001</v>
      </c>
      <c r="E148">
        <v>4.0939999999999997E-2</v>
      </c>
      <c r="F148">
        <v>6.6696</v>
      </c>
      <c r="G148">
        <v>142.30099999999999</v>
      </c>
      <c r="H148">
        <v>147.39599999999999</v>
      </c>
      <c r="I148">
        <v>150.36799999999999</v>
      </c>
      <c r="J148">
        <v>151.941</v>
      </c>
      <c r="K148">
        <v>154.36500000000001</v>
      </c>
      <c r="L148">
        <v>155.999</v>
      </c>
      <c r="M148">
        <v>158.41300000000001</v>
      </c>
      <c r="N148">
        <v>162.91200000000001</v>
      </c>
      <c r="O148">
        <v>167.411</v>
      </c>
      <c r="P148">
        <v>169.82499999999999</v>
      </c>
      <c r="Q148">
        <v>171.459</v>
      </c>
      <c r="R148">
        <v>173.88300000000001</v>
      </c>
      <c r="S148">
        <v>175.45599999999999</v>
      </c>
      <c r="T148">
        <v>178.428</v>
      </c>
      <c r="U148">
        <v>183.523</v>
      </c>
    </row>
    <row r="149" spans="1:21" x14ac:dyDescent="0.3">
      <c r="A149">
        <v>208</v>
      </c>
      <c r="B149">
        <f t="shared" si="2"/>
        <v>17.333333333333332</v>
      </c>
      <c r="C149">
        <v>1</v>
      </c>
      <c r="D149">
        <v>162.93</v>
      </c>
      <c r="E149">
        <v>4.0890000000000003E-2</v>
      </c>
      <c r="F149">
        <v>6.6622000000000003</v>
      </c>
      <c r="G149">
        <v>142.34200000000001</v>
      </c>
      <c r="H149">
        <v>147.43100000000001</v>
      </c>
      <c r="I149">
        <v>150.4</v>
      </c>
      <c r="J149">
        <v>151.97200000000001</v>
      </c>
      <c r="K149">
        <v>154.392</v>
      </c>
      <c r="L149">
        <v>156.02500000000001</v>
      </c>
      <c r="M149">
        <v>158.43600000000001</v>
      </c>
      <c r="N149">
        <v>162.93</v>
      </c>
      <c r="O149">
        <v>167.42400000000001</v>
      </c>
      <c r="P149">
        <v>169.83500000000001</v>
      </c>
      <c r="Q149">
        <v>171.46799999999999</v>
      </c>
      <c r="R149">
        <v>173.88800000000001</v>
      </c>
      <c r="S149">
        <v>175.46</v>
      </c>
      <c r="T149">
        <v>178.429</v>
      </c>
      <c r="U149">
        <v>183.518</v>
      </c>
    </row>
    <row r="150" spans="1:21" x14ac:dyDescent="0.3">
      <c r="A150">
        <v>209</v>
      </c>
      <c r="B150">
        <f t="shared" si="2"/>
        <v>17.416666666666668</v>
      </c>
      <c r="C150">
        <v>1</v>
      </c>
      <c r="D150">
        <v>162.94759999999999</v>
      </c>
      <c r="E150">
        <v>4.0840000000000001E-2</v>
      </c>
      <c r="F150">
        <v>6.6547999999999998</v>
      </c>
      <c r="G150">
        <v>142.38300000000001</v>
      </c>
      <c r="H150">
        <v>147.46600000000001</v>
      </c>
      <c r="I150">
        <v>150.43100000000001</v>
      </c>
      <c r="J150">
        <v>152.001</v>
      </c>
      <c r="K150">
        <v>154.41900000000001</v>
      </c>
      <c r="L150">
        <v>156.05000000000001</v>
      </c>
      <c r="M150">
        <v>158.459</v>
      </c>
      <c r="N150">
        <v>162.94800000000001</v>
      </c>
      <c r="O150">
        <v>167.43600000000001</v>
      </c>
      <c r="P150">
        <v>169.845</v>
      </c>
      <c r="Q150">
        <v>171.476</v>
      </c>
      <c r="R150">
        <v>173.89400000000001</v>
      </c>
      <c r="S150">
        <v>175.464</v>
      </c>
      <c r="T150">
        <v>178.429</v>
      </c>
      <c r="U150">
        <v>183.512</v>
      </c>
    </row>
    <row r="151" spans="1:21" x14ac:dyDescent="0.3">
      <c r="A151">
        <v>210</v>
      </c>
      <c r="B151">
        <f t="shared" si="2"/>
        <v>17.5</v>
      </c>
      <c r="C151">
        <v>1</v>
      </c>
      <c r="D151">
        <v>162.9649</v>
      </c>
      <c r="E151">
        <v>4.0800000000000003E-2</v>
      </c>
      <c r="F151">
        <v>6.649</v>
      </c>
      <c r="G151">
        <v>142.41800000000001</v>
      </c>
      <c r="H151">
        <v>147.49700000000001</v>
      </c>
      <c r="I151">
        <v>150.46</v>
      </c>
      <c r="J151">
        <v>152.02799999999999</v>
      </c>
      <c r="K151">
        <v>154.44399999999999</v>
      </c>
      <c r="L151">
        <v>156.07400000000001</v>
      </c>
      <c r="M151">
        <v>158.47999999999999</v>
      </c>
      <c r="N151">
        <v>162.965</v>
      </c>
      <c r="O151">
        <v>167.45</v>
      </c>
      <c r="P151">
        <v>169.85599999999999</v>
      </c>
      <c r="Q151">
        <v>171.48599999999999</v>
      </c>
      <c r="R151">
        <v>173.90100000000001</v>
      </c>
      <c r="S151">
        <v>175.47</v>
      </c>
      <c r="T151">
        <v>178.43299999999999</v>
      </c>
      <c r="U151">
        <v>183.512</v>
      </c>
    </row>
    <row r="152" spans="1:21" x14ac:dyDescent="0.3">
      <c r="A152">
        <v>211</v>
      </c>
      <c r="B152">
        <f t="shared" si="2"/>
        <v>17.583333333333332</v>
      </c>
      <c r="C152">
        <v>1</v>
      </c>
      <c r="D152">
        <v>162.98169999999999</v>
      </c>
      <c r="E152">
        <v>4.0750000000000001E-2</v>
      </c>
      <c r="F152">
        <v>6.6414999999999997</v>
      </c>
      <c r="G152">
        <v>142.458</v>
      </c>
      <c r="H152">
        <v>147.53100000000001</v>
      </c>
      <c r="I152">
        <v>150.49</v>
      </c>
      <c r="J152">
        <v>152.05699999999999</v>
      </c>
      <c r="K152">
        <v>154.47</v>
      </c>
      <c r="L152">
        <v>156.09800000000001</v>
      </c>
      <c r="M152">
        <v>158.50200000000001</v>
      </c>
      <c r="N152">
        <v>162.982</v>
      </c>
      <c r="O152">
        <v>167.46100000000001</v>
      </c>
      <c r="P152">
        <v>169.86500000000001</v>
      </c>
      <c r="Q152">
        <v>171.49299999999999</v>
      </c>
      <c r="R152">
        <v>173.90600000000001</v>
      </c>
      <c r="S152">
        <v>175.47300000000001</v>
      </c>
      <c r="T152">
        <v>178.43199999999999</v>
      </c>
      <c r="U152">
        <v>183.505</v>
      </c>
    </row>
    <row r="153" spans="1:21" x14ac:dyDescent="0.3">
      <c r="A153">
        <v>212</v>
      </c>
      <c r="B153">
        <f t="shared" si="2"/>
        <v>17.666666666666668</v>
      </c>
      <c r="C153">
        <v>1</v>
      </c>
      <c r="D153">
        <v>162.9983</v>
      </c>
      <c r="E153">
        <v>4.0710000000000003E-2</v>
      </c>
      <c r="F153">
        <v>6.6356999999999999</v>
      </c>
      <c r="G153">
        <v>142.49299999999999</v>
      </c>
      <c r="H153">
        <v>147.56100000000001</v>
      </c>
      <c r="I153">
        <v>150.518</v>
      </c>
      <c r="J153">
        <v>152.084</v>
      </c>
      <c r="K153">
        <v>154.494</v>
      </c>
      <c r="L153">
        <v>156.12100000000001</v>
      </c>
      <c r="M153">
        <v>158.523</v>
      </c>
      <c r="N153">
        <v>162.99799999999999</v>
      </c>
      <c r="O153">
        <v>167.47399999999999</v>
      </c>
      <c r="P153">
        <v>169.876</v>
      </c>
      <c r="Q153">
        <v>171.50200000000001</v>
      </c>
      <c r="R153">
        <v>173.91300000000001</v>
      </c>
      <c r="S153">
        <v>175.47900000000001</v>
      </c>
      <c r="T153">
        <v>178.435</v>
      </c>
      <c r="U153">
        <v>183.50399999999999</v>
      </c>
    </row>
    <row r="154" spans="1:21" x14ac:dyDescent="0.3">
      <c r="A154">
        <v>213</v>
      </c>
      <c r="B154">
        <f t="shared" si="2"/>
        <v>17.75</v>
      </c>
      <c r="C154">
        <v>1</v>
      </c>
      <c r="D154">
        <v>163.01439999999999</v>
      </c>
      <c r="E154">
        <v>4.0660000000000002E-2</v>
      </c>
      <c r="F154">
        <v>6.6281999999999996</v>
      </c>
      <c r="G154">
        <v>142.53200000000001</v>
      </c>
      <c r="H154">
        <v>147.595</v>
      </c>
      <c r="I154">
        <v>150.548</v>
      </c>
      <c r="J154">
        <v>152.11199999999999</v>
      </c>
      <c r="K154">
        <v>154.52000000000001</v>
      </c>
      <c r="L154">
        <v>156.14500000000001</v>
      </c>
      <c r="M154">
        <v>158.54400000000001</v>
      </c>
      <c r="N154">
        <v>163.01400000000001</v>
      </c>
      <c r="O154">
        <v>167.48500000000001</v>
      </c>
      <c r="P154">
        <v>169.88399999999999</v>
      </c>
      <c r="Q154">
        <v>171.50899999999999</v>
      </c>
      <c r="R154">
        <v>173.917</v>
      </c>
      <c r="S154">
        <v>175.48099999999999</v>
      </c>
      <c r="T154">
        <v>178.434</v>
      </c>
      <c r="U154">
        <v>183.49700000000001</v>
      </c>
    </row>
    <row r="155" spans="1:21" x14ac:dyDescent="0.3">
      <c r="A155">
        <v>214</v>
      </c>
      <c r="B155">
        <f t="shared" si="2"/>
        <v>17.833333333333332</v>
      </c>
      <c r="C155">
        <v>1</v>
      </c>
      <c r="D155">
        <v>163.03</v>
      </c>
      <c r="E155">
        <v>4.0620000000000003E-2</v>
      </c>
      <c r="F155">
        <v>6.6223000000000001</v>
      </c>
      <c r="G155">
        <v>142.566</v>
      </c>
      <c r="H155">
        <v>147.624</v>
      </c>
      <c r="I155">
        <v>150.57499999999999</v>
      </c>
      <c r="J155">
        <v>152.137</v>
      </c>
      <c r="K155">
        <v>154.54300000000001</v>
      </c>
      <c r="L155">
        <v>156.166</v>
      </c>
      <c r="M155">
        <v>158.56299999999999</v>
      </c>
      <c r="N155">
        <v>163.03</v>
      </c>
      <c r="O155">
        <v>167.49700000000001</v>
      </c>
      <c r="P155">
        <v>169.89400000000001</v>
      </c>
      <c r="Q155">
        <v>171.517</v>
      </c>
      <c r="R155">
        <v>173.923</v>
      </c>
      <c r="S155">
        <v>175.48500000000001</v>
      </c>
      <c r="T155">
        <v>178.43600000000001</v>
      </c>
      <c r="U155">
        <v>183.494</v>
      </c>
    </row>
    <row r="156" spans="1:21" x14ac:dyDescent="0.3">
      <c r="A156">
        <v>215</v>
      </c>
      <c r="B156">
        <f t="shared" si="2"/>
        <v>17.916666666666668</v>
      </c>
      <c r="C156">
        <v>1</v>
      </c>
      <c r="D156">
        <v>163.04509999999999</v>
      </c>
      <c r="E156">
        <v>4.0579999999999998E-2</v>
      </c>
      <c r="F156">
        <v>6.6163999999999996</v>
      </c>
      <c r="G156">
        <v>142.59899999999999</v>
      </c>
      <c r="H156">
        <v>147.65299999999999</v>
      </c>
      <c r="I156">
        <v>150.601</v>
      </c>
      <c r="J156">
        <v>152.16200000000001</v>
      </c>
      <c r="K156">
        <v>154.566</v>
      </c>
      <c r="L156">
        <v>156.18799999999999</v>
      </c>
      <c r="M156">
        <v>158.58199999999999</v>
      </c>
      <c r="N156">
        <v>163.04499999999999</v>
      </c>
      <c r="O156">
        <v>167.50800000000001</v>
      </c>
      <c r="P156">
        <v>169.90299999999999</v>
      </c>
      <c r="Q156">
        <v>171.524</v>
      </c>
      <c r="R156">
        <v>173.928</v>
      </c>
      <c r="S156">
        <v>175.489</v>
      </c>
      <c r="T156">
        <v>178.43700000000001</v>
      </c>
      <c r="U156">
        <v>183.49100000000001</v>
      </c>
    </row>
    <row r="157" spans="1:21" x14ac:dyDescent="0.3">
      <c r="A157">
        <v>216</v>
      </c>
      <c r="B157">
        <f t="shared" si="2"/>
        <v>18</v>
      </c>
      <c r="C157">
        <v>1</v>
      </c>
      <c r="D157">
        <v>163.05950000000001</v>
      </c>
      <c r="E157">
        <v>4.0529999999999997E-2</v>
      </c>
      <c r="F157">
        <v>6.6087999999999996</v>
      </c>
      <c r="G157">
        <v>142.637</v>
      </c>
      <c r="H157">
        <v>147.685</v>
      </c>
      <c r="I157">
        <v>150.63</v>
      </c>
      <c r="J157">
        <v>152.18899999999999</v>
      </c>
      <c r="K157">
        <v>154.59</v>
      </c>
      <c r="L157">
        <v>156.21</v>
      </c>
      <c r="M157">
        <v>158.602</v>
      </c>
      <c r="N157">
        <v>163.06</v>
      </c>
      <c r="O157">
        <v>167.517</v>
      </c>
      <c r="P157">
        <v>169.90899999999999</v>
      </c>
      <c r="Q157">
        <v>171.529</v>
      </c>
      <c r="R157">
        <v>173.93</v>
      </c>
      <c r="S157">
        <v>175.489</v>
      </c>
      <c r="T157">
        <v>178.434</v>
      </c>
      <c r="U157">
        <v>183.482</v>
      </c>
    </row>
    <row r="158" spans="1:21" x14ac:dyDescent="0.3">
      <c r="A158">
        <v>217</v>
      </c>
      <c r="B158">
        <f t="shared" si="2"/>
        <v>18.083333333333332</v>
      </c>
      <c r="C158">
        <v>1</v>
      </c>
      <c r="D158">
        <v>163.07329999999999</v>
      </c>
      <c r="E158">
        <v>4.0489999999999998E-2</v>
      </c>
      <c r="F158">
        <v>6.6028000000000002</v>
      </c>
      <c r="G158">
        <v>142.66900000000001</v>
      </c>
      <c r="H158">
        <v>147.71299999999999</v>
      </c>
      <c r="I158">
        <v>150.655</v>
      </c>
      <c r="J158">
        <v>152.21299999999999</v>
      </c>
      <c r="K158">
        <v>154.61099999999999</v>
      </c>
      <c r="L158">
        <v>156.22999999999999</v>
      </c>
      <c r="M158">
        <v>158.62</v>
      </c>
      <c r="N158">
        <v>163.07300000000001</v>
      </c>
      <c r="O158">
        <v>167.52699999999999</v>
      </c>
      <c r="P158">
        <v>169.917</v>
      </c>
      <c r="Q158">
        <v>171.535</v>
      </c>
      <c r="R158">
        <v>173.934</v>
      </c>
      <c r="S158">
        <v>175.49199999999999</v>
      </c>
      <c r="T158">
        <v>178.434</v>
      </c>
      <c r="U158">
        <v>183.47800000000001</v>
      </c>
    </row>
    <row r="159" spans="1:21" x14ac:dyDescent="0.3">
      <c r="A159">
        <v>218</v>
      </c>
      <c r="B159">
        <f t="shared" si="2"/>
        <v>18.166666666666668</v>
      </c>
      <c r="C159">
        <v>1</v>
      </c>
      <c r="D159">
        <v>163.08619999999999</v>
      </c>
      <c r="E159">
        <v>4.045E-2</v>
      </c>
      <c r="F159">
        <v>6.5968</v>
      </c>
      <c r="G159">
        <v>142.69999999999999</v>
      </c>
      <c r="H159">
        <v>147.74</v>
      </c>
      <c r="I159">
        <v>150.679</v>
      </c>
      <c r="J159">
        <v>152.23500000000001</v>
      </c>
      <c r="K159">
        <v>154.63200000000001</v>
      </c>
      <c r="L159">
        <v>156.249</v>
      </c>
      <c r="M159">
        <v>158.637</v>
      </c>
      <c r="N159">
        <v>163.08600000000001</v>
      </c>
      <c r="O159">
        <v>167.536</v>
      </c>
      <c r="P159">
        <v>169.923</v>
      </c>
      <c r="Q159">
        <v>171.54</v>
      </c>
      <c r="R159">
        <v>173.93700000000001</v>
      </c>
      <c r="S159">
        <v>175.49299999999999</v>
      </c>
      <c r="T159">
        <v>178.43299999999999</v>
      </c>
      <c r="U159">
        <v>183.47200000000001</v>
      </c>
    </row>
    <row r="160" spans="1:21" x14ac:dyDescent="0.3">
      <c r="A160">
        <v>219</v>
      </c>
      <c r="B160">
        <f t="shared" si="2"/>
        <v>18.25</v>
      </c>
      <c r="C160">
        <v>1</v>
      </c>
      <c r="D160">
        <v>163.09819999999999</v>
      </c>
      <c r="E160">
        <v>4.0410000000000001E-2</v>
      </c>
      <c r="F160">
        <v>6.5907999999999998</v>
      </c>
      <c r="G160">
        <v>142.73099999999999</v>
      </c>
      <c r="H160">
        <v>147.76599999999999</v>
      </c>
      <c r="I160">
        <v>150.702</v>
      </c>
      <c r="J160">
        <v>152.25700000000001</v>
      </c>
      <c r="K160">
        <v>154.65199999999999</v>
      </c>
      <c r="L160">
        <v>156.267</v>
      </c>
      <c r="M160">
        <v>158.65299999999999</v>
      </c>
      <c r="N160">
        <v>163.09800000000001</v>
      </c>
      <c r="O160">
        <v>167.54400000000001</v>
      </c>
      <c r="P160">
        <v>169.929</v>
      </c>
      <c r="Q160">
        <v>171.54499999999999</v>
      </c>
      <c r="R160">
        <v>173.93899999999999</v>
      </c>
      <c r="S160">
        <v>175.494</v>
      </c>
      <c r="T160">
        <v>178.43100000000001</v>
      </c>
      <c r="U160">
        <v>183.465</v>
      </c>
    </row>
    <row r="161" spans="1:21" x14ac:dyDescent="0.3">
      <c r="A161">
        <v>220</v>
      </c>
      <c r="B161">
        <f t="shared" si="2"/>
        <v>18.333333333333332</v>
      </c>
      <c r="C161">
        <v>1</v>
      </c>
      <c r="D161">
        <v>163.10919999999999</v>
      </c>
      <c r="E161">
        <v>4.0370000000000003E-2</v>
      </c>
      <c r="F161">
        <v>6.5846999999999998</v>
      </c>
      <c r="G161">
        <v>142.761</v>
      </c>
      <c r="H161">
        <v>147.791</v>
      </c>
      <c r="I161">
        <v>150.72499999999999</v>
      </c>
      <c r="J161">
        <v>152.27799999999999</v>
      </c>
      <c r="K161">
        <v>154.67099999999999</v>
      </c>
      <c r="L161">
        <v>156.285</v>
      </c>
      <c r="M161">
        <v>158.66800000000001</v>
      </c>
      <c r="N161">
        <v>163.10900000000001</v>
      </c>
      <c r="O161">
        <v>167.55099999999999</v>
      </c>
      <c r="P161">
        <v>169.934</v>
      </c>
      <c r="Q161">
        <v>171.548</v>
      </c>
      <c r="R161">
        <v>173.94</v>
      </c>
      <c r="S161">
        <v>175.494</v>
      </c>
      <c r="T161">
        <v>178.428</v>
      </c>
      <c r="U161">
        <v>183.458</v>
      </c>
    </row>
    <row r="162" spans="1:21" x14ac:dyDescent="0.3">
      <c r="A162">
        <v>221</v>
      </c>
      <c r="B162">
        <f t="shared" si="2"/>
        <v>18.416666666666668</v>
      </c>
      <c r="C162">
        <v>1</v>
      </c>
      <c r="D162">
        <v>163.11920000000001</v>
      </c>
      <c r="E162">
        <v>4.0340000000000001E-2</v>
      </c>
      <c r="F162">
        <v>6.5801999999999996</v>
      </c>
      <c r="G162">
        <v>142.785</v>
      </c>
      <c r="H162">
        <v>147.81100000000001</v>
      </c>
      <c r="I162">
        <v>150.74299999999999</v>
      </c>
      <c r="J162">
        <v>152.29599999999999</v>
      </c>
      <c r="K162">
        <v>154.68600000000001</v>
      </c>
      <c r="L162">
        <v>156.29900000000001</v>
      </c>
      <c r="M162">
        <v>158.68100000000001</v>
      </c>
      <c r="N162">
        <v>163.119</v>
      </c>
      <c r="O162">
        <v>167.55699999999999</v>
      </c>
      <c r="P162">
        <v>169.93899999999999</v>
      </c>
      <c r="Q162">
        <v>171.55199999999999</v>
      </c>
      <c r="R162">
        <v>173.94300000000001</v>
      </c>
      <c r="S162">
        <v>175.495</v>
      </c>
      <c r="T162">
        <v>178.42699999999999</v>
      </c>
      <c r="U162">
        <v>183.45400000000001</v>
      </c>
    </row>
    <row r="163" spans="1:21" x14ac:dyDescent="0.3">
      <c r="A163">
        <v>222</v>
      </c>
      <c r="B163">
        <f t="shared" si="2"/>
        <v>18.5</v>
      </c>
      <c r="C163">
        <v>1</v>
      </c>
      <c r="D163">
        <v>163.12790000000001</v>
      </c>
      <c r="E163">
        <v>4.0300000000000002E-2</v>
      </c>
      <c r="F163">
        <v>6.5740999999999996</v>
      </c>
      <c r="G163">
        <v>142.81299999999999</v>
      </c>
      <c r="H163">
        <v>147.834</v>
      </c>
      <c r="I163">
        <v>150.76300000000001</v>
      </c>
      <c r="J163">
        <v>152.315</v>
      </c>
      <c r="K163">
        <v>154.703</v>
      </c>
      <c r="L163">
        <v>156.31399999999999</v>
      </c>
      <c r="M163">
        <v>158.69399999999999</v>
      </c>
      <c r="N163">
        <v>163.12799999999999</v>
      </c>
      <c r="O163">
        <v>167.56200000000001</v>
      </c>
      <c r="P163">
        <v>169.941</v>
      </c>
      <c r="Q163">
        <v>171.553</v>
      </c>
      <c r="R163">
        <v>173.941</v>
      </c>
      <c r="S163">
        <v>175.49199999999999</v>
      </c>
      <c r="T163">
        <v>178.42099999999999</v>
      </c>
      <c r="U163">
        <v>183.44300000000001</v>
      </c>
    </row>
    <row r="164" spans="1:21" x14ac:dyDescent="0.3">
      <c r="A164">
        <v>223</v>
      </c>
      <c r="B164">
        <f t="shared" si="2"/>
        <v>18.583333333333332</v>
      </c>
      <c r="C164">
        <v>1</v>
      </c>
      <c r="D164">
        <v>163.13550000000001</v>
      </c>
      <c r="E164">
        <v>4.0259999999999997E-2</v>
      </c>
      <c r="F164">
        <v>6.5678000000000001</v>
      </c>
      <c r="G164">
        <v>142.839</v>
      </c>
      <c r="H164">
        <v>147.85599999999999</v>
      </c>
      <c r="I164">
        <v>150.78299999999999</v>
      </c>
      <c r="J164">
        <v>152.33199999999999</v>
      </c>
      <c r="K164">
        <v>154.71799999999999</v>
      </c>
      <c r="L164">
        <v>156.328</v>
      </c>
      <c r="M164">
        <v>158.70599999999999</v>
      </c>
      <c r="N164">
        <v>163.136</v>
      </c>
      <c r="O164">
        <v>167.565</v>
      </c>
      <c r="P164">
        <v>169.94300000000001</v>
      </c>
      <c r="Q164">
        <v>171.553</v>
      </c>
      <c r="R164">
        <v>173.93899999999999</v>
      </c>
      <c r="S164">
        <v>175.488</v>
      </c>
      <c r="T164">
        <v>178.41499999999999</v>
      </c>
      <c r="U164">
        <v>183.43199999999999</v>
      </c>
    </row>
    <row r="165" spans="1:21" x14ac:dyDescent="0.3">
      <c r="A165">
        <v>224</v>
      </c>
      <c r="B165">
        <f t="shared" si="2"/>
        <v>18.666666666666668</v>
      </c>
      <c r="C165">
        <v>1</v>
      </c>
      <c r="D165">
        <v>163.14179999999999</v>
      </c>
      <c r="E165">
        <v>4.0230000000000002E-2</v>
      </c>
      <c r="F165">
        <v>6.5632000000000001</v>
      </c>
      <c r="G165">
        <v>142.86000000000001</v>
      </c>
      <c r="H165">
        <v>147.874</v>
      </c>
      <c r="I165">
        <v>150.798</v>
      </c>
      <c r="J165">
        <v>152.346</v>
      </c>
      <c r="K165">
        <v>154.73099999999999</v>
      </c>
      <c r="L165">
        <v>156.339</v>
      </c>
      <c r="M165">
        <v>158.715</v>
      </c>
      <c r="N165">
        <v>163.142</v>
      </c>
      <c r="O165">
        <v>167.56899999999999</v>
      </c>
      <c r="P165">
        <v>169.94399999999999</v>
      </c>
      <c r="Q165">
        <v>171.553</v>
      </c>
      <c r="R165">
        <v>173.93700000000001</v>
      </c>
      <c r="S165">
        <v>175.48599999999999</v>
      </c>
      <c r="T165">
        <v>178.41</v>
      </c>
      <c r="U165">
        <v>183.42400000000001</v>
      </c>
    </row>
    <row r="166" spans="1:21" x14ac:dyDescent="0.3">
      <c r="A166">
        <v>225</v>
      </c>
      <c r="B166">
        <f t="shared" si="2"/>
        <v>18.75</v>
      </c>
      <c r="C166">
        <v>1</v>
      </c>
      <c r="D166">
        <v>163.14689999999999</v>
      </c>
      <c r="E166">
        <v>4.0189999999999997E-2</v>
      </c>
      <c r="F166">
        <v>6.5568999999999997</v>
      </c>
      <c r="G166">
        <v>142.88499999999999</v>
      </c>
      <c r="H166">
        <v>147.893</v>
      </c>
      <c r="I166">
        <v>150.815</v>
      </c>
      <c r="J166">
        <v>152.36199999999999</v>
      </c>
      <c r="K166">
        <v>154.744</v>
      </c>
      <c r="L166">
        <v>156.351</v>
      </c>
      <c r="M166">
        <v>158.72399999999999</v>
      </c>
      <c r="N166">
        <v>163.14699999999999</v>
      </c>
      <c r="O166">
        <v>167.56899999999999</v>
      </c>
      <c r="P166">
        <v>169.94300000000001</v>
      </c>
      <c r="Q166">
        <v>171.55</v>
      </c>
      <c r="R166">
        <v>173.93199999999999</v>
      </c>
      <c r="S166">
        <v>175.47900000000001</v>
      </c>
      <c r="T166">
        <v>178.4</v>
      </c>
      <c r="U166">
        <v>183.40899999999999</v>
      </c>
    </row>
    <row r="167" spans="1:21" x14ac:dyDescent="0.3">
      <c r="A167">
        <v>226</v>
      </c>
      <c r="B167">
        <f t="shared" si="2"/>
        <v>18.833333333333332</v>
      </c>
      <c r="C167">
        <v>1</v>
      </c>
      <c r="D167">
        <v>163.1508</v>
      </c>
      <c r="E167">
        <v>4.0160000000000001E-2</v>
      </c>
      <c r="F167">
        <v>6.5521000000000003</v>
      </c>
      <c r="G167">
        <v>142.90299999999999</v>
      </c>
      <c r="H167">
        <v>147.90799999999999</v>
      </c>
      <c r="I167">
        <v>150.828</v>
      </c>
      <c r="J167">
        <v>152.37299999999999</v>
      </c>
      <c r="K167">
        <v>154.75399999999999</v>
      </c>
      <c r="L167">
        <v>156.36000000000001</v>
      </c>
      <c r="M167">
        <v>158.73099999999999</v>
      </c>
      <c r="N167">
        <v>163.15100000000001</v>
      </c>
      <c r="O167">
        <v>167.57</v>
      </c>
      <c r="P167">
        <v>169.94200000000001</v>
      </c>
      <c r="Q167">
        <v>171.548</v>
      </c>
      <c r="R167">
        <v>173.928</v>
      </c>
      <c r="S167">
        <v>175.47399999999999</v>
      </c>
      <c r="T167">
        <v>178.393</v>
      </c>
      <c r="U167">
        <v>183.398</v>
      </c>
    </row>
    <row r="168" spans="1:21" x14ac:dyDescent="0.3">
      <c r="A168">
        <v>227</v>
      </c>
      <c r="B168">
        <f t="shared" si="2"/>
        <v>18.916666666666668</v>
      </c>
      <c r="C168">
        <v>1</v>
      </c>
      <c r="D168">
        <v>163.1534</v>
      </c>
      <c r="E168">
        <v>4.0120000000000003E-2</v>
      </c>
      <c r="F168">
        <v>6.5457000000000001</v>
      </c>
      <c r="G168">
        <v>142.92599999999999</v>
      </c>
      <c r="H168">
        <v>147.92599999999999</v>
      </c>
      <c r="I168">
        <v>150.84200000000001</v>
      </c>
      <c r="J168">
        <v>152.387</v>
      </c>
      <c r="K168">
        <v>154.76499999999999</v>
      </c>
      <c r="L168">
        <v>156.369</v>
      </c>
      <c r="M168">
        <v>158.738</v>
      </c>
      <c r="N168">
        <v>163.15299999999999</v>
      </c>
      <c r="O168">
        <v>167.56800000000001</v>
      </c>
      <c r="P168">
        <v>169.93799999999999</v>
      </c>
      <c r="Q168">
        <v>171.542</v>
      </c>
      <c r="R168">
        <v>173.92</v>
      </c>
      <c r="S168">
        <v>175.465</v>
      </c>
      <c r="T168">
        <v>178.381</v>
      </c>
      <c r="U168">
        <v>183.381</v>
      </c>
    </row>
    <row r="169" spans="1:21" x14ac:dyDescent="0.3">
      <c r="A169">
        <v>228</v>
      </c>
      <c r="B169">
        <f t="shared" si="2"/>
        <v>19</v>
      </c>
      <c r="C169">
        <v>1</v>
      </c>
      <c r="D169">
        <v>163.15479999999999</v>
      </c>
      <c r="E169">
        <v>4.0090000000000001E-2</v>
      </c>
      <c r="F169">
        <v>6.5408999999999997</v>
      </c>
      <c r="G169">
        <v>142.94200000000001</v>
      </c>
      <c r="H169">
        <v>147.93799999999999</v>
      </c>
      <c r="I169">
        <v>150.85300000000001</v>
      </c>
      <c r="J169">
        <v>152.39599999999999</v>
      </c>
      <c r="K169">
        <v>154.77199999999999</v>
      </c>
      <c r="L169">
        <v>156.376</v>
      </c>
      <c r="M169">
        <v>158.74299999999999</v>
      </c>
      <c r="N169">
        <v>163.155</v>
      </c>
      <c r="O169">
        <v>167.56700000000001</v>
      </c>
      <c r="P169">
        <v>169.934</v>
      </c>
      <c r="Q169">
        <v>171.53700000000001</v>
      </c>
      <c r="R169">
        <v>173.91399999999999</v>
      </c>
      <c r="S169">
        <v>175.45699999999999</v>
      </c>
      <c r="T169">
        <v>178.37100000000001</v>
      </c>
      <c r="U169">
        <v>183.36799999999999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AV1858"/>
  <sheetViews>
    <sheetView workbookViewId="0">
      <selection activeCell="B2" sqref="B2"/>
    </sheetView>
  </sheetViews>
  <sheetFormatPr defaultRowHeight="14.4" x14ac:dyDescent="0.3"/>
  <sheetData>
    <row r="1" spans="1:48" x14ac:dyDescent="0.3">
      <c r="A1" t="s">
        <v>23</v>
      </c>
      <c r="B1" t="s">
        <v>25</v>
      </c>
      <c r="C1" t="s">
        <v>29</v>
      </c>
      <c r="D1" t="s">
        <v>1</v>
      </c>
      <c r="E1" t="s">
        <v>2</v>
      </c>
      <c r="F1" t="s">
        <v>3</v>
      </c>
      <c r="G1" t="s">
        <v>5</v>
      </c>
      <c r="H1" t="s">
        <v>6</v>
      </c>
      <c r="I1" t="s">
        <v>31</v>
      </c>
      <c r="J1" t="s">
        <v>32</v>
      </c>
      <c r="K1" t="s">
        <v>33</v>
      </c>
      <c r="L1" t="s">
        <v>30</v>
      </c>
      <c r="M1" t="s">
        <v>34</v>
      </c>
      <c r="N1" t="s">
        <v>72</v>
      </c>
      <c r="Q1" t="s">
        <v>0</v>
      </c>
      <c r="R1" t="s">
        <v>26</v>
      </c>
      <c r="S1" t="s">
        <v>35</v>
      </c>
      <c r="T1" t="s">
        <v>1</v>
      </c>
      <c r="U1" t="s">
        <v>2</v>
      </c>
      <c r="V1" t="s">
        <v>3</v>
      </c>
      <c r="W1" t="s">
        <v>4</v>
      </c>
      <c r="X1" t="s">
        <v>5</v>
      </c>
      <c r="Y1" t="s">
        <v>6</v>
      </c>
      <c r="Z1" t="s">
        <v>31</v>
      </c>
      <c r="AA1" t="s">
        <v>32</v>
      </c>
      <c r="AB1" t="s">
        <v>33</v>
      </c>
      <c r="AC1" t="s">
        <v>30</v>
      </c>
      <c r="AD1" t="s">
        <v>34</v>
      </c>
      <c r="AG1" t="s">
        <v>23</v>
      </c>
      <c r="AH1" t="s">
        <v>25</v>
      </c>
      <c r="AI1" t="s">
        <v>36</v>
      </c>
      <c r="AJ1" t="s">
        <v>29</v>
      </c>
      <c r="AK1" t="s">
        <v>37</v>
      </c>
      <c r="AL1" t="s">
        <v>1</v>
      </c>
      <c r="AM1" t="s">
        <v>2</v>
      </c>
      <c r="AN1" t="s">
        <v>3</v>
      </c>
      <c r="AO1" t="s">
        <v>5</v>
      </c>
      <c r="AP1" t="s">
        <v>6</v>
      </c>
      <c r="AQ1" t="s">
        <v>31</v>
      </c>
      <c r="AR1" t="s">
        <v>32</v>
      </c>
      <c r="AS1" t="s">
        <v>33</v>
      </c>
      <c r="AT1" t="s">
        <v>30</v>
      </c>
      <c r="AU1" t="s">
        <v>34</v>
      </c>
      <c r="AV1" t="s">
        <v>38</v>
      </c>
    </row>
    <row r="2" spans="1:48" x14ac:dyDescent="0.3">
      <c r="A2">
        <v>0</v>
      </c>
      <c r="B2">
        <f>A2/365.25</f>
        <v>0</v>
      </c>
      <c r="C2">
        <f>IF(B2=0,0,INT(B2*12)+0.5)</f>
        <v>0</v>
      </c>
      <c r="D2">
        <v>1</v>
      </c>
      <c r="E2">
        <v>49.8842</v>
      </c>
      <c r="F2">
        <v>3.7949999999999998E-2</v>
      </c>
      <c r="G2">
        <v>44.033999999999999</v>
      </c>
      <c r="H2">
        <v>45.48</v>
      </c>
      <c r="I2">
        <f>VLOOKUP($C2,'Boys CDC 0-20'!$B$2:$F$243,3,FALSE)</f>
        <v>1.2670042261000001</v>
      </c>
      <c r="J2">
        <f>VLOOKUP($C2,'Boys CDC 0-20'!$B$2:$F$243,4,FALSE)</f>
        <v>49.988884079000002</v>
      </c>
      <c r="K2">
        <f>VLOOKUP($C2,'Boys CDC 0-20'!$B$2:$F$243,5,FALSE)</f>
        <v>5.31121908E-2</v>
      </c>
      <c r="L2">
        <f t="shared" ref="L2:L65" si="0">(((H2/J2)^I2)-1)/(I2*K2)</f>
        <v>-1.6773303536722501</v>
      </c>
      <c r="M2">
        <f>(_xlfn.NORM.S.DIST(L2,TRUE))*100</f>
        <v>4.6738950077686487</v>
      </c>
      <c r="Q2">
        <v>61</v>
      </c>
      <c r="R2">
        <f>Q2/12</f>
        <v>5.083333333333333</v>
      </c>
      <c r="S2">
        <f>INT(R2*12)+0.5</f>
        <v>61.5</v>
      </c>
      <c r="T2">
        <v>1</v>
      </c>
      <c r="U2">
        <v>110.2647</v>
      </c>
      <c r="V2">
        <v>4.1640000000000003E-2</v>
      </c>
      <c r="W2">
        <v>4.5914000000000001</v>
      </c>
      <c r="X2">
        <v>96.075999999999993</v>
      </c>
      <c r="Y2">
        <v>99.582999999999998</v>
      </c>
      <c r="Z2">
        <f>VLOOKUP($S2,'Boys CDC 0-20'!$B$2:$F$243,3,FALSE)</f>
        <v>1.273606657</v>
      </c>
      <c r="AA2">
        <f>VLOOKUP($S2,'Boys CDC 0-20'!$B$2:$F$243,4,FALSE)</f>
        <v>109.7195954</v>
      </c>
      <c r="AB2">
        <f>VLOOKUP($S2,'Boys CDC 0-20'!$B$2:$F$243,5,FALSE)</f>
        <v>4.2696341999999998E-2</v>
      </c>
      <c r="AC2">
        <f t="shared" ref="AC2:AC65" si="1">(((Y2/AA2)^Z2)-1)/(Z2*AB2)</f>
        <v>-2.135815425659072</v>
      </c>
      <c r="AD2">
        <f>(_xlfn.NORM.S.DIST(AC2,TRUE))*100</f>
        <v>1.6347230646126361</v>
      </c>
      <c r="AG2">
        <v>0</v>
      </c>
      <c r="AH2">
        <v>0</v>
      </c>
      <c r="AI2">
        <v>0</v>
      </c>
      <c r="AJ2">
        <v>0</v>
      </c>
      <c r="AK2">
        <v>0</v>
      </c>
      <c r="AL2">
        <v>1</v>
      </c>
      <c r="AM2">
        <v>49.8842</v>
      </c>
      <c r="AN2">
        <v>3.7949999999999998E-2</v>
      </c>
      <c r="AO2">
        <v>44.033999999999999</v>
      </c>
      <c r="AP2">
        <v>45.48</v>
      </c>
      <c r="AQ2">
        <v>1.2670042261000001</v>
      </c>
      <c r="AR2">
        <v>49.988884079000002</v>
      </c>
      <c r="AS2">
        <v>5.31121908E-2</v>
      </c>
      <c r="AT2">
        <v>-1.6773303536722501</v>
      </c>
      <c r="AU2">
        <v>4.6738950077686487</v>
      </c>
      <c r="AV2">
        <v>0</v>
      </c>
    </row>
    <row r="3" spans="1:48" x14ac:dyDescent="0.3">
      <c r="A3">
        <v>1</v>
      </c>
      <c r="B3">
        <f t="shared" ref="B3:B66" si="2">A3/365.25</f>
        <v>2.7378507871321013E-3</v>
      </c>
      <c r="C3">
        <f t="shared" ref="C3:C66" si="3">IF(B3=0,0,INT(B3*12)+0.5)</f>
        <v>0.5</v>
      </c>
      <c r="D3">
        <v>1</v>
      </c>
      <c r="E3">
        <v>50.060099999999998</v>
      </c>
      <c r="F3">
        <v>3.7850000000000002E-2</v>
      </c>
      <c r="G3">
        <v>44.204999999999998</v>
      </c>
      <c r="H3">
        <v>45.652000000000001</v>
      </c>
      <c r="I3">
        <f>VLOOKUP($C3,'Boys CDC 0-20'!$B$2:$F$243,3,FALSE)</f>
        <v>0.51123769620000004</v>
      </c>
      <c r="J3">
        <f>VLOOKUP($C3,'Boys CDC 0-20'!$B$2:$F$243,4,FALSE)</f>
        <v>52.695975300999997</v>
      </c>
      <c r="K3">
        <f>VLOOKUP($C3,'Boys CDC 0-20'!$B$2:$F$243,5,FALSE)</f>
        <v>4.8692683799999997E-2</v>
      </c>
      <c r="L3">
        <f t="shared" si="0"/>
        <v>-2.841389529458497</v>
      </c>
      <c r="M3">
        <f t="shared" ref="M3:M66" si="4">(_xlfn.NORM.S.DIST(L3,TRUE))*100</f>
        <v>0.22458705476982666</v>
      </c>
      <c r="Q3">
        <v>62</v>
      </c>
      <c r="R3">
        <f t="shared" ref="R3:R66" si="5">Q3/12</f>
        <v>5.166666666666667</v>
      </c>
      <c r="S3">
        <f t="shared" ref="S3:S66" si="6">INT(R3*12)+0.5</f>
        <v>62.5</v>
      </c>
      <c r="T3">
        <v>1</v>
      </c>
      <c r="U3">
        <v>110.8006</v>
      </c>
      <c r="V3">
        <v>4.172E-2</v>
      </c>
      <c r="W3">
        <v>4.6226000000000003</v>
      </c>
      <c r="X3">
        <v>96.516000000000005</v>
      </c>
      <c r="Y3">
        <v>100.047</v>
      </c>
      <c r="Z3">
        <f>VLOOKUP($S3,'Boys CDC 0-20'!$B$2:$F$243,3,FALSE)</f>
        <v>1.276996893</v>
      </c>
      <c r="AA3">
        <f>VLOOKUP($S3,'Boys CDC 0-20'!$B$2:$F$243,4,FALSE)</f>
        <v>110.2631136</v>
      </c>
      <c r="AB3">
        <f>VLOOKUP($S3,'Boys CDC 0-20'!$B$2:$F$243,5,FALSE)</f>
        <v>4.2797614999999997E-2</v>
      </c>
      <c r="AC3">
        <f t="shared" si="1"/>
        <v>-2.136463645450279</v>
      </c>
      <c r="AD3">
        <f t="shared" ref="AD3:AD66" si="7">(_xlfn.NORM.S.DIST(AC3,TRUE))*100</f>
        <v>1.6320820578305595</v>
      </c>
      <c r="AG3">
        <v>15</v>
      </c>
      <c r="AH3">
        <v>4.1067761806981518E-2</v>
      </c>
      <c r="AI3">
        <v>0.49281314168377821</v>
      </c>
      <c r="AJ3">
        <v>0.5</v>
      </c>
      <c r="AK3">
        <v>7.1868583162217892E-3</v>
      </c>
      <c r="AL3">
        <v>1</v>
      </c>
      <c r="AM3">
        <v>52.497799999999998</v>
      </c>
      <c r="AN3">
        <v>3.6450000000000003E-2</v>
      </c>
      <c r="AO3">
        <v>46.585000000000001</v>
      </c>
      <c r="AP3">
        <v>48.045999999999999</v>
      </c>
      <c r="AQ3">
        <v>0.51123769620000004</v>
      </c>
      <c r="AR3">
        <v>52.695975300999997</v>
      </c>
      <c r="AS3">
        <v>4.8692683799999997E-2</v>
      </c>
      <c r="AT3">
        <v>-1.8531051070337965</v>
      </c>
      <c r="AU3">
        <v>3.1933647491665376</v>
      </c>
      <c r="AV3">
        <v>0.5</v>
      </c>
    </row>
    <row r="4" spans="1:48" x14ac:dyDescent="0.3">
      <c r="A4">
        <v>2</v>
      </c>
      <c r="B4">
        <f t="shared" si="2"/>
        <v>5.4757015742642025E-3</v>
      </c>
      <c r="C4">
        <f t="shared" si="3"/>
        <v>0.5</v>
      </c>
      <c r="D4">
        <v>1</v>
      </c>
      <c r="E4">
        <v>50.235900000000001</v>
      </c>
      <c r="F4">
        <v>3.7749999999999999E-2</v>
      </c>
      <c r="G4">
        <v>44.375999999999998</v>
      </c>
      <c r="H4">
        <v>45.823999999999998</v>
      </c>
      <c r="I4">
        <f>VLOOKUP($C4,'Boys CDC 0-20'!$B$2:$F$243,3,FALSE)</f>
        <v>0.51123769620000004</v>
      </c>
      <c r="J4">
        <f>VLOOKUP($C4,'Boys CDC 0-20'!$B$2:$F$243,4,FALSE)</f>
        <v>52.695975300999997</v>
      </c>
      <c r="K4">
        <f>VLOOKUP($C4,'Boys CDC 0-20'!$B$2:$F$243,5,FALSE)</f>
        <v>4.8692683799999997E-2</v>
      </c>
      <c r="L4">
        <f t="shared" si="0"/>
        <v>-2.7695528100711746</v>
      </c>
      <c r="M4">
        <f t="shared" si="4"/>
        <v>0.28066651760699751</v>
      </c>
      <c r="Q4">
        <v>63</v>
      </c>
      <c r="R4">
        <f t="shared" si="5"/>
        <v>5.25</v>
      </c>
      <c r="S4">
        <f t="shared" si="6"/>
        <v>63.5</v>
      </c>
      <c r="T4">
        <v>1</v>
      </c>
      <c r="U4">
        <v>111.3338</v>
      </c>
      <c r="V4">
        <v>4.1799999999999997E-2</v>
      </c>
      <c r="W4">
        <v>4.6538000000000004</v>
      </c>
      <c r="X4">
        <v>96.953000000000003</v>
      </c>
      <c r="Y4">
        <v>100.508</v>
      </c>
      <c r="Z4">
        <f>VLOOKUP($S4,'Boys CDC 0-20'!$B$2:$F$243,3,FALSE)</f>
        <v>1.2767011189999999</v>
      </c>
      <c r="AA4">
        <f>VLOOKUP($S4,'Boys CDC 0-20'!$B$2:$F$243,4,FALSE)</f>
        <v>110.8057967</v>
      </c>
      <c r="AB4">
        <f>VLOOKUP($S4,'Boys CDC 0-20'!$B$2:$F$243,5,FALSE)</f>
        <v>4.2896877E-2</v>
      </c>
      <c r="AC4">
        <f t="shared" si="1"/>
        <v>-2.1379808436082506</v>
      </c>
      <c r="AD4">
        <f t="shared" si="7"/>
        <v>1.6259149014677419</v>
      </c>
      <c r="AG4">
        <v>46</v>
      </c>
      <c r="AH4">
        <v>0.12594113620807665</v>
      </c>
      <c r="AI4">
        <v>1.5112936344969197</v>
      </c>
      <c r="AJ4">
        <v>1.5</v>
      </c>
      <c r="AK4">
        <v>1.1293634496919669E-2</v>
      </c>
      <c r="AL4">
        <v>1</v>
      </c>
      <c r="AM4">
        <v>56.726900000000001</v>
      </c>
      <c r="AN4">
        <v>3.483E-2</v>
      </c>
      <c r="AO4">
        <v>50.621000000000002</v>
      </c>
      <c r="AP4">
        <v>52.131</v>
      </c>
      <c r="AQ4">
        <v>-0.45224446000000001</v>
      </c>
      <c r="AR4">
        <v>56.628428552000003</v>
      </c>
      <c r="AS4">
        <v>4.4116830199999998E-2</v>
      </c>
      <c r="AT4">
        <v>-1.9112724865680839</v>
      </c>
      <c r="AU4">
        <v>2.7984786438949891</v>
      </c>
      <c r="AV4">
        <v>1.5</v>
      </c>
    </row>
    <row r="5" spans="1:48" x14ac:dyDescent="0.3">
      <c r="A5">
        <v>3</v>
      </c>
      <c r="B5">
        <f t="shared" si="2"/>
        <v>8.2135523613963042E-3</v>
      </c>
      <c r="C5">
        <f t="shared" si="3"/>
        <v>0.5</v>
      </c>
      <c r="D5">
        <v>1</v>
      </c>
      <c r="E5">
        <v>50.411799999999999</v>
      </c>
      <c r="F5">
        <v>3.764E-2</v>
      </c>
      <c r="G5">
        <v>44.548000000000002</v>
      </c>
      <c r="H5">
        <v>45.997999999999998</v>
      </c>
      <c r="I5">
        <f>VLOOKUP($C5,'Boys CDC 0-20'!$B$2:$F$243,3,FALSE)</f>
        <v>0.51123769620000004</v>
      </c>
      <c r="J5">
        <f>VLOOKUP($C5,'Boys CDC 0-20'!$B$2:$F$243,4,FALSE)</f>
        <v>52.695975300999997</v>
      </c>
      <c r="K5">
        <f>VLOOKUP($C5,'Boys CDC 0-20'!$B$2:$F$243,5,FALSE)</f>
        <v>4.8692683799999997E-2</v>
      </c>
      <c r="L5">
        <f t="shared" si="0"/>
        <v>-2.6970147512637839</v>
      </c>
      <c r="M5">
        <f t="shared" si="4"/>
        <v>0.3498208548831499</v>
      </c>
      <c r="Q5">
        <v>64</v>
      </c>
      <c r="R5">
        <f t="shared" si="5"/>
        <v>5.333333333333333</v>
      </c>
      <c r="S5">
        <f t="shared" si="6"/>
        <v>64.5</v>
      </c>
      <c r="T5">
        <v>1</v>
      </c>
      <c r="U5">
        <v>111.86360000000001</v>
      </c>
      <c r="V5">
        <v>4.1869999999999997E-2</v>
      </c>
      <c r="W5">
        <v>4.6837</v>
      </c>
      <c r="X5">
        <v>97.39</v>
      </c>
      <c r="Y5">
        <v>100.968</v>
      </c>
      <c r="Z5">
        <f>VLOOKUP($S5,'Boys CDC 0-20'!$B$2:$F$243,3,FALSE)</f>
        <v>1.272887366</v>
      </c>
      <c r="AA5">
        <f>VLOOKUP($S5,'Boys CDC 0-20'!$B$2:$F$243,4,FALSE)</f>
        <v>111.34772649999999</v>
      </c>
      <c r="AB5">
        <f>VLOOKUP($S5,'Boys CDC 0-20'!$B$2:$F$243,5,FALSE)</f>
        <v>4.2993903999999999E-2</v>
      </c>
      <c r="AC5">
        <f t="shared" si="1"/>
        <v>-2.1399646241862089</v>
      </c>
      <c r="AD5">
        <f t="shared" si="7"/>
        <v>1.6178812876378197</v>
      </c>
      <c r="AG5">
        <v>76</v>
      </c>
      <c r="AH5">
        <v>0.20807665982203971</v>
      </c>
      <c r="AI5">
        <v>2.4969199178644765</v>
      </c>
      <c r="AJ5">
        <v>2.5</v>
      </c>
      <c r="AK5">
        <v>3.0800821355234653E-3</v>
      </c>
      <c r="AL5">
        <v>1</v>
      </c>
      <c r="AM5">
        <v>59.991</v>
      </c>
      <c r="AN5">
        <v>3.372E-2</v>
      </c>
      <c r="AO5">
        <v>53.74</v>
      </c>
      <c r="AP5">
        <v>55.284999999999997</v>
      </c>
      <c r="AQ5">
        <v>-0.99059459900000002</v>
      </c>
      <c r="AR5">
        <v>59.608953427000003</v>
      </c>
      <c r="AS5">
        <v>4.1795582499999998E-2</v>
      </c>
      <c r="AT5">
        <v>-1.8706286961935323</v>
      </c>
      <c r="AU5">
        <v>3.0698282123880114</v>
      </c>
      <c r="AV5">
        <v>2.5</v>
      </c>
    </row>
    <row r="6" spans="1:48" x14ac:dyDescent="0.3">
      <c r="A6">
        <v>4</v>
      </c>
      <c r="B6">
        <f t="shared" si="2"/>
        <v>1.0951403148528405E-2</v>
      </c>
      <c r="C6">
        <f t="shared" si="3"/>
        <v>0.5</v>
      </c>
      <c r="D6">
        <v>1</v>
      </c>
      <c r="E6">
        <v>50.587600000000002</v>
      </c>
      <c r="F6">
        <v>3.7539999999999997E-2</v>
      </c>
      <c r="G6">
        <v>44.719000000000001</v>
      </c>
      <c r="H6">
        <v>46.17</v>
      </c>
      <c r="I6">
        <f>VLOOKUP($C6,'Boys CDC 0-20'!$B$2:$F$243,3,FALSE)</f>
        <v>0.51123769620000004</v>
      </c>
      <c r="J6">
        <f>VLOOKUP($C6,'Boys CDC 0-20'!$B$2:$F$243,4,FALSE)</f>
        <v>52.695975300999997</v>
      </c>
      <c r="K6">
        <f>VLOOKUP($C6,'Boys CDC 0-20'!$B$2:$F$243,5,FALSE)</f>
        <v>4.8692683799999997E-2</v>
      </c>
      <c r="L6">
        <f t="shared" si="0"/>
        <v>-2.6254421551902705</v>
      </c>
      <c r="M6">
        <f t="shared" si="4"/>
        <v>0.43268255639636449</v>
      </c>
      <c r="Q6">
        <v>65</v>
      </c>
      <c r="R6">
        <f t="shared" si="5"/>
        <v>5.416666666666667</v>
      </c>
      <c r="S6">
        <f t="shared" si="6"/>
        <v>65.5</v>
      </c>
      <c r="T6">
        <v>1</v>
      </c>
      <c r="U6">
        <v>112.3895</v>
      </c>
      <c r="V6">
        <v>4.1950000000000001E-2</v>
      </c>
      <c r="W6">
        <v>4.7146999999999997</v>
      </c>
      <c r="X6">
        <v>97.82</v>
      </c>
      <c r="Y6">
        <v>101.42100000000001</v>
      </c>
      <c r="Z6">
        <f>VLOOKUP($S6,'Boys CDC 0-20'!$B$2:$F$243,3,FALSE)</f>
        <v>1.2657285359999999</v>
      </c>
      <c r="AA6">
        <f>VLOOKUP($S6,'Boys CDC 0-20'!$B$2:$F$243,4,FALSE)</f>
        <v>111.88896939999999</v>
      </c>
      <c r="AB6">
        <f>VLOOKUP($S6,'Boys CDC 0-20'!$B$2:$F$243,5,FALSE)</f>
        <v>4.3088503E-2</v>
      </c>
      <c r="AC6">
        <f t="shared" si="1"/>
        <v>-2.1436355638751898</v>
      </c>
      <c r="AD6">
        <f t="shared" si="7"/>
        <v>1.6031049436770792</v>
      </c>
      <c r="AG6">
        <v>107</v>
      </c>
      <c r="AH6">
        <v>0.29295003422313481</v>
      </c>
      <c r="AI6">
        <v>3.5154004106776178</v>
      </c>
      <c r="AJ6">
        <v>3.5</v>
      </c>
      <c r="AK6">
        <v>1.5400410677617771E-2</v>
      </c>
      <c r="AL6">
        <v>1</v>
      </c>
      <c r="AM6">
        <v>62.758400000000002</v>
      </c>
      <c r="AN6">
        <v>3.2890000000000003E-2</v>
      </c>
      <c r="AO6">
        <v>56.38</v>
      </c>
      <c r="AP6">
        <v>57.957000000000001</v>
      </c>
      <c r="AQ6">
        <v>-1.2858376890000001</v>
      </c>
      <c r="AR6">
        <v>62.077000265999999</v>
      </c>
      <c r="AS6">
        <v>4.0454125600000002E-2</v>
      </c>
      <c r="AT6">
        <v>-1.7747893436010043</v>
      </c>
      <c r="AU6">
        <v>3.7966338271528337</v>
      </c>
      <c r="AV6">
        <v>3.5</v>
      </c>
    </row>
    <row r="7" spans="1:48" x14ac:dyDescent="0.3">
      <c r="A7">
        <v>5</v>
      </c>
      <c r="B7">
        <f t="shared" si="2"/>
        <v>1.3689253935660506E-2</v>
      </c>
      <c r="C7">
        <f t="shared" si="3"/>
        <v>0.5</v>
      </c>
      <c r="D7">
        <v>1</v>
      </c>
      <c r="E7">
        <v>50.763500000000001</v>
      </c>
      <c r="F7">
        <v>3.7440000000000001E-2</v>
      </c>
      <c r="G7">
        <v>44.89</v>
      </c>
      <c r="H7">
        <v>46.341999999999999</v>
      </c>
      <c r="I7">
        <f>VLOOKUP($C7,'Boys CDC 0-20'!$B$2:$F$243,3,FALSE)</f>
        <v>0.51123769620000004</v>
      </c>
      <c r="J7">
        <f>VLOOKUP($C7,'Boys CDC 0-20'!$B$2:$F$243,4,FALSE)</f>
        <v>52.695975300999997</v>
      </c>
      <c r="K7">
        <f>VLOOKUP($C7,'Boys CDC 0-20'!$B$2:$F$243,5,FALSE)</f>
        <v>4.8692683799999997E-2</v>
      </c>
      <c r="L7">
        <f t="shared" si="0"/>
        <v>-2.553999761510676</v>
      </c>
      <c r="M7">
        <f t="shared" si="4"/>
        <v>0.5324666473993328</v>
      </c>
      <c r="Q7">
        <v>66</v>
      </c>
      <c r="R7">
        <f t="shared" si="5"/>
        <v>5.5</v>
      </c>
      <c r="S7">
        <f t="shared" si="6"/>
        <v>66.5</v>
      </c>
      <c r="T7">
        <v>1</v>
      </c>
      <c r="U7">
        <v>112.911</v>
      </c>
      <c r="V7">
        <v>4.2029999999999998E-2</v>
      </c>
      <c r="W7">
        <v>4.7455999999999996</v>
      </c>
      <c r="X7">
        <v>98.245999999999995</v>
      </c>
      <c r="Y7">
        <v>101.871</v>
      </c>
      <c r="Z7">
        <f>VLOOKUP($S7,'Boys CDC 0-20'!$B$2:$F$243,3,FALSE)</f>
        <v>1.2554022810000001</v>
      </c>
      <c r="AA7">
        <f>VLOOKUP($S7,'Boys CDC 0-20'!$B$2:$F$243,4,FALSE)</f>
        <v>112.42957610000001</v>
      </c>
      <c r="AB7">
        <f>VLOOKUP($S7,'Boys CDC 0-20'!$B$2:$F$243,5,FALSE)</f>
        <v>4.3180512999999997E-2</v>
      </c>
      <c r="AC7">
        <f t="shared" si="1"/>
        <v>-2.148171257462316</v>
      </c>
      <c r="AD7">
        <f t="shared" si="7"/>
        <v>1.5850076567826374</v>
      </c>
      <c r="AG7">
        <v>137</v>
      </c>
      <c r="AH7">
        <v>0.3750855578370979</v>
      </c>
      <c r="AI7">
        <v>4.5010266940451746</v>
      </c>
      <c r="AJ7">
        <v>4.5</v>
      </c>
      <c r="AK7">
        <v>1.0266940451746365E-3</v>
      </c>
      <c r="AL7">
        <v>1</v>
      </c>
      <c r="AM7">
        <v>64.941699999999997</v>
      </c>
      <c r="AN7">
        <v>3.2289999999999999E-2</v>
      </c>
      <c r="AO7">
        <v>58.462000000000003</v>
      </c>
      <c r="AP7">
        <v>60.063000000000002</v>
      </c>
      <c r="AQ7">
        <v>-1.4303123799999999</v>
      </c>
      <c r="AR7">
        <v>64.216864103999995</v>
      </c>
      <c r="AS7">
        <v>3.9633878900000002E-2</v>
      </c>
      <c r="AT7">
        <v>-1.7705650387082594</v>
      </c>
      <c r="AU7">
        <v>3.8316530017999977</v>
      </c>
      <c r="AV7">
        <v>4.5</v>
      </c>
    </row>
    <row r="8" spans="1:48" x14ac:dyDescent="0.3">
      <c r="A8">
        <v>6</v>
      </c>
      <c r="B8">
        <f t="shared" si="2"/>
        <v>1.6427104722792608E-2</v>
      </c>
      <c r="C8">
        <f t="shared" si="3"/>
        <v>0.5</v>
      </c>
      <c r="D8">
        <v>1</v>
      </c>
      <c r="E8">
        <v>50.939300000000003</v>
      </c>
      <c r="F8">
        <v>3.7339999999999998E-2</v>
      </c>
      <c r="G8">
        <v>45.061</v>
      </c>
      <c r="H8">
        <v>46.514000000000003</v>
      </c>
      <c r="I8">
        <f>VLOOKUP($C8,'Boys CDC 0-20'!$B$2:$F$243,3,FALSE)</f>
        <v>0.51123769620000004</v>
      </c>
      <c r="J8">
        <f>VLOOKUP($C8,'Boys CDC 0-20'!$B$2:$F$243,4,FALSE)</f>
        <v>52.695975300999997</v>
      </c>
      <c r="K8">
        <f>VLOOKUP($C8,'Boys CDC 0-20'!$B$2:$F$243,5,FALSE)</f>
        <v>4.8692683799999997E-2</v>
      </c>
      <c r="L8">
        <f t="shared" si="0"/>
        <v>-2.4826868514281695</v>
      </c>
      <c r="M8">
        <f t="shared" si="4"/>
        <v>0.65197830518513811</v>
      </c>
      <c r="Q8">
        <v>67</v>
      </c>
      <c r="R8">
        <f t="shared" si="5"/>
        <v>5.583333333333333</v>
      </c>
      <c r="S8">
        <f t="shared" si="6"/>
        <v>67.5</v>
      </c>
      <c r="T8">
        <v>1</v>
      </c>
      <c r="U8">
        <v>113.428</v>
      </c>
      <c r="V8">
        <v>4.2110000000000002E-2</v>
      </c>
      <c r="W8">
        <v>4.7765000000000004</v>
      </c>
      <c r="X8">
        <v>98.668000000000006</v>
      </c>
      <c r="Y8">
        <v>102.316</v>
      </c>
      <c r="Z8">
        <f>VLOOKUP($S8,'Boys CDC 0-20'!$B$2:$F$243,3,FALSE)</f>
        <v>1.242090871</v>
      </c>
      <c r="AA8">
        <f>VLOOKUP($S8,'Boys CDC 0-20'!$B$2:$F$243,4,FALSE)</f>
        <v>112.9695827</v>
      </c>
      <c r="AB8">
        <f>VLOOKUP($S8,'Boys CDC 0-20'!$B$2:$F$243,5,FALSE)</f>
        <v>4.3269806000000001E-2</v>
      </c>
      <c r="AC8">
        <f t="shared" si="1"/>
        <v>-2.1539639406476949</v>
      </c>
      <c r="AD8">
        <f t="shared" si="7"/>
        <v>1.5621499938899359</v>
      </c>
      <c r="AG8">
        <v>167</v>
      </c>
      <c r="AH8">
        <v>0.45722108145106094</v>
      </c>
      <c r="AI8">
        <v>5.4866529774127315</v>
      </c>
      <c r="AJ8">
        <v>5.5</v>
      </c>
      <c r="AK8">
        <v>1.3347022587268498E-2</v>
      </c>
      <c r="AL8">
        <v>1</v>
      </c>
      <c r="AM8">
        <v>66.769099999999995</v>
      </c>
      <c r="AN8">
        <v>3.1829999999999997E-2</v>
      </c>
      <c r="AO8">
        <v>60.201999999999998</v>
      </c>
      <c r="AP8">
        <v>61.825000000000003</v>
      </c>
      <c r="AQ8">
        <v>-1.47657547</v>
      </c>
      <c r="AR8">
        <v>66.125314897999999</v>
      </c>
      <c r="AS8">
        <v>3.9123812799999998E-2</v>
      </c>
      <c r="AT8">
        <v>-1.8069677042979613</v>
      </c>
      <c r="AU8">
        <v>3.5383657437708842</v>
      </c>
      <c r="AV8">
        <v>5.5</v>
      </c>
    </row>
    <row r="9" spans="1:48" x14ac:dyDescent="0.3">
      <c r="A9">
        <v>7</v>
      </c>
      <c r="B9">
        <f t="shared" si="2"/>
        <v>1.9164955509924708E-2</v>
      </c>
      <c r="C9">
        <f t="shared" si="3"/>
        <v>0.5</v>
      </c>
      <c r="D9">
        <v>1</v>
      </c>
      <c r="E9">
        <v>51.115200000000002</v>
      </c>
      <c r="F9">
        <v>3.7229999999999999E-2</v>
      </c>
      <c r="G9">
        <v>45.234000000000002</v>
      </c>
      <c r="H9">
        <v>46.688000000000002</v>
      </c>
      <c r="I9">
        <f>VLOOKUP($C9,'Boys CDC 0-20'!$B$2:$F$243,3,FALSE)</f>
        <v>0.51123769620000004</v>
      </c>
      <c r="J9">
        <f>VLOOKUP($C9,'Boys CDC 0-20'!$B$2:$F$243,4,FALSE)</f>
        <v>52.695975300999997</v>
      </c>
      <c r="K9">
        <f>VLOOKUP($C9,'Boys CDC 0-20'!$B$2:$F$243,5,FALSE)</f>
        <v>4.8692683799999997E-2</v>
      </c>
      <c r="L9">
        <f t="shared" si="0"/>
        <v>-2.4106757447995015</v>
      </c>
      <c r="M9">
        <f t="shared" si="4"/>
        <v>0.79614989042449957</v>
      </c>
      <c r="Q9">
        <v>68</v>
      </c>
      <c r="R9">
        <f t="shared" si="5"/>
        <v>5.666666666666667</v>
      </c>
      <c r="S9">
        <f t="shared" si="6"/>
        <v>68.5</v>
      </c>
      <c r="T9">
        <v>1</v>
      </c>
      <c r="U9">
        <v>113.941</v>
      </c>
      <c r="V9">
        <v>4.2180000000000002E-2</v>
      </c>
      <c r="W9">
        <v>4.806</v>
      </c>
      <c r="X9">
        <v>99.088999999999999</v>
      </c>
      <c r="Y9">
        <v>102.76</v>
      </c>
      <c r="Z9">
        <f>VLOOKUP($S9,'Boys CDC 0-20'!$B$2:$F$243,3,FALSE)</f>
        <v>1.225981067</v>
      </c>
      <c r="AA9">
        <f>VLOOKUP($S9,'Boys CDC 0-20'!$B$2:$F$243,4,FALSE)</f>
        <v>113.5090108</v>
      </c>
      <c r="AB9">
        <f>VLOOKUP($S9,'Boys CDC 0-20'!$B$2:$F$243,5,FALSE)</f>
        <v>4.3356287E-2</v>
      </c>
      <c r="AC9">
        <f t="shared" si="1"/>
        <v>-2.1602014623926635</v>
      </c>
      <c r="AD9">
        <f t="shared" si="7"/>
        <v>1.5378538504558936</v>
      </c>
      <c r="AG9">
        <v>198</v>
      </c>
      <c r="AH9">
        <v>0.5420944558521561</v>
      </c>
      <c r="AI9">
        <v>6.5051334702258732</v>
      </c>
      <c r="AJ9">
        <v>6.5</v>
      </c>
      <c r="AK9">
        <v>5.1334702258731824E-3</v>
      </c>
      <c r="AL9">
        <v>1</v>
      </c>
      <c r="AM9">
        <v>68.418999999999997</v>
      </c>
      <c r="AN9">
        <v>3.1510000000000003E-2</v>
      </c>
      <c r="AO9">
        <v>61.756999999999998</v>
      </c>
      <c r="AP9">
        <v>63.404000000000003</v>
      </c>
      <c r="AQ9">
        <v>-1.456837849</v>
      </c>
      <c r="AR9">
        <v>67.860179904000006</v>
      </c>
      <c r="AS9">
        <v>3.8811994400000001E-2</v>
      </c>
      <c r="AT9">
        <v>-1.83955072630987</v>
      </c>
      <c r="AU9">
        <v>3.2917112042959049</v>
      </c>
      <c r="AV9">
        <v>6.5</v>
      </c>
    </row>
    <row r="10" spans="1:48" x14ac:dyDescent="0.3">
      <c r="A10">
        <v>8</v>
      </c>
      <c r="B10">
        <f t="shared" si="2"/>
        <v>2.190280629705681E-2</v>
      </c>
      <c r="C10">
        <f t="shared" si="3"/>
        <v>0.5</v>
      </c>
      <c r="D10">
        <v>1</v>
      </c>
      <c r="E10">
        <v>51.290999999999997</v>
      </c>
      <c r="F10">
        <v>3.7130000000000003E-2</v>
      </c>
      <c r="G10">
        <v>45.405999999999999</v>
      </c>
      <c r="H10">
        <v>46.860999999999997</v>
      </c>
      <c r="I10">
        <f>VLOOKUP($C10,'Boys CDC 0-20'!$B$2:$F$243,3,FALSE)</f>
        <v>0.51123769620000004</v>
      </c>
      <c r="J10">
        <f>VLOOKUP($C10,'Boys CDC 0-20'!$B$2:$F$243,4,FALSE)</f>
        <v>52.695975300999997</v>
      </c>
      <c r="K10">
        <f>VLOOKUP($C10,'Boys CDC 0-20'!$B$2:$F$243,5,FALSE)</f>
        <v>4.8692683799999997E-2</v>
      </c>
      <c r="L10">
        <f t="shared" si="0"/>
        <v>-2.339208421869627</v>
      </c>
      <c r="M10">
        <f t="shared" si="4"/>
        <v>0.96623247180335947</v>
      </c>
      <c r="Q10">
        <v>69</v>
      </c>
      <c r="R10">
        <f t="shared" si="5"/>
        <v>5.75</v>
      </c>
      <c r="S10">
        <f t="shared" si="6"/>
        <v>69.5</v>
      </c>
      <c r="T10">
        <v>1</v>
      </c>
      <c r="U10">
        <v>114.45</v>
      </c>
      <c r="V10">
        <v>4.2259999999999999E-2</v>
      </c>
      <c r="W10">
        <v>4.8367000000000004</v>
      </c>
      <c r="X10">
        <v>99.504000000000005</v>
      </c>
      <c r="Y10">
        <v>103.19799999999999</v>
      </c>
      <c r="Z10">
        <f>VLOOKUP($S10,'Boys CDC 0-20'!$B$2:$F$243,3,FALSE)</f>
        <v>1.2072639780000001</v>
      </c>
      <c r="AA10">
        <f>VLOOKUP($S10,'Boys CDC 0-20'!$B$2:$F$243,4,FALSE)</f>
        <v>114.04786780000001</v>
      </c>
      <c r="AB10">
        <f>VLOOKUP($S10,'Boys CDC 0-20'!$B$2:$F$243,5,FALSE)</f>
        <v>4.3439893E-2</v>
      </c>
      <c r="AC10">
        <f t="shared" si="1"/>
        <v>-2.1678636870950654</v>
      </c>
      <c r="AD10">
        <f t="shared" si="7"/>
        <v>1.508452972311642</v>
      </c>
      <c r="AG10">
        <v>228</v>
      </c>
      <c r="AH10">
        <v>0.62422997946611913</v>
      </c>
      <c r="AI10">
        <v>7.49075975359343</v>
      </c>
      <c r="AJ10">
        <v>7.5</v>
      </c>
      <c r="AK10">
        <v>9.2402464065699519E-3</v>
      </c>
      <c r="AL10">
        <v>1</v>
      </c>
      <c r="AM10">
        <v>69.878699999999995</v>
      </c>
      <c r="AN10">
        <v>3.1309999999999998E-2</v>
      </c>
      <c r="AO10">
        <v>63.118000000000002</v>
      </c>
      <c r="AP10">
        <v>64.789000000000001</v>
      </c>
      <c r="AQ10">
        <v>-1.3918987679999999</v>
      </c>
      <c r="AR10">
        <v>69.459084582000003</v>
      </c>
      <c r="AS10">
        <v>3.8633209100000003E-2</v>
      </c>
      <c r="AT10">
        <v>-1.8917683860868839</v>
      </c>
      <c r="AU10">
        <v>2.9260923592651209</v>
      </c>
      <c r="AV10">
        <v>7.5</v>
      </c>
    </row>
    <row r="11" spans="1:48" x14ac:dyDescent="0.3">
      <c r="A11">
        <v>9</v>
      </c>
      <c r="B11">
        <f t="shared" si="2"/>
        <v>2.4640657084188913E-2</v>
      </c>
      <c r="C11">
        <f t="shared" si="3"/>
        <v>0.5</v>
      </c>
      <c r="D11">
        <v>1</v>
      </c>
      <c r="E11">
        <v>51.466900000000003</v>
      </c>
      <c r="F11">
        <v>3.703E-2</v>
      </c>
      <c r="G11">
        <v>45.576999999999998</v>
      </c>
      <c r="H11">
        <v>47.033000000000001</v>
      </c>
      <c r="I11">
        <f>VLOOKUP($C11,'Boys CDC 0-20'!$B$2:$F$243,3,FALSE)</f>
        <v>0.51123769620000004</v>
      </c>
      <c r="J11">
        <f>VLOOKUP($C11,'Boys CDC 0-20'!$B$2:$F$243,4,FALSE)</f>
        <v>52.695975300999997</v>
      </c>
      <c r="K11">
        <f>VLOOKUP($C11,'Boys CDC 0-20'!$B$2:$F$243,5,FALSE)</f>
        <v>4.8692683799999997E-2</v>
      </c>
      <c r="L11">
        <f t="shared" si="0"/>
        <v>-2.2682819308088562</v>
      </c>
      <c r="M11">
        <f t="shared" si="4"/>
        <v>1.1656014259835679</v>
      </c>
      <c r="Q11">
        <v>70</v>
      </c>
      <c r="R11">
        <f t="shared" si="5"/>
        <v>5.833333333333333</v>
      </c>
      <c r="S11">
        <f t="shared" si="6"/>
        <v>70.5</v>
      </c>
      <c r="T11">
        <v>1</v>
      </c>
      <c r="U11">
        <v>114.9547</v>
      </c>
      <c r="V11">
        <v>4.2340000000000003E-2</v>
      </c>
      <c r="W11">
        <v>4.8672000000000004</v>
      </c>
      <c r="X11">
        <v>99.914000000000001</v>
      </c>
      <c r="Y11">
        <v>103.63200000000001</v>
      </c>
      <c r="Z11">
        <f>VLOOKUP($S11,'Boys CDC 0-20'!$B$2:$F$243,3,FALSE)</f>
        <v>1.1861402219999999</v>
      </c>
      <c r="AA11">
        <f>VLOOKUP($S11,'Boys CDC 0-20'!$B$2:$F$243,4,FALSE)</f>
        <v>114.5861486</v>
      </c>
      <c r="AB11">
        <f>VLOOKUP($S11,'Boys CDC 0-20'!$B$2:$F$243,5,FALSE)</f>
        <v>4.3520597000000001E-2</v>
      </c>
      <c r="AC11">
        <f t="shared" si="1"/>
        <v>-2.176529592297809</v>
      </c>
      <c r="AD11">
        <f t="shared" si="7"/>
        <v>1.4757841704324985</v>
      </c>
      <c r="AG11">
        <v>259</v>
      </c>
      <c r="AH11">
        <v>0.70910335386721424</v>
      </c>
      <c r="AI11">
        <v>8.50924024640657</v>
      </c>
      <c r="AJ11">
        <v>8.5</v>
      </c>
      <c r="AK11">
        <v>9.2402464065699519E-3</v>
      </c>
      <c r="AL11">
        <v>1</v>
      </c>
      <c r="AM11">
        <v>71.303899999999999</v>
      </c>
      <c r="AN11">
        <v>3.1199999999999999E-2</v>
      </c>
      <c r="AO11">
        <v>64.429000000000002</v>
      </c>
      <c r="AP11">
        <v>66.129000000000005</v>
      </c>
      <c r="AQ11">
        <v>-1.29571459</v>
      </c>
      <c r="AR11">
        <v>70.948039123000001</v>
      </c>
      <c r="AS11">
        <v>3.85468328E-2</v>
      </c>
      <c r="AT11">
        <v>-1.9105454854261226</v>
      </c>
      <c r="AU11">
        <v>2.8031507871341863</v>
      </c>
      <c r="AV11">
        <v>8.5</v>
      </c>
    </row>
    <row r="12" spans="1:48" x14ac:dyDescent="0.3">
      <c r="A12">
        <v>10</v>
      </c>
      <c r="B12">
        <f t="shared" si="2"/>
        <v>2.7378507871321012E-2</v>
      </c>
      <c r="C12">
        <f t="shared" si="3"/>
        <v>0.5</v>
      </c>
      <c r="D12">
        <v>1</v>
      </c>
      <c r="E12">
        <v>51.642699999999998</v>
      </c>
      <c r="F12">
        <v>3.6929999999999998E-2</v>
      </c>
      <c r="G12">
        <v>45.749000000000002</v>
      </c>
      <c r="H12">
        <v>47.206000000000003</v>
      </c>
      <c r="I12">
        <f>VLOOKUP($C12,'Boys CDC 0-20'!$B$2:$F$243,3,FALSE)</f>
        <v>0.51123769620000004</v>
      </c>
      <c r="J12">
        <f>VLOOKUP($C12,'Boys CDC 0-20'!$B$2:$F$243,4,FALSE)</f>
        <v>52.695975300999997</v>
      </c>
      <c r="K12">
        <f>VLOOKUP($C12,'Boys CDC 0-20'!$B$2:$F$243,5,FALSE)</f>
        <v>4.8692683799999997E-2</v>
      </c>
      <c r="L12">
        <f t="shared" si="0"/>
        <v>-2.197070843461407</v>
      </c>
      <c r="M12">
        <f t="shared" si="4"/>
        <v>1.4007693527689089</v>
      </c>
      <c r="Q12">
        <v>71</v>
      </c>
      <c r="R12">
        <f t="shared" si="5"/>
        <v>5.916666666666667</v>
      </c>
      <c r="S12">
        <f t="shared" si="6"/>
        <v>71.5</v>
      </c>
      <c r="T12">
        <v>1</v>
      </c>
      <c r="U12">
        <v>115.45489999999999</v>
      </c>
      <c r="V12">
        <v>4.2410000000000003E-2</v>
      </c>
      <c r="W12">
        <v>4.8963999999999999</v>
      </c>
      <c r="X12">
        <v>100.324</v>
      </c>
      <c r="Y12">
        <v>104.06399999999999</v>
      </c>
      <c r="Z12">
        <f>VLOOKUP($S12,'Boys CDC 0-20'!$B$2:$F$243,3,FALSE)</f>
        <v>1.1627961979999999</v>
      </c>
      <c r="AA12">
        <f>VLOOKUP($S12,'Boys CDC 0-20'!$B$2:$F$243,4,FALSE)</f>
        <v>115.12383149999999</v>
      </c>
      <c r="AB12">
        <f>VLOOKUP($S12,'Boys CDC 0-20'!$B$2:$F$243,5,FALSE)</f>
        <v>4.3598406999999999E-2</v>
      </c>
      <c r="AC12">
        <f t="shared" si="1"/>
        <v>-2.1857834504447093</v>
      </c>
      <c r="AD12">
        <f t="shared" si="7"/>
        <v>1.4415726057437346</v>
      </c>
      <c r="AG12">
        <v>289</v>
      </c>
      <c r="AH12">
        <v>0.79123887748117727</v>
      </c>
      <c r="AI12">
        <v>9.4948665297741268</v>
      </c>
      <c r="AJ12">
        <v>9.5</v>
      </c>
      <c r="AK12">
        <v>5.1334702258731824E-3</v>
      </c>
      <c r="AL12">
        <v>1</v>
      </c>
      <c r="AM12">
        <v>72.625299999999996</v>
      </c>
      <c r="AN12">
        <v>3.117E-2</v>
      </c>
      <c r="AO12">
        <v>65.63</v>
      </c>
      <c r="AP12">
        <v>67.358999999999995</v>
      </c>
      <c r="AQ12">
        <v>-1.1779190479999999</v>
      </c>
      <c r="AR12">
        <v>72.345861108999998</v>
      </c>
      <c r="AS12">
        <v>3.8526262300000003E-2</v>
      </c>
      <c r="AT12">
        <v>-1.9340597233921297</v>
      </c>
      <c r="AU12">
        <v>2.655289261077352</v>
      </c>
      <c r="AV12">
        <v>9.5</v>
      </c>
    </row>
    <row r="13" spans="1:48" x14ac:dyDescent="0.3">
      <c r="A13">
        <v>11</v>
      </c>
      <c r="B13">
        <f t="shared" si="2"/>
        <v>3.0116358658453114E-2</v>
      </c>
      <c r="C13">
        <f t="shared" si="3"/>
        <v>0.5</v>
      </c>
      <c r="D13">
        <v>1</v>
      </c>
      <c r="E13">
        <v>51.818600000000004</v>
      </c>
      <c r="F13">
        <v>3.6819999999999999E-2</v>
      </c>
      <c r="G13">
        <v>45.923000000000002</v>
      </c>
      <c r="H13">
        <v>47.38</v>
      </c>
      <c r="I13">
        <f>VLOOKUP($C13,'Boys CDC 0-20'!$B$2:$F$243,3,FALSE)</f>
        <v>0.51123769620000004</v>
      </c>
      <c r="J13">
        <f>VLOOKUP($C13,'Boys CDC 0-20'!$B$2:$F$243,4,FALSE)</f>
        <v>52.695975300999997</v>
      </c>
      <c r="K13">
        <f>VLOOKUP($C13,'Boys CDC 0-20'!$B$2:$F$243,5,FALSE)</f>
        <v>4.8692683799999997E-2</v>
      </c>
      <c r="L13">
        <f t="shared" si="0"/>
        <v>-2.1255766773110825</v>
      </c>
      <c r="M13">
        <f t="shared" si="4"/>
        <v>1.6769261639924089</v>
      </c>
      <c r="Q13">
        <v>72</v>
      </c>
      <c r="R13">
        <f t="shared" si="5"/>
        <v>6</v>
      </c>
      <c r="S13">
        <f t="shared" si="6"/>
        <v>72.5</v>
      </c>
      <c r="T13">
        <v>1</v>
      </c>
      <c r="U13">
        <v>115.9509</v>
      </c>
      <c r="V13">
        <v>4.249E-2</v>
      </c>
      <c r="W13">
        <v>4.9268000000000001</v>
      </c>
      <c r="X13">
        <v>100.726</v>
      </c>
      <c r="Y13">
        <v>104.49</v>
      </c>
      <c r="Z13">
        <f>VLOOKUP($S13,'Boys CDC 0-20'!$B$2:$F$243,3,FALSE)</f>
        <v>1.1374428679999999</v>
      </c>
      <c r="AA13">
        <f>VLOOKUP($S13,'Boys CDC 0-20'!$B$2:$F$243,4,FALSE)</f>
        <v>115.66088619999999</v>
      </c>
      <c r="AB13">
        <f>VLOOKUP($S13,'Boys CDC 0-20'!$B$2:$F$243,5,FALSE)</f>
        <v>4.3673359000000002E-2</v>
      </c>
      <c r="AC13">
        <f t="shared" si="1"/>
        <v>-2.1963822461622109</v>
      </c>
      <c r="AD13">
        <f t="shared" si="7"/>
        <v>1.4032297660143143</v>
      </c>
      <c r="AG13">
        <v>320</v>
      </c>
      <c r="AH13">
        <v>0.87611225188227237</v>
      </c>
      <c r="AI13">
        <v>10.513347022587268</v>
      </c>
      <c r="AJ13">
        <v>10.5</v>
      </c>
      <c r="AK13">
        <v>1.3347022587268498E-2</v>
      </c>
      <c r="AL13">
        <v>1</v>
      </c>
      <c r="AM13">
        <v>73.933300000000003</v>
      </c>
      <c r="AN13">
        <v>3.1210000000000002E-2</v>
      </c>
      <c r="AO13">
        <v>66.802999999999997</v>
      </c>
      <c r="AP13">
        <v>68.564999999999998</v>
      </c>
      <c r="AQ13">
        <v>-1.045326049</v>
      </c>
      <c r="AR13">
        <v>73.666654102999999</v>
      </c>
      <c r="AS13">
        <v>3.8553387000000001E-2</v>
      </c>
      <c r="AT13">
        <v>-1.9331297438366706</v>
      </c>
      <c r="AU13">
        <v>2.6610108398590491</v>
      </c>
      <c r="AV13">
        <v>10.5</v>
      </c>
    </row>
    <row r="14" spans="1:48" x14ac:dyDescent="0.3">
      <c r="A14">
        <v>12</v>
      </c>
      <c r="B14">
        <f t="shared" si="2"/>
        <v>3.2854209445585217E-2</v>
      </c>
      <c r="C14">
        <f t="shared" si="3"/>
        <v>0.5</v>
      </c>
      <c r="D14">
        <v>1</v>
      </c>
      <c r="E14">
        <v>51.994399999999999</v>
      </c>
      <c r="F14">
        <v>3.6720000000000003E-2</v>
      </c>
      <c r="G14">
        <v>46.094000000000001</v>
      </c>
      <c r="H14">
        <v>47.552999999999997</v>
      </c>
      <c r="I14">
        <f>VLOOKUP($C14,'Boys CDC 0-20'!$B$2:$F$243,3,FALSE)</f>
        <v>0.51123769620000004</v>
      </c>
      <c r="J14">
        <f>VLOOKUP($C14,'Boys CDC 0-20'!$B$2:$F$243,4,FALSE)</f>
        <v>52.695975300999997</v>
      </c>
      <c r="K14">
        <f>VLOOKUP($C14,'Boys CDC 0-20'!$B$2:$F$243,5,FALSE)</f>
        <v>4.8692683799999997E-2</v>
      </c>
      <c r="L14">
        <f t="shared" si="0"/>
        <v>-2.0546205089028096</v>
      </c>
      <c r="M14">
        <f t="shared" si="4"/>
        <v>1.9957836590260645</v>
      </c>
      <c r="Q14">
        <v>73</v>
      </c>
      <c r="R14">
        <f t="shared" si="5"/>
        <v>6.083333333333333</v>
      </c>
      <c r="S14">
        <f t="shared" si="6"/>
        <v>73.5</v>
      </c>
      <c r="T14">
        <v>1</v>
      </c>
      <c r="U14">
        <v>116.4432</v>
      </c>
      <c r="V14">
        <v>4.2569999999999997E-2</v>
      </c>
      <c r="W14">
        <v>4.9569999999999999</v>
      </c>
      <c r="X14">
        <v>101.125</v>
      </c>
      <c r="Y14">
        <v>104.91200000000001</v>
      </c>
      <c r="Z14">
        <f>VLOOKUP($S14,'Boys CDC 0-20'!$B$2:$F$243,3,FALSE)</f>
        <v>1.110286487</v>
      </c>
      <c r="AA14">
        <f>VLOOKUP($S14,'Boys CDC 0-20'!$B$2:$F$243,4,FALSE)</f>
        <v>116.1972691</v>
      </c>
      <c r="AB14">
        <f>VLOOKUP($S14,'Boys CDC 0-20'!$B$2:$F$243,5,FALSE)</f>
        <v>4.3745523000000001E-2</v>
      </c>
      <c r="AC14">
        <f t="shared" si="1"/>
        <v>-2.2079009663396842</v>
      </c>
      <c r="AD14">
        <f t="shared" si="7"/>
        <v>1.3625588737014698</v>
      </c>
      <c r="AG14">
        <v>350</v>
      </c>
      <c r="AH14">
        <v>0.95824777549623541</v>
      </c>
      <c r="AI14">
        <v>11.498973305954825</v>
      </c>
      <c r="AJ14">
        <v>11.5</v>
      </c>
      <c r="AK14">
        <v>1.0266940451746365E-3</v>
      </c>
      <c r="AL14">
        <v>1</v>
      </c>
      <c r="AM14">
        <v>75.147900000000007</v>
      </c>
      <c r="AN14">
        <v>3.1309999999999998E-2</v>
      </c>
      <c r="AO14">
        <v>67.876999999999995</v>
      </c>
      <c r="AP14">
        <v>69.674000000000007</v>
      </c>
      <c r="AQ14">
        <v>-0.90280088700000005</v>
      </c>
      <c r="AR14">
        <v>74.921297174000003</v>
      </c>
      <c r="AS14">
        <v>3.8615501199999999E-2</v>
      </c>
      <c r="AT14">
        <v>-1.9433589799379802</v>
      </c>
      <c r="AU14">
        <v>2.5986399926805808</v>
      </c>
      <c r="AV14">
        <v>11.5</v>
      </c>
    </row>
    <row r="15" spans="1:48" x14ac:dyDescent="0.3">
      <c r="A15">
        <v>13</v>
      </c>
      <c r="B15">
        <f t="shared" si="2"/>
        <v>3.5592060232717319E-2</v>
      </c>
      <c r="C15">
        <f t="shared" si="3"/>
        <v>0.5</v>
      </c>
      <c r="D15">
        <v>1</v>
      </c>
      <c r="E15">
        <v>52.170200000000001</v>
      </c>
      <c r="F15">
        <v>3.662E-2</v>
      </c>
      <c r="G15">
        <v>46.265999999999998</v>
      </c>
      <c r="H15">
        <v>47.725999999999999</v>
      </c>
      <c r="I15">
        <f>VLOOKUP($C15,'Boys CDC 0-20'!$B$2:$F$243,3,FALSE)</f>
        <v>0.51123769620000004</v>
      </c>
      <c r="J15">
        <f>VLOOKUP($C15,'Boys CDC 0-20'!$B$2:$F$243,4,FALSE)</f>
        <v>52.695975300999997</v>
      </c>
      <c r="K15">
        <f>VLOOKUP($C15,'Boys CDC 0-20'!$B$2:$F$243,5,FALSE)</f>
        <v>4.8692683799999997E-2</v>
      </c>
      <c r="L15">
        <f t="shared" si="0"/>
        <v>-1.9837903987148782</v>
      </c>
      <c r="M15">
        <f t="shared" si="4"/>
        <v>2.3639605462501745</v>
      </c>
      <c r="Q15">
        <v>74</v>
      </c>
      <c r="R15">
        <f t="shared" si="5"/>
        <v>6.166666666666667</v>
      </c>
      <c r="S15">
        <f t="shared" si="6"/>
        <v>74.5</v>
      </c>
      <c r="T15">
        <v>1</v>
      </c>
      <c r="U15">
        <v>116.9325</v>
      </c>
      <c r="V15">
        <v>4.2639999999999997E-2</v>
      </c>
      <c r="W15">
        <v>4.9859999999999998</v>
      </c>
      <c r="X15">
        <v>101.52500000000001</v>
      </c>
      <c r="Y15">
        <v>105.333</v>
      </c>
      <c r="Z15">
        <f>VLOOKUP($S15,'Boys CDC 0-20'!$B$2:$F$243,3,FALSE)</f>
        <v>1.081536236</v>
      </c>
      <c r="AA15">
        <f>VLOOKUP($S15,'Boys CDC 0-20'!$B$2:$F$243,4,FALSE)</f>
        <v>116.73292499999999</v>
      </c>
      <c r="AB15">
        <f>VLOOKUP($S15,'Boys CDC 0-20'!$B$2:$F$243,5,FALSE)</f>
        <v>4.3815002999999998E-2</v>
      </c>
      <c r="AC15">
        <f t="shared" si="1"/>
        <v>-2.219722934781188</v>
      </c>
      <c r="AD15">
        <f t="shared" si="7"/>
        <v>1.3218790504775435</v>
      </c>
      <c r="AG15">
        <v>380</v>
      </c>
      <c r="AH15">
        <v>1.0403832991101984</v>
      </c>
      <c r="AI15">
        <v>12.484599589322382</v>
      </c>
      <c r="AJ15">
        <v>12.5</v>
      </c>
      <c r="AK15">
        <v>1.5400410677617771E-2</v>
      </c>
      <c r="AL15">
        <v>1</v>
      </c>
      <c r="AM15">
        <v>76.320700000000002</v>
      </c>
      <c r="AN15">
        <v>3.1449999999999999E-2</v>
      </c>
      <c r="AO15">
        <v>68.903000000000006</v>
      </c>
      <c r="AP15">
        <v>70.736999999999995</v>
      </c>
      <c r="AQ15">
        <v>-0.75390810699999999</v>
      </c>
      <c r="AR15">
        <v>76.118375357999994</v>
      </c>
      <c r="AS15">
        <v>3.8703461100000003E-2</v>
      </c>
      <c r="AT15">
        <v>-1.9477657384390012</v>
      </c>
      <c r="AU15">
        <v>2.572150004818218</v>
      </c>
      <c r="AV15">
        <v>12.5</v>
      </c>
    </row>
    <row r="16" spans="1:48" x14ac:dyDescent="0.3">
      <c r="A16">
        <v>14</v>
      </c>
      <c r="B16">
        <f t="shared" si="2"/>
        <v>3.8329911019849415E-2</v>
      </c>
      <c r="C16">
        <f t="shared" si="3"/>
        <v>0.5</v>
      </c>
      <c r="D16">
        <v>1</v>
      </c>
      <c r="E16">
        <v>52.3461</v>
      </c>
      <c r="F16">
        <v>3.6519999999999997E-2</v>
      </c>
      <c r="G16">
        <v>46.439</v>
      </c>
      <c r="H16">
        <v>47.899000000000001</v>
      </c>
      <c r="I16">
        <f>VLOOKUP($C16,'Boys CDC 0-20'!$B$2:$F$243,3,FALSE)</f>
        <v>0.51123769620000004</v>
      </c>
      <c r="J16">
        <f>VLOOKUP($C16,'Boys CDC 0-20'!$B$2:$F$243,4,FALSE)</f>
        <v>52.695975300999997</v>
      </c>
      <c r="K16">
        <f>VLOOKUP($C16,'Boys CDC 0-20'!$B$2:$F$243,5,FALSE)</f>
        <v>4.8692683799999997E-2</v>
      </c>
      <c r="L16">
        <f t="shared" si="0"/>
        <v>-1.9130856670667462</v>
      </c>
      <c r="M16">
        <f t="shared" si="4"/>
        <v>2.786854316508359</v>
      </c>
      <c r="Q16">
        <v>75</v>
      </c>
      <c r="R16">
        <f t="shared" si="5"/>
        <v>6.25</v>
      </c>
      <c r="S16">
        <f t="shared" si="6"/>
        <v>75.5</v>
      </c>
      <c r="T16">
        <v>1</v>
      </c>
      <c r="U16">
        <v>117.4196</v>
      </c>
      <c r="V16">
        <v>4.2720000000000001E-2</v>
      </c>
      <c r="W16">
        <v>5.0162000000000004</v>
      </c>
      <c r="X16">
        <v>101.91800000000001</v>
      </c>
      <c r="Y16">
        <v>105.75</v>
      </c>
      <c r="Z16">
        <f>VLOOKUP($S16,'Boys CDC 0-20'!$B$2:$F$243,3,FALSE)</f>
        <v>1.05140374</v>
      </c>
      <c r="AA16">
        <f>VLOOKUP($S16,'Boys CDC 0-20'!$B$2:$F$243,4,FALSE)</f>
        <v>117.2677879</v>
      </c>
      <c r="AB16">
        <f>VLOOKUP($S16,'Boys CDC 0-20'!$B$2:$F$243,5,FALSE)</f>
        <v>4.3881929E-2</v>
      </c>
      <c r="AC16">
        <f t="shared" si="1"/>
        <v>-2.2323950575676177</v>
      </c>
      <c r="AD16">
        <f t="shared" si="7"/>
        <v>1.2794432093512944</v>
      </c>
      <c r="AG16">
        <v>411</v>
      </c>
      <c r="AH16">
        <v>1.1252566735112937</v>
      </c>
      <c r="AI16">
        <v>13.503080082135524</v>
      </c>
      <c r="AJ16">
        <v>13.5</v>
      </c>
      <c r="AK16">
        <v>3.0800821355239094E-3</v>
      </c>
      <c r="AL16">
        <v>1</v>
      </c>
      <c r="AM16">
        <v>77.4923</v>
      </c>
      <c r="AN16">
        <v>3.1640000000000001E-2</v>
      </c>
      <c r="AO16">
        <v>69.915000000000006</v>
      </c>
      <c r="AP16">
        <v>71.787999999999997</v>
      </c>
      <c r="AQ16">
        <v>-0.60126352299999997</v>
      </c>
      <c r="AR16">
        <v>77.264799111000002</v>
      </c>
      <c r="AS16">
        <v>3.8810557099999997E-2</v>
      </c>
      <c r="AT16">
        <v>-1.9368537960031138</v>
      </c>
      <c r="AU16">
        <v>2.6381608875274134</v>
      </c>
      <c r="AV16">
        <v>13.5</v>
      </c>
    </row>
    <row r="17" spans="1:48" x14ac:dyDescent="0.3">
      <c r="A17">
        <v>15</v>
      </c>
      <c r="B17">
        <f t="shared" si="2"/>
        <v>4.1067761806981518E-2</v>
      </c>
      <c r="C17">
        <f t="shared" si="3"/>
        <v>0.5</v>
      </c>
      <c r="D17">
        <v>1</v>
      </c>
      <c r="E17">
        <v>52.497799999999998</v>
      </c>
      <c r="F17">
        <v>3.6450000000000003E-2</v>
      </c>
      <c r="G17">
        <v>46.585000000000001</v>
      </c>
      <c r="H17">
        <v>48.045999999999999</v>
      </c>
      <c r="I17">
        <f>VLOOKUP($C17,'Boys CDC 0-20'!$B$2:$F$243,3,FALSE)</f>
        <v>0.51123769620000004</v>
      </c>
      <c r="J17">
        <f>VLOOKUP($C17,'Boys CDC 0-20'!$B$2:$F$243,4,FALSE)</f>
        <v>52.695975300999997</v>
      </c>
      <c r="K17">
        <f>VLOOKUP($C17,'Boys CDC 0-20'!$B$2:$F$243,5,FALSE)</f>
        <v>4.8692683799999997E-2</v>
      </c>
      <c r="L17">
        <f t="shared" si="0"/>
        <v>-1.8531051070337965</v>
      </c>
      <c r="M17">
        <f t="shared" si="4"/>
        <v>3.1933647491665376</v>
      </c>
      <c r="Q17">
        <v>76</v>
      </c>
      <c r="R17">
        <f t="shared" si="5"/>
        <v>6.333333333333333</v>
      </c>
      <c r="S17">
        <f t="shared" si="6"/>
        <v>76.5</v>
      </c>
      <c r="T17">
        <v>1</v>
      </c>
      <c r="U17">
        <v>117.9046</v>
      </c>
      <c r="V17">
        <v>4.2799999999999998E-2</v>
      </c>
      <c r="W17">
        <v>5.0462999999999996</v>
      </c>
      <c r="X17">
        <v>102.31</v>
      </c>
      <c r="Y17">
        <v>106.16500000000001</v>
      </c>
      <c r="Z17">
        <f>VLOOKUP($S17,'Boys CDC 0-20'!$B$2:$F$243,3,FALSE)</f>
        <v>1.0201024970000001</v>
      </c>
      <c r="AA17">
        <f>VLOOKUP($S17,'Boys CDC 0-20'!$B$2:$F$243,4,FALSE)</f>
        <v>117.80178189999999</v>
      </c>
      <c r="AB17">
        <f>VLOOKUP($S17,'Boys CDC 0-20'!$B$2:$F$243,5,FALSE)</f>
        <v>4.3946460999999999E-2</v>
      </c>
      <c r="AC17">
        <f t="shared" si="1"/>
        <v>-2.2454896411426435</v>
      </c>
      <c r="AD17">
        <f t="shared" si="7"/>
        <v>1.2368358250975444</v>
      </c>
      <c r="AG17">
        <v>441</v>
      </c>
      <c r="AH17">
        <v>1.2073921971252566</v>
      </c>
      <c r="AI17">
        <v>14.488706365503079</v>
      </c>
      <c r="AJ17">
        <v>14.5</v>
      </c>
      <c r="AK17">
        <v>1.1293634496921001E-2</v>
      </c>
      <c r="AL17">
        <v>1</v>
      </c>
      <c r="AM17">
        <v>78.589399999999998</v>
      </c>
      <c r="AN17">
        <v>3.1850000000000003E-2</v>
      </c>
      <c r="AO17">
        <v>70.853999999999999</v>
      </c>
      <c r="AP17">
        <v>72.766000000000005</v>
      </c>
      <c r="AQ17">
        <v>-0.44680503900000001</v>
      </c>
      <c r="AR17">
        <v>78.366223086999995</v>
      </c>
      <c r="AS17">
        <v>3.8931783800000001E-2</v>
      </c>
      <c r="AT17">
        <v>-1.9363611239279754</v>
      </c>
      <c r="AU17">
        <v>2.6411743687576252</v>
      </c>
      <c r="AV17">
        <v>14.5</v>
      </c>
    </row>
    <row r="18" spans="1:48" x14ac:dyDescent="0.3">
      <c r="A18">
        <v>16</v>
      </c>
      <c r="B18">
        <f t="shared" si="2"/>
        <v>4.380561259411362E-2</v>
      </c>
      <c r="C18">
        <f t="shared" si="3"/>
        <v>0.5</v>
      </c>
      <c r="D18">
        <v>1</v>
      </c>
      <c r="E18">
        <v>52.648800000000001</v>
      </c>
      <c r="F18">
        <v>3.6389999999999999E-2</v>
      </c>
      <c r="G18">
        <v>46.728000000000002</v>
      </c>
      <c r="H18">
        <v>48.192</v>
      </c>
      <c r="I18">
        <f>VLOOKUP($C18,'Boys CDC 0-20'!$B$2:$F$243,3,FALSE)</f>
        <v>0.51123769620000004</v>
      </c>
      <c r="J18">
        <f>VLOOKUP($C18,'Boys CDC 0-20'!$B$2:$F$243,4,FALSE)</f>
        <v>52.695975300999997</v>
      </c>
      <c r="K18">
        <f>VLOOKUP($C18,'Boys CDC 0-20'!$B$2:$F$243,5,FALSE)</f>
        <v>4.8692683799999997E-2</v>
      </c>
      <c r="L18">
        <f t="shared" si="0"/>
        <v>-1.7936212945963224</v>
      </c>
      <c r="M18">
        <f t="shared" si="4"/>
        <v>3.6436817649661988</v>
      </c>
      <c r="Q18">
        <v>77</v>
      </c>
      <c r="R18">
        <f t="shared" si="5"/>
        <v>6.416666666666667</v>
      </c>
      <c r="S18">
        <f t="shared" si="6"/>
        <v>77.5</v>
      </c>
      <c r="T18">
        <v>1</v>
      </c>
      <c r="U18">
        <v>118.38800000000001</v>
      </c>
      <c r="V18">
        <v>4.2869999999999998E-2</v>
      </c>
      <c r="W18">
        <v>5.0753000000000004</v>
      </c>
      <c r="X18">
        <v>102.70399999999999</v>
      </c>
      <c r="Y18">
        <v>106.581</v>
      </c>
      <c r="Z18">
        <f>VLOOKUP($S18,'Boys CDC 0-20'!$B$2:$F$243,3,FALSE)</f>
        <v>0.987847213</v>
      </c>
      <c r="AA18">
        <f>VLOOKUP($S18,'Boys CDC 0-20'!$B$2:$F$243,4,FALSE)</f>
        <v>118.3348215</v>
      </c>
      <c r="AB18">
        <f>VLOOKUP($S18,'Boys CDC 0-20'!$B$2:$F$243,5,FALSE)</f>
        <v>4.4008785000000002E-2</v>
      </c>
      <c r="AC18">
        <f t="shared" si="1"/>
        <v>-2.2583873704038018</v>
      </c>
      <c r="AD18">
        <f t="shared" si="7"/>
        <v>1.196075971195238</v>
      </c>
      <c r="AG18">
        <v>472</v>
      </c>
      <c r="AH18">
        <v>1.2922655715263518</v>
      </c>
      <c r="AI18">
        <v>15.507186858316221</v>
      </c>
      <c r="AJ18">
        <v>15.5</v>
      </c>
      <c r="AK18">
        <v>7.1868583162206789E-3</v>
      </c>
      <c r="AL18">
        <v>1</v>
      </c>
      <c r="AM18">
        <v>79.689800000000005</v>
      </c>
      <c r="AN18">
        <v>3.209E-2</v>
      </c>
      <c r="AO18">
        <v>71.787000000000006</v>
      </c>
      <c r="AP18">
        <v>73.741</v>
      </c>
      <c r="AQ18">
        <v>-0.29197477199999999</v>
      </c>
      <c r="AR18">
        <v>79.427340501000003</v>
      </c>
      <c r="AS18">
        <v>3.9063356299999998E-2</v>
      </c>
      <c r="AT18">
        <v>-1.9223928746452921</v>
      </c>
      <c r="AU18">
        <v>2.7278170741915502</v>
      </c>
      <c r="AV18">
        <v>15.5</v>
      </c>
    </row>
    <row r="19" spans="1:48" x14ac:dyDescent="0.3">
      <c r="A19">
        <v>17</v>
      </c>
      <c r="B19">
        <f t="shared" si="2"/>
        <v>4.6543463381245723E-2</v>
      </c>
      <c r="C19">
        <f t="shared" si="3"/>
        <v>0.5</v>
      </c>
      <c r="D19">
        <v>1</v>
      </c>
      <c r="E19">
        <v>52.798999999999999</v>
      </c>
      <c r="F19">
        <v>3.6330000000000001E-2</v>
      </c>
      <c r="G19">
        <v>46.871000000000002</v>
      </c>
      <c r="H19">
        <v>48.337000000000003</v>
      </c>
      <c r="I19">
        <f>VLOOKUP($C19,'Boys CDC 0-20'!$B$2:$F$243,3,FALSE)</f>
        <v>0.51123769620000004</v>
      </c>
      <c r="J19">
        <f>VLOOKUP($C19,'Boys CDC 0-20'!$B$2:$F$243,4,FALSE)</f>
        <v>52.695975300999997</v>
      </c>
      <c r="K19">
        <f>VLOOKUP($C19,'Boys CDC 0-20'!$B$2:$F$243,5,FALSE)</f>
        <v>4.8692683799999997E-2</v>
      </c>
      <c r="L19">
        <f t="shared" si="0"/>
        <v>-1.734632018634281</v>
      </c>
      <c r="M19">
        <f t="shared" si="4"/>
        <v>4.1403002220368075</v>
      </c>
      <c r="Q19">
        <v>78</v>
      </c>
      <c r="R19">
        <f t="shared" si="5"/>
        <v>6.5</v>
      </c>
      <c r="S19">
        <f t="shared" si="6"/>
        <v>78.5</v>
      </c>
      <c r="T19">
        <v>1</v>
      </c>
      <c r="U19">
        <v>118.87</v>
      </c>
      <c r="V19">
        <v>4.2950000000000002E-2</v>
      </c>
      <c r="W19">
        <v>5.1055000000000001</v>
      </c>
      <c r="X19">
        <v>103.093</v>
      </c>
      <c r="Y19">
        <v>106.99299999999999</v>
      </c>
      <c r="Z19">
        <f>VLOOKUP($S19,'Boys CDC 0-20'!$B$2:$F$243,3,FALSE)</f>
        <v>0.95485304299999996</v>
      </c>
      <c r="AA19">
        <f>VLOOKUP($S19,'Boys CDC 0-20'!$B$2:$F$243,4,FALSE)</f>
        <v>118.86681230000001</v>
      </c>
      <c r="AB19">
        <f>VLOOKUP($S19,'Boys CDC 0-20'!$B$2:$F$243,5,FALSE)</f>
        <v>4.4069112000000001E-2</v>
      </c>
      <c r="AC19">
        <f t="shared" si="1"/>
        <v>-2.2720051175778329</v>
      </c>
      <c r="AD19">
        <f t="shared" si="7"/>
        <v>1.154310061805728</v>
      </c>
      <c r="AG19">
        <v>502</v>
      </c>
      <c r="AH19">
        <v>1.3744010951403149</v>
      </c>
      <c r="AI19">
        <v>16.492813141683779</v>
      </c>
      <c r="AJ19">
        <v>16.5</v>
      </c>
      <c r="AK19">
        <v>7.1868583162206789E-3</v>
      </c>
      <c r="AL19">
        <v>1</v>
      </c>
      <c r="AM19">
        <v>80.726100000000002</v>
      </c>
      <c r="AN19">
        <v>3.2349999999999997E-2</v>
      </c>
      <c r="AO19">
        <v>72.656000000000006</v>
      </c>
      <c r="AP19">
        <v>74.650999999999996</v>
      </c>
      <c r="AQ19">
        <v>-0.13784767000000001</v>
      </c>
      <c r="AR19">
        <v>80.452094919000004</v>
      </c>
      <c r="AS19">
        <v>3.9202381600000002E-2</v>
      </c>
      <c r="AT19">
        <v>-1.9188973891331262</v>
      </c>
      <c r="AU19">
        <v>2.7498660564030355</v>
      </c>
      <c r="AV19">
        <v>16.5</v>
      </c>
    </row>
    <row r="20" spans="1:48" x14ac:dyDescent="0.3">
      <c r="A20">
        <v>18</v>
      </c>
      <c r="B20">
        <f t="shared" si="2"/>
        <v>4.9281314168377825E-2</v>
      </c>
      <c r="C20">
        <f t="shared" si="3"/>
        <v>0.5</v>
      </c>
      <c r="D20">
        <v>1</v>
      </c>
      <c r="E20">
        <v>52.948300000000003</v>
      </c>
      <c r="F20">
        <v>3.6269999999999997E-2</v>
      </c>
      <c r="G20">
        <v>47.014000000000003</v>
      </c>
      <c r="H20">
        <v>48.481000000000002</v>
      </c>
      <c r="I20">
        <f>VLOOKUP($C20,'Boys CDC 0-20'!$B$2:$F$243,3,FALSE)</f>
        <v>0.51123769620000004</v>
      </c>
      <c r="J20">
        <f>VLOOKUP($C20,'Boys CDC 0-20'!$B$2:$F$243,4,FALSE)</f>
        <v>52.695975300999997</v>
      </c>
      <c r="K20">
        <f>VLOOKUP($C20,'Boys CDC 0-20'!$B$2:$F$243,5,FALSE)</f>
        <v>4.8692683799999997E-2</v>
      </c>
      <c r="L20">
        <f t="shared" si="0"/>
        <v>-1.6761350995711461</v>
      </c>
      <c r="M20">
        <f t="shared" si="4"/>
        <v>4.6855866499379726</v>
      </c>
      <c r="Q20">
        <v>79</v>
      </c>
      <c r="R20">
        <f t="shared" si="5"/>
        <v>6.583333333333333</v>
      </c>
      <c r="S20">
        <f t="shared" si="6"/>
        <v>79.5</v>
      </c>
      <c r="T20">
        <v>1</v>
      </c>
      <c r="U20">
        <v>119.35080000000001</v>
      </c>
      <c r="V20">
        <v>4.3029999999999999E-2</v>
      </c>
      <c r="W20">
        <v>5.1356999999999999</v>
      </c>
      <c r="X20">
        <v>103.48</v>
      </c>
      <c r="Y20">
        <v>107.40300000000001</v>
      </c>
      <c r="Z20">
        <f>VLOOKUP($S20,'Boys CDC 0-20'!$B$2:$F$243,3,FALSE)</f>
        <v>0.92133474199999998</v>
      </c>
      <c r="AA20">
        <f>VLOOKUP($S20,'Boys CDC 0-20'!$B$2:$F$243,4,FALSE)</f>
        <v>119.39765199999999</v>
      </c>
      <c r="AB20">
        <f>VLOOKUP($S20,'Boys CDC 0-20'!$B$2:$F$243,5,FALSE)</f>
        <v>4.4127674999999998E-2</v>
      </c>
      <c r="AC20">
        <f t="shared" si="1"/>
        <v>-2.2859075337778854</v>
      </c>
      <c r="AD20">
        <f t="shared" si="7"/>
        <v>1.1129834308417277</v>
      </c>
      <c r="AG20">
        <v>533</v>
      </c>
      <c r="AH20">
        <v>1.4592744695414099</v>
      </c>
      <c r="AI20">
        <v>17.511293634496919</v>
      </c>
      <c r="AJ20">
        <v>17.5</v>
      </c>
      <c r="AK20">
        <v>1.1293634496919225E-2</v>
      </c>
      <c r="AL20">
        <v>1</v>
      </c>
      <c r="AM20">
        <v>81.768500000000003</v>
      </c>
      <c r="AN20">
        <v>3.2640000000000002E-2</v>
      </c>
      <c r="AO20">
        <v>73.521000000000001</v>
      </c>
      <c r="AP20">
        <v>75.56</v>
      </c>
      <c r="AQ20">
        <v>1.4776154999999999E-2</v>
      </c>
      <c r="AR20">
        <v>81.443836034</v>
      </c>
      <c r="AS20">
        <v>3.9346628500000001E-2</v>
      </c>
      <c r="AT20">
        <v>-1.9047396621865376</v>
      </c>
      <c r="AU20">
        <v>2.8406960301184112</v>
      </c>
      <c r="AV20">
        <v>17.5</v>
      </c>
    </row>
    <row r="21" spans="1:48" x14ac:dyDescent="0.3">
      <c r="A21">
        <v>19</v>
      </c>
      <c r="B21">
        <f t="shared" si="2"/>
        <v>5.2019164955509928E-2</v>
      </c>
      <c r="C21">
        <f t="shared" si="3"/>
        <v>0.5</v>
      </c>
      <c r="D21">
        <v>1</v>
      </c>
      <c r="E21">
        <v>53.096699999999998</v>
      </c>
      <c r="F21">
        <v>3.6209999999999999E-2</v>
      </c>
      <c r="G21">
        <v>47.155000000000001</v>
      </c>
      <c r="H21">
        <v>48.624000000000002</v>
      </c>
      <c r="I21">
        <f>VLOOKUP($C21,'Boys CDC 0-20'!$B$2:$F$243,3,FALSE)</f>
        <v>0.51123769620000004</v>
      </c>
      <c r="J21">
        <f>VLOOKUP($C21,'Boys CDC 0-20'!$B$2:$F$243,4,FALSE)</f>
        <v>52.695975300999997</v>
      </c>
      <c r="K21">
        <f>VLOOKUP($C21,'Boys CDC 0-20'!$B$2:$F$243,5,FALSE)</f>
        <v>4.8692683799999997E-2</v>
      </c>
      <c r="L21">
        <f t="shared" si="0"/>
        <v>-1.6181283888673239</v>
      </c>
      <c r="M21">
        <f t="shared" si="4"/>
        <v>5.2817465801735413</v>
      </c>
      <c r="Q21">
        <v>80</v>
      </c>
      <c r="R21">
        <f t="shared" si="5"/>
        <v>6.666666666666667</v>
      </c>
      <c r="S21">
        <f t="shared" si="6"/>
        <v>80.5</v>
      </c>
      <c r="T21">
        <v>1</v>
      </c>
      <c r="U21">
        <v>119.83029999999999</v>
      </c>
      <c r="V21">
        <v>4.3110000000000002E-2</v>
      </c>
      <c r="W21">
        <v>5.1658999999999997</v>
      </c>
      <c r="X21">
        <v>103.867</v>
      </c>
      <c r="Y21">
        <v>107.813</v>
      </c>
      <c r="Z21">
        <f>VLOOKUP($S21,'Boys CDC 0-20'!$B$2:$F$243,3,FALSE)</f>
        <v>0.88750572299999997</v>
      </c>
      <c r="AA21">
        <f>VLOOKUP($S21,'Boys CDC 0-20'!$B$2:$F$243,4,FALSE)</f>
        <v>119.9272309</v>
      </c>
      <c r="AB21">
        <f>VLOOKUP($S21,'Boys CDC 0-20'!$B$2:$F$243,5,FALSE)</f>
        <v>4.4184725000000001E-2</v>
      </c>
      <c r="AC21">
        <f t="shared" si="1"/>
        <v>-2.299659652769158</v>
      </c>
      <c r="AD21">
        <f t="shared" si="7"/>
        <v>1.0733754824819788</v>
      </c>
      <c r="AG21">
        <v>563</v>
      </c>
      <c r="AH21">
        <v>1.5414099931553731</v>
      </c>
      <c r="AI21">
        <v>18.496919917864478</v>
      </c>
      <c r="AJ21">
        <v>18.5</v>
      </c>
      <c r="AK21">
        <v>3.0800821355221331E-3</v>
      </c>
      <c r="AL21">
        <v>1</v>
      </c>
      <c r="AM21">
        <v>82.750500000000002</v>
      </c>
      <c r="AN21">
        <v>3.2939999999999997E-2</v>
      </c>
      <c r="AO21">
        <v>74.326999999999998</v>
      </c>
      <c r="AP21">
        <v>76.409000000000006</v>
      </c>
      <c r="AQ21">
        <v>0.16530416910000001</v>
      </c>
      <c r="AR21">
        <v>82.405436433999995</v>
      </c>
      <c r="AS21">
        <v>3.9494364699999999E-2</v>
      </c>
      <c r="AT21">
        <v>-1.901058689094526</v>
      </c>
      <c r="AU21">
        <v>2.8647162901109975</v>
      </c>
      <c r="AV21">
        <v>18.5</v>
      </c>
    </row>
    <row r="22" spans="1:48" x14ac:dyDescent="0.3">
      <c r="A22">
        <v>20</v>
      </c>
      <c r="B22">
        <f t="shared" si="2"/>
        <v>5.4757015742642023E-2</v>
      </c>
      <c r="C22">
        <f t="shared" si="3"/>
        <v>0.5</v>
      </c>
      <c r="D22">
        <v>1</v>
      </c>
      <c r="E22">
        <v>53.244100000000003</v>
      </c>
      <c r="F22">
        <v>3.6150000000000002E-2</v>
      </c>
      <c r="G22">
        <v>47.295999999999999</v>
      </c>
      <c r="H22">
        <v>48.765999999999998</v>
      </c>
      <c r="I22">
        <f>VLOOKUP($C22,'Boys CDC 0-20'!$B$2:$F$243,3,FALSE)</f>
        <v>0.51123769620000004</v>
      </c>
      <c r="J22">
        <f>VLOOKUP($C22,'Boys CDC 0-20'!$B$2:$F$243,4,FALSE)</f>
        <v>52.695975300999997</v>
      </c>
      <c r="K22">
        <f>VLOOKUP($C22,'Boys CDC 0-20'!$B$2:$F$243,5,FALSE)</f>
        <v>4.8692683799999997E-2</v>
      </c>
      <c r="L22">
        <f t="shared" si="0"/>
        <v>-1.5606097685250602</v>
      </c>
      <c r="M22">
        <f t="shared" si="4"/>
        <v>5.9307926256573307</v>
      </c>
      <c r="Q22">
        <v>81</v>
      </c>
      <c r="R22">
        <f t="shared" si="5"/>
        <v>6.75</v>
      </c>
      <c r="S22">
        <f t="shared" si="6"/>
        <v>81.5</v>
      </c>
      <c r="T22">
        <v>1</v>
      </c>
      <c r="U22">
        <v>120.3085</v>
      </c>
      <c r="V22">
        <v>4.3180000000000003E-2</v>
      </c>
      <c r="W22">
        <v>5.1948999999999996</v>
      </c>
      <c r="X22">
        <v>104.255</v>
      </c>
      <c r="Y22">
        <v>108.223</v>
      </c>
      <c r="Z22">
        <f>VLOOKUP($S22,'Boys CDC 0-20'!$B$2:$F$243,3,FALSE)</f>
        <v>0.85357702999999996</v>
      </c>
      <c r="AA22">
        <f>VLOOKUP($S22,'Boys CDC 0-20'!$B$2:$F$243,4,FALSE)</f>
        <v>120.455433</v>
      </c>
      <c r="AB22">
        <f>VLOOKUP($S22,'Boys CDC 0-20'!$B$2:$F$243,5,FALSE)</f>
        <v>4.4240531999999999E-2</v>
      </c>
      <c r="AC22">
        <f t="shared" si="1"/>
        <v>-2.3132077327398095</v>
      </c>
      <c r="AD22">
        <f t="shared" si="7"/>
        <v>1.035561031272396</v>
      </c>
      <c r="AG22">
        <v>594</v>
      </c>
      <c r="AH22">
        <v>1.6262833675564681</v>
      </c>
      <c r="AI22">
        <v>19.515400410677618</v>
      </c>
      <c r="AJ22">
        <v>19.5</v>
      </c>
      <c r="AK22">
        <v>1.5400410677617771E-2</v>
      </c>
      <c r="AL22">
        <v>1</v>
      </c>
      <c r="AM22">
        <v>83.738399999999999</v>
      </c>
      <c r="AN22">
        <v>3.3259999999999998E-2</v>
      </c>
      <c r="AO22">
        <v>75.132000000000005</v>
      </c>
      <c r="AP22">
        <v>77.259</v>
      </c>
      <c r="AQ22">
        <v>0.31330180860000001</v>
      </c>
      <c r="AR22">
        <v>83.339380626999997</v>
      </c>
      <c r="AS22">
        <v>3.9644237899999997E-2</v>
      </c>
      <c r="AT22">
        <v>-1.8884407399321765</v>
      </c>
      <c r="AU22">
        <v>2.948340321150011</v>
      </c>
      <c r="AV22">
        <v>19.5</v>
      </c>
    </row>
    <row r="23" spans="1:48" x14ac:dyDescent="0.3">
      <c r="A23">
        <v>21</v>
      </c>
      <c r="B23">
        <f t="shared" si="2"/>
        <v>5.7494866529774126E-2</v>
      </c>
      <c r="C23">
        <f t="shared" si="3"/>
        <v>0.5</v>
      </c>
      <c r="D23">
        <v>1</v>
      </c>
      <c r="E23">
        <v>53.390500000000003</v>
      </c>
      <c r="F23">
        <v>3.6089999999999997E-2</v>
      </c>
      <c r="G23">
        <v>47.436</v>
      </c>
      <c r="H23">
        <v>48.908000000000001</v>
      </c>
      <c r="I23">
        <f>VLOOKUP($C23,'Boys CDC 0-20'!$B$2:$F$243,3,FALSE)</f>
        <v>0.51123769620000004</v>
      </c>
      <c r="J23">
        <f>VLOOKUP($C23,'Boys CDC 0-20'!$B$2:$F$243,4,FALSE)</f>
        <v>52.695975300999997</v>
      </c>
      <c r="K23">
        <f>VLOOKUP($C23,'Boys CDC 0-20'!$B$2:$F$243,5,FALSE)</f>
        <v>4.8692683799999997E-2</v>
      </c>
      <c r="L23">
        <f t="shared" si="0"/>
        <v>-1.5031729511632743</v>
      </c>
      <c r="M23">
        <f t="shared" si="4"/>
        <v>6.6397225350834113</v>
      </c>
      <c r="Q23">
        <v>82</v>
      </c>
      <c r="R23">
        <f t="shared" si="5"/>
        <v>6.833333333333333</v>
      </c>
      <c r="S23">
        <f t="shared" si="6"/>
        <v>82.5</v>
      </c>
      <c r="T23">
        <v>1</v>
      </c>
      <c r="U23">
        <v>120.78530000000001</v>
      </c>
      <c r="V23">
        <v>4.326E-2</v>
      </c>
      <c r="W23">
        <v>5.2252000000000001</v>
      </c>
      <c r="X23">
        <v>104.63800000000001</v>
      </c>
      <c r="Y23">
        <v>108.63</v>
      </c>
      <c r="Z23">
        <f>VLOOKUP($S23,'Boys CDC 0-20'!$B$2:$F$243,3,FALSE)</f>
        <v>0.81975623900000005</v>
      </c>
      <c r="AA23">
        <f>VLOOKUP($S23,'Boys CDC 0-20'!$B$2:$F$243,4,FALSE)</f>
        <v>120.9821362</v>
      </c>
      <c r="AB23">
        <f>VLOOKUP($S23,'Boys CDC 0-20'!$B$2:$F$243,5,FALSE)</f>
        <v>4.4295379000000003E-2</v>
      </c>
      <c r="AC23">
        <f t="shared" si="1"/>
        <v>-2.3270660229996585</v>
      </c>
      <c r="AD23">
        <f t="shared" si="7"/>
        <v>0.99808757730007169</v>
      </c>
      <c r="AG23">
        <v>624</v>
      </c>
      <c r="AH23">
        <v>1.7084188911704312</v>
      </c>
      <c r="AI23">
        <v>20.501026694045173</v>
      </c>
      <c r="AJ23">
        <v>20.5</v>
      </c>
      <c r="AK23">
        <v>1.0266940451728601E-3</v>
      </c>
      <c r="AL23">
        <v>1</v>
      </c>
      <c r="AM23">
        <v>84.671000000000006</v>
      </c>
      <c r="AN23">
        <v>3.3590000000000002E-2</v>
      </c>
      <c r="AO23">
        <v>75.882000000000005</v>
      </c>
      <c r="AP23">
        <v>78.055000000000007</v>
      </c>
      <c r="AQ23">
        <v>0.45845547069999998</v>
      </c>
      <c r="AR23">
        <v>84.247833944000007</v>
      </c>
      <c r="AS23">
        <v>3.9795189100000003E-2</v>
      </c>
      <c r="AT23">
        <v>-1.8853634436856059</v>
      </c>
      <c r="AU23">
        <v>2.9690392981848794</v>
      </c>
      <c r="AV23">
        <v>20.5</v>
      </c>
    </row>
    <row r="24" spans="1:48" x14ac:dyDescent="0.3">
      <c r="A24">
        <v>22</v>
      </c>
      <c r="B24">
        <f t="shared" si="2"/>
        <v>6.0232717316906229E-2</v>
      </c>
      <c r="C24">
        <f t="shared" si="3"/>
        <v>0.5</v>
      </c>
      <c r="D24">
        <v>1</v>
      </c>
      <c r="E24">
        <v>53.536000000000001</v>
      </c>
      <c r="F24">
        <v>3.603E-2</v>
      </c>
      <c r="G24">
        <v>47.575000000000003</v>
      </c>
      <c r="H24">
        <v>49.048999999999999</v>
      </c>
      <c r="I24">
        <f>VLOOKUP($C24,'Boys CDC 0-20'!$B$2:$F$243,3,FALSE)</f>
        <v>0.51123769620000004</v>
      </c>
      <c r="J24">
        <f>VLOOKUP($C24,'Boys CDC 0-20'!$B$2:$F$243,4,FALSE)</f>
        <v>52.695975300999997</v>
      </c>
      <c r="K24">
        <f>VLOOKUP($C24,'Boys CDC 0-20'!$B$2:$F$243,5,FALSE)</f>
        <v>4.8692683799999997E-2</v>
      </c>
      <c r="L24">
        <f t="shared" si="0"/>
        <v>-1.446221210521093</v>
      </c>
      <c r="M24">
        <f t="shared" si="4"/>
        <v>7.4057583196886334</v>
      </c>
      <c r="Q24">
        <v>83</v>
      </c>
      <c r="R24">
        <f t="shared" si="5"/>
        <v>6.916666666666667</v>
      </c>
      <c r="S24">
        <f t="shared" si="6"/>
        <v>83.5</v>
      </c>
      <c r="T24">
        <v>1</v>
      </c>
      <c r="U24">
        <v>121.2604</v>
      </c>
      <c r="V24">
        <v>4.3339999999999997E-2</v>
      </c>
      <c r="W24">
        <v>5.2553999999999998</v>
      </c>
      <c r="X24">
        <v>105.02</v>
      </c>
      <c r="Y24">
        <v>109.03400000000001</v>
      </c>
      <c r="Z24">
        <f>VLOOKUP($S24,'Boys CDC 0-20'!$B$2:$F$243,3,FALSE)</f>
        <v>0.78624629599999996</v>
      </c>
      <c r="AA24">
        <f>VLOOKUP($S24,'Boys CDC 0-20'!$B$2:$F$243,4,FALSE)</f>
        <v>121.5072136</v>
      </c>
      <c r="AB24">
        <f>VLOOKUP($S24,'Boys CDC 0-20'!$B$2:$F$243,5,FALSE)</f>
        <v>4.4349558999999997E-2</v>
      </c>
      <c r="AC24">
        <f t="shared" si="1"/>
        <v>-2.341172674488408</v>
      </c>
      <c r="AD24">
        <f t="shared" si="7"/>
        <v>0.96116370122950012</v>
      </c>
      <c r="AG24">
        <v>654</v>
      </c>
      <c r="AH24">
        <v>1.7905544147843941</v>
      </c>
      <c r="AI24">
        <v>21.486652977412732</v>
      </c>
      <c r="AJ24">
        <v>21.5</v>
      </c>
      <c r="AK24">
        <v>1.3347022587268498E-2</v>
      </c>
      <c r="AL24">
        <v>1</v>
      </c>
      <c r="AM24">
        <v>85.581699999999998</v>
      </c>
      <c r="AN24">
        <v>3.3919999999999999E-2</v>
      </c>
      <c r="AO24">
        <v>76.611000000000004</v>
      </c>
      <c r="AP24">
        <v>78.828000000000003</v>
      </c>
      <c r="AQ24">
        <v>0.60054463079999998</v>
      </c>
      <c r="AR24">
        <v>85.132696574999997</v>
      </c>
      <c r="AS24">
        <v>3.9946387700000002E-2</v>
      </c>
      <c r="AT24">
        <v>-1.8823304852002292</v>
      </c>
      <c r="AU24">
        <v>2.9895578917445871</v>
      </c>
      <c r="AV24">
        <v>21.5</v>
      </c>
    </row>
    <row r="25" spans="1:48" x14ac:dyDescent="0.3">
      <c r="A25">
        <v>23</v>
      </c>
      <c r="B25">
        <f t="shared" si="2"/>
        <v>6.2970568104038324E-2</v>
      </c>
      <c r="C25">
        <f t="shared" si="3"/>
        <v>0.5</v>
      </c>
      <c r="D25">
        <v>1</v>
      </c>
      <c r="E25">
        <v>53.680500000000002</v>
      </c>
      <c r="F25">
        <v>3.5970000000000002E-2</v>
      </c>
      <c r="G25">
        <v>47.713999999999999</v>
      </c>
      <c r="H25">
        <v>49.189</v>
      </c>
      <c r="I25">
        <f>VLOOKUP($C25,'Boys CDC 0-20'!$B$2:$F$243,3,FALSE)</f>
        <v>0.51123769620000004</v>
      </c>
      <c r="J25">
        <f>VLOOKUP($C25,'Boys CDC 0-20'!$B$2:$F$243,4,FALSE)</f>
        <v>52.695975300999997</v>
      </c>
      <c r="K25">
        <f>VLOOKUP($C25,'Boys CDC 0-20'!$B$2:$F$243,5,FALSE)</f>
        <v>4.8692683799999997E-2</v>
      </c>
      <c r="L25">
        <f t="shared" si="0"/>
        <v>-1.3897524981206133</v>
      </c>
      <c r="M25">
        <f t="shared" si="4"/>
        <v>8.230202355048732</v>
      </c>
      <c r="Q25">
        <v>84</v>
      </c>
      <c r="R25">
        <f t="shared" si="5"/>
        <v>7</v>
      </c>
      <c r="S25">
        <f t="shared" si="6"/>
        <v>84.5</v>
      </c>
      <c r="T25">
        <v>1</v>
      </c>
      <c r="U25">
        <v>121.7338</v>
      </c>
      <c r="V25">
        <v>4.342E-2</v>
      </c>
      <c r="W25">
        <v>5.2857000000000003</v>
      </c>
      <c r="X25">
        <v>105.4</v>
      </c>
      <c r="Y25">
        <v>109.437</v>
      </c>
      <c r="Z25">
        <f>VLOOKUP($S25,'Boys CDC 0-20'!$B$2:$F$243,3,FALSE)</f>
        <v>0.75324429199999998</v>
      </c>
      <c r="AA25">
        <f>VLOOKUP($S25,'Boys CDC 0-20'!$B$2:$F$243,4,FALSE)</f>
        <v>122.03053420000001</v>
      </c>
      <c r="AB25">
        <f>VLOOKUP($S25,'Boys CDC 0-20'!$B$2:$F$243,5,FALSE)</f>
        <v>4.4403374000000002E-2</v>
      </c>
      <c r="AC25">
        <f t="shared" si="1"/>
        <v>-2.3550849926063702</v>
      </c>
      <c r="AD25">
        <f t="shared" si="7"/>
        <v>0.92592347616867843</v>
      </c>
      <c r="AG25">
        <v>685</v>
      </c>
      <c r="AH25">
        <v>1.8754277891854894</v>
      </c>
      <c r="AI25">
        <v>22.505133470225871</v>
      </c>
      <c r="AJ25">
        <v>22.5</v>
      </c>
      <c r="AK25">
        <v>5.133470225871406E-3</v>
      </c>
      <c r="AL25">
        <v>1</v>
      </c>
      <c r="AM25">
        <v>86.501199999999997</v>
      </c>
      <c r="AN25">
        <v>3.4270000000000002E-2</v>
      </c>
      <c r="AO25">
        <v>77.340999999999994</v>
      </c>
      <c r="AP25">
        <v>79.605000000000004</v>
      </c>
      <c r="AQ25">
        <v>0.73943895260000003</v>
      </c>
      <c r="AR25">
        <v>85.995648802999995</v>
      </c>
      <c r="AS25">
        <v>4.0097180599999997E-2</v>
      </c>
      <c r="AT25">
        <v>-1.8718663685400103</v>
      </c>
      <c r="AU25">
        <v>3.0612546731747647</v>
      </c>
      <c r="AV25">
        <v>22.5</v>
      </c>
    </row>
    <row r="26" spans="1:48" x14ac:dyDescent="0.3">
      <c r="A26">
        <v>24</v>
      </c>
      <c r="B26">
        <f t="shared" si="2"/>
        <v>6.5708418891170434E-2</v>
      </c>
      <c r="C26">
        <f t="shared" si="3"/>
        <v>0.5</v>
      </c>
      <c r="D26">
        <v>1</v>
      </c>
      <c r="E26">
        <v>53.823900000000002</v>
      </c>
      <c r="F26">
        <v>3.5920000000000001E-2</v>
      </c>
      <c r="G26">
        <v>47.848999999999997</v>
      </c>
      <c r="H26">
        <v>49.326000000000001</v>
      </c>
      <c r="I26">
        <f>VLOOKUP($C26,'Boys CDC 0-20'!$B$2:$F$243,3,FALSE)</f>
        <v>0.51123769620000004</v>
      </c>
      <c r="J26">
        <f>VLOOKUP($C26,'Boys CDC 0-20'!$B$2:$F$243,4,FALSE)</f>
        <v>52.695975300999997</v>
      </c>
      <c r="K26">
        <f>VLOOKUP($C26,'Boys CDC 0-20'!$B$2:$F$243,5,FALSE)</f>
        <v>4.8692683799999997E-2</v>
      </c>
      <c r="L26">
        <f t="shared" si="0"/>
        <v>-1.3345698257284344</v>
      </c>
      <c r="M26">
        <f t="shared" si="4"/>
        <v>9.1008589647064131</v>
      </c>
      <c r="Q26">
        <v>85</v>
      </c>
      <c r="R26">
        <f t="shared" si="5"/>
        <v>7.083333333333333</v>
      </c>
      <c r="S26">
        <f t="shared" si="6"/>
        <v>85.5</v>
      </c>
      <c r="T26">
        <v>1</v>
      </c>
      <c r="U26">
        <v>122.20529999999999</v>
      </c>
      <c r="V26">
        <v>4.3499999999999997E-2</v>
      </c>
      <c r="W26">
        <v>5.3159000000000001</v>
      </c>
      <c r="X26">
        <v>105.77800000000001</v>
      </c>
      <c r="Y26">
        <v>109.839</v>
      </c>
      <c r="Z26">
        <f>VLOOKUP($S26,'Boys CDC 0-20'!$B$2:$F$243,3,FALSE)</f>
        <v>0.72094022199999996</v>
      </c>
      <c r="AA26">
        <f>VLOOKUP($S26,'Boys CDC 0-20'!$B$2:$F$243,4,FALSE)</f>
        <v>122.55196340000001</v>
      </c>
      <c r="AB26">
        <f>VLOOKUP($S26,'Boys CDC 0-20'!$B$2:$F$243,5,FALSE)</f>
        <v>4.4457129999999997E-2</v>
      </c>
      <c r="AC26">
        <f t="shared" si="1"/>
        <v>-2.3687402423699218</v>
      </c>
      <c r="AD26">
        <f t="shared" si="7"/>
        <v>0.89243920990089087</v>
      </c>
      <c r="AG26">
        <v>715</v>
      </c>
      <c r="AH26">
        <v>1.9575633127994525</v>
      </c>
      <c r="AI26">
        <v>23.49075975359343</v>
      </c>
      <c r="AJ26">
        <v>23.5</v>
      </c>
      <c r="AK26">
        <v>9.2402464065699519E-3</v>
      </c>
      <c r="AL26">
        <v>1</v>
      </c>
      <c r="AM26">
        <v>87.372699999999995</v>
      </c>
      <c r="AN26">
        <v>3.4619999999999998E-2</v>
      </c>
      <c r="AO26">
        <v>78.025000000000006</v>
      </c>
      <c r="AP26">
        <v>80.335999999999999</v>
      </c>
      <c r="AQ26">
        <v>0.87500044649999997</v>
      </c>
      <c r="AR26">
        <v>86.838175097000004</v>
      </c>
      <c r="AS26">
        <v>4.0247059699999997E-2</v>
      </c>
      <c r="AT26">
        <v>-1.8693931610937276</v>
      </c>
      <c r="AU26">
        <v>3.0784067677827833</v>
      </c>
      <c r="AV26">
        <v>23.5</v>
      </c>
    </row>
    <row r="27" spans="1:48" x14ac:dyDescent="0.3">
      <c r="A27">
        <v>25</v>
      </c>
      <c r="B27">
        <f t="shared" si="2"/>
        <v>6.8446269678302529E-2</v>
      </c>
      <c r="C27">
        <f t="shared" si="3"/>
        <v>0.5</v>
      </c>
      <c r="D27">
        <v>1</v>
      </c>
      <c r="E27">
        <v>53.9664</v>
      </c>
      <c r="F27">
        <v>3.5860000000000003E-2</v>
      </c>
      <c r="G27">
        <v>47.985999999999997</v>
      </c>
      <c r="H27">
        <v>49.463999999999999</v>
      </c>
      <c r="I27">
        <f>VLOOKUP($C27,'Boys CDC 0-20'!$B$2:$F$243,3,FALSE)</f>
        <v>0.51123769620000004</v>
      </c>
      <c r="J27">
        <f>VLOOKUP($C27,'Boys CDC 0-20'!$B$2:$F$243,4,FALSE)</f>
        <v>52.695975300999997</v>
      </c>
      <c r="K27">
        <f>VLOOKUP($C27,'Boys CDC 0-20'!$B$2:$F$243,5,FALSE)</f>
        <v>4.8692683799999997E-2</v>
      </c>
      <c r="L27">
        <f t="shared" si="0"/>
        <v>-1.2790600411900137</v>
      </c>
      <c r="M27">
        <f t="shared" si="4"/>
        <v>10.043795674500259</v>
      </c>
      <c r="Q27">
        <v>86</v>
      </c>
      <c r="R27">
        <f t="shared" si="5"/>
        <v>7.166666666666667</v>
      </c>
      <c r="S27">
        <f t="shared" si="6"/>
        <v>86.5</v>
      </c>
      <c r="T27">
        <v>1</v>
      </c>
      <c r="U27">
        <v>122.675</v>
      </c>
      <c r="V27">
        <v>4.3580000000000001E-2</v>
      </c>
      <c r="W27">
        <v>5.3461999999999996</v>
      </c>
      <c r="X27">
        <v>106.154</v>
      </c>
      <c r="Y27">
        <v>110.238</v>
      </c>
      <c r="Z27">
        <f>VLOOKUP($S27,'Boys CDC 0-20'!$B$2:$F$243,3,FALSE)</f>
        <v>0.68951570799999995</v>
      </c>
      <c r="AA27">
        <f>VLOOKUP($S27,'Boys CDC 0-20'!$B$2:$F$243,4,FALSE)</f>
        <v>123.0713645</v>
      </c>
      <c r="AB27">
        <f>VLOOKUP($S27,'Boys CDC 0-20'!$B$2:$F$243,5,FALSE)</f>
        <v>4.4511135E-2</v>
      </c>
      <c r="AC27">
        <f t="shared" si="1"/>
        <v>-2.3824528309198754</v>
      </c>
      <c r="AD27">
        <f t="shared" si="7"/>
        <v>0.85988675245356294</v>
      </c>
      <c r="AG27">
        <v>746</v>
      </c>
      <c r="AH27">
        <v>2.0424366872005475</v>
      </c>
      <c r="AI27">
        <v>24.50924024640657</v>
      </c>
      <c r="AJ27">
        <v>24.5</v>
      </c>
      <c r="AK27">
        <v>9.2402464065699519E-3</v>
      </c>
      <c r="AL27">
        <v>1</v>
      </c>
      <c r="AM27">
        <v>87.554500000000004</v>
      </c>
      <c r="AN27">
        <v>3.5249999999999997E-2</v>
      </c>
      <c r="AO27">
        <v>78.016999999999996</v>
      </c>
      <c r="AP27">
        <v>80.375</v>
      </c>
      <c r="AQ27">
        <v>1.0072080699999999</v>
      </c>
      <c r="AR27">
        <v>86.861609340000001</v>
      </c>
      <c r="AS27">
        <v>4.0395625999999997E-2</v>
      </c>
      <c r="AT27">
        <v>-1.8481432267091187</v>
      </c>
      <c r="AU27">
        <v>3.2290812933293225</v>
      </c>
      <c r="AV27">
        <v>24.5</v>
      </c>
    </row>
    <row r="28" spans="1:48" x14ac:dyDescent="0.3">
      <c r="A28">
        <v>26</v>
      </c>
      <c r="B28">
        <f t="shared" si="2"/>
        <v>7.1184120465434639E-2</v>
      </c>
      <c r="C28">
        <f t="shared" si="3"/>
        <v>0.5</v>
      </c>
      <c r="D28">
        <v>1</v>
      </c>
      <c r="E28">
        <v>54.107900000000001</v>
      </c>
      <c r="F28">
        <v>3.5810000000000002E-2</v>
      </c>
      <c r="G28">
        <v>48.12</v>
      </c>
      <c r="H28">
        <v>49.6</v>
      </c>
      <c r="I28">
        <f>VLOOKUP($C28,'Boys CDC 0-20'!$B$2:$F$243,3,FALSE)</f>
        <v>0.51123769620000004</v>
      </c>
      <c r="J28">
        <f>VLOOKUP($C28,'Boys CDC 0-20'!$B$2:$F$243,4,FALSE)</f>
        <v>52.695975300999997</v>
      </c>
      <c r="K28">
        <f>VLOOKUP($C28,'Boys CDC 0-20'!$B$2:$F$243,5,FALSE)</f>
        <v>4.8692683799999997E-2</v>
      </c>
      <c r="L28">
        <f t="shared" si="0"/>
        <v>-1.2244287531005742</v>
      </c>
      <c r="M28">
        <f t="shared" si="4"/>
        <v>11.039526403274703</v>
      </c>
      <c r="Q28">
        <v>87</v>
      </c>
      <c r="R28">
        <f t="shared" si="5"/>
        <v>7.25</v>
      </c>
      <c r="S28">
        <f t="shared" si="6"/>
        <v>87.5</v>
      </c>
      <c r="T28">
        <v>1</v>
      </c>
      <c r="U28">
        <v>123.1429</v>
      </c>
      <c r="V28">
        <v>4.3659999999999997E-2</v>
      </c>
      <c r="W28">
        <v>5.3764000000000003</v>
      </c>
      <c r="X28">
        <v>106.529</v>
      </c>
      <c r="Y28">
        <v>110.63500000000001</v>
      </c>
      <c r="Z28">
        <f>VLOOKUP($S28,'Boys CDC 0-20'!$B$2:$F$243,3,FALSE)</f>
        <v>0.65914273099999998</v>
      </c>
      <c r="AA28">
        <f>VLOOKUP($S28,'Boys CDC 0-20'!$B$2:$F$243,4,FALSE)</f>
        <v>123.588599</v>
      </c>
      <c r="AB28">
        <f>VLOOKUP($S28,'Boys CDC 0-20'!$B$2:$F$243,5,FALSE)</f>
        <v>4.4565693000000003E-2</v>
      </c>
      <c r="AC28">
        <f t="shared" si="1"/>
        <v>-2.3959687282724684</v>
      </c>
      <c r="AD28">
        <f t="shared" si="7"/>
        <v>0.82882522512717616</v>
      </c>
      <c r="AG28">
        <v>776</v>
      </c>
      <c r="AH28">
        <v>2.1245722108145104</v>
      </c>
      <c r="AI28">
        <v>25.494866529774125</v>
      </c>
      <c r="AJ28">
        <v>25.5</v>
      </c>
      <c r="AK28">
        <v>5.1334702258749587E-3</v>
      </c>
      <c r="AL28">
        <v>1</v>
      </c>
      <c r="AM28">
        <v>88.387699999999995</v>
      </c>
      <c r="AN28">
        <v>3.5589999999999997E-2</v>
      </c>
      <c r="AO28">
        <v>78.667000000000002</v>
      </c>
      <c r="AP28">
        <v>81.069999999999993</v>
      </c>
      <c r="AQ28">
        <v>0.83725135100000003</v>
      </c>
      <c r="AR28">
        <v>87.65247282</v>
      </c>
      <c r="AS28">
        <v>4.0577525000000003E-2</v>
      </c>
      <c r="AT28">
        <v>-1.8623670965360233</v>
      </c>
      <c r="AU28">
        <v>3.1275681878846671</v>
      </c>
      <c r="AV28">
        <v>25.5</v>
      </c>
    </row>
    <row r="29" spans="1:48" x14ac:dyDescent="0.3">
      <c r="A29">
        <v>27</v>
      </c>
      <c r="B29">
        <f t="shared" si="2"/>
        <v>7.3921971252566734E-2</v>
      </c>
      <c r="C29">
        <f t="shared" si="3"/>
        <v>0.5</v>
      </c>
      <c r="D29">
        <v>1</v>
      </c>
      <c r="E29">
        <v>54.2485</v>
      </c>
      <c r="F29">
        <v>3.5749999999999997E-2</v>
      </c>
      <c r="G29">
        <v>48.255000000000003</v>
      </c>
      <c r="H29">
        <v>49.737000000000002</v>
      </c>
      <c r="I29">
        <f>VLOOKUP($C29,'Boys CDC 0-20'!$B$2:$F$243,3,FALSE)</f>
        <v>0.51123769620000004</v>
      </c>
      <c r="J29">
        <f>VLOOKUP($C29,'Boys CDC 0-20'!$B$2:$F$243,4,FALSE)</f>
        <v>52.695975300999997</v>
      </c>
      <c r="K29">
        <f>VLOOKUP($C29,'Boys CDC 0-20'!$B$2:$F$243,5,FALSE)</f>
        <v>4.8692683799999997E-2</v>
      </c>
      <c r="L29">
        <f t="shared" si="0"/>
        <v>-1.1694697380286916</v>
      </c>
      <c r="M29">
        <f t="shared" si="4"/>
        <v>12.110721341009825</v>
      </c>
      <c r="Q29">
        <v>88</v>
      </c>
      <c r="R29">
        <f t="shared" si="5"/>
        <v>7.333333333333333</v>
      </c>
      <c r="S29">
        <f t="shared" si="6"/>
        <v>88.5</v>
      </c>
      <c r="T29">
        <v>1</v>
      </c>
      <c r="U29">
        <v>123.6092</v>
      </c>
      <c r="V29">
        <v>4.3740000000000001E-2</v>
      </c>
      <c r="W29">
        <v>5.4066999999999998</v>
      </c>
      <c r="X29">
        <v>106.901</v>
      </c>
      <c r="Y29">
        <v>111.03100000000001</v>
      </c>
      <c r="Z29">
        <f>VLOOKUP($S29,'Boys CDC 0-20'!$B$2:$F$243,3,FALSE)</f>
        <v>0.629997853</v>
      </c>
      <c r="AA29">
        <f>VLOOKUP($S29,'Boys CDC 0-20'!$B$2:$F$243,4,FALSE)</f>
        <v>124.10353120000001</v>
      </c>
      <c r="AB29">
        <f>VLOOKUP($S29,'Boys CDC 0-20'!$B$2:$F$243,5,FALSE)</f>
        <v>4.4621104000000002E-2</v>
      </c>
      <c r="AC29">
        <f t="shared" si="1"/>
        <v>-2.4090342692010167</v>
      </c>
      <c r="AD29">
        <f t="shared" si="7"/>
        <v>0.79973980069390549</v>
      </c>
      <c r="AG29">
        <v>807</v>
      </c>
      <c r="AH29">
        <v>2.2094455852156059</v>
      </c>
      <c r="AI29">
        <v>26.513347022587268</v>
      </c>
      <c r="AJ29">
        <v>26.5</v>
      </c>
      <c r="AK29">
        <v>1.3347022587268498E-2</v>
      </c>
      <c r="AL29">
        <v>1</v>
      </c>
      <c r="AM29">
        <v>89.226600000000005</v>
      </c>
      <c r="AN29">
        <v>3.5929999999999997E-2</v>
      </c>
      <c r="AO29">
        <v>79.319999999999993</v>
      </c>
      <c r="AP29">
        <v>81.769000000000005</v>
      </c>
      <c r="AQ29">
        <v>0.68149297499999995</v>
      </c>
      <c r="AR29">
        <v>88.423264340000003</v>
      </c>
      <c r="AS29">
        <v>4.0723122E-2</v>
      </c>
      <c r="AT29">
        <v>-1.87087260739246</v>
      </c>
      <c r="AU29">
        <v>3.0681370322366583</v>
      </c>
      <c r="AV29">
        <v>26.5</v>
      </c>
    </row>
    <row r="30" spans="1:48" x14ac:dyDescent="0.3">
      <c r="A30">
        <v>28</v>
      </c>
      <c r="B30">
        <f t="shared" si="2"/>
        <v>7.665982203969883E-2</v>
      </c>
      <c r="C30">
        <f t="shared" si="3"/>
        <v>0.5</v>
      </c>
      <c r="D30">
        <v>1</v>
      </c>
      <c r="E30">
        <v>54.388100000000001</v>
      </c>
      <c r="F30">
        <v>3.5700000000000003E-2</v>
      </c>
      <c r="G30">
        <v>48.387999999999998</v>
      </c>
      <c r="H30">
        <v>49.871000000000002</v>
      </c>
      <c r="I30">
        <f>VLOOKUP($C30,'Boys CDC 0-20'!$B$2:$F$243,3,FALSE)</f>
        <v>0.51123769620000004</v>
      </c>
      <c r="J30">
        <f>VLOOKUP($C30,'Boys CDC 0-20'!$B$2:$F$243,4,FALSE)</f>
        <v>52.695975300999997</v>
      </c>
      <c r="K30">
        <f>VLOOKUP($C30,'Boys CDC 0-20'!$B$2:$F$243,5,FALSE)</f>
        <v>4.8692683799999997E-2</v>
      </c>
      <c r="L30">
        <f t="shared" si="0"/>
        <v>-1.1157857372967337</v>
      </c>
      <c r="M30">
        <f t="shared" si="4"/>
        <v>13.22569301736006</v>
      </c>
      <c r="Q30">
        <v>89</v>
      </c>
      <c r="R30">
        <f t="shared" si="5"/>
        <v>7.416666666666667</v>
      </c>
      <c r="S30">
        <f t="shared" si="6"/>
        <v>89.5</v>
      </c>
      <c r="T30">
        <v>1</v>
      </c>
      <c r="U30">
        <v>124.0736</v>
      </c>
      <c r="V30">
        <v>4.3819999999999998E-2</v>
      </c>
      <c r="W30">
        <v>5.4368999999999996</v>
      </c>
      <c r="X30">
        <v>107.27200000000001</v>
      </c>
      <c r="Y30">
        <v>111.425</v>
      </c>
      <c r="Z30">
        <f>VLOOKUP($S30,'Boys CDC 0-20'!$B$2:$F$243,3,FALSE)</f>
        <v>0.60220398399999997</v>
      </c>
      <c r="AA30">
        <f>VLOOKUP($S30,'Boys CDC 0-20'!$B$2:$F$243,4,FALSE)</f>
        <v>124.6160161</v>
      </c>
      <c r="AB30">
        <f>VLOOKUP($S30,'Boys CDC 0-20'!$B$2:$F$243,5,FALSE)</f>
        <v>4.4677662E-2</v>
      </c>
      <c r="AC30">
        <f t="shared" si="1"/>
        <v>-2.4217777761964996</v>
      </c>
      <c r="AD30">
        <f t="shared" si="7"/>
        <v>0.77223960495619526</v>
      </c>
      <c r="AG30">
        <v>837</v>
      </c>
      <c r="AH30">
        <v>2.2915811088295688</v>
      </c>
      <c r="AI30">
        <v>27.498973305954827</v>
      </c>
      <c r="AJ30">
        <v>27.5</v>
      </c>
      <c r="AK30">
        <v>1.0266940451728601E-3</v>
      </c>
      <c r="AL30">
        <v>1</v>
      </c>
      <c r="AM30">
        <v>90.017700000000005</v>
      </c>
      <c r="AN30">
        <v>3.6260000000000001E-2</v>
      </c>
      <c r="AO30">
        <v>79.930999999999997</v>
      </c>
      <c r="AP30">
        <v>82.424000000000007</v>
      </c>
      <c r="AQ30">
        <v>0.53877965400000005</v>
      </c>
      <c r="AR30">
        <v>89.17549228</v>
      </c>
      <c r="AS30">
        <v>4.0833194000000003E-2</v>
      </c>
      <c r="AT30">
        <v>-1.8877578845759415</v>
      </c>
      <c r="AU30">
        <v>2.9529230744614381</v>
      </c>
      <c r="AV30">
        <v>27.5</v>
      </c>
    </row>
    <row r="31" spans="1:48" x14ac:dyDescent="0.3">
      <c r="A31">
        <v>29</v>
      </c>
      <c r="B31">
        <f t="shared" si="2"/>
        <v>7.939767282683094E-2</v>
      </c>
      <c r="C31">
        <f t="shared" si="3"/>
        <v>0.5</v>
      </c>
      <c r="D31">
        <v>1</v>
      </c>
      <c r="E31">
        <v>54.526800000000001</v>
      </c>
      <c r="F31">
        <v>3.5650000000000001E-2</v>
      </c>
      <c r="G31">
        <v>48.52</v>
      </c>
      <c r="H31">
        <v>50.005000000000003</v>
      </c>
      <c r="I31">
        <f>VLOOKUP($C31,'Boys CDC 0-20'!$B$2:$F$243,3,FALSE)</f>
        <v>0.51123769620000004</v>
      </c>
      <c r="J31">
        <f>VLOOKUP($C31,'Boys CDC 0-20'!$B$2:$F$243,4,FALSE)</f>
        <v>52.695975300999997</v>
      </c>
      <c r="K31">
        <f>VLOOKUP($C31,'Boys CDC 0-20'!$B$2:$F$243,5,FALSE)</f>
        <v>4.8692683799999997E-2</v>
      </c>
      <c r="L31">
        <f t="shared" si="0"/>
        <v>-1.0621721920493774</v>
      </c>
      <c r="M31">
        <f t="shared" si="4"/>
        <v>14.407876073570886</v>
      </c>
      <c r="Q31">
        <v>90</v>
      </c>
      <c r="R31">
        <f t="shared" si="5"/>
        <v>7.5</v>
      </c>
      <c r="S31">
        <f t="shared" si="6"/>
        <v>90.5</v>
      </c>
      <c r="T31">
        <v>1</v>
      </c>
      <c r="U31">
        <v>124.5361</v>
      </c>
      <c r="V31">
        <v>4.3900000000000002E-2</v>
      </c>
      <c r="W31">
        <v>5.4671000000000003</v>
      </c>
      <c r="X31">
        <v>107.64100000000001</v>
      </c>
      <c r="Y31">
        <v>111.818</v>
      </c>
      <c r="Z31">
        <f>VLOOKUP($S31,'Boys CDC 0-20'!$B$2:$F$243,3,FALSE)</f>
        <v>0.57590803800000001</v>
      </c>
      <c r="AA31">
        <f>VLOOKUP($S31,'Boys CDC 0-20'!$B$2:$F$243,4,FALSE)</f>
        <v>125.1259182</v>
      </c>
      <c r="AB31">
        <f>VLOOKUP($S31,'Boys CDC 0-20'!$B$2:$F$243,5,FALSE)</f>
        <v>4.4735645999999997E-2</v>
      </c>
      <c r="AC31">
        <f t="shared" si="1"/>
        <v>-2.4339497966485828</v>
      </c>
      <c r="AD31">
        <f t="shared" si="7"/>
        <v>0.746753319122193</v>
      </c>
      <c r="AG31">
        <v>867</v>
      </c>
      <c r="AH31">
        <v>2.3737166324435317</v>
      </c>
      <c r="AI31">
        <v>28.484599589322379</v>
      </c>
      <c r="AJ31">
        <v>28.5</v>
      </c>
      <c r="AK31">
        <v>1.5400410677621323E-2</v>
      </c>
      <c r="AL31">
        <v>1</v>
      </c>
      <c r="AM31">
        <v>90.788200000000003</v>
      </c>
      <c r="AN31">
        <v>3.6569999999999998E-2</v>
      </c>
      <c r="AO31">
        <v>80.528000000000006</v>
      </c>
      <c r="AP31">
        <v>83.063999999999993</v>
      </c>
      <c r="AQ31">
        <v>0.40769715299999998</v>
      </c>
      <c r="AR31">
        <v>89.910408529999998</v>
      </c>
      <c r="AS31">
        <v>4.0909058999999998E-2</v>
      </c>
      <c r="AT31">
        <v>-1.9051337389504506</v>
      </c>
      <c r="AU31">
        <v>2.8381344348995001</v>
      </c>
      <c r="AV31">
        <v>28.5</v>
      </c>
    </row>
    <row r="32" spans="1:48" x14ac:dyDescent="0.3">
      <c r="A32">
        <v>30</v>
      </c>
      <c r="B32">
        <f t="shared" si="2"/>
        <v>8.2135523613963035E-2</v>
      </c>
      <c r="C32">
        <f t="shared" si="3"/>
        <v>0.5</v>
      </c>
      <c r="D32">
        <v>1</v>
      </c>
      <c r="E32">
        <v>54.664499999999997</v>
      </c>
      <c r="F32">
        <v>3.5589999999999997E-2</v>
      </c>
      <c r="G32">
        <v>48.652000000000001</v>
      </c>
      <c r="H32">
        <v>50.139000000000003</v>
      </c>
      <c r="I32">
        <f>VLOOKUP($C32,'Boys CDC 0-20'!$B$2:$F$243,3,FALSE)</f>
        <v>0.51123769620000004</v>
      </c>
      <c r="J32">
        <f>VLOOKUP($C32,'Boys CDC 0-20'!$B$2:$F$243,4,FALSE)</f>
        <v>52.695975300999997</v>
      </c>
      <c r="K32">
        <f>VLOOKUP($C32,'Boys CDC 0-20'!$B$2:$F$243,5,FALSE)</f>
        <v>4.8692683799999997E-2</v>
      </c>
      <c r="L32">
        <f t="shared" si="0"/>
        <v>-1.0086288213889045</v>
      </c>
      <c r="M32">
        <f t="shared" si="4"/>
        <v>15.657633981035543</v>
      </c>
      <c r="Q32">
        <v>91</v>
      </c>
      <c r="R32">
        <f t="shared" si="5"/>
        <v>7.583333333333333</v>
      </c>
      <c r="S32">
        <f t="shared" si="6"/>
        <v>91.5</v>
      </c>
      <c r="T32">
        <v>1</v>
      </c>
      <c r="U32">
        <v>124.99639999999999</v>
      </c>
      <c r="V32">
        <v>4.3979999999999998E-2</v>
      </c>
      <c r="W32">
        <v>5.4973000000000001</v>
      </c>
      <c r="X32">
        <v>108.008</v>
      </c>
      <c r="Y32">
        <v>112.208</v>
      </c>
      <c r="Z32">
        <f>VLOOKUP($S32,'Boys CDC 0-20'!$B$2:$F$243,3,FALSE)</f>
        <v>0.55123133999999996</v>
      </c>
      <c r="AA32">
        <f>VLOOKUP($S32,'Boys CDC 0-20'!$B$2:$F$243,4,FALSE)</f>
        <v>125.6331012</v>
      </c>
      <c r="AB32">
        <f>VLOOKUP($S32,'Boys CDC 0-20'!$B$2:$F$243,5,FALSE)</f>
        <v>4.4795321999999999E-2</v>
      </c>
      <c r="AC32">
        <f t="shared" si="1"/>
        <v>-2.4458668043835528</v>
      </c>
      <c r="AD32">
        <f t="shared" si="7"/>
        <v>0.72252187083891162</v>
      </c>
      <c r="AG32">
        <v>898</v>
      </c>
      <c r="AH32">
        <v>2.4585900068446271</v>
      </c>
      <c r="AI32">
        <v>29.503080082135526</v>
      </c>
      <c r="AJ32">
        <v>29.5</v>
      </c>
      <c r="AK32">
        <v>3.0800821355256858E-3</v>
      </c>
      <c r="AL32">
        <v>1</v>
      </c>
      <c r="AM32">
        <v>91.562600000000003</v>
      </c>
      <c r="AN32">
        <v>3.6889999999999999E-2</v>
      </c>
      <c r="AO32">
        <v>81.125</v>
      </c>
      <c r="AP32">
        <v>83.704999999999998</v>
      </c>
      <c r="AQ32">
        <v>0.28676245299999997</v>
      </c>
      <c r="AR32">
        <v>90.629077620000004</v>
      </c>
      <c r="AS32">
        <v>4.0952433000000003E-2</v>
      </c>
      <c r="AT32">
        <v>-1.9187521262787679</v>
      </c>
      <c r="AU32">
        <v>2.7507855584955285</v>
      </c>
      <c r="AV32">
        <v>29.5</v>
      </c>
    </row>
    <row r="33" spans="1:48" x14ac:dyDescent="0.3">
      <c r="A33">
        <v>31</v>
      </c>
      <c r="B33">
        <f t="shared" si="2"/>
        <v>8.4873374401095145E-2</v>
      </c>
      <c r="C33">
        <f t="shared" si="3"/>
        <v>1.5</v>
      </c>
      <c r="D33">
        <v>1</v>
      </c>
      <c r="E33">
        <v>54.801200000000001</v>
      </c>
      <c r="F33">
        <v>3.5540000000000002E-2</v>
      </c>
      <c r="G33">
        <v>48.783000000000001</v>
      </c>
      <c r="H33">
        <v>50.27</v>
      </c>
      <c r="I33">
        <f>VLOOKUP($C33,'Boys CDC 0-20'!$B$2:$F$243,3,FALSE)</f>
        <v>-0.45224446000000001</v>
      </c>
      <c r="J33">
        <f>VLOOKUP($C33,'Boys CDC 0-20'!$B$2:$F$243,4,FALSE)</f>
        <v>56.628428552000003</v>
      </c>
      <c r="K33">
        <f>VLOOKUP($C33,'Boys CDC 0-20'!$B$2:$F$243,5,FALSE)</f>
        <v>4.4116830199999998E-2</v>
      </c>
      <c r="L33">
        <f t="shared" si="0"/>
        <v>-2.7737412558213932</v>
      </c>
      <c r="M33">
        <f t="shared" si="4"/>
        <v>0.277078669456154</v>
      </c>
      <c r="Q33">
        <v>92</v>
      </c>
      <c r="R33">
        <f t="shared" si="5"/>
        <v>7.666666666666667</v>
      </c>
      <c r="S33">
        <f t="shared" si="6"/>
        <v>92.5</v>
      </c>
      <c r="T33">
        <v>1</v>
      </c>
      <c r="U33">
        <v>125.4545</v>
      </c>
      <c r="V33">
        <v>4.4060000000000002E-2</v>
      </c>
      <c r="W33">
        <v>5.5274999999999999</v>
      </c>
      <c r="X33">
        <v>108.373</v>
      </c>
      <c r="Y33">
        <v>112.596</v>
      </c>
      <c r="Z33">
        <f>VLOOKUP($S33,'Boys CDC 0-20'!$B$2:$F$243,3,FALSE)</f>
        <v>0.528279901</v>
      </c>
      <c r="AA33">
        <f>VLOOKUP($S33,'Boys CDC 0-20'!$B$2:$F$243,4,FALSE)</f>
        <v>126.1374319</v>
      </c>
      <c r="AB33">
        <f>VLOOKUP($S33,'Boys CDC 0-20'!$B$2:$F$243,5,FALSE)</f>
        <v>4.4856940999999997E-2</v>
      </c>
      <c r="AC33">
        <f t="shared" si="1"/>
        <v>-2.4572853030083213</v>
      </c>
      <c r="AD33">
        <f t="shared" si="7"/>
        <v>0.69995729977804488</v>
      </c>
      <c r="AG33">
        <v>928</v>
      </c>
      <c r="AH33">
        <v>2.5407255304585901</v>
      </c>
      <c r="AI33">
        <v>30.488706365503081</v>
      </c>
      <c r="AJ33">
        <v>30.5</v>
      </c>
      <c r="AK33">
        <v>1.1293634496919225E-2</v>
      </c>
      <c r="AL33">
        <v>1</v>
      </c>
      <c r="AM33">
        <v>92.292000000000002</v>
      </c>
      <c r="AN33">
        <v>3.7179999999999998E-2</v>
      </c>
      <c r="AO33">
        <v>81.688000000000002</v>
      </c>
      <c r="AP33">
        <v>84.308999999999997</v>
      </c>
      <c r="AQ33">
        <v>0.174489485</v>
      </c>
      <c r="AR33">
        <v>91.332423790000007</v>
      </c>
      <c r="AS33">
        <v>4.0965330000000001E-2</v>
      </c>
      <c r="AT33">
        <v>-1.9397188310307671</v>
      </c>
      <c r="AU33">
        <v>2.6206934880730088</v>
      </c>
      <c r="AV33">
        <v>30.5</v>
      </c>
    </row>
    <row r="34" spans="1:48" x14ac:dyDescent="0.3">
      <c r="A34">
        <v>32</v>
      </c>
      <c r="B34">
        <f t="shared" si="2"/>
        <v>8.761122518822724E-2</v>
      </c>
      <c r="C34">
        <f t="shared" si="3"/>
        <v>1.5</v>
      </c>
      <c r="D34">
        <v>1</v>
      </c>
      <c r="E34">
        <v>54.936799999999998</v>
      </c>
      <c r="F34">
        <v>3.5490000000000001E-2</v>
      </c>
      <c r="G34">
        <v>48.911999999999999</v>
      </c>
      <c r="H34">
        <v>50.401000000000003</v>
      </c>
      <c r="I34">
        <f>VLOOKUP($C34,'Boys CDC 0-20'!$B$2:$F$243,3,FALSE)</f>
        <v>-0.45224446000000001</v>
      </c>
      <c r="J34">
        <f>VLOOKUP($C34,'Boys CDC 0-20'!$B$2:$F$243,4,FALSE)</f>
        <v>56.628428552000003</v>
      </c>
      <c r="K34">
        <f>VLOOKUP($C34,'Boys CDC 0-20'!$B$2:$F$243,5,FALSE)</f>
        <v>4.4116830199999998E-2</v>
      </c>
      <c r="L34">
        <f t="shared" si="0"/>
        <v>-2.7115212673017894</v>
      </c>
      <c r="M34">
        <f t="shared" si="4"/>
        <v>0.33487622240594456</v>
      </c>
      <c r="Q34">
        <v>93</v>
      </c>
      <c r="R34">
        <f t="shared" si="5"/>
        <v>7.75</v>
      </c>
      <c r="S34">
        <f t="shared" si="6"/>
        <v>93.5</v>
      </c>
      <c r="T34">
        <v>1</v>
      </c>
      <c r="U34">
        <v>125.9104</v>
      </c>
      <c r="V34">
        <v>4.4139999999999999E-2</v>
      </c>
      <c r="W34">
        <v>5.5576999999999996</v>
      </c>
      <c r="X34">
        <v>108.736</v>
      </c>
      <c r="Y34">
        <v>112.98099999999999</v>
      </c>
      <c r="Z34">
        <f>VLOOKUP($S34,'Boys CDC 0-20'!$B$2:$F$243,3,FALSE)</f>
        <v>0.50714357600000004</v>
      </c>
      <c r="AA34">
        <f>VLOOKUP($S34,'Boys CDC 0-20'!$B$2:$F$243,4,FALSE)</f>
        <v>126.6387804</v>
      </c>
      <c r="AB34">
        <f>VLOOKUP($S34,'Boys CDC 0-20'!$B$2:$F$243,5,FALSE)</f>
        <v>4.4920729999999999E-2</v>
      </c>
      <c r="AC34">
        <f t="shared" si="1"/>
        <v>-2.468339410266347</v>
      </c>
      <c r="AD34">
        <f t="shared" si="7"/>
        <v>0.67870771942520258</v>
      </c>
      <c r="AG34">
        <v>959</v>
      </c>
      <c r="AH34">
        <v>2.6255989048596851</v>
      </c>
      <c r="AI34">
        <v>31.507186858316221</v>
      </c>
      <c r="AJ34">
        <v>31.5</v>
      </c>
      <c r="AK34">
        <v>7.1868583162206789E-3</v>
      </c>
      <c r="AL34">
        <v>1</v>
      </c>
      <c r="AM34">
        <v>93.026499999999999</v>
      </c>
      <c r="AN34">
        <v>3.7470000000000003E-2</v>
      </c>
      <c r="AO34">
        <v>82.254999999999995</v>
      </c>
      <c r="AP34">
        <v>84.918000000000006</v>
      </c>
      <c r="AQ34">
        <v>6.9444520999999995E-2</v>
      </c>
      <c r="AR34">
        <v>92.021271670000004</v>
      </c>
      <c r="AS34">
        <v>4.0949975999999999E-2</v>
      </c>
      <c r="AT34">
        <v>-1.9562896728787857</v>
      </c>
      <c r="AU34">
        <v>2.5215520021737658</v>
      </c>
      <c r="AV34">
        <v>31.5</v>
      </c>
    </row>
    <row r="35" spans="1:48" x14ac:dyDescent="0.3">
      <c r="A35">
        <v>33</v>
      </c>
      <c r="B35">
        <f t="shared" si="2"/>
        <v>9.034907597535935E-2</v>
      </c>
      <c r="C35">
        <f t="shared" si="3"/>
        <v>1.5</v>
      </c>
      <c r="D35">
        <v>1</v>
      </c>
      <c r="E35">
        <v>55.071399999999997</v>
      </c>
      <c r="F35">
        <v>3.5439999999999999E-2</v>
      </c>
      <c r="G35">
        <v>49.04</v>
      </c>
      <c r="H35">
        <v>50.530999999999999</v>
      </c>
      <c r="I35">
        <f>VLOOKUP($C35,'Boys CDC 0-20'!$B$2:$F$243,3,FALSE)</f>
        <v>-0.45224446000000001</v>
      </c>
      <c r="J35">
        <f>VLOOKUP($C35,'Boys CDC 0-20'!$B$2:$F$243,4,FALSE)</f>
        <v>56.628428552000003</v>
      </c>
      <c r="K35">
        <f>VLOOKUP($C35,'Boys CDC 0-20'!$B$2:$F$243,5,FALSE)</f>
        <v>4.4116830199999998E-2</v>
      </c>
      <c r="L35">
        <f t="shared" si="0"/>
        <v>-2.6500079808199755</v>
      </c>
      <c r="M35">
        <f t="shared" si="4"/>
        <v>0.40244934742918798</v>
      </c>
      <c r="Q35">
        <v>94</v>
      </c>
      <c r="R35">
        <f t="shared" si="5"/>
        <v>7.833333333333333</v>
      </c>
      <c r="S35">
        <f t="shared" si="6"/>
        <v>94.5</v>
      </c>
      <c r="T35">
        <v>1</v>
      </c>
      <c r="U35">
        <v>126.364</v>
      </c>
      <c r="V35">
        <v>4.4220000000000002E-2</v>
      </c>
      <c r="W35">
        <v>5.5877999999999997</v>
      </c>
      <c r="X35">
        <v>109.096</v>
      </c>
      <c r="Y35">
        <v>113.36499999999999</v>
      </c>
      <c r="Z35">
        <f>VLOOKUP($S35,'Boys CDC 0-20'!$B$2:$F$243,3,FALSE)</f>
        <v>0.48789534400000001</v>
      </c>
      <c r="AA35">
        <f>VLOOKUP($S35,'Boys CDC 0-20'!$B$2:$F$243,4,FALSE)</f>
        <v>127.13702170000001</v>
      </c>
      <c r="AB35">
        <f>VLOOKUP($S35,'Boys CDC 0-20'!$B$2:$F$243,5,FALSE)</f>
        <v>4.4986898999999997E-2</v>
      </c>
      <c r="AC35">
        <f t="shared" si="1"/>
        <v>-2.4786089178181787</v>
      </c>
      <c r="AD35">
        <f t="shared" si="7"/>
        <v>0.65947917247076149</v>
      </c>
      <c r="AG35">
        <v>989</v>
      </c>
      <c r="AH35">
        <v>2.707734428473648</v>
      </c>
      <c r="AI35">
        <v>32.492813141683776</v>
      </c>
      <c r="AJ35">
        <v>32.5</v>
      </c>
      <c r="AK35">
        <v>7.1868583162242317E-3</v>
      </c>
      <c r="AL35">
        <v>1</v>
      </c>
      <c r="AM35">
        <v>93.720100000000002</v>
      </c>
      <c r="AN35">
        <v>3.7740000000000003E-2</v>
      </c>
      <c r="AO35">
        <v>82.79</v>
      </c>
      <c r="AP35">
        <v>85.492000000000004</v>
      </c>
      <c r="AQ35">
        <v>-2.9720564000000001E-2</v>
      </c>
      <c r="AR35">
        <v>92.696379460000003</v>
      </c>
      <c r="AS35">
        <v>4.0908737000000001E-2</v>
      </c>
      <c r="AT35">
        <v>-1.9801139937898216</v>
      </c>
      <c r="AU35">
        <v>2.3845360534974094</v>
      </c>
      <c r="AV35">
        <v>32.5</v>
      </c>
    </row>
    <row r="36" spans="1:48" x14ac:dyDescent="0.3">
      <c r="A36">
        <v>34</v>
      </c>
      <c r="B36">
        <f t="shared" si="2"/>
        <v>9.3086926762491445E-2</v>
      </c>
      <c r="C36">
        <f t="shared" si="3"/>
        <v>1.5</v>
      </c>
      <c r="D36">
        <v>1</v>
      </c>
      <c r="E36">
        <v>55.204900000000002</v>
      </c>
      <c r="F36">
        <v>3.5389999999999998E-2</v>
      </c>
      <c r="G36">
        <v>49.167999999999999</v>
      </c>
      <c r="H36">
        <v>50.66</v>
      </c>
      <c r="I36">
        <f>VLOOKUP($C36,'Boys CDC 0-20'!$B$2:$F$243,3,FALSE)</f>
        <v>-0.45224446000000001</v>
      </c>
      <c r="J36">
        <f>VLOOKUP($C36,'Boys CDC 0-20'!$B$2:$F$243,4,FALSE)</f>
        <v>56.628428552000003</v>
      </c>
      <c r="K36">
        <f>VLOOKUP($C36,'Boys CDC 0-20'!$B$2:$F$243,5,FALSE)</f>
        <v>4.4116830199999998E-2</v>
      </c>
      <c r="L36">
        <f t="shared" si="0"/>
        <v>-2.5891946320216968</v>
      </c>
      <c r="M36">
        <f t="shared" si="4"/>
        <v>0.48100351914932682</v>
      </c>
      <c r="Q36">
        <v>95</v>
      </c>
      <c r="R36">
        <f t="shared" si="5"/>
        <v>7.916666666666667</v>
      </c>
      <c r="S36">
        <f t="shared" si="6"/>
        <v>95.5</v>
      </c>
      <c r="T36">
        <v>1</v>
      </c>
      <c r="U36">
        <v>126.8156</v>
      </c>
      <c r="V36">
        <v>4.4299999999999999E-2</v>
      </c>
      <c r="W36">
        <v>5.6178999999999997</v>
      </c>
      <c r="X36">
        <v>109.455</v>
      </c>
      <c r="Y36">
        <v>113.746</v>
      </c>
      <c r="Z36">
        <f>VLOOKUP($S36,'Boys CDC 0-20'!$B$2:$F$243,3,FALSE)</f>
        <v>0.47059075299999997</v>
      </c>
      <c r="AA36">
        <f>VLOOKUP($S36,'Boys CDC 0-20'!$B$2:$F$243,4,FALSE)</f>
        <v>127.6320362</v>
      </c>
      <c r="AB36">
        <f>VLOOKUP($S36,'Boys CDC 0-20'!$B$2:$F$243,5,FALSE)</f>
        <v>4.5055631999999998E-2</v>
      </c>
      <c r="AC36">
        <f t="shared" si="1"/>
        <v>-2.488422338861394</v>
      </c>
      <c r="AD36">
        <f t="shared" si="7"/>
        <v>0.64155628735846482</v>
      </c>
      <c r="AG36">
        <v>1020</v>
      </c>
      <c r="AH36">
        <v>2.7926078028747434</v>
      </c>
      <c r="AI36">
        <v>33.511293634496923</v>
      </c>
      <c r="AJ36">
        <v>33.5</v>
      </c>
      <c r="AK36">
        <v>1.1293634496922778E-2</v>
      </c>
      <c r="AL36">
        <v>1</v>
      </c>
      <c r="AM36">
        <v>94.421400000000006</v>
      </c>
      <c r="AN36">
        <v>3.7999999999999999E-2</v>
      </c>
      <c r="AO36">
        <v>83.334000000000003</v>
      </c>
      <c r="AP36">
        <v>86.073999999999998</v>
      </c>
      <c r="AQ36">
        <v>-0.124251789</v>
      </c>
      <c r="AR36">
        <v>93.358465460000005</v>
      </c>
      <c r="AS36">
        <v>4.0844062E-2</v>
      </c>
      <c r="AT36">
        <v>-1.9990803383217777</v>
      </c>
      <c r="AU36">
        <v>2.2799831056402873</v>
      </c>
      <c r="AV36">
        <v>33.5</v>
      </c>
    </row>
    <row r="37" spans="1:48" x14ac:dyDescent="0.3">
      <c r="A37">
        <v>35</v>
      </c>
      <c r="B37">
        <f t="shared" si="2"/>
        <v>9.5824777549623541E-2</v>
      </c>
      <c r="C37">
        <f t="shared" si="3"/>
        <v>1.5</v>
      </c>
      <c r="D37">
        <v>1</v>
      </c>
      <c r="E37">
        <v>55.337400000000002</v>
      </c>
      <c r="F37">
        <v>3.5340000000000003E-2</v>
      </c>
      <c r="G37">
        <v>49.293999999999997</v>
      </c>
      <c r="H37">
        <v>50.787999999999997</v>
      </c>
      <c r="I37">
        <f>VLOOKUP($C37,'Boys CDC 0-20'!$B$2:$F$243,3,FALSE)</f>
        <v>-0.45224446000000001</v>
      </c>
      <c r="J37">
        <f>VLOOKUP($C37,'Boys CDC 0-20'!$B$2:$F$243,4,FALSE)</f>
        <v>56.628428552000003</v>
      </c>
      <c r="K37">
        <f>VLOOKUP($C37,'Boys CDC 0-20'!$B$2:$F$243,5,FALSE)</f>
        <v>4.4116830199999998E-2</v>
      </c>
      <c r="L37">
        <f t="shared" si="0"/>
        <v>-2.5290745762222193</v>
      </c>
      <c r="M37">
        <f t="shared" si="4"/>
        <v>0.57181862088844004</v>
      </c>
      <c r="Q37">
        <v>96</v>
      </c>
      <c r="R37">
        <f t="shared" si="5"/>
        <v>8</v>
      </c>
      <c r="S37">
        <f t="shared" si="6"/>
        <v>96.5</v>
      </c>
      <c r="T37">
        <v>1</v>
      </c>
      <c r="U37">
        <v>127.2651</v>
      </c>
      <c r="V37">
        <v>4.4380000000000003E-2</v>
      </c>
      <c r="W37">
        <v>5.6479999999999997</v>
      </c>
      <c r="X37">
        <v>109.81100000000001</v>
      </c>
      <c r="Y37">
        <v>114.126</v>
      </c>
      <c r="Z37">
        <f>VLOOKUP($S37,'Boys CDC 0-20'!$B$2:$F$243,3,FALSE)</f>
        <v>0.45526750700000002</v>
      </c>
      <c r="AA37">
        <f>VLOOKUP($S37,'Boys CDC 0-20'!$B$2:$F$243,4,FALSE)</f>
        <v>128.12371039999999</v>
      </c>
      <c r="AB37">
        <f>VLOOKUP($S37,'Boys CDC 0-20'!$B$2:$F$243,5,FALSE)</f>
        <v>4.5127088000000003E-2</v>
      </c>
      <c r="AC37">
        <f t="shared" si="1"/>
        <v>-2.4973719231775018</v>
      </c>
      <c r="AD37">
        <f t="shared" si="7"/>
        <v>0.62558826550342828</v>
      </c>
      <c r="AG37">
        <v>1050</v>
      </c>
      <c r="AH37">
        <v>2.8747433264887063</v>
      </c>
      <c r="AI37">
        <v>34.496919917864474</v>
      </c>
      <c r="AJ37">
        <v>34.5</v>
      </c>
      <c r="AK37">
        <v>3.0800821355256858E-3</v>
      </c>
      <c r="AL37">
        <v>1</v>
      </c>
      <c r="AM37">
        <v>95.087699999999998</v>
      </c>
      <c r="AN37">
        <v>3.8240000000000003E-2</v>
      </c>
      <c r="AO37">
        <v>83.850999999999999</v>
      </c>
      <c r="AP37">
        <v>86.629000000000005</v>
      </c>
      <c r="AQ37">
        <v>-0.21528839599999999</v>
      </c>
      <c r="AR37">
        <v>94.008229229999998</v>
      </c>
      <c r="AS37">
        <v>4.0758430999999998E-2</v>
      </c>
      <c r="AT37">
        <v>-2.0234165020922799</v>
      </c>
      <c r="AU37">
        <v>2.1515112118859867</v>
      </c>
      <c r="AV37">
        <v>34.5</v>
      </c>
    </row>
    <row r="38" spans="1:48" x14ac:dyDescent="0.3">
      <c r="A38">
        <v>36</v>
      </c>
      <c r="B38">
        <f t="shared" si="2"/>
        <v>9.856262833675565E-2</v>
      </c>
      <c r="C38">
        <f t="shared" si="3"/>
        <v>1.5</v>
      </c>
      <c r="D38">
        <v>1</v>
      </c>
      <c r="E38">
        <v>55.468800000000002</v>
      </c>
      <c r="F38">
        <v>3.5290000000000002E-2</v>
      </c>
      <c r="G38">
        <v>49.42</v>
      </c>
      <c r="H38">
        <v>50.914999999999999</v>
      </c>
      <c r="I38">
        <f>VLOOKUP($C38,'Boys CDC 0-20'!$B$2:$F$243,3,FALSE)</f>
        <v>-0.45224446000000001</v>
      </c>
      <c r="J38">
        <f>VLOOKUP($C38,'Boys CDC 0-20'!$B$2:$F$243,4,FALSE)</f>
        <v>56.628428552000003</v>
      </c>
      <c r="K38">
        <f>VLOOKUP($C38,'Boys CDC 0-20'!$B$2:$F$243,5,FALSE)</f>
        <v>4.4116830199999998E-2</v>
      </c>
      <c r="L38">
        <f t="shared" si="0"/>
        <v>-2.4696412860355386</v>
      </c>
      <c r="M38">
        <f t="shared" si="4"/>
        <v>0.67624299139978261</v>
      </c>
      <c r="Q38">
        <v>97</v>
      </c>
      <c r="R38">
        <f t="shared" si="5"/>
        <v>8.0833333333333339</v>
      </c>
      <c r="S38">
        <f t="shared" si="6"/>
        <v>97.5</v>
      </c>
      <c r="T38">
        <v>1</v>
      </c>
      <c r="U38">
        <v>127.7129</v>
      </c>
      <c r="V38">
        <v>4.446E-2</v>
      </c>
      <c r="W38">
        <v>5.6780999999999997</v>
      </c>
      <c r="X38">
        <v>110.166</v>
      </c>
      <c r="Y38">
        <v>114.504</v>
      </c>
      <c r="Z38">
        <f>VLOOKUP($S38,'Boys CDC 0-20'!$B$2:$F$243,3,FALSE)</f>
        <v>0.44194524099999999</v>
      </c>
      <c r="AA38">
        <f>VLOOKUP($S38,'Boys CDC 0-20'!$B$2:$F$243,4,FALSE)</f>
        <v>128.61193829999999</v>
      </c>
      <c r="AB38">
        <f>VLOOKUP($S38,'Boys CDC 0-20'!$B$2:$F$243,5,FALSE)</f>
        <v>4.5201399000000003E-2</v>
      </c>
      <c r="AC38">
        <f t="shared" si="1"/>
        <v>-2.5056115125585414</v>
      </c>
      <c r="AD38">
        <f t="shared" si="7"/>
        <v>0.61119922806136207</v>
      </c>
      <c r="AG38">
        <v>1081</v>
      </c>
      <c r="AH38">
        <v>2.9596167008898013</v>
      </c>
      <c r="AI38">
        <v>35.515400410677614</v>
      </c>
      <c r="AJ38">
        <v>35.5</v>
      </c>
      <c r="AK38">
        <v>1.5400410677614218E-2</v>
      </c>
      <c r="AL38">
        <v>1</v>
      </c>
      <c r="AM38">
        <v>95.765000000000001</v>
      </c>
      <c r="AN38">
        <v>3.848E-2</v>
      </c>
      <c r="AO38">
        <v>84.376999999999995</v>
      </c>
      <c r="AP38">
        <v>87.191999999999993</v>
      </c>
      <c r="AQ38">
        <v>-0.30385434</v>
      </c>
      <c r="AR38">
        <v>94.646369809999996</v>
      </c>
      <c r="AS38">
        <v>4.0654311999999998E-2</v>
      </c>
      <c r="AT38">
        <v>-2.0432252546747689</v>
      </c>
      <c r="AU38">
        <v>2.0515072414957678</v>
      </c>
      <c r="AV38">
        <v>35.5</v>
      </c>
    </row>
    <row r="39" spans="1:48" x14ac:dyDescent="0.3">
      <c r="A39">
        <v>37</v>
      </c>
      <c r="B39">
        <f t="shared" si="2"/>
        <v>0.10130047912388775</v>
      </c>
      <c r="C39">
        <f t="shared" si="3"/>
        <v>1.5</v>
      </c>
      <c r="D39">
        <v>1</v>
      </c>
      <c r="E39">
        <v>55.599200000000003</v>
      </c>
      <c r="F39">
        <v>3.524E-2</v>
      </c>
      <c r="G39">
        <v>49.543999999999997</v>
      </c>
      <c r="H39">
        <v>51.040999999999997</v>
      </c>
      <c r="I39">
        <f>VLOOKUP($C39,'Boys CDC 0-20'!$B$2:$F$243,3,FALSE)</f>
        <v>-0.45224446000000001</v>
      </c>
      <c r="J39">
        <f>VLOOKUP($C39,'Boys CDC 0-20'!$B$2:$F$243,4,FALSE)</f>
        <v>56.628428552000003</v>
      </c>
      <c r="K39">
        <f>VLOOKUP($C39,'Boys CDC 0-20'!$B$2:$F$243,5,FALSE)</f>
        <v>4.4116830199999998E-2</v>
      </c>
      <c r="L39">
        <f t="shared" si="0"/>
        <v>-2.4108883490646202</v>
      </c>
      <c r="M39">
        <f t="shared" si="4"/>
        <v>0.7956859625253655</v>
      </c>
      <c r="Q39">
        <v>98</v>
      </c>
      <c r="R39">
        <f t="shared" si="5"/>
        <v>8.1666666666666661</v>
      </c>
      <c r="S39">
        <f t="shared" si="6"/>
        <v>98.5</v>
      </c>
      <c r="T39">
        <v>1</v>
      </c>
      <c r="U39">
        <v>128.15899999999999</v>
      </c>
      <c r="V39">
        <v>4.4540000000000003E-2</v>
      </c>
      <c r="W39">
        <v>5.7081999999999997</v>
      </c>
      <c r="X39">
        <v>110.51900000000001</v>
      </c>
      <c r="Y39">
        <v>114.88</v>
      </c>
      <c r="Z39">
        <f>VLOOKUP($S39,'Boys CDC 0-20'!$B$2:$F$243,3,FALSE)</f>
        <v>0.43062545800000002</v>
      </c>
      <c r="AA39">
        <f>VLOOKUP($S39,'Boys CDC 0-20'!$B$2:$F$243,4,FALSE)</f>
        <v>129.096622</v>
      </c>
      <c r="AB39">
        <f>VLOOKUP($S39,'Boys CDC 0-20'!$B$2:$F$243,5,FALSE)</f>
        <v>4.5278671E-2</v>
      </c>
      <c r="AC39">
        <f t="shared" si="1"/>
        <v>-2.5131156622084827</v>
      </c>
      <c r="AD39">
        <f t="shared" si="7"/>
        <v>0.59835046652209201</v>
      </c>
      <c r="AG39">
        <v>1111</v>
      </c>
      <c r="AH39">
        <v>3.0417522245037647</v>
      </c>
      <c r="AI39">
        <v>36.50102669404518</v>
      </c>
      <c r="AJ39">
        <v>36.5</v>
      </c>
      <c r="AK39">
        <v>1.0266940451799655E-3</v>
      </c>
      <c r="AL39">
        <v>1</v>
      </c>
      <c r="AM39">
        <v>96.410499999999999</v>
      </c>
      <c r="AN39">
        <v>3.8690000000000002E-2</v>
      </c>
      <c r="AO39">
        <v>84.884</v>
      </c>
      <c r="AP39">
        <v>87.733000000000004</v>
      </c>
      <c r="AQ39">
        <v>-0.39091836899999999</v>
      </c>
      <c r="AR39">
        <v>95.273591060000001</v>
      </c>
      <c r="AS39">
        <v>4.053412E-2</v>
      </c>
      <c r="AT39">
        <v>-2.06734029083501</v>
      </c>
      <c r="AU39">
        <v>1.9351050120966062</v>
      </c>
      <c r="AV39">
        <v>36.5</v>
      </c>
    </row>
    <row r="40" spans="1:48" x14ac:dyDescent="0.3">
      <c r="A40">
        <v>38</v>
      </c>
      <c r="B40">
        <f t="shared" si="2"/>
        <v>0.10403832991101986</v>
      </c>
      <c r="C40">
        <f t="shared" si="3"/>
        <v>1.5</v>
      </c>
      <c r="D40">
        <v>1</v>
      </c>
      <c r="E40">
        <v>55.728499999999997</v>
      </c>
      <c r="F40">
        <v>3.5200000000000002E-2</v>
      </c>
      <c r="G40">
        <v>49.667000000000002</v>
      </c>
      <c r="H40">
        <v>51.164999999999999</v>
      </c>
      <c r="I40">
        <f>VLOOKUP($C40,'Boys CDC 0-20'!$B$2:$F$243,3,FALSE)</f>
        <v>-0.45224446000000001</v>
      </c>
      <c r="J40">
        <f>VLOOKUP($C40,'Boys CDC 0-20'!$B$2:$F$243,4,FALSE)</f>
        <v>56.628428552000003</v>
      </c>
      <c r="K40">
        <f>VLOOKUP($C40,'Boys CDC 0-20'!$B$2:$F$243,5,FALSE)</f>
        <v>4.4116830199999998E-2</v>
      </c>
      <c r="L40">
        <f t="shared" si="0"/>
        <v>-2.3532732788894286</v>
      </c>
      <c r="M40">
        <f t="shared" si="4"/>
        <v>0.93044760834566209</v>
      </c>
      <c r="Q40">
        <v>99</v>
      </c>
      <c r="R40">
        <f t="shared" si="5"/>
        <v>8.25</v>
      </c>
      <c r="S40">
        <f t="shared" si="6"/>
        <v>99.5</v>
      </c>
      <c r="T40">
        <v>1</v>
      </c>
      <c r="U40">
        <v>128.60339999999999</v>
      </c>
      <c r="V40">
        <v>4.462E-2</v>
      </c>
      <c r="W40">
        <v>5.7382999999999997</v>
      </c>
      <c r="X40">
        <v>110.871</v>
      </c>
      <c r="Y40">
        <v>115.254</v>
      </c>
      <c r="Z40">
        <f>VLOOKUP($S40,'Boys CDC 0-20'!$B$2:$F$243,3,FALSE)</f>
        <v>0.42129164800000002</v>
      </c>
      <c r="AA40">
        <f>VLOOKUP($S40,'Boys CDC 0-20'!$B$2:$F$243,4,FALSE)</f>
        <v>129.57767229999999</v>
      </c>
      <c r="AB40">
        <f>VLOOKUP($S40,'Boys CDC 0-20'!$B$2:$F$243,5,FALSE)</f>
        <v>4.5358979000000001E-2</v>
      </c>
      <c r="AC40">
        <f t="shared" si="1"/>
        <v>-2.519865565095984</v>
      </c>
      <c r="AD40">
        <f t="shared" si="7"/>
        <v>0.58699831383805023</v>
      </c>
      <c r="AG40">
        <v>1141</v>
      </c>
      <c r="AH40">
        <v>3.1238877481177276</v>
      </c>
      <c r="AI40">
        <v>37.486652977412732</v>
      </c>
      <c r="AJ40">
        <v>37.5</v>
      </c>
      <c r="AK40">
        <v>1.3347022587268498E-2</v>
      </c>
      <c r="AL40">
        <v>1</v>
      </c>
      <c r="AM40">
        <v>97.046800000000005</v>
      </c>
      <c r="AN40">
        <v>3.8890000000000001E-2</v>
      </c>
      <c r="AO40">
        <v>85.384</v>
      </c>
      <c r="AP40">
        <v>88.266999999999996</v>
      </c>
      <c r="AQ40">
        <v>-0.254801167</v>
      </c>
      <c r="AR40">
        <v>95.914749290000003</v>
      </c>
      <c r="AS40">
        <v>4.0572876000000001E-2</v>
      </c>
      <c r="AT40">
        <v>-2.0698394191857465</v>
      </c>
      <c r="AU40">
        <v>1.9233692294157778</v>
      </c>
      <c r="AV40">
        <v>37.5</v>
      </c>
    </row>
    <row r="41" spans="1:48" x14ac:dyDescent="0.3">
      <c r="A41">
        <v>39</v>
      </c>
      <c r="B41">
        <f t="shared" si="2"/>
        <v>0.10677618069815195</v>
      </c>
      <c r="C41">
        <f t="shared" si="3"/>
        <v>1.5</v>
      </c>
      <c r="D41">
        <v>1</v>
      </c>
      <c r="E41">
        <v>55.8568</v>
      </c>
      <c r="F41">
        <v>3.5150000000000001E-2</v>
      </c>
      <c r="G41">
        <v>49.79</v>
      </c>
      <c r="H41">
        <v>51.289000000000001</v>
      </c>
      <c r="I41">
        <f>VLOOKUP($C41,'Boys CDC 0-20'!$B$2:$F$243,3,FALSE)</f>
        <v>-0.45224446000000001</v>
      </c>
      <c r="J41">
        <f>VLOOKUP($C41,'Boys CDC 0-20'!$B$2:$F$243,4,FALSE)</f>
        <v>56.628428552000003</v>
      </c>
      <c r="K41">
        <f>VLOOKUP($C41,'Boys CDC 0-20'!$B$2:$F$243,5,FALSE)</f>
        <v>4.4116830199999998E-2</v>
      </c>
      <c r="L41">
        <f t="shared" si="0"/>
        <v>-2.295860632351463</v>
      </c>
      <c r="M41">
        <f t="shared" si="4"/>
        <v>1.0841925654278308</v>
      </c>
      <c r="Q41">
        <v>100</v>
      </c>
      <c r="R41">
        <f t="shared" si="5"/>
        <v>8.3333333333333339</v>
      </c>
      <c r="S41">
        <f t="shared" si="6"/>
        <v>100.5</v>
      </c>
      <c r="T41">
        <v>1</v>
      </c>
      <c r="U41">
        <v>129.04660000000001</v>
      </c>
      <c r="V41">
        <v>4.4699999999999997E-2</v>
      </c>
      <c r="W41">
        <v>5.7683999999999997</v>
      </c>
      <c r="X41">
        <v>111.221</v>
      </c>
      <c r="Y41">
        <v>115.627</v>
      </c>
      <c r="Z41">
        <f>VLOOKUP($S41,'Boys CDC 0-20'!$B$2:$F$243,3,FALSE)</f>
        <v>0.41390958799999999</v>
      </c>
      <c r="AA41">
        <f>VLOOKUP($S41,'Boys CDC 0-20'!$B$2:$F$243,4,FALSE)</f>
        <v>130.0550101</v>
      </c>
      <c r="AB41">
        <f>VLOOKUP($S41,'Boys CDC 0-20'!$B$2:$F$243,5,FALSE)</f>
        <v>4.5442372000000002E-2</v>
      </c>
      <c r="AC41">
        <f t="shared" si="1"/>
        <v>-2.5256677995122576</v>
      </c>
      <c r="AD41">
        <f t="shared" si="7"/>
        <v>0.57739309674104977</v>
      </c>
      <c r="AG41">
        <v>1172</v>
      </c>
      <c r="AH41">
        <v>3.2087611225188226</v>
      </c>
      <c r="AI41">
        <v>38.505133470225871</v>
      </c>
      <c r="AJ41">
        <v>38.5</v>
      </c>
      <c r="AK41">
        <v>5.133470225871406E-3</v>
      </c>
      <c r="AL41">
        <v>1</v>
      </c>
      <c r="AM41">
        <v>97.695400000000006</v>
      </c>
      <c r="AN41">
        <v>3.909E-2</v>
      </c>
      <c r="AO41">
        <v>85.894000000000005</v>
      </c>
      <c r="AP41">
        <v>88.811000000000007</v>
      </c>
      <c r="AQ41">
        <v>-0.12565453500000001</v>
      </c>
      <c r="AR41">
        <v>96.547343280000007</v>
      </c>
      <c r="AS41">
        <v>4.0616909999999999E-2</v>
      </c>
      <c r="AT41">
        <v>-2.0671883116365044</v>
      </c>
      <c r="AU41">
        <v>1.9358206572654593</v>
      </c>
      <c r="AV41">
        <v>38.5</v>
      </c>
    </row>
    <row r="42" spans="1:48" x14ac:dyDescent="0.3">
      <c r="A42">
        <v>40</v>
      </c>
      <c r="B42">
        <f t="shared" si="2"/>
        <v>0.10951403148528405</v>
      </c>
      <c r="C42">
        <f t="shared" si="3"/>
        <v>1.5</v>
      </c>
      <c r="D42">
        <v>1</v>
      </c>
      <c r="E42">
        <v>55.984099999999998</v>
      </c>
      <c r="F42">
        <v>3.5099999999999999E-2</v>
      </c>
      <c r="G42">
        <v>49.911999999999999</v>
      </c>
      <c r="H42">
        <v>51.412999999999997</v>
      </c>
      <c r="I42">
        <f>VLOOKUP($C42,'Boys CDC 0-20'!$B$2:$F$243,3,FALSE)</f>
        <v>-0.45224446000000001</v>
      </c>
      <c r="J42">
        <f>VLOOKUP($C42,'Boys CDC 0-20'!$B$2:$F$243,4,FALSE)</f>
        <v>56.628428552000003</v>
      </c>
      <c r="K42">
        <f>VLOOKUP($C42,'Boys CDC 0-20'!$B$2:$F$243,5,FALSE)</f>
        <v>4.4116830199999998E-2</v>
      </c>
      <c r="L42">
        <f t="shared" si="0"/>
        <v>-2.2386492114389278</v>
      </c>
      <c r="M42">
        <f t="shared" si="4"/>
        <v>1.2589374780380647</v>
      </c>
      <c r="Q42">
        <v>101</v>
      </c>
      <c r="R42">
        <f t="shared" si="5"/>
        <v>8.4166666666666661</v>
      </c>
      <c r="S42">
        <f t="shared" si="6"/>
        <v>101.5</v>
      </c>
      <c r="T42">
        <v>1</v>
      </c>
      <c r="U42">
        <v>129.48869999999999</v>
      </c>
      <c r="V42">
        <v>4.478E-2</v>
      </c>
      <c r="W42">
        <v>5.7984999999999998</v>
      </c>
      <c r="X42">
        <v>111.57</v>
      </c>
      <c r="Y42">
        <v>115.999</v>
      </c>
      <c r="Z42">
        <f>VLOOKUP($S42,'Boys CDC 0-20'!$B$2:$F$243,3,FALSE)</f>
        <v>0.40842781299999997</v>
      </c>
      <c r="AA42">
        <f>VLOOKUP($S42,'Boys CDC 0-20'!$B$2:$F$243,4,FALSE)</f>
        <v>130.52856689999999</v>
      </c>
      <c r="AB42">
        <f>VLOOKUP($S42,'Boys CDC 0-20'!$B$2:$F$243,5,FALSE)</f>
        <v>4.5528869E-2</v>
      </c>
      <c r="AC42">
        <f t="shared" si="1"/>
        <v>-2.5305197126440633</v>
      </c>
      <c r="AD42">
        <f t="shared" si="7"/>
        <v>0.56946842412596388</v>
      </c>
      <c r="AG42">
        <v>1202</v>
      </c>
      <c r="AH42">
        <v>3.2908966461327855</v>
      </c>
      <c r="AI42">
        <v>39.490759753593423</v>
      </c>
      <c r="AJ42">
        <v>39.5</v>
      </c>
      <c r="AK42">
        <v>9.2402464065770573E-3</v>
      </c>
      <c r="AL42">
        <v>1</v>
      </c>
      <c r="AM42">
        <v>98.314499999999995</v>
      </c>
      <c r="AN42">
        <v>3.9280000000000002E-2</v>
      </c>
      <c r="AO42">
        <v>86.381</v>
      </c>
      <c r="AP42">
        <v>89.331000000000003</v>
      </c>
      <c r="AQ42">
        <v>-3.1673500000000002E-3</v>
      </c>
      <c r="AR42">
        <v>97.171913090000004</v>
      </c>
      <c r="AS42">
        <v>4.0666413999999998E-2</v>
      </c>
      <c r="AT42">
        <v>-2.0691361792623857</v>
      </c>
      <c r="AU42">
        <v>1.926665476863779</v>
      </c>
      <c r="AV42">
        <v>39.5</v>
      </c>
    </row>
    <row r="43" spans="1:48" x14ac:dyDescent="0.3">
      <c r="A43">
        <v>41</v>
      </c>
      <c r="B43">
        <f t="shared" si="2"/>
        <v>0.11225188227241616</v>
      </c>
      <c r="C43">
        <f t="shared" si="3"/>
        <v>1.5</v>
      </c>
      <c r="D43">
        <v>1</v>
      </c>
      <c r="E43">
        <v>56.110399999999998</v>
      </c>
      <c r="F43">
        <v>3.5060000000000001E-2</v>
      </c>
      <c r="G43">
        <v>50.030999999999999</v>
      </c>
      <c r="H43">
        <v>51.533999999999999</v>
      </c>
      <c r="I43">
        <f>VLOOKUP($C43,'Boys CDC 0-20'!$B$2:$F$243,3,FALSE)</f>
        <v>-0.45224446000000001</v>
      </c>
      <c r="J43">
        <f>VLOOKUP($C43,'Boys CDC 0-20'!$B$2:$F$243,4,FALSE)</f>
        <v>56.628428552000003</v>
      </c>
      <c r="K43">
        <f>VLOOKUP($C43,'Boys CDC 0-20'!$B$2:$F$243,5,FALSE)</f>
        <v>4.4116830199999998E-2</v>
      </c>
      <c r="L43">
        <f t="shared" si="0"/>
        <v>-2.1830147836725957</v>
      </c>
      <c r="M43">
        <f t="shared" si="4"/>
        <v>1.451736066408265</v>
      </c>
      <c r="Q43">
        <v>102</v>
      </c>
      <c r="R43">
        <f t="shared" si="5"/>
        <v>8.5</v>
      </c>
      <c r="S43">
        <f t="shared" si="6"/>
        <v>102.5</v>
      </c>
      <c r="T43">
        <v>1</v>
      </c>
      <c r="U43">
        <v>129.93</v>
      </c>
      <c r="V43">
        <v>4.487E-2</v>
      </c>
      <c r="W43">
        <v>5.83</v>
      </c>
      <c r="X43">
        <v>111.914</v>
      </c>
      <c r="Y43">
        <v>116.367</v>
      </c>
      <c r="Z43">
        <f>VLOOKUP($S43,'Boys CDC 0-20'!$B$2:$F$243,3,FALSE)</f>
        <v>0.404778262</v>
      </c>
      <c r="AA43">
        <f>VLOOKUP($S43,'Boys CDC 0-20'!$B$2:$F$243,4,FALSE)</f>
        <v>130.9982857</v>
      </c>
      <c r="AB43">
        <f>VLOOKUP($S43,'Boys CDC 0-20'!$B$2:$F$243,5,FALSE)</f>
        <v>4.5618459E-2</v>
      </c>
      <c r="AC43">
        <f t="shared" si="1"/>
        <v>-2.5349646345000498</v>
      </c>
      <c r="AD43">
        <f t="shared" si="7"/>
        <v>0.56229339414582025</v>
      </c>
      <c r="AG43">
        <v>1233</v>
      </c>
      <c r="AH43">
        <v>3.375770020533881</v>
      </c>
      <c r="AI43">
        <v>40.50924024640657</v>
      </c>
      <c r="AJ43">
        <v>40.5</v>
      </c>
      <c r="AK43">
        <v>9.2402464065699519E-3</v>
      </c>
      <c r="AL43">
        <v>1</v>
      </c>
      <c r="AM43">
        <v>98.945300000000003</v>
      </c>
      <c r="AN43">
        <v>3.9460000000000002E-2</v>
      </c>
      <c r="AO43">
        <v>86.88</v>
      </c>
      <c r="AP43">
        <v>89.861999999999995</v>
      </c>
      <c r="AQ43">
        <v>0.11291221</v>
      </c>
      <c r="AR43">
        <v>97.788977270000004</v>
      </c>
      <c r="AS43">
        <v>4.0721466999999997E-2</v>
      </c>
      <c r="AT43">
        <v>-2.0660975519192366</v>
      </c>
      <c r="AU43">
        <v>1.9409634679355094</v>
      </c>
      <c r="AV43">
        <v>40.5</v>
      </c>
    </row>
    <row r="44" spans="1:48" x14ac:dyDescent="0.3">
      <c r="A44">
        <v>42</v>
      </c>
      <c r="B44">
        <f t="shared" si="2"/>
        <v>0.11498973305954825</v>
      </c>
      <c r="C44">
        <f t="shared" si="3"/>
        <v>1.5</v>
      </c>
      <c r="D44">
        <v>1</v>
      </c>
      <c r="E44">
        <v>56.235700000000001</v>
      </c>
      <c r="F44">
        <v>3.5009999999999999E-2</v>
      </c>
      <c r="G44">
        <v>50.152000000000001</v>
      </c>
      <c r="H44">
        <v>51.655999999999999</v>
      </c>
      <c r="I44">
        <f>VLOOKUP($C44,'Boys CDC 0-20'!$B$2:$F$243,3,FALSE)</f>
        <v>-0.45224446000000001</v>
      </c>
      <c r="J44">
        <f>VLOOKUP($C44,'Boys CDC 0-20'!$B$2:$F$243,4,FALSE)</f>
        <v>56.628428552000003</v>
      </c>
      <c r="K44">
        <f>VLOOKUP($C44,'Boys CDC 0-20'!$B$2:$F$243,5,FALSE)</f>
        <v>4.4116830199999998E-2</v>
      </c>
      <c r="L44">
        <f t="shared" si="0"/>
        <v>-2.1271122989058595</v>
      </c>
      <c r="M44">
        <f t="shared" si="4"/>
        <v>1.6705376812063384</v>
      </c>
      <c r="Q44">
        <v>103</v>
      </c>
      <c r="R44">
        <f t="shared" si="5"/>
        <v>8.5833333333333339</v>
      </c>
      <c r="S44">
        <f t="shared" si="6"/>
        <v>103.5</v>
      </c>
      <c r="T44">
        <v>1</v>
      </c>
      <c r="U44">
        <v>130.37049999999999</v>
      </c>
      <c r="V44">
        <v>4.4949999999999997E-2</v>
      </c>
      <c r="W44">
        <v>5.8601999999999999</v>
      </c>
      <c r="X44">
        <v>112.261</v>
      </c>
      <c r="Y44">
        <v>116.738</v>
      </c>
      <c r="Z44">
        <f>VLOOKUP($S44,'Boys CDC 0-20'!$B$2:$F$243,3,FALSE)</f>
        <v>0.40287707699999997</v>
      </c>
      <c r="AA44">
        <f>VLOOKUP($S44,'Boys CDC 0-20'!$B$2:$F$243,4,FALSE)</f>
        <v>131.46412179999999</v>
      </c>
      <c r="AB44">
        <f>VLOOKUP($S44,'Boys CDC 0-20'!$B$2:$F$243,5,FALSE)</f>
        <v>4.5711105000000002E-2</v>
      </c>
      <c r="AC44">
        <f t="shared" si="1"/>
        <v>-2.5377555427983798</v>
      </c>
      <c r="AD44">
        <f t="shared" si="7"/>
        <v>0.55782942075484865</v>
      </c>
      <c r="AG44">
        <v>1263</v>
      </c>
      <c r="AH44">
        <v>3.4579055441478439</v>
      </c>
      <c r="AI44">
        <v>41.494866529774129</v>
      </c>
      <c r="AJ44">
        <v>41.5</v>
      </c>
      <c r="AK44">
        <v>5.133470225871406E-3</v>
      </c>
      <c r="AL44">
        <v>1</v>
      </c>
      <c r="AM44">
        <v>99.546700000000001</v>
      </c>
      <c r="AN44">
        <v>3.9620000000000002E-2</v>
      </c>
      <c r="AO44">
        <v>87.358999999999995</v>
      </c>
      <c r="AP44">
        <v>90.370999999999995</v>
      </c>
      <c r="AQ44">
        <v>0.222754969</v>
      </c>
      <c r="AR44">
        <v>98.399028299999998</v>
      </c>
      <c r="AS44">
        <v>4.0782045000000003E-2</v>
      </c>
      <c r="AT44">
        <v>-2.067229447076131</v>
      </c>
      <c r="AU44">
        <v>1.9356269350206179</v>
      </c>
      <c r="AV44">
        <v>41.5</v>
      </c>
    </row>
    <row r="45" spans="1:48" x14ac:dyDescent="0.3">
      <c r="A45">
        <v>43</v>
      </c>
      <c r="B45">
        <f t="shared" si="2"/>
        <v>0.11772758384668036</v>
      </c>
      <c r="C45">
        <f t="shared" si="3"/>
        <v>1.5</v>
      </c>
      <c r="D45">
        <v>1</v>
      </c>
      <c r="E45">
        <v>56.359900000000003</v>
      </c>
      <c r="F45">
        <v>3.4959999999999998E-2</v>
      </c>
      <c r="G45">
        <v>50.271000000000001</v>
      </c>
      <c r="H45">
        <v>51.776000000000003</v>
      </c>
      <c r="I45">
        <f>VLOOKUP($C45,'Boys CDC 0-20'!$B$2:$F$243,3,FALSE)</f>
        <v>-0.45224446000000001</v>
      </c>
      <c r="J45">
        <f>VLOOKUP($C45,'Boys CDC 0-20'!$B$2:$F$243,4,FALSE)</f>
        <v>56.628428552000003</v>
      </c>
      <c r="K45">
        <f>VLOOKUP($C45,'Boys CDC 0-20'!$B$2:$F$243,5,FALSE)</f>
        <v>4.4116830199999998E-2</v>
      </c>
      <c r="L45">
        <f t="shared" si="0"/>
        <v>-2.0723129837299137</v>
      </c>
      <c r="M45">
        <f t="shared" si="4"/>
        <v>1.9118131180356113</v>
      </c>
      <c r="Q45">
        <v>104</v>
      </c>
      <c r="R45">
        <f t="shared" si="5"/>
        <v>8.6666666666666661</v>
      </c>
      <c r="S45">
        <f t="shared" si="6"/>
        <v>104.5</v>
      </c>
      <c r="T45">
        <v>1</v>
      </c>
      <c r="U45">
        <v>130.81030000000001</v>
      </c>
      <c r="V45">
        <v>4.5030000000000001E-2</v>
      </c>
      <c r="W45">
        <v>5.8903999999999996</v>
      </c>
      <c r="X45">
        <v>112.608</v>
      </c>
      <c r="Y45">
        <v>117.107</v>
      </c>
      <c r="Z45">
        <f>VLOOKUP($S45,'Boys CDC 0-20'!$B$2:$F$243,3,FALSE)</f>
        <v>0.40262556100000002</v>
      </c>
      <c r="AA45">
        <f>VLOOKUP($S45,'Boys CDC 0-20'!$B$2:$F$243,4,FALSE)</f>
        <v>131.9260439</v>
      </c>
      <c r="AB45">
        <f>VLOOKUP($S45,'Boys CDC 0-20'!$B$2:$F$243,5,FALSE)</f>
        <v>4.5806741999999998E-2</v>
      </c>
      <c r="AC45">
        <f t="shared" si="1"/>
        <v>-2.5398108683901475</v>
      </c>
      <c r="AD45">
        <f t="shared" si="7"/>
        <v>0.55456214412510063</v>
      </c>
      <c r="AG45">
        <v>1294</v>
      </c>
      <c r="AH45">
        <v>3.5427789185489389</v>
      </c>
      <c r="AI45">
        <v>42.513347022587268</v>
      </c>
      <c r="AJ45">
        <v>42.5</v>
      </c>
      <c r="AK45">
        <v>1.3347022587268498E-2</v>
      </c>
      <c r="AL45">
        <v>1</v>
      </c>
      <c r="AM45">
        <v>100.1591</v>
      </c>
      <c r="AN45">
        <v>3.9789999999999999E-2</v>
      </c>
      <c r="AO45">
        <v>87.843999999999994</v>
      </c>
      <c r="AP45">
        <v>90.888000000000005</v>
      </c>
      <c r="AQ45">
        <v>0.32653012599999998</v>
      </c>
      <c r="AR45">
        <v>99.002543380000006</v>
      </c>
      <c r="AS45">
        <v>4.0848042000000001E-2</v>
      </c>
      <c r="AT45">
        <v>-2.0645934289004382</v>
      </c>
      <c r="AU45">
        <v>1.9480742766446495</v>
      </c>
      <c r="AV45">
        <v>42.5</v>
      </c>
    </row>
    <row r="46" spans="1:48" x14ac:dyDescent="0.3">
      <c r="A46">
        <v>44</v>
      </c>
      <c r="B46">
        <f t="shared" si="2"/>
        <v>0.12046543463381246</v>
      </c>
      <c r="C46">
        <f t="shared" si="3"/>
        <v>1.5</v>
      </c>
      <c r="D46">
        <v>1</v>
      </c>
      <c r="E46">
        <v>56.4833</v>
      </c>
      <c r="F46">
        <v>3.492E-2</v>
      </c>
      <c r="G46">
        <v>50.387999999999998</v>
      </c>
      <c r="H46">
        <v>51.895000000000003</v>
      </c>
      <c r="I46">
        <f>VLOOKUP($C46,'Boys CDC 0-20'!$B$2:$F$243,3,FALSE)</f>
        <v>-0.45224446000000001</v>
      </c>
      <c r="J46">
        <f>VLOOKUP($C46,'Boys CDC 0-20'!$B$2:$F$243,4,FALSE)</f>
        <v>56.628428552000003</v>
      </c>
      <c r="K46">
        <f>VLOOKUP($C46,'Boys CDC 0-20'!$B$2:$F$243,5,FALSE)</f>
        <v>4.4116830199999998E-2</v>
      </c>
      <c r="L46">
        <f t="shared" si="0"/>
        <v>-2.0181521726115701</v>
      </c>
      <c r="M46">
        <f t="shared" si="4"/>
        <v>2.1787707730441959</v>
      </c>
      <c r="Q46">
        <v>105</v>
      </c>
      <c r="R46">
        <f t="shared" si="5"/>
        <v>8.75</v>
      </c>
      <c r="S46">
        <f t="shared" si="6"/>
        <v>105.5</v>
      </c>
      <c r="T46">
        <v>1</v>
      </c>
      <c r="U46">
        <v>131.24950000000001</v>
      </c>
      <c r="V46">
        <v>4.5109999999999997E-2</v>
      </c>
      <c r="W46">
        <v>5.9207000000000001</v>
      </c>
      <c r="X46">
        <v>112.953</v>
      </c>
      <c r="Y46">
        <v>117.476</v>
      </c>
      <c r="Z46">
        <f>VLOOKUP($S46,'Boys CDC 0-20'!$B$2:$F$243,3,FALSE)</f>
        <v>0.40391126999999999</v>
      </c>
      <c r="AA46">
        <f>VLOOKUP($S46,'Boys CDC 0-20'!$B$2:$F$243,4,FALSE)</f>
        <v>132.38403479999999</v>
      </c>
      <c r="AB46">
        <f>VLOOKUP($S46,'Boys CDC 0-20'!$B$2:$F$243,5,FALSE)</f>
        <v>4.5905280999999999E-2</v>
      </c>
      <c r="AC46">
        <f t="shared" si="1"/>
        <v>-2.5407999846132321</v>
      </c>
      <c r="AD46">
        <f t="shared" si="7"/>
        <v>0.55299584967525317</v>
      </c>
      <c r="AG46">
        <v>1324</v>
      </c>
      <c r="AH46">
        <v>3.6249144421629023</v>
      </c>
      <c r="AI46">
        <v>43.498973305954827</v>
      </c>
      <c r="AJ46">
        <v>43.5</v>
      </c>
      <c r="AK46">
        <v>1.0266940451728601E-3</v>
      </c>
      <c r="AL46">
        <v>1</v>
      </c>
      <c r="AM46">
        <v>100.74339999999999</v>
      </c>
      <c r="AN46">
        <v>3.9940000000000003E-2</v>
      </c>
      <c r="AO46">
        <v>88.308999999999997</v>
      </c>
      <c r="AP46">
        <v>91.382999999999996</v>
      </c>
      <c r="AQ46">
        <v>0.42436156000000003</v>
      </c>
      <c r="AR46">
        <v>99.599976999999996</v>
      </c>
      <c r="AS46">
        <v>4.0919281000000002E-2</v>
      </c>
      <c r="AT46">
        <v>-2.0662245336532368</v>
      </c>
      <c r="AU46">
        <v>1.9403641668151197</v>
      </c>
      <c r="AV46">
        <v>43.5</v>
      </c>
    </row>
    <row r="47" spans="1:48" x14ac:dyDescent="0.3">
      <c r="A47">
        <v>45</v>
      </c>
      <c r="B47">
        <f t="shared" si="2"/>
        <v>0.12320328542094455</v>
      </c>
      <c r="C47">
        <f t="shared" si="3"/>
        <v>1.5</v>
      </c>
      <c r="D47">
        <v>1</v>
      </c>
      <c r="E47">
        <v>56.605600000000003</v>
      </c>
      <c r="F47">
        <v>3.4880000000000001E-2</v>
      </c>
      <c r="G47">
        <v>50.503999999999998</v>
      </c>
      <c r="H47">
        <v>52.012</v>
      </c>
      <c r="I47">
        <f>VLOOKUP($C47,'Boys CDC 0-20'!$B$2:$F$243,3,FALSE)</f>
        <v>-0.45224446000000001</v>
      </c>
      <c r="J47">
        <f>VLOOKUP($C47,'Boys CDC 0-20'!$B$2:$F$243,4,FALSE)</f>
        <v>56.628428552000003</v>
      </c>
      <c r="K47">
        <f>VLOOKUP($C47,'Boys CDC 0-20'!$B$2:$F$243,5,FALSE)</f>
        <v>4.4116830199999998E-2</v>
      </c>
      <c r="L47">
        <f t="shared" si="0"/>
        <v>-1.9650771816034134</v>
      </c>
      <c r="M47">
        <f t="shared" si="4"/>
        <v>2.4702652588888139</v>
      </c>
      <c r="Q47">
        <v>106</v>
      </c>
      <c r="R47">
        <f t="shared" si="5"/>
        <v>8.8333333333333339</v>
      </c>
      <c r="S47">
        <f t="shared" si="6"/>
        <v>106.5</v>
      </c>
      <c r="T47">
        <v>1</v>
      </c>
      <c r="U47">
        <v>131.6884</v>
      </c>
      <c r="V47">
        <v>4.5190000000000001E-2</v>
      </c>
      <c r="W47">
        <v>5.9509999999999996</v>
      </c>
      <c r="X47">
        <v>113.298</v>
      </c>
      <c r="Y47">
        <v>117.84399999999999</v>
      </c>
      <c r="Z47">
        <f>VLOOKUP($S47,'Boys CDC 0-20'!$B$2:$F$243,3,FALSE)</f>
        <v>0.40660923199999999</v>
      </c>
      <c r="AA47">
        <f>VLOOKUP($S47,'Boys CDC 0-20'!$B$2:$F$243,4,FALSE)</f>
        <v>132.83809199999999</v>
      </c>
      <c r="AB47">
        <f>VLOOKUP($S47,'Boys CDC 0-20'!$B$2:$F$243,5,FALSE)</f>
        <v>4.6006604E-2</v>
      </c>
      <c r="AC47">
        <f t="shared" si="1"/>
        <v>-2.540934041929479</v>
      </c>
      <c r="AD47">
        <f t="shared" si="7"/>
        <v>0.55278386870472374</v>
      </c>
      <c r="AG47">
        <v>1354</v>
      </c>
      <c r="AH47">
        <v>3.7070499657768652</v>
      </c>
      <c r="AI47">
        <v>44.484599589322386</v>
      </c>
      <c r="AJ47">
        <v>44.5</v>
      </c>
      <c r="AK47">
        <v>1.5400410677614218E-2</v>
      </c>
      <c r="AL47">
        <v>1</v>
      </c>
      <c r="AM47">
        <v>101.32</v>
      </c>
      <c r="AN47">
        <v>4.0090000000000001E-2</v>
      </c>
      <c r="AO47">
        <v>88.768000000000001</v>
      </c>
      <c r="AP47">
        <v>91.870999999999995</v>
      </c>
      <c r="AQ47">
        <v>0.51635310800000001</v>
      </c>
      <c r="AR47">
        <v>100.19176400000001</v>
      </c>
      <c r="AS47">
        <v>4.0995523999999998E-2</v>
      </c>
      <c r="AT47">
        <v>-2.0682379762323948</v>
      </c>
      <c r="AU47">
        <v>1.9308825423564449</v>
      </c>
      <c r="AV47">
        <v>44.5</v>
      </c>
    </row>
    <row r="48" spans="1:48" x14ac:dyDescent="0.3">
      <c r="A48">
        <v>46</v>
      </c>
      <c r="B48">
        <f t="shared" si="2"/>
        <v>0.12594113620807665</v>
      </c>
      <c r="C48">
        <f t="shared" si="3"/>
        <v>1.5</v>
      </c>
      <c r="D48">
        <v>1</v>
      </c>
      <c r="E48">
        <v>56.726900000000001</v>
      </c>
      <c r="F48">
        <v>3.483E-2</v>
      </c>
      <c r="G48">
        <v>50.621000000000002</v>
      </c>
      <c r="H48">
        <v>52.131</v>
      </c>
      <c r="I48">
        <f>VLOOKUP($C48,'Boys CDC 0-20'!$B$2:$F$243,3,FALSE)</f>
        <v>-0.45224446000000001</v>
      </c>
      <c r="J48">
        <f>VLOOKUP($C48,'Boys CDC 0-20'!$B$2:$F$243,4,FALSE)</f>
        <v>56.628428552000003</v>
      </c>
      <c r="K48">
        <f>VLOOKUP($C48,'Boys CDC 0-20'!$B$2:$F$243,5,FALSE)</f>
        <v>4.4116830199999998E-2</v>
      </c>
      <c r="L48">
        <f t="shared" si="0"/>
        <v>-1.9112724865680839</v>
      </c>
      <c r="M48">
        <f t="shared" si="4"/>
        <v>2.7984786438949891</v>
      </c>
      <c r="Q48">
        <v>107</v>
      </c>
      <c r="R48">
        <f t="shared" si="5"/>
        <v>8.9166666666666661</v>
      </c>
      <c r="S48">
        <f t="shared" si="6"/>
        <v>107.5</v>
      </c>
      <c r="T48">
        <v>1</v>
      </c>
      <c r="U48">
        <v>132.12690000000001</v>
      </c>
      <c r="V48">
        <v>4.5269999999999998E-2</v>
      </c>
      <c r="W48">
        <v>5.9813999999999998</v>
      </c>
      <c r="X48">
        <v>113.643</v>
      </c>
      <c r="Y48">
        <v>118.212</v>
      </c>
      <c r="Z48">
        <f>VLOOKUP($S48,'Boys CDC 0-20'!$B$2:$F$243,3,FALSE)</f>
        <v>0.410583274</v>
      </c>
      <c r="AA48">
        <f>VLOOKUP($S48,'Boys CDC 0-20'!$B$2:$F$243,4,FALSE)</f>
        <v>133.2882291</v>
      </c>
      <c r="AB48">
        <f>VLOOKUP($S48,'Boys CDC 0-20'!$B$2:$F$243,5,FALSE)</f>
        <v>4.6110573000000002E-2</v>
      </c>
      <c r="AC48">
        <f t="shared" si="1"/>
        <v>-2.5400770146967164</v>
      </c>
      <c r="AD48">
        <f t="shared" si="7"/>
        <v>0.5541403065958832</v>
      </c>
      <c r="AG48">
        <v>1385</v>
      </c>
      <c r="AH48">
        <v>3.7919233401779602</v>
      </c>
      <c r="AI48">
        <v>45.503080082135526</v>
      </c>
      <c r="AJ48">
        <v>45.5</v>
      </c>
      <c r="AK48">
        <v>3.0800821355256858E-3</v>
      </c>
      <c r="AL48">
        <v>1</v>
      </c>
      <c r="AM48">
        <v>101.9085</v>
      </c>
      <c r="AN48">
        <v>4.0239999999999998E-2</v>
      </c>
      <c r="AO48">
        <v>89.236000000000004</v>
      </c>
      <c r="AP48">
        <v>92.369</v>
      </c>
      <c r="AQ48">
        <v>0.602595306</v>
      </c>
      <c r="AR48">
        <v>100.77831980000001</v>
      </c>
      <c r="AS48">
        <v>4.1076485000000003E-2</v>
      </c>
      <c r="AT48">
        <v>-2.0664840838899803</v>
      </c>
      <c r="AU48">
        <v>1.9391396864127397</v>
      </c>
      <c r="AV48">
        <v>45.5</v>
      </c>
    </row>
    <row r="49" spans="1:48" x14ac:dyDescent="0.3">
      <c r="A49">
        <v>47</v>
      </c>
      <c r="B49">
        <f t="shared" si="2"/>
        <v>0.12867898699520877</v>
      </c>
      <c r="C49">
        <f t="shared" si="3"/>
        <v>1.5</v>
      </c>
      <c r="D49">
        <v>1</v>
      </c>
      <c r="E49">
        <v>56.847200000000001</v>
      </c>
      <c r="F49">
        <v>3.4790000000000001E-2</v>
      </c>
      <c r="G49">
        <v>50.735999999999997</v>
      </c>
      <c r="H49">
        <v>52.246000000000002</v>
      </c>
      <c r="I49">
        <f>VLOOKUP($C49,'Boys CDC 0-20'!$B$2:$F$243,3,FALSE)</f>
        <v>-0.45224446000000001</v>
      </c>
      <c r="J49">
        <f>VLOOKUP($C49,'Boys CDC 0-20'!$B$2:$F$243,4,FALSE)</f>
        <v>56.628428552000003</v>
      </c>
      <c r="K49">
        <f>VLOOKUP($C49,'Boys CDC 0-20'!$B$2:$F$243,5,FALSE)</f>
        <v>4.4116830199999998E-2</v>
      </c>
      <c r="L49">
        <f t="shared" si="0"/>
        <v>-1.8594455559865948</v>
      </c>
      <c r="M49">
        <f t="shared" si="4"/>
        <v>3.1482004797295926</v>
      </c>
      <c r="Q49">
        <v>108</v>
      </c>
      <c r="R49">
        <f t="shared" si="5"/>
        <v>9</v>
      </c>
      <c r="S49">
        <f t="shared" si="6"/>
        <v>108.5</v>
      </c>
      <c r="T49">
        <v>1</v>
      </c>
      <c r="U49">
        <v>132.5652</v>
      </c>
      <c r="V49">
        <v>4.5350000000000001E-2</v>
      </c>
      <c r="W49">
        <v>6.0118</v>
      </c>
      <c r="X49">
        <v>113.98699999999999</v>
      </c>
      <c r="Y49">
        <v>118.58</v>
      </c>
      <c r="Z49">
        <f>VLOOKUP($S49,'Boys CDC 0-20'!$B$2:$F$243,3,FALSE)</f>
        <v>0.41568744299999999</v>
      </c>
      <c r="AA49">
        <f>VLOOKUP($S49,'Boys CDC 0-20'!$B$2:$F$243,4,FALSE)</f>
        <v>133.73447590000001</v>
      </c>
      <c r="AB49">
        <f>VLOOKUP($S49,'Boys CDC 0-20'!$B$2:$F$243,5,FALSE)</f>
        <v>4.6217028E-2</v>
      </c>
      <c r="AC49">
        <f t="shared" si="1"/>
        <v>-2.5382765010858859</v>
      </c>
      <c r="AD49">
        <f t="shared" si="7"/>
        <v>0.55699965866025869</v>
      </c>
      <c r="AG49">
        <v>1415</v>
      </c>
      <c r="AH49">
        <v>3.8740588637919235</v>
      </c>
      <c r="AI49">
        <v>46.488706365503084</v>
      </c>
      <c r="AJ49">
        <v>46.5</v>
      </c>
      <c r="AK49">
        <v>1.1293634496915672E-2</v>
      </c>
      <c r="AL49">
        <v>1</v>
      </c>
      <c r="AM49">
        <v>102.4721</v>
      </c>
      <c r="AN49">
        <v>4.0379999999999999E-2</v>
      </c>
      <c r="AO49">
        <v>89.685000000000002</v>
      </c>
      <c r="AP49">
        <v>92.846000000000004</v>
      </c>
      <c r="AQ49">
        <v>0.68317076399999999</v>
      </c>
      <c r="AR49">
        <v>101.3600411</v>
      </c>
      <c r="AS49">
        <v>4.1161837999999999E-2</v>
      </c>
      <c r="AT49">
        <v>-2.0688837730199863</v>
      </c>
      <c r="AU49">
        <v>1.9278497333079323</v>
      </c>
      <c r="AV49">
        <v>46.5</v>
      </c>
    </row>
    <row r="50" spans="1:48" x14ac:dyDescent="0.3">
      <c r="A50">
        <v>48</v>
      </c>
      <c r="B50">
        <f t="shared" si="2"/>
        <v>0.13141683778234087</v>
      </c>
      <c r="C50">
        <f t="shared" si="3"/>
        <v>1.5</v>
      </c>
      <c r="D50">
        <v>1</v>
      </c>
      <c r="E50">
        <v>56.9666</v>
      </c>
      <c r="F50">
        <v>3.4750000000000003E-2</v>
      </c>
      <c r="G50">
        <v>50.848999999999997</v>
      </c>
      <c r="H50">
        <v>52.360999999999997</v>
      </c>
      <c r="I50">
        <f>VLOOKUP($C50,'Boys CDC 0-20'!$B$2:$F$243,3,FALSE)</f>
        <v>-0.45224446000000001</v>
      </c>
      <c r="J50">
        <f>VLOOKUP($C50,'Boys CDC 0-20'!$B$2:$F$243,4,FALSE)</f>
        <v>56.628428552000003</v>
      </c>
      <c r="K50">
        <f>VLOOKUP($C50,'Boys CDC 0-20'!$B$2:$F$243,5,FALSE)</f>
        <v>4.4116830199999998E-2</v>
      </c>
      <c r="L50">
        <f t="shared" si="0"/>
        <v>-1.8077840296587331</v>
      </c>
      <c r="M50">
        <f t="shared" si="4"/>
        <v>3.5320060153431503</v>
      </c>
      <c r="Q50">
        <v>109</v>
      </c>
      <c r="R50">
        <f t="shared" si="5"/>
        <v>9.0833333333333339</v>
      </c>
      <c r="S50">
        <f t="shared" si="6"/>
        <v>109.5</v>
      </c>
      <c r="T50">
        <v>1</v>
      </c>
      <c r="U50">
        <v>133.00309999999999</v>
      </c>
      <c r="V50">
        <v>4.5429999999999998E-2</v>
      </c>
      <c r="W50">
        <v>6.0423</v>
      </c>
      <c r="X50">
        <v>114.331</v>
      </c>
      <c r="Y50">
        <v>118.947</v>
      </c>
      <c r="Z50">
        <f>VLOOKUP($S50,'Boys CDC 0-20'!$B$2:$F$243,3,FALSE)</f>
        <v>0.42176751400000001</v>
      </c>
      <c r="AA50">
        <f>VLOOKUP($S50,'Boys CDC 0-20'!$B$2:$F$243,4,FALSE)</f>
        <v>134.17688010000001</v>
      </c>
      <c r="AB50">
        <f>VLOOKUP($S50,'Boys CDC 0-20'!$B$2:$F$243,5,FALSE)</f>
        <v>4.6325789999999999E-2</v>
      </c>
      <c r="AC50">
        <f t="shared" si="1"/>
        <v>-2.5357581082209211</v>
      </c>
      <c r="AD50">
        <f t="shared" si="7"/>
        <v>0.56102104069567871</v>
      </c>
      <c r="AG50">
        <v>1446</v>
      </c>
      <c r="AH50">
        <v>3.9589322381930185</v>
      </c>
      <c r="AI50">
        <v>47.507186858316224</v>
      </c>
      <c r="AJ50">
        <v>47.5</v>
      </c>
      <c r="AK50">
        <v>7.1868583162242317E-3</v>
      </c>
      <c r="AL50">
        <v>1</v>
      </c>
      <c r="AM50">
        <v>103.04940000000001</v>
      </c>
      <c r="AN50">
        <v>4.052E-2</v>
      </c>
      <c r="AO50">
        <v>90.146000000000001</v>
      </c>
      <c r="AP50">
        <v>93.335999999999999</v>
      </c>
      <c r="AQ50">
        <v>0.75815840599999995</v>
      </c>
      <c r="AR50">
        <v>101.9373058</v>
      </c>
      <c r="AS50">
        <v>4.1251224000000003E-2</v>
      </c>
      <c r="AT50">
        <v>-2.0671116844606825</v>
      </c>
      <c r="AU50">
        <v>1.936181567361523</v>
      </c>
      <c r="AV50">
        <v>47.5</v>
      </c>
    </row>
    <row r="51" spans="1:48" x14ac:dyDescent="0.3">
      <c r="A51">
        <v>49</v>
      </c>
      <c r="B51">
        <f t="shared" si="2"/>
        <v>0.13415468856947296</v>
      </c>
      <c r="C51">
        <f t="shared" si="3"/>
        <v>1.5</v>
      </c>
      <c r="D51">
        <v>1</v>
      </c>
      <c r="E51">
        <v>57.085099999999997</v>
      </c>
      <c r="F51">
        <v>3.4700000000000002E-2</v>
      </c>
      <c r="G51">
        <v>50.963999999999999</v>
      </c>
      <c r="H51">
        <v>52.476999999999997</v>
      </c>
      <c r="I51">
        <f>VLOOKUP($C51,'Boys CDC 0-20'!$B$2:$F$243,3,FALSE)</f>
        <v>-0.45224446000000001</v>
      </c>
      <c r="J51">
        <f>VLOOKUP($C51,'Boys CDC 0-20'!$B$2:$F$243,4,FALSE)</f>
        <v>56.628428552000003</v>
      </c>
      <c r="K51">
        <f>VLOOKUP($C51,'Boys CDC 0-20'!$B$2:$F$243,5,FALSE)</f>
        <v>4.4116830199999998E-2</v>
      </c>
      <c r="L51">
        <f t="shared" si="0"/>
        <v>-1.7558399369657587</v>
      </c>
      <c r="M51">
        <f t="shared" si="4"/>
        <v>3.9557871520503869</v>
      </c>
      <c r="Q51">
        <v>110</v>
      </c>
      <c r="R51">
        <f t="shared" si="5"/>
        <v>9.1666666666666661</v>
      </c>
      <c r="S51">
        <f t="shared" si="6"/>
        <v>110.5</v>
      </c>
      <c r="T51">
        <v>1</v>
      </c>
      <c r="U51">
        <v>133.44040000000001</v>
      </c>
      <c r="V51">
        <v>4.5510000000000002E-2</v>
      </c>
      <c r="W51">
        <v>6.0728999999999997</v>
      </c>
      <c r="X51">
        <v>114.67400000000001</v>
      </c>
      <c r="Y51">
        <v>119.313</v>
      </c>
      <c r="Z51">
        <f>VLOOKUP($S51,'Boys CDC 0-20'!$B$2:$F$243,3,FALSE)</f>
        <v>0.428662551</v>
      </c>
      <c r="AA51">
        <f>VLOOKUP($S51,'Boys CDC 0-20'!$B$2:$F$243,4,FALSE)</f>
        <v>134.6155076</v>
      </c>
      <c r="AB51">
        <f>VLOOKUP($S51,'Boys CDC 0-20'!$B$2:$F$243,5,FALSE)</f>
        <v>4.6436661999999997E-2</v>
      </c>
      <c r="AC51">
        <f t="shared" si="1"/>
        <v>-2.5325766403995127</v>
      </c>
      <c r="AD51">
        <f t="shared" si="7"/>
        <v>0.56613807210635936</v>
      </c>
      <c r="AG51">
        <v>1476</v>
      </c>
      <c r="AH51">
        <v>4.0410677618069819</v>
      </c>
      <c r="AI51">
        <v>48.492813141683783</v>
      </c>
      <c r="AJ51">
        <v>48.5</v>
      </c>
      <c r="AK51">
        <v>7.1868583162171262E-3</v>
      </c>
      <c r="AL51">
        <v>1</v>
      </c>
      <c r="AM51">
        <v>103.60429999999999</v>
      </c>
      <c r="AN51">
        <v>4.0660000000000002E-2</v>
      </c>
      <c r="AO51">
        <v>90.587000000000003</v>
      </c>
      <c r="AP51">
        <v>93.804000000000002</v>
      </c>
      <c r="AQ51">
        <v>0.82763673599999998</v>
      </c>
      <c r="AR51">
        <v>102.5104735</v>
      </c>
      <c r="AS51">
        <v>4.1344257000000002E-2</v>
      </c>
      <c r="AT51">
        <v>-2.0698362186785215</v>
      </c>
      <c r="AU51">
        <v>1.9233842200655684</v>
      </c>
      <c r="AV51">
        <v>48.5</v>
      </c>
    </row>
    <row r="52" spans="1:48" x14ac:dyDescent="0.3">
      <c r="A52">
        <v>50</v>
      </c>
      <c r="B52">
        <f t="shared" si="2"/>
        <v>0.13689253935660506</v>
      </c>
      <c r="C52">
        <f t="shared" si="3"/>
        <v>1.5</v>
      </c>
      <c r="D52">
        <v>1</v>
      </c>
      <c r="E52">
        <v>57.202599999999997</v>
      </c>
      <c r="F52">
        <v>3.4660000000000003E-2</v>
      </c>
      <c r="G52">
        <v>51.076000000000001</v>
      </c>
      <c r="H52">
        <v>52.59</v>
      </c>
      <c r="I52">
        <f>VLOOKUP($C52,'Boys CDC 0-20'!$B$2:$F$243,3,FALSE)</f>
        <v>-0.45224446000000001</v>
      </c>
      <c r="J52">
        <f>VLOOKUP($C52,'Boys CDC 0-20'!$B$2:$F$243,4,FALSE)</f>
        <v>56.628428552000003</v>
      </c>
      <c r="K52">
        <f>VLOOKUP($C52,'Boys CDC 0-20'!$B$2:$F$243,5,FALSE)</f>
        <v>4.4116830199999998E-2</v>
      </c>
      <c r="L52">
        <f t="shared" si="0"/>
        <v>-1.7053993132533092</v>
      </c>
      <c r="M52">
        <f t="shared" si="4"/>
        <v>4.4059988172388165</v>
      </c>
      <c r="Q52">
        <v>111</v>
      </c>
      <c r="R52">
        <f t="shared" si="5"/>
        <v>9.25</v>
      </c>
      <c r="S52">
        <f t="shared" si="6"/>
        <v>111.5</v>
      </c>
      <c r="T52">
        <v>1</v>
      </c>
      <c r="U52">
        <v>133.87700000000001</v>
      </c>
      <c r="V52">
        <v>4.5589999999999999E-2</v>
      </c>
      <c r="W52">
        <v>6.1035000000000004</v>
      </c>
      <c r="X52">
        <v>115.01600000000001</v>
      </c>
      <c r="Y52">
        <v>119.678</v>
      </c>
      <c r="Z52">
        <f>VLOOKUP($S52,'Boys CDC 0-20'!$B$2:$F$243,3,FALSE)</f>
        <v>0.43620653100000001</v>
      </c>
      <c r="AA52">
        <f>VLOOKUP($S52,'Boys CDC 0-20'!$B$2:$F$243,4,FALSE)</f>
        <v>135.05044330000001</v>
      </c>
      <c r="AB52">
        <f>VLOOKUP($S52,'Boys CDC 0-20'!$B$2:$F$243,5,FALSE)</f>
        <v>4.6549430000000003E-2</v>
      </c>
      <c r="AC52">
        <f t="shared" si="1"/>
        <v>-2.5287913349650633</v>
      </c>
      <c r="AD52">
        <f t="shared" si="7"/>
        <v>0.57228025829891482</v>
      </c>
      <c r="AG52">
        <v>1507</v>
      </c>
      <c r="AH52">
        <v>4.1259411362080769</v>
      </c>
      <c r="AI52">
        <v>49.511293634496923</v>
      </c>
      <c r="AJ52">
        <v>49.5</v>
      </c>
      <c r="AK52">
        <v>1.1293634496922778E-2</v>
      </c>
      <c r="AL52">
        <v>1</v>
      </c>
      <c r="AM52">
        <v>104.1746</v>
      </c>
      <c r="AN52">
        <v>4.0800000000000003E-2</v>
      </c>
      <c r="AO52">
        <v>91.04</v>
      </c>
      <c r="AP52">
        <v>94.287000000000006</v>
      </c>
      <c r="AQ52">
        <v>0.89168630599999998</v>
      </c>
      <c r="AR52">
        <v>103.07988520000001</v>
      </c>
      <c r="AS52">
        <v>4.1440534000000001E-2</v>
      </c>
      <c r="AT52">
        <v>-2.0682342677728349</v>
      </c>
      <c r="AU52">
        <v>1.9308999698300189</v>
      </c>
      <c r="AV52">
        <v>49.5</v>
      </c>
    </row>
    <row r="53" spans="1:48" x14ac:dyDescent="0.3">
      <c r="A53">
        <v>51</v>
      </c>
      <c r="B53">
        <f t="shared" si="2"/>
        <v>0.13963039014373715</v>
      </c>
      <c r="C53">
        <f t="shared" si="3"/>
        <v>1.5</v>
      </c>
      <c r="D53">
        <v>1</v>
      </c>
      <c r="E53">
        <v>57.319200000000002</v>
      </c>
      <c r="F53">
        <v>3.4619999999999998E-2</v>
      </c>
      <c r="G53">
        <v>51.186999999999998</v>
      </c>
      <c r="H53">
        <v>52.703000000000003</v>
      </c>
      <c r="I53">
        <f>VLOOKUP($C53,'Boys CDC 0-20'!$B$2:$F$243,3,FALSE)</f>
        <v>-0.45224446000000001</v>
      </c>
      <c r="J53">
        <f>VLOOKUP($C53,'Boys CDC 0-20'!$B$2:$F$243,4,FALSE)</f>
        <v>56.628428552000003</v>
      </c>
      <c r="K53">
        <f>VLOOKUP($C53,'Boys CDC 0-20'!$B$2:$F$243,5,FALSE)</f>
        <v>4.4116830199999998E-2</v>
      </c>
      <c r="L53">
        <f t="shared" si="0"/>
        <v>-1.6551158410687405</v>
      </c>
      <c r="M53">
        <f t="shared" si="4"/>
        <v>4.8950501080177862</v>
      </c>
      <c r="Q53">
        <v>112</v>
      </c>
      <c r="R53">
        <f t="shared" si="5"/>
        <v>9.3333333333333339</v>
      </c>
      <c r="S53">
        <f t="shared" si="6"/>
        <v>112.5</v>
      </c>
      <c r="T53">
        <v>1</v>
      </c>
      <c r="U53">
        <v>134.31299999999999</v>
      </c>
      <c r="V53">
        <v>4.5659999999999999E-2</v>
      </c>
      <c r="W53">
        <v>6.1326999999999998</v>
      </c>
      <c r="X53">
        <v>115.361</v>
      </c>
      <c r="Y53">
        <v>120.04600000000001</v>
      </c>
      <c r="Z53">
        <f>VLOOKUP($S53,'Boys CDC 0-20'!$B$2:$F$243,3,FALSE)</f>
        <v>0.44423000000000001</v>
      </c>
      <c r="AA53">
        <f>VLOOKUP($S53,'Boys CDC 0-20'!$B$2:$F$243,4,FALSE)</f>
        <v>135.48179250000001</v>
      </c>
      <c r="AB53">
        <f>VLOOKUP($S53,'Boys CDC 0-20'!$B$2:$F$243,5,FALSE)</f>
        <v>4.6663871000000003E-2</v>
      </c>
      <c r="AC53">
        <f t="shared" si="1"/>
        <v>-2.5237884198516509</v>
      </c>
      <c r="AD53">
        <f t="shared" si="7"/>
        <v>0.58048890240720641</v>
      </c>
      <c r="AG53">
        <v>1537</v>
      </c>
      <c r="AH53">
        <v>4.2080766598220398</v>
      </c>
      <c r="AI53">
        <v>50.496919917864474</v>
      </c>
      <c r="AJ53">
        <v>50.5</v>
      </c>
      <c r="AK53">
        <v>3.0800821355256858E-3</v>
      </c>
      <c r="AL53">
        <v>1</v>
      </c>
      <c r="AM53">
        <v>104.7242</v>
      </c>
      <c r="AN53">
        <v>4.0930000000000001E-2</v>
      </c>
      <c r="AO53">
        <v>91.477999999999994</v>
      </c>
      <c r="AP53">
        <v>94.753</v>
      </c>
      <c r="AQ53">
        <v>0.95039152999999998</v>
      </c>
      <c r="AR53">
        <v>103.645864</v>
      </c>
      <c r="AS53">
        <v>4.1539634999999998E-2</v>
      </c>
      <c r="AT53">
        <v>-2.0700424848195325</v>
      </c>
      <c r="AU53">
        <v>1.9224183063776448</v>
      </c>
      <c r="AV53">
        <v>50.5</v>
      </c>
    </row>
    <row r="54" spans="1:48" x14ac:dyDescent="0.3">
      <c r="A54">
        <v>52</v>
      </c>
      <c r="B54">
        <f t="shared" si="2"/>
        <v>0.14236824093086928</v>
      </c>
      <c r="C54">
        <f t="shared" si="3"/>
        <v>1.5</v>
      </c>
      <c r="D54">
        <v>1</v>
      </c>
      <c r="E54">
        <v>57.434899999999999</v>
      </c>
      <c r="F54">
        <v>3.458E-2</v>
      </c>
      <c r="G54">
        <v>51.296999999999997</v>
      </c>
      <c r="H54">
        <v>52.814999999999998</v>
      </c>
      <c r="I54">
        <f>VLOOKUP($C54,'Boys CDC 0-20'!$B$2:$F$243,3,FALSE)</f>
        <v>-0.45224446000000001</v>
      </c>
      <c r="J54">
        <f>VLOOKUP($C54,'Boys CDC 0-20'!$B$2:$F$243,4,FALSE)</f>
        <v>56.628428552000003</v>
      </c>
      <c r="K54">
        <f>VLOOKUP($C54,'Boys CDC 0-20'!$B$2:$F$243,5,FALSE)</f>
        <v>4.4116830199999998E-2</v>
      </c>
      <c r="L54">
        <f t="shared" si="0"/>
        <v>-1.6054316152771739</v>
      </c>
      <c r="M54">
        <f t="shared" si="4"/>
        <v>5.4199425723767307</v>
      </c>
      <c r="Q54">
        <v>113</v>
      </c>
      <c r="R54">
        <f t="shared" si="5"/>
        <v>9.4166666666666661</v>
      </c>
      <c r="S54">
        <f t="shared" si="6"/>
        <v>113.5</v>
      </c>
      <c r="T54">
        <v>1</v>
      </c>
      <c r="U54">
        <v>134.7483</v>
      </c>
      <c r="V54">
        <v>4.5740000000000003E-2</v>
      </c>
      <c r="W54">
        <v>6.1634000000000002</v>
      </c>
      <c r="X54">
        <v>115.702</v>
      </c>
      <c r="Y54">
        <v>120.41</v>
      </c>
      <c r="Z54">
        <f>VLOOKUP($S54,'Boys CDC 0-20'!$B$2:$F$243,3,FALSE)</f>
        <v>0.45256175999999998</v>
      </c>
      <c r="AA54">
        <f>VLOOKUP($S54,'Boys CDC 0-20'!$B$2:$F$243,4,FALSE)</f>
        <v>135.90968129999999</v>
      </c>
      <c r="AB54">
        <f>VLOOKUP($S54,'Boys CDC 0-20'!$B$2:$F$243,5,FALSE)</f>
        <v>4.6779748000000003E-2</v>
      </c>
      <c r="AC54">
        <f t="shared" si="1"/>
        <v>-2.5188241140270984</v>
      </c>
      <c r="AD54">
        <f t="shared" si="7"/>
        <v>0.58873729201021707</v>
      </c>
      <c r="AG54">
        <v>1568</v>
      </c>
      <c r="AH54">
        <v>4.2929500342231348</v>
      </c>
      <c r="AI54">
        <v>51.515400410677614</v>
      </c>
      <c r="AJ54">
        <v>51.5</v>
      </c>
      <c r="AK54">
        <v>1.5400410677614218E-2</v>
      </c>
      <c r="AL54">
        <v>1</v>
      </c>
      <c r="AM54">
        <v>105.2906</v>
      </c>
      <c r="AN54">
        <v>4.1070000000000002E-2</v>
      </c>
      <c r="AO54">
        <v>91.927999999999997</v>
      </c>
      <c r="AP54">
        <v>95.230999999999995</v>
      </c>
      <c r="AQ54">
        <v>1.0038300060000001</v>
      </c>
      <c r="AR54">
        <v>104.208713</v>
      </c>
      <c r="AS54">
        <v>4.1641136000000002E-2</v>
      </c>
      <c r="AT54">
        <v>-2.0685466414324662</v>
      </c>
      <c r="AU54">
        <v>1.9294324747075198</v>
      </c>
      <c r="AV54">
        <v>51.5</v>
      </c>
    </row>
    <row r="55" spans="1:48" x14ac:dyDescent="0.3">
      <c r="A55">
        <v>53</v>
      </c>
      <c r="B55">
        <f t="shared" si="2"/>
        <v>0.14510609171800137</v>
      </c>
      <c r="C55">
        <f t="shared" si="3"/>
        <v>1.5</v>
      </c>
      <c r="D55">
        <v>1</v>
      </c>
      <c r="E55">
        <v>57.549700000000001</v>
      </c>
      <c r="F55">
        <v>3.4540000000000001E-2</v>
      </c>
      <c r="G55">
        <v>51.406999999999996</v>
      </c>
      <c r="H55">
        <v>52.924999999999997</v>
      </c>
      <c r="I55">
        <f>VLOOKUP($C55,'Boys CDC 0-20'!$B$2:$F$243,3,FALSE)</f>
        <v>-0.45224446000000001</v>
      </c>
      <c r="J55">
        <f>VLOOKUP($C55,'Boys CDC 0-20'!$B$2:$F$243,4,FALSE)</f>
        <v>56.628428552000003</v>
      </c>
      <c r="K55">
        <f>VLOOKUP($C55,'Boys CDC 0-20'!$B$2:$F$243,5,FALSE)</f>
        <v>4.4116830199999998E-2</v>
      </c>
      <c r="L55">
        <f t="shared" si="0"/>
        <v>-1.5567833191229843</v>
      </c>
      <c r="M55">
        <f t="shared" si="4"/>
        <v>5.9760969456123112</v>
      </c>
      <c r="Q55">
        <v>114</v>
      </c>
      <c r="R55">
        <f t="shared" si="5"/>
        <v>9.5</v>
      </c>
      <c r="S55">
        <f t="shared" si="6"/>
        <v>114.5</v>
      </c>
      <c r="T55">
        <v>1</v>
      </c>
      <c r="U55">
        <v>135.18289999999999</v>
      </c>
      <c r="V55">
        <v>4.582E-2</v>
      </c>
      <c r="W55">
        <v>6.1940999999999997</v>
      </c>
      <c r="X55">
        <v>116.042</v>
      </c>
      <c r="Y55">
        <v>120.773</v>
      </c>
      <c r="Z55">
        <f>VLOOKUP($S55,'Boys CDC 0-20'!$B$2:$F$243,3,FALSE)</f>
        <v>0.46103057800000002</v>
      </c>
      <c r="AA55">
        <f>VLOOKUP($S55,'Boys CDC 0-20'!$B$2:$F$243,4,FALSE)</f>
        <v>136.33425769999999</v>
      </c>
      <c r="AB55">
        <f>VLOOKUP($S55,'Boys CDC 0-20'!$B$2:$F$243,5,FALSE)</f>
        <v>4.6896817E-2</v>
      </c>
      <c r="AC55">
        <f t="shared" si="1"/>
        <v>-2.5134567839468405</v>
      </c>
      <c r="AD55">
        <f t="shared" si="7"/>
        <v>0.59777212343054686</v>
      </c>
      <c r="AG55">
        <v>1598</v>
      </c>
      <c r="AH55">
        <v>4.3750855578370977</v>
      </c>
      <c r="AI55">
        <v>52.501026694045173</v>
      </c>
      <c r="AJ55">
        <v>52.5</v>
      </c>
      <c r="AK55">
        <v>1.0266940451728601E-3</v>
      </c>
      <c r="AL55">
        <v>1</v>
      </c>
      <c r="AM55">
        <v>105.8374</v>
      </c>
      <c r="AN55">
        <v>4.1200000000000001E-2</v>
      </c>
      <c r="AO55">
        <v>92.361999999999995</v>
      </c>
      <c r="AP55">
        <v>95.692999999999998</v>
      </c>
      <c r="AQ55">
        <v>1.0521356900000001</v>
      </c>
      <c r="AR55">
        <v>104.7687256</v>
      </c>
      <c r="AS55">
        <v>4.1744601999999999E-2</v>
      </c>
      <c r="AT55">
        <v>-2.0703294273269588</v>
      </c>
      <c r="AU55">
        <v>1.9210752830168876</v>
      </c>
      <c r="AV55">
        <v>52.5</v>
      </c>
    </row>
    <row r="56" spans="1:48" x14ac:dyDescent="0.3">
      <c r="A56">
        <v>54</v>
      </c>
      <c r="B56">
        <f t="shared" si="2"/>
        <v>0.14784394250513347</v>
      </c>
      <c r="C56">
        <f t="shared" si="3"/>
        <v>1.5</v>
      </c>
      <c r="D56">
        <v>1</v>
      </c>
      <c r="E56">
        <v>57.663699999999999</v>
      </c>
      <c r="F56">
        <v>3.4500000000000003E-2</v>
      </c>
      <c r="G56">
        <v>51.515999999999998</v>
      </c>
      <c r="H56">
        <v>53.036000000000001</v>
      </c>
      <c r="I56">
        <f>VLOOKUP($C56,'Boys CDC 0-20'!$B$2:$F$243,3,FALSE)</f>
        <v>-0.45224446000000001</v>
      </c>
      <c r="J56">
        <f>VLOOKUP($C56,'Boys CDC 0-20'!$B$2:$F$243,4,FALSE)</f>
        <v>56.628428552000003</v>
      </c>
      <c r="K56">
        <f>VLOOKUP($C56,'Boys CDC 0-20'!$B$2:$F$243,5,FALSE)</f>
        <v>4.4116830199999998E-2</v>
      </c>
      <c r="L56">
        <f t="shared" si="0"/>
        <v>-1.507841385864366</v>
      </c>
      <c r="M56">
        <f t="shared" si="4"/>
        <v>6.5797563561155608</v>
      </c>
      <c r="Q56">
        <v>115</v>
      </c>
      <c r="R56">
        <f t="shared" si="5"/>
        <v>9.5833333333333339</v>
      </c>
      <c r="S56">
        <f t="shared" si="6"/>
        <v>115.5</v>
      </c>
      <c r="T56">
        <v>1</v>
      </c>
      <c r="U56">
        <v>135.61680000000001</v>
      </c>
      <c r="V56">
        <v>4.589E-2</v>
      </c>
      <c r="W56">
        <v>6.2234999999999996</v>
      </c>
      <c r="X56">
        <v>116.38500000000001</v>
      </c>
      <c r="Y56">
        <v>121.139</v>
      </c>
      <c r="Z56">
        <f>VLOOKUP($S56,'Boys CDC 0-20'!$B$2:$F$243,3,FALSE)</f>
        <v>0.46946690400000002</v>
      </c>
      <c r="AA56">
        <f>VLOOKUP($S56,'Boys CDC 0-20'!$B$2:$F$243,4,FALSE)</f>
        <v>136.75569229999999</v>
      </c>
      <c r="AB56">
        <f>VLOOKUP($S56,'Boys CDC 0-20'!$B$2:$F$243,5,FALSE)</f>
        <v>4.7014827000000002E-2</v>
      </c>
      <c r="AC56">
        <f t="shared" si="1"/>
        <v>-2.5070945881827074</v>
      </c>
      <c r="AD56">
        <f t="shared" si="7"/>
        <v>0.60864066093330516</v>
      </c>
      <c r="AG56">
        <v>1628</v>
      </c>
      <c r="AH56">
        <v>4.4572210814510607</v>
      </c>
      <c r="AI56">
        <v>53.486652977412732</v>
      </c>
      <c r="AJ56">
        <v>53.5</v>
      </c>
      <c r="AK56">
        <v>1.3347022587268498E-2</v>
      </c>
      <c r="AL56">
        <v>1</v>
      </c>
      <c r="AM56">
        <v>106.3831</v>
      </c>
      <c r="AN56">
        <v>4.1320000000000003E-2</v>
      </c>
      <c r="AO56">
        <v>92.799000000000007</v>
      </c>
      <c r="AP56">
        <v>96.156999999999996</v>
      </c>
      <c r="AQ56">
        <v>1.0953668999999999</v>
      </c>
      <c r="AR56">
        <v>105.3261638</v>
      </c>
      <c r="AS56">
        <v>4.1849606999999997E-2</v>
      </c>
      <c r="AT56">
        <v>-2.0713139810113632</v>
      </c>
      <c r="AU56">
        <v>1.9164731786608542</v>
      </c>
      <c r="AV56">
        <v>53.5</v>
      </c>
    </row>
    <row r="57" spans="1:48" x14ac:dyDescent="0.3">
      <c r="A57">
        <v>55</v>
      </c>
      <c r="B57">
        <f t="shared" si="2"/>
        <v>0.15058179329226556</v>
      </c>
      <c r="C57">
        <f t="shared" si="3"/>
        <v>1.5</v>
      </c>
      <c r="D57">
        <v>1</v>
      </c>
      <c r="E57">
        <v>57.776699999999998</v>
      </c>
      <c r="F57">
        <v>3.4459999999999998E-2</v>
      </c>
      <c r="G57">
        <v>51.624000000000002</v>
      </c>
      <c r="H57">
        <v>53.145000000000003</v>
      </c>
      <c r="I57">
        <f>VLOOKUP($C57,'Boys CDC 0-20'!$B$2:$F$243,3,FALSE)</f>
        <v>-0.45224446000000001</v>
      </c>
      <c r="J57">
        <f>VLOOKUP($C57,'Boys CDC 0-20'!$B$2:$F$243,4,FALSE)</f>
        <v>56.628428552000003</v>
      </c>
      <c r="K57">
        <f>VLOOKUP($C57,'Boys CDC 0-20'!$B$2:$F$243,5,FALSE)</f>
        <v>4.4116830199999998E-2</v>
      </c>
      <c r="L57">
        <f t="shared" si="0"/>
        <v>-1.4599258333394156</v>
      </c>
      <c r="M57">
        <f t="shared" si="4"/>
        <v>7.2155229243528947</v>
      </c>
      <c r="Q57">
        <v>116</v>
      </c>
      <c r="R57">
        <f t="shared" si="5"/>
        <v>9.6666666666666661</v>
      </c>
      <c r="S57">
        <f t="shared" si="6"/>
        <v>116.5</v>
      </c>
      <c r="T57">
        <v>1</v>
      </c>
      <c r="U57">
        <v>136.05009999999999</v>
      </c>
      <c r="V57">
        <v>4.5969999999999997E-2</v>
      </c>
      <c r="W57">
        <v>6.2542</v>
      </c>
      <c r="X57">
        <v>116.723</v>
      </c>
      <c r="Y57">
        <v>121.501</v>
      </c>
      <c r="Z57">
        <f>VLOOKUP($S57,'Boys CDC 0-20'!$B$2:$F$243,3,FALSE)</f>
        <v>0.47770460799999998</v>
      </c>
      <c r="AA57">
        <f>VLOOKUP($S57,'Boys CDC 0-20'!$B$2:$F$243,4,FALSE)</f>
        <v>137.17417940000001</v>
      </c>
      <c r="AB57">
        <f>VLOOKUP($S57,'Boys CDC 0-20'!$B$2:$F$243,5,FALSE)</f>
        <v>4.7133525000000003E-2</v>
      </c>
      <c r="AC57">
        <f t="shared" si="1"/>
        <v>-2.5009774839293222</v>
      </c>
      <c r="AD57">
        <f t="shared" si="7"/>
        <v>0.61925526142288123</v>
      </c>
      <c r="AG57">
        <v>1659</v>
      </c>
      <c r="AH57">
        <v>4.5420944558521557</v>
      </c>
      <c r="AI57">
        <v>54.505133470225871</v>
      </c>
      <c r="AJ57">
        <v>54.5</v>
      </c>
      <c r="AK57">
        <v>5.133470225871406E-3</v>
      </c>
      <c r="AL57">
        <v>1</v>
      </c>
      <c r="AM57">
        <v>106.9457</v>
      </c>
      <c r="AN57">
        <v>4.1459999999999997E-2</v>
      </c>
      <c r="AO57">
        <v>93.244</v>
      </c>
      <c r="AP57">
        <v>96.631</v>
      </c>
      <c r="AQ57">
        <v>1.133652119</v>
      </c>
      <c r="AR57">
        <v>105.8812823</v>
      </c>
      <c r="AS57">
        <v>4.1955723E-2</v>
      </c>
      <c r="AT57">
        <v>-2.0698292905330438</v>
      </c>
      <c r="AU57">
        <v>1.9234166707004015</v>
      </c>
      <c r="AV57">
        <v>54.5</v>
      </c>
    </row>
    <row r="58" spans="1:48" x14ac:dyDescent="0.3">
      <c r="A58">
        <v>56</v>
      </c>
      <c r="B58">
        <f t="shared" si="2"/>
        <v>0.15331964407939766</v>
      </c>
      <c r="C58">
        <f t="shared" si="3"/>
        <v>1.5</v>
      </c>
      <c r="D58">
        <v>1</v>
      </c>
      <c r="E58">
        <v>57.8889</v>
      </c>
      <c r="F58">
        <v>3.4419999999999999E-2</v>
      </c>
      <c r="G58">
        <v>51.731999999999999</v>
      </c>
      <c r="H58">
        <v>53.253999999999998</v>
      </c>
      <c r="I58">
        <f>VLOOKUP($C58,'Boys CDC 0-20'!$B$2:$F$243,3,FALSE)</f>
        <v>-0.45224446000000001</v>
      </c>
      <c r="J58">
        <f>VLOOKUP($C58,'Boys CDC 0-20'!$B$2:$F$243,4,FALSE)</f>
        <v>56.628428552000003</v>
      </c>
      <c r="K58">
        <f>VLOOKUP($C58,'Boys CDC 0-20'!$B$2:$F$243,5,FALSE)</f>
        <v>4.4116830199999998E-2</v>
      </c>
      <c r="L58">
        <f t="shared" si="0"/>
        <v>-1.4121527871650483</v>
      </c>
      <c r="M58">
        <f t="shared" si="4"/>
        <v>7.8952489315846792</v>
      </c>
      <c r="Q58">
        <v>117</v>
      </c>
      <c r="R58">
        <f t="shared" si="5"/>
        <v>9.75</v>
      </c>
      <c r="S58">
        <f t="shared" si="6"/>
        <v>117.5</v>
      </c>
      <c r="T58">
        <v>1</v>
      </c>
      <c r="U58">
        <v>136.4829</v>
      </c>
      <c r="V58">
        <v>4.6039999999999998E-2</v>
      </c>
      <c r="W58">
        <v>6.2836999999999996</v>
      </c>
      <c r="X58">
        <v>117.065</v>
      </c>
      <c r="Y58">
        <v>121.86499999999999</v>
      </c>
      <c r="Z58">
        <f>VLOOKUP($S58,'Boys CDC 0-20'!$B$2:$F$243,3,FALSE)</f>
        <v>0.48558272000000002</v>
      </c>
      <c r="AA58">
        <f>VLOOKUP($S58,'Boys CDC 0-20'!$B$2:$F$243,4,FALSE)</f>
        <v>137.5899378</v>
      </c>
      <c r="AB58">
        <f>VLOOKUP($S58,'Boys CDC 0-20'!$B$2:$F$243,5,FALSE)</f>
        <v>4.7252653999999998E-2</v>
      </c>
      <c r="AC58">
        <f t="shared" si="1"/>
        <v>-2.494188486272376</v>
      </c>
      <c r="AD58">
        <f t="shared" si="7"/>
        <v>0.63122742961038436</v>
      </c>
      <c r="AG58">
        <v>1689</v>
      </c>
      <c r="AH58">
        <v>4.6242299794661195</v>
      </c>
      <c r="AI58">
        <v>55.490759753593437</v>
      </c>
      <c r="AJ58">
        <v>55.5</v>
      </c>
      <c r="AK58">
        <v>9.2402464065628465E-3</v>
      </c>
      <c r="AL58">
        <v>1</v>
      </c>
      <c r="AM58">
        <v>107.4893</v>
      </c>
      <c r="AN58">
        <v>4.1579999999999999E-2</v>
      </c>
      <c r="AO58">
        <v>93.677999999999997</v>
      </c>
      <c r="AP58">
        <v>97.091999999999999</v>
      </c>
      <c r="AQ58">
        <v>1.167104213</v>
      </c>
      <c r="AR58">
        <v>106.43431459999999</v>
      </c>
      <c r="AS58">
        <v>4.2062532E-2</v>
      </c>
      <c r="AT58">
        <v>-2.0710907330277908</v>
      </c>
      <c r="AU58">
        <v>1.9175158854003929</v>
      </c>
      <c r="AV58">
        <v>55.5</v>
      </c>
    </row>
    <row r="59" spans="1:48" x14ac:dyDescent="0.3">
      <c r="A59">
        <v>57</v>
      </c>
      <c r="B59">
        <f t="shared" si="2"/>
        <v>0.15605749486652978</v>
      </c>
      <c r="C59">
        <f t="shared" si="3"/>
        <v>1.5</v>
      </c>
      <c r="D59">
        <v>1</v>
      </c>
      <c r="E59">
        <v>58.000300000000003</v>
      </c>
      <c r="F59">
        <v>3.4380000000000001E-2</v>
      </c>
      <c r="G59">
        <v>51.838000000000001</v>
      </c>
      <c r="H59">
        <v>53.360999999999997</v>
      </c>
      <c r="I59">
        <f>VLOOKUP($C59,'Boys CDC 0-20'!$B$2:$F$243,3,FALSE)</f>
        <v>-0.45224446000000001</v>
      </c>
      <c r="J59">
        <f>VLOOKUP($C59,'Boys CDC 0-20'!$B$2:$F$243,4,FALSE)</f>
        <v>56.628428552000003</v>
      </c>
      <c r="K59">
        <f>VLOOKUP($C59,'Boys CDC 0-20'!$B$2:$F$243,5,FALSE)</f>
        <v>4.4116830199999998E-2</v>
      </c>
      <c r="L59">
        <f t="shared" si="0"/>
        <v>-1.3653942283424196</v>
      </c>
      <c r="M59">
        <f t="shared" si="4"/>
        <v>8.6064588477692983</v>
      </c>
      <c r="Q59">
        <v>118</v>
      </c>
      <c r="R59">
        <f t="shared" si="5"/>
        <v>9.8333333333333339</v>
      </c>
      <c r="S59">
        <f t="shared" si="6"/>
        <v>118.5</v>
      </c>
      <c r="T59">
        <v>1</v>
      </c>
      <c r="U59">
        <v>136.9153</v>
      </c>
      <c r="V59">
        <v>4.6120000000000001E-2</v>
      </c>
      <c r="W59">
        <v>6.3144999999999998</v>
      </c>
      <c r="X59">
        <v>117.402</v>
      </c>
      <c r="Y59">
        <v>122.22499999999999</v>
      </c>
      <c r="Z59">
        <f>VLOOKUP($S59,'Boys CDC 0-20'!$B$2:$F$243,3,FALSE)</f>
        <v>0.49294718199999998</v>
      </c>
      <c r="AA59">
        <f>VLOOKUP($S59,'Boys CDC 0-20'!$B$2:$F$243,4,FALSE)</f>
        <v>138.0032114</v>
      </c>
      <c r="AB59">
        <f>VLOOKUP($S59,'Boys CDC 0-20'!$B$2:$F$243,5,FALSE)</f>
        <v>4.7371960999999997E-2</v>
      </c>
      <c r="AC59">
        <f t="shared" si="1"/>
        <v>-2.4877890131786216</v>
      </c>
      <c r="AD59">
        <f t="shared" si="7"/>
        <v>0.64269982463160236</v>
      </c>
      <c r="AG59">
        <v>1720</v>
      </c>
      <c r="AH59">
        <v>4.7091033538672145</v>
      </c>
      <c r="AI59">
        <v>56.509240246406577</v>
      </c>
      <c r="AJ59">
        <v>56.5</v>
      </c>
      <c r="AK59">
        <v>9.2402464065770573E-3</v>
      </c>
      <c r="AL59">
        <v>1</v>
      </c>
      <c r="AM59">
        <v>108.04989999999999</v>
      </c>
      <c r="AN59">
        <v>4.1709999999999997E-2</v>
      </c>
      <c r="AO59">
        <v>94.123000000000005</v>
      </c>
      <c r="AP59">
        <v>97.566000000000003</v>
      </c>
      <c r="AQ59">
        <v>1.1958453529999999</v>
      </c>
      <c r="AR59">
        <v>106.98547689999999</v>
      </c>
      <c r="AS59">
        <v>4.2169628000000001E-2</v>
      </c>
      <c r="AT59">
        <v>-2.0694207222808569</v>
      </c>
      <c r="AU59">
        <v>1.9253311803715039</v>
      </c>
      <c r="AV59">
        <v>56.5</v>
      </c>
    </row>
    <row r="60" spans="1:48" x14ac:dyDescent="0.3">
      <c r="A60">
        <v>58</v>
      </c>
      <c r="B60">
        <f t="shared" si="2"/>
        <v>0.15879534565366188</v>
      </c>
      <c r="C60">
        <f t="shared" si="3"/>
        <v>1.5</v>
      </c>
      <c r="D60">
        <v>1</v>
      </c>
      <c r="E60">
        <v>58.110900000000001</v>
      </c>
      <c r="F60">
        <v>3.4340000000000002E-2</v>
      </c>
      <c r="G60">
        <v>51.944000000000003</v>
      </c>
      <c r="H60">
        <v>53.469000000000001</v>
      </c>
      <c r="I60">
        <f>VLOOKUP($C60,'Boys CDC 0-20'!$B$2:$F$243,3,FALSE)</f>
        <v>-0.45224446000000001</v>
      </c>
      <c r="J60">
        <f>VLOOKUP($C60,'Boys CDC 0-20'!$B$2:$F$243,4,FALSE)</f>
        <v>56.628428552000003</v>
      </c>
      <c r="K60">
        <f>VLOOKUP($C60,'Boys CDC 0-20'!$B$2:$F$243,5,FALSE)</f>
        <v>4.4116830199999998E-2</v>
      </c>
      <c r="L60">
        <f t="shared" si="0"/>
        <v>-1.3183365491100807</v>
      </c>
      <c r="M60">
        <f t="shared" si="4"/>
        <v>9.3695505530456327</v>
      </c>
      <c r="Q60">
        <v>119</v>
      </c>
      <c r="R60">
        <f t="shared" si="5"/>
        <v>9.9166666666666661</v>
      </c>
      <c r="S60">
        <f t="shared" si="6"/>
        <v>119.5</v>
      </c>
      <c r="T60">
        <v>1</v>
      </c>
      <c r="U60">
        <v>137.34739999999999</v>
      </c>
      <c r="V60">
        <v>4.6190000000000002E-2</v>
      </c>
      <c r="W60">
        <v>6.3441000000000001</v>
      </c>
      <c r="X60">
        <v>117.74299999999999</v>
      </c>
      <c r="Y60">
        <v>122.589</v>
      </c>
      <c r="Z60">
        <f>VLOOKUP($S60,'Boys CDC 0-20'!$B$2:$F$243,3,FALSE)</f>
        <v>0.49965261700000002</v>
      </c>
      <c r="AA60">
        <f>VLOOKUP($S60,'Boys CDC 0-20'!$B$2:$F$243,4,FALSE)</f>
        <v>138.4142703</v>
      </c>
      <c r="AB60">
        <f>VLOOKUP($S60,'Boys CDC 0-20'!$B$2:$F$243,5,FALSE)</f>
        <v>4.7491194E-2</v>
      </c>
      <c r="AC60">
        <f t="shared" si="1"/>
        <v>-2.4805532457779913</v>
      </c>
      <c r="AD60">
        <f t="shared" si="7"/>
        <v>0.65589335064262533</v>
      </c>
      <c r="AG60">
        <v>1750</v>
      </c>
      <c r="AH60">
        <v>4.7912388774811774</v>
      </c>
      <c r="AI60">
        <v>57.494866529774129</v>
      </c>
      <c r="AJ60">
        <v>57.5</v>
      </c>
      <c r="AK60">
        <v>5.133470225871406E-3</v>
      </c>
      <c r="AL60">
        <v>1</v>
      </c>
      <c r="AM60">
        <v>108.5916</v>
      </c>
      <c r="AN60">
        <v>4.1829999999999999E-2</v>
      </c>
      <c r="AO60">
        <v>94.555000000000007</v>
      </c>
      <c r="AP60">
        <v>98.024000000000001</v>
      </c>
      <c r="AQ60">
        <v>1.220004233</v>
      </c>
      <c r="AR60">
        <v>107.53496800000001</v>
      </c>
      <c r="AS60">
        <v>4.2276619000000001E-2</v>
      </c>
      <c r="AT60">
        <v>-2.071221531875076</v>
      </c>
      <c r="AU60">
        <v>1.9169049150578317</v>
      </c>
      <c r="AV60">
        <v>57.5</v>
      </c>
    </row>
    <row r="61" spans="1:48" x14ac:dyDescent="0.3">
      <c r="A61">
        <v>59</v>
      </c>
      <c r="B61">
        <f t="shared" si="2"/>
        <v>0.16153319644079397</v>
      </c>
      <c r="C61">
        <f t="shared" si="3"/>
        <v>1.5</v>
      </c>
      <c r="D61">
        <v>1</v>
      </c>
      <c r="E61">
        <v>58.220700000000001</v>
      </c>
      <c r="F61">
        <v>3.431E-2</v>
      </c>
      <c r="G61">
        <v>52.048000000000002</v>
      </c>
      <c r="H61">
        <v>53.573999999999998</v>
      </c>
      <c r="I61">
        <f>VLOOKUP($C61,'Boys CDC 0-20'!$B$2:$F$243,3,FALSE)</f>
        <v>-0.45224446000000001</v>
      </c>
      <c r="J61">
        <f>VLOOKUP($C61,'Boys CDC 0-20'!$B$2:$F$243,4,FALSE)</f>
        <v>56.628428552000003</v>
      </c>
      <c r="K61">
        <f>VLOOKUP($C61,'Boys CDC 0-20'!$B$2:$F$243,5,FALSE)</f>
        <v>4.4116830199999998E-2</v>
      </c>
      <c r="L61">
        <f t="shared" si="0"/>
        <v>-1.2727181775547161</v>
      </c>
      <c r="M61">
        <f t="shared" si="4"/>
        <v>10.155903245906718</v>
      </c>
      <c r="Q61">
        <v>120</v>
      </c>
      <c r="R61">
        <f t="shared" si="5"/>
        <v>10</v>
      </c>
      <c r="S61">
        <f t="shared" si="6"/>
        <v>120.5</v>
      </c>
      <c r="T61">
        <v>1</v>
      </c>
      <c r="U61">
        <v>137.77950000000001</v>
      </c>
      <c r="V61">
        <v>4.6260000000000003E-2</v>
      </c>
      <c r="W61">
        <v>6.3737000000000004</v>
      </c>
      <c r="X61">
        <v>118.083</v>
      </c>
      <c r="Y61">
        <v>122.952</v>
      </c>
      <c r="Z61">
        <f>VLOOKUP($S61,'Boys CDC 0-20'!$B$2:$F$243,3,FALSE)</f>
        <v>0.50556411499999998</v>
      </c>
      <c r="AA61">
        <f>VLOOKUP($S61,'Boys CDC 0-20'!$B$2:$F$243,4,FALSE)</f>
        <v>138.8234114</v>
      </c>
      <c r="AB61">
        <f>VLOOKUP($S61,'Boys CDC 0-20'!$B$2:$F$243,5,FALSE)</f>
        <v>4.7610107999999998E-2</v>
      </c>
      <c r="AC61">
        <f t="shared" si="1"/>
        <v>-2.4733765222625275</v>
      </c>
      <c r="AD61">
        <f t="shared" si="7"/>
        <v>0.66921523467750876</v>
      </c>
      <c r="AG61">
        <v>1781</v>
      </c>
      <c r="AH61">
        <v>4.8761122518822724</v>
      </c>
      <c r="AI61">
        <v>58.513347022587268</v>
      </c>
      <c r="AJ61">
        <v>58.5</v>
      </c>
      <c r="AK61">
        <v>1.3347022587268498E-2</v>
      </c>
      <c r="AL61">
        <v>1</v>
      </c>
      <c r="AM61">
        <v>109.1504</v>
      </c>
      <c r="AN61">
        <v>4.1959999999999997E-2</v>
      </c>
      <c r="AO61">
        <v>94.997</v>
      </c>
      <c r="AP61">
        <v>98.495999999999995</v>
      </c>
      <c r="AQ61">
        <v>1.2397158559999999</v>
      </c>
      <c r="AR61">
        <v>108.0829695</v>
      </c>
      <c r="AS61">
        <v>4.2383128999999999E-2</v>
      </c>
      <c r="AT61">
        <v>-2.0700458001232627</v>
      </c>
      <c r="AU61">
        <v>1.9224027846702796</v>
      </c>
      <c r="AV61">
        <v>58.5</v>
      </c>
    </row>
    <row r="62" spans="1:48" x14ac:dyDescent="0.3">
      <c r="A62">
        <v>60</v>
      </c>
      <c r="B62">
        <f t="shared" si="2"/>
        <v>0.16427104722792607</v>
      </c>
      <c r="C62">
        <f t="shared" si="3"/>
        <v>1.5</v>
      </c>
      <c r="D62">
        <v>1</v>
      </c>
      <c r="E62">
        <v>58.329900000000002</v>
      </c>
      <c r="F62">
        <v>3.4270000000000002E-2</v>
      </c>
      <c r="G62">
        <v>52.152999999999999</v>
      </c>
      <c r="H62">
        <v>53.68</v>
      </c>
      <c r="I62">
        <f>VLOOKUP($C62,'Boys CDC 0-20'!$B$2:$F$243,3,FALSE)</f>
        <v>-0.45224446000000001</v>
      </c>
      <c r="J62">
        <f>VLOOKUP($C62,'Boys CDC 0-20'!$B$2:$F$243,4,FALSE)</f>
        <v>56.628428552000003</v>
      </c>
      <c r="K62">
        <f>VLOOKUP($C62,'Boys CDC 0-20'!$B$2:$F$243,5,FALSE)</f>
        <v>4.4116830199999998E-2</v>
      </c>
      <c r="L62">
        <f t="shared" si="0"/>
        <v>-1.22679685884085</v>
      </c>
      <c r="M62">
        <f t="shared" si="4"/>
        <v>10.994947587440542</v>
      </c>
      <c r="Q62">
        <v>121</v>
      </c>
      <c r="R62">
        <f t="shared" si="5"/>
        <v>10.083333333333334</v>
      </c>
      <c r="S62">
        <f t="shared" si="6"/>
        <v>121.5</v>
      </c>
      <c r="T62">
        <v>1</v>
      </c>
      <c r="U62">
        <v>138.21190000000001</v>
      </c>
      <c r="V62">
        <v>4.6330000000000003E-2</v>
      </c>
      <c r="W62">
        <v>6.4034000000000004</v>
      </c>
      <c r="X62">
        <v>118.42400000000001</v>
      </c>
      <c r="Y62">
        <v>123.315</v>
      </c>
      <c r="Z62">
        <f>VLOOKUP($S62,'Boys CDC 0-20'!$B$2:$F$243,3,FALSE)</f>
        <v>0.51055904699999999</v>
      </c>
      <c r="AA62">
        <f>VLOOKUP($S62,'Boys CDC 0-20'!$B$2:$F$243,4,FALSE)</f>
        <v>139.2309592</v>
      </c>
      <c r="AB62">
        <f>VLOOKUP($S62,'Boys CDC 0-20'!$B$2:$F$243,5,FALSE)</f>
        <v>4.7728462999999999E-2</v>
      </c>
      <c r="AC62">
        <f t="shared" si="1"/>
        <v>-2.4661760556241652</v>
      </c>
      <c r="AD62">
        <f t="shared" si="7"/>
        <v>0.68282096492602085</v>
      </c>
      <c r="AG62">
        <v>1811</v>
      </c>
      <c r="AH62">
        <v>4.9582477754962353</v>
      </c>
      <c r="AI62">
        <v>59.49897330595482</v>
      </c>
      <c r="AJ62">
        <v>59.5</v>
      </c>
      <c r="AK62">
        <v>1.0266940451799655E-3</v>
      </c>
      <c r="AL62">
        <v>1</v>
      </c>
      <c r="AM62">
        <v>109.69</v>
      </c>
      <c r="AN62">
        <v>4.2079999999999999E-2</v>
      </c>
      <c r="AO62">
        <v>95.426000000000002</v>
      </c>
      <c r="AP62">
        <v>98.951999999999998</v>
      </c>
      <c r="AQ62">
        <v>1.255121285</v>
      </c>
      <c r="AR62">
        <v>108.6296457</v>
      </c>
      <c r="AS62">
        <v>4.2488803999999998E-2</v>
      </c>
      <c r="AT62">
        <v>-2.0723744827872164</v>
      </c>
      <c r="AU62">
        <v>1.9115265576668417</v>
      </c>
      <c r="AV62">
        <v>59.5</v>
      </c>
    </row>
    <row r="63" spans="1:48" x14ac:dyDescent="0.3">
      <c r="A63">
        <v>61</v>
      </c>
      <c r="B63">
        <f t="shared" si="2"/>
        <v>0.16700889801505817</v>
      </c>
      <c r="C63">
        <f t="shared" si="3"/>
        <v>2.5</v>
      </c>
      <c r="D63">
        <v>1</v>
      </c>
      <c r="E63">
        <v>58.438400000000001</v>
      </c>
      <c r="F63">
        <v>3.4229999999999997E-2</v>
      </c>
      <c r="G63">
        <v>52.256999999999998</v>
      </c>
      <c r="H63">
        <v>53.784999999999997</v>
      </c>
      <c r="I63">
        <f>VLOOKUP($C63,'Boys CDC 0-20'!$B$2:$F$243,3,FALSE)</f>
        <v>-0.99059459900000002</v>
      </c>
      <c r="J63">
        <f>VLOOKUP($C63,'Boys CDC 0-20'!$B$2:$F$243,4,FALSE)</f>
        <v>59.608953427000003</v>
      </c>
      <c r="K63">
        <f>VLOOKUP($C63,'Boys CDC 0-20'!$B$2:$F$243,5,FALSE)</f>
        <v>4.1795582499999998E-2</v>
      </c>
      <c r="L63">
        <f t="shared" si="0"/>
        <v>-2.5894813084689927</v>
      </c>
      <c r="M63">
        <f t="shared" si="4"/>
        <v>0.48060320471316209</v>
      </c>
      <c r="Q63">
        <v>122</v>
      </c>
      <c r="R63">
        <f t="shared" si="5"/>
        <v>10.166666666666666</v>
      </c>
      <c r="S63">
        <f t="shared" si="6"/>
        <v>122.5</v>
      </c>
      <c r="T63">
        <v>1</v>
      </c>
      <c r="U63">
        <v>138.64519999999999</v>
      </c>
      <c r="V63">
        <v>4.6399999999999997E-2</v>
      </c>
      <c r="W63">
        <v>6.4330999999999996</v>
      </c>
      <c r="X63">
        <v>118.765</v>
      </c>
      <c r="Y63">
        <v>123.679</v>
      </c>
      <c r="Z63">
        <f>VLOOKUP($S63,'Boys CDC 0-20'!$B$2:$F$243,3,FALSE)</f>
        <v>0.51452890299999998</v>
      </c>
      <c r="AA63">
        <f>VLOOKUP($S63,'Boys CDC 0-20'!$B$2:$F$243,4,FALSE)</f>
        <v>139.63726629999999</v>
      </c>
      <c r="AB63">
        <f>VLOOKUP($S63,'Boys CDC 0-20'!$B$2:$F$243,5,FALSE)</f>
        <v>4.7846029999999998E-2</v>
      </c>
      <c r="AC63">
        <f t="shared" si="1"/>
        <v>-2.4588724743104509</v>
      </c>
      <c r="AD63">
        <f t="shared" si="7"/>
        <v>0.6968705778991664</v>
      </c>
      <c r="AG63">
        <v>1841</v>
      </c>
      <c r="AH63">
        <v>5.0403832991101982</v>
      </c>
      <c r="AI63">
        <v>60.484599589322379</v>
      </c>
      <c r="AJ63">
        <v>60.5</v>
      </c>
      <c r="AK63">
        <v>1.5400410677621323E-2</v>
      </c>
      <c r="AL63">
        <v>1</v>
      </c>
      <c r="AM63">
        <v>110.2283</v>
      </c>
      <c r="AN63">
        <v>4.2200000000000001E-2</v>
      </c>
      <c r="AO63">
        <v>95.853999999999999</v>
      </c>
      <c r="AP63">
        <v>99.406999999999996</v>
      </c>
      <c r="AQ63">
        <v>1.2663673980000001</v>
      </c>
      <c r="AR63">
        <v>109.1751441</v>
      </c>
      <c r="AS63">
        <v>4.2593311000000002E-2</v>
      </c>
      <c r="AT63">
        <v>-2.0750155440282891</v>
      </c>
      <c r="AU63">
        <v>1.8992547088001017</v>
      </c>
      <c r="AV63">
        <v>60.5</v>
      </c>
    </row>
    <row r="64" spans="1:48" x14ac:dyDescent="0.3">
      <c r="A64">
        <v>62</v>
      </c>
      <c r="B64">
        <f t="shared" si="2"/>
        <v>0.16974674880219029</v>
      </c>
      <c r="C64">
        <f t="shared" si="3"/>
        <v>2.5</v>
      </c>
      <c r="D64">
        <v>1</v>
      </c>
      <c r="E64">
        <v>58.546300000000002</v>
      </c>
      <c r="F64">
        <v>3.4200000000000001E-2</v>
      </c>
      <c r="G64">
        <v>52.359000000000002</v>
      </c>
      <c r="H64">
        <v>53.887999999999998</v>
      </c>
      <c r="I64">
        <f>VLOOKUP($C64,'Boys CDC 0-20'!$B$2:$F$243,3,FALSE)</f>
        <v>-0.99059459900000002</v>
      </c>
      <c r="J64">
        <f>VLOOKUP($C64,'Boys CDC 0-20'!$B$2:$F$243,4,FALSE)</f>
        <v>59.608953427000003</v>
      </c>
      <c r="K64">
        <f>VLOOKUP($C64,'Boys CDC 0-20'!$B$2:$F$243,5,FALSE)</f>
        <v>4.1795582499999998E-2</v>
      </c>
      <c r="L64">
        <f t="shared" si="0"/>
        <v>-2.5388465138470977</v>
      </c>
      <c r="M64">
        <f t="shared" si="4"/>
        <v>0.55609302069735145</v>
      </c>
      <c r="Q64">
        <v>123</v>
      </c>
      <c r="R64">
        <f t="shared" si="5"/>
        <v>10.25</v>
      </c>
      <c r="S64">
        <f t="shared" si="6"/>
        <v>123.5</v>
      </c>
      <c r="T64">
        <v>1</v>
      </c>
      <c r="U64">
        <v>139.0797</v>
      </c>
      <c r="V64">
        <v>4.6469999999999997E-2</v>
      </c>
      <c r="W64">
        <v>6.4630000000000001</v>
      </c>
      <c r="X64">
        <v>119.107</v>
      </c>
      <c r="Y64">
        <v>124.044</v>
      </c>
      <c r="Z64">
        <f>VLOOKUP($S64,'Boys CDC 0-20'!$B$2:$F$243,3,FALSE)</f>
        <v>0.51738117699999997</v>
      </c>
      <c r="AA64">
        <f>VLOOKUP($S64,'Boys CDC 0-20'!$B$2:$F$243,4,FALSE)</f>
        <v>140.04271399999999</v>
      </c>
      <c r="AB64">
        <f>VLOOKUP($S64,'Boys CDC 0-20'!$B$2:$F$243,5,FALSE)</f>
        <v>4.7962591999999998E-2</v>
      </c>
      <c r="AC64">
        <f t="shared" si="1"/>
        <v>-2.4515471556516362</v>
      </c>
      <c r="AD64">
        <f t="shared" si="7"/>
        <v>0.71121773675922428</v>
      </c>
      <c r="AH64">
        <v>5.083333333333333</v>
      </c>
      <c r="AJ64">
        <v>61.5</v>
      </c>
      <c r="AL64">
        <v>1</v>
      </c>
    </row>
    <row r="65" spans="1:38" x14ac:dyDescent="0.3">
      <c r="A65">
        <v>63</v>
      </c>
      <c r="B65">
        <f t="shared" si="2"/>
        <v>0.17248459958932238</v>
      </c>
      <c r="C65">
        <f t="shared" si="3"/>
        <v>2.5</v>
      </c>
      <c r="D65">
        <v>1</v>
      </c>
      <c r="E65">
        <v>58.653599999999997</v>
      </c>
      <c r="F65">
        <v>3.4160000000000003E-2</v>
      </c>
      <c r="G65">
        <v>52.462000000000003</v>
      </c>
      <c r="H65">
        <v>53.993000000000002</v>
      </c>
      <c r="I65">
        <f>VLOOKUP($C65,'Boys CDC 0-20'!$B$2:$F$243,3,FALSE)</f>
        <v>-0.99059459900000002</v>
      </c>
      <c r="J65">
        <f>VLOOKUP($C65,'Boys CDC 0-20'!$B$2:$F$243,4,FALSE)</f>
        <v>59.608953427000003</v>
      </c>
      <c r="K65">
        <f>VLOOKUP($C65,'Boys CDC 0-20'!$B$2:$F$243,5,FALSE)</f>
        <v>4.1795582499999998E-2</v>
      </c>
      <c r="L65">
        <f t="shared" si="0"/>
        <v>-2.4874264366395629</v>
      </c>
      <c r="M65">
        <f t="shared" si="4"/>
        <v>0.6433553068518798</v>
      </c>
      <c r="Q65">
        <v>124</v>
      </c>
      <c r="R65">
        <f t="shared" si="5"/>
        <v>10.333333333333334</v>
      </c>
      <c r="S65">
        <f t="shared" si="6"/>
        <v>124.5</v>
      </c>
      <c r="T65">
        <v>1</v>
      </c>
      <c r="U65">
        <v>139.51580000000001</v>
      </c>
      <c r="V65">
        <v>4.6539999999999998E-2</v>
      </c>
      <c r="W65">
        <v>6.4931000000000001</v>
      </c>
      <c r="X65">
        <v>119.45099999999999</v>
      </c>
      <c r="Y65">
        <v>124.411</v>
      </c>
      <c r="Z65">
        <f>VLOOKUP($S65,'Boys CDC 0-20'!$B$2:$F$243,3,FALSE)</f>
        <v>0.51904128500000002</v>
      </c>
      <c r="AA65">
        <f>VLOOKUP($S65,'Boys CDC 0-20'!$B$2:$F$243,4,FALSE)</f>
        <v>140.44771270000001</v>
      </c>
      <c r="AB65">
        <f>VLOOKUP($S65,'Boys CDC 0-20'!$B$2:$F$243,5,FALSE)</f>
        <v>4.8077941999999999E-2</v>
      </c>
      <c r="AC65">
        <f t="shared" si="1"/>
        <v>-2.4441235046308938</v>
      </c>
      <c r="AD65">
        <f t="shared" si="7"/>
        <v>0.72602274030751868</v>
      </c>
      <c r="AH65">
        <v>5.166666666666667</v>
      </c>
      <c r="AJ65">
        <v>62.5</v>
      </c>
      <c r="AL65">
        <v>1</v>
      </c>
    </row>
    <row r="66" spans="1:38" x14ac:dyDescent="0.3">
      <c r="A66">
        <v>64</v>
      </c>
      <c r="B66">
        <f t="shared" si="2"/>
        <v>0.17522245037645448</v>
      </c>
      <c r="C66">
        <f t="shared" si="3"/>
        <v>2.5</v>
      </c>
      <c r="D66">
        <v>1</v>
      </c>
      <c r="E66">
        <v>58.760300000000001</v>
      </c>
      <c r="F66">
        <v>3.4119999999999998E-2</v>
      </c>
      <c r="G66">
        <v>52.564999999999998</v>
      </c>
      <c r="H66">
        <v>54.095999999999997</v>
      </c>
      <c r="I66">
        <f>VLOOKUP($C66,'Boys CDC 0-20'!$B$2:$F$243,3,FALSE)</f>
        <v>-0.99059459900000002</v>
      </c>
      <c r="J66">
        <f>VLOOKUP($C66,'Boys CDC 0-20'!$B$2:$F$243,4,FALSE)</f>
        <v>59.608953427000003</v>
      </c>
      <c r="K66">
        <f>VLOOKUP($C66,'Boys CDC 0-20'!$B$2:$F$243,5,FALSE)</f>
        <v>4.1795582499999998E-2</v>
      </c>
      <c r="L66">
        <f t="shared" ref="L66:L129" si="8">(((H66/J66)^I66)-1)/(I66*K66)</f>
        <v>-2.4371788242585128</v>
      </c>
      <c r="M66">
        <f t="shared" si="4"/>
        <v>0.74011785853880319</v>
      </c>
      <c r="Q66">
        <v>125</v>
      </c>
      <c r="R66">
        <f t="shared" si="5"/>
        <v>10.416666666666666</v>
      </c>
      <c r="S66">
        <f t="shared" si="6"/>
        <v>125.5</v>
      </c>
      <c r="T66">
        <v>1</v>
      </c>
      <c r="U66">
        <v>139.95400000000001</v>
      </c>
      <c r="V66">
        <v>4.6609999999999999E-2</v>
      </c>
      <c r="W66">
        <v>6.5232999999999999</v>
      </c>
      <c r="X66">
        <v>119.79600000000001</v>
      </c>
      <c r="Y66">
        <v>124.779</v>
      </c>
      <c r="Z66">
        <f>VLOOKUP($S66,'Boys CDC 0-20'!$B$2:$F$243,3,FALSE)</f>
        <v>0.51945452400000003</v>
      </c>
      <c r="AA66">
        <f>VLOOKUP($S66,'Boys CDC 0-20'!$B$2:$F$243,4,FALSE)</f>
        <v>140.85270220000001</v>
      </c>
      <c r="AB66">
        <f>VLOOKUP($S66,'Boys CDC 0-20'!$B$2:$F$243,5,FALSE)</f>
        <v>4.8191889000000002E-2</v>
      </c>
      <c r="AC66">
        <f t="shared" ref="AC66:AC129" si="9">(((Y66/AA66)^Z66)-1)/(Z66*AB66)</f>
        <v>-2.4368391130865392</v>
      </c>
      <c r="AD66">
        <f t="shared" si="7"/>
        <v>0.74081349074565339</v>
      </c>
      <c r="AH66">
        <v>5.25</v>
      </c>
      <c r="AJ66">
        <v>63.5</v>
      </c>
      <c r="AL66">
        <v>1</v>
      </c>
    </row>
    <row r="67" spans="1:38" x14ac:dyDescent="0.3">
      <c r="A67">
        <v>65</v>
      </c>
      <c r="B67">
        <f t="shared" ref="B67:B130" si="10">A67/365.25</f>
        <v>0.17796030116358658</v>
      </c>
      <c r="C67">
        <f t="shared" ref="C67:C130" si="11">IF(B67=0,0,INT(B67*12)+0.5)</f>
        <v>2.5</v>
      </c>
      <c r="D67">
        <v>1</v>
      </c>
      <c r="E67">
        <v>58.866399999999999</v>
      </c>
      <c r="F67">
        <v>3.4090000000000002E-2</v>
      </c>
      <c r="G67">
        <v>52.664999999999999</v>
      </c>
      <c r="H67">
        <v>54.198</v>
      </c>
      <c r="I67">
        <f>VLOOKUP($C67,'Boys CDC 0-20'!$B$2:$F$243,3,FALSE)</f>
        <v>-0.99059459900000002</v>
      </c>
      <c r="J67">
        <f>VLOOKUP($C67,'Boys CDC 0-20'!$B$2:$F$243,4,FALSE)</f>
        <v>59.608953427000003</v>
      </c>
      <c r="K67">
        <f>VLOOKUP($C67,'Boys CDC 0-20'!$B$2:$F$243,5,FALSE)</f>
        <v>4.1795582499999998E-2</v>
      </c>
      <c r="L67">
        <f t="shared" si="8"/>
        <v>-2.3876063820541038</v>
      </c>
      <c r="M67">
        <f t="shared" ref="M67:M130" si="12">(_xlfn.NORM.S.DIST(L67,TRUE))*100</f>
        <v>0.84792469517700542</v>
      </c>
      <c r="Q67">
        <v>126</v>
      </c>
      <c r="R67">
        <f t="shared" ref="R67:R130" si="13">Q67/12</f>
        <v>10.5</v>
      </c>
      <c r="S67">
        <f t="shared" ref="S67:S130" si="14">INT(R67*12)+0.5</f>
        <v>126.5</v>
      </c>
      <c r="T67">
        <v>1</v>
      </c>
      <c r="U67">
        <v>140.3948</v>
      </c>
      <c r="V67">
        <v>4.6670000000000003E-2</v>
      </c>
      <c r="W67">
        <v>6.5522</v>
      </c>
      <c r="X67">
        <v>120.14700000000001</v>
      </c>
      <c r="Y67">
        <v>125.152</v>
      </c>
      <c r="Z67">
        <f>VLOOKUP($S67,'Boys CDC 0-20'!$B$2:$F$243,3,FALSE)</f>
        <v>0.51858807200000001</v>
      </c>
      <c r="AA67">
        <f>VLOOKUP($S67,'Boys CDC 0-20'!$B$2:$F$243,4,FALSE)</f>
        <v>141.2581515</v>
      </c>
      <c r="AB67">
        <f>VLOOKUP($S67,'Boys CDC 0-20'!$B$2:$F$243,5,FALSE)</f>
        <v>4.8304259000000002E-2</v>
      </c>
      <c r="AC67">
        <f t="shared" si="9"/>
        <v>-2.4291496896724198</v>
      </c>
      <c r="AD67">
        <f t="shared" ref="AD67:AD130" si="15">(_xlfn.NORM.S.DIST(AC67,TRUE))*100</f>
        <v>0.75671412018698359</v>
      </c>
      <c r="AH67">
        <v>5.333333333333333</v>
      </c>
      <c r="AJ67">
        <v>64.5</v>
      </c>
      <c r="AL67">
        <v>1</v>
      </c>
    </row>
    <row r="68" spans="1:38" x14ac:dyDescent="0.3">
      <c r="A68">
        <v>66</v>
      </c>
      <c r="B68">
        <f t="shared" si="10"/>
        <v>0.1806981519507187</v>
      </c>
      <c r="C68">
        <f t="shared" si="11"/>
        <v>2.5</v>
      </c>
      <c r="D68">
        <v>1</v>
      </c>
      <c r="E68">
        <v>58.971800000000002</v>
      </c>
      <c r="F68">
        <v>3.4049999999999997E-2</v>
      </c>
      <c r="G68">
        <v>52.767000000000003</v>
      </c>
      <c r="H68">
        <v>54.301000000000002</v>
      </c>
      <c r="I68">
        <f>VLOOKUP($C68,'Boys CDC 0-20'!$B$2:$F$243,3,FALSE)</f>
        <v>-0.99059459900000002</v>
      </c>
      <c r="J68">
        <f>VLOOKUP($C68,'Boys CDC 0-20'!$B$2:$F$243,4,FALSE)</f>
        <v>59.608953427000003</v>
      </c>
      <c r="K68">
        <f>VLOOKUP($C68,'Boys CDC 0-20'!$B$2:$F$243,5,FALSE)</f>
        <v>4.1795582499999998E-2</v>
      </c>
      <c r="L68">
        <f t="shared" si="8"/>
        <v>-2.3377360317449187</v>
      </c>
      <c r="M68">
        <f t="shared" si="12"/>
        <v>0.97004728956315933</v>
      </c>
      <c r="Q68">
        <v>127</v>
      </c>
      <c r="R68">
        <f t="shared" si="13"/>
        <v>10.583333333333334</v>
      </c>
      <c r="S68">
        <f t="shared" si="14"/>
        <v>127.5</v>
      </c>
      <c r="T68">
        <v>1</v>
      </c>
      <c r="U68">
        <v>140.83869999999999</v>
      </c>
      <c r="V68">
        <v>4.6739999999999997E-2</v>
      </c>
      <c r="W68">
        <v>6.5827999999999998</v>
      </c>
      <c r="X68">
        <v>120.496</v>
      </c>
      <c r="Y68">
        <v>125.52500000000001</v>
      </c>
      <c r="Z68">
        <f>VLOOKUP($S68,'Boys CDC 0-20'!$B$2:$F$243,3,FALSE)</f>
        <v>0.51643300400000003</v>
      </c>
      <c r="AA68">
        <f>VLOOKUP($S68,'Boys CDC 0-20'!$B$2:$F$243,4,FALSE)</f>
        <v>141.66455920000001</v>
      </c>
      <c r="AB68">
        <f>VLOOKUP($S68,'Boys CDC 0-20'!$B$2:$F$243,5,FALSE)</f>
        <v>4.8414893000000001E-2</v>
      </c>
      <c r="AC68">
        <f t="shared" si="9"/>
        <v>-2.4219127482738392</v>
      </c>
      <c r="AD68">
        <f t="shared" si="15"/>
        <v>0.7719528487663756</v>
      </c>
      <c r="AH68">
        <v>5.416666666666667</v>
      </c>
      <c r="AJ68">
        <v>65.5</v>
      </c>
      <c r="AL68">
        <v>1</v>
      </c>
    </row>
    <row r="69" spans="1:38" x14ac:dyDescent="0.3">
      <c r="A69">
        <v>67</v>
      </c>
      <c r="B69">
        <f t="shared" si="10"/>
        <v>0.1834360027378508</v>
      </c>
      <c r="C69">
        <f t="shared" si="11"/>
        <v>2.5</v>
      </c>
      <c r="D69">
        <v>1</v>
      </c>
      <c r="E69">
        <v>59.076599999999999</v>
      </c>
      <c r="F69">
        <v>3.4020000000000002E-2</v>
      </c>
      <c r="G69">
        <v>52.866</v>
      </c>
      <c r="H69">
        <v>54.401000000000003</v>
      </c>
      <c r="I69">
        <f>VLOOKUP($C69,'Boys CDC 0-20'!$B$2:$F$243,3,FALSE)</f>
        <v>-0.99059459900000002</v>
      </c>
      <c r="J69">
        <f>VLOOKUP($C69,'Boys CDC 0-20'!$B$2:$F$243,4,FALSE)</f>
        <v>59.608953427000003</v>
      </c>
      <c r="K69">
        <f>VLOOKUP($C69,'Boys CDC 0-20'!$B$2:$F$243,5,FALSE)</f>
        <v>4.1795582499999998E-2</v>
      </c>
      <c r="L69">
        <f t="shared" si="8"/>
        <v>-2.2894980412839225</v>
      </c>
      <c r="M69">
        <f t="shared" si="12"/>
        <v>1.1025215792024847</v>
      </c>
      <c r="Q69">
        <v>128</v>
      </c>
      <c r="R69">
        <f t="shared" si="13"/>
        <v>10.666666666666666</v>
      </c>
      <c r="S69">
        <f t="shared" si="14"/>
        <v>128.5</v>
      </c>
      <c r="T69">
        <v>1</v>
      </c>
      <c r="U69">
        <v>141.2859</v>
      </c>
      <c r="V69">
        <v>4.6800000000000001E-2</v>
      </c>
      <c r="W69">
        <v>6.6121999999999996</v>
      </c>
      <c r="X69">
        <v>120.85299999999999</v>
      </c>
      <c r="Y69">
        <v>125.904</v>
      </c>
      <c r="Z69">
        <f>VLOOKUP($S69,'Boys CDC 0-20'!$B$2:$F$243,3,FALSE)</f>
        <v>0.51300631200000002</v>
      </c>
      <c r="AA69">
        <f>VLOOKUP($S69,'Boys CDC 0-20'!$B$2:$F$243,4,FALSE)</f>
        <v>142.072452</v>
      </c>
      <c r="AB69">
        <f>VLOOKUP($S69,'Boys CDC 0-20'!$B$2:$F$243,5,FALSE)</f>
        <v>4.8523648000000003E-2</v>
      </c>
      <c r="AC69">
        <f t="shared" si="9"/>
        <v>-2.4142758611297519</v>
      </c>
      <c r="AD69">
        <f t="shared" si="15"/>
        <v>0.78832600988049173</v>
      </c>
      <c r="AH69">
        <v>5.5</v>
      </c>
      <c r="AJ69">
        <v>66.5</v>
      </c>
      <c r="AL69">
        <v>1</v>
      </c>
    </row>
    <row r="70" spans="1:38" x14ac:dyDescent="0.3">
      <c r="A70">
        <v>68</v>
      </c>
      <c r="B70">
        <f t="shared" si="10"/>
        <v>0.18617385352498289</v>
      </c>
      <c r="C70">
        <f t="shared" si="11"/>
        <v>2.5</v>
      </c>
      <c r="D70">
        <v>1</v>
      </c>
      <c r="E70">
        <v>59.180799999999998</v>
      </c>
      <c r="F70">
        <v>3.3980000000000003E-2</v>
      </c>
      <c r="G70">
        <v>52.966000000000001</v>
      </c>
      <c r="H70">
        <v>54.503</v>
      </c>
      <c r="I70">
        <f>VLOOKUP($C70,'Boys CDC 0-20'!$B$2:$F$243,3,FALSE)</f>
        <v>-0.99059459900000002</v>
      </c>
      <c r="J70">
        <f>VLOOKUP($C70,'Boys CDC 0-20'!$B$2:$F$243,4,FALSE)</f>
        <v>59.608953427000003</v>
      </c>
      <c r="K70">
        <f>VLOOKUP($C70,'Boys CDC 0-20'!$B$2:$F$243,5,FALSE)</f>
        <v>4.1795582499999998E-2</v>
      </c>
      <c r="L70">
        <f t="shared" si="8"/>
        <v>-2.2404767911548946</v>
      </c>
      <c r="M70">
        <f t="shared" si="12"/>
        <v>1.2529992930734737</v>
      </c>
      <c r="Q70">
        <v>129</v>
      </c>
      <c r="R70">
        <f t="shared" si="13"/>
        <v>10.75</v>
      </c>
      <c r="S70">
        <f t="shared" si="14"/>
        <v>129.5</v>
      </c>
      <c r="T70">
        <v>1</v>
      </c>
      <c r="U70">
        <v>141.73679999999999</v>
      </c>
      <c r="V70">
        <v>4.6859999999999999E-2</v>
      </c>
      <c r="W70">
        <v>6.6417999999999999</v>
      </c>
      <c r="X70">
        <v>121.212</v>
      </c>
      <c r="Y70">
        <v>126.286</v>
      </c>
      <c r="Z70">
        <f>VLOOKUP($S70,'Boys CDC 0-20'!$B$2:$F$243,3,FALSE)</f>
        <v>0.50835290099999997</v>
      </c>
      <c r="AA70">
        <f>VLOOKUP($S70,'Boys CDC 0-20'!$B$2:$F$243,4,FALSE)</f>
        <v>142.48238520000001</v>
      </c>
      <c r="AB70">
        <f>VLOOKUP($S70,'Boys CDC 0-20'!$B$2:$F$243,5,FALSE)</f>
        <v>4.8630402000000003E-2</v>
      </c>
      <c r="AC70">
        <f t="shared" si="9"/>
        <v>-2.4067795507704166</v>
      </c>
      <c r="AD70">
        <f t="shared" si="15"/>
        <v>0.80469407116564895</v>
      </c>
      <c r="AH70">
        <v>5.583333333333333</v>
      </c>
      <c r="AJ70">
        <v>67.5</v>
      </c>
      <c r="AL70">
        <v>1</v>
      </c>
    </row>
    <row r="71" spans="1:38" x14ac:dyDescent="0.3">
      <c r="A71">
        <v>69</v>
      </c>
      <c r="B71">
        <f t="shared" si="10"/>
        <v>0.18891170431211499</v>
      </c>
      <c r="C71">
        <f t="shared" si="11"/>
        <v>2.5</v>
      </c>
      <c r="D71">
        <v>1</v>
      </c>
      <c r="E71">
        <v>59.284300000000002</v>
      </c>
      <c r="F71">
        <v>3.3950000000000001E-2</v>
      </c>
      <c r="G71">
        <v>53.064999999999998</v>
      </c>
      <c r="H71">
        <v>54.601999999999997</v>
      </c>
      <c r="I71">
        <f>VLOOKUP($C71,'Boys CDC 0-20'!$B$2:$F$243,3,FALSE)</f>
        <v>-0.99059459900000002</v>
      </c>
      <c r="J71">
        <f>VLOOKUP($C71,'Boys CDC 0-20'!$B$2:$F$243,4,FALSE)</f>
        <v>59.608953427000003</v>
      </c>
      <c r="K71">
        <f>VLOOKUP($C71,'Boys CDC 0-20'!$B$2:$F$243,5,FALSE)</f>
        <v>4.1795582499999998E-2</v>
      </c>
      <c r="L71">
        <f t="shared" si="8"/>
        <v>-2.193071669028666</v>
      </c>
      <c r="M71">
        <f t="shared" si="12"/>
        <v>1.4151107925789517</v>
      </c>
      <c r="Q71">
        <v>130</v>
      </c>
      <c r="R71">
        <f t="shared" si="13"/>
        <v>10.833333333333334</v>
      </c>
      <c r="S71">
        <f t="shared" si="14"/>
        <v>130.5</v>
      </c>
      <c r="T71">
        <v>1</v>
      </c>
      <c r="U71">
        <v>142.19159999999999</v>
      </c>
      <c r="V71">
        <v>4.6920000000000003E-2</v>
      </c>
      <c r="W71">
        <v>6.6715999999999998</v>
      </c>
      <c r="X71">
        <v>121.575</v>
      </c>
      <c r="Y71">
        <v>126.67100000000001</v>
      </c>
      <c r="Z71">
        <f>VLOOKUP($S71,'Boys CDC 0-20'!$B$2:$F$243,3,FALSE)</f>
        <v>0.50254750199999998</v>
      </c>
      <c r="AA71">
        <f>VLOOKUP($S71,'Boys CDC 0-20'!$B$2:$F$243,4,FALSE)</f>
        <v>142.8949403</v>
      </c>
      <c r="AB71">
        <f>VLOOKUP($S71,'Boys CDC 0-20'!$B$2:$F$243,5,FALSE)</f>
        <v>4.8735050000000002E-2</v>
      </c>
      <c r="AC71">
        <f t="shared" si="9"/>
        <v>-2.3994952810647163</v>
      </c>
      <c r="AD71">
        <f t="shared" si="15"/>
        <v>0.82088457161389006</v>
      </c>
      <c r="AH71">
        <v>5.666666666666667</v>
      </c>
      <c r="AJ71">
        <v>68.5</v>
      </c>
      <c r="AL71">
        <v>1</v>
      </c>
    </row>
    <row r="72" spans="1:38" x14ac:dyDescent="0.3">
      <c r="A72">
        <v>70</v>
      </c>
      <c r="B72">
        <f t="shared" si="10"/>
        <v>0.19164955509924708</v>
      </c>
      <c r="C72">
        <f t="shared" si="11"/>
        <v>2.5</v>
      </c>
      <c r="D72">
        <v>1</v>
      </c>
      <c r="E72">
        <v>59.3872</v>
      </c>
      <c r="F72">
        <v>3.3919999999999999E-2</v>
      </c>
      <c r="G72">
        <v>53.161999999999999</v>
      </c>
      <c r="H72">
        <v>54.701000000000001</v>
      </c>
      <c r="I72">
        <f>VLOOKUP($C72,'Boys CDC 0-20'!$B$2:$F$243,3,FALSE)</f>
        <v>-0.99059459900000002</v>
      </c>
      <c r="J72">
        <f>VLOOKUP($C72,'Boys CDC 0-20'!$B$2:$F$243,4,FALSE)</f>
        <v>59.608953427000003</v>
      </c>
      <c r="K72">
        <f>VLOOKUP($C72,'Boys CDC 0-20'!$B$2:$F$243,5,FALSE)</f>
        <v>4.1795582499999998E-2</v>
      </c>
      <c r="L72">
        <f t="shared" si="8"/>
        <v>-2.1458373326871731</v>
      </c>
      <c r="M72">
        <f t="shared" si="12"/>
        <v>1.5942979494316989</v>
      </c>
      <c r="Q72">
        <v>131</v>
      </c>
      <c r="R72">
        <f t="shared" si="13"/>
        <v>10.916666666666666</v>
      </c>
      <c r="S72">
        <f t="shared" si="14"/>
        <v>131.5</v>
      </c>
      <c r="T72">
        <v>1</v>
      </c>
      <c r="U72">
        <v>142.65010000000001</v>
      </c>
      <c r="V72">
        <v>4.6980000000000001E-2</v>
      </c>
      <c r="W72">
        <v>6.7016999999999998</v>
      </c>
      <c r="X72">
        <v>121.94</v>
      </c>
      <c r="Y72">
        <v>127.06</v>
      </c>
      <c r="Z72">
        <f>VLOOKUP($S72,'Boys CDC 0-20'!$B$2:$F$243,3,FALSE)</f>
        <v>0.49569645400000001</v>
      </c>
      <c r="AA72">
        <f>VLOOKUP($S72,'Boys CDC 0-20'!$B$2:$F$243,4,FALSE)</f>
        <v>143.31072409999999</v>
      </c>
      <c r="AB72">
        <f>VLOOKUP($S72,'Boys CDC 0-20'!$B$2:$F$243,5,FALSE)</f>
        <v>4.8837503999999997E-2</v>
      </c>
      <c r="AC72">
        <f t="shared" si="9"/>
        <v>-2.3923395115494999</v>
      </c>
      <c r="AD72">
        <f t="shared" si="15"/>
        <v>0.83706739893652693</v>
      </c>
      <c r="AH72">
        <v>5.75</v>
      </c>
      <c r="AJ72">
        <v>69.5</v>
      </c>
      <c r="AL72">
        <v>1</v>
      </c>
    </row>
    <row r="73" spans="1:38" x14ac:dyDescent="0.3">
      <c r="A73">
        <v>71</v>
      </c>
      <c r="B73">
        <f t="shared" si="10"/>
        <v>0.19438740588637921</v>
      </c>
      <c r="C73">
        <f t="shared" si="11"/>
        <v>2.5</v>
      </c>
      <c r="D73">
        <v>1</v>
      </c>
      <c r="E73">
        <v>59.489400000000003</v>
      </c>
      <c r="F73">
        <v>3.388E-2</v>
      </c>
      <c r="G73">
        <v>53.261000000000003</v>
      </c>
      <c r="H73">
        <v>54.801000000000002</v>
      </c>
      <c r="I73">
        <f>VLOOKUP($C73,'Boys CDC 0-20'!$B$2:$F$243,3,FALSE)</f>
        <v>-0.99059459900000002</v>
      </c>
      <c r="J73">
        <f>VLOOKUP($C73,'Boys CDC 0-20'!$B$2:$F$243,4,FALSE)</f>
        <v>59.608953427000003</v>
      </c>
      <c r="K73">
        <f>VLOOKUP($C73,'Boys CDC 0-20'!$B$2:$F$243,5,FALSE)</f>
        <v>4.1795582499999998E-2</v>
      </c>
      <c r="L73">
        <f t="shared" si="8"/>
        <v>-2.0982983241184634</v>
      </c>
      <c r="M73">
        <f t="shared" si="12"/>
        <v>1.7939400242001728</v>
      </c>
      <c r="Q73">
        <v>132</v>
      </c>
      <c r="R73">
        <f t="shared" si="13"/>
        <v>11</v>
      </c>
      <c r="S73">
        <f t="shared" si="14"/>
        <v>132.5</v>
      </c>
      <c r="T73">
        <v>1</v>
      </c>
      <c r="U73">
        <v>143.11259999999999</v>
      </c>
      <c r="V73">
        <v>4.7030000000000002E-2</v>
      </c>
      <c r="W73">
        <v>6.7305999999999999</v>
      </c>
      <c r="X73">
        <v>122.31399999999999</v>
      </c>
      <c r="Y73">
        <v>127.455</v>
      </c>
      <c r="Z73">
        <f>VLOOKUP($S73,'Boys CDC 0-20'!$B$2:$F$243,3,FALSE)</f>
        <v>0.48793927500000001</v>
      </c>
      <c r="AA73">
        <f>VLOOKUP($S73,'Boys CDC 0-20'!$B$2:$F$243,4,FALSE)</f>
        <v>143.73036629999999</v>
      </c>
      <c r="AB73">
        <f>VLOOKUP($S73,'Boys CDC 0-20'!$B$2:$F$243,5,FALSE)</f>
        <v>4.8937693999999997E-2</v>
      </c>
      <c r="AC73">
        <f t="shared" si="9"/>
        <v>-2.3850764107432885</v>
      </c>
      <c r="AD73">
        <f t="shared" si="15"/>
        <v>0.85377871302912278</v>
      </c>
      <c r="AH73">
        <v>5.833333333333333</v>
      </c>
      <c r="AJ73">
        <v>70.5</v>
      </c>
      <c r="AL73">
        <v>1</v>
      </c>
    </row>
    <row r="74" spans="1:38" x14ac:dyDescent="0.3">
      <c r="A74">
        <v>72</v>
      </c>
      <c r="B74">
        <f t="shared" si="10"/>
        <v>0.1971252566735113</v>
      </c>
      <c r="C74">
        <f t="shared" si="11"/>
        <v>2.5</v>
      </c>
      <c r="D74">
        <v>1</v>
      </c>
      <c r="E74">
        <v>59.591000000000001</v>
      </c>
      <c r="F74">
        <v>3.3849999999999998E-2</v>
      </c>
      <c r="G74">
        <v>53.357999999999997</v>
      </c>
      <c r="H74">
        <v>54.898000000000003</v>
      </c>
      <c r="I74">
        <f>VLOOKUP($C74,'Boys CDC 0-20'!$B$2:$F$243,3,FALSE)</f>
        <v>-0.99059459900000002</v>
      </c>
      <c r="J74">
        <f>VLOOKUP($C74,'Boys CDC 0-20'!$B$2:$F$243,4,FALSE)</f>
        <v>59.608953427000003</v>
      </c>
      <c r="K74">
        <f>VLOOKUP($C74,'Boys CDC 0-20'!$B$2:$F$243,5,FALSE)</f>
        <v>4.1795582499999998E-2</v>
      </c>
      <c r="L74">
        <f t="shared" si="8"/>
        <v>-2.0523501836958107</v>
      </c>
      <c r="M74">
        <f t="shared" si="12"/>
        <v>2.0067821094699316</v>
      </c>
      <c r="Q74">
        <v>133</v>
      </c>
      <c r="R74">
        <f t="shared" si="13"/>
        <v>11.083333333333334</v>
      </c>
      <c r="S74">
        <f t="shared" si="14"/>
        <v>133.5</v>
      </c>
      <c r="T74">
        <v>1</v>
      </c>
      <c r="U74">
        <v>143.5795</v>
      </c>
      <c r="V74">
        <v>4.709E-2</v>
      </c>
      <c r="W74">
        <v>6.7611999999999997</v>
      </c>
      <c r="X74">
        <v>122.68600000000001</v>
      </c>
      <c r="Y74">
        <v>127.851</v>
      </c>
      <c r="Z74">
        <f>VLOOKUP($S74,'Boys CDC 0-20'!$B$2:$F$243,3,FALSE)</f>
        <v>0.47944992400000003</v>
      </c>
      <c r="AA74">
        <f>VLOOKUP($S74,'Boys CDC 0-20'!$B$2:$F$243,4,FALSE)</f>
        <v>144.15451669999999</v>
      </c>
      <c r="AB74">
        <f>VLOOKUP($S74,'Boys CDC 0-20'!$B$2:$F$243,5,FALSE)</f>
        <v>4.9035563999999997E-2</v>
      </c>
      <c r="AC74">
        <f t="shared" si="9"/>
        <v>-2.3785251979193398</v>
      </c>
      <c r="AD74">
        <f t="shared" si="15"/>
        <v>0.86910244399025538</v>
      </c>
      <c r="AH74">
        <v>5.916666666666667</v>
      </c>
      <c r="AJ74">
        <v>71.5</v>
      </c>
      <c r="AL74">
        <v>1</v>
      </c>
    </row>
    <row r="75" spans="1:38" x14ac:dyDescent="0.3">
      <c r="A75">
        <v>73</v>
      </c>
      <c r="B75">
        <f t="shared" si="10"/>
        <v>0.1998631074606434</v>
      </c>
      <c r="C75">
        <f t="shared" si="11"/>
        <v>2.5</v>
      </c>
      <c r="D75">
        <v>1</v>
      </c>
      <c r="E75">
        <v>59.692</v>
      </c>
      <c r="F75">
        <v>3.3820000000000003E-2</v>
      </c>
      <c r="G75">
        <v>53.453000000000003</v>
      </c>
      <c r="H75">
        <v>54.996000000000002</v>
      </c>
      <c r="I75">
        <f>VLOOKUP($C75,'Boys CDC 0-20'!$B$2:$F$243,3,FALSE)</f>
        <v>-0.99059459900000002</v>
      </c>
      <c r="J75">
        <f>VLOOKUP($C75,'Boys CDC 0-20'!$B$2:$F$243,4,FALSE)</f>
        <v>59.608953427000003</v>
      </c>
      <c r="K75">
        <f>VLOOKUP($C75,'Boys CDC 0-20'!$B$2:$F$243,5,FALSE)</f>
        <v>4.1795582499999998E-2</v>
      </c>
      <c r="L75">
        <f t="shared" si="8"/>
        <v>-2.0060921768841151</v>
      </c>
      <c r="M75">
        <f t="shared" si="12"/>
        <v>2.242320718649772</v>
      </c>
      <c r="Q75">
        <v>134</v>
      </c>
      <c r="R75">
        <f t="shared" si="13"/>
        <v>11.166666666666666</v>
      </c>
      <c r="S75">
        <f t="shared" si="14"/>
        <v>134.5</v>
      </c>
      <c r="T75">
        <v>1</v>
      </c>
      <c r="U75">
        <v>144.05109999999999</v>
      </c>
      <c r="V75">
        <v>4.7140000000000001E-2</v>
      </c>
      <c r="W75">
        <v>6.7906000000000004</v>
      </c>
      <c r="X75">
        <v>123.06699999999999</v>
      </c>
      <c r="Y75">
        <v>128.25399999999999</v>
      </c>
      <c r="Z75">
        <f>VLOOKUP($S75,'Boys CDC 0-20'!$B$2:$F$243,3,FALSE)</f>
        <v>0.47043765199999998</v>
      </c>
      <c r="AA75">
        <f>VLOOKUP($S75,'Boys CDC 0-20'!$B$2:$F$243,4,FALSE)</f>
        <v>144.58384140000001</v>
      </c>
      <c r="AB75">
        <f>VLOOKUP($S75,'Boys CDC 0-20'!$B$2:$F$243,5,FALSE)</f>
        <v>4.9131072999999997E-2</v>
      </c>
      <c r="AC75">
        <f t="shared" si="9"/>
        <v>-2.3718386982683213</v>
      </c>
      <c r="AD75">
        <f t="shared" si="15"/>
        <v>0.88499079456086704</v>
      </c>
      <c r="AH75">
        <v>6</v>
      </c>
      <c r="AJ75">
        <v>72.5</v>
      </c>
      <c r="AL75">
        <v>1</v>
      </c>
    </row>
    <row r="76" spans="1:38" x14ac:dyDescent="0.3">
      <c r="A76">
        <v>74</v>
      </c>
      <c r="B76">
        <f t="shared" si="10"/>
        <v>0.20260095824777549</v>
      </c>
      <c r="C76">
        <f t="shared" si="11"/>
        <v>2.5</v>
      </c>
      <c r="D76">
        <v>1</v>
      </c>
      <c r="E76">
        <v>59.792299999999997</v>
      </c>
      <c r="F76">
        <v>3.3790000000000001E-2</v>
      </c>
      <c r="G76">
        <v>53.548999999999999</v>
      </c>
      <c r="H76">
        <v>55.091999999999999</v>
      </c>
      <c r="I76">
        <f>VLOOKUP($C76,'Boys CDC 0-20'!$B$2:$F$243,3,FALSE)</f>
        <v>-0.99059459900000002</v>
      </c>
      <c r="J76">
        <f>VLOOKUP($C76,'Boys CDC 0-20'!$B$2:$F$243,4,FALSE)</f>
        <v>59.608953427000003</v>
      </c>
      <c r="K76">
        <f>VLOOKUP($C76,'Boys CDC 0-20'!$B$2:$F$243,5,FALSE)</f>
        <v>4.1795582499999998E-2</v>
      </c>
      <c r="L76">
        <f t="shared" si="8"/>
        <v>-1.9609370297423532</v>
      </c>
      <c r="M76">
        <f t="shared" si="12"/>
        <v>2.4943184508783451</v>
      </c>
      <c r="Q76">
        <v>135</v>
      </c>
      <c r="R76">
        <f t="shared" si="13"/>
        <v>11.25</v>
      </c>
      <c r="S76">
        <f t="shared" si="14"/>
        <v>135.5</v>
      </c>
      <c r="T76">
        <v>1</v>
      </c>
      <c r="U76">
        <v>144.52760000000001</v>
      </c>
      <c r="V76">
        <v>4.7190000000000003E-2</v>
      </c>
      <c r="W76">
        <v>6.8202999999999996</v>
      </c>
      <c r="X76">
        <v>123.45099999999999</v>
      </c>
      <c r="Y76">
        <v>128.661</v>
      </c>
      <c r="Z76">
        <f>VLOOKUP($S76,'Boys CDC 0-20'!$B$2:$F$243,3,FALSE)</f>
        <v>0.46114730500000001</v>
      </c>
      <c r="AA76">
        <f>VLOOKUP($S76,'Boys CDC 0-20'!$B$2:$F$243,4,FALSE)</f>
        <v>145.0190192</v>
      </c>
      <c r="AB76">
        <f>VLOOKUP($S76,'Boys CDC 0-20'!$B$2:$F$243,5,FALSE)</f>
        <v>4.9224189000000002E-2</v>
      </c>
      <c r="AC76">
        <f t="shared" si="9"/>
        <v>-2.3655241164163647</v>
      </c>
      <c r="AD76">
        <f t="shared" si="15"/>
        <v>0.9002285315357772</v>
      </c>
      <c r="AH76">
        <v>6.083333333333333</v>
      </c>
      <c r="AJ76">
        <v>73.5</v>
      </c>
      <c r="AL76">
        <v>1</v>
      </c>
    </row>
    <row r="77" spans="1:38" x14ac:dyDescent="0.3">
      <c r="A77">
        <v>75</v>
      </c>
      <c r="B77">
        <f t="shared" si="10"/>
        <v>0.20533880903490759</v>
      </c>
      <c r="C77">
        <f t="shared" si="11"/>
        <v>2.5</v>
      </c>
      <c r="D77">
        <v>1</v>
      </c>
      <c r="E77">
        <v>59.892000000000003</v>
      </c>
      <c r="F77">
        <v>3.3750000000000002E-2</v>
      </c>
      <c r="G77">
        <v>53.646000000000001</v>
      </c>
      <c r="H77">
        <v>55.19</v>
      </c>
      <c r="I77">
        <f>VLOOKUP($C77,'Boys CDC 0-20'!$B$2:$F$243,3,FALSE)</f>
        <v>-0.99059459900000002</v>
      </c>
      <c r="J77">
        <f>VLOOKUP($C77,'Boys CDC 0-20'!$B$2:$F$243,4,FALSE)</f>
        <v>59.608953427000003</v>
      </c>
      <c r="K77">
        <f>VLOOKUP($C77,'Boys CDC 0-20'!$B$2:$F$243,5,FALSE)</f>
        <v>4.1795582499999998E-2</v>
      </c>
      <c r="L77">
        <f t="shared" si="8"/>
        <v>-1.9150024227024032</v>
      </c>
      <c r="M77">
        <f t="shared" si="12"/>
        <v>2.7746097322079133</v>
      </c>
      <c r="Q77">
        <v>136</v>
      </c>
      <c r="R77">
        <f t="shared" si="13"/>
        <v>11.333333333333334</v>
      </c>
      <c r="S77">
        <f t="shared" si="14"/>
        <v>136.5</v>
      </c>
      <c r="T77">
        <v>1</v>
      </c>
      <c r="U77">
        <v>145.0093</v>
      </c>
      <c r="V77">
        <v>4.7230000000000001E-2</v>
      </c>
      <c r="W77">
        <v>6.8487999999999998</v>
      </c>
      <c r="X77">
        <v>123.845</v>
      </c>
      <c r="Y77">
        <v>129.077</v>
      </c>
      <c r="Z77">
        <f>VLOOKUP($S77,'Boys CDC 0-20'!$B$2:$F$243,3,FALSE)</f>
        <v>0.45185894599999998</v>
      </c>
      <c r="AA77">
        <f>VLOOKUP($S77,'Boys CDC 0-20'!$B$2:$F$243,4,FALSE)</f>
        <v>145.4607359</v>
      </c>
      <c r="AB77">
        <f>VLOOKUP($S77,'Boys CDC 0-20'!$B$2:$F$243,5,FALSE)</f>
        <v>4.9314887000000002E-2</v>
      </c>
      <c r="AC77">
        <f t="shared" si="9"/>
        <v>-2.3588858350420718</v>
      </c>
      <c r="AD77">
        <f t="shared" si="15"/>
        <v>0.91649469337630252</v>
      </c>
      <c r="AH77">
        <v>6.166666666666667</v>
      </c>
      <c r="AJ77">
        <v>74.5</v>
      </c>
      <c r="AL77">
        <v>1</v>
      </c>
    </row>
    <row r="78" spans="1:38" x14ac:dyDescent="0.3">
      <c r="A78">
        <v>76</v>
      </c>
      <c r="B78">
        <f t="shared" si="10"/>
        <v>0.20807665982203971</v>
      </c>
      <c r="C78">
        <f t="shared" si="11"/>
        <v>2.5</v>
      </c>
      <c r="D78">
        <v>1</v>
      </c>
      <c r="E78">
        <v>59.991</v>
      </c>
      <c r="F78">
        <v>3.372E-2</v>
      </c>
      <c r="G78">
        <v>53.74</v>
      </c>
      <c r="H78">
        <v>55.284999999999997</v>
      </c>
      <c r="I78">
        <f>VLOOKUP($C78,'Boys CDC 0-20'!$B$2:$F$243,3,FALSE)</f>
        <v>-0.99059459900000002</v>
      </c>
      <c r="J78">
        <f>VLOOKUP($C78,'Boys CDC 0-20'!$B$2:$F$243,4,FALSE)</f>
        <v>59.608953427000003</v>
      </c>
      <c r="K78">
        <f>VLOOKUP($C78,'Boys CDC 0-20'!$B$2:$F$243,5,FALSE)</f>
        <v>4.1795582499999998E-2</v>
      </c>
      <c r="L78">
        <f t="shared" si="8"/>
        <v>-1.8706286961935323</v>
      </c>
      <c r="M78">
        <f t="shared" si="12"/>
        <v>3.0698282123880114</v>
      </c>
      <c r="Q78">
        <v>137</v>
      </c>
      <c r="R78">
        <f t="shared" si="13"/>
        <v>11.416666666666666</v>
      </c>
      <c r="S78">
        <f t="shared" si="14"/>
        <v>137.5</v>
      </c>
      <c r="T78">
        <v>1</v>
      </c>
      <c r="U78">
        <v>145.49639999999999</v>
      </c>
      <c r="V78">
        <v>4.7280000000000003E-2</v>
      </c>
      <c r="W78">
        <v>6.8791000000000002</v>
      </c>
      <c r="X78">
        <v>124.238</v>
      </c>
      <c r="Y78">
        <v>129.49299999999999</v>
      </c>
      <c r="Z78">
        <f>VLOOKUP($S78,'Boys CDC 0-20'!$B$2:$F$243,3,FALSE)</f>
        <v>0.44288666100000001</v>
      </c>
      <c r="AA78">
        <f>VLOOKUP($S78,'Boys CDC 0-20'!$B$2:$F$243,4,FALSE)</f>
        <v>145.90967839999999</v>
      </c>
      <c r="AB78">
        <f>VLOOKUP($S78,'Boys CDC 0-20'!$B$2:$F$243,5,FALSE)</f>
        <v>4.9403145000000002E-2</v>
      </c>
      <c r="AC78">
        <f t="shared" si="9"/>
        <v>-2.3533100521900154</v>
      </c>
      <c r="AD78">
        <f t="shared" si="15"/>
        <v>0.93035558770786175</v>
      </c>
      <c r="AH78">
        <v>6.25</v>
      </c>
      <c r="AJ78">
        <v>75.5</v>
      </c>
      <c r="AL78">
        <v>1</v>
      </c>
    </row>
    <row r="79" spans="1:38" x14ac:dyDescent="0.3">
      <c r="A79">
        <v>77</v>
      </c>
      <c r="B79">
        <f t="shared" si="10"/>
        <v>0.21081451060917181</v>
      </c>
      <c r="C79">
        <f t="shared" si="11"/>
        <v>2.5</v>
      </c>
      <c r="D79">
        <v>1</v>
      </c>
      <c r="E79">
        <v>60.089399999999998</v>
      </c>
      <c r="F79">
        <v>3.3689999999999998E-2</v>
      </c>
      <c r="G79">
        <v>53.832999999999998</v>
      </c>
      <c r="H79">
        <v>55.38</v>
      </c>
      <c r="I79">
        <f>VLOOKUP($C79,'Boys CDC 0-20'!$B$2:$F$243,3,FALSE)</f>
        <v>-0.99059459900000002</v>
      </c>
      <c r="J79">
        <f>VLOOKUP($C79,'Boys CDC 0-20'!$B$2:$F$243,4,FALSE)</f>
        <v>59.608953427000003</v>
      </c>
      <c r="K79">
        <f>VLOOKUP($C79,'Boys CDC 0-20'!$B$2:$F$243,5,FALSE)</f>
        <v>4.1795582499999998E-2</v>
      </c>
      <c r="L79">
        <f t="shared" si="8"/>
        <v>-1.8264064941932063</v>
      </c>
      <c r="M79">
        <f t="shared" si="12"/>
        <v>3.3894527188621293</v>
      </c>
      <c r="Q79">
        <v>138</v>
      </c>
      <c r="R79">
        <f t="shared" si="13"/>
        <v>11.5</v>
      </c>
      <c r="S79">
        <f t="shared" si="14"/>
        <v>138.5</v>
      </c>
      <c r="T79">
        <v>1</v>
      </c>
      <c r="U79">
        <v>145.98910000000001</v>
      </c>
      <c r="V79">
        <v>4.7320000000000001E-2</v>
      </c>
      <c r="W79">
        <v>6.9081999999999999</v>
      </c>
      <c r="X79">
        <v>124.64100000000001</v>
      </c>
      <c r="Y79">
        <v>129.91800000000001</v>
      </c>
      <c r="Z79">
        <f>VLOOKUP($S79,'Boys CDC 0-20'!$B$2:$F$243,3,FALSE)</f>
        <v>0.43457638500000001</v>
      </c>
      <c r="AA79">
        <f>VLOOKUP($S79,'Boys CDC 0-20'!$B$2:$F$243,4,FALSE)</f>
        <v>146.3665278</v>
      </c>
      <c r="AB79">
        <f>VLOOKUP($S79,'Boys CDC 0-20'!$B$2:$F$243,5,FALSE)</f>
        <v>4.9488933999999998E-2</v>
      </c>
      <c r="AC79">
        <f t="shared" si="9"/>
        <v>-2.3474982730690095</v>
      </c>
      <c r="AD79">
        <f t="shared" si="15"/>
        <v>0.94499803848634623</v>
      </c>
      <c r="AH79">
        <v>6.333333333333333</v>
      </c>
      <c r="AJ79">
        <v>76.5</v>
      </c>
      <c r="AL79">
        <v>1</v>
      </c>
    </row>
    <row r="80" spans="1:38" x14ac:dyDescent="0.3">
      <c r="A80">
        <v>78</v>
      </c>
      <c r="B80">
        <f t="shared" si="10"/>
        <v>0.2135523613963039</v>
      </c>
      <c r="C80">
        <f t="shared" si="11"/>
        <v>2.5</v>
      </c>
      <c r="D80">
        <v>1</v>
      </c>
      <c r="E80">
        <v>60.187199999999997</v>
      </c>
      <c r="F80">
        <v>3.3660000000000002E-2</v>
      </c>
      <c r="G80">
        <v>53.927</v>
      </c>
      <c r="H80">
        <v>55.473999999999997</v>
      </c>
      <c r="I80">
        <f>VLOOKUP($C80,'Boys CDC 0-20'!$B$2:$F$243,3,FALSE)</f>
        <v>-0.99059459900000002</v>
      </c>
      <c r="J80">
        <f>VLOOKUP($C80,'Boys CDC 0-20'!$B$2:$F$243,4,FALSE)</f>
        <v>59.608953427000003</v>
      </c>
      <c r="K80">
        <f>VLOOKUP($C80,'Boys CDC 0-20'!$B$2:$F$243,5,FALSE)</f>
        <v>4.1795582499999998E-2</v>
      </c>
      <c r="L80">
        <f t="shared" si="8"/>
        <v>-1.7827981683280776</v>
      </c>
      <c r="M80">
        <f t="shared" si="12"/>
        <v>3.7309582024262267</v>
      </c>
      <c r="Q80">
        <v>139</v>
      </c>
      <c r="R80">
        <f t="shared" si="13"/>
        <v>11.583333333333334</v>
      </c>
      <c r="S80">
        <f t="shared" si="14"/>
        <v>139.5</v>
      </c>
      <c r="T80">
        <v>1</v>
      </c>
      <c r="U80">
        <v>146.48779999999999</v>
      </c>
      <c r="V80">
        <v>4.7359999999999999E-2</v>
      </c>
      <c r="W80">
        <v>6.9377000000000004</v>
      </c>
      <c r="X80">
        <v>125.04900000000001</v>
      </c>
      <c r="Y80">
        <v>130.34800000000001</v>
      </c>
      <c r="Z80">
        <f>VLOOKUP($S80,'Boys CDC 0-20'!$B$2:$F$243,3,FALSE)</f>
        <v>0.42730263299999999</v>
      </c>
      <c r="AA80">
        <f>VLOOKUP($S80,'Boys CDC 0-20'!$B$2:$F$243,4,FALSE)</f>
        <v>146.83195129999999</v>
      </c>
      <c r="AB80">
        <f>VLOOKUP($S80,'Boys CDC 0-20'!$B$2:$F$243,5,FALSE)</f>
        <v>4.9572216000000002E-2</v>
      </c>
      <c r="AC80">
        <f t="shared" si="9"/>
        <v>-2.3420791356823099</v>
      </c>
      <c r="AD80">
        <f t="shared" si="15"/>
        <v>0.95883241811674391</v>
      </c>
      <c r="AH80">
        <v>6.416666666666667</v>
      </c>
      <c r="AJ80">
        <v>77.5</v>
      </c>
      <c r="AL80">
        <v>1</v>
      </c>
    </row>
    <row r="81" spans="1:38" x14ac:dyDescent="0.3">
      <c r="A81">
        <v>79</v>
      </c>
      <c r="B81">
        <f t="shared" si="10"/>
        <v>0.216290212183436</v>
      </c>
      <c r="C81">
        <f t="shared" si="11"/>
        <v>2.5</v>
      </c>
      <c r="D81">
        <v>1</v>
      </c>
      <c r="E81">
        <v>60.284300000000002</v>
      </c>
      <c r="F81">
        <v>3.363E-2</v>
      </c>
      <c r="G81">
        <v>54.018999999999998</v>
      </c>
      <c r="H81">
        <v>55.567999999999998</v>
      </c>
      <c r="I81">
        <f>VLOOKUP($C81,'Boys CDC 0-20'!$B$2:$F$243,3,FALSE)</f>
        <v>-0.99059459900000002</v>
      </c>
      <c r="J81">
        <f>VLOOKUP($C81,'Boys CDC 0-20'!$B$2:$F$243,4,FALSE)</f>
        <v>59.608953427000003</v>
      </c>
      <c r="K81">
        <f>VLOOKUP($C81,'Boys CDC 0-20'!$B$2:$F$243,5,FALSE)</f>
        <v>4.1795582499999998E-2</v>
      </c>
      <c r="L81">
        <f t="shared" si="8"/>
        <v>-1.7393366873336431</v>
      </c>
      <c r="M81">
        <f t="shared" si="12"/>
        <v>4.0987778840249112</v>
      </c>
      <c r="Q81">
        <v>140</v>
      </c>
      <c r="R81">
        <f t="shared" si="13"/>
        <v>11.666666666666666</v>
      </c>
      <c r="S81">
        <f t="shared" si="14"/>
        <v>140.5</v>
      </c>
      <c r="T81">
        <v>1</v>
      </c>
      <c r="U81">
        <v>146.99270000000001</v>
      </c>
      <c r="V81">
        <v>4.7399999999999998E-2</v>
      </c>
      <c r="W81">
        <v>6.9675000000000002</v>
      </c>
      <c r="X81">
        <v>125.462</v>
      </c>
      <c r="Y81">
        <v>130.78399999999999</v>
      </c>
      <c r="Z81">
        <f>VLOOKUP($S81,'Boys CDC 0-20'!$B$2:$F$243,3,FALSE)</f>
        <v>0.42146402700000002</v>
      </c>
      <c r="AA81">
        <f>VLOOKUP($S81,'Boys CDC 0-20'!$B$2:$F$243,4,FALSE)</f>
        <v>147.3065929</v>
      </c>
      <c r="AB81">
        <f>VLOOKUP($S81,'Boys CDC 0-20'!$B$2:$F$243,5,FALSE)</f>
        <v>4.9652935000000002E-2</v>
      </c>
      <c r="AC81">
        <f t="shared" si="9"/>
        <v>-2.3369330584989809</v>
      </c>
      <c r="AD81">
        <f t="shared" si="15"/>
        <v>0.972133254403865</v>
      </c>
      <c r="AH81">
        <v>6.5</v>
      </c>
      <c r="AJ81">
        <v>78.5</v>
      </c>
      <c r="AL81">
        <v>1</v>
      </c>
    </row>
    <row r="82" spans="1:38" x14ac:dyDescent="0.3">
      <c r="A82">
        <v>80</v>
      </c>
      <c r="B82">
        <f t="shared" si="10"/>
        <v>0.21902806297056809</v>
      </c>
      <c r="C82">
        <f t="shared" si="11"/>
        <v>2.5</v>
      </c>
      <c r="D82">
        <v>1</v>
      </c>
      <c r="E82">
        <v>60.380800000000001</v>
      </c>
      <c r="F82">
        <v>3.3599999999999998E-2</v>
      </c>
      <c r="G82">
        <v>54.110999999999997</v>
      </c>
      <c r="H82">
        <v>55.661000000000001</v>
      </c>
      <c r="I82">
        <f>VLOOKUP($C82,'Boys CDC 0-20'!$B$2:$F$243,3,FALSE)</f>
        <v>-0.99059459900000002</v>
      </c>
      <c r="J82">
        <f>VLOOKUP($C82,'Boys CDC 0-20'!$B$2:$F$243,4,FALSE)</f>
        <v>59.608953427000003</v>
      </c>
      <c r="K82">
        <f>VLOOKUP($C82,'Boys CDC 0-20'!$B$2:$F$243,5,FALSE)</f>
        <v>4.1795582499999998E-2</v>
      </c>
      <c r="L82">
        <f t="shared" si="8"/>
        <v>-1.6964813451659562</v>
      </c>
      <c r="M82">
        <f t="shared" si="12"/>
        <v>4.4897380042722137</v>
      </c>
      <c r="Q82">
        <v>141</v>
      </c>
      <c r="R82">
        <f t="shared" si="13"/>
        <v>11.75</v>
      </c>
      <c r="S82">
        <f t="shared" si="14"/>
        <v>141.5</v>
      </c>
      <c r="T82">
        <v>1</v>
      </c>
      <c r="U82">
        <v>147.50409999999999</v>
      </c>
      <c r="V82">
        <v>4.7440000000000003E-2</v>
      </c>
      <c r="W82">
        <v>6.9976000000000003</v>
      </c>
      <c r="X82">
        <v>125.88</v>
      </c>
      <c r="Y82">
        <v>131.22499999999999</v>
      </c>
      <c r="Z82">
        <f>VLOOKUP($S82,'Boys CDC 0-20'!$B$2:$F$243,3,FALSE)</f>
        <v>0.41747753799999998</v>
      </c>
      <c r="AA82">
        <f>VLOOKUP($S82,'Boys CDC 0-20'!$B$2:$F$243,4,FALSE)</f>
        <v>147.79106350000001</v>
      </c>
      <c r="AB82">
        <f>VLOOKUP($S82,'Boys CDC 0-20'!$B$2:$F$243,5,FALSE)</f>
        <v>4.9731004000000002E-2</v>
      </c>
      <c r="AC82">
        <f t="shared" si="9"/>
        <v>-2.3322282154623459</v>
      </c>
      <c r="AD82">
        <f t="shared" si="15"/>
        <v>0.98443442949338655</v>
      </c>
      <c r="AH82">
        <v>6.583333333333333</v>
      </c>
      <c r="AJ82">
        <v>79.5</v>
      </c>
      <c r="AL82">
        <v>1</v>
      </c>
    </row>
    <row r="83" spans="1:38" x14ac:dyDescent="0.3">
      <c r="A83">
        <v>81</v>
      </c>
      <c r="B83">
        <f t="shared" si="10"/>
        <v>0.22176591375770022</v>
      </c>
      <c r="C83">
        <f t="shared" si="11"/>
        <v>2.5</v>
      </c>
      <c r="D83">
        <v>1</v>
      </c>
      <c r="E83">
        <v>60.476700000000001</v>
      </c>
      <c r="F83">
        <v>3.3570000000000003E-2</v>
      </c>
      <c r="G83">
        <v>54.203000000000003</v>
      </c>
      <c r="H83">
        <v>55.753999999999998</v>
      </c>
      <c r="I83">
        <f>VLOOKUP($C83,'Boys CDC 0-20'!$B$2:$F$243,3,FALSE)</f>
        <v>-0.99059459900000002</v>
      </c>
      <c r="J83">
        <f>VLOOKUP($C83,'Boys CDC 0-20'!$B$2:$F$243,4,FALSE)</f>
        <v>59.608953427000003</v>
      </c>
      <c r="K83">
        <f>VLOOKUP($C83,'Boys CDC 0-20'!$B$2:$F$243,5,FALSE)</f>
        <v>4.1795582499999998E-2</v>
      </c>
      <c r="L83">
        <f t="shared" si="8"/>
        <v>-1.6537683007753552</v>
      </c>
      <c r="M83">
        <f t="shared" si="12"/>
        <v>4.9087299508996196</v>
      </c>
      <c r="Q83">
        <v>142</v>
      </c>
      <c r="R83">
        <f t="shared" si="13"/>
        <v>11.833333333333334</v>
      </c>
      <c r="S83">
        <f t="shared" si="14"/>
        <v>142.5</v>
      </c>
      <c r="T83">
        <v>1</v>
      </c>
      <c r="U83">
        <v>148.0224</v>
      </c>
      <c r="V83">
        <v>4.7469999999999998E-2</v>
      </c>
      <c r="W83">
        <v>7.0266000000000002</v>
      </c>
      <c r="X83">
        <v>126.309</v>
      </c>
      <c r="Y83">
        <v>131.67599999999999</v>
      </c>
      <c r="Z83">
        <f>VLOOKUP($S83,'Boys CDC 0-20'!$B$2:$F$243,3,FALSE)</f>
        <v>0.41577143799999999</v>
      </c>
      <c r="AA83">
        <f>VLOOKUP($S83,'Boys CDC 0-20'!$B$2:$F$243,4,FALSE)</f>
        <v>148.28592939999999</v>
      </c>
      <c r="AB83">
        <f>VLOOKUP($S83,'Boys CDC 0-20'!$B$2:$F$243,5,FALSE)</f>
        <v>4.9806299999999998E-2</v>
      </c>
      <c r="AC83">
        <f t="shared" si="9"/>
        <v>-2.3272524776662191</v>
      </c>
      <c r="AD83">
        <f t="shared" si="15"/>
        <v>0.99759157294564693</v>
      </c>
      <c r="AH83">
        <v>6.666666666666667</v>
      </c>
      <c r="AJ83">
        <v>80.5</v>
      </c>
      <c r="AL83">
        <v>1</v>
      </c>
    </row>
    <row r="84" spans="1:38" x14ac:dyDescent="0.3">
      <c r="A84">
        <v>82</v>
      </c>
      <c r="B84">
        <f t="shared" si="10"/>
        <v>0.22450376454483231</v>
      </c>
      <c r="C84">
        <f t="shared" si="11"/>
        <v>2.5</v>
      </c>
      <c r="D84">
        <v>1</v>
      </c>
      <c r="E84">
        <v>60.571899999999999</v>
      </c>
      <c r="F84">
        <v>3.354E-2</v>
      </c>
      <c r="G84">
        <v>54.293999999999997</v>
      </c>
      <c r="H84">
        <v>55.845999999999997</v>
      </c>
      <c r="I84">
        <f>VLOOKUP($C84,'Boys CDC 0-20'!$B$2:$F$243,3,FALSE)</f>
        <v>-0.99059459900000002</v>
      </c>
      <c r="J84">
        <f>VLOOKUP($C84,'Boys CDC 0-20'!$B$2:$F$243,4,FALSE)</f>
        <v>59.608953427000003</v>
      </c>
      <c r="K84">
        <f>VLOOKUP($C84,'Boys CDC 0-20'!$B$2:$F$243,5,FALSE)</f>
        <v>4.1795582499999998E-2</v>
      </c>
      <c r="L84">
        <f t="shared" si="8"/>
        <v>-1.6116538525188615</v>
      </c>
      <c r="M84">
        <f t="shared" si="12"/>
        <v>5.3518642475916156</v>
      </c>
      <c r="Q84">
        <v>143</v>
      </c>
      <c r="R84">
        <f t="shared" si="13"/>
        <v>11.916666666666666</v>
      </c>
      <c r="S84">
        <f t="shared" si="14"/>
        <v>143.5</v>
      </c>
      <c r="T84">
        <v>1</v>
      </c>
      <c r="U84">
        <v>148.5478</v>
      </c>
      <c r="V84">
        <v>4.7500000000000001E-2</v>
      </c>
      <c r="W84">
        <v>7.056</v>
      </c>
      <c r="X84">
        <v>126.74299999999999</v>
      </c>
      <c r="Y84">
        <v>132.13300000000001</v>
      </c>
      <c r="Z84">
        <f>VLOOKUP($S84,'Boys CDC 0-20'!$B$2:$F$243,3,FALSE)</f>
        <v>0.416777012</v>
      </c>
      <c r="AA84">
        <f>VLOOKUP($S84,'Boys CDC 0-20'!$B$2:$F$243,4,FALSE)</f>
        <v>148.79170060000001</v>
      </c>
      <c r="AB84">
        <f>VLOOKUP($S84,'Boys CDC 0-20'!$B$2:$F$243,5,FALSE)</f>
        <v>4.9878649999999997E-2</v>
      </c>
      <c r="AC84">
        <f t="shared" si="9"/>
        <v>-2.3226009212194936</v>
      </c>
      <c r="AD84">
        <f t="shared" si="15"/>
        <v>1.010030059605161</v>
      </c>
      <c r="AH84">
        <v>6.75</v>
      </c>
      <c r="AJ84">
        <v>81.5</v>
      </c>
      <c r="AL84">
        <v>1</v>
      </c>
    </row>
    <row r="85" spans="1:38" x14ac:dyDescent="0.3">
      <c r="A85">
        <v>83</v>
      </c>
      <c r="B85">
        <f t="shared" si="10"/>
        <v>0.22724161533196441</v>
      </c>
      <c r="C85">
        <f t="shared" si="11"/>
        <v>2.5</v>
      </c>
      <c r="D85">
        <v>1</v>
      </c>
      <c r="E85">
        <v>60.666499999999999</v>
      </c>
      <c r="F85">
        <v>3.3509999999999998E-2</v>
      </c>
      <c r="G85">
        <v>54.384</v>
      </c>
      <c r="H85">
        <v>55.936999999999998</v>
      </c>
      <c r="I85">
        <f>VLOOKUP($C85,'Boys CDC 0-20'!$B$2:$F$243,3,FALSE)</f>
        <v>-0.99059459900000002</v>
      </c>
      <c r="J85">
        <f>VLOOKUP($C85,'Boys CDC 0-20'!$B$2:$F$243,4,FALSE)</f>
        <v>59.608953427000003</v>
      </c>
      <c r="K85">
        <f>VLOOKUP($C85,'Boys CDC 0-20'!$B$2:$F$243,5,FALSE)</f>
        <v>4.1795582499999998E-2</v>
      </c>
      <c r="L85">
        <f t="shared" si="8"/>
        <v>-1.570132811560119</v>
      </c>
      <c r="M85">
        <f t="shared" si="12"/>
        <v>5.819210827274512</v>
      </c>
      <c r="Q85">
        <v>144</v>
      </c>
      <c r="R85">
        <f t="shared" si="13"/>
        <v>12</v>
      </c>
      <c r="S85">
        <f t="shared" si="14"/>
        <v>144.5</v>
      </c>
      <c r="T85">
        <v>1</v>
      </c>
      <c r="U85">
        <v>149.08070000000001</v>
      </c>
      <c r="V85">
        <v>4.7530000000000003E-2</v>
      </c>
      <c r="W85">
        <v>7.0857999999999999</v>
      </c>
      <c r="X85">
        <v>127.184</v>
      </c>
      <c r="Y85">
        <v>132.59700000000001</v>
      </c>
      <c r="Z85">
        <f>VLOOKUP($S85,'Boys CDC 0-20'!$B$2:$F$243,3,FALSE)</f>
        <v>0.42091914200000002</v>
      </c>
      <c r="AA85">
        <f>VLOOKUP($S85,'Boys CDC 0-20'!$B$2:$F$243,4,FALSE)</f>
        <v>149.30881780000001</v>
      </c>
      <c r="AB85">
        <f>VLOOKUP($S85,'Boys CDC 0-20'!$B$2:$F$243,5,FALSE)</f>
        <v>4.9947823000000002E-2</v>
      </c>
      <c r="AC85">
        <f t="shared" si="9"/>
        <v>-2.3181323153925595</v>
      </c>
      <c r="AD85">
        <f t="shared" si="15"/>
        <v>1.0221065563175022</v>
      </c>
      <c r="AH85">
        <v>6.833333333333333</v>
      </c>
      <c r="AJ85">
        <v>82.5</v>
      </c>
      <c r="AL85">
        <v>1</v>
      </c>
    </row>
    <row r="86" spans="1:38" x14ac:dyDescent="0.3">
      <c r="A86">
        <v>84</v>
      </c>
      <c r="B86">
        <f t="shared" si="10"/>
        <v>0.2299794661190965</v>
      </c>
      <c r="C86">
        <f t="shared" si="11"/>
        <v>2.5</v>
      </c>
      <c r="D86">
        <v>1</v>
      </c>
      <c r="E86">
        <v>60.7605</v>
      </c>
      <c r="F86">
        <v>3.3480000000000003E-2</v>
      </c>
      <c r="G86">
        <v>54.473999999999997</v>
      </c>
      <c r="H86">
        <v>56.027999999999999</v>
      </c>
      <c r="I86">
        <f>VLOOKUP($C86,'Boys CDC 0-20'!$B$2:$F$243,3,FALSE)</f>
        <v>-0.99059459900000002</v>
      </c>
      <c r="J86">
        <f>VLOOKUP($C86,'Boys CDC 0-20'!$B$2:$F$243,4,FALSE)</f>
        <v>59.608953427000003</v>
      </c>
      <c r="K86">
        <f>VLOOKUP($C86,'Boys CDC 0-20'!$B$2:$F$243,5,FALSE)</f>
        <v>4.1795582499999998E-2</v>
      </c>
      <c r="L86">
        <f t="shared" si="8"/>
        <v>-1.5287460132915349</v>
      </c>
      <c r="M86">
        <f t="shared" si="12"/>
        <v>6.3163710291921387</v>
      </c>
      <c r="Q86">
        <v>145</v>
      </c>
      <c r="R86">
        <f t="shared" si="13"/>
        <v>12.083333333333334</v>
      </c>
      <c r="S86">
        <f t="shared" si="14"/>
        <v>145.5</v>
      </c>
      <c r="T86">
        <v>1</v>
      </c>
      <c r="U86">
        <v>149.62119999999999</v>
      </c>
      <c r="V86">
        <v>4.7550000000000002E-2</v>
      </c>
      <c r="W86">
        <v>7.1144999999999996</v>
      </c>
      <c r="X86">
        <v>127.636</v>
      </c>
      <c r="Y86">
        <v>133.07</v>
      </c>
      <c r="Z86">
        <f>VLOOKUP($S86,'Boys CDC 0-20'!$B$2:$F$243,3,FALSE)</f>
        <v>0.42860600700000001</v>
      </c>
      <c r="AA86">
        <f>VLOOKUP($S86,'Boys CDC 0-20'!$B$2:$F$243,4,FALSE)</f>
        <v>149.83763909999999</v>
      </c>
      <c r="AB86">
        <f>VLOOKUP($S86,'Boys CDC 0-20'!$B$2:$F$243,5,FALSE)</f>
        <v>5.0013518E-2</v>
      </c>
      <c r="AC86">
        <f t="shared" si="9"/>
        <v>-2.3135592113994132</v>
      </c>
      <c r="AD86">
        <f t="shared" si="15"/>
        <v>1.0345956635117983</v>
      </c>
      <c r="AH86">
        <v>6.916666666666667</v>
      </c>
      <c r="AJ86">
        <v>83.5</v>
      </c>
      <c r="AL86">
        <v>1</v>
      </c>
    </row>
    <row r="87" spans="1:38" x14ac:dyDescent="0.3">
      <c r="A87">
        <v>85</v>
      </c>
      <c r="B87">
        <f t="shared" si="10"/>
        <v>0.2327173169062286</v>
      </c>
      <c r="C87">
        <f t="shared" si="11"/>
        <v>2.5</v>
      </c>
      <c r="D87">
        <v>1</v>
      </c>
      <c r="E87">
        <v>60.853900000000003</v>
      </c>
      <c r="F87">
        <v>3.3450000000000001E-2</v>
      </c>
      <c r="G87">
        <v>54.564</v>
      </c>
      <c r="H87">
        <v>56.118000000000002</v>
      </c>
      <c r="I87">
        <f>VLOOKUP($C87,'Boys CDC 0-20'!$B$2:$F$243,3,FALSE)</f>
        <v>-0.99059459900000002</v>
      </c>
      <c r="J87">
        <f>VLOOKUP($C87,'Boys CDC 0-20'!$B$2:$F$243,4,FALSE)</f>
        <v>59.608953427000003</v>
      </c>
      <c r="K87">
        <f>VLOOKUP($C87,'Boys CDC 0-20'!$B$2:$F$243,5,FALSE)</f>
        <v>4.1795582499999998E-2</v>
      </c>
      <c r="L87">
        <f t="shared" si="8"/>
        <v>-1.4879454150305966</v>
      </c>
      <c r="M87">
        <f t="shared" si="12"/>
        <v>6.8382644711268465</v>
      </c>
      <c r="Q87">
        <v>146</v>
      </c>
      <c r="R87">
        <f t="shared" si="13"/>
        <v>12.166666666666666</v>
      </c>
      <c r="S87">
        <f t="shared" si="14"/>
        <v>146.5</v>
      </c>
      <c r="T87">
        <v>1</v>
      </c>
      <c r="U87">
        <v>150.1694</v>
      </c>
      <c r="V87">
        <v>4.7579999999999997E-2</v>
      </c>
      <c r="W87">
        <v>7.1451000000000002</v>
      </c>
      <c r="X87">
        <v>128.09</v>
      </c>
      <c r="Y87">
        <v>133.548</v>
      </c>
      <c r="Z87">
        <f>VLOOKUP($S87,'Boys CDC 0-20'!$B$2:$F$243,3,FALSE)</f>
        <v>0.44021816699999999</v>
      </c>
      <c r="AA87">
        <f>VLOOKUP($S87,'Boys CDC 0-20'!$B$2:$F$243,4,FALSE)</f>
        <v>150.37842670000001</v>
      </c>
      <c r="AB87">
        <f>VLOOKUP($S87,'Boys CDC 0-20'!$B$2:$F$243,5,FALSE)</f>
        <v>5.0075353000000003E-2</v>
      </c>
      <c r="AC87">
        <f t="shared" si="9"/>
        <v>-2.3094466096544597</v>
      </c>
      <c r="AD87">
        <f t="shared" si="15"/>
        <v>1.0459405568548812</v>
      </c>
      <c r="AH87">
        <v>7</v>
      </c>
      <c r="AJ87">
        <v>84.5</v>
      </c>
      <c r="AL87">
        <v>1</v>
      </c>
    </row>
    <row r="88" spans="1:38" x14ac:dyDescent="0.3">
      <c r="A88">
        <v>86</v>
      </c>
      <c r="B88">
        <f t="shared" si="10"/>
        <v>0.23545516769336072</v>
      </c>
      <c r="C88">
        <f t="shared" si="11"/>
        <v>2.5</v>
      </c>
      <c r="D88">
        <v>1</v>
      </c>
      <c r="E88">
        <v>60.946599999999997</v>
      </c>
      <c r="F88">
        <v>3.3419999999999998E-2</v>
      </c>
      <c r="G88">
        <v>54.652000000000001</v>
      </c>
      <c r="H88">
        <v>56.207999999999998</v>
      </c>
      <c r="I88">
        <f>VLOOKUP($C88,'Boys CDC 0-20'!$B$2:$F$243,3,FALSE)</f>
        <v>-0.99059459900000002</v>
      </c>
      <c r="J88">
        <f>VLOOKUP($C88,'Boys CDC 0-20'!$B$2:$F$243,4,FALSE)</f>
        <v>59.608953427000003</v>
      </c>
      <c r="K88">
        <f>VLOOKUP($C88,'Boys CDC 0-20'!$B$2:$F$243,5,FALSE)</f>
        <v>4.1795582499999998E-2</v>
      </c>
      <c r="L88">
        <f t="shared" si="8"/>
        <v>-1.4472748627708201</v>
      </c>
      <c r="M88">
        <f t="shared" si="12"/>
        <v>7.390997826619075</v>
      </c>
      <c r="Q88">
        <v>147</v>
      </c>
      <c r="R88">
        <f t="shared" si="13"/>
        <v>12.25</v>
      </c>
      <c r="S88">
        <f t="shared" si="14"/>
        <v>147.5</v>
      </c>
      <c r="T88">
        <v>1</v>
      </c>
      <c r="U88">
        <v>150.72559999999999</v>
      </c>
      <c r="V88">
        <v>4.759E-2</v>
      </c>
      <c r="W88">
        <v>7.173</v>
      </c>
      <c r="X88">
        <v>128.559</v>
      </c>
      <c r="Y88">
        <v>134.03899999999999</v>
      </c>
      <c r="Z88">
        <f>VLOOKUP($S88,'Boys CDC 0-20'!$B$2:$F$243,3,FALSE)</f>
        <v>0.45609744299999999</v>
      </c>
      <c r="AA88">
        <f>VLOOKUP($S88,'Boys CDC 0-20'!$B$2:$F$243,4,FALSE)</f>
        <v>150.93133309999999</v>
      </c>
      <c r="AB88">
        <f>VLOOKUP($S88,'Boys CDC 0-20'!$B$2:$F$243,5,FALSE)</f>
        <v>5.0132858000000002E-2</v>
      </c>
      <c r="AC88">
        <f t="shared" si="9"/>
        <v>-2.304647437815722</v>
      </c>
      <c r="AD88">
        <f t="shared" si="15"/>
        <v>1.0593163445679061</v>
      </c>
      <c r="AH88">
        <v>7.083333333333333</v>
      </c>
      <c r="AJ88">
        <v>85.5</v>
      </c>
      <c r="AL88">
        <v>1</v>
      </c>
    </row>
    <row r="89" spans="1:38" x14ac:dyDescent="0.3">
      <c r="A89">
        <v>87</v>
      </c>
      <c r="B89">
        <f t="shared" si="10"/>
        <v>0.23819301848049282</v>
      </c>
      <c r="C89">
        <f t="shared" si="11"/>
        <v>2.5</v>
      </c>
      <c r="D89">
        <v>1</v>
      </c>
      <c r="E89">
        <v>61.038800000000002</v>
      </c>
      <c r="F89">
        <v>3.3399999999999999E-2</v>
      </c>
      <c r="G89">
        <v>54.738999999999997</v>
      </c>
      <c r="H89">
        <v>56.295999999999999</v>
      </c>
      <c r="I89">
        <f>VLOOKUP($C89,'Boys CDC 0-20'!$B$2:$F$243,3,FALSE)</f>
        <v>-0.99059459900000002</v>
      </c>
      <c r="J89">
        <f>VLOOKUP($C89,'Boys CDC 0-20'!$B$2:$F$243,4,FALSE)</f>
        <v>59.608953427000003</v>
      </c>
      <c r="K89">
        <f>VLOOKUP($C89,'Boys CDC 0-20'!$B$2:$F$243,5,FALSE)</f>
        <v>4.1795582499999998E-2</v>
      </c>
      <c r="L89">
        <f t="shared" si="8"/>
        <v>-1.4076332470709358</v>
      </c>
      <c r="M89">
        <f t="shared" si="12"/>
        <v>7.9619848672348033</v>
      </c>
      <c r="Q89">
        <v>148</v>
      </c>
      <c r="R89">
        <f t="shared" si="13"/>
        <v>12.333333333333334</v>
      </c>
      <c r="S89">
        <f t="shared" si="14"/>
        <v>148.5</v>
      </c>
      <c r="T89">
        <v>1</v>
      </c>
      <c r="U89">
        <v>151.28989999999999</v>
      </c>
      <c r="V89">
        <v>4.761E-2</v>
      </c>
      <c r="W89">
        <v>7.2028999999999996</v>
      </c>
      <c r="X89">
        <v>129.03100000000001</v>
      </c>
      <c r="Y89">
        <v>134.53299999999999</v>
      </c>
      <c r="Z89">
        <f>VLOOKUP($S89,'Boys CDC 0-20'!$B$2:$F$243,3,FALSE)</f>
        <v>0.47653601400000001</v>
      </c>
      <c r="AA89">
        <f>VLOOKUP($S89,'Boys CDC 0-20'!$B$2:$F$243,4,FALSE)</f>
        <v>151.49638870000001</v>
      </c>
      <c r="AB89">
        <f>VLOOKUP($S89,'Boys CDC 0-20'!$B$2:$F$243,5,FALSE)</f>
        <v>5.0185471000000002E-2</v>
      </c>
      <c r="AC89">
        <f t="shared" si="9"/>
        <v>-2.3005598881692193</v>
      </c>
      <c r="AD89">
        <f t="shared" si="15"/>
        <v>1.0708260256604216</v>
      </c>
      <c r="AH89">
        <v>7.166666666666667</v>
      </c>
      <c r="AJ89">
        <v>86.5</v>
      </c>
      <c r="AL89">
        <v>1</v>
      </c>
    </row>
    <row r="90" spans="1:38" x14ac:dyDescent="0.3">
      <c r="A90">
        <v>88</v>
      </c>
      <c r="B90">
        <f t="shared" si="10"/>
        <v>0.24093086926762491</v>
      </c>
      <c r="C90">
        <f t="shared" si="11"/>
        <v>2.5</v>
      </c>
      <c r="D90">
        <v>1</v>
      </c>
      <c r="E90">
        <v>61.130299999999998</v>
      </c>
      <c r="F90">
        <v>3.3369999999999997E-2</v>
      </c>
      <c r="G90">
        <v>54.826000000000001</v>
      </c>
      <c r="H90">
        <v>56.384999999999998</v>
      </c>
      <c r="I90">
        <f>VLOOKUP($C90,'Boys CDC 0-20'!$B$2:$F$243,3,FALSE)</f>
        <v>-0.99059459900000002</v>
      </c>
      <c r="J90">
        <f>VLOOKUP($C90,'Boys CDC 0-20'!$B$2:$F$243,4,FALSE)</f>
        <v>59.608953427000003</v>
      </c>
      <c r="K90">
        <f>VLOOKUP($C90,'Boys CDC 0-20'!$B$2:$F$243,5,FALSE)</f>
        <v>4.1795582499999998E-2</v>
      </c>
      <c r="L90">
        <f t="shared" si="8"/>
        <v>-1.3676664219252161</v>
      </c>
      <c r="M90">
        <f t="shared" si="12"/>
        <v>8.5708257479694456</v>
      </c>
      <c r="Q90">
        <v>149</v>
      </c>
      <c r="R90">
        <f t="shared" si="13"/>
        <v>12.416666666666666</v>
      </c>
      <c r="S90">
        <f t="shared" si="14"/>
        <v>149.5</v>
      </c>
      <c r="T90">
        <v>1</v>
      </c>
      <c r="U90">
        <v>151.8623</v>
      </c>
      <c r="V90">
        <v>4.7620000000000003E-2</v>
      </c>
      <c r="W90">
        <v>7.2317</v>
      </c>
      <c r="X90">
        <v>129.51499999999999</v>
      </c>
      <c r="Y90">
        <v>135.03899999999999</v>
      </c>
      <c r="Z90">
        <f>VLOOKUP($S90,'Boys CDC 0-20'!$B$2:$F$243,3,FALSE)</f>
        <v>0.50176623399999998</v>
      </c>
      <c r="AA90">
        <f>VLOOKUP($S90,'Boys CDC 0-20'!$B$2:$F$243,4,FALSE)</f>
        <v>152.07348970000001</v>
      </c>
      <c r="AB90">
        <f>VLOOKUP($S90,'Boys CDC 0-20'!$B$2:$F$243,5,FALSE)</f>
        <v>5.0232532000000003E-2</v>
      </c>
      <c r="AC90">
        <f t="shared" si="9"/>
        <v>-2.2958974889031718</v>
      </c>
      <c r="AD90">
        <f t="shared" si="15"/>
        <v>1.0840871683702176</v>
      </c>
      <c r="AH90">
        <v>7.25</v>
      </c>
      <c r="AJ90">
        <v>87.5</v>
      </c>
      <c r="AL90">
        <v>1</v>
      </c>
    </row>
    <row r="91" spans="1:38" x14ac:dyDescent="0.3">
      <c r="A91">
        <v>89</v>
      </c>
      <c r="B91">
        <f t="shared" si="10"/>
        <v>0.24366872005475701</v>
      </c>
      <c r="C91">
        <f t="shared" si="11"/>
        <v>2.5</v>
      </c>
      <c r="D91">
        <v>1</v>
      </c>
      <c r="E91">
        <v>61.221200000000003</v>
      </c>
      <c r="F91">
        <v>3.3340000000000002E-2</v>
      </c>
      <c r="G91">
        <v>54.914000000000001</v>
      </c>
      <c r="H91">
        <v>56.472999999999999</v>
      </c>
      <c r="I91">
        <f>VLOOKUP($C91,'Boys CDC 0-20'!$B$2:$F$243,3,FALSE)</f>
        <v>-0.99059459900000002</v>
      </c>
      <c r="J91">
        <f>VLOOKUP($C91,'Boys CDC 0-20'!$B$2:$F$243,4,FALSE)</f>
        <v>59.608953427000003</v>
      </c>
      <c r="K91">
        <f>VLOOKUP($C91,'Boys CDC 0-20'!$B$2:$F$243,5,FALSE)</f>
        <v>4.1795582499999998E-2</v>
      </c>
      <c r="L91">
        <f t="shared" si="8"/>
        <v>-1.3282719388583835</v>
      </c>
      <c r="M91">
        <f t="shared" si="12"/>
        <v>9.2044143203141324</v>
      </c>
      <c r="Q91">
        <v>150</v>
      </c>
      <c r="R91">
        <f t="shared" si="13"/>
        <v>12.5</v>
      </c>
      <c r="S91">
        <f t="shared" si="14"/>
        <v>150.5</v>
      </c>
      <c r="T91">
        <v>1</v>
      </c>
      <c r="U91">
        <v>152.4425</v>
      </c>
      <c r="V91">
        <v>4.7629999999999999E-2</v>
      </c>
      <c r="W91">
        <v>7.2607999999999997</v>
      </c>
      <c r="X91">
        <v>130.005</v>
      </c>
      <c r="Y91">
        <v>135.55099999999999</v>
      </c>
      <c r="Z91">
        <f>VLOOKUP($S91,'Boys CDC 0-20'!$B$2:$F$243,3,FALSE)</f>
        <v>0.53195165499999997</v>
      </c>
      <c r="AA91">
        <f>VLOOKUP($S91,'Boys CDC 0-20'!$B$2:$F$243,4,FALSE)</f>
        <v>152.6623878</v>
      </c>
      <c r="AB91">
        <f>VLOOKUP($S91,'Boys CDC 0-20'!$B$2:$F$243,5,FALSE)</f>
        <v>5.0273285000000001E-2</v>
      </c>
      <c r="AC91">
        <f t="shared" si="9"/>
        <v>-2.2914747947854086</v>
      </c>
      <c r="AD91">
        <f t="shared" si="15"/>
        <v>1.0967984015668346</v>
      </c>
      <c r="AH91">
        <v>7.333333333333333</v>
      </c>
      <c r="AJ91">
        <v>88.5</v>
      </c>
      <c r="AL91">
        <v>1</v>
      </c>
    </row>
    <row r="92" spans="1:38" x14ac:dyDescent="0.3">
      <c r="A92">
        <v>90</v>
      </c>
      <c r="B92">
        <f t="shared" si="10"/>
        <v>0.24640657084188911</v>
      </c>
      <c r="C92">
        <f t="shared" si="11"/>
        <v>2.5</v>
      </c>
      <c r="D92">
        <v>1</v>
      </c>
      <c r="E92">
        <v>61.311500000000002</v>
      </c>
      <c r="F92">
        <v>3.3309999999999999E-2</v>
      </c>
      <c r="G92">
        <v>55</v>
      </c>
      <c r="H92">
        <v>56.56</v>
      </c>
      <c r="I92">
        <f>VLOOKUP($C92,'Boys CDC 0-20'!$B$2:$F$243,3,FALSE)</f>
        <v>-0.99059459900000002</v>
      </c>
      <c r="J92">
        <f>VLOOKUP($C92,'Boys CDC 0-20'!$B$2:$F$243,4,FALSE)</f>
        <v>59.608953427000003</v>
      </c>
      <c r="K92">
        <f>VLOOKUP($C92,'Boys CDC 0-20'!$B$2:$F$243,5,FALSE)</f>
        <v>4.1795582499999998E-2</v>
      </c>
      <c r="L92">
        <f t="shared" si="8"/>
        <v>-1.2894450583203709</v>
      </c>
      <c r="M92">
        <f t="shared" si="12"/>
        <v>9.8621702658949815</v>
      </c>
      <c r="Q92">
        <v>151</v>
      </c>
      <c r="R92">
        <f t="shared" si="13"/>
        <v>12.583333333333334</v>
      </c>
      <c r="S92">
        <f t="shared" si="14"/>
        <v>151.5</v>
      </c>
      <c r="T92">
        <v>1</v>
      </c>
      <c r="U92">
        <v>153.02979999999999</v>
      </c>
      <c r="V92">
        <v>4.7629999999999999E-2</v>
      </c>
      <c r="W92">
        <v>7.2888000000000002</v>
      </c>
      <c r="X92">
        <v>130.506</v>
      </c>
      <c r="Y92">
        <v>136.07300000000001</v>
      </c>
      <c r="Z92">
        <f>VLOOKUP($S92,'Boys CDC 0-20'!$B$2:$F$243,3,FALSE)</f>
        <v>0.56717972500000002</v>
      </c>
      <c r="AA92">
        <f>VLOOKUP($S92,'Boys CDC 0-20'!$B$2:$F$243,4,FALSE)</f>
        <v>153.26268189999999</v>
      </c>
      <c r="AB92">
        <f>VLOOKUP($S92,'Boys CDC 0-20'!$B$2:$F$243,5,FALSE)</f>
        <v>5.0306885000000003E-2</v>
      </c>
      <c r="AC92">
        <f t="shared" si="9"/>
        <v>-2.2867096617406601</v>
      </c>
      <c r="AD92">
        <f t="shared" si="15"/>
        <v>1.1106387691237785</v>
      </c>
      <c r="AH92">
        <v>7.416666666666667</v>
      </c>
      <c r="AJ92">
        <v>89.5</v>
      </c>
      <c r="AL92">
        <v>1</v>
      </c>
    </row>
    <row r="93" spans="1:38" x14ac:dyDescent="0.3">
      <c r="A93">
        <v>91</v>
      </c>
      <c r="B93">
        <f t="shared" si="10"/>
        <v>0.24914442162902123</v>
      </c>
      <c r="C93">
        <f t="shared" si="11"/>
        <v>2.5</v>
      </c>
      <c r="D93">
        <v>1</v>
      </c>
      <c r="E93">
        <v>61.401299999999999</v>
      </c>
      <c r="F93">
        <v>3.329E-2</v>
      </c>
      <c r="G93">
        <v>55.085000000000001</v>
      </c>
      <c r="H93">
        <v>56.646000000000001</v>
      </c>
      <c r="I93">
        <f>VLOOKUP($C93,'Boys CDC 0-20'!$B$2:$F$243,3,FALSE)</f>
        <v>-0.99059459900000002</v>
      </c>
      <c r="J93">
        <f>VLOOKUP($C93,'Boys CDC 0-20'!$B$2:$F$243,4,FALSE)</f>
        <v>59.608953427000003</v>
      </c>
      <c r="K93">
        <f>VLOOKUP($C93,'Boys CDC 0-20'!$B$2:$F$243,5,FALSE)</f>
        <v>4.1795582499999998E-2</v>
      </c>
      <c r="L93">
        <f t="shared" si="8"/>
        <v>-1.2511811298155597</v>
      </c>
      <c r="M93">
        <f t="shared" si="12"/>
        <v>10.54342006129688</v>
      </c>
      <c r="Q93">
        <v>152</v>
      </c>
      <c r="R93">
        <f t="shared" si="13"/>
        <v>12.666666666666666</v>
      </c>
      <c r="S93">
        <f t="shared" si="14"/>
        <v>152.5</v>
      </c>
      <c r="T93">
        <v>1</v>
      </c>
      <c r="U93">
        <v>153.6234</v>
      </c>
      <c r="V93">
        <v>4.7640000000000002E-2</v>
      </c>
      <c r="W93">
        <v>7.3186</v>
      </c>
      <c r="X93">
        <v>131.00700000000001</v>
      </c>
      <c r="Y93">
        <v>136.59800000000001</v>
      </c>
      <c r="Z93">
        <f>VLOOKUP($S93,'Boys CDC 0-20'!$B$2:$F$243,3,FALSE)</f>
        <v>0.607456565</v>
      </c>
      <c r="AA93">
        <f>VLOOKUP($S93,'Boys CDC 0-20'!$B$2:$F$243,4,FALSE)</f>
        <v>153.87381239999999</v>
      </c>
      <c r="AB93">
        <f>VLOOKUP($S93,'Boys CDC 0-20'!$B$2:$F$243,5,FALSE)</f>
        <v>5.0332406000000003E-2</v>
      </c>
      <c r="AC93">
        <f t="shared" si="9"/>
        <v>-2.2825242835847281</v>
      </c>
      <c r="AD93">
        <f t="shared" si="15"/>
        <v>1.1229202736832884</v>
      </c>
      <c r="AH93">
        <v>7.5</v>
      </c>
      <c r="AJ93">
        <v>90.5</v>
      </c>
      <c r="AL93">
        <v>1</v>
      </c>
    </row>
    <row r="94" spans="1:38" x14ac:dyDescent="0.3">
      <c r="A94">
        <v>92</v>
      </c>
      <c r="B94">
        <f t="shared" si="10"/>
        <v>0.2518822724161533</v>
      </c>
      <c r="C94">
        <f t="shared" si="11"/>
        <v>3.5</v>
      </c>
      <c r="D94">
        <v>1</v>
      </c>
      <c r="E94">
        <v>61.490400000000001</v>
      </c>
      <c r="F94">
        <v>3.3259999999999998E-2</v>
      </c>
      <c r="G94">
        <v>55.17</v>
      </c>
      <c r="H94">
        <v>56.732999999999997</v>
      </c>
      <c r="I94">
        <f>VLOOKUP($C94,'Boys CDC 0-20'!$B$2:$F$243,3,FALSE)</f>
        <v>-1.2858376890000001</v>
      </c>
      <c r="J94">
        <f>VLOOKUP($C94,'Boys CDC 0-20'!$B$2:$F$243,4,FALSE)</f>
        <v>62.077000265999999</v>
      </c>
      <c r="K94">
        <f>VLOOKUP($C94,'Boys CDC 0-20'!$B$2:$F$243,5,FALSE)</f>
        <v>4.0454125600000002E-2</v>
      </c>
      <c r="L94">
        <f t="shared" si="8"/>
        <v>-2.35912582352702</v>
      </c>
      <c r="M94">
        <f t="shared" si="12"/>
        <v>0.91590218301798587</v>
      </c>
      <c r="Q94">
        <v>153</v>
      </c>
      <c r="R94">
        <f t="shared" si="13"/>
        <v>12.75</v>
      </c>
      <c r="S94">
        <f t="shared" si="14"/>
        <v>153.5</v>
      </c>
      <c r="T94">
        <v>1</v>
      </c>
      <c r="U94">
        <v>154.22229999999999</v>
      </c>
      <c r="V94">
        <v>4.7629999999999999E-2</v>
      </c>
      <c r="W94">
        <v>7.3456000000000001</v>
      </c>
      <c r="X94">
        <v>131.523</v>
      </c>
      <c r="Y94">
        <v>137.13399999999999</v>
      </c>
      <c r="Z94">
        <f>VLOOKUP($S94,'Boys CDC 0-20'!$B$2:$F$243,3,FALSE)</f>
        <v>0.65270412099999997</v>
      </c>
      <c r="AA94">
        <f>VLOOKUP($S94,'Boys CDC 0-20'!$B$2:$F$243,4,FALSE)</f>
        <v>154.495058</v>
      </c>
      <c r="AB94">
        <f>VLOOKUP($S94,'Boys CDC 0-20'!$B$2:$F$243,5,FALSE)</f>
        <v>5.0348860000000002E-2</v>
      </c>
      <c r="AC94">
        <f t="shared" si="9"/>
        <v>-2.277791935658747</v>
      </c>
      <c r="AD94">
        <f t="shared" si="15"/>
        <v>1.1369488517329611</v>
      </c>
      <c r="AH94">
        <v>7.583333333333333</v>
      </c>
      <c r="AJ94">
        <v>91.5</v>
      </c>
      <c r="AL94">
        <v>1</v>
      </c>
    </row>
    <row r="95" spans="1:38" x14ac:dyDescent="0.3">
      <c r="A95">
        <v>93</v>
      </c>
      <c r="B95">
        <f t="shared" si="10"/>
        <v>0.25462012320328542</v>
      </c>
      <c r="C95">
        <f t="shared" si="11"/>
        <v>3.5</v>
      </c>
      <c r="D95">
        <v>1</v>
      </c>
      <c r="E95">
        <v>61.579000000000001</v>
      </c>
      <c r="F95">
        <v>3.3230000000000003E-2</v>
      </c>
      <c r="G95">
        <v>55.256</v>
      </c>
      <c r="H95">
        <v>56.819000000000003</v>
      </c>
      <c r="I95">
        <f>VLOOKUP($C95,'Boys CDC 0-20'!$B$2:$F$243,3,FALSE)</f>
        <v>-1.2858376890000001</v>
      </c>
      <c r="J95">
        <f>VLOOKUP($C95,'Boys CDC 0-20'!$B$2:$F$243,4,FALSE)</f>
        <v>62.077000265999999</v>
      </c>
      <c r="K95">
        <f>VLOOKUP($C95,'Boys CDC 0-20'!$B$2:$F$243,5,FALSE)</f>
        <v>4.0454125600000002E-2</v>
      </c>
      <c r="L95">
        <f t="shared" si="8"/>
        <v>-2.3171288643138079</v>
      </c>
      <c r="M95">
        <f t="shared" si="12"/>
        <v>1.0248356544442598</v>
      </c>
      <c r="Q95">
        <v>154</v>
      </c>
      <c r="R95">
        <f t="shared" si="13"/>
        <v>12.833333333333334</v>
      </c>
      <c r="S95">
        <f t="shared" si="14"/>
        <v>154.5</v>
      </c>
      <c r="T95">
        <v>1</v>
      </c>
      <c r="U95">
        <v>154.82579999999999</v>
      </c>
      <c r="V95">
        <v>4.7629999999999999E-2</v>
      </c>
      <c r="W95">
        <v>7.3743999999999996</v>
      </c>
      <c r="X95">
        <v>132.03700000000001</v>
      </c>
      <c r="Y95">
        <v>137.66999999999999</v>
      </c>
      <c r="Z95">
        <f>VLOOKUP($S95,'Boys CDC 0-20'!$B$2:$F$243,3,FALSE)</f>
        <v>0.70275986800000001</v>
      </c>
      <c r="AA95">
        <f>VLOOKUP($S95,'Boys CDC 0-20'!$B$2:$F$243,4,FALSE)</f>
        <v>155.12553650000001</v>
      </c>
      <c r="AB95">
        <f>VLOOKUP($S95,'Boys CDC 0-20'!$B$2:$F$243,5,FALSE)</f>
        <v>5.0355216000000001E-2</v>
      </c>
      <c r="AC95">
        <f t="shared" si="9"/>
        <v>-2.273945259613654</v>
      </c>
      <c r="AD95">
        <f t="shared" si="15"/>
        <v>1.1484638997505887</v>
      </c>
      <c r="AH95">
        <v>7.666666666666667</v>
      </c>
      <c r="AJ95">
        <v>92.5</v>
      </c>
      <c r="AL95">
        <v>1</v>
      </c>
    </row>
    <row r="96" spans="1:38" x14ac:dyDescent="0.3">
      <c r="A96">
        <v>94</v>
      </c>
      <c r="B96">
        <f t="shared" si="10"/>
        <v>0.25735797399041754</v>
      </c>
      <c r="C96">
        <f t="shared" si="11"/>
        <v>3.5</v>
      </c>
      <c r="D96">
        <v>1</v>
      </c>
      <c r="E96">
        <v>61.667000000000002</v>
      </c>
      <c r="F96">
        <v>3.3210000000000003E-2</v>
      </c>
      <c r="G96">
        <v>55.338000000000001</v>
      </c>
      <c r="H96">
        <v>56.902999999999999</v>
      </c>
      <c r="I96">
        <f>VLOOKUP($C96,'Boys CDC 0-20'!$B$2:$F$243,3,FALSE)</f>
        <v>-1.2858376890000001</v>
      </c>
      <c r="J96">
        <f>VLOOKUP($C96,'Boys CDC 0-20'!$B$2:$F$243,4,FALSE)</f>
        <v>62.077000265999999</v>
      </c>
      <c r="K96">
        <f>VLOOKUP($C96,'Boys CDC 0-20'!$B$2:$F$243,5,FALSE)</f>
        <v>4.0454125600000002E-2</v>
      </c>
      <c r="L96">
        <f t="shared" si="8"/>
        <v>-2.2762486131894386</v>
      </c>
      <c r="M96">
        <f t="shared" si="12"/>
        <v>1.1415566905466361</v>
      </c>
      <c r="Q96">
        <v>155</v>
      </c>
      <c r="R96">
        <f t="shared" si="13"/>
        <v>12.916666666666666</v>
      </c>
      <c r="S96">
        <f t="shared" si="14"/>
        <v>155.5</v>
      </c>
      <c r="T96">
        <v>1</v>
      </c>
      <c r="U96">
        <v>155.43289999999999</v>
      </c>
      <c r="V96">
        <v>4.7620000000000003E-2</v>
      </c>
      <c r="W96">
        <v>7.4016999999999999</v>
      </c>
      <c r="X96">
        <v>132.56</v>
      </c>
      <c r="Y96">
        <v>138.214</v>
      </c>
      <c r="Z96">
        <f>VLOOKUP($S96,'Boys CDC 0-20'!$B$2:$F$243,3,FALSE)</f>
        <v>0.75737910600000002</v>
      </c>
      <c r="AA96">
        <f>VLOOKUP($S96,'Boys CDC 0-20'!$B$2:$F$243,4,FALSE)</f>
        <v>155.76420859999999</v>
      </c>
      <c r="AB96">
        <f>VLOOKUP($S96,'Boys CDC 0-20'!$B$2:$F$243,5,FALSE)</f>
        <v>5.0350422999999998E-2</v>
      </c>
      <c r="AC96">
        <f t="shared" si="9"/>
        <v>-2.2698604731160077</v>
      </c>
      <c r="AD96">
        <f t="shared" si="15"/>
        <v>1.1608025013674155</v>
      </c>
      <c r="AH96">
        <v>7.75</v>
      </c>
      <c r="AJ96">
        <v>93.5</v>
      </c>
      <c r="AL96">
        <v>1</v>
      </c>
    </row>
    <row r="97" spans="1:38" x14ac:dyDescent="0.3">
      <c r="A97">
        <v>95</v>
      </c>
      <c r="B97">
        <f t="shared" si="10"/>
        <v>0.26009582477754961</v>
      </c>
      <c r="C97">
        <f t="shared" si="11"/>
        <v>3.5</v>
      </c>
      <c r="D97">
        <v>1</v>
      </c>
      <c r="E97">
        <v>61.754300000000001</v>
      </c>
      <c r="F97">
        <v>3.3180000000000001E-2</v>
      </c>
      <c r="G97">
        <v>55.421999999999997</v>
      </c>
      <c r="H97">
        <v>56.988</v>
      </c>
      <c r="I97">
        <f>VLOOKUP($C97,'Boys CDC 0-20'!$B$2:$F$243,3,FALSE)</f>
        <v>-1.2858376890000001</v>
      </c>
      <c r="J97">
        <f>VLOOKUP($C97,'Boys CDC 0-20'!$B$2:$F$243,4,FALSE)</f>
        <v>62.077000265999999</v>
      </c>
      <c r="K97">
        <f>VLOOKUP($C97,'Boys CDC 0-20'!$B$2:$F$243,5,FALSE)</f>
        <v>4.0454125600000002E-2</v>
      </c>
      <c r="L97">
        <f t="shared" si="8"/>
        <v>-2.2350218703240645</v>
      </c>
      <c r="M97">
        <f t="shared" si="12"/>
        <v>1.2707956486578629</v>
      </c>
      <c r="Q97">
        <v>156</v>
      </c>
      <c r="R97">
        <f t="shared" si="13"/>
        <v>13</v>
      </c>
      <c r="S97">
        <f t="shared" si="14"/>
        <v>156.5</v>
      </c>
      <c r="T97">
        <v>1</v>
      </c>
      <c r="U97">
        <v>156.04259999999999</v>
      </c>
      <c r="V97">
        <v>4.7600000000000003E-2</v>
      </c>
      <c r="W97">
        <v>7.4276</v>
      </c>
      <c r="X97">
        <v>133.09</v>
      </c>
      <c r="Y97">
        <v>138.76300000000001</v>
      </c>
      <c r="Z97">
        <f>VLOOKUP($S97,'Boys CDC 0-20'!$B$2:$F$243,3,FALSE)</f>
        <v>0.81623971299999998</v>
      </c>
      <c r="AA97">
        <f>VLOOKUP($S97,'Boys CDC 0-20'!$B$2:$F$243,4,FALSE)</f>
        <v>156.40988580000001</v>
      </c>
      <c r="AB97">
        <f>VLOOKUP($S97,'Boys CDC 0-20'!$B$2:$F$243,5,FALSE)</f>
        <v>5.0333443999999998E-2</v>
      </c>
      <c r="AC97">
        <f t="shared" si="9"/>
        <v>-2.2658835694902502</v>
      </c>
      <c r="AD97">
        <f t="shared" si="15"/>
        <v>1.1729256430727648</v>
      </c>
      <c r="AH97">
        <v>7.833333333333333</v>
      </c>
      <c r="AJ97">
        <v>94.5</v>
      </c>
      <c r="AL97">
        <v>1</v>
      </c>
    </row>
    <row r="98" spans="1:38" x14ac:dyDescent="0.3">
      <c r="A98">
        <v>96</v>
      </c>
      <c r="B98">
        <f t="shared" si="10"/>
        <v>0.26283367556468173</v>
      </c>
      <c r="C98">
        <f t="shared" si="11"/>
        <v>3.5</v>
      </c>
      <c r="D98">
        <v>1</v>
      </c>
      <c r="E98">
        <v>61.841099999999997</v>
      </c>
      <c r="F98">
        <v>3.3160000000000002E-2</v>
      </c>
      <c r="G98">
        <v>55.503999999999998</v>
      </c>
      <c r="H98">
        <v>57.070999999999998</v>
      </c>
      <c r="I98">
        <f>VLOOKUP($C98,'Boys CDC 0-20'!$B$2:$F$243,3,FALSE)</f>
        <v>-1.2858376890000001</v>
      </c>
      <c r="J98">
        <f>VLOOKUP($C98,'Boys CDC 0-20'!$B$2:$F$243,4,FALSE)</f>
        <v>62.077000265999999</v>
      </c>
      <c r="K98">
        <f>VLOOKUP($C98,'Boys CDC 0-20'!$B$2:$F$243,5,FALSE)</f>
        <v>4.0454125600000002E-2</v>
      </c>
      <c r="L98">
        <f t="shared" si="8"/>
        <v>-2.1949005802096435</v>
      </c>
      <c r="M98">
        <f t="shared" si="12"/>
        <v>1.4085365101653995</v>
      </c>
      <c r="Q98">
        <v>157</v>
      </c>
      <c r="R98">
        <f t="shared" si="13"/>
        <v>13.083333333333334</v>
      </c>
      <c r="S98">
        <f t="shared" si="14"/>
        <v>157.5</v>
      </c>
      <c r="T98">
        <v>1</v>
      </c>
      <c r="U98">
        <v>156.65389999999999</v>
      </c>
      <c r="V98">
        <v>4.7579999999999997E-2</v>
      </c>
      <c r="W98">
        <v>7.4535999999999998</v>
      </c>
      <c r="X98">
        <v>133.62100000000001</v>
      </c>
      <c r="Y98">
        <v>139.31399999999999</v>
      </c>
      <c r="Z98">
        <f>VLOOKUP($S98,'Boys CDC 0-20'!$B$2:$F$243,3,FALSE)</f>
        <v>0.87894741600000004</v>
      </c>
      <c r="AA98">
        <f>VLOOKUP($S98,'Boys CDC 0-20'!$B$2:$F$243,4,FALSE)</f>
        <v>157.06124149999999</v>
      </c>
      <c r="AB98">
        <f>VLOOKUP($S98,'Boys CDC 0-20'!$B$2:$F$243,5,FALSE)</f>
        <v>5.0303282999999997E-2</v>
      </c>
      <c r="AC98">
        <f t="shared" si="9"/>
        <v>-2.2623417113003095</v>
      </c>
      <c r="AD98">
        <f t="shared" si="15"/>
        <v>1.1838149608382298</v>
      </c>
      <c r="AH98">
        <v>7.916666666666667</v>
      </c>
      <c r="AJ98">
        <v>95.5</v>
      </c>
      <c r="AL98">
        <v>1</v>
      </c>
    </row>
    <row r="99" spans="1:38" x14ac:dyDescent="0.3">
      <c r="A99">
        <v>97</v>
      </c>
      <c r="B99">
        <f t="shared" si="10"/>
        <v>0.2655715263518138</v>
      </c>
      <c r="C99">
        <f t="shared" si="11"/>
        <v>3.5</v>
      </c>
      <c r="D99">
        <v>1</v>
      </c>
      <c r="E99">
        <v>61.927399999999999</v>
      </c>
      <c r="F99">
        <v>3.313E-2</v>
      </c>
      <c r="G99">
        <v>55.587000000000003</v>
      </c>
      <c r="H99">
        <v>57.155000000000001</v>
      </c>
      <c r="I99">
        <f>VLOOKUP($C99,'Boys CDC 0-20'!$B$2:$F$243,3,FALSE)</f>
        <v>-1.2858376890000001</v>
      </c>
      <c r="J99">
        <f>VLOOKUP($C99,'Boys CDC 0-20'!$B$2:$F$243,4,FALSE)</f>
        <v>62.077000265999999</v>
      </c>
      <c r="K99">
        <f>VLOOKUP($C99,'Boys CDC 0-20'!$B$2:$F$243,5,FALSE)</f>
        <v>4.0454125600000002E-2</v>
      </c>
      <c r="L99">
        <f t="shared" si="8"/>
        <v>-2.1544314708078516</v>
      </c>
      <c r="M99">
        <f t="shared" si="12"/>
        <v>1.5603175392715107</v>
      </c>
      <c r="Q99">
        <v>158</v>
      </c>
      <c r="R99">
        <f t="shared" si="13"/>
        <v>13.166666666666666</v>
      </c>
      <c r="S99">
        <f t="shared" si="14"/>
        <v>158.5</v>
      </c>
      <c r="T99">
        <v>1</v>
      </c>
      <c r="U99">
        <v>157.26599999999999</v>
      </c>
      <c r="V99">
        <v>4.7559999999999998E-2</v>
      </c>
      <c r="W99">
        <v>7.4795999999999996</v>
      </c>
      <c r="X99">
        <v>134.15199999999999</v>
      </c>
      <c r="Y99">
        <v>139.86600000000001</v>
      </c>
      <c r="Z99">
        <f>VLOOKUP($S99,'Boys CDC 0-20'!$B$2:$F$243,3,FALSE)</f>
        <v>0.94505348600000005</v>
      </c>
      <c r="AA99">
        <f>VLOOKUP($S99,'Boys CDC 0-20'!$B$2:$F$243,4,FALSE)</f>
        <v>157.7168289</v>
      </c>
      <c r="AB99">
        <f>VLOOKUP($S99,'Boys CDC 0-20'!$B$2:$F$243,5,FALSE)</f>
        <v>5.0259018000000003E-2</v>
      </c>
      <c r="AC99">
        <f t="shared" si="9"/>
        <v>-2.2592881385147887</v>
      </c>
      <c r="AD99">
        <f t="shared" si="15"/>
        <v>1.1932733633192425</v>
      </c>
      <c r="AH99">
        <v>8</v>
      </c>
      <c r="AJ99">
        <v>96.5</v>
      </c>
      <c r="AL99">
        <v>1</v>
      </c>
    </row>
    <row r="100" spans="1:38" x14ac:dyDescent="0.3">
      <c r="A100">
        <v>98</v>
      </c>
      <c r="B100">
        <f t="shared" si="10"/>
        <v>0.26830937713894593</v>
      </c>
      <c r="C100">
        <f t="shared" si="11"/>
        <v>3.5</v>
      </c>
      <c r="D100">
        <v>1</v>
      </c>
      <c r="E100">
        <v>62.012999999999998</v>
      </c>
      <c r="F100">
        <v>3.3110000000000001E-2</v>
      </c>
      <c r="G100">
        <v>55.667999999999999</v>
      </c>
      <c r="H100">
        <v>57.235999999999997</v>
      </c>
      <c r="I100">
        <f>VLOOKUP($C100,'Boys CDC 0-20'!$B$2:$F$243,3,FALSE)</f>
        <v>-1.2858376890000001</v>
      </c>
      <c r="J100">
        <f>VLOOKUP($C100,'Boys CDC 0-20'!$B$2:$F$243,4,FALSE)</f>
        <v>62.077000265999999</v>
      </c>
      <c r="K100">
        <f>VLOOKUP($C100,'Boys CDC 0-20'!$B$2:$F$243,5,FALSE)</f>
        <v>4.0454125600000002E-2</v>
      </c>
      <c r="L100">
        <f t="shared" si="8"/>
        <v>-2.1155362362611507</v>
      </c>
      <c r="M100">
        <f t="shared" si="12"/>
        <v>1.7192134950892473</v>
      </c>
      <c r="Q100">
        <v>159</v>
      </c>
      <c r="R100">
        <f t="shared" si="13"/>
        <v>13.25</v>
      </c>
      <c r="S100">
        <f t="shared" si="14"/>
        <v>159.5</v>
      </c>
      <c r="T100">
        <v>1</v>
      </c>
      <c r="U100">
        <v>157.8775</v>
      </c>
      <c r="V100">
        <v>4.7539999999999999E-2</v>
      </c>
      <c r="W100">
        <v>7.5054999999999996</v>
      </c>
      <c r="X100">
        <v>134.684</v>
      </c>
      <c r="Y100">
        <v>140.417</v>
      </c>
      <c r="Z100">
        <f>VLOOKUP($S100,'Boys CDC 0-20'!$B$2:$F$243,3,FALSE)</f>
        <v>1.0140461080000001</v>
      </c>
      <c r="AA100">
        <f>VLOOKUP($S100,'Boys CDC 0-20'!$B$2:$F$243,4,FALSE)</f>
        <v>158.3750929</v>
      </c>
      <c r="AB100">
        <f>VLOOKUP($S100,'Boys CDC 0-20'!$B$2:$F$243,5,FALSE)</f>
        <v>5.0199836999999997E-2</v>
      </c>
      <c r="AC100">
        <f t="shared" si="9"/>
        <v>-2.2568950382822015</v>
      </c>
      <c r="AD100">
        <f t="shared" si="15"/>
        <v>1.2007317081264273</v>
      </c>
      <c r="AH100">
        <v>8.0833333333333339</v>
      </c>
      <c r="AJ100">
        <v>97.5</v>
      </c>
      <c r="AL100">
        <v>1</v>
      </c>
    </row>
    <row r="101" spans="1:38" x14ac:dyDescent="0.3">
      <c r="A101">
        <v>99</v>
      </c>
      <c r="B101">
        <f t="shared" si="10"/>
        <v>0.27104722792607805</v>
      </c>
      <c r="C101">
        <f t="shared" si="11"/>
        <v>3.5</v>
      </c>
      <c r="D101">
        <v>1</v>
      </c>
      <c r="E101">
        <v>62.098100000000002</v>
      </c>
      <c r="F101">
        <v>3.3079999999999998E-2</v>
      </c>
      <c r="G101">
        <v>55.75</v>
      </c>
      <c r="H101">
        <v>57.319000000000003</v>
      </c>
      <c r="I101">
        <f>VLOOKUP($C101,'Boys CDC 0-20'!$B$2:$F$243,3,FALSE)</f>
        <v>-1.2858376890000001</v>
      </c>
      <c r="J101">
        <f>VLOOKUP($C101,'Boys CDC 0-20'!$B$2:$F$243,4,FALSE)</f>
        <v>62.077000265999999</v>
      </c>
      <c r="K101">
        <f>VLOOKUP($C101,'Boys CDC 0-20'!$B$2:$F$243,5,FALSE)</f>
        <v>4.0454125600000002E-2</v>
      </c>
      <c r="L101">
        <f t="shared" si="8"/>
        <v>-2.0758109304950638</v>
      </c>
      <c r="M101">
        <f t="shared" si="12"/>
        <v>1.8955720517116401</v>
      </c>
      <c r="Q101">
        <v>160</v>
      </c>
      <c r="R101">
        <f t="shared" si="13"/>
        <v>13.333333333333334</v>
      </c>
      <c r="S101">
        <f t="shared" si="14"/>
        <v>160.5</v>
      </c>
      <c r="T101">
        <v>1</v>
      </c>
      <c r="U101">
        <v>158.4871</v>
      </c>
      <c r="V101">
        <v>4.7509999999999997E-2</v>
      </c>
      <c r="W101">
        <v>7.5297000000000001</v>
      </c>
      <c r="X101">
        <v>135.21899999999999</v>
      </c>
      <c r="Y101">
        <v>140.97</v>
      </c>
      <c r="Z101">
        <f>VLOOKUP($S101,'Boys CDC 0-20'!$B$2:$F$243,3,FALSE)</f>
        <v>1.085383319</v>
      </c>
      <c r="AA101">
        <f>VLOOKUP($S101,'Boys CDC 0-20'!$B$2:$F$243,4,FALSE)</f>
        <v>159.03439900000001</v>
      </c>
      <c r="AB101">
        <f>VLOOKUP($S101,'Boys CDC 0-20'!$B$2:$F$243,5,FALSE)</f>
        <v>5.0125061999999998E-2</v>
      </c>
      <c r="AC101">
        <f t="shared" si="9"/>
        <v>-2.2547003387937954</v>
      </c>
      <c r="AD101">
        <f t="shared" si="15"/>
        <v>1.2076072193279224</v>
      </c>
      <c r="AH101">
        <v>8.1666666666666661</v>
      </c>
      <c r="AJ101">
        <v>98.5</v>
      </c>
      <c r="AL101">
        <v>1</v>
      </c>
    </row>
    <row r="102" spans="1:38" x14ac:dyDescent="0.3">
      <c r="A102">
        <v>100</v>
      </c>
      <c r="B102">
        <f t="shared" si="10"/>
        <v>0.27378507871321012</v>
      </c>
      <c r="C102">
        <f t="shared" si="11"/>
        <v>3.5</v>
      </c>
      <c r="D102">
        <v>1</v>
      </c>
      <c r="E102">
        <v>62.182600000000001</v>
      </c>
      <c r="F102">
        <v>3.3059999999999999E-2</v>
      </c>
      <c r="G102">
        <v>55.83</v>
      </c>
      <c r="H102">
        <v>57.4</v>
      </c>
      <c r="I102">
        <f>VLOOKUP($C102,'Boys CDC 0-20'!$B$2:$F$243,3,FALSE)</f>
        <v>-1.2858376890000001</v>
      </c>
      <c r="J102">
        <f>VLOOKUP($C102,'Boys CDC 0-20'!$B$2:$F$243,4,FALSE)</f>
        <v>62.077000265999999</v>
      </c>
      <c r="K102">
        <f>VLOOKUP($C102,'Boys CDC 0-20'!$B$2:$F$243,5,FALSE)</f>
        <v>4.0454125600000002E-2</v>
      </c>
      <c r="L102">
        <f t="shared" si="8"/>
        <v>-2.0371694317044682</v>
      </c>
      <c r="M102">
        <f t="shared" si="12"/>
        <v>2.0816532995171699</v>
      </c>
      <c r="Q102">
        <v>161</v>
      </c>
      <c r="R102">
        <f t="shared" si="13"/>
        <v>13.416666666666666</v>
      </c>
      <c r="S102">
        <f t="shared" si="14"/>
        <v>161.5</v>
      </c>
      <c r="T102">
        <v>1</v>
      </c>
      <c r="U102">
        <v>159.09370000000001</v>
      </c>
      <c r="V102">
        <v>4.7469999999999998E-2</v>
      </c>
      <c r="W102">
        <v>7.5522</v>
      </c>
      <c r="X102">
        <v>135.756</v>
      </c>
      <c r="Y102">
        <v>141.52500000000001</v>
      </c>
      <c r="Z102">
        <f>VLOOKUP($S102,'Boys CDC 0-20'!$B$2:$F$243,3,FALSE)</f>
        <v>1.158487278</v>
      </c>
      <c r="AA102">
        <f>VLOOKUP($S102,'Boys CDC 0-20'!$B$2:$F$243,4,FALSE)</f>
        <v>159.69305009999999</v>
      </c>
      <c r="AB102">
        <f>VLOOKUP($S102,'Boys CDC 0-20'!$B$2:$F$243,5,FALSE)</f>
        <v>5.0034179999999998E-2</v>
      </c>
      <c r="AC102">
        <f t="shared" si="9"/>
        <v>-2.2526267417169823</v>
      </c>
      <c r="AD102">
        <f t="shared" si="15"/>
        <v>1.2141346769195469</v>
      </c>
      <c r="AH102">
        <v>8.25</v>
      </c>
      <c r="AJ102">
        <v>99.5</v>
      </c>
      <c r="AL102">
        <v>1</v>
      </c>
    </row>
    <row r="103" spans="1:38" x14ac:dyDescent="0.3">
      <c r="A103">
        <v>101</v>
      </c>
      <c r="B103">
        <f t="shared" si="10"/>
        <v>0.27652292950034224</v>
      </c>
      <c r="C103">
        <f t="shared" si="11"/>
        <v>3.5</v>
      </c>
      <c r="D103">
        <v>1</v>
      </c>
      <c r="E103">
        <v>62.266500000000001</v>
      </c>
      <c r="F103">
        <v>3.3029999999999997E-2</v>
      </c>
      <c r="G103">
        <v>55.911000000000001</v>
      </c>
      <c r="H103">
        <v>57.481999999999999</v>
      </c>
      <c r="I103">
        <f>VLOOKUP($C103,'Boys CDC 0-20'!$B$2:$F$243,3,FALSE)</f>
        <v>-1.2858376890000001</v>
      </c>
      <c r="J103">
        <f>VLOOKUP($C103,'Boys CDC 0-20'!$B$2:$F$243,4,FALSE)</f>
        <v>62.077000265999999</v>
      </c>
      <c r="K103">
        <f>VLOOKUP($C103,'Boys CDC 0-20'!$B$2:$F$243,5,FALSE)</f>
        <v>4.0454125600000002E-2</v>
      </c>
      <c r="L103">
        <f t="shared" si="8"/>
        <v>-1.9981776325430052</v>
      </c>
      <c r="M103">
        <f t="shared" si="12"/>
        <v>2.2848702797203737</v>
      </c>
      <c r="Q103">
        <v>162</v>
      </c>
      <c r="R103">
        <f t="shared" si="13"/>
        <v>13.5</v>
      </c>
      <c r="S103">
        <f t="shared" si="14"/>
        <v>162.5</v>
      </c>
      <c r="T103">
        <v>1</v>
      </c>
      <c r="U103">
        <v>159.6962</v>
      </c>
      <c r="V103">
        <v>4.7440000000000003E-2</v>
      </c>
      <c r="W103">
        <v>7.5759999999999996</v>
      </c>
      <c r="X103">
        <v>136.285</v>
      </c>
      <c r="Y103">
        <v>142.072</v>
      </c>
      <c r="Z103">
        <f>VLOOKUP($S103,'Boys CDC 0-20'!$B$2:$F$243,3,FALSE)</f>
        <v>1.2327688160000001</v>
      </c>
      <c r="AA103">
        <f>VLOOKUP($S103,'Boys CDC 0-20'!$B$2:$F$243,4,FALSE)</f>
        <v>160.3493168</v>
      </c>
      <c r="AB103">
        <f>VLOOKUP($S103,'Boys CDC 0-20'!$B$2:$F$243,5,FALSE)</f>
        <v>4.9926861000000003E-2</v>
      </c>
      <c r="AC103">
        <f t="shared" si="9"/>
        <v>-2.251810074234482</v>
      </c>
      <c r="AD103">
        <f t="shared" si="15"/>
        <v>1.2167138391316572</v>
      </c>
      <c r="AH103">
        <v>8.3333333333333339</v>
      </c>
      <c r="AJ103">
        <v>100.5</v>
      </c>
      <c r="AL103">
        <v>1</v>
      </c>
    </row>
    <row r="104" spans="1:38" x14ac:dyDescent="0.3">
      <c r="A104">
        <v>102</v>
      </c>
      <c r="B104">
        <f t="shared" si="10"/>
        <v>0.27926078028747431</v>
      </c>
      <c r="C104">
        <f t="shared" si="11"/>
        <v>3.5</v>
      </c>
      <c r="D104">
        <v>1</v>
      </c>
      <c r="E104">
        <v>62.349899999999998</v>
      </c>
      <c r="F104">
        <v>3.3009999999999998E-2</v>
      </c>
      <c r="G104">
        <v>55.99</v>
      </c>
      <c r="H104">
        <v>57.561999999999998</v>
      </c>
      <c r="I104">
        <f>VLOOKUP($C104,'Boys CDC 0-20'!$B$2:$F$243,3,FALSE)</f>
        <v>-1.2858376890000001</v>
      </c>
      <c r="J104">
        <f>VLOOKUP($C104,'Boys CDC 0-20'!$B$2:$F$243,4,FALSE)</f>
        <v>62.077000265999999</v>
      </c>
      <c r="K104">
        <f>VLOOKUP($C104,'Boys CDC 0-20'!$B$2:$F$243,5,FALSE)</f>
        <v>4.0454125600000002E-2</v>
      </c>
      <c r="L104">
        <f t="shared" si="8"/>
        <v>-1.9602591896126564</v>
      </c>
      <c r="M104">
        <f t="shared" si="12"/>
        <v>2.498275170951219</v>
      </c>
      <c r="Q104">
        <v>163</v>
      </c>
      <c r="R104">
        <f t="shared" si="13"/>
        <v>13.583333333333334</v>
      </c>
      <c r="S104">
        <f t="shared" si="14"/>
        <v>163.5</v>
      </c>
      <c r="T104">
        <v>1</v>
      </c>
      <c r="U104">
        <v>160.29390000000001</v>
      </c>
      <c r="V104">
        <v>4.7399999999999998E-2</v>
      </c>
      <c r="W104">
        <v>7.5979000000000001</v>
      </c>
      <c r="X104">
        <v>136.815</v>
      </c>
      <c r="Y104">
        <v>142.61799999999999</v>
      </c>
      <c r="Z104">
        <f>VLOOKUP($S104,'Boys CDC 0-20'!$B$2:$F$243,3,FALSE)</f>
        <v>1.307628899</v>
      </c>
      <c r="AA104">
        <f>VLOOKUP($S104,'Boys CDC 0-20'!$B$2:$F$243,4,FALSE)</f>
        <v>161.00145860000001</v>
      </c>
      <c r="AB104">
        <f>VLOOKUP($S104,'Boys CDC 0-20'!$B$2:$F$243,5,FALSE)</f>
        <v>4.9802976999999998E-2</v>
      </c>
      <c r="AC104">
        <f t="shared" si="9"/>
        <v>-2.2512913795705995</v>
      </c>
      <c r="AD104">
        <f t="shared" si="15"/>
        <v>1.2183544218180828</v>
      </c>
      <c r="AH104">
        <v>8.4166666666666661</v>
      </c>
      <c r="AJ104">
        <v>101.5</v>
      </c>
      <c r="AL104">
        <v>1</v>
      </c>
    </row>
    <row r="105" spans="1:38" x14ac:dyDescent="0.3">
      <c r="A105">
        <v>103</v>
      </c>
      <c r="B105">
        <f t="shared" si="10"/>
        <v>0.28199863107460643</v>
      </c>
      <c r="C105">
        <f t="shared" si="11"/>
        <v>3.5</v>
      </c>
      <c r="D105">
        <v>1</v>
      </c>
      <c r="E105">
        <v>62.432699999999997</v>
      </c>
      <c r="F105">
        <v>3.2980000000000002E-2</v>
      </c>
      <c r="G105">
        <v>56.07</v>
      </c>
      <c r="H105">
        <v>57.643000000000001</v>
      </c>
      <c r="I105">
        <f>VLOOKUP($C105,'Boys CDC 0-20'!$B$2:$F$243,3,FALSE)</f>
        <v>-1.2858376890000001</v>
      </c>
      <c r="J105">
        <f>VLOOKUP($C105,'Boys CDC 0-20'!$B$2:$F$243,4,FALSE)</f>
        <v>62.077000265999999</v>
      </c>
      <c r="K105">
        <f>VLOOKUP($C105,'Boys CDC 0-20'!$B$2:$F$243,5,FALSE)</f>
        <v>4.0454125600000002E-2</v>
      </c>
      <c r="L105">
        <f t="shared" si="8"/>
        <v>-1.9219892992124783</v>
      </c>
      <c r="M105">
        <f t="shared" si="12"/>
        <v>2.7303552116329337</v>
      </c>
      <c r="Q105">
        <v>164</v>
      </c>
      <c r="R105">
        <f t="shared" si="13"/>
        <v>13.666666666666666</v>
      </c>
      <c r="S105">
        <f t="shared" si="14"/>
        <v>164.5</v>
      </c>
      <c r="T105">
        <v>1</v>
      </c>
      <c r="U105">
        <v>160.8861</v>
      </c>
      <c r="V105">
        <v>4.7350000000000003E-2</v>
      </c>
      <c r="W105">
        <v>7.6180000000000003</v>
      </c>
      <c r="X105">
        <v>137.345</v>
      </c>
      <c r="Y105">
        <v>143.16399999999999</v>
      </c>
      <c r="Z105">
        <f>VLOOKUP($S105,'Boys CDC 0-20'!$B$2:$F$243,3,FALSE)</f>
        <v>1.382473225</v>
      </c>
      <c r="AA105">
        <f>VLOOKUP($S105,'Boys CDC 0-20'!$B$2:$F$243,4,FALSE)</f>
        <v>161.6477515</v>
      </c>
      <c r="AB105">
        <f>VLOOKUP($S105,'Boys CDC 0-20'!$B$2:$F$243,5,FALSE)</f>
        <v>4.9662610000000003E-2</v>
      </c>
      <c r="AC105">
        <f t="shared" si="9"/>
        <v>-2.2508623448306557</v>
      </c>
      <c r="AD105">
        <f t="shared" si="15"/>
        <v>1.2197128669763866</v>
      </c>
      <c r="AH105">
        <v>8.5</v>
      </c>
      <c r="AJ105">
        <v>102.5</v>
      </c>
      <c r="AL105">
        <v>1</v>
      </c>
    </row>
    <row r="106" spans="1:38" x14ac:dyDescent="0.3">
      <c r="A106">
        <v>104</v>
      </c>
      <c r="B106">
        <f t="shared" si="10"/>
        <v>0.28473648186173856</v>
      </c>
      <c r="C106">
        <f t="shared" si="11"/>
        <v>3.5</v>
      </c>
      <c r="D106">
        <v>1</v>
      </c>
      <c r="E106">
        <v>62.514899999999997</v>
      </c>
      <c r="F106">
        <v>3.2960000000000003E-2</v>
      </c>
      <c r="G106">
        <v>56.148000000000003</v>
      </c>
      <c r="H106">
        <v>57.720999999999997</v>
      </c>
      <c r="I106">
        <f>VLOOKUP($C106,'Boys CDC 0-20'!$B$2:$F$243,3,FALSE)</f>
        <v>-1.2858376890000001</v>
      </c>
      <c r="J106">
        <f>VLOOKUP($C106,'Boys CDC 0-20'!$B$2:$F$243,4,FALSE)</f>
        <v>62.077000265999999</v>
      </c>
      <c r="K106">
        <f>VLOOKUP($C106,'Boys CDC 0-20'!$B$2:$F$243,5,FALSE)</f>
        <v>4.0454125600000002E-2</v>
      </c>
      <c r="L106">
        <f t="shared" si="8"/>
        <v>-1.8852528128221524</v>
      </c>
      <c r="M106">
        <f t="shared" si="12"/>
        <v>2.9697856800775986</v>
      </c>
      <c r="Q106">
        <v>165</v>
      </c>
      <c r="R106">
        <f t="shared" si="13"/>
        <v>13.75</v>
      </c>
      <c r="S106">
        <f t="shared" si="14"/>
        <v>165.5</v>
      </c>
      <c r="T106">
        <v>1</v>
      </c>
      <c r="U106">
        <v>161.47200000000001</v>
      </c>
      <c r="V106">
        <v>4.7300000000000002E-2</v>
      </c>
      <c r="W106">
        <v>7.6375999999999999</v>
      </c>
      <c r="X106">
        <v>137.87</v>
      </c>
      <c r="Y106">
        <v>143.70400000000001</v>
      </c>
      <c r="Z106">
        <f>VLOOKUP($S106,'Boys CDC 0-20'!$B$2:$F$243,3,FALSE)</f>
        <v>1.4567204789999999</v>
      </c>
      <c r="AA106">
        <f>VLOOKUP($S106,'Boys CDC 0-20'!$B$2:$F$243,4,FALSE)</f>
        <v>162.28651189999999</v>
      </c>
      <c r="AB106">
        <f>VLOOKUP($S106,'Boys CDC 0-20'!$B$2:$F$243,5,FALSE)</f>
        <v>4.9506051000000002E-2</v>
      </c>
      <c r="AC106">
        <f t="shared" si="9"/>
        <v>-2.2511443132272251</v>
      </c>
      <c r="AD106">
        <f t="shared" si="15"/>
        <v>1.2188199276202039</v>
      </c>
      <c r="AH106">
        <v>8.5833333333333339</v>
      </c>
      <c r="AJ106">
        <v>103.5</v>
      </c>
      <c r="AL106">
        <v>1</v>
      </c>
    </row>
    <row r="107" spans="1:38" x14ac:dyDescent="0.3">
      <c r="A107">
        <v>105</v>
      </c>
      <c r="B107">
        <f t="shared" si="10"/>
        <v>0.28747433264887062</v>
      </c>
      <c r="C107">
        <f t="shared" si="11"/>
        <v>3.5</v>
      </c>
      <c r="D107">
        <v>1</v>
      </c>
      <c r="E107">
        <v>62.596600000000002</v>
      </c>
      <c r="F107">
        <v>3.2939999999999997E-2</v>
      </c>
      <c r="G107">
        <v>56.225000000000001</v>
      </c>
      <c r="H107">
        <v>57.8</v>
      </c>
      <c r="I107">
        <f>VLOOKUP($C107,'Boys CDC 0-20'!$B$2:$F$243,3,FALSE)</f>
        <v>-1.2858376890000001</v>
      </c>
      <c r="J107">
        <f>VLOOKUP($C107,'Boys CDC 0-20'!$B$2:$F$243,4,FALSE)</f>
        <v>62.077000265999999</v>
      </c>
      <c r="K107">
        <f>VLOOKUP($C107,'Boys CDC 0-20'!$B$2:$F$243,5,FALSE)</f>
        <v>4.0454125600000002E-2</v>
      </c>
      <c r="L107">
        <f t="shared" si="8"/>
        <v>-1.8481608327523655</v>
      </c>
      <c r="M107">
        <f t="shared" si="12"/>
        <v>3.2289539813123778</v>
      </c>
      <c r="Q107">
        <v>166</v>
      </c>
      <c r="R107">
        <f t="shared" si="13"/>
        <v>13.833333333333334</v>
      </c>
      <c r="S107">
        <f t="shared" si="14"/>
        <v>166.5</v>
      </c>
      <c r="T107">
        <v>1</v>
      </c>
      <c r="U107">
        <v>162.0505</v>
      </c>
      <c r="V107">
        <v>4.725E-2</v>
      </c>
      <c r="W107">
        <v>7.6569000000000003</v>
      </c>
      <c r="X107">
        <v>138.38900000000001</v>
      </c>
      <c r="Y107">
        <v>144.238</v>
      </c>
      <c r="Z107">
        <f>VLOOKUP($S107,'Boys CDC 0-20'!$B$2:$F$243,3,FALSE)</f>
        <v>1.5298102469999999</v>
      </c>
      <c r="AA107">
        <f>VLOOKUP($S107,'Boys CDC 0-20'!$B$2:$F$243,4,FALSE)</f>
        <v>162.91612019999999</v>
      </c>
      <c r="AB107">
        <f>VLOOKUP($S107,'Boys CDC 0-20'!$B$2:$F$243,5,FALSE)</f>
        <v>4.9333800999999997E-2</v>
      </c>
      <c r="AC107">
        <f t="shared" si="9"/>
        <v>-2.2520326397484385</v>
      </c>
      <c r="AD107">
        <f t="shared" si="15"/>
        <v>1.2160104725106253</v>
      </c>
      <c r="AH107">
        <v>8.6666666666666661</v>
      </c>
      <c r="AJ107">
        <v>104.5</v>
      </c>
      <c r="AL107">
        <v>1</v>
      </c>
    </row>
    <row r="108" spans="1:38" x14ac:dyDescent="0.3">
      <c r="A108">
        <v>106</v>
      </c>
      <c r="B108">
        <f t="shared" si="10"/>
        <v>0.29021218343600275</v>
      </c>
      <c r="C108">
        <f t="shared" si="11"/>
        <v>3.5</v>
      </c>
      <c r="D108">
        <v>1</v>
      </c>
      <c r="E108">
        <v>62.677799999999998</v>
      </c>
      <c r="F108">
        <v>3.2910000000000002E-2</v>
      </c>
      <c r="G108">
        <v>56.302999999999997</v>
      </c>
      <c r="H108">
        <v>57.878999999999998</v>
      </c>
      <c r="I108">
        <f>VLOOKUP($C108,'Boys CDC 0-20'!$B$2:$F$243,3,FALSE)</f>
        <v>-1.2858376890000001</v>
      </c>
      <c r="J108">
        <f>VLOOKUP($C108,'Boys CDC 0-20'!$B$2:$F$243,4,FALSE)</f>
        <v>62.077000265999999</v>
      </c>
      <c r="K108">
        <f>VLOOKUP($C108,'Boys CDC 0-20'!$B$2:$F$243,5,FALSE)</f>
        <v>4.0454125600000002E-2</v>
      </c>
      <c r="L108">
        <f t="shared" si="8"/>
        <v>-1.8111845562381894</v>
      </c>
      <c r="M108">
        <f t="shared" si="12"/>
        <v>3.505614400469693</v>
      </c>
      <c r="Q108">
        <v>167</v>
      </c>
      <c r="R108">
        <f t="shared" si="13"/>
        <v>13.916666666666666</v>
      </c>
      <c r="S108">
        <f t="shared" si="14"/>
        <v>167.5</v>
      </c>
      <c r="T108">
        <v>1</v>
      </c>
      <c r="U108">
        <v>162.6207</v>
      </c>
      <c r="V108">
        <v>4.7199999999999999E-2</v>
      </c>
      <c r="W108">
        <v>7.6757</v>
      </c>
      <c r="X108">
        <v>138.90100000000001</v>
      </c>
      <c r="Y108">
        <v>144.76400000000001</v>
      </c>
      <c r="Z108">
        <f>VLOOKUP($S108,'Boys CDC 0-20'!$B$2:$F$243,3,FALSE)</f>
        <v>1.6012195730000001</v>
      </c>
      <c r="AA108">
        <f>VLOOKUP($S108,'Boys CDC 0-20'!$B$2:$F$243,4,FALSE)</f>
        <v>163.535045</v>
      </c>
      <c r="AB108">
        <f>VLOOKUP($S108,'Boys CDC 0-20'!$B$2:$F$243,5,FALSE)</f>
        <v>4.9146553000000003E-2</v>
      </c>
      <c r="AC108">
        <f t="shared" si="9"/>
        <v>-2.2536562815712395</v>
      </c>
      <c r="AD108">
        <f t="shared" si="15"/>
        <v>1.2108899848362693</v>
      </c>
      <c r="AH108">
        <v>8.75</v>
      </c>
      <c r="AJ108">
        <v>105.5</v>
      </c>
      <c r="AL108">
        <v>1</v>
      </c>
    </row>
    <row r="109" spans="1:38" x14ac:dyDescent="0.3">
      <c r="A109">
        <v>107</v>
      </c>
      <c r="B109">
        <f t="shared" si="10"/>
        <v>0.29295003422313481</v>
      </c>
      <c r="C109">
        <f t="shared" si="11"/>
        <v>3.5</v>
      </c>
      <c r="D109">
        <v>1</v>
      </c>
      <c r="E109">
        <v>62.758400000000002</v>
      </c>
      <c r="F109">
        <v>3.2890000000000003E-2</v>
      </c>
      <c r="G109">
        <v>56.38</v>
      </c>
      <c r="H109">
        <v>57.957000000000001</v>
      </c>
      <c r="I109">
        <f>VLOOKUP($C109,'Boys CDC 0-20'!$B$2:$F$243,3,FALSE)</f>
        <v>-1.2858376890000001</v>
      </c>
      <c r="J109">
        <f>VLOOKUP($C109,'Boys CDC 0-20'!$B$2:$F$243,4,FALSE)</f>
        <v>62.077000265999999</v>
      </c>
      <c r="K109">
        <f>VLOOKUP($C109,'Boys CDC 0-20'!$B$2:$F$243,5,FALSE)</f>
        <v>4.0454125600000002E-2</v>
      </c>
      <c r="L109">
        <f t="shared" si="8"/>
        <v>-1.7747893436010043</v>
      </c>
      <c r="M109">
        <f t="shared" si="12"/>
        <v>3.7966338271528337</v>
      </c>
      <c r="Q109">
        <v>168</v>
      </c>
      <c r="R109">
        <f t="shared" si="13"/>
        <v>14</v>
      </c>
      <c r="S109">
        <f t="shared" si="14"/>
        <v>168.5</v>
      </c>
      <c r="T109">
        <v>1</v>
      </c>
      <c r="U109">
        <v>163.1816</v>
      </c>
      <c r="V109">
        <v>4.7140000000000001E-2</v>
      </c>
      <c r="W109">
        <v>7.6924000000000001</v>
      </c>
      <c r="X109">
        <v>139.41</v>
      </c>
      <c r="Y109">
        <v>145.286</v>
      </c>
      <c r="Z109">
        <f>VLOOKUP($S109,'Boys CDC 0-20'!$B$2:$F$243,3,FALSE)</f>
        <v>1.6704334439999999</v>
      </c>
      <c r="AA109">
        <f>VLOOKUP($S109,'Boys CDC 0-20'!$B$2:$F$243,4,FALSE)</f>
        <v>164.1418486</v>
      </c>
      <c r="AB109">
        <f>VLOOKUP($S109,'Boys CDC 0-20'!$B$2:$F$243,5,FALSE)</f>
        <v>4.894519E-2</v>
      </c>
      <c r="AC109">
        <f t="shared" si="9"/>
        <v>-2.2554538023207527</v>
      </c>
      <c r="AD109">
        <f t="shared" si="15"/>
        <v>1.205242945830685</v>
      </c>
      <c r="AH109">
        <v>8.8333333333333339</v>
      </c>
      <c r="AJ109">
        <v>106.5</v>
      </c>
      <c r="AL109">
        <v>1</v>
      </c>
    </row>
    <row r="110" spans="1:38" x14ac:dyDescent="0.3">
      <c r="A110">
        <v>108</v>
      </c>
      <c r="B110">
        <f t="shared" si="10"/>
        <v>0.29568788501026694</v>
      </c>
      <c r="C110">
        <f t="shared" si="11"/>
        <v>3.5</v>
      </c>
      <c r="D110">
        <v>1</v>
      </c>
      <c r="E110">
        <v>62.8384</v>
      </c>
      <c r="F110">
        <v>3.2870000000000003E-2</v>
      </c>
      <c r="G110">
        <v>56.456000000000003</v>
      </c>
      <c r="H110">
        <v>58.033000000000001</v>
      </c>
      <c r="I110">
        <f>VLOOKUP($C110,'Boys CDC 0-20'!$B$2:$F$243,3,FALSE)</f>
        <v>-1.2858376890000001</v>
      </c>
      <c r="J110">
        <f>VLOOKUP($C110,'Boys CDC 0-20'!$B$2:$F$243,4,FALSE)</f>
        <v>62.077000265999999</v>
      </c>
      <c r="K110">
        <f>VLOOKUP($C110,'Boys CDC 0-20'!$B$2:$F$243,5,FALSE)</f>
        <v>4.0454125600000002E-2</v>
      </c>
      <c r="L110">
        <f t="shared" si="8"/>
        <v>-1.7394348746755883</v>
      </c>
      <c r="M110">
        <f t="shared" si="12"/>
        <v>4.0979149161096</v>
      </c>
      <c r="Q110">
        <v>169</v>
      </c>
      <c r="R110">
        <f t="shared" si="13"/>
        <v>14.083333333333334</v>
      </c>
      <c r="S110">
        <f t="shared" si="14"/>
        <v>169.5</v>
      </c>
      <c r="T110">
        <v>1</v>
      </c>
      <c r="U110">
        <v>163.7321</v>
      </c>
      <c r="V110">
        <v>4.7070000000000001E-2</v>
      </c>
      <c r="W110">
        <v>7.7069000000000001</v>
      </c>
      <c r="X110">
        <v>139.916</v>
      </c>
      <c r="Y110">
        <v>145.803</v>
      </c>
      <c r="Z110">
        <f>VLOOKUP($S110,'Boys CDC 0-20'!$B$2:$F$243,3,FALSE)</f>
        <v>1.736995571</v>
      </c>
      <c r="AA110">
        <f>VLOOKUP($S110,'Boys CDC 0-20'!$B$2:$F$243,4,FALSE)</f>
        <v>164.7352199</v>
      </c>
      <c r="AB110">
        <f>VLOOKUP($S110,'Boys CDC 0-20'!$B$2:$F$243,5,FALSE)</f>
        <v>4.8730748999999997E-2</v>
      </c>
      <c r="AC110">
        <f t="shared" si="9"/>
        <v>-2.2574492717121051</v>
      </c>
      <c r="AD110">
        <f t="shared" si="15"/>
        <v>1.1990007946171626</v>
      </c>
      <c r="AH110">
        <v>8.9166666666666661</v>
      </c>
      <c r="AJ110">
        <v>107.5</v>
      </c>
      <c r="AL110">
        <v>1</v>
      </c>
    </row>
    <row r="111" spans="1:38" x14ac:dyDescent="0.3">
      <c r="A111">
        <v>109</v>
      </c>
      <c r="B111">
        <f t="shared" si="10"/>
        <v>0.29842573579739906</v>
      </c>
      <c r="C111">
        <f t="shared" si="11"/>
        <v>3.5</v>
      </c>
      <c r="D111">
        <v>1</v>
      </c>
      <c r="E111">
        <v>62.917999999999999</v>
      </c>
      <c r="F111">
        <v>3.2840000000000001E-2</v>
      </c>
      <c r="G111">
        <v>56.533000000000001</v>
      </c>
      <c r="H111">
        <v>58.110999999999997</v>
      </c>
      <c r="I111">
        <f>VLOOKUP($C111,'Boys CDC 0-20'!$B$2:$F$243,3,FALSE)</f>
        <v>-1.2858376890000001</v>
      </c>
      <c r="J111">
        <f>VLOOKUP($C111,'Boys CDC 0-20'!$B$2:$F$243,4,FALSE)</f>
        <v>62.077000265999999</v>
      </c>
      <c r="K111">
        <f>VLOOKUP($C111,'Boys CDC 0-20'!$B$2:$F$243,5,FALSE)</f>
        <v>4.0454125600000002E-2</v>
      </c>
      <c r="L111">
        <f t="shared" si="8"/>
        <v>-1.7032599054419917</v>
      </c>
      <c r="M111">
        <f t="shared" si="12"/>
        <v>4.4259720172286832</v>
      </c>
      <c r="Q111">
        <v>170</v>
      </c>
      <c r="R111">
        <f t="shared" si="13"/>
        <v>14.166666666666666</v>
      </c>
      <c r="S111">
        <f t="shared" si="14"/>
        <v>170.5</v>
      </c>
      <c r="T111">
        <v>1</v>
      </c>
      <c r="U111">
        <v>164.27170000000001</v>
      </c>
      <c r="V111">
        <v>4.7010000000000003E-2</v>
      </c>
      <c r="W111">
        <v>7.7224000000000004</v>
      </c>
      <c r="X111">
        <v>140.40799999999999</v>
      </c>
      <c r="Y111">
        <v>146.30699999999999</v>
      </c>
      <c r="Z111">
        <f>VLOOKUP($S111,'Boys CDC 0-20'!$B$2:$F$243,3,FALSE)</f>
        <v>1.800483802</v>
      </c>
      <c r="AA111">
        <f>VLOOKUP($S111,'Boys CDC 0-20'!$B$2:$F$243,4,FALSE)</f>
        <v>165.3139755</v>
      </c>
      <c r="AB111">
        <f>VLOOKUP($S111,'Boys CDC 0-20'!$B$2:$F$243,5,FALSE)</f>
        <v>4.8504404000000001E-2</v>
      </c>
      <c r="AC111">
        <f t="shared" si="9"/>
        <v>-2.2604582809442424</v>
      </c>
      <c r="AD111">
        <f t="shared" si="15"/>
        <v>1.1896411437934189</v>
      </c>
      <c r="AH111">
        <v>9</v>
      </c>
      <c r="AJ111">
        <v>108.5</v>
      </c>
      <c r="AL111">
        <v>1</v>
      </c>
    </row>
    <row r="112" spans="1:38" x14ac:dyDescent="0.3">
      <c r="A112">
        <v>110</v>
      </c>
      <c r="B112">
        <f t="shared" si="10"/>
        <v>0.30116358658453113</v>
      </c>
      <c r="C112">
        <f t="shared" si="11"/>
        <v>3.5</v>
      </c>
      <c r="D112">
        <v>1</v>
      </c>
      <c r="E112">
        <v>62.996899999999997</v>
      </c>
      <c r="F112">
        <v>3.2820000000000002E-2</v>
      </c>
      <c r="G112">
        <v>56.607999999999997</v>
      </c>
      <c r="H112">
        <v>58.186999999999998</v>
      </c>
      <c r="I112">
        <f>VLOOKUP($C112,'Boys CDC 0-20'!$B$2:$F$243,3,FALSE)</f>
        <v>-1.2858376890000001</v>
      </c>
      <c r="J112">
        <f>VLOOKUP($C112,'Boys CDC 0-20'!$B$2:$F$243,4,FALSE)</f>
        <v>62.077000265999999</v>
      </c>
      <c r="K112">
        <f>VLOOKUP($C112,'Boys CDC 0-20'!$B$2:$F$243,5,FALSE)</f>
        <v>4.0454125600000002E-2</v>
      </c>
      <c r="L112">
        <f t="shared" si="8"/>
        <v>-1.6681190990974077</v>
      </c>
      <c r="M112">
        <f t="shared" si="12"/>
        <v>4.7646043237488938</v>
      </c>
      <c r="Q112">
        <v>171</v>
      </c>
      <c r="R112">
        <f t="shared" si="13"/>
        <v>14.25</v>
      </c>
      <c r="S112">
        <f t="shared" si="14"/>
        <v>171.5</v>
      </c>
      <c r="T112">
        <v>1</v>
      </c>
      <c r="U112">
        <v>164.79939999999999</v>
      </c>
      <c r="V112">
        <v>4.6940000000000003E-2</v>
      </c>
      <c r="W112">
        <v>7.7356999999999996</v>
      </c>
      <c r="X112">
        <v>140.89400000000001</v>
      </c>
      <c r="Y112">
        <v>146.804</v>
      </c>
      <c r="Z112">
        <f>VLOOKUP($S112,'Boys CDC 0-20'!$B$2:$F$243,3,FALSE)</f>
        <v>1.860518777</v>
      </c>
      <c r="AA112">
        <f>VLOOKUP($S112,'Boys CDC 0-20'!$B$2:$F$243,4,FALSE)</f>
        <v>165.8770715</v>
      </c>
      <c r="AB112">
        <f>VLOOKUP($S112,'Boys CDC 0-20'!$B$2:$F$243,5,FALSE)</f>
        <v>4.8267442000000001E-2</v>
      </c>
      <c r="AC112">
        <f t="shared" si="9"/>
        <v>-2.2637038817362933</v>
      </c>
      <c r="AD112">
        <f t="shared" si="15"/>
        <v>1.1796166795725391</v>
      </c>
      <c r="AH112">
        <v>9.0833333333333339</v>
      </c>
      <c r="AJ112">
        <v>109.5</v>
      </c>
      <c r="AL112">
        <v>1</v>
      </c>
    </row>
    <row r="113" spans="1:38" x14ac:dyDescent="0.3">
      <c r="A113">
        <v>111</v>
      </c>
      <c r="B113">
        <f t="shared" si="10"/>
        <v>0.30390143737166325</v>
      </c>
      <c r="C113">
        <f t="shared" si="11"/>
        <v>3.5</v>
      </c>
      <c r="D113">
        <v>1</v>
      </c>
      <c r="E113">
        <v>63.075400000000002</v>
      </c>
      <c r="F113">
        <v>3.2800000000000003E-2</v>
      </c>
      <c r="G113">
        <v>56.682000000000002</v>
      </c>
      <c r="H113">
        <v>58.262</v>
      </c>
      <c r="I113">
        <f>VLOOKUP($C113,'Boys CDC 0-20'!$B$2:$F$243,3,FALSE)</f>
        <v>-1.2858376890000001</v>
      </c>
      <c r="J113">
        <f>VLOOKUP($C113,'Boys CDC 0-20'!$B$2:$F$243,4,FALSE)</f>
        <v>62.077000265999999</v>
      </c>
      <c r="K113">
        <f>VLOOKUP($C113,'Boys CDC 0-20'!$B$2:$F$243,5,FALSE)</f>
        <v>4.0454125600000002E-2</v>
      </c>
      <c r="L113">
        <f t="shared" si="8"/>
        <v>-1.6335433754719575</v>
      </c>
      <c r="M113">
        <f t="shared" si="12"/>
        <v>5.1177382930906488</v>
      </c>
      <c r="Q113">
        <v>172</v>
      </c>
      <c r="R113">
        <f t="shared" si="13"/>
        <v>14.333333333333334</v>
      </c>
      <c r="S113">
        <f t="shared" si="14"/>
        <v>172.5</v>
      </c>
      <c r="T113">
        <v>1</v>
      </c>
      <c r="U113">
        <v>165.31450000000001</v>
      </c>
      <c r="V113">
        <v>4.6870000000000002E-2</v>
      </c>
      <c r="W113">
        <v>7.7483000000000004</v>
      </c>
      <c r="X113">
        <v>141.37</v>
      </c>
      <c r="Y113">
        <v>147.28899999999999</v>
      </c>
      <c r="Z113">
        <f>VLOOKUP($S113,'Boys CDC 0-20'!$B$2:$F$243,3,FALSE)</f>
        <v>1.916765525</v>
      </c>
      <c r="AA113">
        <f>VLOOKUP($S113,'Boys CDC 0-20'!$B$2:$F$243,4,FALSE)</f>
        <v>166.42360869999999</v>
      </c>
      <c r="AB113">
        <f>VLOOKUP($S113,'Boys CDC 0-20'!$B$2:$F$243,5,FALSE)</f>
        <v>4.8021229999999998E-2</v>
      </c>
      <c r="AC113">
        <f t="shared" si="9"/>
        <v>-2.2676606375394304</v>
      </c>
      <c r="AD113">
        <f t="shared" si="15"/>
        <v>1.1674949370096941</v>
      </c>
      <c r="AH113">
        <v>9.1666666666666661</v>
      </c>
      <c r="AJ113">
        <v>110.5</v>
      </c>
      <c r="AL113">
        <v>1</v>
      </c>
    </row>
    <row r="114" spans="1:38" x14ac:dyDescent="0.3">
      <c r="A114">
        <v>112</v>
      </c>
      <c r="B114">
        <f t="shared" si="10"/>
        <v>0.30663928815879532</v>
      </c>
      <c r="C114">
        <f t="shared" si="11"/>
        <v>3.5</v>
      </c>
      <c r="D114">
        <v>1</v>
      </c>
      <c r="E114">
        <v>63.153300000000002</v>
      </c>
      <c r="F114">
        <v>3.2779999999999997E-2</v>
      </c>
      <c r="G114">
        <v>56.756</v>
      </c>
      <c r="H114">
        <v>58.337000000000003</v>
      </c>
      <c r="I114">
        <f>VLOOKUP($C114,'Boys CDC 0-20'!$B$2:$F$243,3,FALSE)</f>
        <v>-1.2858376890000001</v>
      </c>
      <c r="J114">
        <f>VLOOKUP($C114,'Boys CDC 0-20'!$B$2:$F$243,4,FALSE)</f>
        <v>62.077000265999999</v>
      </c>
      <c r="K114">
        <f>VLOOKUP($C114,'Boys CDC 0-20'!$B$2:$F$243,5,FALSE)</f>
        <v>4.0454125600000002E-2</v>
      </c>
      <c r="L114">
        <f t="shared" si="8"/>
        <v>-1.5990692425557449</v>
      </c>
      <c r="M114">
        <f t="shared" si="12"/>
        <v>5.490260898882152</v>
      </c>
      <c r="Q114">
        <v>173</v>
      </c>
      <c r="R114">
        <f t="shared" si="13"/>
        <v>14.416666666666666</v>
      </c>
      <c r="S114">
        <f t="shared" si="14"/>
        <v>173.5</v>
      </c>
      <c r="T114">
        <v>1</v>
      </c>
      <c r="U114">
        <v>165.81649999999999</v>
      </c>
      <c r="V114">
        <v>4.6789999999999998E-2</v>
      </c>
      <c r="W114">
        <v>7.7586000000000004</v>
      </c>
      <c r="X114">
        <v>141.84100000000001</v>
      </c>
      <c r="Y114">
        <v>147.767</v>
      </c>
      <c r="Z114">
        <f>VLOOKUP($S114,'Boys CDC 0-20'!$B$2:$F$243,3,FALSE)</f>
        <v>1.9689344440000001</v>
      </c>
      <c r="AA114">
        <f>VLOOKUP($S114,'Boys CDC 0-20'!$B$2:$F$243,4,FALSE)</f>
        <v>166.9528354</v>
      </c>
      <c r="AB114">
        <f>VLOOKUP($S114,'Boys CDC 0-20'!$B$2:$F$243,5,FALSE)</f>
        <v>4.7767192E-2</v>
      </c>
      <c r="AC114">
        <f t="shared" si="9"/>
        <v>-2.2716833678080941</v>
      </c>
      <c r="AD114">
        <f t="shared" si="15"/>
        <v>1.1552820733391278</v>
      </c>
      <c r="AH114">
        <v>9.25</v>
      </c>
      <c r="AJ114">
        <v>111.5</v>
      </c>
      <c r="AL114">
        <v>1</v>
      </c>
    </row>
    <row r="115" spans="1:38" x14ac:dyDescent="0.3">
      <c r="A115">
        <v>113</v>
      </c>
      <c r="B115">
        <f t="shared" si="10"/>
        <v>0.30937713894592744</v>
      </c>
      <c r="C115">
        <f t="shared" si="11"/>
        <v>3.5</v>
      </c>
      <c r="D115">
        <v>1</v>
      </c>
      <c r="E115">
        <v>63.230699999999999</v>
      </c>
      <c r="F115">
        <v>3.2759999999999997E-2</v>
      </c>
      <c r="G115">
        <v>56.829000000000001</v>
      </c>
      <c r="H115">
        <v>58.411999999999999</v>
      </c>
      <c r="I115">
        <f>VLOOKUP($C115,'Boys CDC 0-20'!$B$2:$F$243,3,FALSE)</f>
        <v>-1.2858376890000001</v>
      </c>
      <c r="J115">
        <f>VLOOKUP($C115,'Boys CDC 0-20'!$B$2:$F$243,4,FALSE)</f>
        <v>62.077000265999999</v>
      </c>
      <c r="K115">
        <f>VLOOKUP($C115,'Boys CDC 0-20'!$B$2:$F$243,5,FALSE)</f>
        <v>4.0454125600000002E-2</v>
      </c>
      <c r="L115">
        <f t="shared" si="8"/>
        <v>-1.564696271820444</v>
      </c>
      <c r="M115">
        <f t="shared" si="12"/>
        <v>5.882707153866491</v>
      </c>
      <c r="Q115">
        <v>174</v>
      </c>
      <c r="R115">
        <f t="shared" si="13"/>
        <v>14.5</v>
      </c>
      <c r="S115">
        <f t="shared" si="14"/>
        <v>174.5</v>
      </c>
      <c r="T115">
        <v>1</v>
      </c>
      <c r="U115">
        <v>166.30500000000001</v>
      </c>
      <c r="V115">
        <v>4.6710000000000002E-2</v>
      </c>
      <c r="W115">
        <v>7.7680999999999996</v>
      </c>
      <c r="X115">
        <v>142.30000000000001</v>
      </c>
      <c r="Y115">
        <v>148.23400000000001</v>
      </c>
      <c r="Z115">
        <f>VLOOKUP($S115,'Boys CDC 0-20'!$B$2:$F$243,3,FALSE)</f>
        <v>2.0167817760000002</v>
      </c>
      <c r="AA115">
        <f>VLOOKUP($S115,'Boys CDC 0-20'!$B$2:$F$243,4,FALSE)</f>
        <v>167.46414659999999</v>
      </c>
      <c r="AB115">
        <f>VLOOKUP($S115,'Boys CDC 0-20'!$B$2:$F$243,5,FALSE)</f>
        <v>4.7506782999999997E-2</v>
      </c>
      <c r="AC115">
        <f t="shared" si="9"/>
        <v>-2.2761399401603133</v>
      </c>
      <c r="AD115">
        <f t="shared" si="15"/>
        <v>1.1418817620288684</v>
      </c>
      <c r="AH115">
        <v>9.3333333333333339</v>
      </c>
      <c r="AJ115">
        <v>112.5</v>
      </c>
      <c r="AL115">
        <v>1</v>
      </c>
    </row>
    <row r="116" spans="1:38" x14ac:dyDescent="0.3">
      <c r="A116">
        <v>114</v>
      </c>
      <c r="B116">
        <f t="shared" si="10"/>
        <v>0.31211498973305957</v>
      </c>
      <c r="C116">
        <f t="shared" si="11"/>
        <v>3.5</v>
      </c>
      <c r="D116">
        <v>1</v>
      </c>
      <c r="E116">
        <v>63.307600000000001</v>
      </c>
      <c r="F116">
        <v>3.2730000000000002E-2</v>
      </c>
      <c r="G116">
        <v>56.904000000000003</v>
      </c>
      <c r="H116">
        <v>58.487000000000002</v>
      </c>
      <c r="I116">
        <f>VLOOKUP($C116,'Boys CDC 0-20'!$B$2:$F$243,3,FALSE)</f>
        <v>-1.2858376890000001</v>
      </c>
      <c r="J116">
        <f>VLOOKUP($C116,'Boys CDC 0-20'!$B$2:$F$243,4,FALSE)</f>
        <v>62.077000265999999</v>
      </c>
      <c r="K116">
        <f>VLOOKUP($C116,'Boys CDC 0-20'!$B$2:$F$243,5,FALSE)</f>
        <v>4.0454125600000002E-2</v>
      </c>
      <c r="L116">
        <f t="shared" si="8"/>
        <v>-1.5304240370924527</v>
      </c>
      <c r="M116">
        <f t="shared" si="12"/>
        <v>6.2955901472353153</v>
      </c>
      <c r="Q116">
        <v>175</v>
      </c>
      <c r="R116">
        <f t="shared" si="13"/>
        <v>14.583333333333334</v>
      </c>
      <c r="S116">
        <f t="shared" si="14"/>
        <v>175.5</v>
      </c>
      <c r="T116">
        <v>1</v>
      </c>
      <c r="U116">
        <v>166.7799</v>
      </c>
      <c r="V116">
        <v>4.6629999999999998E-2</v>
      </c>
      <c r="W116">
        <v>7.7769000000000004</v>
      </c>
      <c r="X116">
        <v>142.74700000000001</v>
      </c>
      <c r="Y116">
        <v>148.68799999999999</v>
      </c>
      <c r="Z116">
        <f>VLOOKUP($S116,'Boys CDC 0-20'!$B$2:$F$243,3,FALSE)</f>
        <v>2.060109658</v>
      </c>
      <c r="AA116">
        <f>VLOOKUP($S116,'Boys CDC 0-20'!$B$2:$F$243,4,FALSE)</f>
        <v>167.95708139999999</v>
      </c>
      <c r="AB116">
        <f>VLOOKUP($S116,'Boys CDC 0-20'!$B$2:$F$243,5,FALSE)</f>
        <v>4.7241456000000001E-2</v>
      </c>
      <c r="AC116">
        <f t="shared" si="9"/>
        <v>-2.2811759688236122</v>
      </c>
      <c r="AD116">
        <f t="shared" si="15"/>
        <v>1.1269018088283154</v>
      </c>
      <c r="AH116">
        <v>9.4166666666666661</v>
      </c>
      <c r="AJ116">
        <v>113.5</v>
      </c>
      <c r="AL116">
        <v>1</v>
      </c>
    </row>
    <row r="117" spans="1:38" x14ac:dyDescent="0.3">
      <c r="A117">
        <v>115</v>
      </c>
      <c r="B117">
        <f t="shared" si="10"/>
        <v>0.31485284052019163</v>
      </c>
      <c r="C117">
        <f t="shared" si="11"/>
        <v>3.5</v>
      </c>
      <c r="D117">
        <v>1</v>
      </c>
      <c r="E117">
        <v>63.383899999999997</v>
      </c>
      <c r="F117">
        <v>3.2710000000000003E-2</v>
      </c>
      <c r="G117">
        <v>56.976999999999997</v>
      </c>
      <c r="H117">
        <v>58.561</v>
      </c>
      <c r="I117">
        <f>VLOOKUP($C117,'Boys CDC 0-20'!$B$2:$F$243,3,FALSE)</f>
        <v>-1.2858376890000001</v>
      </c>
      <c r="J117">
        <f>VLOOKUP($C117,'Boys CDC 0-20'!$B$2:$F$243,4,FALSE)</f>
        <v>62.077000265999999</v>
      </c>
      <c r="K117">
        <f>VLOOKUP($C117,'Boys CDC 0-20'!$B$2:$F$243,5,FALSE)</f>
        <v>4.0454125600000002E-2</v>
      </c>
      <c r="L117">
        <f t="shared" si="8"/>
        <v>-1.4967070821784652</v>
      </c>
      <c r="M117">
        <f t="shared" si="12"/>
        <v>6.723474632992926</v>
      </c>
      <c r="Q117">
        <v>176</v>
      </c>
      <c r="R117">
        <f t="shared" si="13"/>
        <v>14.666666666666666</v>
      </c>
      <c r="S117">
        <f t="shared" si="14"/>
        <v>176.5</v>
      </c>
      <c r="T117">
        <v>1</v>
      </c>
      <c r="U117">
        <v>167.2415</v>
      </c>
      <c r="V117">
        <v>4.6550000000000001E-2</v>
      </c>
      <c r="W117">
        <v>7.7850999999999999</v>
      </c>
      <c r="X117">
        <v>143.184</v>
      </c>
      <c r="Y117">
        <v>149.131</v>
      </c>
      <c r="Z117">
        <f>VLOOKUP($S117,'Boys CDC 0-20'!$B$2:$F$243,3,FALSE)</f>
        <v>2.0987658169999999</v>
      </c>
      <c r="AA117">
        <f>VLOOKUP($S117,'Boys CDC 0-20'!$B$2:$F$243,4,FALSE)</f>
        <v>168.43131750000001</v>
      </c>
      <c r="AB117">
        <f>VLOOKUP($S117,'Boys CDC 0-20'!$B$2:$F$243,5,FALSE)</f>
        <v>4.6972649999999998E-2</v>
      </c>
      <c r="AC117">
        <f t="shared" si="9"/>
        <v>-2.2864985291938513</v>
      </c>
      <c r="AD117">
        <f t="shared" si="15"/>
        <v>1.1112555036316469</v>
      </c>
      <c r="AH117">
        <v>9.5</v>
      </c>
      <c r="AJ117">
        <v>114.5</v>
      </c>
      <c r="AL117">
        <v>1</v>
      </c>
    </row>
    <row r="118" spans="1:38" x14ac:dyDescent="0.3">
      <c r="A118">
        <v>116</v>
      </c>
      <c r="B118">
        <f t="shared" si="10"/>
        <v>0.31759069130732376</v>
      </c>
      <c r="C118">
        <f t="shared" si="11"/>
        <v>3.5</v>
      </c>
      <c r="D118">
        <v>1</v>
      </c>
      <c r="E118">
        <v>63.459800000000001</v>
      </c>
      <c r="F118">
        <v>3.2689999999999997E-2</v>
      </c>
      <c r="G118">
        <v>57.048999999999999</v>
      </c>
      <c r="H118">
        <v>58.634</v>
      </c>
      <c r="I118">
        <f>VLOOKUP($C118,'Boys CDC 0-20'!$B$2:$F$243,3,FALSE)</f>
        <v>-1.2858376890000001</v>
      </c>
      <c r="J118">
        <f>VLOOKUP($C118,'Boys CDC 0-20'!$B$2:$F$243,4,FALSE)</f>
        <v>62.077000265999999</v>
      </c>
      <c r="K118">
        <f>VLOOKUP($C118,'Boys CDC 0-20'!$B$2:$F$243,5,FALSE)</f>
        <v>4.0454125600000002E-2</v>
      </c>
      <c r="L118">
        <f t="shared" si="8"/>
        <v>-1.4635410512831328</v>
      </c>
      <c r="M118">
        <f t="shared" si="12"/>
        <v>7.1659694643868832</v>
      </c>
      <c r="Q118">
        <v>177</v>
      </c>
      <c r="R118">
        <f t="shared" si="13"/>
        <v>14.75</v>
      </c>
      <c r="S118">
        <f t="shared" si="14"/>
        <v>177.5</v>
      </c>
      <c r="T118">
        <v>1</v>
      </c>
      <c r="U118">
        <v>167.68989999999999</v>
      </c>
      <c r="V118">
        <v>4.6460000000000001E-2</v>
      </c>
      <c r="W118">
        <v>7.7908999999999997</v>
      </c>
      <c r="X118">
        <v>143.614</v>
      </c>
      <c r="Y118">
        <v>149.566</v>
      </c>
      <c r="Z118">
        <f>VLOOKUP($S118,'Boys CDC 0-20'!$B$2:$F$243,3,FALSE)</f>
        <v>2.132642948</v>
      </c>
      <c r="AA118">
        <f>VLOOKUP($S118,'Boys CDC 0-20'!$B$2:$F$243,4,FALSE)</f>
        <v>168.8866644</v>
      </c>
      <c r="AB118">
        <f>VLOOKUP($S118,'Boys CDC 0-20'!$B$2:$F$243,5,FALSE)</f>
        <v>4.6701759000000002E-2</v>
      </c>
      <c r="AC118">
        <f t="shared" si="9"/>
        <v>-2.2917115988777206</v>
      </c>
      <c r="AD118">
        <f t="shared" si="15"/>
        <v>1.0961145334021085</v>
      </c>
      <c r="AH118">
        <v>9.5833333333333339</v>
      </c>
      <c r="AJ118">
        <v>115.5</v>
      </c>
      <c r="AL118">
        <v>1</v>
      </c>
    </row>
    <row r="119" spans="1:38" x14ac:dyDescent="0.3">
      <c r="A119">
        <v>117</v>
      </c>
      <c r="B119">
        <f t="shared" si="10"/>
        <v>0.32032854209445583</v>
      </c>
      <c r="C119">
        <f t="shared" si="11"/>
        <v>3.5</v>
      </c>
      <c r="D119">
        <v>1</v>
      </c>
      <c r="E119">
        <v>63.5351</v>
      </c>
      <c r="F119">
        <v>3.2669999999999998E-2</v>
      </c>
      <c r="G119">
        <v>57.121000000000002</v>
      </c>
      <c r="H119">
        <v>58.706000000000003</v>
      </c>
      <c r="I119">
        <f>VLOOKUP($C119,'Boys CDC 0-20'!$B$2:$F$243,3,FALSE)</f>
        <v>-1.2858376890000001</v>
      </c>
      <c r="J119">
        <f>VLOOKUP($C119,'Boys CDC 0-20'!$B$2:$F$243,4,FALSE)</f>
        <v>62.077000265999999</v>
      </c>
      <c r="K119">
        <f>VLOOKUP($C119,'Boys CDC 0-20'!$B$2:$F$243,5,FALSE)</f>
        <v>4.0454125600000002E-2</v>
      </c>
      <c r="L119">
        <f t="shared" si="8"/>
        <v>-1.4309216763223049</v>
      </c>
      <c r="M119">
        <f t="shared" si="12"/>
        <v>7.6226331933069185</v>
      </c>
      <c r="Q119">
        <v>178</v>
      </c>
      <c r="R119">
        <f t="shared" si="13"/>
        <v>14.833333333333334</v>
      </c>
      <c r="S119">
        <f t="shared" si="14"/>
        <v>178.5</v>
      </c>
      <c r="T119">
        <v>1</v>
      </c>
      <c r="U119">
        <v>168.12549999999999</v>
      </c>
      <c r="V119">
        <v>4.6370000000000001E-2</v>
      </c>
      <c r="W119">
        <v>7.7960000000000003</v>
      </c>
      <c r="X119">
        <v>144.03399999999999</v>
      </c>
      <c r="Y119">
        <v>149.989</v>
      </c>
      <c r="Z119">
        <f>VLOOKUP($S119,'Boys CDC 0-20'!$B$2:$F$243,3,FALSE)</f>
        <v>2.1616777900000002</v>
      </c>
      <c r="AA119">
        <f>VLOOKUP($S119,'Boys CDC 0-20'!$B$2:$F$243,4,FALSE)</f>
        <v>169.32305479999999</v>
      </c>
      <c r="AB119">
        <f>VLOOKUP($S119,'Boys CDC 0-20'!$B$2:$F$243,5,FALSE)</f>
        <v>4.6430121999999997E-2</v>
      </c>
      <c r="AC119">
        <f t="shared" si="9"/>
        <v>-2.297197534738578</v>
      </c>
      <c r="AD119">
        <f t="shared" si="15"/>
        <v>1.080375185357493</v>
      </c>
      <c r="AH119">
        <v>9.6666666666666661</v>
      </c>
      <c r="AJ119">
        <v>116.5</v>
      </c>
      <c r="AL119">
        <v>1</v>
      </c>
    </row>
    <row r="120" spans="1:38" x14ac:dyDescent="0.3">
      <c r="A120">
        <v>118</v>
      </c>
      <c r="B120">
        <f t="shared" si="10"/>
        <v>0.32306639288158795</v>
      </c>
      <c r="C120">
        <f t="shared" si="11"/>
        <v>3.5</v>
      </c>
      <c r="D120">
        <v>1</v>
      </c>
      <c r="E120">
        <v>63.609900000000003</v>
      </c>
      <c r="F120">
        <v>3.2649999999999998E-2</v>
      </c>
      <c r="G120">
        <v>57.192</v>
      </c>
      <c r="H120">
        <v>58.777999999999999</v>
      </c>
      <c r="I120">
        <f>VLOOKUP($C120,'Boys CDC 0-20'!$B$2:$F$243,3,FALSE)</f>
        <v>-1.2858376890000001</v>
      </c>
      <c r="J120">
        <f>VLOOKUP($C120,'Boys CDC 0-20'!$B$2:$F$243,4,FALSE)</f>
        <v>62.077000265999999</v>
      </c>
      <c r="K120">
        <f>VLOOKUP($C120,'Boys CDC 0-20'!$B$2:$F$243,5,FALSE)</f>
        <v>4.0454125600000002E-2</v>
      </c>
      <c r="L120">
        <f t="shared" si="8"/>
        <v>-1.398393620675501</v>
      </c>
      <c r="M120">
        <f t="shared" si="12"/>
        <v>8.099744889356348</v>
      </c>
      <c r="Q120">
        <v>179</v>
      </c>
      <c r="R120">
        <f t="shared" si="13"/>
        <v>14.916666666666666</v>
      </c>
      <c r="S120">
        <f t="shared" si="14"/>
        <v>179.5</v>
      </c>
      <c r="T120">
        <v>1</v>
      </c>
      <c r="U120">
        <v>168.54820000000001</v>
      </c>
      <c r="V120">
        <v>4.6280000000000002E-2</v>
      </c>
      <c r="W120">
        <v>7.8003999999999998</v>
      </c>
      <c r="X120">
        <v>144.44300000000001</v>
      </c>
      <c r="Y120">
        <v>150.40199999999999</v>
      </c>
      <c r="Z120">
        <f>VLOOKUP($S120,'Boys CDC 0-20'!$B$2:$F$243,3,FALSE)</f>
        <v>2.1858499039999999</v>
      </c>
      <c r="AA120">
        <f>VLOOKUP($S120,'Boys CDC 0-20'!$B$2:$F$243,4,FALSE)</f>
        <v>169.74053509999999</v>
      </c>
      <c r="AB120">
        <f>VLOOKUP($S120,'Boys CDC 0-20'!$B$2:$F$243,5,FALSE)</f>
        <v>4.6159003999999997E-2</v>
      </c>
      <c r="AC120">
        <f t="shared" si="9"/>
        <v>-2.3026801190742798</v>
      </c>
      <c r="AD120">
        <f t="shared" si="15"/>
        <v>1.0648423793237913</v>
      </c>
      <c r="AH120">
        <v>9.75</v>
      </c>
      <c r="AJ120">
        <v>117.5</v>
      </c>
      <c r="AL120">
        <v>1</v>
      </c>
    </row>
    <row r="121" spans="1:38" x14ac:dyDescent="0.3">
      <c r="A121">
        <v>119</v>
      </c>
      <c r="B121">
        <f t="shared" si="10"/>
        <v>0.32580424366872007</v>
      </c>
      <c r="C121">
        <f t="shared" si="11"/>
        <v>3.5</v>
      </c>
      <c r="D121">
        <v>1</v>
      </c>
      <c r="E121">
        <v>63.684199999999997</v>
      </c>
      <c r="F121">
        <v>3.2629999999999999E-2</v>
      </c>
      <c r="G121">
        <v>57.262999999999998</v>
      </c>
      <c r="H121">
        <v>58.85</v>
      </c>
      <c r="I121">
        <f>VLOOKUP($C121,'Boys CDC 0-20'!$B$2:$F$243,3,FALSE)</f>
        <v>-1.2858376890000001</v>
      </c>
      <c r="J121">
        <f>VLOOKUP($C121,'Boys CDC 0-20'!$B$2:$F$243,4,FALSE)</f>
        <v>62.077000265999999</v>
      </c>
      <c r="K121">
        <f>VLOOKUP($C121,'Boys CDC 0-20'!$B$2:$F$243,5,FALSE)</f>
        <v>4.0454125600000002E-2</v>
      </c>
      <c r="L121">
        <f t="shared" si="8"/>
        <v>-1.3659565172981625</v>
      </c>
      <c r="M121">
        <f t="shared" si="12"/>
        <v>8.5976305903523116</v>
      </c>
      <c r="Q121">
        <v>180</v>
      </c>
      <c r="R121">
        <f t="shared" si="13"/>
        <v>15</v>
      </c>
      <c r="S121">
        <f t="shared" si="14"/>
        <v>180.5</v>
      </c>
      <c r="T121">
        <v>1</v>
      </c>
      <c r="U121">
        <v>168.958</v>
      </c>
      <c r="V121">
        <v>4.6190000000000002E-2</v>
      </c>
      <c r="W121">
        <v>7.8041999999999998</v>
      </c>
      <c r="X121">
        <v>144.84100000000001</v>
      </c>
      <c r="Y121">
        <v>150.803</v>
      </c>
      <c r="Z121">
        <f>VLOOKUP($S121,'Boys CDC 0-20'!$B$2:$F$243,3,FALSE)</f>
        <v>2.2051801530000001</v>
      </c>
      <c r="AA121">
        <f>VLOOKUP($S121,'Boys CDC 0-20'!$B$2:$F$243,4,FALSE)</f>
        <v>170.13925499999999</v>
      </c>
      <c r="AB121">
        <f>VLOOKUP($S121,'Boys CDC 0-20'!$B$2:$F$243,5,FALSE)</f>
        <v>4.5889584999999997E-2</v>
      </c>
      <c r="AC121">
        <f t="shared" si="9"/>
        <v>-2.30833016465593</v>
      </c>
      <c r="AD121">
        <f t="shared" si="15"/>
        <v>1.0490389964062385</v>
      </c>
      <c r="AH121">
        <v>9.8333333333333339</v>
      </c>
      <c r="AJ121">
        <v>118.5</v>
      </c>
      <c r="AL121">
        <v>1</v>
      </c>
    </row>
    <row r="122" spans="1:38" x14ac:dyDescent="0.3">
      <c r="A122">
        <v>120</v>
      </c>
      <c r="B122">
        <f t="shared" si="10"/>
        <v>0.32854209445585214</v>
      </c>
      <c r="C122">
        <f t="shared" si="11"/>
        <v>3.5</v>
      </c>
      <c r="D122">
        <v>1</v>
      </c>
      <c r="E122">
        <v>63.758000000000003</v>
      </c>
      <c r="F122">
        <v>3.261E-2</v>
      </c>
      <c r="G122">
        <v>57.332999999999998</v>
      </c>
      <c r="H122">
        <v>58.920999999999999</v>
      </c>
      <c r="I122">
        <f>VLOOKUP($C122,'Boys CDC 0-20'!$B$2:$F$243,3,FALSE)</f>
        <v>-1.2858376890000001</v>
      </c>
      <c r="J122">
        <f>VLOOKUP($C122,'Boys CDC 0-20'!$B$2:$F$243,4,FALSE)</f>
        <v>62.077000265999999</v>
      </c>
      <c r="K122">
        <f>VLOOKUP($C122,'Boys CDC 0-20'!$B$2:$F$243,5,FALSE)</f>
        <v>4.0454125600000002E-2</v>
      </c>
      <c r="L122">
        <f t="shared" si="8"/>
        <v>-1.3340586395461747</v>
      </c>
      <c r="M122">
        <f t="shared" si="12"/>
        <v>9.1092319712043341</v>
      </c>
      <c r="Q122">
        <v>181</v>
      </c>
      <c r="R122">
        <f t="shared" si="13"/>
        <v>15.083333333333334</v>
      </c>
      <c r="S122">
        <f t="shared" si="14"/>
        <v>181.5</v>
      </c>
      <c r="T122">
        <v>1</v>
      </c>
      <c r="U122">
        <v>169.35489999999999</v>
      </c>
      <c r="V122">
        <v>4.6089999999999999E-2</v>
      </c>
      <c r="W122">
        <v>7.8056000000000001</v>
      </c>
      <c r="X122">
        <v>145.23400000000001</v>
      </c>
      <c r="Y122">
        <v>151.196</v>
      </c>
      <c r="Z122">
        <f>VLOOKUP($S122,'Boys CDC 0-20'!$B$2:$F$243,3,FALSE)</f>
        <v>2.2197288689999999</v>
      </c>
      <c r="AA122">
        <f>VLOOKUP($S122,'Boys CDC 0-20'!$B$2:$F$243,4,FALSE)</f>
        <v>170.51945670000001</v>
      </c>
      <c r="AB122">
        <f>VLOOKUP($S122,'Boys CDC 0-20'!$B$2:$F$243,5,FALSE)</f>
        <v>4.5622955E-2</v>
      </c>
      <c r="AC122">
        <f t="shared" si="9"/>
        <v>-2.3136586339896001</v>
      </c>
      <c r="AD122">
        <f t="shared" si="15"/>
        <v>1.0343227328206732</v>
      </c>
      <c r="AH122">
        <v>9.9166666666666661</v>
      </c>
      <c r="AJ122">
        <v>119.5</v>
      </c>
      <c r="AL122">
        <v>1</v>
      </c>
    </row>
    <row r="123" spans="1:38" x14ac:dyDescent="0.3">
      <c r="A123">
        <v>121</v>
      </c>
      <c r="B123">
        <f t="shared" si="10"/>
        <v>0.33127994524298426</v>
      </c>
      <c r="C123">
        <f t="shared" si="11"/>
        <v>3.5</v>
      </c>
      <c r="D123">
        <v>1</v>
      </c>
      <c r="E123">
        <v>63.831299999999999</v>
      </c>
      <c r="F123">
        <v>3.2590000000000001E-2</v>
      </c>
      <c r="G123">
        <v>57.402999999999999</v>
      </c>
      <c r="H123">
        <v>58.991999999999997</v>
      </c>
      <c r="I123">
        <f>VLOOKUP($C123,'Boys CDC 0-20'!$B$2:$F$243,3,FALSE)</f>
        <v>-1.2858376890000001</v>
      </c>
      <c r="J123">
        <f>VLOOKUP($C123,'Boys CDC 0-20'!$B$2:$F$243,4,FALSE)</f>
        <v>62.077000265999999</v>
      </c>
      <c r="K123">
        <f>VLOOKUP($C123,'Boys CDC 0-20'!$B$2:$F$243,5,FALSE)</f>
        <v>4.0454125600000002E-2</v>
      </c>
      <c r="L123">
        <f t="shared" si="8"/>
        <v>-1.3022485018003931</v>
      </c>
      <c r="M123">
        <f t="shared" si="12"/>
        <v>9.6415724932564153</v>
      </c>
      <c r="Q123">
        <v>182</v>
      </c>
      <c r="R123">
        <f t="shared" si="13"/>
        <v>15.166666666666666</v>
      </c>
      <c r="S123">
        <f t="shared" si="14"/>
        <v>182.5</v>
      </c>
      <c r="T123">
        <v>1</v>
      </c>
      <c r="U123">
        <v>169.7389</v>
      </c>
      <c r="V123">
        <v>4.5990000000000003E-2</v>
      </c>
      <c r="W123">
        <v>7.8063000000000002</v>
      </c>
      <c r="X123">
        <v>145.61600000000001</v>
      </c>
      <c r="Y123">
        <v>151.57900000000001</v>
      </c>
      <c r="Z123">
        <f>VLOOKUP($S123,'Boys CDC 0-20'!$B$2:$F$243,3,FALSE)</f>
        <v>2.2295937000000001</v>
      </c>
      <c r="AA123">
        <f>VLOOKUP($S123,'Boys CDC 0-20'!$B$2:$F$243,4,FALSE)</f>
        <v>170.88146399999999</v>
      </c>
      <c r="AB123">
        <f>VLOOKUP($S123,'Boys CDC 0-20'!$B$2:$F$243,5,FALSE)</f>
        <v>4.5360101E-2</v>
      </c>
      <c r="AC123">
        <f t="shared" si="9"/>
        <v>-2.3188446003275782</v>
      </c>
      <c r="AD123">
        <f t="shared" si="15"/>
        <v>1.0201731949626465</v>
      </c>
      <c r="AH123">
        <v>10</v>
      </c>
      <c r="AJ123">
        <v>120.5</v>
      </c>
      <c r="AL123">
        <v>1</v>
      </c>
    </row>
    <row r="124" spans="1:38" x14ac:dyDescent="0.3">
      <c r="A124">
        <v>122</v>
      </c>
      <c r="B124">
        <f t="shared" si="10"/>
        <v>0.33401779603011633</v>
      </c>
      <c r="C124">
        <f t="shared" si="11"/>
        <v>4.5</v>
      </c>
      <c r="D124">
        <v>1</v>
      </c>
      <c r="E124">
        <v>63.9041</v>
      </c>
      <c r="F124">
        <v>3.2570000000000002E-2</v>
      </c>
      <c r="G124">
        <v>57.472000000000001</v>
      </c>
      <c r="H124">
        <v>59.061999999999998</v>
      </c>
      <c r="I124">
        <f>VLOOKUP($C124,'Boys CDC 0-20'!$B$2:$F$243,3,FALSE)</f>
        <v>-1.4303123799999999</v>
      </c>
      <c r="J124">
        <f>VLOOKUP($C124,'Boys CDC 0-20'!$B$2:$F$243,4,FALSE)</f>
        <v>64.216864103999995</v>
      </c>
      <c r="K124">
        <f>VLOOKUP($C124,'Boys CDC 0-20'!$B$2:$F$243,5,FALSE)</f>
        <v>3.9633878900000002E-2</v>
      </c>
      <c r="L124">
        <f t="shared" si="8"/>
        <v>-2.2428176085443625</v>
      </c>
      <c r="M124">
        <f t="shared" si="12"/>
        <v>1.2454289251618451</v>
      </c>
      <c r="Q124">
        <v>183</v>
      </c>
      <c r="R124">
        <f t="shared" si="13"/>
        <v>15.25</v>
      </c>
      <c r="S124">
        <f t="shared" si="14"/>
        <v>183.5</v>
      </c>
      <c r="T124">
        <v>1</v>
      </c>
      <c r="U124">
        <v>170.10990000000001</v>
      </c>
      <c r="V124">
        <v>4.589E-2</v>
      </c>
      <c r="W124">
        <v>7.8063000000000002</v>
      </c>
      <c r="X124">
        <v>145.98599999999999</v>
      </c>
      <c r="Y124">
        <v>151.94999999999999</v>
      </c>
      <c r="Z124">
        <f>VLOOKUP($S124,'Boys CDC 0-20'!$B$2:$F$243,3,FALSE)</f>
        <v>2.2349071440000001</v>
      </c>
      <c r="AA124">
        <f>VLOOKUP($S124,'Boys CDC 0-20'!$B$2:$F$243,4,FALSE)</f>
        <v>171.22567169999999</v>
      </c>
      <c r="AB124">
        <f>VLOOKUP($S124,'Boys CDC 0-20'!$B$2:$F$243,5,FALSE)</f>
        <v>4.5101913E-2</v>
      </c>
      <c r="AC124">
        <f t="shared" si="9"/>
        <v>-2.3240735076761174</v>
      </c>
      <c r="AD124">
        <f t="shared" si="15"/>
        <v>1.0060777327088986</v>
      </c>
      <c r="AH124">
        <v>10.083333333333334</v>
      </c>
      <c r="AJ124">
        <v>121.5</v>
      </c>
      <c r="AL124">
        <v>1</v>
      </c>
    </row>
    <row r="125" spans="1:38" x14ac:dyDescent="0.3">
      <c r="A125">
        <v>123</v>
      </c>
      <c r="B125">
        <f t="shared" si="10"/>
        <v>0.33675564681724846</v>
      </c>
      <c r="C125">
        <f t="shared" si="11"/>
        <v>4.5</v>
      </c>
      <c r="D125">
        <v>1</v>
      </c>
      <c r="E125">
        <v>63.976500000000001</v>
      </c>
      <c r="F125">
        <v>3.2550000000000003E-2</v>
      </c>
      <c r="G125">
        <v>57.540999999999997</v>
      </c>
      <c r="H125">
        <v>59.131999999999998</v>
      </c>
      <c r="I125">
        <f>VLOOKUP($C125,'Boys CDC 0-20'!$B$2:$F$243,3,FALSE)</f>
        <v>-1.4303123799999999</v>
      </c>
      <c r="J125">
        <f>VLOOKUP($C125,'Boys CDC 0-20'!$B$2:$F$243,4,FALSE)</f>
        <v>64.216864103999995</v>
      </c>
      <c r="K125">
        <f>VLOOKUP($C125,'Boys CDC 0-20'!$B$2:$F$243,5,FALSE)</f>
        <v>3.9633878900000002E-2</v>
      </c>
      <c r="L125">
        <f t="shared" si="8"/>
        <v>-2.2091604736910124</v>
      </c>
      <c r="M125">
        <f t="shared" si="12"/>
        <v>1.3581740536312816</v>
      </c>
      <c r="Q125">
        <v>184</v>
      </c>
      <c r="R125">
        <f t="shared" si="13"/>
        <v>15.333333333333334</v>
      </c>
      <c r="S125">
        <f t="shared" si="14"/>
        <v>184.5</v>
      </c>
      <c r="T125">
        <v>1</v>
      </c>
      <c r="U125">
        <v>170.46799999999999</v>
      </c>
      <c r="V125">
        <v>4.5789999999999997E-2</v>
      </c>
      <c r="W125">
        <v>7.8056999999999999</v>
      </c>
      <c r="X125">
        <v>146.346</v>
      </c>
      <c r="Y125">
        <v>152.309</v>
      </c>
      <c r="Z125">
        <f>VLOOKUP($S125,'Boys CDC 0-20'!$B$2:$F$243,3,FALSE)</f>
        <v>2.2358337669999999</v>
      </c>
      <c r="AA125">
        <f>VLOOKUP($S125,'Boys CDC 0-20'!$B$2:$F$243,4,FALSE)</f>
        <v>171.55253450000001</v>
      </c>
      <c r="AB125">
        <f>VLOOKUP($S125,'Boys CDC 0-20'!$B$2:$F$243,5,FALSE)</f>
        <v>4.4849173999999999E-2</v>
      </c>
      <c r="AC125">
        <f t="shared" si="9"/>
        <v>-2.3293146483953797</v>
      </c>
      <c r="AD125">
        <f t="shared" si="15"/>
        <v>0.99212014604812415</v>
      </c>
      <c r="AH125">
        <v>10.166666666666666</v>
      </c>
      <c r="AJ125">
        <v>122.5</v>
      </c>
      <c r="AL125">
        <v>1</v>
      </c>
    </row>
    <row r="126" spans="1:38" x14ac:dyDescent="0.3">
      <c r="A126">
        <v>124</v>
      </c>
      <c r="B126">
        <f t="shared" si="10"/>
        <v>0.33949349760438058</v>
      </c>
      <c r="C126">
        <f t="shared" si="11"/>
        <v>4.5</v>
      </c>
      <c r="D126">
        <v>1</v>
      </c>
      <c r="E126">
        <v>64.048299999999998</v>
      </c>
      <c r="F126">
        <v>3.2530000000000003E-2</v>
      </c>
      <c r="G126">
        <v>57.61</v>
      </c>
      <c r="H126">
        <v>59.201000000000001</v>
      </c>
      <c r="I126">
        <f>VLOOKUP($C126,'Boys CDC 0-20'!$B$2:$F$243,3,FALSE)</f>
        <v>-1.4303123799999999</v>
      </c>
      <c r="J126">
        <f>VLOOKUP($C126,'Boys CDC 0-20'!$B$2:$F$243,4,FALSE)</f>
        <v>64.216864103999995</v>
      </c>
      <c r="K126">
        <f>VLOOKUP($C126,'Boys CDC 0-20'!$B$2:$F$243,5,FALSE)</f>
        <v>3.9633878900000002E-2</v>
      </c>
      <c r="L126">
        <f t="shared" si="8"/>
        <v>-2.1760787867321949</v>
      </c>
      <c r="M126">
        <f t="shared" si="12"/>
        <v>1.4774684915263647</v>
      </c>
      <c r="Q126">
        <v>185</v>
      </c>
      <c r="R126">
        <f t="shared" si="13"/>
        <v>15.416666666666666</v>
      </c>
      <c r="S126">
        <f t="shared" si="14"/>
        <v>185.5</v>
      </c>
      <c r="T126">
        <v>1</v>
      </c>
      <c r="U126">
        <v>170.81360000000001</v>
      </c>
      <c r="V126">
        <v>4.5690000000000001E-2</v>
      </c>
      <c r="W126">
        <v>7.8045</v>
      </c>
      <c r="X126">
        <v>146.696</v>
      </c>
      <c r="Y126">
        <v>152.65799999999999</v>
      </c>
      <c r="Z126">
        <f>VLOOKUP($S126,'Boys CDC 0-20'!$B$2:$F$243,3,FALSE)</f>
        <v>2.2325671379999998</v>
      </c>
      <c r="AA126">
        <f>VLOOKUP($S126,'Boys CDC 0-20'!$B$2:$F$243,4,FALSE)</f>
        <v>171.8625576</v>
      </c>
      <c r="AB126">
        <f>VLOOKUP($S126,'Boys CDC 0-20'!$B$2:$F$243,5,FALSE)</f>
        <v>4.4602566000000003E-2</v>
      </c>
      <c r="AC126">
        <f t="shared" si="9"/>
        <v>-2.3343170004786953</v>
      </c>
      <c r="AD126">
        <f t="shared" si="15"/>
        <v>0.9789564600421754</v>
      </c>
      <c r="AH126">
        <v>10.25</v>
      </c>
      <c r="AJ126">
        <v>123.5</v>
      </c>
      <c r="AL126">
        <v>1</v>
      </c>
    </row>
    <row r="127" spans="1:38" x14ac:dyDescent="0.3">
      <c r="A127">
        <v>125</v>
      </c>
      <c r="B127">
        <f t="shared" si="10"/>
        <v>0.34223134839151265</v>
      </c>
      <c r="C127">
        <f t="shared" si="11"/>
        <v>4.5</v>
      </c>
      <c r="D127">
        <v>1</v>
      </c>
      <c r="E127">
        <v>64.119699999999995</v>
      </c>
      <c r="F127">
        <v>3.2509999999999997E-2</v>
      </c>
      <c r="G127">
        <v>57.677999999999997</v>
      </c>
      <c r="H127">
        <v>59.27</v>
      </c>
      <c r="I127">
        <f>VLOOKUP($C127,'Boys CDC 0-20'!$B$2:$F$243,3,FALSE)</f>
        <v>-1.4303123799999999</v>
      </c>
      <c r="J127">
        <f>VLOOKUP($C127,'Boys CDC 0-20'!$B$2:$F$243,4,FALSE)</f>
        <v>64.216864103999995</v>
      </c>
      <c r="K127">
        <f>VLOOKUP($C127,'Boys CDC 0-20'!$B$2:$F$243,5,FALSE)</f>
        <v>3.9633878900000002E-2</v>
      </c>
      <c r="L127">
        <f t="shared" si="8"/>
        <v>-2.1430906737466899</v>
      </c>
      <c r="M127">
        <f t="shared" si="12"/>
        <v>1.6052909097379997</v>
      </c>
      <c r="Q127">
        <v>186</v>
      </c>
      <c r="R127">
        <f t="shared" si="13"/>
        <v>15.5</v>
      </c>
      <c r="S127">
        <f t="shared" si="14"/>
        <v>186.5</v>
      </c>
      <c r="T127">
        <v>1</v>
      </c>
      <c r="U127">
        <v>171.14680000000001</v>
      </c>
      <c r="V127">
        <v>4.5589999999999999E-2</v>
      </c>
      <c r="W127">
        <v>7.8026</v>
      </c>
      <c r="X127">
        <v>147.035</v>
      </c>
      <c r="Y127">
        <v>152.995</v>
      </c>
      <c r="Z127">
        <f>VLOOKUP($S127,'Boys CDC 0-20'!$B$2:$F$243,3,FALSE)</f>
        <v>2.2253265</v>
      </c>
      <c r="AA127">
        <f>VLOOKUP($S127,'Boys CDC 0-20'!$B$2:$F$243,4,FALSE)</f>
        <v>172.15628649999999</v>
      </c>
      <c r="AB127">
        <f>VLOOKUP($S127,'Boys CDC 0-20'!$B$2:$F$243,5,FALSE)</f>
        <v>4.4362673999999998E-2</v>
      </c>
      <c r="AC127">
        <f t="shared" si="9"/>
        <v>-2.3392831132204943</v>
      </c>
      <c r="AD127">
        <f t="shared" si="15"/>
        <v>0.96603930374593672</v>
      </c>
      <c r="AH127">
        <v>10.333333333333334</v>
      </c>
      <c r="AJ127">
        <v>124.5</v>
      </c>
      <c r="AL127">
        <v>1</v>
      </c>
    </row>
    <row r="128" spans="1:38" x14ac:dyDescent="0.3">
      <c r="A128">
        <v>126</v>
      </c>
      <c r="B128">
        <f t="shared" si="10"/>
        <v>0.34496919917864477</v>
      </c>
      <c r="C128">
        <f t="shared" si="11"/>
        <v>4.5</v>
      </c>
      <c r="D128">
        <v>1</v>
      </c>
      <c r="E128">
        <v>64.190600000000003</v>
      </c>
      <c r="F128">
        <v>3.2489999999999998E-2</v>
      </c>
      <c r="G128">
        <v>57.746000000000002</v>
      </c>
      <c r="H128">
        <v>59.338999999999999</v>
      </c>
      <c r="I128">
        <f>VLOOKUP($C128,'Boys CDC 0-20'!$B$2:$F$243,3,FALSE)</f>
        <v>-1.4303123799999999</v>
      </c>
      <c r="J128">
        <f>VLOOKUP($C128,'Boys CDC 0-20'!$B$2:$F$243,4,FALSE)</f>
        <v>64.216864103999995</v>
      </c>
      <c r="K128">
        <f>VLOOKUP($C128,'Boys CDC 0-20'!$B$2:$F$243,5,FALSE)</f>
        <v>3.9633878900000002E-2</v>
      </c>
      <c r="L128">
        <f t="shared" si="8"/>
        <v>-2.1101957615798432</v>
      </c>
      <c r="M128">
        <f t="shared" si="12"/>
        <v>1.7420748732935727</v>
      </c>
      <c r="Q128">
        <v>187</v>
      </c>
      <c r="R128">
        <f t="shared" si="13"/>
        <v>15.583333333333334</v>
      </c>
      <c r="S128">
        <f t="shared" si="14"/>
        <v>187.5</v>
      </c>
      <c r="T128">
        <v>1</v>
      </c>
      <c r="U128">
        <v>171.46799999999999</v>
      </c>
      <c r="V128">
        <v>4.548E-2</v>
      </c>
      <c r="W128">
        <v>7.7984</v>
      </c>
      <c r="X128">
        <v>147.369</v>
      </c>
      <c r="Y128">
        <v>153.32599999999999</v>
      </c>
      <c r="Z128">
        <f>VLOOKUP($S128,'Boys CDC 0-20'!$B$2:$F$243,3,FALSE)</f>
        <v>2.2143532320000001</v>
      </c>
      <c r="AA128">
        <f>VLOOKUP($S128,'Boys CDC 0-20'!$B$2:$F$243,4,FALSE)</f>
        <v>172.43429829999999</v>
      </c>
      <c r="AB128">
        <f>VLOOKUP($S128,'Boys CDC 0-20'!$B$2:$F$243,5,FALSE)</f>
        <v>4.4129984999999997E-2</v>
      </c>
      <c r="AC128">
        <f t="shared" si="9"/>
        <v>-2.3435137182996759</v>
      </c>
      <c r="AD128">
        <f t="shared" si="15"/>
        <v>0.95515298595478704</v>
      </c>
      <c r="AH128">
        <v>10.416666666666666</v>
      </c>
      <c r="AJ128">
        <v>125.5</v>
      </c>
      <c r="AL128">
        <v>1</v>
      </c>
    </row>
    <row r="129" spans="1:38" x14ac:dyDescent="0.3">
      <c r="A129">
        <v>127</v>
      </c>
      <c r="B129">
        <f t="shared" si="10"/>
        <v>0.34770704996577684</v>
      </c>
      <c r="C129">
        <f t="shared" si="11"/>
        <v>4.5</v>
      </c>
      <c r="D129">
        <v>1</v>
      </c>
      <c r="E129">
        <v>64.260999999999996</v>
      </c>
      <c r="F129">
        <v>3.2469999999999999E-2</v>
      </c>
      <c r="G129">
        <v>57.813000000000002</v>
      </c>
      <c r="H129">
        <v>59.406999999999996</v>
      </c>
      <c r="I129">
        <f>VLOOKUP($C129,'Boys CDC 0-20'!$B$2:$F$243,3,FALSE)</f>
        <v>-1.4303123799999999</v>
      </c>
      <c r="J129">
        <f>VLOOKUP($C129,'Boys CDC 0-20'!$B$2:$F$243,4,FALSE)</f>
        <v>64.216864103999995</v>
      </c>
      <c r="K129">
        <f>VLOOKUP($C129,'Boys CDC 0-20'!$B$2:$F$243,5,FALSE)</f>
        <v>3.9633878900000002E-2</v>
      </c>
      <c r="L129">
        <f t="shared" si="8"/>
        <v>-2.0778684103165048</v>
      </c>
      <c r="M129">
        <f t="shared" si="12"/>
        <v>1.8860740391269712</v>
      </c>
      <c r="Q129">
        <v>188</v>
      </c>
      <c r="R129">
        <f t="shared" si="13"/>
        <v>15.666666666666666</v>
      </c>
      <c r="S129">
        <f t="shared" si="14"/>
        <v>188.5</v>
      </c>
      <c r="T129">
        <v>1</v>
      </c>
      <c r="U129">
        <v>171.7773</v>
      </c>
      <c r="V129">
        <v>4.5379999999999997E-2</v>
      </c>
      <c r="W129">
        <v>7.7953000000000001</v>
      </c>
      <c r="X129">
        <v>147.68799999999999</v>
      </c>
      <c r="Y129">
        <v>153.643</v>
      </c>
      <c r="Z129">
        <f>VLOOKUP($S129,'Boys CDC 0-20'!$B$2:$F$243,3,FALSE)</f>
        <v>2.1999059019999998</v>
      </c>
      <c r="AA129">
        <f>VLOOKUP($S129,'Boys CDC 0-20'!$B$2:$F$243,4,FALSE)</f>
        <v>172.6971935</v>
      </c>
      <c r="AB129">
        <f>VLOOKUP($S129,'Boys CDC 0-20'!$B$2:$F$243,5,FALSE)</f>
        <v>4.3904896999999998E-2</v>
      </c>
      <c r="AC129">
        <f t="shared" si="9"/>
        <v>-2.3479032515527609</v>
      </c>
      <c r="AD129">
        <f t="shared" si="15"/>
        <v>0.94397122437894598</v>
      </c>
      <c r="AH129">
        <v>10.5</v>
      </c>
      <c r="AJ129">
        <v>126.5</v>
      </c>
      <c r="AL129">
        <v>1</v>
      </c>
    </row>
    <row r="130" spans="1:38" x14ac:dyDescent="0.3">
      <c r="A130">
        <v>128</v>
      </c>
      <c r="B130">
        <f t="shared" si="10"/>
        <v>0.35044490075290896</v>
      </c>
      <c r="C130">
        <f t="shared" si="11"/>
        <v>4.5</v>
      </c>
      <c r="D130">
        <v>1</v>
      </c>
      <c r="E130">
        <v>64.331000000000003</v>
      </c>
      <c r="F130">
        <v>3.245E-2</v>
      </c>
      <c r="G130">
        <v>57.88</v>
      </c>
      <c r="H130">
        <v>59.475000000000001</v>
      </c>
      <c r="I130">
        <f>VLOOKUP($C130,'Boys CDC 0-20'!$B$2:$F$243,3,FALSE)</f>
        <v>-1.4303123799999999</v>
      </c>
      <c r="J130">
        <f>VLOOKUP($C130,'Boys CDC 0-20'!$B$2:$F$243,4,FALSE)</f>
        <v>64.216864103999995</v>
      </c>
      <c r="K130">
        <f>VLOOKUP($C130,'Boys CDC 0-20'!$B$2:$F$243,5,FALSE)</f>
        <v>3.9633878900000002E-2</v>
      </c>
      <c r="L130">
        <f t="shared" ref="L130:L193" si="16">(((H130/J130)^I130)-1)/(I130*K130)</f>
        <v>-2.0456308639031766</v>
      </c>
      <c r="M130">
        <f t="shared" si="12"/>
        <v>2.0396351242336244</v>
      </c>
      <c r="Q130">
        <v>189</v>
      </c>
      <c r="R130">
        <f t="shared" si="13"/>
        <v>15.75</v>
      </c>
      <c r="S130">
        <f t="shared" si="14"/>
        <v>189.5</v>
      </c>
      <c r="T130">
        <v>1</v>
      </c>
      <c r="U130">
        <v>172.07480000000001</v>
      </c>
      <c r="V130">
        <v>4.5269999999999998E-2</v>
      </c>
      <c r="W130">
        <v>7.7897999999999996</v>
      </c>
      <c r="X130">
        <v>148.00200000000001</v>
      </c>
      <c r="Y130">
        <v>153.953</v>
      </c>
      <c r="Z130">
        <f>VLOOKUP($S130,'Boys CDC 0-20'!$B$2:$F$243,3,FALSE)</f>
        <v>2.1822628640000001</v>
      </c>
      <c r="AA130">
        <f>VLOOKUP($S130,'Boys CDC 0-20'!$B$2:$F$243,4,FALSE)</f>
        <v>172.94558979999999</v>
      </c>
      <c r="AB130">
        <f>VLOOKUP($S130,'Boys CDC 0-20'!$B$2:$F$243,5,FALSE)</f>
        <v>4.3687722999999998E-2</v>
      </c>
      <c r="AC130">
        <f t="shared" ref="AC130:AC169" si="17">(((Y130/AA130)^Z130)-1)/(Z130*AB130)</f>
        <v>-2.3516422053277513</v>
      </c>
      <c r="AD130">
        <f t="shared" si="15"/>
        <v>0.93453718667179908</v>
      </c>
      <c r="AH130">
        <v>10.583333333333334</v>
      </c>
      <c r="AJ130">
        <v>127.5</v>
      </c>
      <c r="AL130">
        <v>1</v>
      </c>
    </row>
    <row r="131" spans="1:38" x14ac:dyDescent="0.3">
      <c r="A131">
        <v>129</v>
      </c>
      <c r="B131">
        <f t="shared" ref="B131:B194" si="18">A131/365.25</f>
        <v>0.35318275154004108</v>
      </c>
      <c r="C131">
        <f t="shared" ref="C131:C194" si="19">IF(B131=0,0,INT(B131*12)+0.5)</f>
        <v>4.5</v>
      </c>
      <c r="D131">
        <v>1</v>
      </c>
      <c r="E131">
        <v>64.400599999999997</v>
      </c>
      <c r="F131">
        <v>3.243E-2</v>
      </c>
      <c r="G131">
        <v>57.947000000000003</v>
      </c>
      <c r="H131">
        <v>59.542000000000002</v>
      </c>
      <c r="I131">
        <f>VLOOKUP($C131,'Boys CDC 0-20'!$B$2:$F$243,3,FALSE)</f>
        <v>-1.4303123799999999</v>
      </c>
      <c r="J131">
        <f>VLOOKUP($C131,'Boys CDC 0-20'!$B$2:$F$243,4,FALSE)</f>
        <v>64.216864103999995</v>
      </c>
      <c r="K131">
        <f>VLOOKUP($C131,'Boys CDC 0-20'!$B$2:$F$243,5,FALSE)</f>
        <v>3.9633878900000002E-2</v>
      </c>
      <c r="L131">
        <f t="shared" si="16"/>
        <v>-2.0139548903004103</v>
      </c>
      <c r="M131">
        <f t="shared" ref="M131:M194" si="20">(_xlfn.NORM.S.DIST(L131,TRUE))*100</f>
        <v>2.2007134888058437</v>
      </c>
      <c r="Q131">
        <v>190</v>
      </c>
      <c r="R131">
        <f t="shared" ref="R131:R169" si="21">Q131/12</f>
        <v>15.833333333333334</v>
      </c>
      <c r="S131">
        <f t="shared" ref="S131:S169" si="22">INT(R131*12)+0.5</f>
        <v>190.5</v>
      </c>
      <c r="T131">
        <v>1</v>
      </c>
      <c r="U131">
        <v>172.36060000000001</v>
      </c>
      <c r="V131">
        <v>4.5159999999999999E-2</v>
      </c>
      <c r="W131">
        <v>7.7838000000000003</v>
      </c>
      <c r="X131">
        <v>148.30699999999999</v>
      </c>
      <c r="Y131">
        <v>154.25299999999999</v>
      </c>
      <c r="Z131">
        <f>VLOOKUP($S131,'Boys CDC 0-20'!$B$2:$F$243,3,FALSE)</f>
        <v>2.1617049690000001</v>
      </c>
      <c r="AA131">
        <f>VLOOKUP($S131,'Boys CDC 0-20'!$B$2:$F$243,4,FALSE)</f>
        <v>173.18011200000001</v>
      </c>
      <c r="AB131">
        <f>VLOOKUP($S131,'Boys CDC 0-20'!$B$2:$F$243,5,FALSE)</f>
        <v>4.3478698000000003E-2</v>
      </c>
      <c r="AC131">
        <f t="shared" si="17"/>
        <v>-2.3550674780211134</v>
      </c>
      <c r="AD131">
        <f t="shared" ref="AD131:AD169" si="23">(_xlfn.NORM.S.DIST(AC131,TRUE))*100</f>
        <v>0.92596712050810115</v>
      </c>
      <c r="AH131">
        <v>10.666666666666666</v>
      </c>
      <c r="AJ131">
        <v>128.5</v>
      </c>
      <c r="AL131">
        <v>1</v>
      </c>
    </row>
    <row r="132" spans="1:38" x14ac:dyDescent="0.3">
      <c r="A132">
        <v>130</v>
      </c>
      <c r="B132">
        <f t="shared" si="18"/>
        <v>0.35592060232717315</v>
      </c>
      <c r="C132">
        <f t="shared" si="19"/>
        <v>4.5</v>
      </c>
      <c r="D132">
        <v>1</v>
      </c>
      <c r="E132">
        <v>64.469700000000003</v>
      </c>
      <c r="F132">
        <v>3.2410000000000001E-2</v>
      </c>
      <c r="G132">
        <v>58.012999999999998</v>
      </c>
      <c r="H132">
        <v>59.609000000000002</v>
      </c>
      <c r="I132">
        <f>VLOOKUP($C132,'Boys CDC 0-20'!$B$2:$F$243,3,FALSE)</f>
        <v>-1.4303123799999999</v>
      </c>
      <c r="J132">
        <f>VLOOKUP($C132,'Boys CDC 0-20'!$B$2:$F$243,4,FALSE)</f>
        <v>64.216864103999995</v>
      </c>
      <c r="K132">
        <f>VLOOKUP($C132,'Boys CDC 0-20'!$B$2:$F$243,5,FALSE)</f>
        <v>3.9633878900000002E-2</v>
      </c>
      <c r="L132">
        <f t="shared" si="16"/>
        <v>-1.9823654234396844</v>
      </c>
      <c r="M132">
        <f t="shared" si="20"/>
        <v>2.3719178272854928</v>
      </c>
      <c r="Q132">
        <v>191</v>
      </c>
      <c r="R132">
        <f t="shared" si="21"/>
        <v>15.916666666666666</v>
      </c>
      <c r="S132">
        <f t="shared" si="22"/>
        <v>191.5</v>
      </c>
      <c r="T132">
        <v>1</v>
      </c>
      <c r="U132">
        <v>172.6345</v>
      </c>
      <c r="V132">
        <v>4.5060000000000003E-2</v>
      </c>
      <c r="W132">
        <v>7.7789000000000001</v>
      </c>
      <c r="X132">
        <v>148.596</v>
      </c>
      <c r="Y132">
        <v>154.53800000000001</v>
      </c>
      <c r="Z132">
        <f>VLOOKUP($S132,'Boys CDC 0-20'!$B$2:$F$243,3,FALSE)</f>
        <v>2.138524662</v>
      </c>
      <c r="AA132">
        <f>VLOOKUP($S132,'Boys CDC 0-20'!$B$2:$F$243,4,FALSE)</f>
        <v>173.40138959999999</v>
      </c>
      <c r="AB132">
        <f>VLOOKUP($S132,'Boys CDC 0-20'!$B$2:$F$243,5,FALSE)</f>
        <v>4.3277986999999997E-2</v>
      </c>
      <c r="AC132">
        <f t="shared" si="17"/>
        <v>-2.3587628519064934</v>
      </c>
      <c r="AD132">
        <f t="shared" si="23"/>
        <v>0.91679845788258685</v>
      </c>
      <c r="AH132">
        <v>10.75</v>
      </c>
      <c r="AJ132">
        <v>129.5</v>
      </c>
      <c r="AL132">
        <v>1</v>
      </c>
    </row>
    <row r="133" spans="1:38" x14ac:dyDescent="0.3">
      <c r="A133">
        <v>131</v>
      </c>
      <c r="B133">
        <f t="shared" si="18"/>
        <v>0.35865845311430528</v>
      </c>
      <c r="C133">
        <f t="shared" si="19"/>
        <v>4.5</v>
      </c>
      <c r="D133">
        <v>1</v>
      </c>
      <c r="E133">
        <v>64.538300000000007</v>
      </c>
      <c r="F133">
        <v>3.2390000000000002E-2</v>
      </c>
      <c r="G133">
        <v>58.078000000000003</v>
      </c>
      <c r="H133">
        <v>59.674999999999997</v>
      </c>
      <c r="I133">
        <f>VLOOKUP($C133,'Boys CDC 0-20'!$B$2:$F$243,3,FALSE)</f>
        <v>-1.4303123799999999</v>
      </c>
      <c r="J133">
        <f>VLOOKUP($C133,'Boys CDC 0-20'!$B$2:$F$243,4,FALSE)</f>
        <v>64.216864103999995</v>
      </c>
      <c r="K133">
        <f>VLOOKUP($C133,'Boys CDC 0-20'!$B$2:$F$243,5,FALSE)</f>
        <v>3.9633878900000002E-2</v>
      </c>
      <c r="L133">
        <f t="shared" si="16"/>
        <v>-1.9513316967685461</v>
      </c>
      <c r="M133">
        <f t="shared" si="20"/>
        <v>2.5508800422484894</v>
      </c>
      <c r="Q133">
        <v>192</v>
      </c>
      <c r="R133">
        <f t="shared" si="21"/>
        <v>16</v>
      </c>
      <c r="S133">
        <f t="shared" si="22"/>
        <v>192.5</v>
      </c>
      <c r="T133">
        <v>1</v>
      </c>
      <c r="U133">
        <v>172.89670000000001</v>
      </c>
      <c r="V133">
        <v>4.4949999999999997E-2</v>
      </c>
      <c r="W133">
        <v>7.7717000000000001</v>
      </c>
      <c r="X133">
        <v>148.88</v>
      </c>
      <c r="Y133">
        <v>154.81700000000001</v>
      </c>
      <c r="Z133">
        <f>VLOOKUP($S133,'Boys CDC 0-20'!$B$2:$F$243,3,FALSE)</f>
        <v>2.113023423</v>
      </c>
      <c r="AA133">
        <f>VLOOKUP($S133,'Boys CDC 0-20'!$B$2:$F$243,4,FALSE)</f>
        <v>173.61005180000001</v>
      </c>
      <c r="AB133">
        <f>VLOOKUP($S133,'Boys CDC 0-20'!$B$2:$F$243,5,FALSE)</f>
        <v>4.3085684999999999E-2</v>
      </c>
      <c r="AC133">
        <f t="shared" si="17"/>
        <v>-2.3616851870297597</v>
      </c>
      <c r="AD133">
        <f t="shared" si="23"/>
        <v>0.90960416853904225</v>
      </c>
      <c r="AH133">
        <v>10.833333333333334</v>
      </c>
      <c r="AJ133">
        <v>130.5</v>
      </c>
      <c r="AL133">
        <v>1</v>
      </c>
    </row>
    <row r="134" spans="1:38" x14ac:dyDescent="0.3">
      <c r="A134">
        <v>132</v>
      </c>
      <c r="B134">
        <f t="shared" si="18"/>
        <v>0.3613963039014374</v>
      </c>
      <c r="C134">
        <f t="shared" si="19"/>
        <v>4.5</v>
      </c>
      <c r="D134">
        <v>1</v>
      </c>
      <c r="E134">
        <v>64.6066</v>
      </c>
      <c r="F134">
        <v>3.2379999999999999E-2</v>
      </c>
      <c r="G134">
        <v>58.142000000000003</v>
      </c>
      <c r="H134">
        <v>59.74</v>
      </c>
      <c r="I134">
        <f>VLOOKUP($C134,'Boys CDC 0-20'!$B$2:$F$243,3,FALSE)</f>
        <v>-1.4303123799999999</v>
      </c>
      <c r="J134">
        <f>VLOOKUP($C134,'Boys CDC 0-20'!$B$2:$F$243,4,FALSE)</f>
        <v>64.216864103999995</v>
      </c>
      <c r="K134">
        <f>VLOOKUP($C134,'Boys CDC 0-20'!$B$2:$F$243,5,FALSE)</f>
        <v>3.9633878900000002E-2</v>
      </c>
      <c r="L134">
        <f t="shared" si="16"/>
        <v>-1.9208495996132089</v>
      </c>
      <c r="M134">
        <f t="shared" si="20"/>
        <v>2.7375335660462663</v>
      </c>
      <c r="Q134">
        <v>193</v>
      </c>
      <c r="R134">
        <f t="shared" si="21"/>
        <v>16.083333333333332</v>
      </c>
      <c r="S134">
        <f t="shared" si="22"/>
        <v>193.5</v>
      </c>
      <c r="T134">
        <v>1</v>
      </c>
      <c r="U134">
        <v>173.14699999999999</v>
      </c>
      <c r="V134">
        <v>4.4839999999999998E-2</v>
      </c>
      <c r="W134">
        <v>7.7638999999999996</v>
      </c>
      <c r="X134">
        <v>149.155</v>
      </c>
      <c r="Y134">
        <v>155.08500000000001</v>
      </c>
      <c r="Z134">
        <f>VLOOKUP($S134,'Boys CDC 0-20'!$B$2:$F$243,3,FALSE)</f>
        <v>2.0854902860000002</v>
      </c>
      <c r="AA134">
        <f>VLOOKUP($S134,'Boys CDC 0-20'!$B$2:$F$243,4,FALSE)</f>
        <v>173.8067179</v>
      </c>
      <c r="AB134">
        <f>VLOOKUP($S134,'Boys CDC 0-20'!$B$2:$F$243,5,FALSE)</f>
        <v>4.2901834999999999E-2</v>
      </c>
      <c r="AC134">
        <f t="shared" si="17"/>
        <v>-2.3644270991223251</v>
      </c>
      <c r="AD134">
        <f t="shared" si="23"/>
        <v>0.9028990483483561</v>
      </c>
      <c r="AH134">
        <v>10.916666666666666</v>
      </c>
      <c r="AJ134">
        <v>131.5</v>
      </c>
      <c r="AL134">
        <v>1</v>
      </c>
    </row>
    <row r="135" spans="1:38" x14ac:dyDescent="0.3">
      <c r="A135">
        <v>133</v>
      </c>
      <c r="B135">
        <f t="shared" si="18"/>
        <v>0.36413415468856947</v>
      </c>
      <c r="C135">
        <f t="shared" si="19"/>
        <v>4.5</v>
      </c>
      <c r="D135">
        <v>1</v>
      </c>
      <c r="E135">
        <v>64.674400000000006</v>
      </c>
      <c r="F135">
        <v>3.236E-2</v>
      </c>
      <c r="G135">
        <v>58.207000000000001</v>
      </c>
      <c r="H135">
        <v>59.805999999999997</v>
      </c>
      <c r="I135">
        <f>VLOOKUP($C135,'Boys CDC 0-20'!$B$2:$F$243,3,FALSE)</f>
        <v>-1.4303123799999999</v>
      </c>
      <c r="J135">
        <f>VLOOKUP($C135,'Boys CDC 0-20'!$B$2:$F$243,4,FALSE)</f>
        <v>64.216864103999995</v>
      </c>
      <c r="K135">
        <f>VLOOKUP($C135,'Boys CDC 0-20'!$B$2:$F$243,5,FALSE)</f>
        <v>3.9633878900000002E-2</v>
      </c>
      <c r="L135">
        <f t="shared" si="16"/>
        <v>-1.8899809099762408</v>
      </c>
      <c r="M135">
        <f t="shared" si="20"/>
        <v>2.9380256634148174</v>
      </c>
      <c r="Q135">
        <v>194</v>
      </c>
      <c r="R135">
        <f t="shared" si="21"/>
        <v>16.166666666666668</v>
      </c>
      <c r="S135">
        <f t="shared" si="22"/>
        <v>194.5</v>
      </c>
      <c r="T135">
        <v>1</v>
      </c>
      <c r="U135">
        <v>173.38560000000001</v>
      </c>
      <c r="V135">
        <v>4.4729999999999999E-2</v>
      </c>
      <c r="W135">
        <v>7.7554999999999996</v>
      </c>
      <c r="X135">
        <v>149.41900000000001</v>
      </c>
      <c r="Y135">
        <v>155.34399999999999</v>
      </c>
      <c r="Z135">
        <f>VLOOKUP($S135,'Boys CDC 0-20'!$B$2:$F$243,3,FALSE)</f>
        <v>2.0562195000000001</v>
      </c>
      <c r="AA135">
        <f>VLOOKUP($S135,'Boys CDC 0-20'!$B$2:$F$243,4,FALSE)</f>
        <v>173.9919998</v>
      </c>
      <c r="AB135">
        <f>VLOOKUP($S135,'Boys CDC 0-20'!$B$2:$F$243,5,FALSE)</f>
        <v>4.2726423999999999E-2</v>
      </c>
      <c r="AC135">
        <f t="shared" si="17"/>
        <v>-2.3667662668950871</v>
      </c>
      <c r="AD135">
        <f t="shared" si="23"/>
        <v>0.89721306502246878</v>
      </c>
      <c r="AH135">
        <v>11</v>
      </c>
      <c r="AJ135">
        <v>132.5</v>
      </c>
      <c r="AL135">
        <v>1</v>
      </c>
    </row>
    <row r="136" spans="1:38" x14ac:dyDescent="0.3">
      <c r="A136">
        <v>134</v>
      </c>
      <c r="B136">
        <f t="shared" si="18"/>
        <v>0.36687200547570159</v>
      </c>
      <c r="C136">
        <f t="shared" si="19"/>
        <v>4.5</v>
      </c>
      <c r="D136">
        <v>1</v>
      </c>
      <c r="E136">
        <v>64.741799999999998</v>
      </c>
      <c r="F136">
        <v>3.2340000000000001E-2</v>
      </c>
      <c r="G136">
        <v>58.271999999999998</v>
      </c>
      <c r="H136">
        <v>59.871000000000002</v>
      </c>
      <c r="I136">
        <f>VLOOKUP($C136,'Boys CDC 0-20'!$B$2:$F$243,3,FALSE)</f>
        <v>-1.4303123799999999</v>
      </c>
      <c r="J136">
        <f>VLOOKUP($C136,'Boys CDC 0-20'!$B$2:$F$243,4,FALSE)</f>
        <v>64.216864103999995</v>
      </c>
      <c r="K136">
        <f>VLOOKUP($C136,'Boys CDC 0-20'!$B$2:$F$243,5,FALSE)</f>
        <v>3.9633878900000002E-2</v>
      </c>
      <c r="L136">
        <f t="shared" si="16"/>
        <v>-1.8596607391307578</v>
      </c>
      <c r="M136">
        <f t="shared" si="20"/>
        <v>3.146677000138808</v>
      </c>
      <c r="Q136">
        <v>195</v>
      </c>
      <c r="R136">
        <f t="shared" si="21"/>
        <v>16.25</v>
      </c>
      <c r="S136">
        <f t="shared" si="22"/>
        <v>195.5</v>
      </c>
      <c r="T136">
        <v>1</v>
      </c>
      <c r="U136">
        <v>173.61259999999999</v>
      </c>
      <c r="V136">
        <v>4.462E-2</v>
      </c>
      <c r="W136">
        <v>7.7465999999999999</v>
      </c>
      <c r="X136">
        <v>149.67400000000001</v>
      </c>
      <c r="Y136">
        <v>155.59100000000001</v>
      </c>
      <c r="Z136">
        <f>VLOOKUP($S136,'Boys CDC 0-20'!$B$2:$F$243,3,FALSE)</f>
        <v>2.0254966479999998</v>
      </c>
      <c r="AA136">
        <f>VLOOKUP($S136,'Boys CDC 0-20'!$B$2:$F$243,4,FALSE)</f>
        <v>174.16649509999999</v>
      </c>
      <c r="AB136">
        <f>VLOOKUP($S136,'Boys CDC 0-20'!$B$2:$F$243,5,FALSE)</f>
        <v>4.2559395999999999E-2</v>
      </c>
      <c r="AC136">
        <f t="shared" si="17"/>
        <v>-2.3690792349456595</v>
      </c>
      <c r="AD136">
        <f t="shared" si="23"/>
        <v>0.89162163443904963</v>
      </c>
      <c r="AH136">
        <v>11.083333333333334</v>
      </c>
      <c r="AJ136">
        <v>133.5</v>
      </c>
      <c r="AL136">
        <v>1</v>
      </c>
    </row>
    <row r="137" spans="1:38" x14ac:dyDescent="0.3">
      <c r="A137">
        <v>135</v>
      </c>
      <c r="B137">
        <f t="shared" si="18"/>
        <v>0.36960985626283366</v>
      </c>
      <c r="C137">
        <f t="shared" si="19"/>
        <v>4.5</v>
      </c>
      <c r="D137">
        <v>1</v>
      </c>
      <c r="E137">
        <v>64.808800000000005</v>
      </c>
      <c r="F137">
        <v>3.2320000000000002E-2</v>
      </c>
      <c r="G137">
        <v>58.335999999999999</v>
      </c>
      <c r="H137">
        <v>59.936</v>
      </c>
      <c r="I137">
        <f>VLOOKUP($C137,'Boys CDC 0-20'!$B$2:$F$243,3,FALSE)</f>
        <v>-1.4303123799999999</v>
      </c>
      <c r="J137">
        <f>VLOOKUP($C137,'Boys CDC 0-20'!$B$2:$F$243,4,FALSE)</f>
        <v>64.216864103999995</v>
      </c>
      <c r="K137">
        <f>VLOOKUP($C137,'Boys CDC 0-20'!$B$2:$F$243,5,FALSE)</f>
        <v>3.9633878900000002E-2</v>
      </c>
      <c r="L137">
        <f t="shared" si="16"/>
        <v>-1.8294204629828503</v>
      </c>
      <c r="M137">
        <f t="shared" si="20"/>
        <v>3.3668322218797488</v>
      </c>
      <c r="Q137">
        <v>196</v>
      </c>
      <c r="R137">
        <f t="shared" si="21"/>
        <v>16.333333333333332</v>
      </c>
      <c r="S137">
        <f t="shared" si="22"/>
        <v>196.5</v>
      </c>
      <c r="T137">
        <v>1</v>
      </c>
      <c r="U137">
        <v>173.828</v>
      </c>
      <c r="V137">
        <v>4.4510000000000001E-2</v>
      </c>
      <c r="W137">
        <v>7.7370999999999999</v>
      </c>
      <c r="X137">
        <v>149.91900000000001</v>
      </c>
      <c r="Y137">
        <v>155.82900000000001</v>
      </c>
      <c r="Z137">
        <f>VLOOKUP($S137,'Boys CDC 0-20'!$B$2:$F$243,3,FALSE)</f>
        <v>1.9935981819999999</v>
      </c>
      <c r="AA137">
        <f>VLOOKUP($S137,'Boys CDC 0-20'!$B$2:$F$243,4,FALSE)</f>
        <v>174.33078549999999</v>
      </c>
      <c r="AB137">
        <f>VLOOKUP($S137,'Boys CDC 0-20'!$B$2:$F$243,5,FALSE)</f>
        <v>4.2400651999999997E-2</v>
      </c>
      <c r="AC137">
        <f t="shared" si="17"/>
        <v>-2.3710311463958593</v>
      </c>
      <c r="AD137">
        <f t="shared" si="23"/>
        <v>0.88692681006157725</v>
      </c>
      <c r="AH137">
        <v>11.166666666666666</v>
      </c>
      <c r="AJ137">
        <v>134.5</v>
      </c>
      <c r="AL137">
        <v>1</v>
      </c>
    </row>
    <row r="138" spans="1:38" x14ac:dyDescent="0.3">
      <c r="A138">
        <v>136</v>
      </c>
      <c r="B138">
        <f t="shared" si="18"/>
        <v>0.37234770704996578</v>
      </c>
      <c r="C138">
        <f t="shared" si="19"/>
        <v>4.5</v>
      </c>
      <c r="D138">
        <v>1</v>
      </c>
      <c r="E138">
        <v>64.875500000000002</v>
      </c>
      <c r="F138">
        <v>3.2300000000000002E-2</v>
      </c>
      <c r="G138">
        <v>58.4</v>
      </c>
      <c r="H138">
        <v>60.000999999999998</v>
      </c>
      <c r="I138">
        <f>VLOOKUP($C138,'Boys CDC 0-20'!$B$2:$F$243,3,FALSE)</f>
        <v>-1.4303123799999999</v>
      </c>
      <c r="J138">
        <f>VLOOKUP($C138,'Boys CDC 0-20'!$B$2:$F$243,4,FALSE)</f>
        <v>64.216864103999995</v>
      </c>
      <c r="K138">
        <f>VLOOKUP($C138,'Boys CDC 0-20'!$B$2:$F$243,5,FALSE)</f>
        <v>3.9633878900000002E-2</v>
      </c>
      <c r="L138">
        <f t="shared" si="16"/>
        <v>-1.7992597847042964</v>
      </c>
      <c r="M138">
        <f t="shared" si="20"/>
        <v>3.5988798172093204</v>
      </c>
      <c r="Q138">
        <v>197</v>
      </c>
      <c r="R138">
        <f t="shared" si="21"/>
        <v>16.416666666666668</v>
      </c>
      <c r="S138">
        <f t="shared" si="22"/>
        <v>197.5</v>
      </c>
      <c r="T138">
        <v>1</v>
      </c>
      <c r="U138">
        <v>174.03210000000001</v>
      </c>
      <c r="V138">
        <v>4.4400000000000002E-2</v>
      </c>
      <c r="W138">
        <v>7.7270000000000003</v>
      </c>
      <c r="X138">
        <v>150.154</v>
      </c>
      <c r="Y138">
        <v>156.05600000000001</v>
      </c>
      <c r="Z138">
        <f>VLOOKUP($S138,'Boys CDC 0-20'!$B$2:$F$243,3,FALSE)</f>
        <v>1.960789092</v>
      </c>
      <c r="AA138">
        <f>VLOOKUP($S138,'Boys CDC 0-20'!$B$2:$F$243,4,FALSE)</f>
        <v>174.4854344</v>
      </c>
      <c r="AB138">
        <f>VLOOKUP($S138,'Boys CDC 0-20'!$B$2:$F$243,5,FALSE)</f>
        <v>4.2250062999999997E-2</v>
      </c>
      <c r="AC138">
        <f t="shared" si="17"/>
        <v>-2.3728902781934424</v>
      </c>
      <c r="AD138">
        <f t="shared" si="23"/>
        <v>0.88247530118563522</v>
      </c>
      <c r="AH138">
        <v>11.25</v>
      </c>
      <c r="AJ138">
        <v>135.5</v>
      </c>
      <c r="AL138">
        <v>1</v>
      </c>
    </row>
    <row r="139" spans="1:38" x14ac:dyDescent="0.3">
      <c r="A139">
        <v>137</v>
      </c>
      <c r="B139">
        <f t="shared" si="18"/>
        <v>0.3750855578370979</v>
      </c>
      <c r="C139">
        <f t="shared" si="19"/>
        <v>4.5</v>
      </c>
      <c r="D139">
        <v>1</v>
      </c>
      <c r="E139">
        <v>64.941699999999997</v>
      </c>
      <c r="F139">
        <v>3.2289999999999999E-2</v>
      </c>
      <c r="G139">
        <v>58.462000000000003</v>
      </c>
      <c r="H139">
        <v>60.063000000000002</v>
      </c>
      <c r="I139">
        <f>VLOOKUP($C139,'Boys CDC 0-20'!$B$2:$F$243,3,FALSE)</f>
        <v>-1.4303123799999999</v>
      </c>
      <c r="J139">
        <f>VLOOKUP($C139,'Boys CDC 0-20'!$B$2:$F$243,4,FALSE)</f>
        <v>64.216864103999995</v>
      </c>
      <c r="K139">
        <f>VLOOKUP($C139,'Boys CDC 0-20'!$B$2:$F$243,5,FALSE)</f>
        <v>3.9633878900000002E-2</v>
      </c>
      <c r="L139">
        <f t="shared" si="16"/>
        <v>-1.7705650387082594</v>
      </c>
      <c r="M139">
        <f t="shared" si="20"/>
        <v>3.8316530017999977</v>
      </c>
      <c r="Q139">
        <v>198</v>
      </c>
      <c r="R139">
        <f t="shared" si="21"/>
        <v>16.5</v>
      </c>
      <c r="S139">
        <f t="shared" si="22"/>
        <v>198.5</v>
      </c>
      <c r="T139">
        <v>1</v>
      </c>
      <c r="U139">
        <v>174.2251</v>
      </c>
      <c r="V139">
        <v>4.4290000000000003E-2</v>
      </c>
      <c r="W139">
        <v>7.7164000000000001</v>
      </c>
      <c r="X139">
        <v>150.38</v>
      </c>
      <c r="Y139">
        <v>156.274</v>
      </c>
      <c r="Z139">
        <f>VLOOKUP($S139,'Boys CDC 0-20'!$B$2:$F$243,3,FALSE)</f>
        <v>1.927320937</v>
      </c>
      <c r="AA139">
        <f>VLOOKUP($S139,'Boys CDC 0-20'!$B$2:$F$243,4,FALSE)</f>
        <v>174.6309856</v>
      </c>
      <c r="AB139">
        <f>VLOOKUP($S139,'Boys CDC 0-20'!$B$2:$F$243,5,FALSE)</f>
        <v>4.2107464999999997E-2</v>
      </c>
      <c r="AC139">
        <f t="shared" si="17"/>
        <v>-2.3744451132116065</v>
      </c>
      <c r="AD139">
        <f t="shared" si="23"/>
        <v>0.87876745043171267</v>
      </c>
      <c r="AH139">
        <v>11.333333333333334</v>
      </c>
      <c r="AJ139">
        <v>136.5</v>
      </c>
      <c r="AL139">
        <v>1</v>
      </c>
    </row>
    <row r="140" spans="1:38" x14ac:dyDescent="0.3">
      <c r="A140">
        <v>138</v>
      </c>
      <c r="B140">
        <f t="shared" si="18"/>
        <v>0.37782340862422997</v>
      </c>
      <c r="C140">
        <f t="shared" si="19"/>
        <v>4.5</v>
      </c>
      <c r="D140">
        <v>1</v>
      </c>
      <c r="E140">
        <v>65.007499999999993</v>
      </c>
      <c r="F140">
        <v>3.227E-2</v>
      </c>
      <c r="G140">
        <v>58.524999999999999</v>
      </c>
      <c r="H140">
        <v>60.127000000000002</v>
      </c>
      <c r="I140">
        <f>VLOOKUP($C140,'Boys CDC 0-20'!$B$2:$F$243,3,FALSE)</f>
        <v>-1.4303123799999999</v>
      </c>
      <c r="J140">
        <f>VLOOKUP($C140,'Boys CDC 0-20'!$B$2:$F$243,4,FALSE)</f>
        <v>64.216864103999995</v>
      </c>
      <c r="K140">
        <f>VLOOKUP($C140,'Boys CDC 0-20'!$B$2:$F$243,5,FALSE)</f>
        <v>3.9633878900000002E-2</v>
      </c>
      <c r="L140">
        <f t="shared" si="16"/>
        <v>-1.7410200651143044</v>
      </c>
      <c r="M140">
        <f t="shared" si="20"/>
        <v>4.0840030717097306</v>
      </c>
      <c r="Q140">
        <v>199</v>
      </c>
      <c r="R140">
        <f t="shared" si="21"/>
        <v>16.583333333333332</v>
      </c>
      <c r="S140">
        <f t="shared" si="22"/>
        <v>199.5</v>
      </c>
      <c r="T140">
        <v>1</v>
      </c>
      <c r="U140">
        <v>174.40710000000001</v>
      </c>
      <c r="V140">
        <v>4.4179999999999997E-2</v>
      </c>
      <c r="W140">
        <v>7.7053000000000003</v>
      </c>
      <c r="X140">
        <v>150.596</v>
      </c>
      <c r="Y140">
        <v>156.482</v>
      </c>
      <c r="Z140">
        <f>VLOOKUP($S140,'Boys CDC 0-20'!$B$2:$F$243,3,FALSE)</f>
        <v>1.89343024</v>
      </c>
      <c r="AA140">
        <f>VLOOKUP($S140,'Boys CDC 0-20'!$B$2:$F$243,4,FALSE)</f>
        <v>174.7679617</v>
      </c>
      <c r="AB140">
        <f>VLOOKUP($S140,'Boys CDC 0-20'!$B$2:$F$243,5,FALSE)</f>
        <v>4.1972676E-2</v>
      </c>
      <c r="AC140">
        <f t="shared" si="17"/>
        <v>-2.3758512479660605</v>
      </c>
      <c r="AD140">
        <f t="shared" si="23"/>
        <v>0.87542597576509129</v>
      </c>
      <c r="AH140">
        <v>11.416666666666666</v>
      </c>
      <c r="AJ140">
        <v>137.5</v>
      </c>
      <c r="AL140">
        <v>1</v>
      </c>
    </row>
    <row r="141" spans="1:38" x14ac:dyDescent="0.3">
      <c r="A141">
        <v>139</v>
      </c>
      <c r="B141">
        <f t="shared" si="18"/>
        <v>0.3805612594113621</v>
      </c>
      <c r="C141">
        <f t="shared" si="19"/>
        <v>4.5</v>
      </c>
      <c r="D141">
        <v>1</v>
      </c>
      <c r="E141">
        <v>65.072999999999993</v>
      </c>
      <c r="F141">
        <v>3.2250000000000001E-2</v>
      </c>
      <c r="G141">
        <v>58.588000000000001</v>
      </c>
      <c r="H141">
        <v>60.191000000000003</v>
      </c>
      <c r="I141">
        <f>VLOOKUP($C141,'Boys CDC 0-20'!$B$2:$F$243,3,FALSE)</f>
        <v>-1.4303123799999999</v>
      </c>
      <c r="J141">
        <f>VLOOKUP($C141,'Boys CDC 0-20'!$B$2:$F$243,4,FALSE)</f>
        <v>64.216864103999995</v>
      </c>
      <c r="K141">
        <f>VLOOKUP($C141,'Boys CDC 0-20'!$B$2:$F$243,5,FALSE)</f>
        <v>3.9633878900000002E-2</v>
      </c>
      <c r="L141">
        <f t="shared" si="16"/>
        <v>-1.7115514214245602</v>
      </c>
      <c r="M141">
        <f t="shared" si="20"/>
        <v>4.3489683605135303</v>
      </c>
      <c r="Q141">
        <v>200</v>
      </c>
      <c r="R141">
        <f t="shared" si="21"/>
        <v>16.666666666666668</v>
      </c>
      <c r="S141">
        <f t="shared" si="22"/>
        <v>200.5</v>
      </c>
      <c r="T141">
        <v>1</v>
      </c>
      <c r="U141">
        <v>174.57839999999999</v>
      </c>
      <c r="V141">
        <v>4.4069999999999998E-2</v>
      </c>
      <c r="W141">
        <v>7.6936999999999998</v>
      </c>
      <c r="X141">
        <v>150.803</v>
      </c>
      <c r="Y141">
        <v>156.68</v>
      </c>
      <c r="Z141">
        <f>VLOOKUP($S141,'Boys CDC 0-20'!$B$2:$F$243,3,FALSE)</f>
        <v>1.8593372589999999</v>
      </c>
      <c r="AA141">
        <f>VLOOKUP($S141,'Boys CDC 0-20'!$B$2:$F$243,4,FALSE)</f>
        <v>174.8968634</v>
      </c>
      <c r="AB141">
        <f>VLOOKUP($S141,'Boys CDC 0-20'!$B$2:$F$243,5,FALSE)</f>
        <v>4.1845488E-2</v>
      </c>
      <c r="AC141">
        <f t="shared" si="17"/>
        <v>-2.3771468546343431</v>
      </c>
      <c r="AD141">
        <f t="shared" si="23"/>
        <v>0.87235702061214859</v>
      </c>
      <c r="AH141">
        <v>11.5</v>
      </c>
      <c r="AJ141">
        <v>138.5</v>
      </c>
      <c r="AL141">
        <v>1</v>
      </c>
    </row>
    <row r="142" spans="1:38" x14ac:dyDescent="0.3">
      <c r="A142">
        <v>140</v>
      </c>
      <c r="B142">
        <f t="shared" si="18"/>
        <v>0.38329911019849416</v>
      </c>
      <c r="C142">
        <f t="shared" si="19"/>
        <v>4.5</v>
      </c>
      <c r="D142">
        <v>1</v>
      </c>
      <c r="E142">
        <v>65.138000000000005</v>
      </c>
      <c r="F142">
        <v>3.2230000000000002E-2</v>
      </c>
      <c r="G142">
        <v>58.65</v>
      </c>
      <c r="H142">
        <v>60.253999999999998</v>
      </c>
      <c r="I142">
        <f>VLOOKUP($C142,'Boys CDC 0-20'!$B$2:$F$243,3,FALSE)</f>
        <v>-1.4303123799999999</v>
      </c>
      <c r="J142">
        <f>VLOOKUP($C142,'Boys CDC 0-20'!$B$2:$F$243,4,FALSE)</f>
        <v>64.216864103999995</v>
      </c>
      <c r="K142">
        <f>VLOOKUP($C142,'Boys CDC 0-20'!$B$2:$F$243,5,FALSE)</f>
        <v>3.9633878900000002E-2</v>
      </c>
      <c r="L142">
        <f t="shared" si="16"/>
        <v>-1.6826175053787751</v>
      </c>
      <c r="M142">
        <f t="shared" si="20"/>
        <v>4.6224580341757102</v>
      </c>
      <c r="Q142">
        <v>201</v>
      </c>
      <c r="R142">
        <f t="shared" si="21"/>
        <v>16.75</v>
      </c>
      <c r="S142">
        <f t="shared" si="22"/>
        <v>201.5</v>
      </c>
      <c r="T142">
        <v>1</v>
      </c>
      <c r="U142">
        <v>174.73920000000001</v>
      </c>
      <c r="V142">
        <v>4.3959999999999999E-2</v>
      </c>
      <c r="W142">
        <v>7.6814999999999998</v>
      </c>
      <c r="X142">
        <v>151.001</v>
      </c>
      <c r="Y142">
        <v>156.869</v>
      </c>
      <c r="Z142">
        <f>VLOOKUP($S142,'Boys CDC 0-20'!$B$2:$F$243,3,FALSE)</f>
        <v>1.825245107</v>
      </c>
      <c r="AA142">
        <f>VLOOKUP($S142,'Boys CDC 0-20'!$B$2:$F$243,4,FALSE)</f>
        <v>175.01816909999999</v>
      </c>
      <c r="AB142">
        <f>VLOOKUP($S142,'Boys CDC 0-20'!$B$2:$F$243,5,FALSE)</f>
        <v>4.1725679000000002E-2</v>
      </c>
      <c r="AC142">
        <f t="shared" si="17"/>
        <v>-2.3782477765008916</v>
      </c>
      <c r="AD142">
        <f t="shared" si="23"/>
        <v>0.86975664080277937</v>
      </c>
      <c r="AH142">
        <v>11.583333333333334</v>
      </c>
      <c r="AJ142">
        <v>139.5</v>
      </c>
      <c r="AL142">
        <v>1</v>
      </c>
    </row>
    <row r="143" spans="1:38" x14ac:dyDescent="0.3">
      <c r="A143">
        <v>141</v>
      </c>
      <c r="B143">
        <f t="shared" si="18"/>
        <v>0.38603696098562629</v>
      </c>
      <c r="C143">
        <f t="shared" si="19"/>
        <v>4.5</v>
      </c>
      <c r="D143">
        <v>1</v>
      </c>
      <c r="E143">
        <v>65.202699999999993</v>
      </c>
      <c r="F143">
        <v>3.2219999999999999E-2</v>
      </c>
      <c r="G143">
        <v>58.710999999999999</v>
      </c>
      <c r="H143">
        <v>60.314999999999998</v>
      </c>
      <c r="I143">
        <f>VLOOKUP($C143,'Boys CDC 0-20'!$B$2:$F$243,3,FALSE)</f>
        <v>-1.4303123799999999</v>
      </c>
      <c r="J143">
        <f>VLOOKUP($C143,'Boys CDC 0-20'!$B$2:$F$243,4,FALSE)</f>
        <v>64.216864103999995</v>
      </c>
      <c r="K143">
        <f>VLOOKUP($C143,'Boys CDC 0-20'!$B$2:$F$243,5,FALSE)</f>
        <v>3.9633878900000002E-2</v>
      </c>
      <c r="L143">
        <f t="shared" si="16"/>
        <v>-1.6546720991704738</v>
      </c>
      <c r="M143">
        <f t="shared" si="20"/>
        <v>4.8995514809446039</v>
      </c>
      <c r="Q143">
        <v>202</v>
      </c>
      <c r="R143">
        <f t="shared" si="21"/>
        <v>16.833333333333332</v>
      </c>
      <c r="S143">
        <f t="shared" si="22"/>
        <v>202.5</v>
      </c>
      <c r="T143">
        <v>1</v>
      </c>
      <c r="U143">
        <v>174.8896</v>
      </c>
      <c r="V143">
        <v>4.385E-2</v>
      </c>
      <c r="W143">
        <v>7.6688999999999998</v>
      </c>
      <c r="X143">
        <v>151.191</v>
      </c>
      <c r="Y143">
        <v>157.04900000000001</v>
      </c>
      <c r="Z143">
        <f>VLOOKUP($S143,'Boys CDC 0-20'!$B$2:$F$243,3,FALSE)</f>
        <v>1.791339209</v>
      </c>
      <c r="AA143">
        <f>VLOOKUP($S143,'Boys CDC 0-20'!$B$2:$F$243,4,FALSE)</f>
        <v>175.13233450000001</v>
      </c>
      <c r="AB143">
        <f>VLOOKUP($S143,'Boys CDC 0-20'!$B$2:$F$243,5,FALSE)</f>
        <v>4.1613015000000003E-2</v>
      </c>
      <c r="AC143">
        <f t="shared" si="17"/>
        <v>-2.3791950979599328</v>
      </c>
      <c r="AD143">
        <f t="shared" si="23"/>
        <v>0.86752450877391096</v>
      </c>
      <c r="AH143">
        <v>11.666666666666666</v>
      </c>
      <c r="AJ143">
        <v>140.5</v>
      </c>
      <c r="AL143">
        <v>1</v>
      </c>
    </row>
    <row r="144" spans="1:38" x14ac:dyDescent="0.3">
      <c r="A144">
        <v>142</v>
      </c>
      <c r="B144">
        <f t="shared" si="18"/>
        <v>0.38877481177275841</v>
      </c>
      <c r="C144">
        <f t="shared" si="19"/>
        <v>4.5</v>
      </c>
      <c r="D144">
        <v>1</v>
      </c>
      <c r="E144">
        <v>65.267099999999999</v>
      </c>
      <c r="F144">
        <v>3.2199999999999999E-2</v>
      </c>
      <c r="G144">
        <v>58.773000000000003</v>
      </c>
      <c r="H144">
        <v>60.378</v>
      </c>
      <c r="I144">
        <f>VLOOKUP($C144,'Boys CDC 0-20'!$B$2:$F$243,3,FALSE)</f>
        <v>-1.4303123799999999</v>
      </c>
      <c r="J144">
        <f>VLOOKUP($C144,'Boys CDC 0-20'!$B$2:$F$243,4,FALSE)</f>
        <v>64.216864103999995</v>
      </c>
      <c r="K144">
        <f>VLOOKUP($C144,'Boys CDC 0-20'!$B$2:$F$243,5,FALSE)</f>
        <v>3.9633878900000002E-2</v>
      </c>
      <c r="L144">
        <f t="shared" si="16"/>
        <v>-1.625882461276948</v>
      </c>
      <c r="M144">
        <f t="shared" si="20"/>
        <v>5.1987330908437794</v>
      </c>
      <c r="Q144">
        <v>203</v>
      </c>
      <c r="R144">
        <f t="shared" si="21"/>
        <v>16.916666666666668</v>
      </c>
      <c r="S144">
        <f t="shared" si="22"/>
        <v>203.5</v>
      </c>
      <c r="T144">
        <v>1</v>
      </c>
      <c r="U144">
        <v>175.0301</v>
      </c>
      <c r="V144">
        <v>4.3749999999999997E-2</v>
      </c>
      <c r="W144">
        <v>7.6576000000000004</v>
      </c>
      <c r="X144">
        <v>151.36600000000001</v>
      </c>
      <c r="Y144">
        <v>157.21600000000001</v>
      </c>
      <c r="Z144">
        <f>VLOOKUP($S144,'Boys CDC 0-20'!$B$2:$F$243,3,FALSE)</f>
        <v>1.757787065</v>
      </c>
      <c r="AA144">
        <f>VLOOKUP($S144,'Boys CDC 0-20'!$B$2:$F$243,4,FALSE)</f>
        <v>175.23979259999999</v>
      </c>
      <c r="AB144">
        <f>VLOOKUP($S144,'Boys CDC 0-20'!$B$2:$F$243,5,FALSE)</f>
        <v>4.1507249000000003E-2</v>
      </c>
      <c r="AC144">
        <f t="shared" si="17"/>
        <v>-2.3805388298872945</v>
      </c>
      <c r="AD144">
        <f t="shared" si="23"/>
        <v>0.86436694938448677</v>
      </c>
      <c r="AH144">
        <v>11.75</v>
      </c>
      <c r="AJ144">
        <v>141.5</v>
      </c>
      <c r="AL144">
        <v>1</v>
      </c>
    </row>
    <row r="145" spans="1:38" x14ac:dyDescent="0.3">
      <c r="A145">
        <v>143</v>
      </c>
      <c r="B145">
        <f t="shared" si="18"/>
        <v>0.39151266255989048</v>
      </c>
      <c r="C145">
        <f t="shared" si="19"/>
        <v>4.5</v>
      </c>
      <c r="D145">
        <v>1</v>
      </c>
      <c r="E145">
        <v>65.331000000000003</v>
      </c>
      <c r="F145">
        <v>3.218E-2</v>
      </c>
      <c r="G145">
        <v>58.834000000000003</v>
      </c>
      <c r="H145">
        <v>60.44</v>
      </c>
      <c r="I145">
        <f>VLOOKUP($C145,'Boys CDC 0-20'!$B$2:$F$243,3,FALSE)</f>
        <v>-1.4303123799999999</v>
      </c>
      <c r="J145">
        <f>VLOOKUP($C145,'Boys CDC 0-20'!$B$2:$F$243,4,FALSE)</f>
        <v>64.216864103999995</v>
      </c>
      <c r="K145">
        <f>VLOOKUP($C145,'Boys CDC 0-20'!$B$2:$F$243,5,FALSE)</f>
        <v>3.9633878900000002E-2</v>
      </c>
      <c r="L145">
        <f t="shared" si="16"/>
        <v>-1.5976209900572285</v>
      </c>
      <c r="M145">
        <f t="shared" si="20"/>
        <v>5.5063676078204216</v>
      </c>
      <c r="Q145">
        <v>204</v>
      </c>
      <c r="R145">
        <f t="shared" si="21"/>
        <v>17</v>
      </c>
      <c r="S145">
        <f t="shared" si="22"/>
        <v>204.5</v>
      </c>
      <c r="T145">
        <v>1</v>
      </c>
      <c r="U145">
        <v>175.1609</v>
      </c>
      <c r="V145">
        <v>4.3639999999999998E-2</v>
      </c>
      <c r="W145">
        <v>7.6440000000000001</v>
      </c>
      <c r="X145">
        <v>151.53899999999999</v>
      </c>
      <c r="Y145">
        <v>157.37799999999999</v>
      </c>
      <c r="Z145">
        <f>VLOOKUP($S145,'Boys CDC 0-20'!$B$2:$F$243,3,FALSE)</f>
        <v>1.7247382920000001</v>
      </c>
      <c r="AA145">
        <f>VLOOKUP($S145,'Boys CDC 0-20'!$B$2:$F$243,4,FALSE)</f>
        <v>175.34095400000001</v>
      </c>
      <c r="AB145">
        <f>VLOOKUP($S145,'Boys CDC 0-20'!$B$2:$F$243,5,FALSE)</f>
        <v>4.1408129000000002E-2</v>
      </c>
      <c r="AC145">
        <f t="shared" si="17"/>
        <v>-2.3813141061538792</v>
      </c>
      <c r="AD145">
        <f t="shared" si="23"/>
        <v>0.86254976092074942</v>
      </c>
      <c r="AH145">
        <v>11.833333333333334</v>
      </c>
      <c r="AJ145">
        <v>142.5</v>
      </c>
      <c r="AL145">
        <v>1</v>
      </c>
    </row>
    <row r="146" spans="1:38" x14ac:dyDescent="0.3">
      <c r="A146">
        <v>144</v>
      </c>
      <c r="B146">
        <f t="shared" si="18"/>
        <v>0.3942505133470226</v>
      </c>
      <c r="C146">
        <f t="shared" si="19"/>
        <v>4.5</v>
      </c>
      <c r="D146">
        <v>1</v>
      </c>
      <c r="E146">
        <v>65.394599999999997</v>
      </c>
      <c r="F146">
        <v>3.2169999999999997E-2</v>
      </c>
      <c r="G146">
        <v>58.893999999999998</v>
      </c>
      <c r="H146">
        <v>60.500999999999998</v>
      </c>
      <c r="I146">
        <f>VLOOKUP($C146,'Boys CDC 0-20'!$B$2:$F$243,3,FALSE)</f>
        <v>-1.4303123799999999</v>
      </c>
      <c r="J146">
        <f>VLOOKUP($C146,'Boys CDC 0-20'!$B$2:$F$243,4,FALSE)</f>
        <v>64.216864103999995</v>
      </c>
      <c r="K146">
        <f>VLOOKUP($C146,'Boys CDC 0-20'!$B$2:$F$243,5,FALSE)</f>
        <v>3.9633878900000002E-2</v>
      </c>
      <c r="L146">
        <f t="shared" si="16"/>
        <v>-1.5698840262535489</v>
      </c>
      <c r="M146">
        <f t="shared" si="20"/>
        <v>5.8221047226107796</v>
      </c>
      <c r="Q146">
        <v>205</v>
      </c>
      <c r="R146">
        <f t="shared" si="21"/>
        <v>17.083333333333332</v>
      </c>
      <c r="S146">
        <f t="shared" si="22"/>
        <v>205.5</v>
      </c>
      <c r="T146">
        <v>1</v>
      </c>
      <c r="U146">
        <v>175.2824</v>
      </c>
      <c r="V146">
        <v>4.3529999999999999E-2</v>
      </c>
      <c r="W146">
        <v>7.63</v>
      </c>
      <c r="X146">
        <v>151.70400000000001</v>
      </c>
      <c r="Y146">
        <v>157.53200000000001</v>
      </c>
      <c r="Z146">
        <f>VLOOKUP($S146,'Boys CDC 0-20'!$B$2:$F$243,3,FALSE)</f>
        <v>1.692324905</v>
      </c>
      <c r="AA146">
        <f>VLOOKUP($S146,'Boys CDC 0-20'!$B$2:$F$243,4,FALSE)</f>
        <v>175.43620709999999</v>
      </c>
      <c r="AB146">
        <f>VLOOKUP($S146,'Boys CDC 0-20'!$B$2:$F$243,5,FALSE)</f>
        <v>4.1315398000000003E-2</v>
      </c>
      <c r="AC146">
        <f t="shared" si="17"/>
        <v>-2.3819430946425291</v>
      </c>
      <c r="AD146">
        <f t="shared" si="23"/>
        <v>0.86107792284524576</v>
      </c>
      <c r="AH146">
        <v>11.916666666666666</v>
      </c>
      <c r="AJ146">
        <v>143.5</v>
      </c>
      <c r="AL146">
        <v>1</v>
      </c>
    </row>
    <row r="147" spans="1:38" x14ac:dyDescent="0.3">
      <c r="A147">
        <v>145</v>
      </c>
      <c r="B147">
        <f t="shared" si="18"/>
        <v>0.39698836413415467</v>
      </c>
      <c r="C147">
        <f t="shared" si="19"/>
        <v>4.5</v>
      </c>
      <c r="D147">
        <v>1</v>
      </c>
      <c r="E147">
        <v>65.457899999999995</v>
      </c>
      <c r="F147">
        <v>3.2149999999999998E-2</v>
      </c>
      <c r="G147">
        <v>58.954999999999998</v>
      </c>
      <c r="H147">
        <v>60.561999999999998</v>
      </c>
      <c r="I147">
        <f>VLOOKUP($C147,'Boys CDC 0-20'!$B$2:$F$243,3,FALSE)</f>
        <v>-1.4303123799999999</v>
      </c>
      <c r="J147">
        <f>VLOOKUP($C147,'Boys CDC 0-20'!$B$2:$F$243,4,FALSE)</f>
        <v>64.216864103999995</v>
      </c>
      <c r="K147">
        <f>VLOOKUP($C147,'Boys CDC 0-20'!$B$2:$F$243,5,FALSE)</f>
        <v>3.9633878900000002E-2</v>
      </c>
      <c r="L147">
        <f t="shared" si="16"/>
        <v>-1.5422149447397611</v>
      </c>
      <c r="M147">
        <f t="shared" si="20"/>
        <v>6.1510684804559173</v>
      </c>
      <c r="Q147">
        <v>206</v>
      </c>
      <c r="R147">
        <f t="shared" si="21"/>
        <v>17.166666666666668</v>
      </c>
      <c r="S147">
        <f t="shared" si="22"/>
        <v>206.5</v>
      </c>
      <c r="T147">
        <v>1</v>
      </c>
      <c r="U147">
        <v>175.39510000000001</v>
      </c>
      <c r="V147">
        <v>4.3430000000000003E-2</v>
      </c>
      <c r="W147">
        <v>7.6173999999999999</v>
      </c>
      <c r="X147">
        <v>151.85599999999999</v>
      </c>
      <c r="Y147">
        <v>157.67400000000001</v>
      </c>
      <c r="Z147">
        <f>VLOOKUP($S147,'Boys CDC 0-20'!$B$2:$F$243,3,FALSE)</f>
        <v>1.6606618150000001</v>
      </c>
      <c r="AA147">
        <f>VLOOKUP($S147,'Boys CDC 0-20'!$B$2:$F$243,4,FALSE)</f>
        <v>175.52591910000001</v>
      </c>
      <c r="AB147">
        <f>VLOOKUP($S147,'Boys CDC 0-20'!$B$2:$F$243,5,FALSE)</f>
        <v>4.1228795999999998E-2</v>
      </c>
      <c r="AC147">
        <f t="shared" si="17"/>
        <v>-2.3829865800184002</v>
      </c>
      <c r="AD147">
        <f t="shared" si="23"/>
        <v>0.85864101746560306</v>
      </c>
      <c r="AH147">
        <v>12</v>
      </c>
      <c r="AJ147">
        <v>144.5</v>
      </c>
      <c r="AL147">
        <v>1</v>
      </c>
    </row>
    <row r="148" spans="1:38" x14ac:dyDescent="0.3">
      <c r="A148">
        <v>146</v>
      </c>
      <c r="B148">
        <f t="shared" si="18"/>
        <v>0.39972621492128679</v>
      </c>
      <c r="C148">
        <f t="shared" si="19"/>
        <v>4.5</v>
      </c>
      <c r="D148">
        <v>1</v>
      </c>
      <c r="E148">
        <v>65.520799999999994</v>
      </c>
      <c r="F148">
        <v>3.2140000000000002E-2</v>
      </c>
      <c r="G148">
        <v>59.012999999999998</v>
      </c>
      <c r="H148">
        <v>60.622</v>
      </c>
      <c r="I148">
        <f>VLOOKUP($C148,'Boys CDC 0-20'!$B$2:$F$243,3,FALSE)</f>
        <v>-1.4303123799999999</v>
      </c>
      <c r="J148">
        <f>VLOOKUP($C148,'Boys CDC 0-20'!$B$2:$F$243,4,FALSE)</f>
        <v>64.216864103999995</v>
      </c>
      <c r="K148">
        <f>VLOOKUP($C148,'Boys CDC 0-20'!$B$2:$F$243,5,FALSE)</f>
        <v>3.9633878900000002E-2</v>
      </c>
      <c r="L148">
        <f t="shared" si="16"/>
        <v>-1.5150654496196978</v>
      </c>
      <c r="M148">
        <f t="shared" si="20"/>
        <v>6.4877915124072008</v>
      </c>
      <c r="Q148">
        <v>207</v>
      </c>
      <c r="R148">
        <f t="shared" si="21"/>
        <v>17.25</v>
      </c>
      <c r="S148">
        <f t="shared" si="22"/>
        <v>207.5</v>
      </c>
      <c r="T148">
        <v>1</v>
      </c>
      <c r="U148">
        <v>175.49950000000001</v>
      </c>
      <c r="V148">
        <v>4.3319999999999997E-2</v>
      </c>
      <c r="W148">
        <v>7.6025999999999998</v>
      </c>
      <c r="X148">
        <v>152.006</v>
      </c>
      <c r="Y148">
        <v>157.81299999999999</v>
      </c>
      <c r="Z148">
        <f>VLOOKUP($S148,'Boys CDC 0-20'!$B$2:$F$243,3,FALSE)</f>
        <v>1.6298474949999999</v>
      </c>
      <c r="AA148">
        <f>VLOOKUP($S148,'Boys CDC 0-20'!$B$2:$F$243,4,FALSE)</f>
        <v>175.6104358</v>
      </c>
      <c r="AB148">
        <f>VLOOKUP($S148,'Boys CDC 0-20'!$B$2:$F$243,5,FALSE)</f>
        <v>4.114806E-2</v>
      </c>
      <c r="AC148">
        <f t="shared" si="17"/>
        <v>-2.383334755448955</v>
      </c>
      <c r="AD148">
        <f t="shared" si="23"/>
        <v>0.85782925257402298</v>
      </c>
      <c r="AH148">
        <v>12.083333333333334</v>
      </c>
      <c r="AJ148">
        <v>145.5</v>
      </c>
      <c r="AL148">
        <v>1</v>
      </c>
    </row>
    <row r="149" spans="1:38" x14ac:dyDescent="0.3">
      <c r="A149">
        <v>147</v>
      </c>
      <c r="B149">
        <f t="shared" si="18"/>
        <v>0.40246406570841892</v>
      </c>
      <c r="C149">
        <f t="shared" si="19"/>
        <v>4.5</v>
      </c>
      <c r="D149">
        <v>1</v>
      </c>
      <c r="E149">
        <v>65.583399999999997</v>
      </c>
      <c r="F149">
        <v>3.2120000000000003E-2</v>
      </c>
      <c r="G149">
        <v>59.073999999999998</v>
      </c>
      <c r="H149">
        <v>60.683</v>
      </c>
      <c r="I149">
        <f>VLOOKUP($C149,'Boys CDC 0-20'!$B$2:$F$243,3,FALSE)</f>
        <v>-1.4303123799999999</v>
      </c>
      <c r="J149">
        <f>VLOOKUP($C149,'Boys CDC 0-20'!$B$2:$F$243,4,FALSE)</f>
        <v>64.216864103999995</v>
      </c>
      <c r="K149">
        <f>VLOOKUP($C149,'Boys CDC 0-20'!$B$2:$F$243,5,FALSE)</f>
        <v>3.9633878900000002E-2</v>
      </c>
      <c r="L149">
        <f t="shared" si="16"/>
        <v>-1.4875303276779948</v>
      </c>
      <c r="M149">
        <f t="shared" si="20"/>
        <v>6.8437399699557755</v>
      </c>
      <c r="Q149">
        <v>208</v>
      </c>
      <c r="R149">
        <f t="shared" si="21"/>
        <v>17.333333333333332</v>
      </c>
      <c r="S149">
        <f t="shared" si="22"/>
        <v>208.5</v>
      </c>
      <c r="T149">
        <v>1</v>
      </c>
      <c r="U149">
        <v>175.5959</v>
      </c>
      <c r="V149">
        <v>4.3220000000000001E-2</v>
      </c>
      <c r="W149">
        <v>7.5892999999999997</v>
      </c>
      <c r="X149">
        <v>152.143</v>
      </c>
      <c r="Y149">
        <v>157.941</v>
      </c>
      <c r="Z149">
        <f>VLOOKUP($S149,'Boys CDC 0-20'!$B$2:$F$243,3,FALSE)</f>
        <v>1.5999647880000001</v>
      </c>
      <c r="AA149">
        <f>VLOOKUP($S149,'Boys CDC 0-20'!$B$2:$F$243,4,FALSE)</f>
        <v>175.69008299999999</v>
      </c>
      <c r="AB149">
        <f>VLOOKUP($S149,'Boys CDC 0-20'!$B$2:$F$243,5,FALSE)</f>
        <v>4.1072931E-2</v>
      </c>
      <c r="AC149">
        <f t="shared" si="17"/>
        <v>-2.3840652243474914</v>
      </c>
      <c r="AD149">
        <f t="shared" si="23"/>
        <v>0.85612836483927457</v>
      </c>
      <c r="AH149">
        <v>12.166666666666666</v>
      </c>
      <c r="AJ149">
        <v>146.5</v>
      </c>
      <c r="AL149">
        <v>1</v>
      </c>
    </row>
    <row r="150" spans="1:38" x14ac:dyDescent="0.3">
      <c r="A150">
        <v>148</v>
      </c>
      <c r="B150">
        <f t="shared" si="18"/>
        <v>0.40520191649555098</v>
      </c>
      <c r="C150">
        <f t="shared" si="19"/>
        <v>4.5</v>
      </c>
      <c r="D150">
        <v>1</v>
      </c>
      <c r="E150">
        <v>65.645600000000002</v>
      </c>
      <c r="F150">
        <v>3.2099999999999997E-2</v>
      </c>
      <c r="G150">
        <v>59.134</v>
      </c>
      <c r="H150">
        <v>60.743000000000002</v>
      </c>
      <c r="I150">
        <f>VLOOKUP($C150,'Boys CDC 0-20'!$B$2:$F$243,3,FALSE)</f>
        <v>-1.4303123799999999</v>
      </c>
      <c r="J150">
        <f>VLOOKUP($C150,'Boys CDC 0-20'!$B$2:$F$243,4,FALSE)</f>
        <v>64.216864103999995</v>
      </c>
      <c r="K150">
        <f>VLOOKUP($C150,'Boys CDC 0-20'!$B$2:$F$243,5,FALSE)</f>
        <v>3.9633878900000002E-2</v>
      </c>
      <c r="L150">
        <f t="shared" si="16"/>
        <v>-1.4605121457605472</v>
      </c>
      <c r="M150">
        <f t="shared" si="20"/>
        <v>7.2074685976096768</v>
      </c>
      <c r="Q150">
        <v>209</v>
      </c>
      <c r="R150">
        <f t="shared" si="21"/>
        <v>17.416666666666668</v>
      </c>
      <c r="S150">
        <f t="shared" si="22"/>
        <v>209.5</v>
      </c>
      <c r="T150">
        <v>1</v>
      </c>
      <c r="U150">
        <v>175.685</v>
      </c>
      <c r="V150">
        <v>4.3110000000000002E-2</v>
      </c>
      <c r="W150">
        <v>7.5738000000000003</v>
      </c>
      <c r="X150">
        <v>152.28</v>
      </c>
      <c r="Y150">
        <v>158.066</v>
      </c>
      <c r="Z150">
        <f>VLOOKUP($S150,'Boys CDC 0-20'!$B$2:$F$243,3,FALSE)</f>
        <v>1.571081817</v>
      </c>
      <c r="AA150">
        <f>VLOOKUP($S150,'Boys CDC 0-20'!$B$2:$F$243,4,FALSE)</f>
        <v>175.76516710000001</v>
      </c>
      <c r="AB150">
        <f>VLOOKUP($S150,'Boys CDC 0-20'!$B$2:$F$243,5,FALSE)</f>
        <v>4.1003150000000002E-2</v>
      </c>
      <c r="AC150">
        <f t="shared" si="17"/>
        <v>-2.3841862651065924</v>
      </c>
      <c r="AD150">
        <f t="shared" si="23"/>
        <v>0.85584680888117526</v>
      </c>
      <c r="AH150">
        <v>12.25</v>
      </c>
      <c r="AJ150">
        <v>147.5</v>
      </c>
      <c r="AL150">
        <v>1</v>
      </c>
    </row>
    <row r="151" spans="1:38" x14ac:dyDescent="0.3">
      <c r="A151">
        <v>149</v>
      </c>
      <c r="B151">
        <f t="shared" si="18"/>
        <v>0.40793976728268311</v>
      </c>
      <c r="C151">
        <f t="shared" si="19"/>
        <v>4.5</v>
      </c>
      <c r="D151">
        <v>1</v>
      </c>
      <c r="E151">
        <v>65.707499999999996</v>
      </c>
      <c r="F151">
        <v>3.209E-2</v>
      </c>
      <c r="G151">
        <v>59.192</v>
      </c>
      <c r="H151">
        <v>60.802</v>
      </c>
      <c r="I151">
        <f>VLOOKUP($C151,'Boys CDC 0-20'!$B$2:$F$243,3,FALSE)</f>
        <v>-1.4303123799999999</v>
      </c>
      <c r="J151">
        <f>VLOOKUP($C151,'Boys CDC 0-20'!$B$2:$F$243,4,FALSE)</f>
        <v>64.216864103999995</v>
      </c>
      <c r="K151">
        <f>VLOOKUP($C151,'Boys CDC 0-20'!$B$2:$F$243,5,FALSE)</f>
        <v>3.9633878900000002E-2</v>
      </c>
      <c r="L151">
        <f t="shared" si="16"/>
        <v>-1.434007439199471</v>
      </c>
      <c r="M151">
        <f t="shared" si="20"/>
        <v>7.5785069969291445</v>
      </c>
      <c r="Q151">
        <v>210</v>
      </c>
      <c r="R151">
        <f t="shared" si="21"/>
        <v>17.5</v>
      </c>
      <c r="S151">
        <f t="shared" si="22"/>
        <v>210.5</v>
      </c>
      <c r="T151">
        <v>1</v>
      </c>
      <c r="U151">
        <v>175.7672</v>
      </c>
      <c r="V151">
        <v>4.301E-2</v>
      </c>
      <c r="W151">
        <v>7.5597000000000003</v>
      </c>
      <c r="X151">
        <v>152.40600000000001</v>
      </c>
      <c r="Y151">
        <v>158.18100000000001</v>
      </c>
      <c r="Z151">
        <f>VLOOKUP($S151,'Boys CDC 0-20'!$B$2:$F$243,3,FALSE)</f>
        <v>1.5432529820000001</v>
      </c>
      <c r="AA151">
        <f>VLOOKUP($S151,'Boys CDC 0-20'!$B$2:$F$243,4,FALSE)</f>
        <v>175.83597570000001</v>
      </c>
      <c r="AB151">
        <f>VLOOKUP($S151,'Boys CDC 0-20'!$B$2:$F$243,5,FALSE)</f>
        <v>4.0938463000000001E-2</v>
      </c>
      <c r="AC151">
        <f t="shared" si="17"/>
        <v>-2.3846547977035515</v>
      </c>
      <c r="AD151">
        <f t="shared" si="23"/>
        <v>0.85475770910900273</v>
      </c>
      <c r="AH151">
        <v>12.333333333333334</v>
      </c>
      <c r="AJ151">
        <v>148.5</v>
      </c>
      <c r="AL151">
        <v>1</v>
      </c>
    </row>
    <row r="152" spans="1:38" x14ac:dyDescent="0.3">
      <c r="A152">
        <v>150</v>
      </c>
      <c r="B152">
        <f t="shared" si="18"/>
        <v>0.41067761806981518</v>
      </c>
      <c r="C152">
        <f t="shared" si="19"/>
        <v>4.5</v>
      </c>
      <c r="D152">
        <v>1</v>
      </c>
      <c r="E152">
        <v>65.769000000000005</v>
      </c>
      <c r="F152">
        <v>3.2070000000000001E-2</v>
      </c>
      <c r="G152">
        <v>59.250999999999998</v>
      </c>
      <c r="H152">
        <v>60.862000000000002</v>
      </c>
      <c r="I152">
        <f>VLOOKUP($C152,'Boys CDC 0-20'!$B$2:$F$243,3,FALSE)</f>
        <v>-1.4303123799999999</v>
      </c>
      <c r="J152">
        <f>VLOOKUP($C152,'Boys CDC 0-20'!$B$2:$F$243,4,FALSE)</f>
        <v>64.216864103999995</v>
      </c>
      <c r="K152">
        <f>VLOOKUP($C152,'Boys CDC 0-20'!$B$2:$F$243,5,FALSE)</f>
        <v>3.9633878900000002E-2</v>
      </c>
      <c r="L152">
        <f t="shared" si="16"/>
        <v>-1.4071175273656122</v>
      </c>
      <c r="M152">
        <f t="shared" si="20"/>
        <v>7.9696270789710004</v>
      </c>
      <c r="Q152">
        <v>211</v>
      </c>
      <c r="R152">
        <f t="shared" si="21"/>
        <v>17.583333333333332</v>
      </c>
      <c r="S152">
        <f t="shared" si="22"/>
        <v>211.5</v>
      </c>
      <c r="T152">
        <v>1</v>
      </c>
      <c r="U152">
        <v>175.8432</v>
      </c>
      <c r="V152">
        <v>4.2909999999999997E-2</v>
      </c>
      <c r="W152">
        <v>7.5453999999999999</v>
      </c>
      <c r="X152">
        <v>152.52600000000001</v>
      </c>
      <c r="Y152">
        <v>158.29</v>
      </c>
      <c r="Z152">
        <f>VLOOKUP($S152,'Boys CDC 0-20'!$B$2:$F$243,3,FALSE)</f>
        <v>1.5165199979999999</v>
      </c>
      <c r="AA152">
        <f>VLOOKUP($S152,'Boys CDC 0-20'!$B$2:$F$243,4,FALSE)</f>
        <v>175.90277879999999</v>
      </c>
      <c r="AB152">
        <f>VLOOKUP($S152,'Boys CDC 0-20'!$B$2:$F$243,5,FALSE)</f>
        <v>4.0878616999999999E-2</v>
      </c>
      <c r="AC152">
        <f t="shared" si="17"/>
        <v>-2.3849948456091088</v>
      </c>
      <c r="AD152">
        <f t="shared" si="23"/>
        <v>0.85396803253095788</v>
      </c>
      <c r="AH152">
        <v>12.416666666666666</v>
      </c>
      <c r="AJ152">
        <v>149.5</v>
      </c>
      <c r="AL152">
        <v>1</v>
      </c>
    </row>
    <row r="153" spans="1:38" x14ac:dyDescent="0.3">
      <c r="A153">
        <v>151</v>
      </c>
      <c r="B153">
        <f t="shared" si="18"/>
        <v>0.4134154688569473</v>
      </c>
      <c r="C153">
        <f t="shared" si="19"/>
        <v>4.5</v>
      </c>
      <c r="D153">
        <v>1</v>
      </c>
      <c r="E153">
        <v>65.830299999999994</v>
      </c>
      <c r="F153">
        <v>3.2059999999999998E-2</v>
      </c>
      <c r="G153">
        <v>59.308</v>
      </c>
      <c r="H153">
        <v>60.92</v>
      </c>
      <c r="I153">
        <f>VLOOKUP($C153,'Boys CDC 0-20'!$B$2:$F$243,3,FALSE)</f>
        <v>-1.4303123799999999</v>
      </c>
      <c r="J153">
        <f>VLOOKUP($C153,'Boys CDC 0-20'!$B$2:$F$243,4,FALSE)</f>
        <v>64.216864103999995</v>
      </c>
      <c r="K153">
        <f>VLOOKUP($C153,'Boys CDC 0-20'!$B$2:$F$243,5,FALSE)</f>
        <v>3.9633878900000002E-2</v>
      </c>
      <c r="L153">
        <f t="shared" si="16"/>
        <v>-1.3811851147756873</v>
      </c>
      <c r="M153">
        <f t="shared" si="20"/>
        <v>8.3611025178775389</v>
      </c>
      <c r="Q153">
        <v>212</v>
      </c>
      <c r="R153">
        <f t="shared" si="21"/>
        <v>17.666666666666668</v>
      </c>
      <c r="S153">
        <f t="shared" si="22"/>
        <v>212.5</v>
      </c>
      <c r="T153">
        <v>1</v>
      </c>
      <c r="U153">
        <v>175.91329999999999</v>
      </c>
      <c r="V153">
        <v>4.2810000000000001E-2</v>
      </c>
      <c r="W153">
        <v>7.5308000000000002</v>
      </c>
      <c r="X153">
        <v>152.64099999999999</v>
      </c>
      <c r="Y153">
        <v>158.39400000000001</v>
      </c>
      <c r="Z153">
        <f>VLOOKUP($S153,'Boys CDC 0-20'!$B$2:$F$243,3,FALSE)</f>
        <v>1.490912963</v>
      </c>
      <c r="AA153">
        <f>VLOOKUP($S153,'Boys CDC 0-20'!$B$2:$F$243,4,FALSE)</f>
        <v>175.9658293</v>
      </c>
      <c r="AB153">
        <f>VLOOKUP($S153,'Boys CDC 0-20'!$B$2:$F$243,5,FALSE)</f>
        <v>4.0823367999999999E-2</v>
      </c>
      <c r="AC153">
        <f t="shared" si="17"/>
        <v>-2.3851177595777586</v>
      </c>
      <c r="AD153">
        <f t="shared" si="23"/>
        <v>0.8536827529910781</v>
      </c>
      <c r="AH153">
        <v>12.5</v>
      </c>
      <c r="AJ153">
        <v>150.5</v>
      </c>
      <c r="AL153">
        <v>1</v>
      </c>
    </row>
    <row r="154" spans="1:38" x14ac:dyDescent="0.3">
      <c r="A154">
        <v>152</v>
      </c>
      <c r="B154">
        <f t="shared" si="18"/>
        <v>0.41615331964407942</v>
      </c>
      <c r="C154">
        <f t="shared" si="19"/>
        <v>4.5</v>
      </c>
      <c r="D154">
        <v>1</v>
      </c>
      <c r="E154">
        <v>65.891199999999998</v>
      </c>
      <c r="F154">
        <v>3.2039999999999999E-2</v>
      </c>
      <c r="G154">
        <v>59.366999999999997</v>
      </c>
      <c r="H154">
        <v>60.98</v>
      </c>
      <c r="I154">
        <f>VLOOKUP($C154,'Boys CDC 0-20'!$B$2:$F$243,3,FALSE)</f>
        <v>-1.4303123799999999</v>
      </c>
      <c r="J154">
        <f>VLOOKUP($C154,'Boys CDC 0-20'!$B$2:$F$243,4,FALSE)</f>
        <v>64.216864103999995</v>
      </c>
      <c r="K154">
        <f>VLOOKUP($C154,'Boys CDC 0-20'!$B$2:$F$243,5,FALSE)</f>
        <v>3.9633878900000002E-2</v>
      </c>
      <c r="L154">
        <f t="shared" si="16"/>
        <v>-1.3544215480240918</v>
      </c>
      <c r="M154">
        <f t="shared" si="20"/>
        <v>8.7800963416644873</v>
      </c>
      <c r="Q154">
        <v>213</v>
      </c>
      <c r="R154">
        <f t="shared" si="21"/>
        <v>17.75</v>
      </c>
      <c r="S154">
        <f t="shared" si="22"/>
        <v>213.5</v>
      </c>
      <c r="T154">
        <v>1</v>
      </c>
      <c r="U154">
        <v>175.97810000000001</v>
      </c>
      <c r="V154">
        <v>4.2709999999999998E-2</v>
      </c>
      <c r="W154">
        <v>7.516</v>
      </c>
      <c r="X154">
        <v>152.75200000000001</v>
      </c>
      <c r="Y154">
        <v>158.49299999999999</v>
      </c>
      <c r="Z154">
        <f>VLOOKUP($S154,'Boys CDC 0-20'!$B$2:$F$243,3,FALSE)</f>
        <v>1.4664514289999999</v>
      </c>
      <c r="AA154">
        <f>VLOOKUP($S154,'Boys CDC 0-20'!$B$2:$F$243,4,FALSE)</f>
        <v>176.02536409999999</v>
      </c>
      <c r="AB154">
        <f>VLOOKUP($S154,'Boys CDC 0-20'!$B$2:$F$243,5,FALSE)</f>
        <v>4.0772475000000002E-2</v>
      </c>
      <c r="AC154">
        <f t="shared" si="17"/>
        <v>-2.3850653655357457</v>
      </c>
      <c r="AD154">
        <f t="shared" si="23"/>
        <v>0.85380434772417513</v>
      </c>
      <c r="AH154">
        <v>12.583333333333334</v>
      </c>
      <c r="AJ154">
        <v>151.5</v>
      </c>
      <c r="AL154">
        <v>1</v>
      </c>
    </row>
    <row r="155" spans="1:38" x14ac:dyDescent="0.3">
      <c r="A155">
        <v>153</v>
      </c>
      <c r="B155">
        <f t="shared" si="18"/>
        <v>0.41889117043121149</v>
      </c>
      <c r="C155">
        <f t="shared" si="19"/>
        <v>5.5</v>
      </c>
      <c r="D155">
        <v>1</v>
      </c>
      <c r="E155">
        <v>65.951800000000006</v>
      </c>
      <c r="F155">
        <v>3.2030000000000003E-2</v>
      </c>
      <c r="G155">
        <v>59.423999999999999</v>
      </c>
      <c r="H155">
        <v>61.037999999999997</v>
      </c>
      <c r="I155">
        <f>VLOOKUP($C155,'Boys CDC 0-20'!$B$2:$F$243,3,FALSE)</f>
        <v>-1.47657547</v>
      </c>
      <c r="J155">
        <f>VLOOKUP($C155,'Boys CDC 0-20'!$B$2:$F$243,4,FALSE)</f>
        <v>66.125314897999999</v>
      </c>
      <c r="K155">
        <f>VLOOKUP($C155,'Boys CDC 0-20'!$B$2:$F$243,5,FALSE)</f>
        <v>3.9123812799999998E-2</v>
      </c>
      <c r="L155">
        <f t="shared" si="16"/>
        <v>-2.1720442428306201</v>
      </c>
      <c r="M155">
        <f t="shared" si="20"/>
        <v>1.4926162975568364</v>
      </c>
      <c r="Q155">
        <v>214</v>
      </c>
      <c r="R155">
        <f t="shared" si="21"/>
        <v>17.833333333333332</v>
      </c>
      <c r="S155">
        <f t="shared" si="22"/>
        <v>214.5</v>
      </c>
      <c r="T155">
        <v>1</v>
      </c>
      <c r="U155">
        <v>176.03800000000001</v>
      </c>
      <c r="V155">
        <v>4.2610000000000002E-2</v>
      </c>
      <c r="W155">
        <v>7.5010000000000003</v>
      </c>
      <c r="X155">
        <v>152.858</v>
      </c>
      <c r="Y155">
        <v>158.58799999999999</v>
      </c>
      <c r="Z155">
        <f>VLOOKUP($S155,'Boys CDC 0-20'!$B$2:$F$243,3,FALSE)</f>
        <v>1.44314546</v>
      </c>
      <c r="AA155">
        <f>VLOOKUP($S155,'Boys CDC 0-20'!$B$2:$F$243,4,FALSE)</f>
        <v>176.081605</v>
      </c>
      <c r="AB155">
        <f>VLOOKUP($S155,'Boys CDC 0-20'!$B$2:$F$243,5,FALSE)</f>
        <v>4.0725706E-2</v>
      </c>
      <c r="AC155">
        <f t="shared" si="17"/>
        <v>-2.3847457215091543</v>
      </c>
      <c r="AD155">
        <f t="shared" si="23"/>
        <v>0.85454649848681241</v>
      </c>
      <c r="AH155">
        <v>12.666666666666666</v>
      </c>
      <c r="AJ155">
        <v>152.5</v>
      </c>
      <c r="AL155">
        <v>1</v>
      </c>
    </row>
    <row r="156" spans="1:38" x14ac:dyDescent="0.3">
      <c r="A156">
        <v>154</v>
      </c>
      <c r="B156">
        <f t="shared" si="18"/>
        <v>0.42162902121834361</v>
      </c>
      <c r="C156">
        <f t="shared" si="19"/>
        <v>5.5</v>
      </c>
      <c r="D156">
        <v>1</v>
      </c>
      <c r="E156">
        <v>66.012100000000004</v>
      </c>
      <c r="F156">
        <v>3.2009999999999997E-2</v>
      </c>
      <c r="G156">
        <v>59.481999999999999</v>
      </c>
      <c r="H156">
        <v>61.095999999999997</v>
      </c>
      <c r="I156">
        <f>VLOOKUP($C156,'Boys CDC 0-20'!$B$2:$F$243,3,FALSE)</f>
        <v>-1.47657547</v>
      </c>
      <c r="J156">
        <f>VLOOKUP($C156,'Boys CDC 0-20'!$B$2:$F$243,4,FALSE)</f>
        <v>66.125314897999999</v>
      </c>
      <c r="K156">
        <f>VLOOKUP($C156,'Boys CDC 0-20'!$B$2:$F$243,5,FALSE)</f>
        <v>3.9123812799999998E-2</v>
      </c>
      <c r="L156">
        <f t="shared" si="16"/>
        <v>-2.1447411057483983</v>
      </c>
      <c r="M156">
        <f t="shared" si="20"/>
        <v>1.5986776184026565</v>
      </c>
      <c r="Q156">
        <v>215</v>
      </c>
      <c r="R156">
        <f t="shared" si="21"/>
        <v>17.916666666666668</v>
      </c>
      <c r="S156">
        <f t="shared" si="22"/>
        <v>215.5</v>
      </c>
      <c r="T156">
        <v>1</v>
      </c>
      <c r="U156">
        <v>176.09350000000001</v>
      </c>
      <c r="V156">
        <v>4.2509999999999999E-2</v>
      </c>
      <c r="W156">
        <v>7.4856999999999996</v>
      </c>
      <c r="X156">
        <v>152.96100000000001</v>
      </c>
      <c r="Y156">
        <v>158.679</v>
      </c>
      <c r="Z156">
        <f>VLOOKUP($S156,'Boys CDC 0-20'!$B$2:$F$243,3,FALSE)</f>
        <v>1.4209966650000001</v>
      </c>
      <c r="AA156">
        <f>VLOOKUP($S156,'Boys CDC 0-20'!$B$2:$F$243,4,FALSE)</f>
        <v>176.13475930000001</v>
      </c>
      <c r="AB156">
        <f>VLOOKUP($S156,'Boys CDC 0-20'!$B$2:$F$243,5,FALSE)</f>
        <v>4.0682834000000001E-2</v>
      </c>
      <c r="AC156">
        <f t="shared" si="17"/>
        <v>-2.3841981538411408</v>
      </c>
      <c r="AD156">
        <f t="shared" si="23"/>
        <v>0.85581915857829238</v>
      </c>
      <c r="AH156">
        <v>12.75</v>
      </c>
      <c r="AJ156">
        <v>153.5</v>
      </c>
      <c r="AL156">
        <v>1</v>
      </c>
    </row>
    <row r="157" spans="1:38" x14ac:dyDescent="0.3">
      <c r="A157">
        <v>155</v>
      </c>
      <c r="B157">
        <f t="shared" si="18"/>
        <v>0.42436687200547568</v>
      </c>
      <c r="C157">
        <f t="shared" si="19"/>
        <v>5.5</v>
      </c>
      <c r="D157">
        <v>1</v>
      </c>
      <c r="E157">
        <v>66.072100000000006</v>
      </c>
      <c r="F157">
        <v>3.2000000000000001E-2</v>
      </c>
      <c r="G157">
        <v>59.537999999999997</v>
      </c>
      <c r="H157">
        <v>61.152999999999999</v>
      </c>
      <c r="I157">
        <f>VLOOKUP($C157,'Boys CDC 0-20'!$B$2:$F$243,3,FALSE)</f>
        <v>-1.47657547</v>
      </c>
      <c r="J157">
        <f>VLOOKUP($C157,'Boys CDC 0-20'!$B$2:$F$243,4,FALSE)</f>
        <v>66.125314897999999</v>
      </c>
      <c r="K157">
        <f>VLOOKUP($C157,'Boys CDC 0-20'!$B$2:$F$243,5,FALSE)</f>
        <v>3.9123812799999998E-2</v>
      </c>
      <c r="L157">
        <f t="shared" si="16"/>
        <v>-2.1179711813279809</v>
      </c>
      <c r="M157">
        <f t="shared" si="20"/>
        <v>1.7088754211673551</v>
      </c>
      <c r="Q157">
        <v>216</v>
      </c>
      <c r="R157">
        <f t="shared" si="21"/>
        <v>18</v>
      </c>
      <c r="S157">
        <f t="shared" si="22"/>
        <v>216.5</v>
      </c>
      <c r="T157">
        <v>1</v>
      </c>
      <c r="U157">
        <v>176.14490000000001</v>
      </c>
      <c r="V157">
        <v>4.2410000000000003E-2</v>
      </c>
      <c r="W157">
        <v>7.4702999999999999</v>
      </c>
      <c r="X157">
        <v>153.06</v>
      </c>
      <c r="Y157">
        <v>158.76599999999999</v>
      </c>
      <c r="Z157">
        <f>VLOOKUP($S157,'Boys CDC 0-20'!$B$2:$F$243,3,FALSE)</f>
        <v>1.3999991869999999</v>
      </c>
      <c r="AA157">
        <f>VLOOKUP($S157,'Boys CDC 0-20'!$B$2:$F$243,4,FALSE)</f>
        <v>176.18502079999999</v>
      </c>
      <c r="AB157">
        <f>VLOOKUP($S157,'Boys CDC 0-20'!$B$2:$F$243,5,FALSE)</f>
        <v>4.0643640000000002E-2</v>
      </c>
      <c r="AC157">
        <f t="shared" si="17"/>
        <v>-2.3834612636843766</v>
      </c>
      <c r="AD157">
        <f t="shared" si="23"/>
        <v>0.85753446764741603</v>
      </c>
      <c r="AH157">
        <v>12.833333333333334</v>
      </c>
      <c r="AJ157">
        <v>154.5</v>
      </c>
      <c r="AL157">
        <v>1</v>
      </c>
    </row>
    <row r="158" spans="1:38" x14ac:dyDescent="0.3">
      <c r="A158">
        <v>156</v>
      </c>
      <c r="B158">
        <f t="shared" si="18"/>
        <v>0.4271047227926078</v>
      </c>
      <c r="C158">
        <f t="shared" si="19"/>
        <v>5.5</v>
      </c>
      <c r="D158">
        <v>1</v>
      </c>
      <c r="E158">
        <v>66.131699999999995</v>
      </c>
      <c r="F158">
        <v>3.1980000000000001E-2</v>
      </c>
      <c r="G158">
        <v>59.595999999999997</v>
      </c>
      <c r="H158">
        <v>61.212000000000003</v>
      </c>
      <c r="I158">
        <f>VLOOKUP($C158,'Boys CDC 0-20'!$B$2:$F$243,3,FALSE)</f>
        <v>-1.47657547</v>
      </c>
      <c r="J158">
        <f>VLOOKUP($C158,'Boys CDC 0-20'!$B$2:$F$243,4,FALSE)</f>
        <v>66.125314897999999</v>
      </c>
      <c r="K158">
        <f>VLOOKUP($C158,'Boys CDC 0-20'!$B$2:$F$243,5,FALSE)</f>
        <v>3.9123812799999998E-2</v>
      </c>
      <c r="L158">
        <f t="shared" si="16"/>
        <v>-2.0903269695869073</v>
      </c>
      <c r="M158">
        <f t="shared" si="20"/>
        <v>1.8294219104101954</v>
      </c>
      <c r="Q158">
        <v>217</v>
      </c>
      <c r="R158">
        <f t="shared" si="21"/>
        <v>18.083333333333332</v>
      </c>
      <c r="S158">
        <f t="shared" si="22"/>
        <v>217.5</v>
      </c>
      <c r="T158">
        <v>1</v>
      </c>
      <c r="U158">
        <v>176.1925</v>
      </c>
      <c r="V158">
        <v>4.2320000000000003E-2</v>
      </c>
      <c r="W158">
        <v>7.4565000000000001</v>
      </c>
      <c r="X158">
        <v>153.15</v>
      </c>
      <c r="Y158">
        <v>158.846</v>
      </c>
      <c r="Z158">
        <f>VLOOKUP($S158,'Boys CDC 0-20'!$B$2:$F$243,3,FALSE)</f>
        <v>1.3801406510000001</v>
      </c>
      <c r="AA158">
        <f>VLOOKUP($S158,'Boys CDC 0-20'!$B$2:$F$243,4,FALSE)</f>
        <v>176.2325707</v>
      </c>
      <c r="AB158">
        <f>VLOOKUP($S158,'Boys CDC 0-20'!$B$2:$F$243,5,FALSE)</f>
        <v>4.0607913000000002E-2</v>
      </c>
      <c r="AC158">
        <f t="shared" si="17"/>
        <v>-2.3829757827775015</v>
      </c>
      <c r="AD158">
        <f t="shared" si="23"/>
        <v>0.85866620181199227</v>
      </c>
      <c r="AH158">
        <v>12.916666666666666</v>
      </c>
      <c r="AJ158">
        <v>155.5</v>
      </c>
      <c r="AL158">
        <v>1</v>
      </c>
    </row>
    <row r="159" spans="1:38" x14ac:dyDescent="0.3">
      <c r="A159">
        <v>157</v>
      </c>
      <c r="B159">
        <f t="shared" si="18"/>
        <v>0.42984257357973993</v>
      </c>
      <c r="C159">
        <f t="shared" si="19"/>
        <v>5.5</v>
      </c>
      <c r="D159">
        <v>1</v>
      </c>
      <c r="E159">
        <v>66.191100000000006</v>
      </c>
      <c r="F159">
        <v>3.1969999999999998E-2</v>
      </c>
      <c r="G159">
        <v>59.652000000000001</v>
      </c>
      <c r="H159">
        <v>61.268000000000001</v>
      </c>
      <c r="I159">
        <f>VLOOKUP($C159,'Boys CDC 0-20'!$B$2:$F$243,3,FALSE)</f>
        <v>-1.47657547</v>
      </c>
      <c r="J159">
        <f>VLOOKUP($C159,'Boys CDC 0-20'!$B$2:$F$243,4,FALSE)</f>
        <v>66.125314897999999</v>
      </c>
      <c r="K159">
        <f>VLOOKUP($C159,'Boys CDC 0-20'!$B$2:$F$243,5,FALSE)</f>
        <v>3.9123812799999998E-2</v>
      </c>
      <c r="L159">
        <f t="shared" si="16"/>
        <v>-2.0641493676148648</v>
      </c>
      <c r="M159">
        <f t="shared" si="20"/>
        <v>1.9501778223438027</v>
      </c>
      <c r="Q159">
        <v>218</v>
      </c>
      <c r="R159">
        <f t="shared" si="21"/>
        <v>18.166666666666668</v>
      </c>
      <c r="S159">
        <f t="shared" si="22"/>
        <v>218.5</v>
      </c>
      <c r="T159">
        <v>1</v>
      </c>
      <c r="U159">
        <v>176.23679999999999</v>
      </c>
      <c r="V159">
        <v>4.2220000000000001E-2</v>
      </c>
      <c r="W159">
        <v>7.4406999999999996</v>
      </c>
      <c r="X159">
        <v>153.24299999999999</v>
      </c>
      <c r="Y159">
        <v>158.92699999999999</v>
      </c>
      <c r="Z159">
        <f>VLOOKUP($S159,'Boys CDC 0-20'!$B$2:$F$243,3,FALSE)</f>
        <v>1.361403047</v>
      </c>
      <c r="AA159">
        <f>VLOOKUP($S159,'Boys CDC 0-20'!$B$2:$F$243,4,FALSE)</f>
        <v>176.2775781</v>
      </c>
      <c r="AB159">
        <f>VLOOKUP($S159,'Boys CDC 0-20'!$B$2:$F$243,5,FALSE)</f>
        <v>4.0575448E-2</v>
      </c>
      <c r="AC159">
        <f t="shared" si="17"/>
        <v>-2.381704341935218</v>
      </c>
      <c r="AD159">
        <f t="shared" si="23"/>
        <v>0.86163634647653708</v>
      </c>
      <c r="AH159">
        <v>13</v>
      </c>
      <c r="AJ159">
        <v>156.5</v>
      </c>
      <c r="AL159">
        <v>1</v>
      </c>
    </row>
    <row r="160" spans="1:38" x14ac:dyDescent="0.3">
      <c r="A160">
        <v>158</v>
      </c>
      <c r="B160">
        <f t="shared" si="18"/>
        <v>0.432580424366872</v>
      </c>
      <c r="C160">
        <f t="shared" si="19"/>
        <v>5.5</v>
      </c>
      <c r="D160">
        <v>1</v>
      </c>
      <c r="E160">
        <v>66.250200000000007</v>
      </c>
      <c r="F160">
        <v>3.1960000000000002E-2</v>
      </c>
      <c r="G160">
        <v>59.707000000000001</v>
      </c>
      <c r="H160">
        <v>61.323999999999998</v>
      </c>
      <c r="I160">
        <f>VLOOKUP($C160,'Boys CDC 0-20'!$B$2:$F$243,3,FALSE)</f>
        <v>-1.47657547</v>
      </c>
      <c r="J160">
        <f>VLOOKUP($C160,'Boys CDC 0-20'!$B$2:$F$243,4,FALSE)</f>
        <v>66.125314897999999</v>
      </c>
      <c r="K160">
        <f>VLOOKUP($C160,'Boys CDC 0-20'!$B$2:$F$243,5,FALSE)</f>
        <v>3.9123812799999998E-2</v>
      </c>
      <c r="L160">
        <f t="shared" si="16"/>
        <v>-2.0380309551108571</v>
      </c>
      <c r="M160">
        <f t="shared" si="20"/>
        <v>2.0773418618147987</v>
      </c>
      <c r="Q160">
        <v>219</v>
      </c>
      <c r="R160">
        <f t="shared" si="21"/>
        <v>18.25</v>
      </c>
      <c r="S160">
        <f t="shared" si="22"/>
        <v>219.5</v>
      </c>
      <c r="T160">
        <v>1</v>
      </c>
      <c r="U160">
        <v>176.27789999999999</v>
      </c>
      <c r="V160">
        <v>4.2130000000000001E-2</v>
      </c>
      <c r="W160">
        <v>7.4265999999999996</v>
      </c>
      <c r="X160">
        <v>153.328</v>
      </c>
      <c r="Y160">
        <v>159.001</v>
      </c>
      <c r="Z160">
        <f>VLOOKUP($S160,'Boys CDC 0-20'!$B$2:$F$243,3,FALSE)</f>
        <v>1.3437635640000001</v>
      </c>
      <c r="AA160">
        <f>VLOOKUP($S160,'Boys CDC 0-20'!$B$2:$F$243,4,FALSE)</f>
        <v>176.32020080000001</v>
      </c>
      <c r="AB160">
        <f>VLOOKUP($S160,'Boys CDC 0-20'!$B$2:$F$243,5,FALSE)</f>
        <v>4.0546051E-2</v>
      </c>
      <c r="AC160">
        <f t="shared" si="17"/>
        <v>-2.3807574609449844</v>
      </c>
      <c r="AD160">
        <f t="shared" si="23"/>
        <v>0.86385415522964437</v>
      </c>
      <c r="AH160">
        <v>13.083333333333334</v>
      </c>
      <c r="AJ160">
        <v>157.5</v>
      </c>
      <c r="AL160">
        <v>1</v>
      </c>
    </row>
    <row r="161" spans="1:38" x14ac:dyDescent="0.3">
      <c r="A161">
        <v>159</v>
      </c>
      <c r="B161">
        <f t="shared" si="18"/>
        <v>0.43531827515400412</v>
      </c>
      <c r="C161">
        <f t="shared" si="19"/>
        <v>5.5</v>
      </c>
      <c r="D161">
        <v>1</v>
      </c>
      <c r="E161">
        <v>66.308899999999994</v>
      </c>
      <c r="F161">
        <v>3.1940000000000003E-2</v>
      </c>
      <c r="G161">
        <v>59.764000000000003</v>
      </c>
      <c r="H161">
        <v>61.381999999999998</v>
      </c>
      <c r="I161">
        <f>VLOOKUP($C161,'Boys CDC 0-20'!$B$2:$F$243,3,FALSE)</f>
        <v>-1.47657547</v>
      </c>
      <c r="J161">
        <f>VLOOKUP($C161,'Boys CDC 0-20'!$B$2:$F$243,4,FALSE)</f>
        <v>66.125314897999999</v>
      </c>
      <c r="K161">
        <f>VLOOKUP($C161,'Boys CDC 0-20'!$B$2:$F$243,5,FALSE)</f>
        <v>3.9123812799999998E-2</v>
      </c>
      <c r="L161">
        <f t="shared" si="16"/>
        <v>-2.0110419400183246</v>
      </c>
      <c r="M161">
        <f t="shared" si="20"/>
        <v>2.2160513476440422</v>
      </c>
      <c r="Q161">
        <v>220</v>
      </c>
      <c r="R161">
        <f t="shared" si="21"/>
        <v>18.333333333333332</v>
      </c>
      <c r="S161">
        <f t="shared" si="22"/>
        <v>220.5</v>
      </c>
      <c r="T161">
        <v>1</v>
      </c>
      <c r="U161">
        <v>176.31620000000001</v>
      </c>
      <c r="V161">
        <v>4.2040000000000001E-2</v>
      </c>
      <c r="W161">
        <v>7.4123000000000001</v>
      </c>
      <c r="X161">
        <v>153.41</v>
      </c>
      <c r="Y161">
        <v>159.07300000000001</v>
      </c>
      <c r="Z161">
        <f>VLOOKUP($S161,'Boys CDC 0-20'!$B$2:$F$243,3,FALSE)</f>
        <v>1.327195355</v>
      </c>
      <c r="AA161">
        <f>VLOOKUP($S161,'Boys CDC 0-20'!$B$2:$F$243,4,FALSE)</f>
        <v>176.36058639999999</v>
      </c>
      <c r="AB161">
        <f>VLOOKUP($S161,'Boys CDC 0-20'!$B$2:$F$243,5,FALSE)</f>
        <v>4.0519531999999997E-2</v>
      </c>
      <c r="AC161">
        <f t="shared" si="17"/>
        <v>-2.3794962479537909</v>
      </c>
      <c r="AD161">
        <f t="shared" si="23"/>
        <v>0.86681597536405197</v>
      </c>
      <c r="AH161">
        <v>13.166666666666666</v>
      </c>
      <c r="AJ161">
        <v>158.5</v>
      </c>
      <c r="AL161">
        <v>1</v>
      </c>
    </row>
    <row r="162" spans="1:38" x14ac:dyDescent="0.3">
      <c r="A162">
        <v>160</v>
      </c>
      <c r="B162">
        <f t="shared" si="18"/>
        <v>0.43805612594113619</v>
      </c>
      <c r="C162">
        <f t="shared" si="19"/>
        <v>5.5</v>
      </c>
      <c r="D162">
        <v>1</v>
      </c>
      <c r="E162">
        <v>66.367400000000004</v>
      </c>
      <c r="F162">
        <v>3.193E-2</v>
      </c>
      <c r="G162">
        <v>59.819000000000003</v>
      </c>
      <c r="H162">
        <v>61.438000000000002</v>
      </c>
      <c r="I162">
        <f>VLOOKUP($C162,'Boys CDC 0-20'!$B$2:$F$243,3,FALSE)</f>
        <v>-1.47657547</v>
      </c>
      <c r="J162">
        <f>VLOOKUP($C162,'Boys CDC 0-20'!$B$2:$F$243,4,FALSE)</f>
        <v>66.125314897999999</v>
      </c>
      <c r="K162">
        <f>VLOOKUP($C162,'Boys CDC 0-20'!$B$2:$F$243,5,FALSE)</f>
        <v>3.9123812799999998E-2</v>
      </c>
      <c r="L162">
        <f t="shared" si="16"/>
        <v>-1.9850434412001383</v>
      </c>
      <c r="M162">
        <f t="shared" si="20"/>
        <v>2.3569819263788685</v>
      </c>
      <c r="Q162">
        <v>221</v>
      </c>
      <c r="R162">
        <f t="shared" si="21"/>
        <v>18.416666666666668</v>
      </c>
      <c r="S162">
        <f t="shared" si="22"/>
        <v>221.5</v>
      </c>
      <c r="T162">
        <v>1</v>
      </c>
      <c r="U162">
        <v>176.3518</v>
      </c>
      <c r="V162">
        <v>4.1950000000000001E-2</v>
      </c>
      <c r="W162">
        <v>7.3979999999999997</v>
      </c>
      <c r="X162">
        <v>153.49</v>
      </c>
      <c r="Y162">
        <v>159.142</v>
      </c>
      <c r="Z162">
        <f>VLOOKUP($S162,'Boys CDC 0-20'!$B$2:$F$243,3,FALSE)</f>
        <v>1.3116682420000001</v>
      </c>
      <c r="AA162">
        <f>VLOOKUP($S162,'Boys CDC 0-20'!$B$2:$F$243,4,FALSE)</f>
        <v>176.39887250000001</v>
      </c>
      <c r="AB162">
        <f>VLOOKUP($S162,'Boys CDC 0-20'!$B$2:$F$243,5,FALSE)</f>
        <v>4.0495713000000003E-2</v>
      </c>
      <c r="AC162">
        <f t="shared" si="17"/>
        <v>-2.3780878057714903</v>
      </c>
      <c r="AD162">
        <f t="shared" si="23"/>
        <v>0.87013406943368221</v>
      </c>
      <c r="AH162">
        <v>13.25</v>
      </c>
      <c r="AJ162">
        <v>159.5</v>
      </c>
      <c r="AL162">
        <v>1</v>
      </c>
    </row>
    <row r="163" spans="1:38" x14ac:dyDescent="0.3">
      <c r="A163">
        <v>161</v>
      </c>
      <c r="B163">
        <f t="shared" si="18"/>
        <v>0.44079397672826831</v>
      </c>
      <c r="C163">
        <f t="shared" si="19"/>
        <v>5.5</v>
      </c>
      <c r="D163">
        <v>1</v>
      </c>
      <c r="E163">
        <v>66.425600000000003</v>
      </c>
      <c r="F163">
        <v>3.1910000000000001E-2</v>
      </c>
      <c r="G163">
        <v>59.875</v>
      </c>
      <c r="H163">
        <v>61.494999999999997</v>
      </c>
      <c r="I163">
        <f>VLOOKUP($C163,'Boys CDC 0-20'!$B$2:$F$243,3,FALSE)</f>
        <v>-1.47657547</v>
      </c>
      <c r="J163">
        <f>VLOOKUP($C163,'Boys CDC 0-20'!$B$2:$F$243,4,FALSE)</f>
        <v>66.125314897999999</v>
      </c>
      <c r="K163">
        <f>VLOOKUP($C163,'Boys CDC 0-20'!$B$2:$F$243,5,FALSE)</f>
        <v>3.9123812799999998E-2</v>
      </c>
      <c r="L163">
        <f t="shared" si="16"/>
        <v>-1.9586408839480802</v>
      </c>
      <c r="M163">
        <f t="shared" si="20"/>
        <v>2.5077429036119647</v>
      </c>
      <c r="Q163">
        <v>222</v>
      </c>
      <c r="R163">
        <f t="shared" si="21"/>
        <v>18.5</v>
      </c>
      <c r="S163">
        <f t="shared" si="22"/>
        <v>222.5</v>
      </c>
      <c r="T163">
        <v>1</v>
      </c>
      <c r="U163">
        <v>176.38509999999999</v>
      </c>
      <c r="V163">
        <v>4.1849999999999998E-2</v>
      </c>
      <c r="W163">
        <v>7.3817000000000004</v>
      </c>
      <c r="X163">
        <v>153.57400000000001</v>
      </c>
      <c r="Y163">
        <v>159.21299999999999</v>
      </c>
      <c r="Z163">
        <f>VLOOKUP($S163,'Boys CDC 0-20'!$B$2:$F$243,3,FALSE)</f>
        <v>1.2971493590000001</v>
      </c>
      <c r="AA163">
        <f>VLOOKUP($S163,'Boys CDC 0-20'!$B$2:$F$243,4,FALSE)</f>
        <v>176.43518739999999</v>
      </c>
      <c r="AB163">
        <f>VLOOKUP($S163,'Boys CDC 0-20'!$B$2:$F$243,5,FALSE)</f>
        <v>4.0474420999999997E-2</v>
      </c>
      <c r="AC163">
        <f t="shared" si="17"/>
        <v>-2.3758844571626456</v>
      </c>
      <c r="AD163">
        <f t="shared" si="23"/>
        <v>0.87534719377097281</v>
      </c>
      <c r="AH163">
        <v>13.333333333333334</v>
      </c>
      <c r="AJ163">
        <v>160.5</v>
      </c>
      <c r="AL163">
        <v>1</v>
      </c>
    </row>
    <row r="164" spans="1:38" x14ac:dyDescent="0.3">
      <c r="A164">
        <v>162</v>
      </c>
      <c r="B164">
        <f t="shared" si="18"/>
        <v>0.44353182751540043</v>
      </c>
      <c r="C164">
        <f t="shared" si="19"/>
        <v>5.5</v>
      </c>
      <c r="D164">
        <v>1</v>
      </c>
      <c r="E164">
        <v>66.483500000000006</v>
      </c>
      <c r="F164">
        <v>3.1899999999999998E-2</v>
      </c>
      <c r="G164">
        <v>59.93</v>
      </c>
      <c r="H164">
        <v>61.55</v>
      </c>
      <c r="I164">
        <f>VLOOKUP($C164,'Boys CDC 0-20'!$B$2:$F$243,3,FALSE)</f>
        <v>-1.47657547</v>
      </c>
      <c r="J164">
        <f>VLOOKUP($C164,'Boys CDC 0-20'!$B$2:$F$243,4,FALSE)</f>
        <v>66.125314897999999</v>
      </c>
      <c r="K164">
        <f>VLOOKUP($C164,'Boys CDC 0-20'!$B$2:$F$243,5,FALSE)</f>
        <v>3.9123812799999998E-2</v>
      </c>
      <c r="L164">
        <f t="shared" si="16"/>
        <v>-1.9332221242624779</v>
      </c>
      <c r="M164">
        <f t="shared" si="20"/>
        <v>2.6604420209213533</v>
      </c>
      <c r="Q164">
        <v>223</v>
      </c>
      <c r="R164">
        <f t="shared" si="21"/>
        <v>18.583333333333332</v>
      </c>
      <c r="S164">
        <f t="shared" si="22"/>
        <v>223.5</v>
      </c>
      <c r="T164">
        <v>1</v>
      </c>
      <c r="U164">
        <v>176.4162</v>
      </c>
      <c r="V164">
        <v>4.1770000000000002E-2</v>
      </c>
      <c r="W164">
        <v>7.3689</v>
      </c>
      <c r="X164">
        <v>153.64500000000001</v>
      </c>
      <c r="Y164">
        <v>159.274</v>
      </c>
      <c r="Z164">
        <f>VLOOKUP($S164,'Boys CDC 0-20'!$B$2:$F$243,3,FALSE)</f>
        <v>1.2836037280000001</v>
      </c>
      <c r="AA164">
        <f>VLOOKUP($S164,'Boys CDC 0-20'!$B$2:$F$243,4,FALSE)</f>
        <v>176.469651</v>
      </c>
      <c r="AB164">
        <f>VLOOKUP($S164,'Boys CDC 0-20'!$B$2:$F$243,5,FALSE)</f>
        <v>4.0455493000000002E-2</v>
      </c>
      <c r="AC164">
        <f t="shared" si="17"/>
        <v>-2.3745455405658698</v>
      </c>
      <c r="AD164">
        <f t="shared" si="23"/>
        <v>0.87852842923217445</v>
      </c>
      <c r="AH164">
        <v>13.416666666666666</v>
      </c>
      <c r="AJ164">
        <v>161.5</v>
      </c>
      <c r="AL164">
        <v>1</v>
      </c>
    </row>
    <row r="165" spans="1:38" x14ac:dyDescent="0.3">
      <c r="A165">
        <v>163</v>
      </c>
      <c r="B165">
        <f t="shared" si="18"/>
        <v>0.4462696783025325</v>
      </c>
      <c r="C165">
        <f t="shared" si="19"/>
        <v>5.5</v>
      </c>
      <c r="D165">
        <v>1</v>
      </c>
      <c r="E165">
        <v>66.541200000000003</v>
      </c>
      <c r="F165">
        <v>3.1890000000000002E-2</v>
      </c>
      <c r="G165">
        <v>59.984000000000002</v>
      </c>
      <c r="H165">
        <v>61.604999999999997</v>
      </c>
      <c r="I165">
        <f>VLOOKUP($C165,'Boys CDC 0-20'!$B$2:$F$243,3,FALSE)</f>
        <v>-1.47657547</v>
      </c>
      <c r="J165">
        <f>VLOOKUP($C165,'Boys CDC 0-20'!$B$2:$F$243,4,FALSE)</f>
        <v>66.125314897999999</v>
      </c>
      <c r="K165">
        <f>VLOOKUP($C165,'Boys CDC 0-20'!$B$2:$F$243,5,FALSE)</f>
        <v>3.9123812799999998E-2</v>
      </c>
      <c r="L165">
        <f t="shared" si="16"/>
        <v>-1.9078595547305903</v>
      </c>
      <c r="M165">
        <f t="shared" si="20"/>
        <v>2.8204685479597535</v>
      </c>
      <c r="Q165">
        <v>224</v>
      </c>
      <c r="R165">
        <f t="shared" si="21"/>
        <v>18.666666666666668</v>
      </c>
      <c r="S165">
        <f t="shared" si="22"/>
        <v>224.5</v>
      </c>
      <c r="T165">
        <v>1</v>
      </c>
      <c r="U165">
        <v>176.4453</v>
      </c>
      <c r="V165">
        <v>4.1680000000000002E-2</v>
      </c>
      <c r="W165">
        <v>7.3541999999999996</v>
      </c>
      <c r="X165">
        <v>153.71899999999999</v>
      </c>
      <c r="Y165">
        <v>159.33699999999999</v>
      </c>
      <c r="Z165">
        <f>VLOOKUP($S165,'Boys CDC 0-20'!$B$2:$F$243,3,FALSE)</f>
        <v>1.270994782</v>
      </c>
      <c r="AA165">
        <f>VLOOKUP($S165,'Boys CDC 0-20'!$B$2:$F$243,4,FALSE)</f>
        <v>176.50237509999999</v>
      </c>
      <c r="AB165">
        <f>VLOOKUP($S165,'Boys CDC 0-20'!$B$2:$F$243,5,FALSE)</f>
        <v>4.0438772999999997E-2</v>
      </c>
      <c r="AC165">
        <f t="shared" si="17"/>
        <v>-2.3724695358951093</v>
      </c>
      <c r="AD165">
        <f t="shared" si="23"/>
        <v>0.88348100938124252</v>
      </c>
      <c r="AH165">
        <v>13.5</v>
      </c>
      <c r="AJ165">
        <v>162.5</v>
      </c>
      <c r="AL165">
        <v>1</v>
      </c>
    </row>
    <row r="166" spans="1:38" x14ac:dyDescent="0.3">
      <c r="A166">
        <v>164</v>
      </c>
      <c r="B166">
        <f t="shared" si="18"/>
        <v>0.44900752908966463</v>
      </c>
      <c r="C166">
        <f t="shared" si="19"/>
        <v>5.5</v>
      </c>
      <c r="D166">
        <v>1</v>
      </c>
      <c r="E166">
        <v>66.598500000000001</v>
      </c>
      <c r="F166">
        <v>3.1870000000000002E-2</v>
      </c>
      <c r="G166">
        <v>60.039000000000001</v>
      </c>
      <c r="H166">
        <v>61.661000000000001</v>
      </c>
      <c r="I166">
        <f>VLOOKUP($C166,'Boys CDC 0-20'!$B$2:$F$243,3,FALSE)</f>
        <v>-1.47657547</v>
      </c>
      <c r="J166">
        <f>VLOOKUP($C166,'Boys CDC 0-20'!$B$2:$F$243,4,FALSE)</f>
        <v>66.125314897999999</v>
      </c>
      <c r="K166">
        <f>VLOOKUP($C166,'Boys CDC 0-20'!$B$2:$F$243,5,FALSE)</f>
        <v>3.9123812799999998E-2</v>
      </c>
      <c r="L166">
        <f t="shared" si="16"/>
        <v>-1.8820933993971092</v>
      </c>
      <c r="M166">
        <f t="shared" si="20"/>
        <v>2.9911667706364606</v>
      </c>
      <c r="Q166">
        <v>225</v>
      </c>
      <c r="R166">
        <f t="shared" si="21"/>
        <v>18.75</v>
      </c>
      <c r="S166">
        <f t="shared" si="22"/>
        <v>225.5</v>
      </c>
      <c r="T166">
        <v>1</v>
      </c>
      <c r="U166">
        <v>176.47239999999999</v>
      </c>
      <c r="V166">
        <v>4.1590000000000002E-2</v>
      </c>
      <c r="W166">
        <v>7.3395000000000001</v>
      </c>
      <c r="X166">
        <v>153.792</v>
      </c>
      <c r="Y166">
        <v>159.398</v>
      </c>
      <c r="Z166">
        <f>VLOOKUP($S166,'Boys CDC 0-20'!$B$2:$F$243,3,FALSE)</f>
        <v>1.2592848299999999</v>
      </c>
      <c r="AA166">
        <f>VLOOKUP($S166,'Boys CDC 0-20'!$B$2:$F$243,4,FALSE)</f>
        <v>176.53346400000001</v>
      </c>
      <c r="AB166">
        <f>VLOOKUP($S166,'Boys CDC 0-20'!$B$2:$F$243,5,FALSE)</f>
        <v>4.0424110999999999E-2</v>
      </c>
      <c r="AC166">
        <f t="shared" si="17"/>
        <v>-2.3702270672651813</v>
      </c>
      <c r="AD166">
        <f t="shared" si="23"/>
        <v>0.8888581866419647</v>
      </c>
      <c r="AH166">
        <v>13.583333333333334</v>
      </c>
      <c r="AJ166">
        <v>163.5</v>
      </c>
      <c r="AL166">
        <v>1</v>
      </c>
    </row>
    <row r="167" spans="1:38" x14ac:dyDescent="0.3">
      <c r="A167">
        <v>165</v>
      </c>
      <c r="B167">
        <f t="shared" si="18"/>
        <v>0.45174537987679669</v>
      </c>
      <c r="C167">
        <f t="shared" si="19"/>
        <v>5.5</v>
      </c>
      <c r="D167">
        <v>1</v>
      </c>
      <c r="E167">
        <v>66.655600000000007</v>
      </c>
      <c r="F167">
        <v>3.1859999999999999E-2</v>
      </c>
      <c r="G167">
        <v>60.093000000000004</v>
      </c>
      <c r="H167">
        <v>61.715000000000003</v>
      </c>
      <c r="I167">
        <f>VLOOKUP($C167,'Boys CDC 0-20'!$B$2:$F$243,3,FALSE)</f>
        <v>-1.47657547</v>
      </c>
      <c r="J167">
        <f>VLOOKUP($C167,'Boys CDC 0-20'!$B$2:$F$243,4,FALSE)</f>
        <v>66.125314897999999</v>
      </c>
      <c r="K167">
        <f>VLOOKUP($C167,'Boys CDC 0-20'!$B$2:$F$243,5,FALSE)</f>
        <v>3.9123812799999998E-2</v>
      </c>
      <c r="L167">
        <f t="shared" si="16"/>
        <v>-1.8573022899738312</v>
      </c>
      <c r="M167">
        <f t="shared" si="20"/>
        <v>3.1634079404361284</v>
      </c>
      <c r="Q167">
        <v>226</v>
      </c>
      <c r="R167">
        <f t="shared" si="21"/>
        <v>18.833333333333332</v>
      </c>
      <c r="S167">
        <f t="shared" si="22"/>
        <v>226.5</v>
      </c>
      <c r="T167">
        <v>1</v>
      </c>
      <c r="U167">
        <v>176.49760000000001</v>
      </c>
      <c r="V167">
        <v>4.1500000000000002E-2</v>
      </c>
      <c r="W167">
        <v>7.3247</v>
      </c>
      <c r="X167">
        <v>153.863</v>
      </c>
      <c r="Y167">
        <v>159.458</v>
      </c>
      <c r="Z167">
        <f>VLOOKUP($S167,'Boys CDC 0-20'!$B$2:$F$243,3,FALSE)</f>
        <v>1.2484354609999999</v>
      </c>
      <c r="AA167">
        <f>VLOOKUP($S167,'Boys CDC 0-20'!$B$2:$F$243,4,FALSE)</f>
        <v>176.56301529999999</v>
      </c>
      <c r="AB167">
        <f>VLOOKUP($S167,'Boys CDC 0-20'!$B$2:$F$243,5,FALSE)</f>
        <v>4.0411365999999997E-2</v>
      </c>
      <c r="AC167">
        <f t="shared" si="17"/>
        <v>-2.3677076007894695</v>
      </c>
      <c r="AD167">
        <f t="shared" si="23"/>
        <v>0.89493376337913111</v>
      </c>
      <c r="AH167">
        <v>13.666666666666666</v>
      </c>
      <c r="AJ167">
        <v>164.5</v>
      </c>
      <c r="AL167">
        <v>1</v>
      </c>
    </row>
    <row r="168" spans="1:38" x14ac:dyDescent="0.3">
      <c r="A168">
        <v>166</v>
      </c>
      <c r="B168">
        <f t="shared" si="18"/>
        <v>0.45448323066392882</v>
      </c>
      <c r="C168">
        <f t="shared" si="19"/>
        <v>5.5</v>
      </c>
      <c r="D168">
        <v>1</v>
      </c>
      <c r="E168">
        <v>66.712500000000006</v>
      </c>
      <c r="F168">
        <v>3.1850000000000003E-2</v>
      </c>
      <c r="G168">
        <v>60.146000000000001</v>
      </c>
      <c r="H168">
        <v>61.768999999999998</v>
      </c>
      <c r="I168">
        <f>VLOOKUP($C168,'Boys CDC 0-20'!$B$2:$F$243,3,FALSE)</f>
        <v>-1.47657547</v>
      </c>
      <c r="J168">
        <f>VLOOKUP($C168,'Boys CDC 0-20'!$B$2:$F$243,4,FALSE)</f>
        <v>66.125314897999999</v>
      </c>
      <c r="K168">
        <f>VLOOKUP($C168,'Boys CDC 0-20'!$B$2:$F$243,5,FALSE)</f>
        <v>3.9123812799999998E-2</v>
      </c>
      <c r="L168">
        <f t="shared" si="16"/>
        <v>-1.8325648442009059</v>
      </c>
      <c r="M168">
        <f t="shared" si="20"/>
        <v>3.343365514886266</v>
      </c>
      <c r="Q168">
        <v>227</v>
      </c>
      <c r="R168">
        <f t="shared" si="21"/>
        <v>18.916666666666668</v>
      </c>
      <c r="S168">
        <f t="shared" si="22"/>
        <v>227.5</v>
      </c>
      <c r="T168">
        <v>1</v>
      </c>
      <c r="U168">
        <v>176.52109999999999</v>
      </c>
      <c r="V168">
        <v>4.1419999999999998E-2</v>
      </c>
      <c r="W168">
        <v>7.3114999999999997</v>
      </c>
      <c r="X168">
        <v>153.92699999999999</v>
      </c>
      <c r="Y168">
        <v>159.512</v>
      </c>
      <c r="Z168">
        <f>VLOOKUP($S168,'Boys CDC 0-20'!$B$2:$F$243,3,FALSE)</f>
        <v>1.2384079100000001</v>
      </c>
      <c r="AA168">
        <f>VLOOKUP($S168,'Boys CDC 0-20'!$B$2:$F$243,4,FALSE)</f>
        <v>176.59111970000001</v>
      </c>
      <c r="AB168">
        <f>VLOOKUP($S168,'Boys CDC 0-20'!$B$2:$F$243,5,FALSE)</f>
        <v>4.0400405E-2</v>
      </c>
      <c r="AC168">
        <f t="shared" si="17"/>
        <v>-2.3656195539235298</v>
      </c>
      <c r="AD168">
        <f t="shared" si="23"/>
        <v>0.89999653132993818</v>
      </c>
      <c r="AH168">
        <v>13.75</v>
      </c>
      <c r="AJ168">
        <v>165.5</v>
      </c>
      <c r="AL168">
        <v>1</v>
      </c>
    </row>
    <row r="169" spans="1:38" x14ac:dyDescent="0.3">
      <c r="A169">
        <v>167</v>
      </c>
      <c r="B169">
        <f t="shared" si="18"/>
        <v>0.45722108145106094</v>
      </c>
      <c r="C169">
        <f t="shared" si="19"/>
        <v>5.5</v>
      </c>
      <c r="D169">
        <v>1</v>
      </c>
      <c r="E169">
        <v>66.769099999999995</v>
      </c>
      <c r="F169">
        <v>3.1829999999999997E-2</v>
      </c>
      <c r="G169">
        <v>60.201999999999998</v>
      </c>
      <c r="H169">
        <v>61.825000000000003</v>
      </c>
      <c r="I169">
        <f>VLOOKUP($C169,'Boys CDC 0-20'!$B$2:$F$243,3,FALSE)</f>
        <v>-1.47657547</v>
      </c>
      <c r="J169">
        <f>VLOOKUP($C169,'Boys CDC 0-20'!$B$2:$F$243,4,FALSE)</f>
        <v>66.125314897999999</v>
      </c>
      <c r="K169">
        <f>VLOOKUP($C169,'Boys CDC 0-20'!$B$2:$F$243,5,FALSE)</f>
        <v>3.9123812799999998E-2</v>
      </c>
      <c r="L169">
        <f t="shared" si="16"/>
        <v>-1.8069677042979613</v>
      </c>
      <c r="M169">
        <f t="shared" si="20"/>
        <v>3.5383657437708842</v>
      </c>
      <c r="Q169">
        <v>228</v>
      </c>
      <c r="R169">
        <f t="shared" si="21"/>
        <v>19</v>
      </c>
      <c r="S169">
        <f t="shared" si="22"/>
        <v>228.5</v>
      </c>
      <c r="T169">
        <v>1</v>
      </c>
      <c r="U169">
        <v>176.54320000000001</v>
      </c>
      <c r="V169">
        <v>4.1340000000000002E-2</v>
      </c>
      <c r="W169">
        <v>7.2983000000000002</v>
      </c>
      <c r="X169">
        <v>153.99</v>
      </c>
      <c r="Y169">
        <v>159.565</v>
      </c>
      <c r="Z169">
        <f>VLOOKUP($S169,'Boys CDC 0-20'!$B$2:$F$243,3,FALSE)</f>
        <v>1.229163362</v>
      </c>
      <c r="AA169">
        <f>VLOOKUP($S169,'Boys CDC 0-20'!$B$2:$F$243,4,FALSE)</f>
        <v>176.6178621</v>
      </c>
      <c r="AB169">
        <f>VLOOKUP($S169,'Boys CDC 0-20'!$B$2:$F$243,5,FALSE)</f>
        <v>4.0391100999999999E-2</v>
      </c>
      <c r="AC169">
        <f t="shared" si="17"/>
        <v>-2.3633037345816801</v>
      </c>
      <c r="AD169">
        <f t="shared" si="23"/>
        <v>0.90564089122168046</v>
      </c>
      <c r="AH169">
        <v>13.833333333333334</v>
      </c>
      <c r="AJ169">
        <v>166.5</v>
      </c>
      <c r="AL169">
        <v>1</v>
      </c>
    </row>
    <row r="170" spans="1:38" x14ac:dyDescent="0.3">
      <c r="A170">
        <v>168</v>
      </c>
      <c r="B170">
        <f t="shared" si="18"/>
        <v>0.45995893223819301</v>
      </c>
      <c r="C170">
        <f t="shared" si="19"/>
        <v>5.5</v>
      </c>
      <c r="D170">
        <v>1</v>
      </c>
      <c r="E170">
        <v>66.825400000000002</v>
      </c>
      <c r="F170">
        <v>3.1820000000000001E-2</v>
      </c>
      <c r="G170">
        <v>60.253999999999998</v>
      </c>
      <c r="H170">
        <v>61.878999999999998</v>
      </c>
      <c r="I170">
        <f>VLOOKUP($C170,'Boys CDC 0-20'!$B$2:$F$243,3,FALSE)</f>
        <v>-1.47657547</v>
      </c>
      <c r="J170">
        <f>VLOOKUP($C170,'Boys CDC 0-20'!$B$2:$F$243,4,FALSE)</f>
        <v>66.125314897999999</v>
      </c>
      <c r="K170">
        <f>VLOOKUP($C170,'Boys CDC 0-20'!$B$2:$F$243,5,FALSE)</f>
        <v>3.9123812799999998E-2</v>
      </c>
      <c r="L170">
        <f t="shared" si="16"/>
        <v>-1.7823390700793993</v>
      </c>
      <c r="M170">
        <f t="shared" si="20"/>
        <v>3.7346977520712401</v>
      </c>
      <c r="AH170">
        <v>13.916666666666666</v>
      </c>
      <c r="AJ170">
        <v>167.5</v>
      </c>
      <c r="AL170">
        <v>1</v>
      </c>
    </row>
    <row r="171" spans="1:38" x14ac:dyDescent="0.3">
      <c r="A171">
        <v>169</v>
      </c>
      <c r="B171">
        <f t="shared" si="18"/>
        <v>0.46269678302532513</v>
      </c>
      <c r="C171">
        <f t="shared" si="19"/>
        <v>5.5</v>
      </c>
      <c r="D171">
        <v>1</v>
      </c>
      <c r="E171">
        <v>66.881500000000003</v>
      </c>
      <c r="F171">
        <v>3.1809999999999998E-2</v>
      </c>
      <c r="G171">
        <v>60.307000000000002</v>
      </c>
      <c r="H171">
        <v>61.932000000000002</v>
      </c>
      <c r="I171">
        <f>VLOOKUP($C171,'Boys CDC 0-20'!$B$2:$F$243,3,FALSE)</f>
        <v>-1.47657547</v>
      </c>
      <c r="J171">
        <f>VLOOKUP($C171,'Boys CDC 0-20'!$B$2:$F$243,4,FALSE)</f>
        <v>66.125314897999999</v>
      </c>
      <c r="K171">
        <f>VLOOKUP($C171,'Boys CDC 0-20'!$B$2:$F$243,5,FALSE)</f>
        <v>3.9123812799999998E-2</v>
      </c>
      <c r="L171">
        <f t="shared" si="16"/>
        <v>-1.7582182256064713</v>
      </c>
      <c r="M171">
        <f t="shared" si="20"/>
        <v>3.935519264915794</v>
      </c>
      <c r="AH171">
        <v>14</v>
      </c>
      <c r="AJ171">
        <v>168.5</v>
      </c>
      <c r="AL171">
        <v>1</v>
      </c>
    </row>
    <row r="172" spans="1:38" x14ac:dyDescent="0.3">
      <c r="A172">
        <v>170</v>
      </c>
      <c r="B172">
        <f t="shared" si="18"/>
        <v>0.4654346338124572</v>
      </c>
      <c r="C172">
        <f t="shared" si="19"/>
        <v>5.5</v>
      </c>
      <c r="D172">
        <v>1</v>
      </c>
      <c r="E172">
        <v>66.937299999999993</v>
      </c>
      <c r="F172">
        <v>3.1800000000000002E-2</v>
      </c>
      <c r="G172">
        <v>60.359000000000002</v>
      </c>
      <c r="H172">
        <v>61.984999999999999</v>
      </c>
      <c r="I172">
        <f>VLOOKUP($C172,'Boys CDC 0-20'!$B$2:$F$243,3,FALSE)</f>
        <v>-1.47657547</v>
      </c>
      <c r="J172">
        <f>VLOOKUP($C172,'Boys CDC 0-20'!$B$2:$F$243,4,FALSE)</f>
        <v>66.125314897999999</v>
      </c>
      <c r="K172">
        <f>VLOOKUP($C172,'Boys CDC 0-20'!$B$2:$F$243,5,FALSE)</f>
        <v>3.9123812799999998E-2</v>
      </c>
      <c r="L172">
        <f t="shared" si="16"/>
        <v>-1.7341484486595327</v>
      </c>
      <c r="M172">
        <f t="shared" si="20"/>
        <v>4.1445873527679638</v>
      </c>
      <c r="AH172">
        <v>14.083333333333334</v>
      </c>
      <c r="AJ172">
        <v>169.5</v>
      </c>
      <c r="AL172">
        <v>1</v>
      </c>
    </row>
    <row r="173" spans="1:38" x14ac:dyDescent="0.3">
      <c r="A173">
        <v>171</v>
      </c>
      <c r="B173">
        <f t="shared" si="18"/>
        <v>0.46817248459958932</v>
      </c>
      <c r="C173">
        <f t="shared" si="19"/>
        <v>5.5</v>
      </c>
      <c r="D173">
        <v>1</v>
      </c>
      <c r="E173">
        <v>66.992999999999995</v>
      </c>
      <c r="F173">
        <v>3.1789999999999999E-2</v>
      </c>
      <c r="G173">
        <v>60.411999999999999</v>
      </c>
      <c r="H173">
        <v>62.039000000000001</v>
      </c>
      <c r="I173">
        <f>VLOOKUP($C173,'Boys CDC 0-20'!$B$2:$F$243,3,FALSE)</f>
        <v>-1.47657547</v>
      </c>
      <c r="J173">
        <f>VLOOKUP($C173,'Boys CDC 0-20'!$B$2:$F$243,4,FALSE)</f>
        <v>66.125314897999999</v>
      </c>
      <c r="K173">
        <f>VLOOKUP($C173,'Boys CDC 0-20'!$B$2:$F$243,5,FALSE)</f>
        <v>3.9123812799999998E-2</v>
      </c>
      <c r="L173">
        <f t="shared" si="16"/>
        <v>-1.7096768899598491</v>
      </c>
      <c r="M173">
        <f t="shared" si="20"/>
        <v>4.3662819252431051</v>
      </c>
      <c r="AH173">
        <v>14.166666666666666</v>
      </c>
      <c r="AJ173">
        <v>170.5</v>
      </c>
      <c r="AL173">
        <v>1</v>
      </c>
    </row>
    <row r="174" spans="1:38" x14ac:dyDescent="0.3">
      <c r="A174">
        <v>172</v>
      </c>
      <c r="B174">
        <f t="shared" si="18"/>
        <v>0.47091033538672145</v>
      </c>
      <c r="C174">
        <f t="shared" si="19"/>
        <v>5.5</v>
      </c>
      <c r="D174">
        <v>1</v>
      </c>
      <c r="E174">
        <v>67.048299999999998</v>
      </c>
      <c r="F174">
        <v>3.177E-2</v>
      </c>
      <c r="G174">
        <v>60.466000000000001</v>
      </c>
      <c r="H174">
        <v>62.093000000000004</v>
      </c>
      <c r="I174">
        <f>VLOOKUP($C174,'Boys CDC 0-20'!$B$2:$F$243,3,FALSE)</f>
        <v>-1.47657547</v>
      </c>
      <c r="J174">
        <f>VLOOKUP($C174,'Boys CDC 0-20'!$B$2:$F$243,4,FALSE)</f>
        <v>66.125314897999999</v>
      </c>
      <c r="K174">
        <f>VLOOKUP($C174,'Boys CDC 0-20'!$B$2:$F$243,5,FALSE)</f>
        <v>3.9123812799999998E-2</v>
      </c>
      <c r="L174">
        <f t="shared" si="16"/>
        <v>-1.6852580268513493</v>
      </c>
      <c r="M174">
        <f t="shared" si="20"/>
        <v>4.596940000348158</v>
      </c>
      <c r="AH174">
        <v>14.25</v>
      </c>
      <c r="AJ174">
        <v>171.5</v>
      </c>
      <c r="AL174">
        <v>1</v>
      </c>
    </row>
    <row r="175" spans="1:38" x14ac:dyDescent="0.3">
      <c r="A175">
        <v>173</v>
      </c>
      <c r="B175">
        <f t="shared" si="18"/>
        <v>0.47364818617385351</v>
      </c>
      <c r="C175">
        <f t="shared" si="19"/>
        <v>5.5</v>
      </c>
      <c r="D175">
        <v>1</v>
      </c>
      <c r="E175">
        <v>67.103499999999997</v>
      </c>
      <c r="F175">
        <v>3.1759999999999997E-2</v>
      </c>
      <c r="G175">
        <v>60.518000000000001</v>
      </c>
      <c r="H175">
        <v>62.146000000000001</v>
      </c>
      <c r="I175">
        <f>VLOOKUP($C175,'Boys CDC 0-20'!$B$2:$F$243,3,FALSE)</f>
        <v>-1.47657547</v>
      </c>
      <c r="J175">
        <f>VLOOKUP($C175,'Boys CDC 0-20'!$B$2:$F$243,4,FALSE)</f>
        <v>66.125314897999999</v>
      </c>
      <c r="K175">
        <f>VLOOKUP($C175,'Boys CDC 0-20'!$B$2:$F$243,5,FALSE)</f>
        <v>3.9123812799999998E-2</v>
      </c>
      <c r="L175">
        <f t="shared" si="16"/>
        <v>-1.661342451966896</v>
      </c>
      <c r="M175">
        <f t="shared" si="20"/>
        <v>4.8322344285182348</v>
      </c>
      <c r="AH175">
        <v>14.333333333333334</v>
      </c>
      <c r="AJ175">
        <v>172.5</v>
      </c>
      <c r="AL175">
        <v>1</v>
      </c>
    </row>
    <row r="176" spans="1:38" x14ac:dyDescent="0.3">
      <c r="A176">
        <v>174</v>
      </c>
      <c r="B176">
        <f t="shared" si="18"/>
        <v>0.47638603696098564</v>
      </c>
      <c r="C176">
        <f t="shared" si="19"/>
        <v>5.5</v>
      </c>
      <c r="D176">
        <v>1</v>
      </c>
      <c r="E176">
        <v>67.1584</v>
      </c>
      <c r="F176">
        <v>3.175E-2</v>
      </c>
      <c r="G176">
        <v>60.569000000000003</v>
      </c>
      <c r="H176">
        <v>62.198</v>
      </c>
      <c r="I176">
        <f>VLOOKUP($C176,'Boys CDC 0-20'!$B$2:$F$243,3,FALSE)</f>
        <v>-1.47657547</v>
      </c>
      <c r="J176">
        <f>VLOOKUP($C176,'Boys CDC 0-20'!$B$2:$F$243,4,FALSE)</f>
        <v>66.125314897999999</v>
      </c>
      <c r="K176">
        <f>VLOOKUP($C176,'Boys CDC 0-20'!$B$2:$F$243,5,FALSE)</f>
        <v>3.9123812799999998E-2</v>
      </c>
      <c r="L176">
        <f t="shared" si="16"/>
        <v>-1.6379271549293333</v>
      </c>
      <c r="M176">
        <f t="shared" si="20"/>
        <v>5.0718445263162435</v>
      </c>
      <c r="AH176">
        <v>14.416666666666666</v>
      </c>
      <c r="AJ176">
        <v>173.5</v>
      </c>
      <c r="AL176">
        <v>1</v>
      </c>
    </row>
    <row r="177" spans="1:38" x14ac:dyDescent="0.3">
      <c r="A177">
        <v>175</v>
      </c>
      <c r="B177">
        <f t="shared" si="18"/>
        <v>0.4791238877481177</v>
      </c>
      <c r="C177">
        <f t="shared" si="19"/>
        <v>5.5</v>
      </c>
      <c r="D177">
        <v>1</v>
      </c>
      <c r="E177">
        <v>67.213200000000001</v>
      </c>
      <c r="F177">
        <v>3.1739999999999997E-2</v>
      </c>
      <c r="G177">
        <v>60.621000000000002</v>
      </c>
      <c r="H177">
        <v>62.25</v>
      </c>
      <c r="I177">
        <f>VLOOKUP($C177,'Boys CDC 0-20'!$B$2:$F$243,3,FALSE)</f>
        <v>-1.47657547</v>
      </c>
      <c r="J177">
        <f>VLOOKUP($C177,'Boys CDC 0-20'!$B$2:$F$243,4,FALSE)</f>
        <v>66.125314897999999</v>
      </c>
      <c r="K177">
        <f>VLOOKUP($C177,'Boys CDC 0-20'!$B$2:$F$243,5,FALSE)</f>
        <v>3.9123812799999998E-2</v>
      </c>
      <c r="L177">
        <f t="shared" si="16"/>
        <v>-1.6145602894838802</v>
      </c>
      <c r="M177">
        <f t="shared" si="20"/>
        <v>5.3202975425954726</v>
      </c>
      <c r="AH177">
        <v>14.5</v>
      </c>
      <c r="AJ177">
        <v>174.5</v>
      </c>
      <c r="AL177">
        <v>1</v>
      </c>
    </row>
    <row r="178" spans="1:38" x14ac:dyDescent="0.3">
      <c r="A178">
        <v>176</v>
      </c>
      <c r="B178">
        <f t="shared" si="18"/>
        <v>0.48186173853524983</v>
      </c>
      <c r="C178">
        <f t="shared" si="19"/>
        <v>5.5</v>
      </c>
      <c r="D178">
        <v>1</v>
      </c>
      <c r="E178">
        <v>67.267700000000005</v>
      </c>
      <c r="F178">
        <v>3.1730000000000001E-2</v>
      </c>
      <c r="G178">
        <v>60.671999999999997</v>
      </c>
      <c r="H178">
        <v>62.302</v>
      </c>
      <c r="I178">
        <f>VLOOKUP($C178,'Boys CDC 0-20'!$B$2:$F$243,3,FALSE)</f>
        <v>-1.47657547</v>
      </c>
      <c r="J178">
        <f>VLOOKUP($C178,'Boys CDC 0-20'!$B$2:$F$243,4,FALSE)</f>
        <v>66.125314897999999</v>
      </c>
      <c r="K178">
        <f>VLOOKUP($C178,'Boys CDC 0-20'!$B$2:$F$243,5,FALSE)</f>
        <v>3.9123812799999998E-2</v>
      </c>
      <c r="L178">
        <f t="shared" si="16"/>
        <v>-1.5912417151243941</v>
      </c>
      <c r="M178">
        <f t="shared" si="20"/>
        <v>5.577759409671593</v>
      </c>
      <c r="AH178">
        <v>14.583333333333334</v>
      </c>
      <c r="AJ178">
        <v>175.5</v>
      </c>
      <c r="AL178">
        <v>1</v>
      </c>
    </row>
    <row r="179" spans="1:38" x14ac:dyDescent="0.3">
      <c r="A179">
        <v>177</v>
      </c>
      <c r="B179">
        <f t="shared" si="18"/>
        <v>0.48459958932238195</v>
      </c>
      <c r="C179">
        <f t="shared" si="19"/>
        <v>5.5</v>
      </c>
      <c r="D179">
        <v>1</v>
      </c>
      <c r="E179">
        <v>67.321899999999999</v>
      </c>
      <c r="F179">
        <v>3.1710000000000002E-2</v>
      </c>
      <c r="G179">
        <v>60.725000000000001</v>
      </c>
      <c r="H179">
        <v>62.356000000000002</v>
      </c>
      <c r="I179">
        <f>VLOOKUP($C179,'Boys CDC 0-20'!$B$2:$F$243,3,FALSE)</f>
        <v>-1.47657547</v>
      </c>
      <c r="J179">
        <f>VLOOKUP($C179,'Boys CDC 0-20'!$B$2:$F$243,4,FALSE)</f>
        <v>66.125314897999999</v>
      </c>
      <c r="K179">
        <f>VLOOKUP($C179,'Boys CDC 0-20'!$B$2:$F$243,5,FALSE)</f>
        <v>3.9123812799999998E-2</v>
      </c>
      <c r="L179">
        <f t="shared" si="16"/>
        <v>-1.5670772352934836</v>
      </c>
      <c r="M179">
        <f t="shared" si="20"/>
        <v>5.8548319774209441</v>
      </c>
      <c r="AH179">
        <v>14.666666666666666</v>
      </c>
      <c r="AJ179">
        <v>176.5</v>
      </c>
      <c r="AL179">
        <v>1</v>
      </c>
    </row>
    <row r="180" spans="1:38" x14ac:dyDescent="0.3">
      <c r="A180">
        <v>178</v>
      </c>
      <c r="B180">
        <f t="shared" si="18"/>
        <v>0.48733744010951402</v>
      </c>
      <c r="C180">
        <f t="shared" si="19"/>
        <v>5.5</v>
      </c>
      <c r="D180">
        <v>1</v>
      </c>
      <c r="E180">
        <v>67.376000000000005</v>
      </c>
      <c r="F180">
        <v>3.1699999999999999E-2</v>
      </c>
      <c r="G180">
        <v>60.776000000000003</v>
      </c>
      <c r="H180">
        <v>62.406999999999996</v>
      </c>
      <c r="I180">
        <f>VLOOKUP($C180,'Boys CDC 0-20'!$B$2:$F$243,3,FALSE)</f>
        <v>-1.47657547</v>
      </c>
      <c r="J180">
        <f>VLOOKUP($C180,'Boys CDC 0-20'!$B$2:$F$243,4,FALSE)</f>
        <v>66.125314897999999</v>
      </c>
      <c r="K180">
        <f>VLOOKUP($C180,'Boys CDC 0-20'!$B$2:$F$243,5,FALSE)</f>
        <v>3.9123812799999998E-2</v>
      </c>
      <c r="L180">
        <f t="shared" si="16"/>
        <v>-1.5443027650308063</v>
      </c>
      <c r="M180">
        <f t="shared" si="20"/>
        <v>6.1257501525672522</v>
      </c>
      <c r="AH180">
        <v>14.75</v>
      </c>
      <c r="AJ180">
        <v>177.5</v>
      </c>
      <c r="AL180">
        <v>1</v>
      </c>
    </row>
    <row r="181" spans="1:38" x14ac:dyDescent="0.3">
      <c r="A181">
        <v>179</v>
      </c>
      <c r="B181">
        <f t="shared" si="18"/>
        <v>0.49007529089664614</v>
      </c>
      <c r="C181">
        <f t="shared" si="19"/>
        <v>5.5</v>
      </c>
      <c r="D181">
        <v>1</v>
      </c>
      <c r="E181">
        <v>67.429900000000004</v>
      </c>
      <c r="F181">
        <v>3.1690000000000003E-2</v>
      </c>
      <c r="G181">
        <v>60.826999999999998</v>
      </c>
      <c r="H181">
        <v>62.459000000000003</v>
      </c>
      <c r="I181">
        <f>VLOOKUP($C181,'Boys CDC 0-20'!$B$2:$F$243,3,FALSE)</f>
        <v>-1.47657547</v>
      </c>
      <c r="J181">
        <f>VLOOKUP($C181,'Boys CDC 0-20'!$B$2:$F$243,4,FALSE)</f>
        <v>66.125314897999999</v>
      </c>
      <c r="K181">
        <f>VLOOKUP($C181,'Boys CDC 0-20'!$B$2:$F$243,5,FALSE)</f>
        <v>3.9123812799999998E-2</v>
      </c>
      <c r="L181">
        <f t="shared" si="16"/>
        <v>-1.5211291453954014</v>
      </c>
      <c r="M181">
        <f t="shared" si="20"/>
        <v>6.4113715899524264</v>
      </c>
      <c r="AH181">
        <v>14.833333333333334</v>
      </c>
      <c r="AJ181">
        <v>178.5</v>
      </c>
      <c r="AL181">
        <v>1</v>
      </c>
    </row>
    <row r="182" spans="1:38" x14ac:dyDescent="0.3">
      <c r="A182">
        <v>180</v>
      </c>
      <c r="B182">
        <f t="shared" si="18"/>
        <v>0.49281314168377821</v>
      </c>
      <c r="C182">
        <f t="shared" si="19"/>
        <v>5.5</v>
      </c>
      <c r="D182">
        <v>1</v>
      </c>
      <c r="E182">
        <v>67.483599999999996</v>
      </c>
      <c r="F182">
        <v>3.168E-2</v>
      </c>
      <c r="G182">
        <v>60.877000000000002</v>
      </c>
      <c r="H182">
        <v>62.51</v>
      </c>
      <c r="I182">
        <f>VLOOKUP($C182,'Boys CDC 0-20'!$B$2:$F$243,3,FALSE)</f>
        <v>-1.47657547</v>
      </c>
      <c r="J182">
        <f>VLOOKUP($C182,'Boys CDC 0-20'!$B$2:$F$243,4,FALSE)</f>
        <v>66.125314897999999</v>
      </c>
      <c r="K182">
        <f>VLOOKUP($C182,'Boys CDC 0-20'!$B$2:$F$243,5,FALSE)</f>
        <v>3.9123812799999998E-2</v>
      </c>
      <c r="L182">
        <f t="shared" si="16"/>
        <v>-1.4984475367281582</v>
      </c>
      <c r="M182">
        <f t="shared" si="20"/>
        <v>6.7008506796980045</v>
      </c>
      <c r="AH182">
        <v>14.916666666666666</v>
      </c>
      <c r="AJ182">
        <v>179.5</v>
      </c>
      <c r="AL182">
        <v>1</v>
      </c>
    </row>
    <row r="183" spans="1:38" x14ac:dyDescent="0.3">
      <c r="A183">
        <v>181</v>
      </c>
      <c r="B183">
        <f t="shared" si="18"/>
        <v>0.49555099247091033</v>
      </c>
      <c r="C183">
        <f t="shared" si="19"/>
        <v>5.5</v>
      </c>
      <c r="D183">
        <v>1</v>
      </c>
      <c r="E183">
        <v>67.537099999999995</v>
      </c>
      <c r="F183">
        <v>3.1669999999999997E-2</v>
      </c>
      <c r="G183">
        <v>60.927</v>
      </c>
      <c r="H183">
        <v>62.561</v>
      </c>
      <c r="I183">
        <f>VLOOKUP($C183,'Boys CDC 0-20'!$B$2:$F$243,3,FALSE)</f>
        <v>-1.47657547</v>
      </c>
      <c r="J183">
        <f>VLOOKUP($C183,'Boys CDC 0-20'!$B$2:$F$243,4,FALSE)</f>
        <v>66.125314897999999</v>
      </c>
      <c r="K183">
        <f>VLOOKUP($C183,'Boys CDC 0-20'!$B$2:$F$243,5,FALSE)</f>
        <v>3.9123812799999998E-2</v>
      </c>
      <c r="L183">
        <f t="shared" si="16"/>
        <v>-1.4758117114058786</v>
      </c>
      <c r="M183">
        <f t="shared" si="20"/>
        <v>6.9997222948667295</v>
      </c>
      <c r="AH183">
        <v>15</v>
      </c>
      <c r="AJ183">
        <v>180.5</v>
      </c>
      <c r="AL183">
        <v>1</v>
      </c>
    </row>
    <row r="184" spans="1:38" x14ac:dyDescent="0.3">
      <c r="A184">
        <v>182</v>
      </c>
      <c r="B184">
        <f t="shared" si="18"/>
        <v>0.49828884325804246</v>
      </c>
      <c r="C184">
        <f t="shared" si="19"/>
        <v>5.5</v>
      </c>
      <c r="D184">
        <v>1</v>
      </c>
      <c r="E184">
        <v>67.590400000000002</v>
      </c>
      <c r="F184">
        <v>3.1660000000000001E-2</v>
      </c>
      <c r="G184">
        <v>60.978000000000002</v>
      </c>
      <c r="H184">
        <v>62.612000000000002</v>
      </c>
      <c r="I184">
        <f>VLOOKUP($C184,'Boys CDC 0-20'!$B$2:$F$243,3,FALSE)</f>
        <v>-1.47657547</v>
      </c>
      <c r="J184">
        <f>VLOOKUP($C184,'Boys CDC 0-20'!$B$2:$F$243,4,FALSE)</f>
        <v>66.125314897999999</v>
      </c>
      <c r="K184">
        <f>VLOOKUP($C184,'Boys CDC 0-20'!$B$2:$F$243,5,FALSE)</f>
        <v>3.9123812799999998E-2</v>
      </c>
      <c r="L184">
        <f t="shared" si="16"/>
        <v>-1.4532215398039705</v>
      </c>
      <c r="M184">
        <f t="shared" si="20"/>
        <v>7.3081126747317411</v>
      </c>
      <c r="AH184">
        <v>15.083333333333334</v>
      </c>
      <c r="AJ184">
        <v>181.5</v>
      </c>
      <c r="AL184">
        <v>1</v>
      </c>
    </row>
    <row r="185" spans="1:38" x14ac:dyDescent="0.3">
      <c r="A185">
        <v>183</v>
      </c>
      <c r="B185">
        <f t="shared" si="18"/>
        <v>0.50102669404517453</v>
      </c>
      <c r="C185">
        <f t="shared" si="19"/>
        <v>6.5</v>
      </c>
      <c r="D185">
        <v>1</v>
      </c>
      <c r="E185">
        <v>67.643500000000003</v>
      </c>
      <c r="F185">
        <v>3.1649999999999998E-2</v>
      </c>
      <c r="G185">
        <v>61.027999999999999</v>
      </c>
      <c r="H185">
        <v>62.662999999999997</v>
      </c>
      <c r="I185">
        <f>VLOOKUP($C185,'Boys CDC 0-20'!$B$2:$F$243,3,FALSE)</f>
        <v>-1.456837849</v>
      </c>
      <c r="J185">
        <f>VLOOKUP($C185,'Boys CDC 0-20'!$B$2:$F$243,4,FALSE)</f>
        <v>67.860179904000006</v>
      </c>
      <c r="K185">
        <f>VLOOKUP($C185,'Boys CDC 0-20'!$B$2:$F$243,5,FALSE)</f>
        <v>3.8811994400000001E-2</v>
      </c>
      <c r="L185">
        <f t="shared" si="16"/>
        <v>-2.1768258968798615</v>
      </c>
      <c r="M185">
        <f t="shared" si="20"/>
        <v>1.4746780029701221</v>
      </c>
      <c r="AH185">
        <v>15.166666666666666</v>
      </c>
      <c r="AJ185">
        <v>182.5</v>
      </c>
      <c r="AL185">
        <v>1</v>
      </c>
    </row>
    <row r="186" spans="1:38" x14ac:dyDescent="0.3">
      <c r="A186">
        <v>184</v>
      </c>
      <c r="B186">
        <f t="shared" si="18"/>
        <v>0.50376454483230659</v>
      </c>
      <c r="C186">
        <f t="shared" si="19"/>
        <v>6.5</v>
      </c>
      <c r="D186">
        <v>1</v>
      </c>
      <c r="E186">
        <v>67.696399999999997</v>
      </c>
      <c r="F186">
        <v>3.1640000000000001E-2</v>
      </c>
      <c r="G186">
        <v>61.076999999999998</v>
      </c>
      <c r="H186">
        <v>62.713999999999999</v>
      </c>
      <c r="I186">
        <f>VLOOKUP($C186,'Boys CDC 0-20'!$B$2:$F$243,3,FALSE)</f>
        <v>-1.456837849</v>
      </c>
      <c r="J186">
        <f>VLOOKUP($C186,'Boys CDC 0-20'!$B$2:$F$243,4,FALSE)</f>
        <v>67.860179904000006</v>
      </c>
      <c r="K186">
        <f>VLOOKUP($C186,'Boys CDC 0-20'!$B$2:$F$243,5,FALSE)</f>
        <v>3.8811994400000001E-2</v>
      </c>
      <c r="L186">
        <f t="shared" si="16"/>
        <v>-2.1532986460157595</v>
      </c>
      <c r="M186">
        <f t="shared" si="20"/>
        <v>1.5647607570188775</v>
      </c>
      <c r="AH186">
        <v>15.25</v>
      </c>
      <c r="AJ186">
        <v>183.5</v>
      </c>
      <c r="AL186">
        <v>1</v>
      </c>
    </row>
    <row r="187" spans="1:38" x14ac:dyDescent="0.3">
      <c r="A187">
        <v>185</v>
      </c>
      <c r="B187">
        <f t="shared" si="18"/>
        <v>0.50650239561943877</v>
      </c>
      <c r="C187">
        <f t="shared" si="19"/>
        <v>6.5</v>
      </c>
      <c r="D187">
        <v>1</v>
      </c>
      <c r="E187">
        <v>67.749099999999999</v>
      </c>
      <c r="F187">
        <v>3.1629999999999998E-2</v>
      </c>
      <c r="G187">
        <v>61.127000000000002</v>
      </c>
      <c r="H187">
        <v>62.764000000000003</v>
      </c>
      <c r="I187">
        <f>VLOOKUP($C187,'Boys CDC 0-20'!$B$2:$F$243,3,FALSE)</f>
        <v>-1.456837849</v>
      </c>
      <c r="J187">
        <f>VLOOKUP($C187,'Boys CDC 0-20'!$B$2:$F$243,4,FALSE)</f>
        <v>67.860179904000006</v>
      </c>
      <c r="K187">
        <f>VLOOKUP($C187,'Boys CDC 0-20'!$B$2:$F$243,5,FALSE)</f>
        <v>3.8811994400000001E-2</v>
      </c>
      <c r="L187">
        <f t="shared" si="16"/>
        <v>-2.130278301601519</v>
      </c>
      <c r="M187">
        <f t="shared" si="20"/>
        <v>1.657432192864235</v>
      </c>
      <c r="AH187">
        <v>15.333333333333334</v>
      </c>
      <c r="AJ187">
        <v>184.5</v>
      </c>
      <c r="AL187">
        <v>1</v>
      </c>
    </row>
    <row r="188" spans="1:38" x14ac:dyDescent="0.3">
      <c r="A188">
        <v>186</v>
      </c>
      <c r="B188">
        <f t="shared" si="18"/>
        <v>0.50924024640657084</v>
      </c>
      <c r="C188">
        <f t="shared" si="19"/>
        <v>6.5</v>
      </c>
      <c r="D188">
        <v>1</v>
      </c>
      <c r="E188">
        <v>67.801699999999997</v>
      </c>
      <c r="F188">
        <v>3.1620000000000002E-2</v>
      </c>
      <c r="G188">
        <v>61.177</v>
      </c>
      <c r="H188">
        <v>62.814</v>
      </c>
      <c r="I188">
        <f>VLOOKUP($C188,'Boys CDC 0-20'!$B$2:$F$243,3,FALSE)</f>
        <v>-1.456837849</v>
      </c>
      <c r="J188">
        <f>VLOOKUP($C188,'Boys CDC 0-20'!$B$2:$F$243,4,FALSE)</f>
        <v>67.860179904000006</v>
      </c>
      <c r="K188">
        <f>VLOOKUP($C188,'Boys CDC 0-20'!$B$2:$F$243,5,FALSE)</f>
        <v>3.8811994400000001E-2</v>
      </c>
      <c r="L188">
        <f t="shared" si="16"/>
        <v>-2.1073029686236349</v>
      </c>
      <c r="M188">
        <f t="shared" si="20"/>
        <v>1.7545663102800231</v>
      </c>
      <c r="AH188">
        <v>15.416666666666666</v>
      </c>
      <c r="AJ188">
        <v>185.5</v>
      </c>
      <c r="AL188">
        <v>1</v>
      </c>
    </row>
    <row r="189" spans="1:38" x14ac:dyDescent="0.3">
      <c r="A189">
        <v>187</v>
      </c>
      <c r="B189">
        <f t="shared" si="18"/>
        <v>0.51197809719370291</v>
      </c>
      <c r="C189">
        <f t="shared" si="19"/>
        <v>6.5</v>
      </c>
      <c r="D189">
        <v>1</v>
      </c>
      <c r="E189">
        <v>67.854100000000003</v>
      </c>
      <c r="F189">
        <v>3.1609999999999999E-2</v>
      </c>
      <c r="G189">
        <v>61.225999999999999</v>
      </c>
      <c r="H189">
        <v>62.863999999999997</v>
      </c>
      <c r="I189">
        <f>VLOOKUP($C189,'Boys CDC 0-20'!$B$2:$F$243,3,FALSE)</f>
        <v>-1.456837849</v>
      </c>
      <c r="J189">
        <f>VLOOKUP($C189,'Boys CDC 0-20'!$B$2:$F$243,4,FALSE)</f>
        <v>67.860179904000006</v>
      </c>
      <c r="K189">
        <f>VLOOKUP($C189,'Boys CDC 0-20'!$B$2:$F$243,5,FALSE)</f>
        <v>3.8811994400000001E-2</v>
      </c>
      <c r="L189">
        <f t="shared" si="16"/>
        <v>-2.0843725233475752</v>
      </c>
      <c r="M189">
        <f t="shared" si="20"/>
        <v>1.8563147573360119</v>
      </c>
      <c r="AH189">
        <v>15.5</v>
      </c>
      <c r="AJ189">
        <v>186.5</v>
      </c>
      <c r="AL189">
        <v>1</v>
      </c>
    </row>
    <row r="190" spans="1:38" x14ac:dyDescent="0.3">
      <c r="A190">
        <v>188</v>
      </c>
      <c r="B190">
        <f t="shared" si="18"/>
        <v>0.51471594798083509</v>
      </c>
      <c r="C190">
        <f t="shared" si="19"/>
        <v>6.5</v>
      </c>
      <c r="D190">
        <v>1</v>
      </c>
      <c r="E190">
        <v>67.906199999999998</v>
      </c>
      <c r="F190">
        <v>3.1600000000000003E-2</v>
      </c>
      <c r="G190">
        <v>61.274999999999999</v>
      </c>
      <c r="H190">
        <v>62.914000000000001</v>
      </c>
      <c r="I190">
        <f>VLOOKUP($C190,'Boys CDC 0-20'!$B$2:$F$243,3,FALSE)</f>
        <v>-1.456837849</v>
      </c>
      <c r="J190">
        <f>VLOOKUP($C190,'Boys CDC 0-20'!$B$2:$F$243,4,FALSE)</f>
        <v>67.860179904000006</v>
      </c>
      <c r="K190">
        <f>VLOOKUP($C190,'Boys CDC 0-20'!$B$2:$F$243,5,FALSE)</f>
        <v>3.8811994400000001E-2</v>
      </c>
      <c r="L190">
        <f t="shared" si="16"/>
        <v>-2.0614868424769943</v>
      </c>
      <c r="M190">
        <f t="shared" si="20"/>
        <v>1.962830872681123</v>
      </c>
      <c r="AH190">
        <v>15.583333333333334</v>
      </c>
      <c r="AJ190">
        <v>187.5</v>
      </c>
      <c r="AL190">
        <v>1</v>
      </c>
    </row>
    <row r="191" spans="1:38" x14ac:dyDescent="0.3">
      <c r="A191">
        <v>189</v>
      </c>
      <c r="B191">
        <f t="shared" si="18"/>
        <v>0.51745379876796715</v>
      </c>
      <c r="C191">
        <f t="shared" si="19"/>
        <v>6.5</v>
      </c>
      <c r="D191">
        <v>1</v>
      </c>
      <c r="E191">
        <v>67.958299999999994</v>
      </c>
      <c r="F191">
        <v>3.159E-2</v>
      </c>
      <c r="G191">
        <v>61.323999999999998</v>
      </c>
      <c r="H191">
        <v>62.963999999999999</v>
      </c>
      <c r="I191">
        <f>VLOOKUP($C191,'Boys CDC 0-20'!$B$2:$F$243,3,FALSE)</f>
        <v>-1.456837849</v>
      </c>
      <c r="J191">
        <f>VLOOKUP($C191,'Boys CDC 0-20'!$B$2:$F$243,4,FALSE)</f>
        <v>67.860179904000006</v>
      </c>
      <c r="K191">
        <f>VLOOKUP($C191,'Boys CDC 0-20'!$B$2:$F$243,5,FALSE)</f>
        <v>3.8811994400000001E-2</v>
      </c>
      <c r="L191">
        <f t="shared" si="16"/>
        <v>-2.0386458031518342</v>
      </c>
      <c r="M191">
        <f t="shared" si="20"/>
        <v>2.0742695205466486</v>
      </c>
      <c r="AH191">
        <v>15.666666666666666</v>
      </c>
      <c r="AJ191">
        <v>188.5</v>
      </c>
      <c r="AL191">
        <v>1</v>
      </c>
    </row>
    <row r="192" spans="1:38" x14ac:dyDescent="0.3">
      <c r="A192">
        <v>190</v>
      </c>
      <c r="B192">
        <f t="shared" si="18"/>
        <v>0.52019164955509922</v>
      </c>
      <c r="C192">
        <f t="shared" si="19"/>
        <v>6.5</v>
      </c>
      <c r="D192">
        <v>1</v>
      </c>
      <c r="E192">
        <v>68.010099999999994</v>
      </c>
      <c r="F192">
        <v>3.1579999999999997E-2</v>
      </c>
      <c r="G192">
        <v>61.372999999999998</v>
      </c>
      <c r="H192">
        <v>63.014000000000003</v>
      </c>
      <c r="I192">
        <f>VLOOKUP($C192,'Boys CDC 0-20'!$B$2:$F$243,3,FALSE)</f>
        <v>-1.456837849</v>
      </c>
      <c r="J192">
        <f>VLOOKUP($C192,'Boys CDC 0-20'!$B$2:$F$243,4,FALSE)</f>
        <v>67.860179904000006</v>
      </c>
      <c r="K192">
        <f>VLOOKUP($C192,'Boys CDC 0-20'!$B$2:$F$243,5,FALSE)</f>
        <v>3.8811994400000001E-2</v>
      </c>
      <c r="L192">
        <f t="shared" si="16"/>
        <v>-2.0158492829464434</v>
      </c>
      <c r="M192">
        <f t="shared" si="20"/>
        <v>2.1907869169766845</v>
      </c>
      <c r="AH192">
        <v>15.75</v>
      </c>
      <c r="AJ192">
        <v>189.5</v>
      </c>
      <c r="AL192">
        <v>1</v>
      </c>
    </row>
    <row r="193" spans="1:38" x14ac:dyDescent="0.3">
      <c r="A193">
        <v>191</v>
      </c>
      <c r="B193">
        <f t="shared" si="18"/>
        <v>0.5229295003422314</v>
      </c>
      <c r="C193">
        <f t="shared" si="19"/>
        <v>6.5</v>
      </c>
      <c r="D193">
        <v>1</v>
      </c>
      <c r="E193">
        <v>68.061800000000005</v>
      </c>
      <c r="F193">
        <v>3.1570000000000001E-2</v>
      </c>
      <c r="G193">
        <v>61.421999999999997</v>
      </c>
      <c r="H193">
        <v>63.063000000000002</v>
      </c>
      <c r="I193">
        <f>VLOOKUP($C193,'Boys CDC 0-20'!$B$2:$F$243,3,FALSE)</f>
        <v>-1.456837849</v>
      </c>
      <c r="J193">
        <f>VLOOKUP($C193,'Boys CDC 0-20'!$B$2:$F$243,4,FALSE)</f>
        <v>67.860179904000006</v>
      </c>
      <c r="K193">
        <f>VLOOKUP($C193,'Boys CDC 0-20'!$B$2:$F$243,5,FALSE)</f>
        <v>3.8811994400000001E-2</v>
      </c>
      <c r="L193">
        <f t="shared" si="16"/>
        <v>-1.9935517680244053</v>
      </c>
      <c r="M193">
        <f t="shared" si="20"/>
        <v>2.3100530398457715</v>
      </c>
      <c r="AH193">
        <v>15.833333333333334</v>
      </c>
      <c r="AJ193">
        <v>190.5</v>
      </c>
      <c r="AL193">
        <v>1</v>
      </c>
    </row>
    <row r="194" spans="1:38" x14ac:dyDescent="0.3">
      <c r="A194">
        <v>192</v>
      </c>
      <c r="B194">
        <f t="shared" si="18"/>
        <v>0.52566735112936347</v>
      </c>
      <c r="C194">
        <f t="shared" si="19"/>
        <v>6.5</v>
      </c>
      <c r="D194">
        <v>1</v>
      </c>
      <c r="E194">
        <v>68.113299999999995</v>
      </c>
      <c r="F194">
        <v>3.1559999999999998E-2</v>
      </c>
      <c r="G194">
        <v>61.47</v>
      </c>
      <c r="H194">
        <v>63.112000000000002</v>
      </c>
      <c r="I194">
        <f>VLOOKUP($C194,'Boys CDC 0-20'!$B$2:$F$243,3,FALSE)</f>
        <v>-1.456837849</v>
      </c>
      <c r="J194">
        <f>VLOOKUP($C194,'Boys CDC 0-20'!$B$2:$F$243,4,FALSE)</f>
        <v>67.860179904000006</v>
      </c>
      <c r="K194">
        <f>VLOOKUP($C194,'Boys CDC 0-20'!$B$2:$F$243,5,FALSE)</f>
        <v>3.8811994400000001E-2</v>
      </c>
      <c r="L194">
        <f t="shared" ref="L194:L257" si="24">(((H194/J194)^I194)-1)/(I194*K194)</f>
        <v>-1.9712967776837556</v>
      </c>
      <c r="M194">
        <f t="shared" si="20"/>
        <v>2.434496986401582</v>
      </c>
      <c r="AH194">
        <v>15.916666666666666</v>
      </c>
      <c r="AJ194">
        <v>191.5</v>
      </c>
      <c r="AL194">
        <v>1</v>
      </c>
    </row>
    <row r="195" spans="1:38" x14ac:dyDescent="0.3">
      <c r="A195">
        <v>193</v>
      </c>
      <c r="B195">
        <f t="shared" ref="B195:B258" si="25">A195/365.25</f>
        <v>0.52840520191649554</v>
      </c>
      <c r="C195">
        <f t="shared" ref="C195:C258" si="26">IF(B195=0,0,INT(B195*12)+0.5)</f>
        <v>6.5</v>
      </c>
      <c r="D195">
        <v>1</v>
      </c>
      <c r="E195">
        <v>68.164699999999996</v>
      </c>
      <c r="F195">
        <v>3.1550000000000002E-2</v>
      </c>
      <c r="G195">
        <v>61.518999999999998</v>
      </c>
      <c r="H195">
        <v>63.161999999999999</v>
      </c>
      <c r="I195">
        <f>VLOOKUP($C195,'Boys CDC 0-20'!$B$2:$F$243,3,FALSE)</f>
        <v>-1.456837849</v>
      </c>
      <c r="J195">
        <f>VLOOKUP($C195,'Boys CDC 0-20'!$B$2:$F$243,4,FALSE)</f>
        <v>67.860179904000006</v>
      </c>
      <c r="K195">
        <f>VLOOKUP($C195,'Boys CDC 0-20'!$B$2:$F$243,5,FALSE)</f>
        <v>3.8811994400000001E-2</v>
      </c>
      <c r="L195">
        <f t="shared" si="24"/>
        <v>-1.9486313207428294</v>
      </c>
      <c r="M195">
        <f t="shared" ref="M195:M258" si="27">(_xlfn.NORM.S.DIST(L195,TRUE))*100</f>
        <v>2.5669734477855135</v>
      </c>
      <c r="AH195">
        <v>16</v>
      </c>
      <c r="AJ195">
        <v>192.5</v>
      </c>
      <c r="AL195">
        <v>1</v>
      </c>
    </row>
    <row r="196" spans="1:38" x14ac:dyDescent="0.3">
      <c r="A196">
        <v>194</v>
      </c>
      <c r="B196">
        <f t="shared" si="25"/>
        <v>0.53114305270362761</v>
      </c>
      <c r="C196">
        <f t="shared" si="26"/>
        <v>6.5</v>
      </c>
      <c r="D196">
        <v>1</v>
      </c>
      <c r="E196">
        <v>68.215800000000002</v>
      </c>
      <c r="F196">
        <v>3.1539999999999999E-2</v>
      </c>
      <c r="G196">
        <v>61.567</v>
      </c>
      <c r="H196">
        <v>63.210999999999999</v>
      </c>
      <c r="I196">
        <f>VLOOKUP($C196,'Boys CDC 0-20'!$B$2:$F$243,3,FALSE)</f>
        <v>-1.456837849</v>
      </c>
      <c r="J196">
        <f>VLOOKUP($C196,'Boys CDC 0-20'!$B$2:$F$243,4,FALSE)</f>
        <v>67.860179904000006</v>
      </c>
      <c r="K196">
        <f>VLOOKUP($C196,'Boys CDC 0-20'!$B$2:$F$243,5,FALSE)</f>
        <v>3.8811994400000001E-2</v>
      </c>
      <c r="L196">
        <f t="shared" si="24"/>
        <v>-1.9264618999147367</v>
      </c>
      <c r="M196">
        <f t="shared" si="27"/>
        <v>2.7023362388957164</v>
      </c>
      <c r="AH196">
        <v>16.083333333333332</v>
      </c>
      <c r="AJ196">
        <v>193.5</v>
      </c>
      <c r="AL196">
        <v>1</v>
      </c>
    </row>
    <row r="197" spans="1:38" x14ac:dyDescent="0.3">
      <c r="A197">
        <v>195</v>
      </c>
      <c r="B197">
        <f t="shared" si="25"/>
        <v>0.53388090349075978</v>
      </c>
      <c r="C197">
        <f t="shared" si="26"/>
        <v>6.5</v>
      </c>
      <c r="D197">
        <v>1</v>
      </c>
      <c r="E197">
        <v>68.266900000000007</v>
      </c>
      <c r="F197">
        <v>3.1530000000000002E-2</v>
      </c>
      <c r="G197">
        <v>61.615000000000002</v>
      </c>
      <c r="H197">
        <v>63.26</v>
      </c>
      <c r="I197">
        <f>VLOOKUP($C197,'Boys CDC 0-20'!$B$2:$F$243,3,FALSE)</f>
        <v>-1.456837849</v>
      </c>
      <c r="J197">
        <f>VLOOKUP($C197,'Boys CDC 0-20'!$B$2:$F$243,4,FALSE)</f>
        <v>67.860179904000006</v>
      </c>
      <c r="K197">
        <f>VLOOKUP($C197,'Boys CDC 0-20'!$B$2:$F$243,5,FALSE)</f>
        <v>3.8811994400000001E-2</v>
      </c>
      <c r="L197">
        <f t="shared" si="24"/>
        <v>-1.9043346604747193</v>
      </c>
      <c r="M197">
        <f t="shared" si="27"/>
        <v>2.843330644393522</v>
      </c>
      <c r="AH197">
        <v>16.166666666666668</v>
      </c>
      <c r="AJ197">
        <v>194.5</v>
      </c>
      <c r="AL197">
        <v>1</v>
      </c>
    </row>
    <row r="198" spans="1:38" x14ac:dyDescent="0.3">
      <c r="A198">
        <v>196</v>
      </c>
      <c r="B198">
        <f t="shared" si="25"/>
        <v>0.53661875427789185</v>
      </c>
      <c r="C198">
        <f t="shared" si="26"/>
        <v>6.5</v>
      </c>
      <c r="D198">
        <v>1</v>
      </c>
      <c r="E198">
        <v>68.317700000000002</v>
      </c>
      <c r="F198">
        <v>3.1519999999999999E-2</v>
      </c>
      <c r="G198">
        <v>61.662999999999997</v>
      </c>
      <c r="H198">
        <v>63.308</v>
      </c>
      <c r="I198">
        <f>VLOOKUP($C198,'Boys CDC 0-20'!$B$2:$F$243,3,FALSE)</f>
        <v>-1.456837849</v>
      </c>
      <c r="J198">
        <f>VLOOKUP($C198,'Boys CDC 0-20'!$B$2:$F$243,4,FALSE)</f>
        <v>67.860179904000006</v>
      </c>
      <c r="K198">
        <f>VLOOKUP($C198,'Boys CDC 0-20'!$B$2:$F$243,5,FALSE)</f>
        <v>3.8811994400000001E-2</v>
      </c>
      <c r="L198">
        <f t="shared" si="24"/>
        <v>-1.8826997875905302</v>
      </c>
      <c r="M198">
        <f t="shared" si="27"/>
        <v>2.9870532127931266</v>
      </c>
      <c r="AH198">
        <v>16.25</v>
      </c>
      <c r="AJ198">
        <v>195.5</v>
      </c>
      <c r="AL198">
        <v>1</v>
      </c>
    </row>
    <row r="199" spans="1:38" x14ac:dyDescent="0.3">
      <c r="A199">
        <v>197</v>
      </c>
      <c r="B199">
        <f t="shared" si="25"/>
        <v>0.53935660506502392</v>
      </c>
      <c r="C199">
        <f t="shared" si="26"/>
        <v>6.5</v>
      </c>
      <c r="D199">
        <v>1</v>
      </c>
      <c r="E199">
        <v>68.368499999999997</v>
      </c>
      <c r="F199">
        <v>3.1519999999999999E-2</v>
      </c>
      <c r="G199">
        <v>61.709000000000003</v>
      </c>
      <c r="H199">
        <v>63.354999999999997</v>
      </c>
      <c r="I199">
        <f>VLOOKUP($C199,'Boys CDC 0-20'!$B$2:$F$243,3,FALSE)</f>
        <v>-1.456837849</v>
      </c>
      <c r="J199">
        <f>VLOOKUP($C199,'Boys CDC 0-20'!$B$2:$F$243,4,FALSE)</f>
        <v>67.860179904000006</v>
      </c>
      <c r="K199">
        <f>VLOOKUP($C199,'Boys CDC 0-20'!$B$2:$F$243,5,FALSE)</f>
        <v>3.8811994400000001E-2</v>
      </c>
      <c r="L199">
        <f t="shared" si="24"/>
        <v>-1.8615546557239697</v>
      </c>
      <c r="M199">
        <f t="shared" si="27"/>
        <v>3.1332944922164776</v>
      </c>
      <c r="AH199">
        <v>16.333333333333332</v>
      </c>
      <c r="AJ199">
        <v>196.5</v>
      </c>
      <c r="AL199">
        <v>1</v>
      </c>
    </row>
    <row r="200" spans="1:38" x14ac:dyDescent="0.3">
      <c r="A200">
        <v>198</v>
      </c>
      <c r="B200">
        <f t="shared" si="25"/>
        <v>0.5420944558521561</v>
      </c>
      <c r="C200">
        <f t="shared" si="26"/>
        <v>6.5</v>
      </c>
      <c r="D200">
        <v>1</v>
      </c>
      <c r="E200">
        <v>68.418999999999997</v>
      </c>
      <c r="F200">
        <v>3.1510000000000003E-2</v>
      </c>
      <c r="G200">
        <v>61.756999999999998</v>
      </c>
      <c r="H200">
        <v>63.404000000000003</v>
      </c>
      <c r="I200">
        <f>VLOOKUP($C200,'Boys CDC 0-20'!$B$2:$F$243,3,FALSE)</f>
        <v>-1.456837849</v>
      </c>
      <c r="J200">
        <f>VLOOKUP($C200,'Boys CDC 0-20'!$B$2:$F$243,4,FALSE)</f>
        <v>67.860179904000006</v>
      </c>
      <c r="K200">
        <f>VLOOKUP($C200,'Boys CDC 0-20'!$B$2:$F$243,5,FALSE)</f>
        <v>3.8811994400000001E-2</v>
      </c>
      <c r="L200">
        <f t="shared" si="24"/>
        <v>-1.83955072630987</v>
      </c>
      <c r="M200">
        <f t="shared" si="27"/>
        <v>3.2917112042959049</v>
      </c>
      <c r="AH200">
        <v>16.416666666666668</v>
      </c>
      <c r="AJ200">
        <v>197.5</v>
      </c>
      <c r="AL200">
        <v>1</v>
      </c>
    </row>
    <row r="201" spans="1:38" x14ac:dyDescent="0.3">
      <c r="A201">
        <v>199</v>
      </c>
      <c r="B201">
        <f t="shared" si="25"/>
        <v>0.54483230663928817</v>
      </c>
      <c r="C201">
        <f t="shared" si="26"/>
        <v>6.5</v>
      </c>
      <c r="D201">
        <v>1</v>
      </c>
      <c r="E201">
        <v>68.469499999999996</v>
      </c>
      <c r="F201">
        <v>3.15E-2</v>
      </c>
      <c r="G201">
        <v>61.805</v>
      </c>
      <c r="H201">
        <v>63.451999999999998</v>
      </c>
      <c r="I201">
        <f>VLOOKUP($C201,'Boys CDC 0-20'!$B$2:$F$243,3,FALSE)</f>
        <v>-1.456837849</v>
      </c>
      <c r="J201">
        <f>VLOOKUP($C201,'Boys CDC 0-20'!$B$2:$F$243,4,FALSE)</f>
        <v>67.860179904000006</v>
      </c>
      <c r="K201">
        <f>VLOOKUP($C201,'Boys CDC 0-20'!$B$2:$F$243,5,FALSE)</f>
        <v>3.8811994400000001E-2</v>
      </c>
      <c r="L201">
        <f t="shared" si="24"/>
        <v>-1.8180363275670448</v>
      </c>
      <c r="M201">
        <f t="shared" si="27"/>
        <v>3.4529290299986819</v>
      </c>
      <c r="AH201">
        <v>16.5</v>
      </c>
      <c r="AJ201">
        <v>198.5</v>
      </c>
      <c r="AL201">
        <v>1</v>
      </c>
    </row>
    <row r="202" spans="1:38" x14ac:dyDescent="0.3">
      <c r="A202">
        <v>200</v>
      </c>
      <c r="B202">
        <f t="shared" si="25"/>
        <v>0.54757015742642023</v>
      </c>
      <c r="C202">
        <f t="shared" si="26"/>
        <v>6.5</v>
      </c>
      <c r="D202">
        <v>1</v>
      </c>
      <c r="E202">
        <v>68.519800000000004</v>
      </c>
      <c r="F202">
        <v>3.1489999999999997E-2</v>
      </c>
      <c r="G202">
        <v>61.851999999999997</v>
      </c>
      <c r="H202">
        <v>63.5</v>
      </c>
      <c r="I202">
        <f>VLOOKUP($C202,'Boys CDC 0-20'!$B$2:$F$243,3,FALSE)</f>
        <v>-1.456837849</v>
      </c>
      <c r="J202">
        <f>VLOOKUP($C202,'Boys CDC 0-20'!$B$2:$F$243,4,FALSE)</f>
        <v>67.860179904000006</v>
      </c>
      <c r="K202">
        <f>VLOOKUP($C202,'Boys CDC 0-20'!$B$2:$F$243,5,FALSE)</f>
        <v>3.8811994400000001E-2</v>
      </c>
      <c r="L202">
        <f t="shared" si="24"/>
        <v>-1.7965618771153973</v>
      </c>
      <c r="M202">
        <f t="shared" si="27"/>
        <v>3.6202600577740407</v>
      </c>
      <c r="AH202">
        <v>16.583333333333332</v>
      </c>
      <c r="AJ202">
        <v>199.5</v>
      </c>
      <c r="AL202">
        <v>1</v>
      </c>
    </row>
    <row r="203" spans="1:38" x14ac:dyDescent="0.3">
      <c r="A203">
        <v>201</v>
      </c>
      <c r="B203">
        <f t="shared" si="25"/>
        <v>0.55030800821355241</v>
      </c>
      <c r="C203">
        <f t="shared" si="26"/>
        <v>6.5</v>
      </c>
      <c r="D203">
        <v>1</v>
      </c>
      <c r="E203">
        <v>68.569900000000004</v>
      </c>
      <c r="F203">
        <v>3.1480000000000001E-2</v>
      </c>
      <c r="G203">
        <v>61.899000000000001</v>
      </c>
      <c r="H203">
        <v>63.548000000000002</v>
      </c>
      <c r="I203">
        <f>VLOOKUP($C203,'Boys CDC 0-20'!$B$2:$F$243,3,FALSE)</f>
        <v>-1.456837849</v>
      </c>
      <c r="J203">
        <f>VLOOKUP($C203,'Boys CDC 0-20'!$B$2:$F$243,4,FALSE)</f>
        <v>67.860179904000006</v>
      </c>
      <c r="K203">
        <f>VLOOKUP($C203,'Boys CDC 0-20'!$B$2:$F$243,5,FALSE)</f>
        <v>3.8811994400000001E-2</v>
      </c>
      <c r="L203">
        <f t="shared" si="24"/>
        <v>-1.7751272706651862</v>
      </c>
      <c r="M203">
        <f t="shared" si="27"/>
        <v>3.7938437535574598</v>
      </c>
      <c r="AH203">
        <v>16.666666666666668</v>
      </c>
      <c r="AJ203">
        <v>200.5</v>
      </c>
      <c r="AL203">
        <v>1</v>
      </c>
    </row>
    <row r="204" spans="1:38" x14ac:dyDescent="0.3">
      <c r="A204">
        <v>202</v>
      </c>
      <c r="B204">
        <f t="shared" si="25"/>
        <v>0.55304585900068448</v>
      </c>
      <c r="C204">
        <f t="shared" si="26"/>
        <v>6.5</v>
      </c>
      <c r="D204">
        <v>1</v>
      </c>
      <c r="E204">
        <v>68.619900000000001</v>
      </c>
      <c r="F204">
        <v>3.1469999999999998E-2</v>
      </c>
      <c r="G204">
        <v>61.947000000000003</v>
      </c>
      <c r="H204">
        <v>63.595999999999997</v>
      </c>
      <c r="I204">
        <f>VLOOKUP($C204,'Boys CDC 0-20'!$B$2:$F$243,3,FALSE)</f>
        <v>-1.456837849</v>
      </c>
      <c r="J204">
        <f>VLOOKUP($C204,'Boys CDC 0-20'!$B$2:$F$243,4,FALSE)</f>
        <v>67.860179904000006</v>
      </c>
      <c r="K204">
        <f>VLOOKUP($C204,'Boys CDC 0-20'!$B$2:$F$243,5,FALSE)</f>
        <v>3.8811994400000001E-2</v>
      </c>
      <c r="L204">
        <f t="shared" si="24"/>
        <v>-1.7537324042774285</v>
      </c>
      <c r="M204">
        <f t="shared" si="27"/>
        <v>3.9738185164200024</v>
      </c>
      <c r="AH204">
        <v>16.75</v>
      </c>
      <c r="AJ204">
        <v>201.5</v>
      </c>
      <c r="AL204">
        <v>1</v>
      </c>
    </row>
    <row r="205" spans="1:38" x14ac:dyDescent="0.3">
      <c r="A205">
        <v>203</v>
      </c>
      <c r="B205">
        <f t="shared" si="25"/>
        <v>0.55578370978781655</v>
      </c>
      <c r="C205">
        <f t="shared" si="26"/>
        <v>6.5</v>
      </c>
      <c r="D205">
        <v>1</v>
      </c>
      <c r="E205">
        <v>68.669799999999995</v>
      </c>
      <c r="F205">
        <v>3.1469999999999998E-2</v>
      </c>
      <c r="G205">
        <v>61.991999999999997</v>
      </c>
      <c r="H205">
        <v>63.642000000000003</v>
      </c>
      <c r="I205">
        <f>VLOOKUP($C205,'Boys CDC 0-20'!$B$2:$F$243,3,FALSE)</f>
        <v>-1.456837849</v>
      </c>
      <c r="J205">
        <f>VLOOKUP($C205,'Boys CDC 0-20'!$B$2:$F$243,4,FALSE)</f>
        <v>67.860179904000006</v>
      </c>
      <c r="K205">
        <f>VLOOKUP($C205,'Boys CDC 0-20'!$B$2:$F$243,5,FALSE)</f>
        <v>3.8811994400000001E-2</v>
      </c>
      <c r="L205">
        <f t="shared" si="24"/>
        <v>-1.7332661856024199</v>
      </c>
      <c r="M205">
        <f t="shared" si="27"/>
        <v>4.1524183993984289</v>
      </c>
      <c r="AH205">
        <v>16.833333333333332</v>
      </c>
      <c r="AJ205">
        <v>202.5</v>
      </c>
      <c r="AL205">
        <v>1</v>
      </c>
    </row>
    <row r="206" spans="1:38" x14ac:dyDescent="0.3">
      <c r="A206">
        <v>204</v>
      </c>
      <c r="B206">
        <f t="shared" si="25"/>
        <v>0.55852156057494862</v>
      </c>
      <c r="C206">
        <f t="shared" si="26"/>
        <v>6.5</v>
      </c>
      <c r="D206">
        <v>1</v>
      </c>
      <c r="E206">
        <v>68.719499999999996</v>
      </c>
      <c r="F206">
        <v>3.1460000000000002E-2</v>
      </c>
      <c r="G206">
        <v>62.039000000000001</v>
      </c>
      <c r="H206">
        <v>63.69</v>
      </c>
      <c r="I206">
        <f>VLOOKUP($C206,'Boys CDC 0-20'!$B$2:$F$243,3,FALSE)</f>
        <v>-1.456837849</v>
      </c>
      <c r="J206">
        <f>VLOOKUP($C206,'Boys CDC 0-20'!$B$2:$F$243,4,FALSE)</f>
        <v>67.860179904000006</v>
      </c>
      <c r="K206">
        <f>VLOOKUP($C206,'Boys CDC 0-20'!$B$2:$F$243,5,FALSE)</f>
        <v>3.8811994400000001E-2</v>
      </c>
      <c r="L206">
        <f t="shared" si="24"/>
        <v>-1.711948843757185</v>
      </c>
      <c r="M206">
        <f t="shared" si="27"/>
        <v>4.3453048140635264</v>
      </c>
      <c r="AH206">
        <v>16.916666666666668</v>
      </c>
      <c r="AJ206">
        <v>203.5</v>
      </c>
      <c r="AL206">
        <v>1</v>
      </c>
    </row>
    <row r="207" spans="1:38" x14ac:dyDescent="0.3">
      <c r="A207">
        <v>205</v>
      </c>
      <c r="B207">
        <f t="shared" si="25"/>
        <v>0.5612594113620808</v>
      </c>
      <c r="C207">
        <f t="shared" si="26"/>
        <v>6.5</v>
      </c>
      <c r="D207">
        <v>1</v>
      </c>
      <c r="E207">
        <v>68.769099999999995</v>
      </c>
      <c r="F207">
        <v>3.1449999999999999E-2</v>
      </c>
      <c r="G207">
        <v>62.085999999999999</v>
      </c>
      <c r="H207">
        <v>63.738</v>
      </c>
      <c r="I207">
        <f>VLOOKUP($C207,'Boys CDC 0-20'!$B$2:$F$243,3,FALSE)</f>
        <v>-1.456837849</v>
      </c>
      <c r="J207">
        <f>VLOOKUP($C207,'Boys CDC 0-20'!$B$2:$F$243,4,FALSE)</f>
        <v>67.860179904000006</v>
      </c>
      <c r="K207">
        <f>VLOOKUP($C207,'Boys CDC 0-20'!$B$2:$F$243,5,FALSE)</f>
        <v>3.8811994400000001E-2</v>
      </c>
      <c r="L207">
        <f t="shared" si="24"/>
        <v>-1.690670936527974</v>
      </c>
      <c r="M207">
        <f t="shared" si="27"/>
        <v>4.5449834060009175</v>
      </c>
      <c r="AH207">
        <v>17</v>
      </c>
      <c r="AJ207">
        <v>204.5</v>
      </c>
      <c r="AL207">
        <v>1</v>
      </c>
    </row>
    <row r="208" spans="1:38" x14ac:dyDescent="0.3">
      <c r="A208">
        <v>206</v>
      </c>
      <c r="B208">
        <f t="shared" si="25"/>
        <v>0.56399726214921286</v>
      </c>
      <c r="C208">
        <f t="shared" si="26"/>
        <v>6.5</v>
      </c>
      <c r="D208">
        <v>1</v>
      </c>
      <c r="E208">
        <v>68.818600000000004</v>
      </c>
      <c r="F208">
        <v>3.1440000000000003E-2</v>
      </c>
      <c r="G208">
        <v>62.131999999999998</v>
      </c>
      <c r="H208">
        <v>63.784999999999997</v>
      </c>
      <c r="I208">
        <f>VLOOKUP($C208,'Boys CDC 0-20'!$B$2:$F$243,3,FALSE)</f>
        <v>-1.456837849</v>
      </c>
      <c r="J208">
        <f>VLOOKUP($C208,'Boys CDC 0-20'!$B$2:$F$243,4,FALSE)</f>
        <v>67.860179904000006</v>
      </c>
      <c r="K208">
        <f>VLOOKUP($C208,'Boys CDC 0-20'!$B$2:$F$243,5,FALSE)</f>
        <v>3.8811994400000001E-2</v>
      </c>
      <c r="L208">
        <f t="shared" si="24"/>
        <v>-1.6698744311814886</v>
      </c>
      <c r="M208">
        <f t="shared" si="27"/>
        <v>4.7472105059928227</v>
      </c>
      <c r="AH208">
        <v>17.083333333333332</v>
      </c>
      <c r="AJ208">
        <v>205.5</v>
      </c>
      <c r="AL208">
        <v>1</v>
      </c>
    </row>
    <row r="209" spans="1:38" x14ac:dyDescent="0.3">
      <c r="A209">
        <v>207</v>
      </c>
      <c r="B209">
        <f t="shared" si="25"/>
        <v>0.56673511293634493</v>
      </c>
      <c r="C209">
        <f t="shared" si="26"/>
        <v>6.5</v>
      </c>
      <c r="D209">
        <v>1</v>
      </c>
      <c r="E209">
        <v>68.867900000000006</v>
      </c>
      <c r="F209">
        <v>3.1440000000000003E-2</v>
      </c>
      <c r="G209">
        <v>62.177</v>
      </c>
      <c r="H209">
        <v>63.831000000000003</v>
      </c>
      <c r="I209">
        <f>VLOOKUP($C209,'Boys CDC 0-20'!$B$2:$F$243,3,FALSE)</f>
        <v>-1.456837849</v>
      </c>
      <c r="J209">
        <f>VLOOKUP($C209,'Boys CDC 0-20'!$B$2:$F$243,4,FALSE)</f>
        <v>67.860179904000006</v>
      </c>
      <c r="K209">
        <f>VLOOKUP($C209,'Boys CDC 0-20'!$B$2:$F$243,5,FALSE)</f>
        <v>3.8811994400000001E-2</v>
      </c>
      <c r="L209">
        <f t="shared" si="24"/>
        <v>-1.6495568277047492</v>
      </c>
      <c r="M209">
        <f t="shared" si="27"/>
        <v>4.9516805587673778</v>
      </c>
      <c r="AH209">
        <v>17.166666666666668</v>
      </c>
      <c r="AJ209">
        <v>206.5</v>
      </c>
      <c r="AL209">
        <v>1</v>
      </c>
    </row>
    <row r="210" spans="1:38" x14ac:dyDescent="0.3">
      <c r="A210">
        <v>208</v>
      </c>
      <c r="B210">
        <f t="shared" si="25"/>
        <v>0.56947296372347711</v>
      </c>
      <c r="C210">
        <f t="shared" si="26"/>
        <v>6.5</v>
      </c>
      <c r="D210">
        <v>1</v>
      </c>
      <c r="E210">
        <v>68.917100000000005</v>
      </c>
      <c r="F210">
        <v>3.143E-2</v>
      </c>
      <c r="G210">
        <v>62.222999999999999</v>
      </c>
      <c r="H210">
        <v>63.878</v>
      </c>
      <c r="I210">
        <f>VLOOKUP($C210,'Boys CDC 0-20'!$B$2:$F$243,3,FALSE)</f>
        <v>-1.456837849</v>
      </c>
      <c r="J210">
        <f>VLOOKUP($C210,'Boys CDC 0-20'!$B$2:$F$243,4,FALSE)</f>
        <v>67.860179904000006</v>
      </c>
      <c r="K210">
        <f>VLOOKUP($C210,'Boys CDC 0-20'!$B$2:$F$243,5,FALSE)</f>
        <v>3.8811994400000001E-2</v>
      </c>
      <c r="L210">
        <f t="shared" si="24"/>
        <v>-1.6288346580659729</v>
      </c>
      <c r="M210">
        <f t="shared" si="27"/>
        <v>5.1674012807638583</v>
      </c>
      <c r="AH210">
        <v>17.25</v>
      </c>
      <c r="AJ210">
        <v>207.5</v>
      </c>
      <c r="AL210">
        <v>1</v>
      </c>
    </row>
    <row r="211" spans="1:38" x14ac:dyDescent="0.3">
      <c r="A211">
        <v>209</v>
      </c>
      <c r="B211">
        <f t="shared" si="25"/>
        <v>0.57221081451060918</v>
      </c>
      <c r="C211">
        <f t="shared" si="26"/>
        <v>6.5</v>
      </c>
      <c r="D211">
        <v>1</v>
      </c>
      <c r="E211">
        <v>68.966200000000001</v>
      </c>
      <c r="F211">
        <v>3.1419999999999997E-2</v>
      </c>
      <c r="G211">
        <v>62.27</v>
      </c>
      <c r="H211">
        <v>63.924999999999997</v>
      </c>
      <c r="I211">
        <f>VLOOKUP($C211,'Boys CDC 0-20'!$B$2:$F$243,3,FALSE)</f>
        <v>-1.456837849</v>
      </c>
      <c r="J211">
        <f>VLOOKUP($C211,'Boys CDC 0-20'!$B$2:$F$243,4,FALSE)</f>
        <v>67.860179904000006</v>
      </c>
      <c r="K211">
        <f>VLOOKUP($C211,'Boys CDC 0-20'!$B$2:$F$243,5,FALSE)</f>
        <v>3.8811994400000001E-2</v>
      </c>
      <c r="L211">
        <f t="shared" si="24"/>
        <v>-1.6081499137779156</v>
      </c>
      <c r="M211">
        <f t="shared" si="27"/>
        <v>5.3901174821653939</v>
      </c>
      <c r="AH211">
        <v>17.333333333333332</v>
      </c>
      <c r="AJ211">
        <v>208.5</v>
      </c>
      <c r="AL211">
        <v>1</v>
      </c>
    </row>
    <row r="212" spans="1:38" x14ac:dyDescent="0.3">
      <c r="A212">
        <v>210</v>
      </c>
      <c r="B212">
        <f t="shared" si="25"/>
        <v>0.57494866529774125</v>
      </c>
      <c r="C212">
        <f t="shared" si="26"/>
        <v>6.5</v>
      </c>
      <c r="D212">
        <v>1</v>
      </c>
      <c r="E212">
        <v>69.015199999999993</v>
      </c>
      <c r="F212">
        <v>3.141E-2</v>
      </c>
      <c r="G212">
        <v>62.316000000000003</v>
      </c>
      <c r="H212">
        <v>63.972000000000001</v>
      </c>
      <c r="I212">
        <f>VLOOKUP($C212,'Boys CDC 0-20'!$B$2:$F$243,3,FALSE)</f>
        <v>-1.456837849</v>
      </c>
      <c r="J212">
        <f>VLOOKUP($C212,'Boys CDC 0-20'!$B$2:$F$243,4,FALSE)</f>
        <v>67.860179904000006</v>
      </c>
      <c r="K212">
        <f>VLOOKUP($C212,'Boys CDC 0-20'!$B$2:$F$243,5,FALSE)</f>
        <v>3.8811994400000001E-2</v>
      </c>
      <c r="L212">
        <f t="shared" si="24"/>
        <v>-1.5875024998063816</v>
      </c>
      <c r="M212">
        <f t="shared" si="27"/>
        <v>5.6199440623905579</v>
      </c>
      <c r="AH212">
        <v>17.416666666666668</v>
      </c>
      <c r="AJ212">
        <v>209.5</v>
      </c>
      <c r="AL212">
        <v>1</v>
      </c>
    </row>
    <row r="213" spans="1:38" x14ac:dyDescent="0.3">
      <c r="A213">
        <v>211</v>
      </c>
      <c r="B213">
        <f t="shared" si="25"/>
        <v>0.57768651608487342</v>
      </c>
      <c r="C213">
        <f t="shared" si="26"/>
        <v>6.5</v>
      </c>
      <c r="D213">
        <v>1</v>
      </c>
      <c r="E213">
        <v>69.064099999999996</v>
      </c>
      <c r="F213">
        <v>3.141E-2</v>
      </c>
      <c r="G213">
        <v>62.36</v>
      </c>
      <c r="H213">
        <v>64.018000000000001</v>
      </c>
      <c r="I213">
        <f>VLOOKUP($C213,'Boys CDC 0-20'!$B$2:$F$243,3,FALSE)</f>
        <v>-1.456837849</v>
      </c>
      <c r="J213">
        <f>VLOOKUP($C213,'Boys CDC 0-20'!$B$2:$F$243,4,FALSE)</f>
        <v>67.860179904000006</v>
      </c>
      <c r="K213">
        <f>VLOOKUP($C213,'Boys CDC 0-20'!$B$2:$F$243,5,FALSE)</f>
        <v>3.8811994400000001E-2</v>
      </c>
      <c r="L213">
        <f t="shared" si="24"/>
        <v>-1.5673304488154056</v>
      </c>
      <c r="M213">
        <f t="shared" si="27"/>
        <v>5.8518735864507807</v>
      </c>
      <c r="AH213">
        <v>17.5</v>
      </c>
      <c r="AJ213">
        <v>210.5</v>
      </c>
      <c r="AL213">
        <v>1</v>
      </c>
    </row>
    <row r="214" spans="1:38" x14ac:dyDescent="0.3">
      <c r="A214">
        <v>212</v>
      </c>
      <c r="B214">
        <f t="shared" si="25"/>
        <v>0.58042436687200549</v>
      </c>
      <c r="C214">
        <f t="shared" si="26"/>
        <v>6.5</v>
      </c>
      <c r="D214">
        <v>1</v>
      </c>
      <c r="E214">
        <v>69.112799999999993</v>
      </c>
      <c r="F214">
        <v>3.1399999999999997E-2</v>
      </c>
      <c r="G214">
        <v>62.406999999999996</v>
      </c>
      <c r="H214">
        <v>64.063999999999993</v>
      </c>
      <c r="I214">
        <f>VLOOKUP($C214,'Boys CDC 0-20'!$B$2:$F$243,3,FALSE)</f>
        <v>-1.456837849</v>
      </c>
      <c r="J214">
        <f>VLOOKUP($C214,'Boys CDC 0-20'!$B$2:$F$243,4,FALSE)</f>
        <v>67.860179904000006</v>
      </c>
      <c r="K214">
        <f>VLOOKUP($C214,'Boys CDC 0-20'!$B$2:$F$243,5,FALSE)</f>
        <v>3.8811994400000001E-2</v>
      </c>
      <c r="L214">
        <f t="shared" si="24"/>
        <v>-1.5471939772619889</v>
      </c>
      <c r="M214">
        <f t="shared" si="27"/>
        <v>6.0908238921213806</v>
      </c>
      <c r="AH214">
        <v>17.583333333333332</v>
      </c>
      <c r="AJ214">
        <v>211.5</v>
      </c>
      <c r="AL214">
        <v>1</v>
      </c>
    </row>
    <row r="215" spans="1:38" x14ac:dyDescent="0.3">
      <c r="A215">
        <v>213</v>
      </c>
      <c r="B215">
        <f t="shared" si="25"/>
        <v>0.58316221765913756</v>
      </c>
      <c r="C215">
        <f t="shared" si="26"/>
        <v>6.5</v>
      </c>
      <c r="D215">
        <v>1</v>
      </c>
      <c r="E215">
        <v>69.161500000000004</v>
      </c>
      <c r="F215">
        <v>3.1390000000000001E-2</v>
      </c>
      <c r="G215">
        <v>62.453000000000003</v>
      </c>
      <c r="H215">
        <v>64.111000000000004</v>
      </c>
      <c r="I215">
        <f>VLOOKUP($C215,'Boys CDC 0-20'!$B$2:$F$243,3,FALSE)</f>
        <v>-1.456837849</v>
      </c>
      <c r="J215">
        <f>VLOOKUP($C215,'Boys CDC 0-20'!$B$2:$F$243,4,FALSE)</f>
        <v>67.860179904000006</v>
      </c>
      <c r="K215">
        <f>VLOOKUP($C215,'Boys CDC 0-20'!$B$2:$F$243,5,FALSE)</f>
        <v>3.8811994400000001E-2</v>
      </c>
      <c r="L215">
        <f t="shared" si="24"/>
        <v>-1.5266564125793523</v>
      </c>
      <c r="M215">
        <f t="shared" si="27"/>
        <v>6.3423235669347715</v>
      </c>
      <c r="AH215">
        <v>17.666666666666668</v>
      </c>
      <c r="AJ215">
        <v>212.5</v>
      </c>
      <c r="AL215">
        <v>1</v>
      </c>
    </row>
    <row r="216" spans="1:38" x14ac:dyDescent="0.3">
      <c r="A216">
        <v>214</v>
      </c>
      <c r="B216">
        <f t="shared" si="25"/>
        <v>0.58590006844626963</v>
      </c>
      <c r="C216">
        <f t="shared" si="26"/>
        <v>7.5</v>
      </c>
      <c r="D216">
        <v>1</v>
      </c>
      <c r="E216">
        <v>69.209999999999994</v>
      </c>
      <c r="F216">
        <v>3.1390000000000001E-2</v>
      </c>
      <c r="G216">
        <v>62.496000000000002</v>
      </c>
      <c r="H216">
        <v>64.156000000000006</v>
      </c>
      <c r="I216">
        <f>VLOOKUP($C216,'Boys CDC 0-20'!$B$2:$F$243,3,FALSE)</f>
        <v>-1.3918987679999999</v>
      </c>
      <c r="J216">
        <f>VLOOKUP($C216,'Boys CDC 0-20'!$B$2:$F$243,4,FALSE)</f>
        <v>69.459084582000003</v>
      </c>
      <c r="K216">
        <f>VLOOKUP($C216,'Boys CDC 0-20'!$B$2:$F$243,5,FALSE)</f>
        <v>3.8633209100000003E-2</v>
      </c>
      <c r="L216">
        <f t="shared" si="24"/>
        <v>-2.1736824987648808</v>
      </c>
      <c r="M216">
        <f t="shared" si="27"/>
        <v>1.4864493951174145</v>
      </c>
      <c r="AH216">
        <v>17.75</v>
      </c>
      <c r="AJ216">
        <v>213.5</v>
      </c>
      <c r="AL216">
        <v>1</v>
      </c>
    </row>
    <row r="217" spans="1:38" x14ac:dyDescent="0.3">
      <c r="A217">
        <v>215</v>
      </c>
      <c r="B217">
        <f t="shared" si="25"/>
        <v>0.58863791923340181</v>
      </c>
      <c r="C217">
        <f t="shared" si="26"/>
        <v>7.5</v>
      </c>
      <c r="D217">
        <v>1</v>
      </c>
      <c r="E217">
        <v>69.258399999999995</v>
      </c>
      <c r="F217">
        <v>3.1379999999999998E-2</v>
      </c>
      <c r="G217">
        <v>62.542000000000002</v>
      </c>
      <c r="H217">
        <v>64.201999999999998</v>
      </c>
      <c r="I217">
        <f>VLOOKUP($C217,'Boys CDC 0-20'!$B$2:$F$243,3,FALSE)</f>
        <v>-1.3918987679999999</v>
      </c>
      <c r="J217">
        <f>VLOOKUP($C217,'Boys CDC 0-20'!$B$2:$F$243,4,FALSE)</f>
        <v>69.459084582000003</v>
      </c>
      <c r="K217">
        <f>VLOOKUP($C217,'Boys CDC 0-20'!$B$2:$F$243,5,FALSE)</f>
        <v>3.8633209100000003E-2</v>
      </c>
      <c r="L217">
        <f t="shared" si="24"/>
        <v>-2.1529717135392628</v>
      </c>
      <c r="M217">
        <f t="shared" si="27"/>
        <v>1.5660450835677404</v>
      </c>
      <c r="AH217">
        <v>17.833333333333332</v>
      </c>
      <c r="AJ217">
        <v>214.5</v>
      </c>
      <c r="AL217">
        <v>1</v>
      </c>
    </row>
    <row r="218" spans="1:38" x14ac:dyDescent="0.3">
      <c r="A218">
        <v>216</v>
      </c>
      <c r="B218">
        <f t="shared" si="25"/>
        <v>0.59137577002053388</v>
      </c>
      <c r="C218">
        <f t="shared" si="26"/>
        <v>7.5</v>
      </c>
      <c r="D218">
        <v>1</v>
      </c>
      <c r="E218">
        <v>69.306700000000006</v>
      </c>
      <c r="F218">
        <v>3.1370000000000002E-2</v>
      </c>
      <c r="G218">
        <v>62.588000000000001</v>
      </c>
      <c r="H218">
        <v>64.248999999999995</v>
      </c>
      <c r="I218">
        <f>VLOOKUP($C218,'Boys CDC 0-20'!$B$2:$F$243,3,FALSE)</f>
        <v>-1.3918987679999999</v>
      </c>
      <c r="J218">
        <f>VLOOKUP($C218,'Boys CDC 0-20'!$B$2:$F$243,4,FALSE)</f>
        <v>69.459084582000003</v>
      </c>
      <c r="K218">
        <f>VLOOKUP($C218,'Boys CDC 0-20'!$B$2:$F$243,5,FALSE)</f>
        <v>3.8633209100000003E-2</v>
      </c>
      <c r="L218">
        <f t="shared" si="24"/>
        <v>-2.1318473210871822</v>
      </c>
      <c r="M218">
        <f t="shared" si="27"/>
        <v>1.6509700010140844</v>
      </c>
      <c r="AH218">
        <v>17.916666666666668</v>
      </c>
      <c r="AJ218">
        <v>215.5</v>
      </c>
      <c r="AL218">
        <v>1</v>
      </c>
    </row>
    <row r="219" spans="1:38" x14ac:dyDescent="0.3">
      <c r="A219">
        <v>217</v>
      </c>
      <c r="B219">
        <f t="shared" si="25"/>
        <v>0.59411362080766594</v>
      </c>
      <c r="C219">
        <f t="shared" si="26"/>
        <v>7.5</v>
      </c>
      <c r="D219">
        <v>1</v>
      </c>
      <c r="E219">
        <v>69.354900000000001</v>
      </c>
      <c r="F219">
        <v>3.1370000000000002E-2</v>
      </c>
      <c r="G219">
        <v>62.631999999999998</v>
      </c>
      <c r="H219">
        <v>64.293999999999997</v>
      </c>
      <c r="I219">
        <f>VLOOKUP($C219,'Boys CDC 0-20'!$B$2:$F$243,3,FALSE)</f>
        <v>-1.3918987679999999</v>
      </c>
      <c r="J219">
        <f>VLOOKUP($C219,'Boys CDC 0-20'!$B$2:$F$243,4,FALSE)</f>
        <v>69.459084582000003</v>
      </c>
      <c r="K219">
        <f>VLOOKUP($C219,'Boys CDC 0-20'!$B$2:$F$243,5,FALSE)</f>
        <v>3.8633209100000003E-2</v>
      </c>
      <c r="L219">
        <f t="shared" si="24"/>
        <v>-2.1116564463224421</v>
      </c>
      <c r="M219">
        <f t="shared" si="27"/>
        <v>1.7357963627396702</v>
      </c>
      <c r="AH219">
        <v>18</v>
      </c>
      <c r="AJ219">
        <v>216.5</v>
      </c>
      <c r="AL219">
        <v>1</v>
      </c>
    </row>
    <row r="220" spans="1:38" x14ac:dyDescent="0.3">
      <c r="A220">
        <v>218</v>
      </c>
      <c r="B220">
        <f t="shared" si="25"/>
        <v>0.59685147159479812</v>
      </c>
      <c r="C220">
        <f t="shared" si="26"/>
        <v>7.5</v>
      </c>
      <c r="D220">
        <v>1</v>
      </c>
      <c r="E220">
        <v>69.403099999999995</v>
      </c>
      <c r="F220">
        <v>3.1359999999999999E-2</v>
      </c>
      <c r="G220">
        <v>62.677</v>
      </c>
      <c r="H220">
        <v>64.34</v>
      </c>
      <c r="I220">
        <f>VLOOKUP($C220,'Boys CDC 0-20'!$B$2:$F$243,3,FALSE)</f>
        <v>-1.3918987679999999</v>
      </c>
      <c r="J220">
        <f>VLOOKUP($C220,'Boys CDC 0-20'!$B$2:$F$243,4,FALSE)</f>
        <v>69.459084582000003</v>
      </c>
      <c r="K220">
        <f>VLOOKUP($C220,'Boys CDC 0-20'!$B$2:$F$243,5,FALSE)</f>
        <v>3.8633209100000003E-2</v>
      </c>
      <c r="L220">
        <f t="shared" si="24"/>
        <v>-2.0910517925033365</v>
      </c>
      <c r="M220">
        <f t="shared" si="27"/>
        <v>1.8261710725202476</v>
      </c>
      <c r="AH220">
        <v>18.083333333333332</v>
      </c>
      <c r="AJ220">
        <v>217.5</v>
      </c>
      <c r="AL220">
        <v>1</v>
      </c>
    </row>
    <row r="221" spans="1:38" x14ac:dyDescent="0.3">
      <c r="A221">
        <v>219</v>
      </c>
      <c r="B221">
        <f t="shared" si="25"/>
        <v>0.59958932238193019</v>
      </c>
      <c r="C221">
        <f t="shared" si="26"/>
        <v>7.5</v>
      </c>
      <c r="D221">
        <v>1</v>
      </c>
      <c r="E221">
        <v>69.451099999999997</v>
      </c>
      <c r="F221">
        <v>3.1359999999999999E-2</v>
      </c>
      <c r="G221">
        <v>62.720999999999997</v>
      </c>
      <c r="H221">
        <v>64.384</v>
      </c>
      <c r="I221">
        <f>VLOOKUP($C221,'Boys CDC 0-20'!$B$2:$F$243,3,FALSE)</f>
        <v>-1.3918987679999999</v>
      </c>
      <c r="J221">
        <f>VLOOKUP($C221,'Boys CDC 0-20'!$B$2:$F$243,4,FALSE)</f>
        <v>69.459084582000003</v>
      </c>
      <c r="K221">
        <f>VLOOKUP($C221,'Boys CDC 0-20'!$B$2:$F$243,5,FALSE)</f>
        <v>3.8633209100000003E-2</v>
      </c>
      <c r="L221">
        <f t="shared" si="24"/>
        <v>-2.071375937360004</v>
      </c>
      <c r="M221">
        <f t="shared" si="27"/>
        <v>1.9161838894937055</v>
      </c>
      <c r="AH221">
        <v>18.166666666666668</v>
      </c>
      <c r="AJ221">
        <v>218.5</v>
      </c>
      <c r="AL221">
        <v>1</v>
      </c>
    </row>
    <row r="222" spans="1:38" x14ac:dyDescent="0.3">
      <c r="A222">
        <v>220</v>
      </c>
      <c r="B222">
        <f t="shared" si="25"/>
        <v>0.60232717316906226</v>
      </c>
      <c r="C222">
        <f t="shared" si="26"/>
        <v>7.5</v>
      </c>
      <c r="D222">
        <v>1</v>
      </c>
      <c r="E222">
        <v>69.498999999999995</v>
      </c>
      <c r="F222">
        <v>3.1350000000000003E-2</v>
      </c>
      <c r="G222">
        <v>62.765999999999998</v>
      </c>
      <c r="H222">
        <v>64.430000000000007</v>
      </c>
      <c r="I222">
        <f>VLOOKUP($C222,'Boys CDC 0-20'!$B$2:$F$243,3,FALSE)</f>
        <v>-1.3918987679999999</v>
      </c>
      <c r="J222">
        <f>VLOOKUP($C222,'Boys CDC 0-20'!$B$2:$F$243,4,FALSE)</f>
        <v>69.459084582000003</v>
      </c>
      <c r="K222">
        <f>VLOOKUP($C222,'Boys CDC 0-20'!$B$2:$F$243,5,FALSE)</f>
        <v>3.8633209100000003E-2</v>
      </c>
      <c r="L222">
        <f t="shared" si="24"/>
        <v>-2.050840084602815</v>
      </c>
      <c r="M222">
        <f t="shared" si="27"/>
        <v>2.0141261262166155</v>
      </c>
      <c r="AH222">
        <v>18.25</v>
      </c>
      <c r="AJ222">
        <v>219.5</v>
      </c>
      <c r="AL222">
        <v>1</v>
      </c>
    </row>
    <row r="223" spans="1:38" x14ac:dyDescent="0.3">
      <c r="A223">
        <v>221</v>
      </c>
      <c r="B223">
        <f t="shared" si="25"/>
        <v>0.60506502395619444</v>
      </c>
      <c r="C223">
        <f t="shared" si="26"/>
        <v>7.5</v>
      </c>
      <c r="D223">
        <v>1</v>
      </c>
      <c r="E223">
        <v>69.546800000000005</v>
      </c>
      <c r="F223">
        <v>3.134E-2</v>
      </c>
      <c r="G223">
        <v>62.811</v>
      </c>
      <c r="H223">
        <v>64.475999999999999</v>
      </c>
      <c r="I223">
        <f>VLOOKUP($C223,'Boys CDC 0-20'!$B$2:$F$243,3,FALSE)</f>
        <v>-1.3918987679999999</v>
      </c>
      <c r="J223">
        <f>VLOOKUP($C223,'Boys CDC 0-20'!$B$2:$F$243,4,FALSE)</f>
        <v>69.459084582000003</v>
      </c>
      <c r="K223">
        <f>VLOOKUP($C223,'Boys CDC 0-20'!$B$2:$F$243,5,FALSE)</f>
        <v>3.8633209100000003E-2</v>
      </c>
      <c r="L223">
        <f t="shared" si="24"/>
        <v>-2.0303392710751527</v>
      </c>
      <c r="M223">
        <f t="shared" si="27"/>
        <v>2.1161032499766095</v>
      </c>
      <c r="AH223">
        <v>18.333333333333332</v>
      </c>
      <c r="AJ223">
        <v>220.5</v>
      </c>
      <c r="AL223">
        <v>1</v>
      </c>
    </row>
    <row r="224" spans="1:38" x14ac:dyDescent="0.3">
      <c r="A224">
        <v>222</v>
      </c>
      <c r="B224">
        <f t="shared" si="25"/>
        <v>0.6078028747433265</v>
      </c>
      <c r="C224">
        <f t="shared" si="26"/>
        <v>7.5</v>
      </c>
      <c r="D224">
        <v>1</v>
      </c>
      <c r="E224">
        <v>69.594499999999996</v>
      </c>
      <c r="F224">
        <v>3.134E-2</v>
      </c>
      <c r="G224">
        <v>62.853999999999999</v>
      </c>
      <c r="H224">
        <v>64.521000000000001</v>
      </c>
      <c r="I224">
        <f>VLOOKUP($C224,'Boys CDC 0-20'!$B$2:$F$243,3,FALSE)</f>
        <v>-1.3918987679999999</v>
      </c>
      <c r="J224">
        <f>VLOOKUP($C224,'Boys CDC 0-20'!$B$2:$F$243,4,FALSE)</f>
        <v>69.459084582000003</v>
      </c>
      <c r="K224">
        <f>VLOOKUP($C224,'Boys CDC 0-20'!$B$2:$F$243,5,FALSE)</f>
        <v>3.8633209100000003E-2</v>
      </c>
      <c r="L224">
        <f t="shared" si="24"/>
        <v>-2.0103179509474178</v>
      </c>
      <c r="M224">
        <f t="shared" si="27"/>
        <v>2.219877408648165</v>
      </c>
      <c r="AH224">
        <v>18.416666666666668</v>
      </c>
      <c r="AJ224">
        <v>221.5</v>
      </c>
      <c r="AL224">
        <v>1</v>
      </c>
    </row>
    <row r="225" spans="1:38" x14ac:dyDescent="0.3">
      <c r="A225">
        <v>223</v>
      </c>
      <c r="B225">
        <f t="shared" si="25"/>
        <v>0.61054072553045857</v>
      </c>
      <c r="C225">
        <f t="shared" si="26"/>
        <v>7.5</v>
      </c>
      <c r="D225">
        <v>1</v>
      </c>
      <c r="E225">
        <v>69.642099999999999</v>
      </c>
      <c r="F225">
        <v>3.1329999999999997E-2</v>
      </c>
      <c r="G225">
        <v>62.9</v>
      </c>
      <c r="H225">
        <v>64.566000000000003</v>
      </c>
      <c r="I225">
        <f>VLOOKUP($C225,'Boys CDC 0-20'!$B$2:$F$243,3,FALSE)</f>
        <v>-1.3918987679999999</v>
      </c>
      <c r="J225">
        <f>VLOOKUP($C225,'Boys CDC 0-20'!$B$2:$F$243,4,FALSE)</f>
        <v>69.459084582000003</v>
      </c>
      <c r="K225">
        <f>VLOOKUP($C225,'Boys CDC 0-20'!$B$2:$F$243,5,FALSE)</f>
        <v>3.8633209100000003E-2</v>
      </c>
      <c r="L225">
        <f t="shared" si="24"/>
        <v>-1.9903300030172726</v>
      </c>
      <c r="M225">
        <f t="shared" si="27"/>
        <v>2.3277297513475599</v>
      </c>
      <c r="AH225">
        <v>18.5</v>
      </c>
      <c r="AJ225">
        <v>222.5</v>
      </c>
      <c r="AL225">
        <v>1</v>
      </c>
    </row>
    <row r="226" spans="1:38" x14ac:dyDescent="0.3">
      <c r="A226">
        <v>224</v>
      </c>
      <c r="B226">
        <f t="shared" si="25"/>
        <v>0.61327857631759064</v>
      </c>
      <c r="C226">
        <f t="shared" si="26"/>
        <v>7.5</v>
      </c>
      <c r="D226">
        <v>1</v>
      </c>
      <c r="E226">
        <v>69.689599999999999</v>
      </c>
      <c r="F226">
        <v>3.1329999999999997E-2</v>
      </c>
      <c r="G226">
        <v>62.942</v>
      </c>
      <c r="H226">
        <v>64.61</v>
      </c>
      <c r="I226">
        <f>VLOOKUP($C226,'Boys CDC 0-20'!$B$2:$F$243,3,FALSE)</f>
        <v>-1.3918987679999999</v>
      </c>
      <c r="J226">
        <f>VLOOKUP($C226,'Boys CDC 0-20'!$B$2:$F$243,4,FALSE)</f>
        <v>69.459084582000003</v>
      </c>
      <c r="K226">
        <f>VLOOKUP($C226,'Boys CDC 0-20'!$B$2:$F$243,5,FALSE)</f>
        <v>3.8633209100000003E-2</v>
      </c>
      <c r="L226">
        <f t="shared" si="24"/>
        <v>-1.9708184240833533</v>
      </c>
      <c r="M226">
        <f t="shared" si="27"/>
        <v>2.4372324271583858</v>
      </c>
      <c r="AH226">
        <v>18.583333333333332</v>
      </c>
      <c r="AJ226">
        <v>223.5</v>
      </c>
      <c r="AL226">
        <v>1</v>
      </c>
    </row>
    <row r="227" spans="1:38" x14ac:dyDescent="0.3">
      <c r="A227">
        <v>225</v>
      </c>
      <c r="B227">
        <f t="shared" si="25"/>
        <v>0.61601642710472282</v>
      </c>
      <c r="C227">
        <f t="shared" si="26"/>
        <v>7.5</v>
      </c>
      <c r="D227">
        <v>1</v>
      </c>
      <c r="E227">
        <v>69.736999999999995</v>
      </c>
      <c r="F227">
        <v>3.1320000000000001E-2</v>
      </c>
      <c r="G227">
        <v>62.987000000000002</v>
      </c>
      <c r="H227">
        <v>64.656000000000006</v>
      </c>
      <c r="I227">
        <f>VLOOKUP($C227,'Boys CDC 0-20'!$B$2:$F$243,3,FALSE)</f>
        <v>-1.3918987679999999</v>
      </c>
      <c r="J227">
        <f>VLOOKUP($C227,'Boys CDC 0-20'!$B$2:$F$243,4,FALSE)</f>
        <v>69.459084582000003</v>
      </c>
      <c r="K227">
        <f>VLOOKUP($C227,'Boys CDC 0-20'!$B$2:$F$243,5,FALSE)</f>
        <v>3.8633209100000003E-2</v>
      </c>
      <c r="L227">
        <f t="shared" si="24"/>
        <v>-1.9504539086830881</v>
      </c>
      <c r="M227">
        <f t="shared" si="27"/>
        <v>2.5561020936004404</v>
      </c>
      <c r="AH227">
        <v>18.666666666666668</v>
      </c>
      <c r="AJ227">
        <v>224.5</v>
      </c>
      <c r="AL227">
        <v>1</v>
      </c>
    </row>
    <row r="228" spans="1:38" x14ac:dyDescent="0.3">
      <c r="A228">
        <v>226</v>
      </c>
      <c r="B228">
        <f t="shared" si="25"/>
        <v>0.61875427789185489</v>
      </c>
      <c r="C228">
        <f t="shared" si="26"/>
        <v>7.5</v>
      </c>
      <c r="D228">
        <v>1</v>
      </c>
      <c r="E228">
        <v>69.784400000000005</v>
      </c>
      <c r="F228">
        <v>3.1320000000000001E-2</v>
      </c>
      <c r="G228">
        <v>63.03</v>
      </c>
      <c r="H228">
        <v>64.7</v>
      </c>
      <c r="I228">
        <f>VLOOKUP($C228,'Boys CDC 0-20'!$B$2:$F$243,3,FALSE)</f>
        <v>-1.3918987679999999</v>
      </c>
      <c r="J228">
        <f>VLOOKUP($C228,'Boys CDC 0-20'!$B$2:$F$243,4,FALSE)</f>
        <v>69.459084582000003</v>
      </c>
      <c r="K228">
        <f>VLOOKUP($C228,'Boys CDC 0-20'!$B$2:$F$243,5,FALSE)</f>
        <v>3.8633209100000003E-2</v>
      </c>
      <c r="L228">
        <f t="shared" si="24"/>
        <v>-1.9310072082025032</v>
      </c>
      <c r="M228">
        <f t="shared" si="27"/>
        <v>2.6741080507127464</v>
      </c>
      <c r="AH228">
        <v>18.75</v>
      </c>
      <c r="AJ228">
        <v>225.5</v>
      </c>
      <c r="AL228">
        <v>1</v>
      </c>
    </row>
    <row r="229" spans="1:38" x14ac:dyDescent="0.3">
      <c r="A229">
        <v>227</v>
      </c>
      <c r="B229">
        <f t="shared" si="25"/>
        <v>0.62149212867898695</v>
      </c>
      <c r="C229">
        <f t="shared" si="26"/>
        <v>7.5</v>
      </c>
      <c r="D229">
        <v>1</v>
      </c>
      <c r="E229">
        <v>69.831599999999995</v>
      </c>
      <c r="F229">
        <v>3.1309999999999998E-2</v>
      </c>
      <c r="G229">
        <v>63.075000000000003</v>
      </c>
      <c r="H229">
        <v>64.745000000000005</v>
      </c>
      <c r="I229">
        <f>VLOOKUP($C229,'Boys CDC 0-20'!$B$2:$F$243,3,FALSE)</f>
        <v>-1.3918987679999999</v>
      </c>
      <c r="J229">
        <f>VLOOKUP($C229,'Boys CDC 0-20'!$B$2:$F$243,4,FALSE)</f>
        <v>69.459084582000003</v>
      </c>
      <c r="K229">
        <f>VLOOKUP($C229,'Boys CDC 0-20'!$B$2:$F$243,5,FALSE)</f>
        <v>3.8633209100000003E-2</v>
      </c>
      <c r="L229">
        <f t="shared" si="24"/>
        <v>-1.911151229415684</v>
      </c>
      <c r="M229">
        <f t="shared" si="27"/>
        <v>2.7992574637661596</v>
      </c>
      <c r="AH229">
        <v>18.833333333333332</v>
      </c>
      <c r="AJ229">
        <v>226.5</v>
      </c>
      <c r="AL229">
        <v>1</v>
      </c>
    </row>
    <row r="230" spans="1:38" x14ac:dyDescent="0.3">
      <c r="A230">
        <v>228</v>
      </c>
      <c r="B230">
        <f t="shared" si="25"/>
        <v>0.62422997946611913</v>
      </c>
      <c r="C230">
        <f t="shared" si="26"/>
        <v>7.5</v>
      </c>
      <c r="D230">
        <v>1</v>
      </c>
      <c r="E230">
        <v>69.878699999999995</v>
      </c>
      <c r="F230">
        <v>3.1309999999999998E-2</v>
      </c>
      <c r="G230">
        <v>63.118000000000002</v>
      </c>
      <c r="H230">
        <v>64.789000000000001</v>
      </c>
      <c r="I230">
        <f>VLOOKUP($C230,'Boys CDC 0-20'!$B$2:$F$243,3,FALSE)</f>
        <v>-1.3918987679999999</v>
      </c>
      <c r="J230">
        <f>VLOOKUP($C230,'Boys CDC 0-20'!$B$2:$F$243,4,FALSE)</f>
        <v>69.459084582000003</v>
      </c>
      <c r="K230">
        <f>VLOOKUP($C230,'Boys CDC 0-20'!$B$2:$F$243,5,FALSE)</f>
        <v>3.8633209100000003E-2</v>
      </c>
      <c r="L230">
        <f t="shared" si="24"/>
        <v>-1.8917683860868839</v>
      </c>
      <c r="M230">
        <f t="shared" si="27"/>
        <v>2.9260923592651209</v>
      </c>
      <c r="AH230">
        <v>18.916666666666668</v>
      </c>
      <c r="AJ230">
        <v>227.5</v>
      </c>
      <c r="AL230">
        <v>1</v>
      </c>
    </row>
    <row r="231" spans="1:38" x14ac:dyDescent="0.3">
      <c r="A231">
        <v>229</v>
      </c>
      <c r="B231">
        <f t="shared" si="25"/>
        <v>0.6269678302532512</v>
      </c>
      <c r="C231">
        <f t="shared" si="26"/>
        <v>7.5</v>
      </c>
      <c r="D231">
        <v>1</v>
      </c>
      <c r="E231">
        <v>69.925799999999995</v>
      </c>
      <c r="F231">
        <v>3.1300000000000001E-2</v>
      </c>
      <c r="G231">
        <v>63.161999999999999</v>
      </c>
      <c r="H231">
        <v>64.834000000000003</v>
      </c>
      <c r="I231">
        <f>VLOOKUP($C231,'Boys CDC 0-20'!$B$2:$F$243,3,FALSE)</f>
        <v>-1.3918987679999999</v>
      </c>
      <c r="J231">
        <f>VLOOKUP($C231,'Boys CDC 0-20'!$B$2:$F$243,4,FALSE)</f>
        <v>69.459084582000003</v>
      </c>
      <c r="K231">
        <f>VLOOKUP($C231,'Boys CDC 0-20'!$B$2:$F$243,5,FALSE)</f>
        <v>3.8633209100000003E-2</v>
      </c>
      <c r="L231">
        <f t="shared" si="24"/>
        <v>-1.8719775636751552</v>
      </c>
      <c r="M231">
        <f t="shared" si="27"/>
        <v>3.0604853798275089</v>
      </c>
      <c r="AH231">
        <v>19</v>
      </c>
      <c r="AJ231">
        <v>228.5</v>
      </c>
      <c r="AL231">
        <v>1</v>
      </c>
    </row>
    <row r="232" spans="1:38" x14ac:dyDescent="0.3">
      <c r="A232">
        <v>230</v>
      </c>
      <c r="B232">
        <f t="shared" si="25"/>
        <v>0.62970568104038327</v>
      </c>
      <c r="C232">
        <f t="shared" si="26"/>
        <v>7.5</v>
      </c>
      <c r="D232">
        <v>1</v>
      </c>
      <c r="E232">
        <v>69.972800000000007</v>
      </c>
      <c r="F232">
        <v>3.1300000000000001E-2</v>
      </c>
      <c r="G232">
        <v>63.204999999999998</v>
      </c>
      <c r="H232">
        <v>64.878</v>
      </c>
      <c r="I232">
        <f>VLOOKUP($C232,'Boys CDC 0-20'!$B$2:$F$243,3,FALSE)</f>
        <v>-1.3918987679999999</v>
      </c>
      <c r="J232">
        <f>VLOOKUP($C232,'Boys CDC 0-20'!$B$2:$F$243,4,FALSE)</f>
        <v>69.459084582000003</v>
      </c>
      <c r="K232">
        <f>VLOOKUP($C232,'Boys CDC 0-20'!$B$2:$F$243,5,FALSE)</f>
        <v>3.8633209100000003E-2</v>
      </c>
      <c r="L232">
        <f t="shared" si="24"/>
        <v>-1.8526582805522169</v>
      </c>
      <c r="M232">
        <f t="shared" si="27"/>
        <v>3.196567664520964</v>
      </c>
    </row>
    <row r="233" spans="1:38" x14ac:dyDescent="0.3">
      <c r="A233">
        <v>231</v>
      </c>
      <c r="B233">
        <f t="shared" si="25"/>
        <v>0.63244353182751545</v>
      </c>
      <c r="C233">
        <f t="shared" si="26"/>
        <v>7.5</v>
      </c>
      <c r="D233">
        <v>1</v>
      </c>
      <c r="E233">
        <v>70.0197</v>
      </c>
      <c r="F233">
        <v>3.1289999999999998E-2</v>
      </c>
      <c r="G233">
        <v>63.249000000000002</v>
      </c>
      <c r="H233">
        <v>64.923000000000002</v>
      </c>
      <c r="I233">
        <f>VLOOKUP($C233,'Boys CDC 0-20'!$B$2:$F$243,3,FALSE)</f>
        <v>-1.3918987679999999</v>
      </c>
      <c r="J233">
        <f>VLOOKUP($C233,'Boys CDC 0-20'!$B$2:$F$243,4,FALSE)</f>
        <v>69.459084582000003</v>
      </c>
      <c r="K233">
        <f>VLOOKUP($C233,'Boys CDC 0-20'!$B$2:$F$243,5,FALSE)</f>
        <v>3.8633209100000003E-2</v>
      </c>
      <c r="L233">
        <f t="shared" si="24"/>
        <v>-1.8329323117356118</v>
      </c>
      <c r="M233">
        <f t="shared" si="27"/>
        <v>3.3406318922955744</v>
      </c>
    </row>
    <row r="234" spans="1:38" x14ac:dyDescent="0.3">
      <c r="A234">
        <v>232</v>
      </c>
      <c r="B234">
        <f t="shared" si="25"/>
        <v>0.63518138261464752</v>
      </c>
      <c r="C234">
        <f t="shared" si="26"/>
        <v>7.5</v>
      </c>
      <c r="D234">
        <v>1</v>
      </c>
      <c r="E234">
        <v>70.066500000000005</v>
      </c>
      <c r="F234">
        <v>3.1289999999999998E-2</v>
      </c>
      <c r="G234">
        <v>63.292000000000002</v>
      </c>
      <c r="H234">
        <v>64.965999999999994</v>
      </c>
      <c r="I234">
        <f>VLOOKUP($C234,'Boys CDC 0-20'!$B$2:$F$243,3,FALSE)</f>
        <v>-1.3918987679999999</v>
      </c>
      <c r="J234">
        <f>VLOOKUP($C234,'Boys CDC 0-20'!$B$2:$F$243,4,FALSE)</f>
        <v>69.459084582000003</v>
      </c>
      <c r="K234">
        <f>VLOOKUP($C234,'Boys CDC 0-20'!$B$2:$F$243,5,FALSE)</f>
        <v>3.8633209100000003E-2</v>
      </c>
      <c r="L234">
        <f t="shared" si="24"/>
        <v>-1.8141135840224729</v>
      </c>
      <c r="M234">
        <f t="shared" si="27"/>
        <v>3.4830120320560729</v>
      </c>
    </row>
    <row r="235" spans="1:38" x14ac:dyDescent="0.3">
      <c r="A235">
        <v>233</v>
      </c>
      <c r="B235">
        <f t="shared" si="25"/>
        <v>0.63791923340177958</v>
      </c>
      <c r="C235">
        <f t="shared" si="26"/>
        <v>7.5</v>
      </c>
      <c r="D235">
        <v>1</v>
      </c>
      <c r="E235">
        <v>70.113200000000006</v>
      </c>
      <c r="F235">
        <v>3.1280000000000002E-2</v>
      </c>
      <c r="G235">
        <v>63.335999999999999</v>
      </c>
      <c r="H235">
        <v>65.010999999999996</v>
      </c>
      <c r="I235">
        <f>VLOOKUP($C235,'Boys CDC 0-20'!$B$2:$F$243,3,FALSE)</f>
        <v>-1.3918987679999999</v>
      </c>
      <c r="J235">
        <f>VLOOKUP($C235,'Boys CDC 0-20'!$B$2:$F$243,4,FALSE)</f>
        <v>69.459084582000003</v>
      </c>
      <c r="K235">
        <f>VLOOKUP($C235,'Boys CDC 0-20'!$B$2:$F$243,5,FALSE)</f>
        <v>3.8633209100000003E-2</v>
      </c>
      <c r="L235">
        <f t="shared" si="24"/>
        <v>-1.7944514441949881</v>
      </c>
      <c r="M235">
        <f t="shared" si="27"/>
        <v>3.6370571045405344</v>
      </c>
    </row>
    <row r="236" spans="1:38" x14ac:dyDescent="0.3">
      <c r="A236">
        <v>234</v>
      </c>
      <c r="B236">
        <f t="shared" si="25"/>
        <v>0.64065708418891165</v>
      </c>
      <c r="C236">
        <f t="shared" si="26"/>
        <v>7.5</v>
      </c>
      <c r="D236">
        <v>1</v>
      </c>
      <c r="E236">
        <v>70.159899999999993</v>
      </c>
      <c r="F236">
        <v>3.1280000000000002E-2</v>
      </c>
      <c r="G236">
        <v>63.378</v>
      </c>
      <c r="H236">
        <v>65.054000000000002</v>
      </c>
      <c r="I236">
        <f>VLOOKUP($C236,'Boys CDC 0-20'!$B$2:$F$243,3,FALSE)</f>
        <v>-1.3918987679999999</v>
      </c>
      <c r="J236">
        <f>VLOOKUP($C236,'Boys CDC 0-20'!$B$2:$F$243,4,FALSE)</f>
        <v>69.459084582000003</v>
      </c>
      <c r="K236">
        <f>VLOOKUP($C236,'Boys CDC 0-20'!$B$2:$F$243,5,FALSE)</f>
        <v>3.8633209100000003E-2</v>
      </c>
      <c r="L236">
        <f t="shared" si="24"/>
        <v>-1.7756935686726094</v>
      </c>
      <c r="M236">
        <f t="shared" si="27"/>
        <v>3.7891719005716675</v>
      </c>
    </row>
    <row r="237" spans="1:38" x14ac:dyDescent="0.3">
      <c r="A237">
        <v>235</v>
      </c>
      <c r="B237">
        <f t="shared" si="25"/>
        <v>0.64339493497604383</v>
      </c>
      <c r="C237">
        <f t="shared" si="26"/>
        <v>7.5</v>
      </c>
      <c r="D237">
        <v>1</v>
      </c>
      <c r="E237">
        <v>70.206400000000002</v>
      </c>
      <c r="F237">
        <v>3.1269999999999999E-2</v>
      </c>
      <c r="G237">
        <v>63.421999999999997</v>
      </c>
      <c r="H237">
        <v>65.099000000000004</v>
      </c>
      <c r="I237">
        <f>VLOOKUP($C237,'Boys CDC 0-20'!$B$2:$F$243,3,FALSE)</f>
        <v>-1.3918987679999999</v>
      </c>
      <c r="J237">
        <f>VLOOKUP($C237,'Boys CDC 0-20'!$B$2:$F$243,4,FALSE)</f>
        <v>69.459084582000003</v>
      </c>
      <c r="K237">
        <f>VLOOKUP($C237,'Boys CDC 0-20'!$B$2:$F$243,5,FALSE)</f>
        <v>3.8633209100000003E-2</v>
      </c>
      <c r="L237">
        <f t="shared" si="24"/>
        <v>-1.7560949653446107</v>
      </c>
      <c r="M237">
        <f t="shared" si="27"/>
        <v>3.9536097327611381</v>
      </c>
    </row>
    <row r="238" spans="1:38" x14ac:dyDescent="0.3">
      <c r="A238">
        <v>236</v>
      </c>
      <c r="B238">
        <f t="shared" si="25"/>
        <v>0.6461327857631759</v>
      </c>
      <c r="C238">
        <f t="shared" si="26"/>
        <v>7.5</v>
      </c>
      <c r="D238">
        <v>1</v>
      </c>
      <c r="E238">
        <v>70.252899999999997</v>
      </c>
      <c r="F238">
        <v>3.1269999999999999E-2</v>
      </c>
      <c r="G238">
        <v>63.463999999999999</v>
      </c>
      <c r="H238">
        <v>65.141999999999996</v>
      </c>
      <c r="I238">
        <f>VLOOKUP($C238,'Boys CDC 0-20'!$B$2:$F$243,3,FALSE)</f>
        <v>-1.3918987679999999</v>
      </c>
      <c r="J238">
        <f>VLOOKUP($C238,'Boys CDC 0-20'!$B$2:$F$243,4,FALSE)</f>
        <v>69.459084582000003</v>
      </c>
      <c r="K238">
        <f>VLOOKUP($C238,'Boys CDC 0-20'!$B$2:$F$243,5,FALSE)</f>
        <v>3.8633209100000003E-2</v>
      </c>
      <c r="L238">
        <f t="shared" si="24"/>
        <v>-1.737397663352475</v>
      </c>
      <c r="M238">
        <f t="shared" si="27"/>
        <v>4.1158501708506954</v>
      </c>
    </row>
    <row r="239" spans="1:38" x14ac:dyDescent="0.3">
      <c r="A239">
        <v>237</v>
      </c>
      <c r="B239">
        <f t="shared" si="25"/>
        <v>0.64887063655030797</v>
      </c>
      <c r="C239">
        <f t="shared" si="26"/>
        <v>7.5</v>
      </c>
      <c r="D239">
        <v>1</v>
      </c>
      <c r="E239">
        <v>70.299400000000006</v>
      </c>
      <c r="F239">
        <v>3.1260000000000003E-2</v>
      </c>
      <c r="G239">
        <v>63.508000000000003</v>
      </c>
      <c r="H239">
        <v>65.186999999999998</v>
      </c>
      <c r="I239">
        <f>VLOOKUP($C239,'Boys CDC 0-20'!$B$2:$F$243,3,FALSE)</f>
        <v>-1.3918987679999999</v>
      </c>
      <c r="J239">
        <f>VLOOKUP($C239,'Boys CDC 0-20'!$B$2:$F$243,4,FALSE)</f>
        <v>69.459084582000003</v>
      </c>
      <c r="K239">
        <f>VLOOKUP($C239,'Boys CDC 0-20'!$B$2:$F$243,5,FALSE)</f>
        <v>3.8633209100000003E-2</v>
      </c>
      <c r="L239">
        <f t="shared" si="24"/>
        <v>-1.7178623057674347</v>
      </c>
      <c r="M239">
        <f t="shared" si="27"/>
        <v>4.2910866835394277</v>
      </c>
    </row>
    <row r="240" spans="1:38" x14ac:dyDescent="0.3">
      <c r="A240">
        <v>238</v>
      </c>
      <c r="B240">
        <f t="shared" si="25"/>
        <v>0.65160848733744015</v>
      </c>
      <c r="C240">
        <f t="shared" si="26"/>
        <v>7.5</v>
      </c>
      <c r="D240">
        <v>1</v>
      </c>
      <c r="E240">
        <v>70.345699999999994</v>
      </c>
      <c r="F240">
        <v>3.1260000000000003E-2</v>
      </c>
      <c r="G240">
        <v>63.55</v>
      </c>
      <c r="H240">
        <v>65.23</v>
      </c>
      <c r="I240">
        <f>VLOOKUP($C240,'Boys CDC 0-20'!$B$2:$F$243,3,FALSE)</f>
        <v>-1.3918987679999999</v>
      </c>
      <c r="J240">
        <f>VLOOKUP($C240,'Boys CDC 0-20'!$B$2:$F$243,4,FALSE)</f>
        <v>69.459084582000003</v>
      </c>
      <c r="K240">
        <f>VLOOKUP($C240,'Boys CDC 0-20'!$B$2:$F$243,5,FALSE)</f>
        <v>3.8633209100000003E-2</v>
      </c>
      <c r="L240">
        <f t="shared" si="24"/>
        <v>-1.6992253002950466</v>
      </c>
      <c r="M240">
        <f t="shared" si="27"/>
        <v>4.4638370542602726</v>
      </c>
    </row>
    <row r="241" spans="1:13" x14ac:dyDescent="0.3">
      <c r="A241">
        <v>239</v>
      </c>
      <c r="B241">
        <f t="shared" si="25"/>
        <v>0.65434633812457221</v>
      </c>
      <c r="C241">
        <f t="shared" si="26"/>
        <v>7.5</v>
      </c>
      <c r="D241">
        <v>1</v>
      </c>
      <c r="E241">
        <v>70.391999999999996</v>
      </c>
      <c r="F241">
        <v>3.1260000000000003E-2</v>
      </c>
      <c r="G241">
        <v>63.591999999999999</v>
      </c>
      <c r="H241">
        <v>65.272999999999996</v>
      </c>
      <c r="I241">
        <f>VLOOKUP($C241,'Boys CDC 0-20'!$B$2:$F$243,3,FALSE)</f>
        <v>-1.3918987679999999</v>
      </c>
      <c r="J241">
        <f>VLOOKUP($C241,'Boys CDC 0-20'!$B$2:$F$243,4,FALSE)</f>
        <v>69.459084582000003</v>
      </c>
      <c r="K241">
        <f>VLOOKUP($C241,'Boys CDC 0-20'!$B$2:$F$243,5,FALSE)</f>
        <v>3.8633209100000003E-2</v>
      </c>
      <c r="L241">
        <f t="shared" si="24"/>
        <v>-1.6806176576405329</v>
      </c>
      <c r="M241">
        <f t="shared" si="27"/>
        <v>4.641860189497085</v>
      </c>
    </row>
    <row r="242" spans="1:13" x14ac:dyDescent="0.3">
      <c r="A242">
        <v>240</v>
      </c>
      <c r="B242">
        <f t="shared" si="25"/>
        <v>0.65708418891170428</v>
      </c>
      <c r="C242">
        <f t="shared" si="26"/>
        <v>7.5</v>
      </c>
      <c r="D242">
        <v>1</v>
      </c>
      <c r="E242">
        <v>70.438199999999995</v>
      </c>
      <c r="F242">
        <v>3.125E-2</v>
      </c>
      <c r="G242">
        <v>63.636000000000003</v>
      </c>
      <c r="H242">
        <v>65.316999999999993</v>
      </c>
      <c r="I242">
        <f>VLOOKUP($C242,'Boys CDC 0-20'!$B$2:$F$243,3,FALSE)</f>
        <v>-1.3918987679999999</v>
      </c>
      <c r="J242">
        <f>VLOOKUP($C242,'Boys CDC 0-20'!$B$2:$F$243,4,FALSE)</f>
        <v>69.459084582000003</v>
      </c>
      <c r="K242">
        <f>VLOOKUP($C242,'Boys CDC 0-20'!$B$2:$F$243,5,FALSE)</f>
        <v>3.8633209100000003E-2</v>
      </c>
      <c r="L242">
        <f t="shared" si="24"/>
        <v>-1.6616076057639502</v>
      </c>
      <c r="M242">
        <f t="shared" si="27"/>
        <v>4.8295738681454496</v>
      </c>
    </row>
    <row r="243" spans="1:13" x14ac:dyDescent="0.3">
      <c r="A243">
        <v>241</v>
      </c>
      <c r="B243">
        <f t="shared" si="25"/>
        <v>0.65982203969883646</v>
      </c>
      <c r="C243">
        <f t="shared" si="26"/>
        <v>7.5</v>
      </c>
      <c r="D243">
        <v>1</v>
      </c>
      <c r="E243">
        <v>70.484300000000005</v>
      </c>
      <c r="F243">
        <v>3.125E-2</v>
      </c>
      <c r="G243">
        <v>63.677999999999997</v>
      </c>
      <c r="H243">
        <v>65.36</v>
      </c>
      <c r="I243">
        <f>VLOOKUP($C243,'Boys CDC 0-20'!$B$2:$F$243,3,FALSE)</f>
        <v>-1.3918987679999999</v>
      </c>
      <c r="J243">
        <f>VLOOKUP($C243,'Boys CDC 0-20'!$B$2:$F$243,4,FALSE)</f>
        <v>69.459084582000003</v>
      </c>
      <c r="K243">
        <f>VLOOKUP($C243,'Boys CDC 0-20'!$B$2:$F$243,5,FALSE)</f>
        <v>3.8633209100000003E-2</v>
      </c>
      <c r="L243">
        <f t="shared" si="24"/>
        <v>-1.6430591712921478</v>
      </c>
      <c r="M243">
        <f t="shared" si="27"/>
        <v>5.0185345634243674</v>
      </c>
    </row>
    <row r="244" spans="1:13" x14ac:dyDescent="0.3">
      <c r="A244">
        <v>242</v>
      </c>
      <c r="B244">
        <f t="shared" si="25"/>
        <v>0.66255989048596853</v>
      </c>
      <c r="C244">
        <f t="shared" si="26"/>
        <v>7.5</v>
      </c>
      <c r="D244">
        <v>1</v>
      </c>
      <c r="E244">
        <v>70.5304</v>
      </c>
      <c r="F244">
        <v>3.125E-2</v>
      </c>
      <c r="G244">
        <v>63.719000000000001</v>
      </c>
      <c r="H244">
        <v>65.403000000000006</v>
      </c>
      <c r="I244">
        <f>VLOOKUP($C244,'Boys CDC 0-20'!$B$2:$F$243,3,FALSE)</f>
        <v>-1.3918987679999999</v>
      </c>
      <c r="J244">
        <f>VLOOKUP($C244,'Boys CDC 0-20'!$B$2:$F$243,4,FALSE)</f>
        <v>69.459084582000003</v>
      </c>
      <c r="K244">
        <f>VLOOKUP($C244,'Boys CDC 0-20'!$B$2:$F$243,5,FALSE)</f>
        <v>3.8633209100000003E-2</v>
      </c>
      <c r="L244">
        <f t="shared" si="24"/>
        <v>-1.6245399020146454</v>
      </c>
      <c r="M244">
        <f t="shared" si="27"/>
        <v>5.2130315784982706</v>
      </c>
    </row>
    <row r="245" spans="1:13" x14ac:dyDescent="0.3">
      <c r="A245">
        <v>243</v>
      </c>
      <c r="B245">
        <f t="shared" si="25"/>
        <v>0.6652977412731006</v>
      </c>
      <c r="C245">
        <f t="shared" si="26"/>
        <v>7.5</v>
      </c>
      <c r="D245">
        <v>1</v>
      </c>
      <c r="E245">
        <v>70.576400000000007</v>
      </c>
      <c r="F245">
        <v>3.124E-2</v>
      </c>
      <c r="G245">
        <v>63.762999999999998</v>
      </c>
      <c r="H245">
        <v>65.447000000000003</v>
      </c>
      <c r="I245">
        <f>VLOOKUP($C245,'Boys CDC 0-20'!$B$2:$F$243,3,FALSE)</f>
        <v>-1.3918987679999999</v>
      </c>
      <c r="J245">
        <f>VLOOKUP($C245,'Boys CDC 0-20'!$B$2:$F$243,4,FALSE)</f>
        <v>69.459084582000003</v>
      </c>
      <c r="K245">
        <f>VLOOKUP($C245,'Boys CDC 0-20'!$B$2:$F$243,5,FALSE)</f>
        <v>3.8633209100000003E-2</v>
      </c>
      <c r="L245">
        <f t="shared" si="24"/>
        <v>-1.6056200747342551</v>
      </c>
      <c r="M245">
        <f t="shared" si="27"/>
        <v>5.4178705965481164</v>
      </c>
    </row>
    <row r="246" spans="1:13" x14ac:dyDescent="0.3">
      <c r="A246">
        <v>244</v>
      </c>
      <c r="B246">
        <f t="shared" si="25"/>
        <v>0.66803559206023266</v>
      </c>
      <c r="C246">
        <f t="shared" si="26"/>
        <v>8.5</v>
      </c>
      <c r="D246">
        <v>1</v>
      </c>
      <c r="E246">
        <v>70.622399999999999</v>
      </c>
      <c r="F246">
        <v>3.124E-2</v>
      </c>
      <c r="G246">
        <v>63.805</v>
      </c>
      <c r="H246">
        <v>65.489999999999995</v>
      </c>
      <c r="I246">
        <f>VLOOKUP($C246,'Boys CDC 0-20'!$B$2:$F$243,3,FALSE)</f>
        <v>-1.29571459</v>
      </c>
      <c r="J246">
        <f>VLOOKUP($C246,'Boys CDC 0-20'!$B$2:$F$243,4,FALSE)</f>
        <v>70.948039123000001</v>
      </c>
      <c r="K246">
        <f>VLOOKUP($C246,'Boys CDC 0-20'!$B$2:$F$243,5,FALSE)</f>
        <v>3.85468328E-2</v>
      </c>
      <c r="L246">
        <f t="shared" si="24"/>
        <v>-2.1882250350331791</v>
      </c>
      <c r="M246">
        <f t="shared" si="27"/>
        <v>1.4326607182089228</v>
      </c>
    </row>
    <row r="247" spans="1:13" x14ac:dyDescent="0.3">
      <c r="A247">
        <v>245</v>
      </c>
      <c r="B247">
        <f t="shared" si="25"/>
        <v>0.67077344284736484</v>
      </c>
      <c r="C247">
        <f t="shared" si="26"/>
        <v>8.5</v>
      </c>
      <c r="D247">
        <v>1</v>
      </c>
      <c r="E247">
        <v>70.668300000000002</v>
      </c>
      <c r="F247">
        <v>3.1230000000000001E-2</v>
      </c>
      <c r="G247">
        <v>63.847999999999999</v>
      </c>
      <c r="H247">
        <v>65.534000000000006</v>
      </c>
      <c r="I247">
        <f>VLOOKUP($C247,'Boys CDC 0-20'!$B$2:$F$243,3,FALSE)</f>
        <v>-1.29571459</v>
      </c>
      <c r="J247">
        <f>VLOOKUP($C247,'Boys CDC 0-20'!$B$2:$F$243,4,FALSE)</f>
        <v>70.948039123000001</v>
      </c>
      <c r="K247">
        <f>VLOOKUP($C247,'Boys CDC 0-20'!$B$2:$F$243,5,FALSE)</f>
        <v>3.85468328E-2</v>
      </c>
      <c r="L247">
        <f t="shared" si="24"/>
        <v>-2.1689053420086406</v>
      </c>
      <c r="M247">
        <f t="shared" si="27"/>
        <v>1.5044935551613616</v>
      </c>
    </row>
    <row r="248" spans="1:13" x14ac:dyDescent="0.3">
      <c r="A248">
        <v>246</v>
      </c>
      <c r="B248">
        <f t="shared" si="25"/>
        <v>0.67351129363449691</v>
      </c>
      <c r="C248">
        <f t="shared" si="26"/>
        <v>8.5</v>
      </c>
      <c r="D248">
        <v>1</v>
      </c>
      <c r="E248">
        <v>70.714100000000002</v>
      </c>
      <c r="F248">
        <v>3.1230000000000001E-2</v>
      </c>
      <c r="G248">
        <v>63.89</v>
      </c>
      <c r="H248">
        <v>65.576999999999998</v>
      </c>
      <c r="I248">
        <f>VLOOKUP($C248,'Boys CDC 0-20'!$B$2:$F$243,3,FALSE)</f>
        <v>-1.29571459</v>
      </c>
      <c r="J248">
        <f>VLOOKUP($C248,'Boys CDC 0-20'!$B$2:$F$243,4,FALSE)</f>
        <v>70.948039123000001</v>
      </c>
      <c r="K248">
        <f>VLOOKUP($C248,'Boys CDC 0-20'!$B$2:$F$243,5,FALSE)</f>
        <v>3.85468328E-2</v>
      </c>
      <c r="L248">
        <f t="shared" si="24"/>
        <v>-2.1500534823413702</v>
      </c>
      <c r="M248">
        <f t="shared" si="27"/>
        <v>1.5775492283873305</v>
      </c>
    </row>
    <row r="249" spans="1:13" x14ac:dyDescent="0.3">
      <c r="A249">
        <v>247</v>
      </c>
      <c r="B249">
        <f t="shared" si="25"/>
        <v>0.67624914442162898</v>
      </c>
      <c r="C249">
        <f t="shared" si="26"/>
        <v>8.5</v>
      </c>
      <c r="D249">
        <v>1</v>
      </c>
      <c r="E249">
        <v>70.759799999999998</v>
      </c>
      <c r="F249">
        <v>3.1230000000000001E-2</v>
      </c>
      <c r="G249">
        <v>63.930999999999997</v>
      </c>
      <c r="H249">
        <v>65.619</v>
      </c>
      <c r="I249">
        <f>VLOOKUP($C249,'Boys CDC 0-20'!$B$2:$F$243,3,FALSE)</f>
        <v>-1.29571459</v>
      </c>
      <c r="J249">
        <f>VLOOKUP($C249,'Boys CDC 0-20'!$B$2:$F$243,4,FALSE)</f>
        <v>70.948039123000001</v>
      </c>
      <c r="K249">
        <f>VLOOKUP($C249,'Boys CDC 0-20'!$B$2:$F$243,5,FALSE)</f>
        <v>3.85468328E-2</v>
      </c>
      <c r="L249">
        <f t="shared" si="24"/>
        <v>-2.1316674140667549</v>
      </c>
      <c r="M249">
        <f t="shared" si="27"/>
        <v>1.6517098729300645</v>
      </c>
    </row>
    <row r="250" spans="1:13" x14ac:dyDescent="0.3">
      <c r="A250">
        <v>248</v>
      </c>
      <c r="B250">
        <f t="shared" si="25"/>
        <v>0.67898699520876116</v>
      </c>
      <c r="C250">
        <f t="shared" si="26"/>
        <v>8.5</v>
      </c>
      <c r="D250">
        <v>1</v>
      </c>
      <c r="E250">
        <v>70.805499999999995</v>
      </c>
      <c r="F250">
        <v>3.1220000000000001E-2</v>
      </c>
      <c r="G250">
        <v>63.973999999999997</v>
      </c>
      <c r="H250">
        <v>65.662999999999997</v>
      </c>
      <c r="I250">
        <f>VLOOKUP($C250,'Boys CDC 0-20'!$B$2:$F$243,3,FALSE)</f>
        <v>-1.29571459</v>
      </c>
      <c r="J250">
        <f>VLOOKUP($C250,'Boys CDC 0-20'!$B$2:$F$243,4,FALSE)</f>
        <v>70.948039123000001</v>
      </c>
      <c r="K250">
        <f>VLOOKUP($C250,'Boys CDC 0-20'!$B$2:$F$243,5,FALSE)</f>
        <v>3.85468328E-2</v>
      </c>
      <c r="L250">
        <f t="shared" si="24"/>
        <v>-2.112434773193046</v>
      </c>
      <c r="M250">
        <f t="shared" si="27"/>
        <v>1.7324587536460656</v>
      </c>
    </row>
    <row r="251" spans="1:13" x14ac:dyDescent="0.3">
      <c r="A251">
        <v>249</v>
      </c>
      <c r="B251">
        <f t="shared" si="25"/>
        <v>0.68172484599589322</v>
      </c>
      <c r="C251">
        <f t="shared" si="26"/>
        <v>8.5</v>
      </c>
      <c r="D251">
        <v>1</v>
      </c>
      <c r="E251">
        <v>70.851100000000002</v>
      </c>
      <c r="F251">
        <v>3.1220000000000001E-2</v>
      </c>
      <c r="G251">
        <v>64.016000000000005</v>
      </c>
      <c r="H251">
        <v>65.704999999999998</v>
      </c>
      <c r="I251">
        <f>VLOOKUP($C251,'Boys CDC 0-20'!$B$2:$F$243,3,FALSE)</f>
        <v>-1.29571459</v>
      </c>
      <c r="J251">
        <f>VLOOKUP($C251,'Boys CDC 0-20'!$B$2:$F$243,4,FALSE)</f>
        <v>70.948039123000001</v>
      </c>
      <c r="K251">
        <f>VLOOKUP($C251,'Boys CDC 0-20'!$B$2:$F$243,5,FALSE)</f>
        <v>3.85468328E-2</v>
      </c>
      <c r="L251">
        <f t="shared" si="24"/>
        <v>-2.0941039224739089</v>
      </c>
      <c r="M251">
        <f t="shared" si="27"/>
        <v>1.8125361870394425</v>
      </c>
    </row>
    <row r="252" spans="1:13" x14ac:dyDescent="0.3">
      <c r="A252">
        <v>250</v>
      </c>
      <c r="B252">
        <f t="shared" si="25"/>
        <v>0.68446269678302529</v>
      </c>
      <c r="C252">
        <f t="shared" si="26"/>
        <v>8.5</v>
      </c>
      <c r="D252">
        <v>1</v>
      </c>
      <c r="E252">
        <v>70.896699999999996</v>
      </c>
      <c r="F252">
        <v>3.1220000000000001E-2</v>
      </c>
      <c r="G252">
        <v>64.057000000000002</v>
      </c>
      <c r="H252">
        <v>65.748000000000005</v>
      </c>
      <c r="I252">
        <f>VLOOKUP($C252,'Boys CDC 0-20'!$B$2:$F$243,3,FALSE)</f>
        <v>-1.29571459</v>
      </c>
      <c r="J252">
        <f>VLOOKUP($C252,'Boys CDC 0-20'!$B$2:$F$243,4,FALSE)</f>
        <v>70.948039123000001</v>
      </c>
      <c r="K252">
        <f>VLOOKUP($C252,'Boys CDC 0-20'!$B$2:$F$243,5,FALSE)</f>
        <v>3.85468328E-2</v>
      </c>
      <c r="L252">
        <f t="shared" si="24"/>
        <v>-2.0753644703106087</v>
      </c>
      <c r="M252">
        <f t="shared" si="27"/>
        <v>1.8976384238386383</v>
      </c>
    </row>
    <row r="253" spans="1:13" x14ac:dyDescent="0.3">
      <c r="A253">
        <v>251</v>
      </c>
      <c r="B253">
        <f t="shared" si="25"/>
        <v>0.68720054757015747</v>
      </c>
      <c r="C253">
        <f t="shared" si="26"/>
        <v>8.5</v>
      </c>
      <c r="D253">
        <v>1</v>
      </c>
      <c r="E253">
        <v>70.9422</v>
      </c>
      <c r="F253">
        <v>3.1220000000000001E-2</v>
      </c>
      <c r="G253">
        <v>64.097999999999999</v>
      </c>
      <c r="H253">
        <v>65.790000000000006</v>
      </c>
      <c r="I253">
        <f>VLOOKUP($C253,'Boys CDC 0-20'!$B$2:$F$243,3,FALSE)</f>
        <v>-1.29571459</v>
      </c>
      <c r="J253">
        <f>VLOOKUP($C253,'Boys CDC 0-20'!$B$2:$F$243,4,FALSE)</f>
        <v>70.948039123000001</v>
      </c>
      <c r="K253">
        <f>VLOOKUP($C253,'Boys CDC 0-20'!$B$2:$F$243,5,FALSE)</f>
        <v>3.85468328E-2</v>
      </c>
      <c r="L253">
        <f t="shared" si="24"/>
        <v>-2.0570879614532411</v>
      </c>
      <c r="M253">
        <f t="shared" si="27"/>
        <v>1.9838882751478555</v>
      </c>
    </row>
    <row r="254" spans="1:13" x14ac:dyDescent="0.3">
      <c r="A254">
        <v>252</v>
      </c>
      <c r="B254">
        <f t="shared" si="25"/>
        <v>0.68993839835728954</v>
      </c>
      <c r="C254">
        <f t="shared" si="26"/>
        <v>8.5</v>
      </c>
      <c r="D254">
        <v>1</v>
      </c>
      <c r="E254">
        <v>70.9876</v>
      </c>
      <c r="F254">
        <v>3.1210000000000002E-2</v>
      </c>
      <c r="G254">
        <v>64.141000000000005</v>
      </c>
      <c r="H254">
        <v>65.834000000000003</v>
      </c>
      <c r="I254">
        <f>VLOOKUP($C254,'Boys CDC 0-20'!$B$2:$F$243,3,FALSE)</f>
        <v>-1.29571459</v>
      </c>
      <c r="J254">
        <f>VLOOKUP($C254,'Boys CDC 0-20'!$B$2:$F$243,4,FALSE)</f>
        <v>70.948039123000001</v>
      </c>
      <c r="K254">
        <f>VLOOKUP($C254,'Boys CDC 0-20'!$B$2:$F$243,5,FALSE)</f>
        <v>3.85468328E-2</v>
      </c>
      <c r="L254">
        <f t="shared" si="24"/>
        <v>-2.0379698498251244</v>
      </c>
      <c r="M254">
        <f t="shared" si="27"/>
        <v>2.0776474099123492</v>
      </c>
    </row>
    <row r="255" spans="1:13" x14ac:dyDescent="0.3">
      <c r="A255">
        <v>253</v>
      </c>
      <c r="B255">
        <f t="shared" si="25"/>
        <v>0.69267624914442161</v>
      </c>
      <c r="C255">
        <f t="shared" si="26"/>
        <v>8.5</v>
      </c>
      <c r="D255">
        <v>1</v>
      </c>
      <c r="E255">
        <v>71.033000000000001</v>
      </c>
      <c r="F255">
        <v>3.1210000000000002E-2</v>
      </c>
      <c r="G255">
        <v>64.182000000000002</v>
      </c>
      <c r="H255">
        <v>65.876000000000005</v>
      </c>
      <c r="I255">
        <f>VLOOKUP($C255,'Boys CDC 0-20'!$B$2:$F$243,3,FALSE)</f>
        <v>-1.29571459</v>
      </c>
      <c r="J255">
        <f>VLOOKUP($C255,'Boys CDC 0-20'!$B$2:$F$243,4,FALSE)</f>
        <v>70.948039123000001</v>
      </c>
      <c r="K255">
        <f>VLOOKUP($C255,'Boys CDC 0-20'!$B$2:$F$243,5,FALSE)</f>
        <v>3.85468328E-2</v>
      </c>
      <c r="L255">
        <f t="shared" si="24"/>
        <v>-2.0197480870876428</v>
      </c>
      <c r="M255">
        <f t="shared" si="27"/>
        <v>2.1704762196901135</v>
      </c>
    </row>
    <row r="256" spans="1:13" x14ac:dyDescent="0.3">
      <c r="A256">
        <v>254</v>
      </c>
      <c r="B256">
        <f t="shared" si="25"/>
        <v>0.69541409993155368</v>
      </c>
      <c r="C256">
        <f t="shared" si="26"/>
        <v>8.5</v>
      </c>
      <c r="D256">
        <v>1</v>
      </c>
      <c r="E256">
        <v>71.078299999999999</v>
      </c>
      <c r="F256">
        <v>3.1210000000000002E-2</v>
      </c>
      <c r="G256">
        <v>64.222999999999999</v>
      </c>
      <c r="H256">
        <v>65.918000000000006</v>
      </c>
      <c r="I256">
        <f>VLOOKUP($C256,'Boys CDC 0-20'!$B$2:$F$243,3,FALSE)</f>
        <v>-1.29571459</v>
      </c>
      <c r="J256">
        <f>VLOOKUP($C256,'Boys CDC 0-20'!$B$2:$F$243,4,FALSE)</f>
        <v>70.948039123000001</v>
      </c>
      <c r="K256">
        <f>VLOOKUP($C256,'Boys CDC 0-20'!$B$2:$F$243,5,FALSE)</f>
        <v>3.85468328E-2</v>
      </c>
      <c r="L256">
        <f t="shared" si="24"/>
        <v>-2.0015529752958119</v>
      </c>
      <c r="M256">
        <f t="shared" si="27"/>
        <v>2.2666415421661776</v>
      </c>
    </row>
    <row r="257" spans="1:13" x14ac:dyDescent="0.3">
      <c r="A257">
        <v>255</v>
      </c>
      <c r="B257">
        <f t="shared" si="25"/>
        <v>0.69815195071868585</v>
      </c>
      <c r="C257">
        <f t="shared" si="26"/>
        <v>8.5</v>
      </c>
      <c r="D257">
        <v>1</v>
      </c>
      <c r="E257">
        <v>71.123500000000007</v>
      </c>
      <c r="F257">
        <v>3.1210000000000002E-2</v>
      </c>
      <c r="G257">
        <v>64.263999999999996</v>
      </c>
      <c r="H257">
        <v>65.959999999999994</v>
      </c>
      <c r="I257">
        <f>VLOOKUP($C257,'Boys CDC 0-20'!$B$2:$F$243,3,FALSE)</f>
        <v>-1.29571459</v>
      </c>
      <c r="J257">
        <f>VLOOKUP($C257,'Boys CDC 0-20'!$B$2:$F$243,4,FALSE)</f>
        <v>70.948039123000001</v>
      </c>
      <c r="K257">
        <f>VLOOKUP($C257,'Boys CDC 0-20'!$B$2:$F$243,5,FALSE)</f>
        <v>3.85468328E-2</v>
      </c>
      <c r="L257">
        <f t="shared" si="24"/>
        <v>-1.9833844585267062</v>
      </c>
      <c r="M257">
        <f t="shared" si="27"/>
        <v>2.3662250885863507</v>
      </c>
    </row>
    <row r="258" spans="1:13" x14ac:dyDescent="0.3">
      <c r="A258">
        <v>256</v>
      </c>
      <c r="B258">
        <f t="shared" si="25"/>
        <v>0.70088980150581792</v>
      </c>
      <c r="C258">
        <f t="shared" si="26"/>
        <v>8.5</v>
      </c>
      <c r="D258">
        <v>1</v>
      </c>
      <c r="E258">
        <v>71.168700000000001</v>
      </c>
      <c r="F258">
        <v>3.1199999999999999E-2</v>
      </c>
      <c r="G258">
        <v>64.307000000000002</v>
      </c>
      <c r="H258">
        <v>66.003</v>
      </c>
      <c r="I258">
        <f>VLOOKUP($C258,'Boys CDC 0-20'!$B$2:$F$243,3,FALSE)</f>
        <v>-1.29571459</v>
      </c>
      <c r="J258">
        <f>VLOOKUP($C258,'Boys CDC 0-20'!$B$2:$F$243,4,FALSE)</f>
        <v>70.948039123000001</v>
      </c>
      <c r="K258">
        <f>VLOOKUP($C258,'Boys CDC 0-20'!$B$2:$F$243,5,FALSE)</f>
        <v>3.85468328E-2</v>
      </c>
      <c r="L258">
        <f t="shared" ref="L258:L321" si="28">(((H258/J258)^I258)-1)/(I258*K258)</f>
        <v>-1.9648108521729366</v>
      </c>
      <c r="M258">
        <f t="shared" si="27"/>
        <v>2.4718066847785449</v>
      </c>
    </row>
    <row r="259" spans="1:13" x14ac:dyDescent="0.3">
      <c r="A259">
        <v>257</v>
      </c>
      <c r="B259">
        <f t="shared" ref="B259:B322" si="29">A259/365.25</f>
        <v>0.70362765229294999</v>
      </c>
      <c r="C259">
        <f t="shared" ref="C259:C322" si="30">IF(B259=0,0,INT(B259*12)+0.5)</f>
        <v>8.5</v>
      </c>
      <c r="D259">
        <v>1</v>
      </c>
      <c r="E259">
        <v>71.213800000000006</v>
      </c>
      <c r="F259">
        <v>3.1199999999999999E-2</v>
      </c>
      <c r="G259">
        <v>64.347999999999999</v>
      </c>
      <c r="H259">
        <v>66.045000000000002</v>
      </c>
      <c r="I259">
        <f>VLOOKUP($C259,'Boys CDC 0-20'!$B$2:$F$243,3,FALSE)</f>
        <v>-1.29571459</v>
      </c>
      <c r="J259">
        <f>VLOOKUP($C259,'Boys CDC 0-20'!$B$2:$F$243,4,FALSE)</f>
        <v>70.948039123000001</v>
      </c>
      <c r="K259">
        <f>VLOOKUP($C259,'Boys CDC 0-20'!$B$2:$F$243,5,FALSE)</f>
        <v>3.85468328E-2</v>
      </c>
      <c r="L259">
        <f t="shared" si="28"/>
        <v>-1.9466959881774584</v>
      </c>
      <c r="M259">
        <f t="shared" ref="M259:M322" si="31">(_xlfn.NORM.S.DIST(L259,TRUE))*100</f>
        <v>2.5785596440624112</v>
      </c>
    </row>
    <row r="260" spans="1:13" x14ac:dyDescent="0.3">
      <c r="A260">
        <v>258</v>
      </c>
      <c r="B260">
        <f t="shared" si="29"/>
        <v>0.70636550308008217</v>
      </c>
      <c r="C260">
        <f t="shared" si="30"/>
        <v>8.5</v>
      </c>
      <c r="D260">
        <v>1</v>
      </c>
      <c r="E260">
        <v>71.258899999999997</v>
      </c>
      <c r="F260">
        <v>3.1199999999999999E-2</v>
      </c>
      <c r="G260">
        <v>64.388000000000005</v>
      </c>
      <c r="H260">
        <v>66.087000000000003</v>
      </c>
      <c r="I260">
        <f>VLOOKUP($C260,'Boys CDC 0-20'!$B$2:$F$243,3,FALSE)</f>
        <v>-1.29571459</v>
      </c>
      <c r="J260">
        <f>VLOOKUP($C260,'Boys CDC 0-20'!$B$2:$F$243,4,FALSE)</f>
        <v>70.948039123000001</v>
      </c>
      <c r="K260">
        <f>VLOOKUP($C260,'Boys CDC 0-20'!$B$2:$F$243,5,FALSE)</f>
        <v>3.85468328E-2</v>
      </c>
      <c r="L260">
        <f t="shared" si="28"/>
        <v>-1.9286075510321909</v>
      </c>
      <c r="M260">
        <f t="shared" si="31"/>
        <v>2.6889800458973312</v>
      </c>
    </row>
    <row r="261" spans="1:13" x14ac:dyDescent="0.3">
      <c r="A261">
        <v>259</v>
      </c>
      <c r="B261">
        <f t="shared" si="29"/>
        <v>0.70910335386721424</v>
      </c>
      <c r="C261">
        <f t="shared" si="30"/>
        <v>8.5</v>
      </c>
      <c r="D261">
        <v>1</v>
      </c>
      <c r="E261">
        <v>71.303899999999999</v>
      </c>
      <c r="F261">
        <v>3.1199999999999999E-2</v>
      </c>
      <c r="G261">
        <v>64.429000000000002</v>
      </c>
      <c r="H261">
        <v>66.129000000000005</v>
      </c>
      <c r="I261">
        <f>VLOOKUP($C261,'Boys CDC 0-20'!$B$2:$F$243,3,FALSE)</f>
        <v>-1.29571459</v>
      </c>
      <c r="J261">
        <f>VLOOKUP($C261,'Boys CDC 0-20'!$B$2:$F$243,4,FALSE)</f>
        <v>70.948039123000001</v>
      </c>
      <c r="K261">
        <f>VLOOKUP($C261,'Boys CDC 0-20'!$B$2:$F$243,5,FALSE)</f>
        <v>3.85468328E-2</v>
      </c>
      <c r="L261">
        <f t="shared" si="28"/>
        <v>-1.9105454854261226</v>
      </c>
      <c r="M261">
        <f t="shared" si="31"/>
        <v>2.8031507871341863</v>
      </c>
    </row>
    <row r="262" spans="1:13" x14ac:dyDescent="0.3">
      <c r="A262">
        <v>260</v>
      </c>
      <c r="B262">
        <f t="shared" si="29"/>
        <v>0.7118412046543463</v>
      </c>
      <c r="C262">
        <f t="shared" si="30"/>
        <v>8.5</v>
      </c>
      <c r="D262">
        <v>1</v>
      </c>
      <c r="E262">
        <v>71.348799999999997</v>
      </c>
      <c r="F262">
        <v>3.1189999999999999E-2</v>
      </c>
      <c r="G262">
        <v>64.471999999999994</v>
      </c>
      <c r="H262">
        <v>66.171999999999997</v>
      </c>
      <c r="I262">
        <f>VLOOKUP($C262,'Boys CDC 0-20'!$B$2:$F$243,3,FALSE)</f>
        <v>-1.29571459</v>
      </c>
      <c r="J262">
        <f>VLOOKUP($C262,'Boys CDC 0-20'!$B$2:$F$243,4,FALSE)</f>
        <v>70.948039123000001</v>
      </c>
      <c r="K262">
        <f>VLOOKUP($C262,'Boys CDC 0-20'!$B$2:$F$243,5,FALSE)</f>
        <v>3.85468328E-2</v>
      </c>
      <c r="L262">
        <f t="shared" si="28"/>
        <v>-1.8920806338953304</v>
      </c>
      <c r="M262">
        <f t="shared" si="31"/>
        <v>2.9240119090103582</v>
      </c>
    </row>
    <row r="263" spans="1:13" x14ac:dyDescent="0.3">
      <c r="A263">
        <v>261</v>
      </c>
      <c r="B263">
        <f t="shared" si="29"/>
        <v>0.71457905544147848</v>
      </c>
      <c r="C263">
        <f t="shared" si="30"/>
        <v>8.5</v>
      </c>
      <c r="D263">
        <v>1</v>
      </c>
      <c r="E263">
        <v>71.393699999999995</v>
      </c>
      <c r="F263">
        <v>3.1189999999999999E-2</v>
      </c>
      <c r="G263">
        <v>64.512</v>
      </c>
      <c r="H263">
        <v>66.212999999999994</v>
      </c>
      <c r="I263">
        <f>VLOOKUP($C263,'Boys CDC 0-20'!$B$2:$F$243,3,FALSE)</f>
        <v>-1.29571459</v>
      </c>
      <c r="J263">
        <f>VLOOKUP($C263,'Boys CDC 0-20'!$B$2:$F$243,4,FALSE)</f>
        <v>70.948039123000001</v>
      </c>
      <c r="K263">
        <f>VLOOKUP($C263,'Boys CDC 0-20'!$B$2:$F$243,5,FALSE)</f>
        <v>3.85468328E-2</v>
      </c>
      <c r="L263">
        <f t="shared" si="28"/>
        <v>-1.8745002483410758</v>
      </c>
      <c r="M263">
        <f t="shared" si="31"/>
        <v>3.0430753930089356</v>
      </c>
    </row>
    <row r="264" spans="1:13" x14ac:dyDescent="0.3">
      <c r="A264">
        <v>262</v>
      </c>
      <c r="B264">
        <f t="shared" si="29"/>
        <v>0.71731690622861055</v>
      </c>
      <c r="C264">
        <f t="shared" si="30"/>
        <v>8.5</v>
      </c>
      <c r="D264">
        <v>1</v>
      </c>
      <c r="E264">
        <v>71.438500000000005</v>
      </c>
      <c r="F264">
        <v>3.1189999999999999E-2</v>
      </c>
      <c r="G264">
        <v>64.552999999999997</v>
      </c>
      <c r="H264">
        <v>66.254999999999995</v>
      </c>
      <c r="I264">
        <f>VLOOKUP($C264,'Boys CDC 0-20'!$B$2:$F$243,3,FALSE)</f>
        <v>-1.29571459</v>
      </c>
      <c r="J264">
        <f>VLOOKUP($C264,'Boys CDC 0-20'!$B$2:$F$243,4,FALSE)</f>
        <v>70.948039123000001</v>
      </c>
      <c r="K264">
        <f>VLOOKUP($C264,'Boys CDC 0-20'!$B$2:$F$243,5,FALSE)</f>
        <v>3.85468328E-2</v>
      </c>
      <c r="L264">
        <f t="shared" si="28"/>
        <v>-1.8565169669920316</v>
      </c>
      <c r="M264">
        <f t="shared" si="31"/>
        <v>3.1689953447093369</v>
      </c>
    </row>
    <row r="265" spans="1:13" x14ac:dyDescent="0.3">
      <c r="A265">
        <v>263</v>
      </c>
      <c r="B265">
        <f t="shared" si="29"/>
        <v>0.72005475701574262</v>
      </c>
      <c r="C265">
        <f t="shared" si="30"/>
        <v>8.5</v>
      </c>
      <c r="D265">
        <v>1</v>
      </c>
      <c r="E265">
        <v>71.483199999999997</v>
      </c>
      <c r="F265">
        <v>3.1189999999999999E-2</v>
      </c>
      <c r="G265">
        <v>64.593000000000004</v>
      </c>
      <c r="H265">
        <v>66.296000000000006</v>
      </c>
      <c r="I265">
        <f>VLOOKUP($C265,'Boys CDC 0-20'!$B$2:$F$243,3,FALSE)</f>
        <v>-1.29571459</v>
      </c>
      <c r="J265">
        <f>VLOOKUP($C265,'Boys CDC 0-20'!$B$2:$F$243,4,FALSE)</f>
        <v>70.948039123000001</v>
      </c>
      <c r="K265">
        <f>VLOOKUP($C265,'Boys CDC 0-20'!$B$2:$F$243,5,FALSE)</f>
        <v>3.85468328E-2</v>
      </c>
      <c r="L265">
        <f t="shared" si="28"/>
        <v>-1.8389870846443648</v>
      </c>
      <c r="M265">
        <f t="shared" si="31"/>
        <v>3.2958542867161338</v>
      </c>
    </row>
    <row r="266" spans="1:13" x14ac:dyDescent="0.3">
      <c r="A266">
        <v>264</v>
      </c>
      <c r="B266">
        <f t="shared" si="29"/>
        <v>0.7227926078028748</v>
      </c>
      <c r="C266">
        <f t="shared" si="30"/>
        <v>8.5</v>
      </c>
      <c r="D266">
        <v>1</v>
      </c>
      <c r="E266">
        <v>71.527900000000002</v>
      </c>
      <c r="F266">
        <v>3.1189999999999999E-2</v>
      </c>
      <c r="G266">
        <v>64.634</v>
      </c>
      <c r="H266">
        <v>66.337999999999994</v>
      </c>
      <c r="I266">
        <f>VLOOKUP($C266,'Boys CDC 0-20'!$B$2:$F$243,3,FALSE)</f>
        <v>-1.29571459</v>
      </c>
      <c r="J266">
        <f>VLOOKUP($C266,'Boys CDC 0-20'!$B$2:$F$243,4,FALSE)</f>
        <v>70.948039123000001</v>
      </c>
      <c r="K266">
        <f>VLOOKUP($C266,'Boys CDC 0-20'!$B$2:$F$243,5,FALSE)</f>
        <v>3.85468328E-2</v>
      </c>
      <c r="L266">
        <f t="shared" si="28"/>
        <v>-1.8210554315996288</v>
      </c>
      <c r="M266">
        <f t="shared" si="31"/>
        <v>3.4299215579271007</v>
      </c>
    </row>
    <row r="267" spans="1:13" x14ac:dyDescent="0.3">
      <c r="A267">
        <v>265</v>
      </c>
      <c r="B267">
        <f t="shared" si="29"/>
        <v>0.72553045859000687</v>
      </c>
      <c r="C267">
        <f t="shared" si="30"/>
        <v>8.5</v>
      </c>
      <c r="D267">
        <v>1</v>
      </c>
      <c r="E267">
        <v>71.572500000000005</v>
      </c>
      <c r="F267">
        <v>3.1179999999999999E-2</v>
      </c>
      <c r="G267">
        <v>64.676000000000002</v>
      </c>
      <c r="H267">
        <v>66.381</v>
      </c>
      <c r="I267">
        <f>VLOOKUP($C267,'Boys CDC 0-20'!$B$2:$F$243,3,FALSE)</f>
        <v>-1.29571459</v>
      </c>
      <c r="J267">
        <f>VLOOKUP($C267,'Boys CDC 0-20'!$B$2:$F$243,4,FALSE)</f>
        <v>70.948039123000001</v>
      </c>
      <c r="K267">
        <f>VLOOKUP($C267,'Boys CDC 0-20'!$B$2:$F$243,5,FALSE)</f>
        <v>3.85468328E-2</v>
      </c>
      <c r="L267">
        <f t="shared" si="28"/>
        <v>-1.8027238156334546</v>
      </c>
      <c r="M267">
        <f t="shared" si="31"/>
        <v>3.5715800012217627</v>
      </c>
    </row>
    <row r="268" spans="1:13" x14ac:dyDescent="0.3">
      <c r="A268">
        <v>266</v>
      </c>
      <c r="B268">
        <f t="shared" si="29"/>
        <v>0.72826830937713893</v>
      </c>
      <c r="C268">
        <f t="shared" si="30"/>
        <v>8.5</v>
      </c>
      <c r="D268">
        <v>1</v>
      </c>
      <c r="E268">
        <v>71.617099999999994</v>
      </c>
      <c r="F268">
        <v>3.1179999999999999E-2</v>
      </c>
      <c r="G268">
        <v>64.716999999999999</v>
      </c>
      <c r="H268">
        <v>66.421999999999997</v>
      </c>
      <c r="I268">
        <f>VLOOKUP($C268,'Boys CDC 0-20'!$B$2:$F$243,3,FALSE)</f>
        <v>-1.29571459</v>
      </c>
      <c r="J268">
        <f>VLOOKUP($C268,'Boys CDC 0-20'!$B$2:$F$243,4,FALSE)</f>
        <v>70.948039123000001</v>
      </c>
      <c r="K268">
        <f>VLOOKUP($C268,'Boys CDC 0-20'!$B$2:$F$243,5,FALSE)</f>
        <v>3.85468328E-2</v>
      </c>
      <c r="L268">
        <f t="shared" si="28"/>
        <v>-1.785270203588861</v>
      </c>
      <c r="M268">
        <f t="shared" si="31"/>
        <v>3.7108749747290033</v>
      </c>
    </row>
    <row r="269" spans="1:13" x14ac:dyDescent="0.3">
      <c r="A269">
        <v>267</v>
      </c>
      <c r="B269">
        <f t="shared" si="29"/>
        <v>0.731006160164271</v>
      </c>
      <c r="C269">
        <f t="shared" si="30"/>
        <v>8.5</v>
      </c>
      <c r="D269">
        <v>1</v>
      </c>
      <c r="E269">
        <v>71.661600000000007</v>
      </c>
      <c r="F269">
        <v>3.1179999999999999E-2</v>
      </c>
      <c r="G269">
        <v>64.757000000000005</v>
      </c>
      <c r="H269">
        <v>66.463999999999999</v>
      </c>
      <c r="I269">
        <f>VLOOKUP($C269,'Boys CDC 0-20'!$B$2:$F$243,3,FALSE)</f>
        <v>-1.29571459</v>
      </c>
      <c r="J269">
        <f>VLOOKUP($C269,'Boys CDC 0-20'!$B$2:$F$243,4,FALSE)</f>
        <v>70.948039123000001</v>
      </c>
      <c r="K269">
        <f>VLOOKUP($C269,'Boys CDC 0-20'!$B$2:$F$243,5,FALSE)</f>
        <v>3.85468328E-2</v>
      </c>
      <c r="L269">
        <f t="shared" si="28"/>
        <v>-1.7674165202311169</v>
      </c>
      <c r="M269">
        <f t="shared" si="31"/>
        <v>3.8579249132001405</v>
      </c>
    </row>
    <row r="270" spans="1:13" x14ac:dyDescent="0.3">
      <c r="A270">
        <v>268</v>
      </c>
      <c r="B270">
        <f t="shared" si="29"/>
        <v>0.73374401095140318</v>
      </c>
      <c r="C270">
        <f t="shared" si="30"/>
        <v>8.5</v>
      </c>
      <c r="D270">
        <v>1</v>
      </c>
      <c r="E270">
        <v>71.706000000000003</v>
      </c>
      <c r="F270">
        <v>3.1179999999999999E-2</v>
      </c>
      <c r="G270">
        <v>64.796999999999997</v>
      </c>
      <c r="H270">
        <v>66.504999999999995</v>
      </c>
      <c r="I270">
        <f>VLOOKUP($C270,'Boys CDC 0-20'!$B$2:$F$243,3,FALSE)</f>
        <v>-1.29571459</v>
      </c>
      <c r="J270">
        <f>VLOOKUP($C270,'Boys CDC 0-20'!$B$2:$F$243,4,FALSE)</f>
        <v>70.948039123000001</v>
      </c>
      <c r="K270">
        <f>VLOOKUP($C270,'Boys CDC 0-20'!$B$2:$F$243,5,FALSE)</f>
        <v>3.85468328E-2</v>
      </c>
      <c r="L270">
        <f t="shared" si="28"/>
        <v>-1.7500128897215996</v>
      </c>
      <c r="M270">
        <f t="shared" si="31"/>
        <v>4.0058044785739693</v>
      </c>
    </row>
    <row r="271" spans="1:13" x14ac:dyDescent="0.3">
      <c r="A271">
        <v>269</v>
      </c>
      <c r="B271">
        <f t="shared" si="29"/>
        <v>0.73648186173853525</v>
      </c>
      <c r="C271">
        <f t="shared" si="30"/>
        <v>8.5</v>
      </c>
      <c r="D271">
        <v>1</v>
      </c>
      <c r="E271">
        <v>71.750399999999999</v>
      </c>
      <c r="F271">
        <v>3.1179999999999999E-2</v>
      </c>
      <c r="G271">
        <v>64.837000000000003</v>
      </c>
      <c r="H271">
        <v>66.546000000000006</v>
      </c>
      <c r="I271">
        <f>VLOOKUP($C271,'Boys CDC 0-20'!$B$2:$F$243,3,FALSE)</f>
        <v>-1.29571459</v>
      </c>
      <c r="J271">
        <f>VLOOKUP($C271,'Boys CDC 0-20'!$B$2:$F$243,4,FALSE)</f>
        <v>70.948039123000001</v>
      </c>
      <c r="K271">
        <f>VLOOKUP($C271,'Boys CDC 0-20'!$B$2:$F$243,5,FALSE)</f>
        <v>3.85468328E-2</v>
      </c>
      <c r="L271">
        <f t="shared" si="28"/>
        <v>-1.7326338730918684</v>
      </c>
      <c r="M271">
        <f t="shared" si="31"/>
        <v>4.1580382341268445</v>
      </c>
    </row>
    <row r="272" spans="1:13" x14ac:dyDescent="0.3">
      <c r="A272">
        <v>270</v>
      </c>
      <c r="B272">
        <f t="shared" si="29"/>
        <v>0.73921971252566732</v>
      </c>
      <c r="C272">
        <f t="shared" si="30"/>
        <v>8.5</v>
      </c>
      <c r="D272">
        <v>1</v>
      </c>
      <c r="E272">
        <v>71.794700000000006</v>
      </c>
      <c r="F272">
        <v>3.1179999999999999E-2</v>
      </c>
      <c r="G272">
        <v>64.876999999999995</v>
      </c>
      <c r="H272">
        <v>66.587000000000003</v>
      </c>
      <c r="I272">
        <f>VLOOKUP($C272,'Boys CDC 0-20'!$B$2:$F$243,3,FALSE)</f>
        <v>-1.29571459</v>
      </c>
      <c r="J272">
        <f>VLOOKUP($C272,'Boys CDC 0-20'!$B$2:$F$243,4,FALSE)</f>
        <v>70.948039123000001</v>
      </c>
      <c r="K272">
        <f>VLOOKUP($C272,'Boys CDC 0-20'!$B$2:$F$243,5,FALSE)</f>
        <v>3.85468328E-2</v>
      </c>
      <c r="L272">
        <f t="shared" si="28"/>
        <v>-1.7152794203977855</v>
      </c>
      <c r="M272">
        <f t="shared" si="31"/>
        <v>4.3147004900889439</v>
      </c>
    </row>
    <row r="273" spans="1:13" x14ac:dyDescent="0.3">
      <c r="A273">
        <v>271</v>
      </c>
      <c r="B273">
        <f t="shared" si="29"/>
        <v>0.7419575633127995</v>
      </c>
      <c r="C273">
        <f t="shared" si="30"/>
        <v>8.5</v>
      </c>
      <c r="D273">
        <v>1</v>
      </c>
      <c r="E273">
        <v>71.838999999999999</v>
      </c>
      <c r="F273">
        <v>3.1179999999999999E-2</v>
      </c>
      <c r="G273">
        <v>64.917000000000002</v>
      </c>
      <c r="H273">
        <v>66.628</v>
      </c>
      <c r="I273">
        <f>VLOOKUP($C273,'Boys CDC 0-20'!$B$2:$F$243,3,FALSE)</f>
        <v>-1.29571459</v>
      </c>
      <c r="J273">
        <f>VLOOKUP($C273,'Boys CDC 0-20'!$B$2:$F$243,4,FALSE)</f>
        <v>70.948039123000001</v>
      </c>
      <c r="K273">
        <f>VLOOKUP($C273,'Boys CDC 0-20'!$B$2:$F$243,5,FALSE)</f>
        <v>3.85468328E-2</v>
      </c>
      <c r="L273">
        <f t="shared" si="28"/>
        <v>-1.6979494818272196</v>
      </c>
      <c r="M273">
        <f t="shared" si="31"/>
        <v>4.475864848116391</v>
      </c>
    </row>
    <row r="274" spans="1:13" x14ac:dyDescent="0.3">
      <c r="A274">
        <v>272</v>
      </c>
      <c r="B274">
        <f t="shared" si="29"/>
        <v>0.74469541409993156</v>
      </c>
      <c r="C274">
        <f t="shared" si="30"/>
        <v>8.5</v>
      </c>
      <c r="D274">
        <v>1</v>
      </c>
      <c r="E274">
        <v>71.883200000000002</v>
      </c>
      <c r="F274">
        <v>3.1179999999999999E-2</v>
      </c>
      <c r="G274">
        <v>64.956999999999994</v>
      </c>
      <c r="H274">
        <v>66.668999999999997</v>
      </c>
      <c r="I274">
        <f>VLOOKUP($C274,'Boys CDC 0-20'!$B$2:$F$243,3,FALSE)</f>
        <v>-1.29571459</v>
      </c>
      <c r="J274">
        <f>VLOOKUP($C274,'Boys CDC 0-20'!$B$2:$F$243,4,FALSE)</f>
        <v>70.948039123000001</v>
      </c>
      <c r="K274">
        <f>VLOOKUP($C274,'Boys CDC 0-20'!$B$2:$F$243,5,FALSE)</f>
        <v>3.85468328E-2</v>
      </c>
      <c r="L274">
        <f t="shared" si="28"/>
        <v>-1.6806440076996287</v>
      </c>
      <c r="M274">
        <f t="shared" si="31"/>
        <v>4.6416041217176973</v>
      </c>
    </row>
    <row r="275" spans="1:13" x14ac:dyDescent="0.3">
      <c r="A275">
        <v>273</v>
      </c>
      <c r="B275">
        <f t="shared" si="29"/>
        <v>0.74743326488706363</v>
      </c>
      <c r="C275">
        <f t="shared" si="30"/>
        <v>8.5</v>
      </c>
      <c r="D275">
        <v>1</v>
      </c>
      <c r="E275">
        <v>71.927300000000002</v>
      </c>
      <c r="F275">
        <v>3.117E-2</v>
      </c>
      <c r="G275">
        <v>64.998999999999995</v>
      </c>
      <c r="H275">
        <v>66.712000000000003</v>
      </c>
      <c r="I275">
        <f>VLOOKUP($C275,'Boys CDC 0-20'!$B$2:$F$243,3,FALSE)</f>
        <v>-1.29571459</v>
      </c>
      <c r="J275">
        <f>VLOOKUP($C275,'Boys CDC 0-20'!$B$2:$F$243,4,FALSE)</f>
        <v>70.948039123000001</v>
      </c>
      <c r="K275">
        <f>VLOOKUP($C275,'Boys CDC 0-20'!$B$2:$F$243,5,FALSE)</f>
        <v>3.85468328E-2</v>
      </c>
      <c r="L275">
        <f t="shared" si="28"/>
        <v>-1.662520593635801</v>
      </c>
      <c r="M275">
        <f t="shared" si="31"/>
        <v>4.8204218858885639</v>
      </c>
    </row>
    <row r="276" spans="1:13" x14ac:dyDescent="0.3">
      <c r="A276">
        <v>274</v>
      </c>
      <c r="B276">
        <f t="shared" si="29"/>
        <v>0.75017111567419581</v>
      </c>
      <c r="C276">
        <f t="shared" si="30"/>
        <v>9.5</v>
      </c>
      <c r="D276">
        <v>1</v>
      </c>
      <c r="E276">
        <v>71.971400000000003</v>
      </c>
      <c r="F276">
        <v>3.117E-2</v>
      </c>
      <c r="G276">
        <v>65.039000000000001</v>
      </c>
      <c r="H276">
        <v>66.753</v>
      </c>
      <c r="I276">
        <f>VLOOKUP($C276,'Boys CDC 0-20'!$B$2:$F$243,3,FALSE)</f>
        <v>-1.1779190479999999</v>
      </c>
      <c r="J276">
        <f>VLOOKUP($C276,'Boys CDC 0-20'!$B$2:$F$243,4,FALSE)</f>
        <v>72.345861108999998</v>
      </c>
      <c r="K276">
        <f>VLOOKUP($C276,'Boys CDC 0-20'!$B$2:$F$243,5,FALSE)</f>
        <v>3.8526262300000003E-2</v>
      </c>
      <c r="L276">
        <f t="shared" si="28"/>
        <v>-2.1905857569886362</v>
      </c>
      <c r="M276">
        <f t="shared" si="31"/>
        <v>1.4240891386757975</v>
      </c>
    </row>
    <row r="277" spans="1:13" x14ac:dyDescent="0.3">
      <c r="A277">
        <v>275</v>
      </c>
      <c r="B277">
        <f t="shared" si="29"/>
        <v>0.75290896646132788</v>
      </c>
      <c r="C277">
        <f t="shared" si="30"/>
        <v>9.5</v>
      </c>
      <c r="D277">
        <v>1</v>
      </c>
      <c r="E277">
        <v>72.0154</v>
      </c>
      <c r="F277">
        <v>3.117E-2</v>
      </c>
      <c r="G277">
        <v>65.078999999999994</v>
      </c>
      <c r="H277">
        <v>66.793000000000006</v>
      </c>
      <c r="I277">
        <f>VLOOKUP($C277,'Boys CDC 0-20'!$B$2:$F$243,3,FALSE)</f>
        <v>-1.1779190479999999</v>
      </c>
      <c r="J277">
        <f>VLOOKUP($C277,'Boys CDC 0-20'!$B$2:$F$243,4,FALSE)</f>
        <v>72.345861108999998</v>
      </c>
      <c r="K277">
        <f>VLOOKUP($C277,'Boys CDC 0-20'!$B$2:$F$243,5,FALSE)</f>
        <v>3.8526262300000003E-2</v>
      </c>
      <c r="L277">
        <f t="shared" si="28"/>
        <v>-2.1734970606599577</v>
      </c>
      <c r="M277">
        <f t="shared" si="31"/>
        <v>1.4871463401557719</v>
      </c>
    </row>
    <row r="278" spans="1:13" x14ac:dyDescent="0.3">
      <c r="A278">
        <v>276</v>
      </c>
      <c r="B278">
        <f t="shared" si="29"/>
        <v>0.75564681724845995</v>
      </c>
      <c r="C278">
        <f t="shared" si="30"/>
        <v>9.5</v>
      </c>
      <c r="D278">
        <v>1</v>
      </c>
      <c r="E278">
        <v>72.059399999999997</v>
      </c>
      <c r="F278">
        <v>3.117E-2</v>
      </c>
      <c r="G278">
        <v>65.117999999999995</v>
      </c>
      <c r="H278">
        <v>66.834000000000003</v>
      </c>
      <c r="I278">
        <f>VLOOKUP($C278,'Boys CDC 0-20'!$B$2:$F$243,3,FALSE)</f>
        <v>-1.1779190479999999</v>
      </c>
      <c r="J278">
        <f>VLOOKUP($C278,'Boys CDC 0-20'!$B$2:$F$243,4,FALSE)</f>
        <v>72.345861108999998</v>
      </c>
      <c r="K278">
        <f>VLOOKUP($C278,'Boys CDC 0-20'!$B$2:$F$243,5,FALSE)</f>
        <v>3.8526262300000003E-2</v>
      </c>
      <c r="L278">
        <f t="shared" si="28"/>
        <v>-2.1560042627047866</v>
      </c>
      <c r="M278">
        <f t="shared" si="31"/>
        <v>1.5541666152355971</v>
      </c>
    </row>
    <row r="279" spans="1:13" x14ac:dyDescent="0.3">
      <c r="A279">
        <v>277</v>
      </c>
      <c r="B279">
        <f t="shared" si="29"/>
        <v>0.75838466803559201</v>
      </c>
      <c r="C279">
        <f t="shared" si="30"/>
        <v>9.5</v>
      </c>
      <c r="D279">
        <v>1</v>
      </c>
      <c r="E279">
        <v>72.103300000000004</v>
      </c>
      <c r="F279">
        <v>3.117E-2</v>
      </c>
      <c r="G279">
        <v>65.158000000000001</v>
      </c>
      <c r="H279">
        <v>66.875</v>
      </c>
      <c r="I279">
        <f>VLOOKUP($C279,'Boys CDC 0-20'!$B$2:$F$243,3,FALSE)</f>
        <v>-1.1779190479999999</v>
      </c>
      <c r="J279">
        <f>VLOOKUP($C279,'Boys CDC 0-20'!$B$2:$F$243,4,FALSE)</f>
        <v>72.345861108999998</v>
      </c>
      <c r="K279">
        <f>VLOOKUP($C279,'Boys CDC 0-20'!$B$2:$F$243,5,FALSE)</f>
        <v>3.8526262300000003E-2</v>
      </c>
      <c r="L279">
        <f t="shared" si="28"/>
        <v>-2.1385348206912695</v>
      </c>
      <c r="M279">
        <f t="shared" si="31"/>
        <v>1.6236680577020615</v>
      </c>
    </row>
    <row r="280" spans="1:13" x14ac:dyDescent="0.3">
      <c r="A280">
        <v>278</v>
      </c>
      <c r="B280">
        <f t="shared" si="29"/>
        <v>0.76112251882272419</v>
      </c>
      <c r="C280">
        <f t="shared" si="30"/>
        <v>9.5</v>
      </c>
      <c r="D280">
        <v>1</v>
      </c>
      <c r="E280">
        <v>72.147199999999998</v>
      </c>
      <c r="F280">
        <v>3.117E-2</v>
      </c>
      <c r="G280">
        <v>65.197999999999993</v>
      </c>
      <c r="H280">
        <v>66.915999999999997</v>
      </c>
      <c r="I280">
        <f>VLOOKUP($C280,'Boys CDC 0-20'!$B$2:$F$243,3,FALSE)</f>
        <v>-1.1779190479999999</v>
      </c>
      <c r="J280">
        <f>VLOOKUP($C280,'Boys CDC 0-20'!$B$2:$F$243,4,FALSE)</f>
        <v>72.345861108999998</v>
      </c>
      <c r="K280">
        <f>VLOOKUP($C280,'Boys CDC 0-20'!$B$2:$F$243,5,FALSE)</f>
        <v>3.8526262300000003E-2</v>
      </c>
      <c r="L280">
        <f t="shared" si="28"/>
        <v>-2.1210886891446403</v>
      </c>
      <c r="M280">
        <f t="shared" si="31"/>
        <v>1.6957169808786667</v>
      </c>
    </row>
    <row r="281" spans="1:13" x14ac:dyDescent="0.3">
      <c r="A281">
        <v>279</v>
      </c>
      <c r="B281">
        <f t="shared" si="29"/>
        <v>0.76386036960985626</v>
      </c>
      <c r="C281">
        <f t="shared" si="30"/>
        <v>9.5</v>
      </c>
      <c r="D281">
        <v>1</v>
      </c>
      <c r="E281">
        <v>72.190899999999999</v>
      </c>
      <c r="F281">
        <v>3.117E-2</v>
      </c>
      <c r="G281">
        <v>65.236999999999995</v>
      </c>
      <c r="H281">
        <v>66.956000000000003</v>
      </c>
      <c r="I281">
        <f>VLOOKUP($C281,'Boys CDC 0-20'!$B$2:$F$243,3,FALSE)</f>
        <v>-1.1779190479999999</v>
      </c>
      <c r="J281">
        <f>VLOOKUP($C281,'Boys CDC 0-20'!$B$2:$F$243,4,FALSE)</f>
        <v>72.345861108999998</v>
      </c>
      <c r="K281">
        <f>VLOOKUP($C281,'Boys CDC 0-20'!$B$2:$F$243,5,FALSE)</f>
        <v>3.8526262300000003E-2</v>
      </c>
      <c r="L281">
        <f t="shared" si="28"/>
        <v>-2.104090494222266</v>
      </c>
      <c r="M281">
        <f t="shared" si="31"/>
        <v>1.768527694502614</v>
      </c>
    </row>
    <row r="282" spans="1:13" x14ac:dyDescent="0.3">
      <c r="A282">
        <v>280</v>
      </c>
      <c r="B282">
        <f t="shared" si="29"/>
        <v>0.76659822039698833</v>
      </c>
      <c r="C282">
        <f t="shared" si="30"/>
        <v>9.5</v>
      </c>
      <c r="D282">
        <v>1</v>
      </c>
      <c r="E282">
        <v>72.234700000000004</v>
      </c>
      <c r="F282">
        <v>3.117E-2</v>
      </c>
      <c r="G282">
        <v>65.277000000000001</v>
      </c>
      <c r="H282">
        <v>66.997</v>
      </c>
      <c r="I282">
        <f>VLOOKUP($C282,'Boys CDC 0-20'!$B$2:$F$243,3,FALSE)</f>
        <v>-1.1779190479999999</v>
      </c>
      <c r="J282">
        <f>VLOOKUP($C282,'Boys CDC 0-20'!$B$2:$F$243,4,FALSE)</f>
        <v>72.345861108999998</v>
      </c>
      <c r="K282">
        <f>VLOOKUP($C282,'Boys CDC 0-20'!$B$2:$F$243,5,FALSE)</f>
        <v>3.8526262300000003E-2</v>
      </c>
      <c r="L282">
        <f t="shared" si="28"/>
        <v>-2.0866902818492745</v>
      </c>
      <c r="M282">
        <f t="shared" si="31"/>
        <v>1.8458070150873016</v>
      </c>
    </row>
    <row r="283" spans="1:13" x14ac:dyDescent="0.3">
      <c r="A283">
        <v>281</v>
      </c>
      <c r="B283">
        <f t="shared" si="29"/>
        <v>0.76933607118412051</v>
      </c>
      <c r="C283">
        <f t="shared" si="30"/>
        <v>9.5</v>
      </c>
      <c r="D283">
        <v>1</v>
      </c>
      <c r="E283">
        <v>72.278300000000002</v>
      </c>
      <c r="F283">
        <v>3.117E-2</v>
      </c>
      <c r="G283">
        <v>65.316000000000003</v>
      </c>
      <c r="H283">
        <v>67.037000000000006</v>
      </c>
      <c r="I283">
        <f>VLOOKUP($C283,'Boys CDC 0-20'!$B$2:$F$243,3,FALSE)</f>
        <v>-1.1779190479999999</v>
      </c>
      <c r="J283">
        <f>VLOOKUP($C283,'Boys CDC 0-20'!$B$2:$F$243,4,FALSE)</f>
        <v>72.345861108999998</v>
      </c>
      <c r="K283">
        <f>VLOOKUP($C283,'Boys CDC 0-20'!$B$2:$F$243,5,FALSE)</f>
        <v>3.8526262300000003E-2</v>
      </c>
      <c r="L283">
        <f t="shared" si="28"/>
        <v>-2.0697368000882777</v>
      </c>
      <c r="M283">
        <f t="shared" si="31"/>
        <v>1.9238499298582703</v>
      </c>
    </row>
    <row r="284" spans="1:13" x14ac:dyDescent="0.3">
      <c r="A284">
        <v>282</v>
      </c>
      <c r="B284">
        <f t="shared" si="29"/>
        <v>0.77207392197125257</v>
      </c>
      <c r="C284">
        <f t="shared" si="30"/>
        <v>9.5</v>
      </c>
      <c r="D284">
        <v>1</v>
      </c>
      <c r="E284">
        <v>72.321899999999999</v>
      </c>
      <c r="F284">
        <v>3.117E-2</v>
      </c>
      <c r="G284">
        <v>65.355999999999995</v>
      </c>
      <c r="H284">
        <v>67.078000000000003</v>
      </c>
      <c r="I284">
        <f>VLOOKUP($C284,'Boys CDC 0-20'!$B$2:$F$243,3,FALSE)</f>
        <v>-1.1779190479999999</v>
      </c>
      <c r="J284">
        <f>VLOOKUP($C284,'Boys CDC 0-20'!$B$2:$F$243,4,FALSE)</f>
        <v>72.345861108999998</v>
      </c>
      <c r="K284">
        <f>VLOOKUP($C284,'Boys CDC 0-20'!$B$2:$F$243,5,FALSE)</f>
        <v>3.8526262300000003E-2</v>
      </c>
      <c r="L284">
        <f t="shared" si="28"/>
        <v>-2.0523823307458757</v>
      </c>
      <c r="M284">
        <f t="shared" si="31"/>
        <v>2.0066260169797818</v>
      </c>
    </row>
    <row r="285" spans="1:13" x14ac:dyDescent="0.3">
      <c r="A285">
        <v>283</v>
      </c>
      <c r="B285">
        <f t="shared" si="29"/>
        <v>0.77481177275838464</v>
      </c>
      <c r="C285">
        <f t="shared" si="30"/>
        <v>9.5</v>
      </c>
      <c r="D285">
        <v>1</v>
      </c>
      <c r="E285">
        <v>72.365499999999997</v>
      </c>
      <c r="F285">
        <v>3.117E-2</v>
      </c>
      <c r="G285">
        <v>65.394999999999996</v>
      </c>
      <c r="H285">
        <v>67.117999999999995</v>
      </c>
      <c r="I285">
        <f>VLOOKUP($C285,'Boys CDC 0-20'!$B$2:$F$243,3,FALSE)</f>
        <v>-1.1779190479999999</v>
      </c>
      <c r="J285">
        <f>VLOOKUP($C285,'Boys CDC 0-20'!$B$2:$F$243,4,FALSE)</f>
        <v>72.345861108999998</v>
      </c>
      <c r="K285">
        <f>VLOOKUP($C285,'Boys CDC 0-20'!$B$2:$F$243,5,FALSE)</f>
        <v>3.8526262300000003E-2</v>
      </c>
      <c r="L285">
        <f t="shared" si="28"/>
        <v>-2.0354733907328502</v>
      </c>
      <c r="M285">
        <f t="shared" si="31"/>
        <v>2.0901631662287783</v>
      </c>
    </row>
    <row r="286" spans="1:13" x14ac:dyDescent="0.3">
      <c r="A286">
        <v>284</v>
      </c>
      <c r="B286">
        <f t="shared" si="29"/>
        <v>0.77754962354551682</v>
      </c>
      <c r="C286">
        <f t="shared" si="30"/>
        <v>9.5</v>
      </c>
      <c r="D286">
        <v>1</v>
      </c>
      <c r="E286">
        <v>72.408900000000003</v>
      </c>
      <c r="F286">
        <v>3.117E-2</v>
      </c>
      <c r="G286">
        <v>65.433999999999997</v>
      </c>
      <c r="H286">
        <v>67.158000000000001</v>
      </c>
      <c r="I286">
        <f>VLOOKUP($C286,'Boys CDC 0-20'!$B$2:$F$243,3,FALSE)</f>
        <v>-1.1779190479999999</v>
      </c>
      <c r="J286">
        <f>VLOOKUP($C286,'Boys CDC 0-20'!$B$2:$F$243,4,FALSE)</f>
        <v>72.345861108999998</v>
      </c>
      <c r="K286">
        <f>VLOOKUP($C286,'Boys CDC 0-20'!$B$2:$F$243,5,FALSE)</f>
        <v>3.8526262300000003E-2</v>
      </c>
      <c r="L286">
        <f t="shared" si="28"/>
        <v>-2.0185863836843345</v>
      </c>
      <c r="M286">
        <f t="shared" si="31"/>
        <v>2.176511371702563</v>
      </c>
    </row>
    <row r="287" spans="1:13" x14ac:dyDescent="0.3">
      <c r="A287">
        <v>285</v>
      </c>
      <c r="B287">
        <f t="shared" si="29"/>
        <v>0.78028747433264889</v>
      </c>
      <c r="C287">
        <f t="shared" si="30"/>
        <v>9.5</v>
      </c>
      <c r="D287">
        <v>1</v>
      </c>
      <c r="E287">
        <v>72.452299999999994</v>
      </c>
      <c r="F287">
        <v>3.117E-2</v>
      </c>
      <c r="G287">
        <v>65.474000000000004</v>
      </c>
      <c r="H287">
        <v>67.198999999999998</v>
      </c>
      <c r="I287">
        <f>VLOOKUP($C287,'Boys CDC 0-20'!$B$2:$F$243,3,FALSE)</f>
        <v>-1.1779190479999999</v>
      </c>
      <c r="J287">
        <f>VLOOKUP($C287,'Boys CDC 0-20'!$B$2:$F$243,4,FALSE)</f>
        <v>72.345861108999998</v>
      </c>
      <c r="K287">
        <f>VLOOKUP($C287,'Boys CDC 0-20'!$B$2:$F$243,5,FALSE)</f>
        <v>3.8526262300000003E-2</v>
      </c>
      <c r="L287">
        <f t="shared" si="28"/>
        <v>-2.0012999203496231</v>
      </c>
      <c r="M287">
        <f t="shared" si="31"/>
        <v>2.268003916638027</v>
      </c>
    </row>
    <row r="288" spans="1:13" x14ac:dyDescent="0.3">
      <c r="A288">
        <v>286</v>
      </c>
      <c r="B288">
        <f t="shared" si="29"/>
        <v>0.78302532511978096</v>
      </c>
      <c r="C288">
        <f t="shared" si="30"/>
        <v>9.5</v>
      </c>
      <c r="D288">
        <v>1</v>
      </c>
      <c r="E288">
        <v>72.495699999999999</v>
      </c>
      <c r="F288">
        <v>3.117E-2</v>
      </c>
      <c r="G288">
        <v>65.513000000000005</v>
      </c>
      <c r="H288">
        <v>67.239000000000004</v>
      </c>
      <c r="I288">
        <f>VLOOKUP($C288,'Boys CDC 0-20'!$B$2:$F$243,3,FALSE)</f>
        <v>-1.1779190479999999</v>
      </c>
      <c r="J288">
        <f>VLOOKUP($C288,'Boys CDC 0-20'!$B$2:$F$243,4,FALSE)</f>
        <v>72.345861108999998</v>
      </c>
      <c r="K288">
        <f>VLOOKUP($C288,'Boys CDC 0-20'!$B$2:$F$243,5,FALSE)</f>
        <v>3.8526262300000003E-2</v>
      </c>
      <c r="L288">
        <f t="shared" si="28"/>
        <v>-1.9844572005926826</v>
      </c>
      <c r="M288">
        <f t="shared" si="31"/>
        <v>2.3602447396700166</v>
      </c>
    </row>
    <row r="289" spans="1:13" x14ac:dyDescent="0.3">
      <c r="A289">
        <v>287</v>
      </c>
      <c r="B289">
        <f t="shared" si="29"/>
        <v>0.78576317590691303</v>
      </c>
      <c r="C289">
        <f t="shared" si="30"/>
        <v>9.5</v>
      </c>
      <c r="D289">
        <v>1</v>
      </c>
      <c r="E289">
        <v>72.539000000000001</v>
      </c>
      <c r="F289">
        <v>3.117E-2</v>
      </c>
      <c r="G289">
        <v>65.552000000000007</v>
      </c>
      <c r="H289">
        <v>67.278999999999996</v>
      </c>
      <c r="I289">
        <f>VLOOKUP($C289,'Boys CDC 0-20'!$B$2:$F$243,3,FALSE)</f>
        <v>-1.1779190479999999</v>
      </c>
      <c r="J289">
        <f>VLOOKUP($C289,'Boys CDC 0-20'!$B$2:$F$243,4,FALSE)</f>
        <v>72.345861108999998</v>
      </c>
      <c r="K289">
        <f>VLOOKUP($C289,'Boys CDC 0-20'!$B$2:$F$243,5,FALSE)</f>
        <v>3.8526262300000003E-2</v>
      </c>
      <c r="L289">
        <f t="shared" si="28"/>
        <v>-1.9676362886150336</v>
      </c>
      <c r="M289">
        <f t="shared" si="31"/>
        <v>2.455495062333469</v>
      </c>
    </row>
    <row r="290" spans="1:13" x14ac:dyDescent="0.3">
      <c r="A290">
        <v>288</v>
      </c>
      <c r="B290">
        <f t="shared" si="29"/>
        <v>0.7885010266940452</v>
      </c>
      <c r="C290">
        <f t="shared" si="30"/>
        <v>9.5</v>
      </c>
      <c r="D290">
        <v>1</v>
      </c>
      <c r="E290">
        <v>72.5822</v>
      </c>
      <c r="F290">
        <v>3.117E-2</v>
      </c>
      <c r="G290">
        <v>65.590999999999994</v>
      </c>
      <c r="H290">
        <v>67.319000000000003</v>
      </c>
      <c r="I290">
        <f>VLOOKUP($C290,'Boys CDC 0-20'!$B$2:$F$243,3,FALSE)</f>
        <v>-1.1779190479999999</v>
      </c>
      <c r="J290">
        <f>VLOOKUP($C290,'Boys CDC 0-20'!$B$2:$F$243,4,FALSE)</f>
        <v>72.345861108999998</v>
      </c>
      <c r="K290">
        <f>VLOOKUP($C290,'Boys CDC 0-20'!$B$2:$F$243,5,FALSE)</f>
        <v>3.8526262300000003E-2</v>
      </c>
      <c r="L290">
        <f t="shared" si="28"/>
        <v>-1.95083714323976</v>
      </c>
      <c r="M290">
        <f t="shared" si="31"/>
        <v>2.5538210920381275</v>
      </c>
    </row>
    <row r="291" spans="1:13" x14ac:dyDescent="0.3">
      <c r="A291">
        <v>289</v>
      </c>
      <c r="B291">
        <f t="shared" si="29"/>
        <v>0.79123887748117727</v>
      </c>
      <c r="C291">
        <f t="shared" si="30"/>
        <v>9.5</v>
      </c>
      <c r="D291">
        <v>1</v>
      </c>
      <c r="E291">
        <v>72.625299999999996</v>
      </c>
      <c r="F291">
        <v>3.117E-2</v>
      </c>
      <c r="G291">
        <v>65.63</v>
      </c>
      <c r="H291">
        <v>67.358999999999995</v>
      </c>
      <c r="I291">
        <f>VLOOKUP($C291,'Boys CDC 0-20'!$B$2:$F$243,3,FALSE)</f>
        <v>-1.1779190479999999</v>
      </c>
      <c r="J291">
        <f>VLOOKUP($C291,'Boys CDC 0-20'!$B$2:$F$243,4,FALSE)</f>
        <v>72.345861108999998</v>
      </c>
      <c r="K291">
        <f>VLOOKUP($C291,'Boys CDC 0-20'!$B$2:$F$243,5,FALSE)</f>
        <v>3.8526262300000003E-2</v>
      </c>
      <c r="L291">
        <f t="shared" si="28"/>
        <v>-1.9340597233921297</v>
      </c>
      <c r="M291">
        <f t="shared" si="31"/>
        <v>2.655289261077352</v>
      </c>
    </row>
    <row r="292" spans="1:13" x14ac:dyDescent="0.3">
      <c r="A292">
        <v>290</v>
      </c>
      <c r="B292">
        <f t="shared" si="29"/>
        <v>0.79397672826830934</v>
      </c>
      <c r="C292">
        <f t="shared" si="30"/>
        <v>9.5</v>
      </c>
      <c r="D292">
        <v>1</v>
      </c>
      <c r="E292">
        <v>72.668400000000005</v>
      </c>
      <c r="F292">
        <v>3.117E-2</v>
      </c>
      <c r="G292">
        <v>65.668999999999997</v>
      </c>
      <c r="H292">
        <v>67.399000000000001</v>
      </c>
      <c r="I292">
        <f>VLOOKUP($C292,'Boys CDC 0-20'!$B$2:$F$243,3,FALSE)</f>
        <v>-1.1779190479999999</v>
      </c>
      <c r="J292">
        <f>VLOOKUP($C292,'Boys CDC 0-20'!$B$2:$F$243,4,FALSE)</f>
        <v>72.345861108999998</v>
      </c>
      <c r="K292">
        <f>VLOOKUP($C292,'Boys CDC 0-20'!$B$2:$F$243,5,FALSE)</f>
        <v>3.8526262300000003E-2</v>
      </c>
      <c r="L292">
        <f t="shared" si="28"/>
        <v>-1.9173039880992224</v>
      </c>
      <c r="M292">
        <f t="shared" si="31"/>
        <v>2.7599661789506214</v>
      </c>
    </row>
    <row r="293" spans="1:13" x14ac:dyDescent="0.3">
      <c r="A293">
        <v>291</v>
      </c>
      <c r="B293">
        <f t="shared" si="29"/>
        <v>0.79671457905544152</v>
      </c>
      <c r="C293">
        <f t="shared" si="30"/>
        <v>9.5</v>
      </c>
      <c r="D293">
        <v>1</v>
      </c>
      <c r="E293">
        <v>72.711500000000001</v>
      </c>
      <c r="F293">
        <v>3.117E-2</v>
      </c>
      <c r="G293">
        <v>65.707999999999998</v>
      </c>
      <c r="H293">
        <v>67.438999999999993</v>
      </c>
      <c r="I293">
        <f>VLOOKUP($C293,'Boys CDC 0-20'!$B$2:$F$243,3,FALSE)</f>
        <v>-1.1779190479999999</v>
      </c>
      <c r="J293">
        <f>VLOOKUP($C293,'Boys CDC 0-20'!$B$2:$F$243,4,FALSE)</f>
        <v>72.345861108999998</v>
      </c>
      <c r="K293">
        <f>VLOOKUP($C293,'Boys CDC 0-20'!$B$2:$F$243,5,FALSE)</f>
        <v>3.8526262300000003E-2</v>
      </c>
      <c r="L293">
        <f t="shared" si="28"/>
        <v>-1.9005698964896756</v>
      </c>
      <c r="M293">
        <f t="shared" si="31"/>
        <v>2.8679185833506105</v>
      </c>
    </row>
    <row r="294" spans="1:13" x14ac:dyDescent="0.3">
      <c r="A294">
        <v>292</v>
      </c>
      <c r="B294">
        <f t="shared" si="29"/>
        <v>0.79945242984257359</v>
      </c>
      <c r="C294">
        <f t="shared" si="30"/>
        <v>9.5</v>
      </c>
      <c r="D294">
        <v>1</v>
      </c>
      <c r="E294">
        <v>72.754400000000004</v>
      </c>
      <c r="F294">
        <v>3.117E-2</v>
      </c>
      <c r="G294">
        <v>65.747</v>
      </c>
      <c r="H294">
        <v>67.478999999999999</v>
      </c>
      <c r="I294">
        <f>VLOOKUP($C294,'Boys CDC 0-20'!$B$2:$F$243,3,FALSE)</f>
        <v>-1.1779190479999999</v>
      </c>
      <c r="J294">
        <f>VLOOKUP($C294,'Boys CDC 0-20'!$B$2:$F$243,4,FALSE)</f>
        <v>72.345861108999998</v>
      </c>
      <c r="K294">
        <f>VLOOKUP($C294,'Boys CDC 0-20'!$B$2:$F$243,5,FALSE)</f>
        <v>3.8526262300000003E-2</v>
      </c>
      <c r="L294">
        <f t="shared" si="28"/>
        <v>-1.8838574077933115</v>
      </c>
      <c r="M294">
        <f t="shared" si="31"/>
        <v>2.9792132898533419</v>
      </c>
    </row>
    <row r="295" spans="1:13" x14ac:dyDescent="0.3">
      <c r="A295">
        <v>293</v>
      </c>
      <c r="B295">
        <f t="shared" si="29"/>
        <v>0.80219028062970565</v>
      </c>
      <c r="C295">
        <f t="shared" si="30"/>
        <v>9.5</v>
      </c>
      <c r="D295">
        <v>1</v>
      </c>
      <c r="E295">
        <v>72.797399999999996</v>
      </c>
      <c r="F295">
        <v>3.117E-2</v>
      </c>
      <c r="G295">
        <v>65.784999999999997</v>
      </c>
      <c r="H295">
        <v>67.519000000000005</v>
      </c>
      <c r="I295">
        <f>VLOOKUP($C295,'Boys CDC 0-20'!$B$2:$F$243,3,FALSE)</f>
        <v>-1.1779190479999999</v>
      </c>
      <c r="J295">
        <f>VLOOKUP($C295,'Boys CDC 0-20'!$B$2:$F$243,4,FALSE)</f>
        <v>72.345861108999998</v>
      </c>
      <c r="K295">
        <f>VLOOKUP($C295,'Boys CDC 0-20'!$B$2:$F$243,5,FALSE)</f>
        <v>3.8526262300000003E-2</v>
      </c>
      <c r="L295">
        <f t="shared" si="28"/>
        <v>-1.8671664813408793</v>
      </c>
      <c r="M295">
        <f t="shared" si="31"/>
        <v>3.093917140349896</v>
      </c>
    </row>
    <row r="296" spans="1:13" x14ac:dyDescent="0.3">
      <c r="A296">
        <v>294</v>
      </c>
      <c r="B296">
        <f t="shared" si="29"/>
        <v>0.80492813141683783</v>
      </c>
      <c r="C296">
        <f t="shared" si="30"/>
        <v>9.5</v>
      </c>
      <c r="D296">
        <v>1</v>
      </c>
      <c r="E296">
        <v>72.840199999999996</v>
      </c>
      <c r="F296">
        <v>3.117E-2</v>
      </c>
      <c r="G296">
        <v>65.823999999999998</v>
      </c>
      <c r="H296">
        <v>67.558000000000007</v>
      </c>
      <c r="I296">
        <f>VLOOKUP($C296,'Boys CDC 0-20'!$B$2:$F$243,3,FALSE)</f>
        <v>-1.1779190479999999</v>
      </c>
      <c r="J296">
        <f>VLOOKUP($C296,'Boys CDC 0-20'!$B$2:$F$243,4,FALSE)</f>
        <v>72.345861108999998</v>
      </c>
      <c r="K296">
        <f>VLOOKUP($C296,'Boys CDC 0-20'!$B$2:$F$243,5,FALSE)</f>
        <v>3.8526262300000003E-2</v>
      </c>
      <c r="L296">
        <f t="shared" si="28"/>
        <v>-1.8509135497126348</v>
      </c>
      <c r="M296">
        <f t="shared" si="31"/>
        <v>3.2090995560839444</v>
      </c>
    </row>
    <row r="297" spans="1:13" x14ac:dyDescent="0.3">
      <c r="A297">
        <v>295</v>
      </c>
      <c r="B297">
        <f t="shared" si="29"/>
        <v>0.8076659822039699</v>
      </c>
      <c r="C297">
        <f t="shared" si="30"/>
        <v>9.5</v>
      </c>
      <c r="D297">
        <v>1</v>
      </c>
      <c r="E297">
        <v>72.882999999999996</v>
      </c>
      <c r="F297">
        <v>3.117E-2</v>
      </c>
      <c r="G297">
        <v>65.863</v>
      </c>
      <c r="H297">
        <v>67.597999999999999</v>
      </c>
      <c r="I297">
        <f>VLOOKUP($C297,'Boys CDC 0-20'!$B$2:$F$243,3,FALSE)</f>
        <v>-1.1779190479999999</v>
      </c>
      <c r="J297">
        <f>VLOOKUP($C297,'Boys CDC 0-20'!$B$2:$F$243,4,FALSE)</f>
        <v>72.345861108999998</v>
      </c>
      <c r="K297">
        <f>VLOOKUP($C297,'Boys CDC 0-20'!$B$2:$F$243,5,FALSE)</f>
        <v>3.8526262300000003E-2</v>
      </c>
      <c r="L297">
        <f t="shared" si="28"/>
        <v>-1.8342650896046091</v>
      </c>
      <c r="M297">
        <f t="shared" si="31"/>
        <v>3.3307326806970594</v>
      </c>
    </row>
    <row r="298" spans="1:13" x14ac:dyDescent="0.3">
      <c r="A298">
        <v>296</v>
      </c>
      <c r="B298">
        <f t="shared" si="29"/>
        <v>0.81040383299110197</v>
      </c>
      <c r="C298">
        <f t="shared" si="30"/>
        <v>9.5</v>
      </c>
      <c r="D298">
        <v>1</v>
      </c>
      <c r="E298">
        <v>72.925700000000006</v>
      </c>
      <c r="F298">
        <v>3.117E-2</v>
      </c>
      <c r="G298">
        <v>65.900999999999996</v>
      </c>
      <c r="H298">
        <v>67.638000000000005</v>
      </c>
      <c r="I298">
        <f>VLOOKUP($C298,'Boys CDC 0-20'!$B$2:$F$243,3,FALSE)</f>
        <v>-1.1779190479999999</v>
      </c>
      <c r="J298">
        <f>VLOOKUP($C298,'Boys CDC 0-20'!$B$2:$F$243,4,FALSE)</f>
        <v>72.345861108999998</v>
      </c>
      <c r="K298">
        <f>VLOOKUP($C298,'Boys CDC 0-20'!$B$2:$F$243,5,FALSE)</f>
        <v>3.8526262300000003E-2</v>
      </c>
      <c r="L298">
        <f t="shared" si="28"/>
        <v>-1.8176380713430749</v>
      </c>
      <c r="M298">
        <f t="shared" si="31"/>
        <v>3.4559734363515129</v>
      </c>
    </row>
    <row r="299" spans="1:13" x14ac:dyDescent="0.3">
      <c r="A299">
        <v>297</v>
      </c>
      <c r="B299">
        <f t="shared" si="29"/>
        <v>0.81314168377823404</v>
      </c>
      <c r="C299">
        <f t="shared" si="30"/>
        <v>9.5</v>
      </c>
      <c r="D299">
        <v>1</v>
      </c>
      <c r="E299">
        <v>72.968400000000003</v>
      </c>
      <c r="F299">
        <v>3.117E-2</v>
      </c>
      <c r="G299">
        <v>65.94</v>
      </c>
      <c r="H299">
        <v>67.677000000000007</v>
      </c>
      <c r="I299">
        <f>VLOOKUP($C299,'Boys CDC 0-20'!$B$2:$F$243,3,FALSE)</f>
        <v>-1.1779190479999999</v>
      </c>
      <c r="J299">
        <f>VLOOKUP($C299,'Boys CDC 0-20'!$B$2:$F$243,4,FALSE)</f>
        <v>72.345861108999998</v>
      </c>
      <c r="K299">
        <f>VLOOKUP($C299,'Boys CDC 0-20'!$B$2:$F$243,5,FALSE)</f>
        <v>3.8526262300000003E-2</v>
      </c>
      <c r="L299">
        <f t="shared" si="28"/>
        <v>-1.8014473345648125</v>
      </c>
      <c r="M299">
        <f t="shared" si="31"/>
        <v>3.5816200575265493</v>
      </c>
    </row>
    <row r="300" spans="1:13" x14ac:dyDescent="0.3">
      <c r="A300">
        <v>298</v>
      </c>
      <c r="B300">
        <f t="shared" si="29"/>
        <v>0.81587953456536622</v>
      </c>
      <c r="C300">
        <f t="shared" si="30"/>
        <v>9.5</v>
      </c>
      <c r="D300">
        <v>1</v>
      </c>
      <c r="E300">
        <v>73.010999999999996</v>
      </c>
      <c r="F300">
        <v>3.117E-2</v>
      </c>
      <c r="G300">
        <v>65.977999999999994</v>
      </c>
      <c r="H300">
        <v>67.716999999999999</v>
      </c>
      <c r="I300">
        <f>VLOOKUP($C300,'Boys CDC 0-20'!$B$2:$F$243,3,FALSE)</f>
        <v>-1.1779190479999999</v>
      </c>
      <c r="J300">
        <f>VLOOKUP($C300,'Boys CDC 0-20'!$B$2:$F$243,4,FALSE)</f>
        <v>72.345861108999998</v>
      </c>
      <c r="K300">
        <f>VLOOKUP($C300,'Boys CDC 0-20'!$B$2:$F$243,5,FALSE)</f>
        <v>3.8526262300000003E-2</v>
      </c>
      <c r="L300">
        <f t="shared" si="28"/>
        <v>-1.7848625457357501</v>
      </c>
      <c r="M300">
        <f t="shared" si="31"/>
        <v>3.7141807586421423</v>
      </c>
    </row>
    <row r="301" spans="1:13" x14ac:dyDescent="0.3">
      <c r="A301">
        <v>299</v>
      </c>
      <c r="B301">
        <f t="shared" si="29"/>
        <v>0.81861738535249828</v>
      </c>
      <c r="C301">
        <f t="shared" si="30"/>
        <v>9.5</v>
      </c>
      <c r="D301">
        <v>1</v>
      </c>
      <c r="E301">
        <v>73.0535</v>
      </c>
      <c r="F301">
        <v>3.1179999999999999E-2</v>
      </c>
      <c r="G301">
        <v>66.015000000000001</v>
      </c>
      <c r="H301">
        <v>67.754999999999995</v>
      </c>
      <c r="I301">
        <f>VLOOKUP($C301,'Boys CDC 0-20'!$B$2:$F$243,3,FALSE)</f>
        <v>-1.1779190479999999</v>
      </c>
      <c r="J301">
        <f>VLOOKUP($C301,'Boys CDC 0-20'!$B$2:$F$243,4,FALSE)</f>
        <v>72.345861108999998</v>
      </c>
      <c r="K301">
        <f>VLOOKUP($C301,'Boys CDC 0-20'!$B$2:$F$243,5,FALSE)</f>
        <v>3.8526262300000003E-2</v>
      </c>
      <c r="L301">
        <f t="shared" si="28"/>
        <v>-1.7691267467750569</v>
      </c>
      <c r="M301">
        <f t="shared" si="31"/>
        <v>3.8436362638459372</v>
      </c>
    </row>
    <row r="302" spans="1:13" x14ac:dyDescent="0.3">
      <c r="A302">
        <v>300</v>
      </c>
      <c r="B302">
        <f t="shared" si="29"/>
        <v>0.82135523613963035</v>
      </c>
      <c r="C302">
        <f t="shared" si="30"/>
        <v>9.5</v>
      </c>
      <c r="D302">
        <v>1</v>
      </c>
      <c r="E302">
        <v>73.096000000000004</v>
      </c>
      <c r="F302">
        <v>3.1179999999999999E-2</v>
      </c>
      <c r="G302">
        <v>66.052999999999997</v>
      </c>
      <c r="H302">
        <v>67.793999999999997</v>
      </c>
      <c r="I302">
        <f>VLOOKUP($C302,'Boys CDC 0-20'!$B$2:$F$243,3,FALSE)</f>
        <v>-1.1779190479999999</v>
      </c>
      <c r="J302">
        <f>VLOOKUP($C302,'Boys CDC 0-20'!$B$2:$F$243,4,FALSE)</f>
        <v>72.345861108999998</v>
      </c>
      <c r="K302">
        <f>VLOOKUP($C302,'Boys CDC 0-20'!$B$2:$F$243,5,FALSE)</f>
        <v>3.8526262300000003E-2</v>
      </c>
      <c r="L302">
        <f t="shared" si="28"/>
        <v>-1.7529968215623453</v>
      </c>
      <c r="M302">
        <f t="shared" si="31"/>
        <v>3.9801276331186561</v>
      </c>
    </row>
    <row r="303" spans="1:13" x14ac:dyDescent="0.3">
      <c r="A303">
        <v>301</v>
      </c>
      <c r="B303">
        <f t="shared" si="29"/>
        <v>0.82409308692676253</v>
      </c>
      <c r="C303">
        <f t="shared" si="30"/>
        <v>9.5</v>
      </c>
      <c r="D303">
        <v>1</v>
      </c>
      <c r="E303">
        <v>73.138400000000004</v>
      </c>
      <c r="F303">
        <v>3.1179999999999999E-2</v>
      </c>
      <c r="G303">
        <v>66.090999999999994</v>
      </c>
      <c r="H303">
        <v>67.832999999999998</v>
      </c>
      <c r="I303">
        <f>VLOOKUP($C303,'Boys CDC 0-20'!$B$2:$F$243,3,FALSE)</f>
        <v>-1.1779190479999999</v>
      </c>
      <c r="J303">
        <f>VLOOKUP($C303,'Boys CDC 0-20'!$B$2:$F$243,4,FALSE)</f>
        <v>72.345861108999998</v>
      </c>
      <c r="K303">
        <f>VLOOKUP($C303,'Boys CDC 0-20'!$B$2:$F$243,5,FALSE)</f>
        <v>3.8526262300000003E-2</v>
      </c>
      <c r="L303">
        <f t="shared" si="28"/>
        <v>-1.7368870928187727</v>
      </c>
      <c r="M303">
        <f t="shared" si="31"/>
        <v>4.1203551054285086</v>
      </c>
    </row>
    <row r="304" spans="1:13" x14ac:dyDescent="0.3">
      <c r="A304">
        <v>302</v>
      </c>
      <c r="B304">
        <f t="shared" si="29"/>
        <v>0.8268309377138946</v>
      </c>
      <c r="C304">
        <f t="shared" si="30"/>
        <v>9.5</v>
      </c>
      <c r="D304">
        <v>1</v>
      </c>
      <c r="E304">
        <v>73.180800000000005</v>
      </c>
      <c r="F304">
        <v>3.1179999999999999E-2</v>
      </c>
      <c r="G304">
        <v>66.13</v>
      </c>
      <c r="H304">
        <v>67.873000000000005</v>
      </c>
      <c r="I304">
        <f>VLOOKUP($C304,'Boys CDC 0-20'!$B$2:$F$243,3,FALSE)</f>
        <v>-1.1779190479999999</v>
      </c>
      <c r="J304">
        <f>VLOOKUP($C304,'Boys CDC 0-20'!$B$2:$F$243,4,FALSE)</f>
        <v>72.345861108999998</v>
      </c>
      <c r="K304">
        <f>VLOOKUP($C304,'Boys CDC 0-20'!$B$2:$F$243,5,FALSE)</f>
        <v>3.8526262300000003E-2</v>
      </c>
      <c r="L304">
        <f t="shared" si="28"/>
        <v>-1.7203852353674758</v>
      </c>
      <c r="M304">
        <f t="shared" si="31"/>
        <v>4.2681219510724127</v>
      </c>
    </row>
    <row r="305" spans="1:13" x14ac:dyDescent="0.3">
      <c r="A305">
        <v>303</v>
      </c>
      <c r="B305">
        <f t="shared" si="29"/>
        <v>0.82956878850102667</v>
      </c>
      <c r="C305">
        <f t="shared" si="30"/>
        <v>9.5</v>
      </c>
      <c r="D305">
        <v>1</v>
      </c>
      <c r="E305">
        <v>73.223100000000002</v>
      </c>
      <c r="F305">
        <v>3.1179999999999999E-2</v>
      </c>
      <c r="G305">
        <v>66.168000000000006</v>
      </c>
      <c r="H305">
        <v>67.912000000000006</v>
      </c>
      <c r="I305">
        <f>VLOOKUP($C305,'Boys CDC 0-20'!$B$2:$F$243,3,FALSE)</f>
        <v>-1.1779190479999999</v>
      </c>
      <c r="J305">
        <f>VLOOKUP($C305,'Boys CDC 0-20'!$B$2:$F$243,4,FALSE)</f>
        <v>72.345861108999998</v>
      </c>
      <c r="K305">
        <f>VLOOKUP($C305,'Boys CDC 0-20'!$B$2:$F$243,5,FALSE)</f>
        <v>3.8526262300000003E-2</v>
      </c>
      <c r="L305">
        <f t="shared" si="28"/>
        <v>-1.7043163045022889</v>
      </c>
      <c r="M305">
        <f t="shared" si="31"/>
        <v>4.4161005272752094</v>
      </c>
    </row>
    <row r="306" spans="1:13" x14ac:dyDescent="0.3">
      <c r="A306">
        <v>304</v>
      </c>
      <c r="B306">
        <f t="shared" si="29"/>
        <v>0.83230663928815884</v>
      </c>
      <c r="C306">
        <f t="shared" si="30"/>
        <v>9.5</v>
      </c>
      <c r="D306">
        <v>1</v>
      </c>
      <c r="E306">
        <v>73.265299999999996</v>
      </c>
      <c r="F306">
        <v>3.1179999999999999E-2</v>
      </c>
      <c r="G306">
        <v>66.206000000000003</v>
      </c>
      <c r="H306">
        <v>67.950999999999993</v>
      </c>
      <c r="I306">
        <f>VLOOKUP($C306,'Boys CDC 0-20'!$B$2:$F$243,3,FALSE)</f>
        <v>-1.1779190479999999</v>
      </c>
      <c r="J306">
        <f>VLOOKUP($C306,'Boys CDC 0-20'!$B$2:$F$243,4,FALSE)</f>
        <v>72.345861108999998</v>
      </c>
      <c r="K306">
        <f>VLOOKUP($C306,'Boys CDC 0-20'!$B$2:$F$243,5,FALSE)</f>
        <v>3.8526262300000003E-2</v>
      </c>
      <c r="L306">
        <f t="shared" si="28"/>
        <v>-1.6882674587968372</v>
      </c>
      <c r="M306">
        <f t="shared" si="31"/>
        <v>4.5679949443459149</v>
      </c>
    </row>
    <row r="307" spans="1:13" x14ac:dyDescent="0.3">
      <c r="A307">
        <v>305</v>
      </c>
      <c r="B307">
        <f t="shared" si="29"/>
        <v>0.83504449007529091</v>
      </c>
      <c r="C307">
        <f t="shared" si="30"/>
        <v>10.5</v>
      </c>
      <c r="D307">
        <v>1</v>
      </c>
      <c r="E307">
        <v>73.307500000000005</v>
      </c>
      <c r="F307">
        <v>3.1179999999999999E-2</v>
      </c>
      <c r="G307">
        <v>66.244</v>
      </c>
      <c r="H307">
        <v>67.989999999999995</v>
      </c>
      <c r="I307">
        <f>VLOOKUP($C307,'Boys CDC 0-20'!$B$2:$F$243,3,FALSE)</f>
        <v>-1.045326049</v>
      </c>
      <c r="J307">
        <f>VLOOKUP($C307,'Boys CDC 0-20'!$B$2:$F$243,4,FALSE)</f>
        <v>73.666654102999999</v>
      </c>
      <c r="K307">
        <f>VLOOKUP($C307,'Boys CDC 0-20'!$B$2:$F$243,5,FALSE)</f>
        <v>3.8553387000000001E-2</v>
      </c>
      <c r="L307">
        <f t="shared" si="28"/>
        <v>-2.1696261149988203</v>
      </c>
      <c r="M307">
        <f t="shared" si="31"/>
        <v>1.5017590683324045</v>
      </c>
    </row>
    <row r="308" spans="1:13" x14ac:dyDescent="0.3">
      <c r="A308">
        <v>306</v>
      </c>
      <c r="B308">
        <f t="shared" si="29"/>
        <v>0.83778234086242298</v>
      </c>
      <c r="C308">
        <f t="shared" si="30"/>
        <v>10.5</v>
      </c>
      <c r="D308">
        <v>1</v>
      </c>
      <c r="E308">
        <v>73.349699999999999</v>
      </c>
      <c r="F308">
        <v>3.1179999999999999E-2</v>
      </c>
      <c r="G308">
        <v>66.281999999999996</v>
      </c>
      <c r="H308">
        <v>68.028999999999996</v>
      </c>
      <c r="I308">
        <f>VLOOKUP($C308,'Boys CDC 0-20'!$B$2:$F$243,3,FALSE)</f>
        <v>-1.045326049</v>
      </c>
      <c r="J308">
        <f>VLOOKUP($C308,'Boys CDC 0-20'!$B$2:$F$243,4,FALSE)</f>
        <v>73.666654102999999</v>
      </c>
      <c r="K308">
        <f>VLOOKUP($C308,'Boys CDC 0-20'!$B$2:$F$243,5,FALSE)</f>
        <v>3.8553387000000001E-2</v>
      </c>
      <c r="L308">
        <f t="shared" si="28"/>
        <v>-2.1534562362639416</v>
      </c>
      <c r="M308">
        <f t="shared" si="31"/>
        <v>1.5641419999408621</v>
      </c>
    </row>
    <row r="309" spans="1:13" x14ac:dyDescent="0.3">
      <c r="A309">
        <v>307</v>
      </c>
      <c r="B309">
        <f t="shared" si="29"/>
        <v>0.84052019164955505</v>
      </c>
      <c r="C309">
        <f t="shared" si="30"/>
        <v>10.5</v>
      </c>
      <c r="D309">
        <v>1</v>
      </c>
      <c r="E309">
        <v>73.3917</v>
      </c>
      <c r="F309">
        <v>3.1189999999999999E-2</v>
      </c>
      <c r="G309">
        <v>66.317999999999998</v>
      </c>
      <c r="H309">
        <v>68.066000000000003</v>
      </c>
      <c r="I309">
        <f>VLOOKUP($C309,'Boys CDC 0-20'!$B$2:$F$243,3,FALSE)</f>
        <v>-1.045326049</v>
      </c>
      <c r="J309">
        <f>VLOOKUP($C309,'Boys CDC 0-20'!$B$2:$F$243,4,FALSE)</f>
        <v>73.666654102999999</v>
      </c>
      <c r="K309">
        <f>VLOOKUP($C309,'Boys CDC 0-20'!$B$2:$F$243,5,FALSE)</f>
        <v>3.8553387000000001E-2</v>
      </c>
      <c r="L309">
        <f t="shared" si="28"/>
        <v>-2.1381330988625127</v>
      </c>
      <c r="M309">
        <f t="shared" si="31"/>
        <v>1.6252971129053555</v>
      </c>
    </row>
    <row r="310" spans="1:13" x14ac:dyDescent="0.3">
      <c r="A310">
        <v>308</v>
      </c>
      <c r="B310">
        <f t="shared" si="29"/>
        <v>0.84325804243668723</v>
      </c>
      <c r="C310">
        <f t="shared" si="30"/>
        <v>10.5</v>
      </c>
      <c r="D310">
        <v>1</v>
      </c>
      <c r="E310">
        <v>73.433700000000002</v>
      </c>
      <c r="F310">
        <v>3.1189999999999999E-2</v>
      </c>
      <c r="G310">
        <v>66.355999999999995</v>
      </c>
      <c r="H310">
        <v>68.105000000000004</v>
      </c>
      <c r="I310">
        <f>VLOOKUP($C310,'Boys CDC 0-20'!$B$2:$F$243,3,FALSE)</f>
        <v>-1.045326049</v>
      </c>
      <c r="J310">
        <f>VLOOKUP($C310,'Boys CDC 0-20'!$B$2:$F$243,4,FALSE)</f>
        <v>73.666654102999999</v>
      </c>
      <c r="K310">
        <f>VLOOKUP($C310,'Boys CDC 0-20'!$B$2:$F$243,5,FALSE)</f>
        <v>3.8553387000000001E-2</v>
      </c>
      <c r="L310">
        <f t="shared" si="28"/>
        <v>-2.1220001157520239</v>
      </c>
      <c r="M310">
        <f t="shared" si="31"/>
        <v>1.6918864161480474</v>
      </c>
    </row>
    <row r="311" spans="1:13" x14ac:dyDescent="0.3">
      <c r="A311">
        <v>309</v>
      </c>
      <c r="B311">
        <f t="shared" si="29"/>
        <v>0.8459958932238193</v>
      </c>
      <c r="C311">
        <f t="shared" si="30"/>
        <v>10.5</v>
      </c>
      <c r="D311">
        <v>1</v>
      </c>
      <c r="E311">
        <v>73.475700000000003</v>
      </c>
      <c r="F311">
        <v>3.1189999999999999E-2</v>
      </c>
      <c r="G311">
        <v>66.394000000000005</v>
      </c>
      <c r="H311">
        <v>68.144000000000005</v>
      </c>
      <c r="I311">
        <f>VLOOKUP($C311,'Boys CDC 0-20'!$B$2:$F$243,3,FALSE)</f>
        <v>-1.045326049</v>
      </c>
      <c r="J311">
        <f>VLOOKUP($C311,'Boys CDC 0-20'!$B$2:$F$243,4,FALSE)</f>
        <v>73.666654102999999</v>
      </c>
      <c r="K311">
        <f>VLOOKUP($C311,'Boys CDC 0-20'!$B$2:$F$243,5,FALSE)</f>
        <v>3.8553387000000001E-2</v>
      </c>
      <c r="L311">
        <f t="shared" si="28"/>
        <v>-2.1058860172757985</v>
      </c>
      <c r="M311">
        <f t="shared" si="31"/>
        <v>1.7607127277507704</v>
      </c>
    </row>
    <row r="312" spans="1:13" x14ac:dyDescent="0.3">
      <c r="A312">
        <v>310</v>
      </c>
      <c r="B312">
        <f t="shared" si="29"/>
        <v>0.84873374401095136</v>
      </c>
      <c r="C312">
        <f t="shared" si="30"/>
        <v>10.5</v>
      </c>
      <c r="D312">
        <v>1</v>
      </c>
      <c r="E312">
        <v>73.517600000000002</v>
      </c>
      <c r="F312">
        <v>3.1189999999999999E-2</v>
      </c>
      <c r="G312">
        <v>66.432000000000002</v>
      </c>
      <c r="H312">
        <v>68.183000000000007</v>
      </c>
      <c r="I312">
        <f>VLOOKUP($C312,'Boys CDC 0-20'!$B$2:$F$243,3,FALSE)</f>
        <v>-1.045326049</v>
      </c>
      <c r="J312">
        <f>VLOOKUP($C312,'Boys CDC 0-20'!$B$2:$F$243,4,FALSE)</f>
        <v>73.666654102999999</v>
      </c>
      <c r="K312">
        <f>VLOOKUP($C312,'Boys CDC 0-20'!$B$2:$F$243,5,FALSE)</f>
        <v>3.8553387000000001E-2</v>
      </c>
      <c r="L312">
        <f t="shared" si="28"/>
        <v>-2.0897907705391918</v>
      </c>
      <c r="M312">
        <f t="shared" si="31"/>
        <v>1.8318299400199962</v>
      </c>
    </row>
    <row r="313" spans="1:13" x14ac:dyDescent="0.3">
      <c r="A313">
        <v>311</v>
      </c>
      <c r="B313">
        <f t="shared" si="29"/>
        <v>0.85147159479808354</v>
      </c>
      <c r="C313">
        <f t="shared" si="30"/>
        <v>10.5</v>
      </c>
      <c r="D313">
        <v>1</v>
      </c>
      <c r="E313">
        <v>73.559399999999997</v>
      </c>
      <c r="F313">
        <v>3.1189999999999999E-2</v>
      </c>
      <c r="G313">
        <v>66.468999999999994</v>
      </c>
      <c r="H313">
        <v>68.221999999999994</v>
      </c>
      <c r="I313">
        <f>VLOOKUP($C313,'Boys CDC 0-20'!$B$2:$F$243,3,FALSE)</f>
        <v>-1.045326049</v>
      </c>
      <c r="J313">
        <f>VLOOKUP($C313,'Boys CDC 0-20'!$B$2:$F$243,4,FALSE)</f>
        <v>73.666654102999999</v>
      </c>
      <c r="K313">
        <f>VLOOKUP($C313,'Boys CDC 0-20'!$B$2:$F$243,5,FALSE)</f>
        <v>3.8553387000000001E-2</v>
      </c>
      <c r="L313">
        <f t="shared" si="28"/>
        <v>-2.0737143427236262</v>
      </c>
      <c r="M313">
        <f t="shared" si="31"/>
        <v>1.905292419065403</v>
      </c>
    </row>
    <row r="314" spans="1:13" x14ac:dyDescent="0.3">
      <c r="A314">
        <v>312</v>
      </c>
      <c r="B314">
        <f t="shared" si="29"/>
        <v>0.85420944558521561</v>
      </c>
      <c r="C314">
        <f t="shared" si="30"/>
        <v>10.5</v>
      </c>
      <c r="D314">
        <v>1</v>
      </c>
      <c r="E314">
        <v>73.601200000000006</v>
      </c>
      <c r="F314">
        <v>3.1189999999999999E-2</v>
      </c>
      <c r="G314">
        <v>66.507000000000005</v>
      </c>
      <c r="H314">
        <v>68.260999999999996</v>
      </c>
      <c r="I314">
        <f>VLOOKUP($C314,'Boys CDC 0-20'!$B$2:$F$243,3,FALSE)</f>
        <v>-1.045326049</v>
      </c>
      <c r="J314">
        <f>VLOOKUP($C314,'Boys CDC 0-20'!$B$2:$F$243,4,FALSE)</f>
        <v>73.666654102999999</v>
      </c>
      <c r="K314">
        <f>VLOOKUP($C314,'Boys CDC 0-20'!$B$2:$F$243,5,FALSE)</f>
        <v>3.8553387000000001E-2</v>
      </c>
      <c r="L314">
        <f t="shared" si="28"/>
        <v>-2.05765670108637</v>
      </c>
      <c r="M314">
        <f t="shared" si="31"/>
        <v>1.9811549777858655</v>
      </c>
    </row>
    <row r="315" spans="1:13" x14ac:dyDescent="0.3">
      <c r="A315">
        <v>313</v>
      </c>
      <c r="B315">
        <f t="shared" si="29"/>
        <v>0.85694729637234768</v>
      </c>
      <c r="C315">
        <f t="shared" si="30"/>
        <v>10.5</v>
      </c>
      <c r="D315">
        <v>1</v>
      </c>
      <c r="E315">
        <v>73.642899999999997</v>
      </c>
      <c r="F315">
        <v>3.1199999999999999E-2</v>
      </c>
      <c r="G315">
        <v>66.543000000000006</v>
      </c>
      <c r="H315">
        <v>68.298000000000002</v>
      </c>
      <c r="I315">
        <f>VLOOKUP($C315,'Boys CDC 0-20'!$B$2:$F$243,3,FALSE)</f>
        <v>-1.045326049</v>
      </c>
      <c r="J315">
        <f>VLOOKUP($C315,'Boys CDC 0-20'!$B$2:$F$243,4,FALSE)</f>
        <v>73.666654102999999</v>
      </c>
      <c r="K315">
        <f>VLOOKUP($C315,'Boys CDC 0-20'!$B$2:$F$243,5,FALSE)</f>
        <v>3.8553387000000001E-2</v>
      </c>
      <c r="L315">
        <f t="shared" si="28"/>
        <v>-2.0424398643592085</v>
      </c>
      <c r="M315">
        <f t="shared" si="31"/>
        <v>2.0553959411931708</v>
      </c>
    </row>
    <row r="316" spans="1:13" x14ac:dyDescent="0.3">
      <c r="A316">
        <v>314</v>
      </c>
      <c r="B316">
        <f t="shared" si="29"/>
        <v>0.85968514715947986</v>
      </c>
      <c r="C316">
        <f t="shared" si="30"/>
        <v>10.5</v>
      </c>
      <c r="D316">
        <v>1</v>
      </c>
      <c r="E316">
        <v>73.6845</v>
      </c>
      <c r="F316">
        <v>3.1199999999999999E-2</v>
      </c>
      <c r="G316">
        <v>66.58</v>
      </c>
      <c r="H316">
        <v>68.335999999999999</v>
      </c>
      <c r="I316">
        <f>VLOOKUP($C316,'Boys CDC 0-20'!$B$2:$F$243,3,FALSE)</f>
        <v>-1.045326049</v>
      </c>
      <c r="J316">
        <f>VLOOKUP($C316,'Boys CDC 0-20'!$B$2:$F$243,4,FALSE)</f>
        <v>73.666654102999999</v>
      </c>
      <c r="K316">
        <f>VLOOKUP($C316,'Boys CDC 0-20'!$B$2:$F$243,5,FALSE)</f>
        <v>3.8553387000000001E-2</v>
      </c>
      <c r="L316">
        <f t="shared" si="28"/>
        <v>-2.0268293024006181</v>
      </c>
      <c r="M316">
        <f t="shared" si="31"/>
        <v>2.1339936321640831</v>
      </c>
    </row>
    <row r="317" spans="1:13" x14ac:dyDescent="0.3">
      <c r="A317">
        <v>315</v>
      </c>
      <c r="B317">
        <f t="shared" si="29"/>
        <v>0.86242299794661192</v>
      </c>
      <c r="C317">
        <f t="shared" si="30"/>
        <v>10.5</v>
      </c>
      <c r="D317">
        <v>1</v>
      </c>
      <c r="E317">
        <v>73.726100000000002</v>
      </c>
      <c r="F317">
        <v>3.1199999999999999E-2</v>
      </c>
      <c r="G317">
        <v>66.617999999999995</v>
      </c>
      <c r="H317">
        <v>68.375</v>
      </c>
      <c r="I317">
        <f>VLOOKUP($C317,'Boys CDC 0-20'!$B$2:$F$243,3,FALSE)</f>
        <v>-1.045326049</v>
      </c>
      <c r="J317">
        <f>VLOOKUP($C317,'Boys CDC 0-20'!$B$2:$F$243,4,FALSE)</f>
        <v>73.666654102999999</v>
      </c>
      <c r="K317">
        <f>VLOOKUP($C317,'Boys CDC 0-20'!$B$2:$F$243,5,FALSE)</f>
        <v>3.8553387000000001E-2</v>
      </c>
      <c r="L317">
        <f t="shared" si="28"/>
        <v>-2.0108263871804195</v>
      </c>
      <c r="M317">
        <f t="shared" si="31"/>
        <v>2.217189896298871</v>
      </c>
    </row>
    <row r="318" spans="1:13" x14ac:dyDescent="0.3">
      <c r="A318">
        <v>316</v>
      </c>
      <c r="B318">
        <f t="shared" si="29"/>
        <v>0.86516084873374399</v>
      </c>
      <c r="C318">
        <f t="shared" si="30"/>
        <v>10.5</v>
      </c>
      <c r="D318">
        <v>1</v>
      </c>
      <c r="E318">
        <v>73.767700000000005</v>
      </c>
      <c r="F318">
        <v>3.1199999999999999E-2</v>
      </c>
      <c r="G318">
        <v>66.655000000000001</v>
      </c>
      <c r="H318">
        <v>68.412999999999997</v>
      </c>
      <c r="I318">
        <f>VLOOKUP($C318,'Boys CDC 0-20'!$B$2:$F$243,3,FALSE)</f>
        <v>-1.045326049</v>
      </c>
      <c r="J318">
        <f>VLOOKUP($C318,'Boys CDC 0-20'!$B$2:$F$243,4,FALSE)</f>
        <v>73.666654102999999</v>
      </c>
      <c r="K318">
        <f>VLOOKUP($C318,'Boys CDC 0-20'!$B$2:$F$243,5,FALSE)</f>
        <v>3.8553387000000001E-2</v>
      </c>
      <c r="L318">
        <f t="shared" si="28"/>
        <v>-1.9952517503411613</v>
      </c>
      <c r="M318">
        <f t="shared" si="31"/>
        <v>2.3007714702319384</v>
      </c>
    </row>
    <row r="319" spans="1:13" x14ac:dyDescent="0.3">
      <c r="A319">
        <v>317</v>
      </c>
      <c r="B319">
        <f t="shared" si="29"/>
        <v>0.86789869952087606</v>
      </c>
      <c r="C319">
        <f t="shared" si="30"/>
        <v>10.5</v>
      </c>
      <c r="D319">
        <v>1</v>
      </c>
      <c r="E319">
        <v>73.809100000000001</v>
      </c>
      <c r="F319">
        <v>3.1199999999999999E-2</v>
      </c>
      <c r="G319">
        <v>66.692999999999998</v>
      </c>
      <c r="H319">
        <v>68.451999999999998</v>
      </c>
      <c r="I319">
        <f>VLOOKUP($C319,'Boys CDC 0-20'!$B$2:$F$243,3,FALSE)</f>
        <v>-1.045326049</v>
      </c>
      <c r="J319">
        <f>VLOOKUP($C319,'Boys CDC 0-20'!$B$2:$F$243,4,FALSE)</f>
        <v>73.666654102999999</v>
      </c>
      <c r="K319">
        <f>VLOOKUP($C319,'Boys CDC 0-20'!$B$2:$F$243,5,FALSE)</f>
        <v>3.8553387000000001E-2</v>
      </c>
      <c r="L319">
        <f t="shared" si="28"/>
        <v>-1.9792856424691994</v>
      </c>
      <c r="M319">
        <f t="shared" si="31"/>
        <v>2.3891927585927903</v>
      </c>
    </row>
    <row r="320" spans="1:13" x14ac:dyDescent="0.3">
      <c r="A320">
        <v>318</v>
      </c>
      <c r="B320">
        <f t="shared" si="29"/>
        <v>0.87063655030800824</v>
      </c>
      <c r="C320">
        <f t="shared" si="30"/>
        <v>10.5</v>
      </c>
      <c r="D320">
        <v>1</v>
      </c>
      <c r="E320">
        <v>73.8506</v>
      </c>
      <c r="F320">
        <v>3.1210000000000002E-2</v>
      </c>
      <c r="G320">
        <v>66.727999999999994</v>
      </c>
      <c r="H320">
        <v>68.489000000000004</v>
      </c>
      <c r="I320">
        <f>VLOOKUP($C320,'Boys CDC 0-20'!$B$2:$F$243,3,FALSE)</f>
        <v>-1.045326049</v>
      </c>
      <c r="J320">
        <f>VLOOKUP($C320,'Boys CDC 0-20'!$B$2:$F$243,4,FALSE)</f>
        <v>73.666654102999999</v>
      </c>
      <c r="K320">
        <f>VLOOKUP($C320,'Boys CDC 0-20'!$B$2:$F$243,5,FALSE)</f>
        <v>3.8553387000000001E-2</v>
      </c>
      <c r="L320">
        <f t="shared" si="28"/>
        <v>-1.9641554985764507</v>
      </c>
      <c r="M320">
        <f t="shared" si="31"/>
        <v>2.4756030887057903</v>
      </c>
    </row>
    <row r="321" spans="1:13" x14ac:dyDescent="0.3">
      <c r="A321">
        <v>319</v>
      </c>
      <c r="B321">
        <f t="shared" si="29"/>
        <v>0.87337440109514031</v>
      </c>
      <c r="C321">
        <f t="shared" si="30"/>
        <v>10.5</v>
      </c>
      <c r="D321">
        <v>1</v>
      </c>
      <c r="E321">
        <v>73.891900000000007</v>
      </c>
      <c r="F321">
        <v>3.1210000000000002E-2</v>
      </c>
      <c r="G321">
        <v>66.765000000000001</v>
      </c>
      <c r="H321">
        <v>68.527000000000001</v>
      </c>
      <c r="I321">
        <f>VLOOKUP($C321,'Boys CDC 0-20'!$B$2:$F$243,3,FALSE)</f>
        <v>-1.045326049</v>
      </c>
      <c r="J321">
        <f>VLOOKUP($C321,'Boys CDC 0-20'!$B$2:$F$243,4,FALSE)</f>
        <v>73.666654102999999</v>
      </c>
      <c r="K321">
        <f>VLOOKUP($C321,'Boys CDC 0-20'!$B$2:$F$243,5,FALSE)</f>
        <v>3.8553387000000001E-2</v>
      </c>
      <c r="L321">
        <f t="shared" si="28"/>
        <v>-1.9486338239595025</v>
      </c>
      <c r="M321">
        <f t="shared" si="31"/>
        <v>2.5669584901220341</v>
      </c>
    </row>
    <row r="322" spans="1:13" x14ac:dyDescent="0.3">
      <c r="A322">
        <v>320</v>
      </c>
      <c r="B322">
        <f t="shared" si="29"/>
        <v>0.87611225188227237</v>
      </c>
      <c r="C322">
        <f t="shared" si="30"/>
        <v>10.5</v>
      </c>
      <c r="D322">
        <v>1</v>
      </c>
      <c r="E322">
        <v>73.933300000000003</v>
      </c>
      <c r="F322">
        <v>3.1210000000000002E-2</v>
      </c>
      <c r="G322">
        <v>66.802999999999997</v>
      </c>
      <c r="H322">
        <v>68.564999999999998</v>
      </c>
      <c r="I322">
        <f>VLOOKUP($C322,'Boys CDC 0-20'!$B$2:$F$243,3,FALSE)</f>
        <v>-1.045326049</v>
      </c>
      <c r="J322">
        <f>VLOOKUP($C322,'Boys CDC 0-20'!$B$2:$F$243,4,FALSE)</f>
        <v>73.666654102999999</v>
      </c>
      <c r="K322">
        <f>VLOOKUP($C322,'Boys CDC 0-20'!$B$2:$F$243,5,FALSE)</f>
        <v>3.8553387000000001E-2</v>
      </c>
      <c r="L322">
        <f t="shared" ref="L322:L385" si="32">(((H322/J322)^I322)-1)/(I322*K322)</f>
        <v>-1.9331297438366706</v>
      </c>
      <c r="M322">
        <f t="shared" si="31"/>
        <v>2.6610108398590491</v>
      </c>
    </row>
    <row r="323" spans="1:13" x14ac:dyDescent="0.3">
      <c r="A323">
        <v>321</v>
      </c>
      <c r="B323">
        <f t="shared" ref="B323:B386" si="33">A323/365.25</f>
        <v>0.87885010266940455</v>
      </c>
      <c r="C323">
        <f t="shared" ref="C323:C386" si="34">IF(B323=0,0,INT(B323*12)+0.5)</f>
        <v>10.5</v>
      </c>
      <c r="D323">
        <v>1</v>
      </c>
      <c r="E323">
        <v>73.974500000000006</v>
      </c>
      <c r="F323">
        <v>3.1210000000000002E-2</v>
      </c>
      <c r="G323">
        <v>66.84</v>
      </c>
      <c r="H323">
        <v>68.603999999999999</v>
      </c>
      <c r="I323">
        <f>VLOOKUP($C323,'Boys CDC 0-20'!$B$2:$F$243,3,FALSE)</f>
        <v>-1.045326049</v>
      </c>
      <c r="J323">
        <f>VLOOKUP($C323,'Boys CDC 0-20'!$B$2:$F$243,4,FALSE)</f>
        <v>73.666654102999999</v>
      </c>
      <c r="K323">
        <f>VLOOKUP($C323,'Boys CDC 0-20'!$B$2:$F$243,5,FALSE)</f>
        <v>3.8553387000000001E-2</v>
      </c>
      <c r="L323">
        <f t="shared" si="32"/>
        <v>-1.9172359255804376</v>
      </c>
      <c r="M323">
        <f t="shared" ref="M323:M386" si="35">(_xlfn.NORM.S.DIST(L323,TRUE))*100</f>
        <v>2.760398295908006</v>
      </c>
    </row>
    <row r="324" spans="1:13" x14ac:dyDescent="0.3">
      <c r="A324">
        <v>322</v>
      </c>
      <c r="B324">
        <f t="shared" si="33"/>
        <v>0.88158795345653662</v>
      </c>
      <c r="C324">
        <f t="shared" si="34"/>
        <v>10.5</v>
      </c>
      <c r="D324">
        <v>1</v>
      </c>
      <c r="E324">
        <v>74.015699999999995</v>
      </c>
      <c r="F324">
        <v>3.1220000000000001E-2</v>
      </c>
      <c r="G324">
        <v>66.875</v>
      </c>
      <c r="H324">
        <v>68.64</v>
      </c>
      <c r="I324">
        <f>VLOOKUP($C324,'Boys CDC 0-20'!$B$2:$F$243,3,FALSE)</f>
        <v>-1.045326049</v>
      </c>
      <c r="J324">
        <f>VLOOKUP($C324,'Boys CDC 0-20'!$B$2:$F$243,4,FALSE)</f>
        <v>73.666654102999999</v>
      </c>
      <c r="K324">
        <f>VLOOKUP($C324,'Boys CDC 0-20'!$B$2:$F$243,5,FALSE)</f>
        <v>3.8553387000000001E-2</v>
      </c>
      <c r="L324">
        <f t="shared" si="32"/>
        <v>-1.9025811024431969</v>
      </c>
      <c r="M324">
        <f t="shared" si="35"/>
        <v>2.8547613467034587</v>
      </c>
    </row>
    <row r="325" spans="1:13" x14ac:dyDescent="0.3">
      <c r="A325">
        <v>323</v>
      </c>
      <c r="B325">
        <f t="shared" si="33"/>
        <v>0.88432580424366869</v>
      </c>
      <c r="C325">
        <f t="shared" si="34"/>
        <v>10.5</v>
      </c>
      <c r="D325">
        <v>1</v>
      </c>
      <c r="E325">
        <v>74.056899999999999</v>
      </c>
      <c r="F325">
        <v>3.1220000000000001E-2</v>
      </c>
      <c r="G325">
        <v>66.912000000000006</v>
      </c>
      <c r="H325">
        <v>68.677999999999997</v>
      </c>
      <c r="I325">
        <f>VLOOKUP($C325,'Boys CDC 0-20'!$B$2:$F$243,3,FALSE)</f>
        <v>-1.045326049</v>
      </c>
      <c r="J325">
        <f>VLOOKUP($C325,'Boys CDC 0-20'!$B$2:$F$243,4,FALSE)</f>
        <v>73.666654102999999</v>
      </c>
      <c r="K325">
        <f>VLOOKUP($C325,'Boys CDC 0-20'!$B$2:$F$243,5,FALSE)</f>
        <v>3.8553387000000001E-2</v>
      </c>
      <c r="L325">
        <f t="shared" si="32"/>
        <v>-1.8871291676986834</v>
      </c>
      <c r="M325">
        <f t="shared" si="35"/>
        <v>2.957147722376178</v>
      </c>
    </row>
    <row r="326" spans="1:13" x14ac:dyDescent="0.3">
      <c r="A326">
        <v>324</v>
      </c>
      <c r="B326">
        <f t="shared" si="33"/>
        <v>0.88706365503080087</v>
      </c>
      <c r="C326">
        <f t="shared" si="34"/>
        <v>10.5</v>
      </c>
      <c r="D326">
        <v>1</v>
      </c>
      <c r="E326">
        <v>74.097899999999996</v>
      </c>
      <c r="F326">
        <v>3.1220000000000001E-2</v>
      </c>
      <c r="G326">
        <v>66.948999999999998</v>
      </c>
      <c r="H326">
        <v>68.715999999999994</v>
      </c>
      <c r="I326">
        <f>VLOOKUP($C326,'Boys CDC 0-20'!$B$2:$F$243,3,FALSE)</f>
        <v>-1.045326049</v>
      </c>
      <c r="J326">
        <f>VLOOKUP($C326,'Boys CDC 0-20'!$B$2:$F$243,4,FALSE)</f>
        <v>73.666654102999999</v>
      </c>
      <c r="K326">
        <f>VLOOKUP($C326,'Boys CDC 0-20'!$B$2:$F$243,5,FALSE)</f>
        <v>3.8553387000000001E-2</v>
      </c>
      <c r="L326">
        <f t="shared" si="32"/>
        <v>-1.8716947099062806</v>
      </c>
      <c r="M326">
        <f t="shared" si="35"/>
        <v>3.0624425921315996</v>
      </c>
    </row>
    <row r="327" spans="1:13" x14ac:dyDescent="0.3">
      <c r="A327">
        <v>325</v>
      </c>
      <c r="B327">
        <f t="shared" si="33"/>
        <v>0.88980150581793294</v>
      </c>
      <c r="C327">
        <f t="shared" si="34"/>
        <v>10.5</v>
      </c>
      <c r="D327">
        <v>1</v>
      </c>
      <c r="E327">
        <v>74.138999999999996</v>
      </c>
      <c r="F327">
        <v>3.1220000000000001E-2</v>
      </c>
      <c r="G327">
        <v>66.986000000000004</v>
      </c>
      <c r="H327">
        <v>68.754000000000005</v>
      </c>
      <c r="I327">
        <f>VLOOKUP($C327,'Boys CDC 0-20'!$B$2:$F$243,3,FALSE)</f>
        <v>-1.045326049</v>
      </c>
      <c r="J327">
        <f>VLOOKUP($C327,'Boys CDC 0-20'!$B$2:$F$243,4,FALSE)</f>
        <v>73.666654102999999</v>
      </c>
      <c r="K327">
        <f>VLOOKUP($C327,'Boys CDC 0-20'!$B$2:$F$243,5,FALSE)</f>
        <v>3.8553387000000001E-2</v>
      </c>
      <c r="L327">
        <f t="shared" si="32"/>
        <v>-1.8562776996502461</v>
      </c>
      <c r="M327">
        <f t="shared" si="35"/>
        <v>3.1706993002922705</v>
      </c>
    </row>
    <row r="328" spans="1:13" x14ac:dyDescent="0.3">
      <c r="A328">
        <v>326</v>
      </c>
      <c r="B328">
        <f t="shared" si="33"/>
        <v>0.892539356605065</v>
      </c>
      <c r="C328">
        <f t="shared" si="34"/>
        <v>10.5</v>
      </c>
      <c r="D328">
        <v>1</v>
      </c>
      <c r="E328">
        <v>74.180000000000007</v>
      </c>
      <c r="F328">
        <v>3.1230000000000001E-2</v>
      </c>
      <c r="G328">
        <v>67.021000000000001</v>
      </c>
      <c r="H328">
        <v>68.790999999999997</v>
      </c>
      <c r="I328">
        <f>VLOOKUP($C328,'Boys CDC 0-20'!$B$2:$F$243,3,FALSE)</f>
        <v>-1.045326049</v>
      </c>
      <c r="J328">
        <f>VLOOKUP($C328,'Boys CDC 0-20'!$B$2:$F$243,4,FALSE)</f>
        <v>73.666654102999999</v>
      </c>
      <c r="K328">
        <f>VLOOKUP($C328,'Boys CDC 0-20'!$B$2:$F$243,5,FALSE)</f>
        <v>3.8553387000000001E-2</v>
      </c>
      <c r="L328">
        <f t="shared" si="32"/>
        <v>-1.8412831370950171</v>
      </c>
      <c r="M328">
        <f t="shared" si="35"/>
        <v>3.2790038784433366</v>
      </c>
    </row>
    <row r="329" spans="1:13" x14ac:dyDescent="0.3">
      <c r="A329">
        <v>327</v>
      </c>
      <c r="B329">
        <f t="shared" si="33"/>
        <v>0.89527720739219707</v>
      </c>
      <c r="C329">
        <f t="shared" si="34"/>
        <v>10.5</v>
      </c>
      <c r="D329">
        <v>1</v>
      </c>
      <c r="E329">
        <v>74.2209</v>
      </c>
      <c r="F329">
        <v>3.1230000000000001E-2</v>
      </c>
      <c r="G329">
        <v>67.058000000000007</v>
      </c>
      <c r="H329">
        <v>68.828999999999994</v>
      </c>
      <c r="I329">
        <f>VLOOKUP($C329,'Boys CDC 0-20'!$B$2:$F$243,3,FALSE)</f>
        <v>-1.045326049</v>
      </c>
      <c r="J329">
        <f>VLOOKUP($C329,'Boys CDC 0-20'!$B$2:$F$243,4,FALSE)</f>
        <v>73.666654102999999</v>
      </c>
      <c r="K329">
        <f>VLOOKUP($C329,'Boys CDC 0-20'!$B$2:$F$243,5,FALSE)</f>
        <v>3.8553387000000001E-2</v>
      </c>
      <c r="L329">
        <f t="shared" si="32"/>
        <v>-1.8259004766992304</v>
      </c>
      <c r="M329">
        <f t="shared" si="35"/>
        <v>3.3932627195293885</v>
      </c>
    </row>
    <row r="330" spans="1:13" x14ac:dyDescent="0.3">
      <c r="A330">
        <v>328</v>
      </c>
      <c r="B330">
        <f t="shared" si="33"/>
        <v>0.89801505817932925</v>
      </c>
      <c r="C330">
        <f t="shared" si="34"/>
        <v>10.5</v>
      </c>
      <c r="D330">
        <v>1</v>
      </c>
      <c r="E330">
        <v>74.261799999999994</v>
      </c>
      <c r="F330">
        <v>3.1230000000000001E-2</v>
      </c>
      <c r="G330">
        <v>67.094999999999999</v>
      </c>
      <c r="H330">
        <v>68.867000000000004</v>
      </c>
      <c r="I330">
        <f>VLOOKUP($C330,'Boys CDC 0-20'!$B$2:$F$243,3,FALSE)</f>
        <v>-1.045326049</v>
      </c>
      <c r="J330">
        <f>VLOOKUP($C330,'Boys CDC 0-20'!$B$2:$F$243,4,FALSE)</f>
        <v>73.666654102999999</v>
      </c>
      <c r="K330">
        <f>VLOOKUP($C330,'Boys CDC 0-20'!$B$2:$F$243,5,FALSE)</f>
        <v>3.8553387000000001E-2</v>
      </c>
      <c r="L330">
        <f t="shared" si="32"/>
        <v>-1.8105351767543543</v>
      </c>
      <c r="M330">
        <f t="shared" si="35"/>
        <v>3.5106417200350357</v>
      </c>
    </row>
    <row r="331" spans="1:13" x14ac:dyDescent="0.3">
      <c r="A331">
        <v>329</v>
      </c>
      <c r="B331">
        <f t="shared" si="33"/>
        <v>0.90075290896646132</v>
      </c>
      <c r="C331">
        <f t="shared" si="34"/>
        <v>10.5</v>
      </c>
      <c r="D331">
        <v>1</v>
      </c>
      <c r="E331">
        <v>74.302599999999998</v>
      </c>
      <c r="F331">
        <v>3.124E-2</v>
      </c>
      <c r="G331">
        <v>67.13</v>
      </c>
      <c r="H331">
        <v>68.903000000000006</v>
      </c>
      <c r="I331">
        <f>VLOOKUP($C331,'Boys CDC 0-20'!$B$2:$F$243,3,FALSE)</f>
        <v>-1.045326049</v>
      </c>
      <c r="J331">
        <f>VLOOKUP($C331,'Boys CDC 0-20'!$B$2:$F$243,4,FALSE)</f>
        <v>73.666654102999999</v>
      </c>
      <c r="K331">
        <f>VLOOKUP($C331,'Boys CDC 0-20'!$B$2:$F$243,5,FALSE)</f>
        <v>3.8553387000000001E-2</v>
      </c>
      <c r="L331">
        <f t="shared" si="32"/>
        <v>-1.7959945643173494</v>
      </c>
      <c r="M331">
        <f t="shared" si="35"/>
        <v>3.6247690762824698</v>
      </c>
    </row>
    <row r="332" spans="1:13" x14ac:dyDescent="0.3">
      <c r="A332">
        <v>330</v>
      </c>
      <c r="B332">
        <f t="shared" si="33"/>
        <v>0.90349075975359339</v>
      </c>
      <c r="C332">
        <f t="shared" si="34"/>
        <v>10.5</v>
      </c>
      <c r="D332">
        <v>1</v>
      </c>
      <c r="E332">
        <v>74.343299999999999</v>
      </c>
      <c r="F332">
        <v>3.124E-2</v>
      </c>
      <c r="G332">
        <v>67.165999999999997</v>
      </c>
      <c r="H332">
        <v>68.94</v>
      </c>
      <c r="I332">
        <f>VLOOKUP($C332,'Boys CDC 0-20'!$B$2:$F$243,3,FALSE)</f>
        <v>-1.045326049</v>
      </c>
      <c r="J332">
        <f>VLOOKUP($C332,'Boys CDC 0-20'!$B$2:$F$243,4,FALSE)</f>
        <v>73.666654102999999</v>
      </c>
      <c r="K332">
        <f>VLOOKUP($C332,'Boys CDC 0-20'!$B$2:$F$243,5,FALSE)</f>
        <v>3.8553387000000001E-2</v>
      </c>
      <c r="L332">
        <f t="shared" si="32"/>
        <v>-1.7810662290459012</v>
      </c>
      <c r="M332">
        <f t="shared" si="35"/>
        <v>3.7450815953795771</v>
      </c>
    </row>
    <row r="333" spans="1:13" x14ac:dyDescent="0.3">
      <c r="A333">
        <v>331</v>
      </c>
      <c r="B333">
        <f t="shared" si="33"/>
        <v>0.90622861054072557</v>
      </c>
      <c r="C333">
        <f t="shared" si="34"/>
        <v>10.5</v>
      </c>
      <c r="D333">
        <v>1</v>
      </c>
      <c r="E333">
        <v>74.384100000000004</v>
      </c>
      <c r="F333">
        <v>3.124E-2</v>
      </c>
      <c r="G333">
        <v>67.203000000000003</v>
      </c>
      <c r="H333">
        <v>68.977999999999994</v>
      </c>
      <c r="I333">
        <f>VLOOKUP($C333,'Boys CDC 0-20'!$B$2:$F$243,3,FALSE)</f>
        <v>-1.045326049</v>
      </c>
      <c r="J333">
        <f>VLOOKUP($C333,'Boys CDC 0-20'!$B$2:$F$243,4,FALSE)</f>
        <v>73.666654102999999</v>
      </c>
      <c r="K333">
        <f>VLOOKUP($C333,'Boys CDC 0-20'!$B$2:$F$243,5,FALSE)</f>
        <v>3.8553387000000001E-2</v>
      </c>
      <c r="L333">
        <f t="shared" si="32"/>
        <v>-1.7657514731617148</v>
      </c>
      <c r="M333">
        <f t="shared" si="35"/>
        <v>3.8718776514877593</v>
      </c>
    </row>
    <row r="334" spans="1:13" x14ac:dyDescent="0.3">
      <c r="A334">
        <v>332</v>
      </c>
      <c r="B334">
        <f t="shared" si="33"/>
        <v>0.90896646132785763</v>
      </c>
      <c r="C334">
        <f t="shared" si="34"/>
        <v>10.5</v>
      </c>
      <c r="D334">
        <v>1</v>
      </c>
      <c r="E334">
        <v>74.424700000000001</v>
      </c>
      <c r="F334">
        <v>3.124E-2</v>
      </c>
      <c r="G334">
        <v>67.239999999999995</v>
      </c>
      <c r="H334">
        <v>69.016000000000005</v>
      </c>
      <c r="I334">
        <f>VLOOKUP($C334,'Boys CDC 0-20'!$B$2:$F$243,3,FALSE)</f>
        <v>-1.045326049</v>
      </c>
      <c r="J334">
        <f>VLOOKUP($C334,'Boys CDC 0-20'!$B$2:$F$243,4,FALSE)</f>
        <v>73.666654102999999</v>
      </c>
      <c r="K334">
        <f>VLOOKUP($C334,'Boys CDC 0-20'!$B$2:$F$243,5,FALSE)</f>
        <v>3.8553387000000001E-2</v>
      </c>
      <c r="L334">
        <f t="shared" si="32"/>
        <v>-1.7504539637793635</v>
      </c>
      <c r="M334">
        <f t="shared" si="35"/>
        <v>4.00200056410758</v>
      </c>
    </row>
    <row r="335" spans="1:13" x14ac:dyDescent="0.3">
      <c r="A335">
        <v>333</v>
      </c>
      <c r="B335">
        <f t="shared" si="33"/>
        <v>0.9117043121149897</v>
      </c>
      <c r="C335">
        <f t="shared" si="34"/>
        <v>10.5</v>
      </c>
      <c r="D335">
        <v>1</v>
      </c>
      <c r="E335">
        <v>74.465299999999999</v>
      </c>
      <c r="F335">
        <v>3.125E-2</v>
      </c>
      <c r="G335">
        <v>67.274000000000001</v>
      </c>
      <c r="H335">
        <v>69.052000000000007</v>
      </c>
      <c r="I335">
        <f>VLOOKUP($C335,'Boys CDC 0-20'!$B$2:$F$243,3,FALSE)</f>
        <v>-1.045326049</v>
      </c>
      <c r="J335">
        <f>VLOOKUP($C335,'Boys CDC 0-20'!$B$2:$F$243,4,FALSE)</f>
        <v>73.666654102999999</v>
      </c>
      <c r="K335">
        <f>VLOOKUP($C335,'Boys CDC 0-20'!$B$2:$F$243,5,FALSE)</f>
        <v>3.8553387000000001E-2</v>
      </c>
      <c r="L335">
        <f t="shared" si="32"/>
        <v>-1.735977469099677</v>
      </c>
      <c r="M335">
        <f t="shared" si="35"/>
        <v>4.1283909244730381</v>
      </c>
    </row>
    <row r="336" spans="1:13" x14ac:dyDescent="0.3">
      <c r="A336">
        <v>334</v>
      </c>
      <c r="B336">
        <f t="shared" si="33"/>
        <v>0.91444216290212188</v>
      </c>
      <c r="C336">
        <f t="shared" si="34"/>
        <v>10.5</v>
      </c>
      <c r="D336">
        <v>1</v>
      </c>
      <c r="E336">
        <v>74.505899999999997</v>
      </c>
      <c r="F336">
        <v>3.125E-2</v>
      </c>
      <c r="G336">
        <v>67.311000000000007</v>
      </c>
      <c r="H336">
        <v>69.088999999999999</v>
      </c>
      <c r="I336">
        <f>VLOOKUP($C336,'Boys CDC 0-20'!$B$2:$F$243,3,FALSE)</f>
        <v>-1.045326049</v>
      </c>
      <c r="J336">
        <f>VLOOKUP($C336,'Boys CDC 0-20'!$B$2:$F$243,4,FALSE)</f>
        <v>73.666654102999999</v>
      </c>
      <c r="K336">
        <f>VLOOKUP($C336,'Boys CDC 0-20'!$B$2:$F$243,5,FALSE)</f>
        <v>3.8553387000000001E-2</v>
      </c>
      <c r="L336">
        <f t="shared" si="32"/>
        <v>-1.7211149265273973</v>
      </c>
      <c r="M336">
        <f t="shared" si="35"/>
        <v>4.2614985607457569</v>
      </c>
    </row>
    <row r="337" spans="1:13" x14ac:dyDescent="0.3">
      <c r="A337">
        <v>335</v>
      </c>
      <c r="B337">
        <f t="shared" si="33"/>
        <v>0.91718001368925395</v>
      </c>
      <c r="C337">
        <f t="shared" si="34"/>
        <v>11.5</v>
      </c>
      <c r="D337">
        <v>1</v>
      </c>
      <c r="E337">
        <v>74.546400000000006</v>
      </c>
      <c r="F337">
        <v>3.125E-2</v>
      </c>
      <c r="G337">
        <v>67.346999999999994</v>
      </c>
      <c r="H337">
        <v>69.126999999999995</v>
      </c>
      <c r="I337">
        <f>VLOOKUP($C337,'Boys CDC 0-20'!$B$2:$F$243,3,FALSE)</f>
        <v>-0.90280088700000005</v>
      </c>
      <c r="J337">
        <f>VLOOKUP($C337,'Boys CDC 0-20'!$B$2:$F$243,4,FALSE)</f>
        <v>74.921297174000003</v>
      </c>
      <c r="K337">
        <f>VLOOKUP($C337,'Boys CDC 0-20'!$B$2:$F$243,5,FALSE)</f>
        <v>3.8615501199999999E-2</v>
      </c>
      <c r="L337">
        <f t="shared" si="32"/>
        <v>-2.1620750979448058</v>
      </c>
      <c r="M337">
        <f t="shared" si="35"/>
        <v>1.5306194061868923</v>
      </c>
    </row>
    <row r="338" spans="1:13" x14ac:dyDescent="0.3">
      <c r="A338">
        <v>336</v>
      </c>
      <c r="B338">
        <f t="shared" si="33"/>
        <v>0.91991786447638602</v>
      </c>
      <c r="C338">
        <f t="shared" si="34"/>
        <v>11.5</v>
      </c>
      <c r="D338">
        <v>1</v>
      </c>
      <c r="E338">
        <v>74.586799999999997</v>
      </c>
      <c r="F338">
        <v>3.1260000000000003E-2</v>
      </c>
      <c r="G338">
        <v>67.382000000000005</v>
      </c>
      <c r="H338">
        <v>69.162999999999997</v>
      </c>
      <c r="I338">
        <f>VLOOKUP($C338,'Boys CDC 0-20'!$B$2:$F$243,3,FALSE)</f>
        <v>-0.90280088700000005</v>
      </c>
      <c r="J338">
        <f>VLOOKUP($C338,'Boys CDC 0-20'!$B$2:$F$243,4,FALSE)</f>
        <v>74.921297174000003</v>
      </c>
      <c r="K338">
        <f>VLOOKUP($C338,'Boys CDC 0-20'!$B$2:$F$243,5,FALSE)</f>
        <v>3.8615501199999999E-2</v>
      </c>
      <c r="L338">
        <f t="shared" si="32"/>
        <v>-2.1475794469951408</v>
      </c>
      <c r="M338">
        <f t="shared" si="35"/>
        <v>1.5873589808184758</v>
      </c>
    </row>
    <row r="339" spans="1:13" x14ac:dyDescent="0.3">
      <c r="A339">
        <v>337</v>
      </c>
      <c r="B339">
        <f t="shared" si="33"/>
        <v>0.92265571526351808</v>
      </c>
      <c r="C339">
        <f t="shared" si="34"/>
        <v>11.5</v>
      </c>
      <c r="D339">
        <v>1</v>
      </c>
      <c r="E339">
        <v>74.627200000000002</v>
      </c>
      <c r="F339">
        <v>3.1260000000000003E-2</v>
      </c>
      <c r="G339">
        <v>67.418000000000006</v>
      </c>
      <c r="H339">
        <v>69.2</v>
      </c>
      <c r="I339">
        <f>VLOOKUP($C339,'Boys CDC 0-20'!$B$2:$F$243,3,FALSE)</f>
        <v>-0.90280088700000005</v>
      </c>
      <c r="J339">
        <f>VLOOKUP($C339,'Boys CDC 0-20'!$B$2:$F$243,4,FALSE)</f>
        <v>74.921297174000003</v>
      </c>
      <c r="K339">
        <f>VLOOKUP($C339,'Boys CDC 0-20'!$B$2:$F$243,5,FALSE)</f>
        <v>3.8615501199999999E-2</v>
      </c>
      <c r="L339">
        <f t="shared" si="32"/>
        <v>-2.1326960920717042</v>
      </c>
      <c r="M339">
        <f t="shared" si="35"/>
        <v>1.6474832353332198</v>
      </c>
    </row>
    <row r="340" spans="1:13" x14ac:dyDescent="0.3">
      <c r="A340">
        <v>338</v>
      </c>
      <c r="B340">
        <f t="shared" si="33"/>
        <v>0.92539356605065026</v>
      </c>
      <c r="C340">
        <f t="shared" si="34"/>
        <v>11.5</v>
      </c>
      <c r="D340">
        <v>1</v>
      </c>
      <c r="E340">
        <v>74.667599999999993</v>
      </c>
      <c r="F340">
        <v>3.1260000000000003E-2</v>
      </c>
      <c r="G340">
        <v>67.454999999999998</v>
      </c>
      <c r="H340">
        <v>69.238</v>
      </c>
      <c r="I340">
        <f>VLOOKUP($C340,'Boys CDC 0-20'!$B$2:$F$243,3,FALSE)</f>
        <v>-0.90280088700000005</v>
      </c>
      <c r="J340">
        <f>VLOOKUP($C340,'Boys CDC 0-20'!$B$2:$F$243,4,FALSE)</f>
        <v>74.921297174000003</v>
      </c>
      <c r="K340">
        <f>VLOOKUP($C340,'Boys CDC 0-20'!$B$2:$F$243,5,FALSE)</f>
        <v>3.8615501199999999E-2</v>
      </c>
      <c r="L340">
        <f t="shared" si="32"/>
        <v>-2.1174262377123072</v>
      </c>
      <c r="M340">
        <f t="shared" si="35"/>
        <v>1.7111844680549075</v>
      </c>
    </row>
    <row r="341" spans="1:13" x14ac:dyDescent="0.3">
      <c r="A341">
        <v>339</v>
      </c>
      <c r="B341">
        <f t="shared" si="33"/>
        <v>0.92813141683778233</v>
      </c>
      <c r="C341">
        <f t="shared" si="34"/>
        <v>11.5</v>
      </c>
      <c r="D341">
        <v>1</v>
      </c>
      <c r="E341">
        <v>74.707899999999995</v>
      </c>
      <c r="F341">
        <v>3.1269999999999999E-2</v>
      </c>
      <c r="G341">
        <v>67.489000000000004</v>
      </c>
      <c r="H341">
        <v>69.272999999999996</v>
      </c>
      <c r="I341">
        <f>VLOOKUP($C341,'Boys CDC 0-20'!$B$2:$F$243,3,FALSE)</f>
        <v>-0.90280088700000005</v>
      </c>
      <c r="J341">
        <f>VLOOKUP($C341,'Boys CDC 0-20'!$B$2:$F$243,4,FALSE)</f>
        <v>74.921297174000003</v>
      </c>
      <c r="K341">
        <f>VLOOKUP($C341,'Boys CDC 0-20'!$B$2:$F$243,5,FALSE)</f>
        <v>3.8615501199999999E-2</v>
      </c>
      <c r="L341">
        <f t="shared" si="32"/>
        <v>-2.1033759992556744</v>
      </c>
      <c r="M341">
        <f t="shared" si="35"/>
        <v>1.7716457376622776</v>
      </c>
    </row>
    <row r="342" spans="1:13" x14ac:dyDescent="0.3">
      <c r="A342">
        <v>340</v>
      </c>
      <c r="B342">
        <f t="shared" si="33"/>
        <v>0.9308692676249144</v>
      </c>
      <c r="C342">
        <f t="shared" si="34"/>
        <v>11.5</v>
      </c>
      <c r="D342">
        <v>1</v>
      </c>
      <c r="E342">
        <v>74.748099999999994</v>
      </c>
      <c r="F342">
        <v>3.1269999999999999E-2</v>
      </c>
      <c r="G342">
        <v>67.525000000000006</v>
      </c>
      <c r="H342">
        <v>69.311000000000007</v>
      </c>
      <c r="I342">
        <f>VLOOKUP($C342,'Boys CDC 0-20'!$B$2:$F$243,3,FALSE)</f>
        <v>-0.90280088700000005</v>
      </c>
      <c r="J342">
        <f>VLOOKUP($C342,'Boys CDC 0-20'!$B$2:$F$243,4,FALSE)</f>
        <v>74.921297174000003</v>
      </c>
      <c r="K342">
        <f>VLOOKUP($C342,'Boys CDC 0-20'!$B$2:$F$243,5,FALSE)</f>
        <v>3.8615501199999999E-2</v>
      </c>
      <c r="L342">
        <f t="shared" si="32"/>
        <v>-2.0881367406704991</v>
      </c>
      <c r="M342">
        <f t="shared" si="35"/>
        <v>1.8392750832547939</v>
      </c>
    </row>
    <row r="343" spans="1:13" x14ac:dyDescent="0.3">
      <c r="A343">
        <v>341</v>
      </c>
      <c r="B343">
        <f t="shared" si="33"/>
        <v>0.93360711841204658</v>
      </c>
      <c r="C343">
        <f t="shared" si="34"/>
        <v>11.5</v>
      </c>
      <c r="D343">
        <v>1</v>
      </c>
      <c r="E343">
        <v>74.788300000000007</v>
      </c>
      <c r="F343">
        <v>3.1269999999999999E-2</v>
      </c>
      <c r="G343">
        <v>67.561000000000007</v>
      </c>
      <c r="H343">
        <v>69.347999999999999</v>
      </c>
      <c r="I343">
        <f>VLOOKUP($C343,'Boys CDC 0-20'!$B$2:$F$243,3,FALSE)</f>
        <v>-0.90280088700000005</v>
      </c>
      <c r="J343">
        <f>VLOOKUP($C343,'Boys CDC 0-20'!$B$2:$F$243,4,FALSE)</f>
        <v>74.921297174000003</v>
      </c>
      <c r="K343">
        <f>VLOOKUP($C343,'Boys CDC 0-20'!$B$2:$F$243,5,FALSE)</f>
        <v>3.8615501199999999E-2</v>
      </c>
      <c r="L343">
        <f t="shared" si="32"/>
        <v>-2.0733137832711308</v>
      </c>
      <c r="M343">
        <f t="shared" si="35"/>
        <v>1.9071543392496042</v>
      </c>
    </row>
    <row r="344" spans="1:13" x14ac:dyDescent="0.3">
      <c r="A344">
        <v>342</v>
      </c>
      <c r="B344">
        <f t="shared" si="33"/>
        <v>0.93634496919917864</v>
      </c>
      <c r="C344">
        <f t="shared" si="34"/>
        <v>11.5</v>
      </c>
      <c r="D344">
        <v>1</v>
      </c>
      <c r="E344">
        <v>74.828500000000005</v>
      </c>
      <c r="F344">
        <v>3.1280000000000002E-2</v>
      </c>
      <c r="G344">
        <v>67.594999999999999</v>
      </c>
      <c r="H344">
        <v>69.382999999999996</v>
      </c>
      <c r="I344">
        <f>VLOOKUP($C344,'Boys CDC 0-20'!$B$2:$F$243,3,FALSE)</f>
        <v>-0.90280088700000005</v>
      </c>
      <c r="J344">
        <f>VLOOKUP($C344,'Boys CDC 0-20'!$B$2:$F$243,4,FALSE)</f>
        <v>74.921297174000003</v>
      </c>
      <c r="K344">
        <f>VLOOKUP($C344,'Boys CDC 0-20'!$B$2:$F$243,5,FALSE)</f>
        <v>3.8615501199999999E-2</v>
      </c>
      <c r="L344">
        <f t="shared" si="32"/>
        <v>-2.059305910595977</v>
      </c>
      <c r="M344">
        <f t="shared" si="35"/>
        <v>1.9732471315227023</v>
      </c>
    </row>
    <row r="345" spans="1:13" x14ac:dyDescent="0.3">
      <c r="A345">
        <v>343</v>
      </c>
      <c r="B345">
        <f t="shared" si="33"/>
        <v>0.93908281998631071</v>
      </c>
      <c r="C345">
        <f t="shared" si="34"/>
        <v>11.5</v>
      </c>
      <c r="D345">
        <v>1</v>
      </c>
      <c r="E345">
        <v>74.868600000000001</v>
      </c>
      <c r="F345">
        <v>3.1280000000000002E-2</v>
      </c>
      <c r="G345">
        <v>67.632000000000005</v>
      </c>
      <c r="H345">
        <v>69.421000000000006</v>
      </c>
      <c r="I345">
        <f>VLOOKUP($C345,'Boys CDC 0-20'!$B$2:$F$243,3,FALSE)</f>
        <v>-0.90280088700000005</v>
      </c>
      <c r="J345">
        <f>VLOOKUP($C345,'Boys CDC 0-20'!$B$2:$F$243,4,FALSE)</f>
        <v>74.921297174000003</v>
      </c>
      <c r="K345">
        <f>VLOOKUP($C345,'Boys CDC 0-20'!$B$2:$F$243,5,FALSE)</f>
        <v>3.8615501199999999E-2</v>
      </c>
      <c r="L345">
        <f t="shared" si="32"/>
        <v>-2.0441125789040901</v>
      </c>
      <c r="M345">
        <f t="shared" si="35"/>
        <v>2.0471213381728597</v>
      </c>
    </row>
    <row r="346" spans="1:13" x14ac:dyDescent="0.3">
      <c r="A346">
        <v>344</v>
      </c>
      <c r="B346">
        <f t="shared" si="33"/>
        <v>0.94182067077344289</v>
      </c>
      <c r="C346">
        <f t="shared" si="34"/>
        <v>11.5</v>
      </c>
      <c r="D346">
        <v>1</v>
      </c>
      <c r="E346">
        <v>74.908600000000007</v>
      </c>
      <c r="F346">
        <v>3.1280000000000002E-2</v>
      </c>
      <c r="G346">
        <v>67.668000000000006</v>
      </c>
      <c r="H346">
        <v>69.457999999999998</v>
      </c>
      <c r="I346">
        <f>VLOOKUP($C346,'Boys CDC 0-20'!$B$2:$F$243,3,FALSE)</f>
        <v>-0.90280088700000005</v>
      </c>
      <c r="J346">
        <f>VLOOKUP($C346,'Boys CDC 0-20'!$B$2:$F$243,4,FALSE)</f>
        <v>74.921297174000003</v>
      </c>
      <c r="K346">
        <f>VLOOKUP($C346,'Boys CDC 0-20'!$B$2:$F$243,5,FALSE)</f>
        <v>3.8615501199999999E-2</v>
      </c>
      <c r="L346">
        <f t="shared" si="32"/>
        <v>-2.0293342696741874</v>
      </c>
      <c r="M346">
        <f t="shared" si="35"/>
        <v>2.121212752584241</v>
      </c>
    </row>
    <row r="347" spans="1:13" x14ac:dyDescent="0.3">
      <c r="A347">
        <v>345</v>
      </c>
      <c r="B347">
        <f t="shared" si="33"/>
        <v>0.94455852156057496</v>
      </c>
      <c r="C347">
        <f t="shared" si="34"/>
        <v>11.5</v>
      </c>
      <c r="D347">
        <v>1</v>
      </c>
      <c r="E347">
        <v>74.948599999999999</v>
      </c>
      <c r="F347">
        <v>3.1289999999999998E-2</v>
      </c>
      <c r="G347">
        <v>67.701999999999998</v>
      </c>
      <c r="H347">
        <v>69.492999999999995</v>
      </c>
      <c r="I347">
        <f>VLOOKUP($C347,'Boys CDC 0-20'!$B$2:$F$243,3,FALSE)</f>
        <v>-0.90280088700000005</v>
      </c>
      <c r="J347">
        <f>VLOOKUP($C347,'Boys CDC 0-20'!$B$2:$F$243,4,FALSE)</f>
        <v>74.921297174000003</v>
      </c>
      <c r="K347">
        <f>VLOOKUP($C347,'Boys CDC 0-20'!$B$2:$F$243,5,FALSE)</f>
        <v>3.8615501199999999E-2</v>
      </c>
      <c r="L347">
        <f t="shared" si="32"/>
        <v>-2.0153685682073599</v>
      </c>
      <c r="M347">
        <f t="shared" si="35"/>
        <v>2.1933022639837167</v>
      </c>
    </row>
    <row r="348" spans="1:13" x14ac:dyDescent="0.3">
      <c r="A348">
        <v>346</v>
      </c>
      <c r="B348">
        <f t="shared" si="33"/>
        <v>0.94729637234770703</v>
      </c>
      <c r="C348">
        <f t="shared" si="34"/>
        <v>11.5</v>
      </c>
      <c r="D348">
        <v>1</v>
      </c>
      <c r="E348">
        <v>74.988600000000005</v>
      </c>
      <c r="F348">
        <v>3.1289999999999998E-2</v>
      </c>
      <c r="G348">
        <v>67.738</v>
      </c>
      <c r="H348">
        <v>69.53</v>
      </c>
      <c r="I348">
        <f>VLOOKUP($C348,'Boys CDC 0-20'!$B$2:$F$243,3,FALSE)</f>
        <v>-0.90280088700000005</v>
      </c>
      <c r="J348">
        <f>VLOOKUP($C348,'Boys CDC 0-20'!$B$2:$F$243,4,FALSE)</f>
        <v>74.921297174000003</v>
      </c>
      <c r="K348">
        <f>VLOOKUP($C348,'Boys CDC 0-20'!$B$2:$F$243,5,FALSE)</f>
        <v>3.8615501199999999E-2</v>
      </c>
      <c r="L348">
        <f t="shared" si="32"/>
        <v>-2.0006193722380412</v>
      </c>
      <c r="M348">
        <f t="shared" si="35"/>
        <v>2.2716712148123217</v>
      </c>
    </row>
    <row r="349" spans="1:13" x14ac:dyDescent="0.3">
      <c r="A349">
        <v>347</v>
      </c>
      <c r="B349">
        <f t="shared" si="33"/>
        <v>0.95003422313483921</v>
      </c>
      <c r="C349">
        <f t="shared" si="34"/>
        <v>11.5</v>
      </c>
      <c r="D349">
        <v>1</v>
      </c>
      <c r="E349">
        <v>75.028499999999994</v>
      </c>
      <c r="F349">
        <v>3.1300000000000001E-2</v>
      </c>
      <c r="G349">
        <v>67.771000000000001</v>
      </c>
      <c r="H349">
        <v>69.564999999999998</v>
      </c>
      <c r="I349">
        <f>VLOOKUP($C349,'Boys CDC 0-20'!$B$2:$F$243,3,FALSE)</f>
        <v>-0.90280088700000005</v>
      </c>
      <c r="J349">
        <f>VLOOKUP($C349,'Boys CDC 0-20'!$B$2:$F$243,4,FALSE)</f>
        <v>74.921297174000003</v>
      </c>
      <c r="K349">
        <f>VLOOKUP($C349,'Boys CDC 0-20'!$B$2:$F$243,5,FALSE)</f>
        <v>3.8615501199999999E-2</v>
      </c>
      <c r="L349">
        <f t="shared" si="32"/>
        <v>-1.9866811689601211</v>
      </c>
      <c r="M349">
        <f t="shared" si="35"/>
        <v>2.3478869955793971</v>
      </c>
    </row>
    <row r="350" spans="1:13" x14ac:dyDescent="0.3">
      <c r="A350">
        <v>348</v>
      </c>
      <c r="B350">
        <f t="shared" si="33"/>
        <v>0.95277207392197127</v>
      </c>
      <c r="C350">
        <f t="shared" si="34"/>
        <v>11.5</v>
      </c>
      <c r="D350">
        <v>1</v>
      </c>
      <c r="E350">
        <v>75.068299999999994</v>
      </c>
      <c r="F350">
        <v>3.1300000000000001E-2</v>
      </c>
      <c r="G350">
        <v>67.807000000000002</v>
      </c>
      <c r="H350">
        <v>69.602000000000004</v>
      </c>
      <c r="I350">
        <f>VLOOKUP($C350,'Boys CDC 0-20'!$B$2:$F$243,3,FALSE)</f>
        <v>-0.90280088700000005</v>
      </c>
      <c r="J350">
        <f>VLOOKUP($C350,'Boys CDC 0-20'!$B$2:$F$243,4,FALSE)</f>
        <v>74.921297174000003</v>
      </c>
      <c r="K350">
        <f>VLOOKUP($C350,'Boys CDC 0-20'!$B$2:$F$243,5,FALSE)</f>
        <v>3.8615501199999999E-2</v>
      </c>
      <c r="L350">
        <f t="shared" si="32"/>
        <v>-1.971960998847349</v>
      </c>
      <c r="M350">
        <f t="shared" si="35"/>
        <v>2.4307029466001739</v>
      </c>
    </row>
    <row r="351" spans="1:13" x14ac:dyDescent="0.3">
      <c r="A351">
        <v>349</v>
      </c>
      <c r="B351">
        <f t="shared" si="33"/>
        <v>0.95550992470910334</v>
      </c>
      <c r="C351">
        <f t="shared" si="34"/>
        <v>11.5</v>
      </c>
      <c r="D351">
        <v>1</v>
      </c>
      <c r="E351">
        <v>75.108099999999993</v>
      </c>
      <c r="F351">
        <v>3.1300000000000001E-2</v>
      </c>
      <c r="G351">
        <v>67.843000000000004</v>
      </c>
      <c r="H351">
        <v>69.638999999999996</v>
      </c>
      <c r="I351">
        <f>VLOOKUP($C351,'Boys CDC 0-20'!$B$2:$F$243,3,FALSE)</f>
        <v>-0.90280088700000005</v>
      </c>
      <c r="J351">
        <f>VLOOKUP($C351,'Boys CDC 0-20'!$B$2:$F$243,4,FALSE)</f>
        <v>74.921297174000003</v>
      </c>
      <c r="K351">
        <f>VLOOKUP($C351,'Boys CDC 0-20'!$B$2:$F$243,5,FALSE)</f>
        <v>3.8615501199999999E-2</v>
      </c>
      <c r="L351">
        <f t="shared" si="32"/>
        <v>-1.9572557109158322</v>
      </c>
      <c r="M351">
        <f t="shared" si="35"/>
        <v>2.5158705889477191</v>
      </c>
    </row>
    <row r="352" spans="1:13" x14ac:dyDescent="0.3">
      <c r="A352">
        <v>350</v>
      </c>
      <c r="B352">
        <f t="shared" si="33"/>
        <v>0.95824777549623541</v>
      </c>
      <c r="C352">
        <f t="shared" si="34"/>
        <v>11.5</v>
      </c>
      <c r="D352">
        <v>1</v>
      </c>
      <c r="E352">
        <v>75.147900000000007</v>
      </c>
      <c r="F352">
        <v>3.1309999999999998E-2</v>
      </c>
      <c r="G352">
        <v>67.876999999999995</v>
      </c>
      <c r="H352">
        <v>69.674000000000007</v>
      </c>
      <c r="I352">
        <f>VLOOKUP($C352,'Boys CDC 0-20'!$B$2:$F$243,3,FALSE)</f>
        <v>-0.90280088700000005</v>
      </c>
      <c r="J352">
        <f>VLOOKUP($C352,'Boys CDC 0-20'!$B$2:$F$243,4,FALSE)</f>
        <v>74.921297174000003</v>
      </c>
      <c r="K352">
        <f>VLOOKUP($C352,'Boys CDC 0-20'!$B$2:$F$243,5,FALSE)</f>
        <v>3.8615501199999999E-2</v>
      </c>
      <c r="L352">
        <f t="shared" si="32"/>
        <v>-1.9433589799379802</v>
      </c>
      <c r="M352">
        <f t="shared" si="35"/>
        <v>2.5986399926805808</v>
      </c>
    </row>
    <row r="353" spans="1:13" x14ac:dyDescent="0.3">
      <c r="A353">
        <v>351</v>
      </c>
      <c r="B353">
        <f t="shared" si="33"/>
        <v>0.96098562628336759</v>
      </c>
      <c r="C353">
        <f t="shared" si="34"/>
        <v>11.5</v>
      </c>
      <c r="D353">
        <v>1</v>
      </c>
      <c r="E353">
        <v>75.187600000000003</v>
      </c>
      <c r="F353">
        <v>3.1309999999999998E-2</v>
      </c>
      <c r="G353">
        <v>67.912999999999997</v>
      </c>
      <c r="H353">
        <v>69.710999999999999</v>
      </c>
      <c r="I353">
        <f>VLOOKUP($C353,'Boys CDC 0-20'!$B$2:$F$243,3,FALSE)</f>
        <v>-0.90280088700000005</v>
      </c>
      <c r="J353">
        <f>VLOOKUP($C353,'Boys CDC 0-20'!$B$2:$F$243,4,FALSE)</f>
        <v>74.921297174000003</v>
      </c>
      <c r="K353">
        <f>VLOOKUP($C353,'Boys CDC 0-20'!$B$2:$F$243,5,FALSE)</f>
        <v>3.8615501199999999E-2</v>
      </c>
      <c r="L353">
        <f t="shared" si="32"/>
        <v>-1.9286825862130905</v>
      </c>
      <c r="M353">
        <f t="shared" si="35"/>
        <v>2.6885139679750809</v>
      </c>
    </row>
    <row r="354" spans="1:13" x14ac:dyDescent="0.3">
      <c r="A354">
        <v>352</v>
      </c>
      <c r="B354">
        <f t="shared" si="33"/>
        <v>0.96372347707049966</v>
      </c>
      <c r="C354">
        <f t="shared" si="34"/>
        <v>11.5</v>
      </c>
      <c r="D354">
        <v>1</v>
      </c>
      <c r="E354">
        <v>75.2273</v>
      </c>
      <c r="F354">
        <v>3.1320000000000001E-2</v>
      </c>
      <c r="G354">
        <v>67.945999999999998</v>
      </c>
      <c r="H354">
        <v>69.745999999999995</v>
      </c>
      <c r="I354">
        <f>VLOOKUP($C354,'Boys CDC 0-20'!$B$2:$F$243,3,FALSE)</f>
        <v>-0.90280088700000005</v>
      </c>
      <c r="J354">
        <f>VLOOKUP($C354,'Boys CDC 0-20'!$B$2:$F$243,4,FALSE)</f>
        <v>74.921297174000003</v>
      </c>
      <c r="K354">
        <f>VLOOKUP($C354,'Boys CDC 0-20'!$B$2:$F$243,5,FALSE)</f>
        <v>3.8615501199999999E-2</v>
      </c>
      <c r="L354">
        <f t="shared" si="32"/>
        <v>-1.9148131466289542</v>
      </c>
      <c r="M354">
        <f t="shared" si="35"/>
        <v>2.7758168639943137</v>
      </c>
    </row>
    <row r="355" spans="1:13" x14ac:dyDescent="0.3">
      <c r="A355">
        <v>353</v>
      </c>
      <c r="B355">
        <f t="shared" si="33"/>
        <v>0.96646132785763172</v>
      </c>
      <c r="C355">
        <f t="shared" si="34"/>
        <v>11.5</v>
      </c>
      <c r="D355">
        <v>1</v>
      </c>
      <c r="E355">
        <v>75.266900000000007</v>
      </c>
      <c r="F355">
        <v>3.1320000000000001E-2</v>
      </c>
      <c r="G355">
        <v>67.981999999999999</v>
      </c>
      <c r="H355">
        <v>69.783000000000001</v>
      </c>
      <c r="I355">
        <f>VLOOKUP($C355,'Boys CDC 0-20'!$B$2:$F$243,3,FALSE)</f>
        <v>-0.90280088700000005</v>
      </c>
      <c r="J355">
        <f>VLOOKUP($C355,'Boys CDC 0-20'!$B$2:$F$243,4,FALSE)</f>
        <v>74.921297174000003</v>
      </c>
      <c r="K355">
        <f>VLOOKUP($C355,'Boys CDC 0-20'!$B$2:$F$243,5,FALSE)</f>
        <v>3.8615501199999999E-2</v>
      </c>
      <c r="L355">
        <f t="shared" si="32"/>
        <v>-1.9001655605892769</v>
      </c>
      <c r="M355">
        <f t="shared" si="35"/>
        <v>2.8705698131534554</v>
      </c>
    </row>
    <row r="356" spans="1:13" x14ac:dyDescent="0.3">
      <c r="A356">
        <v>354</v>
      </c>
      <c r="B356">
        <f t="shared" si="33"/>
        <v>0.9691991786447639</v>
      </c>
      <c r="C356">
        <f t="shared" si="34"/>
        <v>11.5</v>
      </c>
      <c r="D356">
        <v>1</v>
      </c>
      <c r="E356">
        <v>75.3065</v>
      </c>
      <c r="F356">
        <v>3.1320000000000001E-2</v>
      </c>
      <c r="G356">
        <v>68.018000000000001</v>
      </c>
      <c r="H356">
        <v>69.819999999999993</v>
      </c>
      <c r="I356">
        <f>VLOOKUP($C356,'Boys CDC 0-20'!$B$2:$F$243,3,FALSE)</f>
        <v>-0.90280088700000005</v>
      </c>
      <c r="J356">
        <f>VLOOKUP($C356,'Boys CDC 0-20'!$B$2:$F$243,4,FALSE)</f>
        <v>74.921297174000003</v>
      </c>
      <c r="K356">
        <f>VLOOKUP($C356,'Boys CDC 0-20'!$B$2:$F$243,5,FALSE)</f>
        <v>3.8615501199999999E-2</v>
      </c>
      <c r="L356">
        <f t="shared" si="32"/>
        <v>-1.8855327449568842</v>
      </c>
      <c r="M356">
        <f t="shared" si="35"/>
        <v>2.9678973920470675</v>
      </c>
    </row>
    <row r="357" spans="1:13" x14ac:dyDescent="0.3">
      <c r="A357">
        <v>355</v>
      </c>
      <c r="B357">
        <f t="shared" si="33"/>
        <v>0.97193702943189597</v>
      </c>
      <c r="C357">
        <f t="shared" si="34"/>
        <v>11.5</v>
      </c>
      <c r="D357">
        <v>1</v>
      </c>
      <c r="E357">
        <v>75.346000000000004</v>
      </c>
      <c r="F357">
        <v>3.1329999999999997E-2</v>
      </c>
      <c r="G357">
        <v>68.051000000000002</v>
      </c>
      <c r="H357">
        <v>69.853999999999999</v>
      </c>
      <c r="I357">
        <f>VLOOKUP($C357,'Boys CDC 0-20'!$B$2:$F$243,3,FALSE)</f>
        <v>-0.90280088700000005</v>
      </c>
      <c r="J357">
        <f>VLOOKUP($C357,'Boys CDC 0-20'!$B$2:$F$243,4,FALSE)</f>
        <v>74.921297174000003</v>
      </c>
      <c r="K357">
        <f>VLOOKUP($C357,'Boys CDC 0-20'!$B$2:$F$243,5,FALSE)</f>
        <v>3.8615501199999999E-2</v>
      </c>
      <c r="L357">
        <f t="shared" si="32"/>
        <v>-1.8720993769108949</v>
      </c>
      <c r="M357">
        <f t="shared" si="35"/>
        <v>3.0596428099037118</v>
      </c>
    </row>
    <row r="358" spans="1:13" x14ac:dyDescent="0.3">
      <c r="A358">
        <v>356</v>
      </c>
      <c r="B358">
        <f t="shared" si="33"/>
        <v>0.97467488021902804</v>
      </c>
      <c r="C358">
        <f t="shared" si="34"/>
        <v>11.5</v>
      </c>
      <c r="D358">
        <v>1</v>
      </c>
      <c r="E358">
        <v>75.385499999999993</v>
      </c>
      <c r="F358">
        <v>3.1329999999999997E-2</v>
      </c>
      <c r="G358">
        <v>68.087000000000003</v>
      </c>
      <c r="H358">
        <v>69.891000000000005</v>
      </c>
      <c r="I358">
        <f>VLOOKUP($C358,'Boys CDC 0-20'!$B$2:$F$243,3,FALSE)</f>
        <v>-0.90280088700000005</v>
      </c>
      <c r="J358">
        <f>VLOOKUP($C358,'Boys CDC 0-20'!$B$2:$F$243,4,FALSE)</f>
        <v>74.921297174000003</v>
      </c>
      <c r="K358">
        <f>VLOOKUP($C358,'Boys CDC 0-20'!$B$2:$F$243,5,FALSE)</f>
        <v>3.8615501199999999E-2</v>
      </c>
      <c r="L358">
        <f t="shared" si="32"/>
        <v>-1.8574948409320875</v>
      </c>
      <c r="M358">
        <f t="shared" si="35"/>
        <v>3.1620392252232343</v>
      </c>
    </row>
    <row r="359" spans="1:13" x14ac:dyDescent="0.3">
      <c r="A359">
        <v>357</v>
      </c>
      <c r="B359">
        <f t="shared" si="33"/>
        <v>0.97741273100616022</v>
      </c>
      <c r="C359">
        <f t="shared" si="34"/>
        <v>11.5</v>
      </c>
      <c r="D359">
        <v>1</v>
      </c>
      <c r="E359">
        <v>75.424999999999997</v>
      </c>
      <c r="F359">
        <v>3.134E-2</v>
      </c>
      <c r="G359">
        <v>68.12</v>
      </c>
      <c r="H359">
        <v>69.926000000000002</v>
      </c>
      <c r="I359">
        <f>VLOOKUP($C359,'Boys CDC 0-20'!$B$2:$F$243,3,FALSE)</f>
        <v>-0.90280088700000005</v>
      </c>
      <c r="J359">
        <f>VLOOKUP($C359,'Boys CDC 0-20'!$B$2:$F$243,4,FALSE)</f>
        <v>74.921297174000003</v>
      </c>
      <c r="K359">
        <f>VLOOKUP($C359,'Boys CDC 0-20'!$B$2:$F$243,5,FALSE)</f>
        <v>3.8615501199999999E-2</v>
      </c>
      <c r="L359">
        <f t="shared" si="32"/>
        <v>-1.8436932732008702</v>
      </c>
      <c r="M359">
        <f t="shared" si="35"/>
        <v>3.261392696100049</v>
      </c>
    </row>
    <row r="360" spans="1:13" x14ac:dyDescent="0.3">
      <c r="A360">
        <v>358</v>
      </c>
      <c r="B360">
        <f t="shared" si="33"/>
        <v>0.98015058179329229</v>
      </c>
      <c r="C360">
        <f t="shared" si="34"/>
        <v>11.5</v>
      </c>
      <c r="D360">
        <v>1</v>
      </c>
      <c r="E360">
        <v>75.464399999999998</v>
      </c>
      <c r="F360">
        <v>3.134E-2</v>
      </c>
      <c r="G360">
        <v>68.156000000000006</v>
      </c>
      <c r="H360">
        <v>69.962000000000003</v>
      </c>
      <c r="I360">
        <f>VLOOKUP($C360,'Boys CDC 0-20'!$B$2:$F$243,3,FALSE)</f>
        <v>-0.90280088700000005</v>
      </c>
      <c r="J360">
        <f>VLOOKUP($C360,'Boys CDC 0-20'!$B$2:$F$243,4,FALSE)</f>
        <v>74.921297174000003</v>
      </c>
      <c r="K360">
        <f>VLOOKUP($C360,'Boys CDC 0-20'!$B$2:$F$243,5,FALSE)</f>
        <v>3.8615501199999999E-2</v>
      </c>
      <c r="L360">
        <f t="shared" si="32"/>
        <v>-1.8295110816698259</v>
      </c>
      <c r="M360">
        <f t="shared" si="35"/>
        <v>3.366154037228851</v>
      </c>
    </row>
    <row r="361" spans="1:13" x14ac:dyDescent="0.3">
      <c r="A361">
        <v>359</v>
      </c>
      <c r="B361">
        <f t="shared" si="33"/>
        <v>0.98288843258042435</v>
      </c>
      <c r="C361">
        <f t="shared" si="34"/>
        <v>11.5</v>
      </c>
      <c r="D361">
        <v>1</v>
      </c>
      <c r="E361">
        <v>75.503699999999995</v>
      </c>
      <c r="F361">
        <v>3.1350000000000003E-2</v>
      </c>
      <c r="G361">
        <v>68.188999999999993</v>
      </c>
      <c r="H361">
        <v>69.997</v>
      </c>
      <c r="I361">
        <f>VLOOKUP($C361,'Boys CDC 0-20'!$B$2:$F$243,3,FALSE)</f>
        <v>-0.90280088700000005</v>
      </c>
      <c r="J361">
        <f>VLOOKUP($C361,'Boys CDC 0-20'!$B$2:$F$243,4,FALSE)</f>
        <v>74.921297174000003</v>
      </c>
      <c r="K361">
        <f>VLOOKUP($C361,'Boys CDC 0-20'!$B$2:$F$243,5,FALSE)</f>
        <v>3.8615501199999999E-2</v>
      </c>
      <c r="L361">
        <f t="shared" si="32"/>
        <v>-1.8157361463416406</v>
      </c>
      <c r="M361">
        <f t="shared" si="35"/>
        <v>3.4705428227560979</v>
      </c>
    </row>
    <row r="362" spans="1:13" x14ac:dyDescent="0.3">
      <c r="A362">
        <v>360</v>
      </c>
      <c r="B362">
        <f t="shared" si="33"/>
        <v>0.98562628336755642</v>
      </c>
      <c r="C362">
        <f t="shared" si="34"/>
        <v>11.5</v>
      </c>
      <c r="D362">
        <v>1</v>
      </c>
      <c r="E362">
        <v>75.543099999999995</v>
      </c>
      <c r="F362">
        <v>3.1350000000000003E-2</v>
      </c>
      <c r="G362">
        <v>68.224999999999994</v>
      </c>
      <c r="H362">
        <v>70.034000000000006</v>
      </c>
      <c r="I362">
        <f>VLOOKUP($C362,'Boys CDC 0-20'!$B$2:$F$243,3,FALSE)</f>
        <v>-0.90280088700000005</v>
      </c>
      <c r="J362">
        <f>VLOOKUP($C362,'Boys CDC 0-20'!$B$2:$F$243,4,FALSE)</f>
        <v>74.921297174000003</v>
      </c>
      <c r="K362">
        <f>VLOOKUP($C362,'Boys CDC 0-20'!$B$2:$F$243,5,FALSE)</f>
        <v>3.8615501199999999E-2</v>
      </c>
      <c r="L362">
        <f t="shared" si="32"/>
        <v>-1.801188315495996</v>
      </c>
      <c r="M362">
        <f t="shared" si="35"/>
        <v>3.5836601703469673</v>
      </c>
    </row>
    <row r="363" spans="1:13" x14ac:dyDescent="0.3">
      <c r="A363">
        <v>361</v>
      </c>
      <c r="B363">
        <f t="shared" si="33"/>
        <v>0.9883641341546886</v>
      </c>
      <c r="C363">
        <f t="shared" si="34"/>
        <v>11.5</v>
      </c>
      <c r="D363">
        <v>1</v>
      </c>
      <c r="E363">
        <v>75.582400000000007</v>
      </c>
      <c r="F363">
        <v>3.1359999999999999E-2</v>
      </c>
      <c r="G363">
        <v>68.257999999999996</v>
      </c>
      <c r="H363">
        <v>70.067999999999998</v>
      </c>
      <c r="I363">
        <f>VLOOKUP($C363,'Boys CDC 0-20'!$B$2:$F$243,3,FALSE)</f>
        <v>-0.90280088700000005</v>
      </c>
      <c r="J363">
        <f>VLOOKUP($C363,'Boys CDC 0-20'!$B$2:$F$243,4,FALSE)</f>
        <v>74.921297174000003</v>
      </c>
      <c r="K363">
        <f>VLOOKUP($C363,'Boys CDC 0-20'!$B$2:$F$243,5,FALSE)</f>
        <v>3.8615501199999999E-2</v>
      </c>
      <c r="L363">
        <f t="shared" si="32"/>
        <v>-1.7878329265748412</v>
      </c>
      <c r="M363">
        <f t="shared" si="35"/>
        <v>3.6901483443579659</v>
      </c>
    </row>
    <row r="364" spans="1:13" x14ac:dyDescent="0.3">
      <c r="A364">
        <v>362</v>
      </c>
      <c r="B364">
        <f t="shared" si="33"/>
        <v>0.99110198494182067</v>
      </c>
      <c r="C364">
        <f t="shared" si="34"/>
        <v>11.5</v>
      </c>
      <c r="D364">
        <v>1</v>
      </c>
      <c r="E364">
        <v>75.621600000000001</v>
      </c>
      <c r="F364">
        <v>3.1359999999999999E-2</v>
      </c>
      <c r="G364">
        <v>68.293000000000006</v>
      </c>
      <c r="H364">
        <v>70.105000000000004</v>
      </c>
      <c r="I364">
        <f>VLOOKUP($C364,'Boys CDC 0-20'!$B$2:$F$243,3,FALSE)</f>
        <v>-0.90280088700000005</v>
      </c>
      <c r="J364">
        <f>VLOOKUP($C364,'Boys CDC 0-20'!$B$2:$F$243,4,FALSE)</f>
        <v>74.921297174000003</v>
      </c>
      <c r="K364">
        <f>VLOOKUP($C364,'Boys CDC 0-20'!$B$2:$F$243,5,FALSE)</f>
        <v>3.8615501199999999E-2</v>
      </c>
      <c r="L364">
        <f t="shared" si="32"/>
        <v>-1.7733131253321146</v>
      </c>
      <c r="M364">
        <f t="shared" si="35"/>
        <v>3.80884176703902</v>
      </c>
    </row>
    <row r="365" spans="1:13" x14ac:dyDescent="0.3">
      <c r="A365">
        <v>363</v>
      </c>
      <c r="B365">
        <f t="shared" si="33"/>
        <v>0.99383983572895274</v>
      </c>
      <c r="C365">
        <f t="shared" si="34"/>
        <v>11.5</v>
      </c>
      <c r="D365">
        <v>1</v>
      </c>
      <c r="E365">
        <v>75.660799999999995</v>
      </c>
      <c r="F365">
        <v>3.1359999999999999E-2</v>
      </c>
      <c r="G365">
        <v>68.328999999999994</v>
      </c>
      <c r="H365">
        <v>70.141000000000005</v>
      </c>
      <c r="I365">
        <f>VLOOKUP($C365,'Boys CDC 0-20'!$B$2:$F$243,3,FALSE)</f>
        <v>-0.90280088700000005</v>
      </c>
      <c r="J365">
        <f>VLOOKUP($C365,'Boys CDC 0-20'!$B$2:$F$243,4,FALSE)</f>
        <v>74.921297174000003</v>
      </c>
      <c r="K365">
        <f>VLOOKUP($C365,'Boys CDC 0-20'!$B$2:$F$243,5,FALSE)</f>
        <v>3.8615501199999999E-2</v>
      </c>
      <c r="L365">
        <f t="shared" si="32"/>
        <v>-1.7591997401490611</v>
      </c>
      <c r="M365">
        <f t="shared" si="35"/>
        <v>3.9271794198004617</v>
      </c>
    </row>
    <row r="366" spans="1:13" x14ac:dyDescent="0.3">
      <c r="A366">
        <v>364</v>
      </c>
      <c r="B366">
        <f t="shared" si="33"/>
        <v>0.99657768651608492</v>
      </c>
      <c r="C366">
        <f t="shared" si="34"/>
        <v>11.5</v>
      </c>
      <c r="D366">
        <v>1</v>
      </c>
      <c r="E366">
        <v>75.6999</v>
      </c>
      <c r="F366">
        <v>3.1370000000000002E-2</v>
      </c>
      <c r="G366">
        <v>68.361999999999995</v>
      </c>
      <c r="H366">
        <v>70.176000000000002</v>
      </c>
      <c r="I366">
        <f>VLOOKUP($C366,'Boys CDC 0-20'!$B$2:$F$243,3,FALSE)</f>
        <v>-0.90280088700000005</v>
      </c>
      <c r="J366">
        <f>VLOOKUP($C366,'Boys CDC 0-20'!$B$2:$F$243,4,FALSE)</f>
        <v>74.921297174000003</v>
      </c>
      <c r="K366">
        <f>VLOOKUP($C366,'Boys CDC 0-20'!$B$2:$F$243,5,FALSE)</f>
        <v>3.8615501199999999E-2</v>
      </c>
      <c r="L366">
        <f t="shared" si="32"/>
        <v>-1.7454916015465851</v>
      </c>
      <c r="M366">
        <f t="shared" si="35"/>
        <v>4.0449666550224777</v>
      </c>
    </row>
    <row r="367" spans="1:13" x14ac:dyDescent="0.3">
      <c r="A367">
        <v>365</v>
      </c>
      <c r="B367">
        <f t="shared" si="33"/>
        <v>0.99931553730321698</v>
      </c>
      <c r="C367">
        <f t="shared" si="34"/>
        <v>11.5</v>
      </c>
      <c r="D367">
        <v>1</v>
      </c>
      <c r="E367">
        <v>75.739099999999993</v>
      </c>
      <c r="F367">
        <v>3.1370000000000002E-2</v>
      </c>
      <c r="G367">
        <v>68.397000000000006</v>
      </c>
      <c r="H367">
        <v>70.212000000000003</v>
      </c>
      <c r="I367">
        <f>VLOOKUP($C367,'Boys CDC 0-20'!$B$2:$F$243,3,FALSE)</f>
        <v>-0.90280088700000005</v>
      </c>
      <c r="J367">
        <f>VLOOKUP($C367,'Boys CDC 0-20'!$B$2:$F$243,4,FALSE)</f>
        <v>74.921297174000003</v>
      </c>
      <c r="K367">
        <f>VLOOKUP($C367,'Boys CDC 0-20'!$B$2:$F$243,5,FALSE)</f>
        <v>3.8615501199999999E-2</v>
      </c>
      <c r="L367">
        <f t="shared" si="32"/>
        <v>-1.7314053672854608</v>
      </c>
      <c r="M367">
        <f t="shared" si="35"/>
        <v>4.1689745002702514</v>
      </c>
    </row>
    <row r="368" spans="1:13" x14ac:dyDescent="0.3">
      <c r="A368">
        <v>366</v>
      </c>
      <c r="B368">
        <f t="shared" si="33"/>
        <v>1.0020533880903491</v>
      </c>
      <c r="C368">
        <f t="shared" si="34"/>
        <v>12.5</v>
      </c>
      <c r="D368">
        <v>1</v>
      </c>
      <c r="E368">
        <v>75.778099999999995</v>
      </c>
      <c r="F368">
        <v>3.1379999999999998E-2</v>
      </c>
      <c r="G368">
        <v>68.430000000000007</v>
      </c>
      <c r="H368">
        <v>70.245999999999995</v>
      </c>
      <c r="I368">
        <f>VLOOKUP($C368,'Boys CDC 0-20'!$B$2:$F$243,3,FALSE)</f>
        <v>-0.75390810699999999</v>
      </c>
      <c r="J368">
        <f>VLOOKUP($C368,'Boys CDC 0-20'!$B$2:$F$243,4,FALSE)</f>
        <v>76.118375357999994</v>
      </c>
      <c r="K368">
        <f>VLOOKUP($C368,'Boys CDC 0-20'!$B$2:$F$243,5,FALSE)</f>
        <v>3.8703461100000003E-2</v>
      </c>
      <c r="L368">
        <f t="shared" si="32"/>
        <v>-2.1384628396401775</v>
      </c>
      <c r="M368">
        <f t="shared" si="35"/>
        <v>1.62395985107806</v>
      </c>
    </row>
    <row r="369" spans="1:13" x14ac:dyDescent="0.3">
      <c r="A369">
        <v>367</v>
      </c>
      <c r="B369">
        <f t="shared" si="33"/>
        <v>1.0047912388774811</v>
      </c>
      <c r="C369">
        <f t="shared" si="34"/>
        <v>12.5</v>
      </c>
      <c r="D369">
        <v>1</v>
      </c>
      <c r="E369">
        <v>75.8172</v>
      </c>
      <c r="F369">
        <v>3.1379999999999998E-2</v>
      </c>
      <c r="G369">
        <v>68.465000000000003</v>
      </c>
      <c r="H369">
        <v>70.281999999999996</v>
      </c>
      <c r="I369">
        <f>VLOOKUP($C369,'Boys CDC 0-20'!$B$2:$F$243,3,FALSE)</f>
        <v>-0.75390810699999999</v>
      </c>
      <c r="J369">
        <f>VLOOKUP($C369,'Boys CDC 0-20'!$B$2:$F$243,4,FALSE)</f>
        <v>76.118375357999994</v>
      </c>
      <c r="K369">
        <f>VLOOKUP($C369,'Boys CDC 0-20'!$B$2:$F$243,5,FALSE)</f>
        <v>3.8703461100000003E-2</v>
      </c>
      <c r="L369">
        <f t="shared" si="32"/>
        <v>-2.1244016144655999</v>
      </c>
      <c r="M369">
        <f t="shared" si="35"/>
        <v>1.6818287560257741</v>
      </c>
    </row>
    <row r="370" spans="1:13" x14ac:dyDescent="0.3">
      <c r="A370">
        <v>368</v>
      </c>
      <c r="B370">
        <f t="shared" si="33"/>
        <v>1.0075290896646132</v>
      </c>
      <c r="C370">
        <f t="shared" si="34"/>
        <v>12.5</v>
      </c>
      <c r="D370">
        <v>1</v>
      </c>
      <c r="E370">
        <v>75.856200000000001</v>
      </c>
      <c r="F370">
        <v>3.1390000000000001E-2</v>
      </c>
      <c r="G370">
        <v>68.498000000000005</v>
      </c>
      <c r="H370">
        <v>70.316999999999993</v>
      </c>
      <c r="I370">
        <f>VLOOKUP($C370,'Boys CDC 0-20'!$B$2:$F$243,3,FALSE)</f>
        <v>-0.75390810699999999</v>
      </c>
      <c r="J370">
        <f>VLOOKUP($C370,'Boys CDC 0-20'!$B$2:$F$243,4,FALSE)</f>
        <v>76.118375357999994</v>
      </c>
      <c r="K370">
        <f>VLOOKUP($C370,'Boys CDC 0-20'!$B$2:$F$243,5,FALSE)</f>
        <v>3.8703461100000003E-2</v>
      </c>
      <c r="L370">
        <f t="shared" si="32"/>
        <v>-2.1107430845935253</v>
      </c>
      <c r="M370">
        <f t="shared" si="35"/>
        <v>1.7397200281455021</v>
      </c>
    </row>
    <row r="371" spans="1:13" x14ac:dyDescent="0.3">
      <c r="A371">
        <v>369</v>
      </c>
      <c r="B371">
        <f t="shared" si="33"/>
        <v>1.0102669404517455</v>
      </c>
      <c r="C371">
        <f t="shared" si="34"/>
        <v>12.5</v>
      </c>
      <c r="D371">
        <v>1</v>
      </c>
      <c r="E371">
        <v>75.895099999999999</v>
      </c>
      <c r="F371">
        <v>3.1390000000000001E-2</v>
      </c>
      <c r="G371">
        <v>68.533000000000001</v>
      </c>
      <c r="H371">
        <v>70.352999999999994</v>
      </c>
      <c r="I371">
        <f>VLOOKUP($C371,'Boys CDC 0-20'!$B$2:$F$243,3,FALSE)</f>
        <v>-0.75390810699999999</v>
      </c>
      <c r="J371">
        <f>VLOOKUP($C371,'Boys CDC 0-20'!$B$2:$F$243,4,FALSE)</f>
        <v>76.118375357999994</v>
      </c>
      <c r="K371">
        <f>VLOOKUP($C371,'Boys CDC 0-20'!$B$2:$F$243,5,FALSE)</f>
        <v>3.8703461100000003E-2</v>
      </c>
      <c r="L371">
        <f t="shared" si="32"/>
        <v>-2.0967067452174</v>
      </c>
      <c r="M371">
        <f t="shared" si="35"/>
        <v>1.8009771520649538</v>
      </c>
    </row>
    <row r="372" spans="1:13" x14ac:dyDescent="0.3">
      <c r="A372">
        <v>370</v>
      </c>
      <c r="B372">
        <f t="shared" si="33"/>
        <v>1.0130047912388775</v>
      </c>
      <c r="C372">
        <f t="shared" si="34"/>
        <v>12.5</v>
      </c>
      <c r="D372">
        <v>1</v>
      </c>
      <c r="E372">
        <v>75.933999999999997</v>
      </c>
      <c r="F372">
        <v>3.1399999999999997E-2</v>
      </c>
      <c r="G372">
        <v>68.566000000000003</v>
      </c>
      <c r="H372">
        <v>70.387</v>
      </c>
      <c r="I372">
        <f>VLOOKUP($C372,'Boys CDC 0-20'!$B$2:$F$243,3,FALSE)</f>
        <v>-0.75390810699999999</v>
      </c>
      <c r="J372">
        <f>VLOOKUP($C372,'Boys CDC 0-20'!$B$2:$F$243,4,FALSE)</f>
        <v>76.118375357999994</v>
      </c>
      <c r="K372">
        <f>VLOOKUP($C372,'Boys CDC 0-20'!$B$2:$F$243,5,FALSE)</f>
        <v>3.8703461100000003E-2</v>
      </c>
      <c r="L372">
        <f t="shared" si="32"/>
        <v>-2.0834617646346727</v>
      </c>
      <c r="M372">
        <f t="shared" si="35"/>
        <v>1.8604576703227498</v>
      </c>
    </row>
    <row r="373" spans="1:13" x14ac:dyDescent="0.3">
      <c r="A373">
        <v>371</v>
      </c>
      <c r="B373">
        <f t="shared" si="33"/>
        <v>1.0157426420260096</v>
      </c>
      <c r="C373">
        <f t="shared" si="34"/>
        <v>12.5</v>
      </c>
      <c r="D373">
        <v>1</v>
      </c>
      <c r="E373">
        <v>75.972899999999996</v>
      </c>
      <c r="F373">
        <v>3.1399999999999997E-2</v>
      </c>
      <c r="G373">
        <v>68.600999999999999</v>
      </c>
      <c r="H373">
        <v>70.423000000000002</v>
      </c>
      <c r="I373">
        <f>VLOOKUP($C373,'Boys CDC 0-20'!$B$2:$F$243,3,FALSE)</f>
        <v>-0.75390810699999999</v>
      </c>
      <c r="J373">
        <f>VLOOKUP($C373,'Boys CDC 0-20'!$B$2:$F$243,4,FALSE)</f>
        <v>76.118375357999994</v>
      </c>
      <c r="K373">
        <f>VLOOKUP($C373,'Boys CDC 0-20'!$B$2:$F$243,5,FALSE)</f>
        <v>3.8703461100000003E-2</v>
      </c>
      <c r="L373">
        <f t="shared" si="32"/>
        <v>-2.0694498929191667</v>
      </c>
      <c r="M373">
        <f t="shared" si="35"/>
        <v>1.925194436028534</v>
      </c>
    </row>
    <row r="374" spans="1:13" x14ac:dyDescent="0.3">
      <c r="A374">
        <v>372</v>
      </c>
      <c r="B374">
        <f t="shared" si="33"/>
        <v>1.0184804928131417</v>
      </c>
      <c r="C374">
        <f t="shared" si="34"/>
        <v>12.5</v>
      </c>
      <c r="D374">
        <v>1</v>
      </c>
      <c r="E374">
        <v>76.011700000000005</v>
      </c>
      <c r="F374">
        <v>3.141E-2</v>
      </c>
      <c r="G374">
        <v>68.634</v>
      </c>
      <c r="H374">
        <v>70.456999999999994</v>
      </c>
      <c r="I374">
        <f>VLOOKUP($C374,'Boys CDC 0-20'!$B$2:$F$243,3,FALSE)</f>
        <v>-0.75390810699999999</v>
      </c>
      <c r="J374">
        <f>VLOOKUP($C374,'Boys CDC 0-20'!$B$2:$F$243,4,FALSE)</f>
        <v>76.118375357999994</v>
      </c>
      <c r="K374">
        <f>VLOOKUP($C374,'Boys CDC 0-20'!$B$2:$F$243,5,FALSE)</f>
        <v>3.8703461100000003E-2</v>
      </c>
      <c r="L374">
        <f t="shared" si="32"/>
        <v>-2.0562279890599826</v>
      </c>
      <c r="M374">
        <f t="shared" si="35"/>
        <v>1.9880272815005551</v>
      </c>
    </row>
    <row r="375" spans="1:13" x14ac:dyDescent="0.3">
      <c r="A375">
        <v>373</v>
      </c>
      <c r="B375">
        <f t="shared" si="33"/>
        <v>1.0212183436002737</v>
      </c>
      <c r="C375">
        <f t="shared" si="34"/>
        <v>12.5</v>
      </c>
      <c r="D375">
        <v>1</v>
      </c>
      <c r="E375">
        <v>76.0505</v>
      </c>
      <c r="F375">
        <v>3.141E-2</v>
      </c>
      <c r="G375">
        <v>68.668999999999997</v>
      </c>
      <c r="H375">
        <v>70.492999999999995</v>
      </c>
      <c r="I375">
        <f>VLOOKUP($C375,'Boys CDC 0-20'!$B$2:$F$243,3,FALSE)</f>
        <v>-0.75390810699999999</v>
      </c>
      <c r="J375">
        <f>VLOOKUP($C375,'Boys CDC 0-20'!$B$2:$F$243,4,FALSE)</f>
        <v>76.118375357999994</v>
      </c>
      <c r="K375">
        <f>VLOOKUP($C375,'Boys CDC 0-20'!$B$2:$F$243,5,FALSE)</f>
        <v>3.8703461100000003E-2</v>
      </c>
      <c r="L375">
        <f t="shared" si="32"/>
        <v>-2.0422405181026182</v>
      </c>
      <c r="M375">
        <f t="shared" si="35"/>
        <v>2.0563839565344617</v>
      </c>
    </row>
    <row r="376" spans="1:13" x14ac:dyDescent="0.3">
      <c r="A376">
        <v>374</v>
      </c>
      <c r="B376">
        <f t="shared" si="33"/>
        <v>1.0239561943874058</v>
      </c>
      <c r="C376">
        <f t="shared" si="34"/>
        <v>12.5</v>
      </c>
      <c r="D376">
        <v>1</v>
      </c>
      <c r="E376">
        <v>76.089200000000005</v>
      </c>
      <c r="F376">
        <v>3.1419999999999997E-2</v>
      </c>
      <c r="G376">
        <v>68.700999999999993</v>
      </c>
      <c r="H376">
        <v>70.528000000000006</v>
      </c>
      <c r="I376">
        <f>VLOOKUP($C376,'Boys CDC 0-20'!$B$2:$F$243,3,FALSE)</f>
        <v>-0.75390810699999999</v>
      </c>
      <c r="J376">
        <f>VLOOKUP($C376,'Boys CDC 0-20'!$B$2:$F$243,4,FALSE)</f>
        <v>76.118375357999994</v>
      </c>
      <c r="K376">
        <f>VLOOKUP($C376,'Boys CDC 0-20'!$B$2:$F$243,5,FALSE)</f>
        <v>3.8703461100000003E-2</v>
      </c>
      <c r="L376">
        <f t="shared" si="32"/>
        <v>-2.0286535941931856</v>
      </c>
      <c r="M376">
        <f t="shared" si="35"/>
        <v>2.1246792819324258</v>
      </c>
    </row>
    <row r="377" spans="1:13" x14ac:dyDescent="0.3">
      <c r="A377">
        <v>375</v>
      </c>
      <c r="B377">
        <f t="shared" si="33"/>
        <v>1.0266940451745379</v>
      </c>
      <c r="C377">
        <f t="shared" si="34"/>
        <v>12.5</v>
      </c>
      <c r="D377">
        <v>1</v>
      </c>
      <c r="E377">
        <v>76.127899999999997</v>
      </c>
      <c r="F377">
        <v>3.1419999999999997E-2</v>
      </c>
      <c r="G377">
        <v>68.736000000000004</v>
      </c>
      <c r="H377">
        <v>70.563000000000002</v>
      </c>
      <c r="I377">
        <f>VLOOKUP($C377,'Boys CDC 0-20'!$B$2:$F$243,3,FALSE)</f>
        <v>-0.75390810699999999</v>
      </c>
      <c r="J377">
        <f>VLOOKUP($C377,'Boys CDC 0-20'!$B$2:$F$243,4,FALSE)</f>
        <v>76.118375357999994</v>
      </c>
      <c r="K377">
        <f>VLOOKUP($C377,'Boys CDC 0-20'!$B$2:$F$243,5,FALSE)</f>
        <v>3.8703461100000003E-2</v>
      </c>
      <c r="L377">
        <f t="shared" si="32"/>
        <v>-2.0150784910464581</v>
      </c>
      <c r="M377">
        <f t="shared" si="35"/>
        <v>2.1948212764143586</v>
      </c>
    </row>
    <row r="378" spans="1:13" x14ac:dyDescent="0.3">
      <c r="A378">
        <v>376</v>
      </c>
      <c r="B378">
        <f t="shared" si="33"/>
        <v>1.0294318959616702</v>
      </c>
      <c r="C378">
        <f t="shared" si="34"/>
        <v>12.5</v>
      </c>
      <c r="D378">
        <v>1</v>
      </c>
      <c r="E378">
        <v>76.166499999999999</v>
      </c>
      <c r="F378">
        <v>3.143E-2</v>
      </c>
      <c r="G378">
        <v>68.769000000000005</v>
      </c>
      <c r="H378">
        <v>70.596999999999994</v>
      </c>
      <c r="I378">
        <f>VLOOKUP($C378,'Boys CDC 0-20'!$B$2:$F$243,3,FALSE)</f>
        <v>-0.75390810699999999</v>
      </c>
      <c r="J378">
        <f>VLOOKUP($C378,'Boys CDC 0-20'!$B$2:$F$243,4,FALSE)</f>
        <v>76.118375357999994</v>
      </c>
      <c r="K378">
        <f>VLOOKUP($C378,'Boys CDC 0-20'!$B$2:$F$243,5,FALSE)</f>
        <v>3.8703461100000003E-2</v>
      </c>
      <c r="L378">
        <f t="shared" si="32"/>
        <v>-2.0019025516653839</v>
      </c>
      <c r="M378">
        <f t="shared" si="35"/>
        <v>2.2647606590328624</v>
      </c>
    </row>
    <row r="379" spans="1:13" x14ac:dyDescent="0.3">
      <c r="A379">
        <v>377</v>
      </c>
      <c r="B379">
        <f t="shared" si="33"/>
        <v>1.0321697467488022</v>
      </c>
      <c r="C379">
        <f t="shared" si="34"/>
        <v>12.5</v>
      </c>
      <c r="D379">
        <v>1</v>
      </c>
      <c r="E379">
        <v>76.205100000000002</v>
      </c>
      <c r="F379">
        <v>3.143E-2</v>
      </c>
      <c r="G379">
        <v>68.804000000000002</v>
      </c>
      <c r="H379">
        <v>70.632999999999996</v>
      </c>
      <c r="I379">
        <f>VLOOKUP($C379,'Boys CDC 0-20'!$B$2:$F$243,3,FALSE)</f>
        <v>-0.75390810699999999</v>
      </c>
      <c r="J379">
        <f>VLOOKUP($C379,'Boys CDC 0-20'!$B$2:$F$243,4,FALSE)</f>
        <v>76.118375357999994</v>
      </c>
      <c r="K379">
        <f>VLOOKUP($C379,'Boys CDC 0-20'!$B$2:$F$243,5,FALSE)</f>
        <v>3.8703461100000003E-2</v>
      </c>
      <c r="L379">
        <f t="shared" si="32"/>
        <v>-1.987963682512123</v>
      </c>
      <c r="M379">
        <f t="shared" si="35"/>
        <v>2.340785335946264</v>
      </c>
    </row>
    <row r="380" spans="1:13" x14ac:dyDescent="0.3">
      <c r="A380">
        <v>378</v>
      </c>
      <c r="B380">
        <f t="shared" si="33"/>
        <v>1.0349075975359343</v>
      </c>
      <c r="C380">
        <f t="shared" si="34"/>
        <v>12.5</v>
      </c>
      <c r="D380">
        <v>1</v>
      </c>
      <c r="E380">
        <v>76.243700000000004</v>
      </c>
      <c r="F380">
        <v>3.1440000000000003E-2</v>
      </c>
      <c r="G380">
        <v>68.835999999999999</v>
      </c>
      <c r="H380">
        <v>70.667000000000002</v>
      </c>
      <c r="I380">
        <f>VLOOKUP($C380,'Boys CDC 0-20'!$B$2:$F$243,3,FALSE)</f>
        <v>-0.75390810699999999</v>
      </c>
      <c r="J380">
        <f>VLOOKUP($C380,'Boys CDC 0-20'!$B$2:$F$243,4,FALSE)</f>
        <v>76.118375357999994</v>
      </c>
      <c r="K380">
        <f>VLOOKUP($C380,'Boys CDC 0-20'!$B$2:$F$243,5,FALSE)</f>
        <v>3.8703461100000003E-2</v>
      </c>
      <c r="L380">
        <f t="shared" si="32"/>
        <v>-1.9748106313539293</v>
      </c>
      <c r="M380">
        <f t="shared" si="35"/>
        <v>2.4144821057878723</v>
      </c>
    </row>
    <row r="381" spans="1:13" x14ac:dyDescent="0.3">
      <c r="A381">
        <v>379</v>
      </c>
      <c r="B381">
        <f t="shared" si="33"/>
        <v>1.0376454483230664</v>
      </c>
      <c r="C381">
        <f t="shared" si="34"/>
        <v>12.5</v>
      </c>
      <c r="D381">
        <v>1</v>
      </c>
      <c r="E381">
        <v>76.282200000000003</v>
      </c>
      <c r="F381">
        <v>3.1440000000000003E-2</v>
      </c>
      <c r="G381">
        <v>68.870999999999995</v>
      </c>
      <c r="H381">
        <v>70.703000000000003</v>
      </c>
      <c r="I381">
        <f>VLOOKUP($C381,'Boys CDC 0-20'!$B$2:$F$243,3,FALSE)</f>
        <v>-0.75390810699999999</v>
      </c>
      <c r="J381">
        <f>VLOOKUP($C381,'Boys CDC 0-20'!$B$2:$F$243,4,FALSE)</f>
        <v>76.118375357999994</v>
      </c>
      <c r="K381">
        <f>VLOOKUP($C381,'Boys CDC 0-20'!$B$2:$F$243,5,FALSE)</f>
        <v>3.8703461100000003E-2</v>
      </c>
      <c r="L381">
        <f t="shared" si="32"/>
        <v>-1.9608959637413492</v>
      </c>
      <c r="M381">
        <f t="shared" si="35"/>
        <v>2.4945580136440744</v>
      </c>
    </row>
    <row r="382" spans="1:13" x14ac:dyDescent="0.3">
      <c r="A382">
        <v>380</v>
      </c>
      <c r="B382">
        <f t="shared" si="33"/>
        <v>1.0403832991101984</v>
      </c>
      <c r="C382">
        <f t="shared" si="34"/>
        <v>12.5</v>
      </c>
      <c r="D382">
        <v>1</v>
      </c>
      <c r="E382">
        <v>76.320700000000002</v>
      </c>
      <c r="F382">
        <v>3.1449999999999999E-2</v>
      </c>
      <c r="G382">
        <v>68.903000000000006</v>
      </c>
      <c r="H382">
        <v>70.736999999999995</v>
      </c>
      <c r="I382">
        <f>VLOOKUP($C382,'Boys CDC 0-20'!$B$2:$F$243,3,FALSE)</f>
        <v>-0.75390810699999999</v>
      </c>
      <c r="J382">
        <f>VLOOKUP($C382,'Boys CDC 0-20'!$B$2:$F$243,4,FALSE)</f>
        <v>76.118375357999994</v>
      </c>
      <c r="K382">
        <f>VLOOKUP($C382,'Boys CDC 0-20'!$B$2:$F$243,5,FALSE)</f>
        <v>3.8703461100000003E-2</v>
      </c>
      <c r="L382">
        <f t="shared" si="32"/>
        <v>-1.9477657384390012</v>
      </c>
      <c r="M382">
        <f t="shared" si="35"/>
        <v>2.572150004818218</v>
      </c>
    </row>
    <row r="383" spans="1:13" x14ac:dyDescent="0.3">
      <c r="A383">
        <v>381</v>
      </c>
      <c r="B383">
        <f t="shared" si="33"/>
        <v>1.0431211498973305</v>
      </c>
      <c r="C383">
        <f t="shared" si="34"/>
        <v>12.5</v>
      </c>
      <c r="D383">
        <v>1</v>
      </c>
      <c r="E383">
        <v>76.359099999999998</v>
      </c>
      <c r="F383">
        <v>3.1460000000000002E-2</v>
      </c>
      <c r="G383">
        <v>68.936000000000007</v>
      </c>
      <c r="H383">
        <v>70.771000000000001</v>
      </c>
      <c r="I383">
        <f>VLOOKUP($C383,'Boys CDC 0-20'!$B$2:$F$243,3,FALSE)</f>
        <v>-0.75390810699999999</v>
      </c>
      <c r="J383">
        <f>VLOOKUP($C383,'Boys CDC 0-20'!$B$2:$F$243,4,FALSE)</f>
        <v>76.118375357999994</v>
      </c>
      <c r="K383">
        <f>VLOOKUP($C383,'Boys CDC 0-20'!$B$2:$F$243,5,FALSE)</f>
        <v>3.8703461100000003E-2</v>
      </c>
      <c r="L383">
        <f t="shared" si="32"/>
        <v>-1.9346465775470956</v>
      </c>
      <c r="M383">
        <f t="shared" si="35"/>
        <v>2.6516840090153089</v>
      </c>
    </row>
    <row r="384" spans="1:13" x14ac:dyDescent="0.3">
      <c r="A384">
        <v>382</v>
      </c>
      <c r="B384">
        <f t="shared" si="33"/>
        <v>1.0458590006844628</v>
      </c>
      <c r="C384">
        <f t="shared" si="34"/>
        <v>12.5</v>
      </c>
      <c r="D384">
        <v>1</v>
      </c>
      <c r="E384">
        <v>76.397499999999994</v>
      </c>
      <c r="F384">
        <v>3.1460000000000002E-2</v>
      </c>
      <c r="G384">
        <v>68.97</v>
      </c>
      <c r="H384">
        <v>70.805999999999997</v>
      </c>
      <c r="I384">
        <f>VLOOKUP($C384,'Boys CDC 0-20'!$B$2:$F$243,3,FALSE)</f>
        <v>-0.75390810699999999</v>
      </c>
      <c r="J384">
        <f>VLOOKUP($C384,'Boys CDC 0-20'!$B$2:$F$243,4,FALSE)</f>
        <v>76.118375357999994</v>
      </c>
      <c r="K384">
        <f>VLOOKUP($C384,'Boys CDC 0-20'!$B$2:$F$243,5,FALSE)</f>
        <v>3.8703461100000003E-2</v>
      </c>
      <c r="L384">
        <f t="shared" si="32"/>
        <v>-1.9211531008797171</v>
      </c>
      <c r="M384">
        <f t="shared" si="35"/>
        <v>2.7356204390507131</v>
      </c>
    </row>
    <row r="385" spans="1:13" x14ac:dyDescent="0.3">
      <c r="A385">
        <v>383</v>
      </c>
      <c r="B385">
        <f t="shared" si="33"/>
        <v>1.0485968514715949</v>
      </c>
      <c r="C385">
        <f t="shared" si="34"/>
        <v>12.5</v>
      </c>
      <c r="D385">
        <v>1</v>
      </c>
      <c r="E385">
        <v>76.4358</v>
      </c>
      <c r="F385">
        <v>3.1469999999999998E-2</v>
      </c>
      <c r="G385">
        <v>69.001999999999995</v>
      </c>
      <c r="H385">
        <v>70.84</v>
      </c>
      <c r="I385">
        <f>VLOOKUP($C385,'Boys CDC 0-20'!$B$2:$F$243,3,FALSE)</f>
        <v>-0.75390810699999999</v>
      </c>
      <c r="J385">
        <f>VLOOKUP($C385,'Boys CDC 0-20'!$B$2:$F$243,4,FALSE)</f>
        <v>76.118375357999994</v>
      </c>
      <c r="K385">
        <f>VLOOKUP($C385,'Boys CDC 0-20'!$B$2:$F$243,5,FALSE)</f>
        <v>3.8703461100000003E-2</v>
      </c>
      <c r="L385">
        <f t="shared" si="32"/>
        <v>-1.9080563492806073</v>
      </c>
      <c r="M385">
        <f t="shared" si="35"/>
        <v>2.8191966822363512</v>
      </c>
    </row>
    <row r="386" spans="1:13" x14ac:dyDescent="0.3">
      <c r="A386">
        <v>384</v>
      </c>
      <c r="B386">
        <f t="shared" si="33"/>
        <v>1.0513347022587269</v>
      </c>
      <c r="C386">
        <f t="shared" si="34"/>
        <v>12.5</v>
      </c>
      <c r="D386">
        <v>1</v>
      </c>
      <c r="E386">
        <v>76.474100000000007</v>
      </c>
      <c r="F386">
        <v>3.1469999999999998E-2</v>
      </c>
      <c r="G386">
        <v>69.037000000000006</v>
      </c>
      <c r="H386">
        <v>70.875</v>
      </c>
      <c r="I386">
        <f>VLOOKUP($C386,'Boys CDC 0-20'!$B$2:$F$243,3,FALSE)</f>
        <v>-0.75390810699999999</v>
      </c>
      <c r="J386">
        <f>VLOOKUP($C386,'Boys CDC 0-20'!$B$2:$F$243,4,FALSE)</f>
        <v>76.118375357999994</v>
      </c>
      <c r="K386">
        <f>VLOOKUP($C386,'Boys CDC 0-20'!$B$2:$F$243,5,FALSE)</f>
        <v>3.8703461100000003E-2</v>
      </c>
      <c r="L386">
        <f t="shared" ref="L386:L449" si="36">(((H386/J386)^I386)-1)/(I386*K386)</f>
        <v>-1.8945859100697222</v>
      </c>
      <c r="M386">
        <f t="shared" si="35"/>
        <v>2.9073641457772372</v>
      </c>
    </row>
    <row r="387" spans="1:13" x14ac:dyDescent="0.3">
      <c r="A387">
        <v>385</v>
      </c>
      <c r="B387">
        <f t="shared" ref="B387:B450" si="37">A387/365.25</f>
        <v>1.054072553045859</v>
      </c>
      <c r="C387">
        <f t="shared" ref="C387:C450" si="38">IF(B387=0,0,INT(B387*12)+0.5)</f>
        <v>12.5</v>
      </c>
      <c r="D387">
        <v>1</v>
      </c>
      <c r="E387">
        <v>76.5124</v>
      </c>
      <c r="F387">
        <v>3.1480000000000001E-2</v>
      </c>
      <c r="G387">
        <v>69.069000000000003</v>
      </c>
      <c r="H387">
        <v>70.909000000000006</v>
      </c>
      <c r="I387">
        <f>VLOOKUP($C387,'Boys CDC 0-20'!$B$2:$F$243,3,FALSE)</f>
        <v>-0.75390810699999999</v>
      </c>
      <c r="J387">
        <f>VLOOKUP($C387,'Boys CDC 0-20'!$B$2:$F$243,4,FALSE)</f>
        <v>76.118375357999994</v>
      </c>
      <c r="K387">
        <f>VLOOKUP($C387,'Boys CDC 0-20'!$B$2:$F$243,5,FALSE)</f>
        <v>3.8703461100000003E-2</v>
      </c>
      <c r="L387">
        <f t="shared" si="36"/>
        <v>-1.8815115077193427</v>
      </c>
      <c r="M387">
        <f t="shared" ref="M387:M450" si="39">(_xlfn.NORM.S.DIST(L387,TRUE))*100</f>
        <v>2.9951185679135102</v>
      </c>
    </row>
    <row r="388" spans="1:13" x14ac:dyDescent="0.3">
      <c r="A388">
        <v>386</v>
      </c>
      <c r="B388">
        <f t="shared" si="37"/>
        <v>1.0568104038329911</v>
      </c>
      <c r="C388">
        <f t="shared" si="38"/>
        <v>12.5</v>
      </c>
      <c r="D388">
        <v>1</v>
      </c>
      <c r="E388">
        <v>76.550600000000003</v>
      </c>
      <c r="F388">
        <v>3.1480000000000001E-2</v>
      </c>
      <c r="G388">
        <v>69.103999999999999</v>
      </c>
      <c r="H388">
        <v>70.944999999999993</v>
      </c>
      <c r="I388">
        <f>VLOOKUP($C388,'Boys CDC 0-20'!$B$2:$F$243,3,FALSE)</f>
        <v>-0.75390810699999999</v>
      </c>
      <c r="J388">
        <f>VLOOKUP($C388,'Boys CDC 0-20'!$B$2:$F$243,4,FALSE)</f>
        <v>76.118375357999994</v>
      </c>
      <c r="K388">
        <f>VLOOKUP($C388,'Boys CDC 0-20'!$B$2:$F$243,5,FALSE)</f>
        <v>3.8703461100000003E-2</v>
      </c>
      <c r="L388">
        <f t="shared" si="36"/>
        <v>-1.8676800020038933</v>
      </c>
      <c r="M388">
        <f t="shared" si="39"/>
        <v>3.090334385959145</v>
      </c>
    </row>
    <row r="389" spans="1:13" x14ac:dyDescent="0.3">
      <c r="A389">
        <v>387</v>
      </c>
      <c r="B389">
        <f t="shared" si="37"/>
        <v>1.0595482546201231</v>
      </c>
      <c r="C389">
        <f t="shared" si="38"/>
        <v>12.5</v>
      </c>
      <c r="D389">
        <v>1</v>
      </c>
      <c r="E389">
        <v>76.588800000000006</v>
      </c>
      <c r="F389">
        <v>3.1489999999999997E-2</v>
      </c>
      <c r="G389">
        <v>69.135999999999996</v>
      </c>
      <c r="H389">
        <v>70.977999999999994</v>
      </c>
      <c r="I389">
        <f>VLOOKUP($C389,'Boys CDC 0-20'!$B$2:$F$243,3,FALSE)</f>
        <v>-0.75390810699999999</v>
      </c>
      <c r="J389">
        <f>VLOOKUP($C389,'Boys CDC 0-20'!$B$2:$F$243,4,FALSE)</f>
        <v>76.118375357999994</v>
      </c>
      <c r="K389">
        <f>VLOOKUP($C389,'Boys CDC 0-20'!$B$2:$F$243,5,FALSE)</f>
        <v>3.8703461100000003E-2</v>
      </c>
      <c r="L389">
        <f t="shared" si="36"/>
        <v>-1.8550119313411757</v>
      </c>
      <c r="M389">
        <f t="shared" si="39"/>
        <v>3.1797261394840617</v>
      </c>
    </row>
    <row r="390" spans="1:13" x14ac:dyDescent="0.3">
      <c r="A390">
        <v>388</v>
      </c>
      <c r="B390">
        <f t="shared" si="37"/>
        <v>1.0622861054072552</v>
      </c>
      <c r="C390">
        <f t="shared" si="38"/>
        <v>12.5</v>
      </c>
      <c r="D390">
        <v>1</v>
      </c>
      <c r="E390">
        <v>76.626900000000006</v>
      </c>
      <c r="F390">
        <v>3.1489999999999997E-2</v>
      </c>
      <c r="G390">
        <v>69.17</v>
      </c>
      <c r="H390">
        <v>71.013000000000005</v>
      </c>
      <c r="I390">
        <f>VLOOKUP($C390,'Boys CDC 0-20'!$B$2:$F$243,3,FALSE)</f>
        <v>-0.75390810699999999</v>
      </c>
      <c r="J390">
        <f>VLOOKUP($C390,'Boys CDC 0-20'!$B$2:$F$243,4,FALSE)</f>
        <v>76.118375357999994</v>
      </c>
      <c r="K390">
        <f>VLOOKUP($C390,'Boys CDC 0-20'!$B$2:$F$243,5,FALSE)</f>
        <v>3.8703461100000003E-2</v>
      </c>
      <c r="L390">
        <f t="shared" si="36"/>
        <v>-1.8415873821767779</v>
      </c>
      <c r="M390">
        <f t="shared" si="39"/>
        <v>3.2767764048133126</v>
      </c>
    </row>
    <row r="391" spans="1:13" x14ac:dyDescent="0.3">
      <c r="A391">
        <v>389</v>
      </c>
      <c r="B391">
        <f t="shared" si="37"/>
        <v>1.0650239561943875</v>
      </c>
      <c r="C391">
        <f t="shared" si="38"/>
        <v>12.5</v>
      </c>
      <c r="D391">
        <v>1</v>
      </c>
      <c r="E391">
        <v>76.665000000000006</v>
      </c>
      <c r="F391">
        <v>3.15E-2</v>
      </c>
      <c r="G391">
        <v>69.201999999999998</v>
      </c>
      <c r="H391">
        <v>71.046999999999997</v>
      </c>
      <c r="I391">
        <f>VLOOKUP($C391,'Boys CDC 0-20'!$B$2:$F$243,3,FALSE)</f>
        <v>-0.75390810699999999</v>
      </c>
      <c r="J391">
        <f>VLOOKUP($C391,'Boys CDC 0-20'!$B$2:$F$243,4,FALSE)</f>
        <v>76.118375357999994</v>
      </c>
      <c r="K391">
        <f>VLOOKUP($C391,'Boys CDC 0-20'!$B$2:$F$243,5,FALSE)</f>
        <v>3.8703461100000003E-2</v>
      </c>
      <c r="L391">
        <f t="shared" si="36"/>
        <v>-1.8285574990670295</v>
      </c>
      <c r="M391">
        <f t="shared" si="39"/>
        <v>3.3732962261247654</v>
      </c>
    </row>
    <row r="392" spans="1:13" x14ac:dyDescent="0.3">
      <c r="A392">
        <v>390</v>
      </c>
      <c r="B392">
        <f t="shared" si="37"/>
        <v>1.0677618069815196</v>
      </c>
      <c r="C392">
        <f t="shared" si="38"/>
        <v>12.5</v>
      </c>
      <c r="D392">
        <v>1</v>
      </c>
      <c r="E392">
        <v>76.703000000000003</v>
      </c>
      <c r="F392">
        <v>3.1510000000000003E-2</v>
      </c>
      <c r="G392">
        <v>69.233999999999995</v>
      </c>
      <c r="H392">
        <v>71.08</v>
      </c>
      <c r="I392">
        <f>VLOOKUP($C392,'Boys CDC 0-20'!$B$2:$F$243,3,FALSE)</f>
        <v>-0.75390810699999999</v>
      </c>
      <c r="J392">
        <f>VLOOKUP($C392,'Boys CDC 0-20'!$B$2:$F$243,4,FALSE)</f>
        <v>76.118375357999994</v>
      </c>
      <c r="K392">
        <f>VLOOKUP($C392,'Boys CDC 0-20'!$B$2:$F$243,5,FALSE)</f>
        <v>3.8703461100000003E-2</v>
      </c>
      <c r="L392">
        <f t="shared" si="36"/>
        <v>-1.8159213023511243</v>
      </c>
      <c r="M392">
        <f t="shared" si="39"/>
        <v>3.4691222528076762</v>
      </c>
    </row>
    <row r="393" spans="1:13" x14ac:dyDescent="0.3">
      <c r="A393">
        <v>391</v>
      </c>
      <c r="B393">
        <f t="shared" si="37"/>
        <v>1.0704996577686516</v>
      </c>
      <c r="C393">
        <f t="shared" si="38"/>
        <v>12.5</v>
      </c>
      <c r="D393">
        <v>1</v>
      </c>
      <c r="E393">
        <v>76.741</v>
      </c>
      <c r="F393">
        <v>3.1510000000000003E-2</v>
      </c>
      <c r="G393">
        <v>69.268000000000001</v>
      </c>
      <c r="H393">
        <v>71.116</v>
      </c>
      <c r="I393">
        <f>VLOOKUP($C393,'Boys CDC 0-20'!$B$2:$F$243,3,FALSE)</f>
        <v>-0.75390810699999999</v>
      </c>
      <c r="J393">
        <f>VLOOKUP($C393,'Boys CDC 0-20'!$B$2:$F$243,4,FALSE)</f>
        <v>76.118375357999994</v>
      </c>
      <c r="K393">
        <f>VLOOKUP($C393,'Boys CDC 0-20'!$B$2:$F$243,5,FALSE)</f>
        <v>3.8703461100000003E-2</v>
      </c>
      <c r="L393">
        <f t="shared" si="36"/>
        <v>-1.8021480902589124</v>
      </c>
      <c r="M393">
        <f t="shared" si="39"/>
        <v>3.5761054623977939</v>
      </c>
    </row>
    <row r="394" spans="1:13" x14ac:dyDescent="0.3">
      <c r="A394">
        <v>392</v>
      </c>
      <c r="B394">
        <f t="shared" si="37"/>
        <v>1.0732375085557837</v>
      </c>
      <c r="C394">
        <f t="shared" si="38"/>
        <v>12.5</v>
      </c>
      <c r="D394">
        <v>1</v>
      </c>
      <c r="E394">
        <v>76.778999999999996</v>
      </c>
      <c r="F394">
        <v>3.1519999999999999E-2</v>
      </c>
      <c r="G394">
        <v>69.3</v>
      </c>
      <c r="H394">
        <v>71.149000000000001</v>
      </c>
      <c r="I394">
        <f>VLOOKUP($C394,'Boys CDC 0-20'!$B$2:$F$243,3,FALSE)</f>
        <v>-0.75390810699999999</v>
      </c>
      <c r="J394">
        <f>VLOOKUP($C394,'Boys CDC 0-20'!$B$2:$F$243,4,FALSE)</f>
        <v>76.118375357999994</v>
      </c>
      <c r="K394">
        <f>VLOOKUP($C394,'Boys CDC 0-20'!$B$2:$F$243,5,FALSE)</f>
        <v>3.8703461100000003E-2</v>
      </c>
      <c r="L394">
        <f t="shared" si="36"/>
        <v>-1.7895333839881153</v>
      </c>
      <c r="M394">
        <f t="shared" si="39"/>
        <v>3.6764478011224262</v>
      </c>
    </row>
    <row r="395" spans="1:13" x14ac:dyDescent="0.3">
      <c r="A395">
        <v>393</v>
      </c>
      <c r="B395">
        <f t="shared" si="37"/>
        <v>1.0759753593429158</v>
      </c>
      <c r="C395">
        <f t="shared" si="38"/>
        <v>12.5</v>
      </c>
      <c r="D395">
        <v>1</v>
      </c>
      <c r="E395">
        <v>76.816900000000004</v>
      </c>
      <c r="F395">
        <v>3.1519999999999999E-2</v>
      </c>
      <c r="G395">
        <v>69.334999999999994</v>
      </c>
      <c r="H395">
        <v>71.183999999999997</v>
      </c>
      <c r="I395">
        <f>VLOOKUP($C395,'Boys CDC 0-20'!$B$2:$F$243,3,FALSE)</f>
        <v>-0.75390810699999999</v>
      </c>
      <c r="J395">
        <f>VLOOKUP($C395,'Boys CDC 0-20'!$B$2:$F$243,4,FALSE)</f>
        <v>76.118375357999994</v>
      </c>
      <c r="K395">
        <f>VLOOKUP($C395,'Boys CDC 0-20'!$B$2:$F$243,5,FALSE)</f>
        <v>3.8703461100000003E-2</v>
      </c>
      <c r="L395">
        <f t="shared" si="36"/>
        <v>-1.7761653588973647</v>
      </c>
      <c r="M395">
        <f t="shared" si="39"/>
        <v>3.7852833047882934</v>
      </c>
    </row>
    <row r="396" spans="1:13" x14ac:dyDescent="0.3">
      <c r="A396">
        <v>394</v>
      </c>
      <c r="B396">
        <f t="shared" si="37"/>
        <v>1.0787132101300478</v>
      </c>
      <c r="C396">
        <f t="shared" si="38"/>
        <v>12.5</v>
      </c>
      <c r="D396">
        <v>1</v>
      </c>
      <c r="E396">
        <v>76.854799999999997</v>
      </c>
      <c r="F396">
        <v>3.1530000000000002E-2</v>
      </c>
      <c r="G396">
        <v>69.366</v>
      </c>
      <c r="H396">
        <v>71.218000000000004</v>
      </c>
      <c r="I396">
        <f>VLOOKUP($C396,'Boys CDC 0-20'!$B$2:$F$243,3,FALSE)</f>
        <v>-0.75390810699999999</v>
      </c>
      <c r="J396">
        <f>VLOOKUP($C396,'Boys CDC 0-20'!$B$2:$F$243,4,FALSE)</f>
        <v>76.118375357999994</v>
      </c>
      <c r="K396">
        <f>VLOOKUP($C396,'Boys CDC 0-20'!$B$2:$F$243,5,FALSE)</f>
        <v>3.8703461100000003E-2</v>
      </c>
      <c r="L396">
        <f t="shared" si="36"/>
        <v>-1.7631903115602798</v>
      </c>
      <c r="M396">
        <f t="shared" si="39"/>
        <v>3.8934198637552644</v>
      </c>
    </row>
    <row r="397" spans="1:13" x14ac:dyDescent="0.3">
      <c r="A397">
        <v>395</v>
      </c>
      <c r="B397">
        <f t="shared" si="37"/>
        <v>1.0814510609171799</v>
      </c>
      <c r="C397">
        <f t="shared" si="38"/>
        <v>12.5</v>
      </c>
      <c r="D397">
        <v>1</v>
      </c>
      <c r="E397">
        <v>76.892600000000002</v>
      </c>
      <c r="F397">
        <v>3.1539999999999999E-2</v>
      </c>
      <c r="G397">
        <v>69.397999999999996</v>
      </c>
      <c r="H397">
        <v>71.251000000000005</v>
      </c>
      <c r="I397">
        <f>VLOOKUP($C397,'Boys CDC 0-20'!$B$2:$F$243,3,FALSE)</f>
        <v>-0.75390810699999999</v>
      </c>
      <c r="J397">
        <f>VLOOKUP($C397,'Boys CDC 0-20'!$B$2:$F$243,4,FALSE)</f>
        <v>76.118375357999994</v>
      </c>
      <c r="K397">
        <f>VLOOKUP($C397,'Boys CDC 0-20'!$B$2:$F$243,5,FALSE)</f>
        <v>3.8703461100000003E-2</v>
      </c>
      <c r="L397">
        <f t="shared" si="36"/>
        <v>-1.7506072688162819</v>
      </c>
      <c r="M397">
        <f t="shared" si="39"/>
        <v>4.000679117173445</v>
      </c>
    </row>
    <row r="398" spans="1:13" x14ac:dyDescent="0.3">
      <c r="A398">
        <v>396</v>
      </c>
      <c r="B398">
        <f t="shared" si="37"/>
        <v>1.0841889117043122</v>
      </c>
      <c r="C398">
        <f t="shared" si="38"/>
        <v>13.5</v>
      </c>
      <c r="D398">
        <v>1</v>
      </c>
      <c r="E398">
        <v>76.930400000000006</v>
      </c>
      <c r="F398">
        <v>3.1539999999999999E-2</v>
      </c>
      <c r="G398">
        <v>69.432000000000002</v>
      </c>
      <c r="H398">
        <v>71.286000000000001</v>
      </c>
      <c r="I398">
        <f>VLOOKUP($C398,'Boys CDC 0-20'!$B$2:$F$243,3,FALSE)</f>
        <v>-0.60126352299999997</v>
      </c>
      <c r="J398">
        <f>VLOOKUP($C398,'Boys CDC 0-20'!$B$2:$F$243,4,FALSE)</f>
        <v>77.264799111000002</v>
      </c>
      <c r="K398">
        <f>VLOOKUP($C398,'Boys CDC 0-20'!$B$2:$F$243,5,FALSE)</f>
        <v>3.8810557099999997E-2</v>
      </c>
      <c r="L398">
        <f t="shared" si="36"/>
        <v>-2.1262362188551771</v>
      </c>
      <c r="M398">
        <f t="shared" si="39"/>
        <v>1.6741797878175382</v>
      </c>
    </row>
    <row r="399" spans="1:13" x14ac:dyDescent="0.3">
      <c r="A399">
        <v>397</v>
      </c>
      <c r="B399">
        <f t="shared" si="37"/>
        <v>1.0869267624914443</v>
      </c>
      <c r="C399">
        <f t="shared" si="38"/>
        <v>13.5</v>
      </c>
      <c r="D399">
        <v>1</v>
      </c>
      <c r="E399">
        <v>76.968199999999996</v>
      </c>
      <c r="F399">
        <v>3.1550000000000002E-2</v>
      </c>
      <c r="G399">
        <v>69.463999999999999</v>
      </c>
      <c r="H399">
        <v>71.319000000000003</v>
      </c>
      <c r="I399">
        <f>VLOOKUP($C399,'Boys CDC 0-20'!$B$2:$F$243,3,FALSE)</f>
        <v>-0.60126352299999997</v>
      </c>
      <c r="J399">
        <f>VLOOKUP($C399,'Boys CDC 0-20'!$B$2:$F$243,4,FALSE)</f>
        <v>77.264799111000002</v>
      </c>
      <c r="K399">
        <f>VLOOKUP($C399,'Boys CDC 0-20'!$B$2:$F$243,5,FALSE)</f>
        <v>3.8810557099999997E-2</v>
      </c>
      <c r="L399">
        <f t="shared" si="36"/>
        <v>-2.1137212566266639</v>
      </c>
      <c r="M399">
        <f t="shared" si="39"/>
        <v>1.7269540935771579</v>
      </c>
    </row>
    <row r="400" spans="1:13" x14ac:dyDescent="0.3">
      <c r="A400">
        <v>398</v>
      </c>
      <c r="B400">
        <f t="shared" si="37"/>
        <v>1.0896646132785763</v>
      </c>
      <c r="C400">
        <f t="shared" si="38"/>
        <v>13.5</v>
      </c>
      <c r="D400">
        <v>1</v>
      </c>
      <c r="E400">
        <v>77.005899999999997</v>
      </c>
      <c r="F400">
        <v>3.1550000000000002E-2</v>
      </c>
      <c r="G400">
        <v>69.498000000000005</v>
      </c>
      <c r="H400">
        <v>71.353999999999999</v>
      </c>
      <c r="I400">
        <f>VLOOKUP($C400,'Boys CDC 0-20'!$B$2:$F$243,3,FALSE)</f>
        <v>-0.60126352299999997</v>
      </c>
      <c r="J400">
        <f>VLOOKUP($C400,'Boys CDC 0-20'!$B$2:$F$243,4,FALSE)</f>
        <v>77.264799111000002</v>
      </c>
      <c r="K400">
        <f>VLOOKUP($C400,'Boys CDC 0-20'!$B$2:$F$243,5,FALSE)</f>
        <v>3.8810557099999997E-2</v>
      </c>
      <c r="L400">
        <f t="shared" si="36"/>
        <v>-2.1004579404225976</v>
      </c>
      <c r="M400">
        <f t="shared" si="39"/>
        <v>1.784428837884916</v>
      </c>
    </row>
    <row r="401" spans="1:13" x14ac:dyDescent="0.3">
      <c r="A401">
        <v>399</v>
      </c>
      <c r="B401">
        <f t="shared" si="37"/>
        <v>1.0924024640657084</v>
      </c>
      <c r="C401">
        <f t="shared" si="38"/>
        <v>13.5</v>
      </c>
      <c r="D401">
        <v>1</v>
      </c>
      <c r="E401">
        <v>77.043499999999995</v>
      </c>
      <c r="F401">
        <v>3.1559999999999998E-2</v>
      </c>
      <c r="G401">
        <v>69.53</v>
      </c>
      <c r="H401">
        <v>71.387</v>
      </c>
      <c r="I401">
        <f>VLOOKUP($C401,'Boys CDC 0-20'!$B$2:$F$243,3,FALSE)</f>
        <v>-0.60126352299999997</v>
      </c>
      <c r="J401">
        <f>VLOOKUP($C401,'Boys CDC 0-20'!$B$2:$F$243,4,FALSE)</f>
        <v>77.264799111000002</v>
      </c>
      <c r="K401">
        <f>VLOOKUP($C401,'Boys CDC 0-20'!$B$2:$F$243,5,FALSE)</f>
        <v>3.8810557099999997E-2</v>
      </c>
      <c r="L401">
        <f t="shared" si="36"/>
        <v>-2.0879620660925791</v>
      </c>
      <c r="M401">
        <f t="shared" si="39"/>
        <v>1.8400628335769824</v>
      </c>
    </row>
    <row r="402" spans="1:13" x14ac:dyDescent="0.3">
      <c r="A402">
        <v>400</v>
      </c>
      <c r="B402">
        <f t="shared" si="37"/>
        <v>1.0951403148528405</v>
      </c>
      <c r="C402">
        <f t="shared" si="38"/>
        <v>13.5</v>
      </c>
      <c r="D402">
        <v>1</v>
      </c>
      <c r="E402">
        <v>77.081199999999995</v>
      </c>
      <c r="F402">
        <v>3.1570000000000001E-2</v>
      </c>
      <c r="G402">
        <v>69.561000000000007</v>
      </c>
      <c r="H402">
        <v>71.42</v>
      </c>
      <c r="I402">
        <f>VLOOKUP($C402,'Boys CDC 0-20'!$B$2:$F$243,3,FALSE)</f>
        <v>-0.60126352299999997</v>
      </c>
      <c r="J402">
        <f>VLOOKUP($C402,'Boys CDC 0-20'!$B$2:$F$243,4,FALSE)</f>
        <v>77.264799111000002</v>
      </c>
      <c r="K402">
        <f>VLOOKUP($C402,'Boys CDC 0-20'!$B$2:$F$243,5,FALSE)</f>
        <v>3.8810557099999997E-2</v>
      </c>
      <c r="L402">
        <f t="shared" si="36"/>
        <v>-2.0754754379686693</v>
      </c>
      <c r="M402">
        <f t="shared" si="39"/>
        <v>1.8971246483119861</v>
      </c>
    </row>
    <row r="403" spans="1:13" x14ac:dyDescent="0.3">
      <c r="A403">
        <v>401</v>
      </c>
      <c r="B403">
        <f t="shared" si="37"/>
        <v>1.0978781656399725</v>
      </c>
      <c r="C403">
        <f t="shared" si="38"/>
        <v>13.5</v>
      </c>
      <c r="D403">
        <v>1</v>
      </c>
      <c r="E403">
        <v>77.118700000000004</v>
      </c>
      <c r="F403">
        <v>3.1570000000000001E-2</v>
      </c>
      <c r="G403">
        <v>69.594999999999999</v>
      </c>
      <c r="H403">
        <v>71.454999999999998</v>
      </c>
      <c r="I403">
        <f>VLOOKUP($C403,'Boys CDC 0-20'!$B$2:$F$243,3,FALSE)</f>
        <v>-0.60126352299999997</v>
      </c>
      <c r="J403">
        <f>VLOOKUP($C403,'Boys CDC 0-20'!$B$2:$F$243,4,FALSE)</f>
        <v>77.264799111000002</v>
      </c>
      <c r="K403">
        <f>VLOOKUP($C403,'Boys CDC 0-20'!$B$2:$F$243,5,FALSE)</f>
        <v>3.8810557099999997E-2</v>
      </c>
      <c r="L403">
        <f t="shared" si="36"/>
        <v>-2.0622421358708882</v>
      </c>
      <c r="M403">
        <f t="shared" si="39"/>
        <v>1.9592344482433459</v>
      </c>
    </row>
    <row r="404" spans="1:13" x14ac:dyDescent="0.3">
      <c r="A404">
        <v>402</v>
      </c>
      <c r="B404">
        <f t="shared" si="37"/>
        <v>1.1006160164271048</v>
      </c>
      <c r="C404">
        <f t="shared" si="38"/>
        <v>13.5</v>
      </c>
      <c r="D404">
        <v>1</v>
      </c>
      <c r="E404">
        <v>77.156300000000002</v>
      </c>
      <c r="F404">
        <v>3.1579999999999997E-2</v>
      </c>
      <c r="G404">
        <v>69.626999999999995</v>
      </c>
      <c r="H404">
        <v>71.488</v>
      </c>
      <c r="I404">
        <f>VLOOKUP($C404,'Boys CDC 0-20'!$B$2:$F$243,3,FALSE)</f>
        <v>-0.60126352299999997</v>
      </c>
      <c r="J404">
        <f>VLOOKUP($C404,'Boys CDC 0-20'!$B$2:$F$243,4,FALSE)</f>
        <v>77.264799111000002</v>
      </c>
      <c r="K404">
        <f>VLOOKUP($C404,'Boys CDC 0-20'!$B$2:$F$243,5,FALSE)</f>
        <v>3.8810557099999997E-2</v>
      </c>
      <c r="L404">
        <f t="shared" si="36"/>
        <v>-2.0497745255248008</v>
      </c>
      <c r="M404">
        <f t="shared" si="39"/>
        <v>2.0193219303323788</v>
      </c>
    </row>
    <row r="405" spans="1:13" x14ac:dyDescent="0.3">
      <c r="A405">
        <v>403</v>
      </c>
      <c r="B405">
        <f t="shared" si="37"/>
        <v>1.1033538672142369</v>
      </c>
      <c r="C405">
        <f t="shared" si="38"/>
        <v>13.5</v>
      </c>
      <c r="D405">
        <v>1</v>
      </c>
      <c r="E405">
        <v>77.193799999999996</v>
      </c>
      <c r="F405">
        <v>3.159E-2</v>
      </c>
      <c r="G405">
        <v>69.658000000000001</v>
      </c>
      <c r="H405">
        <v>71.521000000000001</v>
      </c>
      <c r="I405">
        <f>VLOOKUP($C405,'Boys CDC 0-20'!$B$2:$F$243,3,FALSE)</f>
        <v>-0.60126352299999997</v>
      </c>
      <c r="J405">
        <f>VLOOKUP($C405,'Boys CDC 0-20'!$B$2:$F$243,4,FALSE)</f>
        <v>77.264799111000002</v>
      </c>
      <c r="K405">
        <f>VLOOKUP($C405,'Boys CDC 0-20'!$B$2:$F$243,5,FALSE)</f>
        <v>3.8810557099999997E-2</v>
      </c>
      <c r="L405">
        <f t="shared" si="36"/>
        <v>-2.0373161274422467</v>
      </c>
      <c r="M405">
        <f t="shared" si="39"/>
        <v>2.0809186355443225</v>
      </c>
    </row>
    <row r="406" spans="1:13" x14ac:dyDescent="0.3">
      <c r="A406">
        <v>404</v>
      </c>
      <c r="B406">
        <f t="shared" si="37"/>
        <v>1.106091718001369</v>
      </c>
      <c r="C406">
        <f t="shared" si="38"/>
        <v>13.5</v>
      </c>
      <c r="D406">
        <v>1</v>
      </c>
      <c r="E406">
        <v>77.231300000000005</v>
      </c>
      <c r="F406">
        <v>3.159E-2</v>
      </c>
      <c r="G406">
        <v>69.691999999999993</v>
      </c>
      <c r="H406">
        <v>71.555999999999997</v>
      </c>
      <c r="I406">
        <f>VLOOKUP($C406,'Boys CDC 0-20'!$B$2:$F$243,3,FALSE)</f>
        <v>-0.60126352299999997</v>
      </c>
      <c r="J406">
        <f>VLOOKUP($C406,'Boys CDC 0-20'!$B$2:$F$243,4,FALSE)</f>
        <v>77.264799111000002</v>
      </c>
      <c r="K406">
        <f>VLOOKUP($C406,'Boys CDC 0-20'!$B$2:$F$243,5,FALSE)</f>
        <v>3.8810557099999997E-2</v>
      </c>
      <c r="L406">
        <f t="shared" si="36"/>
        <v>-2.0241127292697034</v>
      </c>
      <c r="M406">
        <f t="shared" si="39"/>
        <v>2.1479277087989743</v>
      </c>
    </row>
    <row r="407" spans="1:13" x14ac:dyDescent="0.3">
      <c r="A407">
        <v>405</v>
      </c>
      <c r="B407">
        <f t="shared" si="37"/>
        <v>1.108829568788501</v>
      </c>
      <c r="C407">
        <f t="shared" si="38"/>
        <v>13.5</v>
      </c>
      <c r="D407">
        <v>1</v>
      </c>
      <c r="E407">
        <v>77.268699999999995</v>
      </c>
      <c r="F407">
        <v>3.1600000000000003E-2</v>
      </c>
      <c r="G407">
        <v>69.722999999999999</v>
      </c>
      <c r="H407">
        <v>71.587999999999994</v>
      </c>
      <c r="I407">
        <f>VLOOKUP($C407,'Boys CDC 0-20'!$B$2:$F$243,3,FALSE)</f>
        <v>-0.60126352299999997</v>
      </c>
      <c r="J407">
        <f>VLOOKUP($C407,'Boys CDC 0-20'!$B$2:$F$243,4,FALSE)</f>
        <v>77.264799111000002</v>
      </c>
      <c r="K407">
        <f>VLOOKUP($C407,'Boys CDC 0-20'!$B$2:$F$243,5,FALSE)</f>
        <v>3.8810557099999997E-2</v>
      </c>
      <c r="L407">
        <f t="shared" si="36"/>
        <v>-2.0120500973234172</v>
      </c>
      <c r="M407">
        <f t="shared" si="39"/>
        <v>2.2107328157617703</v>
      </c>
    </row>
    <row r="408" spans="1:13" x14ac:dyDescent="0.3">
      <c r="A408">
        <v>406</v>
      </c>
      <c r="B408">
        <f t="shared" si="37"/>
        <v>1.1115674195756331</v>
      </c>
      <c r="C408">
        <f t="shared" si="38"/>
        <v>13.5</v>
      </c>
      <c r="D408">
        <v>1</v>
      </c>
      <c r="E408">
        <v>77.305999999999997</v>
      </c>
      <c r="F408">
        <v>3.1600000000000003E-2</v>
      </c>
      <c r="G408">
        <v>69.757000000000005</v>
      </c>
      <c r="H408">
        <v>71.623000000000005</v>
      </c>
      <c r="I408">
        <f>VLOOKUP($C408,'Boys CDC 0-20'!$B$2:$F$243,3,FALSE)</f>
        <v>-0.60126352299999997</v>
      </c>
      <c r="J408">
        <f>VLOOKUP($C408,'Boys CDC 0-20'!$B$2:$F$243,4,FALSE)</f>
        <v>77.264799111000002</v>
      </c>
      <c r="K408">
        <f>VLOOKUP($C408,'Boys CDC 0-20'!$B$2:$F$243,5,FALSE)</f>
        <v>3.8810557099999997E-2</v>
      </c>
      <c r="L408">
        <f t="shared" si="36"/>
        <v>-1.9988664758941843</v>
      </c>
      <c r="M408">
        <f t="shared" si="39"/>
        <v>2.2811401421288489</v>
      </c>
    </row>
    <row r="409" spans="1:13" x14ac:dyDescent="0.3">
      <c r="A409">
        <v>407</v>
      </c>
      <c r="B409">
        <f t="shared" si="37"/>
        <v>1.1143052703627652</v>
      </c>
      <c r="C409">
        <f t="shared" si="38"/>
        <v>13.5</v>
      </c>
      <c r="D409">
        <v>1</v>
      </c>
      <c r="E409">
        <v>77.343400000000003</v>
      </c>
      <c r="F409">
        <v>3.1609999999999999E-2</v>
      </c>
      <c r="G409">
        <v>69.787999999999997</v>
      </c>
      <c r="H409">
        <v>71.656000000000006</v>
      </c>
      <c r="I409">
        <f>VLOOKUP($C409,'Boys CDC 0-20'!$B$2:$F$243,3,FALSE)</f>
        <v>-0.60126352299999997</v>
      </c>
      <c r="J409">
        <f>VLOOKUP($C409,'Boys CDC 0-20'!$B$2:$F$243,4,FALSE)</f>
        <v>77.264799111000002</v>
      </c>
      <c r="K409">
        <f>VLOOKUP($C409,'Boys CDC 0-20'!$B$2:$F$243,5,FALSE)</f>
        <v>3.8810557099999997E-2</v>
      </c>
      <c r="L409">
        <f t="shared" si="36"/>
        <v>-1.9864456494460794</v>
      </c>
      <c r="M409">
        <f t="shared" si="39"/>
        <v>2.3491931053305342</v>
      </c>
    </row>
    <row r="410" spans="1:13" x14ac:dyDescent="0.3">
      <c r="A410">
        <v>408</v>
      </c>
      <c r="B410">
        <f t="shared" si="37"/>
        <v>1.1170431211498972</v>
      </c>
      <c r="C410">
        <f t="shared" si="38"/>
        <v>13.5</v>
      </c>
      <c r="D410">
        <v>1</v>
      </c>
      <c r="E410">
        <v>77.380700000000004</v>
      </c>
      <c r="F410">
        <v>3.1620000000000002E-2</v>
      </c>
      <c r="G410">
        <v>69.819999999999993</v>
      </c>
      <c r="H410">
        <v>71.688999999999993</v>
      </c>
      <c r="I410">
        <f>VLOOKUP($C410,'Boys CDC 0-20'!$B$2:$F$243,3,FALSE)</f>
        <v>-0.60126352299999997</v>
      </c>
      <c r="J410">
        <f>VLOOKUP($C410,'Boys CDC 0-20'!$B$2:$F$243,4,FALSE)</f>
        <v>77.264799111000002</v>
      </c>
      <c r="K410">
        <f>VLOOKUP($C410,'Boys CDC 0-20'!$B$2:$F$243,5,FALSE)</f>
        <v>3.8810557099999997E-2</v>
      </c>
      <c r="L410">
        <f t="shared" si="36"/>
        <v>-1.9740339791835928</v>
      </c>
      <c r="M410">
        <f t="shared" si="39"/>
        <v>2.4188939699815322</v>
      </c>
    </row>
    <row r="411" spans="1:13" x14ac:dyDescent="0.3">
      <c r="A411">
        <v>409</v>
      </c>
      <c r="B411">
        <f t="shared" si="37"/>
        <v>1.1197809719370295</v>
      </c>
      <c r="C411">
        <f t="shared" si="38"/>
        <v>13.5</v>
      </c>
      <c r="D411">
        <v>1</v>
      </c>
      <c r="E411">
        <v>77.417900000000003</v>
      </c>
      <c r="F411">
        <v>3.1620000000000002E-2</v>
      </c>
      <c r="G411">
        <v>69.852999999999994</v>
      </c>
      <c r="H411">
        <v>71.722999999999999</v>
      </c>
      <c r="I411">
        <f>VLOOKUP($C411,'Boys CDC 0-20'!$B$2:$F$243,3,FALSE)</f>
        <v>-0.60126352299999997</v>
      </c>
      <c r="J411">
        <f>VLOOKUP($C411,'Boys CDC 0-20'!$B$2:$F$243,4,FALSE)</f>
        <v>77.264799111000002</v>
      </c>
      <c r="K411">
        <f>VLOOKUP($C411,'Boys CDC 0-20'!$B$2:$F$243,5,FALSE)</f>
        <v>3.8810557099999997E-2</v>
      </c>
      <c r="L411">
        <f t="shared" si="36"/>
        <v>-1.9612557627022544</v>
      </c>
      <c r="M411">
        <f t="shared" si="39"/>
        <v>2.4924597449946431</v>
      </c>
    </row>
    <row r="412" spans="1:13" x14ac:dyDescent="0.3">
      <c r="A412">
        <v>410</v>
      </c>
      <c r="B412">
        <f t="shared" si="37"/>
        <v>1.1225188227241616</v>
      </c>
      <c r="C412">
        <f t="shared" si="38"/>
        <v>13.5</v>
      </c>
      <c r="D412">
        <v>1</v>
      </c>
      <c r="E412">
        <v>77.455100000000002</v>
      </c>
      <c r="F412">
        <v>3.1629999999999998E-2</v>
      </c>
      <c r="G412">
        <v>69.884</v>
      </c>
      <c r="H412">
        <v>71.756</v>
      </c>
      <c r="I412">
        <f>VLOOKUP($C412,'Boys CDC 0-20'!$B$2:$F$243,3,FALSE)</f>
        <v>-0.60126352299999997</v>
      </c>
      <c r="J412">
        <f>VLOOKUP($C412,'Boys CDC 0-20'!$B$2:$F$243,4,FALSE)</f>
        <v>77.264799111000002</v>
      </c>
      <c r="K412">
        <f>VLOOKUP($C412,'Boys CDC 0-20'!$B$2:$F$243,5,FALSE)</f>
        <v>3.8810557099999997E-2</v>
      </c>
      <c r="L412">
        <f t="shared" si="36"/>
        <v>-1.9488626485757907</v>
      </c>
      <c r="M412">
        <f t="shared" si="39"/>
        <v>2.5655914848995702</v>
      </c>
    </row>
    <row r="413" spans="1:13" x14ac:dyDescent="0.3">
      <c r="A413">
        <v>411</v>
      </c>
      <c r="B413">
        <f t="shared" si="37"/>
        <v>1.1252566735112937</v>
      </c>
      <c r="C413">
        <f t="shared" si="38"/>
        <v>13.5</v>
      </c>
      <c r="D413">
        <v>1</v>
      </c>
      <c r="E413">
        <v>77.4923</v>
      </c>
      <c r="F413">
        <v>3.1640000000000001E-2</v>
      </c>
      <c r="G413">
        <v>69.915000000000006</v>
      </c>
      <c r="H413">
        <v>71.787999999999997</v>
      </c>
      <c r="I413">
        <f>VLOOKUP($C413,'Boys CDC 0-20'!$B$2:$F$243,3,FALSE)</f>
        <v>-0.60126352299999997</v>
      </c>
      <c r="J413">
        <f>VLOOKUP($C413,'Boys CDC 0-20'!$B$2:$F$243,4,FALSE)</f>
        <v>77.264799111000002</v>
      </c>
      <c r="K413">
        <f>VLOOKUP($C413,'Boys CDC 0-20'!$B$2:$F$243,5,FALSE)</f>
        <v>3.8810557099999997E-2</v>
      </c>
      <c r="L413">
        <f t="shared" si="36"/>
        <v>-1.9368537960031138</v>
      </c>
      <c r="M413">
        <f t="shared" si="39"/>
        <v>2.6381608875274134</v>
      </c>
    </row>
    <row r="414" spans="1:13" x14ac:dyDescent="0.3">
      <c r="A414">
        <v>412</v>
      </c>
      <c r="B414">
        <f t="shared" si="37"/>
        <v>1.1279945242984257</v>
      </c>
      <c r="C414">
        <f t="shared" si="38"/>
        <v>13.5</v>
      </c>
      <c r="D414">
        <v>1</v>
      </c>
      <c r="E414">
        <v>77.529499999999999</v>
      </c>
      <c r="F414">
        <v>3.1640000000000001E-2</v>
      </c>
      <c r="G414">
        <v>69.948999999999998</v>
      </c>
      <c r="H414">
        <v>71.822999999999993</v>
      </c>
      <c r="I414">
        <f>VLOOKUP($C414,'Boys CDC 0-20'!$B$2:$F$243,3,FALSE)</f>
        <v>-0.60126352299999997</v>
      </c>
      <c r="J414">
        <f>VLOOKUP($C414,'Boys CDC 0-20'!$B$2:$F$243,4,FALSE)</f>
        <v>77.264799111000002</v>
      </c>
      <c r="K414">
        <f>VLOOKUP($C414,'Boys CDC 0-20'!$B$2:$F$243,5,FALSE)</f>
        <v>3.8810557099999997E-2</v>
      </c>
      <c r="L414">
        <f t="shared" si="36"/>
        <v>-1.9237289243069466</v>
      </c>
      <c r="M414">
        <f t="shared" si="39"/>
        <v>2.7194285258064763</v>
      </c>
    </row>
    <row r="415" spans="1:13" x14ac:dyDescent="0.3">
      <c r="A415">
        <v>413</v>
      </c>
      <c r="B415">
        <f t="shared" si="37"/>
        <v>1.1307323750855578</v>
      </c>
      <c r="C415">
        <f t="shared" si="38"/>
        <v>13.5</v>
      </c>
      <c r="D415">
        <v>1</v>
      </c>
      <c r="E415">
        <v>77.566500000000005</v>
      </c>
      <c r="F415">
        <v>3.1649999999999998E-2</v>
      </c>
      <c r="G415">
        <v>69.98</v>
      </c>
      <c r="H415">
        <v>71.855000000000004</v>
      </c>
      <c r="I415">
        <f>VLOOKUP($C415,'Boys CDC 0-20'!$B$2:$F$243,3,FALSE)</f>
        <v>-0.60126352299999997</v>
      </c>
      <c r="J415">
        <f>VLOOKUP($C415,'Boys CDC 0-20'!$B$2:$F$243,4,FALSE)</f>
        <v>77.264799111000002</v>
      </c>
      <c r="K415">
        <f>VLOOKUP($C415,'Boys CDC 0-20'!$B$2:$F$243,5,FALSE)</f>
        <v>3.8810557099999997E-2</v>
      </c>
      <c r="L415">
        <f t="shared" si="36"/>
        <v>-1.9117380007755105</v>
      </c>
      <c r="M415">
        <f t="shared" si="39"/>
        <v>2.7954903791487342</v>
      </c>
    </row>
    <row r="416" spans="1:13" x14ac:dyDescent="0.3">
      <c r="A416">
        <v>414</v>
      </c>
      <c r="B416">
        <f t="shared" si="37"/>
        <v>1.1334702258726899</v>
      </c>
      <c r="C416">
        <f t="shared" si="38"/>
        <v>13.5</v>
      </c>
      <c r="D416">
        <v>1</v>
      </c>
      <c r="E416">
        <v>77.6036</v>
      </c>
      <c r="F416">
        <v>3.1660000000000001E-2</v>
      </c>
      <c r="G416">
        <v>70.010999999999996</v>
      </c>
      <c r="H416">
        <v>71.888000000000005</v>
      </c>
      <c r="I416">
        <f>VLOOKUP($C416,'Boys CDC 0-20'!$B$2:$F$243,3,FALSE)</f>
        <v>-0.60126352299999997</v>
      </c>
      <c r="J416">
        <f>VLOOKUP($C416,'Boys CDC 0-20'!$B$2:$F$243,4,FALSE)</f>
        <v>77.264799111000002</v>
      </c>
      <c r="K416">
        <f>VLOOKUP($C416,'Boys CDC 0-20'!$B$2:$F$243,5,FALSE)</f>
        <v>3.8810557099999997E-2</v>
      </c>
      <c r="L416">
        <f t="shared" si="36"/>
        <v>-1.8993813134123738</v>
      </c>
      <c r="M416">
        <f t="shared" si="39"/>
        <v>2.8757179307468945</v>
      </c>
    </row>
    <row r="417" spans="1:13" x14ac:dyDescent="0.3">
      <c r="A417">
        <v>415</v>
      </c>
      <c r="B417">
        <f t="shared" si="37"/>
        <v>1.1362080766598219</v>
      </c>
      <c r="C417">
        <f t="shared" si="38"/>
        <v>13.5</v>
      </c>
      <c r="D417">
        <v>1</v>
      </c>
      <c r="E417">
        <v>77.640600000000006</v>
      </c>
      <c r="F417">
        <v>3.1660000000000001E-2</v>
      </c>
      <c r="G417">
        <v>70.043999999999997</v>
      </c>
      <c r="H417">
        <v>71.921999999999997</v>
      </c>
      <c r="I417">
        <f>VLOOKUP($C417,'Boys CDC 0-20'!$B$2:$F$243,3,FALSE)</f>
        <v>-0.60126352299999997</v>
      </c>
      <c r="J417">
        <f>VLOOKUP($C417,'Boys CDC 0-20'!$B$2:$F$243,4,FALSE)</f>
        <v>77.264799111000002</v>
      </c>
      <c r="K417">
        <f>VLOOKUP($C417,'Boys CDC 0-20'!$B$2:$F$243,5,FALSE)</f>
        <v>3.8810557099999997E-2</v>
      </c>
      <c r="L417">
        <f t="shared" si="36"/>
        <v>-1.8866596772560187</v>
      </c>
      <c r="M417">
        <f t="shared" si="39"/>
        <v>2.9603057228269036</v>
      </c>
    </row>
    <row r="418" spans="1:13" x14ac:dyDescent="0.3">
      <c r="A418">
        <v>416</v>
      </c>
      <c r="B418">
        <f t="shared" si="37"/>
        <v>1.1389459274469542</v>
      </c>
      <c r="C418">
        <f t="shared" si="38"/>
        <v>13.5</v>
      </c>
      <c r="D418">
        <v>1</v>
      </c>
      <c r="E418">
        <v>77.677599999999998</v>
      </c>
      <c r="F418">
        <v>3.1669999999999997E-2</v>
      </c>
      <c r="G418">
        <v>70.075000000000003</v>
      </c>
      <c r="H418">
        <v>71.954999999999998</v>
      </c>
      <c r="I418">
        <f>VLOOKUP($C418,'Boys CDC 0-20'!$B$2:$F$243,3,FALSE)</f>
        <v>-0.60126352299999997</v>
      </c>
      <c r="J418">
        <f>VLOOKUP($C418,'Boys CDC 0-20'!$B$2:$F$243,4,FALSE)</f>
        <v>77.264799111000002</v>
      </c>
      <c r="K418">
        <f>VLOOKUP($C418,'Boys CDC 0-20'!$B$2:$F$243,5,FALSE)</f>
        <v>3.8810557099999997E-2</v>
      </c>
      <c r="L418">
        <f t="shared" si="36"/>
        <v>-1.8743214127371839</v>
      </c>
      <c r="M418">
        <f t="shared" si="39"/>
        <v>3.0443068959985045</v>
      </c>
    </row>
    <row r="419" spans="1:13" x14ac:dyDescent="0.3">
      <c r="A419">
        <v>417</v>
      </c>
      <c r="B419">
        <f t="shared" si="37"/>
        <v>1.1416837782340863</v>
      </c>
      <c r="C419">
        <f t="shared" si="38"/>
        <v>13.5</v>
      </c>
      <c r="D419">
        <v>1</v>
      </c>
      <c r="E419">
        <v>77.714500000000001</v>
      </c>
      <c r="F419">
        <v>3.168E-2</v>
      </c>
      <c r="G419">
        <v>70.105999999999995</v>
      </c>
      <c r="H419">
        <v>71.986999999999995</v>
      </c>
      <c r="I419">
        <f>VLOOKUP($C419,'Boys CDC 0-20'!$B$2:$F$243,3,FALSE)</f>
        <v>-0.60126352299999997</v>
      </c>
      <c r="J419">
        <f>VLOOKUP($C419,'Boys CDC 0-20'!$B$2:$F$243,4,FALSE)</f>
        <v>77.264799111000002</v>
      </c>
      <c r="K419">
        <f>VLOOKUP($C419,'Boys CDC 0-20'!$B$2:$F$243,5,FALSE)</f>
        <v>3.8810557099999997E-2</v>
      </c>
      <c r="L419">
        <f t="shared" si="36"/>
        <v>-1.8623656851215979</v>
      </c>
      <c r="M419">
        <f t="shared" si="39"/>
        <v>3.1275781284083726</v>
      </c>
    </row>
    <row r="420" spans="1:13" x14ac:dyDescent="0.3">
      <c r="A420">
        <v>418</v>
      </c>
      <c r="B420">
        <f t="shared" si="37"/>
        <v>1.1444216290212184</v>
      </c>
      <c r="C420">
        <f t="shared" si="38"/>
        <v>13.5</v>
      </c>
      <c r="D420">
        <v>1</v>
      </c>
      <c r="E420">
        <v>77.751400000000004</v>
      </c>
      <c r="F420">
        <v>3.168E-2</v>
      </c>
      <c r="G420">
        <v>70.14</v>
      </c>
      <c r="H420">
        <v>72.021000000000001</v>
      </c>
      <c r="I420">
        <f>VLOOKUP($C420,'Boys CDC 0-20'!$B$2:$F$243,3,FALSE)</f>
        <v>-0.60126352299999997</v>
      </c>
      <c r="J420">
        <f>VLOOKUP($C420,'Boys CDC 0-20'!$B$2:$F$243,4,FALSE)</f>
        <v>77.264799111000002</v>
      </c>
      <c r="K420">
        <f>VLOOKUP($C420,'Boys CDC 0-20'!$B$2:$F$243,5,FALSE)</f>
        <v>3.8810557099999997E-2</v>
      </c>
      <c r="L420">
        <f t="shared" si="36"/>
        <v>-1.8496720455328239</v>
      </c>
      <c r="M420">
        <f t="shared" si="39"/>
        <v>3.218041596366449</v>
      </c>
    </row>
    <row r="421" spans="1:13" x14ac:dyDescent="0.3">
      <c r="A421">
        <v>419</v>
      </c>
      <c r="B421">
        <f t="shared" si="37"/>
        <v>1.1471594798083504</v>
      </c>
      <c r="C421">
        <f t="shared" si="38"/>
        <v>13.5</v>
      </c>
      <c r="D421">
        <v>1</v>
      </c>
      <c r="E421">
        <v>77.788300000000007</v>
      </c>
      <c r="F421">
        <v>3.1690000000000003E-2</v>
      </c>
      <c r="G421">
        <v>70.171000000000006</v>
      </c>
      <c r="H421">
        <v>72.054000000000002</v>
      </c>
      <c r="I421">
        <f>VLOOKUP($C421,'Boys CDC 0-20'!$B$2:$F$243,3,FALSE)</f>
        <v>-0.60126352299999997</v>
      </c>
      <c r="J421">
        <f>VLOOKUP($C421,'Boys CDC 0-20'!$B$2:$F$243,4,FALSE)</f>
        <v>77.264799111000002</v>
      </c>
      <c r="K421">
        <f>VLOOKUP($C421,'Boys CDC 0-20'!$B$2:$F$243,5,FALSE)</f>
        <v>3.8810557099999997E-2</v>
      </c>
      <c r="L421">
        <f t="shared" si="36"/>
        <v>-1.8373609212718061</v>
      </c>
      <c r="M421">
        <f t="shared" si="39"/>
        <v>3.3078315911701122</v>
      </c>
    </row>
    <row r="422" spans="1:13" x14ac:dyDescent="0.3">
      <c r="A422">
        <v>420</v>
      </c>
      <c r="B422">
        <f t="shared" si="37"/>
        <v>1.1498973305954825</v>
      </c>
      <c r="C422">
        <f t="shared" si="38"/>
        <v>13.5</v>
      </c>
      <c r="D422">
        <v>1</v>
      </c>
      <c r="E422">
        <v>77.825100000000006</v>
      </c>
      <c r="F422">
        <v>3.1699999999999999E-2</v>
      </c>
      <c r="G422">
        <v>70.200999999999993</v>
      </c>
      <c r="H422">
        <v>72.085999999999999</v>
      </c>
      <c r="I422">
        <f>VLOOKUP($C422,'Boys CDC 0-20'!$B$2:$F$243,3,FALSE)</f>
        <v>-0.60126352299999997</v>
      </c>
      <c r="J422">
        <f>VLOOKUP($C422,'Boys CDC 0-20'!$B$2:$F$243,4,FALSE)</f>
        <v>77.264799111000002</v>
      </c>
      <c r="K422">
        <f>VLOOKUP($C422,'Boys CDC 0-20'!$B$2:$F$243,5,FALSE)</f>
        <v>3.8810557099999997E-2</v>
      </c>
      <c r="L422">
        <f t="shared" si="36"/>
        <v>-1.8254314805999006</v>
      </c>
      <c r="M422">
        <f t="shared" si="39"/>
        <v>3.3967971165609123</v>
      </c>
    </row>
    <row r="423" spans="1:13" x14ac:dyDescent="0.3">
      <c r="A423">
        <v>421</v>
      </c>
      <c r="B423">
        <f t="shared" si="37"/>
        <v>1.1526351813826146</v>
      </c>
      <c r="C423">
        <f t="shared" si="38"/>
        <v>13.5</v>
      </c>
      <c r="D423">
        <v>1</v>
      </c>
      <c r="E423">
        <v>77.861800000000002</v>
      </c>
      <c r="F423">
        <v>3.1699999999999999E-2</v>
      </c>
      <c r="G423">
        <v>70.233999999999995</v>
      </c>
      <c r="H423">
        <v>72.12</v>
      </c>
      <c r="I423">
        <f>VLOOKUP($C423,'Boys CDC 0-20'!$B$2:$F$243,3,FALSE)</f>
        <v>-0.60126352299999997</v>
      </c>
      <c r="J423">
        <f>VLOOKUP($C423,'Boys CDC 0-20'!$B$2:$F$243,4,FALSE)</f>
        <v>77.264799111000002</v>
      </c>
      <c r="K423">
        <f>VLOOKUP($C423,'Boys CDC 0-20'!$B$2:$F$243,5,FALSE)</f>
        <v>3.8810557099999997E-2</v>
      </c>
      <c r="L423">
        <f t="shared" si="36"/>
        <v>-1.812765737626669</v>
      </c>
      <c r="M423">
        <f t="shared" si="39"/>
        <v>3.4933980261897117</v>
      </c>
    </row>
    <row r="424" spans="1:13" x14ac:dyDescent="0.3">
      <c r="A424">
        <v>422</v>
      </c>
      <c r="B424">
        <f t="shared" si="37"/>
        <v>1.1553730321697468</v>
      </c>
      <c r="C424">
        <f t="shared" si="38"/>
        <v>13.5</v>
      </c>
      <c r="D424">
        <v>1</v>
      </c>
      <c r="E424">
        <v>77.898600000000002</v>
      </c>
      <c r="F424">
        <v>3.1710000000000002E-2</v>
      </c>
      <c r="G424">
        <v>70.265000000000001</v>
      </c>
      <c r="H424">
        <v>72.152000000000001</v>
      </c>
      <c r="I424">
        <f>VLOOKUP($C424,'Boys CDC 0-20'!$B$2:$F$243,3,FALSE)</f>
        <v>-0.60126352299999997</v>
      </c>
      <c r="J424">
        <f>VLOOKUP($C424,'Boys CDC 0-20'!$B$2:$F$243,4,FALSE)</f>
        <v>77.264799111000002</v>
      </c>
      <c r="K424">
        <f>VLOOKUP($C424,'Boys CDC 0-20'!$B$2:$F$243,5,FALSE)</f>
        <v>3.8810557099999997E-2</v>
      </c>
      <c r="L424">
        <f t="shared" si="36"/>
        <v>-1.8008537694649263</v>
      </c>
      <c r="M424">
        <f t="shared" si="39"/>
        <v>3.5862965653852918</v>
      </c>
    </row>
    <row r="425" spans="1:13" x14ac:dyDescent="0.3">
      <c r="A425">
        <v>423</v>
      </c>
      <c r="B425">
        <f t="shared" si="37"/>
        <v>1.1581108829568789</v>
      </c>
      <c r="C425">
        <f t="shared" si="38"/>
        <v>13.5</v>
      </c>
      <c r="D425">
        <v>1</v>
      </c>
      <c r="E425">
        <v>77.935299999999998</v>
      </c>
      <c r="F425">
        <v>3.1719999999999998E-2</v>
      </c>
      <c r="G425">
        <v>70.296000000000006</v>
      </c>
      <c r="H425">
        <v>72.183999999999997</v>
      </c>
      <c r="I425">
        <f>VLOOKUP($C425,'Boys CDC 0-20'!$B$2:$F$243,3,FALSE)</f>
        <v>-0.60126352299999997</v>
      </c>
      <c r="J425">
        <f>VLOOKUP($C425,'Boys CDC 0-20'!$B$2:$F$243,4,FALSE)</f>
        <v>77.264799111000002</v>
      </c>
      <c r="K425">
        <f>VLOOKUP($C425,'Boys CDC 0-20'!$B$2:$F$243,5,FALSE)</f>
        <v>3.8810557099999997E-2</v>
      </c>
      <c r="L425">
        <f t="shared" si="36"/>
        <v>-1.788950257863696</v>
      </c>
      <c r="M425">
        <f t="shared" si="39"/>
        <v>3.6811413395397508</v>
      </c>
    </row>
    <row r="426" spans="1:13" x14ac:dyDescent="0.3">
      <c r="A426">
        <v>424</v>
      </c>
      <c r="B426">
        <f t="shared" si="37"/>
        <v>1.160848733744011</v>
      </c>
      <c r="C426">
        <f t="shared" si="38"/>
        <v>13.5</v>
      </c>
      <c r="D426">
        <v>1</v>
      </c>
      <c r="E426">
        <v>77.971900000000005</v>
      </c>
      <c r="F426">
        <v>3.1719999999999998E-2</v>
      </c>
      <c r="G426">
        <v>70.328999999999994</v>
      </c>
      <c r="H426">
        <v>72.218000000000004</v>
      </c>
      <c r="I426">
        <f>VLOOKUP($C426,'Boys CDC 0-20'!$B$2:$F$243,3,FALSE)</f>
        <v>-0.60126352299999997</v>
      </c>
      <c r="J426">
        <f>VLOOKUP($C426,'Boys CDC 0-20'!$B$2:$F$243,4,FALSE)</f>
        <v>77.264799111000002</v>
      </c>
      <c r="K426">
        <f>VLOOKUP($C426,'Boys CDC 0-20'!$B$2:$F$243,5,FALSE)</f>
        <v>3.8810557099999997E-2</v>
      </c>
      <c r="L426">
        <f t="shared" si="36"/>
        <v>-1.7763120317635792</v>
      </c>
      <c r="M426">
        <f t="shared" si="39"/>
        <v>3.7840750595009549</v>
      </c>
    </row>
    <row r="427" spans="1:13" x14ac:dyDescent="0.3">
      <c r="A427">
        <v>425</v>
      </c>
      <c r="B427">
        <f t="shared" si="37"/>
        <v>1.1635865845311431</v>
      </c>
      <c r="C427">
        <f t="shared" si="38"/>
        <v>13.5</v>
      </c>
      <c r="D427">
        <v>1</v>
      </c>
      <c r="E427">
        <v>78.008499999999998</v>
      </c>
      <c r="F427">
        <v>3.1730000000000001E-2</v>
      </c>
      <c r="G427">
        <v>70.36</v>
      </c>
      <c r="H427">
        <v>72.25</v>
      </c>
      <c r="I427">
        <f>VLOOKUP($C427,'Boys CDC 0-20'!$B$2:$F$243,3,FALSE)</f>
        <v>-0.60126352299999997</v>
      </c>
      <c r="J427">
        <f>VLOOKUP($C427,'Boys CDC 0-20'!$B$2:$F$243,4,FALSE)</f>
        <v>77.264799111000002</v>
      </c>
      <c r="K427">
        <f>VLOOKUP($C427,'Boys CDC 0-20'!$B$2:$F$243,5,FALSE)</f>
        <v>3.8810557099999997E-2</v>
      </c>
      <c r="L427">
        <f t="shared" si="36"/>
        <v>-1.7644259310484236</v>
      </c>
      <c r="M427">
        <f t="shared" si="39"/>
        <v>3.8830147780490418</v>
      </c>
    </row>
    <row r="428" spans="1:13" x14ac:dyDescent="0.3">
      <c r="A428">
        <v>426</v>
      </c>
      <c r="B428">
        <f t="shared" si="37"/>
        <v>1.1663244353182751</v>
      </c>
      <c r="C428">
        <f t="shared" si="38"/>
        <v>13.5</v>
      </c>
      <c r="D428">
        <v>1</v>
      </c>
      <c r="E428">
        <v>78.045100000000005</v>
      </c>
      <c r="F428">
        <v>3.1739999999999997E-2</v>
      </c>
      <c r="G428">
        <v>70.39</v>
      </c>
      <c r="H428">
        <v>72.281999999999996</v>
      </c>
      <c r="I428">
        <f>VLOOKUP($C428,'Boys CDC 0-20'!$B$2:$F$243,3,FALSE)</f>
        <v>-0.60126352299999997</v>
      </c>
      <c r="J428">
        <f>VLOOKUP($C428,'Boys CDC 0-20'!$B$2:$F$243,4,FALSE)</f>
        <v>77.264799111000002</v>
      </c>
      <c r="K428">
        <f>VLOOKUP($C428,'Boys CDC 0-20'!$B$2:$F$243,5,FALSE)</f>
        <v>3.8810557099999997E-2</v>
      </c>
      <c r="L428">
        <f t="shared" si="36"/>
        <v>-1.7525482570884097</v>
      </c>
      <c r="M428">
        <f t="shared" si="39"/>
        <v>3.9839789803974552</v>
      </c>
    </row>
    <row r="429" spans="1:13" x14ac:dyDescent="0.3">
      <c r="A429">
        <v>427</v>
      </c>
      <c r="B429">
        <f t="shared" si="37"/>
        <v>1.1690622861054072</v>
      </c>
      <c r="C429">
        <f t="shared" si="38"/>
        <v>14.5</v>
      </c>
      <c r="D429">
        <v>1</v>
      </c>
      <c r="E429">
        <v>78.081699999999998</v>
      </c>
      <c r="F429">
        <v>3.175E-2</v>
      </c>
      <c r="G429">
        <v>70.421000000000006</v>
      </c>
      <c r="H429">
        <v>72.313999999999993</v>
      </c>
      <c r="I429">
        <f>VLOOKUP($C429,'Boys CDC 0-20'!$B$2:$F$243,3,FALSE)</f>
        <v>-0.44680503900000001</v>
      </c>
      <c r="J429">
        <f>VLOOKUP($C429,'Boys CDC 0-20'!$B$2:$F$243,4,FALSE)</f>
        <v>78.366223086999995</v>
      </c>
      <c r="K429">
        <f>VLOOKUP($C429,'Boys CDC 0-20'!$B$2:$F$243,5,FALSE)</f>
        <v>3.8931783800000001E-2</v>
      </c>
      <c r="L429">
        <f t="shared" si="36"/>
        <v>-2.1020334564241066</v>
      </c>
      <c r="M429">
        <f t="shared" si="39"/>
        <v>1.7775172590163364</v>
      </c>
    </row>
    <row r="430" spans="1:13" x14ac:dyDescent="0.3">
      <c r="A430">
        <v>428</v>
      </c>
      <c r="B430">
        <f t="shared" si="37"/>
        <v>1.1718001368925393</v>
      </c>
      <c r="C430">
        <f t="shared" si="38"/>
        <v>14.5</v>
      </c>
      <c r="D430">
        <v>1</v>
      </c>
      <c r="E430">
        <v>78.118200000000002</v>
      </c>
      <c r="F430">
        <v>3.175E-2</v>
      </c>
      <c r="G430">
        <v>70.453999999999994</v>
      </c>
      <c r="H430">
        <v>72.347999999999999</v>
      </c>
      <c r="I430">
        <f>VLOOKUP($C430,'Boys CDC 0-20'!$B$2:$F$243,3,FALSE)</f>
        <v>-0.44680503900000001</v>
      </c>
      <c r="J430">
        <f>VLOOKUP($C430,'Boys CDC 0-20'!$B$2:$F$243,4,FALSE)</f>
        <v>78.366223086999995</v>
      </c>
      <c r="K430">
        <f>VLOOKUP($C430,'Boys CDC 0-20'!$B$2:$F$243,5,FALSE)</f>
        <v>3.8931783800000001E-2</v>
      </c>
      <c r="L430">
        <f t="shared" si="36"/>
        <v>-2.0895193178138278</v>
      </c>
      <c r="M430">
        <f t="shared" si="39"/>
        <v>1.8330500430214909</v>
      </c>
    </row>
    <row r="431" spans="1:13" x14ac:dyDescent="0.3">
      <c r="A431">
        <v>429</v>
      </c>
      <c r="B431">
        <f t="shared" si="37"/>
        <v>1.1745379876796715</v>
      </c>
      <c r="C431">
        <f t="shared" si="38"/>
        <v>14.5</v>
      </c>
      <c r="D431">
        <v>1</v>
      </c>
      <c r="E431">
        <v>78.154600000000002</v>
      </c>
      <c r="F431">
        <v>3.1759999999999997E-2</v>
      </c>
      <c r="G431">
        <v>70.483999999999995</v>
      </c>
      <c r="H431">
        <v>72.38</v>
      </c>
      <c r="I431">
        <f>VLOOKUP($C431,'Boys CDC 0-20'!$B$2:$F$243,3,FALSE)</f>
        <v>-0.44680503900000001</v>
      </c>
      <c r="J431">
        <f>VLOOKUP($C431,'Boys CDC 0-20'!$B$2:$F$243,4,FALSE)</f>
        <v>78.366223086999995</v>
      </c>
      <c r="K431">
        <f>VLOOKUP($C431,'Boys CDC 0-20'!$B$2:$F$243,5,FALSE)</f>
        <v>3.8931783800000001E-2</v>
      </c>
      <c r="L431">
        <f t="shared" si="36"/>
        <v>-2.0777490751939238</v>
      </c>
      <c r="M431">
        <f t="shared" si="39"/>
        <v>1.886623821635143</v>
      </c>
    </row>
    <row r="432" spans="1:13" x14ac:dyDescent="0.3">
      <c r="A432">
        <v>430</v>
      </c>
      <c r="B432">
        <f t="shared" si="37"/>
        <v>1.1772758384668036</v>
      </c>
      <c r="C432">
        <f t="shared" si="38"/>
        <v>14.5</v>
      </c>
      <c r="D432">
        <v>1</v>
      </c>
      <c r="E432">
        <v>78.191100000000006</v>
      </c>
      <c r="F432">
        <v>3.177E-2</v>
      </c>
      <c r="G432">
        <v>70.515000000000001</v>
      </c>
      <c r="H432">
        <v>72.412000000000006</v>
      </c>
      <c r="I432">
        <f>VLOOKUP($C432,'Boys CDC 0-20'!$B$2:$F$243,3,FALSE)</f>
        <v>-0.44680503900000001</v>
      </c>
      <c r="J432">
        <f>VLOOKUP($C432,'Boys CDC 0-20'!$B$2:$F$243,4,FALSE)</f>
        <v>78.366223086999995</v>
      </c>
      <c r="K432">
        <f>VLOOKUP($C432,'Boys CDC 0-20'!$B$2:$F$243,5,FALSE)</f>
        <v>3.8931783800000001E-2</v>
      </c>
      <c r="L432">
        <f t="shared" si="36"/>
        <v>-2.0659863589855449</v>
      </c>
      <c r="M432">
        <f t="shared" si="39"/>
        <v>1.9414883816036757</v>
      </c>
    </row>
    <row r="433" spans="1:13" x14ac:dyDescent="0.3">
      <c r="A433">
        <v>431</v>
      </c>
      <c r="B433">
        <f t="shared" si="37"/>
        <v>1.1800136892539357</v>
      </c>
      <c r="C433">
        <f t="shared" si="38"/>
        <v>14.5</v>
      </c>
      <c r="D433">
        <v>1</v>
      </c>
      <c r="E433">
        <v>78.227500000000006</v>
      </c>
      <c r="F433">
        <v>3.177E-2</v>
      </c>
      <c r="G433">
        <v>70.546999999999997</v>
      </c>
      <c r="H433">
        <v>72.445999999999998</v>
      </c>
      <c r="I433">
        <f>VLOOKUP($C433,'Boys CDC 0-20'!$B$2:$F$243,3,FALSE)</f>
        <v>-0.44680503900000001</v>
      </c>
      <c r="J433">
        <f>VLOOKUP($C433,'Boys CDC 0-20'!$B$2:$F$243,4,FALSE)</f>
        <v>78.366223086999995</v>
      </c>
      <c r="K433">
        <f>VLOOKUP($C433,'Boys CDC 0-20'!$B$2:$F$243,5,FALSE)</f>
        <v>3.8931783800000001E-2</v>
      </c>
      <c r="L433">
        <f t="shared" si="36"/>
        <v>-2.0534967106271251</v>
      </c>
      <c r="M433">
        <f t="shared" si="39"/>
        <v>2.0012214216904378</v>
      </c>
    </row>
    <row r="434" spans="1:13" x14ac:dyDescent="0.3">
      <c r="A434">
        <v>432</v>
      </c>
      <c r="B434">
        <f t="shared" si="37"/>
        <v>1.1827515400410678</v>
      </c>
      <c r="C434">
        <f t="shared" si="38"/>
        <v>14.5</v>
      </c>
      <c r="D434">
        <v>1</v>
      </c>
      <c r="E434">
        <v>78.263800000000003</v>
      </c>
      <c r="F434">
        <v>3.1780000000000003E-2</v>
      </c>
      <c r="G434">
        <v>70.578000000000003</v>
      </c>
      <c r="H434">
        <v>72.477999999999994</v>
      </c>
      <c r="I434">
        <f>VLOOKUP($C434,'Boys CDC 0-20'!$B$2:$F$243,3,FALSE)</f>
        <v>-0.44680503900000001</v>
      </c>
      <c r="J434">
        <f>VLOOKUP($C434,'Boys CDC 0-20'!$B$2:$F$243,4,FALSE)</f>
        <v>78.366223086999995</v>
      </c>
      <c r="K434">
        <f>VLOOKUP($C434,'Boys CDC 0-20'!$B$2:$F$243,5,FALSE)</f>
        <v>3.8931783800000001E-2</v>
      </c>
      <c r="L434">
        <f t="shared" si="36"/>
        <v>-2.0417494919625958</v>
      </c>
      <c r="M434">
        <f t="shared" si="39"/>
        <v>2.0588193345087493</v>
      </c>
    </row>
    <row r="435" spans="1:13" x14ac:dyDescent="0.3">
      <c r="A435">
        <v>433</v>
      </c>
      <c r="B435">
        <f t="shared" si="37"/>
        <v>1.1854893908281998</v>
      </c>
      <c r="C435">
        <f t="shared" si="38"/>
        <v>14.5</v>
      </c>
      <c r="D435">
        <v>1</v>
      </c>
      <c r="E435">
        <v>78.3001</v>
      </c>
      <c r="F435">
        <v>3.1789999999999999E-2</v>
      </c>
      <c r="G435">
        <v>70.608000000000004</v>
      </c>
      <c r="H435">
        <v>72.509</v>
      </c>
      <c r="I435">
        <f>VLOOKUP($C435,'Boys CDC 0-20'!$B$2:$F$243,3,FALSE)</f>
        <v>-0.44680503900000001</v>
      </c>
      <c r="J435">
        <f>VLOOKUP($C435,'Boys CDC 0-20'!$B$2:$F$243,4,FALSE)</f>
        <v>78.366223086999995</v>
      </c>
      <c r="K435">
        <f>VLOOKUP($C435,'Boys CDC 0-20'!$B$2:$F$243,5,FALSE)</f>
        <v>3.8931783800000001E-2</v>
      </c>
      <c r="L435">
        <f t="shared" si="36"/>
        <v>-2.0303765275256231</v>
      </c>
      <c r="M435">
        <f t="shared" si="39"/>
        <v>2.1159140356926907</v>
      </c>
    </row>
    <row r="436" spans="1:13" x14ac:dyDescent="0.3">
      <c r="A436">
        <v>434</v>
      </c>
      <c r="B436">
        <f t="shared" si="37"/>
        <v>1.1882272416153319</v>
      </c>
      <c r="C436">
        <f t="shared" si="38"/>
        <v>14.5</v>
      </c>
      <c r="D436">
        <v>1</v>
      </c>
      <c r="E436">
        <v>78.336399999999998</v>
      </c>
      <c r="F436">
        <v>3.1800000000000002E-2</v>
      </c>
      <c r="G436">
        <v>70.638000000000005</v>
      </c>
      <c r="H436">
        <v>72.540999999999997</v>
      </c>
      <c r="I436">
        <f>VLOOKUP($C436,'Boys CDC 0-20'!$B$2:$F$243,3,FALSE)</f>
        <v>-0.44680503900000001</v>
      </c>
      <c r="J436">
        <f>VLOOKUP($C436,'Boys CDC 0-20'!$B$2:$F$243,4,FALSE)</f>
        <v>78.366223086999995</v>
      </c>
      <c r="K436">
        <f>VLOOKUP($C436,'Boys CDC 0-20'!$B$2:$F$243,5,FALSE)</f>
        <v>3.8931783800000001E-2</v>
      </c>
      <c r="L436">
        <f t="shared" si="36"/>
        <v>-2.0186440697867583</v>
      </c>
      <c r="M436">
        <f t="shared" si="39"/>
        <v>2.1762113531778766</v>
      </c>
    </row>
    <row r="437" spans="1:13" x14ac:dyDescent="0.3">
      <c r="A437">
        <v>435</v>
      </c>
      <c r="B437">
        <f t="shared" si="37"/>
        <v>1.1909650924024642</v>
      </c>
      <c r="C437">
        <f t="shared" si="38"/>
        <v>14.5</v>
      </c>
      <c r="D437">
        <v>1</v>
      </c>
      <c r="E437">
        <v>78.372699999999995</v>
      </c>
      <c r="F437">
        <v>3.1800000000000002E-2</v>
      </c>
      <c r="G437">
        <v>70.671000000000006</v>
      </c>
      <c r="H437">
        <v>72.575000000000003</v>
      </c>
      <c r="I437">
        <f>VLOOKUP($C437,'Boys CDC 0-20'!$B$2:$F$243,3,FALSE)</f>
        <v>-0.44680503900000001</v>
      </c>
      <c r="J437">
        <f>VLOOKUP($C437,'Boys CDC 0-20'!$B$2:$F$243,4,FALSE)</f>
        <v>78.366223086999995</v>
      </c>
      <c r="K437">
        <f>VLOOKUP($C437,'Boys CDC 0-20'!$B$2:$F$243,5,FALSE)</f>
        <v>3.8931783800000001E-2</v>
      </c>
      <c r="L437">
        <f t="shared" si="36"/>
        <v>-2.0061865352553805</v>
      </c>
      <c r="M437">
        <f t="shared" si="39"/>
        <v>2.2418174953087693</v>
      </c>
    </row>
    <row r="438" spans="1:13" x14ac:dyDescent="0.3">
      <c r="A438">
        <v>436</v>
      </c>
      <c r="B438">
        <f t="shared" si="37"/>
        <v>1.1937029431895962</v>
      </c>
      <c r="C438">
        <f t="shared" si="38"/>
        <v>14.5</v>
      </c>
      <c r="D438">
        <v>1</v>
      </c>
      <c r="E438">
        <v>78.408900000000003</v>
      </c>
      <c r="F438">
        <v>3.1809999999999998E-2</v>
      </c>
      <c r="G438">
        <v>70.700999999999993</v>
      </c>
      <c r="H438">
        <v>72.606999999999999</v>
      </c>
      <c r="I438">
        <f>VLOOKUP($C438,'Boys CDC 0-20'!$B$2:$F$243,3,FALSE)</f>
        <v>-0.44680503900000001</v>
      </c>
      <c r="J438">
        <f>VLOOKUP($C438,'Boys CDC 0-20'!$B$2:$F$243,4,FALSE)</f>
        <v>78.366223086999995</v>
      </c>
      <c r="K438">
        <f>VLOOKUP($C438,'Boys CDC 0-20'!$B$2:$F$243,5,FALSE)</f>
        <v>3.8931783800000001E-2</v>
      </c>
      <c r="L438">
        <f t="shared" si="36"/>
        <v>-1.9944695077304664</v>
      </c>
      <c r="M438">
        <f t="shared" si="39"/>
        <v>2.3050384528106935</v>
      </c>
    </row>
    <row r="439" spans="1:13" x14ac:dyDescent="0.3">
      <c r="A439">
        <v>437</v>
      </c>
      <c r="B439">
        <f t="shared" si="37"/>
        <v>1.1964407939767283</v>
      </c>
      <c r="C439">
        <f t="shared" si="38"/>
        <v>14.5</v>
      </c>
      <c r="D439">
        <v>1</v>
      </c>
      <c r="E439">
        <v>78.445099999999996</v>
      </c>
      <c r="F439">
        <v>3.1820000000000001E-2</v>
      </c>
      <c r="G439">
        <v>70.730999999999995</v>
      </c>
      <c r="H439">
        <v>72.638000000000005</v>
      </c>
      <c r="I439">
        <f>VLOOKUP($C439,'Boys CDC 0-20'!$B$2:$F$243,3,FALSE)</f>
        <v>-0.44680503900000001</v>
      </c>
      <c r="J439">
        <f>VLOOKUP($C439,'Boys CDC 0-20'!$B$2:$F$243,4,FALSE)</f>
        <v>78.366223086999995</v>
      </c>
      <c r="K439">
        <f>VLOOKUP($C439,'Boys CDC 0-20'!$B$2:$F$243,5,FALSE)</f>
        <v>3.8931783800000001E-2</v>
      </c>
      <c r="L439">
        <f t="shared" si="36"/>
        <v>-1.9831257599014016</v>
      </c>
      <c r="M439">
        <f t="shared" si="39"/>
        <v>2.3676691935728904</v>
      </c>
    </row>
    <row r="440" spans="1:13" x14ac:dyDescent="0.3">
      <c r="A440">
        <v>438</v>
      </c>
      <c r="B440">
        <f t="shared" si="37"/>
        <v>1.1991786447638604</v>
      </c>
      <c r="C440">
        <f t="shared" si="38"/>
        <v>14.5</v>
      </c>
      <c r="D440">
        <v>1</v>
      </c>
      <c r="E440">
        <v>78.481200000000001</v>
      </c>
      <c r="F440">
        <v>3.1829999999999997E-2</v>
      </c>
      <c r="G440">
        <v>70.762</v>
      </c>
      <c r="H440">
        <v>72.67</v>
      </c>
      <c r="I440">
        <f>VLOOKUP($C440,'Boys CDC 0-20'!$B$2:$F$243,3,FALSE)</f>
        <v>-0.44680503900000001</v>
      </c>
      <c r="J440">
        <f>VLOOKUP($C440,'Boys CDC 0-20'!$B$2:$F$243,4,FALSE)</f>
        <v>78.366223086999995</v>
      </c>
      <c r="K440">
        <f>VLOOKUP($C440,'Boys CDC 0-20'!$B$2:$F$243,5,FALSE)</f>
        <v>3.8931783800000001E-2</v>
      </c>
      <c r="L440">
        <f t="shared" si="36"/>
        <v>-1.9714234292293986</v>
      </c>
      <c r="M440">
        <f t="shared" si="39"/>
        <v>2.4337731677307342</v>
      </c>
    </row>
    <row r="441" spans="1:13" x14ac:dyDescent="0.3">
      <c r="A441">
        <v>439</v>
      </c>
      <c r="B441">
        <f t="shared" si="37"/>
        <v>1.2019164955509924</v>
      </c>
      <c r="C441">
        <f t="shared" si="38"/>
        <v>14.5</v>
      </c>
      <c r="D441">
        <v>1</v>
      </c>
      <c r="E441">
        <v>78.517300000000006</v>
      </c>
      <c r="F441">
        <v>3.1829999999999997E-2</v>
      </c>
      <c r="G441">
        <v>70.793999999999997</v>
      </c>
      <c r="H441">
        <v>72.703000000000003</v>
      </c>
      <c r="I441">
        <f>VLOOKUP($C441,'Boys CDC 0-20'!$B$2:$F$243,3,FALSE)</f>
        <v>-0.44680503900000001</v>
      </c>
      <c r="J441">
        <f>VLOOKUP($C441,'Boys CDC 0-20'!$B$2:$F$243,4,FALSE)</f>
        <v>78.366223086999995</v>
      </c>
      <c r="K441">
        <f>VLOOKUP($C441,'Boys CDC 0-20'!$B$2:$F$243,5,FALSE)</f>
        <v>3.8931783800000001E-2</v>
      </c>
      <c r="L441">
        <f t="shared" si="36"/>
        <v>-1.9593632067743874</v>
      </c>
      <c r="M441">
        <f t="shared" si="39"/>
        <v>2.5035133176986322</v>
      </c>
    </row>
    <row r="442" spans="1:13" x14ac:dyDescent="0.3">
      <c r="A442">
        <v>440</v>
      </c>
      <c r="B442">
        <f t="shared" si="37"/>
        <v>1.2046543463381245</v>
      </c>
      <c r="C442">
        <f t="shared" si="38"/>
        <v>14.5</v>
      </c>
      <c r="D442">
        <v>1</v>
      </c>
      <c r="E442">
        <v>78.553399999999996</v>
      </c>
      <c r="F442">
        <v>3.184E-2</v>
      </c>
      <c r="G442">
        <v>70.823999999999998</v>
      </c>
      <c r="H442">
        <v>72.734999999999999</v>
      </c>
      <c r="I442">
        <f>VLOOKUP($C442,'Boys CDC 0-20'!$B$2:$F$243,3,FALSE)</f>
        <v>-0.44680503900000001</v>
      </c>
      <c r="J442">
        <f>VLOOKUP($C442,'Boys CDC 0-20'!$B$2:$F$243,4,FALSE)</f>
        <v>78.366223086999995</v>
      </c>
      <c r="K442">
        <f>VLOOKUP($C442,'Boys CDC 0-20'!$B$2:$F$243,5,FALSE)</f>
        <v>3.8931783800000001E-2</v>
      </c>
      <c r="L442">
        <f t="shared" si="36"/>
        <v>-1.9476760068750902</v>
      </c>
      <c r="M442">
        <f t="shared" si="39"/>
        <v>2.572687137930461</v>
      </c>
    </row>
    <row r="443" spans="1:13" x14ac:dyDescent="0.3">
      <c r="A443">
        <v>441</v>
      </c>
      <c r="B443">
        <f t="shared" si="37"/>
        <v>1.2073921971252566</v>
      </c>
      <c r="C443">
        <f t="shared" si="38"/>
        <v>14.5</v>
      </c>
      <c r="D443">
        <v>1</v>
      </c>
      <c r="E443">
        <v>78.589399999999998</v>
      </c>
      <c r="F443">
        <v>3.1850000000000003E-2</v>
      </c>
      <c r="G443">
        <v>70.853999999999999</v>
      </c>
      <c r="H443">
        <v>72.766000000000005</v>
      </c>
      <c r="I443">
        <f>VLOOKUP($C443,'Boys CDC 0-20'!$B$2:$F$243,3,FALSE)</f>
        <v>-0.44680503900000001</v>
      </c>
      <c r="J443">
        <f>VLOOKUP($C443,'Boys CDC 0-20'!$B$2:$F$243,4,FALSE)</f>
        <v>78.366223086999995</v>
      </c>
      <c r="K443">
        <f>VLOOKUP($C443,'Boys CDC 0-20'!$B$2:$F$243,5,FALSE)</f>
        <v>3.8931783800000001E-2</v>
      </c>
      <c r="L443">
        <f t="shared" si="36"/>
        <v>-1.9363611239279754</v>
      </c>
      <c r="M443">
        <f t="shared" si="39"/>
        <v>2.6411743687576252</v>
      </c>
    </row>
    <row r="444" spans="1:13" x14ac:dyDescent="0.3">
      <c r="A444">
        <v>442</v>
      </c>
      <c r="B444">
        <f t="shared" si="37"/>
        <v>1.2101300479123889</v>
      </c>
      <c r="C444">
        <f t="shared" si="38"/>
        <v>14.5</v>
      </c>
      <c r="D444">
        <v>1</v>
      </c>
      <c r="E444">
        <v>78.625399999999999</v>
      </c>
      <c r="F444">
        <v>3.1859999999999999E-2</v>
      </c>
      <c r="G444">
        <v>70.884</v>
      </c>
      <c r="H444">
        <v>72.798000000000002</v>
      </c>
      <c r="I444">
        <f>VLOOKUP($C444,'Boys CDC 0-20'!$B$2:$F$243,3,FALSE)</f>
        <v>-0.44680503900000001</v>
      </c>
      <c r="J444">
        <f>VLOOKUP($C444,'Boys CDC 0-20'!$B$2:$F$243,4,FALSE)</f>
        <v>78.366223086999995</v>
      </c>
      <c r="K444">
        <f>VLOOKUP($C444,'Boys CDC 0-20'!$B$2:$F$243,5,FALSE)</f>
        <v>3.8931783800000001E-2</v>
      </c>
      <c r="L444">
        <f t="shared" si="36"/>
        <v>-1.9246885576921042</v>
      </c>
      <c r="M444">
        <f t="shared" si="39"/>
        <v>2.7134166419138892</v>
      </c>
    </row>
    <row r="445" spans="1:13" x14ac:dyDescent="0.3">
      <c r="A445">
        <v>443</v>
      </c>
      <c r="B445">
        <f t="shared" si="37"/>
        <v>1.2128678986995209</v>
      </c>
      <c r="C445">
        <f t="shared" si="38"/>
        <v>14.5</v>
      </c>
      <c r="D445">
        <v>1</v>
      </c>
      <c r="E445">
        <v>78.6614</v>
      </c>
      <c r="F445">
        <v>3.1859999999999999E-2</v>
      </c>
      <c r="G445">
        <v>70.917000000000002</v>
      </c>
      <c r="H445">
        <v>72.831000000000003</v>
      </c>
      <c r="I445">
        <f>VLOOKUP($C445,'Boys CDC 0-20'!$B$2:$F$243,3,FALSE)</f>
        <v>-0.44680503900000001</v>
      </c>
      <c r="J445">
        <f>VLOOKUP($C445,'Boys CDC 0-20'!$B$2:$F$243,4,FALSE)</f>
        <v>78.366223086999995</v>
      </c>
      <c r="K445">
        <f>VLOOKUP($C445,'Boys CDC 0-20'!$B$2:$F$243,5,FALSE)</f>
        <v>3.8931783800000001E-2</v>
      </c>
      <c r="L445">
        <f t="shared" si="36"/>
        <v>-1.9126589962715763</v>
      </c>
      <c r="M445">
        <f t="shared" si="39"/>
        <v>2.7895860840742439</v>
      </c>
    </row>
    <row r="446" spans="1:13" x14ac:dyDescent="0.3">
      <c r="A446">
        <v>444</v>
      </c>
      <c r="B446">
        <f t="shared" si="37"/>
        <v>1.215605749486653</v>
      </c>
      <c r="C446">
        <f t="shared" si="38"/>
        <v>14.5</v>
      </c>
      <c r="D446">
        <v>1</v>
      </c>
      <c r="E446">
        <v>78.697299999999998</v>
      </c>
      <c r="F446">
        <v>3.1870000000000002E-2</v>
      </c>
      <c r="G446">
        <v>70.947000000000003</v>
      </c>
      <c r="H446">
        <v>72.863</v>
      </c>
      <c r="I446">
        <f>VLOOKUP($C446,'Boys CDC 0-20'!$B$2:$F$243,3,FALSE)</f>
        <v>-0.44680503900000001</v>
      </c>
      <c r="J446">
        <f>VLOOKUP($C446,'Boys CDC 0-20'!$B$2:$F$243,4,FALSE)</f>
        <v>78.366223086999995</v>
      </c>
      <c r="K446">
        <f>VLOOKUP($C446,'Boys CDC 0-20'!$B$2:$F$243,5,FALSE)</f>
        <v>3.8931783800000001E-2</v>
      </c>
      <c r="L446">
        <f t="shared" si="36"/>
        <v>-1.9010014958103931</v>
      </c>
      <c r="M446">
        <f t="shared" si="39"/>
        <v>2.8650908345387736</v>
      </c>
    </row>
    <row r="447" spans="1:13" x14ac:dyDescent="0.3">
      <c r="A447">
        <v>445</v>
      </c>
      <c r="B447">
        <f t="shared" si="37"/>
        <v>1.2183436002737851</v>
      </c>
      <c r="C447">
        <f t="shared" si="38"/>
        <v>14.5</v>
      </c>
      <c r="D447">
        <v>1</v>
      </c>
      <c r="E447">
        <v>78.733199999999997</v>
      </c>
      <c r="F447">
        <v>3.1879999999999999E-2</v>
      </c>
      <c r="G447">
        <v>70.977000000000004</v>
      </c>
      <c r="H447">
        <v>72.894000000000005</v>
      </c>
      <c r="I447">
        <f>VLOOKUP($C447,'Boys CDC 0-20'!$B$2:$F$243,3,FALSE)</f>
        <v>-0.44680503900000001</v>
      </c>
      <c r="J447">
        <f>VLOOKUP($C447,'Boys CDC 0-20'!$B$2:$F$243,4,FALSE)</f>
        <v>78.366223086999995</v>
      </c>
      <c r="K447">
        <f>VLOOKUP($C447,'Boys CDC 0-20'!$B$2:$F$243,5,FALSE)</f>
        <v>3.8931783800000001E-2</v>
      </c>
      <c r="L447">
        <f t="shared" si="36"/>
        <v>-1.889715353748765</v>
      </c>
      <c r="M447">
        <f t="shared" si="39"/>
        <v>2.9398019766468986</v>
      </c>
    </row>
    <row r="448" spans="1:13" x14ac:dyDescent="0.3">
      <c r="A448">
        <v>446</v>
      </c>
      <c r="B448">
        <f t="shared" si="37"/>
        <v>1.2210814510609171</v>
      </c>
      <c r="C448">
        <f t="shared" si="38"/>
        <v>14.5</v>
      </c>
      <c r="D448">
        <v>1</v>
      </c>
      <c r="E448">
        <v>78.769099999999995</v>
      </c>
      <c r="F448">
        <v>3.1890000000000002E-2</v>
      </c>
      <c r="G448">
        <v>71.007000000000005</v>
      </c>
      <c r="H448">
        <v>72.924999999999997</v>
      </c>
      <c r="I448">
        <f>VLOOKUP($C448,'Boys CDC 0-20'!$B$2:$F$243,3,FALSE)</f>
        <v>-0.44680503900000001</v>
      </c>
      <c r="J448">
        <f>VLOOKUP($C448,'Boys CDC 0-20'!$B$2:$F$243,4,FALSE)</f>
        <v>78.366223086999995</v>
      </c>
      <c r="K448">
        <f>VLOOKUP($C448,'Boys CDC 0-20'!$B$2:$F$243,5,FALSE)</f>
        <v>3.8931783800000001E-2</v>
      </c>
      <c r="L448">
        <f t="shared" si="36"/>
        <v>-1.8784361538030216</v>
      </c>
      <c r="M448">
        <f t="shared" si="39"/>
        <v>3.0160761781745293</v>
      </c>
    </row>
    <row r="449" spans="1:13" x14ac:dyDescent="0.3">
      <c r="A449">
        <v>447</v>
      </c>
      <c r="B449">
        <f t="shared" si="37"/>
        <v>1.2238193018480492</v>
      </c>
      <c r="C449">
        <f t="shared" si="38"/>
        <v>14.5</v>
      </c>
      <c r="D449">
        <v>1</v>
      </c>
      <c r="E449">
        <v>78.804900000000004</v>
      </c>
      <c r="F449">
        <v>3.1890000000000002E-2</v>
      </c>
      <c r="G449">
        <v>71.039000000000001</v>
      </c>
      <c r="H449">
        <v>72.959000000000003</v>
      </c>
      <c r="I449">
        <f>VLOOKUP($C449,'Boys CDC 0-20'!$B$2:$F$243,3,FALSE)</f>
        <v>-0.44680503900000001</v>
      </c>
      <c r="J449">
        <f>VLOOKUP($C449,'Boys CDC 0-20'!$B$2:$F$243,4,FALSE)</f>
        <v>78.366223086999995</v>
      </c>
      <c r="K449">
        <f>VLOOKUP($C449,'Boys CDC 0-20'!$B$2:$F$243,5,FALSE)</f>
        <v>3.8931783800000001E-2</v>
      </c>
      <c r="L449">
        <f t="shared" si="36"/>
        <v>-1.8660733921607755</v>
      </c>
      <c r="M449">
        <f t="shared" si="39"/>
        <v>3.1015549019825701</v>
      </c>
    </row>
    <row r="450" spans="1:13" x14ac:dyDescent="0.3">
      <c r="A450">
        <v>448</v>
      </c>
      <c r="B450">
        <f t="shared" si="37"/>
        <v>1.2265571526351813</v>
      </c>
      <c r="C450">
        <f t="shared" si="38"/>
        <v>14.5</v>
      </c>
      <c r="D450">
        <v>1</v>
      </c>
      <c r="E450">
        <v>78.840699999999998</v>
      </c>
      <c r="F450">
        <v>3.1899999999999998E-2</v>
      </c>
      <c r="G450">
        <v>71.069000000000003</v>
      </c>
      <c r="H450">
        <v>72.989999999999995</v>
      </c>
      <c r="I450">
        <f>VLOOKUP($C450,'Boys CDC 0-20'!$B$2:$F$243,3,FALSE)</f>
        <v>-0.44680503900000001</v>
      </c>
      <c r="J450">
        <f>VLOOKUP($C450,'Boys CDC 0-20'!$B$2:$F$243,4,FALSE)</f>
        <v>78.366223086999995</v>
      </c>
      <c r="K450">
        <f>VLOOKUP($C450,'Boys CDC 0-20'!$B$2:$F$243,5,FALSE)</f>
        <v>3.8931783800000001E-2</v>
      </c>
      <c r="L450">
        <f t="shared" ref="L450:L513" si="40">(((H450/J450)^I450)-1)/(I450*K450)</f>
        <v>-1.8548087248414526</v>
      </c>
      <c r="M450">
        <f t="shared" si="39"/>
        <v>3.1811772845093103</v>
      </c>
    </row>
    <row r="451" spans="1:13" x14ac:dyDescent="0.3">
      <c r="A451">
        <v>449</v>
      </c>
      <c r="B451">
        <f t="shared" ref="B451:B514" si="41">A451/365.25</f>
        <v>1.2292950034223136</v>
      </c>
      <c r="C451">
        <f t="shared" ref="C451:C514" si="42">IF(B451=0,0,INT(B451*12)+0.5)</f>
        <v>14.5</v>
      </c>
      <c r="D451">
        <v>1</v>
      </c>
      <c r="E451">
        <v>78.876400000000004</v>
      </c>
      <c r="F451">
        <v>3.1910000000000001E-2</v>
      </c>
      <c r="G451">
        <v>71.097999999999999</v>
      </c>
      <c r="H451">
        <v>73.021000000000001</v>
      </c>
      <c r="I451">
        <f>VLOOKUP($C451,'Boys CDC 0-20'!$B$2:$F$243,3,FALSE)</f>
        <v>-0.44680503900000001</v>
      </c>
      <c r="J451">
        <f>VLOOKUP($C451,'Boys CDC 0-20'!$B$2:$F$243,4,FALSE)</f>
        <v>78.366223086999995</v>
      </c>
      <c r="K451">
        <f>VLOOKUP($C451,'Boys CDC 0-20'!$B$2:$F$243,5,FALSE)</f>
        <v>3.8931783800000001E-2</v>
      </c>
      <c r="L451">
        <f t="shared" si="40"/>
        <v>-1.8435509773184109</v>
      </c>
      <c r="M451">
        <f t="shared" ref="M451:M514" si="43">(_xlfn.NORM.S.DIST(L451,TRUE))*100</f>
        <v>3.2624302995453798</v>
      </c>
    </row>
    <row r="452" spans="1:13" x14ac:dyDescent="0.3">
      <c r="A452">
        <v>450</v>
      </c>
      <c r="B452">
        <f t="shared" si="41"/>
        <v>1.2320328542094456</v>
      </c>
      <c r="C452">
        <f t="shared" si="42"/>
        <v>14.5</v>
      </c>
      <c r="D452">
        <v>1</v>
      </c>
      <c r="E452">
        <v>78.912199999999999</v>
      </c>
      <c r="F452">
        <v>3.1919999999999997E-2</v>
      </c>
      <c r="G452">
        <v>71.128</v>
      </c>
      <c r="H452">
        <v>73.052000000000007</v>
      </c>
      <c r="I452">
        <f>VLOOKUP($C452,'Boys CDC 0-20'!$B$2:$F$243,3,FALSE)</f>
        <v>-0.44680503900000001</v>
      </c>
      <c r="J452">
        <f>VLOOKUP($C452,'Boys CDC 0-20'!$B$2:$F$243,4,FALSE)</f>
        <v>78.366223086999995</v>
      </c>
      <c r="K452">
        <f>VLOOKUP($C452,'Boys CDC 0-20'!$B$2:$F$243,5,FALSE)</f>
        <v>3.8931783800000001E-2</v>
      </c>
      <c r="L452">
        <f t="shared" si="40"/>
        <v>-1.832300142405898</v>
      </c>
      <c r="M452">
        <f t="shared" si="43"/>
        <v>3.3453357952513594</v>
      </c>
    </row>
    <row r="453" spans="1:13" x14ac:dyDescent="0.3">
      <c r="A453">
        <v>451</v>
      </c>
      <c r="B453">
        <f t="shared" si="41"/>
        <v>1.2347707049965777</v>
      </c>
      <c r="C453">
        <f t="shared" si="42"/>
        <v>14.5</v>
      </c>
      <c r="D453">
        <v>1</v>
      </c>
      <c r="E453">
        <v>78.947900000000004</v>
      </c>
      <c r="F453">
        <v>3.1919999999999997E-2</v>
      </c>
      <c r="G453">
        <v>71.16</v>
      </c>
      <c r="H453">
        <v>73.084999999999994</v>
      </c>
      <c r="I453">
        <f>VLOOKUP($C453,'Boys CDC 0-20'!$B$2:$F$243,3,FALSE)</f>
        <v>-0.44680503900000001</v>
      </c>
      <c r="J453">
        <f>VLOOKUP($C453,'Boys CDC 0-20'!$B$2:$F$243,4,FALSE)</f>
        <v>78.366223086999995</v>
      </c>
      <c r="K453">
        <f>VLOOKUP($C453,'Boys CDC 0-20'!$B$2:$F$243,5,FALSE)</f>
        <v>3.8931783800000001E-2</v>
      </c>
      <c r="L453">
        <f t="shared" si="40"/>
        <v>-1.8203310350816218</v>
      </c>
      <c r="M453">
        <f t="shared" si="43"/>
        <v>3.4354303943135012</v>
      </c>
    </row>
    <row r="454" spans="1:13" x14ac:dyDescent="0.3">
      <c r="A454">
        <v>452</v>
      </c>
      <c r="B454">
        <f t="shared" si="41"/>
        <v>1.2375085557837098</v>
      </c>
      <c r="C454">
        <f t="shared" si="42"/>
        <v>14.5</v>
      </c>
      <c r="D454">
        <v>1</v>
      </c>
      <c r="E454">
        <v>78.983500000000006</v>
      </c>
      <c r="F454">
        <v>3.193E-2</v>
      </c>
      <c r="G454">
        <v>71.19</v>
      </c>
      <c r="H454">
        <v>73.117000000000004</v>
      </c>
      <c r="I454">
        <f>VLOOKUP($C454,'Boys CDC 0-20'!$B$2:$F$243,3,FALSE)</f>
        <v>-0.44680503900000001</v>
      </c>
      <c r="J454">
        <f>VLOOKUP($C454,'Boys CDC 0-20'!$B$2:$F$243,4,FALSE)</f>
        <v>78.366223086999995</v>
      </c>
      <c r="K454">
        <f>VLOOKUP($C454,'Boys CDC 0-20'!$B$2:$F$243,5,FALSE)</f>
        <v>3.8931783800000001E-2</v>
      </c>
      <c r="L454">
        <f t="shared" si="40"/>
        <v>-1.8087320929127699</v>
      </c>
      <c r="M454">
        <f t="shared" si="43"/>
        <v>3.5246317294137826</v>
      </c>
    </row>
    <row r="455" spans="1:13" x14ac:dyDescent="0.3">
      <c r="A455">
        <v>453</v>
      </c>
      <c r="B455">
        <f t="shared" si="41"/>
        <v>1.2402464065708418</v>
      </c>
      <c r="C455">
        <f t="shared" si="42"/>
        <v>14.5</v>
      </c>
      <c r="D455">
        <v>1</v>
      </c>
      <c r="E455">
        <v>79.019099999999995</v>
      </c>
      <c r="F455">
        <v>3.1940000000000003E-2</v>
      </c>
      <c r="G455">
        <v>71.22</v>
      </c>
      <c r="H455">
        <v>73.147999999999996</v>
      </c>
      <c r="I455">
        <f>VLOOKUP($C455,'Boys CDC 0-20'!$B$2:$F$243,3,FALSE)</f>
        <v>-0.44680503900000001</v>
      </c>
      <c r="J455">
        <f>VLOOKUP($C455,'Boys CDC 0-20'!$B$2:$F$243,4,FALSE)</f>
        <v>78.366223086999995</v>
      </c>
      <c r="K455">
        <f>VLOOKUP($C455,'Boys CDC 0-20'!$B$2:$F$243,5,FALSE)</f>
        <v>3.8931783800000001E-2</v>
      </c>
      <c r="L455">
        <f t="shared" si="40"/>
        <v>-1.79750261932511</v>
      </c>
      <c r="M455">
        <f t="shared" si="43"/>
        <v>3.6127931336242729</v>
      </c>
    </row>
    <row r="456" spans="1:13" x14ac:dyDescent="0.3">
      <c r="A456">
        <v>454</v>
      </c>
      <c r="B456">
        <f t="shared" si="41"/>
        <v>1.2429842573579739</v>
      </c>
      <c r="C456">
        <f t="shared" si="42"/>
        <v>14.5</v>
      </c>
      <c r="D456">
        <v>1</v>
      </c>
      <c r="E456">
        <v>79.054699999999997</v>
      </c>
      <c r="F456">
        <v>3.1949999999999999E-2</v>
      </c>
      <c r="G456">
        <v>71.248999999999995</v>
      </c>
      <c r="H456">
        <v>73.179000000000002</v>
      </c>
      <c r="I456">
        <f>VLOOKUP($C456,'Boys CDC 0-20'!$B$2:$F$243,3,FALSE)</f>
        <v>-0.44680503900000001</v>
      </c>
      <c r="J456">
        <f>VLOOKUP($C456,'Boys CDC 0-20'!$B$2:$F$243,4,FALSE)</f>
        <v>78.366223086999995</v>
      </c>
      <c r="K456">
        <f>VLOOKUP($C456,'Boys CDC 0-20'!$B$2:$F$243,5,FALSE)</f>
        <v>3.8931783800000001E-2</v>
      </c>
      <c r="L456">
        <f t="shared" si="40"/>
        <v>-1.78628002901897</v>
      </c>
      <c r="M456">
        <f t="shared" si="43"/>
        <v>3.7026964413810268</v>
      </c>
    </row>
    <row r="457" spans="1:13" x14ac:dyDescent="0.3">
      <c r="A457">
        <v>455</v>
      </c>
      <c r="B457">
        <f t="shared" si="41"/>
        <v>1.2457221081451062</v>
      </c>
      <c r="C457">
        <f t="shared" si="42"/>
        <v>14.5</v>
      </c>
      <c r="D457">
        <v>1</v>
      </c>
      <c r="E457">
        <v>79.090299999999999</v>
      </c>
      <c r="F457">
        <v>3.1960000000000002E-2</v>
      </c>
      <c r="G457">
        <v>71.278999999999996</v>
      </c>
      <c r="H457">
        <v>73.209999999999994</v>
      </c>
      <c r="I457">
        <f>VLOOKUP($C457,'Boys CDC 0-20'!$B$2:$F$243,3,FALSE)</f>
        <v>-0.44680503900000001</v>
      </c>
      <c r="J457">
        <f>VLOOKUP($C457,'Boys CDC 0-20'!$B$2:$F$243,4,FALSE)</f>
        <v>78.366223086999995</v>
      </c>
      <c r="K457">
        <f>VLOOKUP($C457,'Boys CDC 0-20'!$B$2:$F$243,5,FALSE)</f>
        <v>3.8931783800000001E-2</v>
      </c>
      <c r="L457">
        <f t="shared" si="40"/>
        <v>-1.7750643148619289</v>
      </c>
      <c r="M457">
        <f t="shared" si="43"/>
        <v>3.7943634173558878</v>
      </c>
    </row>
    <row r="458" spans="1:13" x14ac:dyDescent="0.3">
      <c r="A458">
        <v>456</v>
      </c>
      <c r="B458">
        <f t="shared" si="41"/>
        <v>1.2484599589322383</v>
      </c>
      <c r="C458">
        <f t="shared" si="42"/>
        <v>14.5</v>
      </c>
      <c r="D458">
        <v>1</v>
      </c>
      <c r="E458">
        <v>79.125799999999998</v>
      </c>
      <c r="F458">
        <v>3.1960000000000002E-2</v>
      </c>
      <c r="G458">
        <v>71.311000000000007</v>
      </c>
      <c r="H458">
        <v>73.242999999999995</v>
      </c>
      <c r="I458">
        <f>VLOOKUP($C458,'Boys CDC 0-20'!$B$2:$F$243,3,FALSE)</f>
        <v>-0.44680503900000001</v>
      </c>
      <c r="J458">
        <f>VLOOKUP($C458,'Boys CDC 0-20'!$B$2:$F$243,4,FALSE)</f>
        <v>78.366223086999995</v>
      </c>
      <c r="K458">
        <f>VLOOKUP($C458,'Boys CDC 0-20'!$B$2:$F$243,5,FALSE)</f>
        <v>3.8931783800000001E-2</v>
      </c>
      <c r="L458">
        <f t="shared" si="40"/>
        <v>-1.7631325541422582</v>
      </c>
      <c r="M458">
        <f t="shared" si="43"/>
        <v>3.8939067908093894</v>
      </c>
    </row>
    <row r="459" spans="1:13" x14ac:dyDescent="0.3">
      <c r="A459">
        <v>457</v>
      </c>
      <c r="B459">
        <f t="shared" si="41"/>
        <v>1.2511978097193703</v>
      </c>
      <c r="C459">
        <f t="shared" si="42"/>
        <v>15.5</v>
      </c>
      <c r="D459">
        <v>1</v>
      </c>
      <c r="E459">
        <v>79.161299999999997</v>
      </c>
      <c r="F459">
        <v>3.1969999999999998E-2</v>
      </c>
      <c r="G459">
        <v>71.340999999999994</v>
      </c>
      <c r="H459">
        <v>73.274000000000001</v>
      </c>
      <c r="I459">
        <f>VLOOKUP($C459,'Boys CDC 0-20'!$B$2:$F$243,3,FALSE)</f>
        <v>-0.29197477199999999</v>
      </c>
      <c r="J459">
        <f>VLOOKUP($C459,'Boys CDC 0-20'!$B$2:$F$243,4,FALSE)</f>
        <v>79.427340501000003</v>
      </c>
      <c r="K459">
        <f>VLOOKUP($C459,'Boys CDC 0-20'!$B$2:$F$243,5,FALSE)</f>
        <v>3.9063356299999998E-2</v>
      </c>
      <c r="L459">
        <f t="shared" si="40"/>
        <v>-2.088749227651717</v>
      </c>
      <c r="M459">
        <f t="shared" si="43"/>
        <v>1.8365151484325029</v>
      </c>
    </row>
    <row r="460" spans="1:13" x14ac:dyDescent="0.3">
      <c r="A460">
        <v>458</v>
      </c>
      <c r="B460">
        <f t="shared" si="41"/>
        <v>1.2539356605065024</v>
      </c>
      <c r="C460">
        <f t="shared" si="42"/>
        <v>15.5</v>
      </c>
      <c r="D460">
        <v>1</v>
      </c>
      <c r="E460">
        <v>79.196799999999996</v>
      </c>
      <c r="F460">
        <v>3.1980000000000001E-2</v>
      </c>
      <c r="G460">
        <v>71.37</v>
      </c>
      <c r="H460">
        <v>73.305000000000007</v>
      </c>
      <c r="I460">
        <f>VLOOKUP($C460,'Boys CDC 0-20'!$B$2:$F$243,3,FALSE)</f>
        <v>-0.29197477199999999</v>
      </c>
      <c r="J460">
        <f>VLOOKUP($C460,'Boys CDC 0-20'!$B$2:$F$243,4,FALSE)</f>
        <v>79.427340501000003</v>
      </c>
      <c r="K460">
        <f>VLOOKUP($C460,'Boys CDC 0-20'!$B$2:$F$243,5,FALSE)</f>
        <v>3.9063356299999998E-2</v>
      </c>
      <c r="L460">
        <f t="shared" si="40"/>
        <v>-2.0776638993122223</v>
      </c>
      <c r="M460">
        <f t="shared" si="43"/>
        <v>1.8870163142986482</v>
      </c>
    </row>
    <row r="461" spans="1:13" x14ac:dyDescent="0.3">
      <c r="A461">
        <v>459</v>
      </c>
      <c r="B461">
        <f t="shared" si="41"/>
        <v>1.2566735112936345</v>
      </c>
      <c r="C461">
        <f t="shared" si="42"/>
        <v>15.5</v>
      </c>
      <c r="D461">
        <v>1</v>
      </c>
      <c r="E461">
        <v>79.232200000000006</v>
      </c>
      <c r="F461">
        <v>3.1989999999999998E-2</v>
      </c>
      <c r="G461">
        <v>71.400000000000006</v>
      </c>
      <c r="H461">
        <v>73.335999999999999</v>
      </c>
      <c r="I461">
        <f>VLOOKUP($C461,'Boys CDC 0-20'!$B$2:$F$243,3,FALSE)</f>
        <v>-0.29197477199999999</v>
      </c>
      <c r="J461">
        <f>VLOOKUP($C461,'Boys CDC 0-20'!$B$2:$F$243,4,FALSE)</f>
        <v>79.427340501000003</v>
      </c>
      <c r="K461">
        <f>VLOOKUP($C461,'Boys CDC 0-20'!$B$2:$F$243,5,FALSE)</f>
        <v>3.9063356299999998E-2</v>
      </c>
      <c r="L461">
        <f t="shared" si="40"/>
        <v>-2.066584625943849</v>
      </c>
      <c r="M461">
        <f t="shared" si="43"/>
        <v>1.938665535515061</v>
      </c>
    </row>
    <row r="462" spans="1:13" x14ac:dyDescent="0.3">
      <c r="A462">
        <v>460</v>
      </c>
      <c r="B462">
        <f t="shared" si="41"/>
        <v>1.2594113620807665</v>
      </c>
      <c r="C462">
        <f t="shared" si="42"/>
        <v>15.5</v>
      </c>
      <c r="D462">
        <v>1</v>
      </c>
      <c r="E462">
        <v>79.267600000000002</v>
      </c>
      <c r="F462">
        <v>3.2000000000000001E-2</v>
      </c>
      <c r="G462">
        <v>71.429000000000002</v>
      </c>
      <c r="H462">
        <v>73.367000000000004</v>
      </c>
      <c r="I462">
        <f>VLOOKUP($C462,'Boys CDC 0-20'!$B$2:$F$243,3,FALSE)</f>
        <v>-0.29197477199999999</v>
      </c>
      <c r="J462">
        <f>VLOOKUP($C462,'Boys CDC 0-20'!$B$2:$F$243,4,FALSE)</f>
        <v>79.427340501000003</v>
      </c>
      <c r="K462">
        <f>VLOOKUP($C462,'Boys CDC 0-20'!$B$2:$F$243,5,FALSE)</f>
        <v>3.9063356299999998E-2</v>
      </c>
      <c r="L462">
        <f t="shared" si="40"/>
        <v>-2.0555114016818474</v>
      </c>
      <c r="M462">
        <f t="shared" si="43"/>
        <v>1.9914817773651436</v>
      </c>
    </row>
    <row r="463" spans="1:13" x14ac:dyDescent="0.3">
      <c r="A463">
        <v>461</v>
      </c>
      <c r="B463">
        <f t="shared" si="41"/>
        <v>1.2621492128678986</v>
      </c>
      <c r="C463">
        <f t="shared" si="42"/>
        <v>15.5</v>
      </c>
      <c r="D463">
        <v>1</v>
      </c>
      <c r="E463">
        <v>79.302999999999997</v>
      </c>
      <c r="F463">
        <v>3.2000000000000001E-2</v>
      </c>
      <c r="G463">
        <v>71.460999999999999</v>
      </c>
      <c r="H463">
        <v>73.399000000000001</v>
      </c>
      <c r="I463">
        <f>VLOOKUP($C463,'Boys CDC 0-20'!$B$2:$F$243,3,FALSE)</f>
        <v>-0.29197477199999999</v>
      </c>
      <c r="J463">
        <f>VLOOKUP($C463,'Boys CDC 0-20'!$B$2:$F$243,4,FALSE)</f>
        <v>79.427340501000003</v>
      </c>
      <c r="K463">
        <f>VLOOKUP($C463,'Boys CDC 0-20'!$B$2:$F$243,5,FALSE)</f>
        <v>3.9063356299999998E-2</v>
      </c>
      <c r="L463">
        <f t="shared" si="40"/>
        <v>-2.0440873153805934</v>
      </c>
      <c r="M463">
        <f t="shared" si="43"/>
        <v>2.0472461017985064</v>
      </c>
    </row>
    <row r="464" spans="1:13" x14ac:dyDescent="0.3">
      <c r="A464">
        <v>462</v>
      </c>
      <c r="B464">
        <f t="shared" si="41"/>
        <v>1.2648870636550309</v>
      </c>
      <c r="C464">
        <f t="shared" si="42"/>
        <v>15.5</v>
      </c>
      <c r="D464">
        <v>1</v>
      </c>
      <c r="E464">
        <v>79.338300000000004</v>
      </c>
      <c r="F464">
        <v>3.2009999999999997E-2</v>
      </c>
      <c r="G464">
        <v>71.489999999999995</v>
      </c>
      <c r="H464">
        <v>73.430000000000007</v>
      </c>
      <c r="I464">
        <f>VLOOKUP($C464,'Boys CDC 0-20'!$B$2:$F$243,3,FALSE)</f>
        <v>-0.29197477199999999</v>
      </c>
      <c r="J464">
        <f>VLOOKUP($C464,'Boys CDC 0-20'!$B$2:$F$243,4,FALSE)</f>
        <v>79.427340501000003</v>
      </c>
      <c r="K464">
        <f>VLOOKUP($C464,'Boys CDC 0-20'!$B$2:$F$243,5,FALSE)</f>
        <v>3.9063356299999998E-2</v>
      </c>
      <c r="L464">
        <f t="shared" si="40"/>
        <v>-2.0330263664274071</v>
      </c>
      <c r="M464">
        <f t="shared" si="43"/>
        <v>2.102492963420227</v>
      </c>
    </row>
    <row r="465" spans="1:13" x14ac:dyDescent="0.3">
      <c r="A465">
        <v>463</v>
      </c>
      <c r="B465">
        <f t="shared" si="41"/>
        <v>1.267624914442163</v>
      </c>
      <c r="C465">
        <f t="shared" si="42"/>
        <v>15.5</v>
      </c>
      <c r="D465">
        <v>1</v>
      </c>
      <c r="E465">
        <v>79.373599999999996</v>
      </c>
      <c r="F465">
        <v>3.202E-2</v>
      </c>
      <c r="G465">
        <v>71.52</v>
      </c>
      <c r="H465">
        <v>73.460999999999999</v>
      </c>
      <c r="I465">
        <f>VLOOKUP($C465,'Boys CDC 0-20'!$B$2:$F$243,3,FALSE)</f>
        <v>-0.29197477199999999</v>
      </c>
      <c r="J465">
        <f>VLOOKUP($C465,'Boys CDC 0-20'!$B$2:$F$243,4,FALSE)</f>
        <v>79.427340501000003</v>
      </c>
      <c r="K465">
        <f>VLOOKUP($C465,'Boys CDC 0-20'!$B$2:$F$243,5,FALSE)</f>
        <v>3.9063356299999998E-2</v>
      </c>
      <c r="L465">
        <f t="shared" si="40"/>
        <v>-2.0219714488470277</v>
      </c>
      <c r="M465">
        <f t="shared" si="43"/>
        <v>2.1589650764502886</v>
      </c>
    </row>
    <row r="466" spans="1:13" x14ac:dyDescent="0.3">
      <c r="A466">
        <v>464</v>
      </c>
      <c r="B466">
        <f t="shared" si="41"/>
        <v>1.270362765229295</v>
      </c>
      <c r="C466">
        <f t="shared" si="42"/>
        <v>15.5</v>
      </c>
      <c r="D466">
        <v>1</v>
      </c>
      <c r="E466">
        <v>79.408900000000003</v>
      </c>
      <c r="F466">
        <v>3.2030000000000003E-2</v>
      </c>
      <c r="G466">
        <v>71.549000000000007</v>
      </c>
      <c r="H466">
        <v>73.492000000000004</v>
      </c>
      <c r="I466">
        <f>VLOOKUP($C466,'Boys CDC 0-20'!$B$2:$F$243,3,FALSE)</f>
        <v>-0.29197477199999999</v>
      </c>
      <c r="J466">
        <f>VLOOKUP($C466,'Boys CDC 0-20'!$B$2:$F$243,4,FALSE)</f>
        <v>79.427340501000003</v>
      </c>
      <c r="K466">
        <f>VLOOKUP($C466,'Boys CDC 0-20'!$B$2:$F$243,5,FALSE)</f>
        <v>3.9063356299999998E-2</v>
      </c>
      <c r="L466">
        <f t="shared" si="40"/>
        <v>-2.0109225568075288</v>
      </c>
      <c r="M466">
        <f t="shared" si="43"/>
        <v>2.2166818679940361</v>
      </c>
    </row>
    <row r="467" spans="1:13" x14ac:dyDescent="0.3">
      <c r="A467">
        <v>465</v>
      </c>
      <c r="B467">
        <f t="shared" si="41"/>
        <v>1.2731006160164271</v>
      </c>
      <c r="C467">
        <f t="shared" si="42"/>
        <v>15.5</v>
      </c>
      <c r="D467">
        <v>1</v>
      </c>
      <c r="E467">
        <v>79.444100000000006</v>
      </c>
      <c r="F467">
        <v>3.2039999999999999E-2</v>
      </c>
      <c r="G467">
        <v>71.578000000000003</v>
      </c>
      <c r="H467">
        <v>73.522999999999996</v>
      </c>
      <c r="I467">
        <f>VLOOKUP($C467,'Boys CDC 0-20'!$B$2:$F$243,3,FALSE)</f>
        <v>-0.29197477199999999</v>
      </c>
      <c r="J467">
        <f>VLOOKUP($C467,'Boys CDC 0-20'!$B$2:$F$243,4,FALSE)</f>
        <v>79.427340501000003</v>
      </c>
      <c r="K467">
        <f>VLOOKUP($C467,'Boys CDC 0-20'!$B$2:$F$243,5,FALSE)</f>
        <v>3.9063356299999998E-2</v>
      </c>
      <c r="L467">
        <f t="shared" si="40"/>
        <v>-1.9998796844850819</v>
      </c>
      <c r="M467">
        <f t="shared" si="43"/>
        <v>2.2756628680726863</v>
      </c>
    </row>
    <row r="468" spans="1:13" x14ac:dyDescent="0.3">
      <c r="A468">
        <v>466</v>
      </c>
      <c r="B468">
        <f t="shared" si="41"/>
        <v>1.2758384668035592</v>
      </c>
      <c r="C468">
        <f t="shared" si="42"/>
        <v>15.5</v>
      </c>
      <c r="D468">
        <v>1</v>
      </c>
      <c r="E468">
        <v>79.479299999999995</v>
      </c>
      <c r="F468">
        <v>3.2039999999999999E-2</v>
      </c>
      <c r="G468">
        <v>71.61</v>
      </c>
      <c r="H468">
        <v>73.555000000000007</v>
      </c>
      <c r="I468">
        <f>VLOOKUP($C468,'Boys CDC 0-20'!$B$2:$F$243,3,FALSE)</f>
        <v>-0.29197477199999999</v>
      </c>
      <c r="J468">
        <f>VLOOKUP($C468,'Boys CDC 0-20'!$B$2:$F$243,4,FALSE)</f>
        <v>79.427340501000003</v>
      </c>
      <c r="K468">
        <f>VLOOKUP($C468,'Boys CDC 0-20'!$B$2:$F$243,5,FALSE)</f>
        <v>3.9063356299999998E-2</v>
      </c>
      <c r="L468">
        <f t="shared" si="40"/>
        <v>-1.9884868984347606</v>
      </c>
      <c r="M468">
        <f t="shared" si="43"/>
        <v>2.3378933289094275</v>
      </c>
    </row>
    <row r="469" spans="1:13" x14ac:dyDescent="0.3">
      <c r="A469">
        <v>467</v>
      </c>
      <c r="B469">
        <f t="shared" si="41"/>
        <v>1.2785763175906912</v>
      </c>
      <c r="C469">
        <f t="shared" si="42"/>
        <v>15.5</v>
      </c>
      <c r="D469">
        <v>1</v>
      </c>
      <c r="E469">
        <v>79.514499999999998</v>
      </c>
      <c r="F469">
        <v>3.2050000000000002E-2</v>
      </c>
      <c r="G469">
        <v>71.638999999999996</v>
      </c>
      <c r="H469">
        <v>73.585999999999999</v>
      </c>
      <c r="I469">
        <f>VLOOKUP($C469,'Boys CDC 0-20'!$B$2:$F$243,3,FALSE)</f>
        <v>-0.29197477199999999</v>
      </c>
      <c r="J469">
        <f>VLOOKUP($C469,'Boys CDC 0-20'!$B$2:$F$243,4,FALSE)</f>
        <v>79.427340501000003</v>
      </c>
      <c r="K469">
        <f>VLOOKUP($C469,'Boys CDC 0-20'!$B$2:$F$243,5,FALSE)</f>
        <v>3.9063356299999998E-2</v>
      </c>
      <c r="L469">
        <f t="shared" si="40"/>
        <v>-1.9774562418200758</v>
      </c>
      <c r="M469">
        <f t="shared" si="43"/>
        <v>2.3995041027724375</v>
      </c>
    </row>
    <row r="470" spans="1:13" x14ac:dyDescent="0.3">
      <c r="A470">
        <v>468</v>
      </c>
      <c r="B470">
        <f t="shared" si="41"/>
        <v>1.2813141683778233</v>
      </c>
      <c r="C470">
        <f t="shared" si="42"/>
        <v>15.5</v>
      </c>
      <c r="D470">
        <v>1</v>
      </c>
      <c r="E470">
        <v>79.549599999999998</v>
      </c>
      <c r="F470">
        <v>3.2059999999999998E-2</v>
      </c>
      <c r="G470">
        <v>71.668000000000006</v>
      </c>
      <c r="H470">
        <v>73.617000000000004</v>
      </c>
      <c r="I470">
        <f>VLOOKUP($C470,'Boys CDC 0-20'!$B$2:$F$243,3,FALSE)</f>
        <v>-0.29197477199999999</v>
      </c>
      <c r="J470">
        <f>VLOOKUP($C470,'Boys CDC 0-20'!$B$2:$F$243,4,FALSE)</f>
        <v>79.427340501000003</v>
      </c>
      <c r="K470">
        <f>VLOOKUP($C470,'Boys CDC 0-20'!$B$2:$F$243,5,FALSE)</f>
        <v>3.9063356299999998E-2</v>
      </c>
      <c r="L470">
        <f t="shared" si="40"/>
        <v>-1.9664315873124043</v>
      </c>
      <c r="M470">
        <f t="shared" si="43"/>
        <v>2.4624388835066551</v>
      </c>
    </row>
    <row r="471" spans="1:13" x14ac:dyDescent="0.3">
      <c r="A471">
        <v>469</v>
      </c>
      <c r="B471">
        <f t="shared" si="41"/>
        <v>1.2840520191649556</v>
      </c>
      <c r="C471">
        <f t="shared" si="42"/>
        <v>15.5</v>
      </c>
      <c r="D471">
        <v>1</v>
      </c>
      <c r="E471">
        <v>79.584699999999998</v>
      </c>
      <c r="F471">
        <v>3.2070000000000001E-2</v>
      </c>
      <c r="G471">
        <v>71.697999999999993</v>
      </c>
      <c r="H471">
        <v>73.647000000000006</v>
      </c>
      <c r="I471">
        <f>VLOOKUP($C471,'Boys CDC 0-20'!$B$2:$F$243,3,FALSE)</f>
        <v>-0.29197477199999999</v>
      </c>
      <c r="J471">
        <f>VLOOKUP($C471,'Boys CDC 0-20'!$B$2:$F$243,4,FALSE)</f>
        <v>79.427340501000003</v>
      </c>
      <c r="K471">
        <f>VLOOKUP($C471,'Boys CDC 0-20'!$B$2:$F$243,5,FALSE)</f>
        <v>3.9063356299999998E-2</v>
      </c>
      <c r="L471">
        <f t="shared" si="40"/>
        <v>-1.9557682761715234</v>
      </c>
      <c r="M471">
        <f t="shared" si="43"/>
        <v>2.5246228783414359</v>
      </c>
    </row>
    <row r="472" spans="1:13" x14ac:dyDescent="0.3">
      <c r="A472">
        <v>470</v>
      </c>
      <c r="B472">
        <f t="shared" si="41"/>
        <v>1.2867898699520877</v>
      </c>
      <c r="C472">
        <f t="shared" si="42"/>
        <v>15.5</v>
      </c>
      <c r="D472">
        <v>1</v>
      </c>
      <c r="E472">
        <v>79.619799999999998</v>
      </c>
      <c r="F472">
        <v>3.2079999999999997E-2</v>
      </c>
      <c r="G472">
        <v>71.727000000000004</v>
      </c>
      <c r="H472">
        <v>73.677999999999997</v>
      </c>
      <c r="I472">
        <f>VLOOKUP($C472,'Boys CDC 0-20'!$B$2:$F$243,3,FALSE)</f>
        <v>-0.29197477199999999</v>
      </c>
      <c r="J472">
        <f>VLOOKUP($C472,'Boys CDC 0-20'!$B$2:$F$243,4,FALSE)</f>
        <v>79.427340501000003</v>
      </c>
      <c r="K472">
        <f>VLOOKUP($C472,'Boys CDC 0-20'!$B$2:$F$243,5,FALSE)</f>
        <v>3.9063356299999998E-2</v>
      </c>
      <c r="L472">
        <f t="shared" si="40"/>
        <v>-1.944755415359088</v>
      </c>
      <c r="M472">
        <f t="shared" si="43"/>
        <v>2.5902211232554375</v>
      </c>
    </row>
    <row r="473" spans="1:13" x14ac:dyDescent="0.3">
      <c r="A473">
        <v>471</v>
      </c>
      <c r="B473">
        <f t="shared" si="41"/>
        <v>1.2895277207392197</v>
      </c>
      <c r="C473">
        <f t="shared" si="42"/>
        <v>15.5</v>
      </c>
      <c r="D473">
        <v>1</v>
      </c>
      <c r="E473">
        <v>79.654799999999994</v>
      </c>
      <c r="F473">
        <v>3.209E-2</v>
      </c>
      <c r="G473">
        <v>71.756</v>
      </c>
      <c r="H473">
        <v>73.707999999999998</v>
      </c>
      <c r="I473">
        <f>VLOOKUP($C473,'Boys CDC 0-20'!$B$2:$F$243,3,FALSE)</f>
        <v>-0.29197477199999999</v>
      </c>
      <c r="J473">
        <f>VLOOKUP($C473,'Boys CDC 0-20'!$B$2:$F$243,4,FALSE)</f>
        <v>79.427340501000003</v>
      </c>
      <c r="K473">
        <f>VLOOKUP($C473,'Boys CDC 0-20'!$B$2:$F$243,5,FALSE)</f>
        <v>3.9063356299999998E-2</v>
      </c>
      <c r="L473">
        <f t="shared" si="40"/>
        <v>-1.9341035066434313</v>
      </c>
      <c r="M473">
        <f t="shared" si="43"/>
        <v>2.6550201438268521</v>
      </c>
    </row>
    <row r="474" spans="1:13" x14ac:dyDescent="0.3">
      <c r="A474">
        <v>472</v>
      </c>
      <c r="B474">
        <f t="shared" si="41"/>
        <v>1.2922655715263518</v>
      </c>
      <c r="C474">
        <f t="shared" si="42"/>
        <v>15.5</v>
      </c>
      <c r="D474">
        <v>1</v>
      </c>
      <c r="E474">
        <v>79.689800000000005</v>
      </c>
      <c r="F474">
        <v>3.209E-2</v>
      </c>
      <c r="G474">
        <v>71.787000000000006</v>
      </c>
      <c r="H474">
        <v>73.741</v>
      </c>
      <c r="I474">
        <f>VLOOKUP($C474,'Boys CDC 0-20'!$B$2:$F$243,3,FALSE)</f>
        <v>-0.29197477199999999</v>
      </c>
      <c r="J474">
        <f>VLOOKUP($C474,'Boys CDC 0-20'!$B$2:$F$243,4,FALSE)</f>
        <v>79.427340501000003</v>
      </c>
      <c r="K474">
        <f>VLOOKUP($C474,'Boys CDC 0-20'!$B$2:$F$243,5,FALSE)</f>
        <v>3.9063356299999998E-2</v>
      </c>
      <c r="L474">
        <f t="shared" si="40"/>
        <v>-1.9223928746452921</v>
      </c>
      <c r="M474">
        <f t="shared" si="43"/>
        <v>2.7278170741915502</v>
      </c>
    </row>
    <row r="475" spans="1:13" x14ac:dyDescent="0.3">
      <c r="A475">
        <v>473</v>
      </c>
      <c r="B475">
        <f t="shared" si="41"/>
        <v>1.2950034223134839</v>
      </c>
      <c r="C475">
        <f t="shared" si="42"/>
        <v>15.5</v>
      </c>
      <c r="D475">
        <v>1</v>
      </c>
      <c r="E475">
        <v>79.724800000000002</v>
      </c>
      <c r="F475">
        <v>3.2099999999999997E-2</v>
      </c>
      <c r="G475">
        <v>71.816000000000003</v>
      </c>
      <c r="H475">
        <v>73.771000000000001</v>
      </c>
      <c r="I475">
        <f>VLOOKUP($C475,'Boys CDC 0-20'!$B$2:$F$243,3,FALSE)</f>
        <v>-0.29197477199999999</v>
      </c>
      <c r="J475">
        <f>VLOOKUP($C475,'Boys CDC 0-20'!$B$2:$F$243,4,FALSE)</f>
        <v>79.427340501000003</v>
      </c>
      <c r="K475">
        <f>VLOOKUP($C475,'Boys CDC 0-20'!$B$2:$F$243,5,FALSE)</f>
        <v>3.9063356299999998E-2</v>
      </c>
      <c r="L475">
        <f t="shared" si="40"/>
        <v>-1.911752719518806</v>
      </c>
      <c r="M475">
        <f t="shared" si="43"/>
        <v>2.7953959388167502</v>
      </c>
    </row>
    <row r="476" spans="1:13" x14ac:dyDescent="0.3">
      <c r="A476">
        <v>474</v>
      </c>
      <c r="B476">
        <f t="shared" si="41"/>
        <v>1.2977412731006159</v>
      </c>
      <c r="C476">
        <f t="shared" si="42"/>
        <v>15.5</v>
      </c>
      <c r="D476">
        <v>1</v>
      </c>
      <c r="E476">
        <v>79.759799999999998</v>
      </c>
      <c r="F476">
        <v>3.211E-2</v>
      </c>
      <c r="G476">
        <v>71.844999999999999</v>
      </c>
      <c r="H476">
        <v>73.802000000000007</v>
      </c>
      <c r="I476">
        <f>VLOOKUP($C476,'Boys CDC 0-20'!$B$2:$F$243,3,FALSE)</f>
        <v>-0.29197477199999999</v>
      </c>
      <c r="J476">
        <f>VLOOKUP($C476,'Boys CDC 0-20'!$B$2:$F$243,4,FALSE)</f>
        <v>79.427340501000003</v>
      </c>
      <c r="K476">
        <f>VLOOKUP($C476,'Boys CDC 0-20'!$B$2:$F$243,5,FALSE)</f>
        <v>3.9063356299999998E-2</v>
      </c>
      <c r="L476">
        <f t="shared" si="40"/>
        <v>-1.900763763905744</v>
      </c>
      <c r="M476">
        <f t="shared" si="43"/>
        <v>2.8666481174535448</v>
      </c>
    </row>
    <row r="477" spans="1:13" x14ac:dyDescent="0.3">
      <c r="A477">
        <v>475</v>
      </c>
      <c r="B477">
        <f t="shared" si="41"/>
        <v>1.3004791238877482</v>
      </c>
      <c r="C477">
        <f t="shared" si="42"/>
        <v>15.5</v>
      </c>
      <c r="D477">
        <v>1</v>
      </c>
      <c r="E477">
        <v>79.794700000000006</v>
      </c>
      <c r="F477">
        <v>3.2120000000000003E-2</v>
      </c>
      <c r="G477">
        <v>71.873999999999995</v>
      </c>
      <c r="H477">
        <v>73.831999999999994</v>
      </c>
      <c r="I477">
        <f>VLOOKUP($C477,'Boys CDC 0-20'!$B$2:$F$243,3,FALSE)</f>
        <v>-0.29197477199999999</v>
      </c>
      <c r="J477">
        <f>VLOOKUP($C477,'Boys CDC 0-20'!$B$2:$F$243,4,FALSE)</f>
        <v>79.427340501000003</v>
      </c>
      <c r="K477">
        <f>VLOOKUP($C477,'Boys CDC 0-20'!$B$2:$F$243,5,FALSE)</f>
        <v>3.9063356299999998E-2</v>
      </c>
      <c r="L477">
        <f t="shared" si="40"/>
        <v>-1.8901349673331929</v>
      </c>
      <c r="M477">
        <f t="shared" si="43"/>
        <v>2.9369955778706069</v>
      </c>
    </row>
    <row r="478" spans="1:13" x14ac:dyDescent="0.3">
      <c r="A478">
        <v>476</v>
      </c>
      <c r="B478">
        <f t="shared" si="41"/>
        <v>1.3032169746748803</v>
      </c>
      <c r="C478">
        <f t="shared" si="42"/>
        <v>15.5</v>
      </c>
      <c r="D478">
        <v>1</v>
      </c>
      <c r="E478">
        <v>79.829599999999999</v>
      </c>
      <c r="F478">
        <v>3.2129999999999999E-2</v>
      </c>
      <c r="G478">
        <v>71.903000000000006</v>
      </c>
      <c r="H478">
        <v>73.863</v>
      </c>
      <c r="I478">
        <f>VLOOKUP($C478,'Boys CDC 0-20'!$B$2:$F$243,3,FALSE)</f>
        <v>-0.29197477199999999</v>
      </c>
      <c r="J478">
        <f>VLOOKUP($C478,'Boys CDC 0-20'!$B$2:$F$243,4,FALSE)</f>
        <v>79.427340501000003</v>
      </c>
      <c r="K478">
        <f>VLOOKUP($C478,'Boys CDC 0-20'!$B$2:$F$243,5,FALSE)</f>
        <v>3.9063356299999998E-2</v>
      </c>
      <c r="L478">
        <f t="shared" si="40"/>
        <v>-1.8791577377803417</v>
      </c>
      <c r="M478">
        <f t="shared" si="43"/>
        <v>3.0111479170584157</v>
      </c>
    </row>
    <row r="479" spans="1:13" x14ac:dyDescent="0.3">
      <c r="A479">
        <v>477</v>
      </c>
      <c r="B479">
        <f t="shared" si="41"/>
        <v>1.3059548254620124</v>
      </c>
      <c r="C479">
        <f t="shared" si="42"/>
        <v>15.5</v>
      </c>
      <c r="D479">
        <v>1</v>
      </c>
      <c r="E479">
        <v>79.864400000000003</v>
      </c>
      <c r="F479">
        <v>3.2140000000000002E-2</v>
      </c>
      <c r="G479">
        <v>71.932000000000002</v>
      </c>
      <c r="H479">
        <v>73.893000000000001</v>
      </c>
      <c r="I479">
        <f>VLOOKUP($C479,'Boys CDC 0-20'!$B$2:$F$243,3,FALSE)</f>
        <v>-0.29197477199999999</v>
      </c>
      <c r="J479">
        <f>VLOOKUP($C479,'Boys CDC 0-20'!$B$2:$F$243,4,FALSE)</f>
        <v>79.427340501000003</v>
      </c>
      <c r="K479">
        <f>VLOOKUP($C479,'Boys CDC 0-20'!$B$2:$F$243,5,FALSE)</f>
        <v>3.9063356299999998E-2</v>
      </c>
      <c r="L479">
        <f t="shared" si="40"/>
        <v>-1.8685402782688161</v>
      </c>
      <c r="M479">
        <f t="shared" si="43"/>
        <v>3.0843400664117575</v>
      </c>
    </row>
    <row r="480" spans="1:13" x14ac:dyDescent="0.3">
      <c r="A480">
        <v>478</v>
      </c>
      <c r="B480">
        <f t="shared" si="41"/>
        <v>1.3086926762491444</v>
      </c>
      <c r="C480">
        <f t="shared" si="42"/>
        <v>15.5</v>
      </c>
      <c r="D480">
        <v>1</v>
      </c>
      <c r="E480">
        <v>79.899299999999997</v>
      </c>
      <c r="F480">
        <v>3.2140000000000002E-2</v>
      </c>
      <c r="G480">
        <v>71.963999999999999</v>
      </c>
      <c r="H480">
        <v>73.924999999999997</v>
      </c>
      <c r="I480">
        <f>VLOOKUP($C480,'Boys CDC 0-20'!$B$2:$F$243,3,FALSE)</f>
        <v>-0.29197477199999999</v>
      </c>
      <c r="J480">
        <f>VLOOKUP($C480,'Boys CDC 0-20'!$B$2:$F$243,4,FALSE)</f>
        <v>79.427340501000003</v>
      </c>
      <c r="K480">
        <f>VLOOKUP($C480,'Boys CDC 0-20'!$B$2:$F$243,5,FALSE)</f>
        <v>3.9063356299999998E-2</v>
      </c>
      <c r="L480">
        <f t="shared" si="40"/>
        <v>-1.8572211248799861</v>
      </c>
      <c r="M480">
        <f t="shared" si="43"/>
        <v>3.163985035151526</v>
      </c>
    </row>
    <row r="481" spans="1:13" x14ac:dyDescent="0.3">
      <c r="A481">
        <v>479</v>
      </c>
      <c r="B481">
        <f t="shared" si="41"/>
        <v>1.3114305270362765</v>
      </c>
      <c r="C481">
        <f t="shared" si="42"/>
        <v>15.5</v>
      </c>
      <c r="D481">
        <v>1</v>
      </c>
      <c r="E481">
        <v>79.934100000000001</v>
      </c>
      <c r="F481">
        <v>3.2149999999999998E-2</v>
      </c>
      <c r="G481">
        <v>71.992999999999995</v>
      </c>
      <c r="H481">
        <v>73.956000000000003</v>
      </c>
      <c r="I481">
        <f>VLOOKUP($C481,'Boys CDC 0-20'!$B$2:$F$243,3,FALSE)</f>
        <v>-0.29197477199999999</v>
      </c>
      <c r="J481">
        <f>VLOOKUP($C481,'Boys CDC 0-20'!$B$2:$F$243,4,FALSE)</f>
        <v>79.427340501000003</v>
      </c>
      <c r="K481">
        <f>VLOOKUP($C481,'Boys CDC 0-20'!$B$2:$F$243,5,FALSE)</f>
        <v>3.9063356299999998E-2</v>
      </c>
      <c r="L481">
        <f t="shared" si="40"/>
        <v>-1.8462617301000466</v>
      </c>
      <c r="M481">
        <f t="shared" si="43"/>
        <v>3.2427105817741428</v>
      </c>
    </row>
    <row r="482" spans="1:13" x14ac:dyDescent="0.3">
      <c r="A482">
        <v>480</v>
      </c>
      <c r="B482">
        <f t="shared" si="41"/>
        <v>1.3141683778234086</v>
      </c>
      <c r="C482">
        <f t="shared" si="42"/>
        <v>15.5</v>
      </c>
      <c r="D482">
        <v>1</v>
      </c>
      <c r="E482">
        <v>79.968800000000002</v>
      </c>
      <c r="F482">
        <v>3.2160000000000001E-2</v>
      </c>
      <c r="G482">
        <v>72.021000000000001</v>
      </c>
      <c r="H482">
        <v>73.986000000000004</v>
      </c>
      <c r="I482">
        <f>VLOOKUP($C482,'Boys CDC 0-20'!$B$2:$F$243,3,FALSE)</f>
        <v>-0.29197477199999999</v>
      </c>
      <c r="J482">
        <f>VLOOKUP($C482,'Boys CDC 0-20'!$B$2:$F$243,4,FALSE)</f>
        <v>79.427340501000003</v>
      </c>
      <c r="K482">
        <f>VLOOKUP($C482,'Boys CDC 0-20'!$B$2:$F$243,5,FALSE)</f>
        <v>3.9063356299999998E-2</v>
      </c>
      <c r="L482">
        <f t="shared" si="40"/>
        <v>-1.8356615137294134</v>
      </c>
      <c r="M482">
        <f t="shared" si="43"/>
        <v>3.3203866653143703</v>
      </c>
    </row>
    <row r="483" spans="1:13" x14ac:dyDescent="0.3">
      <c r="A483">
        <v>481</v>
      </c>
      <c r="B483">
        <f t="shared" si="41"/>
        <v>1.3169062286105406</v>
      </c>
      <c r="C483">
        <f t="shared" si="42"/>
        <v>15.5</v>
      </c>
      <c r="D483">
        <v>1</v>
      </c>
      <c r="E483">
        <v>80.003600000000006</v>
      </c>
      <c r="F483">
        <v>3.2169999999999997E-2</v>
      </c>
      <c r="G483">
        <v>72.05</v>
      </c>
      <c r="H483">
        <v>74.016000000000005</v>
      </c>
      <c r="I483">
        <f>VLOOKUP($C483,'Boys CDC 0-20'!$B$2:$F$243,3,FALSE)</f>
        <v>-0.29197477199999999</v>
      </c>
      <c r="J483">
        <f>VLOOKUP($C483,'Boys CDC 0-20'!$B$2:$F$243,4,FALSE)</f>
        <v>79.427340501000003</v>
      </c>
      <c r="K483">
        <f>VLOOKUP($C483,'Boys CDC 0-20'!$B$2:$F$243,5,FALSE)</f>
        <v>3.9063356299999998E-2</v>
      </c>
      <c r="L483">
        <f t="shared" si="40"/>
        <v>-1.8250668490683504</v>
      </c>
      <c r="M483">
        <f t="shared" si="43"/>
        <v>3.3995471043489172</v>
      </c>
    </row>
    <row r="484" spans="1:13" x14ac:dyDescent="0.3">
      <c r="A484">
        <v>482</v>
      </c>
      <c r="B484">
        <f t="shared" si="41"/>
        <v>1.3196440793976729</v>
      </c>
      <c r="C484">
        <f t="shared" si="42"/>
        <v>15.5</v>
      </c>
      <c r="D484">
        <v>1</v>
      </c>
      <c r="E484">
        <v>80.038300000000007</v>
      </c>
      <c r="F484">
        <v>3.218E-2</v>
      </c>
      <c r="G484">
        <v>72.078999999999994</v>
      </c>
      <c r="H484">
        <v>74.046000000000006</v>
      </c>
      <c r="I484">
        <f>VLOOKUP($C484,'Boys CDC 0-20'!$B$2:$F$243,3,FALSE)</f>
        <v>-0.29197477199999999</v>
      </c>
      <c r="J484">
        <f>VLOOKUP($C484,'Boys CDC 0-20'!$B$2:$F$243,4,FALSE)</f>
        <v>79.427340501000003</v>
      </c>
      <c r="K484">
        <f>VLOOKUP($C484,'Boys CDC 0-20'!$B$2:$F$243,5,FALSE)</f>
        <v>3.9063356299999998E-2</v>
      </c>
      <c r="L484">
        <f t="shared" si="40"/>
        <v>-1.8144777309607485</v>
      </c>
      <c r="M484">
        <f t="shared" si="43"/>
        <v>3.4802104074011035</v>
      </c>
    </row>
    <row r="485" spans="1:13" x14ac:dyDescent="0.3">
      <c r="A485">
        <v>483</v>
      </c>
      <c r="B485">
        <f t="shared" si="41"/>
        <v>1.322381930184805</v>
      </c>
      <c r="C485">
        <f t="shared" si="42"/>
        <v>15.5</v>
      </c>
      <c r="D485">
        <v>1</v>
      </c>
      <c r="E485">
        <v>80.072900000000004</v>
      </c>
      <c r="F485">
        <v>3.2190000000000003E-2</v>
      </c>
      <c r="G485">
        <v>72.108000000000004</v>
      </c>
      <c r="H485">
        <v>74.076999999999998</v>
      </c>
      <c r="I485">
        <f>VLOOKUP($C485,'Boys CDC 0-20'!$B$2:$F$243,3,FALSE)</f>
        <v>-0.29197477199999999</v>
      </c>
      <c r="J485">
        <f>VLOOKUP($C485,'Boys CDC 0-20'!$B$2:$F$243,4,FALSE)</f>
        <v>79.427340501000003</v>
      </c>
      <c r="K485">
        <f>VLOOKUP($C485,'Boys CDC 0-20'!$B$2:$F$243,5,FALSE)</f>
        <v>3.9063356299999998E-2</v>
      </c>
      <c r="L485">
        <f t="shared" si="40"/>
        <v>-1.8035414637425955</v>
      </c>
      <c r="M485">
        <f t="shared" si="43"/>
        <v>3.5651609852021524</v>
      </c>
    </row>
    <row r="486" spans="1:13" x14ac:dyDescent="0.3">
      <c r="A486">
        <v>484</v>
      </c>
      <c r="B486">
        <f t="shared" si="41"/>
        <v>1.3251197809719371</v>
      </c>
      <c r="C486">
        <f t="shared" si="42"/>
        <v>15.5</v>
      </c>
      <c r="D486">
        <v>1</v>
      </c>
      <c r="E486">
        <v>80.107600000000005</v>
      </c>
      <c r="F486">
        <v>3.2199999999999999E-2</v>
      </c>
      <c r="G486">
        <v>72.135999999999996</v>
      </c>
      <c r="H486">
        <v>74.106999999999999</v>
      </c>
      <c r="I486">
        <f>VLOOKUP($C486,'Boys CDC 0-20'!$B$2:$F$243,3,FALSE)</f>
        <v>-0.29197477199999999</v>
      </c>
      <c r="J486">
        <f>VLOOKUP($C486,'Boys CDC 0-20'!$B$2:$F$243,4,FALSE)</f>
        <v>79.427340501000003</v>
      </c>
      <c r="K486">
        <f>VLOOKUP($C486,'Boys CDC 0-20'!$B$2:$F$243,5,FALSE)</f>
        <v>3.9063356299999998E-2</v>
      </c>
      <c r="L486">
        <f t="shared" si="40"/>
        <v>-1.7929636077548392</v>
      </c>
      <c r="M486">
        <f t="shared" si="43"/>
        <v>3.6489371664368768</v>
      </c>
    </row>
    <row r="487" spans="1:13" x14ac:dyDescent="0.3">
      <c r="A487">
        <v>485</v>
      </c>
      <c r="B487">
        <f t="shared" si="41"/>
        <v>1.3278576317590691</v>
      </c>
      <c r="C487">
        <f t="shared" si="42"/>
        <v>15.5</v>
      </c>
      <c r="D487">
        <v>1</v>
      </c>
      <c r="E487">
        <v>80.142200000000003</v>
      </c>
      <c r="F487">
        <v>3.2199999999999999E-2</v>
      </c>
      <c r="G487">
        <v>72.168000000000006</v>
      </c>
      <c r="H487">
        <v>74.138999999999996</v>
      </c>
      <c r="I487">
        <f>VLOOKUP($C487,'Boys CDC 0-20'!$B$2:$F$243,3,FALSE)</f>
        <v>-0.29197477199999999</v>
      </c>
      <c r="J487">
        <f>VLOOKUP($C487,'Boys CDC 0-20'!$B$2:$F$243,4,FALSE)</f>
        <v>79.427340501000003</v>
      </c>
      <c r="K487">
        <f>VLOOKUP($C487,'Boys CDC 0-20'!$B$2:$F$243,5,FALSE)</f>
        <v>3.9063356299999998E-2</v>
      </c>
      <c r="L487">
        <f t="shared" si="40"/>
        <v>-1.7816866575842294</v>
      </c>
      <c r="M487">
        <f t="shared" si="43"/>
        <v>3.7400171946111844</v>
      </c>
    </row>
    <row r="488" spans="1:13" x14ac:dyDescent="0.3">
      <c r="A488">
        <v>486</v>
      </c>
      <c r="B488">
        <f t="shared" si="41"/>
        <v>1.3305954825462012</v>
      </c>
      <c r="C488">
        <f t="shared" si="42"/>
        <v>15.5</v>
      </c>
      <c r="D488">
        <v>1</v>
      </c>
      <c r="E488">
        <v>80.1768</v>
      </c>
      <c r="F488">
        <v>3.2210000000000003E-2</v>
      </c>
      <c r="G488">
        <v>72.195999999999998</v>
      </c>
      <c r="H488">
        <v>74.168999999999997</v>
      </c>
      <c r="I488">
        <f>VLOOKUP($C488,'Boys CDC 0-20'!$B$2:$F$243,3,FALSE)</f>
        <v>-0.29197477199999999</v>
      </c>
      <c r="J488">
        <f>VLOOKUP($C488,'Boys CDC 0-20'!$B$2:$F$243,4,FALSE)</f>
        <v>79.427340501000003</v>
      </c>
      <c r="K488">
        <f>VLOOKUP($C488,'Boys CDC 0-20'!$B$2:$F$243,5,FALSE)</f>
        <v>3.9063356299999998E-2</v>
      </c>
      <c r="L488">
        <f t="shared" si="40"/>
        <v>-1.7711202265852199</v>
      </c>
      <c r="M488">
        <f t="shared" si="43"/>
        <v>3.8270355584709175</v>
      </c>
    </row>
    <row r="489" spans="1:13" x14ac:dyDescent="0.3">
      <c r="A489">
        <v>487</v>
      </c>
      <c r="B489">
        <f t="shared" si="41"/>
        <v>1.3333333333333333</v>
      </c>
      <c r="C489">
        <f t="shared" si="42"/>
        <v>16.5</v>
      </c>
      <c r="D489">
        <v>1</v>
      </c>
      <c r="E489">
        <v>80.211299999999994</v>
      </c>
      <c r="F489">
        <v>3.2219999999999999E-2</v>
      </c>
      <c r="G489">
        <v>72.224999999999994</v>
      </c>
      <c r="H489">
        <v>74.198999999999998</v>
      </c>
      <c r="I489">
        <f>VLOOKUP($C489,'Boys CDC 0-20'!$B$2:$F$243,3,FALSE)</f>
        <v>-0.13784767000000001</v>
      </c>
      <c r="J489">
        <f>VLOOKUP($C489,'Boys CDC 0-20'!$B$2:$F$243,4,FALSE)</f>
        <v>80.452094919000004</v>
      </c>
      <c r="K489">
        <f>VLOOKUP($C489,'Boys CDC 0-20'!$B$2:$F$243,5,FALSE)</f>
        <v>3.9202381600000002E-2</v>
      </c>
      <c r="L489">
        <f t="shared" si="40"/>
        <v>-2.0754897481264289</v>
      </c>
      <c r="M489">
        <f t="shared" si="43"/>
        <v>1.8970584015045711</v>
      </c>
    </row>
    <row r="490" spans="1:13" x14ac:dyDescent="0.3">
      <c r="A490">
        <v>488</v>
      </c>
      <c r="B490">
        <f t="shared" si="41"/>
        <v>1.3360711841204653</v>
      </c>
      <c r="C490">
        <f t="shared" si="42"/>
        <v>16.5</v>
      </c>
      <c r="D490">
        <v>1</v>
      </c>
      <c r="E490">
        <v>80.245900000000006</v>
      </c>
      <c r="F490">
        <v>3.2230000000000002E-2</v>
      </c>
      <c r="G490">
        <v>72.254000000000005</v>
      </c>
      <c r="H490">
        <v>74.228999999999999</v>
      </c>
      <c r="I490">
        <f>VLOOKUP($C490,'Boys CDC 0-20'!$B$2:$F$243,3,FALSE)</f>
        <v>-0.13784767000000001</v>
      </c>
      <c r="J490">
        <f>VLOOKUP($C490,'Boys CDC 0-20'!$B$2:$F$243,4,FALSE)</f>
        <v>80.452094919000004</v>
      </c>
      <c r="K490">
        <f>VLOOKUP($C490,'Boys CDC 0-20'!$B$2:$F$243,5,FALSE)</f>
        <v>3.9202381600000002E-2</v>
      </c>
      <c r="L490">
        <f t="shared" si="40"/>
        <v>-2.065062859368239</v>
      </c>
      <c r="M490">
        <f t="shared" si="43"/>
        <v>1.9458526515323611</v>
      </c>
    </row>
    <row r="491" spans="1:13" x14ac:dyDescent="0.3">
      <c r="A491">
        <v>489</v>
      </c>
      <c r="B491">
        <f t="shared" si="41"/>
        <v>1.3388090349075976</v>
      </c>
      <c r="C491">
        <f t="shared" si="42"/>
        <v>16.5</v>
      </c>
      <c r="D491">
        <v>1</v>
      </c>
      <c r="E491">
        <v>80.2804</v>
      </c>
      <c r="F491">
        <v>3.2239999999999998E-2</v>
      </c>
      <c r="G491">
        <v>72.281999999999996</v>
      </c>
      <c r="H491">
        <v>74.259</v>
      </c>
      <c r="I491">
        <f>VLOOKUP($C491,'Boys CDC 0-20'!$B$2:$F$243,3,FALSE)</f>
        <v>-0.13784767000000001</v>
      </c>
      <c r="J491">
        <f>VLOOKUP($C491,'Boys CDC 0-20'!$B$2:$F$243,4,FALSE)</f>
        <v>80.452094919000004</v>
      </c>
      <c r="K491">
        <f>VLOOKUP($C491,'Boys CDC 0-20'!$B$2:$F$243,5,FALSE)</f>
        <v>3.9202381600000002E-2</v>
      </c>
      <c r="L491">
        <f t="shared" si="40"/>
        <v>-2.0546407644847045</v>
      </c>
      <c r="M491">
        <f t="shared" si="43"/>
        <v>1.9956857627480169</v>
      </c>
    </row>
    <row r="492" spans="1:13" x14ac:dyDescent="0.3">
      <c r="A492">
        <v>490</v>
      </c>
      <c r="B492">
        <f t="shared" si="41"/>
        <v>1.3415468856947297</v>
      </c>
      <c r="C492">
        <f t="shared" si="42"/>
        <v>16.5</v>
      </c>
      <c r="D492">
        <v>1</v>
      </c>
      <c r="E492">
        <v>80.314800000000005</v>
      </c>
      <c r="F492">
        <v>3.2250000000000001E-2</v>
      </c>
      <c r="G492">
        <v>72.311000000000007</v>
      </c>
      <c r="H492">
        <v>74.289000000000001</v>
      </c>
      <c r="I492">
        <f>VLOOKUP($C492,'Boys CDC 0-20'!$B$2:$F$243,3,FALSE)</f>
        <v>-0.13784767000000001</v>
      </c>
      <c r="J492">
        <f>VLOOKUP($C492,'Boys CDC 0-20'!$B$2:$F$243,4,FALSE)</f>
        <v>80.452094919000004</v>
      </c>
      <c r="K492">
        <f>VLOOKUP($C492,'Boys CDC 0-20'!$B$2:$F$243,5,FALSE)</f>
        <v>3.9202381600000002E-2</v>
      </c>
      <c r="L492">
        <f t="shared" si="40"/>
        <v>-2.0442234593364113</v>
      </c>
      <c r="M492">
        <f t="shared" si="43"/>
        <v>2.0465738325982077</v>
      </c>
    </row>
    <row r="493" spans="1:13" x14ac:dyDescent="0.3">
      <c r="A493">
        <v>491</v>
      </c>
      <c r="B493">
        <f t="shared" si="41"/>
        <v>1.3442847364818618</v>
      </c>
      <c r="C493">
        <f t="shared" si="42"/>
        <v>16.5</v>
      </c>
      <c r="D493">
        <v>1</v>
      </c>
      <c r="E493">
        <v>80.349299999999999</v>
      </c>
      <c r="F493">
        <v>3.2259999999999997E-2</v>
      </c>
      <c r="G493">
        <v>72.338999999999999</v>
      </c>
      <c r="H493">
        <v>74.319000000000003</v>
      </c>
      <c r="I493">
        <f>VLOOKUP($C493,'Boys CDC 0-20'!$B$2:$F$243,3,FALSE)</f>
        <v>-0.13784767000000001</v>
      </c>
      <c r="J493">
        <f>VLOOKUP($C493,'Boys CDC 0-20'!$B$2:$F$243,4,FALSE)</f>
        <v>80.452094919000004</v>
      </c>
      <c r="K493">
        <f>VLOOKUP($C493,'Boys CDC 0-20'!$B$2:$F$243,5,FALSE)</f>
        <v>3.9202381600000002E-2</v>
      </c>
      <c r="L493">
        <f t="shared" si="40"/>
        <v>-2.0338109397892041</v>
      </c>
      <c r="M493">
        <f t="shared" si="43"/>
        <v>2.0985330552855603</v>
      </c>
    </row>
    <row r="494" spans="1:13" x14ac:dyDescent="0.3">
      <c r="A494">
        <v>492</v>
      </c>
      <c r="B494">
        <f t="shared" si="41"/>
        <v>1.3470225872689938</v>
      </c>
      <c r="C494">
        <f t="shared" si="42"/>
        <v>16.5</v>
      </c>
      <c r="D494">
        <v>1</v>
      </c>
      <c r="E494">
        <v>80.383700000000005</v>
      </c>
      <c r="F494">
        <v>3.2259999999999997E-2</v>
      </c>
      <c r="G494">
        <v>72.37</v>
      </c>
      <c r="H494">
        <v>74.350999999999999</v>
      </c>
      <c r="I494">
        <f>VLOOKUP($C494,'Boys CDC 0-20'!$B$2:$F$243,3,FALSE)</f>
        <v>-0.13784767000000001</v>
      </c>
      <c r="J494">
        <f>VLOOKUP($C494,'Boys CDC 0-20'!$B$2:$F$243,4,FALSE)</f>
        <v>80.452094919000004</v>
      </c>
      <c r="K494">
        <f>VLOOKUP($C494,'Boys CDC 0-20'!$B$2:$F$243,5,FALSE)</f>
        <v>3.9202381600000002E-2</v>
      </c>
      <c r="L494">
        <f t="shared" si="40"/>
        <v>-2.0227095224161236</v>
      </c>
      <c r="M494">
        <f t="shared" si="43"/>
        <v>2.1551552279266355</v>
      </c>
    </row>
    <row r="495" spans="1:13" x14ac:dyDescent="0.3">
      <c r="A495">
        <v>493</v>
      </c>
      <c r="B495">
        <f t="shared" si="41"/>
        <v>1.3497604380561259</v>
      </c>
      <c r="C495">
        <f t="shared" si="42"/>
        <v>16.5</v>
      </c>
      <c r="D495">
        <v>1</v>
      </c>
      <c r="E495">
        <v>80.418099999999995</v>
      </c>
      <c r="F495">
        <v>3.227E-2</v>
      </c>
      <c r="G495">
        <v>72.399000000000001</v>
      </c>
      <c r="H495">
        <v>74.381</v>
      </c>
      <c r="I495">
        <f>VLOOKUP($C495,'Boys CDC 0-20'!$B$2:$F$243,3,FALSE)</f>
        <v>-0.13784767000000001</v>
      </c>
      <c r="J495">
        <f>VLOOKUP($C495,'Boys CDC 0-20'!$B$2:$F$243,4,FALSE)</f>
        <v>80.452094919000004</v>
      </c>
      <c r="K495">
        <f>VLOOKUP($C495,'Boys CDC 0-20'!$B$2:$F$243,5,FALSE)</f>
        <v>3.9202381600000002E-2</v>
      </c>
      <c r="L495">
        <f t="shared" si="40"/>
        <v>-2.0123068800330763</v>
      </c>
      <c r="M495">
        <f t="shared" si="43"/>
        <v>2.2093798818712527</v>
      </c>
    </row>
    <row r="496" spans="1:13" x14ac:dyDescent="0.3">
      <c r="A496">
        <v>494</v>
      </c>
      <c r="B496">
        <f t="shared" si="41"/>
        <v>1.352498288843258</v>
      </c>
      <c r="C496">
        <f t="shared" si="42"/>
        <v>16.5</v>
      </c>
      <c r="D496">
        <v>1</v>
      </c>
      <c r="E496">
        <v>80.452399999999997</v>
      </c>
      <c r="F496">
        <v>3.2280000000000003E-2</v>
      </c>
      <c r="G496">
        <v>72.427000000000007</v>
      </c>
      <c r="H496">
        <v>74.411000000000001</v>
      </c>
      <c r="I496">
        <f>VLOOKUP($C496,'Boys CDC 0-20'!$B$2:$F$243,3,FALSE)</f>
        <v>-0.13784767000000001</v>
      </c>
      <c r="J496">
        <f>VLOOKUP($C496,'Boys CDC 0-20'!$B$2:$F$243,4,FALSE)</f>
        <v>80.452094919000004</v>
      </c>
      <c r="K496">
        <f>VLOOKUP($C496,'Boys CDC 0-20'!$B$2:$F$243,5,FALSE)</f>
        <v>3.9202381600000002E-2</v>
      </c>
      <c r="L496">
        <f t="shared" si="40"/>
        <v>-2.00190901060573</v>
      </c>
      <c r="M496">
        <f t="shared" si="43"/>
        <v>2.2647259193182521</v>
      </c>
    </row>
    <row r="497" spans="1:13" x14ac:dyDescent="0.3">
      <c r="A497">
        <v>495</v>
      </c>
      <c r="B497">
        <f t="shared" si="41"/>
        <v>1.3552361396303902</v>
      </c>
      <c r="C497">
        <f t="shared" si="42"/>
        <v>16.5</v>
      </c>
      <c r="D497">
        <v>1</v>
      </c>
      <c r="E497">
        <v>80.486699999999999</v>
      </c>
      <c r="F497">
        <v>3.2289999999999999E-2</v>
      </c>
      <c r="G497">
        <v>72.454999999999998</v>
      </c>
      <c r="H497">
        <v>74.441000000000003</v>
      </c>
      <c r="I497">
        <f>VLOOKUP($C497,'Boys CDC 0-20'!$B$2:$F$243,3,FALSE)</f>
        <v>-0.13784767000000001</v>
      </c>
      <c r="J497">
        <f>VLOOKUP($C497,'Boys CDC 0-20'!$B$2:$F$243,4,FALSE)</f>
        <v>80.452094919000004</v>
      </c>
      <c r="K497">
        <f>VLOOKUP($C497,'Boys CDC 0-20'!$B$2:$F$243,5,FALSE)</f>
        <v>3.9202381600000002E-2</v>
      </c>
      <c r="L497">
        <f t="shared" si="40"/>
        <v>-1.9915159100211735</v>
      </c>
      <c r="M497">
        <f t="shared" si="43"/>
        <v>2.3212098933055056</v>
      </c>
    </row>
    <row r="498" spans="1:13" x14ac:dyDescent="0.3">
      <c r="A498">
        <v>496</v>
      </c>
      <c r="B498">
        <f t="shared" si="41"/>
        <v>1.3579739904175223</v>
      </c>
      <c r="C498">
        <f t="shared" si="42"/>
        <v>16.5</v>
      </c>
      <c r="D498">
        <v>1</v>
      </c>
      <c r="E498">
        <v>80.521000000000001</v>
      </c>
      <c r="F498">
        <v>3.2300000000000002E-2</v>
      </c>
      <c r="G498">
        <v>72.483999999999995</v>
      </c>
      <c r="H498">
        <v>74.471000000000004</v>
      </c>
      <c r="I498">
        <f>VLOOKUP($C498,'Boys CDC 0-20'!$B$2:$F$243,3,FALSE)</f>
        <v>-0.13784767000000001</v>
      </c>
      <c r="J498">
        <f>VLOOKUP($C498,'Boys CDC 0-20'!$B$2:$F$243,4,FALSE)</f>
        <v>80.452094919000004</v>
      </c>
      <c r="K498">
        <f>VLOOKUP($C498,'Boys CDC 0-20'!$B$2:$F$243,5,FALSE)</f>
        <v>3.9202381600000002E-2</v>
      </c>
      <c r="L498">
        <f t="shared" si="40"/>
        <v>-1.9811275741717125</v>
      </c>
      <c r="M498">
        <f t="shared" si="43"/>
        <v>2.3788484360856739</v>
      </c>
    </row>
    <row r="499" spans="1:13" x14ac:dyDescent="0.3">
      <c r="A499">
        <v>497</v>
      </c>
      <c r="B499">
        <f t="shared" si="41"/>
        <v>1.3607118412046544</v>
      </c>
      <c r="C499">
        <f t="shared" si="42"/>
        <v>16.5</v>
      </c>
      <c r="D499">
        <v>1</v>
      </c>
      <c r="E499">
        <v>80.555300000000003</v>
      </c>
      <c r="F499">
        <v>3.2309999999999998E-2</v>
      </c>
      <c r="G499">
        <v>72.512</v>
      </c>
      <c r="H499">
        <v>74.5</v>
      </c>
      <c r="I499">
        <f>VLOOKUP($C499,'Boys CDC 0-20'!$B$2:$F$243,3,FALSE)</f>
        <v>-0.13784767000000001</v>
      </c>
      <c r="J499">
        <f>VLOOKUP($C499,'Boys CDC 0-20'!$B$2:$F$243,4,FALSE)</f>
        <v>80.452094919000004</v>
      </c>
      <c r="K499">
        <f>VLOOKUP($C499,'Boys CDC 0-20'!$B$2:$F$243,5,FALSE)</f>
        <v>3.9202381600000002E-2</v>
      </c>
      <c r="L499">
        <f t="shared" si="40"/>
        <v>-1.971090041472894</v>
      </c>
      <c r="M499">
        <f t="shared" si="43"/>
        <v>2.435678880461198</v>
      </c>
    </row>
    <row r="500" spans="1:13" x14ac:dyDescent="0.3">
      <c r="A500">
        <v>498</v>
      </c>
      <c r="B500">
        <f t="shared" si="41"/>
        <v>1.3634496919917864</v>
      </c>
      <c r="C500">
        <f t="shared" si="42"/>
        <v>16.5</v>
      </c>
      <c r="D500">
        <v>1</v>
      </c>
      <c r="E500">
        <v>80.589500000000001</v>
      </c>
      <c r="F500">
        <v>3.2320000000000002E-2</v>
      </c>
      <c r="G500">
        <v>72.540999999999997</v>
      </c>
      <c r="H500">
        <v>74.53</v>
      </c>
      <c r="I500">
        <f>VLOOKUP($C500,'Boys CDC 0-20'!$B$2:$F$243,3,FALSE)</f>
        <v>-0.13784767000000001</v>
      </c>
      <c r="J500">
        <f>VLOOKUP($C500,'Boys CDC 0-20'!$B$2:$F$243,4,FALSE)</f>
        <v>80.452094919000004</v>
      </c>
      <c r="K500">
        <f>VLOOKUP($C500,'Boys CDC 0-20'!$B$2:$F$243,5,FALSE)</f>
        <v>3.9202381600000002E-2</v>
      </c>
      <c r="L500">
        <f t="shared" si="40"/>
        <v>-1.9607110643060242</v>
      </c>
      <c r="M500">
        <f t="shared" si="43"/>
        <v>2.4956368826244351</v>
      </c>
    </row>
    <row r="501" spans="1:13" x14ac:dyDescent="0.3">
      <c r="A501">
        <v>499</v>
      </c>
      <c r="B501">
        <f t="shared" si="41"/>
        <v>1.3661875427789185</v>
      </c>
      <c r="C501">
        <f t="shared" si="42"/>
        <v>16.5</v>
      </c>
      <c r="D501">
        <v>1</v>
      </c>
      <c r="E501">
        <v>80.623699999999999</v>
      </c>
      <c r="F501">
        <v>3.2329999999999998E-2</v>
      </c>
      <c r="G501">
        <v>72.569000000000003</v>
      </c>
      <c r="H501">
        <v>74.56</v>
      </c>
      <c r="I501">
        <f>VLOOKUP($C501,'Boys CDC 0-20'!$B$2:$F$243,3,FALSE)</f>
        <v>-0.13784767000000001</v>
      </c>
      <c r="J501">
        <f>VLOOKUP($C501,'Boys CDC 0-20'!$B$2:$F$243,4,FALSE)</f>
        <v>80.452094919000004</v>
      </c>
      <c r="K501">
        <f>VLOOKUP($C501,'Boys CDC 0-20'!$B$2:$F$243,5,FALSE)</f>
        <v>3.9202381600000002E-2</v>
      </c>
      <c r="L501">
        <f t="shared" si="40"/>
        <v>-1.950336839718567</v>
      </c>
      <c r="M501">
        <f t="shared" si="43"/>
        <v>2.5567992249187372</v>
      </c>
    </row>
    <row r="502" spans="1:13" x14ac:dyDescent="0.3">
      <c r="A502">
        <v>500</v>
      </c>
      <c r="B502">
        <f t="shared" si="41"/>
        <v>1.3689253935660506</v>
      </c>
      <c r="C502">
        <f t="shared" si="42"/>
        <v>16.5</v>
      </c>
      <c r="D502">
        <v>1</v>
      </c>
      <c r="E502">
        <v>80.657799999999995</v>
      </c>
      <c r="F502">
        <v>3.2340000000000001E-2</v>
      </c>
      <c r="G502">
        <v>72.596999999999994</v>
      </c>
      <c r="H502">
        <v>74.59</v>
      </c>
      <c r="I502">
        <f>VLOOKUP($C502,'Boys CDC 0-20'!$B$2:$F$243,3,FALSE)</f>
        <v>-0.13784767000000001</v>
      </c>
      <c r="J502">
        <f>VLOOKUP($C502,'Boys CDC 0-20'!$B$2:$F$243,4,FALSE)</f>
        <v>80.452094919000004</v>
      </c>
      <c r="K502">
        <f>VLOOKUP($C502,'Boys CDC 0-20'!$B$2:$F$243,5,FALSE)</f>
        <v>3.9202381600000002E-2</v>
      </c>
      <c r="L502">
        <f t="shared" si="40"/>
        <v>-1.9399673636233328</v>
      </c>
      <c r="M502">
        <f t="shared" si="43"/>
        <v>2.6191828158177208</v>
      </c>
    </row>
    <row r="503" spans="1:13" x14ac:dyDescent="0.3">
      <c r="A503">
        <v>501</v>
      </c>
      <c r="B503">
        <f t="shared" si="41"/>
        <v>1.3716632443531827</v>
      </c>
      <c r="C503">
        <f t="shared" si="42"/>
        <v>16.5</v>
      </c>
      <c r="D503">
        <v>1</v>
      </c>
      <c r="E503">
        <v>80.691999999999993</v>
      </c>
      <c r="F503">
        <v>3.2340000000000001E-2</v>
      </c>
      <c r="G503">
        <v>72.628</v>
      </c>
      <c r="H503">
        <v>74.620999999999995</v>
      </c>
      <c r="I503">
        <f>VLOOKUP($C503,'Boys CDC 0-20'!$B$2:$F$243,3,FALSE)</f>
        <v>-0.13784767000000001</v>
      </c>
      <c r="J503">
        <f>VLOOKUP($C503,'Boys CDC 0-20'!$B$2:$F$243,4,FALSE)</f>
        <v>80.452094919000004</v>
      </c>
      <c r="K503">
        <f>VLOOKUP($C503,'Boys CDC 0-20'!$B$2:$F$243,5,FALSE)</f>
        <v>3.9202381600000002E-2</v>
      </c>
      <c r="L503">
        <f t="shared" si="40"/>
        <v>-1.9292572225438149</v>
      </c>
      <c r="M503">
        <f t="shared" si="43"/>
        <v>2.684946873693526</v>
      </c>
    </row>
    <row r="504" spans="1:13" x14ac:dyDescent="0.3">
      <c r="A504">
        <v>502</v>
      </c>
      <c r="B504">
        <f t="shared" si="41"/>
        <v>1.3744010951403149</v>
      </c>
      <c r="C504">
        <f t="shared" si="42"/>
        <v>16.5</v>
      </c>
      <c r="D504">
        <v>1</v>
      </c>
      <c r="E504">
        <v>80.726100000000002</v>
      </c>
      <c r="F504">
        <v>3.2349999999999997E-2</v>
      </c>
      <c r="G504">
        <v>72.656000000000006</v>
      </c>
      <c r="H504">
        <v>74.650999999999996</v>
      </c>
      <c r="I504">
        <f>VLOOKUP($C504,'Boys CDC 0-20'!$B$2:$F$243,3,FALSE)</f>
        <v>-0.13784767000000001</v>
      </c>
      <c r="J504">
        <f>VLOOKUP($C504,'Boys CDC 0-20'!$B$2:$F$243,4,FALSE)</f>
        <v>80.452094919000004</v>
      </c>
      <c r="K504">
        <f>VLOOKUP($C504,'Boys CDC 0-20'!$B$2:$F$243,5,FALSE)</f>
        <v>3.9202381600000002E-2</v>
      </c>
      <c r="L504">
        <f t="shared" si="40"/>
        <v>-1.9188973891331262</v>
      </c>
      <c r="M504">
        <f t="shared" si="43"/>
        <v>2.7498660564030355</v>
      </c>
    </row>
    <row r="505" spans="1:13" x14ac:dyDescent="0.3">
      <c r="A505">
        <v>503</v>
      </c>
      <c r="B505">
        <f t="shared" si="41"/>
        <v>1.377138945927447</v>
      </c>
      <c r="C505">
        <f t="shared" si="42"/>
        <v>16.5</v>
      </c>
      <c r="D505">
        <v>1</v>
      </c>
      <c r="E505">
        <v>80.760199999999998</v>
      </c>
      <c r="F505">
        <v>3.236E-2</v>
      </c>
      <c r="G505">
        <v>72.683999999999997</v>
      </c>
      <c r="H505">
        <v>74.680999999999997</v>
      </c>
      <c r="I505">
        <f>VLOOKUP($C505,'Boys CDC 0-20'!$B$2:$F$243,3,FALSE)</f>
        <v>-0.13784767000000001</v>
      </c>
      <c r="J505">
        <f>VLOOKUP($C505,'Boys CDC 0-20'!$B$2:$F$243,4,FALSE)</f>
        <v>80.452094919000004</v>
      </c>
      <c r="K505">
        <f>VLOOKUP($C505,'Boys CDC 0-20'!$B$2:$F$243,5,FALSE)</f>
        <v>3.9202381600000002E-2</v>
      </c>
      <c r="L505">
        <f t="shared" si="40"/>
        <v>-1.9085422918484769</v>
      </c>
      <c r="M505">
        <f t="shared" si="43"/>
        <v>2.8160581234944004</v>
      </c>
    </row>
    <row r="506" spans="1:13" x14ac:dyDescent="0.3">
      <c r="A506">
        <v>504</v>
      </c>
      <c r="B506">
        <f t="shared" si="41"/>
        <v>1.3798767967145791</v>
      </c>
      <c r="C506">
        <f t="shared" si="42"/>
        <v>16.5</v>
      </c>
      <c r="D506">
        <v>1</v>
      </c>
      <c r="E506">
        <v>80.794200000000004</v>
      </c>
      <c r="F506">
        <v>3.2370000000000003E-2</v>
      </c>
      <c r="G506">
        <v>72.712000000000003</v>
      </c>
      <c r="H506">
        <v>74.709999999999994</v>
      </c>
      <c r="I506">
        <f>VLOOKUP($C506,'Boys CDC 0-20'!$B$2:$F$243,3,FALSE)</f>
        <v>-0.13784767000000001</v>
      </c>
      <c r="J506">
        <f>VLOOKUP($C506,'Boys CDC 0-20'!$B$2:$F$243,4,FALSE)</f>
        <v>80.452094919000004</v>
      </c>
      <c r="K506">
        <f>VLOOKUP($C506,'Boys CDC 0-20'!$B$2:$F$243,5,FALSE)</f>
        <v>3.9202381600000002E-2</v>
      </c>
      <c r="L506">
        <f t="shared" si="40"/>
        <v>-1.8985368626017405</v>
      </c>
      <c r="M506">
        <f t="shared" si="43"/>
        <v>2.8812698302948232</v>
      </c>
    </row>
    <row r="507" spans="1:13" x14ac:dyDescent="0.3">
      <c r="A507">
        <v>505</v>
      </c>
      <c r="B507">
        <f t="shared" si="41"/>
        <v>1.3826146475017111</v>
      </c>
      <c r="C507">
        <f t="shared" si="42"/>
        <v>16.5</v>
      </c>
      <c r="D507">
        <v>1</v>
      </c>
      <c r="E507">
        <v>80.828199999999995</v>
      </c>
      <c r="F507">
        <v>3.2379999999999999E-2</v>
      </c>
      <c r="G507">
        <v>72.739999999999995</v>
      </c>
      <c r="H507">
        <v>74.739999999999995</v>
      </c>
      <c r="I507">
        <f>VLOOKUP($C507,'Boys CDC 0-20'!$B$2:$F$243,3,FALSE)</f>
        <v>-0.13784767000000001</v>
      </c>
      <c r="J507">
        <f>VLOOKUP($C507,'Boys CDC 0-20'!$B$2:$F$243,4,FALSE)</f>
        <v>80.452094919000004</v>
      </c>
      <c r="K507">
        <f>VLOOKUP($C507,'Boys CDC 0-20'!$B$2:$F$243,5,FALSE)</f>
        <v>3.9202381600000002E-2</v>
      </c>
      <c r="L507">
        <f t="shared" si="40"/>
        <v>-1.8881910678403988</v>
      </c>
      <c r="M507">
        <f t="shared" si="43"/>
        <v>2.9500152259503793</v>
      </c>
    </row>
    <row r="508" spans="1:13" x14ac:dyDescent="0.3">
      <c r="A508">
        <v>506</v>
      </c>
      <c r="B508">
        <f t="shared" si="41"/>
        <v>1.3853524982888432</v>
      </c>
      <c r="C508">
        <f t="shared" si="42"/>
        <v>16.5</v>
      </c>
      <c r="D508">
        <v>1</v>
      </c>
      <c r="E508">
        <v>80.862200000000001</v>
      </c>
      <c r="F508">
        <v>3.2390000000000002E-2</v>
      </c>
      <c r="G508">
        <v>72.768000000000001</v>
      </c>
      <c r="H508">
        <v>74.769000000000005</v>
      </c>
      <c r="I508">
        <f>VLOOKUP($C508,'Boys CDC 0-20'!$B$2:$F$243,3,FALSE)</f>
        <v>-0.13784767000000001</v>
      </c>
      <c r="J508">
        <f>VLOOKUP($C508,'Boys CDC 0-20'!$B$2:$F$243,4,FALSE)</f>
        <v>80.452094919000004</v>
      </c>
      <c r="K508">
        <f>VLOOKUP($C508,'Boys CDC 0-20'!$B$2:$F$243,5,FALSE)</f>
        <v>3.9202381600000002E-2</v>
      </c>
      <c r="L508">
        <f t="shared" si="40"/>
        <v>-1.8781946234451177</v>
      </c>
      <c r="M508">
        <f t="shared" si="43"/>
        <v>3.0177272706929479</v>
      </c>
    </row>
    <row r="509" spans="1:13" x14ac:dyDescent="0.3">
      <c r="A509">
        <v>507</v>
      </c>
      <c r="B509">
        <f t="shared" si="41"/>
        <v>1.3880903490759753</v>
      </c>
      <c r="C509">
        <f t="shared" si="42"/>
        <v>16.5</v>
      </c>
      <c r="D509">
        <v>1</v>
      </c>
      <c r="E509">
        <v>80.896100000000004</v>
      </c>
      <c r="F509">
        <v>3.2399999999999998E-2</v>
      </c>
      <c r="G509">
        <v>72.796000000000006</v>
      </c>
      <c r="H509">
        <v>74.799000000000007</v>
      </c>
      <c r="I509">
        <f>VLOOKUP($C509,'Boys CDC 0-20'!$B$2:$F$243,3,FALSE)</f>
        <v>-0.13784767000000001</v>
      </c>
      <c r="J509">
        <f>VLOOKUP($C509,'Boys CDC 0-20'!$B$2:$F$243,4,FALSE)</f>
        <v>80.452094919000004</v>
      </c>
      <c r="K509">
        <f>VLOOKUP($C509,'Boys CDC 0-20'!$B$2:$F$243,5,FALSE)</f>
        <v>3.9202381600000002E-2</v>
      </c>
      <c r="L509">
        <f t="shared" si="40"/>
        <v>-1.8678581155180529</v>
      </c>
      <c r="M509">
        <f t="shared" si="43"/>
        <v>3.089092517812579</v>
      </c>
    </row>
    <row r="510" spans="1:13" x14ac:dyDescent="0.3">
      <c r="A510">
        <v>508</v>
      </c>
      <c r="B510">
        <f t="shared" si="41"/>
        <v>1.3908281998631074</v>
      </c>
      <c r="C510">
        <f t="shared" si="42"/>
        <v>16.5</v>
      </c>
      <c r="D510">
        <v>1</v>
      </c>
      <c r="E510">
        <v>80.930099999999996</v>
      </c>
      <c r="F510">
        <v>3.2410000000000001E-2</v>
      </c>
      <c r="G510">
        <v>72.825000000000003</v>
      </c>
      <c r="H510">
        <v>74.828000000000003</v>
      </c>
      <c r="I510">
        <f>VLOOKUP($C510,'Boys CDC 0-20'!$B$2:$F$243,3,FALSE)</f>
        <v>-0.13784767000000001</v>
      </c>
      <c r="J510">
        <f>VLOOKUP($C510,'Boys CDC 0-20'!$B$2:$F$243,4,FALSE)</f>
        <v>80.452094919000004</v>
      </c>
      <c r="K510">
        <f>VLOOKUP($C510,'Boys CDC 0-20'!$B$2:$F$243,5,FALSE)</f>
        <v>3.9202381600000002E-2</v>
      </c>
      <c r="L510">
        <f t="shared" si="40"/>
        <v>-1.8578706408268761</v>
      </c>
      <c r="M510">
        <f t="shared" si="43"/>
        <v>3.1593693263076692</v>
      </c>
    </row>
    <row r="511" spans="1:13" x14ac:dyDescent="0.3">
      <c r="A511">
        <v>509</v>
      </c>
      <c r="B511">
        <f t="shared" si="41"/>
        <v>1.3935660506502396</v>
      </c>
      <c r="C511">
        <f t="shared" si="42"/>
        <v>16.5</v>
      </c>
      <c r="D511">
        <v>1</v>
      </c>
      <c r="E511">
        <v>80.963999999999999</v>
      </c>
      <c r="F511">
        <v>3.2419999999999997E-2</v>
      </c>
      <c r="G511">
        <v>72.852999999999994</v>
      </c>
      <c r="H511">
        <v>74.858000000000004</v>
      </c>
      <c r="I511">
        <f>VLOOKUP($C511,'Boys CDC 0-20'!$B$2:$F$243,3,FALSE)</f>
        <v>-0.13784767000000001</v>
      </c>
      <c r="J511">
        <f>VLOOKUP($C511,'Boys CDC 0-20'!$B$2:$F$243,4,FALSE)</f>
        <v>80.452094919000004</v>
      </c>
      <c r="K511">
        <f>VLOOKUP($C511,'Boys CDC 0-20'!$B$2:$F$243,5,FALSE)</f>
        <v>3.9202381600000002E-2</v>
      </c>
      <c r="L511">
        <f t="shared" si="40"/>
        <v>-1.8475434040838044</v>
      </c>
      <c r="M511">
        <f t="shared" si="43"/>
        <v>3.2334211787105356</v>
      </c>
    </row>
    <row r="512" spans="1:13" x14ac:dyDescent="0.3">
      <c r="A512">
        <v>510</v>
      </c>
      <c r="B512">
        <f t="shared" si="41"/>
        <v>1.3963039014373717</v>
      </c>
      <c r="C512">
        <f t="shared" si="42"/>
        <v>16.5</v>
      </c>
      <c r="D512">
        <v>1</v>
      </c>
      <c r="E512">
        <v>80.997799999999998</v>
      </c>
      <c r="F512">
        <v>3.243E-2</v>
      </c>
      <c r="G512">
        <v>72.881</v>
      </c>
      <c r="H512">
        <v>74.887</v>
      </c>
      <c r="I512">
        <f>VLOOKUP($C512,'Boys CDC 0-20'!$B$2:$F$243,3,FALSE)</f>
        <v>-0.13784767000000001</v>
      </c>
      <c r="J512">
        <f>VLOOKUP($C512,'Boys CDC 0-20'!$B$2:$F$243,4,FALSE)</f>
        <v>80.452094919000004</v>
      </c>
      <c r="K512">
        <f>VLOOKUP($C512,'Boys CDC 0-20'!$B$2:$F$243,5,FALSE)</f>
        <v>3.9202381600000002E-2</v>
      </c>
      <c r="L512">
        <f t="shared" si="40"/>
        <v>-1.8375648839868954</v>
      </c>
      <c r="M512">
        <f t="shared" si="43"/>
        <v>3.3063273649498579</v>
      </c>
    </row>
    <row r="513" spans="1:13" x14ac:dyDescent="0.3">
      <c r="A513">
        <v>511</v>
      </c>
      <c r="B513">
        <f t="shared" si="41"/>
        <v>1.3990417522245038</v>
      </c>
      <c r="C513">
        <f t="shared" si="42"/>
        <v>16.5</v>
      </c>
      <c r="D513">
        <v>1</v>
      </c>
      <c r="E513">
        <v>81.031700000000001</v>
      </c>
      <c r="F513">
        <v>3.2439999999999997E-2</v>
      </c>
      <c r="G513">
        <v>72.909000000000006</v>
      </c>
      <c r="H513">
        <v>74.917000000000002</v>
      </c>
      <c r="I513">
        <f>VLOOKUP($C513,'Boys CDC 0-20'!$B$2:$F$243,3,FALSE)</f>
        <v>-0.13784767000000001</v>
      </c>
      <c r="J513">
        <f>VLOOKUP($C513,'Boys CDC 0-20'!$B$2:$F$243,4,FALSE)</f>
        <v>80.452094919000004</v>
      </c>
      <c r="K513">
        <f>VLOOKUP($C513,'Boys CDC 0-20'!$B$2:$F$243,5,FALSE)</f>
        <v>3.9202381600000002E-2</v>
      </c>
      <c r="L513">
        <f t="shared" si="40"/>
        <v>-1.827246902816239</v>
      </c>
      <c r="M513">
        <f t="shared" si="43"/>
        <v>3.3831327342147262</v>
      </c>
    </row>
    <row r="514" spans="1:13" x14ac:dyDescent="0.3">
      <c r="A514">
        <v>512</v>
      </c>
      <c r="B514">
        <f t="shared" si="41"/>
        <v>1.4017796030116358</v>
      </c>
      <c r="C514">
        <f t="shared" si="42"/>
        <v>16.5</v>
      </c>
      <c r="D514">
        <v>1</v>
      </c>
      <c r="E514">
        <v>81.0655</v>
      </c>
      <c r="F514">
        <v>3.245E-2</v>
      </c>
      <c r="G514">
        <v>72.936000000000007</v>
      </c>
      <c r="H514">
        <v>74.945999999999998</v>
      </c>
      <c r="I514">
        <f>VLOOKUP($C514,'Boys CDC 0-20'!$B$2:$F$243,3,FALSE)</f>
        <v>-0.13784767000000001</v>
      </c>
      <c r="J514">
        <f>VLOOKUP($C514,'Boys CDC 0-20'!$B$2:$F$243,4,FALSE)</f>
        <v>80.452094919000004</v>
      </c>
      <c r="K514">
        <f>VLOOKUP($C514,'Boys CDC 0-20'!$B$2:$F$243,5,FALSE)</f>
        <v>3.9202381600000002E-2</v>
      </c>
      <c r="L514">
        <f t="shared" ref="L514:L577" si="44">(((H514/J514)^I514)-1)/(I514*K514)</f>
        <v>-1.8172773222410294</v>
      </c>
      <c r="M514">
        <f t="shared" si="43"/>
        <v>3.4587330283854003</v>
      </c>
    </row>
    <row r="515" spans="1:13" x14ac:dyDescent="0.3">
      <c r="A515">
        <v>513</v>
      </c>
      <c r="B515">
        <f t="shared" ref="B515:B578" si="45">A515/365.25</f>
        <v>1.4045174537987679</v>
      </c>
      <c r="C515">
        <f t="shared" ref="C515:C578" si="46">IF(B515=0,0,INT(B515*12)+0.5)</f>
        <v>16.5</v>
      </c>
      <c r="D515">
        <v>1</v>
      </c>
      <c r="E515">
        <v>81.099199999999996</v>
      </c>
      <c r="F515">
        <v>3.245E-2</v>
      </c>
      <c r="G515">
        <v>72.966999999999999</v>
      </c>
      <c r="H515">
        <v>74.977000000000004</v>
      </c>
      <c r="I515">
        <f>VLOOKUP($C515,'Boys CDC 0-20'!$B$2:$F$243,3,FALSE)</f>
        <v>-0.13784767000000001</v>
      </c>
      <c r="J515">
        <f>VLOOKUP($C515,'Boys CDC 0-20'!$B$2:$F$243,4,FALSE)</f>
        <v>80.452094919000004</v>
      </c>
      <c r="K515">
        <f>VLOOKUP($C515,'Boys CDC 0-20'!$B$2:$F$243,5,FALSE)</f>
        <v>3.9202381600000002E-2</v>
      </c>
      <c r="L515">
        <f t="shared" si="44"/>
        <v>-1.8066250371988914</v>
      </c>
      <c r="M515">
        <f t="shared" ref="M515:M578" si="47">(_xlfn.NORM.S.DIST(L515,TRUE))*100</f>
        <v>3.5410381499076813</v>
      </c>
    </row>
    <row r="516" spans="1:13" x14ac:dyDescent="0.3">
      <c r="A516">
        <v>514</v>
      </c>
      <c r="B516">
        <f t="shared" si="45"/>
        <v>1.4072553045859</v>
      </c>
      <c r="C516">
        <f t="shared" si="46"/>
        <v>16.5</v>
      </c>
      <c r="D516">
        <v>1</v>
      </c>
      <c r="E516">
        <v>81.132999999999996</v>
      </c>
      <c r="F516">
        <v>3.2460000000000003E-2</v>
      </c>
      <c r="G516">
        <v>72.995000000000005</v>
      </c>
      <c r="H516">
        <v>75.006</v>
      </c>
      <c r="I516">
        <f>VLOOKUP($C516,'Boys CDC 0-20'!$B$2:$F$243,3,FALSE)</f>
        <v>-0.13784767000000001</v>
      </c>
      <c r="J516">
        <f>VLOOKUP($C516,'Boys CDC 0-20'!$B$2:$F$243,4,FALSE)</f>
        <v>80.452094919000004</v>
      </c>
      <c r="K516">
        <f>VLOOKUP($C516,'Boys CDC 0-20'!$B$2:$F$243,5,FALSE)</f>
        <v>3.9202381600000002E-2</v>
      </c>
      <c r="L516">
        <f t="shared" si="44"/>
        <v>-1.7966645322431258</v>
      </c>
      <c r="M516">
        <f t="shared" si="47"/>
        <v>3.61944464272529</v>
      </c>
    </row>
    <row r="517" spans="1:13" x14ac:dyDescent="0.3">
      <c r="A517">
        <v>515</v>
      </c>
      <c r="B517">
        <f t="shared" si="45"/>
        <v>1.4099931553730323</v>
      </c>
      <c r="C517">
        <f t="shared" si="46"/>
        <v>16.5</v>
      </c>
      <c r="D517">
        <v>1</v>
      </c>
      <c r="E517">
        <v>81.166700000000006</v>
      </c>
      <c r="F517">
        <v>3.2469999999999999E-2</v>
      </c>
      <c r="G517">
        <v>73.022000000000006</v>
      </c>
      <c r="H517">
        <v>75.036000000000001</v>
      </c>
      <c r="I517">
        <f>VLOOKUP($C517,'Boys CDC 0-20'!$B$2:$F$243,3,FALSE)</f>
        <v>-0.13784767000000001</v>
      </c>
      <c r="J517">
        <f>VLOOKUP($C517,'Boys CDC 0-20'!$B$2:$F$243,4,FALSE)</f>
        <v>80.452094919000004</v>
      </c>
      <c r="K517">
        <f>VLOOKUP($C517,'Boys CDC 0-20'!$B$2:$F$243,5,FALSE)</f>
        <v>3.9202381600000002E-2</v>
      </c>
      <c r="L517">
        <f t="shared" si="44"/>
        <v>-1.7863651717498918</v>
      </c>
      <c r="M517">
        <f t="shared" si="47"/>
        <v>3.7020075480288308</v>
      </c>
    </row>
    <row r="518" spans="1:13" x14ac:dyDescent="0.3">
      <c r="A518">
        <v>516</v>
      </c>
      <c r="B518">
        <f t="shared" si="45"/>
        <v>1.4127310061601643</v>
      </c>
      <c r="C518">
        <f t="shared" si="46"/>
        <v>16.5</v>
      </c>
      <c r="D518">
        <v>1</v>
      </c>
      <c r="E518">
        <v>81.200400000000002</v>
      </c>
      <c r="F518">
        <v>3.2480000000000002E-2</v>
      </c>
      <c r="G518">
        <v>73.05</v>
      </c>
      <c r="H518">
        <v>75.064999999999998</v>
      </c>
      <c r="I518">
        <f>VLOOKUP($C518,'Boys CDC 0-20'!$B$2:$F$243,3,FALSE)</f>
        <v>-0.13784767000000001</v>
      </c>
      <c r="J518">
        <f>VLOOKUP($C518,'Boys CDC 0-20'!$B$2:$F$243,4,FALSE)</f>
        <v>80.452094919000004</v>
      </c>
      <c r="K518">
        <f>VLOOKUP($C518,'Boys CDC 0-20'!$B$2:$F$243,5,FALSE)</f>
        <v>3.9202381600000002E-2</v>
      </c>
      <c r="L518">
        <f t="shared" si="44"/>
        <v>-1.7764135760283135</v>
      </c>
      <c r="M518">
        <f t="shared" si="47"/>
        <v>3.783238753933718</v>
      </c>
    </row>
    <row r="519" spans="1:13" x14ac:dyDescent="0.3">
      <c r="A519">
        <v>517</v>
      </c>
      <c r="B519">
        <f t="shared" si="45"/>
        <v>1.4154688569472964</v>
      </c>
      <c r="C519">
        <f t="shared" si="46"/>
        <v>16.5</v>
      </c>
      <c r="D519">
        <v>1</v>
      </c>
      <c r="E519">
        <v>81.233999999999995</v>
      </c>
      <c r="F519">
        <v>3.2489999999999998E-2</v>
      </c>
      <c r="G519">
        <v>73.078000000000003</v>
      </c>
      <c r="H519">
        <v>75.093999999999994</v>
      </c>
      <c r="I519">
        <f>VLOOKUP($C519,'Boys CDC 0-20'!$B$2:$F$243,3,FALSE)</f>
        <v>-0.13784767000000001</v>
      </c>
      <c r="J519">
        <f>VLOOKUP($C519,'Boys CDC 0-20'!$B$2:$F$243,4,FALSE)</f>
        <v>80.452094919000004</v>
      </c>
      <c r="K519">
        <f>VLOOKUP($C519,'Boys CDC 0-20'!$B$2:$F$243,5,FALSE)</f>
        <v>3.9202381600000002E-2</v>
      </c>
      <c r="L519">
        <f t="shared" si="44"/>
        <v>-1.7664663539356196</v>
      </c>
      <c r="M519">
        <f t="shared" si="47"/>
        <v>3.8658820755672423</v>
      </c>
    </row>
    <row r="520" spans="1:13" x14ac:dyDescent="0.3">
      <c r="A520">
        <v>518</v>
      </c>
      <c r="B520">
        <f t="shared" si="45"/>
        <v>1.4182067077344285</v>
      </c>
      <c r="C520">
        <f t="shared" si="46"/>
        <v>17.5</v>
      </c>
      <c r="D520">
        <v>1</v>
      </c>
      <c r="E520">
        <v>81.267700000000005</v>
      </c>
      <c r="F520">
        <v>3.2500000000000001E-2</v>
      </c>
      <c r="G520">
        <v>73.105999999999995</v>
      </c>
      <c r="H520">
        <v>75.123000000000005</v>
      </c>
      <c r="I520">
        <f>VLOOKUP($C520,'Boys CDC 0-20'!$B$2:$F$243,3,FALSE)</f>
        <v>1.4776154999999999E-2</v>
      </c>
      <c r="J520">
        <f>VLOOKUP($C520,'Boys CDC 0-20'!$B$2:$F$243,4,FALSE)</f>
        <v>81.443836034</v>
      </c>
      <c r="K520">
        <f>VLOOKUP($C520,'Boys CDC 0-20'!$B$2:$F$243,5,FALSE)</f>
        <v>3.9346628500000001E-2</v>
      </c>
      <c r="L520">
        <f t="shared" si="44"/>
        <v>-2.0519848303425317</v>
      </c>
      <c r="M520">
        <f t="shared" si="47"/>
        <v>2.0085568347331986</v>
      </c>
    </row>
    <row r="521" spans="1:13" x14ac:dyDescent="0.3">
      <c r="A521">
        <v>519</v>
      </c>
      <c r="B521">
        <f t="shared" si="45"/>
        <v>1.4209445585215605</v>
      </c>
      <c r="C521">
        <f t="shared" si="46"/>
        <v>17.5</v>
      </c>
      <c r="D521">
        <v>1</v>
      </c>
      <c r="E521">
        <v>81.301299999999998</v>
      </c>
      <c r="F521">
        <v>3.2509999999999997E-2</v>
      </c>
      <c r="G521">
        <v>73.132999999999996</v>
      </c>
      <c r="H521">
        <v>75.153000000000006</v>
      </c>
      <c r="I521">
        <f>VLOOKUP($C521,'Boys CDC 0-20'!$B$2:$F$243,3,FALSE)</f>
        <v>1.4776154999999999E-2</v>
      </c>
      <c r="J521">
        <f>VLOOKUP($C521,'Boys CDC 0-20'!$B$2:$F$243,4,FALSE)</f>
        <v>81.443836034</v>
      </c>
      <c r="K521">
        <f>VLOOKUP($C521,'Boys CDC 0-20'!$B$2:$F$243,5,FALSE)</f>
        <v>3.9346628500000001E-2</v>
      </c>
      <c r="L521">
        <f t="shared" si="44"/>
        <v>-2.0418495221313919</v>
      </c>
      <c r="M521">
        <f t="shared" si="47"/>
        <v>2.0583230095509446</v>
      </c>
    </row>
    <row r="522" spans="1:13" x14ac:dyDescent="0.3">
      <c r="A522">
        <v>520</v>
      </c>
      <c r="B522">
        <f t="shared" si="45"/>
        <v>1.4236824093086926</v>
      </c>
      <c r="C522">
        <f t="shared" si="46"/>
        <v>17.5</v>
      </c>
      <c r="D522">
        <v>1</v>
      </c>
      <c r="E522">
        <v>81.334800000000001</v>
      </c>
      <c r="F522">
        <v>3.252E-2</v>
      </c>
      <c r="G522">
        <v>73.161000000000001</v>
      </c>
      <c r="H522">
        <v>75.182000000000002</v>
      </c>
      <c r="I522">
        <f>VLOOKUP($C522,'Boys CDC 0-20'!$B$2:$F$243,3,FALSE)</f>
        <v>1.4776154999999999E-2</v>
      </c>
      <c r="J522">
        <f>VLOOKUP($C522,'Boys CDC 0-20'!$B$2:$F$243,4,FALSE)</f>
        <v>81.443836034</v>
      </c>
      <c r="K522">
        <f>VLOOKUP($C522,'Boys CDC 0-20'!$B$2:$F$243,5,FALSE)</f>
        <v>3.9346628500000001E-2</v>
      </c>
      <c r="L522">
        <f t="shared" si="44"/>
        <v>-2.0320558458133036</v>
      </c>
      <c r="M522">
        <f t="shared" si="47"/>
        <v>2.1074001337384565</v>
      </c>
    </row>
    <row r="523" spans="1:13" x14ac:dyDescent="0.3">
      <c r="A523">
        <v>521</v>
      </c>
      <c r="B523">
        <f t="shared" si="45"/>
        <v>1.4264202600958247</v>
      </c>
      <c r="C523">
        <f t="shared" si="46"/>
        <v>17.5</v>
      </c>
      <c r="D523">
        <v>1</v>
      </c>
      <c r="E523">
        <v>81.368399999999994</v>
      </c>
      <c r="F523">
        <v>3.2530000000000003E-2</v>
      </c>
      <c r="G523">
        <v>73.188999999999993</v>
      </c>
      <c r="H523">
        <v>75.210999999999999</v>
      </c>
      <c r="I523">
        <f>VLOOKUP($C523,'Boys CDC 0-20'!$B$2:$F$243,3,FALSE)</f>
        <v>1.4776154999999999E-2</v>
      </c>
      <c r="J523">
        <f>VLOOKUP($C523,'Boys CDC 0-20'!$B$2:$F$243,4,FALSE)</f>
        <v>81.443836034</v>
      </c>
      <c r="K523">
        <f>VLOOKUP($C523,'Boys CDC 0-20'!$B$2:$F$243,5,FALSE)</f>
        <v>3.9346628500000001E-2</v>
      </c>
      <c r="L523">
        <f t="shared" si="44"/>
        <v>-2.022265890688983</v>
      </c>
      <c r="M523">
        <f t="shared" si="47"/>
        <v>2.1574445206431503</v>
      </c>
    </row>
    <row r="524" spans="1:13" x14ac:dyDescent="0.3">
      <c r="A524">
        <v>522</v>
      </c>
      <c r="B524">
        <f t="shared" si="45"/>
        <v>1.429158110882957</v>
      </c>
      <c r="C524">
        <f t="shared" si="46"/>
        <v>17.5</v>
      </c>
      <c r="D524">
        <v>1</v>
      </c>
      <c r="E524">
        <v>81.401899999999998</v>
      </c>
      <c r="F524">
        <v>3.2539999999999999E-2</v>
      </c>
      <c r="G524">
        <v>73.215999999999994</v>
      </c>
      <c r="H524">
        <v>75.239999999999995</v>
      </c>
      <c r="I524">
        <f>VLOOKUP($C524,'Boys CDC 0-20'!$B$2:$F$243,3,FALSE)</f>
        <v>1.4776154999999999E-2</v>
      </c>
      <c r="J524">
        <f>VLOOKUP($C524,'Boys CDC 0-20'!$B$2:$F$243,4,FALSE)</f>
        <v>81.443836034</v>
      </c>
      <c r="K524">
        <f>VLOOKUP($C524,'Boys CDC 0-20'!$B$2:$F$243,5,FALSE)</f>
        <v>3.9346628500000001E-2</v>
      </c>
      <c r="L524">
        <f t="shared" si="44"/>
        <v>-2.0124796539104612</v>
      </c>
      <c r="M524">
        <f t="shared" si="47"/>
        <v>2.2084699661342686</v>
      </c>
    </row>
    <row r="525" spans="1:13" x14ac:dyDescent="0.3">
      <c r="A525">
        <v>523</v>
      </c>
      <c r="B525">
        <f t="shared" si="45"/>
        <v>1.431895961670089</v>
      </c>
      <c r="C525">
        <f t="shared" si="46"/>
        <v>17.5</v>
      </c>
      <c r="D525">
        <v>1</v>
      </c>
      <c r="E525">
        <v>81.435299999999998</v>
      </c>
      <c r="F525">
        <v>3.2550000000000003E-2</v>
      </c>
      <c r="G525">
        <v>73.244</v>
      </c>
      <c r="H525">
        <v>75.269000000000005</v>
      </c>
      <c r="I525">
        <f>VLOOKUP($C525,'Boys CDC 0-20'!$B$2:$F$243,3,FALSE)</f>
        <v>1.4776154999999999E-2</v>
      </c>
      <c r="J525">
        <f>VLOOKUP($C525,'Boys CDC 0-20'!$B$2:$F$243,4,FALSE)</f>
        <v>81.443836034</v>
      </c>
      <c r="K525">
        <f>VLOOKUP($C525,'Boys CDC 0-20'!$B$2:$F$243,5,FALSE)</f>
        <v>3.9346628500000001E-2</v>
      </c>
      <c r="L525">
        <f t="shared" si="44"/>
        <v>-2.0026971326330139</v>
      </c>
      <c r="M525">
        <f t="shared" si="47"/>
        <v>2.2604903379691366</v>
      </c>
    </row>
    <row r="526" spans="1:13" x14ac:dyDescent="0.3">
      <c r="A526">
        <v>524</v>
      </c>
      <c r="B526">
        <f t="shared" si="45"/>
        <v>1.4346338124572211</v>
      </c>
      <c r="C526">
        <f t="shared" si="46"/>
        <v>17.5</v>
      </c>
      <c r="D526">
        <v>1</v>
      </c>
      <c r="E526">
        <v>81.468800000000002</v>
      </c>
      <c r="F526">
        <v>3.2559999999999999E-2</v>
      </c>
      <c r="G526">
        <v>73.272000000000006</v>
      </c>
      <c r="H526">
        <v>75.298000000000002</v>
      </c>
      <c r="I526">
        <f>VLOOKUP($C526,'Boys CDC 0-20'!$B$2:$F$243,3,FALSE)</f>
        <v>1.4776154999999999E-2</v>
      </c>
      <c r="J526">
        <f>VLOOKUP($C526,'Boys CDC 0-20'!$B$2:$F$243,4,FALSE)</f>
        <v>81.443836034</v>
      </c>
      <c r="K526">
        <f>VLOOKUP($C526,'Boys CDC 0-20'!$B$2:$F$243,5,FALSE)</f>
        <v>3.9346628500000001E-2</v>
      </c>
      <c r="L526">
        <f t="shared" si="44"/>
        <v>-1.9929183240155453</v>
      </c>
      <c r="M526">
        <f t="shared" si="47"/>
        <v>2.3135195731999563</v>
      </c>
    </row>
    <row r="527" spans="1:13" x14ac:dyDescent="0.3">
      <c r="A527">
        <v>525</v>
      </c>
      <c r="B527">
        <f t="shared" si="45"/>
        <v>1.4373716632443532</v>
      </c>
      <c r="C527">
        <f t="shared" si="46"/>
        <v>17.5</v>
      </c>
      <c r="D527">
        <v>1</v>
      </c>
      <c r="E527">
        <v>81.502200000000002</v>
      </c>
      <c r="F527">
        <v>3.2570000000000002E-2</v>
      </c>
      <c r="G527">
        <v>73.299000000000007</v>
      </c>
      <c r="H527">
        <v>75.326999999999998</v>
      </c>
      <c r="I527">
        <f>VLOOKUP($C527,'Boys CDC 0-20'!$B$2:$F$243,3,FALSE)</f>
        <v>1.4776154999999999E-2</v>
      </c>
      <c r="J527">
        <f>VLOOKUP($C527,'Boys CDC 0-20'!$B$2:$F$243,4,FALSE)</f>
        <v>81.443836034</v>
      </c>
      <c r="K527">
        <f>VLOOKUP($C527,'Boys CDC 0-20'!$B$2:$F$243,5,FALSE)</f>
        <v>3.9346628500000001E-2</v>
      </c>
      <c r="L527">
        <f t="shared" si="44"/>
        <v>-1.9831432252196342</v>
      </c>
      <c r="M527">
        <f t="shared" si="47"/>
        <v>2.3675716755175067</v>
      </c>
    </row>
    <row r="528" spans="1:13" x14ac:dyDescent="0.3">
      <c r="A528">
        <v>526</v>
      </c>
      <c r="B528">
        <f t="shared" si="45"/>
        <v>1.4401095140314852</v>
      </c>
      <c r="C528">
        <f t="shared" si="46"/>
        <v>17.5</v>
      </c>
      <c r="D528">
        <v>1</v>
      </c>
      <c r="E528">
        <v>81.535600000000002</v>
      </c>
      <c r="F528">
        <v>3.2579999999999998E-2</v>
      </c>
      <c r="G528">
        <v>73.326999999999998</v>
      </c>
      <c r="H528">
        <v>75.355999999999995</v>
      </c>
      <c r="I528">
        <f>VLOOKUP($C528,'Boys CDC 0-20'!$B$2:$F$243,3,FALSE)</f>
        <v>1.4776154999999999E-2</v>
      </c>
      <c r="J528">
        <f>VLOOKUP($C528,'Boys CDC 0-20'!$B$2:$F$243,4,FALSE)</f>
        <v>81.443836034</v>
      </c>
      <c r="K528">
        <f>VLOOKUP($C528,'Boys CDC 0-20'!$B$2:$F$243,5,FALSE)</f>
        <v>3.9346628500000001E-2</v>
      </c>
      <c r="L528">
        <f t="shared" si="44"/>
        <v>-1.9733718334108683</v>
      </c>
      <c r="M528">
        <f t="shared" si="47"/>
        <v>2.422660712512152</v>
      </c>
    </row>
    <row r="529" spans="1:13" x14ac:dyDescent="0.3">
      <c r="A529">
        <v>527</v>
      </c>
      <c r="B529">
        <f t="shared" si="45"/>
        <v>1.4428473648186173</v>
      </c>
      <c r="C529">
        <f t="shared" si="46"/>
        <v>17.5</v>
      </c>
      <c r="D529">
        <v>1</v>
      </c>
      <c r="E529">
        <v>81.569000000000003</v>
      </c>
      <c r="F529">
        <v>3.2590000000000001E-2</v>
      </c>
      <c r="G529">
        <v>73.353999999999999</v>
      </c>
      <c r="H529">
        <v>75.385000000000005</v>
      </c>
      <c r="I529">
        <f>VLOOKUP($C529,'Boys CDC 0-20'!$B$2:$F$243,3,FALSE)</f>
        <v>1.4776154999999999E-2</v>
      </c>
      <c r="J529">
        <f>VLOOKUP($C529,'Boys CDC 0-20'!$B$2:$F$243,4,FALSE)</f>
        <v>81.443836034</v>
      </c>
      <c r="K529">
        <f>VLOOKUP($C529,'Boys CDC 0-20'!$B$2:$F$243,5,FALSE)</f>
        <v>3.9346628500000001E-2</v>
      </c>
      <c r="L529">
        <f t="shared" si="44"/>
        <v>-1.9636041457571274</v>
      </c>
      <c r="M529">
        <f t="shared" si="47"/>
        <v>2.478800812881552</v>
      </c>
    </row>
    <row r="530" spans="1:13" x14ac:dyDescent="0.3">
      <c r="A530">
        <v>528</v>
      </c>
      <c r="B530">
        <f t="shared" si="45"/>
        <v>1.4455852156057496</v>
      </c>
      <c r="C530">
        <f t="shared" si="46"/>
        <v>17.5</v>
      </c>
      <c r="D530">
        <v>1</v>
      </c>
      <c r="E530">
        <v>81.6023</v>
      </c>
      <c r="F530">
        <v>3.2599999999999997E-2</v>
      </c>
      <c r="G530">
        <v>73.382000000000005</v>
      </c>
      <c r="H530">
        <v>75.414000000000001</v>
      </c>
      <c r="I530">
        <f>VLOOKUP($C530,'Boys CDC 0-20'!$B$2:$F$243,3,FALSE)</f>
        <v>1.4776154999999999E-2</v>
      </c>
      <c r="J530">
        <f>VLOOKUP($C530,'Boys CDC 0-20'!$B$2:$F$243,4,FALSE)</f>
        <v>81.443836034</v>
      </c>
      <c r="K530">
        <f>VLOOKUP($C530,'Boys CDC 0-20'!$B$2:$F$243,5,FALSE)</f>
        <v>3.9346628500000001E-2</v>
      </c>
      <c r="L530">
        <f t="shared" si="44"/>
        <v>-1.9538401594306833</v>
      </c>
      <c r="M530">
        <f t="shared" si="47"/>
        <v>2.5360061635469195</v>
      </c>
    </row>
    <row r="531" spans="1:13" x14ac:dyDescent="0.3">
      <c r="A531">
        <v>529</v>
      </c>
      <c r="B531">
        <f t="shared" si="45"/>
        <v>1.4483230663928817</v>
      </c>
      <c r="C531">
        <f t="shared" si="46"/>
        <v>17.5</v>
      </c>
      <c r="D531">
        <v>1</v>
      </c>
      <c r="E531">
        <v>81.635599999999997</v>
      </c>
      <c r="F531">
        <v>3.261E-2</v>
      </c>
      <c r="G531">
        <v>73.409000000000006</v>
      </c>
      <c r="H531">
        <v>75.442999999999998</v>
      </c>
      <c r="I531">
        <f>VLOOKUP($C531,'Boys CDC 0-20'!$B$2:$F$243,3,FALSE)</f>
        <v>1.4776154999999999E-2</v>
      </c>
      <c r="J531">
        <f>VLOOKUP($C531,'Boys CDC 0-20'!$B$2:$F$243,4,FALSE)</f>
        <v>81.443836034</v>
      </c>
      <c r="K531">
        <f>VLOOKUP($C531,'Boys CDC 0-20'!$B$2:$F$243,5,FALSE)</f>
        <v>3.9346628500000001E-2</v>
      </c>
      <c r="L531">
        <f t="shared" si="44"/>
        <v>-1.9440798716059082</v>
      </c>
      <c r="M531">
        <f t="shared" si="47"/>
        <v>2.5942910067245779</v>
      </c>
    </row>
    <row r="532" spans="1:13" x14ac:dyDescent="0.3">
      <c r="A532">
        <v>530</v>
      </c>
      <c r="B532">
        <f t="shared" si="45"/>
        <v>1.4510609171800137</v>
      </c>
      <c r="C532">
        <f t="shared" si="46"/>
        <v>17.5</v>
      </c>
      <c r="D532">
        <v>1</v>
      </c>
      <c r="E532">
        <v>81.668899999999994</v>
      </c>
      <c r="F532">
        <v>3.261E-2</v>
      </c>
      <c r="G532">
        <v>73.438999999999993</v>
      </c>
      <c r="H532">
        <v>75.472999999999999</v>
      </c>
      <c r="I532">
        <f>VLOOKUP($C532,'Boys CDC 0-20'!$B$2:$F$243,3,FALSE)</f>
        <v>1.4776154999999999E-2</v>
      </c>
      <c r="J532">
        <f>VLOOKUP($C532,'Boys CDC 0-20'!$B$2:$F$243,4,FALSE)</f>
        <v>81.443836034</v>
      </c>
      <c r="K532">
        <f>VLOOKUP($C532,'Boys CDC 0-20'!$B$2:$F$243,5,FALSE)</f>
        <v>3.9346628500000001E-2</v>
      </c>
      <c r="L532">
        <f t="shared" si="44"/>
        <v>-1.9339869111312729</v>
      </c>
      <c r="M532">
        <f t="shared" si="47"/>
        <v>2.6557368579175229</v>
      </c>
    </row>
    <row r="533" spans="1:13" x14ac:dyDescent="0.3">
      <c r="A533">
        <v>531</v>
      </c>
      <c r="B533">
        <f t="shared" si="45"/>
        <v>1.4537987679671458</v>
      </c>
      <c r="C533">
        <f t="shared" si="46"/>
        <v>17.5</v>
      </c>
      <c r="D533">
        <v>1</v>
      </c>
      <c r="E533">
        <v>81.702100000000002</v>
      </c>
      <c r="F533">
        <v>3.2620000000000003E-2</v>
      </c>
      <c r="G533">
        <v>73.465999999999994</v>
      </c>
      <c r="H533">
        <v>75.501999999999995</v>
      </c>
      <c r="I533">
        <f>VLOOKUP($C533,'Boys CDC 0-20'!$B$2:$F$243,3,FALSE)</f>
        <v>1.4776154999999999E-2</v>
      </c>
      <c r="J533">
        <f>VLOOKUP($C533,'Boys CDC 0-20'!$B$2:$F$243,4,FALSE)</f>
        <v>81.443836034</v>
      </c>
      <c r="K533">
        <f>VLOOKUP($C533,'Boys CDC 0-20'!$B$2:$F$243,5,FALSE)</f>
        <v>3.9346628500000001E-2</v>
      </c>
      <c r="L533">
        <f t="shared" si="44"/>
        <v>-1.9242341391378215</v>
      </c>
      <c r="M533">
        <f t="shared" si="47"/>
        <v>2.7162620865873568</v>
      </c>
    </row>
    <row r="534" spans="1:13" x14ac:dyDescent="0.3">
      <c r="A534">
        <v>532</v>
      </c>
      <c r="B534">
        <f t="shared" si="45"/>
        <v>1.4565366187542779</v>
      </c>
      <c r="C534">
        <f t="shared" si="46"/>
        <v>17.5</v>
      </c>
      <c r="D534">
        <v>1</v>
      </c>
      <c r="E534">
        <v>81.735299999999995</v>
      </c>
      <c r="F534">
        <v>3.2629999999999999E-2</v>
      </c>
      <c r="G534">
        <v>73.494</v>
      </c>
      <c r="H534">
        <v>75.531000000000006</v>
      </c>
      <c r="I534">
        <f>VLOOKUP($C534,'Boys CDC 0-20'!$B$2:$F$243,3,FALSE)</f>
        <v>1.4776154999999999E-2</v>
      </c>
      <c r="J534">
        <f>VLOOKUP($C534,'Boys CDC 0-20'!$B$2:$F$243,4,FALSE)</f>
        <v>81.443836034</v>
      </c>
      <c r="K534">
        <f>VLOOKUP($C534,'Boys CDC 0-20'!$B$2:$F$243,5,FALSE)</f>
        <v>3.9346628500000001E-2</v>
      </c>
      <c r="L534">
        <f t="shared" si="44"/>
        <v>-1.9144850570937268</v>
      </c>
      <c r="M534">
        <f t="shared" si="47"/>
        <v>2.7779103326591201</v>
      </c>
    </row>
    <row r="535" spans="1:13" x14ac:dyDescent="0.3">
      <c r="A535">
        <v>533</v>
      </c>
      <c r="B535">
        <f t="shared" si="45"/>
        <v>1.4592744695414099</v>
      </c>
      <c r="C535">
        <f t="shared" si="46"/>
        <v>17.5</v>
      </c>
      <c r="D535">
        <v>1</v>
      </c>
      <c r="E535">
        <v>81.768500000000003</v>
      </c>
      <c r="F535">
        <v>3.2640000000000002E-2</v>
      </c>
      <c r="G535">
        <v>73.521000000000001</v>
      </c>
      <c r="H535">
        <v>75.56</v>
      </c>
      <c r="I535">
        <f>VLOOKUP($C535,'Boys CDC 0-20'!$B$2:$F$243,3,FALSE)</f>
        <v>1.4776154999999999E-2</v>
      </c>
      <c r="J535">
        <f>VLOOKUP($C535,'Boys CDC 0-20'!$B$2:$F$243,4,FALSE)</f>
        <v>81.443836034</v>
      </c>
      <c r="K535">
        <f>VLOOKUP($C535,'Boys CDC 0-20'!$B$2:$F$243,5,FALSE)</f>
        <v>3.9346628500000001E-2</v>
      </c>
      <c r="L535">
        <f t="shared" si="44"/>
        <v>-1.9047396621865376</v>
      </c>
      <c r="M535">
        <f t="shared" si="47"/>
        <v>2.8406960301184112</v>
      </c>
    </row>
    <row r="536" spans="1:13" x14ac:dyDescent="0.3">
      <c r="A536">
        <v>534</v>
      </c>
      <c r="B536">
        <f t="shared" si="45"/>
        <v>1.462012320328542</v>
      </c>
      <c r="C536">
        <f t="shared" si="46"/>
        <v>17.5</v>
      </c>
      <c r="D536">
        <v>1</v>
      </c>
      <c r="E536">
        <v>81.801699999999997</v>
      </c>
      <c r="F536">
        <v>3.2649999999999998E-2</v>
      </c>
      <c r="G536">
        <v>73.548000000000002</v>
      </c>
      <c r="H536">
        <v>75.587999999999994</v>
      </c>
      <c r="I536">
        <f>VLOOKUP($C536,'Boys CDC 0-20'!$B$2:$F$243,3,FALSE)</f>
        <v>1.4776154999999999E-2</v>
      </c>
      <c r="J536">
        <f>VLOOKUP($C536,'Boys CDC 0-20'!$B$2:$F$243,4,FALSE)</f>
        <v>81.443836034</v>
      </c>
      <c r="K536">
        <f>VLOOKUP($C536,'Boys CDC 0-20'!$B$2:$F$243,5,FALSE)</f>
        <v>3.9346628500000001E-2</v>
      </c>
      <c r="L536">
        <f t="shared" si="44"/>
        <v>-1.895333811360064</v>
      </c>
      <c r="M536">
        <f t="shared" si="47"/>
        <v>2.9024095727112438</v>
      </c>
    </row>
    <row r="537" spans="1:13" x14ac:dyDescent="0.3">
      <c r="A537">
        <v>535</v>
      </c>
      <c r="B537">
        <f t="shared" si="45"/>
        <v>1.4647501711156743</v>
      </c>
      <c r="C537">
        <f t="shared" si="46"/>
        <v>17.5</v>
      </c>
      <c r="D537">
        <v>1</v>
      </c>
      <c r="E537">
        <v>81.834800000000001</v>
      </c>
      <c r="F537">
        <v>3.2660000000000002E-2</v>
      </c>
      <c r="G537">
        <v>73.575000000000003</v>
      </c>
      <c r="H537">
        <v>75.617000000000004</v>
      </c>
      <c r="I537">
        <f>VLOOKUP($C537,'Boys CDC 0-20'!$B$2:$F$243,3,FALSE)</f>
        <v>1.4776154999999999E-2</v>
      </c>
      <c r="J537">
        <f>VLOOKUP($C537,'Boys CDC 0-20'!$B$2:$F$243,4,FALSE)</f>
        <v>81.443836034</v>
      </c>
      <c r="K537">
        <f>VLOOKUP($C537,'Boys CDC 0-20'!$B$2:$F$243,5,FALSE)</f>
        <v>3.9346628500000001E-2</v>
      </c>
      <c r="L537">
        <f t="shared" si="44"/>
        <v>-1.8855956554015179</v>
      </c>
      <c r="M537">
        <f t="shared" si="47"/>
        <v>2.9674731654760831</v>
      </c>
    </row>
    <row r="538" spans="1:13" x14ac:dyDescent="0.3">
      <c r="A538">
        <v>536</v>
      </c>
      <c r="B538">
        <f t="shared" si="45"/>
        <v>1.4674880219028064</v>
      </c>
      <c r="C538">
        <f t="shared" si="46"/>
        <v>17.5</v>
      </c>
      <c r="D538">
        <v>1</v>
      </c>
      <c r="E538">
        <v>81.867900000000006</v>
      </c>
      <c r="F538">
        <v>3.2669999999999998E-2</v>
      </c>
      <c r="G538">
        <v>73.602999999999994</v>
      </c>
      <c r="H538">
        <v>75.646000000000001</v>
      </c>
      <c r="I538">
        <f>VLOOKUP($C538,'Boys CDC 0-20'!$B$2:$F$243,3,FALSE)</f>
        <v>1.4776154999999999E-2</v>
      </c>
      <c r="J538">
        <f>VLOOKUP($C538,'Boys CDC 0-20'!$B$2:$F$243,4,FALSE)</f>
        <v>81.443836034</v>
      </c>
      <c r="K538">
        <f>VLOOKUP($C538,'Boys CDC 0-20'!$B$2:$F$243,5,FALSE)</f>
        <v>3.9346628500000001E-2</v>
      </c>
      <c r="L538">
        <f t="shared" si="44"/>
        <v>-1.8758611782595809</v>
      </c>
      <c r="M538">
        <f t="shared" si="47"/>
        <v>3.0337172327007589</v>
      </c>
    </row>
    <row r="539" spans="1:13" x14ac:dyDescent="0.3">
      <c r="A539">
        <v>537</v>
      </c>
      <c r="B539">
        <f t="shared" si="45"/>
        <v>1.4702258726899384</v>
      </c>
      <c r="C539">
        <f t="shared" si="46"/>
        <v>17.5</v>
      </c>
      <c r="D539">
        <v>1</v>
      </c>
      <c r="E539">
        <v>81.900899999999993</v>
      </c>
      <c r="F539">
        <v>3.2680000000000001E-2</v>
      </c>
      <c r="G539">
        <v>73.63</v>
      </c>
      <c r="H539">
        <v>75.674000000000007</v>
      </c>
      <c r="I539">
        <f>VLOOKUP($C539,'Boys CDC 0-20'!$B$2:$F$243,3,FALSE)</f>
        <v>1.4776154999999999E-2</v>
      </c>
      <c r="J539">
        <f>VLOOKUP($C539,'Boys CDC 0-20'!$B$2:$F$243,4,FALSE)</f>
        <v>81.443836034</v>
      </c>
      <c r="K539">
        <f>VLOOKUP($C539,'Boys CDC 0-20'!$B$2:$F$243,5,FALSE)</f>
        <v>3.9346628500000001E-2</v>
      </c>
      <c r="L539">
        <f t="shared" si="44"/>
        <v>-1.8664658608379441</v>
      </c>
      <c r="M539">
        <f t="shared" si="47"/>
        <v>3.098810805251786</v>
      </c>
    </row>
    <row r="540" spans="1:13" x14ac:dyDescent="0.3">
      <c r="A540">
        <v>538</v>
      </c>
      <c r="B540">
        <f t="shared" si="45"/>
        <v>1.4729637234770705</v>
      </c>
      <c r="C540">
        <f t="shared" si="46"/>
        <v>17.5</v>
      </c>
      <c r="D540">
        <v>1</v>
      </c>
      <c r="E540">
        <v>81.933999999999997</v>
      </c>
      <c r="F540">
        <v>3.2689999999999997E-2</v>
      </c>
      <c r="G540">
        <v>73.656999999999996</v>
      </c>
      <c r="H540">
        <v>75.703000000000003</v>
      </c>
      <c r="I540">
        <f>VLOOKUP($C540,'Boys CDC 0-20'!$B$2:$F$243,3,FALSE)</f>
        <v>1.4776154999999999E-2</v>
      </c>
      <c r="J540">
        <f>VLOOKUP($C540,'Boys CDC 0-20'!$B$2:$F$243,4,FALSE)</f>
        <v>81.443836034</v>
      </c>
      <c r="K540">
        <f>VLOOKUP($C540,'Boys CDC 0-20'!$B$2:$F$243,5,FALSE)</f>
        <v>3.9346628500000001E-2</v>
      </c>
      <c r="L540">
        <f t="shared" si="44"/>
        <v>-1.8567386063189497</v>
      </c>
      <c r="M540">
        <f t="shared" si="47"/>
        <v>3.1674176031732997</v>
      </c>
    </row>
    <row r="541" spans="1:13" x14ac:dyDescent="0.3">
      <c r="A541">
        <v>539</v>
      </c>
      <c r="B541">
        <f t="shared" si="45"/>
        <v>1.4757015742642026</v>
      </c>
      <c r="C541">
        <f t="shared" si="46"/>
        <v>17.5</v>
      </c>
      <c r="D541">
        <v>1</v>
      </c>
      <c r="E541">
        <v>81.966999999999999</v>
      </c>
      <c r="F541">
        <v>3.27E-2</v>
      </c>
      <c r="G541">
        <v>73.683999999999997</v>
      </c>
      <c r="H541">
        <v>75.731999999999999</v>
      </c>
      <c r="I541">
        <f>VLOOKUP($C541,'Boys CDC 0-20'!$B$2:$F$243,3,FALSE)</f>
        <v>1.4776154999999999E-2</v>
      </c>
      <c r="J541">
        <f>VLOOKUP($C541,'Boys CDC 0-20'!$B$2:$F$243,4,FALSE)</f>
        <v>81.443836034</v>
      </c>
      <c r="K541">
        <f>VLOOKUP($C541,'Boys CDC 0-20'!$B$2:$F$243,5,FALSE)</f>
        <v>3.9346628500000001E-2</v>
      </c>
      <c r="L541">
        <f t="shared" si="44"/>
        <v>-1.8470150223245299</v>
      </c>
      <c r="M541">
        <f t="shared" si="47"/>
        <v>3.2372481557525408</v>
      </c>
    </row>
    <row r="542" spans="1:13" x14ac:dyDescent="0.3">
      <c r="A542">
        <v>540</v>
      </c>
      <c r="B542">
        <f t="shared" si="45"/>
        <v>1.4784394250513346</v>
      </c>
      <c r="C542">
        <f t="shared" si="46"/>
        <v>17.5</v>
      </c>
      <c r="D542">
        <v>1</v>
      </c>
      <c r="E542">
        <v>82</v>
      </c>
      <c r="F542">
        <v>3.2710000000000003E-2</v>
      </c>
      <c r="G542">
        <v>73.710999999999999</v>
      </c>
      <c r="H542">
        <v>75.760000000000005</v>
      </c>
      <c r="I542">
        <f>VLOOKUP($C542,'Boys CDC 0-20'!$B$2:$F$243,3,FALSE)</f>
        <v>1.4776154999999999E-2</v>
      </c>
      <c r="J542">
        <f>VLOOKUP($C542,'Boys CDC 0-20'!$B$2:$F$243,4,FALSE)</f>
        <v>81.443836034</v>
      </c>
      <c r="K542">
        <f>VLOOKUP($C542,'Boys CDC 0-20'!$B$2:$F$243,5,FALSE)</f>
        <v>3.9346628500000001E-2</v>
      </c>
      <c r="L542">
        <f t="shared" si="44"/>
        <v>-1.8376302145655445</v>
      </c>
      <c r="M542">
        <f t="shared" si="47"/>
        <v>3.3058456707450792</v>
      </c>
    </row>
    <row r="543" spans="1:13" x14ac:dyDescent="0.3">
      <c r="A543">
        <v>541</v>
      </c>
      <c r="B543">
        <f t="shared" si="45"/>
        <v>1.4811772758384667</v>
      </c>
      <c r="C543">
        <f t="shared" si="46"/>
        <v>17.5</v>
      </c>
      <c r="D543">
        <v>1</v>
      </c>
      <c r="E543">
        <v>82.032899999999998</v>
      </c>
      <c r="F543">
        <v>3.2719999999999999E-2</v>
      </c>
      <c r="G543">
        <v>73.738</v>
      </c>
      <c r="H543">
        <v>75.789000000000001</v>
      </c>
      <c r="I543">
        <f>VLOOKUP($C543,'Boys CDC 0-20'!$B$2:$F$243,3,FALSE)</f>
        <v>1.4776154999999999E-2</v>
      </c>
      <c r="J543">
        <f>VLOOKUP($C543,'Boys CDC 0-20'!$B$2:$F$243,4,FALSE)</f>
        <v>81.443836034</v>
      </c>
      <c r="K543">
        <f>VLOOKUP($C543,'Boys CDC 0-20'!$B$2:$F$243,5,FALSE)</f>
        <v>3.9346628500000001E-2</v>
      </c>
      <c r="L543">
        <f t="shared" si="44"/>
        <v>-1.8279138369233632</v>
      </c>
      <c r="M543">
        <f t="shared" si="47"/>
        <v>3.3781242031867187</v>
      </c>
    </row>
    <row r="544" spans="1:13" x14ac:dyDescent="0.3">
      <c r="A544">
        <v>542</v>
      </c>
      <c r="B544">
        <f t="shared" si="45"/>
        <v>1.483915126625599</v>
      </c>
      <c r="C544">
        <f t="shared" si="46"/>
        <v>17.5</v>
      </c>
      <c r="D544">
        <v>1</v>
      </c>
      <c r="E544">
        <v>82.065899999999999</v>
      </c>
      <c r="F544">
        <v>3.2730000000000002E-2</v>
      </c>
      <c r="G544">
        <v>73.765000000000001</v>
      </c>
      <c r="H544">
        <v>75.816999999999993</v>
      </c>
      <c r="I544">
        <f>VLOOKUP($C544,'Boys CDC 0-20'!$B$2:$F$243,3,FALSE)</f>
        <v>1.4776154999999999E-2</v>
      </c>
      <c r="J544">
        <f>VLOOKUP($C544,'Boys CDC 0-20'!$B$2:$F$243,4,FALSE)</f>
        <v>81.443836034</v>
      </c>
      <c r="K544">
        <f>VLOOKUP($C544,'Boys CDC 0-20'!$B$2:$F$243,5,FALSE)</f>
        <v>3.9346628500000001E-2</v>
      </c>
      <c r="L544">
        <f t="shared" si="44"/>
        <v>-1.8185359818274947</v>
      </c>
      <c r="M544">
        <f t="shared" si="47"/>
        <v>3.4491126187866405</v>
      </c>
    </row>
    <row r="545" spans="1:13" x14ac:dyDescent="0.3">
      <c r="A545">
        <v>543</v>
      </c>
      <c r="B545">
        <f t="shared" si="45"/>
        <v>1.4866529774127311</v>
      </c>
      <c r="C545">
        <f t="shared" si="46"/>
        <v>17.5</v>
      </c>
      <c r="D545">
        <v>1</v>
      </c>
      <c r="E545">
        <v>82.098699999999994</v>
      </c>
      <c r="F545">
        <v>3.2739999999999998E-2</v>
      </c>
      <c r="G545">
        <v>73.792000000000002</v>
      </c>
      <c r="H545">
        <v>75.846000000000004</v>
      </c>
      <c r="I545">
        <f>VLOOKUP($C545,'Boys CDC 0-20'!$B$2:$F$243,3,FALSE)</f>
        <v>1.4776154999999999E-2</v>
      </c>
      <c r="J545">
        <f>VLOOKUP($C545,'Boys CDC 0-20'!$B$2:$F$243,4,FALSE)</f>
        <v>81.443836034</v>
      </c>
      <c r="K545">
        <f>VLOOKUP($C545,'Boys CDC 0-20'!$B$2:$F$243,5,FALSE)</f>
        <v>3.9346628500000001E-2</v>
      </c>
      <c r="L545">
        <f t="shared" si="44"/>
        <v>-1.8088267997840497</v>
      </c>
      <c r="M545">
        <f t="shared" si="47"/>
        <v>3.523895768753337</v>
      </c>
    </row>
    <row r="546" spans="1:13" x14ac:dyDescent="0.3">
      <c r="A546">
        <v>544</v>
      </c>
      <c r="B546">
        <f t="shared" si="45"/>
        <v>1.4893908281998631</v>
      </c>
      <c r="C546">
        <f t="shared" si="46"/>
        <v>17.5</v>
      </c>
      <c r="D546">
        <v>1</v>
      </c>
      <c r="E546">
        <v>82.131600000000006</v>
      </c>
      <c r="F546">
        <v>3.2750000000000001E-2</v>
      </c>
      <c r="G546">
        <v>73.819000000000003</v>
      </c>
      <c r="H546">
        <v>75.873999999999995</v>
      </c>
      <c r="I546">
        <f>VLOOKUP($C546,'Boys CDC 0-20'!$B$2:$F$243,3,FALSE)</f>
        <v>1.4776154999999999E-2</v>
      </c>
      <c r="J546">
        <f>VLOOKUP($C546,'Boys CDC 0-20'!$B$2:$F$243,4,FALSE)</f>
        <v>81.443836034</v>
      </c>
      <c r="K546">
        <f>VLOOKUP($C546,'Boys CDC 0-20'!$B$2:$F$243,5,FALSE)</f>
        <v>3.9346628500000001E-2</v>
      </c>
      <c r="L546">
        <f t="shared" si="44"/>
        <v>-1.7994558869800965</v>
      </c>
      <c r="M546">
        <f t="shared" si="47"/>
        <v>3.597329796324185</v>
      </c>
    </row>
    <row r="547" spans="1:13" x14ac:dyDescent="0.3">
      <c r="A547">
        <v>545</v>
      </c>
      <c r="B547">
        <f t="shared" si="45"/>
        <v>1.4921286789869952</v>
      </c>
      <c r="C547">
        <f t="shared" si="46"/>
        <v>17.5</v>
      </c>
      <c r="D547">
        <v>1</v>
      </c>
      <c r="E547">
        <v>82.164400000000001</v>
      </c>
      <c r="F547">
        <v>3.2759999999999997E-2</v>
      </c>
      <c r="G547">
        <v>73.846000000000004</v>
      </c>
      <c r="H547">
        <v>75.903000000000006</v>
      </c>
      <c r="I547">
        <f>VLOOKUP($C547,'Boys CDC 0-20'!$B$2:$F$243,3,FALSE)</f>
        <v>1.4776154999999999E-2</v>
      </c>
      <c r="J547">
        <f>VLOOKUP($C547,'Boys CDC 0-20'!$B$2:$F$243,4,FALSE)</f>
        <v>81.443836034</v>
      </c>
      <c r="K547">
        <f>VLOOKUP($C547,'Boys CDC 0-20'!$B$2:$F$243,5,FALSE)</f>
        <v>3.9346628500000001E-2</v>
      </c>
      <c r="L547">
        <f t="shared" si="44"/>
        <v>-1.7897538898057554</v>
      </c>
      <c r="M547">
        <f t="shared" si="47"/>
        <v>3.6746742420853824</v>
      </c>
    </row>
    <row r="548" spans="1:13" x14ac:dyDescent="0.3">
      <c r="A548">
        <v>546</v>
      </c>
      <c r="B548">
        <f t="shared" si="45"/>
        <v>1.4948665297741273</v>
      </c>
      <c r="C548">
        <f t="shared" si="46"/>
        <v>17.5</v>
      </c>
      <c r="D548">
        <v>1</v>
      </c>
      <c r="E548">
        <v>82.197299999999998</v>
      </c>
      <c r="F548">
        <v>3.2770000000000001E-2</v>
      </c>
      <c r="G548">
        <v>73.873000000000005</v>
      </c>
      <c r="H548">
        <v>75.930999999999997</v>
      </c>
      <c r="I548">
        <f>VLOOKUP($C548,'Boys CDC 0-20'!$B$2:$F$243,3,FALSE)</f>
        <v>1.4776154999999999E-2</v>
      </c>
      <c r="J548">
        <f>VLOOKUP($C548,'Boys CDC 0-20'!$B$2:$F$243,4,FALSE)</f>
        <v>81.443836034</v>
      </c>
      <c r="K548">
        <f>VLOOKUP($C548,'Boys CDC 0-20'!$B$2:$F$243,5,FALSE)</f>
        <v>3.9346628500000001E-2</v>
      </c>
      <c r="L548">
        <f t="shared" si="44"/>
        <v>-1.7803899089458135</v>
      </c>
      <c r="M548">
        <f t="shared" si="47"/>
        <v>3.7506086036660968</v>
      </c>
    </row>
    <row r="549" spans="1:13" x14ac:dyDescent="0.3">
      <c r="A549">
        <v>547</v>
      </c>
      <c r="B549">
        <f t="shared" si="45"/>
        <v>1.4976043805612593</v>
      </c>
      <c r="C549">
        <f t="shared" si="46"/>
        <v>17.5</v>
      </c>
      <c r="D549">
        <v>1</v>
      </c>
      <c r="E549">
        <v>82.23</v>
      </c>
      <c r="F549">
        <v>3.2779999999999997E-2</v>
      </c>
      <c r="G549">
        <v>73.900000000000006</v>
      </c>
      <c r="H549">
        <v>75.959000000000003</v>
      </c>
      <c r="I549">
        <f>VLOOKUP($C549,'Boys CDC 0-20'!$B$2:$F$243,3,FALSE)</f>
        <v>1.4776154999999999E-2</v>
      </c>
      <c r="J549">
        <f>VLOOKUP($C549,'Boys CDC 0-20'!$B$2:$F$243,4,FALSE)</f>
        <v>81.443836034</v>
      </c>
      <c r="K549">
        <f>VLOOKUP($C549,'Boys CDC 0-20'!$B$2:$F$243,5,FALSE)</f>
        <v>3.9346628500000001E-2</v>
      </c>
      <c r="L549">
        <f t="shared" si="44"/>
        <v>-1.7710293294683088</v>
      </c>
      <c r="M549">
        <f t="shared" si="47"/>
        <v>3.8277912301556292</v>
      </c>
    </row>
    <row r="550" spans="1:13" x14ac:dyDescent="0.3">
      <c r="A550">
        <v>548</v>
      </c>
      <c r="B550">
        <f t="shared" si="45"/>
        <v>1.5003422313483916</v>
      </c>
      <c r="C550">
        <f t="shared" si="46"/>
        <v>18.5</v>
      </c>
      <c r="D550">
        <v>1</v>
      </c>
      <c r="E550">
        <v>82.262799999999999</v>
      </c>
      <c r="F550">
        <v>3.279E-2</v>
      </c>
      <c r="G550">
        <v>73.927000000000007</v>
      </c>
      <c r="H550">
        <v>75.988</v>
      </c>
      <c r="I550">
        <f>VLOOKUP($C550,'Boys CDC 0-20'!$B$2:$F$243,3,FALSE)</f>
        <v>0.16530416910000001</v>
      </c>
      <c r="J550">
        <f>VLOOKUP($C550,'Boys CDC 0-20'!$B$2:$F$243,4,FALSE)</f>
        <v>82.405436433999995</v>
      </c>
      <c r="K550">
        <f>VLOOKUP($C550,'Boys CDC 0-20'!$B$2:$F$243,5,FALSE)</f>
        <v>3.9494364699999999E-2</v>
      </c>
      <c r="L550">
        <f t="shared" si="44"/>
        <v>-2.0391541757620391</v>
      </c>
      <c r="M550">
        <f t="shared" si="47"/>
        <v>2.0717321343679922</v>
      </c>
    </row>
    <row r="551" spans="1:13" x14ac:dyDescent="0.3">
      <c r="A551">
        <v>549</v>
      </c>
      <c r="B551">
        <f t="shared" si="45"/>
        <v>1.5030800821355237</v>
      </c>
      <c r="C551">
        <f t="shared" si="46"/>
        <v>18.5</v>
      </c>
      <c r="D551">
        <v>1</v>
      </c>
      <c r="E551">
        <v>82.295500000000004</v>
      </c>
      <c r="F551">
        <v>3.2800000000000003E-2</v>
      </c>
      <c r="G551">
        <v>73.953999999999994</v>
      </c>
      <c r="H551">
        <v>76.016000000000005</v>
      </c>
      <c r="I551">
        <f>VLOOKUP($C551,'Boys CDC 0-20'!$B$2:$F$243,3,FALSE)</f>
        <v>0.16530416910000001</v>
      </c>
      <c r="J551">
        <f>VLOOKUP($C551,'Boys CDC 0-20'!$B$2:$F$243,4,FALSE)</f>
        <v>82.405436433999995</v>
      </c>
      <c r="K551">
        <f>VLOOKUP($C551,'Boys CDC 0-20'!$B$2:$F$243,5,FALSE)</f>
        <v>3.9494364699999999E-2</v>
      </c>
      <c r="L551">
        <f t="shared" si="44"/>
        <v>-2.029949879115692</v>
      </c>
      <c r="M551">
        <f t="shared" si="47"/>
        <v>2.1180817111152432</v>
      </c>
    </row>
    <row r="552" spans="1:13" x14ac:dyDescent="0.3">
      <c r="A552">
        <v>550</v>
      </c>
      <c r="B552">
        <f t="shared" si="45"/>
        <v>1.5058179329226558</v>
      </c>
      <c r="C552">
        <f t="shared" si="46"/>
        <v>18.5</v>
      </c>
      <c r="D552">
        <v>1</v>
      </c>
      <c r="E552">
        <v>82.328199999999995</v>
      </c>
      <c r="F552">
        <v>3.2809999999999999E-2</v>
      </c>
      <c r="G552">
        <v>73.980999999999995</v>
      </c>
      <c r="H552">
        <v>76.043999999999997</v>
      </c>
      <c r="I552">
        <f>VLOOKUP($C552,'Boys CDC 0-20'!$B$2:$F$243,3,FALSE)</f>
        <v>0.16530416910000001</v>
      </c>
      <c r="J552">
        <f>VLOOKUP($C552,'Boys CDC 0-20'!$B$2:$F$243,4,FALSE)</f>
        <v>82.405436433999995</v>
      </c>
      <c r="K552">
        <f>VLOOKUP($C552,'Boys CDC 0-20'!$B$2:$F$243,5,FALSE)</f>
        <v>3.9494364699999999E-2</v>
      </c>
      <c r="L552">
        <f t="shared" si="44"/>
        <v>-2.0207484119395325</v>
      </c>
      <c r="M552">
        <f t="shared" si="47"/>
        <v>2.1652907776817432</v>
      </c>
    </row>
    <row r="553" spans="1:13" x14ac:dyDescent="0.3">
      <c r="A553">
        <v>551</v>
      </c>
      <c r="B553">
        <f t="shared" si="45"/>
        <v>1.5085557837097878</v>
      </c>
      <c r="C553">
        <f t="shared" si="46"/>
        <v>18.5</v>
      </c>
      <c r="D553">
        <v>1</v>
      </c>
      <c r="E553">
        <v>82.360900000000001</v>
      </c>
      <c r="F553">
        <v>3.2820000000000002E-2</v>
      </c>
      <c r="G553">
        <v>74.007999999999996</v>
      </c>
      <c r="H553">
        <v>76.072999999999993</v>
      </c>
      <c r="I553">
        <f>VLOOKUP($C553,'Boys CDC 0-20'!$B$2:$F$243,3,FALSE)</f>
        <v>0.16530416910000001</v>
      </c>
      <c r="J553">
        <f>VLOOKUP($C553,'Boys CDC 0-20'!$B$2:$F$243,4,FALSE)</f>
        <v>82.405436433999995</v>
      </c>
      <c r="K553">
        <f>VLOOKUP($C553,'Boys CDC 0-20'!$B$2:$F$243,5,FALSE)</f>
        <v>3.9494364699999999E-2</v>
      </c>
      <c r="L553">
        <f t="shared" si="44"/>
        <v>-2.0112213017503726</v>
      </c>
      <c r="M553">
        <f t="shared" si="47"/>
        <v>2.2151043362974758</v>
      </c>
    </row>
    <row r="554" spans="1:13" x14ac:dyDescent="0.3">
      <c r="A554">
        <v>552</v>
      </c>
      <c r="B554">
        <f t="shared" si="45"/>
        <v>1.5112936344969199</v>
      </c>
      <c r="C554">
        <f t="shared" si="46"/>
        <v>18.5</v>
      </c>
      <c r="D554">
        <v>1</v>
      </c>
      <c r="E554">
        <v>82.393500000000003</v>
      </c>
      <c r="F554">
        <v>3.2829999999999998E-2</v>
      </c>
      <c r="G554">
        <v>74.034000000000006</v>
      </c>
      <c r="H554">
        <v>76.100999999999999</v>
      </c>
      <c r="I554">
        <f>VLOOKUP($C554,'Boys CDC 0-20'!$B$2:$F$243,3,FALSE)</f>
        <v>0.16530416910000001</v>
      </c>
      <c r="J554">
        <f>VLOOKUP($C554,'Boys CDC 0-20'!$B$2:$F$243,4,FALSE)</f>
        <v>82.405436433999995</v>
      </c>
      <c r="K554">
        <f>VLOOKUP($C554,'Boys CDC 0-20'!$B$2:$F$243,5,FALSE)</f>
        <v>3.9494364699999999E-2</v>
      </c>
      <c r="L554">
        <f t="shared" si="44"/>
        <v>-2.0020255886639018</v>
      </c>
      <c r="M554">
        <f t="shared" si="47"/>
        <v>2.2640989759618124</v>
      </c>
    </row>
    <row r="555" spans="1:13" x14ac:dyDescent="0.3">
      <c r="A555">
        <v>553</v>
      </c>
      <c r="B555">
        <f t="shared" si="45"/>
        <v>1.514031485284052</v>
      </c>
      <c r="C555">
        <f t="shared" si="46"/>
        <v>18.5</v>
      </c>
      <c r="D555">
        <v>1</v>
      </c>
      <c r="E555">
        <v>82.426100000000005</v>
      </c>
      <c r="F555">
        <v>3.2840000000000001E-2</v>
      </c>
      <c r="G555">
        <v>74.061000000000007</v>
      </c>
      <c r="H555">
        <v>76.129000000000005</v>
      </c>
      <c r="I555">
        <f>VLOOKUP($C555,'Boys CDC 0-20'!$B$2:$F$243,3,FALSE)</f>
        <v>0.16530416910000001</v>
      </c>
      <c r="J555">
        <f>VLOOKUP($C555,'Boys CDC 0-20'!$B$2:$F$243,4,FALSE)</f>
        <v>82.405436433999995</v>
      </c>
      <c r="K555">
        <f>VLOOKUP($C555,'Boys CDC 0-20'!$B$2:$F$243,5,FALSE)</f>
        <v>3.9494364699999999E-2</v>
      </c>
      <c r="L555">
        <f t="shared" si="44"/>
        <v>-1.9928326992520509</v>
      </c>
      <c r="M555">
        <f t="shared" si="47"/>
        <v>2.3139884920780749</v>
      </c>
    </row>
    <row r="556" spans="1:13" x14ac:dyDescent="0.3">
      <c r="A556">
        <v>554</v>
      </c>
      <c r="B556">
        <f t="shared" si="45"/>
        <v>1.516769336071184</v>
      </c>
      <c r="C556">
        <f t="shared" si="46"/>
        <v>18.5</v>
      </c>
      <c r="D556">
        <v>1</v>
      </c>
      <c r="E556">
        <v>82.458699999999993</v>
      </c>
      <c r="F556">
        <v>3.2849999999999997E-2</v>
      </c>
      <c r="G556">
        <v>74.087999999999994</v>
      </c>
      <c r="H556">
        <v>76.156999999999996</v>
      </c>
      <c r="I556">
        <f>VLOOKUP($C556,'Boys CDC 0-20'!$B$2:$F$243,3,FALSE)</f>
        <v>0.16530416910000001</v>
      </c>
      <c r="J556">
        <f>VLOOKUP($C556,'Boys CDC 0-20'!$B$2:$F$243,4,FALSE)</f>
        <v>82.405436433999995</v>
      </c>
      <c r="K556">
        <f>VLOOKUP($C556,'Boys CDC 0-20'!$B$2:$F$243,5,FALSE)</f>
        <v>3.9494364699999999E-2</v>
      </c>
      <c r="L556">
        <f t="shared" si="44"/>
        <v>-1.9836426316097191</v>
      </c>
      <c r="M556">
        <f t="shared" si="47"/>
        <v>2.3647846557998697</v>
      </c>
    </row>
    <row r="557" spans="1:13" x14ac:dyDescent="0.3">
      <c r="A557">
        <v>555</v>
      </c>
      <c r="B557">
        <f t="shared" si="45"/>
        <v>1.5195071868583163</v>
      </c>
      <c r="C557">
        <f t="shared" si="46"/>
        <v>18.5</v>
      </c>
      <c r="D557">
        <v>1</v>
      </c>
      <c r="E557">
        <v>82.491200000000006</v>
      </c>
      <c r="F557">
        <v>3.286E-2</v>
      </c>
      <c r="G557">
        <v>74.114999999999995</v>
      </c>
      <c r="H557">
        <v>76.185000000000002</v>
      </c>
      <c r="I557">
        <f>VLOOKUP($C557,'Boys CDC 0-20'!$B$2:$F$243,3,FALSE)</f>
        <v>0.16530416910000001</v>
      </c>
      <c r="J557">
        <f>VLOOKUP($C557,'Boys CDC 0-20'!$B$2:$F$243,4,FALSE)</f>
        <v>82.405436433999995</v>
      </c>
      <c r="K557">
        <f>VLOOKUP($C557,'Boys CDC 0-20'!$B$2:$F$243,5,FALSE)</f>
        <v>3.9494364699999999E-2</v>
      </c>
      <c r="L557">
        <f t="shared" si="44"/>
        <v>-1.9744553838337959</v>
      </c>
      <c r="M557">
        <f t="shared" si="47"/>
        <v>2.4164992916812693</v>
      </c>
    </row>
    <row r="558" spans="1:13" x14ac:dyDescent="0.3">
      <c r="A558">
        <v>556</v>
      </c>
      <c r="B558">
        <f t="shared" si="45"/>
        <v>1.5222450376454484</v>
      </c>
      <c r="C558">
        <f t="shared" si="46"/>
        <v>18.5</v>
      </c>
      <c r="D558">
        <v>1</v>
      </c>
      <c r="E558">
        <v>82.523700000000005</v>
      </c>
      <c r="F558">
        <v>3.2870000000000003E-2</v>
      </c>
      <c r="G558">
        <v>74.141000000000005</v>
      </c>
      <c r="H558">
        <v>76.212999999999994</v>
      </c>
      <c r="I558">
        <f>VLOOKUP($C558,'Boys CDC 0-20'!$B$2:$F$243,3,FALSE)</f>
        <v>0.16530416910000001</v>
      </c>
      <c r="J558">
        <f>VLOOKUP($C558,'Boys CDC 0-20'!$B$2:$F$243,4,FALSE)</f>
        <v>82.405436433999995</v>
      </c>
      <c r="K558">
        <f>VLOOKUP($C558,'Boys CDC 0-20'!$B$2:$F$243,5,FALSE)</f>
        <v>3.9494364699999999E-2</v>
      </c>
      <c r="L558">
        <f t="shared" si="44"/>
        <v>-1.965270954023109</v>
      </c>
      <c r="M558">
        <f t="shared" si="47"/>
        <v>2.4691442756455282</v>
      </c>
    </row>
    <row r="559" spans="1:13" x14ac:dyDescent="0.3">
      <c r="A559">
        <v>557</v>
      </c>
      <c r="B559">
        <f t="shared" si="45"/>
        <v>1.5249828884325805</v>
      </c>
      <c r="C559">
        <f t="shared" si="46"/>
        <v>18.5</v>
      </c>
      <c r="D559">
        <v>1</v>
      </c>
      <c r="E559">
        <v>82.556200000000004</v>
      </c>
      <c r="F559">
        <v>3.288E-2</v>
      </c>
      <c r="G559">
        <v>74.168000000000006</v>
      </c>
      <c r="H559">
        <v>76.241</v>
      </c>
      <c r="I559">
        <f>VLOOKUP($C559,'Boys CDC 0-20'!$B$2:$F$243,3,FALSE)</f>
        <v>0.16530416910000001</v>
      </c>
      <c r="J559">
        <f>VLOOKUP($C559,'Boys CDC 0-20'!$B$2:$F$243,4,FALSE)</f>
        <v>82.405436433999995</v>
      </c>
      <c r="K559">
        <f>VLOOKUP($C559,'Boys CDC 0-20'!$B$2:$F$243,5,FALSE)</f>
        <v>3.9494364699999999E-2</v>
      </c>
      <c r="L559">
        <f t="shared" si="44"/>
        <v>-1.9560893402785102</v>
      </c>
      <c r="M559">
        <f t="shared" si="47"/>
        <v>2.5227315329030997</v>
      </c>
    </row>
    <row r="560" spans="1:13" x14ac:dyDescent="0.3">
      <c r="A560">
        <v>558</v>
      </c>
      <c r="B560">
        <f t="shared" si="45"/>
        <v>1.5277207392197125</v>
      </c>
      <c r="C560">
        <f t="shared" si="46"/>
        <v>18.5</v>
      </c>
      <c r="D560">
        <v>1</v>
      </c>
      <c r="E560">
        <v>82.588700000000003</v>
      </c>
      <c r="F560">
        <v>3.2890000000000003E-2</v>
      </c>
      <c r="G560">
        <v>74.194999999999993</v>
      </c>
      <c r="H560">
        <v>76.27</v>
      </c>
      <c r="I560">
        <f>VLOOKUP($C560,'Boys CDC 0-20'!$B$2:$F$243,3,FALSE)</f>
        <v>0.16530416910000001</v>
      </c>
      <c r="J560">
        <f>VLOOKUP($C560,'Boys CDC 0-20'!$B$2:$F$243,4,FALSE)</f>
        <v>82.405436433999995</v>
      </c>
      <c r="K560">
        <f>VLOOKUP($C560,'Boys CDC 0-20'!$B$2:$F$243,5,FALSE)</f>
        <v>3.9494364699999999E-2</v>
      </c>
      <c r="L560">
        <f t="shared" si="44"/>
        <v>-1.9465827784562526</v>
      </c>
      <c r="M560">
        <f t="shared" si="47"/>
        <v>2.5792387460021078</v>
      </c>
    </row>
    <row r="561" spans="1:13" x14ac:dyDescent="0.3">
      <c r="A561">
        <v>559</v>
      </c>
      <c r="B561">
        <f t="shared" si="45"/>
        <v>1.5304585900068446</v>
      </c>
      <c r="C561">
        <f t="shared" si="46"/>
        <v>18.5</v>
      </c>
      <c r="D561">
        <v>1</v>
      </c>
      <c r="E561">
        <v>82.621099999999998</v>
      </c>
      <c r="F561">
        <v>3.2899999999999999E-2</v>
      </c>
      <c r="G561">
        <v>74.221000000000004</v>
      </c>
      <c r="H561">
        <v>76.298000000000002</v>
      </c>
      <c r="I561">
        <f>VLOOKUP($C561,'Boys CDC 0-20'!$B$2:$F$243,3,FALSE)</f>
        <v>0.16530416910000001</v>
      </c>
      <c r="J561">
        <f>VLOOKUP($C561,'Boys CDC 0-20'!$B$2:$F$243,4,FALSE)</f>
        <v>82.405436433999995</v>
      </c>
      <c r="K561">
        <f>VLOOKUP($C561,'Boys CDC 0-20'!$B$2:$F$243,5,FALSE)</f>
        <v>3.9494364699999999E-2</v>
      </c>
      <c r="L561">
        <f t="shared" si="44"/>
        <v>-1.9374068915575804</v>
      </c>
      <c r="M561">
        <f t="shared" si="47"/>
        <v>2.6347812441172733</v>
      </c>
    </row>
    <row r="562" spans="1:13" x14ac:dyDescent="0.3">
      <c r="A562">
        <v>560</v>
      </c>
      <c r="B562">
        <f t="shared" si="45"/>
        <v>1.5331964407939767</v>
      </c>
      <c r="C562">
        <f t="shared" si="46"/>
        <v>18.5</v>
      </c>
      <c r="D562">
        <v>1</v>
      </c>
      <c r="E562">
        <v>82.653499999999994</v>
      </c>
      <c r="F562">
        <v>3.2910000000000002E-2</v>
      </c>
      <c r="G562">
        <v>74.248000000000005</v>
      </c>
      <c r="H562">
        <v>76.325999999999993</v>
      </c>
      <c r="I562">
        <f>VLOOKUP($C562,'Boys CDC 0-20'!$B$2:$F$243,3,FALSE)</f>
        <v>0.16530416910000001</v>
      </c>
      <c r="J562">
        <f>VLOOKUP($C562,'Boys CDC 0-20'!$B$2:$F$243,4,FALSE)</f>
        <v>82.405436433999995</v>
      </c>
      <c r="K562">
        <f>VLOOKUP($C562,'Boys CDC 0-20'!$B$2:$F$243,5,FALSE)</f>
        <v>3.9494364699999999E-2</v>
      </c>
      <c r="L562">
        <f t="shared" si="44"/>
        <v>-1.9282338149717893</v>
      </c>
      <c r="M562">
        <f t="shared" si="47"/>
        <v>2.691302496800267</v>
      </c>
    </row>
    <row r="563" spans="1:13" x14ac:dyDescent="0.3">
      <c r="A563">
        <v>561</v>
      </c>
      <c r="B563">
        <f t="shared" si="45"/>
        <v>1.5359342915811087</v>
      </c>
      <c r="C563">
        <f t="shared" si="46"/>
        <v>18.5</v>
      </c>
      <c r="D563">
        <v>1</v>
      </c>
      <c r="E563">
        <v>82.685900000000004</v>
      </c>
      <c r="F563">
        <v>3.2919999999999998E-2</v>
      </c>
      <c r="G563">
        <v>74.274000000000001</v>
      </c>
      <c r="H563">
        <v>76.353999999999999</v>
      </c>
      <c r="I563">
        <f>VLOOKUP($C563,'Boys CDC 0-20'!$B$2:$F$243,3,FALSE)</f>
        <v>0.16530416910000001</v>
      </c>
      <c r="J563">
        <f>VLOOKUP($C563,'Boys CDC 0-20'!$B$2:$F$243,4,FALSE)</f>
        <v>82.405436433999995</v>
      </c>
      <c r="K563">
        <f>VLOOKUP($C563,'Boys CDC 0-20'!$B$2:$F$243,5,FALSE)</f>
        <v>3.9494364699999999E-2</v>
      </c>
      <c r="L563">
        <f t="shared" si="44"/>
        <v>-1.9190635468076556</v>
      </c>
      <c r="M563">
        <f t="shared" si="47"/>
        <v>2.7488146060046956</v>
      </c>
    </row>
    <row r="564" spans="1:13" x14ac:dyDescent="0.3">
      <c r="A564">
        <v>562</v>
      </c>
      <c r="B564">
        <f t="shared" si="45"/>
        <v>1.538672142368241</v>
      </c>
      <c r="C564">
        <f t="shared" si="46"/>
        <v>18.5</v>
      </c>
      <c r="D564">
        <v>1</v>
      </c>
      <c r="E564">
        <v>82.718199999999996</v>
      </c>
      <c r="F564">
        <v>3.2930000000000001E-2</v>
      </c>
      <c r="G564">
        <v>74.301000000000002</v>
      </c>
      <c r="H564">
        <v>76.381</v>
      </c>
      <c r="I564">
        <f>VLOOKUP($C564,'Boys CDC 0-20'!$B$2:$F$243,3,FALSE)</f>
        <v>0.16530416910000001</v>
      </c>
      <c r="J564">
        <f>VLOOKUP($C564,'Boys CDC 0-20'!$B$2:$F$243,4,FALSE)</f>
        <v>82.405436433999995</v>
      </c>
      <c r="K564">
        <f>VLOOKUP($C564,'Boys CDC 0-20'!$B$2:$F$243,5,FALSE)</f>
        <v>3.9494364699999999E-2</v>
      </c>
      <c r="L564">
        <f t="shared" si="44"/>
        <v>-1.9102234462144683</v>
      </c>
      <c r="M564">
        <f t="shared" si="47"/>
        <v>2.8052224783684498</v>
      </c>
    </row>
    <row r="565" spans="1:13" x14ac:dyDescent="0.3">
      <c r="A565">
        <v>563</v>
      </c>
      <c r="B565">
        <f t="shared" si="45"/>
        <v>1.5414099931553731</v>
      </c>
      <c r="C565">
        <f t="shared" si="46"/>
        <v>18.5</v>
      </c>
      <c r="D565">
        <v>1</v>
      </c>
      <c r="E565">
        <v>82.750500000000002</v>
      </c>
      <c r="F565">
        <v>3.2939999999999997E-2</v>
      </c>
      <c r="G565">
        <v>74.326999999999998</v>
      </c>
      <c r="H565">
        <v>76.409000000000006</v>
      </c>
      <c r="I565">
        <f>VLOOKUP($C565,'Boys CDC 0-20'!$B$2:$F$243,3,FALSE)</f>
        <v>0.16530416910000001</v>
      </c>
      <c r="J565">
        <f>VLOOKUP($C565,'Boys CDC 0-20'!$B$2:$F$243,4,FALSE)</f>
        <v>82.405436433999995</v>
      </c>
      <c r="K565">
        <f>VLOOKUP($C565,'Boys CDC 0-20'!$B$2:$F$243,5,FALSE)</f>
        <v>3.9494364699999999E-2</v>
      </c>
      <c r="L565">
        <f t="shared" si="44"/>
        <v>-1.901058689094526</v>
      </c>
      <c r="M565">
        <f t="shared" si="47"/>
        <v>2.8647162901109975</v>
      </c>
    </row>
    <row r="566" spans="1:13" x14ac:dyDescent="0.3">
      <c r="A566">
        <v>564</v>
      </c>
      <c r="B566">
        <f t="shared" si="45"/>
        <v>1.5441478439425051</v>
      </c>
      <c r="C566">
        <f t="shared" si="46"/>
        <v>18.5</v>
      </c>
      <c r="D566">
        <v>1</v>
      </c>
      <c r="E566">
        <v>82.782799999999995</v>
      </c>
      <c r="F566">
        <v>3.295E-2</v>
      </c>
      <c r="G566">
        <v>74.353999999999999</v>
      </c>
      <c r="H566">
        <v>76.436999999999998</v>
      </c>
      <c r="I566">
        <f>VLOOKUP($C566,'Boys CDC 0-20'!$B$2:$F$243,3,FALSE)</f>
        <v>0.16530416910000001</v>
      </c>
      <c r="J566">
        <f>VLOOKUP($C566,'Boys CDC 0-20'!$B$2:$F$243,4,FALSE)</f>
        <v>82.405436433999995</v>
      </c>
      <c r="K566">
        <f>VLOOKUP($C566,'Boys CDC 0-20'!$B$2:$F$243,5,FALSE)</f>
        <v>3.9494364699999999E-2</v>
      </c>
      <c r="L566">
        <f t="shared" si="44"/>
        <v>-1.8918967348017306</v>
      </c>
      <c r="M566">
        <f t="shared" si="47"/>
        <v>2.9252370463962016</v>
      </c>
    </row>
    <row r="567" spans="1:13" x14ac:dyDescent="0.3">
      <c r="A567">
        <v>565</v>
      </c>
      <c r="B567">
        <f t="shared" si="45"/>
        <v>1.5468856947296372</v>
      </c>
      <c r="C567">
        <f t="shared" si="46"/>
        <v>18.5</v>
      </c>
      <c r="D567">
        <v>1</v>
      </c>
      <c r="E567">
        <v>82.815100000000001</v>
      </c>
      <c r="F567">
        <v>3.2960000000000003E-2</v>
      </c>
      <c r="G567">
        <v>74.38</v>
      </c>
      <c r="H567">
        <v>76.465000000000003</v>
      </c>
      <c r="I567">
        <f>VLOOKUP($C567,'Boys CDC 0-20'!$B$2:$F$243,3,FALSE)</f>
        <v>0.16530416910000001</v>
      </c>
      <c r="J567">
        <f>VLOOKUP($C567,'Boys CDC 0-20'!$B$2:$F$243,4,FALSE)</f>
        <v>82.405436433999995</v>
      </c>
      <c r="K567">
        <f>VLOOKUP($C567,'Boys CDC 0-20'!$B$2:$F$243,5,FALSE)</f>
        <v>3.9494364699999999E-2</v>
      </c>
      <c r="L567">
        <f t="shared" si="44"/>
        <v>-1.8827375814526464</v>
      </c>
      <c r="M567">
        <f t="shared" si="47"/>
        <v>2.9867969858516377</v>
      </c>
    </row>
    <row r="568" spans="1:13" x14ac:dyDescent="0.3">
      <c r="A568">
        <v>566</v>
      </c>
      <c r="B568">
        <f t="shared" si="45"/>
        <v>1.5496235455167693</v>
      </c>
      <c r="C568">
        <f t="shared" si="46"/>
        <v>18.5</v>
      </c>
      <c r="D568">
        <v>1</v>
      </c>
      <c r="E568">
        <v>82.847300000000004</v>
      </c>
      <c r="F568">
        <v>3.2969999999999999E-2</v>
      </c>
      <c r="G568">
        <v>74.406000000000006</v>
      </c>
      <c r="H568">
        <v>76.492999999999995</v>
      </c>
      <c r="I568">
        <f>VLOOKUP($C568,'Boys CDC 0-20'!$B$2:$F$243,3,FALSE)</f>
        <v>0.16530416910000001</v>
      </c>
      <c r="J568">
        <f>VLOOKUP($C568,'Boys CDC 0-20'!$B$2:$F$243,4,FALSE)</f>
        <v>82.405436433999995</v>
      </c>
      <c r="K568">
        <f>VLOOKUP($C568,'Boys CDC 0-20'!$B$2:$F$243,5,FALSE)</f>
        <v>3.9494364699999999E-2</v>
      </c>
      <c r="L568">
        <f t="shared" si="44"/>
        <v>-1.8735812271658281</v>
      </c>
      <c r="M568">
        <f t="shared" si="47"/>
        <v>3.0494083754348775</v>
      </c>
    </row>
    <row r="569" spans="1:13" x14ac:dyDescent="0.3">
      <c r="A569">
        <v>567</v>
      </c>
      <c r="B569">
        <f t="shared" si="45"/>
        <v>1.5523613963039014</v>
      </c>
      <c r="C569">
        <f t="shared" si="46"/>
        <v>18.5</v>
      </c>
      <c r="D569">
        <v>1</v>
      </c>
      <c r="E569">
        <v>82.879499999999993</v>
      </c>
      <c r="F569">
        <v>3.2980000000000002E-2</v>
      </c>
      <c r="G569">
        <v>74.433000000000007</v>
      </c>
      <c r="H569">
        <v>76.521000000000001</v>
      </c>
      <c r="I569">
        <f>VLOOKUP($C569,'Boys CDC 0-20'!$B$2:$F$243,3,FALSE)</f>
        <v>0.16530416910000001</v>
      </c>
      <c r="J569">
        <f>VLOOKUP($C569,'Boys CDC 0-20'!$B$2:$F$243,4,FALSE)</f>
        <v>82.405436433999995</v>
      </c>
      <c r="K569">
        <f>VLOOKUP($C569,'Boys CDC 0-20'!$B$2:$F$243,5,FALSE)</f>
        <v>3.9494364699999999E-2</v>
      </c>
      <c r="L569">
        <f t="shared" si="44"/>
        <v>-1.8644276700617342</v>
      </c>
      <c r="M569">
        <f t="shared" si="47"/>
        <v>3.113083507862175</v>
      </c>
    </row>
    <row r="570" spans="1:13" x14ac:dyDescent="0.3">
      <c r="A570">
        <v>568</v>
      </c>
      <c r="B570">
        <f t="shared" si="45"/>
        <v>1.5550992470910336</v>
      </c>
      <c r="C570">
        <f t="shared" si="46"/>
        <v>18.5</v>
      </c>
      <c r="D570">
        <v>1</v>
      </c>
      <c r="E570">
        <v>82.911699999999996</v>
      </c>
      <c r="F570">
        <v>3.2989999999999998E-2</v>
      </c>
      <c r="G570">
        <v>74.459000000000003</v>
      </c>
      <c r="H570">
        <v>76.549000000000007</v>
      </c>
      <c r="I570">
        <f>VLOOKUP($C570,'Boys CDC 0-20'!$B$2:$F$243,3,FALSE)</f>
        <v>0.16530416910000001</v>
      </c>
      <c r="J570">
        <f>VLOOKUP($C570,'Boys CDC 0-20'!$B$2:$F$243,4,FALSE)</f>
        <v>82.405436433999995</v>
      </c>
      <c r="K570">
        <f>VLOOKUP($C570,'Boys CDC 0-20'!$B$2:$F$243,5,FALSE)</f>
        <v>3.9494364699999999E-2</v>
      </c>
      <c r="L570">
        <f t="shared" si="44"/>
        <v>-1.8552769082628136</v>
      </c>
      <c r="M570">
        <f t="shared" si="47"/>
        <v>3.1778346989883417</v>
      </c>
    </row>
    <row r="571" spans="1:13" x14ac:dyDescent="0.3">
      <c r="A571">
        <v>569</v>
      </c>
      <c r="B571">
        <f t="shared" si="45"/>
        <v>1.5578370978781657</v>
      </c>
      <c r="C571">
        <f t="shared" si="46"/>
        <v>18.5</v>
      </c>
      <c r="D571">
        <v>1</v>
      </c>
      <c r="E571">
        <v>82.943799999999996</v>
      </c>
      <c r="F571">
        <v>3.3000000000000002E-2</v>
      </c>
      <c r="G571">
        <v>74.484999999999999</v>
      </c>
      <c r="H571">
        <v>76.575999999999993</v>
      </c>
      <c r="I571">
        <f>VLOOKUP($C571,'Boys CDC 0-20'!$B$2:$F$243,3,FALSE)</f>
        <v>0.16530416910000001</v>
      </c>
      <c r="J571">
        <f>VLOOKUP($C571,'Boys CDC 0-20'!$B$2:$F$243,4,FALSE)</f>
        <v>82.405436433999995</v>
      </c>
      <c r="K571">
        <f>VLOOKUP($C571,'Boys CDC 0-20'!$B$2:$F$243,5,FALSE)</f>
        <v>3.9494364699999999E-2</v>
      </c>
      <c r="L571">
        <f t="shared" si="44"/>
        <v>-1.8464556049694816</v>
      </c>
      <c r="M571">
        <f t="shared" si="47"/>
        <v>3.2413039906129928</v>
      </c>
    </row>
    <row r="572" spans="1:13" x14ac:dyDescent="0.3">
      <c r="A572">
        <v>570</v>
      </c>
      <c r="B572">
        <f t="shared" si="45"/>
        <v>1.5605749486652978</v>
      </c>
      <c r="C572">
        <f t="shared" si="46"/>
        <v>18.5</v>
      </c>
      <c r="D572">
        <v>1</v>
      </c>
      <c r="E572">
        <v>82.975899999999996</v>
      </c>
      <c r="F572">
        <v>3.3009999999999998E-2</v>
      </c>
      <c r="G572">
        <v>74.512</v>
      </c>
      <c r="H572">
        <v>76.603999999999999</v>
      </c>
      <c r="I572">
        <f>VLOOKUP($C572,'Boys CDC 0-20'!$B$2:$F$243,3,FALSE)</f>
        <v>0.16530416910000001</v>
      </c>
      <c r="J572">
        <f>VLOOKUP($C572,'Boys CDC 0-20'!$B$2:$F$243,4,FALSE)</f>
        <v>82.405436433999995</v>
      </c>
      <c r="K572">
        <f>VLOOKUP($C572,'Boys CDC 0-20'!$B$2:$F$243,5,FALSE)</f>
        <v>3.9494364699999999E-2</v>
      </c>
      <c r="L572">
        <f t="shared" si="44"/>
        <v>-1.8373103284897749</v>
      </c>
      <c r="M572">
        <f t="shared" si="47"/>
        <v>3.3082048005014788</v>
      </c>
    </row>
    <row r="573" spans="1:13" x14ac:dyDescent="0.3">
      <c r="A573">
        <v>571</v>
      </c>
      <c r="B573">
        <f t="shared" si="45"/>
        <v>1.5633127994524298</v>
      </c>
      <c r="C573">
        <f t="shared" si="46"/>
        <v>18.5</v>
      </c>
      <c r="D573">
        <v>1</v>
      </c>
      <c r="E573">
        <v>83.007999999999996</v>
      </c>
      <c r="F573">
        <v>3.3020000000000001E-2</v>
      </c>
      <c r="G573">
        <v>74.537999999999997</v>
      </c>
      <c r="H573">
        <v>76.632000000000005</v>
      </c>
      <c r="I573">
        <f>VLOOKUP($C573,'Boys CDC 0-20'!$B$2:$F$243,3,FALSE)</f>
        <v>0.16530416910000001</v>
      </c>
      <c r="J573">
        <f>VLOOKUP($C573,'Boys CDC 0-20'!$B$2:$F$243,4,FALSE)</f>
        <v>82.405436433999995</v>
      </c>
      <c r="K573">
        <f>VLOOKUP($C573,'Boys CDC 0-20'!$B$2:$F$243,5,FALSE)</f>
        <v>3.9494364699999999E-2</v>
      </c>
      <c r="L573">
        <f t="shared" si="44"/>
        <v>-1.828167841761017</v>
      </c>
      <c r="M573">
        <f t="shared" si="47"/>
        <v>3.3762182866058787</v>
      </c>
    </row>
    <row r="574" spans="1:13" x14ac:dyDescent="0.3">
      <c r="A574">
        <v>572</v>
      </c>
      <c r="B574">
        <f t="shared" si="45"/>
        <v>1.5660506502395619</v>
      </c>
      <c r="C574">
        <f t="shared" si="46"/>
        <v>18.5</v>
      </c>
      <c r="D574">
        <v>1</v>
      </c>
      <c r="E574">
        <v>83.04</v>
      </c>
      <c r="F574">
        <v>3.3029999999999997E-2</v>
      </c>
      <c r="G574">
        <v>74.563999999999993</v>
      </c>
      <c r="H574">
        <v>76.659000000000006</v>
      </c>
      <c r="I574">
        <f>VLOOKUP($C574,'Boys CDC 0-20'!$B$2:$F$243,3,FALSE)</f>
        <v>0.16530416910000001</v>
      </c>
      <c r="J574">
        <f>VLOOKUP($C574,'Boys CDC 0-20'!$B$2:$F$243,4,FALSE)</f>
        <v>82.405436433999995</v>
      </c>
      <c r="K574">
        <f>VLOOKUP($C574,'Boys CDC 0-20'!$B$2:$F$243,5,FALSE)</f>
        <v>3.9494364699999999E-2</v>
      </c>
      <c r="L574">
        <f t="shared" si="44"/>
        <v>-1.8193545127447888</v>
      </c>
      <c r="M574">
        <f t="shared" si="47"/>
        <v>3.4428680836623107</v>
      </c>
    </row>
    <row r="575" spans="1:13" x14ac:dyDescent="0.3">
      <c r="A575">
        <v>573</v>
      </c>
      <c r="B575">
        <f t="shared" si="45"/>
        <v>1.568788501026694</v>
      </c>
      <c r="C575">
        <f t="shared" si="46"/>
        <v>18.5</v>
      </c>
      <c r="D575">
        <v>1</v>
      </c>
      <c r="E575">
        <v>83.072100000000006</v>
      </c>
      <c r="F575">
        <v>3.304E-2</v>
      </c>
      <c r="G575">
        <v>74.59</v>
      </c>
      <c r="H575">
        <v>76.686999999999998</v>
      </c>
      <c r="I575">
        <f>VLOOKUP($C575,'Boys CDC 0-20'!$B$2:$F$243,3,FALSE)</f>
        <v>0.16530416910000001</v>
      </c>
      <c r="J575">
        <f>VLOOKUP($C575,'Boys CDC 0-20'!$B$2:$F$243,4,FALSE)</f>
        <v>82.405436433999995</v>
      </c>
      <c r="K575">
        <f>VLOOKUP($C575,'Boys CDC 0-20'!$B$2:$F$243,5,FALSE)</f>
        <v>3.9494364699999999E-2</v>
      </c>
      <c r="L575">
        <f t="shared" si="44"/>
        <v>-1.8102175004419163</v>
      </c>
      <c r="M575">
        <f t="shared" si="47"/>
        <v>3.5131032377540872</v>
      </c>
    </row>
    <row r="576" spans="1:13" x14ac:dyDescent="0.3">
      <c r="A576">
        <v>574</v>
      </c>
      <c r="B576">
        <f t="shared" si="45"/>
        <v>1.5715263518138261</v>
      </c>
      <c r="C576">
        <f t="shared" si="46"/>
        <v>18.5</v>
      </c>
      <c r="D576">
        <v>1</v>
      </c>
      <c r="E576">
        <v>83.104100000000003</v>
      </c>
      <c r="F576">
        <v>3.3050000000000003E-2</v>
      </c>
      <c r="G576">
        <v>74.616</v>
      </c>
      <c r="H576">
        <v>76.715000000000003</v>
      </c>
      <c r="I576">
        <f>VLOOKUP($C576,'Boys CDC 0-20'!$B$2:$F$243,3,FALSE)</f>
        <v>0.16530416910000001</v>
      </c>
      <c r="J576">
        <f>VLOOKUP($C576,'Boys CDC 0-20'!$B$2:$F$243,4,FALSE)</f>
        <v>82.405436433999995</v>
      </c>
      <c r="K576">
        <f>VLOOKUP($C576,'Boys CDC 0-20'!$B$2:$F$243,5,FALSE)</f>
        <v>3.9494364699999999E-2</v>
      </c>
      <c r="L576">
        <f t="shared" si="44"/>
        <v>-1.8010832723527737</v>
      </c>
      <c r="M576">
        <f t="shared" si="47"/>
        <v>3.5844877933441945</v>
      </c>
    </row>
    <row r="577" spans="1:13" x14ac:dyDescent="0.3">
      <c r="A577">
        <v>575</v>
      </c>
      <c r="B577">
        <f t="shared" si="45"/>
        <v>1.5742642026009583</v>
      </c>
      <c r="C577">
        <f t="shared" si="46"/>
        <v>18.5</v>
      </c>
      <c r="D577">
        <v>1</v>
      </c>
      <c r="E577">
        <v>83.135999999999996</v>
      </c>
      <c r="F577">
        <v>3.3059999999999999E-2</v>
      </c>
      <c r="G577">
        <v>74.643000000000001</v>
      </c>
      <c r="H577">
        <v>76.742000000000004</v>
      </c>
      <c r="I577">
        <f>VLOOKUP($C577,'Boys CDC 0-20'!$B$2:$F$243,3,FALSE)</f>
        <v>0.16530416910000001</v>
      </c>
      <c r="J577">
        <f>VLOOKUP($C577,'Boys CDC 0-20'!$B$2:$F$243,4,FALSE)</f>
        <v>82.405436433999995</v>
      </c>
      <c r="K577">
        <f>VLOOKUP($C577,'Boys CDC 0-20'!$B$2:$F$243,5,FALSE)</f>
        <v>3.9494364699999999E-2</v>
      </c>
      <c r="L577">
        <f t="shared" si="44"/>
        <v>-1.7922779017860175</v>
      </c>
      <c r="M577">
        <f t="shared" si="47"/>
        <v>3.6544230641700106</v>
      </c>
    </row>
    <row r="578" spans="1:13" x14ac:dyDescent="0.3">
      <c r="A578">
        <v>576</v>
      </c>
      <c r="B578">
        <f t="shared" si="45"/>
        <v>1.5770020533880904</v>
      </c>
      <c r="C578">
        <f t="shared" si="46"/>
        <v>18.5</v>
      </c>
      <c r="D578">
        <v>1</v>
      </c>
      <c r="E578">
        <v>83.168000000000006</v>
      </c>
      <c r="F578">
        <v>3.3079999999999998E-2</v>
      </c>
      <c r="G578">
        <v>74.665999999999997</v>
      </c>
      <c r="H578">
        <v>76.768000000000001</v>
      </c>
      <c r="I578">
        <f>VLOOKUP($C578,'Boys CDC 0-20'!$B$2:$F$243,3,FALSE)</f>
        <v>0.16530416910000001</v>
      </c>
      <c r="J578">
        <f>VLOOKUP($C578,'Boys CDC 0-20'!$B$2:$F$243,4,FALSE)</f>
        <v>82.405436433999995</v>
      </c>
      <c r="K578">
        <f>VLOOKUP($C578,'Boys CDC 0-20'!$B$2:$F$243,5,FALSE)</f>
        <v>3.9494364699999999E-2</v>
      </c>
      <c r="L578">
        <f t="shared" ref="L578:L641" si="48">(((H578/J578)^I578)-1)/(I578*K578)</f>
        <v>-1.7838010996990488</v>
      </c>
      <c r="M578">
        <f t="shared" si="47"/>
        <v>3.722799541651999</v>
      </c>
    </row>
    <row r="579" spans="1:13" x14ac:dyDescent="0.3">
      <c r="A579">
        <v>577</v>
      </c>
      <c r="B579">
        <f t="shared" ref="B579:B642" si="49">A579/365.25</f>
        <v>1.5797399041752225</v>
      </c>
      <c r="C579">
        <f t="shared" ref="C579:C642" si="50">IF(B579=0,0,INT(B579*12)+0.5)</f>
        <v>18.5</v>
      </c>
      <c r="D579">
        <v>1</v>
      </c>
      <c r="E579">
        <v>83.1999</v>
      </c>
      <c r="F579">
        <v>3.3090000000000001E-2</v>
      </c>
      <c r="G579">
        <v>74.691999999999993</v>
      </c>
      <c r="H579">
        <v>76.795000000000002</v>
      </c>
      <c r="I579">
        <f>VLOOKUP($C579,'Boys CDC 0-20'!$B$2:$F$243,3,FALSE)</f>
        <v>0.16530416910000001</v>
      </c>
      <c r="J579">
        <f>VLOOKUP($C579,'Boys CDC 0-20'!$B$2:$F$243,4,FALSE)</f>
        <v>82.405436433999995</v>
      </c>
      <c r="K579">
        <f>VLOOKUP($C579,'Boys CDC 0-20'!$B$2:$F$243,5,FALSE)</f>
        <v>3.9494364699999999E-2</v>
      </c>
      <c r="L579">
        <f t="shared" si="48"/>
        <v>-1.7750008027758311</v>
      </c>
      <c r="M579">
        <f t="shared" ref="M579:M642" si="51">(_xlfn.NORM.S.DIST(L579,TRUE))*100</f>
        <v>3.794887731795924</v>
      </c>
    </row>
    <row r="580" spans="1:13" x14ac:dyDescent="0.3">
      <c r="A580">
        <v>578</v>
      </c>
      <c r="B580">
        <f t="shared" si="49"/>
        <v>1.5824777549623545</v>
      </c>
      <c r="C580">
        <f t="shared" si="50"/>
        <v>18.5</v>
      </c>
      <c r="D580">
        <v>1</v>
      </c>
      <c r="E580">
        <v>83.231800000000007</v>
      </c>
      <c r="F580">
        <v>3.3099999999999997E-2</v>
      </c>
      <c r="G580">
        <v>74.718000000000004</v>
      </c>
      <c r="H580">
        <v>76.822999999999993</v>
      </c>
      <c r="I580">
        <f>VLOOKUP($C580,'Boys CDC 0-20'!$B$2:$F$243,3,FALSE)</f>
        <v>0.16530416910000001</v>
      </c>
      <c r="J580">
        <f>VLOOKUP($C580,'Boys CDC 0-20'!$B$2:$F$243,4,FALSE)</f>
        <v>82.405436433999995</v>
      </c>
      <c r="K580">
        <f>VLOOKUP($C580,'Boys CDC 0-20'!$B$2:$F$243,5,FALSE)</f>
        <v>3.9494364699999999E-2</v>
      </c>
      <c r="L580">
        <f t="shared" si="48"/>
        <v>-1.76587729635202</v>
      </c>
      <c r="M580">
        <f t="shared" si="51"/>
        <v>3.8708218461548936</v>
      </c>
    </row>
    <row r="581" spans="1:13" x14ac:dyDescent="0.3">
      <c r="A581">
        <v>579</v>
      </c>
      <c r="B581">
        <f t="shared" si="49"/>
        <v>1.5852156057494866</v>
      </c>
      <c r="C581">
        <f t="shared" si="50"/>
        <v>19.5</v>
      </c>
      <c r="D581">
        <v>1</v>
      </c>
      <c r="E581">
        <v>83.2637</v>
      </c>
      <c r="F581">
        <v>3.3110000000000001E-2</v>
      </c>
      <c r="G581">
        <v>74.744</v>
      </c>
      <c r="H581">
        <v>76.849999999999994</v>
      </c>
      <c r="I581">
        <f>VLOOKUP($C581,'Boys CDC 0-20'!$B$2:$F$243,3,FALSE)</f>
        <v>0.31330180860000001</v>
      </c>
      <c r="J581">
        <f>VLOOKUP($C581,'Boys CDC 0-20'!$B$2:$F$243,4,FALSE)</f>
        <v>83.339380626999997</v>
      </c>
      <c r="K581">
        <f>VLOOKUP($C581,'Boys CDC 0-20'!$B$2:$F$243,5,FALSE)</f>
        <v>3.9644237899999997E-2</v>
      </c>
      <c r="L581">
        <f t="shared" si="48"/>
        <v>-2.0190810441336988</v>
      </c>
      <c r="M581">
        <f t="shared" si="51"/>
        <v>2.1739398362078313</v>
      </c>
    </row>
    <row r="582" spans="1:13" x14ac:dyDescent="0.3">
      <c r="A582">
        <v>580</v>
      </c>
      <c r="B582">
        <f t="shared" si="49"/>
        <v>1.5879534565366187</v>
      </c>
      <c r="C582">
        <f t="shared" si="50"/>
        <v>19.5</v>
      </c>
      <c r="D582">
        <v>1</v>
      </c>
      <c r="E582">
        <v>83.295500000000004</v>
      </c>
      <c r="F582">
        <v>3.3119999999999997E-2</v>
      </c>
      <c r="G582">
        <v>74.77</v>
      </c>
      <c r="H582">
        <v>76.878</v>
      </c>
      <c r="I582">
        <f>VLOOKUP($C582,'Boys CDC 0-20'!$B$2:$F$243,3,FALSE)</f>
        <v>0.31330180860000001</v>
      </c>
      <c r="J582">
        <f>VLOOKUP($C582,'Boys CDC 0-20'!$B$2:$F$243,4,FALSE)</f>
        <v>83.339380626999997</v>
      </c>
      <c r="K582">
        <f>VLOOKUP($C582,'Boys CDC 0-20'!$B$2:$F$243,5,FALSE)</f>
        <v>3.9644237899999997E-2</v>
      </c>
      <c r="L582">
        <f t="shared" si="48"/>
        <v>-2.0101222504209857</v>
      </c>
      <c r="M582">
        <f t="shared" si="51"/>
        <v>2.2209125826356608</v>
      </c>
    </row>
    <row r="583" spans="1:13" x14ac:dyDescent="0.3">
      <c r="A583">
        <v>581</v>
      </c>
      <c r="B583">
        <f t="shared" si="49"/>
        <v>1.5906913073237507</v>
      </c>
      <c r="C583">
        <f t="shared" si="50"/>
        <v>19.5</v>
      </c>
      <c r="D583">
        <v>1</v>
      </c>
      <c r="E583">
        <v>83.327299999999994</v>
      </c>
      <c r="F583">
        <v>3.313E-2</v>
      </c>
      <c r="G583">
        <v>74.796000000000006</v>
      </c>
      <c r="H583">
        <v>76.905000000000001</v>
      </c>
      <c r="I583">
        <f>VLOOKUP($C583,'Boys CDC 0-20'!$B$2:$F$243,3,FALSE)</f>
        <v>0.31330180860000001</v>
      </c>
      <c r="J583">
        <f>VLOOKUP($C583,'Boys CDC 0-20'!$B$2:$F$243,4,FALSE)</f>
        <v>83.339380626999997</v>
      </c>
      <c r="K583">
        <f>VLOOKUP($C583,'Boys CDC 0-20'!$B$2:$F$243,5,FALSE)</f>
        <v>3.9644237899999997E-2</v>
      </c>
      <c r="L583">
        <f t="shared" si="48"/>
        <v>-2.0014855354081402</v>
      </c>
      <c r="M583">
        <f t="shared" si="51"/>
        <v>2.2670045515325712</v>
      </c>
    </row>
    <row r="584" spans="1:13" x14ac:dyDescent="0.3">
      <c r="A584">
        <v>582</v>
      </c>
      <c r="B584">
        <f t="shared" si="49"/>
        <v>1.593429158110883</v>
      </c>
      <c r="C584">
        <f t="shared" si="50"/>
        <v>19.5</v>
      </c>
      <c r="D584">
        <v>1</v>
      </c>
      <c r="E584">
        <v>83.359099999999998</v>
      </c>
      <c r="F584">
        <v>3.3140000000000003E-2</v>
      </c>
      <c r="G584">
        <v>74.822000000000003</v>
      </c>
      <c r="H584">
        <v>76.933000000000007</v>
      </c>
      <c r="I584">
        <f>VLOOKUP($C584,'Boys CDC 0-20'!$B$2:$F$243,3,FALSE)</f>
        <v>0.31330180860000001</v>
      </c>
      <c r="J584">
        <f>VLOOKUP($C584,'Boys CDC 0-20'!$B$2:$F$243,4,FALSE)</f>
        <v>83.339380626999997</v>
      </c>
      <c r="K584">
        <f>VLOOKUP($C584,'Boys CDC 0-20'!$B$2:$F$243,5,FALSE)</f>
        <v>3.9644237899999997E-2</v>
      </c>
      <c r="L584">
        <f t="shared" si="48"/>
        <v>-1.9925311410925572</v>
      </c>
      <c r="M584">
        <f t="shared" si="51"/>
        <v>2.3156405944895715</v>
      </c>
    </row>
    <row r="585" spans="1:13" x14ac:dyDescent="0.3">
      <c r="A585">
        <v>583</v>
      </c>
      <c r="B585">
        <f t="shared" si="49"/>
        <v>1.5961670088980151</v>
      </c>
      <c r="C585">
        <f t="shared" si="50"/>
        <v>19.5</v>
      </c>
      <c r="D585">
        <v>1</v>
      </c>
      <c r="E585">
        <v>83.390799999999999</v>
      </c>
      <c r="F585">
        <v>3.3149999999999999E-2</v>
      </c>
      <c r="G585">
        <v>74.847999999999999</v>
      </c>
      <c r="H585">
        <v>76.959999999999994</v>
      </c>
      <c r="I585">
        <f>VLOOKUP($C585,'Boys CDC 0-20'!$B$2:$F$243,3,FALSE)</f>
        <v>0.31330180860000001</v>
      </c>
      <c r="J585">
        <f>VLOOKUP($C585,'Boys CDC 0-20'!$B$2:$F$243,4,FALSE)</f>
        <v>83.339380626999997</v>
      </c>
      <c r="K585">
        <f>VLOOKUP($C585,'Boys CDC 0-20'!$B$2:$F$243,5,FALSE)</f>
        <v>3.9644237899999997E-2</v>
      </c>
      <c r="L585">
        <f t="shared" si="48"/>
        <v>-1.983898665797615</v>
      </c>
      <c r="M585">
        <f t="shared" si="51"/>
        <v>2.363356884966048</v>
      </c>
    </row>
    <row r="586" spans="1:13" x14ac:dyDescent="0.3">
      <c r="A586">
        <v>584</v>
      </c>
      <c r="B586">
        <f t="shared" si="49"/>
        <v>1.5989048596851472</v>
      </c>
      <c r="C586">
        <f t="shared" si="50"/>
        <v>19.5</v>
      </c>
      <c r="D586">
        <v>1</v>
      </c>
      <c r="E586">
        <v>83.422600000000003</v>
      </c>
      <c r="F586">
        <v>3.3160000000000002E-2</v>
      </c>
      <c r="G586">
        <v>74.873999999999995</v>
      </c>
      <c r="H586">
        <v>76.986999999999995</v>
      </c>
      <c r="I586">
        <f>VLOOKUP($C586,'Boys CDC 0-20'!$B$2:$F$243,3,FALSE)</f>
        <v>0.31330180860000001</v>
      </c>
      <c r="J586">
        <f>VLOOKUP($C586,'Boys CDC 0-20'!$B$2:$F$243,4,FALSE)</f>
        <v>83.339380626999997</v>
      </c>
      <c r="K586">
        <f>VLOOKUP($C586,'Boys CDC 0-20'!$B$2:$F$243,5,FALSE)</f>
        <v>3.9644237899999997E-2</v>
      </c>
      <c r="L586">
        <f t="shared" si="48"/>
        <v>-1.9752682699486981</v>
      </c>
      <c r="M586">
        <f t="shared" si="51"/>
        <v>2.4118856022119135</v>
      </c>
    </row>
    <row r="587" spans="1:13" x14ac:dyDescent="0.3">
      <c r="A587">
        <v>585</v>
      </c>
      <c r="B587">
        <f t="shared" si="49"/>
        <v>1.6016427104722792</v>
      </c>
      <c r="C587">
        <f t="shared" si="50"/>
        <v>19.5</v>
      </c>
      <c r="D587">
        <v>1</v>
      </c>
      <c r="E587">
        <v>83.454300000000003</v>
      </c>
      <c r="F587">
        <v>3.3169999999999998E-2</v>
      </c>
      <c r="G587">
        <v>74.900000000000006</v>
      </c>
      <c r="H587">
        <v>77.015000000000001</v>
      </c>
      <c r="I587">
        <f>VLOOKUP($C587,'Boys CDC 0-20'!$B$2:$F$243,3,FALSE)</f>
        <v>0.31330180860000001</v>
      </c>
      <c r="J587">
        <f>VLOOKUP($C587,'Boys CDC 0-20'!$B$2:$F$243,4,FALSE)</f>
        <v>83.339380626999997</v>
      </c>
      <c r="K587">
        <f>VLOOKUP($C587,'Boys CDC 0-20'!$B$2:$F$243,5,FALSE)</f>
        <v>3.9644237899999997E-2</v>
      </c>
      <c r="L587">
        <f t="shared" si="48"/>
        <v>-1.9663204248909785</v>
      </c>
      <c r="M587">
        <f t="shared" si="51"/>
        <v>2.4630804460940641</v>
      </c>
    </row>
    <row r="588" spans="1:13" x14ac:dyDescent="0.3">
      <c r="A588">
        <v>586</v>
      </c>
      <c r="B588">
        <f t="shared" si="49"/>
        <v>1.6043805612594113</v>
      </c>
      <c r="C588">
        <f t="shared" si="50"/>
        <v>19.5</v>
      </c>
      <c r="D588">
        <v>1</v>
      </c>
      <c r="E588">
        <v>83.485900000000001</v>
      </c>
      <c r="F588">
        <v>3.3180000000000001E-2</v>
      </c>
      <c r="G588">
        <v>74.926000000000002</v>
      </c>
      <c r="H588">
        <v>77.042000000000002</v>
      </c>
      <c r="I588">
        <f>VLOOKUP($C588,'Boys CDC 0-20'!$B$2:$F$243,3,FALSE)</f>
        <v>0.31330180860000001</v>
      </c>
      <c r="J588">
        <f>VLOOKUP($C588,'Boys CDC 0-20'!$B$2:$F$243,4,FALSE)</f>
        <v>83.339380626999997</v>
      </c>
      <c r="K588">
        <f>VLOOKUP($C588,'Boys CDC 0-20'!$B$2:$F$243,5,FALSE)</f>
        <v>3.9644237899999997E-2</v>
      </c>
      <c r="L588">
        <f t="shared" si="48"/>
        <v>-1.9576942611473565</v>
      </c>
      <c r="M588">
        <f t="shared" si="51"/>
        <v>2.5132949526890163</v>
      </c>
    </row>
    <row r="589" spans="1:13" x14ac:dyDescent="0.3">
      <c r="A589">
        <v>587</v>
      </c>
      <c r="B589">
        <f t="shared" si="49"/>
        <v>1.6071184120465434</v>
      </c>
      <c r="C589">
        <f t="shared" si="50"/>
        <v>19.5</v>
      </c>
      <c r="D589">
        <v>1</v>
      </c>
      <c r="E589">
        <v>83.517600000000002</v>
      </c>
      <c r="F589">
        <v>3.3189999999999997E-2</v>
      </c>
      <c r="G589">
        <v>74.951999999999998</v>
      </c>
      <c r="H589">
        <v>77.069000000000003</v>
      </c>
      <c r="I589">
        <f>VLOOKUP($C589,'Boys CDC 0-20'!$B$2:$F$243,3,FALSE)</f>
        <v>0.31330180860000001</v>
      </c>
      <c r="J589">
        <f>VLOOKUP($C589,'Boys CDC 0-20'!$B$2:$F$243,4,FALSE)</f>
        <v>83.339380626999997</v>
      </c>
      <c r="K589">
        <f>VLOOKUP($C589,'Boys CDC 0-20'!$B$2:$F$243,5,FALSE)</f>
        <v>3.9644237899999997E-2</v>
      </c>
      <c r="L589">
        <f t="shared" si="48"/>
        <v>-1.9490701731180027</v>
      </c>
      <c r="M589">
        <f t="shared" si="51"/>
        <v>2.5643522539913146</v>
      </c>
    </row>
    <row r="590" spans="1:13" x14ac:dyDescent="0.3">
      <c r="A590">
        <v>588</v>
      </c>
      <c r="B590">
        <f t="shared" si="49"/>
        <v>1.6098562628336757</v>
      </c>
      <c r="C590">
        <f t="shared" si="50"/>
        <v>19.5</v>
      </c>
      <c r="D590">
        <v>1</v>
      </c>
      <c r="E590">
        <v>83.549199999999999</v>
      </c>
      <c r="F590">
        <v>3.32E-2</v>
      </c>
      <c r="G590">
        <v>74.977000000000004</v>
      </c>
      <c r="H590">
        <v>77.096000000000004</v>
      </c>
      <c r="I590">
        <f>VLOOKUP($C590,'Boys CDC 0-20'!$B$2:$F$243,3,FALSE)</f>
        <v>0.31330180860000001</v>
      </c>
      <c r="J590">
        <f>VLOOKUP($C590,'Boys CDC 0-20'!$B$2:$F$243,4,FALSE)</f>
        <v>83.339380626999997</v>
      </c>
      <c r="K590">
        <f>VLOOKUP($C590,'Boys CDC 0-20'!$B$2:$F$243,5,FALSE)</f>
        <v>3.9644237899999997E-2</v>
      </c>
      <c r="L590">
        <f t="shared" si="48"/>
        <v>-1.9404481595765213</v>
      </c>
      <c r="M590">
        <f t="shared" si="51"/>
        <v>2.616262428391483</v>
      </c>
    </row>
    <row r="591" spans="1:13" x14ac:dyDescent="0.3">
      <c r="A591">
        <v>589</v>
      </c>
      <c r="B591">
        <f t="shared" si="49"/>
        <v>1.6125941136208077</v>
      </c>
      <c r="C591">
        <f t="shared" si="50"/>
        <v>19.5</v>
      </c>
      <c r="D591">
        <v>1</v>
      </c>
      <c r="E591">
        <v>83.580799999999996</v>
      </c>
      <c r="F591">
        <v>3.3210000000000003E-2</v>
      </c>
      <c r="G591">
        <v>75.003</v>
      </c>
      <c r="H591">
        <v>77.123999999999995</v>
      </c>
      <c r="I591">
        <f>VLOOKUP($C591,'Boys CDC 0-20'!$B$2:$F$243,3,FALSE)</f>
        <v>0.31330180860000001</v>
      </c>
      <c r="J591">
        <f>VLOOKUP($C591,'Boys CDC 0-20'!$B$2:$F$243,4,FALSE)</f>
        <v>83.339380626999997</v>
      </c>
      <c r="K591">
        <f>VLOOKUP($C591,'Boys CDC 0-20'!$B$2:$F$243,5,FALSE)</f>
        <v>3.9644237899999997E-2</v>
      </c>
      <c r="L591">
        <f t="shared" si="48"/>
        <v>-1.9315090020500476</v>
      </c>
      <c r="M591">
        <f t="shared" si="51"/>
        <v>2.6710068578211392</v>
      </c>
    </row>
    <row r="592" spans="1:13" x14ac:dyDescent="0.3">
      <c r="A592">
        <v>590</v>
      </c>
      <c r="B592">
        <f t="shared" si="49"/>
        <v>1.6153319644079398</v>
      </c>
      <c r="C592">
        <f t="shared" si="50"/>
        <v>19.5</v>
      </c>
      <c r="D592">
        <v>1</v>
      </c>
      <c r="E592">
        <v>83.612399999999994</v>
      </c>
      <c r="F592">
        <v>3.322E-2</v>
      </c>
      <c r="G592">
        <v>75.028999999999996</v>
      </c>
      <c r="H592">
        <v>77.150999999999996</v>
      </c>
      <c r="I592">
        <f>VLOOKUP($C592,'Boys CDC 0-20'!$B$2:$F$243,3,FALSE)</f>
        <v>0.31330180860000001</v>
      </c>
      <c r="J592">
        <f>VLOOKUP($C592,'Boys CDC 0-20'!$B$2:$F$243,4,FALSE)</f>
        <v>83.339380626999997</v>
      </c>
      <c r="K592">
        <f>VLOOKUP($C592,'Boys CDC 0-20'!$B$2:$F$243,5,FALSE)</f>
        <v>3.9644237899999997E-2</v>
      </c>
      <c r="L592">
        <f t="shared" si="48"/>
        <v>-1.9228912105283209</v>
      </c>
      <c r="M592">
        <f t="shared" si="51"/>
        <v>2.7246856919952736</v>
      </c>
    </row>
    <row r="593" spans="1:13" x14ac:dyDescent="0.3">
      <c r="A593">
        <v>591</v>
      </c>
      <c r="B593">
        <f t="shared" si="49"/>
        <v>1.6180698151950719</v>
      </c>
      <c r="C593">
        <f t="shared" si="50"/>
        <v>19.5</v>
      </c>
      <c r="D593">
        <v>1</v>
      </c>
      <c r="E593">
        <v>83.643900000000002</v>
      </c>
      <c r="F593">
        <v>3.3230000000000003E-2</v>
      </c>
      <c r="G593">
        <v>75.055000000000007</v>
      </c>
      <c r="H593">
        <v>77.177999999999997</v>
      </c>
      <c r="I593">
        <f>VLOOKUP($C593,'Boys CDC 0-20'!$B$2:$F$243,3,FALSE)</f>
        <v>0.31330180860000001</v>
      </c>
      <c r="J593">
        <f>VLOOKUP($C593,'Boys CDC 0-20'!$B$2:$F$243,4,FALSE)</f>
        <v>83.339380626999997</v>
      </c>
      <c r="K593">
        <f>VLOOKUP($C593,'Boys CDC 0-20'!$B$2:$F$243,5,FALSE)</f>
        <v>3.9644237899999997E-2</v>
      </c>
      <c r="L593">
        <f t="shared" si="48"/>
        <v>-1.9142754897768592</v>
      </c>
      <c r="M593">
        <f t="shared" si="51"/>
        <v>2.7792482249686739</v>
      </c>
    </row>
    <row r="594" spans="1:13" x14ac:dyDescent="0.3">
      <c r="A594">
        <v>592</v>
      </c>
      <c r="B594">
        <f t="shared" si="49"/>
        <v>1.6208076659822039</v>
      </c>
      <c r="C594">
        <f t="shared" si="50"/>
        <v>19.5</v>
      </c>
      <c r="D594">
        <v>1</v>
      </c>
      <c r="E594">
        <v>83.675399999999996</v>
      </c>
      <c r="F594">
        <v>3.3239999999999999E-2</v>
      </c>
      <c r="G594">
        <v>75.08</v>
      </c>
      <c r="H594">
        <v>77.204999999999998</v>
      </c>
      <c r="I594">
        <f>VLOOKUP($C594,'Boys CDC 0-20'!$B$2:$F$243,3,FALSE)</f>
        <v>0.31330180860000001</v>
      </c>
      <c r="J594">
        <f>VLOOKUP($C594,'Boys CDC 0-20'!$B$2:$F$243,4,FALSE)</f>
        <v>83.339380626999997</v>
      </c>
      <c r="K594">
        <f>VLOOKUP($C594,'Boys CDC 0-20'!$B$2:$F$243,5,FALSE)</f>
        <v>3.9644237899999997E-2</v>
      </c>
      <c r="L594">
        <f t="shared" si="48"/>
        <v>-1.9056618385739053</v>
      </c>
      <c r="M594">
        <f t="shared" si="51"/>
        <v>2.8347046725107781</v>
      </c>
    </row>
    <row r="595" spans="1:13" x14ac:dyDescent="0.3">
      <c r="A595">
        <v>593</v>
      </c>
      <c r="B595">
        <f t="shared" si="49"/>
        <v>1.623545516769336</v>
      </c>
      <c r="C595">
        <f t="shared" si="50"/>
        <v>19.5</v>
      </c>
      <c r="D595">
        <v>1</v>
      </c>
      <c r="E595">
        <v>83.706900000000005</v>
      </c>
      <c r="F595">
        <v>3.3250000000000002E-2</v>
      </c>
      <c r="G595">
        <v>75.105999999999995</v>
      </c>
      <c r="H595">
        <v>77.231999999999999</v>
      </c>
      <c r="I595">
        <f>VLOOKUP($C595,'Boys CDC 0-20'!$B$2:$F$243,3,FALSE)</f>
        <v>0.31330180860000001</v>
      </c>
      <c r="J595">
        <f>VLOOKUP($C595,'Boys CDC 0-20'!$B$2:$F$243,4,FALSE)</f>
        <v>83.339380626999997</v>
      </c>
      <c r="K595">
        <f>VLOOKUP($C595,'Boys CDC 0-20'!$B$2:$F$243,5,FALSE)</f>
        <v>3.9644237899999997E-2</v>
      </c>
      <c r="L595">
        <f t="shared" si="48"/>
        <v>-1.897050255698828</v>
      </c>
      <c r="M595">
        <f t="shared" si="51"/>
        <v>2.8910652801023025</v>
      </c>
    </row>
    <row r="596" spans="1:13" x14ac:dyDescent="0.3">
      <c r="A596">
        <v>594</v>
      </c>
      <c r="B596">
        <f t="shared" si="49"/>
        <v>1.6262833675564681</v>
      </c>
      <c r="C596">
        <f t="shared" si="50"/>
        <v>19.5</v>
      </c>
      <c r="D596">
        <v>1</v>
      </c>
      <c r="E596">
        <v>83.738399999999999</v>
      </c>
      <c r="F596">
        <v>3.3259999999999998E-2</v>
      </c>
      <c r="G596">
        <v>75.132000000000005</v>
      </c>
      <c r="H596">
        <v>77.259</v>
      </c>
      <c r="I596">
        <f>VLOOKUP($C596,'Boys CDC 0-20'!$B$2:$F$243,3,FALSE)</f>
        <v>0.31330180860000001</v>
      </c>
      <c r="J596">
        <f>VLOOKUP($C596,'Boys CDC 0-20'!$B$2:$F$243,4,FALSE)</f>
        <v>83.339380626999997</v>
      </c>
      <c r="K596">
        <f>VLOOKUP($C596,'Boys CDC 0-20'!$B$2:$F$243,5,FALSE)</f>
        <v>3.9644237899999997E-2</v>
      </c>
      <c r="L596">
        <f t="shared" si="48"/>
        <v>-1.8884407399321765</v>
      </c>
      <c r="M596">
        <f t="shared" si="51"/>
        <v>2.948340321150011</v>
      </c>
    </row>
    <row r="597" spans="1:13" x14ac:dyDescent="0.3">
      <c r="A597">
        <v>595</v>
      </c>
      <c r="B597">
        <f t="shared" si="49"/>
        <v>1.6290212183436004</v>
      </c>
      <c r="C597">
        <f t="shared" si="50"/>
        <v>19.5</v>
      </c>
      <c r="D597">
        <v>1</v>
      </c>
      <c r="E597">
        <v>83.769800000000004</v>
      </c>
      <c r="F597">
        <v>3.3270000000000001E-2</v>
      </c>
      <c r="G597">
        <v>75.156999999999996</v>
      </c>
      <c r="H597">
        <v>77.286000000000001</v>
      </c>
      <c r="I597">
        <f>VLOOKUP($C597,'Boys CDC 0-20'!$B$2:$F$243,3,FALSE)</f>
        <v>0.31330180860000001</v>
      </c>
      <c r="J597">
        <f>VLOOKUP($C597,'Boys CDC 0-20'!$B$2:$F$243,4,FALSE)</f>
        <v>83.339380626999997</v>
      </c>
      <c r="K597">
        <f>VLOOKUP($C597,'Boys CDC 0-20'!$B$2:$F$243,5,FALSE)</f>
        <v>3.9644237899999997E-2</v>
      </c>
      <c r="L597">
        <f t="shared" si="48"/>
        <v>-1.879833290055599</v>
      </c>
      <c r="M597">
        <f t="shared" si="51"/>
        <v>3.0065400951677534</v>
      </c>
    </row>
    <row r="598" spans="1:13" x14ac:dyDescent="0.3">
      <c r="A598">
        <v>596</v>
      </c>
      <c r="B598">
        <f t="shared" si="49"/>
        <v>1.6317590691307324</v>
      </c>
      <c r="C598">
        <f t="shared" si="50"/>
        <v>19.5</v>
      </c>
      <c r="D598">
        <v>1</v>
      </c>
      <c r="E598">
        <v>83.801199999999994</v>
      </c>
      <c r="F598">
        <v>3.329E-2</v>
      </c>
      <c r="G598">
        <v>75.180000000000007</v>
      </c>
      <c r="H598">
        <v>77.311000000000007</v>
      </c>
      <c r="I598">
        <f>VLOOKUP($C598,'Boys CDC 0-20'!$B$2:$F$243,3,FALSE)</f>
        <v>0.31330180860000001</v>
      </c>
      <c r="J598">
        <f>VLOOKUP($C598,'Boys CDC 0-20'!$B$2:$F$243,4,FALSE)</f>
        <v>83.339380626999997</v>
      </c>
      <c r="K598">
        <f>VLOOKUP($C598,'Boys CDC 0-20'!$B$2:$F$243,5,FALSE)</f>
        <v>3.9644237899999997E-2</v>
      </c>
      <c r="L598">
        <f t="shared" si="48"/>
        <v>-1.8718652700147556</v>
      </c>
      <c r="M598">
        <f t="shared" si="51"/>
        <v>3.0612622740198234</v>
      </c>
    </row>
    <row r="599" spans="1:13" x14ac:dyDescent="0.3">
      <c r="A599">
        <v>597</v>
      </c>
      <c r="B599">
        <f t="shared" si="49"/>
        <v>1.6344969199178645</v>
      </c>
      <c r="C599">
        <f t="shared" si="50"/>
        <v>19.5</v>
      </c>
      <c r="D599">
        <v>1</v>
      </c>
      <c r="E599">
        <v>83.832599999999999</v>
      </c>
      <c r="F599">
        <v>3.3300000000000003E-2</v>
      </c>
      <c r="G599">
        <v>75.206000000000003</v>
      </c>
      <c r="H599">
        <v>77.337999999999994</v>
      </c>
      <c r="I599">
        <f>VLOOKUP($C599,'Boys CDC 0-20'!$B$2:$F$243,3,FALSE)</f>
        <v>0.31330180860000001</v>
      </c>
      <c r="J599">
        <f>VLOOKUP($C599,'Boys CDC 0-20'!$B$2:$F$243,4,FALSE)</f>
        <v>83.339380626999997</v>
      </c>
      <c r="K599">
        <f>VLOOKUP($C599,'Boys CDC 0-20'!$B$2:$F$243,5,FALSE)</f>
        <v>3.9644237899999997E-2</v>
      </c>
      <c r="L599">
        <f t="shared" si="48"/>
        <v>-1.8632617954609922</v>
      </c>
      <c r="M599">
        <f t="shared" si="51"/>
        <v>3.1212721225320985</v>
      </c>
    </row>
    <row r="600" spans="1:13" x14ac:dyDescent="0.3">
      <c r="A600">
        <v>598</v>
      </c>
      <c r="B600">
        <f t="shared" si="49"/>
        <v>1.6372347707049966</v>
      </c>
      <c r="C600">
        <f t="shared" si="50"/>
        <v>19.5</v>
      </c>
      <c r="D600">
        <v>1</v>
      </c>
      <c r="E600">
        <v>83.864000000000004</v>
      </c>
      <c r="F600">
        <v>3.3309999999999999E-2</v>
      </c>
      <c r="G600">
        <v>75.230999999999995</v>
      </c>
      <c r="H600">
        <v>77.364999999999995</v>
      </c>
      <c r="I600">
        <f>VLOOKUP($C600,'Boys CDC 0-20'!$B$2:$F$243,3,FALSE)</f>
        <v>0.31330180860000001</v>
      </c>
      <c r="J600">
        <f>VLOOKUP($C600,'Boys CDC 0-20'!$B$2:$F$243,4,FALSE)</f>
        <v>83.339380626999997</v>
      </c>
      <c r="K600">
        <f>VLOOKUP($C600,'Boys CDC 0-20'!$B$2:$F$243,5,FALSE)</f>
        <v>3.9644237899999997E-2</v>
      </c>
      <c r="L600">
        <f t="shared" si="48"/>
        <v>-1.8546603832391326</v>
      </c>
      <c r="M600">
        <f t="shared" si="51"/>
        <v>3.1822369719326407</v>
      </c>
    </row>
    <row r="601" spans="1:13" x14ac:dyDescent="0.3">
      <c r="A601">
        <v>599</v>
      </c>
      <c r="B601">
        <f t="shared" si="49"/>
        <v>1.6399726214921286</v>
      </c>
      <c r="C601">
        <f t="shared" si="50"/>
        <v>19.5</v>
      </c>
      <c r="D601">
        <v>1</v>
      </c>
      <c r="E601">
        <v>83.895300000000006</v>
      </c>
      <c r="F601">
        <v>3.3320000000000002E-2</v>
      </c>
      <c r="G601">
        <v>75.257000000000005</v>
      </c>
      <c r="H601">
        <v>77.391999999999996</v>
      </c>
      <c r="I601">
        <f>VLOOKUP($C601,'Boys CDC 0-20'!$B$2:$F$243,3,FALSE)</f>
        <v>0.31330180860000001</v>
      </c>
      <c r="J601">
        <f>VLOOKUP($C601,'Boys CDC 0-20'!$B$2:$F$243,4,FALSE)</f>
        <v>83.339380626999997</v>
      </c>
      <c r="K601">
        <f>VLOOKUP($C601,'Boys CDC 0-20'!$B$2:$F$243,5,FALSE)</f>
        <v>3.9644237899999997E-2</v>
      </c>
      <c r="L601">
        <f t="shared" si="48"/>
        <v>-1.8460610321353572</v>
      </c>
      <c r="M601">
        <f t="shared" si="51"/>
        <v>3.2441672059789095</v>
      </c>
    </row>
    <row r="602" spans="1:13" x14ac:dyDescent="0.3">
      <c r="A602">
        <v>600</v>
      </c>
      <c r="B602">
        <f t="shared" si="49"/>
        <v>1.6427104722792607</v>
      </c>
      <c r="C602">
        <f t="shared" si="50"/>
        <v>19.5</v>
      </c>
      <c r="D602">
        <v>1</v>
      </c>
      <c r="E602">
        <v>83.926699999999997</v>
      </c>
      <c r="F602">
        <v>3.3329999999999999E-2</v>
      </c>
      <c r="G602">
        <v>75.281999999999996</v>
      </c>
      <c r="H602">
        <v>77.418999999999997</v>
      </c>
      <c r="I602">
        <f>VLOOKUP($C602,'Boys CDC 0-20'!$B$2:$F$243,3,FALSE)</f>
        <v>0.31330180860000001</v>
      </c>
      <c r="J602">
        <f>VLOOKUP($C602,'Boys CDC 0-20'!$B$2:$F$243,4,FALSE)</f>
        <v>83.339380626999997</v>
      </c>
      <c r="K602">
        <f>VLOOKUP($C602,'Boys CDC 0-20'!$B$2:$F$243,5,FALSE)</f>
        <v>3.9644237899999997E-2</v>
      </c>
      <c r="L602">
        <f t="shared" si="48"/>
        <v>-1.8374637409369452</v>
      </c>
      <c r="M602">
        <f t="shared" si="51"/>
        <v>3.3070732250732489</v>
      </c>
    </row>
    <row r="603" spans="1:13" x14ac:dyDescent="0.3">
      <c r="A603">
        <v>601</v>
      </c>
      <c r="B603">
        <f t="shared" si="49"/>
        <v>1.6454483230663928</v>
      </c>
      <c r="C603">
        <f t="shared" si="50"/>
        <v>19.5</v>
      </c>
      <c r="D603">
        <v>1</v>
      </c>
      <c r="E603">
        <v>83.957899999999995</v>
      </c>
      <c r="F603">
        <v>3.3340000000000002E-2</v>
      </c>
      <c r="G603">
        <v>75.308000000000007</v>
      </c>
      <c r="H603">
        <v>77.445999999999998</v>
      </c>
      <c r="I603">
        <f>VLOOKUP($C603,'Boys CDC 0-20'!$B$2:$F$243,3,FALSE)</f>
        <v>0.31330180860000001</v>
      </c>
      <c r="J603">
        <f>VLOOKUP($C603,'Boys CDC 0-20'!$B$2:$F$243,4,FALSE)</f>
        <v>83.339380626999997</v>
      </c>
      <c r="K603">
        <f>VLOOKUP($C603,'Boys CDC 0-20'!$B$2:$F$243,5,FALSE)</f>
        <v>3.9644237899999997E-2</v>
      </c>
      <c r="L603">
        <f t="shared" si="48"/>
        <v>-1.8288685084323297</v>
      </c>
      <c r="M603">
        <f t="shared" si="51"/>
        <v>3.370965444241647</v>
      </c>
    </row>
    <row r="604" spans="1:13" x14ac:dyDescent="0.3">
      <c r="A604">
        <v>602</v>
      </c>
      <c r="B604">
        <f t="shared" si="49"/>
        <v>1.6481861738535251</v>
      </c>
      <c r="C604">
        <f t="shared" si="50"/>
        <v>19.5</v>
      </c>
      <c r="D604">
        <v>1</v>
      </c>
      <c r="E604">
        <v>83.989199999999997</v>
      </c>
      <c r="F604">
        <v>3.3349999999999998E-2</v>
      </c>
      <c r="G604">
        <v>75.332999999999998</v>
      </c>
      <c r="H604">
        <v>77.472999999999999</v>
      </c>
      <c r="I604">
        <f>VLOOKUP($C604,'Boys CDC 0-20'!$B$2:$F$243,3,FALSE)</f>
        <v>0.31330180860000001</v>
      </c>
      <c r="J604">
        <f>VLOOKUP($C604,'Boys CDC 0-20'!$B$2:$F$243,4,FALSE)</f>
        <v>83.339380626999997</v>
      </c>
      <c r="K604">
        <f>VLOOKUP($C604,'Boys CDC 0-20'!$B$2:$F$243,5,FALSE)</f>
        <v>3.9644237899999997E-2</v>
      </c>
      <c r="L604">
        <f t="shared" si="48"/>
        <v>-1.8202753334110873</v>
      </c>
      <c r="M604">
        <f t="shared" si="51"/>
        <v>3.4358542910798184</v>
      </c>
    </row>
    <row r="605" spans="1:13" x14ac:dyDescent="0.3">
      <c r="A605">
        <v>603</v>
      </c>
      <c r="B605">
        <f t="shared" si="49"/>
        <v>1.6509240246406571</v>
      </c>
      <c r="C605">
        <f t="shared" si="50"/>
        <v>19.5</v>
      </c>
      <c r="D605">
        <v>1</v>
      </c>
      <c r="E605">
        <v>84.020499999999998</v>
      </c>
      <c r="F605">
        <v>3.3360000000000001E-2</v>
      </c>
      <c r="G605">
        <v>75.358999999999995</v>
      </c>
      <c r="H605">
        <v>77.5</v>
      </c>
      <c r="I605">
        <f>VLOOKUP($C605,'Boys CDC 0-20'!$B$2:$F$243,3,FALSE)</f>
        <v>0.31330180860000001</v>
      </c>
      <c r="J605">
        <f>VLOOKUP($C605,'Boys CDC 0-20'!$B$2:$F$243,4,FALSE)</f>
        <v>83.339380626999997</v>
      </c>
      <c r="K605">
        <f>VLOOKUP($C605,'Boys CDC 0-20'!$B$2:$F$243,5,FALSE)</f>
        <v>3.9644237899999997E-2</v>
      </c>
      <c r="L605">
        <f t="shared" si="48"/>
        <v>-1.8116842146638941</v>
      </c>
      <c r="M605">
        <f t="shared" si="51"/>
        <v>3.5017502036666626</v>
      </c>
    </row>
    <row r="606" spans="1:13" x14ac:dyDescent="0.3">
      <c r="A606">
        <v>604</v>
      </c>
      <c r="B606">
        <f t="shared" si="49"/>
        <v>1.6536618754277892</v>
      </c>
      <c r="C606">
        <f t="shared" si="50"/>
        <v>19.5</v>
      </c>
      <c r="D606">
        <v>1</v>
      </c>
      <c r="E606">
        <v>84.051699999999997</v>
      </c>
      <c r="F606">
        <v>3.3369999999999997E-2</v>
      </c>
      <c r="G606">
        <v>75.384</v>
      </c>
      <c r="H606">
        <v>77.527000000000001</v>
      </c>
      <c r="I606">
        <f>VLOOKUP($C606,'Boys CDC 0-20'!$B$2:$F$243,3,FALSE)</f>
        <v>0.31330180860000001</v>
      </c>
      <c r="J606">
        <f>VLOOKUP($C606,'Boys CDC 0-20'!$B$2:$F$243,4,FALSE)</f>
        <v>83.339380626999997</v>
      </c>
      <c r="K606">
        <f>VLOOKUP($C606,'Boys CDC 0-20'!$B$2:$F$243,5,FALSE)</f>
        <v>3.9644237899999997E-2</v>
      </c>
      <c r="L606">
        <f t="shared" si="48"/>
        <v>-1.8030951509825976</v>
      </c>
      <c r="M606">
        <f t="shared" si="51"/>
        <v>3.5686636284443165</v>
      </c>
    </row>
    <row r="607" spans="1:13" x14ac:dyDescent="0.3">
      <c r="A607">
        <v>605</v>
      </c>
      <c r="B607">
        <f t="shared" si="49"/>
        <v>1.6563997262149213</v>
      </c>
      <c r="C607">
        <f t="shared" si="50"/>
        <v>19.5</v>
      </c>
      <c r="D607">
        <v>1</v>
      </c>
      <c r="E607">
        <v>84.082899999999995</v>
      </c>
      <c r="F607">
        <v>3.338E-2</v>
      </c>
      <c r="G607">
        <v>75.41</v>
      </c>
      <c r="H607">
        <v>77.554000000000002</v>
      </c>
      <c r="I607">
        <f>VLOOKUP($C607,'Boys CDC 0-20'!$B$2:$F$243,3,FALSE)</f>
        <v>0.31330180860000001</v>
      </c>
      <c r="J607">
        <f>VLOOKUP($C607,'Boys CDC 0-20'!$B$2:$F$243,4,FALSE)</f>
        <v>83.339380626999997</v>
      </c>
      <c r="K607">
        <f>VLOOKUP($C607,'Boys CDC 0-20'!$B$2:$F$243,5,FALSE)</f>
        <v>3.9644237899999997E-2</v>
      </c>
      <c r="L607">
        <f t="shared" si="48"/>
        <v>-1.7945081411601351</v>
      </c>
      <c r="M607">
        <f t="shared" si="51"/>
        <v>3.6366050180670877</v>
      </c>
    </row>
    <row r="608" spans="1:13" x14ac:dyDescent="0.3">
      <c r="A608">
        <v>606</v>
      </c>
      <c r="B608">
        <f t="shared" si="49"/>
        <v>1.6591375770020533</v>
      </c>
      <c r="C608">
        <f t="shared" si="50"/>
        <v>19.5</v>
      </c>
      <c r="D608">
        <v>1</v>
      </c>
      <c r="E608">
        <v>84.114000000000004</v>
      </c>
      <c r="F608">
        <v>3.3390000000000003E-2</v>
      </c>
      <c r="G608">
        <v>75.435000000000002</v>
      </c>
      <c r="H608">
        <v>77.58</v>
      </c>
      <c r="I608">
        <f>VLOOKUP($C608,'Boys CDC 0-20'!$B$2:$F$243,3,FALSE)</f>
        <v>0.31330180860000001</v>
      </c>
      <c r="J608">
        <f>VLOOKUP($C608,'Boys CDC 0-20'!$B$2:$F$243,4,FALSE)</f>
        <v>83.339380626999997</v>
      </c>
      <c r="K608">
        <f>VLOOKUP($C608,'Boys CDC 0-20'!$B$2:$F$243,5,FALSE)</f>
        <v>3.9644237899999997E-2</v>
      </c>
      <c r="L608">
        <f t="shared" si="48"/>
        <v>-1.7862411087770904</v>
      </c>
      <c r="M608">
        <f t="shared" si="51"/>
        <v>3.7030113815607066</v>
      </c>
    </row>
    <row r="609" spans="1:13" x14ac:dyDescent="0.3">
      <c r="A609">
        <v>607</v>
      </c>
      <c r="B609">
        <f t="shared" si="49"/>
        <v>1.6618754277891854</v>
      </c>
      <c r="C609">
        <f t="shared" si="50"/>
        <v>19.5</v>
      </c>
      <c r="D609">
        <v>1</v>
      </c>
      <c r="E609">
        <v>84.145200000000003</v>
      </c>
      <c r="F609">
        <v>3.3399999999999999E-2</v>
      </c>
      <c r="G609">
        <v>75.459999999999994</v>
      </c>
      <c r="H609">
        <v>77.606999999999999</v>
      </c>
      <c r="I609">
        <f>VLOOKUP($C609,'Boys CDC 0-20'!$B$2:$F$243,3,FALSE)</f>
        <v>0.31330180860000001</v>
      </c>
      <c r="J609">
        <f>VLOOKUP($C609,'Boys CDC 0-20'!$B$2:$F$243,4,FALSE)</f>
        <v>83.339380626999997</v>
      </c>
      <c r="K609">
        <f>VLOOKUP($C609,'Boys CDC 0-20'!$B$2:$F$243,5,FALSE)</f>
        <v>3.9644237899999997E-2</v>
      </c>
      <c r="L609">
        <f t="shared" si="48"/>
        <v>-1.7776581270976357</v>
      </c>
      <c r="M609">
        <f t="shared" si="51"/>
        <v>3.7730010388211381</v>
      </c>
    </row>
    <row r="610" spans="1:13" x14ac:dyDescent="0.3">
      <c r="A610">
        <v>608</v>
      </c>
      <c r="B610">
        <f t="shared" si="49"/>
        <v>1.6646132785763177</v>
      </c>
      <c r="C610">
        <f t="shared" si="50"/>
        <v>19.5</v>
      </c>
      <c r="D610">
        <v>1</v>
      </c>
      <c r="E610">
        <v>84.176299999999998</v>
      </c>
      <c r="F610">
        <v>3.3410000000000002E-2</v>
      </c>
      <c r="G610">
        <v>75.486000000000004</v>
      </c>
      <c r="H610">
        <v>77.634</v>
      </c>
      <c r="I610">
        <f>VLOOKUP($C610,'Boys CDC 0-20'!$B$2:$F$243,3,FALSE)</f>
        <v>0.31330180860000001</v>
      </c>
      <c r="J610">
        <f>VLOOKUP($C610,'Boys CDC 0-20'!$B$2:$F$243,4,FALSE)</f>
        <v>83.339380626999997</v>
      </c>
      <c r="K610">
        <f>VLOOKUP($C610,'Boys CDC 0-20'!$B$2:$F$243,5,FALSE)</f>
        <v>3.9644237899999997E-2</v>
      </c>
      <c r="L610">
        <f t="shared" si="48"/>
        <v>-1.7690771957072249</v>
      </c>
      <c r="M610">
        <f t="shared" si="51"/>
        <v>3.8440496468657033</v>
      </c>
    </row>
    <row r="611" spans="1:13" x14ac:dyDescent="0.3">
      <c r="A611">
        <v>609</v>
      </c>
      <c r="B611">
        <f t="shared" si="49"/>
        <v>1.6673511293634498</v>
      </c>
      <c r="C611">
        <f t="shared" si="50"/>
        <v>20.5</v>
      </c>
      <c r="D611">
        <v>1</v>
      </c>
      <c r="E611">
        <v>84.207400000000007</v>
      </c>
      <c r="F611">
        <v>3.3419999999999998E-2</v>
      </c>
      <c r="G611">
        <v>75.510999999999996</v>
      </c>
      <c r="H611">
        <v>77.661000000000001</v>
      </c>
      <c r="I611">
        <f>VLOOKUP($C611,'Boys CDC 0-20'!$B$2:$F$243,3,FALSE)</f>
        <v>0.45845547069999998</v>
      </c>
      <c r="J611">
        <f>VLOOKUP($C611,'Boys CDC 0-20'!$B$2:$F$243,4,FALSE)</f>
        <v>84.247833944000007</v>
      </c>
      <c r="K611">
        <f>VLOOKUP($C611,'Boys CDC 0-20'!$B$2:$F$243,5,FALSE)</f>
        <v>3.9795189100000003E-2</v>
      </c>
      <c r="L611">
        <f t="shared" si="48"/>
        <v>-2.0080107942470686</v>
      </c>
      <c r="M611">
        <f t="shared" si="51"/>
        <v>2.2321072317950104</v>
      </c>
    </row>
    <row r="612" spans="1:13" x14ac:dyDescent="0.3">
      <c r="A612">
        <v>610</v>
      </c>
      <c r="B612">
        <f t="shared" si="49"/>
        <v>1.6700889801505818</v>
      </c>
      <c r="C612">
        <f t="shared" si="50"/>
        <v>20.5</v>
      </c>
      <c r="D612">
        <v>1</v>
      </c>
      <c r="E612">
        <v>84.238500000000002</v>
      </c>
      <c r="F612">
        <v>3.3439999999999998E-2</v>
      </c>
      <c r="G612">
        <v>75.534000000000006</v>
      </c>
      <c r="H612">
        <v>77.685000000000002</v>
      </c>
      <c r="I612">
        <f>VLOOKUP($C612,'Boys CDC 0-20'!$B$2:$F$243,3,FALSE)</f>
        <v>0.45845547069999998</v>
      </c>
      <c r="J612">
        <f>VLOOKUP($C612,'Boys CDC 0-20'!$B$2:$F$243,4,FALSE)</f>
        <v>84.247833944000007</v>
      </c>
      <c r="K612">
        <f>VLOOKUP($C612,'Boys CDC 0-20'!$B$2:$F$243,5,FALSE)</f>
        <v>3.9795189100000003E-2</v>
      </c>
      <c r="L612">
        <f t="shared" si="48"/>
        <v>-2.0005302652667973</v>
      </c>
      <c r="M612">
        <f t="shared" si="51"/>
        <v>2.2721517591139375</v>
      </c>
    </row>
    <row r="613" spans="1:13" x14ac:dyDescent="0.3">
      <c r="A613">
        <v>611</v>
      </c>
      <c r="B613">
        <f t="shared" si="49"/>
        <v>1.6728268309377139</v>
      </c>
      <c r="C613">
        <f t="shared" si="50"/>
        <v>20.5</v>
      </c>
      <c r="D613">
        <v>1</v>
      </c>
      <c r="E613">
        <v>84.269499999999994</v>
      </c>
      <c r="F613">
        <v>3.3450000000000001E-2</v>
      </c>
      <c r="G613">
        <v>75.558999999999997</v>
      </c>
      <c r="H613">
        <v>77.712000000000003</v>
      </c>
      <c r="I613">
        <f>VLOOKUP($C613,'Boys CDC 0-20'!$B$2:$F$243,3,FALSE)</f>
        <v>0.45845547069999998</v>
      </c>
      <c r="J613">
        <f>VLOOKUP($C613,'Boys CDC 0-20'!$B$2:$F$243,4,FALSE)</f>
        <v>84.247833944000007</v>
      </c>
      <c r="K613">
        <f>VLOOKUP($C613,'Boys CDC 0-20'!$B$2:$F$243,5,FALSE)</f>
        <v>3.9795189100000003E-2</v>
      </c>
      <c r="L613">
        <f t="shared" si="48"/>
        <v>-1.9921161659762268</v>
      </c>
      <c r="M613">
        <f t="shared" si="51"/>
        <v>2.3179156812375914</v>
      </c>
    </row>
    <row r="614" spans="1:13" x14ac:dyDescent="0.3">
      <c r="A614">
        <v>612</v>
      </c>
      <c r="B614">
        <f t="shared" si="49"/>
        <v>1.675564681724846</v>
      </c>
      <c r="C614">
        <f t="shared" si="50"/>
        <v>20.5</v>
      </c>
      <c r="D614">
        <v>1</v>
      </c>
      <c r="E614">
        <v>84.300600000000003</v>
      </c>
      <c r="F614">
        <v>3.3459999999999997E-2</v>
      </c>
      <c r="G614">
        <v>75.584000000000003</v>
      </c>
      <c r="H614">
        <v>77.739000000000004</v>
      </c>
      <c r="I614">
        <f>VLOOKUP($C614,'Boys CDC 0-20'!$B$2:$F$243,3,FALSE)</f>
        <v>0.45845547069999998</v>
      </c>
      <c r="J614">
        <f>VLOOKUP($C614,'Boys CDC 0-20'!$B$2:$F$243,4,FALSE)</f>
        <v>84.247833944000007</v>
      </c>
      <c r="K614">
        <f>VLOOKUP($C614,'Boys CDC 0-20'!$B$2:$F$243,5,FALSE)</f>
        <v>3.9795189100000003E-2</v>
      </c>
      <c r="L614">
        <f t="shared" si="48"/>
        <v>-1.9837036496700617</v>
      </c>
      <c r="M614">
        <f t="shared" si="51"/>
        <v>2.3644443236744328</v>
      </c>
    </row>
    <row r="615" spans="1:13" x14ac:dyDescent="0.3">
      <c r="A615">
        <v>613</v>
      </c>
      <c r="B615">
        <f t="shared" si="49"/>
        <v>1.678302532511978</v>
      </c>
      <c r="C615">
        <f t="shared" si="50"/>
        <v>20.5</v>
      </c>
      <c r="D615">
        <v>1</v>
      </c>
      <c r="E615">
        <v>84.331599999999995</v>
      </c>
      <c r="F615">
        <v>3.347E-2</v>
      </c>
      <c r="G615">
        <v>75.608999999999995</v>
      </c>
      <c r="H615">
        <v>77.765000000000001</v>
      </c>
      <c r="I615">
        <f>VLOOKUP($C615,'Boys CDC 0-20'!$B$2:$F$243,3,FALSE)</f>
        <v>0.45845547069999998</v>
      </c>
      <c r="J615">
        <f>VLOOKUP($C615,'Boys CDC 0-20'!$B$2:$F$243,4,FALSE)</f>
        <v>84.247833944000007</v>
      </c>
      <c r="K615">
        <f>VLOOKUP($C615,'Boys CDC 0-20'!$B$2:$F$243,5,FALSE)</f>
        <v>3.9795189100000003E-2</v>
      </c>
      <c r="L615">
        <f t="shared" si="48"/>
        <v>-1.9756042033773906</v>
      </c>
      <c r="M615">
        <f t="shared" si="51"/>
        <v>2.4099811103452664</v>
      </c>
    </row>
    <row r="616" spans="1:13" x14ac:dyDescent="0.3">
      <c r="A616">
        <v>614</v>
      </c>
      <c r="B616">
        <f t="shared" si="49"/>
        <v>1.6810403832991101</v>
      </c>
      <c r="C616">
        <f t="shared" si="50"/>
        <v>20.5</v>
      </c>
      <c r="D616">
        <v>1</v>
      </c>
      <c r="E616">
        <v>84.3626</v>
      </c>
      <c r="F616">
        <v>3.3480000000000003E-2</v>
      </c>
      <c r="G616">
        <v>75.634</v>
      </c>
      <c r="H616">
        <v>77.792000000000002</v>
      </c>
      <c r="I616">
        <f>VLOOKUP($C616,'Boys CDC 0-20'!$B$2:$F$243,3,FALSE)</f>
        <v>0.45845547069999998</v>
      </c>
      <c r="J616">
        <f>VLOOKUP($C616,'Boys CDC 0-20'!$B$2:$F$243,4,FALSE)</f>
        <v>84.247833944000007</v>
      </c>
      <c r="K616">
        <f>VLOOKUP($C616,'Boys CDC 0-20'!$B$2:$F$243,5,FALSE)</f>
        <v>3.9795189100000003E-2</v>
      </c>
      <c r="L616">
        <f t="shared" si="48"/>
        <v>-1.9671947919472232</v>
      </c>
      <c r="M616">
        <f t="shared" si="51"/>
        <v>2.4580379108494204</v>
      </c>
    </row>
    <row r="617" spans="1:13" x14ac:dyDescent="0.3">
      <c r="A617">
        <v>615</v>
      </c>
      <c r="B617">
        <f t="shared" si="49"/>
        <v>1.6837782340862424</v>
      </c>
      <c r="C617">
        <f t="shared" si="50"/>
        <v>20.5</v>
      </c>
      <c r="D617">
        <v>1</v>
      </c>
      <c r="E617">
        <v>84.393500000000003</v>
      </c>
      <c r="F617">
        <v>3.3489999999999999E-2</v>
      </c>
      <c r="G617">
        <v>75.659000000000006</v>
      </c>
      <c r="H617">
        <v>77.817999999999998</v>
      </c>
      <c r="I617">
        <f>VLOOKUP($C617,'Boys CDC 0-20'!$B$2:$F$243,3,FALSE)</f>
        <v>0.45845547069999998</v>
      </c>
      <c r="J617">
        <f>VLOOKUP($C617,'Boys CDC 0-20'!$B$2:$F$243,4,FALSE)</f>
        <v>84.247833944000007</v>
      </c>
      <c r="K617">
        <f>VLOOKUP($C617,'Boys CDC 0-20'!$B$2:$F$243,5,FALSE)</f>
        <v>3.9795189100000003E-2</v>
      </c>
      <c r="L617">
        <f t="shared" si="48"/>
        <v>-1.9590983339649353</v>
      </c>
      <c r="M617">
        <f t="shared" si="51"/>
        <v>2.5050635945406765</v>
      </c>
    </row>
    <row r="618" spans="1:13" x14ac:dyDescent="0.3">
      <c r="A618">
        <v>616</v>
      </c>
      <c r="B618">
        <f t="shared" si="49"/>
        <v>1.6865160848733745</v>
      </c>
      <c r="C618">
        <f t="shared" si="50"/>
        <v>20.5</v>
      </c>
      <c r="D618">
        <v>1</v>
      </c>
      <c r="E618">
        <v>84.424499999999995</v>
      </c>
      <c r="F618">
        <v>3.3500000000000002E-2</v>
      </c>
      <c r="G618">
        <v>75.685000000000002</v>
      </c>
      <c r="H618">
        <v>77.844999999999999</v>
      </c>
      <c r="I618">
        <f>VLOOKUP($C618,'Boys CDC 0-20'!$B$2:$F$243,3,FALSE)</f>
        <v>0.45845547069999998</v>
      </c>
      <c r="J618">
        <f>VLOOKUP($C618,'Boys CDC 0-20'!$B$2:$F$243,4,FALSE)</f>
        <v>84.247833944000007</v>
      </c>
      <c r="K618">
        <f>VLOOKUP($C618,'Boys CDC 0-20'!$B$2:$F$243,5,FALSE)</f>
        <v>3.9795189100000003E-2</v>
      </c>
      <c r="L618">
        <f t="shared" si="48"/>
        <v>-1.9506920241509762</v>
      </c>
      <c r="M618">
        <f t="shared" si="51"/>
        <v>2.5546846362802103</v>
      </c>
    </row>
    <row r="619" spans="1:13" x14ac:dyDescent="0.3">
      <c r="A619">
        <v>617</v>
      </c>
      <c r="B619">
        <f t="shared" si="49"/>
        <v>1.6892539356605065</v>
      </c>
      <c r="C619">
        <f t="shared" si="50"/>
        <v>20.5</v>
      </c>
      <c r="D619">
        <v>1</v>
      </c>
      <c r="E619">
        <v>84.455399999999997</v>
      </c>
      <c r="F619">
        <v>3.3509999999999998E-2</v>
      </c>
      <c r="G619">
        <v>75.709999999999994</v>
      </c>
      <c r="H619">
        <v>77.872</v>
      </c>
      <c r="I619">
        <f>VLOOKUP($C619,'Boys CDC 0-20'!$B$2:$F$243,3,FALSE)</f>
        <v>0.45845547069999998</v>
      </c>
      <c r="J619">
        <f>VLOOKUP($C619,'Boys CDC 0-20'!$B$2:$F$243,4,FALSE)</f>
        <v>84.247833944000007</v>
      </c>
      <c r="K619">
        <f>VLOOKUP($C619,'Boys CDC 0-20'!$B$2:$F$243,5,FALSE)</f>
        <v>3.9795189100000003E-2</v>
      </c>
      <c r="L619">
        <f t="shared" si="48"/>
        <v>-1.9422872931541495</v>
      </c>
      <c r="M619">
        <f t="shared" si="51"/>
        <v>2.6051165219240873</v>
      </c>
    </row>
    <row r="620" spans="1:13" x14ac:dyDescent="0.3">
      <c r="A620">
        <v>618</v>
      </c>
      <c r="B620">
        <f t="shared" si="49"/>
        <v>1.6919917864476386</v>
      </c>
      <c r="C620">
        <f t="shared" si="50"/>
        <v>20.5</v>
      </c>
      <c r="D620">
        <v>1</v>
      </c>
      <c r="E620">
        <v>84.486199999999997</v>
      </c>
      <c r="F620">
        <v>3.3520000000000001E-2</v>
      </c>
      <c r="G620">
        <v>75.734999999999999</v>
      </c>
      <c r="H620">
        <v>77.897999999999996</v>
      </c>
      <c r="I620">
        <f>VLOOKUP($C620,'Boys CDC 0-20'!$B$2:$F$243,3,FALSE)</f>
        <v>0.45845547069999998</v>
      </c>
      <c r="J620">
        <f>VLOOKUP($C620,'Boys CDC 0-20'!$B$2:$F$243,4,FALSE)</f>
        <v>84.247833944000007</v>
      </c>
      <c r="K620">
        <f>VLOOKUP($C620,'Boys CDC 0-20'!$B$2:$F$243,5,FALSE)</f>
        <v>3.9795189100000003E-2</v>
      </c>
      <c r="L620">
        <f t="shared" si="48"/>
        <v>-1.9341953398908347</v>
      </c>
      <c r="M620">
        <f t="shared" si="51"/>
        <v>2.6544557574613417</v>
      </c>
    </row>
    <row r="621" spans="1:13" x14ac:dyDescent="0.3">
      <c r="A621">
        <v>619</v>
      </c>
      <c r="B621">
        <f t="shared" si="49"/>
        <v>1.6947296372347707</v>
      </c>
      <c r="C621">
        <f t="shared" si="50"/>
        <v>20.5</v>
      </c>
      <c r="D621">
        <v>1</v>
      </c>
      <c r="E621">
        <v>84.517099999999999</v>
      </c>
      <c r="F621">
        <v>3.3529999999999997E-2</v>
      </c>
      <c r="G621">
        <v>75.760000000000005</v>
      </c>
      <c r="H621">
        <v>77.924999999999997</v>
      </c>
      <c r="I621">
        <f>VLOOKUP($C621,'Boys CDC 0-20'!$B$2:$F$243,3,FALSE)</f>
        <v>0.45845547069999998</v>
      </c>
      <c r="J621">
        <f>VLOOKUP($C621,'Boys CDC 0-20'!$B$2:$F$243,4,FALSE)</f>
        <v>84.247833944000007</v>
      </c>
      <c r="K621">
        <f>VLOOKUP($C621,'Boys CDC 0-20'!$B$2:$F$243,5,FALSE)</f>
        <v>3.9795189100000003E-2</v>
      </c>
      <c r="L621">
        <f t="shared" si="48"/>
        <v>-1.9257937056004688</v>
      </c>
      <c r="M621">
        <f t="shared" si="51"/>
        <v>2.7065068863509283</v>
      </c>
    </row>
    <row r="622" spans="1:13" x14ac:dyDescent="0.3">
      <c r="A622">
        <v>620</v>
      </c>
      <c r="B622">
        <f t="shared" si="49"/>
        <v>1.6974674880219027</v>
      </c>
      <c r="C622">
        <f t="shared" si="50"/>
        <v>20.5</v>
      </c>
      <c r="D622">
        <v>1</v>
      </c>
      <c r="E622">
        <v>84.547899999999998</v>
      </c>
      <c r="F622">
        <v>3.354E-2</v>
      </c>
      <c r="G622">
        <v>75.784999999999997</v>
      </c>
      <c r="H622">
        <v>77.950999999999993</v>
      </c>
      <c r="I622">
        <f>VLOOKUP($C622,'Boys CDC 0-20'!$B$2:$F$243,3,FALSE)</f>
        <v>0.45845547069999998</v>
      </c>
      <c r="J622">
        <f>VLOOKUP($C622,'Boys CDC 0-20'!$B$2:$F$243,4,FALSE)</f>
        <v>84.247833944000007</v>
      </c>
      <c r="K622">
        <f>VLOOKUP($C622,'Boys CDC 0-20'!$B$2:$F$243,5,FALSE)</f>
        <v>3.9795189100000003E-2</v>
      </c>
      <c r="L622">
        <f t="shared" si="48"/>
        <v>-1.9177047327873711</v>
      </c>
      <c r="M622">
        <f t="shared" si="51"/>
        <v>2.7574230646256059</v>
      </c>
    </row>
    <row r="623" spans="1:13" x14ac:dyDescent="0.3">
      <c r="A623">
        <v>621</v>
      </c>
      <c r="B623">
        <f t="shared" si="49"/>
        <v>1.700205338809035</v>
      </c>
      <c r="C623">
        <f t="shared" si="50"/>
        <v>20.5</v>
      </c>
      <c r="D623">
        <v>1</v>
      </c>
      <c r="E623">
        <v>84.578699999999998</v>
      </c>
      <c r="F623">
        <v>3.356E-2</v>
      </c>
      <c r="G623">
        <v>75.807000000000002</v>
      </c>
      <c r="H623">
        <v>77.974999999999994</v>
      </c>
      <c r="I623">
        <f>VLOOKUP($C623,'Boys CDC 0-20'!$B$2:$F$243,3,FALSE)</f>
        <v>0.45845547069999998</v>
      </c>
      <c r="J623">
        <f>VLOOKUP($C623,'Boys CDC 0-20'!$B$2:$F$243,4,FALSE)</f>
        <v>84.247833944000007</v>
      </c>
      <c r="K623">
        <f>VLOOKUP($C623,'Boys CDC 0-20'!$B$2:$F$243,5,FALSE)</f>
        <v>3.9795189100000003E-2</v>
      </c>
      <c r="L623">
        <f t="shared" si="48"/>
        <v>-1.9102392853843397</v>
      </c>
      <c r="M623">
        <f t="shared" si="51"/>
        <v>2.8051205545460265</v>
      </c>
    </row>
    <row r="624" spans="1:13" x14ac:dyDescent="0.3">
      <c r="A624">
        <v>622</v>
      </c>
      <c r="B624">
        <f t="shared" si="49"/>
        <v>1.7029431895961671</v>
      </c>
      <c r="C624">
        <f t="shared" si="50"/>
        <v>20.5</v>
      </c>
      <c r="D624">
        <v>1</v>
      </c>
      <c r="E624">
        <v>84.609499999999997</v>
      </c>
      <c r="F624">
        <v>3.3570000000000003E-2</v>
      </c>
      <c r="G624">
        <v>75.831999999999994</v>
      </c>
      <c r="H624">
        <v>78.001999999999995</v>
      </c>
      <c r="I624">
        <f>VLOOKUP($C624,'Boys CDC 0-20'!$B$2:$F$243,3,FALSE)</f>
        <v>0.45845547069999998</v>
      </c>
      <c r="J624">
        <f>VLOOKUP($C624,'Boys CDC 0-20'!$B$2:$F$243,4,FALSE)</f>
        <v>84.247833944000007</v>
      </c>
      <c r="K624">
        <f>VLOOKUP($C624,'Boys CDC 0-20'!$B$2:$F$243,5,FALSE)</f>
        <v>3.9795189100000003E-2</v>
      </c>
      <c r="L624">
        <f t="shared" si="48"/>
        <v>-1.9018421443010858</v>
      </c>
      <c r="M624">
        <f t="shared" si="51"/>
        <v>2.8595897371991144</v>
      </c>
    </row>
    <row r="625" spans="1:13" x14ac:dyDescent="0.3">
      <c r="A625">
        <v>623</v>
      </c>
      <c r="B625">
        <f t="shared" si="49"/>
        <v>1.7056810403832992</v>
      </c>
      <c r="C625">
        <f t="shared" si="50"/>
        <v>20.5</v>
      </c>
      <c r="D625">
        <v>1</v>
      </c>
      <c r="E625">
        <v>84.640299999999996</v>
      </c>
      <c r="F625">
        <v>3.3579999999999999E-2</v>
      </c>
      <c r="G625">
        <v>75.856999999999999</v>
      </c>
      <c r="H625">
        <v>78.028000000000006</v>
      </c>
      <c r="I625">
        <f>VLOOKUP($C625,'Boys CDC 0-20'!$B$2:$F$243,3,FALSE)</f>
        <v>0.45845547069999998</v>
      </c>
      <c r="J625">
        <f>VLOOKUP($C625,'Boys CDC 0-20'!$B$2:$F$243,4,FALSE)</f>
        <v>84.247833944000007</v>
      </c>
      <c r="K625">
        <f>VLOOKUP($C625,'Boys CDC 0-20'!$B$2:$F$243,5,FALSE)</f>
        <v>3.9795189100000003E-2</v>
      </c>
      <c r="L625">
        <f t="shared" si="48"/>
        <v>-1.8937574960134673</v>
      </c>
      <c r="M625">
        <f t="shared" si="51"/>
        <v>2.9128602874105018</v>
      </c>
    </row>
    <row r="626" spans="1:13" x14ac:dyDescent="0.3">
      <c r="A626">
        <v>624</v>
      </c>
      <c r="B626">
        <f t="shared" si="49"/>
        <v>1.7084188911704312</v>
      </c>
      <c r="C626">
        <f t="shared" si="50"/>
        <v>20.5</v>
      </c>
      <c r="D626">
        <v>1</v>
      </c>
      <c r="E626">
        <v>84.671000000000006</v>
      </c>
      <c r="F626">
        <v>3.3590000000000002E-2</v>
      </c>
      <c r="G626">
        <v>75.882000000000005</v>
      </c>
      <c r="H626">
        <v>78.055000000000007</v>
      </c>
      <c r="I626">
        <f>VLOOKUP($C626,'Boys CDC 0-20'!$B$2:$F$243,3,FALSE)</f>
        <v>0.45845547069999998</v>
      </c>
      <c r="J626">
        <f>VLOOKUP($C626,'Boys CDC 0-20'!$B$2:$F$243,4,FALSE)</f>
        <v>84.247833944000007</v>
      </c>
      <c r="K626">
        <f>VLOOKUP($C626,'Boys CDC 0-20'!$B$2:$F$243,5,FALSE)</f>
        <v>3.9795189100000003E-2</v>
      </c>
      <c r="L626">
        <f t="shared" si="48"/>
        <v>-1.8853634436856059</v>
      </c>
      <c r="M626">
        <f t="shared" si="51"/>
        <v>2.9690392981848794</v>
      </c>
    </row>
    <row r="627" spans="1:13" x14ac:dyDescent="0.3">
      <c r="A627">
        <v>625</v>
      </c>
      <c r="B627">
        <f t="shared" si="49"/>
        <v>1.7111567419575633</v>
      </c>
      <c r="C627">
        <f t="shared" si="50"/>
        <v>20.5</v>
      </c>
      <c r="D627">
        <v>1</v>
      </c>
      <c r="E627">
        <v>84.701700000000002</v>
      </c>
      <c r="F627">
        <v>3.3599999999999998E-2</v>
      </c>
      <c r="G627">
        <v>75.906999999999996</v>
      </c>
      <c r="H627">
        <v>78.081000000000003</v>
      </c>
      <c r="I627">
        <f>VLOOKUP($C627,'Boys CDC 0-20'!$B$2:$F$243,3,FALSE)</f>
        <v>0.45845547069999998</v>
      </c>
      <c r="J627">
        <f>VLOOKUP($C627,'Boys CDC 0-20'!$B$2:$F$243,4,FALSE)</f>
        <v>84.247833944000007</v>
      </c>
      <c r="K627">
        <f>VLOOKUP($C627,'Boys CDC 0-20'!$B$2:$F$243,5,FALSE)</f>
        <v>3.9795189100000003E-2</v>
      </c>
      <c r="L627">
        <f t="shared" si="48"/>
        <v>-1.8772817681982432</v>
      </c>
      <c r="M627">
        <f t="shared" si="51"/>
        <v>3.0239742836136667</v>
      </c>
    </row>
    <row r="628" spans="1:13" x14ac:dyDescent="0.3">
      <c r="A628">
        <v>626</v>
      </c>
      <c r="B628">
        <f t="shared" si="49"/>
        <v>1.7138945927446954</v>
      </c>
      <c r="C628">
        <f t="shared" si="50"/>
        <v>20.5</v>
      </c>
      <c r="D628">
        <v>1</v>
      </c>
      <c r="E628">
        <v>84.732399999999998</v>
      </c>
      <c r="F628">
        <v>3.3610000000000001E-2</v>
      </c>
      <c r="G628">
        <v>75.932000000000002</v>
      </c>
      <c r="H628">
        <v>78.106999999999999</v>
      </c>
      <c r="I628">
        <f>VLOOKUP($C628,'Boys CDC 0-20'!$B$2:$F$243,3,FALSE)</f>
        <v>0.45845547069999998</v>
      </c>
      <c r="J628">
        <f>VLOOKUP($C628,'Boys CDC 0-20'!$B$2:$F$243,4,FALSE)</f>
        <v>84.247833944000007</v>
      </c>
      <c r="K628">
        <f>VLOOKUP($C628,'Boys CDC 0-20'!$B$2:$F$243,5,FALSE)</f>
        <v>3.9795189100000003E-2</v>
      </c>
      <c r="L628">
        <f t="shared" si="48"/>
        <v>-1.8692015499285108</v>
      </c>
      <c r="M628">
        <f t="shared" si="51"/>
        <v>3.0797389364796115</v>
      </c>
    </row>
    <row r="629" spans="1:13" x14ac:dyDescent="0.3">
      <c r="A629">
        <v>627</v>
      </c>
      <c r="B629">
        <f t="shared" si="49"/>
        <v>1.7166324435318274</v>
      </c>
      <c r="C629">
        <f t="shared" si="50"/>
        <v>20.5</v>
      </c>
      <c r="D629">
        <v>1</v>
      </c>
      <c r="E629">
        <v>84.763099999999994</v>
      </c>
      <c r="F629">
        <v>3.3619999999999997E-2</v>
      </c>
      <c r="G629">
        <v>75.956999999999994</v>
      </c>
      <c r="H629">
        <v>78.134</v>
      </c>
      <c r="I629">
        <f>VLOOKUP($C629,'Boys CDC 0-20'!$B$2:$F$243,3,FALSE)</f>
        <v>0.45845547069999998</v>
      </c>
      <c r="J629">
        <f>VLOOKUP($C629,'Boys CDC 0-20'!$B$2:$F$243,4,FALSE)</f>
        <v>84.247833944000007</v>
      </c>
      <c r="K629">
        <f>VLOOKUP($C629,'Boys CDC 0-20'!$B$2:$F$243,5,FALSE)</f>
        <v>3.9795189100000003E-2</v>
      </c>
      <c r="L629">
        <f t="shared" si="48"/>
        <v>-1.8608120955971812</v>
      </c>
      <c r="M629">
        <f t="shared" si="51"/>
        <v>3.1385358390663884</v>
      </c>
    </row>
    <row r="630" spans="1:13" x14ac:dyDescent="0.3">
      <c r="A630">
        <v>628</v>
      </c>
      <c r="B630">
        <f t="shared" si="49"/>
        <v>1.7193702943189597</v>
      </c>
      <c r="C630">
        <f t="shared" si="50"/>
        <v>20.5</v>
      </c>
      <c r="D630">
        <v>1</v>
      </c>
      <c r="E630">
        <v>84.793700000000001</v>
      </c>
      <c r="F630">
        <v>3.363E-2</v>
      </c>
      <c r="G630">
        <v>75.981999999999999</v>
      </c>
      <c r="H630">
        <v>78.16</v>
      </c>
      <c r="I630">
        <f>VLOOKUP($C630,'Boys CDC 0-20'!$B$2:$F$243,3,FALSE)</f>
        <v>0.45845547069999998</v>
      </c>
      <c r="J630">
        <f>VLOOKUP($C630,'Boys CDC 0-20'!$B$2:$F$243,4,FALSE)</f>
        <v>84.247833944000007</v>
      </c>
      <c r="K630">
        <f>VLOOKUP($C630,'Boys CDC 0-20'!$B$2:$F$243,5,FALSE)</f>
        <v>3.9795189100000003E-2</v>
      </c>
      <c r="L630">
        <f t="shared" si="48"/>
        <v>-1.8527348454946682</v>
      </c>
      <c r="M630">
        <f t="shared" si="51"/>
        <v>3.196018647921048</v>
      </c>
    </row>
    <row r="631" spans="1:13" x14ac:dyDescent="0.3">
      <c r="A631">
        <v>629</v>
      </c>
      <c r="B631">
        <f t="shared" si="49"/>
        <v>1.7221081451060918</v>
      </c>
      <c r="C631">
        <f t="shared" si="50"/>
        <v>20.5</v>
      </c>
      <c r="D631">
        <v>1</v>
      </c>
      <c r="E631">
        <v>84.824299999999994</v>
      </c>
      <c r="F631">
        <v>3.3640000000000003E-2</v>
      </c>
      <c r="G631">
        <v>76.006</v>
      </c>
      <c r="H631">
        <v>78.186000000000007</v>
      </c>
      <c r="I631">
        <f>VLOOKUP($C631,'Boys CDC 0-20'!$B$2:$F$243,3,FALSE)</f>
        <v>0.45845547069999998</v>
      </c>
      <c r="J631">
        <f>VLOOKUP($C631,'Boys CDC 0-20'!$B$2:$F$243,4,FALSE)</f>
        <v>84.247833944000007</v>
      </c>
      <c r="K631">
        <f>VLOOKUP($C631,'Boys CDC 0-20'!$B$2:$F$243,5,FALSE)</f>
        <v>3.9795189100000003E-2</v>
      </c>
      <c r="L631">
        <f t="shared" si="48"/>
        <v>-1.8446590503398927</v>
      </c>
      <c r="M631">
        <f t="shared" si="51"/>
        <v>3.2543575622834027</v>
      </c>
    </row>
    <row r="632" spans="1:13" x14ac:dyDescent="0.3">
      <c r="A632">
        <v>630</v>
      </c>
      <c r="B632">
        <f t="shared" si="49"/>
        <v>1.7248459958932238</v>
      </c>
      <c r="C632">
        <f t="shared" si="50"/>
        <v>20.5</v>
      </c>
      <c r="D632">
        <v>1</v>
      </c>
      <c r="E632">
        <v>84.854900000000001</v>
      </c>
      <c r="F632">
        <v>3.3649999999999999E-2</v>
      </c>
      <c r="G632">
        <v>76.031000000000006</v>
      </c>
      <c r="H632">
        <v>78.212000000000003</v>
      </c>
      <c r="I632">
        <f>VLOOKUP($C632,'Boys CDC 0-20'!$B$2:$F$243,3,FALSE)</f>
        <v>0.45845547069999998</v>
      </c>
      <c r="J632">
        <f>VLOOKUP($C632,'Boys CDC 0-20'!$B$2:$F$243,4,FALSE)</f>
        <v>84.247833944000007</v>
      </c>
      <c r="K632">
        <f>VLOOKUP($C632,'Boys CDC 0-20'!$B$2:$F$243,5,FALSE)</f>
        <v>3.9795189100000003E-2</v>
      </c>
      <c r="L632">
        <f t="shared" si="48"/>
        <v>-1.8365847093870762</v>
      </c>
      <c r="M632">
        <f t="shared" si="51"/>
        <v>3.3135613153964281</v>
      </c>
    </row>
    <row r="633" spans="1:13" x14ac:dyDescent="0.3">
      <c r="A633">
        <v>631</v>
      </c>
      <c r="B633">
        <f t="shared" si="49"/>
        <v>1.7275838466803559</v>
      </c>
      <c r="C633">
        <f t="shared" si="50"/>
        <v>20.5</v>
      </c>
      <c r="D633">
        <v>1</v>
      </c>
      <c r="E633">
        <v>84.885499999999993</v>
      </c>
      <c r="F633">
        <v>3.3669999999999999E-2</v>
      </c>
      <c r="G633">
        <v>76.052999999999997</v>
      </c>
      <c r="H633">
        <v>78.236999999999995</v>
      </c>
      <c r="I633">
        <f>VLOOKUP($C633,'Boys CDC 0-20'!$B$2:$F$243,3,FALSE)</f>
        <v>0.45845547069999998</v>
      </c>
      <c r="J633">
        <f>VLOOKUP($C633,'Boys CDC 0-20'!$B$2:$F$243,4,FALSE)</f>
        <v>84.247833944000007</v>
      </c>
      <c r="K633">
        <f>VLOOKUP($C633,'Boys CDC 0-20'!$B$2:$F$243,5,FALSE)</f>
        <v>3.9795189100000003E-2</v>
      </c>
      <c r="L633">
        <f t="shared" si="48"/>
        <v>-1.8288222906969476</v>
      </c>
      <c r="M633">
        <f t="shared" si="51"/>
        <v>3.3713117276407649</v>
      </c>
    </row>
    <row r="634" spans="1:13" x14ac:dyDescent="0.3">
      <c r="A634">
        <v>632</v>
      </c>
      <c r="B634">
        <f t="shared" si="49"/>
        <v>1.730321697467488</v>
      </c>
      <c r="C634">
        <f t="shared" si="50"/>
        <v>20.5</v>
      </c>
      <c r="D634">
        <v>1</v>
      </c>
      <c r="E634">
        <v>84.915999999999997</v>
      </c>
      <c r="F634">
        <v>3.3680000000000002E-2</v>
      </c>
      <c r="G634">
        <v>76.078000000000003</v>
      </c>
      <c r="H634">
        <v>78.263000000000005</v>
      </c>
      <c r="I634">
        <f>VLOOKUP($C634,'Boys CDC 0-20'!$B$2:$F$243,3,FALSE)</f>
        <v>0.45845547069999998</v>
      </c>
      <c r="J634">
        <f>VLOOKUP($C634,'Boys CDC 0-20'!$B$2:$F$243,4,FALSE)</f>
        <v>84.247833944000007</v>
      </c>
      <c r="K634">
        <f>VLOOKUP($C634,'Boys CDC 0-20'!$B$2:$F$243,5,FALSE)</f>
        <v>3.9795189100000003E-2</v>
      </c>
      <c r="L634">
        <f t="shared" si="48"/>
        <v>-1.820750800053454</v>
      </c>
      <c r="M634">
        <f t="shared" si="51"/>
        <v>3.4322373118546046</v>
      </c>
    </row>
    <row r="635" spans="1:13" x14ac:dyDescent="0.3">
      <c r="A635">
        <v>633</v>
      </c>
      <c r="B635">
        <f t="shared" si="49"/>
        <v>1.7330595482546201</v>
      </c>
      <c r="C635">
        <f t="shared" si="50"/>
        <v>20.5</v>
      </c>
      <c r="D635">
        <v>1</v>
      </c>
      <c r="E635">
        <v>84.9465</v>
      </c>
      <c r="F635">
        <v>3.3689999999999998E-2</v>
      </c>
      <c r="G635">
        <v>76.102999999999994</v>
      </c>
      <c r="H635">
        <v>78.289000000000001</v>
      </c>
      <c r="I635">
        <f>VLOOKUP($C635,'Boys CDC 0-20'!$B$2:$F$243,3,FALSE)</f>
        <v>0.45845547069999998</v>
      </c>
      <c r="J635">
        <f>VLOOKUP($C635,'Boys CDC 0-20'!$B$2:$F$243,4,FALSE)</f>
        <v>84.247833944000007</v>
      </c>
      <c r="K635">
        <f>VLOOKUP($C635,'Boys CDC 0-20'!$B$2:$F$243,5,FALSE)</f>
        <v>3.9795189100000003E-2</v>
      </c>
      <c r="L635">
        <f t="shared" si="48"/>
        <v>-1.8126807614069629</v>
      </c>
      <c r="M635">
        <f t="shared" si="51"/>
        <v>3.494053671733282</v>
      </c>
    </row>
    <row r="636" spans="1:13" x14ac:dyDescent="0.3">
      <c r="A636">
        <v>634</v>
      </c>
      <c r="B636">
        <f t="shared" si="49"/>
        <v>1.7357973990417521</v>
      </c>
      <c r="C636">
        <f t="shared" si="50"/>
        <v>20.5</v>
      </c>
      <c r="D636">
        <v>1</v>
      </c>
      <c r="E636">
        <v>84.977000000000004</v>
      </c>
      <c r="F636">
        <v>3.3700000000000001E-2</v>
      </c>
      <c r="G636">
        <v>76.126999999999995</v>
      </c>
      <c r="H636">
        <v>78.314999999999998</v>
      </c>
      <c r="I636">
        <f>VLOOKUP($C636,'Boys CDC 0-20'!$B$2:$F$243,3,FALSE)</f>
        <v>0.45845547069999998</v>
      </c>
      <c r="J636">
        <f>VLOOKUP($C636,'Boys CDC 0-20'!$B$2:$F$243,4,FALSE)</f>
        <v>84.247833944000007</v>
      </c>
      <c r="K636">
        <f>VLOOKUP($C636,'Boys CDC 0-20'!$B$2:$F$243,5,FALSE)</f>
        <v>3.9795189100000003E-2</v>
      </c>
      <c r="L636">
        <f t="shared" si="48"/>
        <v>-1.8046121740141967</v>
      </c>
      <c r="M636">
        <f t="shared" si="51"/>
        <v>3.5567695848842007</v>
      </c>
    </row>
    <row r="637" spans="1:13" x14ac:dyDescent="0.3">
      <c r="A637">
        <v>635</v>
      </c>
      <c r="B637">
        <f t="shared" si="49"/>
        <v>1.7385352498288844</v>
      </c>
      <c r="C637">
        <f t="shared" si="50"/>
        <v>20.5</v>
      </c>
      <c r="D637">
        <v>1</v>
      </c>
      <c r="E637">
        <v>85.007499999999993</v>
      </c>
      <c r="F637">
        <v>3.3709999999999997E-2</v>
      </c>
      <c r="G637">
        <v>76.152000000000001</v>
      </c>
      <c r="H637">
        <v>78.340999999999994</v>
      </c>
      <c r="I637">
        <f>VLOOKUP($C637,'Boys CDC 0-20'!$B$2:$F$243,3,FALSE)</f>
        <v>0.45845547069999998</v>
      </c>
      <c r="J637">
        <f>VLOOKUP($C637,'Boys CDC 0-20'!$B$2:$F$243,4,FALSE)</f>
        <v>84.247833944000007</v>
      </c>
      <c r="K637">
        <f>VLOOKUP($C637,'Boys CDC 0-20'!$B$2:$F$243,5,FALSE)</f>
        <v>3.9795189100000003E-2</v>
      </c>
      <c r="L637">
        <f t="shared" si="48"/>
        <v>-1.7965450371325047</v>
      </c>
      <c r="M637">
        <f t="shared" si="51"/>
        <v>3.620393836278911</v>
      </c>
    </row>
    <row r="638" spans="1:13" x14ac:dyDescent="0.3">
      <c r="A638">
        <v>636</v>
      </c>
      <c r="B638">
        <f t="shared" si="49"/>
        <v>1.7412731006160165</v>
      </c>
      <c r="C638">
        <f t="shared" si="50"/>
        <v>20.5</v>
      </c>
      <c r="D638">
        <v>1</v>
      </c>
      <c r="E638">
        <v>85.037899999999993</v>
      </c>
      <c r="F638">
        <v>3.372E-2</v>
      </c>
      <c r="G638">
        <v>76.177000000000007</v>
      </c>
      <c r="H638">
        <v>78.367000000000004</v>
      </c>
      <c r="I638">
        <f>VLOOKUP($C638,'Boys CDC 0-20'!$B$2:$F$243,3,FALSE)</f>
        <v>0.45845547069999998</v>
      </c>
      <c r="J638">
        <f>VLOOKUP($C638,'Boys CDC 0-20'!$B$2:$F$243,4,FALSE)</f>
        <v>84.247833944000007</v>
      </c>
      <c r="K638">
        <f>VLOOKUP($C638,'Boys CDC 0-20'!$B$2:$F$243,5,FALSE)</f>
        <v>3.9795189100000003E-2</v>
      </c>
      <c r="L638">
        <f t="shared" si="48"/>
        <v>-1.7884793500198324</v>
      </c>
      <c r="M638">
        <f t="shared" si="51"/>
        <v>3.6849352166615814</v>
      </c>
    </row>
    <row r="639" spans="1:13" x14ac:dyDescent="0.3">
      <c r="A639">
        <v>637</v>
      </c>
      <c r="B639">
        <f t="shared" si="49"/>
        <v>1.7440109514031485</v>
      </c>
      <c r="C639">
        <f t="shared" si="50"/>
        <v>20.5</v>
      </c>
      <c r="D639">
        <v>1</v>
      </c>
      <c r="E639">
        <v>85.068299999999994</v>
      </c>
      <c r="F639">
        <v>3.3730000000000003E-2</v>
      </c>
      <c r="G639">
        <v>76.200999999999993</v>
      </c>
      <c r="H639">
        <v>78.393000000000001</v>
      </c>
      <c r="I639">
        <f>VLOOKUP($C639,'Boys CDC 0-20'!$B$2:$F$243,3,FALSE)</f>
        <v>0.45845547069999998</v>
      </c>
      <c r="J639">
        <f>VLOOKUP($C639,'Boys CDC 0-20'!$B$2:$F$243,4,FALSE)</f>
        <v>84.247833944000007</v>
      </c>
      <c r="K639">
        <f>VLOOKUP($C639,'Boys CDC 0-20'!$B$2:$F$243,5,FALSE)</f>
        <v>3.9795189100000003E-2</v>
      </c>
      <c r="L639">
        <f t="shared" si="48"/>
        <v>-1.7804151119347882</v>
      </c>
      <c r="M639">
        <f t="shared" si="51"/>
        <v>3.7504025209338847</v>
      </c>
    </row>
    <row r="640" spans="1:13" x14ac:dyDescent="0.3">
      <c r="A640">
        <v>638</v>
      </c>
      <c r="B640">
        <f t="shared" si="49"/>
        <v>1.7467488021902806</v>
      </c>
      <c r="C640">
        <f t="shared" si="50"/>
        <v>20.5</v>
      </c>
      <c r="D640">
        <v>1</v>
      </c>
      <c r="E640">
        <v>85.098699999999994</v>
      </c>
      <c r="F640">
        <v>3.3739999999999999E-2</v>
      </c>
      <c r="G640">
        <v>76.225999999999999</v>
      </c>
      <c r="H640">
        <v>78.418999999999997</v>
      </c>
      <c r="I640">
        <f>VLOOKUP($C640,'Boys CDC 0-20'!$B$2:$F$243,3,FALSE)</f>
        <v>0.45845547069999998</v>
      </c>
      <c r="J640">
        <f>VLOOKUP($C640,'Boys CDC 0-20'!$B$2:$F$243,4,FALSE)</f>
        <v>84.247833944000007</v>
      </c>
      <c r="K640">
        <f>VLOOKUP($C640,'Boys CDC 0-20'!$B$2:$F$243,5,FALSE)</f>
        <v>3.9795189100000003E-2</v>
      </c>
      <c r="L640">
        <f t="shared" si="48"/>
        <v>-1.772352322136602</v>
      </c>
      <c r="M640">
        <f t="shared" si="51"/>
        <v>3.8168045465181635</v>
      </c>
    </row>
    <row r="641" spans="1:13" x14ac:dyDescent="0.3">
      <c r="A641">
        <v>639</v>
      </c>
      <c r="B641">
        <f t="shared" si="49"/>
        <v>1.7494866529774127</v>
      </c>
      <c r="C641">
        <f t="shared" si="50"/>
        <v>20.5</v>
      </c>
      <c r="D641">
        <v>1</v>
      </c>
      <c r="E641">
        <v>85.129099999999994</v>
      </c>
      <c r="F641">
        <v>3.3750000000000002E-2</v>
      </c>
      <c r="G641">
        <v>76.251000000000005</v>
      </c>
      <c r="H641">
        <v>78.444999999999993</v>
      </c>
      <c r="I641">
        <f>VLOOKUP($C641,'Boys CDC 0-20'!$B$2:$F$243,3,FALSE)</f>
        <v>0.45845547069999998</v>
      </c>
      <c r="J641">
        <f>VLOOKUP($C641,'Boys CDC 0-20'!$B$2:$F$243,4,FALSE)</f>
        <v>84.247833944000007</v>
      </c>
      <c r="K641">
        <f>VLOOKUP($C641,'Boys CDC 0-20'!$B$2:$F$243,5,FALSE)</f>
        <v>3.9795189100000003E-2</v>
      </c>
      <c r="L641">
        <f t="shared" si="48"/>
        <v>-1.7642909798850994</v>
      </c>
      <c r="M641">
        <f t="shared" si="51"/>
        <v>3.8841500916981122</v>
      </c>
    </row>
    <row r="642" spans="1:13" x14ac:dyDescent="0.3">
      <c r="A642">
        <v>640</v>
      </c>
      <c r="B642">
        <f t="shared" si="49"/>
        <v>1.7522245037645447</v>
      </c>
      <c r="C642">
        <f t="shared" si="50"/>
        <v>21.5</v>
      </c>
      <c r="D642">
        <v>1</v>
      </c>
      <c r="E642">
        <v>85.159400000000005</v>
      </c>
      <c r="F642">
        <v>3.3770000000000001E-2</v>
      </c>
      <c r="G642">
        <v>76.272000000000006</v>
      </c>
      <c r="H642">
        <v>78.468999999999994</v>
      </c>
      <c r="I642">
        <f>VLOOKUP($C642,'Boys CDC 0-20'!$B$2:$F$243,3,FALSE)</f>
        <v>0.60054463079999998</v>
      </c>
      <c r="J642">
        <f>VLOOKUP($C642,'Boys CDC 0-20'!$B$2:$F$243,4,FALSE)</f>
        <v>85.132696574999997</v>
      </c>
      <c r="K642">
        <f>VLOOKUP($C642,'Boys CDC 0-20'!$B$2:$F$243,5,FALSE)</f>
        <v>3.9946387700000002E-2</v>
      </c>
      <c r="L642">
        <f t="shared" ref="L642:L705" si="52">(((H642/J642)^I642)-1)/(I642*K642)</f>
        <v>-1.9912898082882262</v>
      </c>
      <c r="M642">
        <f t="shared" si="51"/>
        <v>2.3224517638544353</v>
      </c>
    </row>
    <row r="643" spans="1:13" x14ac:dyDescent="0.3">
      <c r="A643">
        <v>641</v>
      </c>
      <c r="B643">
        <f t="shared" ref="B643:B706" si="53">A643/365.25</f>
        <v>1.754962354551677</v>
      </c>
      <c r="C643">
        <f t="shared" ref="C643:C706" si="54">IF(B643=0,0,INT(B643*12)+0.5)</f>
        <v>21.5</v>
      </c>
      <c r="D643">
        <v>1</v>
      </c>
      <c r="E643">
        <v>85.189700000000002</v>
      </c>
      <c r="F643">
        <v>3.3779999999999998E-2</v>
      </c>
      <c r="G643">
        <v>76.296999999999997</v>
      </c>
      <c r="H643">
        <v>78.495000000000005</v>
      </c>
      <c r="I643">
        <f>VLOOKUP($C643,'Boys CDC 0-20'!$B$2:$F$243,3,FALSE)</f>
        <v>0.60054463079999998</v>
      </c>
      <c r="J643">
        <f>VLOOKUP($C643,'Boys CDC 0-20'!$B$2:$F$243,4,FALSE)</f>
        <v>85.132696574999997</v>
      </c>
      <c r="K643">
        <f>VLOOKUP($C643,'Boys CDC 0-20'!$B$2:$F$243,5,FALSE)</f>
        <v>3.9946387700000002E-2</v>
      </c>
      <c r="L643">
        <f t="shared" si="52"/>
        <v>-1.9833919245227323</v>
      </c>
      <c r="M643">
        <f t="shared" ref="M643:M706" si="55">(_xlfn.NORM.S.DIST(L643,TRUE))*100</f>
        <v>2.3661834229741179</v>
      </c>
    </row>
    <row r="644" spans="1:13" x14ac:dyDescent="0.3">
      <c r="A644">
        <v>642</v>
      </c>
      <c r="B644">
        <f t="shared" si="53"/>
        <v>1.7577002053388091</v>
      </c>
      <c r="C644">
        <f t="shared" si="54"/>
        <v>21.5</v>
      </c>
      <c r="D644">
        <v>1</v>
      </c>
      <c r="E644">
        <v>85.22</v>
      </c>
      <c r="F644">
        <v>3.3790000000000001E-2</v>
      </c>
      <c r="G644">
        <v>76.320999999999998</v>
      </c>
      <c r="H644">
        <v>78.521000000000001</v>
      </c>
      <c r="I644">
        <f>VLOOKUP($C644,'Boys CDC 0-20'!$B$2:$F$243,3,FALSE)</f>
        <v>0.60054463079999998</v>
      </c>
      <c r="J644">
        <f>VLOOKUP($C644,'Boys CDC 0-20'!$B$2:$F$243,4,FALSE)</f>
        <v>85.132696574999997</v>
      </c>
      <c r="K644">
        <f>VLOOKUP($C644,'Boys CDC 0-20'!$B$2:$F$243,5,FALSE)</f>
        <v>3.9946387700000002E-2</v>
      </c>
      <c r="L644">
        <f t="shared" si="52"/>
        <v>-1.9754950856738556</v>
      </c>
      <c r="M644">
        <f t="shared" si="55"/>
        <v>2.4105995877159754</v>
      </c>
    </row>
    <row r="645" spans="1:13" x14ac:dyDescent="0.3">
      <c r="A645">
        <v>643</v>
      </c>
      <c r="B645">
        <f t="shared" si="53"/>
        <v>1.7604380561259412</v>
      </c>
      <c r="C645">
        <f t="shared" si="54"/>
        <v>21.5</v>
      </c>
      <c r="D645">
        <v>1</v>
      </c>
      <c r="E645">
        <v>85.250299999999996</v>
      </c>
      <c r="F645">
        <v>3.3799999999999997E-2</v>
      </c>
      <c r="G645">
        <v>76.346000000000004</v>
      </c>
      <c r="H645">
        <v>78.546999999999997</v>
      </c>
      <c r="I645">
        <f>VLOOKUP($C645,'Boys CDC 0-20'!$B$2:$F$243,3,FALSE)</f>
        <v>0.60054463079999998</v>
      </c>
      <c r="J645">
        <f>VLOOKUP($C645,'Boys CDC 0-20'!$B$2:$F$243,4,FALSE)</f>
        <v>85.132696574999997</v>
      </c>
      <c r="K645">
        <f>VLOOKUP($C645,'Boys CDC 0-20'!$B$2:$F$243,5,FALSE)</f>
        <v>3.9946387700000002E-2</v>
      </c>
      <c r="L645">
        <f t="shared" si="52"/>
        <v>-1.9675992912574167</v>
      </c>
      <c r="M645">
        <f t="shared" si="55"/>
        <v>2.4557080678924001</v>
      </c>
    </row>
    <row r="646" spans="1:13" x14ac:dyDescent="0.3">
      <c r="A646">
        <v>644</v>
      </c>
      <c r="B646">
        <f t="shared" si="53"/>
        <v>1.7631759069130732</v>
      </c>
      <c r="C646">
        <f t="shared" si="54"/>
        <v>21.5</v>
      </c>
      <c r="D646">
        <v>1</v>
      </c>
      <c r="E646">
        <v>85.280500000000004</v>
      </c>
      <c r="F646">
        <v>3.381E-2</v>
      </c>
      <c r="G646">
        <v>76.37</v>
      </c>
      <c r="H646">
        <v>78.572999999999993</v>
      </c>
      <c r="I646">
        <f>VLOOKUP($C646,'Boys CDC 0-20'!$B$2:$F$243,3,FALSE)</f>
        <v>0.60054463079999998</v>
      </c>
      <c r="J646">
        <f>VLOOKUP($C646,'Boys CDC 0-20'!$B$2:$F$243,4,FALSE)</f>
        <v>85.132696574999997</v>
      </c>
      <c r="K646">
        <f>VLOOKUP($C646,'Boys CDC 0-20'!$B$2:$F$243,5,FALSE)</f>
        <v>3.9946387700000002E-2</v>
      </c>
      <c r="L646">
        <f t="shared" si="52"/>
        <v>-1.9597045407896343</v>
      </c>
      <c r="M646">
        <f t="shared" si="55"/>
        <v>2.501516706383589</v>
      </c>
    </row>
    <row r="647" spans="1:13" x14ac:dyDescent="0.3">
      <c r="A647">
        <v>645</v>
      </c>
      <c r="B647">
        <f t="shared" si="53"/>
        <v>1.7659137577002053</v>
      </c>
      <c r="C647">
        <f t="shared" si="54"/>
        <v>21.5</v>
      </c>
      <c r="D647">
        <v>1</v>
      </c>
      <c r="E647">
        <v>85.3108</v>
      </c>
      <c r="F647">
        <v>3.3820000000000003E-2</v>
      </c>
      <c r="G647">
        <v>76.394999999999996</v>
      </c>
      <c r="H647">
        <v>78.599000000000004</v>
      </c>
      <c r="I647">
        <f>VLOOKUP($C647,'Boys CDC 0-20'!$B$2:$F$243,3,FALSE)</f>
        <v>0.60054463079999998</v>
      </c>
      <c r="J647">
        <f>VLOOKUP($C647,'Boys CDC 0-20'!$B$2:$F$243,4,FALSE)</f>
        <v>85.132696574999997</v>
      </c>
      <c r="K647">
        <f>VLOOKUP($C647,'Boys CDC 0-20'!$B$2:$F$243,5,FALSE)</f>
        <v>3.9946387700000002E-2</v>
      </c>
      <c r="L647">
        <f t="shared" si="52"/>
        <v>-1.9518108337870925</v>
      </c>
      <c r="M647">
        <f t="shared" si="55"/>
        <v>2.5480333781792419</v>
      </c>
    </row>
    <row r="648" spans="1:13" x14ac:dyDescent="0.3">
      <c r="A648">
        <v>646</v>
      </c>
      <c r="B648">
        <f t="shared" si="53"/>
        <v>1.7686516084873374</v>
      </c>
      <c r="C648">
        <f t="shared" si="54"/>
        <v>21.5</v>
      </c>
      <c r="D648">
        <v>1</v>
      </c>
      <c r="E648">
        <v>85.340999999999994</v>
      </c>
      <c r="F648">
        <v>3.3829999999999999E-2</v>
      </c>
      <c r="G648">
        <v>76.418999999999997</v>
      </c>
      <c r="H648">
        <v>78.625</v>
      </c>
      <c r="I648">
        <f>VLOOKUP($C648,'Boys CDC 0-20'!$B$2:$F$243,3,FALSE)</f>
        <v>0.60054463079999998</v>
      </c>
      <c r="J648">
        <f>VLOOKUP($C648,'Boys CDC 0-20'!$B$2:$F$243,4,FALSE)</f>
        <v>85.132696574999997</v>
      </c>
      <c r="K648">
        <f>VLOOKUP($C648,'Boys CDC 0-20'!$B$2:$F$243,5,FALSE)</f>
        <v>3.9946387700000002E-2</v>
      </c>
      <c r="L648">
        <f t="shared" si="52"/>
        <v>-1.9439181697667922</v>
      </c>
      <c r="M648">
        <f t="shared" si="55"/>
        <v>2.5952659893977592</v>
      </c>
    </row>
    <row r="649" spans="1:13" x14ac:dyDescent="0.3">
      <c r="A649">
        <v>647</v>
      </c>
      <c r="B649">
        <f t="shared" si="53"/>
        <v>1.7713894592744694</v>
      </c>
      <c r="C649">
        <f t="shared" si="54"/>
        <v>21.5</v>
      </c>
      <c r="D649">
        <v>1</v>
      </c>
      <c r="E649">
        <v>85.371099999999998</v>
      </c>
      <c r="F649">
        <v>3.3840000000000002E-2</v>
      </c>
      <c r="G649">
        <v>76.444000000000003</v>
      </c>
      <c r="H649">
        <v>78.650000000000006</v>
      </c>
      <c r="I649">
        <f>VLOOKUP($C649,'Boys CDC 0-20'!$B$2:$F$243,3,FALSE)</f>
        <v>0.60054463079999998</v>
      </c>
      <c r="J649">
        <f>VLOOKUP($C649,'Boys CDC 0-20'!$B$2:$F$243,4,FALSE)</f>
        <v>85.132696574999997</v>
      </c>
      <c r="K649">
        <f>VLOOKUP($C649,'Boys CDC 0-20'!$B$2:$F$243,5,FALSE)</f>
        <v>3.9946387700000002E-2</v>
      </c>
      <c r="L649">
        <f t="shared" si="52"/>
        <v>-1.9363300528795626</v>
      </c>
      <c r="M649">
        <f t="shared" si="55"/>
        <v>2.6413645145298901</v>
      </c>
    </row>
    <row r="650" spans="1:13" x14ac:dyDescent="0.3">
      <c r="A650">
        <v>648</v>
      </c>
      <c r="B650">
        <f t="shared" si="53"/>
        <v>1.7741273100616017</v>
      </c>
      <c r="C650">
        <f t="shared" si="54"/>
        <v>21.5</v>
      </c>
      <c r="D650">
        <v>1</v>
      </c>
      <c r="E650">
        <v>85.401300000000006</v>
      </c>
      <c r="F650">
        <v>3.3849999999999998E-2</v>
      </c>
      <c r="G650">
        <v>76.468000000000004</v>
      </c>
      <c r="H650">
        <v>78.676000000000002</v>
      </c>
      <c r="I650">
        <f>VLOOKUP($C650,'Boys CDC 0-20'!$B$2:$F$243,3,FALSE)</f>
        <v>0.60054463079999998</v>
      </c>
      <c r="J650">
        <f>VLOOKUP($C650,'Boys CDC 0-20'!$B$2:$F$243,4,FALSE)</f>
        <v>85.132696574999997</v>
      </c>
      <c r="K650">
        <f>VLOOKUP($C650,'Boys CDC 0-20'!$B$2:$F$243,5,FALSE)</f>
        <v>3.9946387700000002E-2</v>
      </c>
      <c r="L650">
        <f t="shared" si="52"/>
        <v>-1.9284394333075183</v>
      </c>
      <c r="M650">
        <f t="shared" si="55"/>
        <v>2.6900245470683823</v>
      </c>
    </row>
    <row r="651" spans="1:13" x14ac:dyDescent="0.3">
      <c r="A651">
        <v>649</v>
      </c>
      <c r="B651">
        <f t="shared" si="53"/>
        <v>1.7768651608487338</v>
      </c>
      <c r="C651">
        <f t="shared" si="54"/>
        <v>21.5</v>
      </c>
      <c r="D651">
        <v>1</v>
      </c>
      <c r="E651">
        <v>85.431399999999996</v>
      </c>
      <c r="F651">
        <v>3.3869999999999997E-2</v>
      </c>
      <c r="G651">
        <v>76.489999999999995</v>
      </c>
      <c r="H651">
        <v>78.7</v>
      </c>
      <c r="I651">
        <f>VLOOKUP($C651,'Boys CDC 0-20'!$B$2:$F$243,3,FALSE)</f>
        <v>0.60054463079999998</v>
      </c>
      <c r="J651">
        <f>VLOOKUP($C651,'Boys CDC 0-20'!$B$2:$F$243,4,FALSE)</f>
        <v>85.132696574999997</v>
      </c>
      <c r="K651">
        <f>VLOOKUP($C651,'Boys CDC 0-20'!$B$2:$F$243,5,FALSE)</f>
        <v>3.9946387700000002E-2</v>
      </c>
      <c r="L651">
        <f t="shared" si="52"/>
        <v>-1.9211567089389534</v>
      </c>
      <c r="M651">
        <f t="shared" si="55"/>
        <v>2.7355977022772868</v>
      </c>
    </row>
    <row r="652" spans="1:13" x14ac:dyDescent="0.3">
      <c r="A652">
        <v>650</v>
      </c>
      <c r="B652">
        <f t="shared" si="53"/>
        <v>1.7796030116358659</v>
      </c>
      <c r="C652">
        <f t="shared" si="54"/>
        <v>21.5</v>
      </c>
      <c r="D652">
        <v>1</v>
      </c>
      <c r="E652">
        <v>85.461500000000001</v>
      </c>
      <c r="F652">
        <v>3.388E-2</v>
      </c>
      <c r="G652">
        <v>76.513999999999996</v>
      </c>
      <c r="H652">
        <v>78.725999999999999</v>
      </c>
      <c r="I652">
        <f>VLOOKUP($C652,'Boys CDC 0-20'!$B$2:$F$243,3,FALSE)</f>
        <v>0.60054463079999998</v>
      </c>
      <c r="J652">
        <f>VLOOKUP($C652,'Boys CDC 0-20'!$B$2:$F$243,4,FALSE)</f>
        <v>85.132696574999997</v>
      </c>
      <c r="K652">
        <f>VLOOKUP($C652,'Boys CDC 0-20'!$B$2:$F$243,5,FALSE)</f>
        <v>3.9946387700000002E-2</v>
      </c>
      <c r="L652">
        <f t="shared" si="52"/>
        <v>-1.9132680919279812</v>
      </c>
      <c r="M652">
        <f t="shared" si="55"/>
        <v>2.7856870182935376</v>
      </c>
    </row>
    <row r="653" spans="1:13" x14ac:dyDescent="0.3">
      <c r="A653">
        <v>651</v>
      </c>
      <c r="B653">
        <f t="shared" si="53"/>
        <v>1.7823408624229979</v>
      </c>
      <c r="C653">
        <f t="shared" si="54"/>
        <v>21.5</v>
      </c>
      <c r="D653">
        <v>1</v>
      </c>
      <c r="E653">
        <v>85.491600000000005</v>
      </c>
      <c r="F653">
        <v>3.3890000000000003E-2</v>
      </c>
      <c r="G653">
        <v>76.537999999999997</v>
      </c>
      <c r="H653">
        <v>78.751000000000005</v>
      </c>
      <c r="I653">
        <f>VLOOKUP($C653,'Boys CDC 0-20'!$B$2:$F$243,3,FALSE)</f>
        <v>0.60054463079999998</v>
      </c>
      <c r="J653">
        <f>VLOOKUP($C653,'Boys CDC 0-20'!$B$2:$F$243,4,FALSE)</f>
        <v>85.132696574999997</v>
      </c>
      <c r="K653">
        <f>VLOOKUP($C653,'Boys CDC 0-20'!$B$2:$F$243,5,FALSE)</f>
        <v>3.9946387700000002E-2</v>
      </c>
      <c r="L653">
        <f t="shared" si="52"/>
        <v>-1.9056838646312089</v>
      </c>
      <c r="M653">
        <f t="shared" si="55"/>
        <v>2.8345616984358606</v>
      </c>
    </row>
    <row r="654" spans="1:13" x14ac:dyDescent="0.3">
      <c r="A654">
        <v>652</v>
      </c>
      <c r="B654">
        <f t="shared" si="53"/>
        <v>1.78507871321013</v>
      </c>
      <c r="C654">
        <f t="shared" si="54"/>
        <v>21.5</v>
      </c>
      <c r="D654">
        <v>1</v>
      </c>
      <c r="E654">
        <v>85.521699999999996</v>
      </c>
      <c r="F654">
        <v>3.39E-2</v>
      </c>
      <c r="G654">
        <v>76.563000000000002</v>
      </c>
      <c r="H654">
        <v>78.777000000000001</v>
      </c>
      <c r="I654">
        <f>VLOOKUP($C654,'Boys CDC 0-20'!$B$2:$F$243,3,FALSE)</f>
        <v>0.60054463079999998</v>
      </c>
      <c r="J654">
        <f>VLOOKUP($C654,'Boys CDC 0-20'!$B$2:$F$243,4,FALSE)</f>
        <v>85.132696574999997</v>
      </c>
      <c r="K654">
        <f>VLOOKUP($C654,'Boys CDC 0-20'!$B$2:$F$243,5,FALSE)</f>
        <v>3.9946387700000002E-2</v>
      </c>
      <c r="L654">
        <f t="shared" si="52"/>
        <v>-1.8977972883994041</v>
      </c>
      <c r="M654">
        <f t="shared" si="55"/>
        <v>2.8861395283209221</v>
      </c>
    </row>
    <row r="655" spans="1:13" x14ac:dyDescent="0.3">
      <c r="A655">
        <v>653</v>
      </c>
      <c r="B655">
        <f t="shared" si="53"/>
        <v>1.7878165639972621</v>
      </c>
      <c r="C655">
        <f t="shared" si="54"/>
        <v>21.5</v>
      </c>
      <c r="D655">
        <v>1</v>
      </c>
      <c r="E655">
        <v>85.551699999999997</v>
      </c>
      <c r="F655">
        <v>3.3910000000000003E-2</v>
      </c>
      <c r="G655">
        <v>76.587000000000003</v>
      </c>
      <c r="H655">
        <v>78.802999999999997</v>
      </c>
      <c r="I655">
        <f>VLOOKUP($C655,'Boys CDC 0-20'!$B$2:$F$243,3,FALSE)</f>
        <v>0.60054463079999998</v>
      </c>
      <c r="J655">
        <f>VLOOKUP($C655,'Boys CDC 0-20'!$B$2:$F$243,4,FALSE)</f>
        <v>85.132696574999997</v>
      </c>
      <c r="K655">
        <f>VLOOKUP($C655,'Boys CDC 0-20'!$B$2:$F$243,5,FALSE)</f>
        <v>3.9946387700000002E-2</v>
      </c>
      <c r="L655">
        <f t="shared" si="52"/>
        <v>-1.8899117518532782</v>
      </c>
      <c r="M655">
        <f t="shared" si="55"/>
        <v>2.9384881782379071</v>
      </c>
    </row>
    <row r="656" spans="1:13" x14ac:dyDescent="0.3">
      <c r="A656">
        <v>654</v>
      </c>
      <c r="B656">
        <f t="shared" si="53"/>
        <v>1.7905544147843941</v>
      </c>
      <c r="C656">
        <f t="shared" si="54"/>
        <v>21.5</v>
      </c>
      <c r="D656">
        <v>1</v>
      </c>
      <c r="E656">
        <v>85.581699999999998</v>
      </c>
      <c r="F656">
        <v>3.3919999999999999E-2</v>
      </c>
      <c r="G656">
        <v>76.611000000000004</v>
      </c>
      <c r="H656">
        <v>78.828000000000003</v>
      </c>
      <c r="I656">
        <f>VLOOKUP($C656,'Boys CDC 0-20'!$B$2:$F$243,3,FALSE)</f>
        <v>0.60054463079999998</v>
      </c>
      <c r="J656">
        <f>VLOOKUP($C656,'Boys CDC 0-20'!$B$2:$F$243,4,FALSE)</f>
        <v>85.132696574999997</v>
      </c>
      <c r="K656">
        <f>VLOOKUP($C656,'Boys CDC 0-20'!$B$2:$F$243,5,FALSE)</f>
        <v>3.9946387700000002E-2</v>
      </c>
      <c r="L656">
        <f t="shared" si="52"/>
        <v>-1.8823304852002292</v>
      </c>
      <c r="M656">
        <f t="shared" si="55"/>
        <v>2.9895578917445871</v>
      </c>
    </row>
    <row r="657" spans="1:13" x14ac:dyDescent="0.3">
      <c r="A657">
        <v>655</v>
      </c>
      <c r="B657">
        <f t="shared" si="53"/>
        <v>1.7932922655715264</v>
      </c>
      <c r="C657">
        <f t="shared" si="54"/>
        <v>21.5</v>
      </c>
      <c r="D657">
        <v>1</v>
      </c>
      <c r="E657">
        <v>85.611699999999999</v>
      </c>
      <c r="F657">
        <v>3.3930000000000002E-2</v>
      </c>
      <c r="G657">
        <v>76.635000000000005</v>
      </c>
      <c r="H657">
        <v>78.853999999999999</v>
      </c>
      <c r="I657">
        <f>VLOOKUP($C657,'Boys CDC 0-20'!$B$2:$F$243,3,FALSE)</f>
        <v>0.60054463079999998</v>
      </c>
      <c r="J657">
        <f>VLOOKUP($C657,'Boys CDC 0-20'!$B$2:$F$243,4,FALSE)</f>
        <v>85.132696574999997</v>
      </c>
      <c r="K657">
        <f>VLOOKUP($C657,'Boys CDC 0-20'!$B$2:$F$243,5,FALSE)</f>
        <v>3.9946387700000002E-2</v>
      </c>
      <c r="L657">
        <f t="shared" si="52"/>
        <v>-1.8744469866436195</v>
      </c>
      <c r="M657">
        <f t="shared" si="55"/>
        <v>3.043442122110549</v>
      </c>
    </row>
    <row r="658" spans="1:13" x14ac:dyDescent="0.3">
      <c r="A658">
        <v>656</v>
      </c>
      <c r="B658">
        <f t="shared" si="53"/>
        <v>1.7960301163586585</v>
      </c>
      <c r="C658">
        <f t="shared" si="54"/>
        <v>21.5</v>
      </c>
      <c r="D658">
        <v>1</v>
      </c>
      <c r="E658">
        <v>85.6417</v>
      </c>
      <c r="F658">
        <v>3.3939999999999998E-2</v>
      </c>
      <c r="G658">
        <v>76.659000000000006</v>
      </c>
      <c r="H658">
        <v>78.88</v>
      </c>
      <c r="I658">
        <f>VLOOKUP($C658,'Boys CDC 0-20'!$B$2:$F$243,3,FALSE)</f>
        <v>0.60054463079999998</v>
      </c>
      <c r="J658">
        <f>VLOOKUP($C658,'Boys CDC 0-20'!$B$2:$F$243,4,FALSE)</f>
        <v>85.132696574999997</v>
      </c>
      <c r="K658">
        <f>VLOOKUP($C658,'Boys CDC 0-20'!$B$2:$F$243,5,FALSE)</f>
        <v>3.9946387700000002E-2</v>
      </c>
      <c r="L658">
        <f t="shared" si="52"/>
        <v>-1.8665645263521804</v>
      </c>
      <c r="M658">
        <f t="shared" si="55"/>
        <v>3.0981212632198631</v>
      </c>
    </row>
    <row r="659" spans="1:13" x14ac:dyDescent="0.3">
      <c r="A659">
        <v>657</v>
      </c>
      <c r="B659">
        <f t="shared" si="53"/>
        <v>1.7987679671457906</v>
      </c>
      <c r="C659">
        <f t="shared" si="54"/>
        <v>21.5</v>
      </c>
      <c r="D659">
        <v>1</v>
      </c>
      <c r="E659">
        <v>85.671599999999998</v>
      </c>
      <c r="F659">
        <v>3.3959999999999997E-2</v>
      </c>
      <c r="G659">
        <v>76.680999999999997</v>
      </c>
      <c r="H659">
        <v>78.903000000000006</v>
      </c>
      <c r="I659">
        <f>VLOOKUP($C659,'Boys CDC 0-20'!$B$2:$F$243,3,FALSE)</f>
        <v>0.60054463079999998</v>
      </c>
      <c r="J659">
        <f>VLOOKUP($C659,'Boys CDC 0-20'!$B$2:$F$243,4,FALSE)</f>
        <v>85.132696574999997</v>
      </c>
      <c r="K659">
        <f>VLOOKUP($C659,'Boys CDC 0-20'!$B$2:$F$243,5,FALSE)</f>
        <v>3.9946387700000002E-2</v>
      </c>
      <c r="L659">
        <f t="shared" si="52"/>
        <v>-1.8595924458028488</v>
      </c>
      <c r="M659">
        <f t="shared" si="55"/>
        <v>3.1471604454486046</v>
      </c>
    </row>
    <row r="660" spans="1:13" x14ac:dyDescent="0.3">
      <c r="A660">
        <v>658</v>
      </c>
      <c r="B660">
        <f t="shared" si="53"/>
        <v>1.8015058179329226</v>
      </c>
      <c r="C660">
        <f t="shared" si="54"/>
        <v>21.5</v>
      </c>
      <c r="D660">
        <v>1</v>
      </c>
      <c r="E660">
        <v>85.701499999999996</v>
      </c>
      <c r="F660">
        <v>3.397E-2</v>
      </c>
      <c r="G660">
        <v>76.704999999999998</v>
      </c>
      <c r="H660">
        <v>78.929000000000002</v>
      </c>
      <c r="I660">
        <f>VLOOKUP($C660,'Boys CDC 0-20'!$B$2:$F$243,3,FALSE)</f>
        <v>0.60054463079999998</v>
      </c>
      <c r="J660">
        <f>VLOOKUP($C660,'Boys CDC 0-20'!$B$2:$F$243,4,FALSE)</f>
        <v>85.132696574999997</v>
      </c>
      <c r="K660">
        <f>VLOOKUP($C660,'Boys CDC 0-20'!$B$2:$F$243,5,FALSE)</f>
        <v>3.9946387700000002E-2</v>
      </c>
      <c r="L660">
        <f t="shared" si="52"/>
        <v>-1.8517119409404801</v>
      </c>
      <c r="M660">
        <f t="shared" si="55"/>
        <v>3.203359920417709</v>
      </c>
    </row>
    <row r="661" spans="1:13" x14ac:dyDescent="0.3">
      <c r="A661">
        <v>659</v>
      </c>
      <c r="B661">
        <f t="shared" si="53"/>
        <v>1.8042436687200547</v>
      </c>
      <c r="C661">
        <f t="shared" si="54"/>
        <v>21.5</v>
      </c>
      <c r="D661">
        <v>1</v>
      </c>
      <c r="E661">
        <v>85.731399999999994</v>
      </c>
      <c r="F661">
        <v>3.3980000000000003E-2</v>
      </c>
      <c r="G661">
        <v>76.728999999999999</v>
      </c>
      <c r="H661">
        <v>78.953999999999994</v>
      </c>
      <c r="I661">
        <f>VLOOKUP($C661,'Boys CDC 0-20'!$B$2:$F$243,3,FALSE)</f>
        <v>0.60054463079999998</v>
      </c>
      <c r="J661">
        <f>VLOOKUP($C661,'Boys CDC 0-20'!$B$2:$F$243,4,FALSE)</f>
        <v>85.132696574999997</v>
      </c>
      <c r="K661">
        <f>VLOOKUP($C661,'Boys CDC 0-20'!$B$2:$F$243,5,FALSE)</f>
        <v>3.9946387700000002E-2</v>
      </c>
      <c r="L661">
        <f t="shared" si="52"/>
        <v>-1.8441355102561492</v>
      </c>
      <c r="M661">
        <f t="shared" si="55"/>
        <v>3.2581696970315557</v>
      </c>
    </row>
    <row r="662" spans="1:13" x14ac:dyDescent="0.3">
      <c r="A662">
        <v>660</v>
      </c>
      <c r="B662">
        <f t="shared" si="53"/>
        <v>1.8069815195071868</v>
      </c>
      <c r="C662">
        <f t="shared" si="54"/>
        <v>21.5</v>
      </c>
      <c r="D662">
        <v>1</v>
      </c>
      <c r="E662">
        <v>85.761300000000006</v>
      </c>
      <c r="F662">
        <v>3.3989999999999999E-2</v>
      </c>
      <c r="G662">
        <v>76.753</v>
      </c>
      <c r="H662">
        <v>78.98</v>
      </c>
      <c r="I662">
        <f>VLOOKUP($C662,'Boys CDC 0-20'!$B$2:$F$243,3,FALSE)</f>
        <v>0.60054463079999998</v>
      </c>
      <c r="J662">
        <f>VLOOKUP($C662,'Boys CDC 0-20'!$B$2:$F$243,4,FALSE)</f>
        <v>85.132696574999997</v>
      </c>
      <c r="K662">
        <f>VLOOKUP($C662,'Boys CDC 0-20'!$B$2:$F$243,5,FALSE)</f>
        <v>3.9946387700000002E-2</v>
      </c>
      <c r="L662">
        <f t="shared" si="52"/>
        <v>-1.8362570388324941</v>
      </c>
      <c r="M662">
        <f t="shared" si="55"/>
        <v>3.3159825177760194</v>
      </c>
    </row>
    <row r="663" spans="1:13" x14ac:dyDescent="0.3">
      <c r="A663">
        <v>661</v>
      </c>
      <c r="B663">
        <f t="shared" si="53"/>
        <v>1.8097193702943191</v>
      </c>
      <c r="C663">
        <f t="shared" si="54"/>
        <v>21.5</v>
      </c>
      <c r="D663">
        <v>1</v>
      </c>
      <c r="E663">
        <v>85.791200000000003</v>
      </c>
      <c r="F663">
        <v>3.4000000000000002E-2</v>
      </c>
      <c r="G663">
        <v>76.777000000000001</v>
      </c>
      <c r="H663">
        <v>79.004999999999995</v>
      </c>
      <c r="I663">
        <f>VLOOKUP($C663,'Boys CDC 0-20'!$B$2:$F$243,3,FALSE)</f>
        <v>0.60054463079999998</v>
      </c>
      <c r="J663">
        <f>VLOOKUP($C663,'Boys CDC 0-20'!$B$2:$F$243,4,FALSE)</f>
        <v>85.132696574999997</v>
      </c>
      <c r="K663">
        <f>VLOOKUP($C663,'Boys CDC 0-20'!$B$2:$F$243,5,FALSE)</f>
        <v>3.9946387700000002E-2</v>
      </c>
      <c r="L663">
        <f t="shared" si="52"/>
        <v>-1.8286825624941716</v>
      </c>
      <c r="M663">
        <f t="shared" si="55"/>
        <v>3.3723588102018738</v>
      </c>
    </row>
    <row r="664" spans="1:13" x14ac:dyDescent="0.3">
      <c r="A664">
        <v>662</v>
      </c>
      <c r="B664">
        <f t="shared" si="53"/>
        <v>1.8124572210814511</v>
      </c>
      <c r="C664">
        <f t="shared" si="54"/>
        <v>21.5</v>
      </c>
      <c r="D664">
        <v>1</v>
      </c>
      <c r="E664">
        <v>85.820999999999998</v>
      </c>
      <c r="F664">
        <v>3.4009999999999999E-2</v>
      </c>
      <c r="G664">
        <v>76.801000000000002</v>
      </c>
      <c r="H664">
        <v>79.031000000000006</v>
      </c>
      <c r="I664">
        <f>VLOOKUP($C664,'Boys CDC 0-20'!$B$2:$F$243,3,FALSE)</f>
        <v>0.60054463079999998</v>
      </c>
      <c r="J664">
        <f>VLOOKUP($C664,'Boys CDC 0-20'!$B$2:$F$243,4,FALSE)</f>
        <v>85.132696574999997</v>
      </c>
      <c r="K664">
        <f>VLOOKUP($C664,'Boys CDC 0-20'!$B$2:$F$243,5,FALSE)</f>
        <v>3.9946387700000002E-2</v>
      </c>
      <c r="L664">
        <f t="shared" si="52"/>
        <v>-1.8208061226721981</v>
      </c>
      <c r="M664">
        <f t="shared" si="55"/>
        <v>3.4318166638484011</v>
      </c>
    </row>
    <row r="665" spans="1:13" x14ac:dyDescent="0.3">
      <c r="A665">
        <v>663</v>
      </c>
      <c r="B665">
        <f t="shared" si="53"/>
        <v>1.8151950718685832</v>
      </c>
      <c r="C665">
        <f t="shared" si="54"/>
        <v>21.5</v>
      </c>
      <c r="D665">
        <v>1</v>
      </c>
      <c r="E665">
        <v>85.850800000000007</v>
      </c>
      <c r="F665">
        <v>3.4020000000000002E-2</v>
      </c>
      <c r="G665">
        <v>76.825000000000003</v>
      </c>
      <c r="H665">
        <v>79.055999999999997</v>
      </c>
      <c r="I665">
        <f>VLOOKUP($C665,'Boys CDC 0-20'!$B$2:$F$243,3,FALSE)</f>
        <v>0.60054463079999998</v>
      </c>
      <c r="J665">
        <f>VLOOKUP($C665,'Boys CDC 0-20'!$B$2:$F$243,4,FALSE)</f>
        <v>85.132696574999997</v>
      </c>
      <c r="K665">
        <f>VLOOKUP($C665,'Boys CDC 0-20'!$B$2:$F$243,5,FALSE)</f>
        <v>3.9946387700000002E-2</v>
      </c>
      <c r="L665">
        <f t="shared" si="52"/>
        <v>-1.8132335989148631</v>
      </c>
      <c r="M665">
        <f t="shared" si="55"/>
        <v>3.4897899873922409</v>
      </c>
    </row>
    <row r="666" spans="1:13" x14ac:dyDescent="0.3">
      <c r="A666">
        <v>664</v>
      </c>
      <c r="B666">
        <f t="shared" si="53"/>
        <v>1.8179329226557153</v>
      </c>
      <c r="C666">
        <f t="shared" si="54"/>
        <v>21.5</v>
      </c>
      <c r="D666">
        <v>1</v>
      </c>
      <c r="E666">
        <v>85.880600000000001</v>
      </c>
      <c r="F666">
        <v>3.4040000000000001E-2</v>
      </c>
      <c r="G666">
        <v>76.846999999999994</v>
      </c>
      <c r="H666">
        <v>79.08</v>
      </c>
      <c r="I666">
        <f>VLOOKUP($C666,'Boys CDC 0-20'!$B$2:$F$243,3,FALSE)</f>
        <v>0.60054463079999998</v>
      </c>
      <c r="J666">
        <f>VLOOKUP($C666,'Boys CDC 0-20'!$B$2:$F$243,4,FALSE)</f>
        <v>85.132696574999997</v>
      </c>
      <c r="K666">
        <f>VLOOKUP($C666,'Boys CDC 0-20'!$B$2:$F$243,5,FALSE)</f>
        <v>3.9946387700000002E-2</v>
      </c>
      <c r="L666">
        <f t="shared" si="52"/>
        <v>-1.8059648759918179</v>
      </c>
      <c r="M666">
        <f t="shared" si="55"/>
        <v>3.5461913079462741</v>
      </c>
    </row>
    <row r="667" spans="1:13" x14ac:dyDescent="0.3">
      <c r="A667">
        <v>665</v>
      </c>
      <c r="B667">
        <f t="shared" si="53"/>
        <v>1.8206707734428473</v>
      </c>
      <c r="C667">
        <f t="shared" si="54"/>
        <v>21.5</v>
      </c>
      <c r="D667">
        <v>1</v>
      </c>
      <c r="E667">
        <v>85.910399999999996</v>
      </c>
      <c r="F667">
        <v>3.4049999999999997E-2</v>
      </c>
      <c r="G667">
        <v>76.870999999999995</v>
      </c>
      <c r="H667">
        <v>79.105000000000004</v>
      </c>
      <c r="I667">
        <f>VLOOKUP($C667,'Boys CDC 0-20'!$B$2:$F$243,3,FALSE)</f>
        <v>0.60054463079999998</v>
      </c>
      <c r="J667">
        <f>VLOOKUP($C667,'Boys CDC 0-20'!$B$2:$F$243,4,FALSE)</f>
        <v>85.132696574999997</v>
      </c>
      <c r="K667">
        <f>VLOOKUP($C667,'Boys CDC 0-20'!$B$2:$F$243,5,FALSE)</f>
        <v>3.9946387700000002E-2</v>
      </c>
      <c r="L667">
        <f t="shared" si="52"/>
        <v>-1.7983942265836492</v>
      </c>
      <c r="M667">
        <f t="shared" si="55"/>
        <v>3.6057278516663662</v>
      </c>
    </row>
    <row r="668" spans="1:13" x14ac:dyDescent="0.3">
      <c r="A668">
        <v>666</v>
      </c>
      <c r="B668">
        <f t="shared" si="53"/>
        <v>1.8234086242299794</v>
      </c>
      <c r="C668">
        <f t="shared" si="54"/>
        <v>21.5</v>
      </c>
      <c r="D668">
        <v>1</v>
      </c>
      <c r="E668">
        <v>85.940100000000001</v>
      </c>
      <c r="F668">
        <v>3.406E-2</v>
      </c>
      <c r="G668">
        <v>76.894999999999996</v>
      </c>
      <c r="H668">
        <v>79.131</v>
      </c>
      <c r="I668">
        <f>VLOOKUP($C668,'Boys CDC 0-20'!$B$2:$F$243,3,FALSE)</f>
        <v>0.60054463079999998</v>
      </c>
      <c r="J668">
        <f>VLOOKUP($C668,'Boys CDC 0-20'!$B$2:$F$243,4,FALSE)</f>
        <v>85.132696574999997</v>
      </c>
      <c r="K668">
        <f>VLOOKUP($C668,'Boys CDC 0-20'!$B$2:$F$243,5,FALSE)</f>
        <v>3.9946387700000002E-2</v>
      </c>
      <c r="L668">
        <f t="shared" si="52"/>
        <v>-1.7905217649728531</v>
      </c>
      <c r="M668">
        <f t="shared" si="55"/>
        <v>3.6685035754017434</v>
      </c>
    </row>
    <row r="669" spans="1:13" x14ac:dyDescent="0.3">
      <c r="A669">
        <v>667</v>
      </c>
      <c r="B669">
        <f t="shared" si="53"/>
        <v>1.8261464750171115</v>
      </c>
      <c r="C669">
        <f t="shared" si="54"/>
        <v>21.5</v>
      </c>
      <c r="D669">
        <v>1</v>
      </c>
      <c r="E669">
        <v>85.969800000000006</v>
      </c>
      <c r="F669">
        <v>3.4070000000000003E-2</v>
      </c>
      <c r="G669">
        <v>76.918999999999997</v>
      </c>
      <c r="H669">
        <v>79.156000000000006</v>
      </c>
      <c r="I669">
        <f>VLOOKUP($C669,'Boys CDC 0-20'!$B$2:$F$243,3,FALSE)</f>
        <v>0.60054463079999998</v>
      </c>
      <c r="J669">
        <f>VLOOKUP($C669,'Boys CDC 0-20'!$B$2:$F$243,4,FALSE)</f>
        <v>85.132696574999997</v>
      </c>
      <c r="K669">
        <f>VLOOKUP($C669,'Boys CDC 0-20'!$B$2:$F$243,5,FALSE)</f>
        <v>3.9946387700000002E-2</v>
      </c>
      <c r="L669">
        <f t="shared" si="52"/>
        <v>-1.782953064692782</v>
      </c>
      <c r="M669">
        <f t="shared" si="55"/>
        <v>3.729697196290807</v>
      </c>
    </row>
    <row r="670" spans="1:13" x14ac:dyDescent="0.3">
      <c r="A670">
        <v>668</v>
      </c>
      <c r="B670">
        <f t="shared" si="53"/>
        <v>1.8288843258042438</v>
      </c>
      <c r="C670">
        <f t="shared" si="54"/>
        <v>21.5</v>
      </c>
      <c r="D670">
        <v>1</v>
      </c>
      <c r="E670">
        <v>85.999499999999998</v>
      </c>
      <c r="F670">
        <v>3.4079999999999999E-2</v>
      </c>
      <c r="G670">
        <v>76.941999999999993</v>
      </c>
      <c r="H670">
        <v>79.180999999999997</v>
      </c>
      <c r="I670">
        <f>VLOOKUP($C670,'Boys CDC 0-20'!$B$2:$F$243,3,FALSE)</f>
        <v>0.60054463079999998</v>
      </c>
      <c r="J670">
        <f>VLOOKUP($C670,'Boys CDC 0-20'!$B$2:$F$243,4,FALSE)</f>
        <v>85.132696574999997</v>
      </c>
      <c r="K670">
        <f>VLOOKUP($C670,'Boys CDC 0-20'!$B$2:$F$243,5,FALSE)</f>
        <v>3.9946387700000002E-2</v>
      </c>
      <c r="L670">
        <f t="shared" si="52"/>
        <v>-1.7753853192257754</v>
      </c>
      <c r="M670">
        <f t="shared" si="55"/>
        <v>3.7917143185071418</v>
      </c>
    </row>
    <row r="671" spans="1:13" x14ac:dyDescent="0.3">
      <c r="A671">
        <v>669</v>
      </c>
      <c r="B671">
        <f t="shared" si="53"/>
        <v>1.8316221765913758</v>
      </c>
      <c r="C671">
        <f t="shared" si="54"/>
        <v>21.5</v>
      </c>
      <c r="D671">
        <v>1</v>
      </c>
      <c r="E671">
        <v>86.029200000000003</v>
      </c>
      <c r="F671">
        <v>3.4090000000000002E-2</v>
      </c>
      <c r="G671">
        <v>76.965999999999994</v>
      </c>
      <c r="H671">
        <v>79.206999999999994</v>
      </c>
      <c r="I671">
        <f>VLOOKUP($C671,'Boys CDC 0-20'!$B$2:$F$243,3,FALSE)</f>
        <v>0.60054463079999998</v>
      </c>
      <c r="J671">
        <f>VLOOKUP($C671,'Boys CDC 0-20'!$B$2:$F$243,4,FALSE)</f>
        <v>85.132696574999997</v>
      </c>
      <c r="K671">
        <f>VLOOKUP($C671,'Boys CDC 0-20'!$B$2:$F$243,5,FALSE)</f>
        <v>3.9946387700000002E-2</v>
      </c>
      <c r="L671">
        <f t="shared" si="52"/>
        <v>-1.7675158763523198</v>
      </c>
      <c r="M671">
        <f t="shared" si="55"/>
        <v>3.8570936272392844</v>
      </c>
    </row>
    <row r="672" spans="1:13" x14ac:dyDescent="0.3">
      <c r="A672">
        <v>670</v>
      </c>
      <c r="B672">
        <f t="shared" si="53"/>
        <v>1.8343600273785079</v>
      </c>
      <c r="C672">
        <f t="shared" si="54"/>
        <v>22.5</v>
      </c>
      <c r="D672">
        <v>1</v>
      </c>
      <c r="E672">
        <v>86.058899999999994</v>
      </c>
      <c r="F672">
        <v>3.4099999999999998E-2</v>
      </c>
      <c r="G672">
        <v>76.989999999999995</v>
      </c>
      <c r="H672">
        <v>79.231999999999999</v>
      </c>
      <c r="I672">
        <f>VLOOKUP($C672,'Boys CDC 0-20'!$B$2:$F$243,3,FALSE)</f>
        <v>0.73943895260000003</v>
      </c>
      <c r="J672">
        <f>VLOOKUP($C672,'Boys CDC 0-20'!$B$2:$F$243,4,FALSE)</f>
        <v>85.995648802999995</v>
      </c>
      <c r="K672">
        <f>VLOOKUP($C672,'Boys CDC 0-20'!$B$2:$F$243,5,FALSE)</f>
        <v>4.0097180599999997E-2</v>
      </c>
      <c r="L672">
        <f t="shared" si="52"/>
        <v>-1.9823053221247062</v>
      </c>
      <c r="M672">
        <f t="shared" si="55"/>
        <v>2.3722539366542561</v>
      </c>
    </row>
    <row r="673" spans="1:13" x14ac:dyDescent="0.3">
      <c r="A673">
        <v>671</v>
      </c>
      <c r="B673">
        <f t="shared" si="53"/>
        <v>1.83709787816564</v>
      </c>
      <c r="C673">
        <f t="shared" si="54"/>
        <v>22.5</v>
      </c>
      <c r="D673">
        <v>1</v>
      </c>
      <c r="E673">
        <v>86.088499999999996</v>
      </c>
      <c r="F673">
        <v>3.4110000000000001E-2</v>
      </c>
      <c r="G673">
        <v>77.013999999999996</v>
      </c>
      <c r="H673">
        <v>79.257000000000005</v>
      </c>
      <c r="I673">
        <f>VLOOKUP($C673,'Boys CDC 0-20'!$B$2:$F$243,3,FALSE)</f>
        <v>0.73943895260000003</v>
      </c>
      <c r="J673">
        <f>VLOOKUP($C673,'Boys CDC 0-20'!$B$2:$F$243,4,FALSE)</f>
        <v>85.995648802999995</v>
      </c>
      <c r="K673">
        <f>VLOOKUP($C673,'Boys CDC 0-20'!$B$2:$F$243,5,FALSE)</f>
        <v>4.0097180599999997E-2</v>
      </c>
      <c r="L673">
        <f t="shared" si="52"/>
        <v>-1.9748990182478243</v>
      </c>
      <c r="M673">
        <f t="shared" si="55"/>
        <v>2.4139804422941191</v>
      </c>
    </row>
    <row r="674" spans="1:13" x14ac:dyDescent="0.3">
      <c r="A674">
        <v>672</v>
      </c>
      <c r="B674">
        <f t="shared" si="53"/>
        <v>1.839835728952772</v>
      </c>
      <c r="C674">
        <f t="shared" si="54"/>
        <v>22.5</v>
      </c>
      <c r="D674">
        <v>1</v>
      </c>
      <c r="E674">
        <v>86.118099999999998</v>
      </c>
      <c r="F674">
        <v>3.4130000000000001E-2</v>
      </c>
      <c r="G674">
        <v>77.034999999999997</v>
      </c>
      <c r="H674">
        <v>79.28</v>
      </c>
      <c r="I674">
        <f>VLOOKUP($C674,'Boys CDC 0-20'!$B$2:$F$243,3,FALSE)</f>
        <v>0.73943895260000003</v>
      </c>
      <c r="J674">
        <f>VLOOKUP($C674,'Boys CDC 0-20'!$B$2:$F$243,4,FALSE)</f>
        <v>85.995648802999995</v>
      </c>
      <c r="K674">
        <f>VLOOKUP($C674,'Boys CDC 0-20'!$B$2:$F$243,5,FALSE)</f>
        <v>4.0097180599999997E-2</v>
      </c>
      <c r="L674">
        <f t="shared" si="52"/>
        <v>-1.9680857562810496</v>
      </c>
      <c r="M674">
        <f t="shared" si="55"/>
        <v>2.4529085721523609</v>
      </c>
    </row>
    <row r="675" spans="1:13" x14ac:dyDescent="0.3">
      <c r="A675">
        <v>673</v>
      </c>
      <c r="B675">
        <f t="shared" si="53"/>
        <v>1.8425735797399041</v>
      </c>
      <c r="C675">
        <f t="shared" si="54"/>
        <v>22.5</v>
      </c>
      <c r="D675">
        <v>1</v>
      </c>
      <c r="E675">
        <v>86.1477</v>
      </c>
      <c r="F675">
        <v>3.4139999999999997E-2</v>
      </c>
      <c r="G675">
        <v>77.058999999999997</v>
      </c>
      <c r="H675">
        <v>79.305999999999997</v>
      </c>
      <c r="I675">
        <f>VLOOKUP($C675,'Boys CDC 0-20'!$B$2:$F$243,3,FALSE)</f>
        <v>0.73943895260000003</v>
      </c>
      <c r="J675">
        <f>VLOOKUP($C675,'Boys CDC 0-20'!$B$2:$F$243,4,FALSE)</f>
        <v>85.995648802999995</v>
      </c>
      <c r="K675">
        <f>VLOOKUP($C675,'Boys CDC 0-20'!$B$2:$F$243,5,FALSE)</f>
        <v>4.0097180599999997E-2</v>
      </c>
      <c r="L675">
        <f t="shared" si="52"/>
        <v>-1.9603844281100382</v>
      </c>
      <c r="M675">
        <f t="shared" si="55"/>
        <v>2.4975437268828555</v>
      </c>
    </row>
    <row r="676" spans="1:13" x14ac:dyDescent="0.3">
      <c r="A676">
        <v>674</v>
      </c>
      <c r="B676">
        <f t="shared" si="53"/>
        <v>1.8453114305270362</v>
      </c>
      <c r="C676">
        <f t="shared" si="54"/>
        <v>22.5</v>
      </c>
      <c r="D676">
        <v>1</v>
      </c>
      <c r="E676">
        <v>86.177300000000002</v>
      </c>
      <c r="F676">
        <v>3.415E-2</v>
      </c>
      <c r="G676">
        <v>77.082999999999998</v>
      </c>
      <c r="H676">
        <v>79.331000000000003</v>
      </c>
      <c r="I676">
        <f>VLOOKUP($C676,'Boys CDC 0-20'!$B$2:$F$243,3,FALSE)</f>
        <v>0.73943895260000003</v>
      </c>
      <c r="J676">
        <f>VLOOKUP($C676,'Boys CDC 0-20'!$B$2:$F$243,4,FALSE)</f>
        <v>85.995648802999995</v>
      </c>
      <c r="K676">
        <f>VLOOKUP($C676,'Boys CDC 0-20'!$B$2:$F$243,5,FALSE)</f>
        <v>4.0097180599999997E-2</v>
      </c>
      <c r="L676">
        <f t="shared" si="52"/>
        <v>-1.9529799252513771</v>
      </c>
      <c r="M676">
        <f t="shared" si="55"/>
        <v>2.5410986984227368</v>
      </c>
    </row>
    <row r="677" spans="1:13" x14ac:dyDescent="0.3">
      <c r="A677">
        <v>675</v>
      </c>
      <c r="B677">
        <f t="shared" si="53"/>
        <v>1.8480492813141685</v>
      </c>
      <c r="C677">
        <f t="shared" si="54"/>
        <v>22.5</v>
      </c>
      <c r="D677">
        <v>1</v>
      </c>
      <c r="E677">
        <v>86.206800000000001</v>
      </c>
      <c r="F677">
        <v>3.4160000000000003E-2</v>
      </c>
      <c r="G677">
        <v>77.106999999999999</v>
      </c>
      <c r="H677">
        <v>79.355999999999995</v>
      </c>
      <c r="I677">
        <f>VLOOKUP($C677,'Boys CDC 0-20'!$B$2:$F$243,3,FALSE)</f>
        <v>0.73943895260000003</v>
      </c>
      <c r="J677">
        <f>VLOOKUP($C677,'Boys CDC 0-20'!$B$2:$F$243,4,FALSE)</f>
        <v>85.995648802999995</v>
      </c>
      <c r="K677">
        <f>VLOOKUP($C677,'Boys CDC 0-20'!$B$2:$F$243,5,FALSE)</f>
        <v>4.0097180599999997E-2</v>
      </c>
      <c r="L677">
        <f t="shared" si="52"/>
        <v>-1.9455760303662242</v>
      </c>
      <c r="M677">
        <f t="shared" si="55"/>
        <v>2.5852844302494074</v>
      </c>
    </row>
    <row r="678" spans="1:13" x14ac:dyDescent="0.3">
      <c r="A678">
        <v>676</v>
      </c>
      <c r="B678">
        <f t="shared" si="53"/>
        <v>1.8507871321013005</v>
      </c>
      <c r="C678">
        <f t="shared" si="54"/>
        <v>22.5</v>
      </c>
      <c r="D678">
        <v>1</v>
      </c>
      <c r="E678">
        <v>86.2363</v>
      </c>
      <c r="F678">
        <v>3.4169999999999999E-2</v>
      </c>
      <c r="G678">
        <v>77.13</v>
      </c>
      <c r="H678">
        <v>79.381</v>
      </c>
      <c r="I678">
        <f>VLOOKUP($C678,'Boys CDC 0-20'!$B$2:$F$243,3,FALSE)</f>
        <v>0.73943895260000003</v>
      </c>
      <c r="J678">
        <f>VLOOKUP($C678,'Boys CDC 0-20'!$B$2:$F$243,4,FALSE)</f>
        <v>85.995648802999995</v>
      </c>
      <c r="K678">
        <f>VLOOKUP($C678,'Boys CDC 0-20'!$B$2:$F$243,5,FALSE)</f>
        <v>4.0097180599999997E-2</v>
      </c>
      <c r="L678">
        <f t="shared" si="52"/>
        <v>-1.9381727432131413</v>
      </c>
      <c r="M678">
        <f t="shared" si="55"/>
        <v>2.6301075478862224</v>
      </c>
    </row>
    <row r="679" spans="1:13" x14ac:dyDescent="0.3">
      <c r="A679">
        <v>677</v>
      </c>
      <c r="B679">
        <f t="shared" si="53"/>
        <v>1.8535249828884326</v>
      </c>
      <c r="C679">
        <f t="shared" si="54"/>
        <v>22.5</v>
      </c>
      <c r="D679">
        <v>1</v>
      </c>
      <c r="E679">
        <v>86.265900000000002</v>
      </c>
      <c r="F679">
        <v>3.4180000000000002E-2</v>
      </c>
      <c r="G679">
        <v>77.153999999999996</v>
      </c>
      <c r="H679">
        <v>79.406999999999996</v>
      </c>
      <c r="I679">
        <f>VLOOKUP($C679,'Boys CDC 0-20'!$B$2:$F$243,3,FALSE)</f>
        <v>0.73943895260000003</v>
      </c>
      <c r="J679">
        <f>VLOOKUP($C679,'Boys CDC 0-20'!$B$2:$F$243,4,FALSE)</f>
        <v>85.995648802999995</v>
      </c>
      <c r="K679">
        <f>VLOOKUP($C679,'Boys CDC 0-20'!$B$2:$F$243,5,FALSE)</f>
        <v>4.0097180599999997E-2</v>
      </c>
      <c r="L679">
        <f t="shared" si="52"/>
        <v>-1.9304739689967909</v>
      </c>
      <c r="M679">
        <f t="shared" si="55"/>
        <v>2.677406877580272</v>
      </c>
    </row>
    <row r="680" spans="1:13" x14ac:dyDescent="0.3">
      <c r="A680">
        <v>678</v>
      </c>
      <c r="B680">
        <f t="shared" si="53"/>
        <v>1.8562628336755647</v>
      </c>
      <c r="C680">
        <f t="shared" si="54"/>
        <v>22.5</v>
      </c>
      <c r="D680">
        <v>1</v>
      </c>
      <c r="E680">
        <v>86.295400000000001</v>
      </c>
      <c r="F680">
        <v>3.4189999999999998E-2</v>
      </c>
      <c r="G680">
        <v>77.177999999999997</v>
      </c>
      <c r="H680">
        <v>79.432000000000002</v>
      </c>
      <c r="I680">
        <f>VLOOKUP($C680,'Boys CDC 0-20'!$B$2:$F$243,3,FALSE)</f>
        <v>0.73943895260000003</v>
      </c>
      <c r="J680">
        <f>VLOOKUP($C680,'Boys CDC 0-20'!$B$2:$F$243,4,FALSE)</f>
        <v>85.995648802999995</v>
      </c>
      <c r="K680">
        <f>VLOOKUP($C680,'Boys CDC 0-20'!$B$2:$F$243,5,FALSE)</f>
        <v>4.0097180599999997E-2</v>
      </c>
      <c r="L680">
        <f t="shared" si="52"/>
        <v>-1.9230719208692355</v>
      </c>
      <c r="M680">
        <f t="shared" si="55"/>
        <v>2.7235509075130482</v>
      </c>
    </row>
    <row r="681" spans="1:13" x14ac:dyDescent="0.3">
      <c r="A681">
        <v>679</v>
      </c>
      <c r="B681">
        <f t="shared" si="53"/>
        <v>1.8590006844626967</v>
      </c>
      <c r="C681">
        <f t="shared" si="54"/>
        <v>22.5</v>
      </c>
      <c r="D681">
        <v>1</v>
      </c>
      <c r="E681">
        <v>86.324799999999996</v>
      </c>
      <c r="F681">
        <v>3.4209999999999997E-2</v>
      </c>
      <c r="G681">
        <v>77.198999999999998</v>
      </c>
      <c r="H681">
        <v>79.454999999999998</v>
      </c>
      <c r="I681">
        <f>VLOOKUP($C681,'Boys CDC 0-20'!$B$2:$F$243,3,FALSE)</f>
        <v>0.73943895260000003</v>
      </c>
      <c r="J681">
        <f>VLOOKUP($C681,'Boys CDC 0-20'!$B$2:$F$243,4,FALSE)</f>
        <v>85.995648802999995</v>
      </c>
      <c r="K681">
        <f>VLOOKUP($C681,'Boys CDC 0-20'!$B$2:$F$243,5,FALSE)</f>
        <v>4.0097180599999997E-2</v>
      </c>
      <c r="L681">
        <f t="shared" si="52"/>
        <v>-1.9162625726992393</v>
      </c>
      <c r="M681">
        <f t="shared" si="55"/>
        <v>2.7665841143693242</v>
      </c>
    </row>
    <row r="682" spans="1:13" x14ac:dyDescent="0.3">
      <c r="A682">
        <v>680</v>
      </c>
      <c r="B682">
        <f t="shared" si="53"/>
        <v>1.8617385352498288</v>
      </c>
      <c r="C682">
        <f t="shared" si="54"/>
        <v>22.5</v>
      </c>
      <c r="D682">
        <v>1</v>
      </c>
      <c r="E682">
        <v>86.354299999999995</v>
      </c>
      <c r="F682">
        <v>3.422E-2</v>
      </c>
      <c r="G682">
        <v>77.222999999999999</v>
      </c>
      <c r="H682">
        <v>79.48</v>
      </c>
      <c r="I682">
        <f>VLOOKUP($C682,'Boys CDC 0-20'!$B$2:$F$243,3,FALSE)</f>
        <v>0.73943895260000003</v>
      </c>
      <c r="J682">
        <f>VLOOKUP($C682,'Boys CDC 0-20'!$B$2:$F$243,4,FALSE)</f>
        <v>85.995648802999995</v>
      </c>
      <c r="K682">
        <f>VLOOKUP($C682,'Boys CDC 0-20'!$B$2:$F$243,5,FALSE)</f>
        <v>4.0097180599999997E-2</v>
      </c>
      <c r="L682">
        <f t="shared" si="52"/>
        <v>-1.9088616897974993</v>
      </c>
      <c r="M682">
        <f t="shared" si="55"/>
        <v>2.8139968117390985</v>
      </c>
    </row>
    <row r="683" spans="1:13" x14ac:dyDescent="0.3">
      <c r="A683">
        <v>681</v>
      </c>
      <c r="B683">
        <f t="shared" si="53"/>
        <v>1.8644763860369611</v>
      </c>
      <c r="C683">
        <f t="shared" si="54"/>
        <v>22.5</v>
      </c>
      <c r="D683">
        <v>1</v>
      </c>
      <c r="E683">
        <v>86.383700000000005</v>
      </c>
      <c r="F683">
        <v>3.4229999999999997E-2</v>
      </c>
      <c r="G683">
        <v>77.245999999999995</v>
      </c>
      <c r="H683">
        <v>79.504999999999995</v>
      </c>
      <c r="I683">
        <f>VLOOKUP($C683,'Boys CDC 0-20'!$B$2:$F$243,3,FALSE)</f>
        <v>0.73943895260000003</v>
      </c>
      <c r="J683">
        <f>VLOOKUP($C683,'Boys CDC 0-20'!$B$2:$F$243,4,FALSE)</f>
        <v>85.995648802999995</v>
      </c>
      <c r="K683">
        <f>VLOOKUP($C683,'Boys CDC 0-20'!$B$2:$F$243,5,FALSE)</f>
        <v>4.0097180599999997E-2</v>
      </c>
      <c r="L683">
        <f t="shared" si="52"/>
        <v>-1.90146141343288</v>
      </c>
      <c r="M683">
        <f t="shared" si="55"/>
        <v>2.8620801024540006</v>
      </c>
    </row>
    <row r="684" spans="1:13" x14ac:dyDescent="0.3">
      <c r="A684">
        <v>682</v>
      </c>
      <c r="B684">
        <f t="shared" si="53"/>
        <v>1.8672142368240932</v>
      </c>
      <c r="C684">
        <f t="shared" si="54"/>
        <v>22.5</v>
      </c>
      <c r="D684">
        <v>1</v>
      </c>
      <c r="E684">
        <v>86.4131</v>
      </c>
      <c r="F684">
        <v>3.424E-2</v>
      </c>
      <c r="G684">
        <v>77.27</v>
      </c>
      <c r="H684">
        <v>79.53</v>
      </c>
      <c r="I684">
        <f>VLOOKUP($C684,'Boys CDC 0-20'!$B$2:$F$243,3,FALSE)</f>
        <v>0.73943895260000003</v>
      </c>
      <c r="J684">
        <f>VLOOKUP($C684,'Boys CDC 0-20'!$B$2:$F$243,4,FALSE)</f>
        <v>85.995648802999995</v>
      </c>
      <c r="K684">
        <f>VLOOKUP($C684,'Boys CDC 0-20'!$B$2:$F$243,5,FALSE)</f>
        <v>4.0097180599999997E-2</v>
      </c>
      <c r="L684">
        <f t="shared" si="52"/>
        <v>-1.8940617433649733</v>
      </c>
      <c r="M684">
        <f t="shared" si="55"/>
        <v>2.9108407457461341</v>
      </c>
    </row>
    <row r="685" spans="1:13" x14ac:dyDescent="0.3">
      <c r="A685">
        <v>683</v>
      </c>
      <c r="B685">
        <f t="shared" si="53"/>
        <v>1.8699520876112252</v>
      </c>
      <c r="C685">
        <f t="shared" si="54"/>
        <v>22.5</v>
      </c>
      <c r="D685">
        <v>1</v>
      </c>
      <c r="E685">
        <v>86.442499999999995</v>
      </c>
      <c r="F685">
        <v>3.4250000000000003E-2</v>
      </c>
      <c r="G685">
        <v>77.293000000000006</v>
      </c>
      <c r="H685">
        <v>79.555000000000007</v>
      </c>
      <c r="I685">
        <f>VLOOKUP($C685,'Boys CDC 0-20'!$B$2:$F$243,3,FALSE)</f>
        <v>0.73943895260000003</v>
      </c>
      <c r="J685">
        <f>VLOOKUP($C685,'Boys CDC 0-20'!$B$2:$F$243,4,FALSE)</f>
        <v>85.995648802999995</v>
      </c>
      <c r="K685">
        <f>VLOOKUP($C685,'Boys CDC 0-20'!$B$2:$F$243,5,FALSE)</f>
        <v>4.0097180599999997E-2</v>
      </c>
      <c r="L685">
        <f t="shared" si="52"/>
        <v>-1.8866626793535393</v>
      </c>
      <c r="M685">
        <f t="shared" si="55"/>
        <v>2.9602855205024476</v>
      </c>
    </row>
    <row r="686" spans="1:13" x14ac:dyDescent="0.3">
      <c r="A686">
        <v>684</v>
      </c>
      <c r="B686">
        <f t="shared" si="53"/>
        <v>1.8726899383983573</v>
      </c>
      <c r="C686">
        <f t="shared" si="54"/>
        <v>22.5</v>
      </c>
      <c r="D686">
        <v>1</v>
      </c>
      <c r="E686">
        <v>86.471900000000005</v>
      </c>
      <c r="F686">
        <v>3.4259999999999999E-2</v>
      </c>
      <c r="G686">
        <v>77.316999999999993</v>
      </c>
      <c r="H686">
        <v>79.58</v>
      </c>
      <c r="I686">
        <f>VLOOKUP($C686,'Boys CDC 0-20'!$B$2:$F$243,3,FALSE)</f>
        <v>0.73943895260000003</v>
      </c>
      <c r="J686">
        <f>VLOOKUP($C686,'Boys CDC 0-20'!$B$2:$F$243,4,FALSE)</f>
        <v>85.995648802999995</v>
      </c>
      <c r="K686">
        <f>VLOOKUP($C686,'Boys CDC 0-20'!$B$2:$F$243,5,FALSE)</f>
        <v>4.0097180599999997E-2</v>
      </c>
      <c r="L686">
        <f t="shared" si="52"/>
        <v>-1.8792642211585215</v>
      </c>
      <c r="M686">
        <f t="shared" si="55"/>
        <v>3.0104212244247783</v>
      </c>
    </row>
    <row r="687" spans="1:13" x14ac:dyDescent="0.3">
      <c r="A687">
        <v>685</v>
      </c>
      <c r="B687">
        <f t="shared" si="53"/>
        <v>1.8754277891854894</v>
      </c>
      <c r="C687">
        <f t="shared" si="54"/>
        <v>22.5</v>
      </c>
      <c r="D687">
        <v>1</v>
      </c>
      <c r="E687">
        <v>86.501199999999997</v>
      </c>
      <c r="F687">
        <v>3.4270000000000002E-2</v>
      </c>
      <c r="G687">
        <v>77.340999999999994</v>
      </c>
      <c r="H687">
        <v>79.605000000000004</v>
      </c>
      <c r="I687">
        <f>VLOOKUP($C687,'Boys CDC 0-20'!$B$2:$F$243,3,FALSE)</f>
        <v>0.73943895260000003</v>
      </c>
      <c r="J687">
        <f>VLOOKUP($C687,'Boys CDC 0-20'!$B$2:$F$243,4,FALSE)</f>
        <v>85.995648802999995</v>
      </c>
      <c r="K687">
        <f>VLOOKUP($C687,'Boys CDC 0-20'!$B$2:$F$243,5,FALSE)</f>
        <v>4.0097180599999997E-2</v>
      </c>
      <c r="L687">
        <f t="shared" si="52"/>
        <v>-1.8718663685400103</v>
      </c>
      <c r="M687">
        <f t="shared" si="55"/>
        <v>3.0612546731747647</v>
      </c>
    </row>
    <row r="688" spans="1:13" x14ac:dyDescent="0.3">
      <c r="A688">
        <v>686</v>
      </c>
      <c r="B688">
        <f t="shared" si="53"/>
        <v>1.8781656399726214</v>
      </c>
      <c r="C688">
        <f t="shared" si="54"/>
        <v>22.5</v>
      </c>
      <c r="D688">
        <v>1</v>
      </c>
      <c r="E688">
        <v>86.530600000000007</v>
      </c>
      <c r="F688">
        <v>3.4290000000000001E-2</v>
      </c>
      <c r="G688">
        <v>77.361000000000004</v>
      </c>
      <c r="H688">
        <v>79.628</v>
      </c>
      <c r="I688">
        <f>VLOOKUP($C688,'Boys CDC 0-20'!$B$2:$F$243,3,FALSE)</f>
        <v>0.73943895260000003</v>
      </c>
      <c r="J688">
        <f>VLOOKUP($C688,'Boys CDC 0-20'!$B$2:$F$243,4,FALSE)</f>
        <v>85.995648802999995</v>
      </c>
      <c r="K688">
        <f>VLOOKUP($C688,'Boys CDC 0-20'!$B$2:$F$243,5,FALSE)</f>
        <v>4.0097180599999997E-2</v>
      </c>
      <c r="L688">
        <f t="shared" si="52"/>
        <v>-1.8650608787700793</v>
      </c>
      <c r="M688">
        <f t="shared" si="55"/>
        <v>3.1086435677347883</v>
      </c>
    </row>
    <row r="689" spans="1:13" x14ac:dyDescent="0.3">
      <c r="A689">
        <v>687</v>
      </c>
      <c r="B689">
        <f t="shared" si="53"/>
        <v>1.8809034907597535</v>
      </c>
      <c r="C689">
        <f t="shared" si="54"/>
        <v>22.5</v>
      </c>
      <c r="D689">
        <v>1</v>
      </c>
      <c r="E689">
        <v>86.559899999999999</v>
      </c>
      <c r="F689">
        <v>3.4299999999999997E-2</v>
      </c>
      <c r="G689">
        <v>77.385000000000005</v>
      </c>
      <c r="H689">
        <v>79.653000000000006</v>
      </c>
      <c r="I689">
        <f>VLOOKUP($C689,'Boys CDC 0-20'!$B$2:$F$243,3,FALSE)</f>
        <v>0.73943895260000003</v>
      </c>
      <c r="J689">
        <f>VLOOKUP($C689,'Boys CDC 0-20'!$B$2:$F$243,4,FALSE)</f>
        <v>85.995648802999995</v>
      </c>
      <c r="K689">
        <f>VLOOKUP($C689,'Boys CDC 0-20'!$B$2:$F$243,5,FALSE)</f>
        <v>4.0097180599999997E-2</v>
      </c>
      <c r="L689">
        <f t="shared" si="52"/>
        <v>-1.8576641881866218</v>
      </c>
      <c r="M689">
        <f t="shared" si="55"/>
        <v>3.1608358540637913</v>
      </c>
    </row>
    <row r="690" spans="1:13" x14ac:dyDescent="0.3">
      <c r="A690">
        <v>688</v>
      </c>
      <c r="B690">
        <f t="shared" si="53"/>
        <v>1.8836413415468858</v>
      </c>
      <c r="C690">
        <f t="shared" si="54"/>
        <v>22.5</v>
      </c>
      <c r="D690">
        <v>1</v>
      </c>
      <c r="E690">
        <v>86.589200000000005</v>
      </c>
      <c r="F690">
        <v>3.431E-2</v>
      </c>
      <c r="G690">
        <v>77.409000000000006</v>
      </c>
      <c r="H690">
        <v>79.677999999999997</v>
      </c>
      <c r="I690">
        <f>VLOOKUP($C690,'Boys CDC 0-20'!$B$2:$F$243,3,FALSE)</f>
        <v>0.73943895260000003</v>
      </c>
      <c r="J690">
        <f>VLOOKUP($C690,'Boys CDC 0-20'!$B$2:$F$243,4,FALSE)</f>
        <v>85.995648802999995</v>
      </c>
      <c r="K690">
        <f>VLOOKUP($C690,'Boys CDC 0-20'!$B$2:$F$243,5,FALSE)</f>
        <v>4.0097180599999997E-2</v>
      </c>
      <c r="L690">
        <f t="shared" si="52"/>
        <v>-1.8502681024801566</v>
      </c>
      <c r="M690">
        <f t="shared" si="55"/>
        <v>3.2137458814962043</v>
      </c>
    </row>
    <row r="691" spans="1:13" x14ac:dyDescent="0.3">
      <c r="A691">
        <v>689</v>
      </c>
      <c r="B691">
        <f t="shared" si="53"/>
        <v>1.8863791923340179</v>
      </c>
      <c r="C691">
        <f t="shared" si="54"/>
        <v>22.5</v>
      </c>
      <c r="D691">
        <v>1</v>
      </c>
      <c r="E691">
        <v>86.618399999999994</v>
      </c>
      <c r="F691">
        <v>3.4320000000000003E-2</v>
      </c>
      <c r="G691">
        <v>77.432000000000002</v>
      </c>
      <c r="H691">
        <v>79.703000000000003</v>
      </c>
      <c r="I691">
        <f>VLOOKUP($C691,'Boys CDC 0-20'!$B$2:$F$243,3,FALSE)</f>
        <v>0.73943895260000003</v>
      </c>
      <c r="J691">
        <f>VLOOKUP($C691,'Boys CDC 0-20'!$B$2:$F$243,4,FALSE)</f>
        <v>85.995648802999995</v>
      </c>
      <c r="K691">
        <f>VLOOKUP($C691,'Boys CDC 0-20'!$B$2:$F$243,5,FALSE)</f>
        <v>4.0097180599999997E-2</v>
      </c>
      <c r="L691">
        <f t="shared" si="52"/>
        <v>-1.842872621411447</v>
      </c>
      <c r="M691">
        <f t="shared" si="55"/>
        <v>3.2673805275538848</v>
      </c>
    </row>
    <row r="692" spans="1:13" x14ac:dyDescent="0.3">
      <c r="A692">
        <v>690</v>
      </c>
      <c r="B692">
        <f t="shared" si="53"/>
        <v>1.8891170431211499</v>
      </c>
      <c r="C692">
        <f t="shared" si="54"/>
        <v>22.5</v>
      </c>
      <c r="D692">
        <v>1</v>
      </c>
      <c r="E692">
        <v>86.6477</v>
      </c>
      <c r="F692">
        <v>3.4329999999999999E-2</v>
      </c>
      <c r="G692">
        <v>77.454999999999998</v>
      </c>
      <c r="H692">
        <v>79.727999999999994</v>
      </c>
      <c r="I692">
        <f>VLOOKUP($C692,'Boys CDC 0-20'!$B$2:$F$243,3,FALSE)</f>
        <v>0.73943895260000003</v>
      </c>
      <c r="J692">
        <f>VLOOKUP($C692,'Boys CDC 0-20'!$B$2:$F$243,4,FALSE)</f>
        <v>85.995648802999995</v>
      </c>
      <c r="K692">
        <f>VLOOKUP($C692,'Boys CDC 0-20'!$B$2:$F$243,5,FALSE)</f>
        <v>4.0097180599999997E-2</v>
      </c>
      <c r="L692">
        <f t="shared" si="52"/>
        <v>-1.8354777447414481</v>
      </c>
      <c r="M692">
        <f t="shared" si="55"/>
        <v>3.3217466832856939</v>
      </c>
    </row>
    <row r="693" spans="1:13" x14ac:dyDescent="0.3">
      <c r="A693">
        <v>691</v>
      </c>
      <c r="B693">
        <f t="shared" si="53"/>
        <v>1.891854893908282</v>
      </c>
      <c r="C693">
        <f t="shared" si="54"/>
        <v>22.5</v>
      </c>
      <c r="D693">
        <v>1</v>
      </c>
      <c r="E693">
        <v>86.676900000000003</v>
      </c>
      <c r="F693">
        <v>3.4340000000000002E-2</v>
      </c>
      <c r="G693">
        <v>77.478999999999999</v>
      </c>
      <c r="H693">
        <v>79.753</v>
      </c>
      <c r="I693">
        <f>VLOOKUP($C693,'Boys CDC 0-20'!$B$2:$F$243,3,FALSE)</f>
        <v>0.73943895260000003</v>
      </c>
      <c r="J693">
        <f>VLOOKUP($C693,'Boys CDC 0-20'!$B$2:$F$243,4,FALSE)</f>
        <v>85.995648802999995</v>
      </c>
      <c r="K693">
        <f>VLOOKUP($C693,'Boys CDC 0-20'!$B$2:$F$243,5,FALSE)</f>
        <v>4.0097180599999997E-2</v>
      </c>
      <c r="L693">
        <f t="shared" si="52"/>
        <v>-1.8280834722312529</v>
      </c>
      <c r="M693">
        <f t="shared" si="55"/>
        <v>3.3768512523217025</v>
      </c>
    </row>
    <row r="694" spans="1:13" x14ac:dyDescent="0.3">
      <c r="A694">
        <v>692</v>
      </c>
      <c r="B694">
        <f t="shared" si="53"/>
        <v>1.8945927446954141</v>
      </c>
      <c r="C694">
        <f t="shared" si="54"/>
        <v>22.5</v>
      </c>
      <c r="D694">
        <v>1</v>
      </c>
      <c r="E694">
        <v>86.706100000000006</v>
      </c>
      <c r="F694">
        <v>3.4349999999999999E-2</v>
      </c>
      <c r="G694">
        <v>77.501999999999995</v>
      </c>
      <c r="H694">
        <v>79.777000000000001</v>
      </c>
      <c r="I694">
        <f>VLOOKUP($C694,'Boys CDC 0-20'!$B$2:$F$243,3,FALSE)</f>
        <v>0.73943895260000003</v>
      </c>
      <c r="J694">
        <f>VLOOKUP($C694,'Boys CDC 0-20'!$B$2:$F$243,4,FALSE)</f>
        <v>85.995648802999995</v>
      </c>
      <c r="K694">
        <f>VLOOKUP($C694,'Boys CDC 0-20'!$B$2:$F$243,5,FALSE)</f>
        <v>4.0097180599999997E-2</v>
      </c>
      <c r="L694">
        <f t="shared" si="52"/>
        <v>-1.8209855387934173</v>
      </c>
      <c r="M694">
        <f t="shared" si="55"/>
        <v>3.4304527568540024</v>
      </c>
    </row>
    <row r="695" spans="1:13" x14ac:dyDescent="0.3">
      <c r="A695">
        <v>693</v>
      </c>
      <c r="B695">
        <f t="shared" si="53"/>
        <v>1.8973305954825461</v>
      </c>
      <c r="C695">
        <f t="shared" si="54"/>
        <v>22.5</v>
      </c>
      <c r="D695">
        <v>1</v>
      </c>
      <c r="E695">
        <v>86.735299999999995</v>
      </c>
      <c r="F695">
        <v>3.4369999999999998E-2</v>
      </c>
      <c r="G695">
        <v>77.522999999999996</v>
      </c>
      <c r="H695">
        <v>79.8</v>
      </c>
      <c r="I695">
        <f>VLOOKUP($C695,'Boys CDC 0-20'!$B$2:$F$243,3,FALSE)</f>
        <v>0.73943895260000003</v>
      </c>
      <c r="J695">
        <f>VLOOKUP($C695,'Boys CDC 0-20'!$B$2:$F$243,4,FALSE)</f>
        <v>85.995648802999995</v>
      </c>
      <c r="K695">
        <f>VLOOKUP($C695,'Boys CDC 0-20'!$B$2:$F$243,5,FALSE)</f>
        <v>4.0097180599999997E-2</v>
      </c>
      <c r="L695">
        <f t="shared" si="52"/>
        <v>-1.814183874657822</v>
      </c>
      <c r="M695">
        <f t="shared" si="55"/>
        <v>3.4824710952690747</v>
      </c>
    </row>
    <row r="696" spans="1:13" x14ac:dyDescent="0.3">
      <c r="A696">
        <v>694</v>
      </c>
      <c r="B696">
        <f t="shared" si="53"/>
        <v>1.9000684462696784</v>
      </c>
      <c r="C696">
        <f t="shared" si="54"/>
        <v>22.5</v>
      </c>
      <c r="D696">
        <v>1</v>
      </c>
      <c r="E696">
        <v>86.764499999999998</v>
      </c>
      <c r="F696">
        <v>3.4380000000000001E-2</v>
      </c>
      <c r="G696">
        <v>77.546000000000006</v>
      </c>
      <c r="H696">
        <v>79.825000000000003</v>
      </c>
      <c r="I696">
        <f>VLOOKUP($C696,'Boys CDC 0-20'!$B$2:$F$243,3,FALSE)</f>
        <v>0.73943895260000003</v>
      </c>
      <c r="J696">
        <f>VLOOKUP($C696,'Boys CDC 0-20'!$B$2:$F$243,4,FALSE)</f>
        <v>85.995648802999995</v>
      </c>
      <c r="K696">
        <f>VLOOKUP($C696,'Boys CDC 0-20'!$B$2:$F$243,5,FALSE)</f>
        <v>4.0097180599999997E-2</v>
      </c>
      <c r="L696">
        <f t="shared" si="52"/>
        <v>-1.8067913407946889</v>
      </c>
      <c r="M696">
        <f t="shared" si="55"/>
        <v>3.5397409680045531</v>
      </c>
    </row>
    <row r="697" spans="1:13" x14ac:dyDescent="0.3">
      <c r="A697">
        <v>695</v>
      </c>
      <c r="B697">
        <f t="shared" si="53"/>
        <v>1.9028062970568105</v>
      </c>
      <c r="C697">
        <f t="shared" si="54"/>
        <v>22.5</v>
      </c>
      <c r="D697">
        <v>1</v>
      </c>
      <c r="E697">
        <v>86.793700000000001</v>
      </c>
      <c r="F697">
        <v>3.4389999999999997E-2</v>
      </c>
      <c r="G697">
        <v>77.569999999999993</v>
      </c>
      <c r="H697">
        <v>79.849999999999994</v>
      </c>
      <c r="I697">
        <f>VLOOKUP($C697,'Boys CDC 0-20'!$B$2:$F$243,3,FALSE)</f>
        <v>0.73943895260000003</v>
      </c>
      <c r="J697">
        <f>VLOOKUP($C697,'Boys CDC 0-20'!$B$2:$F$243,4,FALSE)</f>
        <v>85.995648802999995</v>
      </c>
      <c r="K697">
        <f>VLOOKUP($C697,'Boys CDC 0-20'!$B$2:$F$243,5,FALSE)</f>
        <v>4.0097180599999997E-2</v>
      </c>
      <c r="L697">
        <f t="shared" si="52"/>
        <v>-1.7993994101660744</v>
      </c>
      <c r="M697">
        <f t="shared" si="55"/>
        <v>3.5977761411942542</v>
      </c>
    </row>
    <row r="698" spans="1:13" x14ac:dyDescent="0.3">
      <c r="A698">
        <v>696</v>
      </c>
      <c r="B698">
        <f t="shared" si="53"/>
        <v>1.9055441478439425</v>
      </c>
      <c r="C698">
        <f t="shared" si="54"/>
        <v>22.5</v>
      </c>
      <c r="D698">
        <v>1</v>
      </c>
      <c r="E698">
        <v>86.822800000000001</v>
      </c>
      <c r="F698">
        <v>3.44E-2</v>
      </c>
      <c r="G698">
        <v>77.593000000000004</v>
      </c>
      <c r="H698">
        <v>79.875</v>
      </c>
      <c r="I698">
        <f>VLOOKUP($C698,'Boys CDC 0-20'!$B$2:$F$243,3,FALSE)</f>
        <v>0.73943895260000003</v>
      </c>
      <c r="J698">
        <f>VLOOKUP($C698,'Boys CDC 0-20'!$B$2:$F$243,4,FALSE)</f>
        <v>85.995648802999995</v>
      </c>
      <c r="K698">
        <f>VLOOKUP($C698,'Boys CDC 0-20'!$B$2:$F$243,5,FALSE)</f>
        <v>4.0097180599999997E-2</v>
      </c>
      <c r="L698">
        <f t="shared" si="52"/>
        <v>-1.7920080825339106</v>
      </c>
      <c r="M698">
        <f t="shared" si="55"/>
        <v>3.6565835657906671</v>
      </c>
    </row>
    <row r="699" spans="1:13" x14ac:dyDescent="0.3">
      <c r="A699">
        <v>697</v>
      </c>
      <c r="B699">
        <f t="shared" si="53"/>
        <v>1.9082819986310746</v>
      </c>
      <c r="C699">
        <f t="shared" si="54"/>
        <v>22.5</v>
      </c>
      <c r="D699">
        <v>1</v>
      </c>
      <c r="E699">
        <v>86.851900000000001</v>
      </c>
      <c r="F699">
        <v>3.4410000000000003E-2</v>
      </c>
      <c r="G699">
        <v>77.617000000000004</v>
      </c>
      <c r="H699">
        <v>79.899000000000001</v>
      </c>
      <c r="I699">
        <f>VLOOKUP($C699,'Boys CDC 0-20'!$B$2:$F$243,3,FALSE)</f>
        <v>0.73943895260000003</v>
      </c>
      <c r="J699">
        <f>VLOOKUP($C699,'Boys CDC 0-20'!$B$2:$F$243,4,FALSE)</f>
        <v>85.995648802999995</v>
      </c>
      <c r="K699">
        <f>VLOOKUP($C699,'Boys CDC 0-20'!$B$2:$F$243,5,FALSE)</f>
        <v>4.0097180599999997E-2</v>
      </c>
      <c r="L699">
        <f t="shared" si="52"/>
        <v>-1.7849129750852615</v>
      </c>
      <c r="M699">
        <f t="shared" si="55"/>
        <v>3.7137716859664063</v>
      </c>
    </row>
    <row r="700" spans="1:13" x14ac:dyDescent="0.3">
      <c r="A700">
        <v>698</v>
      </c>
      <c r="B700">
        <f t="shared" si="53"/>
        <v>1.9110198494182067</v>
      </c>
      <c r="C700">
        <f t="shared" si="54"/>
        <v>22.5</v>
      </c>
      <c r="D700">
        <v>1</v>
      </c>
      <c r="E700">
        <v>86.881</v>
      </c>
      <c r="F700">
        <v>3.4419999999999999E-2</v>
      </c>
      <c r="G700">
        <v>77.64</v>
      </c>
      <c r="H700">
        <v>79.924000000000007</v>
      </c>
      <c r="I700">
        <f>VLOOKUP($C700,'Boys CDC 0-20'!$B$2:$F$243,3,FALSE)</f>
        <v>0.73943895260000003</v>
      </c>
      <c r="J700">
        <f>VLOOKUP($C700,'Boys CDC 0-20'!$B$2:$F$243,4,FALSE)</f>
        <v>85.995648802999995</v>
      </c>
      <c r="K700">
        <f>VLOOKUP($C700,'Boys CDC 0-20'!$B$2:$F$243,5,FALSE)</f>
        <v>4.0097180599999997E-2</v>
      </c>
      <c r="L700">
        <f t="shared" si="52"/>
        <v>-1.7775228286362019</v>
      </c>
      <c r="M700">
        <f t="shared" si="55"/>
        <v>3.774112911381803</v>
      </c>
    </row>
    <row r="701" spans="1:13" x14ac:dyDescent="0.3">
      <c r="A701">
        <v>699</v>
      </c>
      <c r="B701">
        <f t="shared" si="53"/>
        <v>1.9137577002053388</v>
      </c>
      <c r="C701">
        <f t="shared" si="54"/>
        <v>22.5</v>
      </c>
      <c r="D701">
        <v>1</v>
      </c>
      <c r="E701">
        <v>86.9101</v>
      </c>
      <c r="F701">
        <v>3.4430000000000002E-2</v>
      </c>
      <c r="G701">
        <v>77.662999999999997</v>
      </c>
      <c r="H701">
        <v>79.948999999999998</v>
      </c>
      <c r="I701">
        <f>VLOOKUP($C701,'Boys CDC 0-20'!$B$2:$F$243,3,FALSE)</f>
        <v>0.73943895260000003</v>
      </c>
      <c r="J701">
        <f>VLOOKUP($C701,'Boys CDC 0-20'!$B$2:$F$243,4,FALSE)</f>
        <v>85.995648802999995</v>
      </c>
      <c r="K701">
        <f>VLOOKUP($C701,'Boys CDC 0-20'!$B$2:$F$243,5,FALSE)</f>
        <v>4.0097180599999997E-2</v>
      </c>
      <c r="L701">
        <f t="shared" si="52"/>
        <v>-1.7701332844799076</v>
      </c>
      <c r="M701">
        <f t="shared" si="55"/>
        <v>3.8352469983337127</v>
      </c>
    </row>
    <row r="702" spans="1:13" x14ac:dyDescent="0.3">
      <c r="A702">
        <v>700</v>
      </c>
      <c r="B702">
        <f t="shared" si="53"/>
        <v>1.9164955509924708</v>
      </c>
      <c r="C702">
        <f t="shared" si="54"/>
        <v>22.5</v>
      </c>
      <c r="D702">
        <v>1</v>
      </c>
      <c r="E702">
        <v>86.9392</v>
      </c>
      <c r="F702">
        <v>3.4450000000000001E-2</v>
      </c>
      <c r="G702">
        <v>77.683999999999997</v>
      </c>
      <c r="H702">
        <v>79.971999999999994</v>
      </c>
      <c r="I702">
        <f>VLOOKUP($C702,'Boys CDC 0-20'!$B$2:$F$243,3,FALSE)</f>
        <v>0.73943895260000003</v>
      </c>
      <c r="J702">
        <f>VLOOKUP($C702,'Boys CDC 0-20'!$B$2:$F$243,4,FALSE)</f>
        <v>85.995648802999995</v>
      </c>
      <c r="K702">
        <f>VLOOKUP($C702,'Boys CDC 0-20'!$B$2:$F$243,5,FALSE)</f>
        <v>4.0097180599999997E-2</v>
      </c>
      <c r="L702">
        <f t="shared" si="52"/>
        <v>-1.7633354355970015</v>
      </c>
      <c r="M702">
        <f t="shared" si="55"/>
        <v>3.8921966064815385</v>
      </c>
    </row>
    <row r="703" spans="1:13" x14ac:dyDescent="0.3">
      <c r="A703">
        <v>701</v>
      </c>
      <c r="B703">
        <f t="shared" si="53"/>
        <v>1.9192334017796031</v>
      </c>
      <c r="C703">
        <f t="shared" si="54"/>
        <v>23.5</v>
      </c>
      <c r="D703">
        <v>1</v>
      </c>
      <c r="E703">
        <v>86.968199999999996</v>
      </c>
      <c r="F703">
        <v>3.4459999999999998E-2</v>
      </c>
      <c r="G703">
        <v>77.706999999999994</v>
      </c>
      <c r="H703">
        <v>79.995999999999995</v>
      </c>
      <c r="I703">
        <f>VLOOKUP($C703,'Boys CDC 0-20'!$B$2:$F$243,3,FALSE)</f>
        <v>0.87500044649999997</v>
      </c>
      <c r="J703">
        <f>VLOOKUP($C703,'Boys CDC 0-20'!$B$2:$F$243,4,FALSE)</f>
        <v>86.838175097000004</v>
      </c>
      <c r="K703">
        <f>VLOOKUP($C703,'Boys CDC 0-20'!$B$2:$F$243,5,FALSE)</f>
        <v>4.0247059699999997E-2</v>
      </c>
      <c r="L703">
        <f t="shared" si="52"/>
        <v>-1.9676525729817642</v>
      </c>
      <c r="M703">
        <f t="shared" si="55"/>
        <v>2.4554013129675685</v>
      </c>
    </row>
    <row r="704" spans="1:13" x14ac:dyDescent="0.3">
      <c r="A704">
        <v>702</v>
      </c>
      <c r="B704">
        <f t="shared" si="53"/>
        <v>1.9219712525667352</v>
      </c>
      <c r="C704">
        <f t="shared" si="54"/>
        <v>23.5</v>
      </c>
      <c r="D704">
        <v>1</v>
      </c>
      <c r="E704">
        <v>86.997200000000007</v>
      </c>
      <c r="F704">
        <v>3.4470000000000001E-2</v>
      </c>
      <c r="G704">
        <v>77.73</v>
      </c>
      <c r="H704">
        <v>80.021000000000001</v>
      </c>
      <c r="I704">
        <f>VLOOKUP($C704,'Boys CDC 0-20'!$B$2:$F$243,3,FALSE)</f>
        <v>0.87500044649999997</v>
      </c>
      <c r="J704">
        <f>VLOOKUP($C704,'Boys CDC 0-20'!$B$2:$F$243,4,FALSE)</f>
        <v>86.838175097000004</v>
      </c>
      <c r="K704">
        <f>VLOOKUP($C704,'Boys CDC 0-20'!$B$2:$F$243,5,FALSE)</f>
        <v>4.0247059699999997E-2</v>
      </c>
      <c r="L704">
        <f t="shared" si="52"/>
        <v>-1.9604258406906181</v>
      </c>
      <c r="M704">
        <f t="shared" si="55"/>
        <v>2.4973018999731957</v>
      </c>
    </row>
    <row r="705" spans="1:13" x14ac:dyDescent="0.3">
      <c r="A705">
        <v>703</v>
      </c>
      <c r="B705">
        <f t="shared" si="53"/>
        <v>1.9247091033538672</v>
      </c>
      <c r="C705">
        <f t="shared" si="54"/>
        <v>23.5</v>
      </c>
      <c r="D705">
        <v>1</v>
      </c>
      <c r="E705">
        <v>87.026200000000003</v>
      </c>
      <c r="F705">
        <v>3.4479999999999997E-2</v>
      </c>
      <c r="G705">
        <v>77.753</v>
      </c>
      <c r="H705">
        <v>80.046000000000006</v>
      </c>
      <c r="I705">
        <f>VLOOKUP($C705,'Boys CDC 0-20'!$B$2:$F$243,3,FALSE)</f>
        <v>0.87500044649999997</v>
      </c>
      <c r="J705">
        <f>VLOOKUP($C705,'Boys CDC 0-20'!$B$2:$F$243,4,FALSE)</f>
        <v>86.838175097000004</v>
      </c>
      <c r="K705">
        <f>VLOOKUP($C705,'Boys CDC 0-20'!$B$2:$F$243,5,FALSE)</f>
        <v>4.0247059699999997E-2</v>
      </c>
      <c r="L705">
        <f t="shared" si="52"/>
        <v>-1.9531993906131075</v>
      </c>
      <c r="M705">
        <f t="shared" si="55"/>
        <v>2.5397986634213812</v>
      </c>
    </row>
    <row r="706" spans="1:13" x14ac:dyDescent="0.3">
      <c r="A706">
        <v>704</v>
      </c>
      <c r="B706">
        <f t="shared" si="53"/>
        <v>1.9274469541409993</v>
      </c>
      <c r="C706">
        <f t="shared" si="54"/>
        <v>23.5</v>
      </c>
      <c r="D706">
        <v>1</v>
      </c>
      <c r="E706">
        <v>87.055199999999999</v>
      </c>
      <c r="F706">
        <v>3.449E-2</v>
      </c>
      <c r="G706">
        <v>77.777000000000001</v>
      </c>
      <c r="H706">
        <v>80.069999999999993</v>
      </c>
      <c r="I706">
        <f>VLOOKUP($C706,'Boys CDC 0-20'!$B$2:$F$243,3,FALSE)</f>
        <v>0.87500044649999997</v>
      </c>
      <c r="J706">
        <f>VLOOKUP($C706,'Boys CDC 0-20'!$B$2:$F$243,4,FALSE)</f>
        <v>86.838175097000004</v>
      </c>
      <c r="K706">
        <f>VLOOKUP($C706,'Boys CDC 0-20'!$B$2:$F$243,5,FALSE)</f>
        <v>4.0247059699999997E-2</v>
      </c>
      <c r="L706">
        <f t="shared" ref="L706:L769" si="56">(((H706/J706)^I706)-1)/(I706*K706)</f>
        <v>-1.9462622639532416</v>
      </c>
      <c r="M706">
        <f t="shared" si="55"/>
        <v>2.5811622020574463</v>
      </c>
    </row>
    <row r="707" spans="1:13" x14ac:dyDescent="0.3">
      <c r="A707">
        <v>705</v>
      </c>
      <c r="B707">
        <f t="shared" ref="B707:B770" si="57">A707/365.25</f>
        <v>1.9301848049281314</v>
      </c>
      <c r="C707">
        <f t="shared" ref="C707:C770" si="58">IF(B707=0,0,INT(B707*12)+0.5)</f>
        <v>23.5</v>
      </c>
      <c r="D707">
        <v>1</v>
      </c>
      <c r="E707">
        <v>87.084199999999996</v>
      </c>
      <c r="F707">
        <v>3.4500000000000003E-2</v>
      </c>
      <c r="G707">
        <v>77.8</v>
      </c>
      <c r="H707">
        <v>80.094999999999999</v>
      </c>
      <c r="I707">
        <f>VLOOKUP($C707,'Boys CDC 0-20'!$B$2:$F$243,3,FALSE)</f>
        <v>0.87500044649999997</v>
      </c>
      <c r="J707">
        <f>VLOOKUP($C707,'Boys CDC 0-20'!$B$2:$F$243,4,FALSE)</f>
        <v>86.838175097000004</v>
      </c>
      <c r="K707">
        <f>VLOOKUP($C707,'Boys CDC 0-20'!$B$2:$F$243,5,FALSE)</f>
        <v>4.0247059699999997E-2</v>
      </c>
      <c r="L707">
        <f t="shared" si="56"/>
        <v>-1.9390363667268757</v>
      </c>
      <c r="M707">
        <f t="shared" ref="M707:M770" si="59">(_xlfn.NORM.S.DIST(L707,TRUE))*100</f>
        <v>2.6248455037248606</v>
      </c>
    </row>
    <row r="708" spans="1:13" x14ac:dyDescent="0.3">
      <c r="A708">
        <v>706</v>
      </c>
      <c r="B708">
        <f t="shared" si="57"/>
        <v>1.9329226557152634</v>
      </c>
      <c r="C708">
        <f t="shared" si="58"/>
        <v>23.5</v>
      </c>
      <c r="D708">
        <v>1</v>
      </c>
      <c r="E708">
        <v>87.113100000000003</v>
      </c>
      <c r="F708">
        <v>3.4509999999999999E-2</v>
      </c>
      <c r="G708">
        <v>77.822999999999993</v>
      </c>
      <c r="H708">
        <v>80.119</v>
      </c>
      <c r="I708">
        <f>VLOOKUP($C708,'Boys CDC 0-20'!$B$2:$F$243,3,FALSE)</f>
        <v>0.87500044649999997</v>
      </c>
      <c r="J708">
        <f>VLOOKUP($C708,'Boys CDC 0-20'!$B$2:$F$243,4,FALSE)</f>
        <v>86.838175097000004</v>
      </c>
      <c r="K708">
        <f>VLOOKUP($C708,'Boys CDC 0-20'!$B$2:$F$243,5,FALSE)</f>
        <v>4.0247059699999997E-2</v>
      </c>
      <c r="L708">
        <f t="shared" si="56"/>
        <v>-1.932099770621446</v>
      </c>
      <c r="M708">
        <f t="shared" si="59"/>
        <v>2.6673596325728166</v>
      </c>
    </row>
    <row r="709" spans="1:13" x14ac:dyDescent="0.3">
      <c r="A709">
        <v>707</v>
      </c>
      <c r="B709">
        <f t="shared" si="57"/>
        <v>1.9356605065023955</v>
      </c>
      <c r="C709">
        <f t="shared" si="58"/>
        <v>23.5</v>
      </c>
      <c r="D709">
        <v>1</v>
      </c>
      <c r="E709">
        <v>87.141999999999996</v>
      </c>
      <c r="F709">
        <v>3.4529999999999998E-2</v>
      </c>
      <c r="G709">
        <v>77.843000000000004</v>
      </c>
      <c r="H709">
        <v>80.141999999999996</v>
      </c>
      <c r="I709">
        <f>VLOOKUP($C709,'Boys CDC 0-20'!$B$2:$F$243,3,FALSE)</f>
        <v>0.87500044649999997</v>
      </c>
      <c r="J709">
        <f>VLOOKUP($C709,'Boys CDC 0-20'!$B$2:$F$243,4,FALSE)</f>
        <v>86.838175097000004</v>
      </c>
      <c r="K709">
        <f>VLOOKUP($C709,'Boys CDC 0-20'!$B$2:$F$243,5,FALSE)</f>
        <v>4.0247059699999997E-2</v>
      </c>
      <c r="L709">
        <f t="shared" si="56"/>
        <v>-1.9254524430774151</v>
      </c>
      <c r="M709">
        <f t="shared" si="59"/>
        <v>2.7086390053451002</v>
      </c>
    </row>
    <row r="710" spans="1:13" x14ac:dyDescent="0.3">
      <c r="A710">
        <v>708</v>
      </c>
      <c r="B710">
        <f t="shared" si="57"/>
        <v>1.9383983572895278</v>
      </c>
      <c r="C710">
        <f t="shared" si="58"/>
        <v>23.5</v>
      </c>
      <c r="D710">
        <v>1</v>
      </c>
      <c r="E710">
        <v>87.170900000000003</v>
      </c>
      <c r="F710">
        <v>3.4540000000000001E-2</v>
      </c>
      <c r="G710">
        <v>77.867000000000004</v>
      </c>
      <c r="H710">
        <v>80.167000000000002</v>
      </c>
      <c r="I710">
        <f>VLOOKUP($C710,'Boys CDC 0-20'!$B$2:$F$243,3,FALSE)</f>
        <v>0.87500044649999997</v>
      </c>
      <c r="J710">
        <f>VLOOKUP($C710,'Boys CDC 0-20'!$B$2:$F$243,4,FALSE)</f>
        <v>86.838175097000004</v>
      </c>
      <c r="K710">
        <f>VLOOKUP($C710,'Boys CDC 0-20'!$B$2:$F$243,5,FALSE)</f>
        <v>4.0247059699999997E-2</v>
      </c>
      <c r="L710">
        <f t="shared" si="56"/>
        <v>-1.9182273575137181</v>
      </c>
      <c r="M710">
        <f t="shared" si="59"/>
        <v>2.7541094381713251</v>
      </c>
    </row>
    <row r="711" spans="1:13" x14ac:dyDescent="0.3">
      <c r="A711">
        <v>709</v>
      </c>
      <c r="B711">
        <f t="shared" si="57"/>
        <v>1.9411362080766599</v>
      </c>
      <c r="C711">
        <f t="shared" si="58"/>
        <v>23.5</v>
      </c>
      <c r="D711">
        <v>1</v>
      </c>
      <c r="E711">
        <v>87.199799999999996</v>
      </c>
      <c r="F711">
        <v>3.4549999999999997E-2</v>
      </c>
      <c r="G711">
        <v>77.89</v>
      </c>
      <c r="H711">
        <v>80.191000000000003</v>
      </c>
      <c r="I711">
        <f>VLOOKUP($C711,'Boys CDC 0-20'!$B$2:$F$243,3,FALSE)</f>
        <v>0.87500044649999997</v>
      </c>
      <c r="J711">
        <f>VLOOKUP($C711,'Boys CDC 0-20'!$B$2:$F$243,4,FALSE)</f>
        <v>86.838175097000004</v>
      </c>
      <c r="K711">
        <f>VLOOKUP($C711,'Boys CDC 0-20'!$B$2:$F$243,5,FALSE)</f>
        <v>4.0247059699999997E-2</v>
      </c>
      <c r="L711">
        <f t="shared" si="56"/>
        <v>-1.911291540336473</v>
      </c>
      <c r="M711">
        <f t="shared" si="59"/>
        <v>2.7983562802775128</v>
      </c>
    </row>
    <row r="712" spans="1:13" x14ac:dyDescent="0.3">
      <c r="A712">
        <v>710</v>
      </c>
      <c r="B712">
        <f t="shared" si="57"/>
        <v>1.9438740588637919</v>
      </c>
      <c r="C712">
        <f t="shared" si="58"/>
        <v>23.5</v>
      </c>
      <c r="D712">
        <v>1</v>
      </c>
      <c r="E712">
        <v>87.228700000000003</v>
      </c>
      <c r="F712">
        <v>3.456E-2</v>
      </c>
      <c r="G712">
        <v>77.912999999999997</v>
      </c>
      <c r="H712">
        <v>80.215999999999994</v>
      </c>
      <c r="I712">
        <f>VLOOKUP($C712,'Boys CDC 0-20'!$B$2:$F$243,3,FALSE)</f>
        <v>0.87500044649999997</v>
      </c>
      <c r="J712">
        <f>VLOOKUP($C712,'Boys CDC 0-20'!$B$2:$F$243,4,FALSE)</f>
        <v>86.838175097000004</v>
      </c>
      <c r="K712">
        <f>VLOOKUP($C712,'Boys CDC 0-20'!$B$2:$F$243,5,FALSE)</f>
        <v>4.0247059699999997E-2</v>
      </c>
      <c r="L712">
        <f t="shared" si="56"/>
        <v>-1.9040670066854031</v>
      </c>
      <c r="M712">
        <f t="shared" si="59"/>
        <v>2.8450728994590682</v>
      </c>
    </row>
    <row r="713" spans="1:13" x14ac:dyDescent="0.3">
      <c r="A713">
        <v>711</v>
      </c>
      <c r="B713">
        <f t="shared" si="57"/>
        <v>1.946611909650924</v>
      </c>
      <c r="C713">
        <f t="shared" si="58"/>
        <v>23.5</v>
      </c>
      <c r="D713">
        <v>1</v>
      </c>
      <c r="E713">
        <v>87.257499999999993</v>
      </c>
      <c r="F713">
        <v>3.4569999999999997E-2</v>
      </c>
      <c r="G713">
        <v>77.936000000000007</v>
      </c>
      <c r="H713">
        <v>80.239999999999995</v>
      </c>
      <c r="I713">
        <f>VLOOKUP($C713,'Boys CDC 0-20'!$B$2:$F$243,3,FALSE)</f>
        <v>0.87500044649999997</v>
      </c>
      <c r="J713">
        <f>VLOOKUP($C713,'Boys CDC 0-20'!$B$2:$F$243,4,FALSE)</f>
        <v>86.838175097000004</v>
      </c>
      <c r="K713">
        <f>VLOOKUP($C713,'Boys CDC 0-20'!$B$2:$F$243,5,FALSE)</f>
        <v>4.0247059699999997E-2</v>
      </c>
      <c r="L713">
        <f t="shared" si="56"/>
        <v>-1.8971317191621981</v>
      </c>
      <c r="M713">
        <f t="shared" si="59"/>
        <v>2.8905277906351956</v>
      </c>
    </row>
    <row r="714" spans="1:13" x14ac:dyDescent="0.3">
      <c r="A714">
        <v>712</v>
      </c>
      <c r="B714">
        <f t="shared" si="57"/>
        <v>1.9493497604380561</v>
      </c>
      <c r="C714">
        <f t="shared" si="58"/>
        <v>23.5</v>
      </c>
      <c r="D714">
        <v>1</v>
      </c>
      <c r="E714">
        <v>87.286299999999997</v>
      </c>
      <c r="F714">
        <v>3.458E-2</v>
      </c>
      <c r="G714">
        <v>77.959000000000003</v>
      </c>
      <c r="H714">
        <v>80.265000000000001</v>
      </c>
      <c r="I714">
        <f>VLOOKUP($C714,'Boys CDC 0-20'!$B$2:$F$243,3,FALSE)</f>
        <v>0.87500044649999997</v>
      </c>
      <c r="J714">
        <f>VLOOKUP($C714,'Boys CDC 0-20'!$B$2:$F$243,4,FALSE)</f>
        <v>86.838175097000004</v>
      </c>
      <c r="K714">
        <f>VLOOKUP($C714,'Boys CDC 0-20'!$B$2:$F$243,5,FALSE)</f>
        <v>4.0247059699999997E-2</v>
      </c>
      <c r="L714">
        <f t="shared" si="56"/>
        <v>-1.8899077370445461</v>
      </c>
      <c r="M714">
        <f t="shared" si="59"/>
        <v>2.9385150302817724</v>
      </c>
    </row>
    <row r="715" spans="1:13" x14ac:dyDescent="0.3">
      <c r="A715">
        <v>713</v>
      </c>
      <c r="B715">
        <f t="shared" si="57"/>
        <v>1.9520876112251881</v>
      </c>
      <c r="C715">
        <f t="shared" si="58"/>
        <v>23.5</v>
      </c>
      <c r="D715">
        <v>1</v>
      </c>
      <c r="E715">
        <v>87.315100000000001</v>
      </c>
      <c r="F715">
        <v>3.4590000000000003E-2</v>
      </c>
      <c r="G715">
        <v>77.981999999999999</v>
      </c>
      <c r="H715">
        <v>80.289000000000001</v>
      </c>
      <c r="I715">
        <f>VLOOKUP($C715,'Boys CDC 0-20'!$B$2:$F$243,3,FALSE)</f>
        <v>0.87500044649999997</v>
      </c>
      <c r="J715">
        <f>VLOOKUP($C715,'Boys CDC 0-20'!$B$2:$F$243,4,FALSE)</f>
        <v>86.838175097000004</v>
      </c>
      <c r="K715">
        <f>VLOOKUP($C715,'Boys CDC 0-20'!$B$2:$F$243,5,FALSE)</f>
        <v>4.0247059699999997E-2</v>
      </c>
      <c r="L715">
        <f t="shared" si="56"/>
        <v>-1.8829729788115848</v>
      </c>
      <c r="M715">
        <f t="shared" si="59"/>
        <v>2.9852014983199737</v>
      </c>
    </row>
    <row r="716" spans="1:13" x14ac:dyDescent="0.3">
      <c r="A716">
        <v>714</v>
      </c>
      <c r="B716">
        <f t="shared" si="57"/>
        <v>1.9548254620123204</v>
      </c>
      <c r="C716">
        <f t="shared" si="58"/>
        <v>23.5</v>
      </c>
      <c r="D716">
        <v>1</v>
      </c>
      <c r="E716">
        <v>87.343900000000005</v>
      </c>
      <c r="F716">
        <v>3.4610000000000002E-2</v>
      </c>
      <c r="G716">
        <v>78.001999999999995</v>
      </c>
      <c r="H716">
        <v>80.311000000000007</v>
      </c>
      <c r="I716">
        <f>VLOOKUP($C716,'Boys CDC 0-20'!$B$2:$F$243,3,FALSE)</f>
        <v>0.87500044649999997</v>
      </c>
      <c r="J716">
        <f>VLOOKUP($C716,'Boys CDC 0-20'!$B$2:$F$243,4,FALSE)</f>
        <v>86.838175097000004</v>
      </c>
      <c r="K716">
        <f>VLOOKUP($C716,'Boys CDC 0-20'!$B$2:$F$243,5,FALSE)</f>
        <v>4.0247059699999997E-2</v>
      </c>
      <c r="L716">
        <f t="shared" si="56"/>
        <v>-1.876616344722511</v>
      </c>
      <c r="M716">
        <f t="shared" si="59"/>
        <v>3.0285347786747838</v>
      </c>
    </row>
    <row r="717" spans="1:13" x14ac:dyDescent="0.3">
      <c r="A717">
        <v>715</v>
      </c>
      <c r="B717">
        <f t="shared" si="57"/>
        <v>1.9575633127994525</v>
      </c>
      <c r="C717">
        <f t="shared" si="58"/>
        <v>23.5</v>
      </c>
      <c r="D717">
        <v>1</v>
      </c>
      <c r="E717">
        <v>87.372699999999995</v>
      </c>
      <c r="F717">
        <v>3.4619999999999998E-2</v>
      </c>
      <c r="G717">
        <v>78.025000000000006</v>
      </c>
      <c r="H717">
        <v>80.335999999999999</v>
      </c>
      <c r="I717">
        <f>VLOOKUP($C717,'Boys CDC 0-20'!$B$2:$F$243,3,FALSE)</f>
        <v>0.87500044649999997</v>
      </c>
      <c r="J717">
        <f>VLOOKUP($C717,'Boys CDC 0-20'!$B$2:$F$243,4,FALSE)</f>
        <v>86.838175097000004</v>
      </c>
      <c r="K717">
        <f>VLOOKUP($C717,'Boys CDC 0-20'!$B$2:$F$243,5,FALSE)</f>
        <v>4.0247059699999997E-2</v>
      </c>
      <c r="L717">
        <f t="shared" si="56"/>
        <v>-1.8693931610937276</v>
      </c>
      <c r="M717">
        <f t="shared" si="59"/>
        <v>3.0784067677827833</v>
      </c>
    </row>
    <row r="718" spans="1:13" x14ac:dyDescent="0.3">
      <c r="A718">
        <v>716</v>
      </c>
      <c r="B718">
        <f t="shared" si="57"/>
        <v>1.9603011635865846</v>
      </c>
      <c r="C718">
        <f t="shared" si="58"/>
        <v>23.5</v>
      </c>
      <c r="D718">
        <v>1</v>
      </c>
      <c r="E718">
        <v>87.401399999999995</v>
      </c>
      <c r="F718">
        <v>3.4630000000000001E-2</v>
      </c>
      <c r="G718">
        <v>78.048000000000002</v>
      </c>
      <c r="H718">
        <v>80.36</v>
      </c>
      <c r="I718">
        <f>VLOOKUP($C718,'Boys CDC 0-20'!$B$2:$F$243,3,FALSE)</f>
        <v>0.87500044649999997</v>
      </c>
      <c r="J718">
        <f>VLOOKUP($C718,'Boys CDC 0-20'!$B$2:$F$243,4,FALSE)</f>
        <v>86.838175097000004</v>
      </c>
      <c r="K718">
        <f>VLOOKUP($C718,'Boys CDC 0-20'!$B$2:$F$243,5,FALSE)</f>
        <v>4.0247059699999997E-2</v>
      </c>
      <c r="L718">
        <f t="shared" si="56"/>
        <v>-1.8624591691470027</v>
      </c>
      <c r="M718">
        <f t="shared" si="59"/>
        <v>3.1269197813742844</v>
      </c>
    </row>
    <row r="719" spans="1:13" x14ac:dyDescent="0.3">
      <c r="A719">
        <v>717</v>
      </c>
      <c r="B719">
        <f t="shared" si="57"/>
        <v>1.9630390143737166</v>
      </c>
      <c r="C719">
        <f t="shared" si="58"/>
        <v>23.5</v>
      </c>
      <c r="D719">
        <v>1</v>
      </c>
      <c r="E719">
        <v>87.430199999999999</v>
      </c>
      <c r="F719">
        <v>3.4639999999999997E-2</v>
      </c>
      <c r="G719">
        <v>78.070999999999998</v>
      </c>
      <c r="H719">
        <v>80.385000000000005</v>
      </c>
      <c r="I719">
        <f>VLOOKUP($C719,'Boys CDC 0-20'!$B$2:$F$243,3,FALSE)</f>
        <v>0.87500044649999997</v>
      </c>
      <c r="J719">
        <f>VLOOKUP($C719,'Boys CDC 0-20'!$B$2:$F$243,4,FALSE)</f>
        <v>86.838175097000004</v>
      </c>
      <c r="K719">
        <f>VLOOKUP($C719,'Boys CDC 0-20'!$B$2:$F$243,5,FALSE)</f>
        <v>4.0247059699999997E-2</v>
      </c>
      <c r="L719">
        <f t="shared" si="56"/>
        <v>-1.8552365361250365</v>
      </c>
      <c r="M719">
        <f t="shared" si="59"/>
        <v>3.1781228206388032</v>
      </c>
    </row>
    <row r="720" spans="1:13" x14ac:dyDescent="0.3">
      <c r="A720">
        <v>718</v>
      </c>
      <c r="B720">
        <f t="shared" si="57"/>
        <v>1.9657768651608487</v>
      </c>
      <c r="C720">
        <f t="shared" si="58"/>
        <v>23.5</v>
      </c>
      <c r="D720">
        <v>1</v>
      </c>
      <c r="E720">
        <v>87.4589</v>
      </c>
      <c r="F720">
        <v>3.465E-2</v>
      </c>
      <c r="G720">
        <v>78.093999999999994</v>
      </c>
      <c r="H720">
        <v>80.409000000000006</v>
      </c>
      <c r="I720">
        <f>VLOOKUP($C720,'Boys CDC 0-20'!$B$2:$F$243,3,FALSE)</f>
        <v>0.87500044649999997</v>
      </c>
      <c r="J720">
        <f>VLOOKUP($C720,'Boys CDC 0-20'!$B$2:$F$243,4,FALSE)</f>
        <v>86.838175097000004</v>
      </c>
      <c r="K720">
        <f>VLOOKUP($C720,'Boys CDC 0-20'!$B$2:$F$243,5,FALSE)</f>
        <v>4.0247059699999997E-2</v>
      </c>
      <c r="L720">
        <f t="shared" si="56"/>
        <v>-1.848303072579603</v>
      </c>
      <c r="M720">
        <f t="shared" si="59"/>
        <v>3.2279255750790417</v>
      </c>
    </row>
    <row r="721" spans="1:13" x14ac:dyDescent="0.3">
      <c r="A721">
        <v>719</v>
      </c>
      <c r="B721">
        <f t="shared" si="57"/>
        <v>1.9685147159479808</v>
      </c>
      <c r="C721">
        <f t="shared" si="58"/>
        <v>23.5</v>
      </c>
      <c r="D721">
        <v>1</v>
      </c>
      <c r="E721">
        <v>87.4876</v>
      </c>
      <c r="F721">
        <v>3.4660000000000003E-2</v>
      </c>
      <c r="G721">
        <v>78.117000000000004</v>
      </c>
      <c r="H721">
        <v>80.433000000000007</v>
      </c>
      <c r="I721">
        <f>VLOOKUP($C721,'Boys CDC 0-20'!$B$2:$F$243,3,FALSE)</f>
        <v>0.87500044649999997</v>
      </c>
      <c r="J721">
        <f>VLOOKUP($C721,'Boys CDC 0-20'!$B$2:$F$243,4,FALSE)</f>
        <v>86.838175097000004</v>
      </c>
      <c r="K721">
        <f>VLOOKUP($C721,'Boys CDC 0-20'!$B$2:$F$243,5,FALSE)</f>
        <v>4.0247059699999997E-2</v>
      </c>
      <c r="L721">
        <f t="shared" si="56"/>
        <v>-1.841369867710791</v>
      </c>
      <c r="M721">
        <f t="shared" si="59"/>
        <v>3.2783687692425345</v>
      </c>
    </row>
    <row r="722" spans="1:13" x14ac:dyDescent="0.3">
      <c r="A722">
        <v>720</v>
      </c>
      <c r="B722">
        <f t="shared" si="57"/>
        <v>1.9712525667351128</v>
      </c>
      <c r="C722">
        <f t="shared" si="58"/>
        <v>23.5</v>
      </c>
      <c r="D722">
        <v>1</v>
      </c>
      <c r="E722">
        <v>87.516199999999998</v>
      </c>
      <c r="F722">
        <v>3.4669999999999999E-2</v>
      </c>
      <c r="G722">
        <v>78.14</v>
      </c>
      <c r="H722">
        <v>80.457999999999998</v>
      </c>
      <c r="I722">
        <f>VLOOKUP($C722,'Boys CDC 0-20'!$B$2:$F$243,3,FALSE)</f>
        <v>0.87500044649999997</v>
      </c>
      <c r="J722">
        <f>VLOOKUP($C722,'Boys CDC 0-20'!$B$2:$F$243,4,FALSE)</f>
        <v>86.838175097000004</v>
      </c>
      <c r="K722">
        <f>VLOOKUP($C722,'Boys CDC 0-20'!$B$2:$F$243,5,FALSE)</f>
        <v>4.0247059699999997E-2</v>
      </c>
      <c r="L722">
        <f t="shared" si="56"/>
        <v>-1.8341480542806223</v>
      </c>
      <c r="M722">
        <f t="shared" si="59"/>
        <v>3.3316009922511118</v>
      </c>
    </row>
    <row r="723" spans="1:13" x14ac:dyDescent="0.3">
      <c r="A723">
        <v>721</v>
      </c>
      <c r="B723">
        <f t="shared" si="57"/>
        <v>1.9739904175222451</v>
      </c>
      <c r="C723">
        <f t="shared" si="58"/>
        <v>23.5</v>
      </c>
      <c r="D723">
        <v>1</v>
      </c>
      <c r="E723">
        <v>87.544899999999998</v>
      </c>
      <c r="F723">
        <v>3.4689999999999999E-2</v>
      </c>
      <c r="G723">
        <v>78.16</v>
      </c>
      <c r="H723">
        <v>80.48</v>
      </c>
      <c r="I723">
        <f>VLOOKUP($C723,'Boys CDC 0-20'!$B$2:$F$243,3,FALSE)</f>
        <v>0.87500044649999997</v>
      </c>
      <c r="J723">
        <f>VLOOKUP($C723,'Boys CDC 0-20'!$B$2:$F$243,4,FALSE)</f>
        <v>86.838175097000004</v>
      </c>
      <c r="K723">
        <f>VLOOKUP($C723,'Boys CDC 0-20'!$B$2:$F$243,5,FALSE)</f>
        <v>4.0247059699999997E-2</v>
      </c>
      <c r="L723">
        <f t="shared" si="56"/>
        <v>-1.8277930904864781</v>
      </c>
      <c r="M723">
        <f t="shared" si="59"/>
        <v>3.3790305303024031</v>
      </c>
    </row>
    <row r="724" spans="1:13" x14ac:dyDescent="0.3">
      <c r="A724">
        <v>722</v>
      </c>
      <c r="B724">
        <f t="shared" si="57"/>
        <v>1.9767282683093772</v>
      </c>
      <c r="C724">
        <f t="shared" si="58"/>
        <v>23.5</v>
      </c>
      <c r="D724">
        <v>1</v>
      </c>
      <c r="E724">
        <v>87.573499999999996</v>
      </c>
      <c r="F724">
        <v>3.4700000000000002E-2</v>
      </c>
      <c r="G724">
        <v>78.183000000000007</v>
      </c>
      <c r="H724">
        <v>80.504000000000005</v>
      </c>
      <c r="I724">
        <f>VLOOKUP($C724,'Boys CDC 0-20'!$B$2:$F$243,3,FALSE)</f>
        <v>0.87500044649999997</v>
      </c>
      <c r="J724">
        <f>VLOOKUP($C724,'Boys CDC 0-20'!$B$2:$F$243,4,FALSE)</f>
        <v>86.838175097000004</v>
      </c>
      <c r="K724">
        <f>VLOOKUP($C724,'Boys CDC 0-20'!$B$2:$F$243,5,FALSE)</f>
        <v>4.0247059699999997E-2</v>
      </c>
      <c r="L724">
        <f t="shared" si="56"/>
        <v>-1.8208606503611531</v>
      </c>
      <c r="M724">
        <f t="shared" si="59"/>
        <v>3.4314021015880485</v>
      </c>
    </row>
    <row r="725" spans="1:13" x14ac:dyDescent="0.3">
      <c r="A725">
        <v>723</v>
      </c>
      <c r="B725">
        <f t="shared" si="57"/>
        <v>1.9794661190965093</v>
      </c>
      <c r="C725">
        <f t="shared" si="58"/>
        <v>23.5</v>
      </c>
      <c r="D725">
        <v>1</v>
      </c>
      <c r="E725">
        <v>87.602099999999993</v>
      </c>
      <c r="F725">
        <v>3.4709999999999998E-2</v>
      </c>
      <c r="G725">
        <v>78.206000000000003</v>
      </c>
      <c r="H725">
        <v>80.528000000000006</v>
      </c>
      <c r="I725">
        <f>VLOOKUP($C725,'Boys CDC 0-20'!$B$2:$F$243,3,FALSE)</f>
        <v>0.87500044649999997</v>
      </c>
      <c r="J725">
        <f>VLOOKUP($C725,'Boys CDC 0-20'!$B$2:$F$243,4,FALSE)</f>
        <v>86.838175097000004</v>
      </c>
      <c r="K725">
        <f>VLOOKUP($C725,'Boys CDC 0-20'!$B$2:$F$243,5,FALSE)</f>
        <v>4.0247059699999997E-2</v>
      </c>
      <c r="L725">
        <f t="shared" si="56"/>
        <v>-1.8139284685690631</v>
      </c>
      <c r="M725">
        <f t="shared" si="59"/>
        <v>3.4844369581351766</v>
      </c>
    </row>
    <row r="726" spans="1:13" x14ac:dyDescent="0.3">
      <c r="A726">
        <v>724</v>
      </c>
      <c r="B726">
        <f t="shared" si="57"/>
        <v>1.9822039698836413</v>
      </c>
      <c r="C726">
        <f t="shared" si="58"/>
        <v>23.5</v>
      </c>
      <c r="D726">
        <v>1</v>
      </c>
      <c r="E726">
        <v>87.630700000000004</v>
      </c>
      <c r="F726">
        <v>3.4720000000000001E-2</v>
      </c>
      <c r="G726">
        <v>78.228999999999999</v>
      </c>
      <c r="H726">
        <v>80.552999999999997</v>
      </c>
      <c r="I726">
        <f>VLOOKUP($C726,'Boys CDC 0-20'!$B$2:$F$243,3,FALSE)</f>
        <v>0.87500044649999997</v>
      </c>
      <c r="J726">
        <f>VLOOKUP($C726,'Boys CDC 0-20'!$B$2:$F$243,4,FALSE)</f>
        <v>86.838175097000004</v>
      </c>
      <c r="K726">
        <f>VLOOKUP($C726,'Boys CDC 0-20'!$B$2:$F$243,5,FALSE)</f>
        <v>4.0247059699999997E-2</v>
      </c>
      <c r="L726">
        <f t="shared" si="56"/>
        <v>-1.806707720478905</v>
      </c>
      <c r="M726">
        <f t="shared" si="59"/>
        <v>3.5403931647169506</v>
      </c>
    </row>
    <row r="727" spans="1:13" x14ac:dyDescent="0.3">
      <c r="A727">
        <v>725</v>
      </c>
      <c r="B727">
        <f t="shared" si="57"/>
        <v>1.9849418206707734</v>
      </c>
      <c r="C727">
        <f t="shared" si="58"/>
        <v>23.5</v>
      </c>
      <c r="D727">
        <v>1</v>
      </c>
      <c r="E727">
        <v>87.659300000000002</v>
      </c>
      <c r="F727">
        <v>3.4729999999999997E-2</v>
      </c>
      <c r="G727">
        <v>78.251000000000005</v>
      </c>
      <c r="H727">
        <v>80.576999999999998</v>
      </c>
      <c r="I727">
        <f>VLOOKUP($C727,'Boys CDC 0-20'!$B$2:$F$243,3,FALSE)</f>
        <v>0.87500044649999997</v>
      </c>
      <c r="J727">
        <f>VLOOKUP($C727,'Boys CDC 0-20'!$B$2:$F$243,4,FALSE)</f>
        <v>86.838175097000004</v>
      </c>
      <c r="K727">
        <f>VLOOKUP($C727,'Boys CDC 0-20'!$B$2:$F$243,5,FALSE)</f>
        <v>4.0247059699999997E-2</v>
      </c>
      <c r="L727">
        <f t="shared" si="56"/>
        <v>-1.7997760658482929</v>
      </c>
      <c r="M727">
        <f t="shared" si="59"/>
        <v>3.5948002313150047</v>
      </c>
    </row>
    <row r="728" spans="1:13" x14ac:dyDescent="0.3">
      <c r="A728">
        <v>726</v>
      </c>
      <c r="B728">
        <f t="shared" si="57"/>
        <v>1.9876796714579055</v>
      </c>
      <c r="C728">
        <f t="shared" si="58"/>
        <v>23.5</v>
      </c>
      <c r="D728">
        <v>1</v>
      </c>
      <c r="E728">
        <v>87.687799999999996</v>
      </c>
      <c r="F728">
        <v>3.474E-2</v>
      </c>
      <c r="G728">
        <v>78.274000000000001</v>
      </c>
      <c r="H728">
        <v>80.600999999999999</v>
      </c>
      <c r="I728">
        <f>VLOOKUP($C728,'Boys CDC 0-20'!$B$2:$F$243,3,FALSE)</f>
        <v>0.87500044649999997</v>
      </c>
      <c r="J728">
        <f>VLOOKUP($C728,'Boys CDC 0-20'!$B$2:$F$243,4,FALSE)</f>
        <v>86.838175097000004</v>
      </c>
      <c r="K728">
        <f>VLOOKUP($C728,'Boys CDC 0-20'!$B$2:$F$243,5,FALSE)</f>
        <v>4.0247059699999997E-2</v>
      </c>
      <c r="L728">
        <f t="shared" si="56"/>
        <v>-1.7928446692876363</v>
      </c>
      <c r="M728">
        <f t="shared" si="59"/>
        <v>3.6498882341919829</v>
      </c>
    </row>
    <row r="729" spans="1:13" x14ac:dyDescent="0.3">
      <c r="A729">
        <v>727</v>
      </c>
      <c r="B729">
        <f t="shared" si="57"/>
        <v>1.9904175222450375</v>
      </c>
      <c r="C729">
        <f t="shared" si="58"/>
        <v>23.5</v>
      </c>
      <c r="D729">
        <v>1</v>
      </c>
      <c r="E729">
        <v>87.716399999999993</v>
      </c>
      <c r="F729">
        <v>3.4750000000000003E-2</v>
      </c>
      <c r="G729">
        <v>78.296999999999997</v>
      </c>
      <c r="H729">
        <v>80.625</v>
      </c>
      <c r="I729">
        <f>VLOOKUP($C729,'Boys CDC 0-20'!$B$2:$F$243,3,FALSE)</f>
        <v>0.87500044649999997</v>
      </c>
      <c r="J729">
        <f>VLOOKUP($C729,'Boys CDC 0-20'!$B$2:$F$243,4,FALSE)</f>
        <v>86.838175097000004</v>
      </c>
      <c r="K729">
        <f>VLOOKUP($C729,'Boys CDC 0-20'!$B$2:$F$243,5,FALSE)</f>
        <v>4.0247059699999997E-2</v>
      </c>
      <c r="L729">
        <f t="shared" si="56"/>
        <v>-1.7859135307104916</v>
      </c>
      <c r="M729">
        <f t="shared" si="59"/>
        <v>3.7056629907196643</v>
      </c>
    </row>
    <row r="730" spans="1:13" x14ac:dyDescent="0.3">
      <c r="A730">
        <v>728</v>
      </c>
      <c r="B730">
        <f t="shared" si="57"/>
        <v>1.9931553730321698</v>
      </c>
      <c r="C730">
        <f t="shared" si="58"/>
        <v>23.5</v>
      </c>
      <c r="D730">
        <v>1</v>
      </c>
      <c r="E730">
        <v>87.744900000000001</v>
      </c>
      <c r="F730">
        <v>3.4770000000000002E-2</v>
      </c>
      <c r="G730">
        <v>78.316999999999993</v>
      </c>
      <c r="H730">
        <v>80.647000000000006</v>
      </c>
      <c r="I730">
        <f>VLOOKUP($C730,'Boys CDC 0-20'!$B$2:$F$243,3,FALSE)</f>
        <v>0.87500044649999997</v>
      </c>
      <c r="J730">
        <f>VLOOKUP($C730,'Boys CDC 0-20'!$B$2:$F$243,4,FALSE)</f>
        <v>86.838175097000004</v>
      </c>
      <c r="K730">
        <f>VLOOKUP($C730,'Boys CDC 0-20'!$B$2:$F$243,5,FALSE)</f>
        <v>4.0247059699999997E-2</v>
      </c>
      <c r="L730">
        <f t="shared" si="56"/>
        <v>-1.779560213572333</v>
      </c>
      <c r="M730">
        <f t="shared" si="59"/>
        <v>3.75739811818889</v>
      </c>
    </row>
    <row r="731" spans="1:13" x14ac:dyDescent="0.3">
      <c r="A731">
        <v>729</v>
      </c>
      <c r="B731">
        <f t="shared" si="57"/>
        <v>1.9958932238193019</v>
      </c>
      <c r="C731">
        <f t="shared" si="58"/>
        <v>23.5</v>
      </c>
      <c r="D731">
        <v>1</v>
      </c>
      <c r="E731">
        <v>87.773399999999995</v>
      </c>
      <c r="F731">
        <v>3.4779999999999998E-2</v>
      </c>
      <c r="G731">
        <v>78.34</v>
      </c>
      <c r="H731">
        <v>80.671999999999997</v>
      </c>
      <c r="I731">
        <f>VLOOKUP($C731,'Boys CDC 0-20'!$B$2:$F$243,3,FALSE)</f>
        <v>0.87500044649999997</v>
      </c>
      <c r="J731">
        <f>VLOOKUP($C731,'Boys CDC 0-20'!$B$2:$F$243,4,FALSE)</f>
        <v>86.838175097000004</v>
      </c>
      <c r="K731">
        <f>VLOOKUP($C731,'Boys CDC 0-20'!$B$2:$F$243,5,FALSE)</f>
        <v>4.0247059699999997E-2</v>
      </c>
      <c r="L731">
        <f t="shared" si="56"/>
        <v>-1.772340797967956</v>
      </c>
      <c r="M731">
        <f t="shared" si="59"/>
        <v>3.8169001368744926</v>
      </c>
    </row>
    <row r="732" spans="1:13" x14ac:dyDescent="0.3">
      <c r="A732">
        <v>730</v>
      </c>
      <c r="B732">
        <f t="shared" si="57"/>
        <v>1.998631074606434</v>
      </c>
      <c r="C732">
        <f t="shared" si="58"/>
        <v>23.5</v>
      </c>
      <c r="D732">
        <v>1</v>
      </c>
      <c r="E732">
        <v>87.8018</v>
      </c>
      <c r="F732">
        <v>3.4790000000000001E-2</v>
      </c>
      <c r="G732">
        <v>78.361999999999995</v>
      </c>
      <c r="H732">
        <v>80.695999999999998</v>
      </c>
      <c r="I732">
        <f>VLOOKUP($C732,'Boys CDC 0-20'!$B$2:$F$243,3,FALSE)</f>
        <v>0.87500044649999997</v>
      </c>
      <c r="J732">
        <f>VLOOKUP($C732,'Boys CDC 0-20'!$B$2:$F$243,4,FALSE)</f>
        <v>86.838175097000004</v>
      </c>
      <c r="K732">
        <f>VLOOKUP($C732,'Boys CDC 0-20'!$B$2:$F$243,5,FALSE)</f>
        <v>4.0247059699999997E-2</v>
      </c>
      <c r="L732">
        <f t="shared" si="56"/>
        <v>-1.7654104220863962</v>
      </c>
      <c r="M732">
        <f t="shared" si="59"/>
        <v>3.8747406531016368</v>
      </c>
    </row>
    <row r="733" spans="1:13" x14ac:dyDescent="0.3">
      <c r="A733">
        <v>731</v>
      </c>
      <c r="B733">
        <f t="shared" si="57"/>
        <v>2.001368925393566</v>
      </c>
      <c r="C733">
        <f t="shared" si="58"/>
        <v>24.5</v>
      </c>
      <c r="D733">
        <v>1</v>
      </c>
      <c r="E733">
        <v>87.130300000000005</v>
      </c>
      <c r="F733">
        <v>3.508E-2</v>
      </c>
      <c r="G733">
        <v>77.685000000000002</v>
      </c>
      <c r="H733">
        <v>80.02</v>
      </c>
      <c r="I733">
        <f>VLOOKUP($C733,'Boys CDC 0-20'!$B$2:$F$243,3,FALSE)</f>
        <v>1.0072080699999999</v>
      </c>
      <c r="J733">
        <f>VLOOKUP($C733,'Boys CDC 0-20'!$B$2:$F$243,4,FALSE)</f>
        <v>86.861609340000001</v>
      </c>
      <c r="K733">
        <f>VLOOKUP($C733,'Boys CDC 0-20'!$B$2:$F$243,5,FALSE)</f>
        <v>4.0395625999999997E-2</v>
      </c>
      <c r="L733">
        <f t="shared" si="56"/>
        <v>-1.949258382155608</v>
      </c>
      <c r="M733">
        <f t="shared" si="59"/>
        <v>2.563228798793395</v>
      </c>
    </row>
    <row r="734" spans="1:13" x14ac:dyDescent="0.3">
      <c r="A734">
        <v>732</v>
      </c>
      <c r="B734">
        <f t="shared" si="57"/>
        <v>2.0041067761806981</v>
      </c>
      <c r="C734">
        <f t="shared" si="58"/>
        <v>24.5</v>
      </c>
      <c r="D734">
        <v>1</v>
      </c>
      <c r="E734">
        <v>87.158699999999996</v>
      </c>
      <c r="F734">
        <v>3.5090000000000003E-2</v>
      </c>
      <c r="G734">
        <v>77.707999999999998</v>
      </c>
      <c r="H734">
        <v>80.043999999999997</v>
      </c>
      <c r="I734">
        <f>VLOOKUP($C734,'Boys CDC 0-20'!$B$2:$F$243,3,FALSE)</f>
        <v>1.0072080699999999</v>
      </c>
      <c r="J734">
        <f>VLOOKUP($C734,'Boys CDC 0-20'!$B$2:$F$243,4,FALSE)</f>
        <v>86.861609340000001</v>
      </c>
      <c r="K734">
        <f>VLOOKUP($C734,'Boys CDC 0-20'!$B$2:$F$243,5,FALSE)</f>
        <v>4.0395625999999997E-2</v>
      </c>
      <c r="L734">
        <f t="shared" si="56"/>
        <v>-1.9424225297337581</v>
      </c>
      <c r="M734">
        <f t="shared" si="59"/>
        <v>2.6042985025343639</v>
      </c>
    </row>
    <row r="735" spans="1:13" x14ac:dyDescent="0.3">
      <c r="A735">
        <v>733</v>
      </c>
      <c r="B735">
        <f t="shared" si="57"/>
        <v>2.0068446269678302</v>
      </c>
      <c r="C735">
        <f t="shared" si="58"/>
        <v>24.5</v>
      </c>
      <c r="D735">
        <v>1</v>
      </c>
      <c r="E735">
        <v>87.187100000000001</v>
      </c>
      <c r="F735">
        <v>3.5099999999999999E-2</v>
      </c>
      <c r="G735">
        <v>77.73</v>
      </c>
      <c r="H735">
        <v>80.067999999999998</v>
      </c>
      <c r="I735">
        <f>VLOOKUP($C735,'Boys CDC 0-20'!$B$2:$F$243,3,FALSE)</f>
        <v>1.0072080699999999</v>
      </c>
      <c r="J735">
        <f>VLOOKUP($C735,'Boys CDC 0-20'!$B$2:$F$243,4,FALSE)</f>
        <v>86.861609340000001</v>
      </c>
      <c r="K735">
        <f>VLOOKUP($C735,'Boys CDC 0-20'!$B$2:$F$243,5,FALSE)</f>
        <v>4.0395625999999997E-2</v>
      </c>
      <c r="L735">
        <f t="shared" si="56"/>
        <v>-1.9355866625380271</v>
      </c>
      <c r="M735">
        <f t="shared" si="59"/>
        <v>2.6459172594088898</v>
      </c>
    </row>
    <row r="736" spans="1:13" x14ac:dyDescent="0.3">
      <c r="A736">
        <v>734</v>
      </c>
      <c r="B736">
        <f t="shared" si="57"/>
        <v>2.0095824777549622</v>
      </c>
      <c r="C736">
        <f t="shared" si="58"/>
        <v>24.5</v>
      </c>
      <c r="D736">
        <v>1</v>
      </c>
      <c r="E736">
        <v>87.215500000000006</v>
      </c>
      <c r="F736">
        <v>3.5110000000000002E-2</v>
      </c>
      <c r="G736">
        <v>77.753</v>
      </c>
      <c r="H736">
        <v>80.091999999999999</v>
      </c>
      <c r="I736">
        <f>VLOOKUP($C736,'Boys CDC 0-20'!$B$2:$F$243,3,FALSE)</f>
        <v>1.0072080699999999</v>
      </c>
      <c r="J736">
        <f>VLOOKUP($C736,'Boys CDC 0-20'!$B$2:$F$243,4,FALSE)</f>
        <v>86.861609340000001</v>
      </c>
      <c r="K736">
        <f>VLOOKUP($C736,'Boys CDC 0-20'!$B$2:$F$243,5,FALSE)</f>
        <v>4.0395625999999997E-2</v>
      </c>
      <c r="L736">
        <f t="shared" si="56"/>
        <v>-1.9287507805728112</v>
      </c>
      <c r="M736">
        <f t="shared" si="59"/>
        <v>2.6880904400332364</v>
      </c>
    </row>
    <row r="737" spans="1:13" x14ac:dyDescent="0.3">
      <c r="A737">
        <v>735</v>
      </c>
      <c r="B737">
        <f t="shared" si="57"/>
        <v>2.0123203285420943</v>
      </c>
      <c r="C737">
        <f t="shared" si="58"/>
        <v>24.5</v>
      </c>
      <c r="D737">
        <v>1</v>
      </c>
      <c r="E737">
        <v>87.243899999999996</v>
      </c>
      <c r="F737">
        <v>3.5130000000000002E-2</v>
      </c>
      <c r="G737">
        <v>77.772999999999996</v>
      </c>
      <c r="H737">
        <v>80.114000000000004</v>
      </c>
      <c r="I737">
        <f>VLOOKUP($C737,'Boys CDC 0-20'!$B$2:$F$243,3,FALSE)</f>
        <v>1.0072080699999999</v>
      </c>
      <c r="J737">
        <f>VLOOKUP($C737,'Boys CDC 0-20'!$B$2:$F$243,4,FALSE)</f>
        <v>86.861609340000001</v>
      </c>
      <c r="K737">
        <f>VLOOKUP($C737,'Boys CDC 0-20'!$B$2:$F$243,5,FALSE)</f>
        <v>4.0395625999999997E-2</v>
      </c>
      <c r="L737">
        <f t="shared" si="56"/>
        <v>-1.9224845424671988</v>
      </c>
      <c r="M737">
        <f t="shared" si="59"/>
        <v>2.7272408379194615</v>
      </c>
    </row>
    <row r="738" spans="1:13" x14ac:dyDescent="0.3">
      <c r="A738">
        <v>736</v>
      </c>
      <c r="B738">
        <f t="shared" si="57"/>
        <v>2.0150581793292264</v>
      </c>
      <c r="C738">
        <f t="shared" si="58"/>
        <v>24.5</v>
      </c>
      <c r="D738">
        <v>1</v>
      </c>
      <c r="E738">
        <v>87.272199999999998</v>
      </c>
      <c r="F738">
        <v>3.5139999999999998E-2</v>
      </c>
      <c r="G738">
        <v>77.795000000000002</v>
      </c>
      <c r="H738">
        <v>80.138000000000005</v>
      </c>
      <c r="I738">
        <f>VLOOKUP($C738,'Boys CDC 0-20'!$B$2:$F$243,3,FALSE)</f>
        <v>1.0072080699999999</v>
      </c>
      <c r="J738">
        <f>VLOOKUP($C738,'Boys CDC 0-20'!$B$2:$F$243,4,FALSE)</f>
        <v>86.861609340000001</v>
      </c>
      <c r="K738">
        <f>VLOOKUP($C738,'Boys CDC 0-20'!$B$2:$F$243,5,FALSE)</f>
        <v>4.0395625999999997E-2</v>
      </c>
      <c r="L738">
        <f t="shared" si="56"/>
        <v>-1.9156486322060802</v>
      </c>
      <c r="M738">
        <f t="shared" si="59"/>
        <v>2.770491746069613</v>
      </c>
    </row>
    <row r="739" spans="1:13" x14ac:dyDescent="0.3">
      <c r="A739">
        <v>737</v>
      </c>
      <c r="B739">
        <f t="shared" si="57"/>
        <v>2.0177960301163584</v>
      </c>
      <c r="C739">
        <f t="shared" si="58"/>
        <v>24.5</v>
      </c>
      <c r="D739">
        <v>1</v>
      </c>
      <c r="E739">
        <v>87.300600000000003</v>
      </c>
      <c r="F739">
        <v>3.5150000000000001E-2</v>
      </c>
      <c r="G739">
        <v>77.817999999999998</v>
      </c>
      <c r="H739">
        <v>80.162000000000006</v>
      </c>
      <c r="I739">
        <f>VLOOKUP($C739,'Boys CDC 0-20'!$B$2:$F$243,3,FALSE)</f>
        <v>1.0072080699999999</v>
      </c>
      <c r="J739">
        <f>VLOOKUP($C739,'Boys CDC 0-20'!$B$2:$F$243,4,FALSE)</f>
        <v>86.861609340000001</v>
      </c>
      <c r="K739">
        <f>VLOOKUP($C739,'Boys CDC 0-20'!$B$2:$F$243,5,FALSE)</f>
        <v>4.0395625999999997E-2</v>
      </c>
      <c r="L739">
        <f t="shared" si="56"/>
        <v>-1.9088127071882908</v>
      </c>
      <c r="M739">
        <f t="shared" si="59"/>
        <v>2.8143128512527182</v>
      </c>
    </row>
    <row r="740" spans="1:13" x14ac:dyDescent="0.3">
      <c r="A740">
        <v>738</v>
      </c>
      <c r="B740">
        <f t="shared" si="57"/>
        <v>2.020533880903491</v>
      </c>
      <c r="C740">
        <f t="shared" si="58"/>
        <v>24.5</v>
      </c>
      <c r="D740">
        <v>1</v>
      </c>
      <c r="E740">
        <v>87.328900000000004</v>
      </c>
      <c r="F740">
        <v>3.5159999999999997E-2</v>
      </c>
      <c r="G740">
        <v>77.84</v>
      </c>
      <c r="H740">
        <v>80.186000000000007</v>
      </c>
      <c r="I740">
        <f>VLOOKUP($C740,'Boys CDC 0-20'!$B$2:$F$243,3,FALSE)</f>
        <v>1.0072080699999999</v>
      </c>
      <c r="J740">
        <f>VLOOKUP($C740,'Boys CDC 0-20'!$B$2:$F$243,4,FALSE)</f>
        <v>86.861609340000001</v>
      </c>
      <c r="K740">
        <f>VLOOKUP($C740,'Boys CDC 0-20'!$B$2:$F$243,5,FALSE)</f>
        <v>4.0395625999999997E-2</v>
      </c>
      <c r="L740">
        <f t="shared" si="56"/>
        <v>-1.9019767674182071</v>
      </c>
      <c r="M740">
        <f t="shared" si="59"/>
        <v>2.8587095971734429</v>
      </c>
    </row>
    <row r="741" spans="1:13" x14ac:dyDescent="0.3">
      <c r="A741">
        <v>739</v>
      </c>
      <c r="B741">
        <f t="shared" si="57"/>
        <v>2.023271731690623</v>
      </c>
      <c r="C741">
        <f t="shared" si="58"/>
        <v>24.5</v>
      </c>
      <c r="D741">
        <v>1</v>
      </c>
      <c r="E741">
        <v>87.357100000000003</v>
      </c>
      <c r="F741">
        <v>3.517E-2</v>
      </c>
      <c r="G741">
        <v>77.863</v>
      </c>
      <c r="H741">
        <v>80.209999999999994</v>
      </c>
      <c r="I741">
        <f>VLOOKUP($C741,'Boys CDC 0-20'!$B$2:$F$243,3,FALSE)</f>
        <v>1.0072080699999999</v>
      </c>
      <c r="J741">
        <f>VLOOKUP($C741,'Boys CDC 0-20'!$B$2:$F$243,4,FALSE)</f>
        <v>86.861609340000001</v>
      </c>
      <c r="K741">
        <f>VLOOKUP($C741,'Boys CDC 0-20'!$B$2:$F$243,5,FALSE)</f>
        <v>4.0395625999999997E-2</v>
      </c>
      <c r="L741">
        <f t="shared" si="56"/>
        <v>-1.8951408129002199</v>
      </c>
      <c r="M741">
        <f t="shared" si="59"/>
        <v>2.9036874449125416</v>
      </c>
    </row>
    <row r="742" spans="1:13" x14ac:dyDescent="0.3">
      <c r="A742">
        <v>740</v>
      </c>
      <c r="B742">
        <f t="shared" si="57"/>
        <v>2.0260095824777551</v>
      </c>
      <c r="C742">
        <f t="shared" si="58"/>
        <v>24.5</v>
      </c>
      <c r="D742">
        <v>1</v>
      </c>
      <c r="E742">
        <v>87.385400000000004</v>
      </c>
      <c r="F742">
        <v>3.5180000000000003E-2</v>
      </c>
      <c r="G742">
        <v>77.885000000000005</v>
      </c>
      <c r="H742">
        <v>80.233999999999995</v>
      </c>
      <c r="I742">
        <f>VLOOKUP($C742,'Boys CDC 0-20'!$B$2:$F$243,3,FALSE)</f>
        <v>1.0072080699999999</v>
      </c>
      <c r="J742">
        <f>VLOOKUP($C742,'Boys CDC 0-20'!$B$2:$F$243,4,FALSE)</f>
        <v>86.861609340000001</v>
      </c>
      <c r="K742">
        <f>VLOOKUP($C742,'Boys CDC 0-20'!$B$2:$F$243,5,FALSE)</f>
        <v>4.0395625999999997E-2</v>
      </c>
      <c r="L742">
        <f t="shared" si="56"/>
        <v>-1.8883048436387029</v>
      </c>
      <c r="M742">
        <f t="shared" si="59"/>
        <v>2.9492518723842451</v>
      </c>
    </row>
    <row r="743" spans="1:13" x14ac:dyDescent="0.3">
      <c r="A743">
        <v>741</v>
      </c>
      <c r="B743">
        <f t="shared" si="57"/>
        <v>2.0287474332648872</v>
      </c>
      <c r="C743">
        <f t="shared" si="58"/>
        <v>24.5</v>
      </c>
      <c r="D743">
        <v>1</v>
      </c>
      <c r="E743">
        <v>87.413600000000002</v>
      </c>
      <c r="F743">
        <v>3.5189999999999999E-2</v>
      </c>
      <c r="G743">
        <v>77.908000000000001</v>
      </c>
      <c r="H743">
        <v>80.257999999999996</v>
      </c>
      <c r="I743">
        <f>VLOOKUP($C743,'Boys CDC 0-20'!$B$2:$F$243,3,FALSE)</f>
        <v>1.0072080699999999</v>
      </c>
      <c r="J743">
        <f>VLOOKUP($C743,'Boys CDC 0-20'!$B$2:$F$243,4,FALSE)</f>
        <v>86.861609340000001</v>
      </c>
      <c r="K743">
        <f>VLOOKUP($C743,'Boys CDC 0-20'!$B$2:$F$243,5,FALSE)</f>
        <v>4.0395625999999997E-2</v>
      </c>
      <c r="L743">
        <f t="shared" si="56"/>
        <v>-1.8814688596380389</v>
      </c>
      <c r="M743">
        <f t="shared" si="59"/>
        <v>2.9954083737829937</v>
      </c>
    </row>
    <row r="744" spans="1:13" x14ac:dyDescent="0.3">
      <c r="A744">
        <v>742</v>
      </c>
      <c r="B744">
        <f t="shared" si="57"/>
        <v>2.0314852840520192</v>
      </c>
      <c r="C744">
        <f t="shared" si="58"/>
        <v>24.5</v>
      </c>
      <c r="D744">
        <v>1</v>
      </c>
      <c r="E744">
        <v>87.441900000000004</v>
      </c>
      <c r="F744">
        <v>3.5209999999999998E-2</v>
      </c>
      <c r="G744">
        <v>77.927999999999997</v>
      </c>
      <c r="H744">
        <v>80.278999999999996</v>
      </c>
      <c r="I744">
        <f>VLOOKUP($C744,'Boys CDC 0-20'!$B$2:$F$243,3,FALSE)</f>
        <v>1.0072080699999999</v>
      </c>
      <c r="J744">
        <f>VLOOKUP($C744,'Boys CDC 0-20'!$B$2:$F$243,4,FALSE)</f>
        <v>86.861609340000001</v>
      </c>
      <c r="K744">
        <f>VLOOKUP($C744,'Boys CDC 0-20'!$B$2:$F$243,5,FALSE)</f>
        <v>4.0395625999999997E-2</v>
      </c>
      <c r="L744">
        <f t="shared" si="56"/>
        <v>-1.8754873615501901</v>
      </c>
      <c r="M744">
        <f t="shared" si="59"/>
        <v>3.0362853292970877</v>
      </c>
    </row>
    <row r="745" spans="1:13" x14ac:dyDescent="0.3">
      <c r="A745">
        <v>743</v>
      </c>
      <c r="B745">
        <f t="shared" si="57"/>
        <v>2.0342231348391513</v>
      </c>
      <c r="C745">
        <f t="shared" si="58"/>
        <v>24.5</v>
      </c>
      <c r="D745">
        <v>1</v>
      </c>
      <c r="E745">
        <v>87.470100000000002</v>
      </c>
      <c r="F745">
        <v>3.5220000000000001E-2</v>
      </c>
      <c r="G745">
        <v>77.95</v>
      </c>
      <c r="H745">
        <v>80.302999999999997</v>
      </c>
      <c r="I745">
        <f>VLOOKUP($C745,'Boys CDC 0-20'!$B$2:$F$243,3,FALSE)</f>
        <v>1.0072080699999999</v>
      </c>
      <c r="J745">
        <f>VLOOKUP($C745,'Boys CDC 0-20'!$B$2:$F$243,4,FALSE)</f>
        <v>86.861609340000001</v>
      </c>
      <c r="K745">
        <f>VLOOKUP($C745,'Boys CDC 0-20'!$B$2:$F$243,5,FALSE)</f>
        <v>4.0395625999999997E-2</v>
      </c>
      <c r="L745">
        <f t="shared" si="56"/>
        <v>-1.8686513499254171</v>
      </c>
      <c r="M745">
        <f t="shared" si="59"/>
        <v>3.0835668321609484</v>
      </c>
    </row>
    <row r="746" spans="1:13" x14ac:dyDescent="0.3">
      <c r="A746">
        <v>744</v>
      </c>
      <c r="B746">
        <f t="shared" si="57"/>
        <v>2.0369609856262834</v>
      </c>
      <c r="C746">
        <f t="shared" si="58"/>
        <v>24.5</v>
      </c>
      <c r="D746">
        <v>1</v>
      </c>
      <c r="E746">
        <v>87.498199999999997</v>
      </c>
      <c r="F746">
        <v>3.5229999999999997E-2</v>
      </c>
      <c r="G746">
        <v>77.971999999999994</v>
      </c>
      <c r="H746">
        <v>80.326999999999998</v>
      </c>
      <c r="I746">
        <f>VLOOKUP($C746,'Boys CDC 0-20'!$B$2:$F$243,3,FALSE)</f>
        <v>1.0072080699999999</v>
      </c>
      <c r="J746">
        <f>VLOOKUP($C746,'Boys CDC 0-20'!$B$2:$F$243,4,FALSE)</f>
        <v>86.861609340000001</v>
      </c>
      <c r="K746">
        <f>VLOOKUP($C746,'Boys CDC 0-20'!$B$2:$F$243,5,FALSE)</f>
        <v>4.0395625999999997E-2</v>
      </c>
      <c r="L746">
        <f t="shared" si="56"/>
        <v>-1.8618153235740706</v>
      </c>
      <c r="M746">
        <f t="shared" si="59"/>
        <v>3.1314562903040217</v>
      </c>
    </row>
    <row r="747" spans="1:13" x14ac:dyDescent="0.3">
      <c r="A747">
        <v>745</v>
      </c>
      <c r="B747">
        <f t="shared" si="57"/>
        <v>2.0396988364134154</v>
      </c>
      <c r="C747">
        <f t="shared" si="58"/>
        <v>24.5</v>
      </c>
      <c r="D747">
        <v>1</v>
      </c>
      <c r="E747">
        <v>87.526399999999995</v>
      </c>
      <c r="F747">
        <v>3.524E-2</v>
      </c>
      <c r="G747">
        <v>77.995000000000005</v>
      </c>
      <c r="H747">
        <v>80.350999999999999</v>
      </c>
      <c r="I747">
        <f>VLOOKUP($C747,'Boys CDC 0-20'!$B$2:$F$243,3,FALSE)</f>
        <v>1.0072080699999999</v>
      </c>
      <c r="J747">
        <f>VLOOKUP($C747,'Boys CDC 0-20'!$B$2:$F$243,4,FALSE)</f>
        <v>86.861609340000001</v>
      </c>
      <c r="K747">
        <f>VLOOKUP($C747,'Boys CDC 0-20'!$B$2:$F$243,5,FALSE)</f>
        <v>4.0395625999999997E-2</v>
      </c>
      <c r="L747">
        <f t="shared" si="56"/>
        <v>-1.854979282500514</v>
      </c>
      <c r="M747">
        <f t="shared" si="59"/>
        <v>3.1799592555925358</v>
      </c>
    </row>
    <row r="748" spans="1:13" x14ac:dyDescent="0.3">
      <c r="A748">
        <v>746</v>
      </c>
      <c r="B748">
        <f t="shared" si="57"/>
        <v>2.0424366872005475</v>
      </c>
      <c r="C748">
        <f t="shared" si="58"/>
        <v>24.5</v>
      </c>
      <c r="D748">
        <v>1</v>
      </c>
      <c r="E748">
        <v>87.554500000000004</v>
      </c>
      <c r="F748">
        <v>3.5249999999999997E-2</v>
      </c>
      <c r="G748">
        <v>78.016999999999996</v>
      </c>
      <c r="H748">
        <v>80.375</v>
      </c>
      <c r="I748">
        <f>VLOOKUP($C748,'Boys CDC 0-20'!$B$2:$F$243,3,FALSE)</f>
        <v>1.0072080699999999</v>
      </c>
      <c r="J748">
        <f>VLOOKUP($C748,'Boys CDC 0-20'!$B$2:$F$243,4,FALSE)</f>
        <v>86.861609340000001</v>
      </c>
      <c r="K748">
        <f>VLOOKUP($C748,'Boys CDC 0-20'!$B$2:$F$243,5,FALSE)</f>
        <v>4.0395625999999997E-2</v>
      </c>
      <c r="L748">
        <f t="shared" si="56"/>
        <v>-1.8481432267091187</v>
      </c>
      <c r="M748">
        <f t="shared" si="59"/>
        <v>3.2290812933293225</v>
      </c>
    </row>
    <row r="749" spans="1:13" x14ac:dyDescent="0.3">
      <c r="A749">
        <v>747</v>
      </c>
      <c r="B749">
        <f t="shared" si="57"/>
        <v>2.0451745379876796</v>
      </c>
      <c r="C749">
        <f t="shared" si="58"/>
        <v>24.5</v>
      </c>
      <c r="D749">
        <v>1</v>
      </c>
      <c r="E749">
        <v>87.582599999999999</v>
      </c>
      <c r="F749">
        <v>3.526E-2</v>
      </c>
      <c r="G749">
        <v>78.039000000000001</v>
      </c>
      <c r="H749">
        <v>80.397999999999996</v>
      </c>
      <c r="I749">
        <f>VLOOKUP($C749,'Boys CDC 0-20'!$B$2:$F$243,3,FALSE)</f>
        <v>1.0072080699999999</v>
      </c>
      <c r="J749">
        <f>VLOOKUP($C749,'Boys CDC 0-20'!$B$2:$F$243,4,FALSE)</f>
        <v>86.861609340000001</v>
      </c>
      <c r="K749">
        <f>VLOOKUP($C749,'Boys CDC 0-20'!$B$2:$F$243,5,FALSE)</f>
        <v>4.0395625999999997E-2</v>
      </c>
      <c r="L749">
        <f t="shared" si="56"/>
        <v>-1.8415919927689874</v>
      </c>
      <c r="M749">
        <f t="shared" si="59"/>
        <v>3.2767426588206279</v>
      </c>
    </row>
    <row r="750" spans="1:13" x14ac:dyDescent="0.3">
      <c r="A750">
        <v>748</v>
      </c>
      <c r="B750">
        <f t="shared" si="57"/>
        <v>2.0479123887748116</v>
      </c>
      <c r="C750">
        <f t="shared" si="58"/>
        <v>24.5</v>
      </c>
      <c r="D750">
        <v>1</v>
      </c>
      <c r="E750">
        <v>87.610699999999994</v>
      </c>
      <c r="F750">
        <v>3.5270000000000003E-2</v>
      </c>
      <c r="G750">
        <v>78.061999999999998</v>
      </c>
      <c r="H750">
        <v>80.421999999999997</v>
      </c>
      <c r="I750">
        <f>VLOOKUP($C750,'Boys CDC 0-20'!$B$2:$F$243,3,FALSE)</f>
        <v>1.0072080699999999</v>
      </c>
      <c r="J750">
        <f>VLOOKUP($C750,'Boys CDC 0-20'!$B$2:$F$243,4,FALSE)</f>
        <v>86.861609340000001</v>
      </c>
      <c r="K750">
        <f>VLOOKUP($C750,'Boys CDC 0-20'!$B$2:$F$243,5,FALSE)</f>
        <v>4.0395625999999997E-2</v>
      </c>
      <c r="L750">
        <f t="shared" si="56"/>
        <v>-1.8347559081677896</v>
      </c>
      <c r="M750">
        <f t="shared" si="59"/>
        <v>3.32709321622889</v>
      </c>
    </row>
    <row r="751" spans="1:13" x14ac:dyDescent="0.3">
      <c r="A751">
        <v>749</v>
      </c>
      <c r="B751">
        <f t="shared" si="57"/>
        <v>2.0506502395619437</v>
      </c>
      <c r="C751">
        <f t="shared" si="58"/>
        <v>24.5</v>
      </c>
      <c r="D751">
        <v>1</v>
      </c>
      <c r="E751">
        <v>87.638800000000003</v>
      </c>
      <c r="F751">
        <v>3.5279999999999999E-2</v>
      </c>
      <c r="G751">
        <v>78.084000000000003</v>
      </c>
      <c r="H751">
        <v>80.445999999999998</v>
      </c>
      <c r="I751">
        <f>VLOOKUP($C751,'Boys CDC 0-20'!$B$2:$F$243,3,FALSE)</f>
        <v>1.0072080699999999</v>
      </c>
      <c r="J751">
        <f>VLOOKUP($C751,'Boys CDC 0-20'!$B$2:$F$243,4,FALSE)</f>
        <v>86.861609340000001</v>
      </c>
      <c r="K751">
        <f>VLOOKUP($C751,'Boys CDC 0-20'!$B$2:$F$243,5,FALSE)</f>
        <v>4.0395625999999997E-2</v>
      </c>
      <c r="L751">
        <f t="shared" si="56"/>
        <v>-1.8279198088616544</v>
      </c>
      <c r="M751">
        <f t="shared" si="59"/>
        <v>3.3780793827934086</v>
      </c>
    </row>
    <row r="752" spans="1:13" x14ac:dyDescent="0.3">
      <c r="A752">
        <v>750</v>
      </c>
      <c r="B752">
        <f t="shared" si="57"/>
        <v>2.0533880903490758</v>
      </c>
      <c r="C752">
        <f t="shared" si="58"/>
        <v>24.5</v>
      </c>
      <c r="D752">
        <v>1</v>
      </c>
      <c r="E752">
        <v>87.666799999999995</v>
      </c>
      <c r="F752">
        <v>3.5299999999999998E-2</v>
      </c>
      <c r="G752">
        <v>78.103999999999999</v>
      </c>
      <c r="H752">
        <v>80.468000000000004</v>
      </c>
      <c r="I752">
        <f>VLOOKUP($C752,'Boys CDC 0-20'!$B$2:$F$243,3,FALSE)</f>
        <v>1.0072080699999999</v>
      </c>
      <c r="J752">
        <f>VLOOKUP($C752,'Boys CDC 0-20'!$B$2:$F$243,4,FALSE)</f>
        <v>86.861609340000001</v>
      </c>
      <c r="K752">
        <f>VLOOKUP($C752,'Boys CDC 0-20'!$B$2:$F$243,5,FALSE)</f>
        <v>4.0395625999999997E-2</v>
      </c>
      <c r="L752">
        <f t="shared" si="56"/>
        <v>-1.8216533715835324</v>
      </c>
      <c r="M752">
        <f t="shared" si="59"/>
        <v>3.4253798603048198</v>
      </c>
    </row>
    <row r="753" spans="1:13" x14ac:dyDescent="0.3">
      <c r="A753">
        <v>751</v>
      </c>
      <c r="B753">
        <f t="shared" si="57"/>
        <v>2.0561259411362083</v>
      </c>
      <c r="C753">
        <f t="shared" si="58"/>
        <v>24.5</v>
      </c>
      <c r="D753">
        <v>1</v>
      </c>
      <c r="E753">
        <v>87.694800000000001</v>
      </c>
      <c r="F753">
        <v>3.5310000000000001E-2</v>
      </c>
      <c r="G753">
        <v>78.126000000000005</v>
      </c>
      <c r="H753">
        <v>80.491</v>
      </c>
      <c r="I753">
        <f>VLOOKUP($C753,'Boys CDC 0-20'!$B$2:$F$243,3,FALSE)</f>
        <v>1.0072080699999999</v>
      </c>
      <c r="J753">
        <f>VLOOKUP($C753,'Boys CDC 0-20'!$B$2:$F$243,4,FALSE)</f>
        <v>86.861609340000001</v>
      </c>
      <c r="K753">
        <f>VLOOKUP($C753,'Boys CDC 0-20'!$B$2:$F$243,5,FALSE)</f>
        <v>4.0395625999999997E-2</v>
      </c>
      <c r="L753">
        <f t="shared" si="56"/>
        <v>-1.8151020830433982</v>
      </c>
      <c r="M753">
        <f t="shared" si="59"/>
        <v>3.4754111574187023</v>
      </c>
    </row>
    <row r="754" spans="1:13" x14ac:dyDescent="0.3">
      <c r="A754">
        <v>752</v>
      </c>
      <c r="B754">
        <f t="shared" si="57"/>
        <v>2.0588637919233403</v>
      </c>
      <c r="C754">
        <f t="shared" si="58"/>
        <v>24.5</v>
      </c>
      <c r="D754">
        <v>1</v>
      </c>
      <c r="E754">
        <v>87.722800000000007</v>
      </c>
      <c r="F754">
        <v>3.5319999999999997E-2</v>
      </c>
      <c r="G754">
        <v>78.147999999999996</v>
      </c>
      <c r="H754">
        <v>80.515000000000001</v>
      </c>
      <c r="I754">
        <f>VLOOKUP($C754,'Boys CDC 0-20'!$B$2:$F$243,3,FALSE)</f>
        <v>1.0072080699999999</v>
      </c>
      <c r="J754">
        <f>VLOOKUP($C754,'Boys CDC 0-20'!$B$2:$F$243,4,FALSE)</f>
        <v>86.861609340000001</v>
      </c>
      <c r="K754">
        <f>VLOOKUP($C754,'Boys CDC 0-20'!$B$2:$F$243,5,FALSE)</f>
        <v>4.0395625999999997E-2</v>
      </c>
      <c r="L754">
        <f t="shared" si="56"/>
        <v>-1.8082659414848139</v>
      </c>
      <c r="M754">
        <f t="shared" si="59"/>
        <v>3.5282559982977761</v>
      </c>
    </row>
    <row r="755" spans="1:13" x14ac:dyDescent="0.3">
      <c r="A755">
        <v>753</v>
      </c>
      <c r="B755">
        <f t="shared" si="57"/>
        <v>2.0616016427104724</v>
      </c>
      <c r="C755">
        <f t="shared" si="58"/>
        <v>24.5</v>
      </c>
      <c r="D755">
        <v>1</v>
      </c>
      <c r="E755">
        <v>87.750799999999998</v>
      </c>
      <c r="F755">
        <v>3.533E-2</v>
      </c>
      <c r="G755">
        <v>78.17</v>
      </c>
      <c r="H755">
        <v>80.539000000000001</v>
      </c>
      <c r="I755">
        <f>VLOOKUP($C755,'Boys CDC 0-20'!$B$2:$F$243,3,FALSE)</f>
        <v>1.0072080699999999</v>
      </c>
      <c r="J755">
        <f>VLOOKUP($C755,'Boys CDC 0-20'!$B$2:$F$243,4,FALSE)</f>
        <v>86.861609340000001</v>
      </c>
      <c r="K755">
        <f>VLOOKUP($C755,'Boys CDC 0-20'!$B$2:$F$243,5,FALSE)</f>
        <v>4.0395625999999997E-2</v>
      </c>
      <c r="L755">
        <f t="shared" si="56"/>
        <v>-1.8014297852381447</v>
      </c>
      <c r="M755">
        <f t="shared" si="59"/>
        <v>3.5817582512913289</v>
      </c>
    </row>
    <row r="756" spans="1:13" x14ac:dyDescent="0.3">
      <c r="A756">
        <v>754</v>
      </c>
      <c r="B756">
        <f t="shared" si="57"/>
        <v>2.0643394934976045</v>
      </c>
      <c r="C756">
        <f t="shared" si="58"/>
        <v>24.5</v>
      </c>
      <c r="D756">
        <v>1</v>
      </c>
      <c r="E756">
        <v>87.778800000000004</v>
      </c>
      <c r="F756">
        <v>3.5340000000000003E-2</v>
      </c>
      <c r="G756">
        <v>78.192999999999998</v>
      </c>
      <c r="H756">
        <v>80.561999999999998</v>
      </c>
      <c r="I756">
        <f>VLOOKUP($C756,'Boys CDC 0-20'!$B$2:$F$243,3,FALSE)</f>
        <v>1.0072080699999999</v>
      </c>
      <c r="J756">
        <f>VLOOKUP($C756,'Boys CDC 0-20'!$B$2:$F$243,4,FALSE)</f>
        <v>86.861609340000001</v>
      </c>
      <c r="K756">
        <f>VLOOKUP($C756,'Boys CDC 0-20'!$B$2:$F$243,5,FALSE)</f>
        <v>4.0395625999999997E-2</v>
      </c>
      <c r="L756">
        <f t="shared" si="56"/>
        <v>-1.7948784550562924</v>
      </c>
      <c r="M756">
        <f t="shared" si="59"/>
        <v>3.6336533649758209</v>
      </c>
    </row>
    <row r="757" spans="1:13" x14ac:dyDescent="0.3">
      <c r="A757">
        <v>755</v>
      </c>
      <c r="B757">
        <f t="shared" si="57"/>
        <v>2.0670773442847366</v>
      </c>
      <c r="C757">
        <f t="shared" si="58"/>
        <v>24.5</v>
      </c>
      <c r="D757">
        <v>1</v>
      </c>
      <c r="E757">
        <v>87.806700000000006</v>
      </c>
      <c r="F757">
        <v>3.5349999999999999E-2</v>
      </c>
      <c r="G757">
        <v>78.215000000000003</v>
      </c>
      <c r="H757">
        <v>80.585999999999999</v>
      </c>
      <c r="I757">
        <f>VLOOKUP($C757,'Boys CDC 0-20'!$B$2:$F$243,3,FALSE)</f>
        <v>1.0072080699999999</v>
      </c>
      <c r="J757">
        <f>VLOOKUP($C757,'Boys CDC 0-20'!$B$2:$F$243,4,FALSE)</f>
        <v>86.861609340000001</v>
      </c>
      <c r="K757">
        <f>VLOOKUP($C757,'Boys CDC 0-20'!$B$2:$F$243,5,FALSE)</f>
        <v>4.0395625999999997E-2</v>
      </c>
      <c r="L757">
        <f t="shared" si="56"/>
        <v>-1.7880422700580567</v>
      </c>
      <c r="M757">
        <f t="shared" si="59"/>
        <v>3.6884594192202629</v>
      </c>
    </row>
    <row r="758" spans="1:13" x14ac:dyDescent="0.3">
      <c r="A758">
        <v>756</v>
      </c>
      <c r="B758">
        <f t="shared" si="57"/>
        <v>2.0698151950718686</v>
      </c>
      <c r="C758">
        <f t="shared" si="58"/>
        <v>24.5</v>
      </c>
      <c r="D758">
        <v>1</v>
      </c>
      <c r="E758">
        <v>87.834599999999995</v>
      </c>
      <c r="F758">
        <v>3.5360000000000003E-2</v>
      </c>
      <c r="G758">
        <v>78.236999999999995</v>
      </c>
      <c r="H758">
        <v>80.608999999999995</v>
      </c>
      <c r="I758">
        <f>VLOOKUP($C758,'Boys CDC 0-20'!$B$2:$F$243,3,FALSE)</f>
        <v>1.0072080699999999</v>
      </c>
      <c r="J758">
        <f>VLOOKUP($C758,'Boys CDC 0-20'!$B$2:$F$243,4,FALSE)</f>
        <v>86.861609340000001</v>
      </c>
      <c r="K758">
        <f>VLOOKUP($C758,'Boys CDC 0-20'!$B$2:$F$243,5,FALSE)</f>
        <v>4.0395625999999997E-2</v>
      </c>
      <c r="L758">
        <f t="shared" si="56"/>
        <v>-1.7814909123305946</v>
      </c>
      <c r="M758">
        <f t="shared" si="59"/>
        <v>3.7416144090966101</v>
      </c>
    </row>
    <row r="759" spans="1:13" x14ac:dyDescent="0.3">
      <c r="A759">
        <v>757</v>
      </c>
      <c r="B759">
        <f t="shared" si="57"/>
        <v>2.0725530458590007</v>
      </c>
      <c r="C759">
        <f t="shared" si="58"/>
        <v>24.5</v>
      </c>
      <c r="D759">
        <v>1</v>
      </c>
      <c r="E759">
        <v>87.862499999999997</v>
      </c>
      <c r="F759">
        <v>3.5380000000000002E-2</v>
      </c>
      <c r="G759">
        <v>78.256</v>
      </c>
      <c r="H759">
        <v>80.631</v>
      </c>
      <c r="I759">
        <f>VLOOKUP($C759,'Boys CDC 0-20'!$B$2:$F$243,3,FALSE)</f>
        <v>1.0072080699999999</v>
      </c>
      <c r="J759">
        <f>VLOOKUP($C759,'Boys CDC 0-20'!$B$2:$F$243,4,FALSE)</f>
        <v>86.861609340000001</v>
      </c>
      <c r="K759">
        <f>VLOOKUP($C759,'Boys CDC 0-20'!$B$2:$F$243,5,FALSE)</f>
        <v>4.0395625999999997E-2</v>
      </c>
      <c r="L759">
        <f t="shared" si="56"/>
        <v>-1.7752243836354498</v>
      </c>
      <c r="M759">
        <f t="shared" si="59"/>
        <v>3.7930422559494059</v>
      </c>
    </row>
    <row r="760" spans="1:13" x14ac:dyDescent="0.3">
      <c r="A760">
        <v>758</v>
      </c>
      <c r="B760">
        <f t="shared" si="57"/>
        <v>2.0752908966461328</v>
      </c>
      <c r="C760">
        <f t="shared" si="58"/>
        <v>24.5</v>
      </c>
      <c r="D760">
        <v>1</v>
      </c>
      <c r="E760">
        <v>87.890299999999996</v>
      </c>
      <c r="F760">
        <v>3.5389999999999998E-2</v>
      </c>
      <c r="G760">
        <v>78.278000000000006</v>
      </c>
      <c r="H760">
        <v>80.653999999999996</v>
      </c>
      <c r="I760">
        <f>VLOOKUP($C760,'Boys CDC 0-20'!$B$2:$F$243,3,FALSE)</f>
        <v>1.0072080699999999</v>
      </c>
      <c r="J760">
        <f>VLOOKUP($C760,'Boys CDC 0-20'!$B$2:$F$243,4,FALSE)</f>
        <v>86.861609340000001</v>
      </c>
      <c r="K760">
        <f>VLOOKUP($C760,'Boys CDC 0-20'!$B$2:$F$243,5,FALSE)</f>
        <v>4.0395625999999997E-2</v>
      </c>
      <c r="L760">
        <f t="shared" si="56"/>
        <v>-1.7686729995494717</v>
      </c>
      <c r="M760">
        <f t="shared" si="59"/>
        <v>3.8474230333521096</v>
      </c>
    </row>
    <row r="761" spans="1:13" x14ac:dyDescent="0.3">
      <c r="A761">
        <v>759</v>
      </c>
      <c r="B761">
        <f t="shared" si="57"/>
        <v>2.0780287474332648</v>
      </c>
      <c r="C761">
        <f t="shared" si="58"/>
        <v>24.5</v>
      </c>
      <c r="D761">
        <v>1</v>
      </c>
      <c r="E761">
        <v>87.918099999999995</v>
      </c>
      <c r="F761">
        <v>3.5400000000000001E-2</v>
      </c>
      <c r="G761">
        <v>78.3</v>
      </c>
      <c r="H761">
        <v>80.677999999999997</v>
      </c>
      <c r="I761">
        <f>VLOOKUP($C761,'Boys CDC 0-20'!$B$2:$F$243,3,FALSE)</f>
        <v>1.0072080699999999</v>
      </c>
      <c r="J761">
        <f>VLOOKUP($C761,'Boys CDC 0-20'!$B$2:$F$243,4,FALSE)</f>
        <v>86.861609340000001</v>
      </c>
      <c r="K761">
        <f>VLOOKUP($C761,'Boys CDC 0-20'!$B$2:$F$243,5,FALSE)</f>
        <v>4.0395625999999997E-2</v>
      </c>
      <c r="L761">
        <f t="shared" si="56"/>
        <v>-1.761836758319737</v>
      </c>
      <c r="M761">
        <f t="shared" si="59"/>
        <v>3.904844110428614</v>
      </c>
    </row>
    <row r="762" spans="1:13" x14ac:dyDescent="0.3">
      <c r="A762">
        <v>760</v>
      </c>
      <c r="B762">
        <f t="shared" si="57"/>
        <v>2.0807665982203969</v>
      </c>
      <c r="C762">
        <f t="shared" si="58"/>
        <v>24.5</v>
      </c>
      <c r="D762">
        <v>1</v>
      </c>
      <c r="E762">
        <v>87.945999999999998</v>
      </c>
      <c r="F762">
        <v>3.5409999999999997E-2</v>
      </c>
      <c r="G762">
        <v>78.322000000000003</v>
      </c>
      <c r="H762">
        <v>80.700999999999993</v>
      </c>
      <c r="I762">
        <f>VLOOKUP($C762,'Boys CDC 0-20'!$B$2:$F$243,3,FALSE)</f>
        <v>1.0072080699999999</v>
      </c>
      <c r="J762">
        <f>VLOOKUP($C762,'Boys CDC 0-20'!$B$2:$F$243,4,FALSE)</f>
        <v>86.861609340000001</v>
      </c>
      <c r="K762">
        <f>VLOOKUP($C762,'Boys CDC 0-20'!$B$2:$F$243,5,FALSE)</f>
        <v>4.0395625999999997E-2</v>
      </c>
      <c r="L762">
        <f t="shared" si="56"/>
        <v>-1.7552853467193466</v>
      </c>
      <c r="M762">
        <f t="shared" si="59"/>
        <v>3.9605255820261003</v>
      </c>
    </row>
    <row r="763" spans="1:13" x14ac:dyDescent="0.3">
      <c r="A763">
        <v>761</v>
      </c>
      <c r="B763">
        <f t="shared" si="57"/>
        <v>2.083504449007529</v>
      </c>
      <c r="C763">
        <f t="shared" si="58"/>
        <v>25.5</v>
      </c>
      <c r="D763">
        <v>1</v>
      </c>
      <c r="E763">
        <v>87.973699999999994</v>
      </c>
      <c r="F763">
        <v>3.542E-2</v>
      </c>
      <c r="G763">
        <v>78.343999999999994</v>
      </c>
      <c r="H763">
        <v>80.724999999999994</v>
      </c>
      <c r="I763">
        <f>VLOOKUP($C763,'Boys CDC 0-20'!$B$2:$F$243,3,FALSE)</f>
        <v>0.83725135100000003</v>
      </c>
      <c r="J763">
        <f>VLOOKUP($C763,'Boys CDC 0-20'!$B$2:$F$243,4,FALSE)</f>
        <v>87.65247282</v>
      </c>
      <c r="K763">
        <f>VLOOKUP($C763,'Boys CDC 0-20'!$B$2:$F$243,5,FALSE)</f>
        <v>4.0577525000000003E-2</v>
      </c>
      <c r="L763">
        <f t="shared" si="56"/>
        <v>-1.9606409113745833</v>
      </c>
      <c r="M763">
        <f t="shared" si="59"/>
        <v>2.4960463200491336</v>
      </c>
    </row>
    <row r="764" spans="1:13" x14ac:dyDescent="0.3">
      <c r="A764">
        <v>762</v>
      </c>
      <c r="B764">
        <f t="shared" si="57"/>
        <v>2.086242299794661</v>
      </c>
      <c r="C764">
        <f t="shared" si="58"/>
        <v>25.5</v>
      </c>
      <c r="D764">
        <v>1</v>
      </c>
      <c r="E764">
        <v>88.001499999999993</v>
      </c>
      <c r="F764">
        <v>3.5430000000000003E-2</v>
      </c>
      <c r="G764">
        <v>78.366</v>
      </c>
      <c r="H764">
        <v>80.748000000000005</v>
      </c>
      <c r="I764">
        <f>VLOOKUP($C764,'Boys CDC 0-20'!$B$2:$F$243,3,FALSE)</f>
        <v>0.83725135100000003</v>
      </c>
      <c r="J764">
        <f>VLOOKUP($C764,'Boys CDC 0-20'!$B$2:$F$243,4,FALSE)</f>
        <v>87.65247282</v>
      </c>
      <c r="K764">
        <f>VLOOKUP($C764,'Boys CDC 0-20'!$B$2:$F$243,5,FALSE)</f>
        <v>4.0577525000000003E-2</v>
      </c>
      <c r="L764">
        <f t="shared" si="56"/>
        <v>-1.9540872001498426</v>
      </c>
      <c r="M764">
        <f t="shared" si="59"/>
        <v>2.5345452783840692</v>
      </c>
    </row>
    <row r="765" spans="1:13" x14ac:dyDescent="0.3">
      <c r="A765">
        <v>763</v>
      </c>
      <c r="B765">
        <f t="shared" si="57"/>
        <v>2.0889801505817931</v>
      </c>
      <c r="C765">
        <f t="shared" si="58"/>
        <v>25.5</v>
      </c>
      <c r="D765">
        <v>1</v>
      </c>
      <c r="E765">
        <v>88.029200000000003</v>
      </c>
      <c r="F765">
        <v>3.5439999999999999E-2</v>
      </c>
      <c r="G765">
        <v>78.388000000000005</v>
      </c>
      <c r="H765">
        <v>80.772000000000006</v>
      </c>
      <c r="I765">
        <f>VLOOKUP($C765,'Boys CDC 0-20'!$B$2:$F$243,3,FALSE)</f>
        <v>0.83725135100000003</v>
      </c>
      <c r="J765">
        <f>VLOOKUP($C765,'Boys CDC 0-20'!$B$2:$F$243,4,FALSE)</f>
        <v>87.65247282</v>
      </c>
      <c r="K765">
        <f>VLOOKUP($C765,'Boys CDC 0-20'!$B$2:$F$243,5,FALSE)</f>
        <v>4.0577525000000003E-2</v>
      </c>
      <c r="L765">
        <f t="shared" si="56"/>
        <v>-1.9472488688596297</v>
      </c>
      <c r="M765">
        <f t="shared" si="59"/>
        <v>2.5752452732538891</v>
      </c>
    </row>
    <row r="766" spans="1:13" x14ac:dyDescent="0.3">
      <c r="A766">
        <v>764</v>
      </c>
      <c r="B766">
        <f t="shared" si="57"/>
        <v>2.0917180013689256</v>
      </c>
      <c r="C766">
        <f t="shared" si="58"/>
        <v>25.5</v>
      </c>
      <c r="D766">
        <v>1</v>
      </c>
      <c r="E766">
        <v>88.057000000000002</v>
      </c>
      <c r="F766">
        <v>3.5450000000000002E-2</v>
      </c>
      <c r="G766">
        <v>78.41</v>
      </c>
      <c r="H766">
        <v>80.795000000000002</v>
      </c>
      <c r="I766">
        <f>VLOOKUP($C766,'Boys CDC 0-20'!$B$2:$F$243,3,FALSE)</f>
        <v>0.83725135100000003</v>
      </c>
      <c r="J766">
        <f>VLOOKUP($C766,'Boys CDC 0-20'!$B$2:$F$243,4,FALSE)</f>
        <v>87.65247282</v>
      </c>
      <c r="K766">
        <f>VLOOKUP($C766,'Boys CDC 0-20'!$B$2:$F$243,5,FALSE)</f>
        <v>4.0577525000000003E-2</v>
      </c>
      <c r="L766">
        <f t="shared" si="56"/>
        <v>-1.9406957783405323</v>
      </c>
      <c r="M766">
        <f t="shared" si="59"/>
        <v>2.6147594376976571</v>
      </c>
    </row>
    <row r="767" spans="1:13" x14ac:dyDescent="0.3">
      <c r="A767">
        <v>765</v>
      </c>
      <c r="B767">
        <f t="shared" si="57"/>
        <v>2.0944558521560577</v>
      </c>
      <c r="C767">
        <f t="shared" si="58"/>
        <v>25.5</v>
      </c>
      <c r="D767">
        <v>1</v>
      </c>
      <c r="E767">
        <v>88.084599999999995</v>
      </c>
      <c r="F767">
        <v>3.5470000000000002E-2</v>
      </c>
      <c r="G767">
        <v>78.430000000000007</v>
      </c>
      <c r="H767">
        <v>80.816000000000003</v>
      </c>
      <c r="I767">
        <f>VLOOKUP($C767,'Boys CDC 0-20'!$B$2:$F$243,3,FALSE)</f>
        <v>0.83725135100000003</v>
      </c>
      <c r="J767">
        <f>VLOOKUP($C767,'Boys CDC 0-20'!$B$2:$F$243,4,FALSE)</f>
        <v>87.65247282</v>
      </c>
      <c r="K767">
        <f>VLOOKUP($C767,'Boys CDC 0-20'!$B$2:$F$243,5,FALSE)</f>
        <v>4.0577525000000003E-2</v>
      </c>
      <c r="L767">
        <f t="shared" si="56"/>
        <v>-1.934712786926988</v>
      </c>
      <c r="M767">
        <f t="shared" si="59"/>
        <v>2.6512775183114567</v>
      </c>
    </row>
    <row r="768" spans="1:13" x14ac:dyDescent="0.3">
      <c r="A768">
        <v>766</v>
      </c>
      <c r="B768">
        <f t="shared" si="57"/>
        <v>2.0971937029431897</v>
      </c>
      <c r="C768">
        <f t="shared" si="58"/>
        <v>25.5</v>
      </c>
      <c r="D768">
        <v>1</v>
      </c>
      <c r="E768">
        <v>88.112300000000005</v>
      </c>
      <c r="F768">
        <v>3.5479999999999998E-2</v>
      </c>
      <c r="G768">
        <v>78.451999999999998</v>
      </c>
      <c r="H768">
        <v>80.84</v>
      </c>
      <c r="I768">
        <f>VLOOKUP($C768,'Boys CDC 0-20'!$B$2:$F$243,3,FALSE)</f>
        <v>0.83725135100000003</v>
      </c>
      <c r="J768">
        <f>VLOOKUP($C768,'Boys CDC 0-20'!$B$2:$F$243,4,FALSE)</f>
        <v>87.65247282</v>
      </c>
      <c r="K768">
        <f>VLOOKUP($C768,'Boys CDC 0-20'!$B$2:$F$243,5,FALSE)</f>
        <v>4.0577525000000003E-2</v>
      </c>
      <c r="L768">
        <f t="shared" si="56"/>
        <v>-1.9278753922658123</v>
      </c>
      <c r="M768">
        <f t="shared" si="59"/>
        <v>2.6935313610348977</v>
      </c>
    </row>
    <row r="769" spans="1:13" x14ac:dyDescent="0.3">
      <c r="A769">
        <v>767</v>
      </c>
      <c r="B769">
        <f t="shared" si="57"/>
        <v>2.0999315537303218</v>
      </c>
      <c r="C769">
        <f t="shared" si="58"/>
        <v>25.5</v>
      </c>
      <c r="D769">
        <v>1</v>
      </c>
      <c r="E769">
        <v>88.14</v>
      </c>
      <c r="F769">
        <v>3.5490000000000001E-2</v>
      </c>
      <c r="G769">
        <v>78.472999999999999</v>
      </c>
      <c r="H769">
        <v>80.863</v>
      </c>
      <c r="I769">
        <f>VLOOKUP($C769,'Boys CDC 0-20'!$B$2:$F$243,3,FALSE)</f>
        <v>0.83725135100000003</v>
      </c>
      <c r="J769">
        <f>VLOOKUP($C769,'Boys CDC 0-20'!$B$2:$F$243,4,FALSE)</f>
        <v>87.65247282</v>
      </c>
      <c r="K769">
        <f>VLOOKUP($C769,'Boys CDC 0-20'!$B$2:$F$243,5,FALSE)</f>
        <v>4.0577525000000003E-2</v>
      </c>
      <c r="L769">
        <f t="shared" si="56"/>
        <v>-1.9213231990460669</v>
      </c>
      <c r="M769">
        <f t="shared" si="59"/>
        <v>2.7345487091398173</v>
      </c>
    </row>
    <row r="770" spans="1:13" x14ac:dyDescent="0.3">
      <c r="A770">
        <v>768</v>
      </c>
      <c r="B770">
        <f t="shared" si="57"/>
        <v>2.1026694045174539</v>
      </c>
      <c r="C770">
        <f t="shared" si="58"/>
        <v>25.5</v>
      </c>
      <c r="D770">
        <v>1</v>
      </c>
      <c r="E770">
        <v>88.167599999999993</v>
      </c>
      <c r="F770">
        <v>3.5499999999999997E-2</v>
      </c>
      <c r="G770">
        <v>78.495000000000005</v>
      </c>
      <c r="H770">
        <v>80.885999999999996</v>
      </c>
      <c r="I770">
        <f>VLOOKUP($C770,'Boys CDC 0-20'!$B$2:$F$243,3,FALSE)</f>
        <v>0.83725135100000003</v>
      </c>
      <c r="J770">
        <f>VLOOKUP($C770,'Boys CDC 0-20'!$B$2:$F$243,4,FALSE)</f>
        <v>87.65247282</v>
      </c>
      <c r="K770">
        <f>VLOOKUP($C770,'Boys CDC 0-20'!$B$2:$F$243,5,FALSE)</f>
        <v>4.0577525000000003E-2</v>
      </c>
      <c r="L770">
        <f t="shared" ref="L770:L833" si="60">(((H770/J770)^I770)-1)/(I770*K770)</f>
        <v>-1.9147713091260548</v>
      </c>
      <c r="M770">
        <f t="shared" si="59"/>
        <v>2.7760837469384634</v>
      </c>
    </row>
    <row r="771" spans="1:13" x14ac:dyDescent="0.3">
      <c r="A771">
        <v>769</v>
      </c>
      <c r="B771">
        <f t="shared" ref="B771:B834" si="61">A771/365.25</f>
        <v>2.1054072553045859</v>
      </c>
      <c r="C771">
        <f t="shared" ref="C771:C834" si="62">IF(B771=0,0,INT(B771*12)+0.5)</f>
        <v>25.5</v>
      </c>
      <c r="D771">
        <v>1</v>
      </c>
      <c r="E771">
        <v>88.1952</v>
      </c>
      <c r="F771">
        <v>3.551E-2</v>
      </c>
      <c r="G771">
        <v>78.516999999999996</v>
      </c>
      <c r="H771">
        <v>80.91</v>
      </c>
      <c r="I771">
        <f>VLOOKUP($C771,'Boys CDC 0-20'!$B$2:$F$243,3,FALSE)</f>
        <v>0.83725135100000003</v>
      </c>
      <c r="J771">
        <f>VLOOKUP($C771,'Boys CDC 0-20'!$B$2:$F$243,4,FALSE)</f>
        <v>87.65247282</v>
      </c>
      <c r="K771">
        <f>VLOOKUP($C771,'Boys CDC 0-20'!$B$2:$F$243,5,FALSE)</f>
        <v>4.0577525000000003E-2</v>
      </c>
      <c r="L771">
        <f t="shared" si="60"/>
        <v>-1.90793487768527</v>
      </c>
      <c r="M771">
        <f t="shared" ref="M771:M834" si="63">(_xlfn.NORM.S.DIST(L771,TRUE))*100</f>
        <v>2.8199816859716287</v>
      </c>
    </row>
    <row r="772" spans="1:13" x14ac:dyDescent="0.3">
      <c r="A772">
        <v>770</v>
      </c>
      <c r="B772">
        <f t="shared" si="61"/>
        <v>2.108145106091718</v>
      </c>
      <c r="C772">
        <f t="shared" si="62"/>
        <v>25.5</v>
      </c>
      <c r="D772">
        <v>1</v>
      </c>
      <c r="E772">
        <v>88.222800000000007</v>
      </c>
      <c r="F772">
        <v>3.5520000000000003E-2</v>
      </c>
      <c r="G772">
        <v>78.539000000000001</v>
      </c>
      <c r="H772">
        <v>80.933000000000007</v>
      </c>
      <c r="I772">
        <f>VLOOKUP($C772,'Boys CDC 0-20'!$B$2:$F$243,3,FALSE)</f>
        <v>0.83725135100000003</v>
      </c>
      <c r="J772">
        <f>VLOOKUP($C772,'Boys CDC 0-20'!$B$2:$F$243,4,FALSE)</f>
        <v>87.65247282</v>
      </c>
      <c r="K772">
        <f>VLOOKUP($C772,'Boys CDC 0-20'!$B$2:$F$243,5,FALSE)</f>
        <v>4.0577525000000003E-2</v>
      </c>
      <c r="L772">
        <f t="shared" si="60"/>
        <v>-1.9013836072399091</v>
      </c>
      <c r="M772">
        <f t="shared" si="63"/>
        <v>2.86258925562734</v>
      </c>
    </row>
    <row r="773" spans="1:13" x14ac:dyDescent="0.3">
      <c r="A773">
        <v>771</v>
      </c>
      <c r="B773">
        <f t="shared" si="61"/>
        <v>2.1108829568788501</v>
      </c>
      <c r="C773">
        <f t="shared" si="62"/>
        <v>25.5</v>
      </c>
      <c r="D773">
        <v>1</v>
      </c>
      <c r="E773">
        <v>88.250299999999996</v>
      </c>
      <c r="F773">
        <v>3.5529999999999999E-2</v>
      </c>
      <c r="G773">
        <v>78.561000000000007</v>
      </c>
      <c r="H773">
        <v>80.956000000000003</v>
      </c>
      <c r="I773">
        <f>VLOOKUP($C773,'Boys CDC 0-20'!$B$2:$F$243,3,FALSE)</f>
        <v>0.83725135100000003</v>
      </c>
      <c r="J773">
        <f>VLOOKUP($C773,'Boys CDC 0-20'!$B$2:$F$243,4,FALSE)</f>
        <v>87.65247282</v>
      </c>
      <c r="K773">
        <f>VLOOKUP($C773,'Boys CDC 0-20'!$B$2:$F$243,5,FALSE)</f>
        <v>4.0577525000000003E-2</v>
      </c>
      <c r="L773">
        <f t="shared" si="60"/>
        <v>-1.894832639789285</v>
      </c>
      <c r="M773">
        <f t="shared" si="63"/>
        <v>2.9057288752564001</v>
      </c>
    </row>
    <row r="774" spans="1:13" x14ac:dyDescent="0.3">
      <c r="A774">
        <v>772</v>
      </c>
      <c r="B774">
        <f t="shared" si="61"/>
        <v>2.1136208076659821</v>
      </c>
      <c r="C774">
        <f t="shared" si="62"/>
        <v>25.5</v>
      </c>
      <c r="D774">
        <v>1</v>
      </c>
      <c r="E774">
        <v>88.277799999999999</v>
      </c>
      <c r="F774">
        <v>3.5549999999999998E-2</v>
      </c>
      <c r="G774">
        <v>78.58</v>
      </c>
      <c r="H774">
        <v>80.977000000000004</v>
      </c>
      <c r="I774">
        <f>VLOOKUP($C774,'Boys CDC 0-20'!$B$2:$F$243,3,FALSE)</f>
        <v>0.83725135100000003</v>
      </c>
      <c r="J774">
        <f>VLOOKUP($C774,'Boys CDC 0-20'!$B$2:$F$243,4,FALSE)</f>
        <v>87.65247282</v>
      </c>
      <c r="K774">
        <f>VLOOKUP($C774,'Boys CDC 0-20'!$B$2:$F$243,5,FALSE)</f>
        <v>4.0577525000000003E-2</v>
      </c>
      <c r="L774">
        <f t="shared" si="60"/>
        <v>-1.8888515862165278</v>
      </c>
      <c r="M774">
        <f t="shared" si="63"/>
        <v>2.9455859108631541</v>
      </c>
    </row>
    <row r="775" spans="1:13" x14ac:dyDescent="0.3">
      <c r="A775">
        <v>773</v>
      </c>
      <c r="B775">
        <f t="shared" si="61"/>
        <v>2.1163586584531142</v>
      </c>
      <c r="C775">
        <f t="shared" si="62"/>
        <v>25.5</v>
      </c>
      <c r="D775">
        <v>1</v>
      </c>
      <c r="E775">
        <v>88.305300000000003</v>
      </c>
      <c r="F775">
        <v>3.5560000000000001E-2</v>
      </c>
      <c r="G775">
        <v>78.602000000000004</v>
      </c>
      <c r="H775">
        <v>81</v>
      </c>
      <c r="I775">
        <f>VLOOKUP($C775,'Boys CDC 0-20'!$B$2:$F$243,3,FALSE)</f>
        <v>0.83725135100000003</v>
      </c>
      <c r="J775">
        <f>VLOOKUP($C775,'Boys CDC 0-20'!$B$2:$F$243,4,FALSE)</f>
        <v>87.65247282</v>
      </c>
      <c r="K775">
        <f>VLOOKUP($C775,'Boys CDC 0-20'!$B$2:$F$243,5,FALSE)</f>
        <v>4.0577525000000003E-2</v>
      </c>
      <c r="L775">
        <f t="shared" si="60"/>
        <v>-1.8823011981291651</v>
      </c>
      <c r="M775">
        <f t="shared" si="63"/>
        <v>2.9897565967513855</v>
      </c>
    </row>
    <row r="776" spans="1:13" x14ac:dyDescent="0.3">
      <c r="A776">
        <v>774</v>
      </c>
      <c r="B776">
        <f t="shared" si="61"/>
        <v>2.1190965092402463</v>
      </c>
      <c r="C776">
        <f t="shared" si="62"/>
        <v>25.5</v>
      </c>
      <c r="D776">
        <v>1</v>
      </c>
      <c r="E776">
        <v>88.332800000000006</v>
      </c>
      <c r="F776">
        <v>3.5569999999999997E-2</v>
      </c>
      <c r="G776">
        <v>78.623000000000005</v>
      </c>
      <c r="H776">
        <v>81.022999999999996</v>
      </c>
      <c r="I776">
        <f>VLOOKUP($C776,'Boys CDC 0-20'!$B$2:$F$243,3,FALSE)</f>
        <v>0.83725135100000003</v>
      </c>
      <c r="J776">
        <f>VLOOKUP($C776,'Boys CDC 0-20'!$B$2:$F$243,4,FALSE)</f>
        <v>87.65247282</v>
      </c>
      <c r="K776">
        <f>VLOOKUP($C776,'Boys CDC 0-20'!$B$2:$F$243,5,FALSE)</f>
        <v>4.0577525000000003E-2</v>
      </c>
      <c r="L776">
        <f t="shared" si="60"/>
        <v>-1.8757511127451403</v>
      </c>
      <c r="M776">
        <f t="shared" si="63"/>
        <v>3.0344731886306051</v>
      </c>
    </row>
    <row r="777" spans="1:13" x14ac:dyDescent="0.3">
      <c r="A777">
        <v>775</v>
      </c>
      <c r="B777">
        <f t="shared" si="61"/>
        <v>2.1218343600273784</v>
      </c>
      <c r="C777">
        <f t="shared" si="62"/>
        <v>25.5</v>
      </c>
      <c r="D777">
        <v>1</v>
      </c>
      <c r="E777">
        <v>88.360299999999995</v>
      </c>
      <c r="F777">
        <v>3.5580000000000001E-2</v>
      </c>
      <c r="G777">
        <v>78.644999999999996</v>
      </c>
      <c r="H777">
        <v>81.046999999999997</v>
      </c>
      <c r="I777">
        <f>VLOOKUP($C777,'Boys CDC 0-20'!$B$2:$F$243,3,FALSE)</f>
        <v>0.83725135100000003</v>
      </c>
      <c r="J777">
        <f>VLOOKUP($C777,'Boys CDC 0-20'!$B$2:$F$243,4,FALSE)</f>
        <v>87.65247282</v>
      </c>
      <c r="K777">
        <f>VLOOKUP($C777,'Boys CDC 0-20'!$B$2:$F$243,5,FALSE)</f>
        <v>4.0577525000000003E-2</v>
      </c>
      <c r="L777">
        <f t="shared" si="60"/>
        <v>-1.8689165636629774</v>
      </c>
      <c r="M777">
        <f t="shared" si="63"/>
        <v>3.0817211744437643</v>
      </c>
    </row>
    <row r="778" spans="1:13" x14ac:dyDescent="0.3">
      <c r="A778">
        <v>776</v>
      </c>
      <c r="B778">
        <f t="shared" si="61"/>
        <v>2.1245722108145104</v>
      </c>
      <c r="C778">
        <f t="shared" si="62"/>
        <v>25.5</v>
      </c>
      <c r="D778">
        <v>1</v>
      </c>
      <c r="E778">
        <v>88.387699999999995</v>
      </c>
      <c r="F778">
        <v>3.5589999999999997E-2</v>
      </c>
      <c r="G778">
        <v>78.667000000000002</v>
      </c>
      <c r="H778">
        <v>81.069999999999993</v>
      </c>
      <c r="I778">
        <f>VLOOKUP($C778,'Boys CDC 0-20'!$B$2:$F$243,3,FALSE)</f>
        <v>0.83725135100000003</v>
      </c>
      <c r="J778">
        <f>VLOOKUP($C778,'Boys CDC 0-20'!$B$2:$F$243,4,FALSE)</f>
        <v>87.65247282</v>
      </c>
      <c r="K778">
        <f>VLOOKUP($C778,'Boys CDC 0-20'!$B$2:$F$243,5,FALSE)</f>
        <v>4.0577525000000003E-2</v>
      </c>
      <c r="L778">
        <f t="shared" si="60"/>
        <v>-1.8623670965360233</v>
      </c>
      <c r="M778">
        <f t="shared" si="63"/>
        <v>3.1275681878846671</v>
      </c>
    </row>
    <row r="779" spans="1:13" x14ac:dyDescent="0.3">
      <c r="A779">
        <v>777</v>
      </c>
      <c r="B779">
        <f t="shared" si="61"/>
        <v>2.1273100616016429</v>
      </c>
      <c r="C779">
        <f t="shared" si="62"/>
        <v>25.5</v>
      </c>
      <c r="D779">
        <v>1</v>
      </c>
      <c r="E779">
        <v>88.415099999999995</v>
      </c>
      <c r="F779">
        <v>3.56E-2</v>
      </c>
      <c r="G779">
        <v>78.688000000000002</v>
      </c>
      <c r="H779">
        <v>81.093000000000004</v>
      </c>
      <c r="I779">
        <f>VLOOKUP($C779,'Boys CDC 0-20'!$B$2:$F$243,3,FALSE)</f>
        <v>0.83725135100000003</v>
      </c>
      <c r="J779">
        <f>VLOOKUP($C779,'Boys CDC 0-20'!$B$2:$F$243,4,FALSE)</f>
        <v>87.65247282</v>
      </c>
      <c r="K779">
        <f>VLOOKUP($C779,'Boys CDC 0-20'!$B$2:$F$243,5,FALSE)</f>
        <v>4.0577525000000003E-2</v>
      </c>
      <c r="L779">
        <f t="shared" si="60"/>
        <v>-1.8558179318085255</v>
      </c>
      <c r="M779">
        <f t="shared" si="63"/>
        <v>3.1739756873823319</v>
      </c>
    </row>
    <row r="780" spans="1:13" x14ac:dyDescent="0.3">
      <c r="A780">
        <v>778</v>
      </c>
      <c r="B780">
        <f t="shared" si="61"/>
        <v>2.130047912388775</v>
      </c>
      <c r="C780">
        <f t="shared" si="62"/>
        <v>25.5</v>
      </c>
      <c r="D780">
        <v>1</v>
      </c>
      <c r="E780">
        <v>88.442499999999995</v>
      </c>
      <c r="F780">
        <v>3.5610000000000003E-2</v>
      </c>
      <c r="G780">
        <v>78.709999999999994</v>
      </c>
      <c r="H780">
        <v>81.116</v>
      </c>
      <c r="I780">
        <f>VLOOKUP($C780,'Boys CDC 0-20'!$B$2:$F$243,3,FALSE)</f>
        <v>0.83725135100000003</v>
      </c>
      <c r="J780">
        <f>VLOOKUP($C780,'Boys CDC 0-20'!$B$2:$F$243,4,FALSE)</f>
        <v>87.65247282</v>
      </c>
      <c r="K780">
        <f>VLOOKUP($C780,'Boys CDC 0-20'!$B$2:$F$243,5,FALSE)</f>
        <v>4.0577525000000003E-2</v>
      </c>
      <c r="L780">
        <f t="shared" si="60"/>
        <v>-1.849269069380757</v>
      </c>
      <c r="M780">
        <f t="shared" si="63"/>
        <v>3.2209484843948499</v>
      </c>
    </row>
    <row r="781" spans="1:13" x14ac:dyDescent="0.3">
      <c r="A781">
        <v>779</v>
      </c>
      <c r="B781">
        <f t="shared" si="61"/>
        <v>2.1327857631759071</v>
      </c>
      <c r="C781">
        <f t="shared" si="62"/>
        <v>25.5</v>
      </c>
      <c r="D781">
        <v>1</v>
      </c>
      <c r="E781">
        <v>88.469899999999996</v>
      </c>
      <c r="F781">
        <v>3.5619999999999999E-2</v>
      </c>
      <c r="G781">
        <v>78.731999999999999</v>
      </c>
      <c r="H781">
        <v>81.138999999999996</v>
      </c>
      <c r="I781">
        <f>VLOOKUP($C781,'Boys CDC 0-20'!$B$2:$F$243,3,FALSE)</f>
        <v>0.83725135100000003</v>
      </c>
      <c r="J781">
        <f>VLOOKUP($C781,'Boys CDC 0-20'!$B$2:$F$243,4,FALSE)</f>
        <v>87.65247282</v>
      </c>
      <c r="K781">
        <f>VLOOKUP($C781,'Boys CDC 0-20'!$B$2:$F$243,5,FALSE)</f>
        <v>4.0577525000000003E-2</v>
      </c>
      <c r="L781">
        <f t="shared" si="60"/>
        <v>-1.8427205091530539</v>
      </c>
      <c r="M781">
        <f t="shared" si="63"/>
        <v>3.2684913998687302</v>
      </c>
    </row>
    <row r="782" spans="1:13" x14ac:dyDescent="0.3">
      <c r="A782">
        <v>780</v>
      </c>
      <c r="B782">
        <f t="shared" si="61"/>
        <v>2.1355236139630391</v>
      </c>
      <c r="C782">
        <f t="shared" si="62"/>
        <v>25.5</v>
      </c>
      <c r="D782">
        <v>1</v>
      </c>
      <c r="E782">
        <v>88.497200000000007</v>
      </c>
      <c r="F782">
        <v>3.5639999999999998E-2</v>
      </c>
      <c r="G782">
        <v>78.75</v>
      </c>
      <c r="H782">
        <v>81.16</v>
      </c>
      <c r="I782">
        <f>VLOOKUP($C782,'Boys CDC 0-20'!$B$2:$F$243,3,FALSE)</f>
        <v>0.83725135100000003</v>
      </c>
      <c r="J782">
        <f>VLOOKUP($C782,'Boys CDC 0-20'!$B$2:$F$243,4,FALSE)</f>
        <v>87.65247282</v>
      </c>
      <c r="K782">
        <f>VLOOKUP($C782,'Boys CDC 0-20'!$B$2:$F$243,5,FALSE)</f>
        <v>4.0577525000000003E-2</v>
      </c>
      <c r="L782">
        <f t="shared" si="60"/>
        <v>-1.8367416527858793</v>
      </c>
      <c r="M782">
        <f t="shared" si="63"/>
        <v>3.3124021551945564</v>
      </c>
    </row>
    <row r="783" spans="1:13" x14ac:dyDescent="0.3">
      <c r="A783">
        <v>781</v>
      </c>
      <c r="B783">
        <f t="shared" si="61"/>
        <v>2.1382614647501712</v>
      </c>
      <c r="C783">
        <f t="shared" si="62"/>
        <v>25.5</v>
      </c>
      <c r="D783">
        <v>1</v>
      </c>
      <c r="E783">
        <v>88.524500000000003</v>
      </c>
      <c r="F783">
        <v>3.5650000000000001E-2</v>
      </c>
      <c r="G783">
        <v>78.772000000000006</v>
      </c>
      <c r="H783">
        <v>81.183000000000007</v>
      </c>
      <c r="I783">
        <f>VLOOKUP($C783,'Boys CDC 0-20'!$B$2:$F$243,3,FALSE)</f>
        <v>0.83725135100000003</v>
      </c>
      <c r="J783">
        <f>VLOOKUP($C783,'Boys CDC 0-20'!$B$2:$F$243,4,FALSE)</f>
        <v>87.65247282</v>
      </c>
      <c r="K783">
        <f>VLOOKUP($C783,'Boys CDC 0-20'!$B$2:$F$243,5,FALSE)</f>
        <v>4.0577525000000003E-2</v>
      </c>
      <c r="L783">
        <f t="shared" si="60"/>
        <v>-1.830193670402563</v>
      </c>
      <c r="M783">
        <f t="shared" si="63"/>
        <v>3.3610491973258925</v>
      </c>
    </row>
    <row r="784" spans="1:13" x14ac:dyDescent="0.3">
      <c r="A784">
        <v>782</v>
      </c>
      <c r="B784">
        <f t="shared" si="61"/>
        <v>2.1409993155373033</v>
      </c>
      <c r="C784">
        <f t="shared" si="62"/>
        <v>25.5</v>
      </c>
      <c r="D784">
        <v>1</v>
      </c>
      <c r="E784">
        <v>88.5518</v>
      </c>
      <c r="F784">
        <v>3.5659999999999997E-2</v>
      </c>
      <c r="G784">
        <v>78.793999999999997</v>
      </c>
      <c r="H784">
        <v>81.206000000000003</v>
      </c>
      <c r="I784">
        <f>VLOOKUP($C784,'Boys CDC 0-20'!$B$2:$F$243,3,FALSE)</f>
        <v>0.83725135100000003</v>
      </c>
      <c r="J784">
        <f>VLOOKUP($C784,'Boys CDC 0-20'!$B$2:$F$243,4,FALSE)</f>
        <v>87.65247282</v>
      </c>
      <c r="K784">
        <f>VLOOKUP($C784,'Boys CDC 0-20'!$B$2:$F$243,5,FALSE)</f>
        <v>4.0577525000000003E-2</v>
      </c>
      <c r="L784">
        <f t="shared" si="60"/>
        <v>-1.8236459899293347</v>
      </c>
      <c r="M784">
        <f t="shared" si="63"/>
        <v>3.4102804508649629</v>
      </c>
    </row>
    <row r="785" spans="1:13" x14ac:dyDescent="0.3">
      <c r="A785">
        <v>783</v>
      </c>
      <c r="B785">
        <f t="shared" si="61"/>
        <v>2.1437371663244353</v>
      </c>
      <c r="C785">
        <f t="shared" si="62"/>
        <v>25.5</v>
      </c>
      <c r="D785">
        <v>1</v>
      </c>
      <c r="E785">
        <v>88.579099999999997</v>
      </c>
      <c r="F785">
        <v>3.567E-2</v>
      </c>
      <c r="G785">
        <v>78.814999999999998</v>
      </c>
      <c r="H785">
        <v>81.228999999999999</v>
      </c>
      <c r="I785">
        <f>VLOOKUP($C785,'Boys CDC 0-20'!$B$2:$F$243,3,FALSE)</f>
        <v>0.83725135100000003</v>
      </c>
      <c r="J785">
        <f>VLOOKUP($C785,'Boys CDC 0-20'!$B$2:$F$243,4,FALSE)</f>
        <v>87.65247282</v>
      </c>
      <c r="K785">
        <f>VLOOKUP($C785,'Boys CDC 0-20'!$B$2:$F$243,5,FALSE)</f>
        <v>4.0577525000000003E-2</v>
      </c>
      <c r="L785">
        <f t="shared" si="60"/>
        <v>-1.8170986112667782</v>
      </c>
      <c r="M785">
        <f t="shared" si="63"/>
        <v>3.4601007689500292</v>
      </c>
    </row>
    <row r="786" spans="1:13" x14ac:dyDescent="0.3">
      <c r="A786">
        <v>784</v>
      </c>
      <c r="B786">
        <f t="shared" si="61"/>
        <v>2.1464750171115674</v>
      </c>
      <c r="C786">
        <f t="shared" si="62"/>
        <v>25.5</v>
      </c>
      <c r="D786">
        <v>1</v>
      </c>
      <c r="E786">
        <v>88.606300000000005</v>
      </c>
      <c r="F786">
        <v>3.5680000000000003E-2</v>
      </c>
      <c r="G786">
        <v>78.837000000000003</v>
      </c>
      <c r="H786">
        <v>81.251999999999995</v>
      </c>
      <c r="I786">
        <f>VLOOKUP($C786,'Boys CDC 0-20'!$B$2:$F$243,3,FALSE)</f>
        <v>0.83725135100000003</v>
      </c>
      <c r="J786">
        <f>VLOOKUP($C786,'Boys CDC 0-20'!$B$2:$F$243,4,FALSE)</f>
        <v>87.65247282</v>
      </c>
      <c r="K786">
        <f>VLOOKUP($C786,'Boys CDC 0-20'!$B$2:$F$243,5,FALSE)</f>
        <v>4.0577525000000003E-2</v>
      </c>
      <c r="L786">
        <f t="shared" si="60"/>
        <v>-1.8105515343155203</v>
      </c>
      <c r="M786">
        <f t="shared" si="63"/>
        <v>3.5105150116483026</v>
      </c>
    </row>
    <row r="787" spans="1:13" x14ac:dyDescent="0.3">
      <c r="A787">
        <v>785</v>
      </c>
      <c r="B787">
        <f t="shared" si="61"/>
        <v>2.1492128678986995</v>
      </c>
      <c r="C787">
        <f t="shared" si="62"/>
        <v>25.5</v>
      </c>
      <c r="D787">
        <v>1</v>
      </c>
      <c r="E787">
        <v>88.633499999999998</v>
      </c>
      <c r="F787">
        <v>3.569E-2</v>
      </c>
      <c r="G787">
        <v>78.858000000000004</v>
      </c>
      <c r="H787">
        <v>81.274000000000001</v>
      </c>
      <c r="I787">
        <f>VLOOKUP($C787,'Boys CDC 0-20'!$B$2:$F$243,3,FALSE)</f>
        <v>0.83725135100000003</v>
      </c>
      <c r="J787">
        <f>VLOOKUP($C787,'Boys CDC 0-20'!$B$2:$F$243,4,FALSE)</f>
        <v>87.65247282</v>
      </c>
      <c r="K787">
        <f>VLOOKUP($C787,'Boys CDC 0-20'!$B$2:$F$243,5,FALSE)</f>
        <v>4.0577525000000003E-2</v>
      </c>
      <c r="L787">
        <f t="shared" si="60"/>
        <v>-1.8042893951119552</v>
      </c>
      <c r="M787">
        <f t="shared" si="63"/>
        <v>3.5592975701359109</v>
      </c>
    </row>
    <row r="788" spans="1:13" x14ac:dyDescent="0.3">
      <c r="A788">
        <v>786</v>
      </c>
      <c r="B788">
        <f t="shared" si="61"/>
        <v>2.1519507186858315</v>
      </c>
      <c r="C788">
        <f t="shared" si="62"/>
        <v>25.5</v>
      </c>
      <c r="D788">
        <v>1</v>
      </c>
      <c r="E788">
        <v>88.660700000000006</v>
      </c>
      <c r="F788">
        <v>3.5700000000000003E-2</v>
      </c>
      <c r="G788">
        <v>78.88</v>
      </c>
      <c r="H788">
        <v>81.296999999999997</v>
      </c>
      <c r="I788">
        <f>VLOOKUP($C788,'Boys CDC 0-20'!$B$2:$F$243,3,FALSE)</f>
        <v>0.83725135100000003</v>
      </c>
      <c r="J788">
        <f>VLOOKUP($C788,'Boys CDC 0-20'!$B$2:$F$243,4,FALSE)</f>
        <v>87.65247282</v>
      </c>
      <c r="K788">
        <f>VLOOKUP($C788,'Boys CDC 0-20'!$B$2:$F$243,5,FALSE)</f>
        <v>4.0577525000000003E-2</v>
      </c>
      <c r="L788">
        <f t="shared" si="60"/>
        <v>-1.7977429081782681</v>
      </c>
      <c r="M788">
        <f t="shared" si="63"/>
        <v>3.6108879196337242</v>
      </c>
    </row>
    <row r="789" spans="1:13" x14ac:dyDescent="0.3">
      <c r="A789">
        <v>787</v>
      </c>
      <c r="B789">
        <f t="shared" si="61"/>
        <v>2.1546885694729636</v>
      </c>
      <c r="C789">
        <f t="shared" si="62"/>
        <v>25.5</v>
      </c>
      <c r="D789">
        <v>1</v>
      </c>
      <c r="E789">
        <v>88.687899999999999</v>
      </c>
      <c r="F789">
        <v>3.5709999999999999E-2</v>
      </c>
      <c r="G789">
        <v>78.900999999999996</v>
      </c>
      <c r="H789">
        <v>81.319999999999993</v>
      </c>
      <c r="I789">
        <f>VLOOKUP($C789,'Boys CDC 0-20'!$B$2:$F$243,3,FALSE)</f>
        <v>0.83725135100000003</v>
      </c>
      <c r="J789">
        <f>VLOOKUP($C789,'Boys CDC 0-20'!$B$2:$F$243,4,FALSE)</f>
        <v>87.65247282</v>
      </c>
      <c r="K789">
        <f>VLOOKUP($C789,'Boys CDC 0-20'!$B$2:$F$243,5,FALSE)</f>
        <v>4.0577525000000003E-2</v>
      </c>
      <c r="L789">
        <f t="shared" si="60"/>
        <v>-1.7911967226624677</v>
      </c>
      <c r="M789">
        <f t="shared" si="63"/>
        <v>3.663086597880659</v>
      </c>
    </row>
    <row r="790" spans="1:13" x14ac:dyDescent="0.3">
      <c r="A790">
        <v>788</v>
      </c>
      <c r="B790">
        <f t="shared" si="61"/>
        <v>2.1574264202600957</v>
      </c>
      <c r="C790">
        <f t="shared" si="62"/>
        <v>25.5</v>
      </c>
      <c r="D790">
        <v>1</v>
      </c>
      <c r="E790">
        <v>88.715000000000003</v>
      </c>
      <c r="F790">
        <v>3.5720000000000002E-2</v>
      </c>
      <c r="G790">
        <v>78.921999999999997</v>
      </c>
      <c r="H790">
        <v>81.343000000000004</v>
      </c>
      <c r="I790">
        <f>VLOOKUP($C790,'Boys CDC 0-20'!$B$2:$F$243,3,FALSE)</f>
        <v>0.83725135100000003</v>
      </c>
      <c r="J790">
        <f>VLOOKUP($C790,'Boys CDC 0-20'!$B$2:$F$243,4,FALSE)</f>
        <v>87.65247282</v>
      </c>
      <c r="K790">
        <f>VLOOKUP($C790,'Boys CDC 0-20'!$B$2:$F$243,5,FALSE)</f>
        <v>4.0577525000000003E-2</v>
      </c>
      <c r="L790">
        <f t="shared" si="60"/>
        <v>-1.7846508384654318</v>
      </c>
      <c r="M790">
        <f t="shared" si="63"/>
        <v>3.7158984869609375</v>
      </c>
    </row>
    <row r="791" spans="1:13" x14ac:dyDescent="0.3">
      <c r="A791">
        <v>789</v>
      </c>
      <c r="B791">
        <f t="shared" si="61"/>
        <v>2.1601642710472277</v>
      </c>
      <c r="C791">
        <f t="shared" si="62"/>
        <v>25.5</v>
      </c>
      <c r="D791">
        <v>1</v>
      </c>
      <c r="E791">
        <v>88.742199999999997</v>
      </c>
      <c r="F791">
        <v>3.5740000000000001E-2</v>
      </c>
      <c r="G791">
        <v>78.941000000000003</v>
      </c>
      <c r="H791">
        <v>81.364000000000004</v>
      </c>
      <c r="I791">
        <f>VLOOKUP($C791,'Boys CDC 0-20'!$B$2:$F$243,3,FALSE)</f>
        <v>0.83725135100000003</v>
      </c>
      <c r="J791">
        <f>VLOOKUP($C791,'Boys CDC 0-20'!$B$2:$F$243,4,FALSE)</f>
        <v>87.65247282</v>
      </c>
      <c r="K791">
        <f>VLOOKUP($C791,'Boys CDC 0-20'!$B$2:$F$243,5,FALSE)</f>
        <v>4.0577525000000003E-2</v>
      </c>
      <c r="L791">
        <f t="shared" si="60"/>
        <v>-1.7786744246613846</v>
      </c>
      <c r="M791">
        <f t="shared" si="63"/>
        <v>3.7646577266740882</v>
      </c>
    </row>
    <row r="792" spans="1:13" x14ac:dyDescent="0.3">
      <c r="A792">
        <v>790</v>
      </c>
      <c r="B792">
        <f t="shared" si="61"/>
        <v>2.1629021218343598</v>
      </c>
      <c r="C792">
        <f t="shared" si="62"/>
        <v>25.5</v>
      </c>
      <c r="D792">
        <v>1</v>
      </c>
      <c r="E792">
        <v>88.769300000000001</v>
      </c>
      <c r="F792">
        <v>3.5749999999999997E-2</v>
      </c>
      <c r="G792">
        <v>78.962000000000003</v>
      </c>
      <c r="H792">
        <v>81.387</v>
      </c>
      <c r="I792">
        <f>VLOOKUP($C792,'Boys CDC 0-20'!$B$2:$F$243,3,FALSE)</f>
        <v>0.83725135100000003</v>
      </c>
      <c r="J792">
        <f>VLOOKUP($C792,'Boys CDC 0-20'!$B$2:$F$243,4,FALSE)</f>
        <v>87.65247282</v>
      </c>
      <c r="K792">
        <f>VLOOKUP($C792,'Boys CDC 0-20'!$B$2:$F$243,5,FALSE)</f>
        <v>4.0577525000000003E-2</v>
      </c>
      <c r="L792">
        <f t="shared" si="60"/>
        <v>-1.7721291166242734</v>
      </c>
      <c r="M792">
        <f t="shared" si="63"/>
        <v>3.8186563327825107</v>
      </c>
    </row>
    <row r="793" spans="1:13" x14ac:dyDescent="0.3">
      <c r="A793">
        <v>791</v>
      </c>
      <c r="B793">
        <f t="shared" si="61"/>
        <v>2.1656399726214923</v>
      </c>
      <c r="C793">
        <f t="shared" si="62"/>
        <v>25.5</v>
      </c>
      <c r="D793">
        <v>1</v>
      </c>
      <c r="E793">
        <v>88.796400000000006</v>
      </c>
      <c r="F793">
        <v>3.576E-2</v>
      </c>
      <c r="G793">
        <v>78.983999999999995</v>
      </c>
      <c r="H793">
        <v>81.409000000000006</v>
      </c>
      <c r="I793">
        <f>VLOOKUP($C793,'Boys CDC 0-20'!$B$2:$F$243,3,FALSE)</f>
        <v>0.83725135100000003</v>
      </c>
      <c r="J793">
        <f>VLOOKUP($C793,'Boys CDC 0-20'!$B$2:$F$243,4,FALSE)</f>
        <v>87.65247282</v>
      </c>
      <c r="K793">
        <f>VLOOKUP($C793,'Boys CDC 0-20'!$B$2:$F$243,5,FALSE)</f>
        <v>4.0577525000000003E-2</v>
      </c>
      <c r="L793">
        <f t="shared" si="60"/>
        <v>-1.7658686688812781</v>
      </c>
      <c r="M793">
        <f t="shared" si="63"/>
        <v>3.8708942333443219</v>
      </c>
    </row>
    <row r="794" spans="1:13" x14ac:dyDescent="0.3">
      <c r="A794">
        <v>792</v>
      </c>
      <c r="B794">
        <f t="shared" si="61"/>
        <v>2.1683778234086244</v>
      </c>
      <c r="C794">
        <f t="shared" si="62"/>
        <v>26.5</v>
      </c>
      <c r="D794">
        <v>1</v>
      </c>
      <c r="E794">
        <v>88.823400000000007</v>
      </c>
      <c r="F794">
        <v>3.5770000000000003E-2</v>
      </c>
      <c r="G794">
        <v>79.004999999999995</v>
      </c>
      <c r="H794">
        <v>81.432000000000002</v>
      </c>
      <c r="I794">
        <f>VLOOKUP($C794,'Boys CDC 0-20'!$B$2:$F$243,3,FALSE)</f>
        <v>0.68149297499999995</v>
      </c>
      <c r="J794">
        <f>VLOOKUP($C794,'Boys CDC 0-20'!$B$2:$F$243,4,FALSE)</f>
        <v>88.423264340000003</v>
      </c>
      <c r="K794">
        <f>VLOOKUP($C794,'Boys CDC 0-20'!$B$2:$F$243,5,FALSE)</f>
        <v>4.0723122E-2</v>
      </c>
      <c r="L794">
        <f t="shared" si="60"/>
        <v>-1.9668855869623771</v>
      </c>
      <c r="M794">
        <f t="shared" si="63"/>
        <v>2.4598201263794119</v>
      </c>
    </row>
    <row r="795" spans="1:13" x14ac:dyDescent="0.3">
      <c r="A795">
        <v>793</v>
      </c>
      <c r="B795">
        <f t="shared" si="61"/>
        <v>2.1711156741957565</v>
      </c>
      <c r="C795">
        <f t="shared" si="62"/>
        <v>26.5</v>
      </c>
      <c r="D795">
        <v>1</v>
      </c>
      <c r="E795">
        <v>88.850399999999993</v>
      </c>
      <c r="F795">
        <v>3.5779999999999999E-2</v>
      </c>
      <c r="G795">
        <v>79.025999999999996</v>
      </c>
      <c r="H795">
        <v>81.454999999999998</v>
      </c>
      <c r="I795">
        <f>VLOOKUP($C795,'Boys CDC 0-20'!$B$2:$F$243,3,FALSE)</f>
        <v>0.68149297499999995</v>
      </c>
      <c r="J795">
        <f>VLOOKUP($C795,'Boys CDC 0-20'!$B$2:$F$243,4,FALSE)</f>
        <v>88.423264340000003</v>
      </c>
      <c r="K795">
        <f>VLOOKUP($C795,'Boys CDC 0-20'!$B$2:$F$243,5,FALSE)</f>
        <v>4.0723122E-2</v>
      </c>
      <c r="L795">
        <f t="shared" si="60"/>
        <v>-1.9603287535492597</v>
      </c>
      <c r="M795">
        <f t="shared" si="63"/>
        <v>2.497868866927345</v>
      </c>
    </row>
    <row r="796" spans="1:13" x14ac:dyDescent="0.3">
      <c r="A796">
        <v>794</v>
      </c>
      <c r="B796">
        <f t="shared" si="61"/>
        <v>2.1738535249828885</v>
      </c>
      <c r="C796">
        <f t="shared" si="62"/>
        <v>26.5</v>
      </c>
      <c r="D796">
        <v>1</v>
      </c>
      <c r="E796">
        <v>88.877499999999998</v>
      </c>
      <c r="F796">
        <v>3.5790000000000002E-2</v>
      </c>
      <c r="G796">
        <v>79.048000000000002</v>
      </c>
      <c r="H796">
        <v>81.477999999999994</v>
      </c>
      <c r="I796">
        <f>VLOOKUP($C796,'Boys CDC 0-20'!$B$2:$F$243,3,FALSE)</f>
        <v>0.68149297499999995</v>
      </c>
      <c r="J796">
        <f>VLOOKUP($C796,'Boys CDC 0-20'!$B$2:$F$243,4,FALSE)</f>
        <v>88.423264340000003</v>
      </c>
      <c r="K796">
        <f>VLOOKUP($C796,'Boys CDC 0-20'!$B$2:$F$243,5,FALSE)</f>
        <v>4.0723122E-2</v>
      </c>
      <c r="L796">
        <f t="shared" si="60"/>
        <v>-1.9537725097989491</v>
      </c>
      <c r="M796">
        <f t="shared" si="63"/>
        <v>2.5364063353520172</v>
      </c>
    </row>
    <row r="797" spans="1:13" x14ac:dyDescent="0.3">
      <c r="A797">
        <v>795</v>
      </c>
      <c r="B797">
        <f t="shared" si="61"/>
        <v>2.1765913757700206</v>
      </c>
      <c r="C797">
        <f t="shared" si="62"/>
        <v>26.5</v>
      </c>
      <c r="D797">
        <v>1</v>
      </c>
      <c r="E797">
        <v>88.904399999999995</v>
      </c>
      <c r="F797">
        <v>3.5799999999999998E-2</v>
      </c>
      <c r="G797">
        <v>79.069000000000003</v>
      </c>
      <c r="H797">
        <v>81.5</v>
      </c>
      <c r="I797">
        <f>VLOOKUP($C797,'Boys CDC 0-20'!$B$2:$F$243,3,FALSE)</f>
        <v>0.68149297499999995</v>
      </c>
      <c r="J797">
        <f>VLOOKUP($C797,'Boys CDC 0-20'!$B$2:$F$243,4,FALSE)</f>
        <v>88.423264340000003</v>
      </c>
      <c r="K797">
        <f>VLOOKUP($C797,'Boys CDC 0-20'!$B$2:$F$243,5,FALSE)</f>
        <v>4.0723122E-2</v>
      </c>
      <c r="L797">
        <f t="shared" si="60"/>
        <v>-1.9475018716862236</v>
      </c>
      <c r="M797">
        <f t="shared" si="63"/>
        <v>2.573729779000149</v>
      </c>
    </row>
    <row r="798" spans="1:13" x14ac:dyDescent="0.3">
      <c r="A798">
        <v>796</v>
      </c>
      <c r="B798">
        <f t="shared" si="61"/>
        <v>2.1793292265571527</v>
      </c>
      <c r="C798">
        <f t="shared" si="62"/>
        <v>26.5</v>
      </c>
      <c r="D798">
        <v>1</v>
      </c>
      <c r="E798">
        <v>88.931399999999996</v>
      </c>
      <c r="F798">
        <v>3.5810000000000002E-2</v>
      </c>
      <c r="G798">
        <v>79.09</v>
      </c>
      <c r="H798">
        <v>81.522999999999996</v>
      </c>
      <c r="I798">
        <f>VLOOKUP($C798,'Boys CDC 0-20'!$B$2:$F$243,3,FALSE)</f>
        <v>0.68149297499999995</v>
      </c>
      <c r="J798">
        <f>VLOOKUP($C798,'Boys CDC 0-20'!$B$2:$F$243,4,FALSE)</f>
        <v>88.423264340000003</v>
      </c>
      <c r="K798">
        <f>VLOOKUP($C798,'Boys CDC 0-20'!$B$2:$F$243,5,FALSE)</f>
        <v>4.0723122E-2</v>
      </c>
      <c r="L798">
        <f t="shared" si="60"/>
        <v>-1.9409467809893999</v>
      </c>
      <c r="M798">
        <f t="shared" si="63"/>
        <v>2.6132366445379507</v>
      </c>
    </row>
    <row r="799" spans="1:13" x14ac:dyDescent="0.3">
      <c r="A799">
        <v>797</v>
      </c>
      <c r="B799">
        <f t="shared" si="61"/>
        <v>2.1820670773442847</v>
      </c>
      <c r="C799">
        <f t="shared" si="62"/>
        <v>26.5</v>
      </c>
      <c r="D799">
        <v>1</v>
      </c>
      <c r="E799">
        <v>88.958399999999997</v>
      </c>
      <c r="F799">
        <v>3.5819999999999998E-2</v>
      </c>
      <c r="G799">
        <v>79.111000000000004</v>
      </c>
      <c r="H799">
        <v>81.546000000000006</v>
      </c>
      <c r="I799">
        <f>VLOOKUP($C799,'Boys CDC 0-20'!$B$2:$F$243,3,FALSE)</f>
        <v>0.68149297499999995</v>
      </c>
      <c r="J799">
        <f>VLOOKUP($C799,'Boys CDC 0-20'!$B$2:$F$243,4,FALSE)</f>
        <v>88.423264340000003</v>
      </c>
      <c r="K799">
        <f>VLOOKUP($C799,'Boys CDC 0-20'!$B$2:$F$243,5,FALSE)</f>
        <v>4.0723122E-2</v>
      </c>
      <c r="L799">
        <f t="shared" si="60"/>
        <v>-1.9343922793069519</v>
      </c>
      <c r="M799">
        <f t="shared" si="63"/>
        <v>2.6532457503262687</v>
      </c>
    </row>
    <row r="800" spans="1:13" x14ac:dyDescent="0.3">
      <c r="A800">
        <v>798</v>
      </c>
      <c r="B800">
        <f t="shared" si="61"/>
        <v>2.1848049281314168</v>
      </c>
      <c r="C800">
        <f t="shared" si="62"/>
        <v>26.5</v>
      </c>
      <c r="D800">
        <v>1</v>
      </c>
      <c r="E800">
        <v>88.985299999999995</v>
      </c>
      <c r="F800">
        <v>3.5839999999999997E-2</v>
      </c>
      <c r="G800">
        <v>79.13</v>
      </c>
      <c r="H800">
        <v>81.566000000000003</v>
      </c>
      <c r="I800">
        <f>VLOOKUP($C800,'Boys CDC 0-20'!$B$2:$F$243,3,FALSE)</f>
        <v>0.68149297499999995</v>
      </c>
      <c r="J800">
        <f>VLOOKUP($C800,'Boys CDC 0-20'!$B$2:$F$243,4,FALSE)</f>
        <v>88.423264340000003</v>
      </c>
      <c r="K800">
        <f>VLOOKUP($C800,'Boys CDC 0-20'!$B$2:$F$243,5,FALSE)</f>
        <v>4.0723122E-2</v>
      </c>
      <c r="L800">
        <f t="shared" si="60"/>
        <v>-1.9286931912392165</v>
      </c>
      <c r="M800">
        <f t="shared" si="63"/>
        <v>2.6884481007339462</v>
      </c>
    </row>
    <row r="801" spans="1:13" x14ac:dyDescent="0.3">
      <c r="A801">
        <v>799</v>
      </c>
      <c r="B801">
        <f t="shared" si="61"/>
        <v>2.1875427789185489</v>
      </c>
      <c r="C801">
        <f t="shared" si="62"/>
        <v>26.5</v>
      </c>
      <c r="D801">
        <v>1</v>
      </c>
      <c r="E801">
        <v>89.012200000000007</v>
      </c>
      <c r="F801">
        <v>3.585E-2</v>
      </c>
      <c r="G801">
        <v>79.150999999999996</v>
      </c>
      <c r="H801">
        <v>81.588999999999999</v>
      </c>
      <c r="I801">
        <f>VLOOKUP($C801,'Boys CDC 0-20'!$B$2:$F$243,3,FALSE)</f>
        <v>0.68149297499999995</v>
      </c>
      <c r="J801">
        <f>VLOOKUP($C801,'Boys CDC 0-20'!$B$2:$F$243,4,FALSE)</f>
        <v>88.423264340000003</v>
      </c>
      <c r="K801">
        <f>VLOOKUP($C801,'Boys CDC 0-20'!$B$2:$F$243,5,FALSE)</f>
        <v>4.0723122E-2</v>
      </c>
      <c r="L801">
        <f t="shared" si="60"/>
        <v>-1.9221397901701369</v>
      </c>
      <c r="M801">
        <f t="shared" si="63"/>
        <v>2.7294085245594744</v>
      </c>
    </row>
    <row r="802" spans="1:13" x14ac:dyDescent="0.3">
      <c r="A802">
        <v>800</v>
      </c>
      <c r="B802">
        <f t="shared" si="61"/>
        <v>2.1902806297056809</v>
      </c>
      <c r="C802">
        <f t="shared" si="62"/>
        <v>26.5</v>
      </c>
      <c r="D802">
        <v>1</v>
      </c>
      <c r="E802">
        <v>89.039100000000005</v>
      </c>
      <c r="F802">
        <v>3.5860000000000003E-2</v>
      </c>
      <c r="G802">
        <v>79.171999999999997</v>
      </c>
      <c r="H802">
        <v>81.611000000000004</v>
      </c>
      <c r="I802">
        <f>VLOOKUP($C802,'Boys CDC 0-20'!$B$2:$F$243,3,FALSE)</f>
        <v>0.68149297499999995</v>
      </c>
      <c r="J802">
        <f>VLOOKUP($C802,'Boys CDC 0-20'!$B$2:$F$243,4,FALSE)</f>
        <v>88.423264340000003</v>
      </c>
      <c r="K802">
        <f>VLOOKUP($C802,'Boys CDC 0-20'!$B$2:$F$243,5,FALSE)</f>
        <v>4.0723122E-2</v>
      </c>
      <c r="L802">
        <f t="shared" si="60"/>
        <v>-1.91587187015463</v>
      </c>
      <c r="M802">
        <f t="shared" si="63"/>
        <v>2.7690703408894923</v>
      </c>
    </row>
    <row r="803" spans="1:13" x14ac:dyDescent="0.3">
      <c r="A803">
        <v>801</v>
      </c>
      <c r="B803">
        <f t="shared" si="61"/>
        <v>2.193018480492813</v>
      </c>
      <c r="C803">
        <f t="shared" si="62"/>
        <v>26.5</v>
      </c>
      <c r="D803">
        <v>1</v>
      </c>
      <c r="E803">
        <v>89.065899999999999</v>
      </c>
      <c r="F803">
        <v>3.5869999999999999E-2</v>
      </c>
      <c r="G803">
        <v>79.192999999999998</v>
      </c>
      <c r="H803">
        <v>81.634</v>
      </c>
      <c r="I803">
        <f>VLOOKUP($C803,'Boys CDC 0-20'!$B$2:$F$243,3,FALSE)</f>
        <v>0.68149297499999995</v>
      </c>
      <c r="J803">
        <f>VLOOKUP($C803,'Boys CDC 0-20'!$B$2:$F$243,4,FALSE)</f>
        <v>88.423264340000003</v>
      </c>
      <c r="K803">
        <f>VLOOKUP($C803,'Boys CDC 0-20'!$B$2:$F$243,5,FALSE)</f>
        <v>4.0723122E-2</v>
      </c>
      <c r="L803">
        <f t="shared" si="60"/>
        <v>-1.909319620071422</v>
      </c>
      <c r="M803">
        <f t="shared" si="63"/>
        <v>2.8110436399818681</v>
      </c>
    </row>
    <row r="804" spans="1:13" x14ac:dyDescent="0.3">
      <c r="A804">
        <v>802</v>
      </c>
      <c r="B804">
        <f t="shared" si="61"/>
        <v>2.1957563312799451</v>
      </c>
      <c r="C804">
        <f t="shared" si="62"/>
        <v>26.5</v>
      </c>
      <c r="D804">
        <v>1</v>
      </c>
      <c r="E804">
        <v>89.092699999999994</v>
      </c>
      <c r="F804">
        <v>3.5880000000000002E-2</v>
      </c>
      <c r="G804">
        <v>79.213999999999999</v>
      </c>
      <c r="H804">
        <v>81.656000000000006</v>
      </c>
      <c r="I804">
        <f>VLOOKUP($C804,'Boys CDC 0-20'!$B$2:$F$243,3,FALSE)</f>
        <v>0.68149297499999995</v>
      </c>
      <c r="J804">
        <f>VLOOKUP($C804,'Boys CDC 0-20'!$B$2:$F$243,4,FALSE)</f>
        <v>88.423264340000003</v>
      </c>
      <c r="K804">
        <f>VLOOKUP($C804,'Boys CDC 0-20'!$B$2:$F$243,5,FALSE)</f>
        <v>4.0723122E-2</v>
      </c>
      <c r="L804">
        <f t="shared" si="60"/>
        <v>-1.9030528005987881</v>
      </c>
      <c r="M804">
        <f t="shared" si="63"/>
        <v>2.8516827942534317</v>
      </c>
    </row>
    <row r="805" spans="1:13" x14ac:dyDescent="0.3">
      <c r="A805">
        <v>803</v>
      </c>
      <c r="B805">
        <f t="shared" si="61"/>
        <v>2.1984941820670771</v>
      </c>
      <c r="C805">
        <f t="shared" si="62"/>
        <v>26.5</v>
      </c>
      <c r="D805">
        <v>1</v>
      </c>
      <c r="E805">
        <v>89.119500000000002</v>
      </c>
      <c r="F805">
        <v>3.5889999999999998E-2</v>
      </c>
      <c r="G805">
        <v>79.234999999999999</v>
      </c>
      <c r="H805">
        <v>81.679000000000002</v>
      </c>
      <c r="I805">
        <f>VLOOKUP($C805,'Boys CDC 0-20'!$B$2:$F$243,3,FALSE)</f>
        <v>0.68149297499999995</v>
      </c>
      <c r="J805">
        <f>VLOOKUP($C805,'Boys CDC 0-20'!$B$2:$F$243,4,FALSE)</f>
        <v>88.423264340000003</v>
      </c>
      <c r="K805">
        <f>VLOOKUP($C805,'Boys CDC 0-20'!$B$2:$F$243,5,FALSE)</f>
        <v>4.0723122E-2</v>
      </c>
      <c r="L805">
        <f t="shared" si="60"/>
        <v>-1.8965017006650835</v>
      </c>
      <c r="M805">
        <f t="shared" si="63"/>
        <v>2.8946867661801665</v>
      </c>
    </row>
    <row r="806" spans="1:13" x14ac:dyDescent="0.3">
      <c r="A806">
        <v>804</v>
      </c>
      <c r="B806">
        <f t="shared" si="61"/>
        <v>2.2012320328542097</v>
      </c>
      <c r="C806">
        <f t="shared" si="62"/>
        <v>26.5</v>
      </c>
      <c r="D806">
        <v>1</v>
      </c>
      <c r="E806">
        <v>89.146299999999997</v>
      </c>
      <c r="F806">
        <v>3.5900000000000001E-2</v>
      </c>
      <c r="G806">
        <v>79.256</v>
      </c>
      <c r="H806">
        <v>81.700999999999993</v>
      </c>
      <c r="I806">
        <f>VLOOKUP($C806,'Boys CDC 0-20'!$B$2:$F$243,3,FALSE)</f>
        <v>0.68149297499999995</v>
      </c>
      <c r="J806">
        <f>VLOOKUP($C806,'Boys CDC 0-20'!$B$2:$F$243,4,FALSE)</f>
        <v>88.423264340000003</v>
      </c>
      <c r="K806">
        <f>VLOOKUP($C806,'Boys CDC 0-20'!$B$2:$F$243,5,FALSE)</f>
        <v>4.0723122E-2</v>
      </c>
      <c r="L806">
        <f t="shared" si="60"/>
        <v>-1.8902359809358384</v>
      </c>
      <c r="M806">
        <f t="shared" si="63"/>
        <v>2.936320325652189</v>
      </c>
    </row>
    <row r="807" spans="1:13" x14ac:dyDescent="0.3">
      <c r="A807">
        <v>805</v>
      </c>
      <c r="B807">
        <f t="shared" si="61"/>
        <v>2.2039698836413417</v>
      </c>
      <c r="C807">
        <f t="shared" si="62"/>
        <v>26.5</v>
      </c>
      <c r="D807">
        <v>1</v>
      </c>
      <c r="E807">
        <v>89.173100000000005</v>
      </c>
      <c r="F807">
        <v>3.5909999999999997E-2</v>
      </c>
      <c r="G807">
        <v>79.278000000000006</v>
      </c>
      <c r="H807">
        <v>81.724000000000004</v>
      </c>
      <c r="I807">
        <f>VLOOKUP($C807,'Boys CDC 0-20'!$B$2:$F$243,3,FALSE)</f>
        <v>0.68149297499999995</v>
      </c>
      <c r="J807">
        <f>VLOOKUP($C807,'Boys CDC 0-20'!$B$2:$F$243,4,FALSE)</f>
        <v>88.423264340000003</v>
      </c>
      <c r="K807">
        <f>VLOOKUP($C807,'Boys CDC 0-20'!$B$2:$F$243,5,FALSE)</f>
        <v>4.0723122E-2</v>
      </c>
      <c r="L807">
        <f t="shared" si="60"/>
        <v>-1.8836860303163294</v>
      </c>
      <c r="M807">
        <f t="shared" si="63"/>
        <v>2.9803728572753672</v>
      </c>
    </row>
    <row r="808" spans="1:13" x14ac:dyDescent="0.3">
      <c r="A808">
        <v>806</v>
      </c>
      <c r="B808">
        <f t="shared" si="61"/>
        <v>2.2067077344284738</v>
      </c>
      <c r="C808">
        <f t="shared" si="62"/>
        <v>26.5</v>
      </c>
      <c r="D808">
        <v>1</v>
      </c>
      <c r="E808">
        <v>89.199799999999996</v>
      </c>
      <c r="F808">
        <v>3.5920000000000001E-2</v>
      </c>
      <c r="G808">
        <v>79.299000000000007</v>
      </c>
      <c r="H808">
        <v>81.745999999999995</v>
      </c>
      <c r="I808">
        <f>VLOOKUP($C808,'Boys CDC 0-20'!$B$2:$F$243,3,FALSE)</f>
        <v>0.68149297499999995</v>
      </c>
      <c r="J808">
        <f>VLOOKUP($C808,'Boys CDC 0-20'!$B$2:$F$243,4,FALSE)</f>
        <v>88.423264340000003</v>
      </c>
      <c r="K808">
        <f>VLOOKUP($C808,'Boys CDC 0-20'!$B$2:$F$243,5,FALSE)</f>
        <v>4.0723122E-2</v>
      </c>
      <c r="L808">
        <f t="shared" si="60"/>
        <v>-1.8774214095319974</v>
      </c>
      <c r="M808">
        <f t="shared" si="63"/>
        <v>3.0230179714466434</v>
      </c>
    </row>
    <row r="809" spans="1:13" x14ac:dyDescent="0.3">
      <c r="A809">
        <v>807</v>
      </c>
      <c r="B809">
        <f t="shared" si="61"/>
        <v>2.2094455852156059</v>
      </c>
      <c r="C809">
        <f t="shared" si="62"/>
        <v>26.5</v>
      </c>
      <c r="D809">
        <v>1</v>
      </c>
      <c r="E809">
        <v>89.226600000000005</v>
      </c>
      <c r="F809">
        <v>3.5929999999999997E-2</v>
      </c>
      <c r="G809">
        <v>79.319999999999993</v>
      </c>
      <c r="H809">
        <v>81.769000000000005</v>
      </c>
      <c r="I809">
        <f>VLOOKUP($C809,'Boys CDC 0-20'!$B$2:$F$243,3,FALSE)</f>
        <v>0.68149297499999995</v>
      </c>
      <c r="J809">
        <f>VLOOKUP($C809,'Boys CDC 0-20'!$B$2:$F$243,4,FALSE)</f>
        <v>88.423264340000003</v>
      </c>
      <c r="K809">
        <f>VLOOKUP($C809,'Boys CDC 0-20'!$B$2:$F$243,5,FALSE)</f>
        <v>4.0723122E-2</v>
      </c>
      <c r="L809">
        <f t="shared" si="60"/>
        <v>-1.87087260739246</v>
      </c>
      <c r="M809">
        <f t="shared" si="63"/>
        <v>3.0681370322366583</v>
      </c>
    </row>
    <row r="810" spans="1:13" x14ac:dyDescent="0.3">
      <c r="A810">
        <v>808</v>
      </c>
      <c r="B810">
        <f t="shared" si="61"/>
        <v>2.2121834360027379</v>
      </c>
      <c r="C810">
        <f t="shared" si="62"/>
        <v>26.5</v>
      </c>
      <c r="D810">
        <v>1</v>
      </c>
      <c r="E810">
        <v>89.253299999999996</v>
      </c>
      <c r="F810">
        <v>3.5950000000000003E-2</v>
      </c>
      <c r="G810">
        <v>79.337999999999994</v>
      </c>
      <c r="H810">
        <v>81.789000000000001</v>
      </c>
      <c r="I810">
        <f>VLOOKUP($C810,'Boys CDC 0-20'!$B$2:$F$243,3,FALSE)</f>
        <v>0.68149297499999995</v>
      </c>
      <c r="J810">
        <f>VLOOKUP($C810,'Boys CDC 0-20'!$B$2:$F$243,4,FALSE)</f>
        <v>88.423264340000003</v>
      </c>
      <c r="K810">
        <f>VLOOKUP($C810,'Boys CDC 0-20'!$B$2:$F$243,5,FALSE)</f>
        <v>4.0723122E-2</v>
      </c>
      <c r="L810">
        <f t="shared" si="60"/>
        <v>-1.8651784737287127</v>
      </c>
      <c r="M810">
        <f t="shared" si="63"/>
        <v>3.1078195911470008</v>
      </c>
    </row>
    <row r="811" spans="1:13" x14ac:dyDescent="0.3">
      <c r="A811">
        <v>809</v>
      </c>
      <c r="B811">
        <f t="shared" si="61"/>
        <v>2.21492128678987</v>
      </c>
      <c r="C811">
        <f t="shared" si="62"/>
        <v>26.5</v>
      </c>
      <c r="D811">
        <v>1</v>
      </c>
      <c r="E811">
        <v>89.279899999999998</v>
      </c>
      <c r="F811">
        <v>3.5959999999999999E-2</v>
      </c>
      <c r="G811">
        <v>79.358999999999995</v>
      </c>
      <c r="H811">
        <v>81.811000000000007</v>
      </c>
      <c r="I811">
        <f>VLOOKUP($C811,'Boys CDC 0-20'!$B$2:$F$243,3,FALSE)</f>
        <v>0.68149297499999995</v>
      </c>
      <c r="J811">
        <f>VLOOKUP($C811,'Boys CDC 0-20'!$B$2:$F$243,4,FALSE)</f>
        <v>88.423264340000003</v>
      </c>
      <c r="K811">
        <f>VLOOKUP($C811,'Boys CDC 0-20'!$B$2:$F$243,5,FALSE)</f>
        <v>4.0723122E-2</v>
      </c>
      <c r="L811">
        <f t="shared" si="60"/>
        <v>-1.8589154389016618</v>
      </c>
      <c r="M811">
        <f t="shared" si="63"/>
        <v>3.1519562681874809</v>
      </c>
    </row>
    <row r="812" spans="1:13" x14ac:dyDescent="0.3">
      <c r="A812">
        <v>810</v>
      </c>
      <c r="B812">
        <f t="shared" si="61"/>
        <v>2.2176591375770021</v>
      </c>
      <c r="C812">
        <f t="shared" si="62"/>
        <v>26.5</v>
      </c>
      <c r="D812">
        <v>1</v>
      </c>
      <c r="E812">
        <v>89.306600000000003</v>
      </c>
      <c r="F812">
        <v>3.5970000000000002E-2</v>
      </c>
      <c r="G812">
        <v>79.38</v>
      </c>
      <c r="H812">
        <v>81.834000000000003</v>
      </c>
      <c r="I812">
        <f>VLOOKUP($C812,'Boys CDC 0-20'!$B$2:$F$243,3,FALSE)</f>
        <v>0.68149297499999995</v>
      </c>
      <c r="J812">
        <f>VLOOKUP($C812,'Boys CDC 0-20'!$B$2:$F$243,4,FALSE)</f>
        <v>88.423264340000003</v>
      </c>
      <c r="K812">
        <f>VLOOKUP($C812,'Boys CDC 0-20'!$B$2:$F$243,5,FALSE)</f>
        <v>4.0723122E-2</v>
      </c>
      <c r="L812">
        <f t="shared" si="60"/>
        <v>-1.8523682942070152</v>
      </c>
      <c r="M812">
        <f t="shared" si="63"/>
        <v>3.198647746859415</v>
      </c>
    </row>
    <row r="813" spans="1:13" x14ac:dyDescent="0.3">
      <c r="A813">
        <v>811</v>
      </c>
      <c r="B813">
        <f t="shared" si="61"/>
        <v>2.2203969883641341</v>
      </c>
      <c r="C813">
        <f t="shared" si="62"/>
        <v>26.5</v>
      </c>
      <c r="D813">
        <v>1</v>
      </c>
      <c r="E813">
        <v>89.333200000000005</v>
      </c>
      <c r="F813">
        <v>3.5979999999999998E-2</v>
      </c>
      <c r="G813">
        <v>79.400999999999996</v>
      </c>
      <c r="H813">
        <v>81.855999999999995</v>
      </c>
      <c r="I813">
        <f>VLOOKUP($C813,'Boys CDC 0-20'!$B$2:$F$243,3,FALSE)</f>
        <v>0.68149297499999995</v>
      </c>
      <c r="J813">
        <f>VLOOKUP($C813,'Boys CDC 0-20'!$B$2:$F$243,4,FALSE)</f>
        <v>88.423264340000003</v>
      </c>
      <c r="K813">
        <f>VLOOKUP($C813,'Boys CDC 0-20'!$B$2:$F$243,5,FALSE)</f>
        <v>4.0723122E-2</v>
      </c>
      <c r="L813">
        <f t="shared" si="60"/>
        <v>-1.8461063563773472</v>
      </c>
      <c r="M813">
        <f t="shared" si="63"/>
        <v>3.2438382048498631</v>
      </c>
    </row>
    <row r="814" spans="1:13" x14ac:dyDescent="0.3">
      <c r="A814">
        <v>812</v>
      </c>
      <c r="B814">
        <f t="shared" si="61"/>
        <v>2.2231348391512662</v>
      </c>
      <c r="C814">
        <f t="shared" si="62"/>
        <v>26.5</v>
      </c>
      <c r="D814">
        <v>1</v>
      </c>
      <c r="E814">
        <v>89.359800000000007</v>
      </c>
      <c r="F814">
        <v>3.5990000000000001E-2</v>
      </c>
      <c r="G814">
        <v>79.421000000000006</v>
      </c>
      <c r="H814">
        <v>81.878</v>
      </c>
      <c r="I814">
        <f>VLOOKUP($C814,'Boys CDC 0-20'!$B$2:$F$243,3,FALSE)</f>
        <v>0.68149297499999995</v>
      </c>
      <c r="J814">
        <f>VLOOKUP($C814,'Boys CDC 0-20'!$B$2:$F$243,4,FALSE)</f>
        <v>88.423264340000003</v>
      </c>
      <c r="K814">
        <f>VLOOKUP($C814,'Boys CDC 0-20'!$B$2:$F$243,5,FALSE)</f>
        <v>4.0723122E-2</v>
      </c>
      <c r="L814">
        <f t="shared" si="60"/>
        <v>-1.8398449545681037</v>
      </c>
      <c r="M814">
        <f t="shared" si="63"/>
        <v>3.289550167369558</v>
      </c>
    </row>
    <row r="815" spans="1:13" x14ac:dyDescent="0.3">
      <c r="A815">
        <v>813</v>
      </c>
      <c r="B815">
        <f t="shared" si="61"/>
        <v>2.2258726899383983</v>
      </c>
      <c r="C815">
        <f t="shared" si="62"/>
        <v>26.5</v>
      </c>
      <c r="D815">
        <v>1</v>
      </c>
      <c r="E815">
        <v>89.386399999999995</v>
      </c>
      <c r="F815">
        <v>3.5999999999999997E-2</v>
      </c>
      <c r="G815">
        <v>79.441999999999993</v>
      </c>
      <c r="H815">
        <v>81.900000000000006</v>
      </c>
      <c r="I815">
        <f>VLOOKUP($C815,'Boys CDC 0-20'!$B$2:$F$243,3,FALSE)</f>
        <v>0.68149297499999995</v>
      </c>
      <c r="J815">
        <f>VLOOKUP($C815,'Boys CDC 0-20'!$B$2:$F$243,4,FALSE)</f>
        <v>88.423264340000003</v>
      </c>
      <c r="K815">
        <f>VLOOKUP($C815,'Boys CDC 0-20'!$B$2:$F$243,5,FALSE)</f>
        <v>4.0723122E-2</v>
      </c>
      <c r="L815">
        <f t="shared" si="60"/>
        <v>-1.8335840885894115</v>
      </c>
      <c r="M815">
        <f t="shared" si="63"/>
        <v>3.3357877952681227</v>
      </c>
    </row>
    <row r="816" spans="1:13" x14ac:dyDescent="0.3">
      <c r="A816">
        <v>814</v>
      </c>
      <c r="B816">
        <f t="shared" si="61"/>
        <v>2.2286105407255303</v>
      </c>
      <c r="C816">
        <f t="shared" si="62"/>
        <v>26.5</v>
      </c>
      <c r="D816">
        <v>1</v>
      </c>
      <c r="E816">
        <v>89.412999999999997</v>
      </c>
      <c r="F816">
        <v>3.601E-2</v>
      </c>
      <c r="G816">
        <v>79.462999999999994</v>
      </c>
      <c r="H816">
        <v>81.923000000000002</v>
      </c>
      <c r="I816">
        <f>VLOOKUP($C816,'Boys CDC 0-20'!$B$2:$F$243,3,FALSE)</f>
        <v>0.68149297499999995</v>
      </c>
      <c r="J816">
        <f>VLOOKUP($C816,'Boys CDC 0-20'!$B$2:$F$243,4,FALSE)</f>
        <v>88.423264340000003</v>
      </c>
      <c r="K816">
        <f>VLOOKUP($C816,'Boys CDC 0-20'!$B$2:$F$243,5,FALSE)</f>
        <v>4.0723122E-2</v>
      </c>
      <c r="L816">
        <f t="shared" si="60"/>
        <v>-1.8270392105055169</v>
      </c>
      <c r="M816">
        <f t="shared" si="63"/>
        <v>3.3846937054470705</v>
      </c>
    </row>
    <row r="817" spans="1:13" x14ac:dyDescent="0.3">
      <c r="A817">
        <v>815</v>
      </c>
      <c r="B817">
        <f t="shared" si="61"/>
        <v>2.2313483915126624</v>
      </c>
      <c r="C817">
        <f t="shared" si="62"/>
        <v>26.5</v>
      </c>
      <c r="D817">
        <v>1</v>
      </c>
      <c r="E817">
        <v>89.439499999999995</v>
      </c>
      <c r="F817">
        <v>3.6020000000000003E-2</v>
      </c>
      <c r="G817">
        <v>79.483999999999995</v>
      </c>
      <c r="H817">
        <v>81.944999999999993</v>
      </c>
      <c r="I817">
        <f>VLOOKUP($C817,'Boys CDC 0-20'!$B$2:$F$243,3,FALSE)</f>
        <v>0.68149297499999995</v>
      </c>
      <c r="J817">
        <f>VLOOKUP($C817,'Boys CDC 0-20'!$B$2:$F$243,4,FALSE)</f>
        <v>88.423264340000003</v>
      </c>
      <c r="K817">
        <f>VLOOKUP($C817,'Boys CDC 0-20'!$B$2:$F$243,5,FALSE)</f>
        <v>4.0723122E-2</v>
      </c>
      <c r="L817">
        <f t="shared" si="60"/>
        <v>-1.8207794399529107</v>
      </c>
      <c r="M817">
        <f t="shared" si="63"/>
        <v>3.4320195418081574</v>
      </c>
    </row>
    <row r="818" spans="1:13" x14ac:dyDescent="0.3">
      <c r="A818">
        <v>816</v>
      </c>
      <c r="B818">
        <f t="shared" si="61"/>
        <v>2.2340862422997945</v>
      </c>
      <c r="C818">
        <f t="shared" si="62"/>
        <v>26.5</v>
      </c>
      <c r="D818">
        <v>1</v>
      </c>
      <c r="E818">
        <v>89.465999999999994</v>
      </c>
      <c r="F818">
        <v>3.603E-2</v>
      </c>
      <c r="G818">
        <v>79.504999999999995</v>
      </c>
      <c r="H818">
        <v>81.966999999999999</v>
      </c>
      <c r="I818">
        <f>VLOOKUP($C818,'Boys CDC 0-20'!$B$2:$F$243,3,FALSE)</f>
        <v>0.68149297499999995</v>
      </c>
      <c r="J818">
        <f>VLOOKUP($C818,'Boys CDC 0-20'!$B$2:$F$243,4,FALSE)</f>
        <v>88.423264340000003</v>
      </c>
      <c r="K818">
        <f>VLOOKUP($C818,'Boys CDC 0-20'!$B$2:$F$243,5,FALSE)</f>
        <v>4.0723122E-2</v>
      </c>
      <c r="L818">
        <f t="shared" si="60"/>
        <v>-1.8145202046532685</v>
      </c>
      <c r="M818">
        <f t="shared" si="63"/>
        <v>3.4798837495534625</v>
      </c>
    </row>
    <row r="819" spans="1:13" x14ac:dyDescent="0.3">
      <c r="A819">
        <v>817</v>
      </c>
      <c r="B819">
        <f t="shared" si="61"/>
        <v>2.236824093086927</v>
      </c>
      <c r="C819">
        <f t="shared" si="62"/>
        <v>26.5</v>
      </c>
      <c r="D819">
        <v>1</v>
      </c>
      <c r="E819">
        <v>89.492500000000007</v>
      </c>
      <c r="F819">
        <v>3.6040000000000003E-2</v>
      </c>
      <c r="G819">
        <v>79.525999999999996</v>
      </c>
      <c r="H819">
        <v>81.989000000000004</v>
      </c>
      <c r="I819">
        <f>VLOOKUP($C819,'Boys CDC 0-20'!$B$2:$F$243,3,FALSE)</f>
        <v>0.68149297499999995</v>
      </c>
      <c r="J819">
        <f>VLOOKUP($C819,'Boys CDC 0-20'!$B$2:$F$243,4,FALSE)</f>
        <v>88.423264340000003</v>
      </c>
      <c r="K819">
        <f>VLOOKUP($C819,'Boys CDC 0-20'!$B$2:$F$243,5,FALSE)</f>
        <v>4.0723122E-2</v>
      </c>
      <c r="L819">
        <f t="shared" si="60"/>
        <v>-1.8082615044171932</v>
      </c>
      <c r="M819">
        <f t="shared" si="63"/>
        <v>3.5282905106232159</v>
      </c>
    </row>
    <row r="820" spans="1:13" x14ac:dyDescent="0.3">
      <c r="A820">
        <v>818</v>
      </c>
      <c r="B820">
        <f t="shared" si="61"/>
        <v>2.239561943874059</v>
      </c>
      <c r="C820">
        <f t="shared" si="62"/>
        <v>26.5</v>
      </c>
      <c r="D820">
        <v>1</v>
      </c>
      <c r="E820">
        <v>89.519000000000005</v>
      </c>
      <c r="F820">
        <v>3.6049999999999999E-2</v>
      </c>
      <c r="G820">
        <v>79.546000000000006</v>
      </c>
      <c r="H820">
        <v>82.012</v>
      </c>
      <c r="I820">
        <f>VLOOKUP($C820,'Boys CDC 0-20'!$B$2:$F$243,3,FALSE)</f>
        <v>0.68149297499999995</v>
      </c>
      <c r="J820">
        <f>VLOOKUP($C820,'Boys CDC 0-20'!$B$2:$F$243,4,FALSE)</f>
        <v>88.423264340000003</v>
      </c>
      <c r="K820">
        <f>VLOOKUP($C820,'Boys CDC 0-20'!$B$2:$F$243,5,FALSE)</f>
        <v>4.0723122E-2</v>
      </c>
      <c r="L820">
        <f t="shared" si="60"/>
        <v>-1.8017188896992093</v>
      </c>
      <c r="M820">
        <f t="shared" si="63"/>
        <v>3.5794822287624166</v>
      </c>
    </row>
    <row r="821" spans="1:13" x14ac:dyDescent="0.3">
      <c r="A821">
        <v>819</v>
      </c>
      <c r="B821">
        <f t="shared" si="61"/>
        <v>2.2422997946611911</v>
      </c>
      <c r="C821">
        <f t="shared" si="62"/>
        <v>26.5</v>
      </c>
      <c r="D821">
        <v>1</v>
      </c>
      <c r="E821">
        <v>89.545500000000004</v>
      </c>
      <c r="F821">
        <v>3.6069999999999998E-2</v>
      </c>
      <c r="G821">
        <v>79.563999999999993</v>
      </c>
      <c r="H821">
        <v>82.031999999999996</v>
      </c>
      <c r="I821">
        <f>VLOOKUP($C821,'Boys CDC 0-20'!$B$2:$F$243,3,FALSE)</f>
        <v>0.68149297499999995</v>
      </c>
      <c r="J821">
        <f>VLOOKUP($C821,'Boys CDC 0-20'!$B$2:$F$243,4,FALSE)</f>
        <v>88.423264340000003</v>
      </c>
      <c r="K821">
        <f>VLOOKUP($C821,'Boys CDC 0-20'!$B$2:$F$243,5,FALSE)</f>
        <v>4.0723122E-2</v>
      </c>
      <c r="L821">
        <f t="shared" si="60"/>
        <v>-1.7960301345398075</v>
      </c>
      <c r="M821">
        <f t="shared" si="63"/>
        <v>3.6244862280951105</v>
      </c>
    </row>
    <row r="822" spans="1:13" x14ac:dyDescent="0.3">
      <c r="A822">
        <v>820</v>
      </c>
      <c r="B822">
        <f t="shared" si="61"/>
        <v>2.2450376454483232</v>
      </c>
      <c r="C822">
        <f t="shared" si="62"/>
        <v>26.5</v>
      </c>
      <c r="D822">
        <v>1</v>
      </c>
      <c r="E822">
        <v>89.571899999999999</v>
      </c>
      <c r="F822">
        <v>3.6080000000000001E-2</v>
      </c>
      <c r="G822">
        <v>79.584999999999994</v>
      </c>
      <c r="H822">
        <v>82.054000000000002</v>
      </c>
      <c r="I822">
        <f>VLOOKUP($C822,'Boys CDC 0-20'!$B$2:$F$243,3,FALSE)</f>
        <v>0.68149297499999995</v>
      </c>
      <c r="J822">
        <f>VLOOKUP($C822,'Boys CDC 0-20'!$B$2:$F$243,4,FALSE)</f>
        <v>88.423264340000003</v>
      </c>
      <c r="K822">
        <f>VLOOKUP($C822,'Boys CDC 0-20'!$B$2:$F$243,5,FALSE)</f>
        <v>4.0723122E-2</v>
      </c>
      <c r="L822">
        <f t="shared" si="60"/>
        <v>-1.789773014067952</v>
      </c>
      <c r="M822">
        <f t="shared" si="63"/>
        <v>3.6745204559590827</v>
      </c>
    </row>
    <row r="823" spans="1:13" x14ac:dyDescent="0.3">
      <c r="A823">
        <v>821</v>
      </c>
      <c r="B823">
        <f t="shared" si="61"/>
        <v>2.2477754962354553</v>
      </c>
      <c r="C823">
        <f t="shared" si="62"/>
        <v>26.5</v>
      </c>
      <c r="D823">
        <v>1</v>
      </c>
      <c r="E823">
        <v>89.598299999999995</v>
      </c>
      <c r="F823">
        <v>3.6089999999999997E-2</v>
      </c>
      <c r="G823">
        <v>79.605999999999995</v>
      </c>
      <c r="H823">
        <v>82.075999999999993</v>
      </c>
      <c r="I823">
        <f>VLOOKUP($C823,'Boys CDC 0-20'!$B$2:$F$243,3,FALSE)</f>
        <v>0.68149297499999995</v>
      </c>
      <c r="J823">
        <f>VLOOKUP($C823,'Boys CDC 0-20'!$B$2:$F$243,4,FALSE)</f>
        <v>88.423264340000003</v>
      </c>
      <c r="K823">
        <f>VLOOKUP($C823,'Boys CDC 0-20'!$B$2:$F$243,5,FALSE)</f>
        <v>4.0723122E-2</v>
      </c>
      <c r="L823">
        <f t="shared" si="60"/>
        <v>-1.783516427911781</v>
      </c>
      <c r="M823">
        <f t="shared" si="63"/>
        <v>3.7251138109074966</v>
      </c>
    </row>
    <row r="824" spans="1:13" x14ac:dyDescent="0.3">
      <c r="A824">
        <v>822</v>
      </c>
      <c r="B824">
        <f t="shared" si="61"/>
        <v>2.2505133470225873</v>
      </c>
      <c r="C824">
        <f t="shared" si="62"/>
        <v>27.5</v>
      </c>
      <c r="D824">
        <v>1</v>
      </c>
      <c r="E824">
        <v>89.624700000000004</v>
      </c>
      <c r="F824">
        <v>3.61E-2</v>
      </c>
      <c r="G824">
        <v>79.626000000000005</v>
      </c>
      <c r="H824">
        <v>82.097999999999999</v>
      </c>
      <c r="I824">
        <f>VLOOKUP($C824,'Boys CDC 0-20'!$B$2:$F$243,3,FALSE)</f>
        <v>0.53877965400000005</v>
      </c>
      <c r="J824">
        <f>VLOOKUP($C824,'Boys CDC 0-20'!$B$2:$F$243,4,FALSE)</f>
        <v>89.17549228</v>
      </c>
      <c r="K824">
        <f>VLOOKUP($C824,'Boys CDC 0-20'!$B$2:$F$243,5,FALSE)</f>
        <v>4.0833194000000003E-2</v>
      </c>
      <c r="L824">
        <f t="shared" si="60"/>
        <v>-1.9806813511810046</v>
      </c>
      <c r="M824">
        <f t="shared" si="63"/>
        <v>2.3813509704376377</v>
      </c>
    </row>
    <row r="825" spans="1:13" x14ac:dyDescent="0.3">
      <c r="A825">
        <v>823</v>
      </c>
      <c r="B825">
        <f t="shared" si="61"/>
        <v>2.2532511978097194</v>
      </c>
      <c r="C825">
        <f t="shared" si="62"/>
        <v>27.5</v>
      </c>
      <c r="D825">
        <v>1</v>
      </c>
      <c r="E825">
        <v>89.650999999999996</v>
      </c>
      <c r="F825">
        <v>3.6110000000000003E-2</v>
      </c>
      <c r="G825">
        <v>79.647000000000006</v>
      </c>
      <c r="H825">
        <v>82.12</v>
      </c>
      <c r="I825">
        <f>VLOOKUP($C825,'Boys CDC 0-20'!$B$2:$F$243,3,FALSE)</f>
        <v>0.53877965400000005</v>
      </c>
      <c r="J825">
        <f>VLOOKUP($C825,'Boys CDC 0-20'!$B$2:$F$243,4,FALSE)</f>
        <v>89.17549228</v>
      </c>
      <c r="K825">
        <f>VLOOKUP($C825,'Boys CDC 0-20'!$B$2:$F$243,5,FALSE)</f>
        <v>4.0833194000000003E-2</v>
      </c>
      <c r="L825">
        <f t="shared" si="60"/>
        <v>-1.9744050936493851</v>
      </c>
      <c r="M825">
        <f t="shared" si="63"/>
        <v>2.4167849665056802</v>
      </c>
    </row>
    <row r="826" spans="1:13" x14ac:dyDescent="0.3">
      <c r="A826">
        <v>824</v>
      </c>
      <c r="B826">
        <f t="shared" si="61"/>
        <v>2.2559890485968515</v>
      </c>
      <c r="C826">
        <f t="shared" si="62"/>
        <v>27.5</v>
      </c>
      <c r="D826">
        <v>1</v>
      </c>
      <c r="E826">
        <v>89.677400000000006</v>
      </c>
      <c r="F826">
        <v>3.6119999999999999E-2</v>
      </c>
      <c r="G826">
        <v>79.668000000000006</v>
      </c>
      <c r="H826">
        <v>82.141999999999996</v>
      </c>
      <c r="I826">
        <f>VLOOKUP($C826,'Boys CDC 0-20'!$B$2:$F$243,3,FALSE)</f>
        <v>0.53877965400000005</v>
      </c>
      <c r="J826">
        <f>VLOOKUP($C826,'Boys CDC 0-20'!$B$2:$F$243,4,FALSE)</f>
        <v>89.17549228</v>
      </c>
      <c r="K826">
        <f>VLOOKUP($C826,'Boys CDC 0-20'!$B$2:$F$243,5,FALSE)</f>
        <v>4.0833194000000003E-2</v>
      </c>
      <c r="L826">
        <f t="shared" si="60"/>
        <v>-1.9681296115719333</v>
      </c>
      <c r="M826">
        <f t="shared" si="63"/>
        <v>2.4526563265827783</v>
      </c>
    </row>
    <row r="827" spans="1:13" x14ac:dyDescent="0.3">
      <c r="A827">
        <v>825</v>
      </c>
      <c r="B827">
        <f t="shared" si="61"/>
        <v>2.2587268993839835</v>
      </c>
      <c r="C827">
        <f t="shared" si="62"/>
        <v>27.5</v>
      </c>
      <c r="D827">
        <v>1</v>
      </c>
      <c r="E827">
        <v>89.703699999999998</v>
      </c>
      <c r="F827">
        <v>3.6130000000000002E-2</v>
      </c>
      <c r="G827">
        <v>79.688000000000002</v>
      </c>
      <c r="H827">
        <v>82.164000000000001</v>
      </c>
      <c r="I827">
        <f>VLOOKUP($C827,'Boys CDC 0-20'!$B$2:$F$243,3,FALSE)</f>
        <v>0.53877965400000005</v>
      </c>
      <c r="J827">
        <f>VLOOKUP($C827,'Boys CDC 0-20'!$B$2:$F$243,4,FALSE)</f>
        <v>89.17549228</v>
      </c>
      <c r="K827">
        <f>VLOOKUP($C827,'Boys CDC 0-20'!$B$2:$F$243,5,FALSE)</f>
        <v>4.0833194000000003E-2</v>
      </c>
      <c r="L827">
        <f t="shared" si="60"/>
        <v>-1.9618549046451716</v>
      </c>
      <c r="M827">
        <f t="shared" si="63"/>
        <v>2.4889689647068844</v>
      </c>
    </row>
    <row r="828" spans="1:13" x14ac:dyDescent="0.3">
      <c r="A828">
        <v>826</v>
      </c>
      <c r="B828">
        <f t="shared" si="61"/>
        <v>2.2614647501711156</v>
      </c>
      <c r="C828">
        <f t="shared" si="62"/>
        <v>27.5</v>
      </c>
      <c r="D828">
        <v>1</v>
      </c>
      <c r="E828">
        <v>89.73</v>
      </c>
      <c r="F828">
        <v>3.6139999999999999E-2</v>
      </c>
      <c r="G828">
        <v>79.709000000000003</v>
      </c>
      <c r="H828">
        <v>82.186000000000007</v>
      </c>
      <c r="I828">
        <f>VLOOKUP($C828,'Boys CDC 0-20'!$B$2:$F$243,3,FALSE)</f>
        <v>0.53877965400000005</v>
      </c>
      <c r="J828">
        <f>VLOOKUP($C828,'Boys CDC 0-20'!$B$2:$F$243,4,FALSE)</f>
        <v>89.17549228</v>
      </c>
      <c r="K828">
        <f>VLOOKUP($C828,'Boys CDC 0-20'!$B$2:$F$243,5,FALSE)</f>
        <v>4.0833194000000003E-2</v>
      </c>
      <c r="L828">
        <f t="shared" si="60"/>
        <v>-1.9555809725658488</v>
      </c>
      <c r="M828">
        <f t="shared" si="63"/>
        <v>2.5257268073255403</v>
      </c>
    </row>
    <row r="829" spans="1:13" x14ac:dyDescent="0.3">
      <c r="A829">
        <v>827</v>
      </c>
      <c r="B829">
        <f t="shared" si="61"/>
        <v>2.2642026009582477</v>
      </c>
      <c r="C829">
        <f t="shared" si="62"/>
        <v>27.5</v>
      </c>
      <c r="D829">
        <v>1</v>
      </c>
      <c r="E829">
        <v>89.756299999999996</v>
      </c>
      <c r="F829">
        <v>3.6150000000000002E-2</v>
      </c>
      <c r="G829">
        <v>79.728999999999999</v>
      </c>
      <c r="H829">
        <v>82.207999999999998</v>
      </c>
      <c r="I829">
        <f>VLOOKUP($C829,'Boys CDC 0-20'!$B$2:$F$243,3,FALSE)</f>
        <v>0.53877965400000005</v>
      </c>
      <c r="J829">
        <f>VLOOKUP($C829,'Boys CDC 0-20'!$B$2:$F$243,4,FALSE)</f>
        <v>89.17549228</v>
      </c>
      <c r="K829">
        <f>VLOOKUP($C829,'Boys CDC 0-20'!$B$2:$F$243,5,FALSE)</f>
        <v>4.0833194000000003E-2</v>
      </c>
      <c r="L829">
        <f t="shared" si="60"/>
        <v>-1.9493078150309002</v>
      </c>
      <c r="M829">
        <f t="shared" si="63"/>
        <v>2.5629337929841691</v>
      </c>
    </row>
    <row r="830" spans="1:13" x14ac:dyDescent="0.3">
      <c r="A830">
        <v>828</v>
      </c>
      <c r="B830">
        <f t="shared" si="61"/>
        <v>2.2669404517453797</v>
      </c>
      <c r="C830">
        <f t="shared" si="62"/>
        <v>27.5</v>
      </c>
      <c r="D830">
        <v>1</v>
      </c>
      <c r="E830">
        <v>89.782499999999999</v>
      </c>
      <c r="F830">
        <v>3.6159999999999998E-2</v>
      </c>
      <c r="G830">
        <v>79.75</v>
      </c>
      <c r="H830">
        <v>82.23</v>
      </c>
      <c r="I830">
        <f>VLOOKUP($C830,'Boys CDC 0-20'!$B$2:$F$243,3,FALSE)</f>
        <v>0.53877965400000005</v>
      </c>
      <c r="J830">
        <f>VLOOKUP($C830,'Boys CDC 0-20'!$B$2:$F$243,4,FALSE)</f>
        <v>89.17549228</v>
      </c>
      <c r="K830">
        <f>VLOOKUP($C830,'Boys CDC 0-20'!$B$2:$F$243,5,FALSE)</f>
        <v>4.0833194000000003E-2</v>
      </c>
      <c r="L830">
        <f t="shared" si="60"/>
        <v>-1.9430354317374638</v>
      </c>
      <c r="M830">
        <f t="shared" si="63"/>
        <v>2.6005938720085955</v>
      </c>
    </row>
    <row r="831" spans="1:13" x14ac:dyDescent="0.3">
      <c r="A831">
        <v>829</v>
      </c>
      <c r="B831">
        <f t="shared" si="61"/>
        <v>2.2696783025325118</v>
      </c>
      <c r="C831">
        <f t="shared" si="62"/>
        <v>27.5</v>
      </c>
      <c r="D831">
        <v>1</v>
      </c>
      <c r="E831">
        <v>89.808700000000002</v>
      </c>
      <c r="F831">
        <v>3.6170000000000001E-2</v>
      </c>
      <c r="G831">
        <v>79.77</v>
      </c>
      <c r="H831">
        <v>82.251999999999995</v>
      </c>
      <c r="I831">
        <f>VLOOKUP($C831,'Boys CDC 0-20'!$B$2:$F$243,3,FALSE)</f>
        <v>0.53877965400000005</v>
      </c>
      <c r="J831">
        <f>VLOOKUP($C831,'Boys CDC 0-20'!$B$2:$F$243,4,FALSE)</f>
        <v>89.17549228</v>
      </c>
      <c r="K831">
        <f>VLOOKUP($C831,'Boys CDC 0-20'!$B$2:$F$243,5,FALSE)</f>
        <v>4.0833194000000003E-2</v>
      </c>
      <c r="L831">
        <f t="shared" si="60"/>
        <v>-1.9367638223828836</v>
      </c>
      <c r="M831">
        <f t="shared" si="63"/>
        <v>2.638711006182147</v>
      </c>
    </row>
    <row r="832" spans="1:13" x14ac:dyDescent="0.3">
      <c r="A832">
        <v>830</v>
      </c>
      <c r="B832">
        <f t="shared" si="61"/>
        <v>2.2724161533196439</v>
      </c>
      <c r="C832">
        <f t="shared" si="62"/>
        <v>27.5</v>
      </c>
      <c r="D832">
        <v>1</v>
      </c>
      <c r="E832">
        <v>89.834900000000005</v>
      </c>
      <c r="F832">
        <v>3.6179999999999997E-2</v>
      </c>
      <c r="G832">
        <v>79.790999999999997</v>
      </c>
      <c r="H832">
        <v>82.274000000000001</v>
      </c>
      <c r="I832">
        <f>VLOOKUP($C832,'Boys CDC 0-20'!$B$2:$F$243,3,FALSE)</f>
        <v>0.53877965400000005</v>
      </c>
      <c r="J832">
        <f>VLOOKUP($C832,'Boys CDC 0-20'!$B$2:$F$243,4,FALSE)</f>
        <v>89.17549228</v>
      </c>
      <c r="K832">
        <f>VLOOKUP($C832,'Boys CDC 0-20'!$B$2:$F$243,5,FALSE)</f>
        <v>4.0833194000000003E-2</v>
      </c>
      <c r="L832">
        <f t="shared" si="60"/>
        <v>-1.9304929866646858</v>
      </c>
      <c r="M832">
        <f t="shared" si="63"/>
        <v>2.6772891684174689</v>
      </c>
    </row>
    <row r="833" spans="1:13" x14ac:dyDescent="0.3">
      <c r="A833">
        <v>831</v>
      </c>
      <c r="B833">
        <f t="shared" si="61"/>
        <v>2.2751540041067764</v>
      </c>
      <c r="C833">
        <f t="shared" si="62"/>
        <v>27.5</v>
      </c>
      <c r="D833">
        <v>1</v>
      </c>
      <c r="E833">
        <v>89.861099999999993</v>
      </c>
      <c r="F833">
        <v>3.6200000000000003E-2</v>
      </c>
      <c r="G833">
        <v>79.808999999999997</v>
      </c>
      <c r="H833">
        <v>82.293999999999997</v>
      </c>
      <c r="I833">
        <f>VLOOKUP($C833,'Boys CDC 0-20'!$B$2:$F$243,3,FALSE)</f>
        <v>0.53877965400000005</v>
      </c>
      <c r="J833">
        <f>VLOOKUP($C833,'Boys CDC 0-20'!$B$2:$F$243,4,FALSE)</f>
        <v>89.17549228</v>
      </c>
      <c r="K833">
        <f>VLOOKUP($C833,'Boys CDC 0-20'!$B$2:$F$243,5,FALSE)</f>
        <v>4.0833194000000003E-2</v>
      </c>
      <c r="L833">
        <f t="shared" si="60"/>
        <v>-1.9247928980038842</v>
      </c>
      <c r="M833">
        <f t="shared" si="63"/>
        <v>2.7127636426480439</v>
      </c>
    </row>
    <row r="834" spans="1:13" x14ac:dyDescent="0.3">
      <c r="A834">
        <v>832</v>
      </c>
      <c r="B834">
        <f t="shared" si="61"/>
        <v>2.2778918548939084</v>
      </c>
      <c r="C834">
        <f t="shared" si="62"/>
        <v>27.5</v>
      </c>
      <c r="D834">
        <v>1</v>
      </c>
      <c r="E834">
        <v>89.887299999999996</v>
      </c>
      <c r="F834">
        <v>3.6209999999999999E-2</v>
      </c>
      <c r="G834">
        <v>79.828999999999994</v>
      </c>
      <c r="H834">
        <v>82.314999999999998</v>
      </c>
      <c r="I834">
        <f>VLOOKUP($C834,'Boys CDC 0-20'!$B$2:$F$243,3,FALSE)</f>
        <v>0.53877965400000005</v>
      </c>
      <c r="J834">
        <f>VLOOKUP($C834,'Boys CDC 0-20'!$B$2:$F$243,4,FALSE)</f>
        <v>89.17549228</v>
      </c>
      <c r="K834">
        <f>VLOOKUP($C834,'Boys CDC 0-20'!$B$2:$F$243,5,FALSE)</f>
        <v>4.0833194000000003E-2</v>
      </c>
      <c r="L834">
        <f t="shared" ref="L834:L897" si="64">(((H834/J834)^I834)-1)/(I834*K834)</f>
        <v>-1.9188084925136608</v>
      </c>
      <c r="M834">
        <f t="shared" si="63"/>
        <v>2.7504287343672957</v>
      </c>
    </row>
    <row r="835" spans="1:13" x14ac:dyDescent="0.3">
      <c r="A835">
        <v>833</v>
      </c>
      <c r="B835">
        <f t="shared" ref="B835:B898" si="65">A835/365.25</f>
        <v>2.2806297056810405</v>
      </c>
      <c r="C835">
        <f t="shared" ref="C835:C898" si="66">IF(B835=0,0,INT(B835*12)+0.5)</f>
        <v>27.5</v>
      </c>
      <c r="D835">
        <v>1</v>
      </c>
      <c r="E835">
        <v>89.913399999999996</v>
      </c>
      <c r="F835">
        <v>3.6220000000000002E-2</v>
      </c>
      <c r="G835">
        <v>79.849999999999994</v>
      </c>
      <c r="H835">
        <v>82.337000000000003</v>
      </c>
      <c r="I835">
        <f>VLOOKUP($C835,'Boys CDC 0-20'!$B$2:$F$243,3,FALSE)</f>
        <v>0.53877965400000005</v>
      </c>
      <c r="J835">
        <f>VLOOKUP($C835,'Boys CDC 0-20'!$B$2:$F$243,4,FALSE)</f>
        <v>89.17549228</v>
      </c>
      <c r="K835">
        <f>VLOOKUP($C835,'Boys CDC 0-20'!$B$2:$F$243,5,FALSE)</f>
        <v>4.0833194000000003E-2</v>
      </c>
      <c r="L835">
        <f t="shared" si="64"/>
        <v>-1.9125398705373093</v>
      </c>
      <c r="M835">
        <f t="shared" ref="M835:M898" si="67">(_xlfn.NORM.S.DIST(L835,TRUE))*100</f>
        <v>2.7903491869736641</v>
      </c>
    </row>
    <row r="836" spans="1:13" x14ac:dyDescent="0.3">
      <c r="A836">
        <v>834</v>
      </c>
      <c r="B836">
        <f t="shared" si="65"/>
        <v>2.2833675564681726</v>
      </c>
      <c r="C836">
        <f t="shared" si="66"/>
        <v>27.5</v>
      </c>
      <c r="D836">
        <v>1</v>
      </c>
      <c r="E836">
        <v>89.939499999999995</v>
      </c>
      <c r="F836">
        <v>3.6229999999999998E-2</v>
      </c>
      <c r="G836">
        <v>79.87</v>
      </c>
      <c r="H836">
        <v>82.358999999999995</v>
      </c>
      <c r="I836">
        <f>VLOOKUP($C836,'Boys CDC 0-20'!$B$2:$F$243,3,FALSE)</f>
        <v>0.53877965400000005</v>
      </c>
      <c r="J836">
        <f>VLOOKUP($C836,'Boys CDC 0-20'!$B$2:$F$243,4,FALSE)</f>
        <v>89.17549228</v>
      </c>
      <c r="K836">
        <f>VLOOKUP($C836,'Boys CDC 0-20'!$B$2:$F$243,5,FALSE)</f>
        <v>4.0833194000000003E-2</v>
      </c>
      <c r="L836">
        <f t="shared" si="64"/>
        <v>-1.9062720210306221</v>
      </c>
      <c r="M836">
        <f t="shared" si="67"/>
        <v>2.8307461158955918</v>
      </c>
    </row>
    <row r="837" spans="1:13" x14ac:dyDescent="0.3">
      <c r="A837">
        <v>835</v>
      </c>
      <c r="B837">
        <f t="shared" si="65"/>
        <v>2.2861054072553046</v>
      </c>
      <c r="C837">
        <f t="shared" si="66"/>
        <v>27.5</v>
      </c>
      <c r="D837">
        <v>1</v>
      </c>
      <c r="E837">
        <v>89.965599999999995</v>
      </c>
      <c r="F837">
        <v>3.6240000000000001E-2</v>
      </c>
      <c r="G837">
        <v>79.89</v>
      </c>
      <c r="H837">
        <v>82.381</v>
      </c>
      <c r="I837">
        <f>VLOOKUP($C837,'Boys CDC 0-20'!$B$2:$F$243,3,FALSE)</f>
        <v>0.53877965400000005</v>
      </c>
      <c r="J837">
        <f>VLOOKUP($C837,'Boys CDC 0-20'!$B$2:$F$243,4,FALSE)</f>
        <v>89.17549228</v>
      </c>
      <c r="K837">
        <f>VLOOKUP($C837,'Boys CDC 0-20'!$B$2:$F$243,5,FALSE)</f>
        <v>4.0833194000000003E-2</v>
      </c>
      <c r="L837">
        <f t="shared" si="64"/>
        <v>-1.9000049436920838</v>
      </c>
      <c r="M837">
        <f t="shared" si="67"/>
        <v>2.8716235433141177</v>
      </c>
    </row>
    <row r="838" spans="1:13" x14ac:dyDescent="0.3">
      <c r="A838">
        <v>836</v>
      </c>
      <c r="B838">
        <f t="shared" si="65"/>
        <v>2.2888432580424367</v>
      </c>
      <c r="C838">
        <f t="shared" si="66"/>
        <v>27.5</v>
      </c>
      <c r="D838">
        <v>1</v>
      </c>
      <c r="E838">
        <v>89.991699999999994</v>
      </c>
      <c r="F838">
        <v>3.6249999999999998E-2</v>
      </c>
      <c r="G838">
        <v>79.911000000000001</v>
      </c>
      <c r="H838">
        <v>82.403000000000006</v>
      </c>
      <c r="I838">
        <f>VLOOKUP($C838,'Boys CDC 0-20'!$B$2:$F$243,3,FALSE)</f>
        <v>0.53877965400000005</v>
      </c>
      <c r="J838">
        <f>VLOOKUP($C838,'Boys CDC 0-20'!$B$2:$F$243,4,FALSE)</f>
        <v>89.17549228</v>
      </c>
      <c r="K838">
        <f>VLOOKUP($C838,'Boys CDC 0-20'!$B$2:$F$243,5,FALSE)</f>
        <v>4.0833194000000003E-2</v>
      </c>
      <c r="L838">
        <f t="shared" si="64"/>
        <v>-1.8937386382203965</v>
      </c>
      <c r="M838">
        <f t="shared" si="67"/>
        <v>2.9129855005042611</v>
      </c>
    </row>
    <row r="839" spans="1:13" x14ac:dyDescent="0.3">
      <c r="A839">
        <v>837</v>
      </c>
      <c r="B839">
        <f t="shared" si="65"/>
        <v>2.2915811088295688</v>
      </c>
      <c r="C839">
        <f t="shared" si="66"/>
        <v>27.5</v>
      </c>
      <c r="D839">
        <v>1</v>
      </c>
      <c r="E839">
        <v>90.017700000000005</v>
      </c>
      <c r="F839">
        <v>3.6260000000000001E-2</v>
      </c>
      <c r="G839">
        <v>79.930999999999997</v>
      </c>
      <c r="H839">
        <v>82.424000000000007</v>
      </c>
      <c r="I839">
        <f>VLOOKUP($C839,'Boys CDC 0-20'!$B$2:$F$243,3,FALSE)</f>
        <v>0.53877965400000005</v>
      </c>
      <c r="J839">
        <f>VLOOKUP($C839,'Boys CDC 0-20'!$B$2:$F$243,4,FALSE)</f>
        <v>89.17549228</v>
      </c>
      <c r="K839">
        <f>VLOOKUP($C839,'Boys CDC 0-20'!$B$2:$F$243,5,FALSE)</f>
        <v>4.0833194000000003E-2</v>
      </c>
      <c r="L839">
        <f t="shared" si="64"/>
        <v>-1.8877578845759415</v>
      </c>
      <c r="M839">
        <f t="shared" si="67"/>
        <v>2.9529230744614381</v>
      </c>
    </row>
    <row r="840" spans="1:13" x14ac:dyDescent="0.3">
      <c r="A840">
        <v>838</v>
      </c>
      <c r="B840">
        <f t="shared" si="65"/>
        <v>2.2943189596167008</v>
      </c>
      <c r="C840">
        <f t="shared" si="66"/>
        <v>27.5</v>
      </c>
      <c r="D840">
        <v>1</v>
      </c>
      <c r="E840">
        <v>90.043700000000001</v>
      </c>
      <c r="F840">
        <v>3.6269999999999997E-2</v>
      </c>
      <c r="G840">
        <v>79.950999999999993</v>
      </c>
      <c r="H840">
        <v>82.445999999999998</v>
      </c>
      <c r="I840">
        <f>VLOOKUP($C840,'Boys CDC 0-20'!$B$2:$F$243,3,FALSE)</f>
        <v>0.53877965400000005</v>
      </c>
      <c r="J840">
        <f>VLOOKUP($C840,'Boys CDC 0-20'!$B$2:$F$243,4,FALSE)</f>
        <v>89.17549228</v>
      </c>
      <c r="K840">
        <f>VLOOKUP($C840,'Boys CDC 0-20'!$B$2:$F$243,5,FALSE)</f>
        <v>4.0833194000000003E-2</v>
      </c>
      <c r="L840">
        <f t="shared" si="64"/>
        <v>-1.8814930868839055</v>
      </c>
      <c r="M840">
        <f t="shared" si="67"/>
        <v>2.9952437398883065</v>
      </c>
    </row>
    <row r="841" spans="1:13" x14ac:dyDescent="0.3">
      <c r="A841">
        <v>839</v>
      </c>
      <c r="B841">
        <f t="shared" si="65"/>
        <v>2.2970568104038329</v>
      </c>
      <c r="C841">
        <f t="shared" si="66"/>
        <v>27.5</v>
      </c>
      <c r="D841">
        <v>1</v>
      </c>
      <c r="E841">
        <v>90.069699999999997</v>
      </c>
      <c r="F841">
        <v>3.628E-2</v>
      </c>
      <c r="G841">
        <v>79.971999999999994</v>
      </c>
      <c r="H841">
        <v>82.468000000000004</v>
      </c>
      <c r="I841">
        <f>VLOOKUP($C841,'Boys CDC 0-20'!$B$2:$F$243,3,FALSE)</f>
        <v>0.53877965400000005</v>
      </c>
      <c r="J841">
        <f>VLOOKUP($C841,'Boys CDC 0-20'!$B$2:$F$243,4,FALSE)</f>
        <v>89.17549228</v>
      </c>
      <c r="K841">
        <f>VLOOKUP($C841,'Boys CDC 0-20'!$B$2:$F$243,5,FALSE)</f>
        <v>4.0833194000000003E-2</v>
      </c>
      <c r="L841">
        <f t="shared" si="64"/>
        <v>-1.875229060169683</v>
      </c>
      <c r="M841">
        <f t="shared" si="67"/>
        <v>3.0380608952449148</v>
      </c>
    </row>
    <row r="842" spans="1:13" x14ac:dyDescent="0.3">
      <c r="A842">
        <v>840</v>
      </c>
      <c r="B842">
        <f t="shared" si="65"/>
        <v>2.299794661190965</v>
      </c>
      <c r="C842">
        <f t="shared" si="66"/>
        <v>27.5</v>
      </c>
      <c r="D842">
        <v>1</v>
      </c>
      <c r="E842">
        <v>90.095699999999994</v>
      </c>
      <c r="F842">
        <v>3.6290000000000003E-2</v>
      </c>
      <c r="G842">
        <v>79.992000000000004</v>
      </c>
      <c r="H842">
        <v>82.49</v>
      </c>
      <c r="I842">
        <f>VLOOKUP($C842,'Boys CDC 0-20'!$B$2:$F$243,3,FALSE)</f>
        <v>0.53877965400000005</v>
      </c>
      <c r="J842">
        <f>VLOOKUP($C842,'Boys CDC 0-20'!$B$2:$F$243,4,FALSE)</f>
        <v>89.17549228</v>
      </c>
      <c r="K842">
        <f>VLOOKUP($C842,'Boys CDC 0-20'!$B$2:$F$243,5,FALSE)</f>
        <v>4.0833194000000003E-2</v>
      </c>
      <c r="L842">
        <f t="shared" si="64"/>
        <v>-1.8689658041327581</v>
      </c>
      <c r="M842">
        <f t="shared" si="67"/>
        <v>3.0813786041340379</v>
      </c>
    </row>
    <row r="843" spans="1:13" x14ac:dyDescent="0.3">
      <c r="A843">
        <v>841</v>
      </c>
      <c r="B843">
        <f t="shared" si="65"/>
        <v>2.3025325119780971</v>
      </c>
      <c r="C843">
        <f t="shared" si="66"/>
        <v>27.5</v>
      </c>
      <c r="D843">
        <v>1</v>
      </c>
      <c r="E843">
        <v>90.121600000000001</v>
      </c>
      <c r="F843">
        <v>3.6299999999999999E-2</v>
      </c>
      <c r="G843">
        <v>80.012</v>
      </c>
      <c r="H843">
        <v>82.510999999999996</v>
      </c>
      <c r="I843">
        <f>VLOOKUP($C843,'Boys CDC 0-20'!$B$2:$F$243,3,FALSE)</f>
        <v>0.53877965400000005</v>
      </c>
      <c r="J843">
        <f>VLOOKUP($C843,'Boys CDC 0-20'!$B$2:$F$243,4,FALSE)</f>
        <v>89.17549228</v>
      </c>
      <c r="K843">
        <f>VLOOKUP($C843,'Boys CDC 0-20'!$B$2:$F$243,5,FALSE)</f>
        <v>4.0833194000000003E-2</v>
      </c>
      <c r="L843">
        <f t="shared" si="64"/>
        <v>-1.8629879602034176</v>
      </c>
      <c r="M843">
        <f t="shared" si="67"/>
        <v>3.1231980081094979</v>
      </c>
    </row>
    <row r="844" spans="1:13" x14ac:dyDescent="0.3">
      <c r="A844">
        <v>842</v>
      </c>
      <c r="B844">
        <f t="shared" si="65"/>
        <v>2.3052703627652291</v>
      </c>
      <c r="C844">
        <f t="shared" si="66"/>
        <v>27.5</v>
      </c>
      <c r="D844">
        <v>1</v>
      </c>
      <c r="E844">
        <v>90.147599999999997</v>
      </c>
      <c r="F844">
        <v>3.6310000000000002E-2</v>
      </c>
      <c r="G844">
        <v>80.031999999999996</v>
      </c>
      <c r="H844">
        <v>82.533000000000001</v>
      </c>
      <c r="I844">
        <f>VLOOKUP($C844,'Boys CDC 0-20'!$B$2:$F$243,3,FALSE)</f>
        <v>0.53877965400000005</v>
      </c>
      <c r="J844">
        <f>VLOOKUP($C844,'Boys CDC 0-20'!$B$2:$F$243,4,FALSE)</f>
        <v>89.17549228</v>
      </c>
      <c r="K844">
        <f>VLOOKUP($C844,'Boys CDC 0-20'!$B$2:$F$243,5,FALSE)</f>
        <v>4.0833194000000003E-2</v>
      </c>
      <c r="L844">
        <f t="shared" si="64"/>
        <v>-1.8567262096233403</v>
      </c>
      <c r="M844">
        <f t="shared" si="67"/>
        <v>3.1675058320217433</v>
      </c>
    </row>
    <row r="845" spans="1:13" x14ac:dyDescent="0.3">
      <c r="A845">
        <v>843</v>
      </c>
      <c r="B845">
        <f t="shared" si="65"/>
        <v>2.3080082135523612</v>
      </c>
      <c r="C845">
        <f t="shared" si="66"/>
        <v>27.5</v>
      </c>
      <c r="D845">
        <v>1</v>
      </c>
      <c r="E845">
        <v>90.173500000000004</v>
      </c>
      <c r="F845">
        <v>3.6319999999999998E-2</v>
      </c>
      <c r="G845">
        <v>80.052999999999997</v>
      </c>
      <c r="H845">
        <v>82.554000000000002</v>
      </c>
      <c r="I845">
        <f>VLOOKUP($C845,'Boys CDC 0-20'!$B$2:$F$243,3,FALSE)</f>
        <v>0.53877965400000005</v>
      </c>
      <c r="J845">
        <f>VLOOKUP($C845,'Boys CDC 0-20'!$B$2:$F$243,4,FALSE)</f>
        <v>89.17549228</v>
      </c>
      <c r="K845">
        <f>VLOOKUP($C845,'Boys CDC 0-20'!$B$2:$F$243,5,FALSE)</f>
        <v>4.0833194000000003E-2</v>
      </c>
      <c r="L845">
        <f t="shared" si="64"/>
        <v>-1.8507498021739452</v>
      </c>
      <c r="M845">
        <f t="shared" si="67"/>
        <v>3.2102777860383713</v>
      </c>
    </row>
    <row r="846" spans="1:13" x14ac:dyDescent="0.3">
      <c r="A846">
        <v>844</v>
      </c>
      <c r="B846">
        <f t="shared" si="65"/>
        <v>2.3107460643394937</v>
      </c>
      <c r="C846">
        <f t="shared" si="66"/>
        <v>27.5</v>
      </c>
      <c r="D846">
        <v>1</v>
      </c>
      <c r="E846">
        <v>90.199399999999997</v>
      </c>
      <c r="F846">
        <v>3.6330000000000001E-2</v>
      </c>
      <c r="G846">
        <v>80.072999999999993</v>
      </c>
      <c r="H846">
        <v>82.575999999999993</v>
      </c>
      <c r="I846">
        <f>VLOOKUP($C846,'Boys CDC 0-20'!$B$2:$F$243,3,FALSE)</f>
        <v>0.53877965400000005</v>
      </c>
      <c r="J846">
        <f>VLOOKUP($C846,'Boys CDC 0-20'!$B$2:$F$243,4,FALSE)</f>
        <v>89.17549228</v>
      </c>
      <c r="K846">
        <f>VLOOKUP($C846,'Boys CDC 0-20'!$B$2:$F$243,5,FALSE)</f>
        <v>4.0833194000000003E-2</v>
      </c>
      <c r="L846">
        <f t="shared" si="64"/>
        <v>-1.8444895559048946</v>
      </c>
      <c r="M846">
        <f t="shared" si="67"/>
        <v>3.2555913258293776</v>
      </c>
    </row>
    <row r="847" spans="1:13" x14ac:dyDescent="0.3">
      <c r="A847">
        <v>845</v>
      </c>
      <c r="B847">
        <f t="shared" si="65"/>
        <v>2.3134839151266258</v>
      </c>
      <c r="C847">
        <f t="shared" si="66"/>
        <v>27.5</v>
      </c>
      <c r="D847">
        <v>1</v>
      </c>
      <c r="E847">
        <v>90.225200000000001</v>
      </c>
      <c r="F847">
        <v>3.6339999999999997E-2</v>
      </c>
      <c r="G847">
        <v>80.093000000000004</v>
      </c>
      <c r="H847">
        <v>82.597999999999999</v>
      </c>
      <c r="I847">
        <f>VLOOKUP($C847,'Boys CDC 0-20'!$B$2:$F$243,3,FALSE)</f>
        <v>0.53877965400000005</v>
      </c>
      <c r="J847">
        <f>VLOOKUP($C847,'Boys CDC 0-20'!$B$2:$F$243,4,FALSE)</f>
        <v>89.17549228</v>
      </c>
      <c r="K847">
        <f>VLOOKUP($C847,'Boys CDC 0-20'!$B$2:$F$243,5,FALSE)</f>
        <v>4.0833194000000003E-2</v>
      </c>
      <c r="L847">
        <f t="shared" si="64"/>
        <v>-1.8382300788407397</v>
      </c>
      <c r="M847">
        <f t="shared" si="67"/>
        <v>3.3014254651090575</v>
      </c>
    </row>
    <row r="848" spans="1:13" x14ac:dyDescent="0.3">
      <c r="A848">
        <v>846</v>
      </c>
      <c r="B848">
        <f t="shared" si="65"/>
        <v>2.3162217659137578</v>
      </c>
      <c r="C848">
        <f t="shared" si="66"/>
        <v>27.5</v>
      </c>
      <c r="D848">
        <v>1</v>
      </c>
      <c r="E848">
        <v>90.251000000000005</v>
      </c>
      <c r="F848">
        <v>3.6360000000000003E-2</v>
      </c>
      <c r="G848">
        <v>80.11</v>
      </c>
      <c r="H848">
        <v>82.617000000000004</v>
      </c>
      <c r="I848">
        <f>VLOOKUP($C848,'Boys CDC 0-20'!$B$2:$F$243,3,FALSE)</f>
        <v>0.53877965400000005</v>
      </c>
      <c r="J848">
        <f>VLOOKUP($C848,'Boys CDC 0-20'!$B$2:$F$243,4,FALSE)</f>
        <v>89.17549228</v>
      </c>
      <c r="K848">
        <f>VLOOKUP($C848,'Boys CDC 0-20'!$B$2:$F$243,5,FALSE)</f>
        <v>4.0833194000000003E-2</v>
      </c>
      <c r="L848">
        <f t="shared" si="64"/>
        <v>-1.8328247856200528</v>
      </c>
      <c r="M848">
        <f t="shared" si="67"/>
        <v>3.3414315977839171</v>
      </c>
    </row>
    <row r="849" spans="1:13" x14ac:dyDescent="0.3">
      <c r="A849">
        <v>847</v>
      </c>
      <c r="B849">
        <f t="shared" si="65"/>
        <v>2.3189596167008899</v>
      </c>
      <c r="C849">
        <f t="shared" si="66"/>
        <v>27.5</v>
      </c>
      <c r="D849">
        <v>1</v>
      </c>
      <c r="E849">
        <v>90.276899999999998</v>
      </c>
      <c r="F849">
        <v>3.637E-2</v>
      </c>
      <c r="G849">
        <v>80.131</v>
      </c>
      <c r="H849">
        <v>82.638999999999996</v>
      </c>
      <c r="I849">
        <f>VLOOKUP($C849,'Boys CDC 0-20'!$B$2:$F$243,3,FALSE)</f>
        <v>0.53877965400000005</v>
      </c>
      <c r="J849">
        <f>VLOOKUP($C849,'Boys CDC 0-20'!$B$2:$F$243,4,FALSE)</f>
        <v>89.17549228</v>
      </c>
      <c r="K849">
        <f>VLOOKUP($C849,'Boys CDC 0-20'!$B$2:$F$243,5,FALSE)</f>
        <v>4.0833194000000003E-2</v>
      </c>
      <c r="L849">
        <f t="shared" si="64"/>
        <v>-1.8265667412754683</v>
      </c>
      <c r="M849">
        <f t="shared" si="67"/>
        <v>3.3882468907243757</v>
      </c>
    </row>
    <row r="850" spans="1:13" x14ac:dyDescent="0.3">
      <c r="A850">
        <v>848</v>
      </c>
      <c r="B850">
        <f t="shared" si="65"/>
        <v>2.321697467488022</v>
      </c>
      <c r="C850">
        <f t="shared" si="66"/>
        <v>27.5</v>
      </c>
      <c r="D850">
        <v>1</v>
      </c>
      <c r="E850">
        <v>90.302599999999998</v>
      </c>
      <c r="F850">
        <v>3.6380000000000003E-2</v>
      </c>
      <c r="G850">
        <v>80.150999999999996</v>
      </c>
      <c r="H850">
        <v>82.66</v>
      </c>
      <c r="I850">
        <f>VLOOKUP($C850,'Boys CDC 0-20'!$B$2:$F$243,3,FALSE)</f>
        <v>0.53877965400000005</v>
      </c>
      <c r="J850">
        <f>VLOOKUP($C850,'Boys CDC 0-20'!$B$2:$F$243,4,FALSE)</f>
        <v>89.17549228</v>
      </c>
      <c r="K850">
        <f>VLOOKUP($C850,'Boys CDC 0-20'!$B$2:$F$243,5,FALSE)</f>
        <v>4.0833194000000003E-2</v>
      </c>
      <c r="L850">
        <f t="shared" si="64"/>
        <v>-1.8205938702507691</v>
      </c>
      <c r="M850">
        <f t="shared" si="67"/>
        <v>3.4334307652160287</v>
      </c>
    </row>
    <row r="851" spans="1:13" x14ac:dyDescent="0.3">
      <c r="A851">
        <v>849</v>
      </c>
      <c r="B851">
        <f t="shared" si="65"/>
        <v>2.324435318275154</v>
      </c>
      <c r="C851">
        <f t="shared" si="66"/>
        <v>27.5</v>
      </c>
      <c r="D851">
        <v>1</v>
      </c>
      <c r="E851">
        <v>90.328400000000002</v>
      </c>
      <c r="F851">
        <v>3.6389999999999999E-2</v>
      </c>
      <c r="G851">
        <v>80.171000000000006</v>
      </c>
      <c r="H851">
        <v>82.682000000000002</v>
      </c>
      <c r="I851">
        <f>VLOOKUP($C851,'Boys CDC 0-20'!$B$2:$F$243,3,FALSE)</f>
        <v>0.53877965400000005</v>
      </c>
      <c r="J851">
        <f>VLOOKUP($C851,'Boys CDC 0-20'!$B$2:$F$243,4,FALSE)</f>
        <v>89.17549228</v>
      </c>
      <c r="K851">
        <f>VLOOKUP($C851,'Boys CDC 0-20'!$B$2:$F$243,5,FALSE)</f>
        <v>4.0833194000000003E-2</v>
      </c>
      <c r="L851">
        <f t="shared" si="64"/>
        <v>-1.814337327398887</v>
      </c>
      <c r="M851">
        <f t="shared" si="67"/>
        <v>3.4812904061636702</v>
      </c>
    </row>
    <row r="852" spans="1:13" x14ac:dyDescent="0.3">
      <c r="A852">
        <v>850</v>
      </c>
      <c r="B852">
        <f t="shared" si="65"/>
        <v>2.3271731690622861</v>
      </c>
      <c r="C852">
        <f t="shared" si="66"/>
        <v>27.5</v>
      </c>
      <c r="D852">
        <v>1</v>
      </c>
      <c r="E852">
        <v>90.354100000000003</v>
      </c>
      <c r="F852">
        <v>3.6400000000000002E-2</v>
      </c>
      <c r="G852">
        <v>80.191000000000003</v>
      </c>
      <c r="H852">
        <v>82.703000000000003</v>
      </c>
      <c r="I852">
        <f>VLOOKUP($C852,'Boys CDC 0-20'!$B$2:$F$243,3,FALSE)</f>
        <v>0.53877965400000005</v>
      </c>
      <c r="J852">
        <f>VLOOKUP($C852,'Boys CDC 0-20'!$B$2:$F$243,4,FALSE)</f>
        <v>89.17549228</v>
      </c>
      <c r="K852">
        <f>VLOOKUP($C852,'Boys CDC 0-20'!$B$2:$F$243,5,FALSE)</f>
        <v>4.0833194000000003E-2</v>
      </c>
      <c r="L852">
        <f t="shared" si="64"/>
        <v>-1.8083658890726084</v>
      </c>
      <c r="M852">
        <f t="shared" si="67"/>
        <v>3.5274786610025708</v>
      </c>
    </row>
    <row r="853" spans="1:13" x14ac:dyDescent="0.3">
      <c r="A853">
        <v>851</v>
      </c>
      <c r="B853">
        <f t="shared" si="65"/>
        <v>2.3299110198494182</v>
      </c>
      <c r="C853">
        <f t="shared" si="66"/>
        <v>27.5</v>
      </c>
      <c r="D853">
        <v>1</v>
      </c>
      <c r="E853">
        <v>90.379900000000006</v>
      </c>
      <c r="F853">
        <v>3.6409999999999998E-2</v>
      </c>
      <c r="G853">
        <v>80.210999999999999</v>
      </c>
      <c r="H853">
        <v>82.724999999999994</v>
      </c>
      <c r="I853">
        <f>VLOOKUP($C853,'Boys CDC 0-20'!$B$2:$F$243,3,FALSE)</f>
        <v>0.53877965400000005</v>
      </c>
      <c r="J853">
        <f>VLOOKUP($C853,'Boys CDC 0-20'!$B$2:$F$243,4,FALSE)</f>
        <v>89.17549228</v>
      </c>
      <c r="K853">
        <f>VLOOKUP($C853,'Boys CDC 0-20'!$B$2:$F$243,5,FALSE)</f>
        <v>4.0833194000000003E-2</v>
      </c>
      <c r="L853">
        <f t="shared" si="64"/>
        <v>-1.8021108465726894</v>
      </c>
      <c r="M853">
        <f t="shared" si="67"/>
        <v>3.5763983763172336</v>
      </c>
    </row>
    <row r="854" spans="1:13" x14ac:dyDescent="0.3">
      <c r="A854">
        <v>852</v>
      </c>
      <c r="B854">
        <f t="shared" si="65"/>
        <v>2.3326488706365502</v>
      </c>
      <c r="C854">
        <f t="shared" si="66"/>
        <v>27.5</v>
      </c>
      <c r="D854">
        <v>1</v>
      </c>
      <c r="E854">
        <v>90.405600000000007</v>
      </c>
      <c r="F854">
        <v>3.6420000000000001E-2</v>
      </c>
      <c r="G854">
        <v>80.230999999999995</v>
      </c>
      <c r="H854">
        <v>82.745999999999995</v>
      </c>
      <c r="I854">
        <f>VLOOKUP($C854,'Boys CDC 0-20'!$B$2:$F$243,3,FALSE)</f>
        <v>0.53877965400000005</v>
      </c>
      <c r="J854">
        <f>VLOOKUP($C854,'Boys CDC 0-20'!$B$2:$F$243,4,FALSE)</f>
        <v>89.17549228</v>
      </c>
      <c r="K854">
        <f>VLOOKUP($C854,'Boys CDC 0-20'!$B$2:$F$243,5,FALSE)</f>
        <v>4.0833194000000003E-2</v>
      </c>
      <c r="L854">
        <f t="shared" si="64"/>
        <v>-1.7961408398566208</v>
      </c>
      <c r="M854">
        <f t="shared" si="67"/>
        <v>3.6236060344074681</v>
      </c>
    </row>
    <row r="855" spans="1:13" x14ac:dyDescent="0.3">
      <c r="A855">
        <v>853</v>
      </c>
      <c r="B855">
        <f t="shared" si="65"/>
        <v>2.3353867214236823</v>
      </c>
      <c r="C855">
        <f t="shared" si="66"/>
        <v>28.5</v>
      </c>
      <c r="D855">
        <v>1</v>
      </c>
      <c r="E855">
        <v>90.431200000000004</v>
      </c>
      <c r="F855">
        <v>3.6429999999999997E-2</v>
      </c>
      <c r="G855">
        <v>80.251000000000005</v>
      </c>
      <c r="H855">
        <v>82.766999999999996</v>
      </c>
      <c r="I855">
        <f>VLOOKUP($C855,'Boys CDC 0-20'!$B$2:$F$243,3,FALSE)</f>
        <v>0.40769715299999998</v>
      </c>
      <c r="J855">
        <f>VLOOKUP($C855,'Boys CDC 0-20'!$B$2:$F$243,4,FALSE)</f>
        <v>89.910408529999998</v>
      </c>
      <c r="K855">
        <f>VLOOKUP($C855,'Boys CDC 0-20'!$B$2:$F$243,5,FALSE)</f>
        <v>4.0909058999999998E-2</v>
      </c>
      <c r="L855">
        <f t="shared" si="64"/>
        <v>-1.9898488752799515</v>
      </c>
      <c r="M855">
        <f t="shared" si="67"/>
        <v>2.3303792785647</v>
      </c>
    </row>
    <row r="856" spans="1:13" x14ac:dyDescent="0.3">
      <c r="A856">
        <v>854</v>
      </c>
      <c r="B856">
        <f t="shared" si="65"/>
        <v>2.3381245722108144</v>
      </c>
      <c r="C856">
        <f t="shared" si="66"/>
        <v>28.5</v>
      </c>
      <c r="D856">
        <v>1</v>
      </c>
      <c r="E856">
        <v>90.456900000000005</v>
      </c>
      <c r="F856">
        <v>3.644E-2</v>
      </c>
      <c r="G856">
        <v>80.271000000000001</v>
      </c>
      <c r="H856">
        <v>82.789000000000001</v>
      </c>
      <c r="I856">
        <f>VLOOKUP($C856,'Boys CDC 0-20'!$B$2:$F$243,3,FALSE)</f>
        <v>0.40769715299999998</v>
      </c>
      <c r="J856">
        <f>VLOOKUP($C856,'Boys CDC 0-20'!$B$2:$F$243,4,FALSE)</f>
        <v>89.910408529999998</v>
      </c>
      <c r="K856">
        <f>VLOOKUP($C856,'Boys CDC 0-20'!$B$2:$F$243,5,FALSE)</f>
        <v>4.0909058999999998E-2</v>
      </c>
      <c r="L856">
        <f t="shared" si="64"/>
        <v>-1.9835675113455296</v>
      </c>
      <c r="M856">
        <f t="shared" si="67"/>
        <v>2.3652037004448343</v>
      </c>
    </row>
    <row r="857" spans="1:13" x14ac:dyDescent="0.3">
      <c r="A857">
        <v>855</v>
      </c>
      <c r="B857">
        <f t="shared" si="65"/>
        <v>2.3408624229979464</v>
      </c>
      <c r="C857">
        <f t="shared" si="66"/>
        <v>28.5</v>
      </c>
      <c r="D857">
        <v>1</v>
      </c>
      <c r="E857">
        <v>90.482500000000002</v>
      </c>
      <c r="F857">
        <v>3.6450000000000003E-2</v>
      </c>
      <c r="G857">
        <v>80.290999999999997</v>
      </c>
      <c r="H857">
        <v>82.81</v>
      </c>
      <c r="I857">
        <f>VLOOKUP($C857,'Boys CDC 0-20'!$B$2:$F$243,3,FALSE)</f>
        <v>0.40769715299999998</v>
      </c>
      <c r="J857">
        <f>VLOOKUP($C857,'Boys CDC 0-20'!$B$2:$F$243,4,FALSE)</f>
        <v>89.910408529999998</v>
      </c>
      <c r="K857">
        <f>VLOOKUP($C857,'Boys CDC 0-20'!$B$2:$F$243,5,FALSE)</f>
        <v>4.0909058999999998E-2</v>
      </c>
      <c r="L857">
        <f t="shared" si="64"/>
        <v>-1.9775725861614633</v>
      </c>
      <c r="M857">
        <f t="shared" si="67"/>
        <v>2.3988472208501301</v>
      </c>
    </row>
    <row r="858" spans="1:13" x14ac:dyDescent="0.3">
      <c r="A858">
        <v>856</v>
      </c>
      <c r="B858">
        <f t="shared" si="65"/>
        <v>2.3436002737850785</v>
      </c>
      <c r="C858">
        <f t="shared" si="66"/>
        <v>28.5</v>
      </c>
      <c r="D858">
        <v>1</v>
      </c>
      <c r="E858">
        <v>90.508099999999999</v>
      </c>
      <c r="F858">
        <v>3.6459999999999999E-2</v>
      </c>
      <c r="G858">
        <v>80.311000000000007</v>
      </c>
      <c r="H858">
        <v>82.831000000000003</v>
      </c>
      <c r="I858">
        <f>VLOOKUP($C858,'Boys CDC 0-20'!$B$2:$F$243,3,FALSE)</f>
        <v>0.40769715299999998</v>
      </c>
      <c r="J858">
        <f>VLOOKUP($C858,'Boys CDC 0-20'!$B$2:$F$243,4,FALSE)</f>
        <v>89.910408529999998</v>
      </c>
      <c r="K858">
        <f>VLOOKUP($C858,'Boys CDC 0-20'!$B$2:$F$243,5,FALSE)</f>
        <v>4.0909058999999998E-2</v>
      </c>
      <c r="L858">
        <f t="shared" si="64"/>
        <v>-1.9715785613691097</v>
      </c>
      <c r="M858">
        <f t="shared" si="67"/>
        <v>2.4328868275425868</v>
      </c>
    </row>
    <row r="859" spans="1:13" x14ac:dyDescent="0.3">
      <c r="A859">
        <v>857</v>
      </c>
      <c r="B859">
        <f t="shared" si="65"/>
        <v>2.346338124572211</v>
      </c>
      <c r="C859">
        <f t="shared" si="66"/>
        <v>28.5</v>
      </c>
      <c r="D859">
        <v>1</v>
      </c>
      <c r="E859">
        <v>90.533699999999996</v>
      </c>
      <c r="F859">
        <v>3.6470000000000002E-2</v>
      </c>
      <c r="G859">
        <v>80.33</v>
      </c>
      <c r="H859">
        <v>82.852999999999994</v>
      </c>
      <c r="I859">
        <f>VLOOKUP($C859,'Boys CDC 0-20'!$B$2:$F$243,3,FALSE)</f>
        <v>0.40769715299999998</v>
      </c>
      <c r="J859">
        <f>VLOOKUP($C859,'Boys CDC 0-20'!$B$2:$F$243,4,FALSE)</f>
        <v>89.910408529999998</v>
      </c>
      <c r="K859">
        <f>VLOOKUP($C859,'Boys CDC 0-20'!$B$2:$F$243,5,FALSE)</f>
        <v>4.0909058999999998E-2</v>
      </c>
      <c r="L859">
        <f t="shared" si="64"/>
        <v>-1.9653000721549834</v>
      </c>
      <c r="M859">
        <f t="shared" si="67"/>
        <v>2.46897586267053</v>
      </c>
    </row>
    <row r="860" spans="1:13" x14ac:dyDescent="0.3">
      <c r="A860">
        <v>858</v>
      </c>
      <c r="B860">
        <f t="shared" si="65"/>
        <v>2.3490759753593431</v>
      </c>
      <c r="C860">
        <f t="shared" si="66"/>
        <v>28.5</v>
      </c>
      <c r="D860">
        <v>1</v>
      </c>
      <c r="E860">
        <v>90.559200000000004</v>
      </c>
      <c r="F860">
        <v>3.6479999999999999E-2</v>
      </c>
      <c r="G860">
        <v>80.349999999999994</v>
      </c>
      <c r="H860">
        <v>82.873999999999995</v>
      </c>
      <c r="I860">
        <f>VLOOKUP($C860,'Boys CDC 0-20'!$B$2:$F$243,3,FALSE)</f>
        <v>0.40769715299999998</v>
      </c>
      <c r="J860">
        <f>VLOOKUP($C860,'Boys CDC 0-20'!$B$2:$F$243,4,FALSE)</f>
        <v>89.910408529999998</v>
      </c>
      <c r="K860">
        <f>VLOOKUP($C860,'Boys CDC 0-20'!$B$2:$F$243,5,FALSE)</f>
        <v>4.0909058999999998E-2</v>
      </c>
      <c r="L860">
        <f t="shared" si="64"/>
        <v>-1.959307889888054</v>
      </c>
      <c r="M860">
        <f t="shared" si="67"/>
        <v>2.5038370160209977</v>
      </c>
    </row>
    <row r="861" spans="1:13" x14ac:dyDescent="0.3">
      <c r="A861">
        <v>859</v>
      </c>
      <c r="B861">
        <f t="shared" si="65"/>
        <v>2.3518138261464752</v>
      </c>
      <c r="C861">
        <f t="shared" si="66"/>
        <v>28.5</v>
      </c>
      <c r="D861">
        <v>1</v>
      </c>
      <c r="E861">
        <v>90.584800000000001</v>
      </c>
      <c r="F861">
        <v>3.6490000000000002E-2</v>
      </c>
      <c r="G861">
        <v>80.37</v>
      </c>
      <c r="H861">
        <v>82.894999999999996</v>
      </c>
      <c r="I861">
        <f>VLOOKUP($C861,'Boys CDC 0-20'!$B$2:$F$243,3,FALSE)</f>
        <v>0.40769715299999998</v>
      </c>
      <c r="J861">
        <f>VLOOKUP($C861,'Boys CDC 0-20'!$B$2:$F$243,4,FALSE)</f>
        <v>89.910408529999998</v>
      </c>
      <c r="K861">
        <f>VLOOKUP($C861,'Boys CDC 0-20'!$B$2:$F$243,5,FALSE)</f>
        <v>4.0909058999999998E-2</v>
      </c>
      <c r="L861">
        <f t="shared" si="64"/>
        <v>-1.9533166069059098</v>
      </c>
      <c r="M861">
        <f t="shared" si="67"/>
        <v>2.5391045439226221</v>
      </c>
    </row>
    <row r="862" spans="1:13" x14ac:dyDescent="0.3">
      <c r="A862">
        <v>860</v>
      </c>
      <c r="B862">
        <f t="shared" si="65"/>
        <v>2.3545516769336072</v>
      </c>
      <c r="C862">
        <f t="shared" si="66"/>
        <v>28.5</v>
      </c>
      <c r="D862">
        <v>1</v>
      </c>
      <c r="E862">
        <v>90.610299999999995</v>
      </c>
      <c r="F862">
        <v>3.6499999999999998E-2</v>
      </c>
      <c r="G862">
        <v>80.39</v>
      </c>
      <c r="H862">
        <v>82.915999999999997</v>
      </c>
      <c r="I862">
        <f>VLOOKUP($C862,'Boys CDC 0-20'!$B$2:$F$243,3,FALSE)</f>
        <v>0.40769715299999998</v>
      </c>
      <c r="J862">
        <f>VLOOKUP($C862,'Boys CDC 0-20'!$B$2:$F$243,4,FALSE)</f>
        <v>89.910408529999998</v>
      </c>
      <c r="K862">
        <f>VLOOKUP($C862,'Boys CDC 0-20'!$B$2:$F$243,5,FALSE)</f>
        <v>4.0909058999999998E-2</v>
      </c>
      <c r="L862">
        <f t="shared" si="64"/>
        <v>-1.9473262228458255</v>
      </c>
      <c r="M862">
        <f t="shared" si="67"/>
        <v>2.5747818413900672</v>
      </c>
    </row>
    <row r="863" spans="1:13" x14ac:dyDescent="0.3">
      <c r="A863">
        <v>861</v>
      </c>
      <c r="B863">
        <f t="shared" si="65"/>
        <v>2.3572895277207393</v>
      </c>
      <c r="C863">
        <f t="shared" si="66"/>
        <v>28.5</v>
      </c>
      <c r="D863">
        <v>1</v>
      </c>
      <c r="E863">
        <v>90.635800000000003</v>
      </c>
      <c r="F863">
        <v>3.6510000000000001E-2</v>
      </c>
      <c r="G863">
        <v>80.41</v>
      </c>
      <c r="H863">
        <v>82.938000000000002</v>
      </c>
      <c r="I863">
        <f>VLOOKUP($C863,'Boys CDC 0-20'!$B$2:$F$243,3,FALSE)</f>
        <v>0.40769715299999998</v>
      </c>
      <c r="J863">
        <f>VLOOKUP($C863,'Boys CDC 0-20'!$B$2:$F$243,4,FALSE)</f>
        <v>89.910408529999998</v>
      </c>
      <c r="K863">
        <f>VLOOKUP($C863,'Boys CDC 0-20'!$B$2:$F$243,5,FALSE)</f>
        <v>4.0909058999999998E-2</v>
      </c>
      <c r="L863">
        <f t="shared" si="64"/>
        <v>-1.9410515461569133</v>
      </c>
      <c r="M863">
        <f t="shared" si="67"/>
        <v>2.612601270333839</v>
      </c>
    </row>
    <row r="864" spans="1:13" x14ac:dyDescent="0.3">
      <c r="A864">
        <v>862</v>
      </c>
      <c r="B864">
        <f t="shared" si="65"/>
        <v>2.3600273785078714</v>
      </c>
      <c r="C864">
        <f t="shared" si="66"/>
        <v>28.5</v>
      </c>
      <c r="D864">
        <v>1</v>
      </c>
      <c r="E864">
        <v>90.661199999999994</v>
      </c>
      <c r="F864">
        <v>3.6519999999999997E-2</v>
      </c>
      <c r="G864">
        <v>80.430000000000007</v>
      </c>
      <c r="H864">
        <v>82.959000000000003</v>
      </c>
      <c r="I864">
        <f>VLOOKUP($C864,'Boys CDC 0-20'!$B$2:$F$243,3,FALSE)</f>
        <v>0.40769715299999998</v>
      </c>
      <c r="J864">
        <f>VLOOKUP($C864,'Boys CDC 0-20'!$B$2:$F$243,4,FALSE)</f>
        <v>89.910408529999998</v>
      </c>
      <c r="K864">
        <f>VLOOKUP($C864,'Boys CDC 0-20'!$B$2:$F$243,5,FALSE)</f>
        <v>4.0909058999999998E-2</v>
      </c>
      <c r="L864">
        <f t="shared" si="64"/>
        <v>-1.9350630016159687</v>
      </c>
      <c r="M864">
        <f t="shared" si="67"/>
        <v>2.6491282506325735</v>
      </c>
    </row>
    <row r="865" spans="1:13" x14ac:dyDescent="0.3">
      <c r="A865">
        <v>863</v>
      </c>
      <c r="B865">
        <f t="shared" si="65"/>
        <v>2.3627652292950034</v>
      </c>
      <c r="C865">
        <f t="shared" si="66"/>
        <v>28.5</v>
      </c>
      <c r="D865">
        <v>1</v>
      </c>
      <c r="E865">
        <v>90.686700000000002</v>
      </c>
      <c r="F865">
        <v>3.653E-2</v>
      </c>
      <c r="G865">
        <v>80.448999999999998</v>
      </c>
      <c r="H865">
        <v>82.98</v>
      </c>
      <c r="I865">
        <f>VLOOKUP($C865,'Boys CDC 0-20'!$B$2:$F$243,3,FALSE)</f>
        <v>0.40769715299999998</v>
      </c>
      <c r="J865">
        <f>VLOOKUP($C865,'Boys CDC 0-20'!$B$2:$F$243,4,FALSE)</f>
        <v>89.910408529999998</v>
      </c>
      <c r="K865">
        <f>VLOOKUP($C865,'Boys CDC 0-20'!$B$2:$F$243,5,FALSE)</f>
        <v>4.0909058999999998E-2</v>
      </c>
      <c r="L865">
        <f t="shared" si="64"/>
        <v>-1.9290753548930852</v>
      </c>
      <c r="M865">
        <f t="shared" si="67"/>
        <v>2.6860754019111899</v>
      </c>
    </row>
    <row r="866" spans="1:13" x14ac:dyDescent="0.3">
      <c r="A866">
        <v>864</v>
      </c>
      <c r="B866">
        <f t="shared" si="65"/>
        <v>2.3655030800821355</v>
      </c>
      <c r="C866">
        <f t="shared" si="66"/>
        <v>28.5</v>
      </c>
      <c r="D866">
        <v>1</v>
      </c>
      <c r="E866">
        <v>90.712100000000007</v>
      </c>
      <c r="F866">
        <v>3.6540000000000003E-2</v>
      </c>
      <c r="G866">
        <v>80.468999999999994</v>
      </c>
      <c r="H866">
        <v>83.001000000000005</v>
      </c>
      <c r="I866">
        <f>VLOOKUP($C866,'Boys CDC 0-20'!$B$2:$F$243,3,FALSE)</f>
        <v>0.40769715299999998</v>
      </c>
      <c r="J866">
        <f>VLOOKUP($C866,'Boys CDC 0-20'!$B$2:$F$243,4,FALSE)</f>
        <v>89.910408529999998</v>
      </c>
      <c r="K866">
        <f>VLOOKUP($C866,'Boys CDC 0-20'!$B$2:$F$243,5,FALSE)</f>
        <v>4.0909058999999998E-2</v>
      </c>
      <c r="L866">
        <f t="shared" si="64"/>
        <v>-1.9230886056265031</v>
      </c>
      <c r="M866">
        <f t="shared" si="67"/>
        <v>2.7234461541810329</v>
      </c>
    </row>
    <row r="867" spans="1:13" x14ac:dyDescent="0.3">
      <c r="A867">
        <v>865</v>
      </c>
      <c r="B867">
        <f t="shared" si="65"/>
        <v>2.3682409308692676</v>
      </c>
      <c r="C867">
        <f t="shared" si="66"/>
        <v>28.5</v>
      </c>
      <c r="D867">
        <v>1</v>
      </c>
      <c r="E867">
        <v>90.737499999999997</v>
      </c>
      <c r="F867">
        <v>3.6549999999999999E-2</v>
      </c>
      <c r="G867">
        <v>80.489000000000004</v>
      </c>
      <c r="H867">
        <v>83.022000000000006</v>
      </c>
      <c r="I867">
        <f>VLOOKUP($C867,'Boys CDC 0-20'!$B$2:$F$243,3,FALSE)</f>
        <v>0.40769715299999998</v>
      </c>
      <c r="J867">
        <f>VLOOKUP($C867,'Boys CDC 0-20'!$B$2:$F$243,4,FALSE)</f>
        <v>89.910408529999998</v>
      </c>
      <c r="K867">
        <f>VLOOKUP($C867,'Boys CDC 0-20'!$B$2:$F$243,5,FALSE)</f>
        <v>4.0909058999999998E-2</v>
      </c>
      <c r="L867">
        <f t="shared" si="64"/>
        <v>-1.9171027534546883</v>
      </c>
      <c r="M867">
        <f t="shared" si="67"/>
        <v>2.7612439454210871</v>
      </c>
    </row>
    <row r="868" spans="1:13" x14ac:dyDescent="0.3">
      <c r="A868">
        <v>866</v>
      </c>
      <c r="B868">
        <f t="shared" si="65"/>
        <v>2.3709787816563996</v>
      </c>
      <c r="C868">
        <f t="shared" si="66"/>
        <v>28.5</v>
      </c>
      <c r="D868">
        <v>1</v>
      </c>
      <c r="E868">
        <v>90.762799999999999</v>
      </c>
      <c r="F868">
        <v>3.6560000000000002E-2</v>
      </c>
      <c r="G868">
        <v>80.509</v>
      </c>
      <c r="H868">
        <v>83.043000000000006</v>
      </c>
      <c r="I868">
        <f>VLOOKUP($C868,'Boys CDC 0-20'!$B$2:$F$243,3,FALSE)</f>
        <v>0.40769715299999998</v>
      </c>
      <c r="J868">
        <f>VLOOKUP($C868,'Boys CDC 0-20'!$B$2:$F$243,4,FALSE)</f>
        <v>89.910408529999998</v>
      </c>
      <c r="K868">
        <f>VLOOKUP($C868,'Boys CDC 0-20'!$B$2:$F$243,5,FALSE)</f>
        <v>4.0909058999999998E-2</v>
      </c>
      <c r="L868">
        <f t="shared" si="64"/>
        <v>-1.9111177980163534</v>
      </c>
      <c r="M868">
        <f t="shared" si="67"/>
        <v>2.7994722213008751</v>
      </c>
    </row>
    <row r="869" spans="1:13" x14ac:dyDescent="0.3">
      <c r="A869">
        <v>867</v>
      </c>
      <c r="B869">
        <f t="shared" si="65"/>
        <v>2.3737166324435317</v>
      </c>
      <c r="C869">
        <f t="shared" si="66"/>
        <v>28.5</v>
      </c>
      <c r="D869">
        <v>1</v>
      </c>
      <c r="E869">
        <v>90.788200000000003</v>
      </c>
      <c r="F869">
        <v>3.6569999999999998E-2</v>
      </c>
      <c r="G869">
        <v>80.528000000000006</v>
      </c>
      <c r="H869">
        <v>83.063999999999993</v>
      </c>
      <c r="I869">
        <f>VLOOKUP($C869,'Boys CDC 0-20'!$B$2:$F$243,3,FALSE)</f>
        <v>0.40769715299999998</v>
      </c>
      <c r="J869">
        <f>VLOOKUP($C869,'Boys CDC 0-20'!$B$2:$F$243,4,FALSE)</f>
        <v>89.910408529999998</v>
      </c>
      <c r="K869">
        <f>VLOOKUP($C869,'Boys CDC 0-20'!$B$2:$F$243,5,FALSE)</f>
        <v>4.0909058999999998E-2</v>
      </c>
      <c r="L869">
        <f t="shared" si="64"/>
        <v>-1.9051337389504506</v>
      </c>
      <c r="M869">
        <f t="shared" si="67"/>
        <v>2.8381344348995001</v>
      </c>
    </row>
    <row r="870" spans="1:13" x14ac:dyDescent="0.3">
      <c r="A870">
        <v>868</v>
      </c>
      <c r="B870">
        <f t="shared" si="65"/>
        <v>2.3764544832306638</v>
      </c>
      <c r="C870">
        <f t="shared" si="66"/>
        <v>28.5</v>
      </c>
      <c r="D870">
        <v>1</v>
      </c>
      <c r="E870">
        <v>90.813500000000005</v>
      </c>
      <c r="F870">
        <v>3.6589999999999998E-2</v>
      </c>
      <c r="G870">
        <v>80.545000000000002</v>
      </c>
      <c r="H870">
        <v>83.082999999999998</v>
      </c>
      <c r="I870">
        <f>VLOOKUP($C870,'Boys CDC 0-20'!$B$2:$F$243,3,FALSE)</f>
        <v>0.40769715299999998</v>
      </c>
      <c r="J870">
        <f>VLOOKUP($C870,'Boys CDC 0-20'!$B$2:$F$243,4,FALSE)</f>
        <v>89.910408529999998</v>
      </c>
      <c r="K870">
        <f>VLOOKUP($C870,'Boys CDC 0-20'!$B$2:$F$243,5,FALSE)</f>
        <v>4.0909058999999998E-2</v>
      </c>
      <c r="L870">
        <f t="shared" si="64"/>
        <v>-1.8997203623551271</v>
      </c>
      <c r="M870">
        <f t="shared" si="67"/>
        <v>2.8734913342961073</v>
      </c>
    </row>
    <row r="871" spans="1:13" x14ac:dyDescent="0.3">
      <c r="A871">
        <v>869</v>
      </c>
      <c r="B871">
        <f t="shared" si="65"/>
        <v>2.3791923340177958</v>
      </c>
      <c r="C871">
        <f t="shared" si="66"/>
        <v>28.5</v>
      </c>
      <c r="D871">
        <v>1</v>
      </c>
      <c r="E871">
        <v>90.838800000000006</v>
      </c>
      <c r="F871">
        <v>3.6600000000000001E-2</v>
      </c>
      <c r="G871">
        <v>80.564999999999998</v>
      </c>
      <c r="H871">
        <v>83.103999999999999</v>
      </c>
      <c r="I871">
        <f>VLOOKUP($C871,'Boys CDC 0-20'!$B$2:$F$243,3,FALSE)</f>
        <v>0.40769715299999998</v>
      </c>
      <c r="J871">
        <f>VLOOKUP($C871,'Boys CDC 0-20'!$B$2:$F$243,4,FALSE)</f>
        <v>89.910408529999998</v>
      </c>
      <c r="K871">
        <f>VLOOKUP($C871,'Boys CDC 0-20'!$B$2:$F$243,5,FALSE)</f>
        <v>4.0909058999999998E-2</v>
      </c>
      <c r="L871">
        <f t="shared" si="64"/>
        <v>-1.89373800966728</v>
      </c>
      <c r="M871">
        <f t="shared" si="67"/>
        <v>2.9129896740855585</v>
      </c>
    </row>
    <row r="872" spans="1:13" x14ac:dyDescent="0.3">
      <c r="A872">
        <v>870</v>
      </c>
      <c r="B872">
        <f t="shared" si="65"/>
        <v>2.3819301848049284</v>
      </c>
      <c r="C872">
        <f t="shared" si="66"/>
        <v>28.5</v>
      </c>
      <c r="D872">
        <v>1</v>
      </c>
      <c r="E872">
        <v>90.864099999999993</v>
      </c>
      <c r="F872">
        <v>3.6609999999999997E-2</v>
      </c>
      <c r="G872">
        <v>80.584000000000003</v>
      </c>
      <c r="H872">
        <v>83.125</v>
      </c>
      <c r="I872">
        <f>VLOOKUP($C872,'Boys CDC 0-20'!$B$2:$F$243,3,FALSE)</f>
        <v>0.40769715299999998</v>
      </c>
      <c r="J872">
        <f>VLOOKUP($C872,'Boys CDC 0-20'!$B$2:$F$243,4,FALSE)</f>
        <v>89.910408529999998</v>
      </c>
      <c r="K872">
        <f>VLOOKUP($C872,'Boys CDC 0-20'!$B$2:$F$243,5,FALSE)</f>
        <v>4.0909058999999998E-2</v>
      </c>
      <c r="L872">
        <f t="shared" si="64"/>
        <v>-1.8877565523044211</v>
      </c>
      <c r="M872">
        <f t="shared" si="67"/>
        <v>2.9529320213282175</v>
      </c>
    </row>
    <row r="873" spans="1:13" x14ac:dyDescent="0.3">
      <c r="A873">
        <v>871</v>
      </c>
      <c r="B873">
        <f t="shared" si="65"/>
        <v>2.3846680355920604</v>
      </c>
      <c r="C873">
        <f t="shared" si="66"/>
        <v>28.5</v>
      </c>
      <c r="D873">
        <v>1</v>
      </c>
      <c r="E873">
        <v>90.889300000000006</v>
      </c>
      <c r="F873">
        <v>3.662E-2</v>
      </c>
      <c r="G873">
        <v>80.603999999999999</v>
      </c>
      <c r="H873">
        <v>83.146000000000001</v>
      </c>
      <c r="I873">
        <f>VLOOKUP($C873,'Boys CDC 0-20'!$B$2:$F$243,3,FALSE)</f>
        <v>0.40769715299999998</v>
      </c>
      <c r="J873">
        <f>VLOOKUP($C873,'Boys CDC 0-20'!$B$2:$F$243,4,FALSE)</f>
        <v>89.910408529999998</v>
      </c>
      <c r="K873">
        <f>VLOOKUP($C873,'Boys CDC 0-20'!$B$2:$F$243,5,FALSE)</f>
        <v>4.0909058999999998E-2</v>
      </c>
      <c r="L873">
        <f t="shared" si="64"/>
        <v>-1.8817759899064208</v>
      </c>
      <c r="M873">
        <f t="shared" si="67"/>
        <v>2.9933218552702368</v>
      </c>
    </row>
    <row r="874" spans="1:13" x14ac:dyDescent="0.3">
      <c r="A874">
        <v>872</v>
      </c>
      <c r="B874">
        <f t="shared" si="65"/>
        <v>2.3874058863791925</v>
      </c>
      <c r="C874">
        <f t="shared" si="66"/>
        <v>28.5</v>
      </c>
      <c r="D874">
        <v>1</v>
      </c>
      <c r="E874">
        <v>90.914599999999993</v>
      </c>
      <c r="F874">
        <v>3.6630000000000003E-2</v>
      </c>
      <c r="G874">
        <v>80.623999999999995</v>
      </c>
      <c r="H874">
        <v>83.167000000000002</v>
      </c>
      <c r="I874">
        <f>VLOOKUP($C874,'Boys CDC 0-20'!$B$2:$F$243,3,FALSE)</f>
        <v>0.40769715299999998</v>
      </c>
      <c r="J874">
        <f>VLOOKUP($C874,'Boys CDC 0-20'!$B$2:$F$243,4,FALSE)</f>
        <v>89.910408529999998</v>
      </c>
      <c r="K874">
        <f>VLOOKUP($C874,'Boys CDC 0-20'!$B$2:$F$243,5,FALSE)</f>
        <v>4.0909058999999998E-2</v>
      </c>
      <c r="L874">
        <f t="shared" si="64"/>
        <v>-1.8757963221133767</v>
      </c>
      <c r="M874">
        <f t="shared" si="67"/>
        <v>3.0341626611317065</v>
      </c>
    </row>
    <row r="875" spans="1:13" x14ac:dyDescent="0.3">
      <c r="A875">
        <v>873</v>
      </c>
      <c r="B875">
        <f t="shared" si="65"/>
        <v>2.3901437371663246</v>
      </c>
      <c r="C875">
        <f t="shared" si="66"/>
        <v>28.5</v>
      </c>
      <c r="D875">
        <v>1</v>
      </c>
      <c r="E875">
        <v>90.939800000000005</v>
      </c>
      <c r="F875">
        <v>3.6639999999999999E-2</v>
      </c>
      <c r="G875">
        <v>80.643000000000001</v>
      </c>
      <c r="H875">
        <v>83.188000000000002</v>
      </c>
      <c r="I875">
        <f>VLOOKUP($C875,'Boys CDC 0-20'!$B$2:$F$243,3,FALSE)</f>
        <v>0.40769715299999998</v>
      </c>
      <c r="J875">
        <f>VLOOKUP($C875,'Boys CDC 0-20'!$B$2:$F$243,4,FALSE)</f>
        <v>89.910408529999998</v>
      </c>
      <c r="K875">
        <f>VLOOKUP($C875,'Boys CDC 0-20'!$B$2:$F$243,5,FALSE)</f>
        <v>4.0909058999999998E-2</v>
      </c>
      <c r="L875">
        <f t="shared" si="64"/>
        <v>-1.8698175485656316</v>
      </c>
      <c r="M875">
        <f t="shared" si="67"/>
        <v>3.0754579298021496</v>
      </c>
    </row>
    <row r="876" spans="1:13" x14ac:dyDescent="0.3">
      <c r="A876">
        <v>874</v>
      </c>
      <c r="B876">
        <f t="shared" si="65"/>
        <v>2.3928815879534566</v>
      </c>
      <c r="C876">
        <f t="shared" si="66"/>
        <v>28.5</v>
      </c>
      <c r="D876">
        <v>1</v>
      </c>
      <c r="E876">
        <v>90.965000000000003</v>
      </c>
      <c r="F876">
        <v>3.6650000000000002E-2</v>
      </c>
      <c r="G876">
        <v>80.662999999999997</v>
      </c>
      <c r="H876">
        <v>83.209000000000003</v>
      </c>
      <c r="I876">
        <f>VLOOKUP($C876,'Boys CDC 0-20'!$B$2:$F$243,3,FALSE)</f>
        <v>0.40769715299999998</v>
      </c>
      <c r="J876">
        <f>VLOOKUP($C876,'Boys CDC 0-20'!$B$2:$F$243,4,FALSE)</f>
        <v>89.910408529999998</v>
      </c>
      <c r="K876">
        <f>VLOOKUP($C876,'Boys CDC 0-20'!$B$2:$F$243,5,FALSE)</f>
        <v>4.0909058999999998E-2</v>
      </c>
      <c r="L876">
        <f t="shared" si="64"/>
        <v>-1.8638396689037624</v>
      </c>
      <c r="M876">
        <f t="shared" si="67"/>
        <v>3.1172111575322949</v>
      </c>
    </row>
    <row r="877" spans="1:13" x14ac:dyDescent="0.3">
      <c r="A877">
        <v>875</v>
      </c>
      <c r="B877">
        <f t="shared" si="65"/>
        <v>2.3956194387405887</v>
      </c>
      <c r="C877">
        <f t="shared" si="66"/>
        <v>28.5</v>
      </c>
      <c r="D877">
        <v>1</v>
      </c>
      <c r="E877">
        <v>90.990099999999998</v>
      </c>
      <c r="F877">
        <v>3.6659999999999998E-2</v>
      </c>
      <c r="G877">
        <v>80.682000000000002</v>
      </c>
      <c r="H877">
        <v>83.23</v>
      </c>
      <c r="I877">
        <f>VLOOKUP($C877,'Boys CDC 0-20'!$B$2:$F$243,3,FALSE)</f>
        <v>0.40769715299999998</v>
      </c>
      <c r="J877">
        <f>VLOOKUP($C877,'Boys CDC 0-20'!$B$2:$F$243,4,FALSE)</f>
        <v>89.910408529999998</v>
      </c>
      <c r="K877">
        <f>VLOOKUP($C877,'Boys CDC 0-20'!$B$2:$F$243,5,FALSE)</f>
        <v>4.0909058999999998E-2</v>
      </c>
      <c r="L877">
        <f t="shared" si="64"/>
        <v>-1.8578626827685782</v>
      </c>
      <c r="M877">
        <f t="shared" si="67"/>
        <v>3.1594258456218696</v>
      </c>
    </row>
    <row r="878" spans="1:13" x14ac:dyDescent="0.3">
      <c r="A878">
        <v>876</v>
      </c>
      <c r="B878">
        <f t="shared" si="65"/>
        <v>2.3983572895277208</v>
      </c>
      <c r="C878">
        <f t="shared" si="66"/>
        <v>28.5</v>
      </c>
      <c r="D878">
        <v>1</v>
      </c>
      <c r="E878">
        <v>91.015299999999996</v>
      </c>
      <c r="F878">
        <v>3.6670000000000001E-2</v>
      </c>
      <c r="G878">
        <v>80.701999999999998</v>
      </c>
      <c r="H878">
        <v>83.251000000000005</v>
      </c>
      <c r="I878">
        <f>VLOOKUP($C878,'Boys CDC 0-20'!$B$2:$F$243,3,FALSE)</f>
        <v>0.40769715299999998</v>
      </c>
      <c r="J878">
        <f>VLOOKUP($C878,'Boys CDC 0-20'!$B$2:$F$243,4,FALSE)</f>
        <v>89.910408529999998</v>
      </c>
      <c r="K878">
        <f>VLOOKUP($C878,'Boys CDC 0-20'!$B$2:$F$243,5,FALSE)</f>
        <v>4.0909058999999998E-2</v>
      </c>
      <c r="L878">
        <f t="shared" si="64"/>
        <v>-1.8518865898011281</v>
      </c>
      <c r="M878">
        <f t="shared" si="67"/>
        <v>3.2021055001034644</v>
      </c>
    </row>
    <row r="879" spans="1:13" x14ac:dyDescent="0.3">
      <c r="A879">
        <v>877</v>
      </c>
      <c r="B879">
        <f t="shared" si="65"/>
        <v>2.4010951403148528</v>
      </c>
      <c r="C879">
        <f t="shared" si="66"/>
        <v>28.5</v>
      </c>
      <c r="D879">
        <v>1</v>
      </c>
      <c r="E879">
        <v>91.040400000000005</v>
      </c>
      <c r="F879">
        <v>3.6679999999999997E-2</v>
      </c>
      <c r="G879">
        <v>80.721000000000004</v>
      </c>
      <c r="H879">
        <v>83.272000000000006</v>
      </c>
      <c r="I879">
        <f>VLOOKUP($C879,'Boys CDC 0-20'!$B$2:$F$243,3,FALSE)</f>
        <v>0.40769715299999998</v>
      </c>
      <c r="J879">
        <f>VLOOKUP($C879,'Boys CDC 0-20'!$B$2:$F$243,4,FALSE)</f>
        <v>89.910408529999998</v>
      </c>
      <c r="K879">
        <f>VLOOKUP($C879,'Boys CDC 0-20'!$B$2:$F$243,5,FALSE)</f>
        <v>4.0909058999999998E-2</v>
      </c>
      <c r="L879">
        <f t="shared" si="64"/>
        <v>-1.8459113896426809</v>
      </c>
      <c r="M879">
        <f t="shared" si="67"/>
        <v>3.2452536314226865</v>
      </c>
    </row>
    <row r="880" spans="1:13" x14ac:dyDescent="0.3">
      <c r="A880">
        <v>878</v>
      </c>
      <c r="B880">
        <f t="shared" si="65"/>
        <v>2.4038329911019849</v>
      </c>
      <c r="C880">
        <f t="shared" si="66"/>
        <v>28.5</v>
      </c>
      <c r="D880">
        <v>1</v>
      </c>
      <c r="E880">
        <v>91.0655</v>
      </c>
      <c r="F880">
        <v>3.669E-2</v>
      </c>
      <c r="G880">
        <v>80.739999999999995</v>
      </c>
      <c r="H880">
        <v>83.293000000000006</v>
      </c>
      <c r="I880">
        <f>VLOOKUP($C880,'Boys CDC 0-20'!$B$2:$F$243,3,FALSE)</f>
        <v>0.40769715299999998</v>
      </c>
      <c r="J880">
        <f>VLOOKUP($C880,'Boys CDC 0-20'!$B$2:$F$243,4,FALSE)</f>
        <v>89.910408529999998</v>
      </c>
      <c r="K880">
        <f>VLOOKUP($C880,'Boys CDC 0-20'!$B$2:$F$243,5,FALSE)</f>
        <v>4.0909058999999998E-2</v>
      </c>
      <c r="L880">
        <f t="shared" si="64"/>
        <v>-1.839937081934758</v>
      </c>
      <c r="M880">
        <f t="shared" si="67"/>
        <v>3.2888737541141126</v>
      </c>
    </row>
    <row r="881" spans="1:13" x14ac:dyDescent="0.3">
      <c r="A881">
        <v>879</v>
      </c>
      <c r="B881">
        <f t="shared" si="65"/>
        <v>2.406570841889117</v>
      </c>
      <c r="C881">
        <f t="shared" si="66"/>
        <v>28.5</v>
      </c>
      <c r="D881">
        <v>1</v>
      </c>
      <c r="E881">
        <v>91.090500000000006</v>
      </c>
      <c r="F881">
        <v>3.6700000000000003E-2</v>
      </c>
      <c r="G881">
        <v>80.760000000000005</v>
      </c>
      <c r="H881">
        <v>83.313000000000002</v>
      </c>
      <c r="I881">
        <f>VLOOKUP($C881,'Boys CDC 0-20'!$B$2:$F$243,3,FALSE)</f>
        <v>0.40769715299999998</v>
      </c>
      <c r="J881">
        <f>VLOOKUP($C881,'Boys CDC 0-20'!$B$2:$F$243,4,FALSE)</f>
        <v>89.910408529999998</v>
      </c>
      <c r="K881">
        <f>VLOOKUP($C881,'Boys CDC 0-20'!$B$2:$F$243,5,FALSE)</f>
        <v>4.0909058999999998E-2</v>
      </c>
      <c r="L881">
        <f t="shared" si="64"/>
        <v>-1.8342480944581929</v>
      </c>
      <c r="M881">
        <f t="shared" si="67"/>
        <v>3.3308587599660919</v>
      </c>
    </row>
    <row r="882" spans="1:13" x14ac:dyDescent="0.3">
      <c r="A882">
        <v>880</v>
      </c>
      <c r="B882">
        <f t="shared" si="65"/>
        <v>2.409308692676249</v>
      </c>
      <c r="C882">
        <f t="shared" si="66"/>
        <v>28.5</v>
      </c>
      <c r="D882">
        <v>1</v>
      </c>
      <c r="E882">
        <v>91.115600000000001</v>
      </c>
      <c r="F882">
        <v>3.671E-2</v>
      </c>
      <c r="G882">
        <v>80.778999999999996</v>
      </c>
      <c r="H882">
        <v>83.334000000000003</v>
      </c>
      <c r="I882">
        <f>VLOOKUP($C882,'Boys CDC 0-20'!$B$2:$F$243,3,FALSE)</f>
        <v>0.40769715299999998</v>
      </c>
      <c r="J882">
        <f>VLOOKUP($C882,'Boys CDC 0-20'!$B$2:$F$243,4,FALSE)</f>
        <v>89.910408529999998</v>
      </c>
      <c r="K882">
        <f>VLOOKUP($C882,'Boys CDC 0-20'!$B$2:$F$243,5,FALSE)</f>
        <v>4.0909058999999998E-2</v>
      </c>
      <c r="L882">
        <f t="shared" si="64"/>
        <v>-1.8282755281213747</v>
      </c>
      <c r="M882">
        <f t="shared" si="67"/>
        <v>3.3754105327965758</v>
      </c>
    </row>
    <row r="883" spans="1:13" x14ac:dyDescent="0.3">
      <c r="A883">
        <v>881</v>
      </c>
      <c r="B883">
        <f t="shared" si="65"/>
        <v>2.4120465434633811</v>
      </c>
      <c r="C883">
        <f t="shared" si="66"/>
        <v>28.5</v>
      </c>
      <c r="D883">
        <v>1</v>
      </c>
      <c r="E883">
        <v>91.140600000000006</v>
      </c>
      <c r="F883">
        <v>3.6720000000000003E-2</v>
      </c>
      <c r="G883">
        <v>80.799000000000007</v>
      </c>
      <c r="H883">
        <v>83.355000000000004</v>
      </c>
      <c r="I883">
        <f>VLOOKUP($C883,'Boys CDC 0-20'!$B$2:$F$243,3,FALSE)</f>
        <v>0.40769715299999998</v>
      </c>
      <c r="J883">
        <f>VLOOKUP($C883,'Boys CDC 0-20'!$B$2:$F$243,4,FALSE)</f>
        <v>89.910408529999998</v>
      </c>
      <c r="K883">
        <f>VLOOKUP($C883,'Boys CDC 0-20'!$B$2:$F$243,5,FALSE)</f>
        <v>4.0909058999999998E-2</v>
      </c>
      <c r="L883">
        <f t="shared" si="64"/>
        <v>-1.822303853178058</v>
      </c>
      <c r="M883">
        <f t="shared" si="67"/>
        <v>3.4204446939282276</v>
      </c>
    </row>
    <row r="884" spans="1:13" x14ac:dyDescent="0.3">
      <c r="A884">
        <v>882</v>
      </c>
      <c r="B884">
        <f t="shared" si="65"/>
        <v>2.4147843942505132</v>
      </c>
      <c r="C884">
        <f t="shared" si="66"/>
        <v>28.5</v>
      </c>
      <c r="D884">
        <v>1</v>
      </c>
      <c r="E884">
        <v>91.165599999999998</v>
      </c>
      <c r="F884">
        <v>3.6729999999999999E-2</v>
      </c>
      <c r="G884">
        <v>80.817999999999998</v>
      </c>
      <c r="H884">
        <v>83.376000000000005</v>
      </c>
      <c r="I884">
        <f>VLOOKUP($C884,'Boys CDC 0-20'!$B$2:$F$243,3,FALSE)</f>
        <v>0.40769715299999998</v>
      </c>
      <c r="J884">
        <f>VLOOKUP($C884,'Boys CDC 0-20'!$B$2:$F$243,4,FALSE)</f>
        <v>89.910408529999998</v>
      </c>
      <c r="K884">
        <f>VLOOKUP($C884,'Boys CDC 0-20'!$B$2:$F$243,5,FALSE)</f>
        <v>4.0909058999999998E-2</v>
      </c>
      <c r="L884">
        <f t="shared" si="64"/>
        <v>-1.8163330692706829</v>
      </c>
      <c r="M884">
        <f t="shared" si="67"/>
        <v>3.465964770813859</v>
      </c>
    </row>
    <row r="885" spans="1:13" x14ac:dyDescent="0.3">
      <c r="A885">
        <v>883</v>
      </c>
      <c r="B885">
        <f t="shared" si="65"/>
        <v>2.4175222450376452</v>
      </c>
      <c r="C885">
        <f t="shared" si="66"/>
        <v>29.5</v>
      </c>
      <c r="D885">
        <v>1</v>
      </c>
      <c r="E885">
        <v>91.190600000000003</v>
      </c>
      <c r="F885">
        <v>3.6740000000000002E-2</v>
      </c>
      <c r="G885">
        <v>80.837000000000003</v>
      </c>
      <c r="H885">
        <v>83.397000000000006</v>
      </c>
      <c r="I885">
        <f>VLOOKUP($C885,'Boys CDC 0-20'!$B$2:$F$243,3,FALSE)</f>
        <v>0.28676245299999997</v>
      </c>
      <c r="J885">
        <f>VLOOKUP($C885,'Boys CDC 0-20'!$B$2:$F$243,4,FALSE)</f>
        <v>90.629077620000004</v>
      </c>
      <c r="K885">
        <f>VLOOKUP($C885,'Boys CDC 0-20'!$B$2:$F$243,5,FALSE)</f>
        <v>4.0952433000000003E-2</v>
      </c>
      <c r="L885">
        <f t="shared" si="64"/>
        <v>-2.0066933247565721</v>
      </c>
      <c r="M885">
        <f t="shared" si="67"/>
        <v>2.2391163616941197</v>
      </c>
    </row>
    <row r="886" spans="1:13" x14ac:dyDescent="0.3">
      <c r="A886">
        <v>884</v>
      </c>
      <c r="B886">
        <f t="shared" si="65"/>
        <v>2.4202600958247777</v>
      </c>
      <c r="C886">
        <f t="shared" si="66"/>
        <v>29.5</v>
      </c>
      <c r="D886">
        <v>1</v>
      </c>
      <c r="E886">
        <v>91.215500000000006</v>
      </c>
      <c r="F886">
        <v>3.6749999999999998E-2</v>
      </c>
      <c r="G886">
        <v>80.856999999999999</v>
      </c>
      <c r="H886">
        <v>83.417000000000002</v>
      </c>
      <c r="I886">
        <f>VLOOKUP($C886,'Boys CDC 0-20'!$B$2:$F$243,3,FALSE)</f>
        <v>0.28676245299999997</v>
      </c>
      <c r="J886">
        <f>VLOOKUP($C886,'Boys CDC 0-20'!$B$2:$F$243,4,FALSE)</f>
        <v>90.629077620000004</v>
      </c>
      <c r="K886">
        <f>VLOOKUP($C886,'Boys CDC 0-20'!$B$2:$F$243,5,FALSE)</f>
        <v>4.0952433000000003E-2</v>
      </c>
      <c r="L886">
        <f t="shared" si="64"/>
        <v>-2.0009758312122208</v>
      </c>
      <c r="M886">
        <f t="shared" si="67"/>
        <v>2.2697497265508528</v>
      </c>
    </row>
    <row r="887" spans="1:13" x14ac:dyDescent="0.3">
      <c r="A887">
        <v>885</v>
      </c>
      <c r="B887">
        <f t="shared" si="65"/>
        <v>2.4229979466119098</v>
      </c>
      <c r="C887">
        <f t="shared" si="66"/>
        <v>29.5</v>
      </c>
      <c r="D887">
        <v>1</v>
      </c>
      <c r="E887">
        <v>91.240499999999997</v>
      </c>
      <c r="F887">
        <v>3.6760000000000001E-2</v>
      </c>
      <c r="G887">
        <v>80.876000000000005</v>
      </c>
      <c r="H887">
        <v>83.438000000000002</v>
      </c>
      <c r="I887">
        <f>VLOOKUP($C887,'Boys CDC 0-20'!$B$2:$F$243,3,FALSE)</f>
        <v>0.28676245299999997</v>
      </c>
      <c r="J887">
        <f>VLOOKUP($C887,'Boys CDC 0-20'!$B$2:$F$243,4,FALSE)</f>
        <v>90.629077620000004</v>
      </c>
      <c r="K887">
        <f>VLOOKUP($C887,'Boys CDC 0-20'!$B$2:$F$243,5,FALSE)</f>
        <v>4.0952433000000003E-2</v>
      </c>
      <c r="L887">
        <f t="shared" si="64"/>
        <v>-1.9949735151665933</v>
      </c>
      <c r="M887">
        <f t="shared" si="67"/>
        <v>2.3022884265158456</v>
      </c>
    </row>
    <row r="888" spans="1:13" x14ac:dyDescent="0.3">
      <c r="A888">
        <v>886</v>
      </c>
      <c r="B888">
        <f t="shared" si="65"/>
        <v>2.4257357973990419</v>
      </c>
      <c r="C888">
        <f t="shared" si="66"/>
        <v>29.5</v>
      </c>
      <c r="D888">
        <v>1</v>
      </c>
      <c r="E888">
        <v>91.2654</v>
      </c>
      <c r="F888">
        <v>3.6769999999999997E-2</v>
      </c>
      <c r="G888">
        <v>80.894999999999996</v>
      </c>
      <c r="H888">
        <v>83.459000000000003</v>
      </c>
      <c r="I888">
        <f>VLOOKUP($C888,'Boys CDC 0-20'!$B$2:$F$243,3,FALSE)</f>
        <v>0.28676245299999997</v>
      </c>
      <c r="J888">
        <f>VLOOKUP($C888,'Boys CDC 0-20'!$B$2:$F$243,4,FALSE)</f>
        <v>90.629077620000004</v>
      </c>
      <c r="K888">
        <f>VLOOKUP($C888,'Boys CDC 0-20'!$B$2:$F$243,5,FALSE)</f>
        <v>4.0952433000000003E-2</v>
      </c>
      <c r="L888">
        <f t="shared" si="64"/>
        <v>-1.9889722765024156</v>
      </c>
      <c r="M888">
        <f t="shared" si="67"/>
        <v>2.335213154622136</v>
      </c>
    </row>
    <row r="889" spans="1:13" x14ac:dyDescent="0.3">
      <c r="A889">
        <v>887</v>
      </c>
      <c r="B889">
        <f t="shared" si="65"/>
        <v>2.4284736481861739</v>
      </c>
      <c r="C889">
        <f t="shared" si="66"/>
        <v>29.5</v>
      </c>
      <c r="D889">
        <v>1</v>
      </c>
      <c r="E889">
        <v>91.290300000000002</v>
      </c>
      <c r="F889">
        <v>3.678E-2</v>
      </c>
      <c r="G889">
        <v>80.914000000000001</v>
      </c>
      <c r="H889">
        <v>83.478999999999999</v>
      </c>
      <c r="I889">
        <f>VLOOKUP($C889,'Boys CDC 0-20'!$B$2:$F$243,3,FALSE)</f>
        <v>0.28676245299999997</v>
      </c>
      <c r="J889">
        <f>VLOOKUP($C889,'Boys CDC 0-20'!$B$2:$F$243,4,FALSE)</f>
        <v>90.629077620000004</v>
      </c>
      <c r="K889">
        <f>VLOOKUP($C889,'Boys CDC 0-20'!$B$2:$F$243,5,FALSE)</f>
        <v>4.0952433000000003E-2</v>
      </c>
      <c r="L889">
        <f t="shared" si="64"/>
        <v>-1.98325781233021</v>
      </c>
      <c r="M889">
        <f t="shared" si="67"/>
        <v>2.3669319591960605</v>
      </c>
    </row>
    <row r="890" spans="1:13" x14ac:dyDescent="0.3">
      <c r="A890">
        <v>888</v>
      </c>
      <c r="B890">
        <f t="shared" si="65"/>
        <v>2.431211498973306</v>
      </c>
      <c r="C890">
        <f t="shared" si="66"/>
        <v>29.5</v>
      </c>
      <c r="D890">
        <v>1</v>
      </c>
      <c r="E890">
        <v>91.315100000000001</v>
      </c>
      <c r="F890">
        <v>3.6790000000000003E-2</v>
      </c>
      <c r="G890">
        <v>80.933999999999997</v>
      </c>
      <c r="H890">
        <v>83.5</v>
      </c>
      <c r="I890">
        <f>VLOOKUP($C890,'Boys CDC 0-20'!$B$2:$F$243,3,FALSE)</f>
        <v>0.28676245299999997</v>
      </c>
      <c r="J890">
        <f>VLOOKUP($C890,'Boys CDC 0-20'!$B$2:$F$243,4,FALSE)</f>
        <v>90.629077620000004</v>
      </c>
      <c r="K890">
        <f>VLOOKUP($C890,'Boys CDC 0-20'!$B$2:$F$243,5,FALSE)</f>
        <v>4.0952433000000003E-2</v>
      </c>
      <c r="L890">
        <f t="shared" si="64"/>
        <v>-1.9772586757868986</v>
      </c>
      <c r="M890">
        <f t="shared" si="67"/>
        <v>2.4006199098642886</v>
      </c>
    </row>
    <row r="891" spans="1:13" x14ac:dyDescent="0.3">
      <c r="A891">
        <v>889</v>
      </c>
      <c r="B891">
        <f t="shared" si="65"/>
        <v>2.4339493497604381</v>
      </c>
      <c r="C891">
        <f t="shared" si="66"/>
        <v>29.5</v>
      </c>
      <c r="D891">
        <v>1</v>
      </c>
      <c r="E891">
        <v>91.34</v>
      </c>
      <c r="F891">
        <v>3.6799999999999999E-2</v>
      </c>
      <c r="G891">
        <v>80.953000000000003</v>
      </c>
      <c r="H891">
        <v>83.52</v>
      </c>
      <c r="I891">
        <f>VLOOKUP($C891,'Boys CDC 0-20'!$B$2:$F$243,3,FALSE)</f>
        <v>0.28676245299999997</v>
      </c>
      <c r="J891">
        <f>VLOOKUP($C891,'Boys CDC 0-20'!$B$2:$F$243,4,FALSE)</f>
        <v>90.629077620000004</v>
      </c>
      <c r="K891">
        <f>VLOOKUP($C891,'Boys CDC 0-20'!$B$2:$F$243,5,FALSE)</f>
        <v>4.0952433000000003E-2</v>
      </c>
      <c r="L891">
        <f t="shared" si="64"/>
        <v>-1.971546212792441</v>
      </c>
      <c r="M891">
        <f t="shared" si="67"/>
        <v>2.4330716272455626</v>
      </c>
    </row>
    <row r="892" spans="1:13" x14ac:dyDescent="0.3">
      <c r="A892">
        <v>890</v>
      </c>
      <c r="B892">
        <f t="shared" si="65"/>
        <v>2.4366872005475702</v>
      </c>
      <c r="C892">
        <f t="shared" si="66"/>
        <v>29.5</v>
      </c>
      <c r="D892">
        <v>1</v>
      </c>
      <c r="E892">
        <v>91.364800000000002</v>
      </c>
      <c r="F892">
        <v>3.6810000000000002E-2</v>
      </c>
      <c r="G892">
        <v>80.971999999999994</v>
      </c>
      <c r="H892">
        <v>83.540999999999997</v>
      </c>
      <c r="I892">
        <f>VLOOKUP($C892,'Boys CDC 0-20'!$B$2:$F$243,3,FALSE)</f>
        <v>0.28676245299999997</v>
      </c>
      <c r="J892">
        <f>VLOOKUP($C892,'Boys CDC 0-20'!$B$2:$F$243,4,FALSE)</f>
        <v>90.629077620000004</v>
      </c>
      <c r="K892">
        <f>VLOOKUP($C892,'Boys CDC 0-20'!$B$2:$F$243,5,FALSE)</f>
        <v>4.0952433000000003E-2</v>
      </c>
      <c r="L892">
        <f t="shared" si="64"/>
        <v>-1.9655491766021371</v>
      </c>
      <c r="M892">
        <f t="shared" si="67"/>
        <v>2.4675354902879949</v>
      </c>
    </row>
    <row r="893" spans="1:13" x14ac:dyDescent="0.3">
      <c r="A893">
        <v>891</v>
      </c>
      <c r="B893">
        <f t="shared" si="65"/>
        <v>2.4394250513347022</v>
      </c>
      <c r="C893">
        <f t="shared" si="66"/>
        <v>29.5</v>
      </c>
      <c r="D893">
        <v>1</v>
      </c>
      <c r="E893">
        <v>91.389600000000002</v>
      </c>
      <c r="F893">
        <v>3.6819999999999999E-2</v>
      </c>
      <c r="G893">
        <v>80.991</v>
      </c>
      <c r="H893">
        <v>83.561999999999998</v>
      </c>
      <c r="I893">
        <f>VLOOKUP($C893,'Boys CDC 0-20'!$B$2:$F$243,3,FALSE)</f>
        <v>0.28676245299999997</v>
      </c>
      <c r="J893">
        <f>VLOOKUP($C893,'Boys CDC 0-20'!$B$2:$F$243,4,FALSE)</f>
        <v>90.629077620000004</v>
      </c>
      <c r="K893">
        <f>VLOOKUP($C893,'Boys CDC 0-20'!$B$2:$F$243,5,FALSE)</f>
        <v>4.0952433000000003E-2</v>
      </c>
      <c r="L893">
        <f t="shared" si="64"/>
        <v>-1.9595532155185285</v>
      </c>
      <c r="M893">
        <f t="shared" si="67"/>
        <v>2.5024017090153712</v>
      </c>
    </row>
    <row r="894" spans="1:13" x14ac:dyDescent="0.3">
      <c r="A894">
        <v>892</v>
      </c>
      <c r="B894">
        <f t="shared" si="65"/>
        <v>2.4421629021218343</v>
      </c>
      <c r="C894">
        <f t="shared" si="66"/>
        <v>29.5</v>
      </c>
      <c r="D894">
        <v>1</v>
      </c>
      <c r="E894">
        <v>91.414400000000001</v>
      </c>
      <c r="F894">
        <v>3.6830000000000002E-2</v>
      </c>
      <c r="G894">
        <v>81.010000000000005</v>
      </c>
      <c r="H894">
        <v>83.581999999999994</v>
      </c>
      <c r="I894">
        <f>VLOOKUP($C894,'Boys CDC 0-20'!$B$2:$F$243,3,FALSE)</f>
        <v>0.28676245299999997</v>
      </c>
      <c r="J894">
        <f>VLOOKUP($C894,'Boys CDC 0-20'!$B$2:$F$243,4,FALSE)</f>
        <v>90.629077620000004</v>
      </c>
      <c r="K894">
        <f>VLOOKUP($C894,'Boys CDC 0-20'!$B$2:$F$243,5,FALSE)</f>
        <v>4.0952433000000003E-2</v>
      </c>
      <c r="L894">
        <f t="shared" si="64"/>
        <v>-1.9538437755000984</v>
      </c>
      <c r="M894">
        <f t="shared" si="67"/>
        <v>2.535984774690148</v>
      </c>
    </row>
    <row r="895" spans="1:13" x14ac:dyDescent="0.3">
      <c r="A895">
        <v>893</v>
      </c>
      <c r="B895">
        <f t="shared" si="65"/>
        <v>2.4449007529089664</v>
      </c>
      <c r="C895">
        <f t="shared" si="66"/>
        <v>29.5</v>
      </c>
      <c r="D895">
        <v>1</v>
      </c>
      <c r="E895">
        <v>91.439099999999996</v>
      </c>
      <c r="F895">
        <v>3.6839999999999998E-2</v>
      </c>
      <c r="G895">
        <v>81.028999999999996</v>
      </c>
      <c r="H895">
        <v>83.602999999999994</v>
      </c>
      <c r="I895">
        <f>VLOOKUP($C895,'Boys CDC 0-20'!$B$2:$F$243,3,FALSE)</f>
        <v>0.28676245299999997</v>
      </c>
      <c r="J895">
        <f>VLOOKUP($C895,'Boys CDC 0-20'!$B$2:$F$243,4,FALSE)</f>
        <v>90.629077620000004</v>
      </c>
      <c r="K895">
        <f>VLOOKUP($C895,'Boys CDC 0-20'!$B$2:$F$243,5,FALSE)</f>
        <v>4.0952433000000003E-2</v>
      </c>
      <c r="L895">
        <f t="shared" si="64"/>
        <v>-1.9478499121006501</v>
      </c>
      <c r="M895">
        <f t="shared" si="67"/>
        <v>2.5716462266358668</v>
      </c>
    </row>
    <row r="896" spans="1:13" x14ac:dyDescent="0.3">
      <c r="A896">
        <v>894</v>
      </c>
      <c r="B896">
        <f t="shared" si="65"/>
        <v>2.4476386036960984</v>
      </c>
      <c r="C896">
        <f t="shared" si="66"/>
        <v>29.5</v>
      </c>
      <c r="D896">
        <v>1</v>
      </c>
      <c r="E896">
        <v>91.463899999999995</v>
      </c>
      <c r="F896">
        <v>3.6850000000000001E-2</v>
      </c>
      <c r="G896">
        <v>81.048000000000002</v>
      </c>
      <c r="H896">
        <v>83.623000000000005</v>
      </c>
      <c r="I896">
        <f>VLOOKUP($C896,'Boys CDC 0-20'!$B$2:$F$243,3,FALSE)</f>
        <v>0.28676245299999997</v>
      </c>
      <c r="J896">
        <f>VLOOKUP($C896,'Boys CDC 0-20'!$B$2:$F$243,4,FALSE)</f>
        <v>90.629077620000004</v>
      </c>
      <c r="K896">
        <f>VLOOKUP($C896,'Boys CDC 0-20'!$B$2:$F$243,5,FALSE)</f>
        <v>4.0952433000000003E-2</v>
      </c>
      <c r="L896">
        <f t="shared" si="64"/>
        <v>-1.9421424690373443</v>
      </c>
      <c r="M896">
        <f t="shared" si="67"/>
        <v>2.6059927727243553</v>
      </c>
    </row>
    <row r="897" spans="1:13" x14ac:dyDescent="0.3">
      <c r="A897">
        <v>895</v>
      </c>
      <c r="B897">
        <f t="shared" si="65"/>
        <v>2.4503764544832305</v>
      </c>
      <c r="C897">
        <f t="shared" si="66"/>
        <v>29.5</v>
      </c>
      <c r="D897">
        <v>1</v>
      </c>
      <c r="E897">
        <v>91.488600000000005</v>
      </c>
      <c r="F897">
        <v>3.6859999999999997E-2</v>
      </c>
      <c r="G897">
        <v>81.067999999999998</v>
      </c>
      <c r="H897">
        <v>83.644000000000005</v>
      </c>
      <c r="I897">
        <f>VLOOKUP($C897,'Boys CDC 0-20'!$B$2:$F$243,3,FALSE)</f>
        <v>0.28676245299999997</v>
      </c>
      <c r="J897">
        <f>VLOOKUP($C897,'Boys CDC 0-20'!$B$2:$F$243,4,FALSE)</f>
        <v>90.629077620000004</v>
      </c>
      <c r="K897">
        <f>VLOOKUP($C897,'Boys CDC 0-20'!$B$2:$F$243,5,FALSE)</f>
        <v>4.0952433000000003E-2</v>
      </c>
      <c r="L897">
        <f t="shared" si="64"/>
        <v>-1.9361507015600967</v>
      </c>
      <c r="M897">
        <f t="shared" si="67"/>
        <v>2.642462316025147</v>
      </c>
    </row>
    <row r="898" spans="1:13" x14ac:dyDescent="0.3">
      <c r="A898">
        <v>896</v>
      </c>
      <c r="B898">
        <f t="shared" si="65"/>
        <v>2.4531143052703626</v>
      </c>
      <c r="C898">
        <f t="shared" si="66"/>
        <v>29.5</v>
      </c>
      <c r="D898">
        <v>1</v>
      </c>
      <c r="E898">
        <v>91.513300000000001</v>
      </c>
      <c r="F898">
        <v>3.687E-2</v>
      </c>
      <c r="G898">
        <v>81.087000000000003</v>
      </c>
      <c r="H898">
        <v>83.664000000000001</v>
      </c>
      <c r="I898">
        <f>VLOOKUP($C898,'Boys CDC 0-20'!$B$2:$F$243,3,FALSE)</f>
        <v>0.28676245299999997</v>
      </c>
      <c r="J898">
        <f>VLOOKUP($C898,'Boys CDC 0-20'!$B$2:$F$243,4,FALSE)</f>
        <v>90.629077620000004</v>
      </c>
      <c r="K898">
        <f>VLOOKUP($C898,'Boys CDC 0-20'!$B$2:$F$243,5,FALSE)</f>
        <v>4.0952433000000003E-2</v>
      </c>
      <c r="L898">
        <f t="shared" ref="L898:L961" si="68">(((H898/J898)^I898)-1)/(I898*K898)</f>
        <v>-1.9304452537750028</v>
      </c>
      <c r="M898">
        <f t="shared" si="67"/>
        <v>2.6775846175886313</v>
      </c>
    </row>
    <row r="899" spans="1:13" x14ac:dyDescent="0.3">
      <c r="A899">
        <v>897</v>
      </c>
      <c r="B899">
        <f t="shared" ref="B899:B962" si="69">A899/365.25</f>
        <v>2.4558521560574951</v>
      </c>
      <c r="C899">
        <f t="shared" ref="C899:C962" si="70">IF(B899=0,0,INT(B899*12)+0.5)</f>
        <v>29.5</v>
      </c>
      <c r="D899">
        <v>1</v>
      </c>
      <c r="E899">
        <v>91.537899999999993</v>
      </c>
      <c r="F899">
        <v>3.6880000000000003E-2</v>
      </c>
      <c r="G899">
        <v>81.105999999999995</v>
      </c>
      <c r="H899">
        <v>83.683999999999997</v>
      </c>
      <c r="I899">
        <f>VLOOKUP($C899,'Boys CDC 0-20'!$B$2:$F$243,3,FALSE)</f>
        <v>0.28676245299999997</v>
      </c>
      <c r="J899">
        <f>VLOOKUP($C899,'Boys CDC 0-20'!$B$2:$F$243,4,FALSE)</f>
        <v>90.629077620000004</v>
      </c>
      <c r="K899">
        <f>VLOOKUP($C899,'Boys CDC 0-20'!$B$2:$F$243,5,FALSE)</f>
        <v>4.0952433000000003E-2</v>
      </c>
      <c r="L899">
        <f t="shared" si="68"/>
        <v>-1.92474077868849</v>
      </c>
      <c r="M899">
        <f t="shared" ref="M899:M962" si="71">(_xlfn.NORM.S.DIST(L899,TRUE))*100</f>
        <v>2.7130898077102712</v>
      </c>
    </row>
    <row r="900" spans="1:13" x14ac:dyDescent="0.3">
      <c r="A900">
        <v>898</v>
      </c>
      <c r="B900">
        <f t="shared" si="69"/>
        <v>2.4585900068446271</v>
      </c>
      <c r="C900">
        <f t="shared" si="70"/>
        <v>29.5</v>
      </c>
      <c r="D900">
        <v>1</v>
      </c>
      <c r="E900">
        <v>91.562600000000003</v>
      </c>
      <c r="F900">
        <v>3.6889999999999999E-2</v>
      </c>
      <c r="G900">
        <v>81.125</v>
      </c>
      <c r="H900">
        <v>83.704999999999998</v>
      </c>
      <c r="I900">
        <f>VLOOKUP($C900,'Boys CDC 0-20'!$B$2:$F$243,3,FALSE)</f>
        <v>0.28676245299999997</v>
      </c>
      <c r="J900">
        <f>VLOOKUP($C900,'Boys CDC 0-20'!$B$2:$F$243,4,FALSE)</f>
        <v>90.629077620000004</v>
      </c>
      <c r="K900">
        <f>VLOOKUP($C900,'Boys CDC 0-20'!$B$2:$F$243,5,FALSE)</f>
        <v>4.0952433000000003E-2</v>
      </c>
      <c r="L900">
        <f t="shared" si="68"/>
        <v>-1.9187521262787679</v>
      </c>
      <c r="M900">
        <f t="shared" si="71"/>
        <v>2.7507855584955285</v>
      </c>
    </row>
    <row r="901" spans="1:13" x14ac:dyDescent="0.3">
      <c r="A901">
        <v>899</v>
      </c>
      <c r="B901">
        <f t="shared" si="69"/>
        <v>2.4613278576317592</v>
      </c>
      <c r="C901">
        <f t="shared" si="70"/>
        <v>29.5</v>
      </c>
      <c r="D901">
        <v>1</v>
      </c>
      <c r="E901">
        <v>91.587199999999996</v>
      </c>
      <c r="F901">
        <v>3.6900000000000002E-2</v>
      </c>
      <c r="G901">
        <v>81.144000000000005</v>
      </c>
      <c r="H901">
        <v>83.724999999999994</v>
      </c>
      <c r="I901">
        <f>VLOOKUP($C901,'Boys CDC 0-20'!$B$2:$F$243,3,FALSE)</f>
        <v>0.28676245299999997</v>
      </c>
      <c r="J901">
        <f>VLOOKUP($C901,'Boys CDC 0-20'!$B$2:$F$243,4,FALSE)</f>
        <v>90.629077620000004</v>
      </c>
      <c r="K901">
        <f>VLOOKUP($C901,'Boys CDC 0-20'!$B$2:$F$243,5,FALSE)</f>
        <v>4.0952433000000003E-2</v>
      </c>
      <c r="L901">
        <f t="shared" si="68"/>
        <v>-1.9130496439796543</v>
      </c>
      <c r="M901">
        <f t="shared" si="71"/>
        <v>2.7870848688157102</v>
      </c>
    </row>
    <row r="902" spans="1:13" x14ac:dyDescent="0.3">
      <c r="A902">
        <v>900</v>
      </c>
      <c r="B902">
        <f t="shared" si="69"/>
        <v>2.4640657084188913</v>
      </c>
      <c r="C902">
        <f t="shared" si="70"/>
        <v>29.5</v>
      </c>
      <c r="D902">
        <v>1</v>
      </c>
      <c r="E902">
        <v>91.611800000000002</v>
      </c>
      <c r="F902">
        <v>3.6909999999999998E-2</v>
      </c>
      <c r="G902">
        <v>81.162999999999997</v>
      </c>
      <c r="H902">
        <v>83.745999999999995</v>
      </c>
      <c r="I902">
        <f>VLOOKUP($C902,'Boys CDC 0-20'!$B$2:$F$243,3,FALSE)</f>
        <v>0.28676245299999997</v>
      </c>
      <c r="J902">
        <f>VLOOKUP($C902,'Boys CDC 0-20'!$B$2:$F$243,4,FALSE)</f>
        <v>90.629077620000004</v>
      </c>
      <c r="K902">
        <f>VLOOKUP($C902,'Boys CDC 0-20'!$B$2:$F$243,5,FALSE)</f>
        <v>4.0952433000000003E-2</v>
      </c>
      <c r="L902">
        <f t="shared" si="68"/>
        <v>-1.9070630831189286</v>
      </c>
      <c r="M902">
        <f t="shared" si="71"/>
        <v>2.8256209529254521</v>
      </c>
    </row>
    <row r="903" spans="1:13" x14ac:dyDescent="0.3">
      <c r="A903">
        <v>901</v>
      </c>
      <c r="B903">
        <f t="shared" si="69"/>
        <v>2.4668035592060233</v>
      </c>
      <c r="C903">
        <f t="shared" si="70"/>
        <v>29.5</v>
      </c>
      <c r="D903">
        <v>1</v>
      </c>
      <c r="E903">
        <v>91.636399999999995</v>
      </c>
      <c r="F903">
        <v>3.6920000000000001E-2</v>
      </c>
      <c r="G903">
        <v>81.180999999999997</v>
      </c>
      <c r="H903">
        <v>83.766000000000005</v>
      </c>
      <c r="I903">
        <f>VLOOKUP($C903,'Boys CDC 0-20'!$B$2:$F$243,3,FALSE)</f>
        <v>0.28676245299999997</v>
      </c>
      <c r="J903">
        <f>VLOOKUP($C903,'Boys CDC 0-20'!$B$2:$F$243,4,FALSE)</f>
        <v>90.629077620000004</v>
      </c>
      <c r="K903">
        <f>VLOOKUP($C903,'Boys CDC 0-20'!$B$2:$F$243,5,FALSE)</f>
        <v>4.0952433000000003E-2</v>
      </c>
      <c r="L903">
        <f t="shared" si="68"/>
        <v>-1.9013625919358035</v>
      </c>
      <c r="M903">
        <f t="shared" si="71"/>
        <v>2.8627267898475162</v>
      </c>
    </row>
    <row r="904" spans="1:13" x14ac:dyDescent="0.3">
      <c r="A904">
        <v>902</v>
      </c>
      <c r="B904">
        <f t="shared" si="69"/>
        <v>2.4695414099931554</v>
      </c>
      <c r="C904">
        <f t="shared" si="70"/>
        <v>29.5</v>
      </c>
      <c r="D904">
        <v>1</v>
      </c>
      <c r="E904">
        <v>91.660899999999998</v>
      </c>
      <c r="F904">
        <v>3.6929999999999998E-2</v>
      </c>
      <c r="G904">
        <v>81.2</v>
      </c>
      <c r="H904">
        <v>83.786000000000001</v>
      </c>
      <c r="I904">
        <f>VLOOKUP($C904,'Boys CDC 0-20'!$B$2:$F$243,3,FALSE)</f>
        <v>0.28676245299999997</v>
      </c>
      <c r="J904">
        <f>VLOOKUP($C904,'Boys CDC 0-20'!$B$2:$F$243,4,FALSE)</f>
        <v>90.629077620000004</v>
      </c>
      <c r="K904">
        <f>VLOOKUP($C904,'Boys CDC 0-20'!$B$2:$F$243,5,FALSE)</f>
        <v>4.0952433000000003E-2</v>
      </c>
      <c r="L904">
        <f t="shared" si="68"/>
        <v>-1.8956630714229479</v>
      </c>
      <c r="M904">
        <f t="shared" si="71"/>
        <v>2.9002305703969324</v>
      </c>
    </row>
    <row r="905" spans="1:13" x14ac:dyDescent="0.3">
      <c r="A905">
        <v>903</v>
      </c>
      <c r="B905">
        <f t="shared" si="69"/>
        <v>2.4722792607802875</v>
      </c>
      <c r="C905">
        <f t="shared" si="70"/>
        <v>29.5</v>
      </c>
      <c r="D905">
        <v>1</v>
      </c>
      <c r="E905">
        <v>91.685500000000005</v>
      </c>
      <c r="F905">
        <v>3.6940000000000001E-2</v>
      </c>
      <c r="G905">
        <v>81.218999999999994</v>
      </c>
      <c r="H905">
        <v>83.805999999999997</v>
      </c>
      <c r="I905">
        <f>VLOOKUP($C905,'Boys CDC 0-20'!$B$2:$F$243,3,FALSE)</f>
        <v>0.28676245299999997</v>
      </c>
      <c r="J905">
        <f>VLOOKUP($C905,'Boys CDC 0-20'!$B$2:$F$243,4,FALSE)</f>
        <v>90.629077620000004</v>
      </c>
      <c r="K905">
        <f>VLOOKUP($C905,'Boys CDC 0-20'!$B$2:$F$243,5,FALSE)</f>
        <v>4.0952433000000003E-2</v>
      </c>
      <c r="L905">
        <f t="shared" si="68"/>
        <v>-1.8899645211834237</v>
      </c>
      <c r="M905">
        <f t="shared" si="71"/>
        <v>2.9381352627113944</v>
      </c>
    </row>
    <row r="906" spans="1:13" x14ac:dyDescent="0.3">
      <c r="A906">
        <v>904</v>
      </c>
      <c r="B906">
        <f t="shared" si="69"/>
        <v>2.4750171115674195</v>
      </c>
      <c r="C906">
        <f t="shared" si="70"/>
        <v>29.5</v>
      </c>
      <c r="D906">
        <v>1</v>
      </c>
      <c r="E906">
        <v>91.71</v>
      </c>
      <c r="F906">
        <v>3.6949999999999997E-2</v>
      </c>
      <c r="G906">
        <v>81.238</v>
      </c>
      <c r="H906">
        <v>83.826999999999998</v>
      </c>
      <c r="I906">
        <f>VLOOKUP($C906,'Boys CDC 0-20'!$B$2:$F$243,3,FALSE)</f>
        <v>0.28676245299999997</v>
      </c>
      <c r="J906">
        <f>VLOOKUP($C906,'Boys CDC 0-20'!$B$2:$F$243,4,FALSE)</f>
        <v>90.629077620000004</v>
      </c>
      <c r="K906">
        <f>VLOOKUP($C906,'Boys CDC 0-20'!$B$2:$F$243,5,FALSE)</f>
        <v>4.0952433000000003E-2</v>
      </c>
      <c r="L906">
        <f t="shared" si="68"/>
        <v>-1.8839820872545596</v>
      </c>
      <c r="M906">
        <f t="shared" si="71"/>
        <v>2.9783699238928025</v>
      </c>
    </row>
    <row r="907" spans="1:13" x14ac:dyDescent="0.3">
      <c r="A907">
        <v>905</v>
      </c>
      <c r="B907">
        <f t="shared" si="69"/>
        <v>2.4777549623545516</v>
      </c>
      <c r="C907">
        <f t="shared" si="70"/>
        <v>29.5</v>
      </c>
      <c r="D907">
        <v>1</v>
      </c>
      <c r="E907">
        <v>91.734499999999997</v>
      </c>
      <c r="F907">
        <v>3.696E-2</v>
      </c>
      <c r="G907">
        <v>81.257000000000005</v>
      </c>
      <c r="H907">
        <v>83.846999999999994</v>
      </c>
      <c r="I907">
        <f>VLOOKUP($C907,'Boys CDC 0-20'!$B$2:$F$243,3,FALSE)</f>
        <v>0.28676245299999997</v>
      </c>
      <c r="J907">
        <f>VLOOKUP($C907,'Boys CDC 0-20'!$B$2:$F$243,4,FALSE)</f>
        <v>90.629077620000004</v>
      </c>
      <c r="K907">
        <f>VLOOKUP($C907,'Boys CDC 0-20'!$B$2:$F$243,5,FALSE)</f>
        <v>4.0952433000000003E-2</v>
      </c>
      <c r="L907">
        <f t="shared" si="68"/>
        <v>-1.8782855248355477</v>
      </c>
      <c r="M907">
        <f t="shared" si="71"/>
        <v>3.0171057842713478</v>
      </c>
    </row>
    <row r="908" spans="1:13" x14ac:dyDescent="0.3">
      <c r="A908">
        <v>906</v>
      </c>
      <c r="B908">
        <f t="shared" si="69"/>
        <v>2.4804928131416837</v>
      </c>
      <c r="C908">
        <f t="shared" si="70"/>
        <v>29.5</v>
      </c>
      <c r="D908">
        <v>1</v>
      </c>
      <c r="E908">
        <v>91.759</v>
      </c>
      <c r="F908">
        <v>3.6970000000000003E-2</v>
      </c>
      <c r="G908">
        <v>81.275999999999996</v>
      </c>
      <c r="H908">
        <v>83.867000000000004</v>
      </c>
      <c r="I908">
        <f>VLOOKUP($C908,'Boys CDC 0-20'!$B$2:$F$243,3,FALSE)</f>
        <v>0.28676245299999997</v>
      </c>
      <c r="J908">
        <f>VLOOKUP($C908,'Boys CDC 0-20'!$B$2:$F$243,4,FALSE)</f>
        <v>90.629077620000004</v>
      </c>
      <c r="K908">
        <f>VLOOKUP($C908,'Boys CDC 0-20'!$B$2:$F$243,5,FALSE)</f>
        <v>4.0952433000000003E-2</v>
      </c>
      <c r="L908">
        <f t="shared" si="68"/>
        <v>-1.8725899314808154</v>
      </c>
      <c r="M908">
        <f t="shared" si="71"/>
        <v>3.0562516376019069</v>
      </c>
    </row>
    <row r="909" spans="1:13" x14ac:dyDescent="0.3">
      <c r="A909">
        <v>907</v>
      </c>
      <c r="B909">
        <f t="shared" si="69"/>
        <v>2.4832306639288158</v>
      </c>
      <c r="C909">
        <f t="shared" si="70"/>
        <v>29.5</v>
      </c>
      <c r="D909">
        <v>1</v>
      </c>
      <c r="E909">
        <v>91.7834</v>
      </c>
      <c r="F909">
        <v>3.6979999999999999E-2</v>
      </c>
      <c r="G909">
        <v>81.295000000000002</v>
      </c>
      <c r="H909">
        <v>83.887</v>
      </c>
      <c r="I909">
        <f>VLOOKUP($C909,'Boys CDC 0-20'!$B$2:$F$243,3,FALSE)</f>
        <v>0.28676245299999997</v>
      </c>
      <c r="J909">
        <f>VLOOKUP($C909,'Boys CDC 0-20'!$B$2:$F$243,4,FALSE)</f>
        <v>90.629077620000004</v>
      </c>
      <c r="K909">
        <f>VLOOKUP($C909,'Boys CDC 0-20'!$B$2:$F$243,5,FALSE)</f>
        <v>4.0952433000000003E-2</v>
      </c>
      <c r="L909">
        <f t="shared" si="68"/>
        <v>-1.8668953067944833</v>
      </c>
      <c r="M909">
        <f t="shared" si="71"/>
        <v>3.0958104698091704</v>
      </c>
    </row>
    <row r="910" spans="1:13" x14ac:dyDescent="0.3">
      <c r="A910">
        <v>908</v>
      </c>
      <c r="B910">
        <f t="shared" si="69"/>
        <v>2.4859685147159478</v>
      </c>
      <c r="C910">
        <f t="shared" si="70"/>
        <v>29.5</v>
      </c>
      <c r="D910">
        <v>1</v>
      </c>
      <c r="E910">
        <v>91.8078</v>
      </c>
      <c r="F910">
        <v>3.6990000000000002E-2</v>
      </c>
      <c r="G910">
        <v>81.313000000000002</v>
      </c>
      <c r="H910">
        <v>83.908000000000001</v>
      </c>
      <c r="I910">
        <f>VLOOKUP($C910,'Boys CDC 0-20'!$B$2:$F$243,3,FALSE)</f>
        <v>0.28676245299999997</v>
      </c>
      <c r="J910">
        <f>VLOOKUP($C910,'Boys CDC 0-20'!$B$2:$F$243,4,FALSE)</f>
        <v>90.629077620000004</v>
      </c>
      <c r="K910">
        <f>VLOOKUP($C910,'Boys CDC 0-20'!$B$2:$F$243,5,FALSE)</f>
        <v>4.0952433000000003E-2</v>
      </c>
      <c r="L910">
        <f t="shared" si="68"/>
        <v>-1.8609169929703149</v>
      </c>
      <c r="M910">
        <f t="shared" si="71"/>
        <v>3.1377949834909997</v>
      </c>
    </row>
    <row r="911" spans="1:13" x14ac:dyDescent="0.3">
      <c r="A911">
        <v>909</v>
      </c>
      <c r="B911">
        <f t="shared" si="69"/>
        <v>2.4887063655030799</v>
      </c>
      <c r="C911">
        <f t="shared" si="70"/>
        <v>29.5</v>
      </c>
      <c r="D911">
        <v>1</v>
      </c>
      <c r="E911">
        <v>91.832300000000004</v>
      </c>
      <c r="F911">
        <v>3.6999999999999998E-2</v>
      </c>
      <c r="G911">
        <v>81.331999999999994</v>
      </c>
      <c r="H911">
        <v>83.927999999999997</v>
      </c>
      <c r="I911">
        <f>VLOOKUP($C911,'Boys CDC 0-20'!$B$2:$F$243,3,FALSE)</f>
        <v>0.28676245299999997</v>
      </c>
      <c r="J911">
        <f>VLOOKUP($C911,'Boys CDC 0-20'!$B$2:$F$243,4,FALSE)</f>
        <v>90.629077620000004</v>
      </c>
      <c r="K911">
        <f>VLOOKUP($C911,'Boys CDC 0-20'!$B$2:$F$243,5,FALSE)</f>
        <v>4.0952433000000003E-2</v>
      </c>
      <c r="L911">
        <f t="shared" si="68"/>
        <v>-1.8552243528176313</v>
      </c>
      <c r="M911">
        <f t="shared" si="71"/>
        <v>3.178209772828259</v>
      </c>
    </row>
    <row r="912" spans="1:13" x14ac:dyDescent="0.3">
      <c r="A912">
        <v>910</v>
      </c>
      <c r="B912">
        <f t="shared" si="69"/>
        <v>2.4914442162902124</v>
      </c>
      <c r="C912">
        <f t="shared" si="70"/>
        <v>29.5</v>
      </c>
      <c r="D912">
        <v>1</v>
      </c>
      <c r="E912">
        <v>91.8566</v>
      </c>
      <c r="F912">
        <v>3.7010000000000001E-2</v>
      </c>
      <c r="G912">
        <v>81.350999999999999</v>
      </c>
      <c r="H912">
        <v>83.947999999999993</v>
      </c>
      <c r="I912">
        <f>VLOOKUP($C912,'Boys CDC 0-20'!$B$2:$F$243,3,FALSE)</f>
        <v>0.28676245299999997</v>
      </c>
      <c r="J912">
        <f>VLOOKUP($C912,'Boys CDC 0-20'!$B$2:$F$243,4,FALSE)</f>
        <v>90.629077620000004</v>
      </c>
      <c r="K912">
        <f>VLOOKUP($C912,'Boys CDC 0-20'!$B$2:$F$243,5,FALSE)</f>
        <v>4.0952433000000003E-2</v>
      </c>
      <c r="L912">
        <f t="shared" si="68"/>
        <v>-1.8495326801274825</v>
      </c>
      <c r="M912">
        <f t="shared" si="71"/>
        <v>3.2190466704207958</v>
      </c>
    </row>
    <row r="913" spans="1:13" x14ac:dyDescent="0.3">
      <c r="A913">
        <v>911</v>
      </c>
      <c r="B913">
        <f t="shared" si="69"/>
        <v>2.4941820670773445</v>
      </c>
      <c r="C913">
        <f t="shared" si="70"/>
        <v>29.5</v>
      </c>
      <c r="D913">
        <v>1</v>
      </c>
      <c r="E913">
        <v>91.881</v>
      </c>
      <c r="F913">
        <v>3.7019999999999997E-2</v>
      </c>
      <c r="G913">
        <v>81.37</v>
      </c>
      <c r="H913">
        <v>83.968000000000004</v>
      </c>
      <c r="I913">
        <f>VLOOKUP($C913,'Boys CDC 0-20'!$B$2:$F$243,3,FALSE)</f>
        <v>0.28676245299999997</v>
      </c>
      <c r="J913">
        <f>VLOOKUP($C913,'Boys CDC 0-20'!$B$2:$F$243,4,FALSE)</f>
        <v>90.629077620000004</v>
      </c>
      <c r="K913">
        <f>VLOOKUP($C913,'Boys CDC 0-20'!$B$2:$F$243,5,FALSE)</f>
        <v>4.0952433000000003E-2</v>
      </c>
      <c r="L913">
        <f t="shared" si="68"/>
        <v>-1.8438419745049908</v>
      </c>
      <c r="M913">
        <f t="shared" si="71"/>
        <v>3.2603086759686999</v>
      </c>
    </row>
    <row r="914" spans="1:13" x14ac:dyDescent="0.3">
      <c r="A914">
        <v>912</v>
      </c>
      <c r="B914">
        <f t="shared" si="69"/>
        <v>2.4969199178644765</v>
      </c>
      <c r="C914">
        <f t="shared" si="70"/>
        <v>29.5</v>
      </c>
      <c r="D914">
        <v>1</v>
      </c>
      <c r="E914">
        <v>91.905299999999997</v>
      </c>
      <c r="F914">
        <v>3.703E-2</v>
      </c>
      <c r="G914">
        <v>81.388000000000005</v>
      </c>
      <c r="H914">
        <v>83.988</v>
      </c>
      <c r="I914">
        <f>VLOOKUP($C914,'Boys CDC 0-20'!$B$2:$F$243,3,FALSE)</f>
        <v>0.28676245299999997</v>
      </c>
      <c r="J914">
        <f>VLOOKUP($C914,'Boys CDC 0-20'!$B$2:$F$243,4,FALSE)</f>
        <v>90.629077620000004</v>
      </c>
      <c r="K914">
        <f>VLOOKUP($C914,'Boys CDC 0-20'!$B$2:$F$243,5,FALSE)</f>
        <v>4.0952433000000003E-2</v>
      </c>
      <c r="L914">
        <f t="shared" si="68"/>
        <v>-1.838152235555581</v>
      </c>
      <c r="M914">
        <f t="shared" si="71"/>
        <v>3.3019987919339617</v>
      </c>
    </row>
    <row r="915" spans="1:13" x14ac:dyDescent="0.3">
      <c r="A915">
        <v>913</v>
      </c>
      <c r="B915">
        <f t="shared" si="69"/>
        <v>2.4996577686516086</v>
      </c>
      <c r="C915">
        <f t="shared" si="70"/>
        <v>29.5</v>
      </c>
      <c r="D915">
        <v>1</v>
      </c>
      <c r="E915">
        <v>91.929699999999997</v>
      </c>
      <c r="F915">
        <v>3.7039999999999997E-2</v>
      </c>
      <c r="G915">
        <v>81.406999999999996</v>
      </c>
      <c r="H915">
        <v>84.007999999999996</v>
      </c>
      <c r="I915">
        <f>VLOOKUP($C915,'Boys CDC 0-20'!$B$2:$F$243,3,FALSE)</f>
        <v>0.28676245299999997</v>
      </c>
      <c r="J915">
        <f>VLOOKUP($C915,'Boys CDC 0-20'!$B$2:$F$243,4,FALSE)</f>
        <v>90.629077620000004</v>
      </c>
      <c r="K915">
        <f>VLOOKUP($C915,'Boys CDC 0-20'!$B$2:$F$243,5,FALSE)</f>
        <v>4.0952433000000003E-2</v>
      </c>
      <c r="L915">
        <f t="shared" si="68"/>
        <v>-1.8324634628848964</v>
      </c>
      <c r="M915">
        <f t="shared" si="71"/>
        <v>3.3441200232824175</v>
      </c>
    </row>
    <row r="916" spans="1:13" x14ac:dyDescent="0.3">
      <c r="A916">
        <v>914</v>
      </c>
      <c r="B916">
        <f t="shared" si="69"/>
        <v>2.5023956194387407</v>
      </c>
      <c r="C916">
        <f t="shared" si="70"/>
        <v>30.5</v>
      </c>
      <c r="D916">
        <v>1</v>
      </c>
      <c r="E916">
        <v>91.953999999999994</v>
      </c>
      <c r="F916">
        <v>3.705E-2</v>
      </c>
      <c r="G916">
        <v>81.426000000000002</v>
      </c>
      <c r="H916">
        <v>84.028000000000006</v>
      </c>
      <c r="I916">
        <f>VLOOKUP($C916,'Boys CDC 0-20'!$B$2:$F$243,3,FALSE)</f>
        <v>0.174489485</v>
      </c>
      <c r="J916">
        <f>VLOOKUP($C916,'Boys CDC 0-20'!$B$2:$F$243,4,FALSE)</f>
        <v>91.332423790000007</v>
      </c>
      <c r="K916">
        <f>VLOOKUP($C916,'Boys CDC 0-20'!$B$2:$F$243,5,FALSE)</f>
        <v>4.0965330000000001E-2</v>
      </c>
      <c r="L916">
        <f t="shared" si="68"/>
        <v>-2.0200622844400979</v>
      </c>
      <c r="M916">
        <f t="shared" si="71"/>
        <v>2.168846367701418</v>
      </c>
    </row>
    <row r="917" spans="1:13" x14ac:dyDescent="0.3">
      <c r="A917">
        <v>915</v>
      </c>
      <c r="B917">
        <f t="shared" si="69"/>
        <v>2.5051334702258727</v>
      </c>
      <c r="C917">
        <f t="shared" si="70"/>
        <v>30.5</v>
      </c>
      <c r="D917">
        <v>1</v>
      </c>
      <c r="E917">
        <v>91.978300000000004</v>
      </c>
      <c r="F917">
        <v>3.7060000000000003E-2</v>
      </c>
      <c r="G917">
        <v>81.444999999999993</v>
      </c>
      <c r="H917">
        <v>84.048000000000002</v>
      </c>
      <c r="I917">
        <f>VLOOKUP($C917,'Boys CDC 0-20'!$B$2:$F$243,3,FALSE)</f>
        <v>0.174489485</v>
      </c>
      <c r="J917">
        <f>VLOOKUP($C917,'Boys CDC 0-20'!$B$2:$F$243,4,FALSE)</f>
        <v>91.332423790000007</v>
      </c>
      <c r="K917">
        <f>VLOOKUP($C917,'Boys CDC 0-20'!$B$2:$F$243,5,FALSE)</f>
        <v>4.0965330000000001E-2</v>
      </c>
      <c r="L917">
        <f t="shared" si="68"/>
        <v>-2.0143365636929969</v>
      </c>
      <c r="M917">
        <f t="shared" si="71"/>
        <v>2.1987104806324962</v>
      </c>
    </row>
    <row r="918" spans="1:13" x14ac:dyDescent="0.3">
      <c r="A918">
        <v>916</v>
      </c>
      <c r="B918">
        <f t="shared" si="69"/>
        <v>2.5078713210130048</v>
      </c>
      <c r="C918">
        <f t="shared" si="70"/>
        <v>30.5</v>
      </c>
      <c r="D918">
        <v>1</v>
      </c>
      <c r="E918">
        <v>92.002499999999998</v>
      </c>
      <c r="F918">
        <v>3.7069999999999999E-2</v>
      </c>
      <c r="G918">
        <v>81.462999999999994</v>
      </c>
      <c r="H918">
        <v>84.067999999999998</v>
      </c>
      <c r="I918">
        <f>VLOOKUP($C918,'Boys CDC 0-20'!$B$2:$F$243,3,FALSE)</f>
        <v>0.174489485</v>
      </c>
      <c r="J918">
        <f>VLOOKUP($C918,'Boys CDC 0-20'!$B$2:$F$243,4,FALSE)</f>
        <v>91.332423790000007</v>
      </c>
      <c r="K918">
        <f>VLOOKUP($C918,'Boys CDC 0-20'!$B$2:$F$243,5,FALSE)</f>
        <v>4.0965330000000001E-2</v>
      </c>
      <c r="L918">
        <f t="shared" si="68"/>
        <v>-2.0086119675838514</v>
      </c>
      <c r="M918">
        <f t="shared" si="71"/>
        <v>2.2289150570428018</v>
      </c>
    </row>
    <row r="919" spans="1:13" x14ac:dyDescent="0.3">
      <c r="A919">
        <v>917</v>
      </c>
      <c r="B919">
        <f t="shared" si="69"/>
        <v>2.5106091718001369</v>
      </c>
      <c r="C919">
        <f t="shared" si="70"/>
        <v>30.5</v>
      </c>
      <c r="D919">
        <v>1</v>
      </c>
      <c r="E919">
        <v>92.026799999999994</v>
      </c>
      <c r="F919">
        <v>3.7080000000000002E-2</v>
      </c>
      <c r="G919">
        <v>81.481999999999999</v>
      </c>
      <c r="H919">
        <v>84.087999999999994</v>
      </c>
      <c r="I919">
        <f>VLOOKUP($C919,'Boys CDC 0-20'!$B$2:$F$243,3,FALSE)</f>
        <v>0.174489485</v>
      </c>
      <c r="J919">
        <f>VLOOKUP($C919,'Boys CDC 0-20'!$B$2:$F$243,4,FALSE)</f>
        <v>91.332423790000007</v>
      </c>
      <c r="K919">
        <f>VLOOKUP($C919,'Boys CDC 0-20'!$B$2:$F$243,5,FALSE)</f>
        <v>4.0965330000000001E-2</v>
      </c>
      <c r="L919">
        <f t="shared" si="68"/>
        <v>-2.0028884956242923</v>
      </c>
      <c r="M919">
        <f t="shared" si="71"/>
        <v>2.2594629095986298</v>
      </c>
    </row>
    <row r="920" spans="1:13" x14ac:dyDescent="0.3">
      <c r="A920">
        <v>918</v>
      </c>
      <c r="B920">
        <f t="shared" si="69"/>
        <v>2.5133470225872689</v>
      </c>
      <c r="C920">
        <f t="shared" si="70"/>
        <v>30.5</v>
      </c>
      <c r="D920">
        <v>1</v>
      </c>
      <c r="E920">
        <v>92.051000000000002</v>
      </c>
      <c r="F920">
        <v>3.7089999999999998E-2</v>
      </c>
      <c r="G920">
        <v>81.5</v>
      </c>
      <c r="H920">
        <v>84.108000000000004</v>
      </c>
      <c r="I920">
        <f>VLOOKUP($C920,'Boys CDC 0-20'!$B$2:$F$243,3,FALSE)</f>
        <v>0.174489485</v>
      </c>
      <c r="J920">
        <f>VLOOKUP($C920,'Boys CDC 0-20'!$B$2:$F$243,4,FALSE)</f>
        <v>91.332423790000007</v>
      </c>
      <c r="K920">
        <f>VLOOKUP($C920,'Boys CDC 0-20'!$B$2:$F$243,5,FALSE)</f>
        <v>4.0965330000000001E-2</v>
      </c>
      <c r="L920">
        <f t="shared" si="68"/>
        <v>-1.997166147326245</v>
      </c>
      <c r="M920">
        <f t="shared" si="71"/>
        <v>2.2903568594028272</v>
      </c>
    </row>
    <row r="921" spans="1:13" x14ac:dyDescent="0.3">
      <c r="A921">
        <v>919</v>
      </c>
      <c r="B921">
        <f t="shared" si="69"/>
        <v>2.516084873374401</v>
      </c>
      <c r="C921">
        <f t="shared" si="70"/>
        <v>30.5</v>
      </c>
      <c r="D921">
        <v>1</v>
      </c>
      <c r="E921">
        <v>92.075199999999995</v>
      </c>
      <c r="F921">
        <v>3.7100000000000001E-2</v>
      </c>
      <c r="G921">
        <v>81.519000000000005</v>
      </c>
      <c r="H921">
        <v>84.128</v>
      </c>
      <c r="I921">
        <f>VLOOKUP($C921,'Boys CDC 0-20'!$B$2:$F$243,3,FALSE)</f>
        <v>0.174489485</v>
      </c>
      <c r="J921">
        <f>VLOOKUP($C921,'Boys CDC 0-20'!$B$2:$F$243,4,FALSE)</f>
        <v>91.332423790000007</v>
      </c>
      <c r="K921">
        <f>VLOOKUP($C921,'Boys CDC 0-20'!$B$2:$F$243,5,FALSE)</f>
        <v>4.0965330000000001E-2</v>
      </c>
      <c r="L921">
        <f t="shared" si="68"/>
        <v>-1.9914449222020236</v>
      </c>
      <c r="M921">
        <f t="shared" si="71"/>
        <v>2.321599735812983</v>
      </c>
    </row>
    <row r="922" spans="1:13" x14ac:dyDescent="0.3">
      <c r="A922">
        <v>920</v>
      </c>
      <c r="B922">
        <f t="shared" si="69"/>
        <v>2.5188227241615331</v>
      </c>
      <c r="C922">
        <f t="shared" si="70"/>
        <v>30.5</v>
      </c>
      <c r="D922">
        <v>1</v>
      </c>
      <c r="E922">
        <v>92.099299999999999</v>
      </c>
      <c r="F922">
        <v>3.7109999999999997E-2</v>
      </c>
      <c r="G922">
        <v>81.537000000000006</v>
      </c>
      <c r="H922">
        <v>84.147999999999996</v>
      </c>
      <c r="I922">
        <f>VLOOKUP($C922,'Boys CDC 0-20'!$B$2:$F$243,3,FALSE)</f>
        <v>0.174489485</v>
      </c>
      <c r="J922">
        <f>VLOOKUP($C922,'Boys CDC 0-20'!$B$2:$F$243,4,FALSE)</f>
        <v>91.332423790000007</v>
      </c>
      <c r="K922">
        <f>VLOOKUP($C922,'Boys CDC 0-20'!$B$2:$F$243,5,FALSE)</f>
        <v>4.0965330000000001E-2</v>
      </c>
      <c r="L922">
        <f t="shared" si="68"/>
        <v>-1.9857248197642061</v>
      </c>
      <c r="M922">
        <f t="shared" si="71"/>
        <v>2.3531943762579486</v>
      </c>
    </row>
    <row r="923" spans="1:13" x14ac:dyDescent="0.3">
      <c r="A923">
        <v>921</v>
      </c>
      <c r="B923">
        <f t="shared" si="69"/>
        <v>2.5215605749486651</v>
      </c>
      <c r="C923">
        <f t="shared" si="70"/>
        <v>30.5</v>
      </c>
      <c r="D923">
        <v>1</v>
      </c>
      <c r="E923">
        <v>92.123500000000007</v>
      </c>
      <c r="F923">
        <v>3.7109999999999997E-2</v>
      </c>
      <c r="G923">
        <v>81.558999999999997</v>
      </c>
      <c r="H923">
        <v>84.17</v>
      </c>
      <c r="I923">
        <f>VLOOKUP($C923,'Boys CDC 0-20'!$B$2:$F$243,3,FALSE)</f>
        <v>0.174489485</v>
      </c>
      <c r="J923">
        <f>VLOOKUP($C923,'Boys CDC 0-20'!$B$2:$F$243,4,FALSE)</f>
        <v>91.332423790000007</v>
      </c>
      <c r="K923">
        <f>VLOOKUP($C923,'Boys CDC 0-20'!$B$2:$F$243,5,FALSE)</f>
        <v>4.0965330000000001E-2</v>
      </c>
      <c r="L923">
        <f t="shared" si="68"/>
        <v>-1.9794340032041235</v>
      </c>
      <c r="M923">
        <f t="shared" si="71"/>
        <v>2.3883581643185976</v>
      </c>
    </row>
    <row r="924" spans="1:13" x14ac:dyDescent="0.3">
      <c r="A924">
        <v>922</v>
      </c>
      <c r="B924">
        <f t="shared" si="69"/>
        <v>2.5242984257357972</v>
      </c>
      <c r="C924">
        <f t="shared" si="70"/>
        <v>30.5</v>
      </c>
      <c r="D924">
        <v>1</v>
      </c>
      <c r="E924">
        <v>92.147599999999997</v>
      </c>
      <c r="F924">
        <v>3.712E-2</v>
      </c>
      <c r="G924">
        <v>81.576999999999998</v>
      </c>
      <c r="H924">
        <v>84.19</v>
      </c>
      <c r="I924">
        <f>VLOOKUP($C924,'Boys CDC 0-20'!$B$2:$F$243,3,FALSE)</f>
        <v>0.174489485</v>
      </c>
      <c r="J924">
        <f>VLOOKUP($C924,'Boys CDC 0-20'!$B$2:$F$243,4,FALSE)</f>
        <v>91.332423790000007</v>
      </c>
      <c r="K924">
        <f>VLOOKUP($C924,'Boys CDC 0-20'!$B$2:$F$243,5,FALSE)</f>
        <v>4.0965330000000001E-2</v>
      </c>
      <c r="L924">
        <f t="shared" si="68"/>
        <v>-1.9737162568227848</v>
      </c>
      <c r="M924">
        <f t="shared" si="71"/>
        <v>2.4207007799056832</v>
      </c>
    </row>
    <row r="925" spans="1:13" x14ac:dyDescent="0.3">
      <c r="A925">
        <v>923</v>
      </c>
      <c r="B925">
        <f t="shared" si="69"/>
        <v>2.5270362765229293</v>
      </c>
      <c r="C925">
        <f t="shared" si="70"/>
        <v>30.5</v>
      </c>
      <c r="D925">
        <v>1</v>
      </c>
      <c r="E925">
        <v>92.171700000000001</v>
      </c>
      <c r="F925">
        <v>3.7130000000000003E-2</v>
      </c>
      <c r="G925">
        <v>81.596000000000004</v>
      </c>
      <c r="H925">
        <v>84.21</v>
      </c>
      <c r="I925">
        <f>VLOOKUP($C925,'Boys CDC 0-20'!$B$2:$F$243,3,FALSE)</f>
        <v>0.174489485</v>
      </c>
      <c r="J925">
        <f>VLOOKUP($C925,'Boys CDC 0-20'!$B$2:$F$243,4,FALSE)</f>
        <v>91.332423790000007</v>
      </c>
      <c r="K925">
        <f>VLOOKUP($C925,'Boys CDC 0-20'!$B$2:$F$243,5,FALSE)</f>
        <v>4.0965330000000001E-2</v>
      </c>
      <c r="L925">
        <f t="shared" si="68"/>
        <v>-1.9679996316190347</v>
      </c>
      <c r="M925">
        <f t="shared" si="71"/>
        <v>2.4534040048096997</v>
      </c>
    </row>
    <row r="926" spans="1:13" x14ac:dyDescent="0.3">
      <c r="A926">
        <v>924</v>
      </c>
      <c r="B926">
        <f t="shared" si="69"/>
        <v>2.5297741273100618</v>
      </c>
      <c r="C926">
        <f t="shared" si="70"/>
        <v>30.5</v>
      </c>
      <c r="D926">
        <v>1</v>
      </c>
      <c r="E926">
        <v>92.195800000000006</v>
      </c>
      <c r="F926">
        <v>3.7139999999999999E-2</v>
      </c>
      <c r="G926">
        <v>81.614000000000004</v>
      </c>
      <c r="H926">
        <v>84.23</v>
      </c>
      <c r="I926">
        <f>VLOOKUP($C926,'Boys CDC 0-20'!$B$2:$F$243,3,FALSE)</f>
        <v>0.174489485</v>
      </c>
      <c r="J926">
        <f>VLOOKUP($C926,'Boys CDC 0-20'!$B$2:$F$243,4,FALSE)</f>
        <v>91.332423790000007</v>
      </c>
      <c r="K926">
        <f>VLOOKUP($C926,'Boys CDC 0-20'!$B$2:$F$243,5,FALSE)</f>
        <v>4.0965330000000001E-2</v>
      </c>
      <c r="L926">
        <f t="shared" si="68"/>
        <v>-1.9622841271068183</v>
      </c>
      <c r="M926">
        <f t="shared" si="71"/>
        <v>2.4864707075631483</v>
      </c>
    </row>
    <row r="927" spans="1:13" x14ac:dyDescent="0.3">
      <c r="A927">
        <v>925</v>
      </c>
      <c r="B927">
        <f t="shared" si="69"/>
        <v>2.5325119780971939</v>
      </c>
      <c r="C927">
        <f t="shared" si="70"/>
        <v>30.5</v>
      </c>
      <c r="D927">
        <v>1</v>
      </c>
      <c r="E927">
        <v>92.219899999999996</v>
      </c>
      <c r="F927">
        <v>3.7150000000000002E-2</v>
      </c>
      <c r="G927">
        <v>81.632999999999996</v>
      </c>
      <c r="H927">
        <v>84.25</v>
      </c>
      <c r="I927">
        <f>VLOOKUP($C927,'Boys CDC 0-20'!$B$2:$F$243,3,FALSE)</f>
        <v>0.174489485</v>
      </c>
      <c r="J927">
        <f>VLOOKUP($C927,'Boys CDC 0-20'!$B$2:$F$243,4,FALSE)</f>
        <v>91.332423790000007</v>
      </c>
      <c r="K927">
        <f>VLOOKUP($C927,'Boys CDC 0-20'!$B$2:$F$243,5,FALSE)</f>
        <v>4.0965330000000001E-2</v>
      </c>
      <c r="L927">
        <f t="shared" si="68"/>
        <v>-1.9565697428004063</v>
      </c>
      <c r="M927">
        <f t="shared" si="71"/>
        <v>2.5199037637852504</v>
      </c>
    </row>
    <row r="928" spans="1:13" x14ac:dyDescent="0.3">
      <c r="A928">
        <v>926</v>
      </c>
      <c r="B928">
        <f t="shared" si="69"/>
        <v>2.5352498288843259</v>
      </c>
      <c r="C928">
        <f t="shared" si="70"/>
        <v>30.5</v>
      </c>
      <c r="D928">
        <v>1</v>
      </c>
      <c r="E928">
        <v>92.244</v>
      </c>
      <c r="F928">
        <v>3.7159999999999999E-2</v>
      </c>
      <c r="G928">
        <v>81.650999999999996</v>
      </c>
      <c r="H928">
        <v>84.27</v>
      </c>
      <c r="I928">
        <f>VLOOKUP($C928,'Boys CDC 0-20'!$B$2:$F$243,3,FALSE)</f>
        <v>0.174489485</v>
      </c>
      <c r="J928">
        <f>VLOOKUP($C928,'Boys CDC 0-20'!$B$2:$F$243,4,FALSE)</f>
        <v>91.332423790000007</v>
      </c>
      <c r="K928">
        <f>VLOOKUP($C928,'Boys CDC 0-20'!$B$2:$F$243,5,FALSE)</f>
        <v>4.0965330000000001E-2</v>
      </c>
      <c r="L928">
        <f t="shared" si="68"/>
        <v>-1.9508564782143962</v>
      </c>
      <c r="M928">
        <f t="shared" si="71"/>
        <v>2.5537060559801765</v>
      </c>
    </row>
    <row r="929" spans="1:13" x14ac:dyDescent="0.3">
      <c r="A929">
        <v>927</v>
      </c>
      <c r="B929">
        <f t="shared" si="69"/>
        <v>2.537987679671458</v>
      </c>
      <c r="C929">
        <f t="shared" si="70"/>
        <v>30.5</v>
      </c>
      <c r="D929">
        <v>1</v>
      </c>
      <c r="E929">
        <v>92.268000000000001</v>
      </c>
      <c r="F929">
        <v>3.7170000000000002E-2</v>
      </c>
      <c r="G929">
        <v>81.67</v>
      </c>
      <c r="H929">
        <v>84.29</v>
      </c>
      <c r="I929">
        <f>VLOOKUP($C929,'Boys CDC 0-20'!$B$2:$F$243,3,FALSE)</f>
        <v>0.174489485</v>
      </c>
      <c r="J929">
        <f>VLOOKUP($C929,'Boys CDC 0-20'!$B$2:$F$243,4,FALSE)</f>
        <v>91.332423790000007</v>
      </c>
      <c r="K929">
        <f>VLOOKUP($C929,'Boys CDC 0-20'!$B$2:$F$243,5,FALSE)</f>
        <v>4.0965330000000001E-2</v>
      </c>
      <c r="L929">
        <f t="shared" si="68"/>
        <v>-1.945144332863711</v>
      </c>
      <c r="M929">
        <f t="shared" si="71"/>
        <v>2.5878804733324148</v>
      </c>
    </row>
    <row r="930" spans="1:13" x14ac:dyDescent="0.3">
      <c r="A930">
        <v>928</v>
      </c>
      <c r="B930">
        <f t="shared" si="69"/>
        <v>2.5407255304585901</v>
      </c>
      <c r="C930">
        <f t="shared" si="70"/>
        <v>30.5</v>
      </c>
      <c r="D930">
        <v>1</v>
      </c>
      <c r="E930">
        <v>92.292000000000002</v>
      </c>
      <c r="F930">
        <v>3.7179999999999998E-2</v>
      </c>
      <c r="G930">
        <v>81.688000000000002</v>
      </c>
      <c r="H930">
        <v>84.308999999999997</v>
      </c>
      <c r="I930">
        <f>VLOOKUP($C930,'Boys CDC 0-20'!$B$2:$F$243,3,FALSE)</f>
        <v>0.174489485</v>
      </c>
      <c r="J930">
        <f>VLOOKUP($C930,'Boys CDC 0-20'!$B$2:$F$243,4,FALSE)</f>
        <v>91.332423790000007</v>
      </c>
      <c r="K930">
        <f>VLOOKUP($C930,'Boys CDC 0-20'!$B$2:$F$243,5,FALSE)</f>
        <v>4.0965330000000001E-2</v>
      </c>
      <c r="L930">
        <f t="shared" si="68"/>
        <v>-1.9397188310307671</v>
      </c>
      <c r="M930">
        <f t="shared" si="71"/>
        <v>2.6206934880730088</v>
      </c>
    </row>
    <row r="931" spans="1:13" x14ac:dyDescent="0.3">
      <c r="A931">
        <v>929</v>
      </c>
      <c r="B931">
        <f t="shared" si="69"/>
        <v>2.5434633812457221</v>
      </c>
      <c r="C931">
        <f t="shared" si="70"/>
        <v>30.5</v>
      </c>
      <c r="D931">
        <v>1</v>
      </c>
      <c r="E931">
        <v>92.316000000000003</v>
      </c>
      <c r="F931">
        <v>3.7190000000000001E-2</v>
      </c>
      <c r="G931">
        <v>81.706999999999994</v>
      </c>
      <c r="H931">
        <v>84.328999999999994</v>
      </c>
      <c r="I931">
        <f>VLOOKUP($C931,'Boys CDC 0-20'!$B$2:$F$243,3,FALSE)</f>
        <v>0.174489485</v>
      </c>
      <c r="J931">
        <f>VLOOKUP($C931,'Boys CDC 0-20'!$B$2:$F$243,4,FALSE)</f>
        <v>91.332423790000007</v>
      </c>
      <c r="K931">
        <f>VLOOKUP($C931,'Boys CDC 0-20'!$B$2:$F$243,5,FALSE)</f>
        <v>4.0965330000000001E-2</v>
      </c>
      <c r="L931">
        <f t="shared" si="68"/>
        <v>-1.934008866795023</v>
      </c>
      <c r="M931">
        <f t="shared" si="71"/>
        <v>2.6556018838224822</v>
      </c>
    </row>
    <row r="932" spans="1:13" x14ac:dyDescent="0.3">
      <c r="A932">
        <v>930</v>
      </c>
      <c r="B932">
        <f t="shared" si="69"/>
        <v>2.5462012320328542</v>
      </c>
      <c r="C932">
        <f t="shared" si="70"/>
        <v>30.5</v>
      </c>
      <c r="D932">
        <v>1</v>
      </c>
      <c r="E932">
        <v>92.34</v>
      </c>
      <c r="F932">
        <v>3.7199999999999997E-2</v>
      </c>
      <c r="G932">
        <v>81.724999999999994</v>
      </c>
      <c r="H932">
        <v>84.349000000000004</v>
      </c>
      <c r="I932">
        <f>VLOOKUP($C932,'Boys CDC 0-20'!$B$2:$F$243,3,FALSE)</f>
        <v>0.174489485</v>
      </c>
      <c r="J932">
        <f>VLOOKUP($C932,'Boys CDC 0-20'!$B$2:$F$243,4,FALSE)</f>
        <v>91.332423790000007</v>
      </c>
      <c r="K932">
        <f>VLOOKUP($C932,'Boys CDC 0-20'!$B$2:$F$243,5,FALSE)</f>
        <v>4.0965330000000001E-2</v>
      </c>
      <c r="L932">
        <f t="shared" si="68"/>
        <v>-1.9283000203655296</v>
      </c>
      <c r="M932">
        <f t="shared" si="71"/>
        <v>2.6908909647364441</v>
      </c>
    </row>
    <row r="933" spans="1:13" x14ac:dyDescent="0.3">
      <c r="A933">
        <v>931</v>
      </c>
      <c r="B933">
        <f t="shared" si="69"/>
        <v>2.5489390828199863</v>
      </c>
      <c r="C933">
        <f t="shared" si="70"/>
        <v>30.5</v>
      </c>
      <c r="D933">
        <v>1</v>
      </c>
      <c r="E933">
        <v>92.363900000000001</v>
      </c>
      <c r="F933">
        <v>3.721E-2</v>
      </c>
      <c r="G933">
        <v>81.742999999999995</v>
      </c>
      <c r="H933">
        <v>84.369</v>
      </c>
      <c r="I933">
        <f>VLOOKUP($C933,'Boys CDC 0-20'!$B$2:$F$243,3,FALSE)</f>
        <v>0.174489485</v>
      </c>
      <c r="J933">
        <f>VLOOKUP($C933,'Boys CDC 0-20'!$B$2:$F$243,4,FALSE)</f>
        <v>91.332423790000007</v>
      </c>
      <c r="K933">
        <f>VLOOKUP($C933,'Boys CDC 0-20'!$B$2:$F$243,5,FALSE)</f>
        <v>4.0965330000000001E-2</v>
      </c>
      <c r="L933">
        <f t="shared" si="68"/>
        <v>-1.9225922912584994</v>
      </c>
      <c r="M933">
        <f t="shared" si="71"/>
        <v>2.7265636443305072</v>
      </c>
    </row>
    <row r="934" spans="1:13" x14ac:dyDescent="0.3">
      <c r="A934">
        <v>932</v>
      </c>
      <c r="B934">
        <f t="shared" si="69"/>
        <v>2.5516769336071183</v>
      </c>
      <c r="C934">
        <f t="shared" si="70"/>
        <v>30.5</v>
      </c>
      <c r="D934">
        <v>1</v>
      </c>
      <c r="E934">
        <v>92.387900000000002</v>
      </c>
      <c r="F934">
        <v>3.7220000000000003E-2</v>
      </c>
      <c r="G934">
        <v>81.762</v>
      </c>
      <c r="H934">
        <v>84.388000000000005</v>
      </c>
      <c r="I934">
        <f>VLOOKUP($C934,'Boys CDC 0-20'!$B$2:$F$243,3,FALSE)</f>
        <v>0.174489485</v>
      </c>
      <c r="J934">
        <f>VLOOKUP($C934,'Boys CDC 0-20'!$B$2:$F$243,4,FALSE)</f>
        <v>91.332423790000007</v>
      </c>
      <c r="K934">
        <f>VLOOKUP($C934,'Boys CDC 0-20'!$B$2:$F$243,5,FALSE)</f>
        <v>4.0965330000000001E-2</v>
      </c>
      <c r="L934">
        <f t="shared" si="68"/>
        <v>-1.9171709830864045</v>
      </c>
      <c r="M934">
        <f t="shared" si="71"/>
        <v>2.7608106569502464</v>
      </c>
    </row>
    <row r="935" spans="1:13" x14ac:dyDescent="0.3">
      <c r="A935">
        <v>933</v>
      </c>
      <c r="B935">
        <f t="shared" si="69"/>
        <v>2.5544147843942504</v>
      </c>
      <c r="C935">
        <f t="shared" si="70"/>
        <v>30.5</v>
      </c>
      <c r="D935">
        <v>1</v>
      </c>
      <c r="E935">
        <v>92.411799999999999</v>
      </c>
      <c r="F935">
        <v>3.7229999999999999E-2</v>
      </c>
      <c r="G935">
        <v>81.78</v>
      </c>
      <c r="H935">
        <v>84.408000000000001</v>
      </c>
      <c r="I935">
        <f>VLOOKUP($C935,'Boys CDC 0-20'!$B$2:$F$243,3,FALSE)</f>
        <v>0.174489485</v>
      </c>
      <c r="J935">
        <f>VLOOKUP($C935,'Boys CDC 0-20'!$B$2:$F$243,4,FALSE)</f>
        <v>91.332423790000007</v>
      </c>
      <c r="K935">
        <f>VLOOKUP($C935,'Boys CDC 0-20'!$B$2:$F$243,5,FALSE)</f>
        <v>4.0965330000000001E-2</v>
      </c>
      <c r="L935">
        <f t="shared" si="68"/>
        <v>-1.9114654313679027</v>
      </c>
      <c r="M935">
        <f t="shared" si="71"/>
        <v>2.7972397550737598</v>
      </c>
    </row>
    <row r="936" spans="1:13" x14ac:dyDescent="0.3">
      <c r="A936">
        <v>934</v>
      </c>
      <c r="B936">
        <f t="shared" si="69"/>
        <v>2.5571526351813825</v>
      </c>
      <c r="C936">
        <f t="shared" si="70"/>
        <v>30.5</v>
      </c>
      <c r="D936">
        <v>1</v>
      </c>
      <c r="E936">
        <v>92.435699999999997</v>
      </c>
      <c r="F936">
        <v>3.7240000000000002E-2</v>
      </c>
      <c r="G936">
        <v>81.798000000000002</v>
      </c>
      <c r="H936">
        <v>84.427999999999997</v>
      </c>
      <c r="I936">
        <f>VLOOKUP($C936,'Boys CDC 0-20'!$B$2:$F$243,3,FALSE)</f>
        <v>0.174489485</v>
      </c>
      <c r="J936">
        <f>VLOOKUP($C936,'Boys CDC 0-20'!$B$2:$F$243,4,FALSE)</f>
        <v>91.332423790000007</v>
      </c>
      <c r="K936">
        <f>VLOOKUP($C936,'Boys CDC 0-20'!$B$2:$F$243,5,FALSE)</f>
        <v>4.0965330000000001E-2</v>
      </c>
      <c r="L936">
        <f t="shared" si="68"/>
        <v>-1.9057609955465638</v>
      </c>
      <c r="M936">
        <f t="shared" si="71"/>
        <v>2.8340610786809282</v>
      </c>
    </row>
    <row r="937" spans="1:13" x14ac:dyDescent="0.3">
      <c r="A937">
        <v>935</v>
      </c>
      <c r="B937">
        <f t="shared" si="69"/>
        <v>2.5598904859685145</v>
      </c>
      <c r="C937">
        <f t="shared" si="70"/>
        <v>30.5</v>
      </c>
      <c r="D937">
        <v>1</v>
      </c>
      <c r="E937">
        <v>92.459500000000006</v>
      </c>
      <c r="F937">
        <v>3.7249999999999998E-2</v>
      </c>
      <c r="G937">
        <v>81.816000000000003</v>
      </c>
      <c r="H937">
        <v>84.447000000000003</v>
      </c>
      <c r="I937">
        <f>VLOOKUP($C937,'Boys CDC 0-20'!$B$2:$F$243,3,FALSE)</f>
        <v>0.174489485</v>
      </c>
      <c r="J937">
        <f>VLOOKUP($C937,'Boys CDC 0-20'!$B$2:$F$243,4,FALSE)</f>
        <v>91.332423790000007</v>
      </c>
      <c r="K937">
        <f>VLOOKUP($C937,'Boys CDC 0-20'!$B$2:$F$243,5,FALSE)</f>
        <v>4.0965330000000001E-2</v>
      </c>
      <c r="L937">
        <f t="shared" si="68"/>
        <v>-1.9003428146765513</v>
      </c>
      <c r="M937">
        <f t="shared" si="71"/>
        <v>2.8694073076263877</v>
      </c>
    </row>
    <row r="938" spans="1:13" x14ac:dyDescent="0.3">
      <c r="A938">
        <v>936</v>
      </c>
      <c r="B938">
        <f t="shared" si="69"/>
        <v>2.5626283367556466</v>
      </c>
      <c r="C938">
        <f t="shared" si="70"/>
        <v>30.5</v>
      </c>
      <c r="D938">
        <v>1</v>
      </c>
      <c r="E938">
        <v>92.483400000000003</v>
      </c>
      <c r="F938">
        <v>3.7260000000000001E-2</v>
      </c>
      <c r="G938">
        <v>81.834999999999994</v>
      </c>
      <c r="H938">
        <v>84.466999999999999</v>
      </c>
      <c r="I938">
        <f>VLOOKUP($C938,'Boys CDC 0-20'!$B$2:$F$243,3,FALSE)</f>
        <v>0.174489485</v>
      </c>
      <c r="J938">
        <f>VLOOKUP($C938,'Boys CDC 0-20'!$B$2:$F$243,4,FALSE)</f>
        <v>91.332423790000007</v>
      </c>
      <c r="K938">
        <f>VLOOKUP($C938,'Boys CDC 0-20'!$B$2:$F$243,5,FALSE)</f>
        <v>4.0965330000000001E-2</v>
      </c>
      <c r="L938">
        <f t="shared" si="68"/>
        <v>-1.8946405534671498</v>
      </c>
      <c r="M938">
        <f t="shared" si="71"/>
        <v>2.9070019154053548</v>
      </c>
    </row>
    <row r="939" spans="1:13" x14ac:dyDescent="0.3">
      <c r="A939">
        <v>937</v>
      </c>
      <c r="B939">
        <f t="shared" si="69"/>
        <v>2.5653661875427791</v>
      </c>
      <c r="C939">
        <f t="shared" si="70"/>
        <v>30.5</v>
      </c>
      <c r="D939">
        <v>1</v>
      </c>
      <c r="E939">
        <v>92.507199999999997</v>
      </c>
      <c r="F939">
        <v>3.7269999999999998E-2</v>
      </c>
      <c r="G939">
        <v>81.852999999999994</v>
      </c>
      <c r="H939">
        <v>84.486999999999995</v>
      </c>
      <c r="I939">
        <f>VLOOKUP($C939,'Boys CDC 0-20'!$B$2:$F$243,3,FALSE)</f>
        <v>0.174489485</v>
      </c>
      <c r="J939">
        <f>VLOOKUP($C939,'Boys CDC 0-20'!$B$2:$F$243,4,FALSE)</f>
        <v>91.332423790000007</v>
      </c>
      <c r="K939">
        <f>VLOOKUP($C939,'Boys CDC 0-20'!$B$2:$F$243,5,FALSE)</f>
        <v>4.0965330000000001E-2</v>
      </c>
      <c r="L939">
        <f t="shared" si="68"/>
        <v>-1.8889394067324228</v>
      </c>
      <c r="M939">
        <f t="shared" si="71"/>
        <v>2.9449974186500283</v>
      </c>
    </row>
    <row r="940" spans="1:13" x14ac:dyDescent="0.3">
      <c r="A940">
        <v>938</v>
      </c>
      <c r="B940">
        <f t="shared" si="69"/>
        <v>2.5681040383299112</v>
      </c>
      <c r="C940">
        <f t="shared" si="70"/>
        <v>30.5</v>
      </c>
      <c r="D940">
        <v>1</v>
      </c>
      <c r="E940">
        <v>92.531000000000006</v>
      </c>
      <c r="F940">
        <v>3.7280000000000001E-2</v>
      </c>
      <c r="G940">
        <v>81.870999999999995</v>
      </c>
      <c r="H940">
        <v>84.506</v>
      </c>
      <c r="I940">
        <f>VLOOKUP($C940,'Boys CDC 0-20'!$B$2:$F$243,3,FALSE)</f>
        <v>0.174489485</v>
      </c>
      <c r="J940">
        <f>VLOOKUP($C940,'Boys CDC 0-20'!$B$2:$F$243,4,FALSE)</f>
        <v>91.332423790000007</v>
      </c>
      <c r="K940">
        <f>VLOOKUP($C940,'Boys CDC 0-20'!$B$2:$F$243,5,FALSE)</f>
        <v>4.0965330000000001E-2</v>
      </c>
      <c r="L940">
        <f t="shared" si="68"/>
        <v>-1.8835243491779825</v>
      </c>
      <c r="M940">
        <f t="shared" si="71"/>
        <v>2.9814671609363796</v>
      </c>
    </row>
    <row r="941" spans="1:13" x14ac:dyDescent="0.3">
      <c r="A941">
        <v>939</v>
      </c>
      <c r="B941">
        <f t="shared" si="69"/>
        <v>2.5708418891170433</v>
      </c>
      <c r="C941">
        <f t="shared" si="70"/>
        <v>30.5</v>
      </c>
      <c r="D941">
        <v>1</v>
      </c>
      <c r="E941">
        <v>92.5548</v>
      </c>
      <c r="F941">
        <v>3.7289999999999997E-2</v>
      </c>
      <c r="G941">
        <v>81.888999999999996</v>
      </c>
      <c r="H941">
        <v>84.525999999999996</v>
      </c>
      <c r="I941">
        <f>VLOOKUP($C941,'Boys CDC 0-20'!$B$2:$F$243,3,FALSE)</f>
        <v>0.174489485</v>
      </c>
      <c r="J941">
        <f>VLOOKUP($C941,'Boys CDC 0-20'!$B$2:$F$243,4,FALSE)</f>
        <v>91.332423790000007</v>
      </c>
      <c r="K941">
        <f>VLOOKUP($C941,'Boys CDC 0-20'!$B$2:$F$243,5,FALSE)</f>
        <v>4.0965330000000001E-2</v>
      </c>
      <c r="L941">
        <f t="shared" si="68"/>
        <v>-1.8778253742840696</v>
      </c>
      <c r="M941">
        <f t="shared" si="71"/>
        <v>3.0202528924165937</v>
      </c>
    </row>
    <row r="942" spans="1:13" x14ac:dyDescent="0.3">
      <c r="A942">
        <v>940</v>
      </c>
      <c r="B942">
        <f t="shared" si="69"/>
        <v>2.5735797399041753</v>
      </c>
      <c r="C942">
        <f t="shared" si="70"/>
        <v>30.5</v>
      </c>
      <c r="D942">
        <v>1</v>
      </c>
      <c r="E942">
        <v>92.578599999999994</v>
      </c>
      <c r="F942">
        <v>3.73E-2</v>
      </c>
      <c r="G942">
        <v>81.906999999999996</v>
      </c>
      <c r="H942">
        <v>84.545000000000002</v>
      </c>
      <c r="I942">
        <f>VLOOKUP($C942,'Boys CDC 0-20'!$B$2:$F$243,3,FALSE)</f>
        <v>0.174489485</v>
      </c>
      <c r="J942">
        <f>VLOOKUP($C942,'Boys CDC 0-20'!$B$2:$F$243,4,FALSE)</f>
        <v>91.332423790000007</v>
      </c>
      <c r="K942">
        <f>VLOOKUP($C942,'Boys CDC 0-20'!$B$2:$F$243,5,FALSE)</f>
        <v>4.0965330000000001E-2</v>
      </c>
      <c r="L942">
        <f t="shared" si="68"/>
        <v>-1.8724123791094747</v>
      </c>
      <c r="M942">
        <f t="shared" si="71"/>
        <v>3.0574786861163319</v>
      </c>
    </row>
    <row r="943" spans="1:13" x14ac:dyDescent="0.3">
      <c r="A943">
        <v>941</v>
      </c>
      <c r="B943">
        <f t="shared" si="69"/>
        <v>2.5763175906913074</v>
      </c>
      <c r="C943">
        <f t="shared" si="70"/>
        <v>30.5</v>
      </c>
      <c r="D943">
        <v>1</v>
      </c>
      <c r="E943">
        <v>92.6023</v>
      </c>
      <c r="F943">
        <v>3.73E-2</v>
      </c>
      <c r="G943">
        <v>81.927999999999997</v>
      </c>
      <c r="H943">
        <v>84.566999999999993</v>
      </c>
      <c r="I943">
        <f>VLOOKUP($C943,'Boys CDC 0-20'!$B$2:$F$243,3,FALSE)</f>
        <v>0.174489485</v>
      </c>
      <c r="J943">
        <f>VLOOKUP($C943,'Boys CDC 0-20'!$B$2:$F$243,4,FALSE)</f>
        <v>91.332423790000007</v>
      </c>
      <c r="K943">
        <f>VLOOKUP($C943,'Boys CDC 0-20'!$B$2:$F$243,5,FALSE)</f>
        <v>4.0965330000000001E-2</v>
      </c>
      <c r="L943">
        <f t="shared" si="68"/>
        <v>-1.8661459549138661</v>
      </c>
      <c r="M943">
        <f t="shared" si="71"/>
        <v>3.1010473999358563</v>
      </c>
    </row>
    <row r="944" spans="1:13" x14ac:dyDescent="0.3">
      <c r="A944">
        <v>942</v>
      </c>
      <c r="B944">
        <f t="shared" si="69"/>
        <v>2.5790554414784395</v>
      </c>
      <c r="C944">
        <f t="shared" si="70"/>
        <v>30.5</v>
      </c>
      <c r="D944">
        <v>1</v>
      </c>
      <c r="E944">
        <v>92.626099999999994</v>
      </c>
      <c r="F944">
        <v>3.7310000000000003E-2</v>
      </c>
      <c r="G944">
        <v>81.947000000000003</v>
      </c>
      <c r="H944">
        <v>84.587000000000003</v>
      </c>
      <c r="I944">
        <f>VLOOKUP($C944,'Boys CDC 0-20'!$B$2:$F$243,3,FALSE)</f>
        <v>0.174489485</v>
      </c>
      <c r="J944">
        <f>VLOOKUP($C944,'Boys CDC 0-20'!$B$2:$F$243,4,FALSE)</f>
        <v>91.332423790000007</v>
      </c>
      <c r="K944">
        <f>VLOOKUP($C944,'Boys CDC 0-20'!$B$2:$F$243,5,FALSE)</f>
        <v>4.0965330000000001E-2</v>
      </c>
      <c r="L944">
        <f t="shared" si="68"/>
        <v>-1.8604503733355364</v>
      </c>
      <c r="M944">
        <f t="shared" si="71"/>
        <v>3.1410916735444161</v>
      </c>
    </row>
    <row r="945" spans="1:13" x14ac:dyDescent="0.3">
      <c r="A945">
        <v>943</v>
      </c>
      <c r="B945">
        <f t="shared" si="69"/>
        <v>2.5817932922655715</v>
      </c>
      <c r="C945">
        <f t="shared" si="70"/>
        <v>30.5</v>
      </c>
      <c r="D945">
        <v>1</v>
      </c>
      <c r="E945">
        <v>92.649799999999999</v>
      </c>
      <c r="F945">
        <v>3.7319999999999999E-2</v>
      </c>
      <c r="G945">
        <v>81.965000000000003</v>
      </c>
      <c r="H945">
        <v>84.605999999999995</v>
      </c>
      <c r="I945">
        <f>VLOOKUP($C945,'Boys CDC 0-20'!$B$2:$F$243,3,FALSE)</f>
        <v>0.174489485</v>
      </c>
      <c r="J945">
        <f>VLOOKUP($C945,'Boys CDC 0-20'!$B$2:$F$243,4,FALSE)</f>
        <v>91.332423790000007</v>
      </c>
      <c r="K945">
        <f>VLOOKUP($C945,'Boys CDC 0-20'!$B$2:$F$243,5,FALSE)</f>
        <v>4.0965330000000001E-2</v>
      </c>
      <c r="L945">
        <f t="shared" si="68"/>
        <v>-1.8550406004538715</v>
      </c>
      <c r="M945">
        <f t="shared" si="71"/>
        <v>3.1795214506875702</v>
      </c>
    </row>
    <row r="946" spans="1:13" x14ac:dyDescent="0.3">
      <c r="A946">
        <v>944</v>
      </c>
      <c r="B946">
        <f t="shared" si="69"/>
        <v>2.5845311430527036</v>
      </c>
      <c r="C946">
        <f t="shared" si="70"/>
        <v>31.5</v>
      </c>
      <c r="D946">
        <v>1</v>
      </c>
      <c r="E946">
        <v>92.673500000000004</v>
      </c>
      <c r="F946">
        <v>3.7330000000000002E-2</v>
      </c>
      <c r="G946">
        <v>81.983000000000004</v>
      </c>
      <c r="H946">
        <v>84.625</v>
      </c>
      <c r="I946">
        <f>VLOOKUP($C946,'Boys CDC 0-20'!$B$2:$F$243,3,FALSE)</f>
        <v>6.9444520999999995E-2</v>
      </c>
      <c r="J946">
        <f>VLOOKUP($C946,'Boys CDC 0-20'!$B$2:$F$243,4,FALSE)</f>
        <v>92.021271670000004</v>
      </c>
      <c r="K946">
        <f>VLOOKUP($C946,'Boys CDC 0-20'!$B$2:$F$243,5,FALSE)</f>
        <v>4.0949975999999999E-2</v>
      </c>
      <c r="L946">
        <f t="shared" si="68"/>
        <v>-2.040214334759038</v>
      </c>
      <c r="M946">
        <f t="shared" si="71"/>
        <v>2.0664491309548221</v>
      </c>
    </row>
    <row r="947" spans="1:13" x14ac:dyDescent="0.3">
      <c r="A947">
        <v>945</v>
      </c>
      <c r="B947">
        <f t="shared" si="69"/>
        <v>2.5872689938398357</v>
      </c>
      <c r="C947">
        <f t="shared" si="70"/>
        <v>31.5</v>
      </c>
      <c r="D947">
        <v>1</v>
      </c>
      <c r="E947">
        <v>92.697100000000006</v>
      </c>
      <c r="F947">
        <v>3.7339999999999998E-2</v>
      </c>
      <c r="G947">
        <v>82.001000000000005</v>
      </c>
      <c r="H947">
        <v>84.644999999999996</v>
      </c>
      <c r="I947">
        <f>VLOOKUP($C947,'Boys CDC 0-20'!$B$2:$F$243,3,FALSE)</f>
        <v>6.9444520999999995E-2</v>
      </c>
      <c r="J947">
        <f>VLOOKUP($C947,'Boys CDC 0-20'!$B$2:$F$243,4,FALSE)</f>
        <v>92.021271670000004</v>
      </c>
      <c r="K947">
        <f>VLOOKUP($C947,'Boys CDC 0-20'!$B$2:$F$243,5,FALSE)</f>
        <v>4.0949975999999999E-2</v>
      </c>
      <c r="L947">
        <f t="shared" si="68"/>
        <v>-2.0344770968912305</v>
      </c>
      <c r="M947">
        <f t="shared" si="71"/>
        <v>2.0951757756297775</v>
      </c>
    </row>
    <row r="948" spans="1:13" x14ac:dyDescent="0.3">
      <c r="A948">
        <v>946</v>
      </c>
      <c r="B948">
        <f t="shared" si="69"/>
        <v>2.5900068446269677</v>
      </c>
      <c r="C948">
        <f t="shared" si="70"/>
        <v>31.5</v>
      </c>
      <c r="D948">
        <v>1</v>
      </c>
      <c r="E948">
        <v>92.720799999999997</v>
      </c>
      <c r="F948">
        <v>3.7350000000000001E-2</v>
      </c>
      <c r="G948">
        <v>82.019000000000005</v>
      </c>
      <c r="H948">
        <v>84.664000000000001</v>
      </c>
      <c r="I948">
        <f>VLOOKUP($C948,'Boys CDC 0-20'!$B$2:$F$243,3,FALSE)</f>
        <v>6.9444520999999995E-2</v>
      </c>
      <c r="J948">
        <f>VLOOKUP($C948,'Boys CDC 0-20'!$B$2:$F$243,4,FALSE)</f>
        <v>92.021271670000004</v>
      </c>
      <c r="K948">
        <f>VLOOKUP($C948,'Boys CDC 0-20'!$B$2:$F$243,5,FALSE)</f>
        <v>4.0949975999999999E-2</v>
      </c>
      <c r="L948">
        <f t="shared" si="68"/>
        <v>-2.0290278892254383</v>
      </c>
      <c r="M948">
        <f t="shared" si="71"/>
        <v>2.1227724878191774</v>
      </c>
    </row>
    <row r="949" spans="1:13" x14ac:dyDescent="0.3">
      <c r="A949">
        <v>947</v>
      </c>
      <c r="B949">
        <f t="shared" si="69"/>
        <v>2.5927446954140998</v>
      </c>
      <c r="C949">
        <f t="shared" si="70"/>
        <v>31.5</v>
      </c>
      <c r="D949">
        <v>1</v>
      </c>
      <c r="E949">
        <v>92.744399999999999</v>
      </c>
      <c r="F949">
        <v>3.7359999999999997E-2</v>
      </c>
      <c r="G949">
        <v>82.037000000000006</v>
      </c>
      <c r="H949">
        <v>84.683999999999997</v>
      </c>
      <c r="I949">
        <f>VLOOKUP($C949,'Boys CDC 0-20'!$B$2:$F$243,3,FALSE)</f>
        <v>6.9444520999999995E-2</v>
      </c>
      <c r="J949">
        <f>VLOOKUP($C949,'Boys CDC 0-20'!$B$2:$F$243,4,FALSE)</f>
        <v>92.021271670000004</v>
      </c>
      <c r="K949">
        <f>VLOOKUP($C949,'Boys CDC 0-20'!$B$2:$F$243,5,FALSE)</f>
        <v>4.0949975999999999E-2</v>
      </c>
      <c r="L949">
        <f t="shared" si="68"/>
        <v>-2.0232931104033249</v>
      </c>
      <c r="M949">
        <f t="shared" si="71"/>
        <v>2.1521468396259937</v>
      </c>
    </row>
    <row r="950" spans="1:13" x14ac:dyDescent="0.3">
      <c r="A950">
        <v>948</v>
      </c>
      <c r="B950">
        <f t="shared" si="69"/>
        <v>2.5954825462012319</v>
      </c>
      <c r="C950">
        <f t="shared" si="70"/>
        <v>31.5</v>
      </c>
      <c r="D950">
        <v>1</v>
      </c>
      <c r="E950">
        <v>92.768000000000001</v>
      </c>
      <c r="F950">
        <v>3.737E-2</v>
      </c>
      <c r="G950">
        <v>82.055000000000007</v>
      </c>
      <c r="H950">
        <v>84.703000000000003</v>
      </c>
      <c r="I950">
        <f>VLOOKUP($C950,'Boys CDC 0-20'!$B$2:$F$243,3,FALSE)</f>
        <v>6.9444520999999995E-2</v>
      </c>
      <c r="J950">
        <f>VLOOKUP($C950,'Boys CDC 0-20'!$B$2:$F$243,4,FALSE)</f>
        <v>92.021271670000004</v>
      </c>
      <c r="K950">
        <f>VLOOKUP($C950,'Boys CDC 0-20'!$B$2:$F$243,5,FALSE)</f>
        <v>4.0949975999999999E-2</v>
      </c>
      <c r="L950">
        <f t="shared" si="68"/>
        <v>-2.0178462377924897</v>
      </c>
      <c r="M950">
        <f t="shared" si="71"/>
        <v>2.1803638830103589</v>
      </c>
    </row>
    <row r="951" spans="1:13" x14ac:dyDescent="0.3">
      <c r="A951">
        <v>949</v>
      </c>
      <c r="B951">
        <f t="shared" si="69"/>
        <v>2.5982203969883639</v>
      </c>
      <c r="C951">
        <f t="shared" si="70"/>
        <v>31.5</v>
      </c>
      <c r="D951">
        <v>1</v>
      </c>
      <c r="E951">
        <v>92.791600000000003</v>
      </c>
      <c r="F951">
        <v>3.7379999999999997E-2</v>
      </c>
      <c r="G951">
        <v>82.072999999999993</v>
      </c>
      <c r="H951">
        <v>84.722999999999999</v>
      </c>
      <c r="I951">
        <f>VLOOKUP($C951,'Boys CDC 0-20'!$B$2:$F$243,3,FALSE)</f>
        <v>6.9444520999999995E-2</v>
      </c>
      <c r="J951">
        <f>VLOOKUP($C951,'Boys CDC 0-20'!$B$2:$F$243,4,FALSE)</f>
        <v>92.021271670000004</v>
      </c>
      <c r="K951">
        <f>VLOOKUP($C951,'Boys CDC 0-20'!$B$2:$F$243,5,FALSE)</f>
        <v>4.0949975999999999E-2</v>
      </c>
      <c r="L951">
        <f t="shared" si="68"/>
        <v>-2.0121139158305672</v>
      </c>
      <c r="M951">
        <f t="shared" si="71"/>
        <v>2.2103965042389366</v>
      </c>
    </row>
    <row r="952" spans="1:13" x14ac:dyDescent="0.3">
      <c r="A952">
        <v>950</v>
      </c>
      <c r="B952">
        <f t="shared" si="69"/>
        <v>2.6009582477754964</v>
      </c>
      <c r="C952">
        <f t="shared" si="70"/>
        <v>31.5</v>
      </c>
      <c r="D952">
        <v>1</v>
      </c>
      <c r="E952">
        <v>92.815200000000004</v>
      </c>
      <c r="F952">
        <v>3.739E-2</v>
      </c>
      <c r="G952">
        <v>82.090999999999994</v>
      </c>
      <c r="H952">
        <v>84.742000000000004</v>
      </c>
      <c r="I952">
        <f>VLOOKUP($C952,'Boys CDC 0-20'!$B$2:$F$243,3,FALSE)</f>
        <v>6.9444520999999995E-2</v>
      </c>
      <c r="J952">
        <f>VLOOKUP($C952,'Boys CDC 0-20'!$B$2:$F$243,4,FALSE)</f>
        <v>92.021271670000004</v>
      </c>
      <c r="K952">
        <f>VLOOKUP($C952,'Boys CDC 0-20'!$B$2:$F$243,5,FALSE)</f>
        <v>4.0949975999999999E-2</v>
      </c>
      <c r="L952">
        <f t="shared" si="68"/>
        <v>-2.0066693761997496</v>
      </c>
      <c r="M952">
        <f t="shared" si="71"/>
        <v>2.2392439431073283</v>
      </c>
    </row>
    <row r="953" spans="1:13" x14ac:dyDescent="0.3">
      <c r="A953">
        <v>951</v>
      </c>
      <c r="B953">
        <f t="shared" si="69"/>
        <v>2.6036960985626285</v>
      </c>
      <c r="C953">
        <f t="shared" si="70"/>
        <v>31.5</v>
      </c>
      <c r="D953">
        <v>1</v>
      </c>
      <c r="E953">
        <v>92.838800000000006</v>
      </c>
      <c r="F953">
        <v>3.7400000000000003E-2</v>
      </c>
      <c r="G953">
        <v>82.108999999999995</v>
      </c>
      <c r="H953">
        <v>84.760999999999996</v>
      </c>
      <c r="I953">
        <f>VLOOKUP($C953,'Boys CDC 0-20'!$B$2:$F$243,3,FALSE)</f>
        <v>6.9444520999999995E-2</v>
      </c>
      <c r="J953">
        <f>VLOOKUP($C953,'Boys CDC 0-20'!$B$2:$F$243,4,FALSE)</f>
        <v>92.021271670000004</v>
      </c>
      <c r="K953">
        <f>VLOOKUP($C953,'Boys CDC 0-20'!$B$2:$F$243,5,FALSE)</f>
        <v>4.0949975999999999E-2</v>
      </c>
      <c r="L953">
        <f t="shared" si="68"/>
        <v>-2.0012259723981205</v>
      </c>
      <c r="M953">
        <f t="shared" si="71"/>
        <v>2.2684021612625145</v>
      </c>
    </row>
    <row r="954" spans="1:13" x14ac:dyDescent="0.3">
      <c r="A954">
        <v>952</v>
      </c>
      <c r="B954">
        <f t="shared" si="69"/>
        <v>2.6064339493497606</v>
      </c>
      <c r="C954">
        <f t="shared" si="70"/>
        <v>31.5</v>
      </c>
      <c r="D954">
        <v>1</v>
      </c>
      <c r="E954">
        <v>92.862300000000005</v>
      </c>
      <c r="F954">
        <v>3.7409999999999999E-2</v>
      </c>
      <c r="G954">
        <v>82.126999999999995</v>
      </c>
      <c r="H954">
        <v>84.781000000000006</v>
      </c>
      <c r="I954">
        <f>VLOOKUP($C954,'Boys CDC 0-20'!$B$2:$F$243,3,FALSE)</f>
        <v>6.9444520999999995E-2</v>
      </c>
      <c r="J954">
        <f>VLOOKUP($C954,'Boys CDC 0-20'!$B$2:$F$243,4,FALSE)</f>
        <v>92.021271670000004</v>
      </c>
      <c r="K954">
        <f>VLOOKUP($C954,'Boys CDC 0-20'!$B$2:$F$243,5,FALSE)</f>
        <v>4.0949975999999999E-2</v>
      </c>
      <c r="L954">
        <f t="shared" si="68"/>
        <v>-1.9954973001923964</v>
      </c>
      <c r="M954">
        <f t="shared" si="71"/>
        <v>2.2994334158301815</v>
      </c>
    </row>
    <row r="955" spans="1:13" x14ac:dyDescent="0.3">
      <c r="A955">
        <v>953</v>
      </c>
      <c r="B955">
        <f t="shared" si="69"/>
        <v>2.6091718001368926</v>
      </c>
      <c r="C955">
        <f t="shared" si="70"/>
        <v>31.5</v>
      </c>
      <c r="D955">
        <v>1</v>
      </c>
      <c r="E955">
        <v>92.885800000000003</v>
      </c>
      <c r="F955">
        <v>3.7420000000000002E-2</v>
      </c>
      <c r="G955">
        <v>82.144999999999996</v>
      </c>
      <c r="H955">
        <v>84.8</v>
      </c>
      <c r="I955">
        <f>VLOOKUP($C955,'Boys CDC 0-20'!$B$2:$F$243,3,FALSE)</f>
        <v>6.9444520999999995E-2</v>
      </c>
      <c r="J955">
        <f>VLOOKUP($C955,'Boys CDC 0-20'!$B$2:$F$243,4,FALSE)</f>
        <v>92.021271670000004</v>
      </c>
      <c r="K955">
        <f>VLOOKUP($C955,'Boys CDC 0-20'!$B$2:$F$243,5,FALSE)</f>
        <v>4.0949975999999999E-2</v>
      </c>
      <c r="L955">
        <f t="shared" si="68"/>
        <v>-1.9900562262901929</v>
      </c>
      <c r="M955">
        <f t="shared" si="71"/>
        <v>2.3292371041114297</v>
      </c>
    </row>
    <row r="956" spans="1:13" x14ac:dyDescent="0.3">
      <c r="A956">
        <v>954</v>
      </c>
      <c r="B956">
        <f t="shared" si="69"/>
        <v>2.6119096509240247</v>
      </c>
      <c r="C956">
        <f t="shared" si="70"/>
        <v>31.5</v>
      </c>
      <c r="D956">
        <v>1</v>
      </c>
      <c r="E956">
        <v>92.909300000000002</v>
      </c>
      <c r="F956">
        <v>3.7429999999999998E-2</v>
      </c>
      <c r="G956">
        <v>82.162999999999997</v>
      </c>
      <c r="H956">
        <v>84.819000000000003</v>
      </c>
      <c r="I956">
        <f>VLOOKUP($C956,'Boys CDC 0-20'!$B$2:$F$243,3,FALSE)</f>
        <v>6.9444520999999995E-2</v>
      </c>
      <c r="J956">
        <f>VLOOKUP($C956,'Boys CDC 0-20'!$B$2:$F$243,4,FALSE)</f>
        <v>92.021271670000004</v>
      </c>
      <c r="K956">
        <f>VLOOKUP($C956,'Boys CDC 0-20'!$B$2:$F$243,5,FALSE)</f>
        <v>4.0949975999999999E-2</v>
      </c>
      <c r="L956">
        <f t="shared" si="68"/>
        <v>-1.9846162867178943</v>
      </c>
      <c r="M956">
        <f t="shared" si="71"/>
        <v>2.3593589457425934</v>
      </c>
    </row>
    <row r="957" spans="1:13" x14ac:dyDescent="0.3">
      <c r="A957">
        <v>955</v>
      </c>
      <c r="B957">
        <f t="shared" si="69"/>
        <v>2.6146475017111568</v>
      </c>
      <c r="C957">
        <f t="shared" si="70"/>
        <v>31.5</v>
      </c>
      <c r="D957">
        <v>1</v>
      </c>
      <c r="E957">
        <v>92.9328</v>
      </c>
      <c r="F957">
        <v>3.7429999999999998E-2</v>
      </c>
      <c r="G957">
        <v>82.183999999999997</v>
      </c>
      <c r="H957">
        <v>84.840999999999994</v>
      </c>
      <c r="I957">
        <f>VLOOKUP($C957,'Boys CDC 0-20'!$B$2:$F$243,3,FALSE)</f>
        <v>6.9444520999999995E-2</v>
      </c>
      <c r="J957">
        <f>VLOOKUP($C957,'Boys CDC 0-20'!$B$2:$F$243,4,FALSE)</f>
        <v>92.021271670000004</v>
      </c>
      <c r="K957">
        <f>VLOOKUP($C957,'Boys CDC 0-20'!$B$2:$F$243,5,FALSE)</f>
        <v>4.0949975999999999E-2</v>
      </c>
      <c r="L957">
        <f t="shared" si="68"/>
        <v>-1.9783188258001885</v>
      </c>
      <c r="M957">
        <f t="shared" si="71"/>
        <v>2.3946375325220219</v>
      </c>
    </row>
    <row r="958" spans="1:13" x14ac:dyDescent="0.3">
      <c r="A958">
        <v>956</v>
      </c>
      <c r="B958">
        <f t="shared" si="69"/>
        <v>2.6173853524982889</v>
      </c>
      <c r="C958">
        <f t="shared" si="70"/>
        <v>31.5</v>
      </c>
      <c r="D958">
        <v>1</v>
      </c>
      <c r="E958">
        <v>92.956199999999995</v>
      </c>
      <c r="F958">
        <v>3.7440000000000001E-2</v>
      </c>
      <c r="G958">
        <v>82.200999999999993</v>
      </c>
      <c r="H958">
        <v>84.86</v>
      </c>
      <c r="I958">
        <f>VLOOKUP($C958,'Boys CDC 0-20'!$B$2:$F$243,3,FALSE)</f>
        <v>6.9444520999999995E-2</v>
      </c>
      <c r="J958">
        <f>VLOOKUP($C958,'Boys CDC 0-20'!$B$2:$F$243,4,FALSE)</f>
        <v>92.021271670000004</v>
      </c>
      <c r="K958">
        <f>VLOOKUP($C958,'Boys CDC 0-20'!$B$2:$F$243,5,FALSE)</f>
        <v>4.0949975999999999E-2</v>
      </c>
      <c r="L958">
        <f t="shared" si="68"/>
        <v>-1.9728813323215675</v>
      </c>
      <c r="M958">
        <f t="shared" si="71"/>
        <v>2.4254541967475851</v>
      </c>
    </row>
    <row r="959" spans="1:13" x14ac:dyDescent="0.3">
      <c r="A959">
        <v>957</v>
      </c>
      <c r="B959">
        <f t="shared" si="69"/>
        <v>2.6201232032854209</v>
      </c>
      <c r="C959">
        <f t="shared" si="70"/>
        <v>31.5</v>
      </c>
      <c r="D959">
        <v>1</v>
      </c>
      <c r="E959">
        <v>92.979699999999994</v>
      </c>
      <c r="F959">
        <v>3.7449999999999997E-2</v>
      </c>
      <c r="G959">
        <v>82.218999999999994</v>
      </c>
      <c r="H959">
        <v>84.879000000000005</v>
      </c>
      <c r="I959">
        <f>VLOOKUP($C959,'Boys CDC 0-20'!$B$2:$F$243,3,FALSE)</f>
        <v>6.9444520999999995E-2</v>
      </c>
      <c r="J959">
        <f>VLOOKUP($C959,'Boys CDC 0-20'!$B$2:$F$243,4,FALSE)</f>
        <v>92.021271670000004</v>
      </c>
      <c r="K959">
        <f>VLOOKUP($C959,'Boys CDC 0-20'!$B$2:$F$243,5,FALSE)</f>
        <v>4.0949975999999999E-2</v>
      </c>
      <c r="L959">
        <f t="shared" si="68"/>
        <v>-1.9674449716250011</v>
      </c>
      <c r="M959">
        <f t="shared" si="71"/>
        <v>2.4565967023555602</v>
      </c>
    </row>
    <row r="960" spans="1:13" x14ac:dyDescent="0.3">
      <c r="A960">
        <v>958</v>
      </c>
      <c r="B960">
        <f t="shared" si="69"/>
        <v>2.622861054072553</v>
      </c>
      <c r="C960">
        <f t="shared" si="70"/>
        <v>31.5</v>
      </c>
      <c r="D960">
        <v>1</v>
      </c>
      <c r="E960">
        <v>93.003100000000003</v>
      </c>
      <c r="F960">
        <v>3.746E-2</v>
      </c>
      <c r="G960">
        <v>82.236999999999995</v>
      </c>
      <c r="H960">
        <v>84.897999999999996</v>
      </c>
      <c r="I960">
        <f>VLOOKUP($C960,'Boys CDC 0-20'!$B$2:$F$243,3,FALSE)</f>
        <v>6.9444520999999995E-2</v>
      </c>
      <c r="J960">
        <f>VLOOKUP($C960,'Boys CDC 0-20'!$B$2:$F$243,4,FALSE)</f>
        <v>92.021271670000004</v>
      </c>
      <c r="K960">
        <f>VLOOKUP($C960,'Boys CDC 0-20'!$B$2:$F$243,5,FALSE)</f>
        <v>4.0949975999999999E-2</v>
      </c>
      <c r="L960">
        <f t="shared" si="68"/>
        <v>-1.9620097432210348</v>
      </c>
      <c r="M960">
        <f t="shared" si="71"/>
        <v>2.4880674957906699</v>
      </c>
    </row>
    <row r="961" spans="1:13" x14ac:dyDescent="0.3">
      <c r="A961">
        <v>959</v>
      </c>
      <c r="B961">
        <f t="shared" si="69"/>
        <v>2.6255989048596851</v>
      </c>
      <c r="C961">
        <f t="shared" si="70"/>
        <v>31.5</v>
      </c>
      <c r="D961">
        <v>1</v>
      </c>
      <c r="E961">
        <v>93.026499999999999</v>
      </c>
      <c r="F961">
        <v>3.7470000000000003E-2</v>
      </c>
      <c r="G961">
        <v>82.254999999999995</v>
      </c>
      <c r="H961">
        <v>84.918000000000006</v>
      </c>
      <c r="I961">
        <f>VLOOKUP($C961,'Boys CDC 0-20'!$B$2:$F$243,3,FALSE)</f>
        <v>6.9444520999999995E-2</v>
      </c>
      <c r="J961">
        <f>VLOOKUP($C961,'Boys CDC 0-20'!$B$2:$F$243,4,FALSE)</f>
        <v>92.021271670000004</v>
      </c>
      <c r="K961">
        <f>VLOOKUP($C961,'Boys CDC 0-20'!$B$2:$F$243,5,FALSE)</f>
        <v>4.0949975999999999E-2</v>
      </c>
      <c r="L961">
        <f t="shared" si="68"/>
        <v>-1.9562896728787857</v>
      </c>
      <c r="M961">
        <f t="shared" si="71"/>
        <v>2.5215520021737658</v>
      </c>
    </row>
    <row r="962" spans="1:13" x14ac:dyDescent="0.3">
      <c r="A962">
        <v>960</v>
      </c>
      <c r="B962">
        <f t="shared" si="69"/>
        <v>2.6283367556468171</v>
      </c>
      <c r="C962">
        <f t="shared" si="70"/>
        <v>31.5</v>
      </c>
      <c r="D962">
        <v>1</v>
      </c>
      <c r="E962">
        <v>93.049899999999994</v>
      </c>
      <c r="F962">
        <v>3.7479999999999999E-2</v>
      </c>
      <c r="G962">
        <v>82.272999999999996</v>
      </c>
      <c r="H962">
        <v>84.936999999999998</v>
      </c>
      <c r="I962">
        <f>VLOOKUP($C962,'Boys CDC 0-20'!$B$2:$F$243,3,FALSE)</f>
        <v>6.9444520999999995E-2</v>
      </c>
      <c r="J962">
        <f>VLOOKUP($C962,'Boys CDC 0-20'!$B$2:$F$243,4,FALSE)</f>
        <v>92.021271670000004</v>
      </c>
      <c r="K962">
        <f>VLOOKUP($C962,'Boys CDC 0-20'!$B$2:$F$243,5,FALSE)</f>
        <v>4.0949975999999999E-2</v>
      </c>
      <c r="L962">
        <f t="shared" ref="L962:L1025" si="72">(((H962/J962)^I962)-1)/(I962*K962)</f>
        <v>-1.9508567671221066</v>
      </c>
      <c r="M962">
        <f t="shared" si="71"/>
        <v>2.5537043371174115</v>
      </c>
    </row>
    <row r="963" spans="1:13" x14ac:dyDescent="0.3">
      <c r="A963">
        <v>961</v>
      </c>
      <c r="B963">
        <f t="shared" ref="B963:B1026" si="73">A963/365.25</f>
        <v>2.6310746064339492</v>
      </c>
      <c r="C963">
        <f t="shared" ref="C963:C1026" si="74">IF(B963=0,0,INT(B963*12)+0.5)</f>
        <v>31.5</v>
      </c>
      <c r="D963">
        <v>1</v>
      </c>
      <c r="E963">
        <v>93.0732</v>
      </c>
      <c r="F963">
        <v>3.7490000000000002E-2</v>
      </c>
      <c r="G963">
        <v>82.29</v>
      </c>
      <c r="H963">
        <v>84.956000000000003</v>
      </c>
      <c r="I963">
        <f>VLOOKUP($C963,'Boys CDC 0-20'!$B$2:$F$243,3,FALSE)</f>
        <v>6.9444520999999995E-2</v>
      </c>
      <c r="J963">
        <f>VLOOKUP($C963,'Boys CDC 0-20'!$B$2:$F$243,4,FALSE)</f>
        <v>92.021271670000004</v>
      </c>
      <c r="K963">
        <f>VLOOKUP($C963,'Boys CDC 0-20'!$B$2:$F$243,5,FALSE)</f>
        <v>4.0949975999999999E-2</v>
      </c>
      <c r="L963">
        <f t="shared" si="72"/>
        <v>-1.9454249921657323</v>
      </c>
      <c r="M963">
        <f t="shared" ref="M963:M1026" si="75">(_xlfn.NORM.S.DIST(L963,TRUE))*100</f>
        <v>2.5861924610723284</v>
      </c>
    </row>
    <row r="964" spans="1:13" x14ac:dyDescent="0.3">
      <c r="A964">
        <v>962</v>
      </c>
      <c r="B964">
        <f t="shared" si="73"/>
        <v>2.6338124572210813</v>
      </c>
      <c r="C964">
        <f t="shared" si="74"/>
        <v>31.5</v>
      </c>
      <c r="D964">
        <v>1</v>
      </c>
      <c r="E964">
        <v>93.096599999999995</v>
      </c>
      <c r="F964">
        <v>3.7499999999999999E-2</v>
      </c>
      <c r="G964">
        <v>82.308000000000007</v>
      </c>
      <c r="H964">
        <v>84.974999999999994</v>
      </c>
      <c r="I964">
        <f>VLOOKUP($C964,'Boys CDC 0-20'!$B$2:$F$243,3,FALSE)</f>
        <v>6.9444520999999995E-2</v>
      </c>
      <c r="J964">
        <f>VLOOKUP($C964,'Boys CDC 0-20'!$B$2:$F$243,4,FALSE)</f>
        <v>92.021271670000004</v>
      </c>
      <c r="K964">
        <f>VLOOKUP($C964,'Boys CDC 0-20'!$B$2:$F$243,5,FALSE)</f>
        <v>4.0949975999999999E-2</v>
      </c>
      <c r="L964">
        <f t="shared" si="72"/>
        <v>-1.939994347521536</v>
      </c>
      <c r="M964">
        <f t="shared" si="75"/>
        <v>2.61901884161448</v>
      </c>
    </row>
    <row r="965" spans="1:13" x14ac:dyDescent="0.3">
      <c r="A965">
        <v>963</v>
      </c>
      <c r="B965">
        <f t="shared" si="73"/>
        <v>2.6365503080082138</v>
      </c>
      <c r="C965">
        <f t="shared" si="74"/>
        <v>31.5</v>
      </c>
      <c r="D965">
        <v>1</v>
      </c>
      <c r="E965">
        <v>93.119900000000001</v>
      </c>
      <c r="F965">
        <v>3.7510000000000002E-2</v>
      </c>
      <c r="G965">
        <v>82.325999999999993</v>
      </c>
      <c r="H965">
        <v>84.994</v>
      </c>
      <c r="I965">
        <f>VLOOKUP($C965,'Boys CDC 0-20'!$B$2:$F$243,3,FALSE)</f>
        <v>6.9444520999999995E-2</v>
      </c>
      <c r="J965">
        <f>VLOOKUP($C965,'Boys CDC 0-20'!$B$2:$F$243,4,FALSE)</f>
        <v>92.021271670000004</v>
      </c>
      <c r="K965">
        <f>VLOOKUP($C965,'Boys CDC 0-20'!$B$2:$F$243,5,FALSE)</f>
        <v>4.0949975999999999E-2</v>
      </c>
      <c r="L965">
        <f t="shared" si="72"/>
        <v>-1.9345648327016249</v>
      </c>
      <c r="M965">
        <f t="shared" si="75"/>
        <v>2.652185951124066</v>
      </c>
    </row>
    <row r="966" spans="1:13" x14ac:dyDescent="0.3">
      <c r="A966">
        <v>964</v>
      </c>
      <c r="B966">
        <f t="shared" si="73"/>
        <v>2.6392881587953458</v>
      </c>
      <c r="C966">
        <f t="shared" si="74"/>
        <v>31.5</v>
      </c>
      <c r="D966">
        <v>1</v>
      </c>
      <c r="E966">
        <v>93.143199999999993</v>
      </c>
      <c r="F966">
        <v>3.7519999999999998E-2</v>
      </c>
      <c r="G966">
        <v>82.343999999999994</v>
      </c>
      <c r="H966">
        <v>85.013000000000005</v>
      </c>
      <c r="I966">
        <f>VLOOKUP($C966,'Boys CDC 0-20'!$B$2:$F$243,3,FALSE)</f>
        <v>6.9444520999999995E-2</v>
      </c>
      <c r="J966">
        <f>VLOOKUP($C966,'Boys CDC 0-20'!$B$2:$F$243,4,FALSE)</f>
        <v>92.021271670000004</v>
      </c>
      <c r="K966">
        <f>VLOOKUP($C966,'Boys CDC 0-20'!$B$2:$F$243,5,FALSE)</f>
        <v>4.0949975999999999E-2</v>
      </c>
      <c r="L966">
        <f t="shared" si="72"/>
        <v>-1.9291364472184576</v>
      </c>
      <c r="M966">
        <f t="shared" si="75"/>
        <v>2.685696266618153</v>
      </c>
    </row>
    <row r="967" spans="1:13" x14ac:dyDescent="0.3">
      <c r="A967">
        <v>965</v>
      </c>
      <c r="B967">
        <f t="shared" si="73"/>
        <v>2.6420260095824779</v>
      </c>
      <c r="C967">
        <f t="shared" si="74"/>
        <v>31.5</v>
      </c>
      <c r="D967">
        <v>1</v>
      </c>
      <c r="E967">
        <v>93.166499999999999</v>
      </c>
      <c r="F967">
        <v>3.7530000000000001E-2</v>
      </c>
      <c r="G967">
        <v>82.361000000000004</v>
      </c>
      <c r="H967">
        <v>85.031999999999996</v>
      </c>
      <c r="I967">
        <f>VLOOKUP($C967,'Boys CDC 0-20'!$B$2:$F$243,3,FALSE)</f>
        <v>6.9444520999999995E-2</v>
      </c>
      <c r="J967">
        <f>VLOOKUP($C967,'Boys CDC 0-20'!$B$2:$F$243,4,FALSE)</f>
        <v>92.021271670000004</v>
      </c>
      <c r="K967">
        <f>VLOOKUP($C967,'Boys CDC 0-20'!$B$2:$F$243,5,FALSE)</f>
        <v>4.0949975999999999E-2</v>
      </c>
      <c r="L967">
        <f t="shared" si="72"/>
        <v>-1.9237091905848052</v>
      </c>
      <c r="M967">
        <f t="shared" si="75"/>
        <v>2.7195522695821976</v>
      </c>
    </row>
    <row r="968" spans="1:13" x14ac:dyDescent="0.3">
      <c r="A968">
        <v>966</v>
      </c>
      <c r="B968">
        <f t="shared" si="73"/>
        <v>2.64476386036961</v>
      </c>
      <c r="C968">
        <f t="shared" si="74"/>
        <v>31.5</v>
      </c>
      <c r="D968">
        <v>1</v>
      </c>
      <c r="E968">
        <v>93.189800000000005</v>
      </c>
      <c r="F968">
        <v>3.7530000000000001E-2</v>
      </c>
      <c r="G968">
        <v>82.382000000000005</v>
      </c>
      <c r="H968">
        <v>85.054000000000002</v>
      </c>
      <c r="I968">
        <f>VLOOKUP($C968,'Boys CDC 0-20'!$B$2:$F$243,3,FALSE)</f>
        <v>6.9444520999999995E-2</v>
      </c>
      <c r="J968">
        <f>VLOOKUP($C968,'Boys CDC 0-20'!$B$2:$F$243,4,FALSE)</f>
        <v>92.021271670000004</v>
      </c>
      <c r="K968">
        <f>VLOOKUP($C968,'Boys CDC 0-20'!$B$2:$F$243,5,FALSE)</f>
        <v>4.0949975999999999E-2</v>
      </c>
      <c r="L968">
        <f t="shared" si="72"/>
        <v>-1.9174264083331134</v>
      </c>
      <c r="M968">
        <f t="shared" si="75"/>
        <v>2.7591890963368297</v>
      </c>
    </row>
    <row r="969" spans="1:13" x14ac:dyDescent="0.3">
      <c r="A969">
        <v>967</v>
      </c>
      <c r="B969">
        <f t="shared" si="73"/>
        <v>2.647501711156742</v>
      </c>
      <c r="C969">
        <f t="shared" si="74"/>
        <v>31.5</v>
      </c>
      <c r="D969">
        <v>1</v>
      </c>
      <c r="E969">
        <v>93.212999999999994</v>
      </c>
      <c r="F969">
        <v>3.7539999999999997E-2</v>
      </c>
      <c r="G969">
        <v>82.4</v>
      </c>
      <c r="H969">
        <v>85.072999999999993</v>
      </c>
      <c r="I969">
        <f>VLOOKUP($C969,'Boys CDC 0-20'!$B$2:$F$243,3,FALSE)</f>
        <v>6.9444520999999995E-2</v>
      </c>
      <c r="J969">
        <f>VLOOKUP($C969,'Boys CDC 0-20'!$B$2:$F$243,4,FALSE)</f>
        <v>92.021271670000004</v>
      </c>
      <c r="K969">
        <f>VLOOKUP($C969,'Boys CDC 0-20'!$B$2:$F$243,5,FALSE)</f>
        <v>4.0949975999999999E-2</v>
      </c>
      <c r="L969">
        <f t="shared" si="72"/>
        <v>-1.9120015859793567</v>
      </c>
      <c r="M969">
        <f t="shared" si="75"/>
        <v>2.7937995314534128</v>
      </c>
    </row>
    <row r="970" spans="1:13" x14ac:dyDescent="0.3">
      <c r="A970">
        <v>968</v>
      </c>
      <c r="B970">
        <f t="shared" si="73"/>
        <v>2.6502395619438741</v>
      </c>
      <c r="C970">
        <f t="shared" si="74"/>
        <v>31.5</v>
      </c>
      <c r="D970">
        <v>1</v>
      </c>
      <c r="E970">
        <v>93.2363</v>
      </c>
      <c r="F970">
        <v>3.755E-2</v>
      </c>
      <c r="G970">
        <v>82.417000000000002</v>
      </c>
      <c r="H970">
        <v>85.091999999999999</v>
      </c>
      <c r="I970">
        <f>VLOOKUP($C970,'Boys CDC 0-20'!$B$2:$F$243,3,FALSE)</f>
        <v>6.9444520999999995E-2</v>
      </c>
      <c r="J970">
        <f>VLOOKUP($C970,'Boys CDC 0-20'!$B$2:$F$243,4,FALSE)</f>
        <v>92.021271670000004</v>
      </c>
      <c r="K970">
        <f>VLOOKUP($C970,'Boys CDC 0-20'!$B$2:$F$243,5,FALSE)</f>
        <v>4.0949975999999999E-2</v>
      </c>
      <c r="L970">
        <f t="shared" si="72"/>
        <v>-1.9065778909386257</v>
      </c>
      <c r="M970">
        <f t="shared" si="75"/>
        <v>2.8287635177049775</v>
      </c>
    </row>
    <row r="971" spans="1:13" x14ac:dyDescent="0.3">
      <c r="A971">
        <v>969</v>
      </c>
      <c r="B971">
        <f t="shared" si="73"/>
        <v>2.6529774127310062</v>
      </c>
      <c r="C971">
        <f t="shared" si="74"/>
        <v>31.5</v>
      </c>
      <c r="D971">
        <v>1</v>
      </c>
      <c r="E971">
        <v>93.259500000000003</v>
      </c>
      <c r="F971">
        <v>3.7560000000000003E-2</v>
      </c>
      <c r="G971">
        <v>82.435000000000002</v>
      </c>
      <c r="H971">
        <v>85.111000000000004</v>
      </c>
      <c r="I971">
        <f>VLOOKUP($C971,'Boys CDC 0-20'!$B$2:$F$243,3,FALSE)</f>
        <v>6.9444520999999995E-2</v>
      </c>
      <c r="J971">
        <f>VLOOKUP($C971,'Boys CDC 0-20'!$B$2:$F$243,4,FALSE)</f>
        <v>92.021271670000004</v>
      </c>
      <c r="K971">
        <f>VLOOKUP($C971,'Boys CDC 0-20'!$B$2:$F$243,5,FALSE)</f>
        <v>4.0949975999999999E-2</v>
      </c>
      <c r="L971">
        <f t="shared" si="72"/>
        <v>-1.9011553227249793</v>
      </c>
      <c r="M971">
        <f t="shared" si="75"/>
        <v>2.8640835533021871</v>
      </c>
    </row>
    <row r="972" spans="1:13" x14ac:dyDescent="0.3">
      <c r="A972">
        <v>970</v>
      </c>
      <c r="B972">
        <f t="shared" si="73"/>
        <v>2.6557152635181382</v>
      </c>
      <c r="C972">
        <f t="shared" si="74"/>
        <v>31.5</v>
      </c>
      <c r="D972">
        <v>1</v>
      </c>
      <c r="E972">
        <v>93.282700000000006</v>
      </c>
      <c r="F972">
        <v>3.7569999999999999E-2</v>
      </c>
      <c r="G972">
        <v>82.453000000000003</v>
      </c>
      <c r="H972">
        <v>85.13</v>
      </c>
      <c r="I972">
        <f>VLOOKUP($C972,'Boys CDC 0-20'!$B$2:$F$243,3,FALSE)</f>
        <v>6.9444520999999995E-2</v>
      </c>
      <c r="J972">
        <f>VLOOKUP($C972,'Boys CDC 0-20'!$B$2:$F$243,4,FALSE)</f>
        <v>92.021271670000004</v>
      </c>
      <c r="K972">
        <f>VLOOKUP($C972,'Boys CDC 0-20'!$B$2:$F$243,5,FALSE)</f>
        <v>4.0949975999999999E-2</v>
      </c>
      <c r="L972">
        <f t="shared" si="72"/>
        <v>-1.8957338808529065</v>
      </c>
      <c r="M972">
        <f t="shared" si="75"/>
        <v>2.8997621400208069</v>
      </c>
    </row>
    <row r="973" spans="1:13" x14ac:dyDescent="0.3">
      <c r="A973">
        <v>971</v>
      </c>
      <c r="B973">
        <f t="shared" si="73"/>
        <v>2.6584531143052703</v>
      </c>
      <c r="C973">
        <f t="shared" si="74"/>
        <v>31.5</v>
      </c>
      <c r="D973">
        <v>1</v>
      </c>
      <c r="E973">
        <v>93.305899999999994</v>
      </c>
      <c r="F973">
        <v>3.7580000000000002E-2</v>
      </c>
      <c r="G973">
        <v>82.47</v>
      </c>
      <c r="H973">
        <v>85.149000000000001</v>
      </c>
      <c r="I973">
        <f>VLOOKUP($C973,'Boys CDC 0-20'!$B$2:$F$243,3,FALSE)</f>
        <v>6.9444520999999995E-2</v>
      </c>
      <c r="J973">
        <f>VLOOKUP($C973,'Boys CDC 0-20'!$B$2:$F$243,4,FALSE)</f>
        <v>92.021271670000004</v>
      </c>
      <c r="K973">
        <f>VLOOKUP($C973,'Boys CDC 0-20'!$B$2:$F$243,5,FALSE)</f>
        <v>4.0949975999999999E-2</v>
      </c>
      <c r="L973">
        <f t="shared" si="72"/>
        <v>-1.8903135648370912</v>
      </c>
      <c r="M973">
        <f t="shared" si="75"/>
        <v>2.9358017830220442</v>
      </c>
    </row>
    <row r="974" spans="1:13" x14ac:dyDescent="0.3">
      <c r="A974">
        <v>972</v>
      </c>
      <c r="B974">
        <f t="shared" si="73"/>
        <v>2.6611909650924024</v>
      </c>
      <c r="C974">
        <f t="shared" si="74"/>
        <v>31.5</v>
      </c>
      <c r="D974">
        <v>1</v>
      </c>
      <c r="E974">
        <v>93.328999999999994</v>
      </c>
      <c r="F974">
        <v>3.7589999999999998E-2</v>
      </c>
      <c r="G974">
        <v>82.488</v>
      </c>
      <c r="H974">
        <v>85.168000000000006</v>
      </c>
      <c r="I974">
        <f>VLOOKUP($C974,'Boys CDC 0-20'!$B$2:$F$243,3,FALSE)</f>
        <v>6.9444520999999995E-2</v>
      </c>
      <c r="J974">
        <f>VLOOKUP($C974,'Boys CDC 0-20'!$B$2:$F$243,4,FALSE)</f>
        <v>92.021271670000004</v>
      </c>
      <c r="K974">
        <f>VLOOKUP($C974,'Boys CDC 0-20'!$B$2:$F$243,5,FALSE)</f>
        <v>4.0949975999999999E-2</v>
      </c>
      <c r="L974">
        <f t="shared" si="72"/>
        <v>-1.8848943741925688</v>
      </c>
      <c r="M974">
        <f t="shared" si="75"/>
        <v>2.9722049906683572</v>
      </c>
    </row>
    <row r="975" spans="1:13" x14ac:dyDescent="0.3">
      <c r="A975">
        <v>973</v>
      </c>
      <c r="B975">
        <f t="shared" si="73"/>
        <v>2.6639288158795345</v>
      </c>
      <c r="C975">
        <f t="shared" si="74"/>
        <v>31.5</v>
      </c>
      <c r="D975">
        <v>1</v>
      </c>
      <c r="E975">
        <v>93.352199999999996</v>
      </c>
      <c r="F975">
        <v>3.7600000000000001E-2</v>
      </c>
      <c r="G975">
        <v>82.504999999999995</v>
      </c>
      <c r="H975">
        <v>85.186999999999998</v>
      </c>
      <c r="I975">
        <f>VLOOKUP($C975,'Boys CDC 0-20'!$B$2:$F$243,3,FALSE)</f>
        <v>6.9444520999999995E-2</v>
      </c>
      <c r="J975">
        <f>VLOOKUP($C975,'Boys CDC 0-20'!$B$2:$F$243,4,FALSE)</f>
        <v>92.021271670000004</v>
      </c>
      <c r="K975">
        <f>VLOOKUP($C975,'Boys CDC 0-20'!$B$2:$F$243,5,FALSE)</f>
        <v>4.0949975999999999E-2</v>
      </c>
      <c r="L975">
        <f t="shared" si="72"/>
        <v>-1.8794763084347648</v>
      </c>
      <c r="M975">
        <f t="shared" si="75"/>
        <v>3.0089742743379744</v>
      </c>
    </row>
    <row r="976" spans="1:13" x14ac:dyDescent="0.3">
      <c r="A976">
        <v>974</v>
      </c>
      <c r="B976">
        <f t="shared" si="73"/>
        <v>2.6666666666666665</v>
      </c>
      <c r="C976">
        <f t="shared" si="74"/>
        <v>32.5</v>
      </c>
      <c r="D976">
        <v>1</v>
      </c>
      <c r="E976">
        <v>93.375299999999996</v>
      </c>
      <c r="F976">
        <v>3.7609999999999998E-2</v>
      </c>
      <c r="G976">
        <v>82.522999999999996</v>
      </c>
      <c r="H976">
        <v>85.206000000000003</v>
      </c>
      <c r="I976">
        <f>VLOOKUP($C976,'Boys CDC 0-20'!$B$2:$F$243,3,FALSE)</f>
        <v>-2.9720564000000001E-2</v>
      </c>
      <c r="J976">
        <f>VLOOKUP($C976,'Boys CDC 0-20'!$B$2:$F$243,4,FALSE)</f>
        <v>92.696379460000003</v>
      </c>
      <c r="K976">
        <f>VLOOKUP($C976,'Boys CDC 0-20'!$B$2:$F$243,5,FALSE)</f>
        <v>4.0908737000000001E-2</v>
      </c>
      <c r="L976">
        <f t="shared" si="72"/>
        <v>-2.0622281165446816</v>
      </c>
      <c r="M976">
        <f t="shared" si="75"/>
        <v>1.9593011520228762</v>
      </c>
    </row>
    <row r="977" spans="1:13" x14ac:dyDescent="0.3">
      <c r="A977">
        <v>975</v>
      </c>
      <c r="B977">
        <f t="shared" si="73"/>
        <v>2.6694045174537986</v>
      </c>
      <c r="C977">
        <f t="shared" si="74"/>
        <v>32.5</v>
      </c>
      <c r="D977">
        <v>1</v>
      </c>
      <c r="E977">
        <v>93.398399999999995</v>
      </c>
      <c r="F977">
        <v>3.7620000000000001E-2</v>
      </c>
      <c r="G977">
        <v>82.54</v>
      </c>
      <c r="H977">
        <v>85.224000000000004</v>
      </c>
      <c r="I977">
        <f>VLOOKUP($C977,'Boys CDC 0-20'!$B$2:$F$243,3,FALSE)</f>
        <v>-2.9720564000000001E-2</v>
      </c>
      <c r="J977">
        <f>VLOOKUP($C977,'Boys CDC 0-20'!$B$2:$F$243,4,FALSE)</f>
        <v>92.696379460000003</v>
      </c>
      <c r="K977">
        <f>VLOOKUP($C977,'Boys CDC 0-20'!$B$2:$F$243,5,FALSE)</f>
        <v>4.0908737000000001E-2</v>
      </c>
      <c r="L977">
        <f t="shared" si="72"/>
        <v>-2.0570517314711063</v>
      </c>
      <c r="M977">
        <f t="shared" si="75"/>
        <v>1.9840625006567376</v>
      </c>
    </row>
    <row r="978" spans="1:13" x14ac:dyDescent="0.3">
      <c r="A978">
        <v>976</v>
      </c>
      <c r="B978">
        <f t="shared" si="73"/>
        <v>2.6721423682409307</v>
      </c>
      <c r="C978">
        <f t="shared" si="74"/>
        <v>32.5</v>
      </c>
      <c r="D978">
        <v>1</v>
      </c>
      <c r="E978">
        <v>93.421499999999995</v>
      </c>
      <c r="F978">
        <v>3.7620000000000001E-2</v>
      </c>
      <c r="G978">
        <v>82.561000000000007</v>
      </c>
      <c r="H978">
        <v>85.245999999999995</v>
      </c>
      <c r="I978">
        <f>VLOOKUP($C978,'Boys CDC 0-20'!$B$2:$F$243,3,FALSE)</f>
        <v>-2.9720564000000001E-2</v>
      </c>
      <c r="J978">
        <f>VLOOKUP($C978,'Boys CDC 0-20'!$B$2:$F$243,4,FALSE)</f>
        <v>92.696379460000003</v>
      </c>
      <c r="K978">
        <f>VLOOKUP($C978,'Boys CDC 0-20'!$B$2:$F$243,5,FALSE)</f>
        <v>4.0908737000000001E-2</v>
      </c>
      <c r="L978">
        <f t="shared" si="72"/>
        <v>-2.050726567236302</v>
      </c>
      <c r="M978">
        <f t="shared" si="75"/>
        <v>2.0146791114861018</v>
      </c>
    </row>
    <row r="979" spans="1:13" x14ac:dyDescent="0.3">
      <c r="A979">
        <v>977</v>
      </c>
      <c r="B979">
        <f t="shared" si="73"/>
        <v>2.6748802190280632</v>
      </c>
      <c r="C979">
        <f t="shared" si="74"/>
        <v>32.5</v>
      </c>
      <c r="D979">
        <v>1</v>
      </c>
      <c r="E979">
        <v>93.444599999999994</v>
      </c>
      <c r="F979">
        <v>3.7629999999999997E-2</v>
      </c>
      <c r="G979">
        <v>82.578000000000003</v>
      </c>
      <c r="H979">
        <v>85.263999999999996</v>
      </c>
      <c r="I979">
        <f>VLOOKUP($C979,'Boys CDC 0-20'!$B$2:$F$243,3,FALSE)</f>
        <v>-2.9720564000000001E-2</v>
      </c>
      <c r="J979">
        <f>VLOOKUP($C979,'Boys CDC 0-20'!$B$2:$F$243,4,FALSE)</f>
        <v>92.696379460000003</v>
      </c>
      <c r="K979">
        <f>VLOOKUP($C979,'Boys CDC 0-20'!$B$2:$F$243,5,FALSE)</f>
        <v>4.0908737000000001E-2</v>
      </c>
      <c r="L979">
        <f t="shared" si="72"/>
        <v>-2.0455526829863557</v>
      </c>
      <c r="M979">
        <f t="shared" si="75"/>
        <v>2.0400200437981484</v>
      </c>
    </row>
    <row r="980" spans="1:13" x14ac:dyDescent="0.3">
      <c r="A980">
        <v>978</v>
      </c>
      <c r="B980">
        <f t="shared" si="73"/>
        <v>2.6776180698151952</v>
      </c>
      <c r="C980">
        <f t="shared" si="74"/>
        <v>32.5</v>
      </c>
      <c r="D980">
        <v>1</v>
      </c>
      <c r="E980">
        <v>93.467600000000004</v>
      </c>
      <c r="F980">
        <v>3.764E-2</v>
      </c>
      <c r="G980">
        <v>82.596000000000004</v>
      </c>
      <c r="H980">
        <v>85.283000000000001</v>
      </c>
      <c r="I980">
        <f>VLOOKUP($C980,'Boys CDC 0-20'!$B$2:$F$243,3,FALSE)</f>
        <v>-2.9720564000000001E-2</v>
      </c>
      <c r="J980">
        <f>VLOOKUP($C980,'Boys CDC 0-20'!$B$2:$F$243,4,FALSE)</f>
        <v>92.696379460000003</v>
      </c>
      <c r="K980">
        <f>VLOOKUP($C980,'Boys CDC 0-20'!$B$2:$F$243,5,FALSE)</f>
        <v>4.0908737000000001E-2</v>
      </c>
      <c r="L980">
        <f t="shared" si="72"/>
        <v>-2.0400925807585506</v>
      </c>
      <c r="M980">
        <f t="shared" si="75"/>
        <v>2.0670552771534103</v>
      </c>
    </row>
    <row r="981" spans="1:13" x14ac:dyDescent="0.3">
      <c r="A981">
        <v>979</v>
      </c>
      <c r="B981">
        <f t="shared" si="73"/>
        <v>2.6803559206023273</v>
      </c>
      <c r="C981">
        <f t="shared" si="74"/>
        <v>32.5</v>
      </c>
      <c r="D981">
        <v>1</v>
      </c>
      <c r="E981">
        <v>93.490600000000001</v>
      </c>
      <c r="F981">
        <v>3.7650000000000003E-2</v>
      </c>
      <c r="G981">
        <v>82.613</v>
      </c>
      <c r="H981">
        <v>85.302000000000007</v>
      </c>
      <c r="I981">
        <f>VLOOKUP($C981,'Boys CDC 0-20'!$B$2:$F$243,3,FALSE)</f>
        <v>-2.9720564000000001E-2</v>
      </c>
      <c r="J981">
        <f>VLOOKUP($C981,'Boys CDC 0-20'!$B$2:$F$243,4,FALSE)</f>
        <v>92.696379460000003</v>
      </c>
      <c r="K981">
        <f>VLOOKUP($C981,'Boys CDC 0-20'!$B$2:$F$243,5,FALSE)</f>
        <v>4.0908737000000001E-2</v>
      </c>
      <c r="L981">
        <f t="shared" si="72"/>
        <v>-2.0346337309835181</v>
      </c>
      <c r="M981">
        <f t="shared" si="75"/>
        <v>2.0943870360106085</v>
      </c>
    </row>
    <row r="982" spans="1:13" x14ac:dyDescent="0.3">
      <c r="A982">
        <v>980</v>
      </c>
      <c r="B982">
        <f t="shared" si="73"/>
        <v>2.6830937713894594</v>
      </c>
      <c r="C982">
        <f t="shared" si="74"/>
        <v>32.5</v>
      </c>
      <c r="D982">
        <v>1</v>
      </c>
      <c r="E982">
        <v>93.5137</v>
      </c>
      <c r="F982">
        <v>3.7659999999999999E-2</v>
      </c>
      <c r="G982">
        <v>82.631</v>
      </c>
      <c r="H982">
        <v>85.320999999999998</v>
      </c>
      <c r="I982">
        <f>VLOOKUP($C982,'Boys CDC 0-20'!$B$2:$F$243,3,FALSE)</f>
        <v>-2.9720564000000001E-2</v>
      </c>
      <c r="J982">
        <f>VLOOKUP($C982,'Boys CDC 0-20'!$B$2:$F$243,4,FALSE)</f>
        <v>92.696379460000003</v>
      </c>
      <c r="K982">
        <f>VLOOKUP($C982,'Boys CDC 0-20'!$B$2:$F$243,5,FALSE)</f>
        <v>4.0908737000000001E-2</v>
      </c>
      <c r="L982">
        <f t="shared" si="72"/>
        <v>-2.029176133095659</v>
      </c>
      <c r="M982">
        <f t="shared" si="75"/>
        <v>2.1220176802366164</v>
      </c>
    </row>
    <row r="983" spans="1:13" x14ac:dyDescent="0.3">
      <c r="A983">
        <v>981</v>
      </c>
      <c r="B983">
        <f t="shared" si="73"/>
        <v>2.6858316221765914</v>
      </c>
      <c r="C983">
        <f t="shared" si="74"/>
        <v>32.5</v>
      </c>
      <c r="D983">
        <v>1</v>
      </c>
      <c r="E983">
        <v>93.536699999999996</v>
      </c>
      <c r="F983">
        <v>3.7670000000000002E-2</v>
      </c>
      <c r="G983">
        <v>82.647999999999996</v>
      </c>
      <c r="H983">
        <v>85.34</v>
      </c>
      <c r="I983">
        <f>VLOOKUP($C983,'Boys CDC 0-20'!$B$2:$F$243,3,FALSE)</f>
        <v>-2.9720564000000001E-2</v>
      </c>
      <c r="J983">
        <f>VLOOKUP($C983,'Boys CDC 0-20'!$B$2:$F$243,4,FALSE)</f>
        <v>92.696379460000003</v>
      </c>
      <c r="K983">
        <f>VLOOKUP($C983,'Boys CDC 0-20'!$B$2:$F$243,5,FALSE)</f>
        <v>4.0908737000000001E-2</v>
      </c>
      <c r="L983">
        <f t="shared" si="72"/>
        <v>-2.0237197865290106</v>
      </c>
      <c r="M983">
        <f t="shared" si="75"/>
        <v>2.1499495766997612</v>
      </c>
    </row>
    <row r="984" spans="1:13" x14ac:dyDescent="0.3">
      <c r="A984">
        <v>982</v>
      </c>
      <c r="B984">
        <f t="shared" si="73"/>
        <v>2.6885694729637235</v>
      </c>
      <c r="C984">
        <f t="shared" si="74"/>
        <v>32.5</v>
      </c>
      <c r="D984">
        <v>1</v>
      </c>
      <c r="E984">
        <v>93.559600000000003</v>
      </c>
      <c r="F984">
        <v>3.7679999999999998E-2</v>
      </c>
      <c r="G984">
        <v>82.665999999999997</v>
      </c>
      <c r="H984">
        <v>85.358000000000004</v>
      </c>
      <c r="I984">
        <f>VLOOKUP($C984,'Boys CDC 0-20'!$B$2:$F$243,3,FALSE)</f>
        <v>-2.9720564000000001E-2</v>
      </c>
      <c r="J984">
        <f>VLOOKUP($C984,'Boys CDC 0-20'!$B$2:$F$243,4,FALSE)</f>
        <v>92.696379460000003</v>
      </c>
      <c r="K984">
        <f>VLOOKUP($C984,'Boys CDC 0-20'!$B$2:$F$243,5,FALSE)</f>
        <v>4.0908737000000001E-2</v>
      </c>
      <c r="L984">
        <f t="shared" si="72"/>
        <v>-2.0185517698508124</v>
      </c>
      <c r="M984">
        <f t="shared" si="75"/>
        <v>2.1766914108852924</v>
      </c>
    </row>
    <row r="985" spans="1:13" x14ac:dyDescent="0.3">
      <c r="A985">
        <v>983</v>
      </c>
      <c r="B985">
        <f t="shared" si="73"/>
        <v>2.6913073237508556</v>
      </c>
      <c r="C985">
        <f t="shared" si="74"/>
        <v>32.5</v>
      </c>
      <c r="D985">
        <v>1</v>
      </c>
      <c r="E985">
        <v>93.582599999999999</v>
      </c>
      <c r="F985">
        <v>3.7690000000000001E-2</v>
      </c>
      <c r="G985">
        <v>82.683000000000007</v>
      </c>
      <c r="H985">
        <v>85.376999999999995</v>
      </c>
      <c r="I985">
        <f>VLOOKUP($C985,'Boys CDC 0-20'!$B$2:$F$243,3,FALSE)</f>
        <v>-2.9720564000000001E-2</v>
      </c>
      <c r="J985">
        <f>VLOOKUP($C985,'Boys CDC 0-20'!$B$2:$F$243,4,FALSE)</f>
        <v>92.696379460000003</v>
      </c>
      <c r="K985">
        <f>VLOOKUP($C985,'Boys CDC 0-20'!$B$2:$F$243,5,FALSE)</f>
        <v>4.0908737000000001E-2</v>
      </c>
      <c r="L985">
        <f t="shared" si="72"/>
        <v>-2.0130978584452119</v>
      </c>
      <c r="M985">
        <f t="shared" si="75"/>
        <v>2.2052167746847617</v>
      </c>
    </row>
    <row r="986" spans="1:13" x14ac:dyDescent="0.3">
      <c r="A986">
        <v>984</v>
      </c>
      <c r="B986">
        <f t="shared" si="73"/>
        <v>2.6940451745379876</v>
      </c>
      <c r="C986">
        <f t="shared" si="74"/>
        <v>32.5</v>
      </c>
      <c r="D986">
        <v>1</v>
      </c>
      <c r="E986">
        <v>93.605599999999995</v>
      </c>
      <c r="F986">
        <v>3.7690000000000001E-2</v>
      </c>
      <c r="G986">
        <v>82.703000000000003</v>
      </c>
      <c r="H986">
        <v>85.397999999999996</v>
      </c>
      <c r="I986">
        <f>VLOOKUP($C986,'Boys CDC 0-20'!$B$2:$F$243,3,FALSE)</f>
        <v>-2.9720564000000001E-2</v>
      </c>
      <c r="J986">
        <f>VLOOKUP($C986,'Boys CDC 0-20'!$B$2:$F$243,4,FALSE)</f>
        <v>92.696379460000003</v>
      </c>
      <c r="K986">
        <f>VLOOKUP($C986,'Boys CDC 0-20'!$B$2:$F$243,5,FALSE)</f>
        <v>4.0908737000000001E-2</v>
      </c>
      <c r="L986">
        <f t="shared" si="72"/>
        <v>-2.0070713049722464</v>
      </c>
      <c r="M986">
        <f t="shared" si="75"/>
        <v>2.2371035553614256</v>
      </c>
    </row>
    <row r="987" spans="1:13" x14ac:dyDescent="0.3">
      <c r="A987">
        <v>985</v>
      </c>
      <c r="B987">
        <f t="shared" si="73"/>
        <v>2.6967830253251197</v>
      </c>
      <c r="C987">
        <f t="shared" si="74"/>
        <v>32.5</v>
      </c>
      <c r="D987">
        <v>1</v>
      </c>
      <c r="E987">
        <v>93.628500000000003</v>
      </c>
      <c r="F987">
        <v>3.7699999999999997E-2</v>
      </c>
      <c r="G987">
        <v>82.721000000000004</v>
      </c>
      <c r="H987">
        <v>85.417000000000002</v>
      </c>
      <c r="I987">
        <f>VLOOKUP($C987,'Boys CDC 0-20'!$B$2:$F$243,3,FALSE)</f>
        <v>-2.9720564000000001E-2</v>
      </c>
      <c r="J987">
        <f>VLOOKUP($C987,'Boys CDC 0-20'!$B$2:$F$243,4,FALSE)</f>
        <v>92.696379460000003</v>
      </c>
      <c r="K987">
        <f>VLOOKUP($C987,'Boys CDC 0-20'!$B$2:$F$243,5,FALSE)</f>
        <v>4.0908737000000001E-2</v>
      </c>
      <c r="L987">
        <f t="shared" si="72"/>
        <v>-2.0016200237646045</v>
      </c>
      <c r="M987">
        <f t="shared" si="75"/>
        <v>2.2662806882657494</v>
      </c>
    </row>
    <row r="988" spans="1:13" x14ac:dyDescent="0.3">
      <c r="A988">
        <v>986</v>
      </c>
      <c r="B988">
        <f t="shared" si="73"/>
        <v>2.6995208761122518</v>
      </c>
      <c r="C988">
        <f t="shared" si="74"/>
        <v>32.5</v>
      </c>
      <c r="D988">
        <v>1</v>
      </c>
      <c r="E988">
        <v>93.651399999999995</v>
      </c>
      <c r="F988">
        <v>3.771E-2</v>
      </c>
      <c r="G988">
        <v>82.738</v>
      </c>
      <c r="H988">
        <v>85.436000000000007</v>
      </c>
      <c r="I988">
        <f>VLOOKUP($C988,'Boys CDC 0-20'!$B$2:$F$243,3,FALSE)</f>
        <v>-2.9720564000000001E-2</v>
      </c>
      <c r="J988">
        <f>VLOOKUP($C988,'Boys CDC 0-20'!$B$2:$F$243,4,FALSE)</f>
        <v>92.696379460000003</v>
      </c>
      <c r="K988">
        <f>VLOOKUP($C988,'Boys CDC 0-20'!$B$2:$F$243,5,FALSE)</f>
        <v>4.0908737000000001E-2</v>
      </c>
      <c r="L988">
        <f t="shared" si="72"/>
        <v>-1.9961699910251596</v>
      </c>
      <c r="M988">
        <f t="shared" si="75"/>
        <v>2.2957711343919573</v>
      </c>
    </row>
    <row r="989" spans="1:13" x14ac:dyDescent="0.3">
      <c r="A989">
        <v>987</v>
      </c>
      <c r="B989">
        <f t="shared" si="73"/>
        <v>2.7022587268993838</v>
      </c>
      <c r="C989">
        <f t="shared" si="74"/>
        <v>32.5</v>
      </c>
      <c r="D989">
        <v>1</v>
      </c>
      <c r="E989">
        <v>93.674300000000002</v>
      </c>
      <c r="F989">
        <v>3.7719999999999997E-2</v>
      </c>
      <c r="G989">
        <v>82.754999999999995</v>
      </c>
      <c r="H989">
        <v>85.453999999999994</v>
      </c>
      <c r="I989">
        <f>VLOOKUP($C989,'Boys CDC 0-20'!$B$2:$F$243,3,FALSE)</f>
        <v>-2.9720564000000001E-2</v>
      </c>
      <c r="J989">
        <f>VLOOKUP($C989,'Boys CDC 0-20'!$B$2:$F$243,4,FALSE)</f>
        <v>92.696379460000003</v>
      </c>
      <c r="K989">
        <f>VLOOKUP($C989,'Boys CDC 0-20'!$B$2:$F$243,5,FALSE)</f>
        <v>4.0908737000000001E-2</v>
      </c>
      <c r="L989">
        <f t="shared" si="72"/>
        <v>-1.9910079532378977</v>
      </c>
      <c r="M989">
        <f t="shared" si="75"/>
        <v>2.3240006443108889</v>
      </c>
    </row>
    <row r="990" spans="1:13" x14ac:dyDescent="0.3">
      <c r="A990">
        <v>988</v>
      </c>
      <c r="B990">
        <f t="shared" si="73"/>
        <v>2.7049965776865159</v>
      </c>
      <c r="C990">
        <f t="shared" si="74"/>
        <v>32.5</v>
      </c>
      <c r="D990">
        <v>1</v>
      </c>
      <c r="E990">
        <v>93.697199999999995</v>
      </c>
      <c r="F990">
        <v>3.773E-2</v>
      </c>
      <c r="G990">
        <v>82.772999999999996</v>
      </c>
      <c r="H990">
        <v>85.472999999999999</v>
      </c>
      <c r="I990">
        <f>VLOOKUP($C990,'Boys CDC 0-20'!$B$2:$F$243,3,FALSE)</f>
        <v>-2.9720564000000001E-2</v>
      </c>
      <c r="J990">
        <f>VLOOKUP($C990,'Boys CDC 0-20'!$B$2:$F$243,4,FALSE)</f>
        <v>92.696379460000003</v>
      </c>
      <c r="K990">
        <f>VLOOKUP($C990,'Boys CDC 0-20'!$B$2:$F$243,5,FALSE)</f>
        <v>4.0908737000000001E-2</v>
      </c>
      <c r="L990">
        <f t="shared" si="72"/>
        <v>-1.9855603501094397</v>
      </c>
      <c r="M990">
        <f t="shared" si="75"/>
        <v>2.3541081376718207</v>
      </c>
    </row>
    <row r="991" spans="1:13" x14ac:dyDescent="0.3">
      <c r="A991">
        <v>989</v>
      </c>
      <c r="B991">
        <f t="shared" si="73"/>
        <v>2.707734428473648</v>
      </c>
      <c r="C991">
        <f t="shared" si="74"/>
        <v>32.5</v>
      </c>
      <c r="D991">
        <v>1</v>
      </c>
      <c r="E991">
        <v>93.720100000000002</v>
      </c>
      <c r="F991">
        <v>3.7740000000000003E-2</v>
      </c>
      <c r="G991">
        <v>82.79</v>
      </c>
      <c r="H991">
        <v>85.492000000000004</v>
      </c>
      <c r="I991">
        <f>VLOOKUP($C991,'Boys CDC 0-20'!$B$2:$F$243,3,FALSE)</f>
        <v>-2.9720564000000001E-2</v>
      </c>
      <c r="J991">
        <f>VLOOKUP($C991,'Boys CDC 0-20'!$B$2:$F$243,4,FALSE)</f>
        <v>92.696379460000003</v>
      </c>
      <c r="K991">
        <f>VLOOKUP($C991,'Boys CDC 0-20'!$B$2:$F$243,5,FALSE)</f>
        <v>4.0908737000000001E-2</v>
      </c>
      <c r="L991">
        <f t="shared" si="72"/>
        <v>-1.9801139937898216</v>
      </c>
      <c r="M991">
        <f t="shared" si="75"/>
        <v>2.3845360534974094</v>
      </c>
    </row>
    <row r="992" spans="1:13" x14ac:dyDescent="0.3">
      <c r="A992">
        <v>990</v>
      </c>
      <c r="B992">
        <f t="shared" si="73"/>
        <v>2.7104722792607805</v>
      </c>
      <c r="C992">
        <f t="shared" si="74"/>
        <v>32.5</v>
      </c>
      <c r="D992">
        <v>1</v>
      </c>
      <c r="E992">
        <v>93.742900000000006</v>
      </c>
      <c r="F992">
        <v>3.7749999999999999E-2</v>
      </c>
      <c r="G992">
        <v>82.807000000000002</v>
      </c>
      <c r="H992">
        <v>85.51</v>
      </c>
      <c r="I992">
        <f>VLOOKUP($C992,'Boys CDC 0-20'!$B$2:$F$243,3,FALSE)</f>
        <v>-2.9720564000000001E-2</v>
      </c>
      <c r="J992">
        <f>VLOOKUP($C992,'Boys CDC 0-20'!$B$2:$F$243,4,FALSE)</f>
        <v>92.696379460000003</v>
      </c>
      <c r="K992">
        <f>VLOOKUP($C992,'Boys CDC 0-20'!$B$2:$F$243,5,FALSE)</f>
        <v>4.0908737000000001E-2</v>
      </c>
      <c r="L992">
        <f t="shared" si="72"/>
        <v>-1.9749554373962519</v>
      </c>
      <c r="M992">
        <f t="shared" si="75"/>
        <v>2.4136602660882507</v>
      </c>
    </row>
    <row r="993" spans="1:13" x14ac:dyDescent="0.3">
      <c r="A993">
        <v>991</v>
      </c>
      <c r="B993">
        <f t="shared" si="73"/>
        <v>2.7132101300479126</v>
      </c>
      <c r="C993">
        <f t="shared" si="74"/>
        <v>32.5</v>
      </c>
      <c r="D993">
        <v>1</v>
      </c>
      <c r="E993">
        <v>93.765799999999999</v>
      </c>
      <c r="F993">
        <v>3.7760000000000002E-2</v>
      </c>
      <c r="G993">
        <v>82.825000000000003</v>
      </c>
      <c r="H993">
        <v>85.528999999999996</v>
      </c>
      <c r="I993">
        <f>VLOOKUP($C993,'Boys CDC 0-20'!$B$2:$F$243,3,FALSE)</f>
        <v>-2.9720564000000001E-2</v>
      </c>
      <c r="J993">
        <f>VLOOKUP($C993,'Boys CDC 0-20'!$B$2:$F$243,4,FALSE)</f>
        <v>92.696379460000003</v>
      </c>
      <c r="K993">
        <f>VLOOKUP($C993,'Boys CDC 0-20'!$B$2:$F$243,5,FALSE)</f>
        <v>4.0908737000000001E-2</v>
      </c>
      <c r="L993">
        <f t="shared" si="72"/>
        <v>-1.969511507458942</v>
      </c>
      <c r="M993">
        <f t="shared" si="75"/>
        <v>2.4447191225894169</v>
      </c>
    </row>
    <row r="994" spans="1:13" x14ac:dyDescent="0.3">
      <c r="A994">
        <v>992</v>
      </c>
      <c r="B994">
        <f t="shared" si="73"/>
        <v>2.7159479808350446</v>
      </c>
      <c r="C994">
        <f t="shared" si="74"/>
        <v>32.5</v>
      </c>
      <c r="D994">
        <v>1</v>
      </c>
      <c r="E994">
        <v>93.788600000000002</v>
      </c>
      <c r="F994">
        <v>3.7760000000000002E-2</v>
      </c>
      <c r="G994">
        <v>82.844999999999999</v>
      </c>
      <c r="H994">
        <v>85.55</v>
      </c>
      <c r="I994">
        <f>VLOOKUP($C994,'Boys CDC 0-20'!$B$2:$F$243,3,FALSE)</f>
        <v>-2.9720564000000001E-2</v>
      </c>
      <c r="J994">
        <f>VLOOKUP($C994,'Boys CDC 0-20'!$B$2:$F$243,4,FALSE)</f>
        <v>92.696379460000003</v>
      </c>
      <c r="K994">
        <f>VLOOKUP($C994,'Boys CDC 0-20'!$B$2:$F$243,5,FALSE)</f>
        <v>4.0908737000000001E-2</v>
      </c>
      <c r="L994">
        <f t="shared" si="72"/>
        <v>-1.9634959808955841</v>
      </c>
      <c r="M994">
        <f t="shared" si="75"/>
        <v>2.4794285514500309</v>
      </c>
    </row>
    <row r="995" spans="1:13" x14ac:dyDescent="0.3">
      <c r="A995">
        <v>993</v>
      </c>
      <c r="B995">
        <f t="shared" si="73"/>
        <v>2.7186858316221767</v>
      </c>
      <c r="C995">
        <f t="shared" si="74"/>
        <v>32.5</v>
      </c>
      <c r="D995">
        <v>1</v>
      </c>
      <c r="E995">
        <v>93.811400000000006</v>
      </c>
      <c r="F995">
        <v>3.7769999999999998E-2</v>
      </c>
      <c r="G995">
        <v>82.861999999999995</v>
      </c>
      <c r="H995">
        <v>85.569000000000003</v>
      </c>
      <c r="I995">
        <f>VLOOKUP($C995,'Boys CDC 0-20'!$B$2:$F$243,3,FALSE)</f>
        <v>-2.9720564000000001E-2</v>
      </c>
      <c r="J995">
        <f>VLOOKUP($C995,'Boys CDC 0-20'!$B$2:$F$243,4,FALSE)</f>
        <v>92.696379460000003</v>
      </c>
      <c r="K995">
        <f>VLOOKUP($C995,'Boys CDC 0-20'!$B$2:$F$243,5,FALSE)</f>
        <v>4.0908737000000001E-2</v>
      </c>
      <c r="L995">
        <f t="shared" si="72"/>
        <v>-1.9580546716783929</v>
      </c>
      <c r="M995">
        <f t="shared" si="75"/>
        <v>2.5111798911220742</v>
      </c>
    </row>
    <row r="996" spans="1:13" x14ac:dyDescent="0.3">
      <c r="A996">
        <v>994</v>
      </c>
      <c r="B996">
        <f t="shared" si="73"/>
        <v>2.7214236824093088</v>
      </c>
      <c r="C996">
        <f t="shared" si="74"/>
        <v>32.5</v>
      </c>
      <c r="D996">
        <v>1</v>
      </c>
      <c r="E996">
        <v>93.834199999999996</v>
      </c>
      <c r="F996">
        <v>3.7780000000000001E-2</v>
      </c>
      <c r="G996">
        <v>82.879000000000005</v>
      </c>
      <c r="H996">
        <v>85.587000000000003</v>
      </c>
      <c r="I996">
        <f>VLOOKUP($C996,'Boys CDC 0-20'!$B$2:$F$243,3,FALSE)</f>
        <v>-2.9720564000000001E-2</v>
      </c>
      <c r="J996">
        <f>VLOOKUP($C996,'Boys CDC 0-20'!$B$2:$F$243,4,FALSE)</f>
        <v>92.696379460000003</v>
      </c>
      <c r="K996">
        <f>VLOOKUP($C996,'Boys CDC 0-20'!$B$2:$F$243,5,FALSE)</f>
        <v>4.0908737000000001E-2</v>
      </c>
      <c r="L996">
        <f t="shared" si="72"/>
        <v>-1.9529008946514723</v>
      </c>
      <c r="M996">
        <f t="shared" si="75"/>
        <v>2.5415669841552355</v>
      </c>
    </row>
    <row r="997" spans="1:13" x14ac:dyDescent="0.3">
      <c r="A997">
        <v>995</v>
      </c>
      <c r="B997">
        <f t="shared" si="73"/>
        <v>2.7241615331964408</v>
      </c>
      <c r="C997">
        <f t="shared" si="74"/>
        <v>32.5</v>
      </c>
      <c r="D997">
        <v>1</v>
      </c>
      <c r="E997">
        <v>93.856899999999996</v>
      </c>
      <c r="F997">
        <v>3.7789999999999997E-2</v>
      </c>
      <c r="G997">
        <v>82.896000000000001</v>
      </c>
      <c r="H997">
        <v>85.605999999999995</v>
      </c>
      <c r="I997">
        <f>VLOOKUP($C997,'Boys CDC 0-20'!$B$2:$F$243,3,FALSE)</f>
        <v>-2.9720564000000001E-2</v>
      </c>
      <c r="J997">
        <f>VLOOKUP($C997,'Boys CDC 0-20'!$B$2:$F$243,4,FALSE)</f>
        <v>92.696379460000003</v>
      </c>
      <c r="K997">
        <f>VLOOKUP($C997,'Boys CDC 0-20'!$B$2:$F$243,5,FALSE)</f>
        <v>4.0908737000000001E-2</v>
      </c>
      <c r="L997">
        <f t="shared" si="72"/>
        <v>-1.947462007387498</v>
      </c>
      <c r="M997">
        <f t="shared" si="75"/>
        <v>2.5739685177495031</v>
      </c>
    </row>
    <row r="998" spans="1:13" x14ac:dyDescent="0.3">
      <c r="A998">
        <v>996</v>
      </c>
      <c r="B998">
        <f t="shared" si="73"/>
        <v>2.7268993839835729</v>
      </c>
      <c r="C998">
        <f t="shared" si="74"/>
        <v>32.5</v>
      </c>
      <c r="D998">
        <v>1</v>
      </c>
      <c r="E998">
        <v>93.8797</v>
      </c>
      <c r="F998">
        <v>3.78E-2</v>
      </c>
      <c r="G998">
        <v>82.914000000000001</v>
      </c>
      <c r="H998">
        <v>85.623999999999995</v>
      </c>
      <c r="I998">
        <f>VLOOKUP($C998,'Boys CDC 0-20'!$B$2:$F$243,3,FALSE)</f>
        <v>-2.9720564000000001E-2</v>
      </c>
      <c r="J998">
        <f>VLOOKUP($C998,'Boys CDC 0-20'!$B$2:$F$243,4,FALSE)</f>
        <v>92.696379460000003</v>
      </c>
      <c r="K998">
        <f>VLOOKUP($C998,'Boys CDC 0-20'!$B$2:$F$243,5,FALSE)</f>
        <v>4.0908737000000001E-2</v>
      </c>
      <c r="L998">
        <f t="shared" si="72"/>
        <v>-1.9423105238361675</v>
      </c>
      <c r="M998">
        <f t="shared" si="75"/>
        <v>2.6049759888261423</v>
      </c>
    </row>
    <row r="999" spans="1:13" x14ac:dyDescent="0.3">
      <c r="A999">
        <v>997</v>
      </c>
      <c r="B999">
        <f t="shared" si="73"/>
        <v>2.729637234770705</v>
      </c>
      <c r="C999">
        <f t="shared" si="74"/>
        <v>32.5</v>
      </c>
      <c r="D999">
        <v>1</v>
      </c>
      <c r="E999">
        <v>93.9024</v>
      </c>
      <c r="F999">
        <v>3.7810000000000003E-2</v>
      </c>
      <c r="G999">
        <v>82.930999999999997</v>
      </c>
      <c r="H999">
        <v>85.643000000000001</v>
      </c>
      <c r="I999">
        <f>VLOOKUP($C999,'Boys CDC 0-20'!$B$2:$F$243,3,FALSE)</f>
        <v>-2.9720564000000001E-2</v>
      </c>
      <c r="J999">
        <f>VLOOKUP($C999,'Boys CDC 0-20'!$B$2:$F$243,4,FALSE)</f>
        <v>92.696379460000003</v>
      </c>
      <c r="K999">
        <f>VLOOKUP($C999,'Boys CDC 0-20'!$B$2:$F$243,5,FALSE)</f>
        <v>4.0908737000000001E-2</v>
      </c>
      <c r="L999">
        <f t="shared" si="72"/>
        <v>-1.9368740564008993</v>
      </c>
      <c r="M999">
        <f t="shared" si="75"/>
        <v>2.6380370241886388</v>
      </c>
    </row>
    <row r="1000" spans="1:13" x14ac:dyDescent="0.3">
      <c r="A1000">
        <v>998</v>
      </c>
      <c r="B1000">
        <f t="shared" si="73"/>
        <v>2.732375085557837</v>
      </c>
      <c r="C1000">
        <f t="shared" si="74"/>
        <v>32.5</v>
      </c>
      <c r="D1000">
        <v>1</v>
      </c>
      <c r="E1000">
        <v>93.925200000000004</v>
      </c>
      <c r="F1000">
        <v>3.7819999999999999E-2</v>
      </c>
      <c r="G1000">
        <v>82.947999999999993</v>
      </c>
      <c r="H1000">
        <v>85.661000000000001</v>
      </c>
      <c r="I1000">
        <f>VLOOKUP($C1000,'Boys CDC 0-20'!$B$2:$F$243,3,FALSE)</f>
        <v>-2.9720564000000001E-2</v>
      </c>
      <c r="J1000">
        <f>VLOOKUP($C1000,'Boys CDC 0-20'!$B$2:$F$243,4,FALSE)</f>
        <v>92.696379460000003</v>
      </c>
      <c r="K1000">
        <f>VLOOKUP($C1000,'Boys CDC 0-20'!$B$2:$F$243,5,FALSE)</f>
        <v>4.0908737000000001E-2</v>
      </c>
      <c r="L1000">
        <f t="shared" si="72"/>
        <v>-1.9317248643140608</v>
      </c>
      <c r="M1000">
        <f t="shared" si="75"/>
        <v>2.6696737073338586</v>
      </c>
    </row>
    <row r="1001" spans="1:13" x14ac:dyDescent="0.3">
      <c r="A1001">
        <v>999</v>
      </c>
      <c r="B1001">
        <f t="shared" si="73"/>
        <v>2.7351129363449691</v>
      </c>
      <c r="C1001">
        <f t="shared" si="74"/>
        <v>32.5</v>
      </c>
      <c r="D1001">
        <v>1</v>
      </c>
      <c r="E1001">
        <v>93.947900000000004</v>
      </c>
      <c r="F1001">
        <v>3.7819999999999999E-2</v>
      </c>
      <c r="G1001">
        <v>82.968000000000004</v>
      </c>
      <c r="H1001">
        <v>85.682000000000002</v>
      </c>
      <c r="I1001">
        <f>VLOOKUP($C1001,'Boys CDC 0-20'!$B$2:$F$243,3,FALSE)</f>
        <v>-2.9720564000000001E-2</v>
      </c>
      <c r="J1001">
        <f>VLOOKUP($C1001,'Boys CDC 0-20'!$B$2:$F$243,4,FALSE)</f>
        <v>92.696379460000003</v>
      </c>
      <c r="K1001">
        <f>VLOOKUP($C1001,'Boys CDC 0-20'!$B$2:$F$243,5,FALSE)</f>
        <v>4.0908737000000001E-2</v>
      </c>
      <c r="L1001">
        <f t="shared" si="72"/>
        <v>-1.9257188815357256</v>
      </c>
      <c r="M1001">
        <f t="shared" si="75"/>
        <v>2.7069742476212482</v>
      </c>
    </row>
    <row r="1002" spans="1:13" x14ac:dyDescent="0.3">
      <c r="A1002">
        <v>1000</v>
      </c>
      <c r="B1002">
        <f t="shared" si="73"/>
        <v>2.7378507871321012</v>
      </c>
      <c r="C1002">
        <f t="shared" si="74"/>
        <v>32.5</v>
      </c>
      <c r="D1002">
        <v>1</v>
      </c>
      <c r="E1002">
        <v>93.970600000000005</v>
      </c>
      <c r="F1002">
        <v>3.7830000000000003E-2</v>
      </c>
      <c r="G1002">
        <v>82.984999999999999</v>
      </c>
      <c r="H1002">
        <v>85.700999999999993</v>
      </c>
      <c r="I1002">
        <f>VLOOKUP($C1002,'Boys CDC 0-20'!$B$2:$F$243,3,FALSE)</f>
        <v>-2.9720564000000001E-2</v>
      </c>
      <c r="J1002">
        <f>VLOOKUP($C1002,'Boys CDC 0-20'!$B$2:$F$243,4,FALSE)</f>
        <v>92.696379460000003</v>
      </c>
      <c r="K1002">
        <f>VLOOKUP($C1002,'Boys CDC 0-20'!$B$2:$F$243,5,FALSE)</f>
        <v>4.0908737000000001E-2</v>
      </c>
      <c r="L1002">
        <f t="shared" si="72"/>
        <v>-1.92028620307842</v>
      </c>
      <c r="M1002">
        <f t="shared" si="75"/>
        <v>2.7410879067230032</v>
      </c>
    </row>
    <row r="1003" spans="1:13" x14ac:dyDescent="0.3">
      <c r="A1003">
        <v>1001</v>
      </c>
      <c r="B1003">
        <f t="shared" si="73"/>
        <v>2.7405886379192332</v>
      </c>
      <c r="C1003">
        <f t="shared" si="74"/>
        <v>32.5</v>
      </c>
      <c r="D1003">
        <v>1</v>
      </c>
      <c r="E1003">
        <v>93.993200000000002</v>
      </c>
      <c r="F1003">
        <v>3.7839999999999999E-2</v>
      </c>
      <c r="G1003">
        <v>83.001999999999995</v>
      </c>
      <c r="H1003">
        <v>85.718999999999994</v>
      </c>
      <c r="I1003">
        <f>VLOOKUP($C1003,'Boys CDC 0-20'!$B$2:$F$243,3,FALSE)</f>
        <v>-2.9720564000000001E-2</v>
      </c>
      <c r="J1003">
        <f>VLOOKUP($C1003,'Boys CDC 0-20'!$B$2:$F$243,4,FALSE)</f>
        <v>92.696379460000003</v>
      </c>
      <c r="K1003">
        <f>VLOOKUP($C1003,'Boys CDC 0-20'!$B$2:$F$243,5,FALSE)</f>
        <v>4.0908737000000001E-2</v>
      </c>
      <c r="L1003">
        <f t="shared" si="72"/>
        <v>-1.9151405989765908</v>
      </c>
      <c r="M1003">
        <f t="shared" si="75"/>
        <v>2.7737287720261161</v>
      </c>
    </row>
    <row r="1004" spans="1:13" x14ac:dyDescent="0.3">
      <c r="A1004">
        <v>1002</v>
      </c>
      <c r="B1004">
        <f t="shared" si="73"/>
        <v>2.7433264887063653</v>
      </c>
      <c r="C1004">
        <f t="shared" si="74"/>
        <v>32.5</v>
      </c>
      <c r="D1004">
        <v>1</v>
      </c>
      <c r="E1004">
        <v>94.015900000000002</v>
      </c>
      <c r="F1004">
        <v>3.7850000000000002E-2</v>
      </c>
      <c r="G1004">
        <v>83.019000000000005</v>
      </c>
      <c r="H1004">
        <v>85.738</v>
      </c>
      <c r="I1004">
        <f>VLOOKUP($C1004,'Boys CDC 0-20'!$B$2:$F$243,3,FALSE)</f>
        <v>-2.9720564000000001E-2</v>
      </c>
      <c r="J1004">
        <f>VLOOKUP($C1004,'Boys CDC 0-20'!$B$2:$F$243,4,FALSE)</f>
        <v>92.696379460000003</v>
      </c>
      <c r="K1004">
        <f>VLOOKUP($C1004,'Boys CDC 0-20'!$B$2:$F$243,5,FALSE)</f>
        <v>4.0908737000000001E-2</v>
      </c>
      <c r="L1004">
        <f t="shared" si="72"/>
        <v>-1.9097103349075069</v>
      </c>
      <c r="M1004">
        <f t="shared" si="75"/>
        <v>2.8085259781144534</v>
      </c>
    </row>
    <row r="1005" spans="1:13" x14ac:dyDescent="0.3">
      <c r="A1005">
        <v>1003</v>
      </c>
      <c r="B1005">
        <f t="shared" si="73"/>
        <v>2.7460643394934978</v>
      </c>
      <c r="C1005">
        <f t="shared" si="74"/>
        <v>32.5</v>
      </c>
      <c r="D1005">
        <v>1</v>
      </c>
      <c r="E1005">
        <v>94.038499999999999</v>
      </c>
      <c r="F1005">
        <v>3.7859999999999998E-2</v>
      </c>
      <c r="G1005">
        <v>83.036000000000001</v>
      </c>
      <c r="H1005">
        <v>85.756</v>
      </c>
      <c r="I1005">
        <f>VLOOKUP($C1005,'Boys CDC 0-20'!$B$2:$F$243,3,FALSE)</f>
        <v>-2.9720564000000001E-2</v>
      </c>
      <c r="J1005">
        <f>VLOOKUP($C1005,'Boys CDC 0-20'!$B$2:$F$243,4,FALSE)</f>
        <v>92.696379460000003</v>
      </c>
      <c r="K1005">
        <f>VLOOKUP($C1005,'Boys CDC 0-20'!$B$2:$F$243,5,FALSE)</f>
        <v>4.0908737000000001E-2</v>
      </c>
      <c r="L1005">
        <f t="shared" si="72"/>
        <v>-1.9045670171191496</v>
      </c>
      <c r="M1005">
        <f t="shared" si="75"/>
        <v>2.8418188710933334</v>
      </c>
    </row>
    <row r="1006" spans="1:13" x14ac:dyDescent="0.3">
      <c r="A1006">
        <v>1004</v>
      </c>
      <c r="B1006">
        <f t="shared" si="73"/>
        <v>2.7488021902806299</v>
      </c>
      <c r="C1006">
        <f t="shared" si="74"/>
        <v>32.5</v>
      </c>
      <c r="D1006">
        <v>1</v>
      </c>
      <c r="E1006">
        <v>94.061199999999999</v>
      </c>
      <c r="F1006">
        <v>3.7870000000000001E-2</v>
      </c>
      <c r="G1006">
        <v>83.052999999999997</v>
      </c>
      <c r="H1006">
        <v>85.775000000000006</v>
      </c>
      <c r="I1006">
        <f>VLOOKUP($C1006,'Boys CDC 0-20'!$B$2:$F$243,3,FALSE)</f>
        <v>-2.9720564000000001E-2</v>
      </c>
      <c r="J1006">
        <f>VLOOKUP($C1006,'Boys CDC 0-20'!$B$2:$F$243,4,FALSE)</f>
        <v>92.696379460000003</v>
      </c>
      <c r="K1006">
        <f>VLOOKUP($C1006,'Boys CDC 0-20'!$B$2:$F$243,5,FALSE)</f>
        <v>4.0908737000000001E-2</v>
      </c>
      <c r="L1006">
        <f t="shared" si="72"/>
        <v>-1.899139165324004</v>
      </c>
      <c r="M1006">
        <f t="shared" si="75"/>
        <v>2.8773090395381122</v>
      </c>
    </row>
    <row r="1007" spans="1:13" x14ac:dyDescent="0.3">
      <c r="A1007">
        <v>1005</v>
      </c>
      <c r="B1007">
        <f t="shared" si="73"/>
        <v>2.751540041067762</v>
      </c>
      <c r="C1007">
        <f t="shared" si="74"/>
        <v>33.5</v>
      </c>
      <c r="D1007">
        <v>1</v>
      </c>
      <c r="E1007">
        <v>94.083799999999997</v>
      </c>
      <c r="F1007">
        <v>3.7879999999999997E-2</v>
      </c>
      <c r="G1007">
        <v>83.070999999999998</v>
      </c>
      <c r="H1007">
        <v>85.793000000000006</v>
      </c>
      <c r="I1007">
        <f>VLOOKUP($C1007,'Boys CDC 0-20'!$B$2:$F$243,3,FALSE)</f>
        <v>-0.124251789</v>
      </c>
      <c r="J1007">
        <f>VLOOKUP($C1007,'Boys CDC 0-20'!$B$2:$F$243,4,FALSE)</f>
        <v>93.358465460000005</v>
      </c>
      <c r="K1007">
        <f>VLOOKUP($C1007,'Boys CDC 0-20'!$B$2:$F$243,5,FALSE)</f>
        <v>4.0844062E-2</v>
      </c>
      <c r="L1007">
        <f t="shared" si="72"/>
        <v>-2.0799689396793499</v>
      </c>
      <c r="M1007">
        <f t="shared" si="75"/>
        <v>1.8764190940686793</v>
      </c>
    </row>
    <row r="1008" spans="1:13" x14ac:dyDescent="0.3">
      <c r="A1008">
        <v>1006</v>
      </c>
      <c r="B1008">
        <f t="shared" si="73"/>
        <v>2.754277891854894</v>
      </c>
      <c r="C1008">
        <f t="shared" si="74"/>
        <v>33.5</v>
      </c>
      <c r="D1008">
        <v>1</v>
      </c>
      <c r="E1008">
        <v>94.106399999999994</v>
      </c>
      <c r="F1008">
        <v>3.7879999999999997E-2</v>
      </c>
      <c r="G1008">
        <v>83.09</v>
      </c>
      <c r="H1008">
        <v>85.813999999999993</v>
      </c>
      <c r="I1008">
        <f>VLOOKUP($C1008,'Boys CDC 0-20'!$B$2:$F$243,3,FALSE)</f>
        <v>-0.124251789</v>
      </c>
      <c r="J1008">
        <f>VLOOKUP($C1008,'Boys CDC 0-20'!$B$2:$F$243,4,FALSE)</f>
        <v>93.358465460000005</v>
      </c>
      <c r="K1008">
        <f>VLOOKUP($C1008,'Boys CDC 0-20'!$B$2:$F$243,5,FALSE)</f>
        <v>4.0844062E-2</v>
      </c>
      <c r="L1008">
        <f t="shared" si="72"/>
        <v>-2.0739135927009289</v>
      </c>
      <c r="M1008">
        <f t="shared" si="75"/>
        <v>1.9043668213796019</v>
      </c>
    </row>
    <row r="1009" spans="1:13" x14ac:dyDescent="0.3">
      <c r="A1009">
        <v>1007</v>
      </c>
      <c r="B1009">
        <f t="shared" si="73"/>
        <v>2.7570157426420261</v>
      </c>
      <c r="C1009">
        <f t="shared" si="74"/>
        <v>33.5</v>
      </c>
      <c r="D1009">
        <v>1</v>
      </c>
      <c r="E1009">
        <v>94.129000000000005</v>
      </c>
      <c r="F1009">
        <v>3.789E-2</v>
      </c>
      <c r="G1009">
        <v>83.108000000000004</v>
      </c>
      <c r="H1009">
        <v>85.831999999999994</v>
      </c>
      <c r="I1009">
        <f>VLOOKUP($C1009,'Boys CDC 0-20'!$B$2:$F$243,3,FALSE)</f>
        <v>-0.124251789</v>
      </c>
      <c r="J1009">
        <f>VLOOKUP($C1009,'Boys CDC 0-20'!$B$2:$F$243,4,FALSE)</f>
        <v>93.358465460000005</v>
      </c>
      <c r="K1009">
        <f>VLOOKUP($C1009,'Boys CDC 0-20'!$B$2:$F$243,5,FALSE)</f>
        <v>4.0844062E-2</v>
      </c>
      <c r="L1009">
        <f t="shared" si="72"/>
        <v>-2.0687246211070192</v>
      </c>
      <c r="M1009">
        <f t="shared" si="75"/>
        <v>1.9285967708394809</v>
      </c>
    </row>
    <row r="1010" spans="1:13" x14ac:dyDescent="0.3">
      <c r="A1010">
        <v>1008</v>
      </c>
      <c r="B1010">
        <f t="shared" si="73"/>
        <v>2.7597535934291582</v>
      </c>
      <c r="C1010">
        <f t="shared" si="74"/>
        <v>33.5</v>
      </c>
      <c r="D1010">
        <v>1</v>
      </c>
      <c r="E1010">
        <v>94.151600000000002</v>
      </c>
      <c r="F1010">
        <v>3.7900000000000003E-2</v>
      </c>
      <c r="G1010">
        <v>83.125</v>
      </c>
      <c r="H1010">
        <v>85.85</v>
      </c>
      <c r="I1010">
        <f>VLOOKUP($C1010,'Boys CDC 0-20'!$B$2:$F$243,3,FALSE)</f>
        <v>-0.124251789</v>
      </c>
      <c r="J1010">
        <f>VLOOKUP($C1010,'Boys CDC 0-20'!$B$2:$F$243,4,FALSE)</f>
        <v>93.358465460000005</v>
      </c>
      <c r="K1010">
        <f>VLOOKUP($C1010,'Boys CDC 0-20'!$B$2:$F$243,5,FALSE)</f>
        <v>4.0844062E-2</v>
      </c>
      <c r="L1010">
        <f t="shared" si="72"/>
        <v>-2.0635368727680268</v>
      </c>
      <c r="M1010">
        <f t="shared" si="75"/>
        <v>1.9530824137875498</v>
      </c>
    </row>
    <row r="1011" spans="1:13" x14ac:dyDescent="0.3">
      <c r="A1011">
        <v>1009</v>
      </c>
      <c r="B1011">
        <f t="shared" si="73"/>
        <v>2.7624914442162902</v>
      </c>
      <c r="C1011">
        <f t="shared" si="74"/>
        <v>33.5</v>
      </c>
      <c r="D1011">
        <v>1</v>
      </c>
      <c r="E1011">
        <v>94.174099999999996</v>
      </c>
      <c r="F1011">
        <v>3.7909999999999999E-2</v>
      </c>
      <c r="G1011">
        <v>83.141999999999996</v>
      </c>
      <c r="H1011">
        <v>85.869</v>
      </c>
      <c r="I1011">
        <f>VLOOKUP($C1011,'Boys CDC 0-20'!$B$2:$F$243,3,FALSE)</f>
        <v>-0.124251789</v>
      </c>
      <c r="J1011">
        <f>VLOOKUP($C1011,'Boys CDC 0-20'!$B$2:$F$243,4,FALSE)</f>
        <v>93.358465460000005</v>
      </c>
      <c r="K1011">
        <f>VLOOKUP($C1011,'Boys CDC 0-20'!$B$2:$F$243,5,FALSE)</f>
        <v>4.0844062E-2</v>
      </c>
      <c r="L1011">
        <f t="shared" si="72"/>
        <v>-2.0580622426665669</v>
      </c>
      <c r="M1011">
        <f t="shared" si="75"/>
        <v>1.9792079441502926</v>
      </c>
    </row>
    <row r="1012" spans="1:13" x14ac:dyDescent="0.3">
      <c r="A1012">
        <v>1010</v>
      </c>
      <c r="B1012">
        <f t="shared" si="73"/>
        <v>2.7652292950034223</v>
      </c>
      <c r="C1012">
        <f t="shared" si="74"/>
        <v>33.5</v>
      </c>
      <c r="D1012">
        <v>1</v>
      </c>
      <c r="E1012">
        <v>94.196700000000007</v>
      </c>
      <c r="F1012">
        <v>3.7920000000000002E-2</v>
      </c>
      <c r="G1012">
        <v>83.159000000000006</v>
      </c>
      <c r="H1012">
        <v>85.887</v>
      </c>
      <c r="I1012">
        <f>VLOOKUP($C1012,'Boys CDC 0-20'!$B$2:$F$243,3,FALSE)</f>
        <v>-0.124251789</v>
      </c>
      <c r="J1012">
        <f>VLOOKUP($C1012,'Boys CDC 0-20'!$B$2:$F$243,4,FALSE)</f>
        <v>93.358465460000005</v>
      </c>
      <c r="K1012">
        <f>VLOOKUP($C1012,'Boys CDC 0-20'!$B$2:$F$243,5,FALSE)</f>
        <v>4.0844062E-2</v>
      </c>
      <c r="L1012">
        <f t="shared" si="72"/>
        <v>-2.0528770070855682</v>
      </c>
      <c r="M1012">
        <f t="shared" si="75"/>
        <v>2.0042253759025206</v>
      </c>
    </row>
    <row r="1013" spans="1:13" x14ac:dyDescent="0.3">
      <c r="A1013">
        <v>1011</v>
      </c>
      <c r="B1013">
        <f t="shared" si="73"/>
        <v>2.7679671457905544</v>
      </c>
      <c r="C1013">
        <f t="shared" si="74"/>
        <v>33.5</v>
      </c>
      <c r="D1013">
        <v>1</v>
      </c>
      <c r="E1013">
        <v>94.219200000000001</v>
      </c>
      <c r="F1013">
        <v>3.7929999999999998E-2</v>
      </c>
      <c r="G1013">
        <v>83.176000000000002</v>
      </c>
      <c r="H1013">
        <v>85.905000000000001</v>
      </c>
      <c r="I1013">
        <f>VLOOKUP($C1013,'Boys CDC 0-20'!$B$2:$F$243,3,FALSE)</f>
        <v>-0.124251789</v>
      </c>
      <c r="J1013">
        <f>VLOOKUP($C1013,'Boys CDC 0-20'!$B$2:$F$243,4,FALSE)</f>
        <v>93.358465460000005</v>
      </c>
      <c r="K1013">
        <f>VLOOKUP($C1013,'Boys CDC 0-20'!$B$2:$F$243,5,FALSE)</f>
        <v>4.0844062E-2</v>
      </c>
      <c r="L1013">
        <f t="shared" si="72"/>
        <v>-2.0476929930960814</v>
      </c>
      <c r="M1013">
        <f t="shared" si="75"/>
        <v>2.0295045426278326</v>
      </c>
    </row>
    <row r="1014" spans="1:13" x14ac:dyDescent="0.3">
      <c r="A1014">
        <v>1012</v>
      </c>
      <c r="B1014">
        <f t="shared" si="73"/>
        <v>2.7707049965776864</v>
      </c>
      <c r="C1014">
        <f t="shared" si="74"/>
        <v>33.5</v>
      </c>
      <c r="D1014">
        <v>1</v>
      </c>
      <c r="E1014">
        <v>94.241699999999994</v>
      </c>
      <c r="F1014">
        <v>3.7929999999999998E-2</v>
      </c>
      <c r="G1014">
        <v>83.194999999999993</v>
      </c>
      <c r="H1014">
        <v>85.926000000000002</v>
      </c>
      <c r="I1014">
        <f>VLOOKUP($C1014,'Boys CDC 0-20'!$B$2:$F$243,3,FALSE)</f>
        <v>-0.124251789</v>
      </c>
      <c r="J1014">
        <f>VLOOKUP($C1014,'Boys CDC 0-20'!$B$2:$F$243,4,FALSE)</f>
        <v>93.358465460000005</v>
      </c>
      <c r="K1014">
        <f>VLOOKUP($C1014,'Boys CDC 0-20'!$B$2:$F$243,5,FALSE)</f>
        <v>4.0844062E-2</v>
      </c>
      <c r="L1014">
        <f t="shared" si="72"/>
        <v>-2.0416465200055662</v>
      </c>
      <c r="M1014">
        <f t="shared" si="75"/>
        <v>2.0593303617863863</v>
      </c>
    </row>
    <row r="1015" spans="1:13" x14ac:dyDescent="0.3">
      <c r="A1015">
        <v>1013</v>
      </c>
      <c r="B1015">
        <f t="shared" si="73"/>
        <v>2.7734428473648185</v>
      </c>
      <c r="C1015">
        <f t="shared" si="74"/>
        <v>33.5</v>
      </c>
      <c r="D1015">
        <v>1</v>
      </c>
      <c r="E1015">
        <v>94.264200000000002</v>
      </c>
      <c r="F1015">
        <v>3.7940000000000002E-2</v>
      </c>
      <c r="G1015">
        <v>83.212000000000003</v>
      </c>
      <c r="H1015">
        <v>85.944000000000003</v>
      </c>
      <c r="I1015">
        <f>VLOOKUP($C1015,'Boys CDC 0-20'!$B$2:$F$243,3,FALSE)</f>
        <v>-0.124251789</v>
      </c>
      <c r="J1015">
        <f>VLOOKUP($C1015,'Boys CDC 0-20'!$B$2:$F$243,4,FALSE)</f>
        <v>93.358465460000005</v>
      </c>
      <c r="K1015">
        <f>VLOOKUP($C1015,'Boys CDC 0-20'!$B$2:$F$243,5,FALSE)</f>
        <v>4.0844062E-2</v>
      </c>
      <c r="L1015">
        <f t="shared" si="72"/>
        <v>-2.0364651509329699</v>
      </c>
      <c r="M1015">
        <f t="shared" si="75"/>
        <v>2.0851834524705195</v>
      </c>
    </row>
    <row r="1016" spans="1:13" x14ac:dyDescent="0.3">
      <c r="A1016">
        <v>1014</v>
      </c>
      <c r="B1016">
        <f t="shared" si="73"/>
        <v>2.7761806981519506</v>
      </c>
      <c r="C1016">
        <f t="shared" si="74"/>
        <v>33.5</v>
      </c>
      <c r="D1016">
        <v>1</v>
      </c>
      <c r="E1016">
        <v>94.286699999999996</v>
      </c>
      <c r="F1016">
        <v>3.7949999999999998E-2</v>
      </c>
      <c r="G1016">
        <v>83.228999999999999</v>
      </c>
      <c r="H1016">
        <v>85.962999999999994</v>
      </c>
      <c r="I1016">
        <f>VLOOKUP($C1016,'Boys CDC 0-20'!$B$2:$F$243,3,FALSE)</f>
        <v>-0.124251789</v>
      </c>
      <c r="J1016">
        <f>VLOOKUP($C1016,'Boys CDC 0-20'!$B$2:$F$243,4,FALSE)</f>
        <v>93.358465460000005</v>
      </c>
      <c r="K1016">
        <f>VLOOKUP($C1016,'Boys CDC 0-20'!$B$2:$F$243,5,FALSE)</f>
        <v>4.0844062E-2</v>
      </c>
      <c r="L1016">
        <f t="shared" si="72"/>
        <v>-2.0309972514216326</v>
      </c>
      <c r="M1016">
        <f t="shared" si="75"/>
        <v>2.1127636711512845</v>
      </c>
    </row>
    <row r="1017" spans="1:13" x14ac:dyDescent="0.3">
      <c r="A1017">
        <v>1015</v>
      </c>
      <c r="B1017">
        <f t="shared" si="73"/>
        <v>2.7789185489390826</v>
      </c>
      <c r="C1017">
        <f t="shared" si="74"/>
        <v>33.5</v>
      </c>
      <c r="D1017">
        <v>1</v>
      </c>
      <c r="E1017">
        <v>94.309200000000004</v>
      </c>
      <c r="F1017">
        <v>3.7960000000000001E-2</v>
      </c>
      <c r="G1017">
        <v>83.245999999999995</v>
      </c>
      <c r="H1017">
        <v>85.980999999999995</v>
      </c>
      <c r="I1017">
        <f>VLOOKUP($C1017,'Boys CDC 0-20'!$B$2:$F$243,3,FALSE)</f>
        <v>-0.124251789</v>
      </c>
      <c r="J1017">
        <f>VLOOKUP($C1017,'Boys CDC 0-20'!$B$2:$F$243,4,FALSE)</f>
        <v>93.358465460000005</v>
      </c>
      <c r="K1017">
        <f>VLOOKUP($C1017,'Boys CDC 0-20'!$B$2:$F$243,5,FALSE)</f>
        <v>4.0844062E-2</v>
      </c>
      <c r="L1017">
        <f t="shared" si="72"/>
        <v>-2.025818389273256</v>
      </c>
      <c r="M1017">
        <f t="shared" si="75"/>
        <v>2.1391699379331399</v>
      </c>
    </row>
    <row r="1018" spans="1:13" x14ac:dyDescent="0.3">
      <c r="A1018">
        <v>1016</v>
      </c>
      <c r="B1018">
        <f t="shared" si="73"/>
        <v>2.7816563997262147</v>
      </c>
      <c r="C1018">
        <f t="shared" si="74"/>
        <v>33.5</v>
      </c>
      <c r="D1018">
        <v>1</v>
      </c>
      <c r="E1018">
        <v>94.331699999999998</v>
      </c>
      <c r="F1018">
        <v>3.7969999999999997E-2</v>
      </c>
      <c r="G1018">
        <v>83.263000000000005</v>
      </c>
      <c r="H1018">
        <v>85.998999999999995</v>
      </c>
      <c r="I1018">
        <f>VLOOKUP($C1018,'Boys CDC 0-20'!$B$2:$F$243,3,FALSE)</f>
        <v>-0.124251789</v>
      </c>
      <c r="J1018">
        <f>VLOOKUP($C1018,'Boys CDC 0-20'!$B$2:$F$243,4,FALSE)</f>
        <v>93.358465460000005</v>
      </c>
      <c r="K1018">
        <f>VLOOKUP($C1018,'Boys CDC 0-20'!$B$2:$F$243,5,FALSE)</f>
        <v>4.0844062E-2</v>
      </c>
      <c r="L1018">
        <f t="shared" si="72"/>
        <v>-2.0206407458810611</v>
      </c>
      <c r="M1018">
        <f t="shared" si="75"/>
        <v>2.1658483893300593</v>
      </c>
    </row>
    <row r="1019" spans="1:13" x14ac:dyDescent="0.3">
      <c r="A1019">
        <v>1017</v>
      </c>
      <c r="B1019">
        <f t="shared" si="73"/>
        <v>2.7843942505133472</v>
      </c>
      <c r="C1019">
        <f t="shared" si="74"/>
        <v>33.5</v>
      </c>
      <c r="D1019">
        <v>1</v>
      </c>
      <c r="E1019">
        <v>94.354100000000003</v>
      </c>
      <c r="F1019">
        <v>3.798E-2</v>
      </c>
      <c r="G1019">
        <v>83.28</v>
      </c>
      <c r="H1019">
        <v>86.016999999999996</v>
      </c>
      <c r="I1019">
        <f>VLOOKUP($C1019,'Boys CDC 0-20'!$B$2:$F$243,3,FALSE)</f>
        <v>-0.124251789</v>
      </c>
      <c r="J1019">
        <f>VLOOKUP($C1019,'Boys CDC 0-20'!$B$2:$F$243,4,FALSE)</f>
        <v>93.358465460000005</v>
      </c>
      <c r="K1019">
        <f>VLOOKUP($C1019,'Boys CDC 0-20'!$B$2:$F$243,5,FALSE)</f>
        <v>4.0844062E-2</v>
      </c>
      <c r="L1019">
        <f t="shared" si="72"/>
        <v>-2.0154643207032965</v>
      </c>
      <c r="M1019">
        <f t="shared" si="75"/>
        <v>2.1928010432318099</v>
      </c>
    </row>
    <row r="1020" spans="1:13" x14ac:dyDescent="0.3">
      <c r="A1020">
        <v>1018</v>
      </c>
      <c r="B1020">
        <f t="shared" si="73"/>
        <v>2.7871321013004793</v>
      </c>
      <c r="C1020">
        <f t="shared" si="74"/>
        <v>33.5</v>
      </c>
      <c r="D1020">
        <v>1</v>
      </c>
      <c r="E1020">
        <v>94.376499999999993</v>
      </c>
      <c r="F1020">
        <v>3.798E-2</v>
      </c>
      <c r="G1020">
        <v>83.3</v>
      </c>
      <c r="H1020">
        <v>86.037999999999997</v>
      </c>
      <c r="I1020">
        <f>VLOOKUP($C1020,'Boys CDC 0-20'!$B$2:$F$243,3,FALSE)</f>
        <v>-0.124251789</v>
      </c>
      <c r="J1020">
        <f>VLOOKUP($C1020,'Boys CDC 0-20'!$B$2:$F$243,4,FALSE)</f>
        <v>93.358465460000005</v>
      </c>
      <c r="K1020">
        <f>VLOOKUP($C1020,'Boys CDC 0-20'!$B$2:$F$243,5,FALSE)</f>
        <v>4.0844062E-2</v>
      </c>
      <c r="L1020">
        <f t="shared" si="72"/>
        <v>-2.0094266969612464</v>
      </c>
      <c r="M1020">
        <f t="shared" si="75"/>
        <v>2.2245950668810757</v>
      </c>
    </row>
    <row r="1021" spans="1:13" x14ac:dyDescent="0.3">
      <c r="A1021">
        <v>1019</v>
      </c>
      <c r="B1021">
        <f t="shared" si="73"/>
        <v>2.7898699520876113</v>
      </c>
      <c r="C1021">
        <f t="shared" si="74"/>
        <v>33.5</v>
      </c>
      <c r="D1021">
        <v>1</v>
      </c>
      <c r="E1021">
        <v>94.399000000000001</v>
      </c>
      <c r="F1021">
        <v>3.7990000000000003E-2</v>
      </c>
      <c r="G1021">
        <v>83.316999999999993</v>
      </c>
      <c r="H1021">
        <v>86.055999999999997</v>
      </c>
      <c r="I1021">
        <f>VLOOKUP($C1021,'Boys CDC 0-20'!$B$2:$F$243,3,FALSE)</f>
        <v>-0.124251789</v>
      </c>
      <c r="J1021">
        <f>VLOOKUP($C1021,'Boys CDC 0-20'!$B$2:$F$243,4,FALSE)</f>
        <v>93.358465460000005</v>
      </c>
      <c r="K1021">
        <f>VLOOKUP($C1021,'Boys CDC 0-20'!$B$2:$F$243,5,FALSE)</f>
        <v>4.0844062E-2</v>
      </c>
      <c r="L1021">
        <f t="shared" si="72"/>
        <v>-2.0042529093910257</v>
      </c>
      <c r="M1021">
        <f t="shared" si="75"/>
        <v>2.2521487732032517</v>
      </c>
    </row>
    <row r="1022" spans="1:13" x14ac:dyDescent="0.3">
      <c r="A1022">
        <v>1020</v>
      </c>
      <c r="B1022">
        <f t="shared" si="73"/>
        <v>2.7926078028747434</v>
      </c>
      <c r="C1022">
        <f t="shared" si="74"/>
        <v>33.5</v>
      </c>
      <c r="D1022">
        <v>1</v>
      </c>
      <c r="E1022">
        <v>94.421400000000006</v>
      </c>
      <c r="F1022">
        <v>3.7999999999999999E-2</v>
      </c>
      <c r="G1022">
        <v>83.334000000000003</v>
      </c>
      <c r="H1022">
        <v>86.073999999999998</v>
      </c>
      <c r="I1022">
        <f>VLOOKUP($C1022,'Boys CDC 0-20'!$B$2:$F$243,3,FALSE)</f>
        <v>-0.124251789</v>
      </c>
      <c r="J1022">
        <f>VLOOKUP($C1022,'Boys CDC 0-20'!$B$2:$F$243,4,FALSE)</f>
        <v>93.358465460000005</v>
      </c>
      <c r="K1022">
        <f>VLOOKUP($C1022,'Boys CDC 0-20'!$B$2:$F$243,5,FALSE)</f>
        <v>4.0844062E-2</v>
      </c>
      <c r="L1022">
        <f t="shared" si="72"/>
        <v>-1.9990803383217777</v>
      </c>
      <c r="M1022">
        <f t="shared" si="75"/>
        <v>2.2799831056402873</v>
      </c>
    </row>
    <row r="1023" spans="1:13" x14ac:dyDescent="0.3">
      <c r="A1023">
        <v>1021</v>
      </c>
      <c r="B1023">
        <f t="shared" si="73"/>
        <v>2.7953456536618755</v>
      </c>
      <c r="C1023">
        <f t="shared" si="74"/>
        <v>33.5</v>
      </c>
      <c r="D1023">
        <v>1</v>
      </c>
      <c r="E1023">
        <v>94.443799999999996</v>
      </c>
      <c r="F1023">
        <v>3.8010000000000002E-2</v>
      </c>
      <c r="G1023">
        <v>83.35</v>
      </c>
      <c r="H1023">
        <v>86.093000000000004</v>
      </c>
      <c r="I1023">
        <f>VLOOKUP($C1023,'Boys CDC 0-20'!$B$2:$F$243,3,FALSE)</f>
        <v>-0.124251789</v>
      </c>
      <c r="J1023">
        <f>VLOOKUP($C1023,'Boys CDC 0-20'!$B$2:$F$243,4,FALSE)</f>
        <v>93.358465460000005</v>
      </c>
      <c r="K1023">
        <f>VLOOKUP($C1023,'Boys CDC 0-20'!$B$2:$F$243,5,FALSE)</f>
        <v>4.0844062E-2</v>
      </c>
      <c r="L1023">
        <f t="shared" si="72"/>
        <v>-1.9936217213495486</v>
      </c>
      <c r="M1023">
        <f t="shared" si="75"/>
        <v>2.3096704873701293</v>
      </c>
    </row>
    <row r="1024" spans="1:13" x14ac:dyDescent="0.3">
      <c r="A1024">
        <v>1022</v>
      </c>
      <c r="B1024">
        <f t="shared" si="73"/>
        <v>2.7980835044490076</v>
      </c>
      <c r="C1024">
        <f t="shared" si="74"/>
        <v>33.5</v>
      </c>
      <c r="D1024">
        <v>1</v>
      </c>
      <c r="E1024">
        <v>94.466200000000001</v>
      </c>
      <c r="F1024">
        <v>3.8019999999999998E-2</v>
      </c>
      <c r="G1024">
        <v>83.367000000000004</v>
      </c>
      <c r="H1024">
        <v>86.111000000000004</v>
      </c>
      <c r="I1024">
        <f>VLOOKUP($C1024,'Boys CDC 0-20'!$B$2:$F$243,3,FALSE)</f>
        <v>-0.124251789</v>
      </c>
      <c r="J1024">
        <f>VLOOKUP($C1024,'Boys CDC 0-20'!$B$2:$F$243,4,FALSE)</f>
        <v>93.358465460000005</v>
      </c>
      <c r="K1024">
        <f>VLOOKUP($C1024,'Boys CDC 0-20'!$B$2:$F$243,5,FALSE)</f>
        <v>4.0844062E-2</v>
      </c>
      <c r="L1024">
        <f t="shared" si="72"/>
        <v>-1.9884516491691797</v>
      </c>
      <c r="M1024">
        <f t="shared" si="75"/>
        <v>2.3380880700750297</v>
      </c>
    </row>
    <row r="1025" spans="1:13" x14ac:dyDescent="0.3">
      <c r="A1025">
        <v>1023</v>
      </c>
      <c r="B1025">
        <f t="shared" si="73"/>
        <v>2.8008213552361396</v>
      </c>
      <c r="C1025">
        <f t="shared" si="74"/>
        <v>33.5</v>
      </c>
      <c r="D1025">
        <v>1</v>
      </c>
      <c r="E1025">
        <v>94.488500000000002</v>
      </c>
      <c r="F1025">
        <v>3.8019999999999998E-2</v>
      </c>
      <c r="G1025">
        <v>83.387</v>
      </c>
      <c r="H1025">
        <v>86.131</v>
      </c>
      <c r="I1025">
        <f>VLOOKUP($C1025,'Boys CDC 0-20'!$B$2:$F$243,3,FALSE)</f>
        <v>-0.124251789</v>
      </c>
      <c r="J1025">
        <f>VLOOKUP($C1025,'Boys CDC 0-20'!$B$2:$F$243,4,FALSE)</f>
        <v>93.358465460000005</v>
      </c>
      <c r="K1025">
        <f>VLOOKUP($C1025,'Boys CDC 0-20'!$B$2:$F$243,5,FALSE)</f>
        <v>4.0844062E-2</v>
      </c>
      <c r="L1025">
        <f t="shared" si="72"/>
        <v>-1.9827085493262628</v>
      </c>
      <c r="M1025">
        <f t="shared" si="75"/>
        <v>2.3699997038455169</v>
      </c>
    </row>
    <row r="1026" spans="1:13" x14ac:dyDescent="0.3">
      <c r="A1026">
        <v>1024</v>
      </c>
      <c r="B1026">
        <f t="shared" si="73"/>
        <v>2.8035592060232717</v>
      </c>
      <c r="C1026">
        <f t="shared" si="74"/>
        <v>33.5</v>
      </c>
      <c r="D1026">
        <v>1</v>
      </c>
      <c r="E1026">
        <v>94.510900000000007</v>
      </c>
      <c r="F1026">
        <v>3.8030000000000001E-2</v>
      </c>
      <c r="G1026">
        <v>83.403999999999996</v>
      </c>
      <c r="H1026">
        <v>86.149000000000001</v>
      </c>
      <c r="I1026">
        <f>VLOOKUP($C1026,'Boys CDC 0-20'!$B$2:$F$243,3,FALSE)</f>
        <v>-0.124251789</v>
      </c>
      <c r="J1026">
        <f>VLOOKUP($C1026,'Boys CDC 0-20'!$B$2:$F$243,4,FALSE)</f>
        <v>93.358465460000005</v>
      </c>
      <c r="K1026">
        <f>VLOOKUP($C1026,'Boys CDC 0-20'!$B$2:$F$243,5,FALSE)</f>
        <v>4.0844062E-2</v>
      </c>
      <c r="L1026">
        <f t="shared" ref="L1026:L1089" si="76">(((H1026/J1026)^I1026)-1)/(I1026*K1026)</f>
        <v>-1.9775410411990819</v>
      </c>
      <c r="M1026">
        <f t="shared" si="75"/>
        <v>2.3990253092548124</v>
      </c>
    </row>
    <row r="1027" spans="1:13" x14ac:dyDescent="0.3">
      <c r="A1027">
        <v>1025</v>
      </c>
      <c r="B1027">
        <f t="shared" ref="B1027:B1090" si="77">A1027/365.25</f>
        <v>2.8062970568104038</v>
      </c>
      <c r="C1027">
        <f t="shared" ref="C1027:C1090" si="78">IF(B1027=0,0,INT(B1027*12)+0.5)</f>
        <v>33.5</v>
      </c>
      <c r="D1027">
        <v>1</v>
      </c>
      <c r="E1027">
        <v>94.533199999999994</v>
      </c>
      <c r="F1027">
        <v>3.8039999999999997E-2</v>
      </c>
      <c r="G1027">
        <v>83.421000000000006</v>
      </c>
      <c r="H1027">
        <v>86.168000000000006</v>
      </c>
      <c r="I1027">
        <f>VLOOKUP($C1027,'Boys CDC 0-20'!$B$2:$F$243,3,FALSE)</f>
        <v>-0.124251789</v>
      </c>
      <c r="J1027">
        <f>VLOOKUP($C1027,'Boys CDC 0-20'!$B$2:$F$243,4,FALSE)</f>
        <v>93.358465460000005</v>
      </c>
      <c r="K1027">
        <f>VLOOKUP($C1027,'Boys CDC 0-20'!$B$2:$F$243,5,FALSE)</f>
        <v>4.0844062E-2</v>
      </c>
      <c r="L1027">
        <f t="shared" si="76"/>
        <v>-1.9720877660050351</v>
      </c>
      <c r="M1027">
        <f t="shared" ref="M1027:M1090" si="79">(_xlfn.NORM.S.DIST(L1027,TRUE))*100</f>
        <v>2.4299794154702852</v>
      </c>
    </row>
    <row r="1028" spans="1:13" x14ac:dyDescent="0.3">
      <c r="A1028">
        <v>1026</v>
      </c>
      <c r="B1028">
        <f t="shared" si="77"/>
        <v>2.8090349075975358</v>
      </c>
      <c r="C1028">
        <f t="shared" si="78"/>
        <v>33.5</v>
      </c>
      <c r="D1028">
        <v>1</v>
      </c>
      <c r="E1028">
        <v>94.555599999999998</v>
      </c>
      <c r="F1028">
        <v>3.805E-2</v>
      </c>
      <c r="G1028">
        <v>83.436999999999998</v>
      </c>
      <c r="H1028">
        <v>86.186000000000007</v>
      </c>
      <c r="I1028">
        <f>VLOOKUP($C1028,'Boys CDC 0-20'!$B$2:$F$243,3,FALSE)</f>
        <v>-0.124251789</v>
      </c>
      <c r="J1028">
        <f>VLOOKUP($C1028,'Boys CDC 0-20'!$B$2:$F$243,4,FALSE)</f>
        <v>93.358465460000005</v>
      </c>
      <c r="K1028">
        <f>VLOOKUP($C1028,'Boys CDC 0-20'!$B$2:$F$243,5,FALSE)</f>
        <v>4.0844062E-2</v>
      </c>
      <c r="L1028">
        <f t="shared" si="76"/>
        <v>-1.966922752148202</v>
      </c>
      <c r="M1028">
        <f t="shared" si="79"/>
        <v>2.4596058539789341</v>
      </c>
    </row>
    <row r="1029" spans="1:13" x14ac:dyDescent="0.3">
      <c r="A1029">
        <v>1027</v>
      </c>
      <c r="B1029">
        <f t="shared" si="77"/>
        <v>2.8117727583846679</v>
      </c>
      <c r="C1029">
        <f t="shared" si="78"/>
        <v>33.5</v>
      </c>
      <c r="D1029">
        <v>1</v>
      </c>
      <c r="E1029">
        <v>94.5779</v>
      </c>
      <c r="F1029">
        <v>3.8059999999999997E-2</v>
      </c>
      <c r="G1029">
        <v>83.453999999999994</v>
      </c>
      <c r="H1029">
        <v>86.203999999999994</v>
      </c>
      <c r="I1029">
        <f>VLOOKUP($C1029,'Boys CDC 0-20'!$B$2:$F$243,3,FALSE)</f>
        <v>-0.124251789</v>
      </c>
      <c r="J1029">
        <f>VLOOKUP($C1029,'Boys CDC 0-20'!$B$2:$F$243,4,FALSE)</f>
        <v>93.358465460000005</v>
      </c>
      <c r="K1029">
        <f>VLOOKUP($C1029,'Boys CDC 0-20'!$B$2:$F$243,5,FALSE)</f>
        <v>4.0844062E-2</v>
      </c>
      <c r="L1029">
        <f t="shared" si="76"/>
        <v>-1.9617589508978359</v>
      </c>
      <c r="M1029">
        <f t="shared" si="79"/>
        <v>2.4895277440832682</v>
      </c>
    </row>
    <row r="1030" spans="1:13" x14ac:dyDescent="0.3">
      <c r="A1030">
        <v>1028</v>
      </c>
      <c r="B1030">
        <f t="shared" si="77"/>
        <v>2.8145106091718</v>
      </c>
      <c r="C1030">
        <f t="shared" si="78"/>
        <v>33.5</v>
      </c>
      <c r="D1030">
        <v>1</v>
      </c>
      <c r="E1030">
        <v>94.600200000000001</v>
      </c>
      <c r="F1030">
        <v>3.807E-2</v>
      </c>
      <c r="G1030">
        <v>83.471000000000004</v>
      </c>
      <c r="H1030">
        <v>86.221999999999994</v>
      </c>
      <c r="I1030">
        <f>VLOOKUP($C1030,'Boys CDC 0-20'!$B$2:$F$243,3,FALSE)</f>
        <v>-0.124251789</v>
      </c>
      <c r="J1030">
        <f>VLOOKUP($C1030,'Boys CDC 0-20'!$B$2:$F$243,4,FALSE)</f>
        <v>93.358465460000005</v>
      </c>
      <c r="K1030">
        <f>VLOOKUP($C1030,'Boys CDC 0-20'!$B$2:$F$243,5,FALSE)</f>
        <v>4.0844062E-2</v>
      </c>
      <c r="L1030">
        <f t="shared" si="76"/>
        <v>-1.9565963617161675</v>
      </c>
      <c r="M1030">
        <f t="shared" si="79"/>
        <v>2.5197471559032145</v>
      </c>
    </row>
    <row r="1031" spans="1:13" x14ac:dyDescent="0.3">
      <c r="A1031">
        <v>1029</v>
      </c>
      <c r="B1031">
        <f t="shared" si="77"/>
        <v>2.817248459958932</v>
      </c>
      <c r="C1031">
        <f t="shared" si="78"/>
        <v>33.5</v>
      </c>
      <c r="D1031">
        <v>1</v>
      </c>
      <c r="E1031">
        <v>94.622500000000002</v>
      </c>
      <c r="F1031">
        <v>3.807E-2</v>
      </c>
      <c r="G1031">
        <v>83.491</v>
      </c>
      <c r="H1031">
        <v>86.242000000000004</v>
      </c>
      <c r="I1031">
        <f>VLOOKUP($C1031,'Boys CDC 0-20'!$B$2:$F$243,3,FALSE)</f>
        <v>-0.124251789</v>
      </c>
      <c r="J1031">
        <f>VLOOKUP($C1031,'Boys CDC 0-20'!$B$2:$F$243,4,FALSE)</f>
        <v>93.358465460000005</v>
      </c>
      <c r="K1031">
        <f>VLOOKUP($C1031,'Boys CDC 0-20'!$B$2:$F$243,5,FALSE)</f>
        <v>4.0844062E-2</v>
      </c>
      <c r="L1031">
        <f t="shared" si="76"/>
        <v>-1.9508615724225959</v>
      </c>
      <c r="M1031">
        <f t="shared" si="79"/>
        <v>2.5536757480187386</v>
      </c>
    </row>
    <row r="1032" spans="1:13" x14ac:dyDescent="0.3">
      <c r="A1032">
        <v>1030</v>
      </c>
      <c r="B1032">
        <f t="shared" si="77"/>
        <v>2.8199863107460645</v>
      </c>
      <c r="C1032">
        <f t="shared" si="78"/>
        <v>33.5</v>
      </c>
      <c r="D1032">
        <v>1</v>
      </c>
      <c r="E1032">
        <v>94.6447</v>
      </c>
      <c r="F1032">
        <v>3.8080000000000003E-2</v>
      </c>
      <c r="G1032">
        <v>83.507000000000005</v>
      </c>
      <c r="H1032">
        <v>86.26</v>
      </c>
      <c r="I1032">
        <f>VLOOKUP($C1032,'Boys CDC 0-20'!$B$2:$F$243,3,FALSE)</f>
        <v>-0.124251789</v>
      </c>
      <c r="J1032">
        <f>VLOOKUP($C1032,'Boys CDC 0-20'!$B$2:$F$243,4,FALSE)</f>
        <v>93.358465460000005</v>
      </c>
      <c r="K1032">
        <f>VLOOKUP($C1032,'Boys CDC 0-20'!$B$2:$F$243,5,FALSE)</f>
        <v>4.0844062E-2</v>
      </c>
      <c r="L1032">
        <f t="shared" si="76"/>
        <v>-1.9457015402879783</v>
      </c>
      <c r="M1032">
        <f t="shared" si="79"/>
        <v>2.5845300765718755</v>
      </c>
    </row>
    <row r="1033" spans="1:13" x14ac:dyDescent="0.3">
      <c r="A1033">
        <v>1031</v>
      </c>
      <c r="B1033">
        <f t="shared" si="77"/>
        <v>2.8227241615331966</v>
      </c>
      <c r="C1033">
        <f t="shared" si="78"/>
        <v>33.5</v>
      </c>
      <c r="D1033">
        <v>1</v>
      </c>
      <c r="E1033">
        <v>94.667000000000002</v>
      </c>
      <c r="F1033">
        <v>3.8089999999999999E-2</v>
      </c>
      <c r="G1033">
        <v>83.524000000000001</v>
      </c>
      <c r="H1033">
        <v>86.278999999999996</v>
      </c>
      <c r="I1033">
        <f>VLOOKUP($C1033,'Boys CDC 0-20'!$B$2:$F$243,3,FALSE)</f>
        <v>-0.124251789</v>
      </c>
      <c r="J1033">
        <f>VLOOKUP($C1033,'Boys CDC 0-20'!$B$2:$F$243,4,FALSE)</f>
        <v>93.358465460000005</v>
      </c>
      <c r="K1033">
        <f>VLOOKUP($C1033,'Boys CDC 0-20'!$B$2:$F$243,5,FALSE)</f>
        <v>4.0844062E-2</v>
      </c>
      <c r="L1033">
        <f t="shared" si="76"/>
        <v>-1.9402561528228144</v>
      </c>
      <c r="M1033">
        <f t="shared" si="79"/>
        <v>2.6174283637876044</v>
      </c>
    </row>
    <row r="1034" spans="1:13" x14ac:dyDescent="0.3">
      <c r="A1034">
        <v>1032</v>
      </c>
      <c r="B1034">
        <f t="shared" si="77"/>
        <v>2.8254620123203287</v>
      </c>
      <c r="C1034">
        <f t="shared" si="78"/>
        <v>33.5</v>
      </c>
      <c r="D1034">
        <v>1</v>
      </c>
      <c r="E1034">
        <v>94.689300000000003</v>
      </c>
      <c r="F1034">
        <v>3.8100000000000002E-2</v>
      </c>
      <c r="G1034">
        <v>83.540999999999997</v>
      </c>
      <c r="H1034">
        <v>86.296999999999997</v>
      </c>
      <c r="I1034">
        <f>VLOOKUP($C1034,'Boys CDC 0-20'!$B$2:$F$243,3,FALSE)</f>
        <v>-0.124251789</v>
      </c>
      <c r="J1034">
        <f>VLOOKUP($C1034,'Boys CDC 0-20'!$B$2:$F$243,4,FALSE)</f>
        <v>93.358465460000005</v>
      </c>
      <c r="K1034">
        <f>VLOOKUP($C1034,'Boys CDC 0-20'!$B$2:$F$243,5,FALSE)</f>
        <v>4.0844062E-2</v>
      </c>
      <c r="L1034">
        <f t="shared" si="76"/>
        <v>-1.9350986081461021</v>
      </c>
      <c r="M1034">
        <f t="shared" si="79"/>
        <v>2.6489098148993873</v>
      </c>
    </row>
    <row r="1035" spans="1:13" x14ac:dyDescent="0.3">
      <c r="A1035">
        <v>1033</v>
      </c>
      <c r="B1035">
        <f t="shared" si="77"/>
        <v>2.8281998631074607</v>
      </c>
      <c r="C1035">
        <f t="shared" si="78"/>
        <v>33.5</v>
      </c>
      <c r="D1035">
        <v>1</v>
      </c>
      <c r="E1035">
        <v>94.711500000000001</v>
      </c>
      <c r="F1035">
        <v>3.8109999999999998E-2</v>
      </c>
      <c r="G1035">
        <v>83.557000000000002</v>
      </c>
      <c r="H1035">
        <v>86.314999999999998</v>
      </c>
      <c r="I1035">
        <f>VLOOKUP($C1035,'Boys CDC 0-20'!$B$2:$F$243,3,FALSE)</f>
        <v>-0.124251789</v>
      </c>
      <c r="J1035">
        <f>VLOOKUP($C1035,'Boys CDC 0-20'!$B$2:$F$243,4,FALSE)</f>
        <v>93.358465460000005</v>
      </c>
      <c r="K1035">
        <f>VLOOKUP($C1035,'Boys CDC 0-20'!$B$2:$F$243,5,FALSE)</f>
        <v>4.0844062E-2</v>
      </c>
      <c r="L1035">
        <f t="shared" si="76"/>
        <v>-1.929942272765061</v>
      </c>
      <c r="M1035">
        <f t="shared" si="79"/>
        <v>2.6806995418458421</v>
      </c>
    </row>
    <row r="1036" spans="1:13" x14ac:dyDescent="0.3">
      <c r="A1036">
        <v>1034</v>
      </c>
      <c r="B1036">
        <f t="shared" si="77"/>
        <v>2.8309377138945928</v>
      </c>
      <c r="C1036">
        <f t="shared" si="78"/>
        <v>33.5</v>
      </c>
      <c r="D1036">
        <v>1</v>
      </c>
      <c r="E1036">
        <v>94.733699999999999</v>
      </c>
      <c r="F1036">
        <v>3.8109999999999998E-2</v>
      </c>
      <c r="G1036">
        <v>83.576999999999998</v>
      </c>
      <c r="H1036">
        <v>86.334999999999994</v>
      </c>
      <c r="I1036">
        <f>VLOOKUP($C1036,'Boys CDC 0-20'!$B$2:$F$243,3,FALSE)</f>
        <v>-0.124251789</v>
      </c>
      <c r="J1036">
        <f>VLOOKUP($C1036,'Boys CDC 0-20'!$B$2:$F$243,4,FALSE)</f>
        <v>93.358465460000005</v>
      </c>
      <c r="K1036">
        <f>VLOOKUP($C1036,'Boys CDC 0-20'!$B$2:$F$243,5,FALSE)</f>
        <v>4.0844062E-2</v>
      </c>
      <c r="L1036">
        <f t="shared" si="76"/>
        <v>-1.9242144288887626</v>
      </c>
      <c r="M1036">
        <f t="shared" si="79"/>
        <v>2.7163855630883345</v>
      </c>
    </row>
    <row r="1037" spans="1:13" x14ac:dyDescent="0.3">
      <c r="A1037">
        <v>1035</v>
      </c>
      <c r="B1037">
        <f t="shared" si="77"/>
        <v>2.8336755646817249</v>
      </c>
      <c r="C1037">
        <f t="shared" si="78"/>
        <v>34.5</v>
      </c>
      <c r="D1037">
        <v>1</v>
      </c>
      <c r="E1037">
        <v>94.755899999999997</v>
      </c>
      <c r="F1037">
        <v>3.8120000000000001E-2</v>
      </c>
      <c r="G1037">
        <v>83.593999999999994</v>
      </c>
      <c r="H1037">
        <v>86.352999999999994</v>
      </c>
      <c r="I1037">
        <f>VLOOKUP($C1037,'Boys CDC 0-20'!$B$2:$F$243,3,FALSE)</f>
        <v>-0.21528839599999999</v>
      </c>
      <c r="J1037">
        <f>VLOOKUP($C1037,'Boys CDC 0-20'!$B$2:$F$243,4,FALSE)</f>
        <v>94.008229229999998</v>
      </c>
      <c r="K1037">
        <f>VLOOKUP($C1037,'Boys CDC 0-20'!$B$2:$F$243,5,FALSE)</f>
        <v>4.0758430999999998E-2</v>
      </c>
      <c r="L1037">
        <f t="shared" si="76"/>
        <v>-2.1031266391464762</v>
      </c>
      <c r="M1037">
        <f t="shared" si="79"/>
        <v>1.7727350443201846</v>
      </c>
    </row>
    <row r="1038" spans="1:13" x14ac:dyDescent="0.3">
      <c r="A1038">
        <v>1036</v>
      </c>
      <c r="B1038">
        <f t="shared" si="77"/>
        <v>2.8364134154688569</v>
      </c>
      <c r="C1038">
        <f t="shared" si="78"/>
        <v>34.5</v>
      </c>
      <c r="D1038">
        <v>1</v>
      </c>
      <c r="E1038">
        <v>94.778199999999998</v>
      </c>
      <c r="F1038">
        <v>3.8129999999999997E-2</v>
      </c>
      <c r="G1038">
        <v>83.61</v>
      </c>
      <c r="H1038">
        <v>86.370999999999995</v>
      </c>
      <c r="I1038">
        <f>VLOOKUP($C1038,'Boys CDC 0-20'!$B$2:$F$243,3,FALSE)</f>
        <v>-0.21528839599999999</v>
      </c>
      <c r="J1038">
        <f>VLOOKUP($C1038,'Boys CDC 0-20'!$B$2:$F$243,4,FALSE)</f>
        <v>94.008229229999998</v>
      </c>
      <c r="K1038">
        <f>VLOOKUP($C1038,'Boys CDC 0-20'!$B$2:$F$243,5,FALSE)</f>
        <v>4.0758430999999998E-2</v>
      </c>
      <c r="L1038">
        <f t="shared" si="76"/>
        <v>-2.0979187195845745</v>
      </c>
      <c r="M1038">
        <f t="shared" si="79"/>
        <v>1.7956163036427644</v>
      </c>
    </row>
    <row r="1039" spans="1:13" x14ac:dyDescent="0.3">
      <c r="A1039">
        <v>1037</v>
      </c>
      <c r="B1039">
        <f t="shared" si="77"/>
        <v>2.839151266255989</v>
      </c>
      <c r="C1039">
        <f t="shared" si="78"/>
        <v>34.5</v>
      </c>
      <c r="D1039">
        <v>1</v>
      </c>
      <c r="E1039">
        <v>94.800299999999993</v>
      </c>
      <c r="F1039">
        <v>3.814E-2</v>
      </c>
      <c r="G1039">
        <v>83.626999999999995</v>
      </c>
      <c r="H1039">
        <v>86.388999999999996</v>
      </c>
      <c r="I1039">
        <f>VLOOKUP($C1039,'Boys CDC 0-20'!$B$2:$F$243,3,FALSE)</f>
        <v>-0.21528839599999999</v>
      </c>
      <c r="J1039">
        <f>VLOOKUP($C1039,'Boys CDC 0-20'!$B$2:$F$243,4,FALSE)</f>
        <v>94.008229229999998</v>
      </c>
      <c r="K1039">
        <f>VLOOKUP($C1039,'Boys CDC 0-20'!$B$2:$F$243,5,FALSE)</f>
        <v>4.0758430999999998E-2</v>
      </c>
      <c r="L1039">
        <f t="shared" si="76"/>
        <v>-2.0927121188659425</v>
      </c>
      <c r="M1039">
        <f t="shared" si="79"/>
        <v>1.8187430389023256</v>
      </c>
    </row>
    <row r="1040" spans="1:13" x14ac:dyDescent="0.3">
      <c r="A1040">
        <v>1038</v>
      </c>
      <c r="B1040">
        <f t="shared" si="77"/>
        <v>2.8418891170431211</v>
      </c>
      <c r="C1040">
        <f t="shared" si="78"/>
        <v>34.5</v>
      </c>
      <c r="D1040">
        <v>1</v>
      </c>
      <c r="E1040">
        <v>94.822500000000005</v>
      </c>
      <c r="F1040">
        <v>3.8150000000000003E-2</v>
      </c>
      <c r="G1040">
        <v>83.644000000000005</v>
      </c>
      <c r="H1040">
        <v>86.406999999999996</v>
      </c>
      <c r="I1040">
        <f>VLOOKUP($C1040,'Boys CDC 0-20'!$B$2:$F$243,3,FALSE)</f>
        <v>-0.21528839599999999</v>
      </c>
      <c r="J1040">
        <f>VLOOKUP($C1040,'Boys CDC 0-20'!$B$2:$F$243,4,FALSE)</f>
        <v>94.008229229999998</v>
      </c>
      <c r="K1040">
        <f>VLOOKUP($C1040,'Boys CDC 0-20'!$B$2:$F$243,5,FALSE)</f>
        <v>4.0758430999999998E-2</v>
      </c>
      <c r="L1040">
        <f t="shared" si="76"/>
        <v>-2.0875068363818743</v>
      </c>
      <c r="M1040">
        <f t="shared" si="79"/>
        <v>1.8421171866326131</v>
      </c>
    </row>
    <row r="1041" spans="1:13" x14ac:dyDescent="0.3">
      <c r="A1041">
        <v>1039</v>
      </c>
      <c r="B1041">
        <f t="shared" si="77"/>
        <v>2.8446269678302532</v>
      </c>
      <c r="C1041">
        <f t="shared" si="78"/>
        <v>34.5</v>
      </c>
      <c r="D1041">
        <v>1</v>
      </c>
      <c r="E1041">
        <v>94.844700000000003</v>
      </c>
      <c r="F1041">
        <v>3.8150000000000003E-2</v>
      </c>
      <c r="G1041">
        <v>83.662999999999997</v>
      </c>
      <c r="H1041">
        <v>86.427000000000007</v>
      </c>
      <c r="I1041">
        <f>VLOOKUP($C1041,'Boys CDC 0-20'!$B$2:$F$243,3,FALSE)</f>
        <v>-0.21528839599999999</v>
      </c>
      <c r="J1041">
        <f>VLOOKUP($C1041,'Boys CDC 0-20'!$B$2:$F$243,4,FALSE)</f>
        <v>94.008229229999998</v>
      </c>
      <c r="K1041">
        <f>VLOOKUP($C1041,'Boys CDC 0-20'!$B$2:$F$243,5,FALSE)</f>
        <v>4.0758430999999998E-2</v>
      </c>
      <c r="L1041">
        <f t="shared" si="76"/>
        <v>-2.0817247345151899</v>
      </c>
      <c r="M1041">
        <f t="shared" si="79"/>
        <v>1.868381000368657</v>
      </c>
    </row>
    <row r="1042" spans="1:13" x14ac:dyDescent="0.3">
      <c r="A1042">
        <v>1040</v>
      </c>
      <c r="B1042">
        <f t="shared" si="77"/>
        <v>2.8473648186173852</v>
      </c>
      <c r="C1042">
        <f t="shared" si="78"/>
        <v>34.5</v>
      </c>
      <c r="D1042">
        <v>1</v>
      </c>
      <c r="E1042">
        <v>94.866799999999998</v>
      </c>
      <c r="F1042">
        <v>3.8159999999999999E-2</v>
      </c>
      <c r="G1042">
        <v>83.68</v>
      </c>
      <c r="H1042">
        <v>86.444999999999993</v>
      </c>
      <c r="I1042">
        <f>VLOOKUP($C1042,'Boys CDC 0-20'!$B$2:$F$243,3,FALSE)</f>
        <v>-0.21528839599999999</v>
      </c>
      <c r="J1042">
        <f>VLOOKUP($C1042,'Boys CDC 0-20'!$B$2:$F$243,4,FALSE)</f>
        <v>94.008229229999998</v>
      </c>
      <c r="K1042">
        <f>VLOOKUP($C1042,'Boys CDC 0-20'!$B$2:$F$243,5,FALSE)</f>
        <v>4.0758430999999998E-2</v>
      </c>
      <c r="L1042">
        <f t="shared" si="76"/>
        <v>-2.0765222329738284</v>
      </c>
      <c r="M1042">
        <f t="shared" si="79"/>
        <v>1.8922838514814324</v>
      </c>
    </row>
    <row r="1043" spans="1:13" x14ac:dyDescent="0.3">
      <c r="A1043">
        <v>1041</v>
      </c>
      <c r="B1043">
        <f t="shared" si="77"/>
        <v>2.8501026694045173</v>
      </c>
      <c r="C1043">
        <f t="shared" si="78"/>
        <v>34.5</v>
      </c>
      <c r="D1043">
        <v>1</v>
      </c>
      <c r="E1043">
        <v>94.888999999999996</v>
      </c>
      <c r="F1043">
        <v>3.8170000000000003E-2</v>
      </c>
      <c r="G1043">
        <v>83.695999999999998</v>
      </c>
      <c r="H1043">
        <v>86.462999999999994</v>
      </c>
      <c r="I1043">
        <f>VLOOKUP($C1043,'Boys CDC 0-20'!$B$2:$F$243,3,FALSE)</f>
        <v>-0.21528839599999999</v>
      </c>
      <c r="J1043">
        <f>VLOOKUP($C1043,'Boys CDC 0-20'!$B$2:$F$243,4,FALSE)</f>
        <v>94.008229229999998</v>
      </c>
      <c r="K1043">
        <f>VLOOKUP($C1043,'Boys CDC 0-20'!$B$2:$F$243,5,FALSE)</f>
        <v>4.0758430999999998E-2</v>
      </c>
      <c r="L1043">
        <f t="shared" si="76"/>
        <v>-2.0713210477760309</v>
      </c>
      <c r="M1043">
        <f t="shared" si="79"/>
        <v>1.9164401803527347</v>
      </c>
    </row>
    <row r="1044" spans="1:13" x14ac:dyDescent="0.3">
      <c r="A1044">
        <v>1042</v>
      </c>
      <c r="B1044">
        <f t="shared" si="77"/>
        <v>2.8528405201916494</v>
      </c>
      <c r="C1044">
        <f t="shared" si="78"/>
        <v>34.5</v>
      </c>
      <c r="D1044">
        <v>1</v>
      </c>
      <c r="E1044">
        <v>94.911100000000005</v>
      </c>
      <c r="F1044">
        <v>3.8179999999999999E-2</v>
      </c>
      <c r="G1044">
        <v>83.712999999999994</v>
      </c>
      <c r="H1044">
        <v>86.480999999999995</v>
      </c>
      <c r="I1044">
        <f>VLOOKUP($C1044,'Boys CDC 0-20'!$B$2:$F$243,3,FALSE)</f>
        <v>-0.21528839599999999</v>
      </c>
      <c r="J1044">
        <f>VLOOKUP($C1044,'Boys CDC 0-20'!$B$2:$F$243,4,FALSE)</f>
        <v>94.008229229999998</v>
      </c>
      <c r="K1044">
        <f>VLOOKUP($C1044,'Boys CDC 0-20'!$B$2:$F$243,5,FALSE)</f>
        <v>4.0758430999999998E-2</v>
      </c>
      <c r="L1044">
        <f t="shared" si="76"/>
        <v>-2.0661211783147624</v>
      </c>
      <c r="M1044">
        <f t="shared" si="79"/>
        <v>1.940851949241063</v>
      </c>
    </row>
    <row r="1045" spans="1:13" x14ac:dyDescent="0.3">
      <c r="A1045">
        <v>1043</v>
      </c>
      <c r="B1045">
        <f t="shared" si="77"/>
        <v>2.8555783709787819</v>
      </c>
      <c r="C1045">
        <f t="shared" si="78"/>
        <v>34.5</v>
      </c>
      <c r="D1045">
        <v>1</v>
      </c>
      <c r="E1045">
        <v>94.933199999999999</v>
      </c>
      <c r="F1045">
        <v>3.8190000000000002E-2</v>
      </c>
      <c r="G1045">
        <v>83.73</v>
      </c>
      <c r="H1045">
        <v>86.498999999999995</v>
      </c>
      <c r="I1045">
        <f>VLOOKUP($C1045,'Boys CDC 0-20'!$B$2:$F$243,3,FALSE)</f>
        <v>-0.21528839599999999</v>
      </c>
      <c r="J1045">
        <f>VLOOKUP($C1045,'Boys CDC 0-20'!$B$2:$F$243,4,FALSE)</f>
        <v>94.008229229999998</v>
      </c>
      <c r="K1045">
        <f>VLOOKUP($C1045,'Boys CDC 0-20'!$B$2:$F$243,5,FALSE)</f>
        <v>4.0758430999999998E-2</v>
      </c>
      <c r="L1045">
        <f t="shared" si="76"/>
        <v>-2.0609226239834926</v>
      </c>
      <c r="M1045">
        <f t="shared" si="79"/>
        <v>1.9655211264231323</v>
      </c>
    </row>
    <row r="1046" spans="1:13" x14ac:dyDescent="0.3">
      <c r="A1046">
        <v>1044</v>
      </c>
      <c r="B1046">
        <f t="shared" si="77"/>
        <v>2.8583162217659139</v>
      </c>
      <c r="C1046">
        <f t="shared" si="78"/>
        <v>34.5</v>
      </c>
      <c r="D1046">
        <v>1</v>
      </c>
      <c r="E1046">
        <v>94.955299999999994</v>
      </c>
      <c r="F1046">
        <v>3.8190000000000002E-2</v>
      </c>
      <c r="G1046">
        <v>83.748999999999995</v>
      </c>
      <c r="H1046">
        <v>86.519000000000005</v>
      </c>
      <c r="I1046">
        <f>VLOOKUP($C1046,'Boys CDC 0-20'!$B$2:$F$243,3,FALSE)</f>
        <v>-0.21528839599999999</v>
      </c>
      <c r="J1046">
        <f>VLOOKUP($C1046,'Boys CDC 0-20'!$B$2:$F$243,4,FALSE)</f>
        <v>94.008229229999998</v>
      </c>
      <c r="K1046">
        <f>VLOOKUP($C1046,'Boys CDC 0-20'!$B$2:$F$243,5,FALSE)</f>
        <v>4.0758430999999998E-2</v>
      </c>
      <c r="L1046">
        <f t="shared" si="76"/>
        <v>-2.0551479942033812</v>
      </c>
      <c r="M1046">
        <f t="shared" si="79"/>
        <v>1.9932356232810478</v>
      </c>
    </row>
    <row r="1047" spans="1:13" x14ac:dyDescent="0.3">
      <c r="A1047">
        <v>1045</v>
      </c>
      <c r="B1047">
        <f t="shared" si="77"/>
        <v>2.861054072553046</v>
      </c>
      <c r="C1047">
        <f t="shared" si="78"/>
        <v>34.5</v>
      </c>
      <c r="D1047">
        <v>1</v>
      </c>
      <c r="E1047">
        <v>94.977400000000003</v>
      </c>
      <c r="F1047">
        <v>3.8199999999999998E-2</v>
      </c>
      <c r="G1047">
        <v>83.766000000000005</v>
      </c>
      <c r="H1047">
        <v>86.537000000000006</v>
      </c>
      <c r="I1047">
        <f>VLOOKUP($C1047,'Boys CDC 0-20'!$B$2:$F$243,3,FALSE)</f>
        <v>-0.21528839599999999</v>
      </c>
      <c r="J1047">
        <f>VLOOKUP($C1047,'Boys CDC 0-20'!$B$2:$F$243,4,FALSE)</f>
        <v>94.008229229999998</v>
      </c>
      <c r="K1047">
        <f>VLOOKUP($C1047,'Boys CDC 0-20'!$B$2:$F$243,5,FALSE)</f>
        <v>4.0758430999999998E-2</v>
      </c>
      <c r="L1047">
        <f t="shared" si="76"/>
        <v>-2.0499522142674156</v>
      </c>
      <c r="M1047">
        <f t="shared" si="79"/>
        <v>2.01845470822601</v>
      </c>
    </row>
    <row r="1048" spans="1:13" x14ac:dyDescent="0.3">
      <c r="A1048">
        <v>1046</v>
      </c>
      <c r="B1048">
        <f t="shared" si="77"/>
        <v>2.8637919233401781</v>
      </c>
      <c r="C1048">
        <f t="shared" si="78"/>
        <v>34.5</v>
      </c>
      <c r="D1048">
        <v>1</v>
      </c>
      <c r="E1048">
        <v>94.999499999999998</v>
      </c>
      <c r="F1048">
        <v>3.8210000000000001E-2</v>
      </c>
      <c r="G1048">
        <v>83.781999999999996</v>
      </c>
      <c r="H1048">
        <v>86.555000000000007</v>
      </c>
      <c r="I1048">
        <f>VLOOKUP($C1048,'Boys CDC 0-20'!$B$2:$F$243,3,FALSE)</f>
        <v>-0.21528839599999999</v>
      </c>
      <c r="J1048">
        <f>VLOOKUP($C1048,'Boys CDC 0-20'!$B$2:$F$243,4,FALSE)</f>
        <v>94.008229229999998</v>
      </c>
      <c r="K1048">
        <f>VLOOKUP($C1048,'Boys CDC 0-20'!$B$2:$F$243,5,FALSE)</f>
        <v>4.0758430999999998E-2</v>
      </c>
      <c r="L1048">
        <f t="shared" si="76"/>
        <v>-2.0447577475768011</v>
      </c>
      <c r="M1048">
        <f t="shared" si="79"/>
        <v>2.0439373624243169</v>
      </c>
    </row>
    <row r="1049" spans="1:13" x14ac:dyDescent="0.3">
      <c r="A1049">
        <v>1047</v>
      </c>
      <c r="B1049">
        <f t="shared" si="77"/>
        <v>2.8665297741273101</v>
      </c>
      <c r="C1049">
        <f t="shared" si="78"/>
        <v>34.5</v>
      </c>
      <c r="D1049">
        <v>1</v>
      </c>
      <c r="E1049">
        <v>95.021600000000007</v>
      </c>
      <c r="F1049">
        <v>3.8219999999999997E-2</v>
      </c>
      <c r="G1049">
        <v>83.799000000000007</v>
      </c>
      <c r="H1049">
        <v>86.572999999999993</v>
      </c>
      <c r="I1049">
        <f>VLOOKUP($C1049,'Boys CDC 0-20'!$B$2:$F$243,3,FALSE)</f>
        <v>-0.21528839599999999</v>
      </c>
      <c r="J1049">
        <f>VLOOKUP($C1049,'Boys CDC 0-20'!$B$2:$F$243,4,FALSE)</f>
        <v>94.008229229999998</v>
      </c>
      <c r="K1049">
        <f>VLOOKUP($C1049,'Boys CDC 0-20'!$B$2:$F$243,5,FALSE)</f>
        <v>4.0758430999999998E-2</v>
      </c>
      <c r="L1049">
        <f t="shared" si="76"/>
        <v>-2.039564593526678</v>
      </c>
      <c r="M1049">
        <f t="shared" si="79"/>
        <v>2.0696855778669683</v>
      </c>
    </row>
    <row r="1050" spans="1:13" x14ac:dyDescent="0.3">
      <c r="A1050">
        <v>1048</v>
      </c>
      <c r="B1050">
        <f t="shared" si="77"/>
        <v>2.8692676249144422</v>
      </c>
      <c r="C1050">
        <f t="shared" si="78"/>
        <v>34.5</v>
      </c>
      <c r="D1050">
        <v>1</v>
      </c>
      <c r="E1050">
        <v>95.043599999999998</v>
      </c>
      <c r="F1050">
        <v>3.8219999999999997E-2</v>
      </c>
      <c r="G1050">
        <v>83.817999999999998</v>
      </c>
      <c r="H1050">
        <v>86.593000000000004</v>
      </c>
      <c r="I1050">
        <f>VLOOKUP($C1050,'Boys CDC 0-20'!$B$2:$F$243,3,FALSE)</f>
        <v>-0.21528839599999999</v>
      </c>
      <c r="J1050">
        <f>VLOOKUP($C1050,'Boys CDC 0-20'!$B$2:$F$243,4,FALSE)</f>
        <v>94.008229229999998</v>
      </c>
      <c r="K1050">
        <f>VLOOKUP($C1050,'Boys CDC 0-20'!$B$2:$F$243,5,FALSE)</f>
        <v>4.0758430999999998E-2</v>
      </c>
      <c r="L1050">
        <f t="shared" si="76"/>
        <v>-2.033795961141196</v>
      </c>
      <c r="M1050">
        <f t="shared" si="79"/>
        <v>2.0986085965560664</v>
      </c>
    </row>
    <row r="1051" spans="1:13" x14ac:dyDescent="0.3">
      <c r="A1051">
        <v>1049</v>
      </c>
      <c r="B1051">
        <f t="shared" si="77"/>
        <v>2.8720054757015743</v>
      </c>
      <c r="C1051">
        <f t="shared" si="78"/>
        <v>34.5</v>
      </c>
      <c r="D1051">
        <v>1</v>
      </c>
      <c r="E1051">
        <v>95.065700000000007</v>
      </c>
      <c r="F1051">
        <v>3.823E-2</v>
      </c>
      <c r="G1051">
        <v>83.834999999999994</v>
      </c>
      <c r="H1051">
        <v>86.611000000000004</v>
      </c>
      <c r="I1051">
        <f>VLOOKUP($C1051,'Boys CDC 0-20'!$B$2:$F$243,3,FALSE)</f>
        <v>-0.21528839599999999</v>
      </c>
      <c r="J1051">
        <f>VLOOKUP($C1051,'Boys CDC 0-20'!$B$2:$F$243,4,FALSE)</f>
        <v>94.008229229999998</v>
      </c>
      <c r="K1051">
        <f>VLOOKUP($C1051,'Boys CDC 0-20'!$B$2:$F$243,5,FALSE)</f>
        <v>4.0758430999999998E-2</v>
      </c>
      <c r="L1051">
        <f t="shared" si="76"/>
        <v>-2.0286055762362221</v>
      </c>
      <c r="M1051">
        <f t="shared" si="79"/>
        <v>2.1249240075611948</v>
      </c>
    </row>
    <row r="1052" spans="1:13" x14ac:dyDescent="0.3">
      <c r="A1052">
        <v>1050</v>
      </c>
      <c r="B1052">
        <f t="shared" si="77"/>
        <v>2.8747433264887063</v>
      </c>
      <c r="C1052">
        <f t="shared" si="78"/>
        <v>34.5</v>
      </c>
      <c r="D1052">
        <v>1</v>
      </c>
      <c r="E1052">
        <v>95.087699999999998</v>
      </c>
      <c r="F1052">
        <v>3.8240000000000003E-2</v>
      </c>
      <c r="G1052">
        <v>83.850999999999999</v>
      </c>
      <c r="H1052">
        <v>86.629000000000005</v>
      </c>
      <c r="I1052">
        <f>VLOOKUP($C1052,'Boys CDC 0-20'!$B$2:$F$243,3,FALSE)</f>
        <v>-0.21528839599999999</v>
      </c>
      <c r="J1052">
        <f>VLOOKUP($C1052,'Boys CDC 0-20'!$B$2:$F$243,4,FALSE)</f>
        <v>94.008229229999998</v>
      </c>
      <c r="K1052">
        <f>VLOOKUP($C1052,'Boys CDC 0-20'!$B$2:$F$243,5,FALSE)</f>
        <v>4.0758430999999998E-2</v>
      </c>
      <c r="L1052">
        <f t="shared" si="76"/>
        <v>-2.0234165020922799</v>
      </c>
      <c r="M1052">
        <f t="shared" si="79"/>
        <v>2.1515112118859867</v>
      </c>
    </row>
    <row r="1053" spans="1:13" x14ac:dyDescent="0.3">
      <c r="A1053">
        <v>1051</v>
      </c>
      <c r="B1053">
        <f t="shared" si="77"/>
        <v>2.8774811772758384</v>
      </c>
      <c r="C1053">
        <f t="shared" si="78"/>
        <v>34.5</v>
      </c>
      <c r="D1053">
        <v>1</v>
      </c>
      <c r="E1053">
        <v>95.109700000000004</v>
      </c>
      <c r="F1053">
        <v>3.8249999999999999E-2</v>
      </c>
      <c r="G1053">
        <v>83.867999999999995</v>
      </c>
      <c r="H1053">
        <v>86.647000000000006</v>
      </c>
      <c r="I1053">
        <f>VLOOKUP($C1053,'Boys CDC 0-20'!$B$2:$F$243,3,FALSE)</f>
        <v>-0.21528839599999999</v>
      </c>
      <c r="J1053">
        <f>VLOOKUP($C1053,'Boys CDC 0-20'!$B$2:$F$243,4,FALSE)</f>
        <v>94.008229229999998</v>
      </c>
      <c r="K1053">
        <f>VLOOKUP($C1053,'Boys CDC 0-20'!$B$2:$F$243,5,FALSE)</f>
        <v>4.0758430999999998E-2</v>
      </c>
      <c r="L1053">
        <f t="shared" si="76"/>
        <v>-2.0182287381061292</v>
      </c>
      <c r="M1053">
        <f t="shared" si="79"/>
        <v>2.178372223503251</v>
      </c>
    </row>
    <row r="1054" spans="1:13" x14ac:dyDescent="0.3">
      <c r="A1054">
        <v>1052</v>
      </c>
      <c r="B1054">
        <f t="shared" si="77"/>
        <v>2.8802190280629705</v>
      </c>
      <c r="C1054">
        <f t="shared" si="78"/>
        <v>34.5</v>
      </c>
      <c r="D1054">
        <v>1</v>
      </c>
      <c r="E1054">
        <v>95.131699999999995</v>
      </c>
      <c r="F1054">
        <v>3.8260000000000002E-2</v>
      </c>
      <c r="G1054">
        <v>83.884</v>
      </c>
      <c r="H1054">
        <v>86.664000000000001</v>
      </c>
      <c r="I1054">
        <f>VLOOKUP($C1054,'Boys CDC 0-20'!$B$2:$F$243,3,FALSE)</f>
        <v>-0.21528839599999999</v>
      </c>
      <c r="J1054">
        <f>VLOOKUP($C1054,'Boys CDC 0-20'!$B$2:$F$243,4,FALSE)</f>
        <v>94.008229229999998</v>
      </c>
      <c r="K1054">
        <f>VLOOKUP($C1054,'Boys CDC 0-20'!$B$2:$F$243,5,FALSE)</f>
        <v>4.0758430999999998E-2</v>
      </c>
      <c r="L1054">
        <f t="shared" si="76"/>
        <v>-2.0133303856868467</v>
      </c>
      <c r="M1054">
        <f t="shared" si="79"/>
        <v>2.2039941887715897</v>
      </c>
    </row>
    <row r="1055" spans="1:13" x14ac:dyDescent="0.3">
      <c r="A1055">
        <v>1053</v>
      </c>
      <c r="B1055">
        <f t="shared" si="77"/>
        <v>2.8829568788501025</v>
      </c>
      <c r="C1055">
        <f t="shared" si="78"/>
        <v>34.5</v>
      </c>
      <c r="D1055">
        <v>1</v>
      </c>
      <c r="E1055">
        <v>95.153700000000001</v>
      </c>
      <c r="F1055">
        <v>3.8260000000000002E-2</v>
      </c>
      <c r="G1055">
        <v>83.903000000000006</v>
      </c>
      <c r="H1055">
        <v>86.683999999999997</v>
      </c>
      <c r="I1055">
        <f>VLOOKUP($C1055,'Boys CDC 0-20'!$B$2:$F$243,3,FALSE)</f>
        <v>-0.21528839599999999</v>
      </c>
      <c r="J1055">
        <f>VLOOKUP($C1055,'Boys CDC 0-20'!$B$2:$F$243,4,FALSE)</f>
        <v>94.008229229999998</v>
      </c>
      <c r="K1055">
        <f>VLOOKUP($C1055,'Boys CDC 0-20'!$B$2:$F$243,5,FALSE)</f>
        <v>4.0758430999999998E-2</v>
      </c>
      <c r="L1055">
        <f t="shared" si="76"/>
        <v>-2.0075691129261388</v>
      </c>
      <c r="M1055">
        <f t="shared" si="79"/>
        <v>2.2344549755864924</v>
      </c>
    </row>
    <row r="1056" spans="1:13" x14ac:dyDescent="0.3">
      <c r="A1056">
        <v>1054</v>
      </c>
      <c r="B1056">
        <f t="shared" si="77"/>
        <v>2.8856947296372346</v>
      </c>
      <c r="C1056">
        <f t="shared" si="78"/>
        <v>34.5</v>
      </c>
      <c r="D1056">
        <v>1</v>
      </c>
      <c r="E1056">
        <v>95.175700000000006</v>
      </c>
      <c r="F1056">
        <v>3.8269999999999998E-2</v>
      </c>
      <c r="G1056">
        <v>83.92</v>
      </c>
      <c r="H1056">
        <v>86.701999999999998</v>
      </c>
      <c r="I1056">
        <f>VLOOKUP($C1056,'Boys CDC 0-20'!$B$2:$F$243,3,FALSE)</f>
        <v>-0.21528839599999999</v>
      </c>
      <c r="J1056">
        <f>VLOOKUP($C1056,'Boys CDC 0-20'!$B$2:$F$243,4,FALSE)</f>
        <v>94.008229229999998</v>
      </c>
      <c r="K1056">
        <f>VLOOKUP($C1056,'Boys CDC 0-20'!$B$2:$F$243,5,FALSE)</f>
        <v>4.0758430999999998E-2</v>
      </c>
      <c r="L1056">
        <f t="shared" si="76"/>
        <v>-2.0023853484662966</v>
      </c>
      <c r="M1056">
        <f t="shared" si="79"/>
        <v>2.2621651515281402</v>
      </c>
    </row>
    <row r="1057" spans="1:13" x14ac:dyDescent="0.3">
      <c r="A1057">
        <v>1055</v>
      </c>
      <c r="B1057">
        <f t="shared" si="77"/>
        <v>2.8884325804243667</v>
      </c>
      <c r="C1057">
        <f t="shared" si="78"/>
        <v>34.5</v>
      </c>
      <c r="D1057">
        <v>1</v>
      </c>
      <c r="E1057">
        <v>95.197699999999998</v>
      </c>
      <c r="F1057">
        <v>3.8280000000000002E-2</v>
      </c>
      <c r="G1057">
        <v>83.936000000000007</v>
      </c>
      <c r="H1057">
        <v>86.72</v>
      </c>
      <c r="I1057">
        <f>VLOOKUP($C1057,'Boys CDC 0-20'!$B$2:$F$243,3,FALSE)</f>
        <v>-0.21528839599999999</v>
      </c>
      <c r="J1057">
        <f>VLOOKUP($C1057,'Boys CDC 0-20'!$B$2:$F$243,4,FALSE)</f>
        <v>94.008229229999998</v>
      </c>
      <c r="K1057">
        <f>VLOOKUP($C1057,'Boys CDC 0-20'!$B$2:$F$243,5,FALSE)</f>
        <v>4.0758430999999998E-2</v>
      </c>
      <c r="L1057">
        <f t="shared" si="76"/>
        <v>-1.9972028917218052</v>
      </c>
      <c r="M1057">
        <f t="shared" si="79"/>
        <v>2.2901573533925244</v>
      </c>
    </row>
    <row r="1058" spans="1:13" x14ac:dyDescent="0.3">
      <c r="A1058">
        <v>1056</v>
      </c>
      <c r="B1058">
        <f t="shared" si="77"/>
        <v>2.8911704312114992</v>
      </c>
      <c r="C1058">
        <f t="shared" si="78"/>
        <v>34.5</v>
      </c>
      <c r="D1058">
        <v>1</v>
      </c>
      <c r="E1058">
        <v>95.219700000000003</v>
      </c>
      <c r="F1058">
        <v>3.8289999999999998E-2</v>
      </c>
      <c r="G1058">
        <v>83.953000000000003</v>
      </c>
      <c r="H1058">
        <v>86.738</v>
      </c>
      <c r="I1058">
        <f>VLOOKUP($C1058,'Boys CDC 0-20'!$B$2:$F$243,3,FALSE)</f>
        <v>-0.21528839599999999</v>
      </c>
      <c r="J1058">
        <f>VLOOKUP($C1058,'Boys CDC 0-20'!$B$2:$F$243,4,FALSE)</f>
        <v>94.008229229999998</v>
      </c>
      <c r="K1058">
        <f>VLOOKUP($C1058,'Boys CDC 0-20'!$B$2:$F$243,5,FALSE)</f>
        <v>4.0758430999999998E-2</v>
      </c>
      <c r="L1058">
        <f t="shared" si="76"/>
        <v>-1.9920217420914244</v>
      </c>
      <c r="M1058">
        <f t="shared" si="79"/>
        <v>2.3184336196567186</v>
      </c>
    </row>
    <row r="1059" spans="1:13" x14ac:dyDescent="0.3">
      <c r="A1059">
        <v>1057</v>
      </c>
      <c r="B1059">
        <f t="shared" si="77"/>
        <v>2.8939082819986313</v>
      </c>
      <c r="C1059">
        <f t="shared" si="78"/>
        <v>34.5</v>
      </c>
      <c r="D1059">
        <v>1</v>
      </c>
      <c r="E1059">
        <v>95.241600000000005</v>
      </c>
      <c r="F1059">
        <v>3.8289999999999998E-2</v>
      </c>
      <c r="G1059">
        <v>83.971999999999994</v>
      </c>
      <c r="H1059">
        <v>86.757999999999996</v>
      </c>
      <c r="I1059">
        <f>VLOOKUP($C1059,'Boys CDC 0-20'!$B$2:$F$243,3,FALSE)</f>
        <v>-0.21528839599999999</v>
      </c>
      <c r="J1059">
        <f>VLOOKUP($C1059,'Boys CDC 0-20'!$B$2:$F$243,4,FALSE)</f>
        <v>94.008229229999998</v>
      </c>
      <c r="K1059">
        <f>VLOOKUP($C1059,'Boys CDC 0-20'!$B$2:$F$243,5,FALSE)</f>
        <v>4.0758430999999998E-2</v>
      </c>
      <c r="L1059">
        <f t="shared" si="76"/>
        <v>-1.9862664414730722</v>
      </c>
      <c r="M1059">
        <f t="shared" si="79"/>
        <v>2.350187340212829</v>
      </c>
    </row>
    <row r="1060" spans="1:13" x14ac:dyDescent="0.3">
      <c r="A1060">
        <v>1058</v>
      </c>
      <c r="B1060">
        <f t="shared" si="77"/>
        <v>2.8966461327857633</v>
      </c>
      <c r="C1060">
        <f t="shared" si="78"/>
        <v>34.5</v>
      </c>
      <c r="D1060">
        <v>1</v>
      </c>
      <c r="E1060">
        <v>95.263599999999997</v>
      </c>
      <c r="F1060">
        <v>3.8300000000000001E-2</v>
      </c>
      <c r="G1060">
        <v>83.989000000000004</v>
      </c>
      <c r="H1060">
        <v>86.775999999999996</v>
      </c>
      <c r="I1060">
        <f>VLOOKUP($C1060,'Boys CDC 0-20'!$B$2:$F$243,3,FALSE)</f>
        <v>-0.21528839599999999</v>
      </c>
      <c r="J1060">
        <f>VLOOKUP($C1060,'Boys CDC 0-20'!$B$2:$F$243,4,FALSE)</f>
        <v>94.008229229999998</v>
      </c>
      <c r="K1060">
        <f>VLOOKUP($C1060,'Boys CDC 0-20'!$B$2:$F$243,5,FALSE)</f>
        <v>4.0758430999999998E-2</v>
      </c>
      <c r="L1060">
        <f t="shared" si="76"/>
        <v>-1.9810880493332035</v>
      </c>
      <c r="M1060">
        <f t="shared" si="79"/>
        <v>2.3790700123567969</v>
      </c>
    </row>
    <row r="1061" spans="1:13" x14ac:dyDescent="0.3">
      <c r="A1061">
        <v>1059</v>
      </c>
      <c r="B1061">
        <f t="shared" si="77"/>
        <v>2.8993839835728954</v>
      </c>
      <c r="C1061">
        <f t="shared" si="78"/>
        <v>34.5</v>
      </c>
      <c r="D1061">
        <v>1</v>
      </c>
      <c r="E1061">
        <v>95.285499999999999</v>
      </c>
      <c r="F1061">
        <v>3.8309999999999997E-2</v>
      </c>
      <c r="G1061">
        <v>84.004999999999995</v>
      </c>
      <c r="H1061">
        <v>86.793000000000006</v>
      </c>
      <c r="I1061">
        <f>VLOOKUP($C1061,'Boys CDC 0-20'!$B$2:$F$243,3,FALSE)</f>
        <v>-0.21528839599999999</v>
      </c>
      <c r="J1061">
        <f>VLOOKUP($C1061,'Boys CDC 0-20'!$B$2:$F$243,4,FALSE)</f>
        <v>94.008229229999998</v>
      </c>
      <c r="K1061">
        <f>VLOOKUP($C1061,'Boys CDC 0-20'!$B$2:$F$243,5,FALSE)</f>
        <v>4.0758430999999998E-2</v>
      </c>
      <c r="L1061">
        <f t="shared" si="76"/>
        <v>-1.9761985441456804</v>
      </c>
      <c r="M1061">
        <f t="shared" si="79"/>
        <v>2.4066147365631356</v>
      </c>
    </row>
    <row r="1062" spans="1:13" x14ac:dyDescent="0.3">
      <c r="A1062">
        <v>1060</v>
      </c>
      <c r="B1062">
        <f t="shared" si="77"/>
        <v>2.9021218343600275</v>
      </c>
      <c r="C1062">
        <f t="shared" si="78"/>
        <v>34.5</v>
      </c>
      <c r="D1062">
        <v>1</v>
      </c>
      <c r="E1062">
        <v>95.307400000000001</v>
      </c>
      <c r="F1062">
        <v>3.832E-2</v>
      </c>
      <c r="G1062">
        <v>84.021000000000001</v>
      </c>
      <c r="H1062">
        <v>86.811000000000007</v>
      </c>
      <c r="I1062">
        <f>VLOOKUP($C1062,'Boys CDC 0-20'!$B$2:$F$243,3,FALSE)</f>
        <v>-0.21528839599999999</v>
      </c>
      <c r="J1062">
        <f>VLOOKUP($C1062,'Boys CDC 0-20'!$B$2:$F$243,4,FALSE)</f>
        <v>94.008229229999998</v>
      </c>
      <c r="K1062">
        <f>VLOOKUP($C1062,'Boys CDC 0-20'!$B$2:$F$243,5,FALSE)</f>
        <v>4.0758430999999998E-2</v>
      </c>
      <c r="L1062">
        <f t="shared" si="76"/>
        <v>-1.9710226894339224</v>
      </c>
      <c r="M1062">
        <f t="shared" si="79"/>
        <v>2.436064030601119</v>
      </c>
    </row>
    <row r="1063" spans="1:13" x14ac:dyDescent="0.3">
      <c r="A1063">
        <v>1061</v>
      </c>
      <c r="B1063">
        <f t="shared" si="77"/>
        <v>2.9048596851471595</v>
      </c>
      <c r="C1063">
        <f t="shared" si="78"/>
        <v>34.5</v>
      </c>
      <c r="D1063">
        <v>1</v>
      </c>
      <c r="E1063">
        <v>95.329300000000003</v>
      </c>
      <c r="F1063">
        <v>3.8330000000000003E-2</v>
      </c>
      <c r="G1063">
        <v>84.037999999999997</v>
      </c>
      <c r="H1063">
        <v>86.828999999999994</v>
      </c>
      <c r="I1063">
        <f>VLOOKUP($C1063,'Boys CDC 0-20'!$B$2:$F$243,3,FALSE)</f>
        <v>-0.21528839599999999</v>
      </c>
      <c r="J1063">
        <f>VLOOKUP($C1063,'Boys CDC 0-20'!$B$2:$F$243,4,FALSE)</f>
        <v>94.008229229999998</v>
      </c>
      <c r="K1063">
        <f>VLOOKUP($C1063,'Boys CDC 0-20'!$B$2:$F$243,5,FALSE)</f>
        <v>4.0758430999999998E-2</v>
      </c>
      <c r="L1063">
        <f t="shared" si="76"/>
        <v>-1.9658481388028928</v>
      </c>
      <c r="M1063">
        <f t="shared" si="79"/>
        <v>2.4658077611235805</v>
      </c>
    </row>
    <row r="1064" spans="1:13" x14ac:dyDescent="0.3">
      <c r="A1064">
        <v>1062</v>
      </c>
      <c r="B1064">
        <f t="shared" si="77"/>
        <v>2.9075975359342916</v>
      </c>
      <c r="C1064">
        <f t="shared" si="78"/>
        <v>34.5</v>
      </c>
      <c r="D1064">
        <v>1</v>
      </c>
      <c r="E1064">
        <v>95.351200000000006</v>
      </c>
      <c r="F1064">
        <v>3.8330000000000003E-2</v>
      </c>
      <c r="G1064">
        <v>84.057000000000002</v>
      </c>
      <c r="H1064">
        <v>86.849000000000004</v>
      </c>
      <c r="I1064">
        <f>VLOOKUP($C1064,'Boys CDC 0-20'!$B$2:$F$243,3,FALSE)</f>
        <v>-0.21528839599999999</v>
      </c>
      <c r="J1064">
        <f>VLOOKUP($C1064,'Boys CDC 0-20'!$B$2:$F$243,4,FALSE)</f>
        <v>94.008229229999998</v>
      </c>
      <c r="K1064">
        <f>VLOOKUP($C1064,'Boys CDC 0-20'!$B$2:$F$243,5,FALSE)</f>
        <v>4.0758430999999998E-2</v>
      </c>
      <c r="L1064">
        <f t="shared" si="76"/>
        <v>-1.960100166850743</v>
      </c>
      <c r="M1064">
        <f t="shared" si="79"/>
        <v>2.4992041877478308</v>
      </c>
    </row>
    <row r="1065" spans="1:13" x14ac:dyDescent="0.3">
      <c r="A1065">
        <v>1063</v>
      </c>
      <c r="B1065">
        <f t="shared" si="77"/>
        <v>2.9103353867214237</v>
      </c>
      <c r="C1065">
        <f t="shared" si="78"/>
        <v>34.5</v>
      </c>
      <c r="D1065">
        <v>1</v>
      </c>
      <c r="E1065">
        <v>95.373099999999994</v>
      </c>
      <c r="F1065">
        <v>3.8339999999999999E-2</v>
      </c>
      <c r="G1065">
        <v>84.072999999999993</v>
      </c>
      <c r="H1065">
        <v>86.867000000000004</v>
      </c>
      <c r="I1065">
        <f>VLOOKUP($C1065,'Boys CDC 0-20'!$B$2:$F$243,3,FALSE)</f>
        <v>-0.21528839599999999</v>
      </c>
      <c r="J1065">
        <f>VLOOKUP($C1065,'Boys CDC 0-20'!$B$2:$F$243,4,FALSE)</f>
        <v>94.008229229999998</v>
      </c>
      <c r="K1065">
        <f>VLOOKUP($C1065,'Boys CDC 0-20'!$B$2:$F$243,5,FALSE)</f>
        <v>4.0758430999999998E-2</v>
      </c>
      <c r="L1065">
        <f t="shared" si="76"/>
        <v>-1.9549283673129303</v>
      </c>
      <c r="M1065">
        <f t="shared" si="79"/>
        <v>2.5295762887530731</v>
      </c>
    </row>
    <row r="1066" spans="1:13" x14ac:dyDescent="0.3">
      <c r="A1066">
        <v>1064</v>
      </c>
      <c r="B1066">
        <f t="shared" si="77"/>
        <v>2.9130732375085557</v>
      </c>
      <c r="C1066">
        <f t="shared" si="78"/>
        <v>34.5</v>
      </c>
      <c r="D1066">
        <v>1</v>
      </c>
      <c r="E1066">
        <v>95.394900000000007</v>
      </c>
      <c r="F1066">
        <v>3.8350000000000002E-2</v>
      </c>
      <c r="G1066">
        <v>84.09</v>
      </c>
      <c r="H1066">
        <v>86.884</v>
      </c>
      <c r="I1066">
        <f>VLOOKUP($C1066,'Boys CDC 0-20'!$B$2:$F$243,3,FALSE)</f>
        <v>-0.21528839599999999</v>
      </c>
      <c r="J1066">
        <f>VLOOKUP($C1066,'Boys CDC 0-20'!$B$2:$F$243,4,FALSE)</f>
        <v>94.008229229999998</v>
      </c>
      <c r="K1066">
        <f>VLOOKUP($C1066,'Boys CDC 0-20'!$B$2:$F$243,5,FALSE)</f>
        <v>4.0758430999999998E-2</v>
      </c>
      <c r="L1066">
        <f t="shared" si="76"/>
        <v>-1.9500450856922202</v>
      </c>
      <c r="M1066">
        <f t="shared" si="79"/>
        <v>2.558537277117114</v>
      </c>
    </row>
    <row r="1067" spans="1:13" x14ac:dyDescent="0.3">
      <c r="A1067">
        <v>1065</v>
      </c>
      <c r="B1067">
        <f t="shared" si="77"/>
        <v>2.9158110882956878</v>
      </c>
      <c r="C1067">
        <f t="shared" si="78"/>
        <v>34.5</v>
      </c>
      <c r="D1067">
        <v>1</v>
      </c>
      <c r="E1067">
        <v>95.416799999999995</v>
      </c>
      <c r="F1067">
        <v>3.8359999999999998E-2</v>
      </c>
      <c r="G1067">
        <v>84.105999999999995</v>
      </c>
      <c r="H1067">
        <v>86.902000000000001</v>
      </c>
      <c r="I1067">
        <f>VLOOKUP($C1067,'Boys CDC 0-20'!$B$2:$F$243,3,FALSE)</f>
        <v>-0.21528839599999999</v>
      </c>
      <c r="J1067">
        <f>VLOOKUP($C1067,'Boys CDC 0-20'!$B$2:$F$243,4,FALSE)</f>
        <v>94.008229229999998</v>
      </c>
      <c r="K1067">
        <f>VLOOKUP($C1067,'Boys CDC 0-20'!$B$2:$F$243,5,FALSE)</f>
        <v>4.0758430999999998E-2</v>
      </c>
      <c r="L1067">
        <f t="shared" si="76"/>
        <v>-1.9448758176982768</v>
      </c>
      <c r="M1067">
        <f t="shared" si="79"/>
        <v>2.5894963080564022</v>
      </c>
    </row>
    <row r="1068" spans="1:13" x14ac:dyDescent="0.3">
      <c r="A1068">
        <v>1066</v>
      </c>
      <c r="B1068">
        <f t="shared" si="77"/>
        <v>2.9185489390828199</v>
      </c>
      <c r="C1068">
        <f t="shared" si="78"/>
        <v>35.5</v>
      </c>
      <c r="D1068">
        <v>1</v>
      </c>
      <c r="E1068">
        <v>95.438599999999994</v>
      </c>
      <c r="F1068">
        <v>3.8359999999999998E-2</v>
      </c>
      <c r="G1068">
        <v>84.125</v>
      </c>
      <c r="H1068">
        <v>86.921999999999997</v>
      </c>
      <c r="I1068">
        <f>VLOOKUP($C1068,'Boys CDC 0-20'!$B$2:$F$243,3,FALSE)</f>
        <v>-0.30385434</v>
      </c>
      <c r="J1068">
        <f>VLOOKUP($C1068,'Boys CDC 0-20'!$B$2:$F$243,4,FALSE)</f>
        <v>94.646369809999996</v>
      </c>
      <c r="K1068">
        <f>VLOOKUP($C1068,'Boys CDC 0-20'!$B$2:$F$243,5,FALSE)</f>
        <v>4.0654311999999998E-2</v>
      </c>
      <c r="L1068">
        <f t="shared" si="76"/>
        <v>-2.1214751862956347</v>
      </c>
      <c r="M1068">
        <f t="shared" si="79"/>
        <v>1.694091697215264</v>
      </c>
    </row>
    <row r="1069" spans="1:13" x14ac:dyDescent="0.3">
      <c r="A1069">
        <v>1067</v>
      </c>
      <c r="B1069">
        <f t="shared" si="77"/>
        <v>2.9212867898699519</v>
      </c>
      <c r="C1069">
        <f t="shared" si="78"/>
        <v>35.5</v>
      </c>
      <c r="D1069">
        <v>1</v>
      </c>
      <c r="E1069">
        <v>95.460499999999996</v>
      </c>
      <c r="F1069">
        <v>3.8370000000000001E-2</v>
      </c>
      <c r="G1069">
        <v>84.141999999999996</v>
      </c>
      <c r="H1069">
        <v>86.94</v>
      </c>
      <c r="I1069">
        <f>VLOOKUP($C1069,'Boys CDC 0-20'!$B$2:$F$243,3,FALSE)</f>
        <v>-0.30385434</v>
      </c>
      <c r="J1069">
        <f>VLOOKUP($C1069,'Boys CDC 0-20'!$B$2:$F$243,4,FALSE)</f>
        <v>94.646369809999996</v>
      </c>
      <c r="K1069">
        <f>VLOOKUP($C1069,'Boys CDC 0-20'!$B$2:$F$243,5,FALSE)</f>
        <v>4.0654311999999998E-2</v>
      </c>
      <c r="L1069">
        <f t="shared" si="76"/>
        <v>-2.1162486696268936</v>
      </c>
      <c r="M1069">
        <f t="shared" si="79"/>
        <v>1.71618319274802</v>
      </c>
    </row>
    <row r="1070" spans="1:13" x14ac:dyDescent="0.3">
      <c r="A1070">
        <v>1068</v>
      </c>
      <c r="B1070">
        <f t="shared" si="77"/>
        <v>2.924024640657084</v>
      </c>
      <c r="C1070">
        <f t="shared" si="78"/>
        <v>35.5</v>
      </c>
      <c r="D1070">
        <v>1</v>
      </c>
      <c r="E1070">
        <v>95.482299999999995</v>
      </c>
      <c r="F1070">
        <v>3.8379999999999997E-2</v>
      </c>
      <c r="G1070">
        <v>84.158000000000001</v>
      </c>
      <c r="H1070">
        <v>86.956999999999994</v>
      </c>
      <c r="I1070">
        <f>VLOOKUP($C1070,'Boys CDC 0-20'!$B$2:$F$243,3,FALSE)</f>
        <v>-0.30385434</v>
      </c>
      <c r="J1070">
        <f>VLOOKUP($C1070,'Boys CDC 0-20'!$B$2:$F$243,4,FALSE)</f>
        <v>94.646369809999996</v>
      </c>
      <c r="K1070">
        <f>VLOOKUP($C1070,'Boys CDC 0-20'!$B$2:$F$243,5,FALSE)</f>
        <v>4.0654311999999998E-2</v>
      </c>
      <c r="L1070">
        <f t="shared" si="76"/>
        <v>-2.1113138103284435</v>
      </c>
      <c r="M1070">
        <f t="shared" si="79"/>
        <v>1.7372673890225454</v>
      </c>
    </row>
    <row r="1071" spans="1:13" x14ac:dyDescent="0.3">
      <c r="A1071">
        <v>1069</v>
      </c>
      <c r="B1071">
        <f t="shared" si="77"/>
        <v>2.9267624914442161</v>
      </c>
      <c r="C1071">
        <f t="shared" si="78"/>
        <v>35.5</v>
      </c>
      <c r="D1071">
        <v>1</v>
      </c>
      <c r="E1071">
        <v>95.504099999999994</v>
      </c>
      <c r="F1071">
        <v>3.8390000000000001E-2</v>
      </c>
      <c r="G1071">
        <v>84.174000000000007</v>
      </c>
      <c r="H1071">
        <v>86.974999999999994</v>
      </c>
      <c r="I1071">
        <f>VLOOKUP($C1071,'Boys CDC 0-20'!$B$2:$F$243,3,FALSE)</f>
        <v>-0.30385434</v>
      </c>
      <c r="J1071">
        <f>VLOOKUP($C1071,'Boys CDC 0-20'!$B$2:$F$243,4,FALSE)</f>
        <v>94.646369809999996</v>
      </c>
      <c r="K1071">
        <f>VLOOKUP($C1071,'Boys CDC 0-20'!$B$2:$F$243,5,FALSE)</f>
        <v>4.0654311999999998E-2</v>
      </c>
      <c r="L1071">
        <f t="shared" si="76"/>
        <v>-2.1060900360761958</v>
      </c>
      <c r="M1071">
        <f t="shared" si="79"/>
        <v>1.7598266089547561</v>
      </c>
    </row>
    <row r="1072" spans="1:13" x14ac:dyDescent="0.3">
      <c r="A1072">
        <v>1070</v>
      </c>
      <c r="B1072">
        <f t="shared" si="77"/>
        <v>2.9295003422313486</v>
      </c>
      <c r="C1072">
        <f t="shared" si="78"/>
        <v>35.5</v>
      </c>
      <c r="D1072">
        <v>1</v>
      </c>
      <c r="E1072">
        <v>95.525899999999993</v>
      </c>
      <c r="F1072">
        <v>3.8390000000000001E-2</v>
      </c>
      <c r="G1072">
        <v>84.192999999999998</v>
      </c>
      <c r="H1072">
        <v>86.995000000000005</v>
      </c>
      <c r="I1072">
        <f>VLOOKUP($C1072,'Boys CDC 0-20'!$B$2:$F$243,3,FALSE)</f>
        <v>-0.30385434</v>
      </c>
      <c r="J1072">
        <f>VLOOKUP($C1072,'Boys CDC 0-20'!$B$2:$F$243,4,FALSE)</f>
        <v>94.646369809999996</v>
      </c>
      <c r="K1072">
        <f>VLOOKUP($C1072,'Boys CDC 0-20'!$B$2:$F$243,5,FALSE)</f>
        <v>4.0654311999999998E-2</v>
      </c>
      <c r="L1072">
        <f t="shared" si="76"/>
        <v>-2.1002874954284163</v>
      </c>
      <c r="M1072">
        <f t="shared" si="79"/>
        <v>1.7851779296626558</v>
      </c>
    </row>
    <row r="1073" spans="1:13" x14ac:dyDescent="0.3">
      <c r="A1073">
        <v>1071</v>
      </c>
      <c r="B1073">
        <f t="shared" si="77"/>
        <v>2.9322381930184807</v>
      </c>
      <c r="C1073">
        <f t="shared" si="78"/>
        <v>35.5</v>
      </c>
      <c r="D1073">
        <v>1</v>
      </c>
      <c r="E1073">
        <v>95.547700000000006</v>
      </c>
      <c r="F1073">
        <v>3.8399999999999997E-2</v>
      </c>
      <c r="G1073">
        <v>84.21</v>
      </c>
      <c r="H1073">
        <v>87.012</v>
      </c>
      <c r="I1073">
        <f>VLOOKUP($C1073,'Boys CDC 0-20'!$B$2:$F$243,3,FALSE)</f>
        <v>-0.30385434</v>
      </c>
      <c r="J1073">
        <f>VLOOKUP($C1073,'Boys CDC 0-20'!$B$2:$F$243,4,FALSE)</f>
        <v>94.646369809999996</v>
      </c>
      <c r="K1073">
        <f>VLOOKUP($C1073,'Boys CDC 0-20'!$B$2:$F$243,5,FALSE)</f>
        <v>4.0654311999999998E-2</v>
      </c>
      <c r="L1073">
        <f t="shared" si="76"/>
        <v>-2.0953567032603813</v>
      </c>
      <c r="M1073">
        <f t="shared" si="79"/>
        <v>1.8069647665738571</v>
      </c>
    </row>
    <row r="1074" spans="1:13" x14ac:dyDescent="0.3">
      <c r="A1074">
        <v>1072</v>
      </c>
      <c r="B1074">
        <f t="shared" si="77"/>
        <v>2.9349760438056127</v>
      </c>
      <c r="C1074">
        <f t="shared" si="78"/>
        <v>35.5</v>
      </c>
      <c r="D1074">
        <v>1</v>
      </c>
      <c r="E1074">
        <v>95.569500000000005</v>
      </c>
      <c r="F1074">
        <v>3.841E-2</v>
      </c>
      <c r="G1074">
        <v>84.225999999999999</v>
      </c>
      <c r="H1074">
        <v>87.03</v>
      </c>
      <c r="I1074">
        <f>VLOOKUP($C1074,'Boys CDC 0-20'!$B$2:$F$243,3,FALSE)</f>
        <v>-0.30385434</v>
      </c>
      <c r="J1074">
        <f>VLOOKUP($C1074,'Boys CDC 0-20'!$B$2:$F$243,4,FALSE)</f>
        <v>94.646369809999996</v>
      </c>
      <c r="K1074">
        <f>VLOOKUP($C1074,'Boys CDC 0-20'!$B$2:$F$243,5,FALSE)</f>
        <v>4.0654311999999998E-2</v>
      </c>
      <c r="L1074">
        <f t="shared" si="76"/>
        <v>-2.0901372333860215</v>
      </c>
      <c r="M1074">
        <f t="shared" si="79"/>
        <v>1.8302736929249066</v>
      </c>
    </row>
    <row r="1075" spans="1:13" x14ac:dyDescent="0.3">
      <c r="A1075">
        <v>1073</v>
      </c>
      <c r="B1075">
        <f t="shared" si="77"/>
        <v>2.9377138945927448</v>
      </c>
      <c r="C1075">
        <f t="shared" si="78"/>
        <v>35.5</v>
      </c>
      <c r="D1075">
        <v>1</v>
      </c>
      <c r="E1075">
        <v>95.591300000000004</v>
      </c>
      <c r="F1075">
        <v>3.8420000000000003E-2</v>
      </c>
      <c r="G1075">
        <v>84.242000000000004</v>
      </c>
      <c r="H1075">
        <v>87.048000000000002</v>
      </c>
      <c r="I1075">
        <f>VLOOKUP($C1075,'Boys CDC 0-20'!$B$2:$F$243,3,FALSE)</f>
        <v>-0.30385434</v>
      </c>
      <c r="J1075">
        <f>VLOOKUP($C1075,'Boys CDC 0-20'!$B$2:$F$243,4,FALSE)</f>
        <v>94.646369809999996</v>
      </c>
      <c r="K1075">
        <f>VLOOKUP($C1075,'Boys CDC 0-20'!$B$2:$F$243,5,FALSE)</f>
        <v>4.0654311999999998E-2</v>
      </c>
      <c r="L1075">
        <f t="shared" si="76"/>
        <v>-2.0849191708562125</v>
      </c>
      <c r="M1075">
        <f t="shared" si="79"/>
        <v>1.8538319089399526</v>
      </c>
    </row>
    <row r="1076" spans="1:13" x14ac:dyDescent="0.3">
      <c r="A1076">
        <v>1074</v>
      </c>
      <c r="B1076">
        <f t="shared" si="77"/>
        <v>2.9404517453798769</v>
      </c>
      <c r="C1076">
        <f t="shared" si="78"/>
        <v>35.5</v>
      </c>
      <c r="D1076">
        <v>1</v>
      </c>
      <c r="E1076">
        <v>95.613</v>
      </c>
      <c r="F1076">
        <v>3.8420000000000003E-2</v>
      </c>
      <c r="G1076">
        <v>84.260999999999996</v>
      </c>
      <c r="H1076">
        <v>87.066999999999993</v>
      </c>
      <c r="I1076">
        <f>VLOOKUP($C1076,'Boys CDC 0-20'!$B$2:$F$243,3,FALSE)</f>
        <v>-0.30385434</v>
      </c>
      <c r="J1076">
        <f>VLOOKUP($C1076,'Boys CDC 0-20'!$B$2:$F$243,4,FALSE)</f>
        <v>94.646369809999996</v>
      </c>
      <c r="K1076">
        <f>VLOOKUP($C1076,'Boys CDC 0-20'!$B$2:$F$243,5,FALSE)</f>
        <v>4.0654311999999998E-2</v>
      </c>
      <c r="L1076">
        <f t="shared" si="76"/>
        <v>-2.0794127420180573</v>
      </c>
      <c r="M1076">
        <f t="shared" si="79"/>
        <v>1.8789715172034558</v>
      </c>
    </row>
    <row r="1077" spans="1:13" x14ac:dyDescent="0.3">
      <c r="A1077">
        <v>1075</v>
      </c>
      <c r="B1077">
        <f t="shared" si="77"/>
        <v>2.9431895961670089</v>
      </c>
      <c r="C1077">
        <f t="shared" si="78"/>
        <v>35.5</v>
      </c>
      <c r="D1077">
        <v>1</v>
      </c>
      <c r="E1077">
        <v>95.634799999999998</v>
      </c>
      <c r="F1077">
        <v>3.8429999999999999E-2</v>
      </c>
      <c r="G1077">
        <v>84.277000000000001</v>
      </c>
      <c r="H1077">
        <v>87.084999999999994</v>
      </c>
      <c r="I1077">
        <f>VLOOKUP($C1077,'Boys CDC 0-20'!$B$2:$F$243,3,FALSE)</f>
        <v>-0.30385434</v>
      </c>
      <c r="J1077">
        <f>VLOOKUP($C1077,'Boys CDC 0-20'!$B$2:$F$243,4,FALSE)</f>
        <v>94.646369809999996</v>
      </c>
      <c r="K1077">
        <f>VLOOKUP($C1077,'Boys CDC 0-20'!$B$2:$F$243,5,FALSE)</f>
        <v>4.0654311999999998E-2</v>
      </c>
      <c r="L1077">
        <f t="shared" si="76"/>
        <v>-2.0741975702584758</v>
      </c>
      <c r="M1077">
        <f t="shared" si="79"/>
        <v>1.9030482902720407</v>
      </c>
    </row>
    <row r="1078" spans="1:13" x14ac:dyDescent="0.3">
      <c r="A1078">
        <v>1076</v>
      </c>
      <c r="B1078">
        <f t="shared" si="77"/>
        <v>2.945927446954141</v>
      </c>
      <c r="C1078">
        <f t="shared" si="78"/>
        <v>35.5</v>
      </c>
      <c r="D1078">
        <v>1</v>
      </c>
      <c r="E1078">
        <v>95.656499999999994</v>
      </c>
      <c r="F1078">
        <v>3.8440000000000002E-2</v>
      </c>
      <c r="G1078">
        <v>84.293999999999997</v>
      </c>
      <c r="H1078">
        <v>87.102000000000004</v>
      </c>
      <c r="I1078">
        <f>VLOOKUP($C1078,'Boys CDC 0-20'!$B$2:$F$243,3,FALSE)</f>
        <v>-0.30385434</v>
      </c>
      <c r="J1078">
        <f>VLOOKUP($C1078,'Boys CDC 0-20'!$B$2:$F$243,4,FALSE)</f>
        <v>94.646369809999996</v>
      </c>
      <c r="K1078">
        <f>VLOOKUP($C1078,'Boys CDC 0-20'!$B$2:$F$243,5,FALSE)</f>
        <v>4.0654311999999998E-2</v>
      </c>
      <c r="L1078">
        <f t="shared" si="76"/>
        <v>-2.069273420632896</v>
      </c>
      <c r="M1078">
        <f t="shared" si="79"/>
        <v>1.9260218181697073</v>
      </c>
    </row>
    <row r="1079" spans="1:13" x14ac:dyDescent="0.3">
      <c r="A1079">
        <v>1077</v>
      </c>
      <c r="B1079">
        <f t="shared" si="77"/>
        <v>2.9486652977412731</v>
      </c>
      <c r="C1079">
        <f t="shared" si="78"/>
        <v>35.5</v>
      </c>
      <c r="D1079">
        <v>1</v>
      </c>
      <c r="E1079">
        <v>95.678200000000004</v>
      </c>
      <c r="F1079">
        <v>3.8449999999999998E-2</v>
      </c>
      <c r="G1079">
        <v>84.31</v>
      </c>
      <c r="H1079">
        <v>87.12</v>
      </c>
      <c r="I1079">
        <f>VLOOKUP($C1079,'Boys CDC 0-20'!$B$2:$F$243,3,FALSE)</f>
        <v>-0.30385434</v>
      </c>
      <c r="J1079">
        <f>VLOOKUP($C1079,'Boys CDC 0-20'!$B$2:$F$243,4,FALSE)</f>
        <v>94.646369809999996</v>
      </c>
      <c r="K1079">
        <f>VLOOKUP($C1079,'Boys CDC 0-20'!$B$2:$F$243,5,FALSE)</f>
        <v>4.0654311999999998E-2</v>
      </c>
      <c r="L1079">
        <f t="shared" si="76"/>
        <v>-2.0640609807823247</v>
      </c>
      <c r="M1079">
        <f t="shared" si="79"/>
        <v>1.9505967463668141</v>
      </c>
    </row>
    <row r="1080" spans="1:13" x14ac:dyDescent="0.3">
      <c r="A1080">
        <v>1078</v>
      </c>
      <c r="B1080">
        <f t="shared" si="77"/>
        <v>2.9514031485284051</v>
      </c>
      <c r="C1080">
        <f t="shared" si="78"/>
        <v>35.5</v>
      </c>
      <c r="D1080">
        <v>1</v>
      </c>
      <c r="E1080">
        <v>95.6999</v>
      </c>
      <c r="F1080">
        <v>3.8449999999999998E-2</v>
      </c>
      <c r="G1080">
        <v>84.328999999999994</v>
      </c>
      <c r="H1080">
        <v>87.14</v>
      </c>
      <c r="I1080">
        <f>VLOOKUP($C1080,'Boys CDC 0-20'!$B$2:$F$243,3,FALSE)</f>
        <v>-0.30385434</v>
      </c>
      <c r="J1080">
        <f>VLOOKUP($C1080,'Boys CDC 0-20'!$B$2:$F$243,4,FALSE)</f>
        <v>94.646369809999996</v>
      </c>
      <c r="K1080">
        <f>VLOOKUP($C1080,'Boys CDC 0-20'!$B$2:$F$243,5,FALSE)</f>
        <v>4.0654311999999998E-2</v>
      </c>
      <c r="L1080">
        <f t="shared" si="76"/>
        <v>-2.0582710275828595</v>
      </c>
      <c r="M1080">
        <f t="shared" si="79"/>
        <v>1.9782061865634148</v>
      </c>
    </row>
    <row r="1081" spans="1:13" x14ac:dyDescent="0.3">
      <c r="A1081">
        <v>1079</v>
      </c>
      <c r="B1081">
        <f t="shared" si="77"/>
        <v>2.9541409993155372</v>
      </c>
      <c r="C1081">
        <f t="shared" si="78"/>
        <v>35.5</v>
      </c>
      <c r="D1081">
        <v>1</v>
      </c>
      <c r="E1081">
        <v>95.721599999999995</v>
      </c>
      <c r="F1081">
        <v>3.8460000000000001E-2</v>
      </c>
      <c r="G1081">
        <v>84.344999999999999</v>
      </c>
      <c r="H1081">
        <v>87.156999999999996</v>
      </c>
      <c r="I1081">
        <f>VLOOKUP($C1081,'Boys CDC 0-20'!$B$2:$F$243,3,FALSE)</f>
        <v>-0.30385434</v>
      </c>
      <c r="J1081">
        <f>VLOOKUP($C1081,'Boys CDC 0-20'!$B$2:$F$243,4,FALSE)</f>
        <v>94.646369809999996</v>
      </c>
      <c r="K1081">
        <f>VLOOKUP($C1081,'Boys CDC 0-20'!$B$2:$F$243,5,FALSE)</f>
        <v>4.0654311999999998E-2</v>
      </c>
      <c r="L1081">
        <f t="shared" si="76"/>
        <v>-2.0533509295095431</v>
      </c>
      <c r="M1081">
        <f t="shared" si="79"/>
        <v>2.0019277380689839</v>
      </c>
    </row>
    <row r="1082" spans="1:13" x14ac:dyDescent="0.3">
      <c r="A1082">
        <v>1080</v>
      </c>
      <c r="B1082">
        <f t="shared" si="77"/>
        <v>2.9568788501026693</v>
      </c>
      <c r="C1082">
        <f t="shared" si="78"/>
        <v>35.5</v>
      </c>
      <c r="D1082">
        <v>1</v>
      </c>
      <c r="E1082">
        <v>95.743300000000005</v>
      </c>
      <c r="F1082">
        <v>3.8469999999999997E-2</v>
      </c>
      <c r="G1082">
        <v>84.361000000000004</v>
      </c>
      <c r="H1082">
        <v>87.174999999999997</v>
      </c>
      <c r="I1082">
        <f>VLOOKUP($C1082,'Boys CDC 0-20'!$B$2:$F$243,3,FALSE)</f>
        <v>-0.30385434</v>
      </c>
      <c r="J1082">
        <f>VLOOKUP($C1082,'Boys CDC 0-20'!$B$2:$F$243,4,FALSE)</f>
        <v>94.646369809999996</v>
      </c>
      <c r="K1082">
        <f>VLOOKUP($C1082,'Boys CDC 0-20'!$B$2:$F$243,5,FALSE)</f>
        <v>4.0654311999999998E-2</v>
      </c>
      <c r="L1082">
        <f t="shared" si="76"/>
        <v>-2.0481427775532373</v>
      </c>
      <c r="M1082">
        <f t="shared" si="79"/>
        <v>2.0273005709251715</v>
      </c>
    </row>
    <row r="1083" spans="1:13" x14ac:dyDescent="0.3">
      <c r="A1083">
        <v>1081</v>
      </c>
      <c r="B1083">
        <f t="shared" si="77"/>
        <v>2.9596167008898013</v>
      </c>
      <c r="C1083">
        <f t="shared" si="78"/>
        <v>35.5</v>
      </c>
      <c r="D1083">
        <v>1</v>
      </c>
      <c r="E1083">
        <v>95.765000000000001</v>
      </c>
      <c r="F1083">
        <v>3.848E-2</v>
      </c>
      <c r="G1083">
        <v>84.376999999999995</v>
      </c>
      <c r="H1083">
        <v>87.191999999999993</v>
      </c>
      <c r="I1083">
        <f>VLOOKUP($C1083,'Boys CDC 0-20'!$B$2:$F$243,3,FALSE)</f>
        <v>-0.30385434</v>
      </c>
      <c r="J1083">
        <f>VLOOKUP($C1083,'Boys CDC 0-20'!$B$2:$F$243,4,FALSE)</f>
        <v>94.646369809999996</v>
      </c>
      <c r="K1083">
        <f>VLOOKUP($C1083,'Boys CDC 0-20'!$B$2:$F$243,5,FALSE)</f>
        <v>4.0654311999999998E-2</v>
      </c>
      <c r="L1083">
        <f t="shared" si="76"/>
        <v>-2.0432252546747689</v>
      </c>
      <c r="M1083">
        <f t="shared" si="79"/>
        <v>2.0515072414957678</v>
      </c>
    </row>
    <row r="1084" spans="1:13" x14ac:dyDescent="0.3">
      <c r="A1084">
        <v>1082</v>
      </c>
      <c r="B1084">
        <f t="shared" si="77"/>
        <v>2.9623545516769334</v>
      </c>
      <c r="C1084">
        <f t="shared" si="78"/>
        <v>35.5</v>
      </c>
      <c r="D1084">
        <v>1</v>
      </c>
      <c r="E1084">
        <v>95.786699999999996</v>
      </c>
      <c r="F1084">
        <v>3.848E-2</v>
      </c>
      <c r="G1084">
        <v>84.396000000000001</v>
      </c>
      <c r="H1084">
        <v>87.212000000000003</v>
      </c>
      <c r="I1084">
        <f>VLOOKUP($C1084,'Boys CDC 0-20'!$B$2:$F$243,3,FALSE)</f>
        <v>-0.30385434</v>
      </c>
      <c r="J1084">
        <f>VLOOKUP($C1084,'Boys CDC 0-20'!$B$2:$F$243,4,FALSE)</f>
        <v>94.646369809999996</v>
      </c>
      <c r="K1084">
        <f>VLOOKUP($C1084,'Boys CDC 0-20'!$B$2:$F$243,5,FALSE)</f>
        <v>4.0654311999999998E-2</v>
      </c>
      <c r="L1084">
        <f t="shared" si="76"/>
        <v>-2.0374415338806653</v>
      </c>
      <c r="M1084">
        <f t="shared" si="79"/>
        <v>2.0802907641402175</v>
      </c>
    </row>
    <row r="1085" spans="1:13" x14ac:dyDescent="0.3">
      <c r="A1085">
        <v>1083</v>
      </c>
      <c r="B1085">
        <f t="shared" si="77"/>
        <v>2.9650924024640659</v>
      </c>
      <c r="C1085">
        <f t="shared" si="78"/>
        <v>35.5</v>
      </c>
      <c r="D1085">
        <v>1</v>
      </c>
      <c r="E1085">
        <v>95.808300000000003</v>
      </c>
      <c r="F1085">
        <v>3.8490000000000003E-2</v>
      </c>
      <c r="G1085">
        <v>84.412999999999997</v>
      </c>
      <c r="H1085">
        <v>87.23</v>
      </c>
      <c r="I1085">
        <f>VLOOKUP($C1085,'Boys CDC 0-20'!$B$2:$F$243,3,FALSE)</f>
        <v>-0.30385434</v>
      </c>
      <c r="J1085">
        <f>VLOOKUP($C1085,'Boys CDC 0-20'!$B$2:$F$243,4,FALSE)</f>
        <v>94.646369809999996</v>
      </c>
      <c r="K1085">
        <f>VLOOKUP($C1085,'Boys CDC 0-20'!$B$2:$F$243,5,FALSE)</f>
        <v>4.0654311999999998E-2</v>
      </c>
      <c r="L1085">
        <f t="shared" si="76"/>
        <v>-2.0322376635899198</v>
      </c>
      <c r="M1085">
        <f t="shared" si="79"/>
        <v>2.1064800852266274</v>
      </c>
    </row>
    <row r="1086" spans="1:13" x14ac:dyDescent="0.3">
      <c r="A1086">
        <v>1084</v>
      </c>
      <c r="B1086">
        <f t="shared" si="77"/>
        <v>2.967830253251198</v>
      </c>
      <c r="C1086">
        <f t="shared" si="78"/>
        <v>35.5</v>
      </c>
      <c r="D1086">
        <v>1</v>
      </c>
      <c r="E1086">
        <v>95.83</v>
      </c>
      <c r="F1086">
        <v>3.85E-2</v>
      </c>
      <c r="G1086">
        <v>84.429000000000002</v>
      </c>
      <c r="H1086">
        <v>87.247</v>
      </c>
      <c r="I1086">
        <f>VLOOKUP($C1086,'Boys CDC 0-20'!$B$2:$F$243,3,FALSE)</f>
        <v>-0.30385434</v>
      </c>
      <c r="J1086">
        <f>VLOOKUP($C1086,'Boys CDC 0-20'!$B$2:$F$243,4,FALSE)</f>
        <v>94.646369809999996</v>
      </c>
      <c r="K1086">
        <f>VLOOKUP($C1086,'Boys CDC 0-20'!$B$2:$F$243,5,FALSE)</f>
        <v>4.0654311999999998E-2</v>
      </c>
      <c r="L1086">
        <f t="shared" si="76"/>
        <v>-2.0273241826374901</v>
      </c>
      <c r="M1086">
        <f t="shared" si="79"/>
        <v>2.1314634984997949</v>
      </c>
    </row>
    <row r="1087" spans="1:13" x14ac:dyDescent="0.3">
      <c r="A1087">
        <v>1085</v>
      </c>
      <c r="B1087">
        <f t="shared" si="77"/>
        <v>2.97056810403833</v>
      </c>
      <c r="C1087">
        <f t="shared" si="78"/>
        <v>35.5</v>
      </c>
      <c r="D1087">
        <v>1</v>
      </c>
      <c r="E1087">
        <v>95.851600000000005</v>
      </c>
      <c r="F1087">
        <v>3.85E-2</v>
      </c>
      <c r="G1087">
        <v>84.447999999999993</v>
      </c>
      <c r="H1087">
        <v>87.266999999999996</v>
      </c>
      <c r="I1087">
        <f>VLOOKUP($C1087,'Boys CDC 0-20'!$B$2:$F$243,3,FALSE)</f>
        <v>-0.30385434</v>
      </c>
      <c r="J1087">
        <f>VLOOKUP($C1087,'Boys CDC 0-20'!$B$2:$F$243,4,FALSE)</f>
        <v>94.646369809999996</v>
      </c>
      <c r="K1087">
        <f>VLOOKUP($C1087,'Boys CDC 0-20'!$B$2:$F$243,5,FALSE)</f>
        <v>4.0654311999999998E-2</v>
      </c>
      <c r="L1087">
        <f t="shared" si="76"/>
        <v>-2.0215452147273778</v>
      </c>
      <c r="M1087">
        <f t="shared" si="79"/>
        <v>2.1611678379338777</v>
      </c>
    </row>
    <row r="1088" spans="1:13" x14ac:dyDescent="0.3">
      <c r="A1088">
        <v>1086</v>
      </c>
      <c r="B1088">
        <f t="shared" si="77"/>
        <v>2.9733059548254621</v>
      </c>
      <c r="C1088">
        <f t="shared" si="78"/>
        <v>35.5</v>
      </c>
      <c r="D1088">
        <v>1</v>
      </c>
      <c r="E1088">
        <v>95.873199999999997</v>
      </c>
      <c r="F1088">
        <v>3.8510000000000003E-2</v>
      </c>
      <c r="G1088">
        <v>84.463999999999999</v>
      </c>
      <c r="H1088">
        <v>87.284000000000006</v>
      </c>
      <c r="I1088">
        <f>VLOOKUP($C1088,'Boys CDC 0-20'!$B$2:$F$243,3,FALSE)</f>
        <v>-0.30385434</v>
      </c>
      <c r="J1088">
        <f>VLOOKUP($C1088,'Boys CDC 0-20'!$B$2:$F$243,4,FALSE)</f>
        <v>94.646369809999996</v>
      </c>
      <c r="K1088">
        <f>VLOOKUP($C1088,'Boys CDC 0-20'!$B$2:$F$243,5,FALSE)</f>
        <v>4.0654311999999998E-2</v>
      </c>
      <c r="L1088">
        <f t="shared" si="76"/>
        <v>-2.016634449587301</v>
      </c>
      <c r="M1088">
        <f t="shared" si="79"/>
        <v>2.1866837594839672</v>
      </c>
    </row>
    <row r="1089" spans="1:13" x14ac:dyDescent="0.3">
      <c r="A1089">
        <v>1087</v>
      </c>
      <c r="B1089">
        <f t="shared" si="77"/>
        <v>2.9760438056125942</v>
      </c>
      <c r="C1089">
        <f t="shared" si="78"/>
        <v>35.5</v>
      </c>
      <c r="D1089">
        <v>1</v>
      </c>
      <c r="E1089">
        <v>95.894800000000004</v>
      </c>
      <c r="F1089">
        <v>3.8519999999999999E-2</v>
      </c>
      <c r="G1089">
        <v>84.48</v>
      </c>
      <c r="H1089">
        <v>87.302000000000007</v>
      </c>
      <c r="I1089">
        <f>VLOOKUP($C1089,'Boys CDC 0-20'!$B$2:$F$243,3,FALSE)</f>
        <v>-0.30385434</v>
      </c>
      <c r="J1089">
        <f>VLOOKUP($C1089,'Boys CDC 0-20'!$B$2:$F$243,4,FALSE)</f>
        <v>94.646369809999996</v>
      </c>
      <c r="K1089">
        <f>VLOOKUP($C1089,'Boys CDC 0-20'!$B$2:$F$243,5,FALSE)</f>
        <v>4.0654311999999998E-2</v>
      </c>
      <c r="L1089">
        <f t="shared" si="76"/>
        <v>-2.0114361749934946</v>
      </c>
      <c r="M1089">
        <f t="shared" si="79"/>
        <v>2.21397027753792</v>
      </c>
    </row>
    <row r="1090" spans="1:13" x14ac:dyDescent="0.3">
      <c r="A1090">
        <v>1088</v>
      </c>
      <c r="B1090">
        <f t="shared" si="77"/>
        <v>2.9787816563997263</v>
      </c>
      <c r="C1090">
        <f t="shared" si="78"/>
        <v>35.5</v>
      </c>
      <c r="D1090">
        <v>1</v>
      </c>
      <c r="E1090">
        <v>95.916499999999999</v>
      </c>
      <c r="F1090">
        <v>3.8530000000000002E-2</v>
      </c>
      <c r="G1090">
        <v>84.495999999999995</v>
      </c>
      <c r="H1090">
        <v>87.319000000000003</v>
      </c>
      <c r="I1090">
        <f>VLOOKUP($C1090,'Boys CDC 0-20'!$B$2:$F$243,3,FALSE)</f>
        <v>-0.30385434</v>
      </c>
      <c r="J1090">
        <f>VLOOKUP($C1090,'Boys CDC 0-20'!$B$2:$F$243,4,FALSE)</f>
        <v>94.646369809999996</v>
      </c>
      <c r="K1090">
        <f>VLOOKUP($C1090,'Boys CDC 0-20'!$B$2:$F$243,5,FALSE)</f>
        <v>4.0654311999999998E-2</v>
      </c>
      <c r="L1090">
        <f t="shared" ref="L1090:L1153" si="80">(((H1090/J1090)^I1090)-1)/(I1090*K1090)</f>
        <v>-2.0065279764248638</v>
      </c>
      <c r="M1090">
        <f t="shared" si="79"/>
        <v>2.2399973486806846</v>
      </c>
    </row>
    <row r="1091" spans="1:13" x14ac:dyDescent="0.3">
      <c r="A1091">
        <v>1089</v>
      </c>
      <c r="B1091">
        <f t="shared" ref="B1091:B1154" si="81">A1091/365.25</f>
        <v>2.9815195071868583</v>
      </c>
      <c r="C1091">
        <f t="shared" ref="C1091:C1154" si="82">IF(B1091=0,0,INT(B1091*12)+0.5)</f>
        <v>35.5</v>
      </c>
      <c r="D1091">
        <v>1</v>
      </c>
      <c r="E1091">
        <v>95.938000000000002</v>
      </c>
      <c r="F1091">
        <v>3.8530000000000002E-2</v>
      </c>
      <c r="G1091">
        <v>84.515000000000001</v>
      </c>
      <c r="H1091">
        <v>87.338999999999999</v>
      </c>
      <c r="I1091">
        <f>VLOOKUP($C1091,'Boys CDC 0-20'!$B$2:$F$243,3,FALSE)</f>
        <v>-0.30385434</v>
      </c>
      <c r="J1091">
        <f>VLOOKUP($C1091,'Boys CDC 0-20'!$B$2:$F$243,4,FALSE)</f>
        <v>94.646369809999996</v>
      </c>
      <c r="K1091">
        <f>VLOOKUP($C1091,'Boys CDC 0-20'!$B$2:$F$243,5,FALSE)</f>
        <v>4.0654311999999998E-2</v>
      </c>
      <c r="L1091">
        <f t="shared" si="80"/>
        <v>-2.0007552200501131</v>
      </c>
      <c r="M1091">
        <f t="shared" ref="M1091:M1154" si="83">(_xlfn.NORM.S.DIST(L1091,TRUE))*100</f>
        <v>2.2709387670259931</v>
      </c>
    </row>
    <row r="1092" spans="1:13" x14ac:dyDescent="0.3">
      <c r="A1092">
        <v>1090</v>
      </c>
      <c r="B1092">
        <f t="shared" si="81"/>
        <v>2.9842573579739904</v>
      </c>
      <c r="C1092">
        <f t="shared" si="82"/>
        <v>35.5</v>
      </c>
      <c r="D1092">
        <v>1</v>
      </c>
      <c r="E1092">
        <v>95.959599999999995</v>
      </c>
      <c r="F1092">
        <v>3.8539999999999998E-2</v>
      </c>
      <c r="G1092">
        <v>84.531000000000006</v>
      </c>
      <c r="H1092">
        <v>87.355999999999995</v>
      </c>
      <c r="I1092">
        <f>VLOOKUP($C1092,'Boys CDC 0-20'!$B$2:$F$243,3,FALSE)</f>
        <v>-0.30385434</v>
      </c>
      <c r="J1092">
        <f>VLOOKUP($C1092,'Boys CDC 0-20'!$B$2:$F$243,4,FALSE)</f>
        <v>94.646369809999996</v>
      </c>
      <c r="K1092">
        <f>VLOOKUP($C1092,'Boys CDC 0-20'!$B$2:$F$243,5,FALSE)</f>
        <v>4.0654311999999998E-2</v>
      </c>
      <c r="L1092">
        <f t="shared" si="80"/>
        <v>-1.9958497321380566</v>
      </c>
      <c r="M1092">
        <f t="shared" si="83"/>
        <v>2.2975140831958467</v>
      </c>
    </row>
    <row r="1093" spans="1:13" x14ac:dyDescent="0.3">
      <c r="A1093">
        <v>1091</v>
      </c>
      <c r="B1093">
        <f t="shared" si="81"/>
        <v>2.9869952087611225</v>
      </c>
      <c r="C1093">
        <f t="shared" si="82"/>
        <v>35.5</v>
      </c>
      <c r="D1093">
        <v>1</v>
      </c>
      <c r="E1093">
        <v>95.981200000000001</v>
      </c>
      <c r="F1093">
        <v>3.8550000000000001E-2</v>
      </c>
      <c r="G1093">
        <v>84.546999999999997</v>
      </c>
      <c r="H1093">
        <v>87.373999999999995</v>
      </c>
      <c r="I1093">
        <f>VLOOKUP($C1093,'Boys CDC 0-20'!$B$2:$F$243,3,FALSE)</f>
        <v>-0.30385434</v>
      </c>
      <c r="J1093">
        <f>VLOOKUP($C1093,'Boys CDC 0-20'!$B$2:$F$243,4,FALSE)</f>
        <v>94.646369809999996</v>
      </c>
      <c r="K1093">
        <f>VLOOKUP($C1093,'Boys CDC 0-20'!$B$2:$F$243,5,FALSE)</f>
        <v>4.0654311999999998E-2</v>
      </c>
      <c r="L1093">
        <f t="shared" si="80"/>
        <v>-1.9906570426181258</v>
      </c>
      <c r="M1093">
        <f t="shared" si="83"/>
        <v>2.3259302215235387</v>
      </c>
    </row>
    <row r="1094" spans="1:13" x14ac:dyDescent="0.3">
      <c r="A1094">
        <v>1092</v>
      </c>
      <c r="B1094">
        <f t="shared" si="81"/>
        <v>2.9897330595482545</v>
      </c>
      <c r="C1094">
        <f t="shared" si="82"/>
        <v>35.5</v>
      </c>
      <c r="D1094">
        <v>1</v>
      </c>
      <c r="E1094">
        <v>96.002799999999993</v>
      </c>
      <c r="F1094">
        <v>3.8559999999999997E-2</v>
      </c>
      <c r="G1094">
        <v>84.563000000000002</v>
      </c>
      <c r="H1094">
        <v>87.391000000000005</v>
      </c>
      <c r="I1094">
        <f>VLOOKUP($C1094,'Boys CDC 0-20'!$B$2:$F$243,3,FALSE)</f>
        <v>-0.30385434</v>
      </c>
      <c r="J1094">
        <f>VLOOKUP($C1094,'Boys CDC 0-20'!$B$2:$F$243,4,FALSE)</f>
        <v>94.646369809999996</v>
      </c>
      <c r="K1094">
        <f>VLOOKUP($C1094,'Boys CDC 0-20'!$B$2:$F$243,5,FALSE)</f>
        <v>4.0654311999999998E-2</v>
      </c>
      <c r="L1094">
        <f t="shared" si="80"/>
        <v>-1.985754116407054</v>
      </c>
      <c r="M1094">
        <f t="shared" si="83"/>
        <v>2.3530316411187644</v>
      </c>
    </row>
    <row r="1095" spans="1:13" x14ac:dyDescent="0.3">
      <c r="A1095">
        <v>1093</v>
      </c>
      <c r="B1095">
        <f t="shared" si="81"/>
        <v>2.9924709103353866</v>
      </c>
      <c r="C1095">
        <f t="shared" si="82"/>
        <v>35.5</v>
      </c>
      <c r="D1095">
        <v>1</v>
      </c>
      <c r="E1095">
        <v>96.024299999999997</v>
      </c>
      <c r="F1095">
        <v>3.8559999999999997E-2</v>
      </c>
      <c r="G1095">
        <v>84.581999999999994</v>
      </c>
      <c r="H1095">
        <v>87.411000000000001</v>
      </c>
      <c r="I1095">
        <f>VLOOKUP($C1095,'Boys CDC 0-20'!$B$2:$F$243,3,FALSE)</f>
        <v>-0.30385434</v>
      </c>
      <c r="J1095">
        <f>VLOOKUP($C1095,'Boys CDC 0-20'!$B$2:$F$243,4,FALSE)</f>
        <v>94.646369809999996</v>
      </c>
      <c r="K1095">
        <f>VLOOKUP($C1095,'Boys CDC 0-20'!$B$2:$F$243,5,FALSE)</f>
        <v>4.0654311999999998E-2</v>
      </c>
      <c r="L1095">
        <f t="shared" si="80"/>
        <v>-1.9799875597802901</v>
      </c>
      <c r="M1095">
        <f t="shared" si="83"/>
        <v>2.3852463280745755</v>
      </c>
    </row>
    <row r="1096" spans="1:13" x14ac:dyDescent="0.3">
      <c r="A1096">
        <v>1094</v>
      </c>
      <c r="B1096">
        <f t="shared" si="81"/>
        <v>2.9952087611225187</v>
      </c>
      <c r="C1096">
        <f t="shared" si="82"/>
        <v>35.5</v>
      </c>
      <c r="D1096">
        <v>1</v>
      </c>
      <c r="E1096">
        <v>96.045900000000003</v>
      </c>
      <c r="F1096">
        <v>3.857E-2</v>
      </c>
      <c r="G1096">
        <v>84.597999999999999</v>
      </c>
      <c r="H1096">
        <v>87.427999999999997</v>
      </c>
      <c r="I1096">
        <f>VLOOKUP($C1096,'Boys CDC 0-20'!$B$2:$F$243,3,FALSE)</f>
        <v>-0.30385434</v>
      </c>
      <c r="J1096">
        <f>VLOOKUP($C1096,'Boys CDC 0-20'!$B$2:$F$243,4,FALSE)</f>
        <v>94.646369809999996</v>
      </c>
      <c r="K1096">
        <f>VLOOKUP($C1096,'Boys CDC 0-20'!$B$2:$F$243,5,FALSE)</f>
        <v>4.0654311999999998E-2</v>
      </c>
      <c r="L1096">
        <f t="shared" si="80"/>
        <v>-1.9750873390840347</v>
      </c>
      <c r="M1096">
        <f t="shared" si="83"/>
        <v>2.4129118689515843</v>
      </c>
    </row>
    <row r="1097" spans="1:13" x14ac:dyDescent="0.3">
      <c r="A1097">
        <v>1095</v>
      </c>
      <c r="B1097">
        <f t="shared" si="81"/>
        <v>2.9979466119096507</v>
      </c>
      <c r="C1097">
        <f t="shared" si="82"/>
        <v>35.5</v>
      </c>
      <c r="D1097">
        <v>1</v>
      </c>
      <c r="E1097">
        <v>96.067400000000006</v>
      </c>
      <c r="F1097">
        <v>3.8580000000000003E-2</v>
      </c>
      <c r="G1097">
        <v>84.614000000000004</v>
      </c>
      <c r="H1097">
        <v>87.444999999999993</v>
      </c>
      <c r="I1097">
        <f>VLOOKUP($C1097,'Boys CDC 0-20'!$B$2:$F$243,3,FALSE)</f>
        <v>-0.30385434</v>
      </c>
      <c r="J1097">
        <f>VLOOKUP($C1097,'Boys CDC 0-20'!$B$2:$F$243,4,FALSE)</f>
        <v>94.646369809999996</v>
      </c>
      <c r="K1097">
        <f>VLOOKUP($C1097,'Boys CDC 0-20'!$B$2:$F$243,5,FALSE)</f>
        <v>4.0654311999999998E-2</v>
      </c>
      <c r="L1097">
        <f t="shared" si="80"/>
        <v>-1.9701883605778234</v>
      </c>
      <c r="M1097">
        <f t="shared" si="83"/>
        <v>2.4408393507871211</v>
      </c>
    </row>
    <row r="1098" spans="1:13" x14ac:dyDescent="0.3">
      <c r="A1098">
        <v>1096</v>
      </c>
      <c r="B1098">
        <f t="shared" si="81"/>
        <v>3.0006844626967832</v>
      </c>
      <c r="C1098">
        <f t="shared" si="82"/>
        <v>36.5</v>
      </c>
      <c r="D1098">
        <v>1</v>
      </c>
      <c r="E1098">
        <v>96.088899999999995</v>
      </c>
      <c r="F1098">
        <v>3.8580000000000003E-2</v>
      </c>
      <c r="G1098">
        <v>84.632999999999996</v>
      </c>
      <c r="H1098">
        <v>87.465000000000003</v>
      </c>
      <c r="I1098">
        <f>VLOOKUP($C1098,'Boys CDC 0-20'!$B$2:$F$243,3,FALSE)</f>
        <v>-0.39091836899999999</v>
      </c>
      <c r="J1098">
        <f>VLOOKUP($C1098,'Boys CDC 0-20'!$B$2:$F$243,4,FALSE)</f>
        <v>95.273591060000001</v>
      </c>
      <c r="K1098">
        <f>VLOOKUP($C1098,'Boys CDC 0-20'!$B$2:$F$243,5,FALSE)</f>
        <v>4.053412E-2</v>
      </c>
      <c r="L1098">
        <f t="shared" si="80"/>
        <v>-2.1453365146342431</v>
      </c>
      <c r="M1098">
        <f t="shared" si="83"/>
        <v>1.596297550420964</v>
      </c>
    </row>
    <row r="1099" spans="1:13" x14ac:dyDescent="0.3">
      <c r="A1099">
        <v>1097</v>
      </c>
      <c r="B1099">
        <f t="shared" si="81"/>
        <v>3.0034223134839153</v>
      </c>
      <c r="C1099">
        <f t="shared" si="82"/>
        <v>36.5</v>
      </c>
      <c r="D1099">
        <v>1</v>
      </c>
      <c r="E1099">
        <v>96.110399999999998</v>
      </c>
      <c r="F1099">
        <v>3.8589999999999999E-2</v>
      </c>
      <c r="G1099">
        <v>84.649000000000001</v>
      </c>
      <c r="H1099">
        <v>87.481999999999999</v>
      </c>
      <c r="I1099">
        <f>VLOOKUP($C1099,'Boys CDC 0-20'!$B$2:$F$243,3,FALSE)</f>
        <v>-0.39091836899999999</v>
      </c>
      <c r="J1099">
        <f>VLOOKUP($C1099,'Boys CDC 0-20'!$B$2:$F$243,4,FALSE)</f>
        <v>95.273591060000001</v>
      </c>
      <c r="K1099">
        <f>VLOOKUP($C1099,'Boys CDC 0-20'!$B$2:$F$243,5,FALSE)</f>
        <v>4.053412E-2</v>
      </c>
      <c r="L1099">
        <f t="shared" si="80"/>
        <v>-2.1403791234420644</v>
      </c>
      <c r="M1099">
        <f t="shared" si="83"/>
        <v>1.6162070134444269</v>
      </c>
    </row>
    <row r="1100" spans="1:13" x14ac:dyDescent="0.3">
      <c r="A1100">
        <v>1098</v>
      </c>
      <c r="B1100">
        <f t="shared" si="81"/>
        <v>3.0061601642710474</v>
      </c>
      <c r="C1100">
        <f t="shared" si="82"/>
        <v>36.5</v>
      </c>
      <c r="D1100">
        <v>1</v>
      </c>
      <c r="E1100">
        <v>96.131900000000002</v>
      </c>
      <c r="F1100">
        <v>3.8600000000000002E-2</v>
      </c>
      <c r="G1100">
        <v>84.665000000000006</v>
      </c>
      <c r="H1100">
        <v>87.5</v>
      </c>
      <c r="I1100">
        <f>VLOOKUP($C1100,'Boys CDC 0-20'!$B$2:$F$243,3,FALSE)</f>
        <v>-0.39091836899999999</v>
      </c>
      <c r="J1100">
        <f>VLOOKUP($C1100,'Boys CDC 0-20'!$B$2:$F$243,4,FALSE)</f>
        <v>95.273591060000001</v>
      </c>
      <c r="K1100">
        <f>VLOOKUP($C1100,'Boys CDC 0-20'!$B$2:$F$243,5,FALSE)</f>
        <v>4.053412E-2</v>
      </c>
      <c r="L1100">
        <f t="shared" si="80"/>
        <v>-2.1351315812798792</v>
      </c>
      <c r="M1100">
        <f t="shared" si="83"/>
        <v>1.637513180905793</v>
      </c>
    </row>
    <row r="1101" spans="1:13" x14ac:dyDescent="0.3">
      <c r="A1101">
        <v>1099</v>
      </c>
      <c r="B1101">
        <f t="shared" si="81"/>
        <v>3.0088980150581794</v>
      </c>
      <c r="C1101">
        <f t="shared" si="82"/>
        <v>36.5</v>
      </c>
      <c r="D1101">
        <v>1</v>
      </c>
      <c r="E1101">
        <v>96.153400000000005</v>
      </c>
      <c r="F1101">
        <v>3.8609999999999998E-2</v>
      </c>
      <c r="G1101">
        <v>84.680999999999997</v>
      </c>
      <c r="H1101">
        <v>87.516999999999996</v>
      </c>
      <c r="I1101">
        <f>VLOOKUP($C1101,'Boys CDC 0-20'!$B$2:$F$243,3,FALSE)</f>
        <v>-0.39091836899999999</v>
      </c>
      <c r="J1101">
        <f>VLOOKUP($C1101,'Boys CDC 0-20'!$B$2:$F$243,4,FALSE)</f>
        <v>95.273591060000001</v>
      </c>
      <c r="K1101">
        <f>VLOOKUP($C1101,'Boys CDC 0-20'!$B$2:$F$243,5,FALSE)</f>
        <v>4.053412E-2</v>
      </c>
      <c r="L1101">
        <f t="shared" si="80"/>
        <v>-2.1301769477347885</v>
      </c>
      <c r="M1101">
        <f t="shared" si="83"/>
        <v>1.6578503740562287</v>
      </c>
    </row>
    <row r="1102" spans="1:13" x14ac:dyDescent="0.3">
      <c r="A1102">
        <v>1100</v>
      </c>
      <c r="B1102">
        <f t="shared" si="81"/>
        <v>3.0116358658453115</v>
      </c>
      <c r="C1102">
        <f t="shared" si="82"/>
        <v>36.5</v>
      </c>
      <c r="D1102">
        <v>1</v>
      </c>
      <c r="E1102">
        <v>96.174899999999994</v>
      </c>
      <c r="F1102">
        <v>3.8609999999999998E-2</v>
      </c>
      <c r="G1102">
        <v>84.7</v>
      </c>
      <c r="H1102">
        <v>87.536000000000001</v>
      </c>
      <c r="I1102">
        <f>VLOOKUP($C1102,'Boys CDC 0-20'!$B$2:$F$243,3,FALSE)</f>
        <v>-0.39091836899999999</v>
      </c>
      <c r="J1102">
        <f>VLOOKUP($C1102,'Boys CDC 0-20'!$B$2:$F$243,4,FALSE)</f>
        <v>95.273591060000001</v>
      </c>
      <c r="K1102">
        <f>VLOOKUP($C1102,'Boys CDC 0-20'!$B$2:$F$243,5,FALSE)</f>
        <v>4.053412E-2</v>
      </c>
      <c r="L1102">
        <f t="shared" si="80"/>
        <v>-2.1246410000387534</v>
      </c>
      <c r="M1102">
        <f t="shared" si="83"/>
        <v>1.6808289994776362</v>
      </c>
    </row>
    <row r="1103" spans="1:13" x14ac:dyDescent="0.3">
      <c r="A1103">
        <v>1101</v>
      </c>
      <c r="B1103">
        <f t="shared" si="81"/>
        <v>3.0143737166324436</v>
      </c>
      <c r="C1103">
        <f t="shared" si="82"/>
        <v>36.5</v>
      </c>
      <c r="D1103">
        <v>1</v>
      </c>
      <c r="E1103">
        <v>96.196399999999997</v>
      </c>
      <c r="F1103">
        <v>3.8620000000000002E-2</v>
      </c>
      <c r="G1103">
        <v>84.715999999999994</v>
      </c>
      <c r="H1103">
        <v>87.554000000000002</v>
      </c>
      <c r="I1103">
        <f>VLOOKUP($C1103,'Boys CDC 0-20'!$B$2:$F$243,3,FALSE)</f>
        <v>-0.39091836899999999</v>
      </c>
      <c r="J1103">
        <f>VLOOKUP($C1103,'Boys CDC 0-20'!$B$2:$F$243,4,FALSE)</f>
        <v>95.273591060000001</v>
      </c>
      <c r="K1103">
        <f>VLOOKUP($C1103,'Boys CDC 0-20'!$B$2:$F$243,5,FALSE)</f>
        <v>4.053412E-2</v>
      </c>
      <c r="L1103">
        <f t="shared" si="80"/>
        <v>-2.1193979594840688</v>
      </c>
      <c r="M1103">
        <f t="shared" si="83"/>
        <v>1.7028424557998503</v>
      </c>
    </row>
    <row r="1104" spans="1:13" x14ac:dyDescent="0.3">
      <c r="A1104">
        <v>1102</v>
      </c>
      <c r="B1104">
        <f t="shared" si="81"/>
        <v>3.0171115674195756</v>
      </c>
      <c r="C1104">
        <f t="shared" si="82"/>
        <v>36.5</v>
      </c>
      <c r="D1104">
        <v>1</v>
      </c>
      <c r="E1104">
        <v>96.217799999999997</v>
      </c>
      <c r="F1104">
        <v>3.8629999999999998E-2</v>
      </c>
      <c r="G1104">
        <v>84.731999999999999</v>
      </c>
      <c r="H1104">
        <v>87.570999999999998</v>
      </c>
      <c r="I1104">
        <f>VLOOKUP($C1104,'Boys CDC 0-20'!$B$2:$F$243,3,FALSE)</f>
        <v>-0.39091836899999999</v>
      </c>
      <c r="J1104">
        <f>VLOOKUP($C1104,'Boys CDC 0-20'!$B$2:$F$243,4,FALSE)</f>
        <v>95.273591060000001</v>
      </c>
      <c r="K1104">
        <f>VLOOKUP($C1104,'Boys CDC 0-20'!$B$2:$F$243,5,FALSE)</f>
        <v>4.053412E-2</v>
      </c>
      <c r="L1104">
        <f t="shared" si="80"/>
        <v>-2.1144475754252787</v>
      </c>
      <c r="M1104">
        <f t="shared" si="83"/>
        <v>1.723852893910081</v>
      </c>
    </row>
    <row r="1105" spans="1:13" x14ac:dyDescent="0.3">
      <c r="A1105">
        <v>1103</v>
      </c>
      <c r="B1105">
        <f t="shared" si="81"/>
        <v>3.0198494182067077</v>
      </c>
      <c r="C1105">
        <f t="shared" si="82"/>
        <v>36.5</v>
      </c>
      <c r="D1105">
        <v>1</v>
      </c>
      <c r="E1105">
        <v>96.2393</v>
      </c>
      <c r="F1105">
        <v>3.8629999999999998E-2</v>
      </c>
      <c r="G1105">
        <v>84.751000000000005</v>
      </c>
      <c r="H1105">
        <v>87.590999999999994</v>
      </c>
      <c r="I1105">
        <f>VLOOKUP($C1105,'Boys CDC 0-20'!$B$2:$F$243,3,FALSE)</f>
        <v>-0.39091836899999999</v>
      </c>
      <c r="J1105">
        <f>VLOOKUP($C1105,'Boys CDC 0-20'!$B$2:$F$243,4,FALSE)</f>
        <v>95.273591060000001</v>
      </c>
      <c r="K1105">
        <f>VLOOKUP($C1105,'Boys CDC 0-20'!$B$2:$F$243,5,FALSE)</f>
        <v>4.053412E-2</v>
      </c>
      <c r="L1105">
        <f t="shared" si="80"/>
        <v>-2.1086253052290242</v>
      </c>
      <c r="M1105">
        <f t="shared" si="83"/>
        <v>1.7488468420762466</v>
      </c>
    </row>
    <row r="1106" spans="1:13" x14ac:dyDescent="0.3">
      <c r="A1106">
        <v>1104</v>
      </c>
      <c r="B1106">
        <f t="shared" si="81"/>
        <v>3.0225872689938398</v>
      </c>
      <c r="C1106">
        <f t="shared" si="82"/>
        <v>36.5</v>
      </c>
      <c r="D1106">
        <v>1</v>
      </c>
      <c r="E1106">
        <v>96.2607</v>
      </c>
      <c r="F1106">
        <v>3.8640000000000001E-2</v>
      </c>
      <c r="G1106">
        <v>84.766999999999996</v>
      </c>
      <c r="H1106">
        <v>87.608000000000004</v>
      </c>
      <c r="I1106">
        <f>VLOOKUP($C1106,'Boys CDC 0-20'!$B$2:$F$243,3,FALSE)</f>
        <v>-0.39091836899999999</v>
      </c>
      <c r="J1106">
        <f>VLOOKUP($C1106,'Boys CDC 0-20'!$B$2:$F$243,4,FALSE)</f>
        <v>95.273591060000001</v>
      </c>
      <c r="K1106">
        <f>VLOOKUP($C1106,'Boys CDC 0-20'!$B$2:$F$243,5,FALSE)</f>
        <v>4.053412E-2</v>
      </c>
      <c r="L1106">
        <f t="shared" si="80"/>
        <v>-2.1036778292396927</v>
      </c>
      <c r="M1106">
        <f t="shared" si="83"/>
        <v>1.7703279852869145</v>
      </c>
    </row>
    <row r="1107" spans="1:13" x14ac:dyDescent="0.3">
      <c r="A1107">
        <v>1105</v>
      </c>
      <c r="B1107">
        <f t="shared" si="81"/>
        <v>3.0253251197809718</v>
      </c>
      <c r="C1107">
        <f t="shared" si="82"/>
        <v>36.5</v>
      </c>
      <c r="D1107">
        <v>1</v>
      </c>
      <c r="E1107">
        <v>96.2821</v>
      </c>
      <c r="F1107">
        <v>3.8649999999999997E-2</v>
      </c>
      <c r="G1107">
        <v>84.781999999999996</v>
      </c>
      <c r="H1107">
        <v>87.625</v>
      </c>
      <c r="I1107">
        <f>VLOOKUP($C1107,'Boys CDC 0-20'!$B$2:$F$243,3,FALSE)</f>
        <v>-0.39091836899999999</v>
      </c>
      <c r="J1107">
        <f>VLOOKUP($C1107,'Boys CDC 0-20'!$B$2:$F$243,4,FALSE)</f>
        <v>95.273591060000001</v>
      </c>
      <c r="K1107">
        <f>VLOOKUP($C1107,'Boys CDC 0-20'!$B$2:$F$243,5,FALSE)</f>
        <v>4.053412E-2</v>
      </c>
      <c r="L1107">
        <f t="shared" si="80"/>
        <v>-2.0987316884059943</v>
      </c>
      <c r="M1107">
        <f t="shared" si="83"/>
        <v>1.7920279808832318</v>
      </c>
    </row>
    <row r="1108" spans="1:13" x14ac:dyDescent="0.3">
      <c r="A1108">
        <v>1106</v>
      </c>
      <c r="B1108">
        <f t="shared" si="81"/>
        <v>3.0280629705681039</v>
      </c>
      <c r="C1108">
        <f t="shared" si="82"/>
        <v>36.5</v>
      </c>
      <c r="D1108">
        <v>1</v>
      </c>
      <c r="E1108">
        <v>96.3035</v>
      </c>
      <c r="F1108">
        <v>3.866E-2</v>
      </c>
      <c r="G1108">
        <v>84.798000000000002</v>
      </c>
      <c r="H1108">
        <v>87.641999999999996</v>
      </c>
      <c r="I1108">
        <f>VLOOKUP($C1108,'Boys CDC 0-20'!$B$2:$F$243,3,FALSE)</f>
        <v>-0.39091836899999999</v>
      </c>
      <c r="J1108">
        <f>VLOOKUP($C1108,'Boys CDC 0-20'!$B$2:$F$243,4,FALSE)</f>
        <v>95.273591060000001</v>
      </c>
      <c r="K1108">
        <f>VLOOKUP($C1108,'Boys CDC 0-20'!$B$2:$F$243,5,FALSE)</f>
        <v>4.053412E-2</v>
      </c>
      <c r="L1108">
        <f t="shared" si="80"/>
        <v>-2.0937868821086916</v>
      </c>
      <c r="M1108">
        <f t="shared" si="83"/>
        <v>1.8139484619485113</v>
      </c>
    </row>
    <row r="1109" spans="1:13" x14ac:dyDescent="0.3">
      <c r="A1109">
        <v>1107</v>
      </c>
      <c r="B1109">
        <f t="shared" si="81"/>
        <v>3.030800821355236</v>
      </c>
      <c r="C1109">
        <f t="shared" si="82"/>
        <v>36.5</v>
      </c>
      <c r="D1109">
        <v>1</v>
      </c>
      <c r="E1109">
        <v>96.325000000000003</v>
      </c>
      <c r="F1109">
        <v>3.866E-2</v>
      </c>
      <c r="G1109">
        <v>84.816999999999993</v>
      </c>
      <c r="H1109">
        <v>87.662000000000006</v>
      </c>
      <c r="I1109">
        <f>VLOOKUP($C1109,'Boys CDC 0-20'!$B$2:$F$243,3,FALSE)</f>
        <v>-0.39091836899999999</v>
      </c>
      <c r="J1109">
        <f>VLOOKUP($C1109,'Boys CDC 0-20'!$B$2:$F$243,4,FALSE)</f>
        <v>95.273591060000001</v>
      </c>
      <c r="K1109">
        <f>VLOOKUP($C1109,'Boys CDC 0-20'!$B$2:$F$243,5,FALSE)</f>
        <v>4.053412E-2</v>
      </c>
      <c r="L1109">
        <f t="shared" si="80"/>
        <v>-2.0879711706725277</v>
      </c>
      <c r="M1109">
        <f t="shared" si="83"/>
        <v>1.8400217664927241</v>
      </c>
    </row>
    <row r="1110" spans="1:13" x14ac:dyDescent="0.3">
      <c r="A1110">
        <v>1108</v>
      </c>
      <c r="B1110">
        <f t="shared" si="81"/>
        <v>3.0335386721423681</v>
      </c>
      <c r="C1110">
        <f t="shared" si="82"/>
        <v>36.5</v>
      </c>
      <c r="D1110">
        <v>1</v>
      </c>
      <c r="E1110">
        <v>96.346400000000003</v>
      </c>
      <c r="F1110">
        <v>3.8670000000000003E-2</v>
      </c>
      <c r="G1110">
        <v>84.832999999999998</v>
      </c>
      <c r="H1110">
        <v>87.679000000000002</v>
      </c>
      <c r="I1110">
        <f>VLOOKUP($C1110,'Boys CDC 0-20'!$B$2:$F$243,3,FALSE)</f>
        <v>-0.39091836899999999</v>
      </c>
      <c r="J1110">
        <f>VLOOKUP($C1110,'Boys CDC 0-20'!$B$2:$F$243,4,FALSE)</f>
        <v>95.273591060000001</v>
      </c>
      <c r="K1110">
        <f>VLOOKUP($C1110,'Boys CDC 0-20'!$B$2:$F$243,5,FALSE)</f>
        <v>4.053412E-2</v>
      </c>
      <c r="L1110">
        <f t="shared" si="80"/>
        <v>-2.0830292668158137</v>
      </c>
      <c r="M1110">
        <f t="shared" si="83"/>
        <v>1.862427796802675</v>
      </c>
    </row>
    <row r="1111" spans="1:13" x14ac:dyDescent="0.3">
      <c r="A1111">
        <v>1109</v>
      </c>
      <c r="B1111">
        <f t="shared" si="81"/>
        <v>3.0362765229295001</v>
      </c>
      <c r="C1111">
        <f t="shared" si="82"/>
        <v>36.5</v>
      </c>
      <c r="D1111">
        <v>1</v>
      </c>
      <c r="E1111">
        <v>96.367699999999999</v>
      </c>
      <c r="F1111">
        <v>3.8679999999999999E-2</v>
      </c>
      <c r="G1111">
        <v>84.849000000000004</v>
      </c>
      <c r="H1111">
        <v>87.695999999999998</v>
      </c>
      <c r="I1111">
        <f>VLOOKUP($C1111,'Boys CDC 0-20'!$B$2:$F$243,3,FALSE)</f>
        <v>-0.39091836899999999</v>
      </c>
      <c r="J1111">
        <f>VLOOKUP($C1111,'Boys CDC 0-20'!$B$2:$F$243,4,FALSE)</f>
        <v>95.273591060000001</v>
      </c>
      <c r="K1111">
        <f>VLOOKUP($C1111,'Boys CDC 0-20'!$B$2:$F$243,5,FALSE)</f>
        <v>4.053412E-2</v>
      </c>
      <c r="L1111">
        <f t="shared" si="80"/>
        <v>-2.0780886955311986</v>
      </c>
      <c r="M1111">
        <f t="shared" si="83"/>
        <v>1.8850595328328328</v>
      </c>
    </row>
    <row r="1112" spans="1:13" x14ac:dyDescent="0.3">
      <c r="A1112">
        <v>1110</v>
      </c>
      <c r="B1112">
        <f t="shared" si="81"/>
        <v>3.0390143737166326</v>
      </c>
      <c r="C1112">
        <f t="shared" si="82"/>
        <v>36.5</v>
      </c>
      <c r="D1112">
        <v>1</v>
      </c>
      <c r="E1112">
        <v>96.389099999999999</v>
      </c>
      <c r="F1112">
        <v>3.8679999999999999E-2</v>
      </c>
      <c r="G1112">
        <v>84.867999999999995</v>
      </c>
      <c r="H1112">
        <v>87.715999999999994</v>
      </c>
      <c r="I1112">
        <f>VLOOKUP($C1112,'Boys CDC 0-20'!$B$2:$F$243,3,FALSE)</f>
        <v>-0.39091836899999999</v>
      </c>
      <c r="J1112">
        <f>VLOOKUP($C1112,'Boys CDC 0-20'!$B$2:$F$243,4,FALSE)</f>
        <v>95.273591060000001</v>
      </c>
      <c r="K1112">
        <f>VLOOKUP($C1112,'Boys CDC 0-20'!$B$2:$F$243,5,FALSE)</f>
        <v>4.053412E-2</v>
      </c>
      <c r="L1112">
        <f t="shared" si="80"/>
        <v>-2.0722779639498143</v>
      </c>
      <c r="M1112">
        <f t="shared" si="83"/>
        <v>1.9119763121592976</v>
      </c>
    </row>
    <row r="1113" spans="1:13" x14ac:dyDescent="0.3">
      <c r="A1113">
        <v>1111</v>
      </c>
      <c r="B1113">
        <f t="shared" si="81"/>
        <v>3.0417522245037647</v>
      </c>
      <c r="C1113">
        <f t="shared" si="82"/>
        <v>36.5</v>
      </c>
      <c r="D1113">
        <v>1</v>
      </c>
      <c r="E1113">
        <v>96.410499999999999</v>
      </c>
      <c r="F1113">
        <v>3.8690000000000002E-2</v>
      </c>
      <c r="G1113">
        <v>84.884</v>
      </c>
      <c r="H1113">
        <v>87.733000000000004</v>
      </c>
      <c r="I1113">
        <f>VLOOKUP($C1113,'Boys CDC 0-20'!$B$2:$F$243,3,FALSE)</f>
        <v>-0.39091836899999999</v>
      </c>
      <c r="J1113">
        <f>VLOOKUP($C1113,'Boys CDC 0-20'!$B$2:$F$243,4,FALSE)</f>
        <v>95.273591060000001</v>
      </c>
      <c r="K1113">
        <f>VLOOKUP($C1113,'Boys CDC 0-20'!$B$2:$F$243,5,FALSE)</f>
        <v>4.053412E-2</v>
      </c>
      <c r="L1113">
        <f t="shared" si="80"/>
        <v>-2.06734029083501</v>
      </c>
      <c r="M1113">
        <f t="shared" si="83"/>
        <v>1.9351050120966062</v>
      </c>
    </row>
    <row r="1114" spans="1:13" x14ac:dyDescent="0.3">
      <c r="A1114">
        <v>1112</v>
      </c>
      <c r="B1114">
        <f t="shared" si="81"/>
        <v>3.0444900752908968</v>
      </c>
      <c r="C1114">
        <f t="shared" si="82"/>
        <v>36.5</v>
      </c>
      <c r="D1114">
        <v>1</v>
      </c>
      <c r="E1114">
        <v>96.431799999999996</v>
      </c>
      <c r="F1114">
        <v>3.8699999999999998E-2</v>
      </c>
      <c r="G1114">
        <v>84.899000000000001</v>
      </c>
      <c r="H1114">
        <v>87.75</v>
      </c>
      <c r="I1114">
        <f>VLOOKUP($C1114,'Boys CDC 0-20'!$B$2:$F$243,3,FALSE)</f>
        <v>-0.39091836899999999</v>
      </c>
      <c r="J1114">
        <f>VLOOKUP($C1114,'Boys CDC 0-20'!$B$2:$F$243,4,FALSE)</f>
        <v>95.273591060000001</v>
      </c>
      <c r="K1114">
        <f>VLOOKUP($C1114,'Boys CDC 0-20'!$B$2:$F$243,5,FALSE)</f>
        <v>4.053412E-2</v>
      </c>
      <c r="L1114">
        <f t="shared" si="80"/>
        <v>-2.0624039483321135</v>
      </c>
      <c r="M1114">
        <f t="shared" si="83"/>
        <v>1.9584646861409174</v>
      </c>
    </row>
    <row r="1115" spans="1:13" x14ac:dyDescent="0.3">
      <c r="A1115">
        <v>1113</v>
      </c>
      <c r="B1115">
        <f t="shared" si="81"/>
        <v>3.0472279260780288</v>
      </c>
      <c r="C1115">
        <f t="shared" si="82"/>
        <v>36.5</v>
      </c>
      <c r="D1115">
        <v>1</v>
      </c>
      <c r="E1115">
        <v>96.453199999999995</v>
      </c>
      <c r="F1115">
        <v>3.8699999999999998E-2</v>
      </c>
      <c r="G1115">
        <v>84.918000000000006</v>
      </c>
      <c r="H1115">
        <v>87.77</v>
      </c>
      <c r="I1115">
        <f>VLOOKUP($C1115,'Boys CDC 0-20'!$B$2:$F$243,3,FALSE)</f>
        <v>-0.39091836899999999</v>
      </c>
      <c r="J1115">
        <f>VLOOKUP($C1115,'Boys CDC 0-20'!$B$2:$F$243,4,FALSE)</f>
        <v>95.273591060000001</v>
      </c>
      <c r="K1115">
        <f>VLOOKUP($C1115,'Boys CDC 0-20'!$B$2:$F$243,5,FALSE)</f>
        <v>4.053412E-2</v>
      </c>
      <c r="L1115">
        <f t="shared" si="80"/>
        <v>-2.056598189280189</v>
      </c>
      <c r="M1115">
        <f t="shared" si="83"/>
        <v>1.9862446279899508</v>
      </c>
    </row>
    <row r="1116" spans="1:13" x14ac:dyDescent="0.3">
      <c r="A1116">
        <v>1114</v>
      </c>
      <c r="B1116">
        <f t="shared" si="81"/>
        <v>3.0499657768651609</v>
      </c>
      <c r="C1116">
        <f t="shared" si="82"/>
        <v>36.5</v>
      </c>
      <c r="D1116">
        <v>1</v>
      </c>
      <c r="E1116">
        <v>96.474500000000006</v>
      </c>
      <c r="F1116">
        <v>3.8710000000000001E-2</v>
      </c>
      <c r="G1116">
        <v>84.933999999999997</v>
      </c>
      <c r="H1116">
        <v>87.787000000000006</v>
      </c>
      <c r="I1116">
        <f>VLOOKUP($C1116,'Boys CDC 0-20'!$B$2:$F$243,3,FALSE)</f>
        <v>-0.39091836899999999</v>
      </c>
      <c r="J1116">
        <f>VLOOKUP($C1116,'Boys CDC 0-20'!$B$2:$F$243,4,FALSE)</f>
        <v>95.273591060000001</v>
      </c>
      <c r="K1116">
        <f>VLOOKUP($C1116,'Boys CDC 0-20'!$B$2:$F$243,5,FALSE)</f>
        <v>4.053412E-2</v>
      </c>
      <c r="L1116">
        <f t="shared" si="80"/>
        <v>-2.0516647406852369</v>
      </c>
      <c r="M1116">
        <f t="shared" si="83"/>
        <v>2.0101127827980863</v>
      </c>
    </row>
    <row r="1117" spans="1:13" x14ac:dyDescent="0.3">
      <c r="A1117">
        <v>1115</v>
      </c>
      <c r="B1117">
        <f t="shared" si="81"/>
        <v>3.052703627652293</v>
      </c>
      <c r="C1117">
        <f t="shared" si="82"/>
        <v>36.5</v>
      </c>
      <c r="D1117">
        <v>1</v>
      </c>
      <c r="E1117">
        <v>96.495800000000003</v>
      </c>
      <c r="F1117">
        <v>3.8719999999999997E-2</v>
      </c>
      <c r="G1117">
        <v>84.95</v>
      </c>
      <c r="H1117">
        <v>87.804000000000002</v>
      </c>
      <c r="I1117">
        <f>VLOOKUP($C1117,'Boys CDC 0-20'!$B$2:$F$243,3,FALSE)</f>
        <v>-0.39091836899999999</v>
      </c>
      <c r="J1117">
        <f>VLOOKUP($C1117,'Boys CDC 0-20'!$B$2:$F$243,4,FALSE)</f>
        <v>95.273591060000001</v>
      </c>
      <c r="K1117">
        <f>VLOOKUP($C1117,'Boys CDC 0-20'!$B$2:$F$243,5,FALSE)</f>
        <v>4.053412E-2</v>
      </c>
      <c r="L1117">
        <f t="shared" si="80"/>
        <v>-2.0467326207460661</v>
      </c>
      <c r="M1117">
        <f t="shared" si="83"/>
        <v>2.0342172258492015</v>
      </c>
    </row>
    <row r="1118" spans="1:13" x14ac:dyDescent="0.3">
      <c r="A1118">
        <v>1116</v>
      </c>
      <c r="B1118">
        <f t="shared" si="81"/>
        <v>3.055441478439425</v>
      </c>
      <c r="C1118">
        <f t="shared" si="82"/>
        <v>36.5</v>
      </c>
      <c r="D1118">
        <v>1</v>
      </c>
      <c r="E1118">
        <v>96.517200000000003</v>
      </c>
      <c r="F1118">
        <v>3.8730000000000001E-2</v>
      </c>
      <c r="G1118">
        <v>84.965999999999994</v>
      </c>
      <c r="H1118">
        <v>87.820999999999998</v>
      </c>
      <c r="I1118">
        <f>VLOOKUP($C1118,'Boys CDC 0-20'!$B$2:$F$243,3,FALSE)</f>
        <v>-0.39091836899999999</v>
      </c>
      <c r="J1118">
        <f>VLOOKUP($C1118,'Boys CDC 0-20'!$B$2:$F$243,4,FALSE)</f>
        <v>95.273591060000001</v>
      </c>
      <c r="K1118">
        <f>VLOOKUP($C1118,'Boys CDC 0-20'!$B$2:$F$243,5,FALSE)</f>
        <v>4.053412E-2</v>
      </c>
      <c r="L1118">
        <f t="shared" si="80"/>
        <v>-2.0418018288477127</v>
      </c>
      <c r="M1118">
        <f t="shared" si="83"/>
        <v>2.0585596391849643</v>
      </c>
    </row>
    <row r="1119" spans="1:13" x14ac:dyDescent="0.3">
      <c r="A1119">
        <v>1117</v>
      </c>
      <c r="B1119">
        <f t="shared" si="81"/>
        <v>3.0581793292265571</v>
      </c>
      <c r="C1119">
        <f t="shared" si="82"/>
        <v>36.5</v>
      </c>
      <c r="D1119">
        <v>1</v>
      </c>
      <c r="E1119">
        <v>96.538499999999999</v>
      </c>
      <c r="F1119">
        <v>3.8730000000000001E-2</v>
      </c>
      <c r="G1119">
        <v>84.983999999999995</v>
      </c>
      <c r="H1119">
        <v>87.84</v>
      </c>
      <c r="I1119">
        <f>VLOOKUP($C1119,'Boys CDC 0-20'!$B$2:$F$243,3,FALSE)</f>
        <v>-0.39091836899999999</v>
      </c>
      <c r="J1119">
        <f>VLOOKUP($C1119,'Boys CDC 0-20'!$B$2:$F$243,4,FALSE)</f>
        <v>95.273591060000001</v>
      </c>
      <c r="K1119">
        <f>VLOOKUP($C1119,'Boys CDC 0-20'!$B$2:$F$243,5,FALSE)</f>
        <v>4.053412E-2</v>
      </c>
      <c r="L1119">
        <f t="shared" si="80"/>
        <v>-2.0362925146206008</v>
      </c>
      <c r="M1119">
        <f t="shared" si="83"/>
        <v>2.0860495516452215</v>
      </c>
    </row>
    <row r="1120" spans="1:13" x14ac:dyDescent="0.3">
      <c r="A1120">
        <v>1118</v>
      </c>
      <c r="B1120">
        <f t="shared" si="81"/>
        <v>3.0609171800136892</v>
      </c>
      <c r="C1120">
        <f t="shared" si="82"/>
        <v>36.5</v>
      </c>
      <c r="D1120">
        <v>1</v>
      </c>
      <c r="E1120">
        <v>96.559799999999996</v>
      </c>
      <c r="F1120">
        <v>3.8739999999999997E-2</v>
      </c>
      <c r="G1120">
        <v>85</v>
      </c>
      <c r="H1120">
        <v>87.858000000000004</v>
      </c>
      <c r="I1120">
        <f>VLOOKUP($C1120,'Boys CDC 0-20'!$B$2:$F$243,3,FALSE)</f>
        <v>-0.39091836899999999</v>
      </c>
      <c r="J1120">
        <f>VLOOKUP($C1120,'Boys CDC 0-20'!$B$2:$F$243,4,FALSE)</f>
        <v>95.273591060000001</v>
      </c>
      <c r="K1120">
        <f>VLOOKUP($C1120,'Boys CDC 0-20'!$B$2:$F$243,5,FALSE)</f>
        <v>4.053412E-2</v>
      </c>
      <c r="L1120">
        <f t="shared" si="80"/>
        <v>-2.031074693048927</v>
      </c>
      <c r="M1120">
        <f t="shared" si="83"/>
        <v>2.1123709096543268</v>
      </c>
    </row>
    <row r="1121" spans="1:13" x14ac:dyDescent="0.3">
      <c r="A1121">
        <v>1119</v>
      </c>
      <c r="B1121">
        <f t="shared" si="81"/>
        <v>3.0636550308008212</v>
      </c>
      <c r="C1121">
        <f t="shared" si="82"/>
        <v>36.5</v>
      </c>
      <c r="D1121">
        <v>1</v>
      </c>
      <c r="E1121">
        <v>96.581000000000003</v>
      </c>
      <c r="F1121">
        <v>3.875E-2</v>
      </c>
      <c r="G1121">
        <v>85.016000000000005</v>
      </c>
      <c r="H1121">
        <v>87.875</v>
      </c>
      <c r="I1121">
        <f>VLOOKUP($C1121,'Boys CDC 0-20'!$B$2:$F$243,3,FALSE)</f>
        <v>-0.39091836899999999</v>
      </c>
      <c r="J1121">
        <f>VLOOKUP($C1121,'Boys CDC 0-20'!$B$2:$F$243,4,FALSE)</f>
        <v>95.273591060000001</v>
      </c>
      <c r="K1121">
        <f>VLOOKUP($C1121,'Boys CDC 0-20'!$B$2:$F$243,5,FALSE)</f>
        <v>4.053412E-2</v>
      </c>
      <c r="L1121">
        <f t="shared" si="80"/>
        <v>-2.0261481155585219</v>
      </c>
      <c r="M1121">
        <f t="shared" si="83"/>
        <v>2.1374804336031872</v>
      </c>
    </row>
    <row r="1122" spans="1:13" x14ac:dyDescent="0.3">
      <c r="A1122">
        <v>1120</v>
      </c>
      <c r="B1122">
        <f t="shared" si="81"/>
        <v>3.0663928815879533</v>
      </c>
      <c r="C1122">
        <f t="shared" si="82"/>
        <v>36.5</v>
      </c>
      <c r="D1122">
        <v>1</v>
      </c>
      <c r="E1122">
        <v>96.6023</v>
      </c>
      <c r="F1122">
        <v>3.875E-2</v>
      </c>
      <c r="G1122">
        <v>85.034999999999997</v>
      </c>
      <c r="H1122">
        <v>87.894000000000005</v>
      </c>
      <c r="I1122">
        <f>VLOOKUP($C1122,'Boys CDC 0-20'!$B$2:$F$243,3,FALSE)</f>
        <v>-0.39091836899999999</v>
      </c>
      <c r="J1122">
        <f>VLOOKUP($C1122,'Boys CDC 0-20'!$B$2:$F$243,4,FALSE)</f>
        <v>95.273591060000001</v>
      </c>
      <c r="K1122">
        <f>VLOOKUP($C1122,'Boys CDC 0-20'!$B$2:$F$243,5,FALSE)</f>
        <v>4.053412E-2</v>
      </c>
      <c r="L1122">
        <f t="shared" si="80"/>
        <v>-2.0206435092451374</v>
      </c>
      <c r="M1122">
        <f t="shared" si="83"/>
        <v>2.1658340761162287</v>
      </c>
    </row>
    <row r="1123" spans="1:13" x14ac:dyDescent="0.3">
      <c r="A1123">
        <v>1121</v>
      </c>
      <c r="B1123">
        <f t="shared" si="81"/>
        <v>3.0691307323750854</v>
      </c>
      <c r="C1123">
        <f t="shared" si="82"/>
        <v>36.5</v>
      </c>
      <c r="D1123">
        <v>1</v>
      </c>
      <c r="E1123">
        <v>96.623599999999996</v>
      </c>
      <c r="F1123">
        <v>3.8760000000000003E-2</v>
      </c>
      <c r="G1123">
        <v>85.05</v>
      </c>
      <c r="H1123">
        <v>87.911000000000001</v>
      </c>
      <c r="I1123">
        <f>VLOOKUP($C1123,'Boys CDC 0-20'!$B$2:$F$243,3,FALSE)</f>
        <v>-0.39091836899999999</v>
      </c>
      <c r="J1123">
        <f>VLOOKUP($C1123,'Boys CDC 0-20'!$B$2:$F$243,4,FALSE)</f>
        <v>95.273591060000001</v>
      </c>
      <c r="K1123">
        <f>VLOOKUP($C1123,'Boys CDC 0-20'!$B$2:$F$243,5,FALSE)</f>
        <v>4.053412E-2</v>
      </c>
      <c r="L1123">
        <f t="shared" si="80"/>
        <v>-2.0157197379214571</v>
      </c>
      <c r="M1123">
        <f t="shared" si="83"/>
        <v>2.191464523359258</v>
      </c>
    </row>
    <row r="1124" spans="1:13" x14ac:dyDescent="0.3">
      <c r="A1124">
        <v>1122</v>
      </c>
      <c r="B1124">
        <f t="shared" si="81"/>
        <v>3.0718685831622174</v>
      </c>
      <c r="C1124">
        <f t="shared" si="82"/>
        <v>36.5</v>
      </c>
      <c r="D1124">
        <v>1</v>
      </c>
      <c r="E1124">
        <v>96.644800000000004</v>
      </c>
      <c r="F1124">
        <v>3.8769999999999999E-2</v>
      </c>
      <c r="G1124">
        <v>85.066000000000003</v>
      </c>
      <c r="H1124">
        <v>87.927999999999997</v>
      </c>
      <c r="I1124">
        <f>VLOOKUP($C1124,'Boys CDC 0-20'!$B$2:$F$243,3,FALSE)</f>
        <v>-0.39091836899999999</v>
      </c>
      <c r="J1124">
        <f>VLOOKUP($C1124,'Boys CDC 0-20'!$B$2:$F$243,4,FALSE)</f>
        <v>95.273591060000001</v>
      </c>
      <c r="K1124">
        <f>VLOOKUP($C1124,'Boys CDC 0-20'!$B$2:$F$243,5,FALSE)</f>
        <v>4.053412E-2</v>
      </c>
      <c r="L1124">
        <f t="shared" si="80"/>
        <v>-2.0107972907771519</v>
      </c>
      <c r="M1124">
        <f t="shared" si="83"/>
        <v>2.2173436211148072</v>
      </c>
    </row>
    <row r="1125" spans="1:13" x14ac:dyDescent="0.3">
      <c r="A1125">
        <v>1123</v>
      </c>
      <c r="B1125">
        <f t="shared" si="81"/>
        <v>3.07460643394935</v>
      </c>
      <c r="C1125">
        <f t="shared" si="82"/>
        <v>36.5</v>
      </c>
      <c r="D1125">
        <v>1</v>
      </c>
      <c r="E1125">
        <v>96.6661</v>
      </c>
      <c r="F1125">
        <v>3.8769999999999999E-2</v>
      </c>
      <c r="G1125">
        <v>85.084999999999994</v>
      </c>
      <c r="H1125">
        <v>87.947999999999993</v>
      </c>
      <c r="I1125">
        <f>VLOOKUP($C1125,'Boys CDC 0-20'!$B$2:$F$243,3,FALSE)</f>
        <v>-0.39091836899999999</v>
      </c>
      <c r="J1125">
        <f>VLOOKUP($C1125,'Boys CDC 0-20'!$B$2:$F$243,4,FALSE)</f>
        <v>95.273591060000001</v>
      </c>
      <c r="K1125">
        <f>VLOOKUP($C1125,'Boys CDC 0-20'!$B$2:$F$243,5,FALSE)</f>
        <v>4.053412E-2</v>
      </c>
      <c r="L1125">
        <f t="shared" si="80"/>
        <v>-2.0050078709762302</v>
      </c>
      <c r="M1125">
        <f t="shared" si="83"/>
        <v>2.2481102793563301</v>
      </c>
    </row>
    <row r="1126" spans="1:13" x14ac:dyDescent="0.3">
      <c r="A1126">
        <v>1124</v>
      </c>
      <c r="B1126">
        <f t="shared" si="81"/>
        <v>3.077344284736482</v>
      </c>
      <c r="C1126">
        <f t="shared" si="82"/>
        <v>36.5</v>
      </c>
      <c r="D1126">
        <v>1</v>
      </c>
      <c r="E1126">
        <v>96.687299999999993</v>
      </c>
      <c r="F1126">
        <v>3.8780000000000002E-2</v>
      </c>
      <c r="G1126">
        <v>85.1</v>
      </c>
      <c r="H1126">
        <v>87.965000000000003</v>
      </c>
      <c r="I1126">
        <f>VLOOKUP($C1126,'Boys CDC 0-20'!$B$2:$F$243,3,FALSE)</f>
        <v>-0.39091836899999999</v>
      </c>
      <c r="J1126">
        <f>VLOOKUP($C1126,'Boys CDC 0-20'!$B$2:$F$243,4,FALSE)</f>
        <v>95.273591060000001</v>
      </c>
      <c r="K1126">
        <f>VLOOKUP($C1126,'Boys CDC 0-20'!$B$2:$F$243,5,FALSE)</f>
        <v>4.053412E-2</v>
      </c>
      <c r="L1126">
        <f t="shared" si="80"/>
        <v>-2.0000883037542616</v>
      </c>
      <c r="M1126">
        <f t="shared" si="83"/>
        <v>2.2745364764118707</v>
      </c>
    </row>
    <row r="1127" spans="1:13" x14ac:dyDescent="0.3">
      <c r="A1127">
        <v>1125</v>
      </c>
      <c r="B1127">
        <f t="shared" si="81"/>
        <v>3.0800821355236141</v>
      </c>
      <c r="C1127">
        <f t="shared" si="82"/>
        <v>36.5</v>
      </c>
      <c r="D1127">
        <v>1</v>
      </c>
      <c r="E1127">
        <v>96.708500000000001</v>
      </c>
      <c r="F1127">
        <v>3.8789999999999998E-2</v>
      </c>
      <c r="G1127">
        <v>85.116</v>
      </c>
      <c r="H1127">
        <v>87.981999999999999</v>
      </c>
      <c r="I1127">
        <f>VLOOKUP($C1127,'Boys CDC 0-20'!$B$2:$F$243,3,FALSE)</f>
        <v>-0.39091836899999999</v>
      </c>
      <c r="J1127">
        <f>VLOOKUP($C1127,'Boys CDC 0-20'!$B$2:$F$243,4,FALSE)</f>
        <v>95.273591060000001</v>
      </c>
      <c r="K1127">
        <f>VLOOKUP($C1127,'Boys CDC 0-20'!$B$2:$F$243,5,FALSE)</f>
        <v>4.053412E-2</v>
      </c>
      <c r="L1127">
        <f t="shared" si="80"/>
        <v>-1.9951700587689651</v>
      </c>
      <c r="M1127">
        <f t="shared" si="83"/>
        <v>2.3012167706796922</v>
      </c>
    </row>
    <row r="1128" spans="1:13" x14ac:dyDescent="0.3">
      <c r="A1128">
        <v>1126</v>
      </c>
      <c r="B1128">
        <f t="shared" si="81"/>
        <v>3.0828199863107462</v>
      </c>
      <c r="C1128">
        <f t="shared" si="82"/>
        <v>36.5</v>
      </c>
      <c r="D1128">
        <v>1</v>
      </c>
      <c r="E1128">
        <v>96.729799999999997</v>
      </c>
      <c r="F1128">
        <v>3.8789999999999998E-2</v>
      </c>
      <c r="G1128">
        <v>85.135000000000005</v>
      </c>
      <c r="H1128">
        <v>88.001000000000005</v>
      </c>
      <c r="I1128">
        <f>VLOOKUP($C1128,'Boys CDC 0-20'!$B$2:$F$243,3,FALSE)</f>
        <v>-0.39091836899999999</v>
      </c>
      <c r="J1128">
        <f>VLOOKUP($C1128,'Boys CDC 0-20'!$B$2:$F$243,4,FALSE)</f>
        <v>95.273591060000001</v>
      </c>
      <c r="K1128">
        <f>VLOOKUP($C1128,'Boys CDC 0-20'!$B$2:$F$243,5,FALSE)</f>
        <v>4.053412E-2</v>
      </c>
      <c r="L1128">
        <f t="shared" si="80"/>
        <v>-1.9896747606984064</v>
      </c>
      <c r="M1128">
        <f t="shared" si="83"/>
        <v>2.3313387372034913</v>
      </c>
    </row>
    <row r="1129" spans="1:13" x14ac:dyDescent="0.3">
      <c r="A1129">
        <v>1127</v>
      </c>
      <c r="B1129">
        <f t="shared" si="81"/>
        <v>3.0855578370978782</v>
      </c>
      <c r="C1129">
        <f t="shared" si="82"/>
        <v>37.5</v>
      </c>
      <c r="D1129">
        <v>1</v>
      </c>
      <c r="E1129">
        <v>96.751000000000005</v>
      </c>
      <c r="F1129">
        <v>3.8800000000000001E-2</v>
      </c>
      <c r="G1129">
        <v>85.15</v>
      </c>
      <c r="H1129">
        <v>88.018000000000001</v>
      </c>
      <c r="I1129">
        <f>VLOOKUP($C1129,'Boys CDC 0-20'!$B$2:$F$243,3,FALSE)</f>
        <v>-0.254801167</v>
      </c>
      <c r="J1129">
        <f>VLOOKUP($C1129,'Boys CDC 0-20'!$B$2:$F$243,4,FALSE)</f>
        <v>95.914749290000003</v>
      </c>
      <c r="K1129">
        <f>VLOOKUP($C1129,'Boys CDC 0-20'!$B$2:$F$243,5,FALSE)</f>
        <v>4.0572876000000001E-2</v>
      </c>
      <c r="L1129">
        <f t="shared" si="80"/>
        <v>-2.1409820315669492</v>
      </c>
      <c r="M1129">
        <f t="shared" si="83"/>
        <v>1.6137743552117858</v>
      </c>
    </row>
    <row r="1130" spans="1:13" x14ac:dyDescent="0.3">
      <c r="A1130">
        <v>1128</v>
      </c>
      <c r="B1130">
        <f t="shared" si="81"/>
        <v>3.0882956878850103</v>
      </c>
      <c r="C1130">
        <f t="shared" si="82"/>
        <v>37.5</v>
      </c>
      <c r="D1130">
        <v>1</v>
      </c>
      <c r="E1130">
        <v>96.772199999999998</v>
      </c>
      <c r="F1130">
        <v>3.8809999999999997E-2</v>
      </c>
      <c r="G1130">
        <v>85.165999999999997</v>
      </c>
      <c r="H1130">
        <v>88.034999999999997</v>
      </c>
      <c r="I1130">
        <f>VLOOKUP($C1130,'Boys CDC 0-20'!$B$2:$F$243,3,FALSE)</f>
        <v>-0.254801167</v>
      </c>
      <c r="J1130">
        <f>VLOOKUP($C1130,'Boys CDC 0-20'!$B$2:$F$243,4,FALSE)</f>
        <v>95.914749290000003</v>
      </c>
      <c r="K1130">
        <f>VLOOKUP($C1130,'Boys CDC 0-20'!$B$2:$F$243,5,FALSE)</f>
        <v>4.0572876000000001E-2</v>
      </c>
      <c r="L1130">
        <f t="shared" si="80"/>
        <v>-2.1361168770878258</v>
      </c>
      <c r="M1130">
        <f t="shared" si="83"/>
        <v>1.6334944224928476</v>
      </c>
    </row>
    <row r="1131" spans="1:13" x14ac:dyDescent="0.3">
      <c r="A1131">
        <v>1129</v>
      </c>
      <c r="B1131">
        <f t="shared" si="81"/>
        <v>3.0910335386721424</v>
      </c>
      <c r="C1131">
        <f t="shared" si="82"/>
        <v>37.5</v>
      </c>
      <c r="D1131">
        <v>1</v>
      </c>
      <c r="E1131">
        <v>96.793300000000002</v>
      </c>
      <c r="F1131">
        <v>3.8809999999999997E-2</v>
      </c>
      <c r="G1131">
        <v>85.185000000000002</v>
      </c>
      <c r="H1131">
        <v>88.054000000000002</v>
      </c>
      <c r="I1131">
        <f>VLOOKUP($C1131,'Boys CDC 0-20'!$B$2:$F$243,3,FALSE)</f>
        <v>-0.254801167</v>
      </c>
      <c r="J1131">
        <f>VLOOKUP($C1131,'Boys CDC 0-20'!$B$2:$F$243,4,FALSE)</f>
        <v>95.914749290000003</v>
      </c>
      <c r="K1131">
        <f>VLOOKUP($C1131,'Boys CDC 0-20'!$B$2:$F$243,5,FALSE)</f>
        <v>4.0572876000000001E-2</v>
      </c>
      <c r="L1131">
        <f t="shared" si="80"/>
        <v>-2.1306807463622057</v>
      </c>
      <c r="M1131">
        <f t="shared" si="83"/>
        <v>1.6557726158759827</v>
      </c>
    </row>
    <row r="1132" spans="1:13" x14ac:dyDescent="0.3">
      <c r="A1132">
        <v>1130</v>
      </c>
      <c r="B1132">
        <f t="shared" si="81"/>
        <v>3.0937713894592744</v>
      </c>
      <c r="C1132">
        <f t="shared" si="82"/>
        <v>37.5</v>
      </c>
      <c r="D1132">
        <v>1</v>
      </c>
      <c r="E1132">
        <v>96.814499999999995</v>
      </c>
      <c r="F1132">
        <v>3.882E-2</v>
      </c>
      <c r="G1132">
        <v>85.2</v>
      </c>
      <c r="H1132">
        <v>88.070999999999998</v>
      </c>
      <c r="I1132">
        <f>VLOOKUP($C1132,'Boys CDC 0-20'!$B$2:$F$243,3,FALSE)</f>
        <v>-0.254801167</v>
      </c>
      <c r="J1132">
        <f>VLOOKUP($C1132,'Boys CDC 0-20'!$B$2:$F$243,4,FALSE)</f>
        <v>95.914749290000003</v>
      </c>
      <c r="K1132">
        <f>VLOOKUP($C1132,'Boys CDC 0-20'!$B$2:$F$243,5,FALSE)</f>
        <v>4.0572876000000001E-2</v>
      </c>
      <c r="L1132">
        <f t="shared" si="80"/>
        <v>-2.1258180873994501</v>
      </c>
      <c r="M1132">
        <f t="shared" si="83"/>
        <v>1.6759204690369118</v>
      </c>
    </row>
    <row r="1133" spans="1:13" x14ac:dyDescent="0.3">
      <c r="A1133">
        <v>1131</v>
      </c>
      <c r="B1133">
        <f t="shared" si="81"/>
        <v>3.0965092402464065</v>
      </c>
      <c r="C1133">
        <f t="shared" si="82"/>
        <v>37.5</v>
      </c>
      <c r="D1133">
        <v>1</v>
      </c>
      <c r="E1133">
        <v>96.835700000000003</v>
      </c>
      <c r="F1133">
        <v>3.8830000000000003E-2</v>
      </c>
      <c r="G1133">
        <v>85.215999999999994</v>
      </c>
      <c r="H1133">
        <v>88.087999999999994</v>
      </c>
      <c r="I1133">
        <f>VLOOKUP($C1133,'Boys CDC 0-20'!$B$2:$F$243,3,FALSE)</f>
        <v>-0.254801167</v>
      </c>
      <c r="J1133">
        <f>VLOOKUP($C1133,'Boys CDC 0-20'!$B$2:$F$243,4,FALSE)</f>
        <v>95.914749290000003</v>
      </c>
      <c r="K1133">
        <f>VLOOKUP($C1133,'Boys CDC 0-20'!$B$2:$F$243,5,FALSE)</f>
        <v>4.0572876000000001E-2</v>
      </c>
      <c r="L1133">
        <f t="shared" si="80"/>
        <v>-2.1209566060755227</v>
      </c>
      <c r="M1133">
        <f t="shared" si="83"/>
        <v>1.6962727173200847</v>
      </c>
    </row>
    <row r="1134" spans="1:13" x14ac:dyDescent="0.3">
      <c r="A1134">
        <v>1132</v>
      </c>
      <c r="B1134">
        <f t="shared" si="81"/>
        <v>3.0992470910335386</v>
      </c>
      <c r="C1134">
        <f t="shared" si="82"/>
        <v>37.5</v>
      </c>
      <c r="D1134">
        <v>1</v>
      </c>
      <c r="E1134">
        <v>96.856800000000007</v>
      </c>
      <c r="F1134">
        <v>3.8830000000000003E-2</v>
      </c>
      <c r="G1134">
        <v>85.234999999999999</v>
      </c>
      <c r="H1134">
        <v>88.108000000000004</v>
      </c>
      <c r="I1134">
        <f>VLOOKUP($C1134,'Boys CDC 0-20'!$B$2:$F$243,3,FALSE)</f>
        <v>-0.254801167</v>
      </c>
      <c r="J1134">
        <f>VLOOKUP($C1134,'Boys CDC 0-20'!$B$2:$F$243,4,FALSE)</f>
        <v>95.914749290000003</v>
      </c>
      <c r="K1134">
        <f>VLOOKUP($C1134,'Boys CDC 0-20'!$B$2:$F$243,5,FALSE)</f>
        <v>4.0572876000000001E-2</v>
      </c>
      <c r="L1134">
        <f t="shared" si="80"/>
        <v>-2.1152387232918337</v>
      </c>
      <c r="M1134">
        <f t="shared" si="83"/>
        <v>1.7204803053180835</v>
      </c>
    </row>
    <row r="1135" spans="1:13" x14ac:dyDescent="0.3">
      <c r="A1135">
        <v>1133</v>
      </c>
      <c r="B1135">
        <f t="shared" si="81"/>
        <v>3.1019849418206706</v>
      </c>
      <c r="C1135">
        <f t="shared" si="82"/>
        <v>37.5</v>
      </c>
      <c r="D1135">
        <v>1</v>
      </c>
      <c r="E1135">
        <v>96.878</v>
      </c>
      <c r="F1135">
        <v>3.884E-2</v>
      </c>
      <c r="G1135">
        <v>85.25</v>
      </c>
      <c r="H1135">
        <v>88.125</v>
      </c>
      <c r="I1135">
        <f>VLOOKUP($C1135,'Boys CDC 0-20'!$B$2:$F$243,3,FALSE)</f>
        <v>-0.254801167</v>
      </c>
      <c r="J1135">
        <f>VLOOKUP($C1135,'Boys CDC 0-20'!$B$2:$F$243,4,FALSE)</f>
        <v>95.914749290000003</v>
      </c>
      <c r="K1135">
        <f>VLOOKUP($C1135,'Boys CDC 0-20'!$B$2:$F$243,5,FALSE)</f>
        <v>4.0572876000000001E-2</v>
      </c>
      <c r="L1135">
        <f t="shared" si="80"/>
        <v>-2.1103798032935051</v>
      </c>
      <c r="M1135">
        <f t="shared" si="83"/>
        <v>1.741282734332831</v>
      </c>
    </row>
    <row r="1136" spans="1:13" x14ac:dyDescent="0.3">
      <c r="A1136">
        <v>1134</v>
      </c>
      <c r="B1136">
        <f t="shared" si="81"/>
        <v>3.1047227926078027</v>
      </c>
      <c r="C1136">
        <f t="shared" si="82"/>
        <v>37.5</v>
      </c>
      <c r="D1136">
        <v>1</v>
      </c>
      <c r="E1136">
        <v>96.899100000000004</v>
      </c>
      <c r="F1136">
        <v>3.8850000000000003E-2</v>
      </c>
      <c r="G1136">
        <v>85.266000000000005</v>
      </c>
      <c r="H1136">
        <v>88.141000000000005</v>
      </c>
      <c r="I1136">
        <f>VLOOKUP($C1136,'Boys CDC 0-20'!$B$2:$F$243,3,FALSE)</f>
        <v>-0.254801167</v>
      </c>
      <c r="J1136">
        <f>VLOOKUP($C1136,'Boys CDC 0-20'!$B$2:$F$243,4,FALSE)</f>
        <v>95.914749290000003</v>
      </c>
      <c r="K1136">
        <f>VLOOKUP($C1136,'Boys CDC 0-20'!$B$2:$F$243,5,FALSE)</f>
        <v>4.0572876000000001E-2</v>
      </c>
      <c r="L1136">
        <f t="shared" si="80"/>
        <v>-2.1058077764089655</v>
      </c>
      <c r="M1136">
        <f t="shared" si="83"/>
        <v>1.7610526538307019</v>
      </c>
    </row>
    <row r="1137" spans="1:13" x14ac:dyDescent="0.3">
      <c r="A1137">
        <v>1135</v>
      </c>
      <c r="B1137">
        <f t="shared" si="81"/>
        <v>3.1074606433949348</v>
      </c>
      <c r="C1137">
        <f t="shared" si="82"/>
        <v>37.5</v>
      </c>
      <c r="D1137">
        <v>1</v>
      </c>
      <c r="E1137">
        <v>96.920299999999997</v>
      </c>
      <c r="F1137">
        <v>3.8850000000000003E-2</v>
      </c>
      <c r="G1137">
        <v>85.284000000000006</v>
      </c>
      <c r="H1137">
        <v>88.161000000000001</v>
      </c>
      <c r="I1137">
        <f>VLOOKUP($C1137,'Boys CDC 0-20'!$B$2:$F$243,3,FALSE)</f>
        <v>-0.254801167</v>
      </c>
      <c r="J1137">
        <f>VLOOKUP($C1137,'Boys CDC 0-20'!$B$2:$F$243,4,FALSE)</f>
        <v>95.914749290000003</v>
      </c>
      <c r="K1137">
        <f>VLOOKUP($C1137,'Boys CDC 0-20'!$B$2:$F$243,5,FALSE)</f>
        <v>4.0572876000000001E-2</v>
      </c>
      <c r="L1137">
        <f t="shared" si="80"/>
        <v>-2.1000942070827633</v>
      </c>
      <c r="M1137">
        <f t="shared" si="83"/>
        <v>1.7860277406399858</v>
      </c>
    </row>
    <row r="1138" spans="1:13" x14ac:dyDescent="0.3">
      <c r="A1138">
        <v>1136</v>
      </c>
      <c r="B1138">
        <f t="shared" si="81"/>
        <v>3.1101984941820673</v>
      </c>
      <c r="C1138">
        <f t="shared" si="82"/>
        <v>37.5</v>
      </c>
      <c r="D1138">
        <v>1</v>
      </c>
      <c r="E1138">
        <v>96.941400000000002</v>
      </c>
      <c r="F1138">
        <v>3.8859999999999999E-2</v>
      </c>
      <c r="G1138">
        <v>85.3</v>
      </c>
      <c r="H1138">
        <v>88.177999999999997</v>
      </c>
      <c r="I1138">
        <f>VLOOKUP($C1138,'Boys CDC 0-20'!$B$2:$F$243,3,FALSE)</f>
        <v>-0.254801167</v>
      </c>
      <c r="J1138">
        <f>VLOOKUP($C1138,'Boys CDC 0-20'!$B$2:$F$243,4,FALSE)</f>
        <v>95.914749290000003</v>
      </c>
      <c r="K1138">
        <f>VLOOKUP($C1138,'Boys CDC 0-20'!$B$2:$F$243,5,FALSE)</f>
        <v>4.0572876000000001E-2</v>
      </c>
      <c r="L1138">
        <f t="shared" si="80"/>
        <v>-2.0952389517883527</v>
      </c>
      <c r="M1138">
        <f t="shared" si="83"/>
        <v>1.8074878136102965</v>
      </c>
    </row>
    <row r="1139" spans="1:13" x14ac:dyDescent="0.3">
      <c r="A1139">
        <v>1137</v>
      </c>
      <c r="B1139">
        <f t="shared" si="81"/>
        <v>3.1129363449691994</v>
      </c>
      <c r="C1139">
        <f t="shared" si="82"/>
        <v>37.5</v>
      </c>
      <c r="D1139">
        <v>1</v>
      </c>
      <c r="E1139">
        <v>96.962500000000006</v>
      </c>
      <c r="F1139">
        <v>3.8870000000000002E-2</v>
      </c>
      <c r="G1139">
        <v>85.316000000000003</v>
      </c>
      <c r="H1139">
        <v>88.194999999999993</v>
      </c>
      <c r="I1139">
        <f>VLOOKUP($C1139,'Boys CDC 0-20'!$B$2:$F$243,3,FALSE)</f>
        <v>-0.254801167</v>
      </c>
      <c r="J1139">
        <f>VLOOKUP($C1139,'Boys CDC 0-20'!$B$2:$F$243,4,FALSE)</f>
        <v>95.914749290000003</v>
      </c>
      <c r="K1139">
        <f>VLOOKUP($C1139,'Boys CDC 0-20'!$B$2:$F$243,5,FALSE)</f>
        <v>4.0572876000000001E-2</v>
      </c>
      <c r="L1139">
        <f t="shared" si="80"/>
        <v>-2.0903848709131068</v>
      </c>
      <c r="M1139">
        <f t="shared" si="83"/>
        <v>1.829162041319756</v>
      </c>
    </row>
    <row r="1140" spans="1:13" x14ac:dyDescent="0.3">
      <c r="A1140">
        <v>1138</v>
      </c>
      <c r="B1140">
        <f t="shared" si="81"/>
        <v>3.1156741957563314</v>
      </c>
      <c r="C1140">
        <f t="shared" si="82"/>
        <v>37.5</v>
      </c>
      <c r="D1140">
        <v>1</v>
      </c>
      <c r="E1140">
        <v>96.983599999999996</v>
      </c>
      <c r="F1140">
        <v>3.8870000000000002E-2</v>
      </c>
      <c r="G1140">
        <v>85.334000000000003</v>
      </c>
      <c r="H1140">
        <v>88.213999999999999</v>
      </c>
      <c r="I1140">
        <f>VLOOKUP($C1140,'Boys CDC 0-20'!$B$2:$F$243,3,FALSE)</f>
        <v>-0.254801167</v>
      </c>
      <c r="J1140">
        <f>VLOOKUP($C1140,'Boys CDC 0-20'!$B$2:$F$243,4,FALSE)</f>
        <v>95.914749290000003</v>
      </c>
      <c r="K1140">
        <f>VLOOKUP($C1140,'Boys CDC 0-20'!$B$2:$F$243,5,FALSE)</f>
        <v>4.0572876000000001E-2</v>
      </c>
      <c r="L1140">
        <f t="shared" si="80"/>
        <v>-2.0849611108690613</v>
      </c>
      <c r="M1140">
        <f t="shared" si="83"/>
        <v>1.8536415361334113</v>
      </c>
    </row>
    <row r="1141" spans="1:13" x14ac:dyDescent="0.3">
      <c r="A1141">
        <v>1139</v>
      </c>
      <c r="B1141">
        <f t="shared" si="81"/>
        <v>3.1184120465434635</v>
      </c>
      <c r="C1141">
        <f t="shared" si="82"/>
        <v>37.5</v>
      </c>
      <c r="D1141">
        <v>1</v>
      </c>
      <c r="E1141">
        <v>97.0047</v>
      </c>
      <c r="F1141">
        <v>3.8879999999999998E-2</v>
      </c>
      <c r="G1141">
        <v>85.35</v>
      </c>
      <c r="H1141">
        <v>88.230999999999995</v>
      </c>
      <c r="I1141">
        <f>VLOOKUP($C1141,'Boys CDC 0-20'!$B$2:$F$243,3,FALSE)</f>
        <v>-0.254801167</v>
      </c>
      <c r="J1141">
        <f>VLOOKUP($C1141,'Boys CDC 0-20'!$B$2:$F$243,4,FALSE)</f>
        <v>95.914749290000003</v>
      </c>
      <c r="K1141">
        <f>VLOOKUP($C1141,'Boys CDC 0-20'!$B$2:$F$243,5,FALSE)</f>
        <v>4.0572876000000001E-2</v>
      </c>
      <c r="L1141">
        <f t="shared" si="80"/>
        <v>-2.0801095153147906</v>
      </c>
      <c r="M1141">
        <f t="shared" si="83"/>
        <v>1.8757744516741077</v>
      </c>
    </row>
    <row r="1142" spans="1:13" x14ac:dyDescent="0.3">
      <c r="A1142">
        <v>1140</v>
      </c>
      <c r="B1142">
        <f t="shared" si="81"/>
        <v>3.1211498973305956</v>
      </c>
      <c r="C1142">
        <f t="shared" si="82"/>
        <v>37.5</v>
      </c>
      <c r="D1142">
        <v>1</v>
      </c>
      <c r="E1142">
        <v>97.025800000000004</v>
      </c>
      <c r="F1142">
        <v>3.8890000000000001E-2</v>
      </c>
      <c r="G1142">
        <v>85.364999999999995</v>
      </c>
      <c r="H1142">
        <v>88.248000000000005</v>
      </c>
      <c r="I1142">
        <f>VLOOKUP($C1142,'Boys CDC 0-20'!$B$2:$F$243,3,FALSE)</f>
        <v>-0.254801167</v>
      </c>
      <c r="J1142">
        <f>VLOOKUP($C1142,'Boys CDC 0-20'!$B$2:$F$243,4,FALSE)</f>
        <v>95.914749290000003</v>
      </c>
      <c r="K1142">
        <f>VLOOKUP($C1142,'Boys CDC 0-20'!$B$2:$F$243,5,FALSE)</f>
        <v>4.0572876000000001E-2</v>
      </c>
      <c r="L1142">
        <f t="shared" si="80"/>
        <v>-2.0752590925896128</v>
      </c>
      <c r="M1142">
        <f t="shared" si="83"/>
        <v>1.898126427738438</v>
      </c>
    </row>
    <row r="1143" spans="1:13" x14ac:dyDescent="0.3">
      <c r="A1143">
        <v>1141</v>
      </c>
      <c r="B1143">
        <f t="shared" si="81"/>
        <v>3.1238877481177276</v>
      </c>
      <c r="C1143">
        <f t="shared" si="82"/>
        <v>37.5</v>
      </c>
      <c r="D1143">
        <v>1</v>
      </c>
      <c r="E1143">
        <v>97.046800000000005</v>
      </c>
      <c r="F1143">
        <v>3.8890000000000001E-2</v>
      </c>
      <c r="G1143">
        <v>85.384</v>
      </c>
      <c r="H1143">
        <v>88.266999999999996</v>
      </c>
      <c r="I1143">
        <f>VLOOKUP($C1143,'Boys CDC 0-20'!$B$2:$F$243,3,FALSE)</f>
        <v>-0.254801167</v>
      </c>
      <c r="J1143">
        <f>VLOOKUP($C1143,'Boys CDC 0-20'!$B$2:$F$243,4,FALSE)</f>
        <v>95.914749290000003</v>
      </c>
      <c r="K1143">
        <f>VLOOKUP($C1143,'Boys CDC 0-20'!$B$2:$F$243,5,FALSE)</f>
        <v>4.0572876000000001E-2</v>
      </c>
      <c r="L1143">
        <f t="shared" si="80"/>
        <v>-2.0698394191857465</v>
      </c>
      <c r="M1143">
        <f t="shared" si="83"/>
        <v>1.9233692294157778</v>
      </c>
    </row>
    <row r="1144" spans="1:13" x14ac:dyDescent="0.3">
      <c r="A1144">
        <v>1142</v>
      </c>
      <c r="B1144">
        <f t="shared" si="81"/>
        <v>3.1266255989048597</v>
      </c>
      <c r="C1144">
        <f t="shared" si="82"/>
        <v>37.5</v>
      </c>
      <c r="D1144">
        <v>1</v>
      </c>
      <c r="E1144">
        <v>97.067899999999995</v>
      </c>
      <c r="F1144">
        <v>3.8899999999999997E-2</v>
      </c>
      <c r="G1144">
        <v>85.399000000000001</v>
      </c>
      <c r="H1144">
        <v>88.284000000000006</v>
      </c>
      <c r="I1144">
        <f>VLOOKUP($C1144,'Boys CDC 0-20'!$B$2:$F$243,3,FALSE)</f>
        <v>-0.254801167</v>
      </c>
      <c r="J1144">
        <f>VLOOKUP($C1144,'Boys CDC 0-20'!$B$2:$F$243,4,FALSE)</f>
        <v>95.914749290000003</v>
      </c>
      <c r="K1144">
        <f>VLOOKUP($C1144,'Boys CDC 0-20'!$B$2:$F$243,5,FALSE)</f>
        <v>4.0572876000000001E-2</v>
      </c>
      <c r="L1144">
        <f t="shared" si="80"/>
        <v>-2.0649914784175887</v>
      </c>
      <c r="M1144">
        <f t="shared" si="83"/>
        <v>1.9461903299736349</v>
      </c>
    </row>
    <row r="1145" spans="1:13" x14ac:dyDescent="0.3">
      <c r="A1145">
        <v>1143</v>
      </c>
      <c r="B1145">
        <f t="shared" si="81"/>
        <v>3.1293634496919918</v>
      </c>
      <c r="C1145">
        <f t="shared" si="82"/>
        <v>37.5</v>
      </c>
      <c r="D1145">
        <v>1</v>
      </c>
      <c r="E1145">
        <v>97.088899999999995</v>
      </c>
      <c r="F1145">
        <v>3.891E-2</v>
      </c>
      <c r="G1145">
        <v>85.415000000000006</v>
      </c>
      <c r="H1145">
        <v>88.301000000000002</v>
      </c>
      <c r="I1145">
        <f>VLOOKUP($C1145,'Boys CDC 0-20'!$B$2:$F$243,3,FALSE)</f>
        <v>-0.254801167</v>
      </c>
      <c r="J1145">
        <f>VLOOKUP($C1145,'Boys CDC 0-20'!$B$2:$F$243,4,FALSE)</f>
        <v>95.914749290000003</v>
      </c>
      <c r="K1145">
        <f>VLOOKUP($C1145,'Boys CDC 0-20'!$B$2:$F$243,5,FALSE)</f>
        <v>4.0572876000000001E-2</v>
      </c>
      <c r="L1145">
        <f t="shared" si="80"/>
        <v>-2.0601447088915021</v>
      </c>
      <c r="M1145">
        <f t="shared" si="83"/>
        <v>1.9692354416786568</v>
      </c>
    </row>
    <row r="1146" spans="1:13" x14ac:dyDescent="0.3">
      <c r="A1146">
        <v>1144</v>
      </c>
      <c r="B1146">
        <f t="shared" si="81"/>
        <v>3.1321013004791238</v>
      </c>
      <c r="C1146">
        <f t="shared" si="82"/>
        <v>37.5</v>
      </c>
      <c r="D1146">
        <v>1</v>
      </c>
      <c r="E1146">
        <v>97.11</v>
      </c>
      <c r="F1146">
        <v>3.891E-2</v>
      </c>
      <c r="G1146">
        <v>85.433000000000007</v>
      </c>
      <c r="H1146">
        <v>88.32</v>
      </c>
      <c r="I1146">
        <f>VLOOKUP($C1146,'Boys CDC 0-20'!$B$2:$F$243,3,FALSE)</f>
        <v>-0.254801167</v>
      </c>
      <c r="J1146">
        <f>VLOOKUP($C1146,'Boys CDC 0-20'!$B$2:$F$243,4,FALSE)</f>
        <v>95.914749290000003</v>
      </c>
      <c r="K1146">
        <f>VLOOKUP($C1146,'Boys CDC 0-20'!$B$2:$F$243,5,FALSE)</f>
        <v>4.0572876000000001E-2</v>
      </c>
      <c r="L1146">
        <f t="shared" si="80"/>
        <v>-2.0547291165980797</v>
      </c>
      <c r="M1146">
        <f t="shared" si="83"/>
        <v>1.9952588000417948</v>
      </c>
    </row>
    <row r="1147" spans="1:13" x14ac:dyDescent="0.3">
      <c r="A1147">
        <v>1145</v>
      </c>
      <c r="B1147">
        <f t="shared" si="81"/>
        <v>3.1348391512662559</v>
      </c>
      <c r="C1147">
        <f t="shared" si="82"/>
        <v>37.5</v>
      </c>
      <c r="D1147">
        <v>1</v>
      </c>
      <c r="E1147">
        <v>97.131</v>
      </c>
      <c r="F1147">
        <v>3.8920000000000003E-2</v>
      </c>
      <c r="G1147">
        <v>85.448999999999998</v>
      </c>
      <c r="H1147">
        <v>88.337000000000003</v>
      </c>
      <c r="I1147">
        <f>VLOOKUP($C1147,'Boys CDC 0-20'!$B$2:$F$243,3,FALSE)</f>
        <v>-0.254801167</v>
      </c>
      <c r="J1147">
        <f>VLOOKUP($C1147,'Boys CDC 0-20'!$B$2:$F$243,4,FALSE)</f>
        <v>95.914749290000003</v>
      </c>
      <c r="K1147">
        <f>VLOOKUP($C1147,'Boys CDC 0-20'!$B$2:$F$243,5,FALSE)</f>
        <v>4.0572876000000001E-2</v>
      </c>
      <c r="L1147">
        <f t="shared" si="80"/>
        <v>-2.0498848256716302</v>
      </c>
      <c r="M1147">
        <f t="shared" si="83"/>
        <v>2.0187835657126914</v>
      </c>
    </row>
    <row r="1148" spans="1:13" x14ac:dyDescent="0.3">
      <c r="A1148">
        <v>1146</v>
      </c>
      <c r="B1148">
        <f t="shared" si="81"/>
        <v>3.137577002053388</v>
      </c>
      <c r="C1148">
        <f t="shared" si="82"/>
        <v>37.5</v>
      </c>
      <c r="D1148">
        <v>1</v>
      </c>
      <c r="E1148">
        <v>97.152100000000004</v>
      </c>
      <c r="F1148">
        <v>3.8929999999999999E-2</v>
      </c>
      <c r="G1148">
        <v>85.463999999999999</v>
      </c>
      <c r="H1148">
        <v>88.353999999999999</v>
      </c>
      <c r="I1148">
        <f>VLOOKUP($C1148,'Boys CDC 0-20'!$B$2:$F$243,3,FALSE)</f>
        <v>-0.254801167</v>
      </c>
      <c r="J1148">
        <f>VLOOKUP($C1148,'Boys CDC 0-20'!$B$2:$F$243,4,FALSE)</f>
        <v>95.914749290000003</v>
      </c>
      <c r="K1148">
        <f>VLOOKUP($C1148,'Boys CDC 0-20'!$B$2:$F$243,5,FALSE)</f>
        <v>4.0572876000000001E-2</v>
      </c>
      <c r="L1148">
        <f t="shared" si="80"/>
        <v>-2.0450417044033879</v>
      </c>
      <c r="M1148">
        <f t="shared" si="83"/>
        <v>2.0425373359490355</v>
      </c>
    </row>
    <row r="1149" spans="1:13" x14ac:dyDescent="0.3">
      <c r="A1149">
        <v>1147</v>
      </c>
      <c r="B1149">
        <f t="shared" si="81"/>
        <v>3.14031485284052</v>
      </c>
      <c r="C1149">
        <f t="shared" si="82"/>
        <v>37.5</v>
      </c>
      <c r="D1149">
        <v>1</v>
      </c>
      <c r="E1149">
        <v>97.173100000000005</v>
      </c>
      <c r="F1149">
        <v>3.8929999999999999E-2</v>
      </c>
      <c r="G1149">
        <v>85.483000000000004</v>
      </c>
      <c r="H1149">
        <v>88.373000000000005</v>
      </c>
      <c r="I1149">
        <f>VLOOKUP($C1149,'Boys CDC 0-20'!$B$2:$F$243,3,FALSE)</f>
        <v>-0.254801167</v>
      </c>
      <c r="J1149">
        <f>VLOOKUP($C1149,'Boys CDC 0-20'!$B$2:$F$243,4,FALSE)</f>
        <v>95.914749290000003</v>
      </c>
      <c r="K1149">
        <f>VLOOKUP($C1149,'Boys CDC 0-20'!$B$2:$F$243,5,FALSE)</f>
        <v>4.0572876000000001E-2</v>
      </c>
      <c r="L1149">
        <f t="shared" si="80"/>
        <v>-2.039630187701456</v>
      </c>
      <c r="M1149">
        <f t="shared" si="83"/>
        <v>2.0693586499241237</v>
      </c>
    </row>
    <row r="1150" spans="1:13" x14ac:dyDescent="0.3">
      <c r="A1150">
        <v>1148</v>
      </c>
      <c r="B1150">
        <f t="shared" si="81"/>
        <v>3.1430527036276521</v>
      </c>
      <c r="C1150">
        <f t="shared" si="82"/>
        <v>37.5</v>
      </c>
      <c r="D1150">
        <v>1</v>
      </c>
      <c r="E1150">
        <v>97.194100000000006</v>
      </c>
      <c r="F1150">
        <v>3.8940000000000002E-2</v>
      </c>
      <c r="G1150">
        <v>85.498000000000005</v>
      </c>
      <c r="H1150">
        <v>88.388999999999996</v>
      </c>
      <c r="I1150">
        <f>VLOOKUP($C1150,'Boys CDC 0-20'!$B$2:$F$243,3,FALSE)</f>
        <v>-0.254801167</v>
      </c>
      <c r="J1150">
        <f>VLOOKUP($C1150,'Boys CDC 0-20'!$B$2:$F$243,4,FALSE)</f>
        <v>95.914749290000003</v>
      </c>
      <c r="K1150">
        <f>VLOOKUP($C1150,'Boys CDC 0-20'!$B$2:$F$243,5,FALSE)</f>
        <v>4.0572876000000001E-2</v>
      </c>
      <c r="L1150">
        <f t="shared" si="80"/>
        <v>-2.0350742532262225</v>
      </c>
      <c r="M1150">
        <f t="shared" si="83"/>
        <v>2.0921701091209837</v>
      </c>
    </row>
    <row r="1151" spans="1:13" x14ac:dyDescent="0.3">
      <c r="A1151">
        <v>1149</v>
      </c>
      <c r="B1151">
        <f t="shared" si="81"/>
        <v>3.1457905544147846</v>
      </c>
      <c r="C1151">
        <f t="shared" si="82"/>
        <v>37.5</v>
      </c>
      <c r="D1151">
        <v>1</v>
      </c>
      <c r="E1151">
        <v>97.215100000000007</v>
      </c>
      <c r="F1151">
        <v>3.8949999999999999E-2</v>
      </c>
      <c r="G1151">
        <v>85.513999999999996</v>
      </c>
      <c r="H1151">
        <v>88.406000000000006</v>
      </c>
      <c r="I1151">
        <f>VLOOKUP($C1151,'Boys CDC 0-20'!$B$2:$F$243,3,FALSE)</f>
        <v>-0.254801167</v>
      </c>
      <c r="J1151">
        <f>VLOOKUP($C1151,'Boys CDC 0-20'!$B$2:$F$243,4,FALSE)</f>
        <v>95.914749290000003</v>
      </c>
      <c r="K1151">
        <f>VLOOKUP($C1151,'Boys CDC 0-20'!$B$2:$F$243,5,FALSE)</f>
        <v>4.0572876000000001E-2</v>
      </c>
      <c r="L1151">
        <f t="shared" si="80"/>
        <v>-2.0302347065877271</v>
      </c>
      <c r="M1151">
        <f t="shared" si="83"/>
        <v>2.1166343779577619</v>
      </c>
    </row>
    <row r="1152" spans="1:13" x14ac:dyDescent="0.3">
      <c r="A1152">
        <v>1150</v>
      </c>
      <c r="B1152">
        <f t="shared" si="81"/>
        <v>3.1485284052019167</v>
      </c>
      <c r="C1152">
        <f t="shared" si="82"/>
        <v>37.5</v>
      </c>
      <c r="D1152">
        <v>1</v>
      </c>
      <c r="E1152">
        <v>97.236099999999993</v>
      </c>
      <c r="F1152">
        <v>3.8949999999999999E-2</v>
      </c>
      <c r="G1152">
        <v>85.531999999999996</v>
      </c>
      <c r="H1152">
        <v>88.424999999999997</v>
      </c>
      <c r="I1152">
        <f>VLOOKUP($C1152,'Boys CDC 0-20'!$B$2:$F$243,3,FALSE)</f>
        <v>-0.254801167</v>
      </c>
      <c r="J1152">
        <f>VLOOKUP($C1152,'Boys CDC 0-20'!$B$2:$F$243,4,FALSE)</f>
        <v>95.914749290000003</v>
      </c>
      <c r="K1152">
        <f>VLOOKUP($C1152,'Boys CDC 0-20'!$B$2:$F$243,5,FALSE)</f>
        <v>4.0572876000000001E-2</v>
      </c>
      <c r="L1152">
        <f t="shared" si="80"/>
        <v>-2.0248271832259972</v>
      </c>
      <c r="M1152">
        <f t="shared" si="83"/>
        <v>2.1442556382279445</v>
      </c>
    </row>
    <row r="1153" spans="1:13" x14ac:dyDescent="0.3">
      <c r="A1153">
        <v>1151</v>
      </c>
      <c r="B1153">
        <f t="shared" si="81"/>
        <v>3.1512662559890487</v>
      </c>
      <c r="C1153">
        <f t="shared" si="82"/>
        <v>37.5</v>
      </c>
      <c r="D1153">
        <v>1</v>
      </c>
      <c r="E1153">
        <v>97.257000000000005</v>
      </c>
      <c r="F1153">
        <v>3.8960000000000002E-2</v>
      </c>
      <c r="G1153">
        <v>85.548000000000002</v>
      </c>
      <c r="H1153">
        <v>88.441999999999993</v>
      </c>
      <c r="I1153">
        <f>VLOOKUP($C1153,'Boys CDC 0-20'!$B$2:$F$243,3,FALSE)</f>
        <v>-0.254801167</v>
      </c>
      <c r="J1153">
        <f>VLOOKUP($C1153,'Boys CDC 0-20'!$B$2:$F$243,4,FALSE)</f>
        <v>95.914749290000003</v>
      </c>
      <c r="K1153">
        <f>VLOOKUP($C1153,'Boys CDC 0-20'!$B$2:$F$243,5,FALSE)</f>
        <v>4.0572876000000001E-2</v>
      </c>
      <c r="L1153">
        <f t="shared" si="80"/>
        <v>-2.0199901085550427</v>
      </c>
      <c r="M1153">
        <f t="shared" si="83"/>
        <v>2.169220677848597</v>
      </c>
    </row>
    <row r="1154" spans="1:13" x14ac:dyDescent="0.3">
      <c r="A1154">
        <v>1152</v>
      </c>
      <c r="B1154">
        <f t="shared" si="81"/>
        <v>3.1540041067761808</v>
      </c>
      <c r="C1154">
        <f t="shared" si="82"/>
        <v>37.5</v>
      </c>
      <c r="D1154">
        <v>1</v>
      </c>
      <c r="E1154">
        <v>97.278000000000006</v>
      </c>
      <c r="F1154">
        <v>3.8969999999999998E-2</v>
      </c>
      <c r="G1154">
        <v>85.563000000000002</v>
      </c>
      <c r="H1154">
        <v>88.459000000000003</v>
      </c>
      <c r="I1154">
        <f>VLOOKUP($C1154,'Boys CDC 0-20'!$B$2:$F$243,3,FALSE)</f>
        <v>-0.254801167</v>
      </c>
      <c r="J1154">
        <f>VLOOKUP($C1154,'Boys CDC 0-20'!$B$2:$F$243,4,FALSE)</f>
        <v>95.914749290000003</v>
      </c>
      <c r="K1154">
        <f>VLOOKUP($C1154,'Boys CDC 0-20'!$B$2:$F$243,5,FALSE)</f>
        <v>4.0572876000000001E-2</v>
      </c>
      <c r="L1154">
        <f t="shared" ref="L1154:L1217" si="84">(((H1154/J1154)^I1154)-1)/(I1154*K1154)</f>
        <v>-2.0151542004135079</v>
      </c>
      <c r="M1154">
        <f t="shared" si="83"/>
        <v>2.1944247325745319</v>
      </c>
    </row>
    <row r="1155" spans="1:13" x14ac:dyDescent="0.3">
      <c r="A1155">
        <v>1153</v>
      </c>
      <c r="B1155">
        <f t="shared" ref="B1155:B1218" si="85">A1155/365.25</f>
        <v>3.1567419575633129</v>
      </c>
      <c r="C1155">
        <f t="shared" ref="C1155:C1218" si="86">IF(B1155=0,0,INT(B1155*12)+0.5)</f>
        <v>37.5</v>
      </c>
      <c r="D1155">
        <v>1</v>
      </c>
      <c r="E1155">
        <v>97.299000000000007</v>
      </c>
      <c r="F1155">
        <v>3.8969999999999998E-2</v>
      </c>
      <c r="G1155">
        <v>85.581999999999994</v>
      </c>
      <c r="H1155">
        <v>88.477999999999994</v>
      </c>
      <c r="I1155">
        <f>VLOOKUP($C1155,'Boys CDC 0-20'!$B$2:$F$243,3,FALSE)</f>
        <v>-0.254801167</v>
      </c>
      <c r="J1155">
        <f>VLOOKUP($C1155,'Boys CDC 0-20'!$B$2:$F$243,4,FALSE)</f>
        <v>95.914749290000003</v>
      </c>
      <c r="K1155">
        <f>VLOOKUP($C1155,'Boys CDC 0-20'!$B$2:$F$243,5,FALSE)</f>
        <v>4.0572876000000001E-2</v>
      </c>
      <c r="L1155">
        <f t="shared" si="84"/>
        <v>-2.0097507417412563</v>
      </c>
      <c r="M1155">
        <f t="shared" ref="M1155:M1218" si="87">(_xlfn.NORM.S.DIST(L1155,TRUE))*100</f>
        <v>2.2228788288696015</v>
      </c>
    </row>
    <row r="1156" spans="1:13" x14ac:dyDescent="0.3">
      <c r="A1156">
        <v>1154</v>
      </c>
      <c r="B1156">
        <f t="shared" si="85"/>
        <v>3.159479808350445</v>
      </c>
      <c r="C1156">
        <f t="shared" si="86"/>
        <v>37.5</v>
      </c>
      <c r="D1156">
        <v>1</v>
      </c>
      <c r="E1156">
        <v>97.319900000000004</v>
      </c>
      <c r="F1156">
        <v>3.8980000000000001E-2</v>
      </c>
      <c r="G1156">
        <v>85.596999999999994</v>
      </c>
      <c r="H1156">
        <v>88.495000000000005</v>
      </c>
      <c r="I1156">
        <f>VLOOKUP($C1156,'Boys CDC 0-20'!$B$2:$F$243,3,FALSE)</f>
        <v>-0.254801167</v>
      </c>
      <c r="J1156">
        <f>VLOOKUP($C1156,'Boys CDC 0-20'!$B$2:$F$243,4,FALSE)</f>
        <v>95.914749290000003</v>
      </c>
      <c r="K1156">
        <f>VLOOKUP($C1156,'Boys CDC 0-20'!$B$2:$F$243,5,FALSE)</f>
        <v>4.0572876000000001E-2</v>
      </c>
      <c r="L1156">
        <f t="shared" si="84"/>
        <v>-2.0049173022293174</v>
      </c>
      <c r="M1156">
        <f t="shared" si="87"/>
        <v>2.2485944335140564</v>
      </c>
    </row>
    <row r="1157" spans="1:13" x14ac:dyDescent="0.3">
      <c r="A1157">
        <v>1155</v>
      </c>
      <c r="B1157">
        <f t="shared" si="85"/>
        <v>3.162217659137577</v>
      </c>
      <c r="C1157">
        <f t="shared" si="86"/>
        <v>37.5</v>
      </c>
      <c r="D1157">
        <v>1</v>
      </c>
      <c r="E1157">
        <v>97.340900000000005</v>
      </c>
      <c r="F1157">
        <v>3.8989999999999997E-2</v>
      </c>
      <c r="G1157">
        <v>85.611999999999995</v>
      </c>
      <c r="H1157">
        <v>88.512</v>
      </c>
      <c r="I1157">
        <f>VLOOKUP($C1157,'Boys CDC 0-20'!$B$2:$F$243,3,FALSE)</f>
        <v>-0.254801167</v>
      </c>
      <c r="J1157">
        <f>VLOOKUP($C1157,'Boys CDC 0-20'!$B$2:$F$243,4,FALSE)</f>
        <v>95.914749290000003</v>
      </c>
      <c r="K1157">
        <f>VLOOKUP($C1157,'Boys CDC 0-20'!$B$2:$F$243,5,FALSE)</f>
        <v>4.0572876000000001E-2</v>
      </c>
      <c r="L1157">
        <f t="shared" si="84"/>
        <v>-2.0000850276721267</v>
      </c>
      <c r="M1157">
        <f t="shared" si="87"/>
        <v>2.274554161230288</v>
      </c>
    </row>
    <row r="1158" spans="1:13" x14ac:dyDescent="0.3">
      <c r="A1158">
        <v>1156</v>
      </c>
      <c r="B1158">
        <f t="shared" si="85"/>
        <v>3.1649555099247091</v>
      </c>
      <c r="C1158">
        <f t="shared" si="86"/>
        <v>37.5</v>
      </c>
      <c r="D1158">
        <v>1</v>
      </c>
      <c r="E1158">
        <v>97.361800000000002</v>
      </c>
      <c r="F1158">
        <v>3.8989999999999997E-2</v>
      </c>
      <c r="G1158">
        <v>85.631</v>
      </c>
      <c r="H1158">
        <v>88.531000000000006</v>
      </c>
      <c r="I1158">
        <f>VLOOKUP($C1158,'Boys CDC 0-20'!$B$2:$F$243,3,FALSE)</f>
        <v>-0.254801167</v>
      </c>
      <c r="J1158">
        <f>VLOOKUP($C1158,'Boys CDC 0-20'!$B$2:$F$243,4,FALSE)</f>
        <v>95.914749290000003</v>
      </c>
      <c r="K1158">
        <f>VLOOKUP($C1158,'Boys CDC 0-20'!$B$2:$F$243,5,FALSE)</f>
        <v>4.0572876000000001E-2</v>
      </c>
      <c r="L1158">
        <f t="shared" si="84"/>
        <v>-1.9946856282024248</v>
      </c>
      <c r="M1158">
        <f t="shared" si="87"/>
        <v>2.3038588915751634</v>
      </c>
    </row>
    <row r="1159" spans="1:13" x14ac:dyDescent="0.3">
      <c r="A1159">
        <v>1157</v>
      </c>
      <c r="B1159">
        <f t="shared" si="85"/>
        <v>3.1676933607118412</v>
      </c>
      <c r="C1159">
        <f t="shared" si="86"/>
        <v>38.5</v>
      </c>
      <c r="D1159">
        <v>1</v>
      </c>
      <c r="E1159">
        <v>97.3827</v>
      </c>
      <c r="F1159">
        <v>3.9E-2</v>
      </c>
      <c r="G1159">
        <v>85.646000000000001</v>
      </c>
      <c r="H1159">
        <v>88.546999999999997</v>
      </c>
      <c r="I1159">
        <f>VLOOKUP($C1159,'Boys CDC 0-20'!$B$2:$F$243,3,FALSE)</f>
        <v>-0.12565453500000001</v>
      </c>
      <c r="J1159">
        <f>VLOOKUP($C1159,'Boys CDC 0-20'!$B$2:$F$243,4,FALSE)</f>
        <v>96.547343280000007</v>
      </c>
      <c r="K1159">
        <f>VLOOKUP($C1159,'Boys CDC 0-20'!$B$2:$F$243,5,FALSE)</f>
        <v>4.0616909999999999E-2</v>
      </c>
      <c r="L1159">
        <f t="shared" si="84"/>
        <v>-2.1412708322579768</v>
      </c>
      <c r="M1159">
        <f t="shared" si="87"/>
        <v>1.6126101926618033</v>
      </c>
    </row>
    <row r="1160" spans="1:13" x14ac:dyDescent="0.3">
      <c r="A1160">
        <v>1158</v>
      </c>
      <c r="B1160">
        <f t="shared" si="85"/>
        <v>3.1704312114989732</v>
      </c>
      <c r="C1160">
        <f t="shared" si="86"/>
        <v>38.5</v>
      </c>
      <c r="D1160">
        <v>1</v>
      </c>
      <c r="E1160">
        <v>97.403599999999997</v>
      </c>
      <c r="F1160">
        <v>3.9010000000000003E-2</v>
      </c>
      <c r="G1160">
        <v>85.662000000000006</v>
      </c>
      <c r="H1160">
        <v>88.563999999999993</v>
      </c>
      <c r="I1160">
        <f>VLOOKUP($C1160,'Boys CDC 0-20'!$B$2:$F$243,3,FALSE)</f>
        <v>-0.12565453500000001</v>
      </c>
      <c r="J1160">
        <f>VLOOKUP($C1160,'Boys CDC 0-20'!$B$2:$F$243,4,FALSE)</f>
        <v>96.547343280000007</v>
      </c>
      <c r="K1160">
        <f>VLOOKUP($C1160,'Boys CDC 0-20'!$B$2:$F$243,5,FALSE)</f>
        <v>4.0616909999999999E-2</v>
      </c>
      <c r="L1160">
        <f t="shared" si="84"/>
        <v>-2.1364928815760802</v>
      </c>
      <c r="M1160">
        <f t="shared" si="87"/>
        <v>1.6319630288381366</v>
      </c>
    </row>
    <row r="1161" spans="1:13" x14ac:dyDescent="0.3">
      <c r="A1161">
        <v>1159</v>
      </c>
      <c r="B1161">
        <f t="shared" si="85"/>
        <v>3.1731690622861053</v>
      </c>
      <c r="C1161">
        <f t="shared" si="86"/>
        <v>38.5</v>
      </c>
      <c r="D1161">
        <v>1</v>
      </c>
      <c r="E1161">
        <v>97.424499999999995</v>
      </c>
      <c r="F1161">
        <v>3.9010000000000003E-2</v>
      </c>
      <c r="G1161">
        <v>85.68</v>
      </c>
      <c r="H1161">
        <v>88.582999999999998</v>
      </c>
      <c r="I1161">
        <f>VLOOKUP($C1161,'Boys CDC 0-20'!$B$2:$F$243,3,FALSE)</f>
        <v>-0.12565453500000001</v>
      </c>
      <c r="J1161">
        <f>VLOOKUP($C1161,'Boys CDC 0-20'!$B$2:$F$243,4,FALSE)</f>
        <v>96.547343280000007</v>
      </c>
      <c r="K1161">
        <f>VLOOKUP($C1161,'Boys CDC 0-20'!$B$2:$F$243,5,FALSE)</f>
        <v>4.0616909999999999E-2</v>
      </c>
      <c r="L1161">
        <f t="shared" si="84"/>
        <v>-2.1311540406038039</v>
      </c>
      <c r="M1161">
        <f t="shared" si="87"/>
        <v>1.6538226941948075</v>
      </c>
    </row>
    <row r="1162" spans="1:13" x14ac:dyDescent="0.3">
      <c r="A1162">
        <v>1160</v>
      </c>
      <c r="B1162">
        <f t="shared" si="85"/>
        <v>3.1759069130732374</v>
      </c>
      <c r="C1162">
        <f t="shared" si="86"/>
        <v>38.5</v>
      </c>
      <c r="D1162">
        <v>1</v>
      </c>
      <c r="E1162">
        <v>97.445400000000006</v>
      </c>
      <c r="F1162">
        <v>3.9019999999999999E-2</v>
      </c>
      <c r="G1162">
        <v>85.694999999999993</v>
      </c>
      <c r="H1162">
        <v>88.6</v>
      </c>
      <c r="I1162">
        <f>VLOOKUP($C1162,'Boys CDC 0-20'!$B$2:$F$243,3,FALSE)</f>
        <v>-0.12565453500000001</v>
      </c>
      <c r="J1162">
        <f>VLOOKUP($C1162,'Boys CDC 0-20'!$B$2:$F$243,4,FALSE)</f>
        <v>96.547343280000007</v>
      </c>
      <c r="K1162">
        <f>VLOOKUP($C1162,'Boys CDC 0-20'!$B$2:$F$243,5,FALSE)</f>
        <v>4.0616909999999999E-2</v>
      </c>
      <c r="L1162">
        <f t="shared" si="84"/>
        <v>-2.1263782753984191</v>
      </c>
      <c r="M1162">
        <f t="shared" si="87"/>
        <v>1.6735887585304376</v>
      </c>
    </row>
    <row r="1163" spans="1:13" x14ac:dyDescent="0.3">
      <c r="A1163">
        <v>1161</v>
      </c>
      <c r="B1163">
        <f t="shared" si="85"/>
        <v>3.1786447638603694</v>
      </c>
      <c r="C1163">
        <f t="shared" si="86"/>
        <v>38.5</v>
      </c>
      <c r="D1163">
        <v>1</v>
      </c>
      <c r="E1163">
        <v>97.466300000000004</v>
      </c>
      <c r="F1163">
        <v>3.9019999999999999E-2</v>
      </c>
      <c r="G1163">
        <v>85.713999999999999</v>
      </c>
      <c r="H1163">
        <v>88.619</v>
      </c>
      <c r="I1163">
        <f>VLOOKUP($C1163,'Boys CDC 0-20'!$B$2:$F$243,3,FALSE)</f>
        <v>-0.12565453500000001</v>
      </c>
      <c r="J1163">
        <f>VLOOKUP($C1163,'Boys CDC 0-20'!$B$2:$F$243,4,FALSE)</f>
        <v>96.547343280000007</v>
      </c>
      <c r="K1163">
        <f>VLOOKUP($C1163,'Boys CDC 0-20'!$B$2:$F$243,5,FALSE)</f>
        <v>4.0616909999999999E-2</v>
      </c>
      <c r="L1163">
        <f t="shared" si="84"/>
        <v>-2.1210418759628134</v>
      </c>
      <c r="M1163">
        <f t="shared" si="87"/>
        <v>1.695913928441128</v>
      </c>
    </row>
    <row r="1164" spans="1:13" x14ac:dyDescent="0.3">
      <c r="A1164">
        <v>1162</v>
      </c>
      <c r="B1164">
        <f t="shared" si="85"/>
        <v>3.1813826146475015</v>
      </c>
      <c r="C1164">
        <f t="shared" si="86"/>
        <v>38.5</v>
      </c>
      <c r="D1164">
        <v>1</v>
      </c>
      <c r="E1164">
        <v>97.487200000000001</v>
      </c>
      <c r="F1164">
        <v>3.9030000000000002E-2</v>
      </c>
      <c r="G1164">
        <v>85.728999999999999</v>
      </c>
      <c r="H1164">
        <v>88.635999999999996</v>
      </c>
      <c r="I1164">
        <f>VLOOKUP($C1164,'Boys CDC 0-20'!$B$2:$F$243,3,FALSE)</f>
        <v>-0.12565453500000001</v>
      </c>
      <c r="J1164">
        <f>VLOOKUP($C1164,'Boys CDC 0-20'!$B$2:$F$243,4,FALSE)</f>
        <v>96.547343280000007</v>
      </c>
      <c r="K1164">
        <f>VLOOKUP($C1164,'Boys CDC 0-20'!$B$2:$F$243,5,FALSE)</f>
        <v>4.0616909999999999E-2</v>
      </c>
      <c r="L1164">
        <f t="shared" si="84"/>
        <v>-2.1162682943469724</v>
      </c>
      <c r="M1164">
        <f t="shared" si="87"/>
        <v>1.7160997845442043</v>
      </c>
    </row>
    <row r="1165" spans="1:13" x14ac:dyDescent="0.3">
      <c r="A1165">
        <v>1163</v>
      </c>
      <c r="B1165">
        <f t="shared" si="85"/>
        <v>3.184120465434634</v>
      </c>
      <c r="C1165">
        <f t="shared" si="86"/>
        <v>38.5</v>
      </c>
      <c r="D1165">
        <v>1</v>
      </c>
      <c r="E1165">
        <v>97.508099999999999</v>
      </c>
      <c r="F1165">
        <v>3.9039999999999998E-2</v>
      </c>
      <c r="G1165">
        <v>85.744</v>
      </c>
      <c r="H1165">
        <v>88.652000000000001</v>
      </c>
      <c r="I1165">
        <f>VLOOKUP($C1165,'Boys CDC 0-20'!$B$2:$F$243,3,FALSE)</f>
        <v>-0.12565453500000001</v>
      </c>
      <c r="J1165">
        <f>VLOOKUP($C1165,'Boys CDC 0-20'!$B$2:$F$243,4,FALSE)</f>
        <v>96.547343280000007</v>
      </c>
      <c r="K1165">
        <f>VLOOKUP($C1165,'Boys CDC 0-20'!$B$2:$F$243,5,FALSE)</f>
        <v>4.0616909999999999E-2</v>
      </c>
      <c r="L1165">
        <f t="shared" si="84"/>
        <v>-2.1117764529993339</v>
      </c>
      <c r="M1165">
        <f t="shared" si="87"/>
        <v>1.7352813941772398</v>
      </c>
    </row>
    <row r="1166" spans="1:13" x14ac:dyDescent="0.3">
      <c r="A1166">
        <v>1164</v>
      </c>
      <c r="B1166">
        <f t="shared" si="85"/>
        <v>3.1868583162217661</v>
      </c>
      <c r="C1166">
        <f t="shared" si="86"/>
        <v>38.5</v>
      </c>
      <c r="D1166">
        <v>1</v>
      </c>
      <c r="E1166">
        <v>97.528899999999993</v>
      </c>
      <c r="F1166">
        <v>3.9039999999999998E-2</v>
      </c>
      <c r="G1166">
        <v>85.763000000000005</v>
      </c>
      <c r="H1166">
        <v>88.671000000000006</v>
      </c>
      <c r="I1166">
        <f>VLOOKUP($C1166,'Boys CDC 0-20'!$B$2:$F$243,3,FALSE)</f>
        <v>-0.12565453500000001</v>
      </c>
      <c r="J1166">
        <f>VLOOKUP($C1166,'Boys CDC 0-20'!$B$2:$F$243,4,FALSE)</f>
        <v>96.547343280000007</v>
      </c>
      <c r="K1166">
        <f>VLOOKUP($C1166,'Boys CDC 0-20'!$B$2:$F$243,5,FALSE)</f>
        <v>4.0616909999999999E-2</v>
      </c>
      <c r="L1166">
        <f t="shared" si="84"/>
        <v>-2.1064435765075338</v>
      </c>
      <c r="M1166">
        <f t="shared" si="87"/>
        <v>1.7582919712730267</v>
      </c>
    </row>
    <row r="1167" spans="1:13" x14ac:dyDescent="0.3">
      <c r="A1167">
        <v>1165</v>
      </c>
      <c r="B1167">
        <f t="shared" si="85"/>
        <v>3.1895961670088981</v>
      </c>
      <c r="C1167">
        <f t="shared" si="86"/>
        <v>38.5</v>
      </c>
      <c r="D1167">
        <v>1</v>
      </c>
      <c r="E1167">
        <v>97.549800000000005</v>
      </c>
      <c r="F1167">
        <v>3.9050000000000001E-2</v>
      </c>
      <c r="G1167">
        <v>85.778000000000006</v>
      </c>
      <c r="H1167">
        <v>88.688000000000002</v>
      </c>
      <c r="I1167">
        <f>VLOOKUP($C1167,'Boys CDC 0-20'!$B$2:$F$243,3,FALSE)</f>
        <v>-0.12565453500000001</v>
      </c>
      <c r="J1167">
        <f>VLOOKUP($C1167,'Boys CDC 0-20'!$B$2:$F$243,4,FALSE)</f>
        <v>96.547343280000007</v>
      </c>
      <c r="K1167">
        <f>VLOOKUP($C1167,'Boys CDC 0-20'!$B$2:$F$243,5,FALSE)</f>
        <v>4.0616909999999999E-2</v>
      </c>
      <c r="L1167">
        <f t="shared" si="84"/>
        <v>-2.1016731456391184</v>
      </c>
      <c r="M1167">
        <f t="shared" si="87"/>
        <v>1.7790958768785023</v>
      </c>
    </row>
    <row r="1168" spans="1:13" x14ac:dyDescent="0.3">
      <c r="A1168">
        <v>1166</v>
      </c>
      <c r="B1168">
        <f t="shared" si="85"/>
        <v>3.1923340177960302</v>
      </c>
      <c r="C1168">
        <f t="shared" si="86"/>
        <v>38.5</v>
      </c>
      <c r="D1168">
        <v>1</v>
      </c>
      <c r="E1168">
        <v>97.570599999999999</v>
      </c>
      <c r="F1168">
        <v>3.9059999999999997E-2</v>
      </c>
      <c r="G1168">
        <v>85.793000000000006</v>
      </c>
      <c r="H1168">
        <v>88.704999999999998</v>
      </c>
      <c r="I1168">
        <f>VLOOKUP($C1168,'Boys CDC 0-20'!$B$2:$F$243,3,FALSE)</f>
        <v>-0.12565453500000001</v>
      </c>
      <c r="J1168">
        <f>VLOOKUP($C1168,'Boys CDC 0-20'!$B$2:$F$243,4,FALSE)</f>
        <v>96.547343280000007</v>
      </c>
      <c r="K1168">
        <f>VLOOKUP($C1168,'Boys CDC 0-20'!$B$2:$F$243,5,FALSE)</f>
        <v>4.0616909999999999E-2</v>
      </c>
      <c r="L1168">
        <f t="shared" si="84"/>
        <v>-2.0969037439710885</v>
      </c>
      <c r="M1168">
        <f t="shared" si="87"/>
        <v>1.8001048524642749</v>
      </c>
    </row>
    <row r="1169" spans="1:13" x14ac:dyDescent="0.3">
      <c r="A1169">
        <v>1167</v>
      </c>
      <c r="B1169">
        <f t="shared" si="85"/>
        <v>3.1950718685831623</v>
      </c>
      <c r="C1169">
        <f t="shared" si="86"/>
        <v>38.5</v>
      </c>
      <c r="D1169">
        <v>1</v>
      </c>
      <c r="E1169">
        <v>97.591399999999993</v>
      </c>
      <c r="F1169">
        <v>3.9059999999999997E-2</v>
      </c>
      <c r="G1169">
        <v>85.811999999999998</v>
      </c>
      <c r="H1169">
        <v>88.724000000000004</v>
      </c>
      <c r="I1169">
        <f>VLOOKUP($C1169,'Boys CDC 0-20'!$B$2:$F$243,3,FALSE)</f>
        <v>-0.12565453500000001</v>
      </c>
      <c r="J1169">
        <f>VLOOKUP($C1169,'Boys CDC 0-20'!$B$2:$F$243,4,FALSE)</f>
        <v>96.547343280000007</v>
      </c>
      <c r="K1169">
        <f>VLOOKUP($C1169,'Boys CDC 0-20'!$B$2:$F$243,5,FALSE)</f>
        <v>4.0616909999999999E-2</v>
      </c>
      <c r="L1169">
        <f t="shared" si="84"/>
        <v>-2.0915744536554173</v>
      </c>
      <c r="M1169">
        <f t="shared" si="87"/>
        <v>1.8238299875506354</v>
      </c>
    </row>
    <row r="1170" spans="1:13" x14ac:dyDescent="0.3">
      <c r="A1170">
        <v>1168</v>
      </c>
      <c r="B1170">
        <f t="shared" si="85"/>
        <v>3.1978097193702943</v>
      </c>
      <c r="C1170">
        <f t="shared" si="86"/>
        <v>38.5</v>
      </c>
      <c r="D1170">
        <v>1</v>
      </c>
      <c r="E1170">
        <v>97.612300000000005</v>
      </c>
      <c r="F1170">
        <v>3.9070000000000001E-2</v>
      </c>
      <c r="G1170">
        <v>85.826999999999998</v>
      </c>
      <c r="H1170">
        <v>88.74</v>
      </c>
      <c r="I1170">
        <f>VLOOKUP($C1170,'Boys CDC 0-20'!$B$2:$F$243,3,FALSE)</f>
        <v>-0.12565453500000001</v>
      </c>
      <c r="J1170">
        <f>VLOOKUP($C1170,'Boys CDC 0-20'!$B$2:$F$243,4,FALSE)</f>
        <v>96.547343280000007</v>
      </c>
      <c r="K1170">
        <f>VLOOKUP($C1170,'Boys CDC 0-20'!$B$2:$F$243,5,FALSE)</f>
        <v>4.0616909999999999E-2</v>
      </c>
      <c r="L1170">
        <f t="shared" si="84"/>
        <v>-2.087087626544871</v>
      </c>
      <c r="M1170">
        <f t="shared" si="87"/>
        <v>1.8440107172368367</v>
      </c>
    </row>
    <row r="1171" spans="1:13" x14ac:dyDescent="0.3">
      <c r="A1171">
        <v>1169</v>
      </c>
      <c r="B1171">
        <f t="shared" si="85"/>
        <v>3.2005475701574264</v>
      </c>
      <c r="C1171">
        <f t="shared" si="86"/>
        <v>38.5</v>
      </c>
      <c r="D1171">
        <v>1</v>
      </c>
      <c r="E1171">
        <v>97.633099999999999</v>
      </c>
      <c r="F1171">
        <v>3.9079999999999997E-2</v>
      </c>
      <c r="G1171">
        <v>85.841999999999999</v>
      </c>
      <c r="H1171">
        <v>88.757000000000005</v>
      </c>
      <c r="I1171">
        <f>VLOOKUP($C1171,'Boys CDC 0-20'!$B$2:$F$243,3,FALSE)</f>
        <v>-0.12565453500000001</v>
      </c>
      <c r="J1171">
        <f>VLOOKUP($C1171,'Boys CDC 0-20'!$B$2:$F$243,4,FALSE)</f>
        <v>96.547343280000007</v>
      </c>
      <c r="K1171">
        <f>VLOOKUP($C1171,'Boys CDC 0-20'!$B$2:$F$243,5,FALSE)</f>
        <v>4.0616909999999999E-2</v>
      </c>
      <c r="L1171">
        <f t="shared" si="84"/>
        <v>-2.0823213704179184</v>
      </c>
      <c r="M1171">
        <f t="shared" si="87"/>
        <v>1.8656562590983596</v>
      </c>
    </row>
    <row r="1172" spans="1:13" x14ac:dyDescent="0.3">
      <c r="A1172">
        <v>1170</v>
      </c>
      <c r="B1172">
        <f t="shared" si="85"/>
        <v>3.2032854209445585</v>
      </c>
      <c r="C1172">
        <f t="shared" si="86"/>
        <v>38.5</v>
      </c>
      <c r="D1172">
        <v>1</v>
      </c>
      <c r="E1172">
        <v>97.653899999999993</v>
      </c>
      <c r="F1172">
        <v>3.9079999999999997E-2</v>
      </c>
      <c r="G1172">
        <v>85.861000000000004</v>
      </c>
      <c r="H1172">
        <v>88.775999999999996</v>
      </c>
      <c r="I1172">
        <f>VLOOKUP($C1172,'Boys CDC 0-20'!$B$2:$F$243,3,FALSE)</f>
        <v>-0.12565453500000001</v>
      </c>
      <c r="J1172">
        <f>VLOOKUP($C1172,'Boys CDC 0-20'!$B$2:$F$243,4,FALSE)</f>
        <v>96.547343280000007</v>
      </c>
      <c r="K1172">
        <f>VLOOKUP($C1172,'Boys CDC 0-20'!$B$2:$F$243,5,FALSE)</f>
        <v>4.0616909999999999E-2</v>
      </c>
      <c r="L1172">
        <f t="shared" si="84"/>
        <v>-2.0769955941913283</v>
      </c>
      <c r="M1172">
        <f t="shared" si="87"/>
        <v>1.890098293024554</v>
      </c>
    </row>
    <row r="1173" spans="1:13" x14ac:dyDescent="0.3">
      <c r="A1173">
        <v>1171</v>
      </c>
      <c r="B1173">
        <f t="shared" si="85"/>
        <v>3.2060232717316905</v>
      </c>
      <c r="C1173">
        <f t="shared" si="86"/>
        <v>38.5</v>
      </c>
      <c r="D1173">
        <v>1</v>
      </c>
      <c r="E1173">
        <v>97.674700000000001</v>
      </c>
      <c r="F1173">
        <v>3.909E-2</v>
      </c>
      <c r="G1173">
        <v>85.876000000000005</v>
      </c>
      <c r="H1173">
        <v>88.792000000000002</v>
      </c>
      <c r="I1173">
        <f>VLOOKUP($C1173,'Boys CDC 0-20'!$B$2:$F$243,3,FALSE)</f>
        <v>-0.12565453500000001</v>
      </c>
      <c r="J1173">
        <f>VLOOKUP($C1173,'Boys CDC 0-20'!$B$2:$F$243,4,FALSE)</f>
        <v>96.547343280000007</v>
      </c>
      <c r="K1173">
        <f>VLOOKUP($C1173,'Boys CDC 0-20'!$B$2:$F$243,5,FALSE)</f>
        <v>4.0616909999999999E-2</v>
      </c>
      <c r="L1173">
        <f t="shared" si="84"/>
        <v>-2.0725117250736371</v>
      </c>
      <c r="M1173">
        <f t="shared" si="87"/>
        <v>1.9108871966133645</v>
      </c>
    </row>
    <row r="1174" spans="1:13" x14ac:dyDescent="0.3">
      <c r="A1174">
        <v>1172</v>
      </c>
      <c r="B1174">
        <f t="shared" si="85"/>
        <v>3.2087611225188226</v>
      </c>
      <c r="C1174">
        <f t="shared" si="86"/>
        <v>38.5</v>
      </c>
      <c r="D1174">
        <v>1</v>
      </c>
      <c r="E1174">
        <v>97.695400000000006</v>
      </c>
      <c r="F1174">
        <v>3.909E-2</v>
      </c>
      <c r="G1174">
        <v>85.894000000000005</v>
      </c>
      <c r="H1174">
        <v>88.811000000000007</v>
      </c>
      <c r="I1174">
        <f>VLOOKUP($C1174,'Boys CDC 0-20'!$B$2:$F$243,3,FALSE)</f>
        <v>-0.12565453500000001</v>
      </c>
      <c r="J1174">
        <f>VLOOKUP($C1174,'Boys CDC 0-20'!$B$2:$F$243,4,FALSE)</f>
        <v>96.547343280000007</v>
      </c>
      <c r="K1174">
        <f>VLOOKUP($C1174,'Boys CDC 0-20'!$B$2:$F$243,5,FALSE)</f>
        <v>4.0616909999999999E-2</v>
      </c>
      <c r="L1174">
        <f t="shared" si="84"/>
        <v>-2.0671883116365044</v>
      </c>
      <c r="M1174">
        <f t="shared" si="87"/>
        <v>1.9358206572654593</v>
      </c>
    </row>
    <row r="1175" spans="1:13" x14ac:dyDescent="0.3">
      <c r="A1175">
        <v>1173</v>
      </c>
      <c r="B1175">
        <f t="shared" si="85"/>
        <v>3.2114989733059547</v>
      </c>
      <c r="C1175">
        <f t="shared" si="86"/>
        <v>38.5</v>
      </c>
      <c r="D1175">
        <v>1</v>
      </c>
      <c r="E1175">
        <v>97.716200000000001</v>
      </c>
      <c r="F1175">
        <v>3.9100000000000003E-2</v>
      </c>
      <c r="G1175">
        <v>85.909000000000006</v>
      </c>
      <c r="H1175">
        <v>88.828000000000003</v>
      </c>
      <c r="I1175">
        <f>VLOOKUP($C1175,'Boys CDC 0-20'!$B$2:$F$243,3,FALSE)</f>
        <v>-0.12565453500000001</v>
      </c>
      <c r="J1175">
        <f>VLOOKUP($C1175,'Boys CDC 0-20'!$B$2:$F$243,4,FALSE)</f>
        <v>96.547343280000007</v>
      </c>
      <c r="K1175">
        <f>VLOOKUP($C1175,'Boys CDC 0-20'!$B$2:$F$243,5,FALSE)</f>
        <v>4.0616909999999999E-2</v>
      </c>
      <c r="L1175">
        <f t="shared" si="84"/>
        <v>-2.0624263440618962</v>
      </c>
      <c r="M1175">
        <f t="shared" si="87"/>
        <v>1.9583581670910442</v>
      </c>
    </row>
    <row r="1176" spans="1:13" x14ac:dyDescent="0.3">
      <c r="A1176">
        <v>1174</v>
      </c>
      <c r="B1176">
        <f t="shared" si="85"/>
        <v>3.2142368240930868</v>
      </c>
      <c r="C1176">
        <f t="shared" si="86"/>
        <v>38.5</v>
      </c>
      <c r="D1176">
        <v>1</v>
      </c>
      <c r="E1176">
        <v>97.736999999999995</v>
      </c>
      <c r="F1176">
        <v>3.9109999999999999E-2</v>
      </c>
      <c r="G1176">
        <v>85.924999999999997</v>
      </c>
      <c r="H1176">
        <v>88.844999999999999</v>
      </c>
      <c r="I1176">
        <f>VLOOKUP($C1176,'Boys CDC 0-20'!$B$2:$F$243,3,FALSE)</f>
        <v>-0.12565453500000001</v>
      </c>
      <c r="J1176">
        <f>VLOOKUP($C1176,'Boys CDC 0-20'!$B$2:$F$243,4,FALSE)</f>
        <v>96.547343280000007</v>
      </c>
      <c r="K1176">
        <f>VLOOKUP($C1176,'Boys CDC 0-20'!$B$2:$F$243,5,FALSE)</f>
        <v>4.0616909999999999E-2</v>
      </c>
      <c r="L1176">
        <f t="shared" si="84"/>
        <v>-2.0576654022426908</v>
      </c>
      <c r="M1176">
        <f t="shared" si="87"/>
        <v>1.9811131858634048</v>
      </c>
    </row>
    <row r="1177" spans="1:13" x14ac:dyDescent="0.3">
      <c r="A1177">
        <v>1175</v>
      </c>
      <c r="B1177">
        <f t="shared" si="85"/>
        <v>3.2169746748802188</v>
      </c>
      <c r="C1177">
        <f t="shared" si="86"/>
        <v>38.5</v>
      </c>
      <c r="D1177">
        <v>1</v>
      </c>
      <c r="E1177">
        <v>97.7577</v>
      </c>
      <c r="F1177">
        <v>3.9109999999999999E-2</v>
      </c>
      <c r="G1177">
        <v>85.942999999999998</v>
      </c>
      <c r="H1177">
        <v>88.863</v>
      </c>
      <c r="I1177">
        <f>VLOOKUP($C1177,'Boys CDC 0-20'!$B$2:$F$243,3,FALSE)</f>
        <v>-0.12565453500000001</v>
      </c>
      <c r="J1177">
        <f>VLOOKUP($C1177,'Boys CDC 0-20'!$B$2:$F$243,4,FALSE)</f>
        <v>96.547343280000007</v>
      </c>
      <c r="K1177">
        <f>VLOOKUP($C1177,'Boys CDC 0-20'!$B$2:$F$243,5,FALSE)</f>
        <v>4.0616909999999999E-2</v>
      </c>
      <c r="L1177">
        <f t="shared" si="84"/>
        <v>-2.0526255225966299</v>
      </c>
      <c r="M1177">
        <f t="shared" si="87"/>
        <v>2.0054455137206615</v>
      </c>
    </row>
    <row r="1178" spans="1:13" x14ac:dyDescent="0.3">
      <c r="A1178">
        <v>1176</v>
      </c>
      <c r="B1178">
        <f t="shared" si="85"/>
        <v>3.2197125256673513</v>
      </c>
      <c r="C1178">
        <f t="shared" si="86"/>
        <v>38.5</v>
      </c>
      <c r="D1178">
        <v>1</v>
      </c>
      <c r="E1178">
        <v>97.778499999999994</v>
      </c>
      <c r="F1178">
        <v>3.9120000000000002E-2</v>
      </c>
      <c r="G1178">
        <v>85.957999999999998</v>
      </c>
      <c r="H1178">
        <v>88.88</v>
      </c>
      <c r="I1178">
        <f>VLOOKUP($C1178,'Boys CDC 0-20'!$B$2:$F$243,3,FALSE)</f>
        <v>-0.12565453500000001</v>
      </c>
      <c r="J1178">
        <f>VLOOKUP($C1178,'Boys CDC 0-20'!$B$2:$F$243,4,FALSE)</f>
        <v>96.547343280000007</v>
      </c>
      <c r="K1178">
        <f>VLOOKUP($C1178,'Boys CDC 0-20'!$B$2:$F$243,5,FALSE)</f>
        <v>4.0616909999999999E-2</v>
      </c>
      <c r="L1178">
        <f t="shared" si="84"/>
        <v>-2.0478666913135513</v>
      </c>
      <c r="M1178">
        <f t="shared" si="87"/>
        <v>2.0286531699799744</v>
      </c>
    </row>
    <row r="1179" spans="1:13" x14ac:dyDescent="0.3">
      <c r="A1179">
        <v>1177</v>
      </c>
      <c r="B1179">
        <f t="shared" si="85"/>
        <v>3.2224503764544834</v>
      </c>
      <c r="C1179">
        <f t="shared" si="86"/>
        <v>38.5</v>
      </c>
      <c r="D1179">
        <v>1</v>
      </c>
      <c r="E1179">
        <v>97.799199999999999</v>
      </c>
      <c r="F1179">
        <v>3.9129999999999998E-2</v>
      </c>
      <c r="G1179">
        <v>85.972999999999999</v>
      </c>
      <c r="H1179">
        <v>88.897000000000006</v>
      </c>
      <c r="I1179">
        <f>VLOOKUP($C1179,'Boys CDC 0-20'!$B$2:$F$243,3,FALSE)</f>
        <v>-0.12565453500000001</v>
      </c>
      <c r="J1179">
        <f>VLOOKUP($C1179,'Boys CDC 0-20'!$B$2:$F$243,4,FALSE)</f>
        <v>96.547343280000007</v>
      </c>
      <c r="K1179">
        <f>VLOOKUP($C1179,'Boys CDC 0-20'!$B$2:$F$243,5,FALSE)</f>
        <v>4.0616909999999999E-2</v>
      </c>
      <c r="L1179">
        <f t="shared" si="84"/>
        <v>-2.0431088845106102</v>
      </c>
      <c r="M1179">
        <f t="shared" si="87"/>
        <v>2.0520830309126872</v>
      </c>
    </row>
    <row r="1180" spans="1:13" x14ac:dyDescent="0.3">
      <c r="A1180">
        <v>1178</v>
      </c>
      <c r="B1180">
        <f t="shared" si="85"/>
        <v>3.2251882272416155</v>
      </c>
      <c r="C1180">
        <f t="shared" si="86"/>
        <v>38.5</v>
      </c>
      <c r="D1180">
        <v>1</v>
      </c>
      <c r="E1180">
        <v>97.819900000000004</v>
      </c>
      <c r="F1180">
        <v>3.9129999999999998E-2</v>
      </c>
      <c r="G1180">
        <v>85.991</v>
      </c>
      <c r="H1180">
        <v>88.915000000000006</v>
      </c>
      <c r="I1180">
        <f>VLOOKUP($C1180,'Boys CDC 0-20'!$B$2:$F$243,3,FALSE)</f>
        <v>-0.12565453500000001</v>
      </c>
      <c r="J1180">
        <f>VLOOKUP($C1180,'Boys CDC 0-20'!$B$2:$F$243,4,FALSE)</f>
        <v>96.547343280000007</v>
      </c>
      <c r="K1180">
        <f>VLOOKUP($C1180,'Boys CDC 0-20'!$B$2:$F$243,5,FALSE)</f>
        <v>4.0616909999999999E-2</v>
      </c>
      <c r="L1180">
        <f t="shared" si="84"/>
        <v>-2.0380723229044788</v>
      </c>
      <c r="M1180">
        <f t="shared" si="87"/>
        <v>2.0771350297758975</v>
      </c>
    </row>
    <row r="1181" spans="1:13" x14ac:dyDescent="0.3">
      <c r="A1181">
        <v>1179</v>
      </c>
      <c r="B1181">
        <f t="shared" si="85"/>
        <v>3.2279260780287475</v>
      </c>
      <c r="C1181">
        <f t="shared" si="86"/>
        <v>38.5</v>
      </c>
      <c r="D1181">
        <v>1</v>
      </c>
      <c r="E1181">
        <v>97.840599999999995</v>
      </c>
      <c r="F1181">
        <v>3.9140000000000001E-2</v>
      </c>
      <c r="G1181">
        <v>86.007000000000005</v>
      </c>
      <c r="H1181">
        <v>88.932000000000002</v>
      </c>
      <c r="I1181">
        <f>VLOOKUP($C1181,'Boys CDC 0-20'!$B$2:$F$243,3,FALSE)</f>
        <v>-0.12565453500000001</v>
      </c>
      <c r="J1181">
        <f>VLOOKUP($C1181,'Boys CDC 0-20'!$B$2:$F$243,4,FALSE)</f>
        <v>96.547343280000007</v>
      </c>
      <c r="K1181">
        <f>VLOOKUP($C1181,'Boys CDC 0-20'!$B$2:$F$243,5,FALSE)</f>
        <v>4.0616909999999999E-2</v>
      </c>
      <c r="L1181">
        <f t="shared" si="84"/>
        <v>-2.0333166240145646</v>
      </c>
      <c r="M1181">
        <f t="shared" si="87"/>
        <v>2.1010272355180533</v>
      </c>
    </row>
    <row r="1182" spans="1:13" x14ac:dyDescent="0.3">
      <c r="A1182">
        <v>1180</v>
      </c>
      <c r="B1182">
        <f t="shared" si="85"/>
        <v>3.2306639288158796</v>
      </c>
      <c r="C1182">
        <f t="shared" si="86"/>
        <v>38.5</v>
      </c>
      <c r="D1182">
        <v>1</v>
      </c>
      <c r="E1182">
        <v>97.861400000000003</v>
      </c>
      <c r="F1182">
        <v>3.9140000000000001E-2</v>
      </c>
      <c r="G1182">
        <v>86.025000000000006</v>
      </c>
      <c r="H1182">
        <v>88.950999999999993</v>
      </c>
      <c r="I1182">
        <f>VLOOKUP($C1182,'Boys CDC 0-20'!$B$2:$F$243,3,FALSE)</f>
        <v>-0.12565453500000001</v>
      </c>
      <c r="J1182">
        <f>VLOOKUP($C1182,'Boys CDC 0-20'!$B$2:$F$243,4,FALSE)</f>
        <v>96.547343280000007</v>
      </c>
      <c r="K1182">
        <f>VLOOKUP($C1182,'Boys CDC 0-20'!$B$2:$F$243,5,FALSE)</f>
        <v>4.0616909999999999E-2</v>
      </c>
      <c r="L1182">
        <f t="shared" si="84"/>
        <v>-2.0280026419726047</v>
      </c>
      <c r="M1182">
        <f t="shared" si="87"/>
        <v>2.1279989181274472</v>
      </c>
    </row>
    <row r="1183" spans="1:13" x14ac:dyDescent="0.3">
      <c r="A1183">
        <v>1181</v>
      </c>
      <c r="B1183">
        <f t="shared" si="85"/>
        <v>3.2334017796030117</v>
      </c>
      <c r="C1183">
        <f t="shared" si="86"/>
        <v>38.5</v>
      </c>
      <c r="D1183">
        <v>1</v>
      </c>
      <c r="E1183">
        <v>97.882099999999994</v>
      </c>
      <c r="F1183">
        <v>3.9149999999999997E-2</v>
      </c>
      <c r="G1183">
        <v>86.04</v>
      </c>
      <c r="H1183">
        <v>88.966999999999999</v>
      </c>
      <c r="I1183">
        <f>VLOOKUP($C1183,'Boys CDC 0-20'!$B$2:$F$243,3,FALSE)</f>
        <v>-0.12565453500000001</v>
      </c>
      <c r="J1183">
        <f>VLOOKUP($C1183,'Boys CDC 0-20'!$B$2:$F$243,4,FALSE)</f>
        <v>96.547343280000007</v>
      </c>
      <c r="K1183">
        <f>VLOOKUP($C1183,'Boys CDC 0-20'!$B$2:$F$243,5,FALSE)</f>
        <v>4.0616909999999999E-2</v>
      </c>
      <c r="L1183">
        <f t="shared" si="84"/>
        <v>-2.0235287006430274</v>
      </c>
      <c r="M1183">
        <f t="shared" si="87"/>
        <v>2.1509333811124365</v>
      </c>
    </row>
    <row r="1184" spans="1:13" x14ac:dyDescent="0.3">
      <c r="A1184">
        <v>1182</v>
      </c>
      <c r="B1184">
        <f t="shared" si="85"/>
        <v>3.2361396303901437</v>
      </c>
      <c r="C1184">
        <f t="shared" si="86"/>
        <v>38.5</v>
      </c>
      <c r="D1184">
        <v>1</v>
      </c>
      <c r="E1184">
        <v>97.902699999999996</v>
      </c>
      <c r="F1184">
        <v>3.916E-2</v>
      </c>
      <c r="G1184">
        <v>86.055000000000007</v>
      </c>
      <c r="H1184">
        <v>88.983999999999995</v>
      </c>
      <c r="I1184">
        <f>VLOOKUP($C1184,'Boys CDC 0-20'!$B$2:$F$243,3,FALSE)</f>
        <v>-0.12565453500000001</v>
      </c>
      <c r="J1184">
        <f>VLOOKUP($C1184,'Boys CDC 0-20'!$B$2:$F$243,4,FALSE)</f>
        <v>96.547343280000007</v>
      </c>
      <c r="K1184">
        <f>VLOOKUP($C1184,'Boys CDC 0-20'!$B$2:$F$243,5,FALSE)</f>
        <v>4.0616909999999999E-2</v>
      </c>
      <c r="L1184">
        <f t="shared" si="84"/>
        <v>-2.0187761302551332</v>
      </c>
      <c r="M1184">
        <f t="shared" si="87"/>
        <v>2.1755246539903306</v>
      </c>
    </row>
    <row r="1185" spans="1:13" x14ac:dyDescent="0.3">
      <c r="A1185">
        <v>1183</v>
      </c>
      <c r="B1185">
        <f t="shared" si="85"/>
        <v>3.2388774811772758</v>
      </c>
      <c r="C1185">
        <f t="shared" si="86"/>
        <v>38.5</v>
      </c>
      <c r="D1185">
        <v>1</v>
      </c>
      <c r="E1185">
        <v>97.923400000000001</v>
      </c>
      <c r="F1185">
        <v>3.916E-2</v>
      </c>
      <c r="G1185">
        <v>86.072999999999993</v>
      </c>
      <c r="H1185">
        <v>89.003</v>
      </c>
      <c r="I1185">
        <f>VLOOKUP($C1185,'Boys CDC 0-20'!$B$2:$F$243,3,FALSE)</f>
        <v>-0.12565453500000001</v>
      </c>
      <c r="J1185">
        <f>VLOOKUP($C1185,'Boys CDC 0-20'!$B$2:$F$243,4,FALSE)</f>
        <v>96.547343280000007</v>
      </c>
      <c r="K1185">
        <f>VLOOKUP($C1185,'Boys CDC 0-20'!$B$2:$F$243,5,FALSE)</f>
        <v>4.0616909999999999E-2</v>
      </c>
      <c r="L1185">
        <f t="shared" si="84"/>
        <v>-2.013465643270639</v>
      </c>
      <c r="M1185">
        <f t="shared" si="87"/>
        <v>2.2032832922632517</v>
      </c>
    </row>
    <row r="1186" spans="1:13" x14ac:dyDescent="0.3">
      <c r="A1186">
        <v>1184</v>
      </c>
      <c r="B1186">
        <f t="shared" si="85"/>
        <v>3.2416153319644079</v>
      </c>
      <c r="C1186">
        <f t="shared" si="86"/>
        <v>38.5</v>
      </c>
      <c r="D1186">
        <v>1</v>
      </c>
      <c r="E1186">
        <v>97.944100000000006</v>
      </c>
      <c r="F1186">
        <v>3.9170000000000003E-2</v>
      </c>
      <c r="G1186">
        <v>86.088999999999999</v>
      </c>
      <c r="H1186">
        <v>89.019000000000005</v>
      </c>
      <c r="I1186">
        <f>VLOOKUP($C1186,'Boys CDC 0-20'!$B$2:$F$243,3,FALSE)</f>
        <v>-0.12565453500000001</v>
      </c>
      <c r="J1186">
        <f>VLOOKUP($C1186,'Boys CDC 0-20'!$B$2:$F$243,4,FALSE)</f>
        <v>96.547343280000007</v>
      </c>
      <c r="K1186">
        <f>VLOOKUP($C1186,'Boys CDC 0-20'!$B$2:$F$243,5,FALSE)</f>
        <v>4.0616909999999999E-2</v>
      </c>
      <c r="L1186">
        <f t="shared" si="84"/>
        <v>-2.0089946439171347</v>
      </c>
      <c r="M1186">
        <f t="shared" si="87"/>
        <v>2.2268850879234208</v>
      </c>
    </row>
    <row r="1187" spans="1:13" x14ac:dyDescent="0.3">
      <c r="A1187">
        <v>1185</v>
      </c>
      <c r="B1187">
        <f t="shared" si="85"/>
        <v>3.2443531827515399</v>
      </c>
      <c r="C1187">
        <f t="shared" si="86"/>
        <v>38.5</v>
      </c>
      <c r="D1187">
        <v>1</v>
      </c>
      <c r="E1187">
        <v>97.964699999999993</v>
      </c>
      <c r="F1187">
        <v>3.9170000000000003E-2</v>
      </c>
      <c r="G1187">
        <v>86.106999999999999</v>
      </c>
      <c r="H1187">
        <v>89.037999999999997</v>
      </c>
      <c r="I1187">
        <f>VLOOKUP($C1187,'Boys CDC 0-20'!$B$2:$F$243,3,FALSE)</f>
        <v>-0.12565453500000001</v>
      </c>
      <c r="J1187">
        <f>VLOOKUP($C1187,'Boys CDC 0-20'!$B$2:$F$243,4,FALSE)</f>
        <v>96.547343280000007</v>
      </c>
      <c r="K1187">
        <f>VLOOKUP($C1187,'Boys CDC 0-20'!$B$2:$F$243,5,FALSE)</f>
        <v>4.0616909999999999E-2</v>
      </c>
      <c r="L1187">
        <f t="shared" si="84"/>
        <v>-2.0036865069319831</v>
      </c>
      <c r="M1187">
        <f t="shared" si="87"/>
        <v>2.2551826279432818</v>
      </c>
    </row>
    <row r="1188" spans="1:13" x14ac:dyDescent="0.3">
      <c r="A1188">
        <v>1186</v>
      </c>
      <c r="B1188">
        <f t="shared" si="85"/>
        <v>3.247091033538672</v>
      </c>
      <c r="C1188">
        <f t="shared" si="86"/>
        <v>38.5</v>
      </c>
      <c r="D1188">
        <v>1</v>
      </c>
      <c r="E1188">
        <v>97.985399999999998</v>
      </c>
      <c r="F1188">
        <v>3.918E-2</v>
      </c>
      <c r="G1188">
        <v>86.122</v>
      </c>
      <c r="H1188">
        <v>89.054000000000002</v>
      </c>
      <c r="I1188">
        <f>VLOOKUP($C1188,'Boys CDC 0-20'!$B$2:$F$243,3,FALSE)</f>
        <v>-0.12565453500000001</v>
      </c>
      <c r="J1188">
        <f>VLOOKUP($C1188,'Boys CDC 0-20'!$B$2:$F$243,4,FALSE)</f>
        <v>96.547343280000007</v>
      </c>
      <c r="K1188">
        <f>VLOOKUP($C1188,'Boys CDC 0-20'!$B$2:$F$243,5,FALSE)</f>
        <v>4.0616909999999999E-2</v>
      </c>
      <c r="L1188">
        <f t="shared" si="84"/>
        <v>-1.9992174856984739</v>
      </c>
      <c r="M1188">
        <f t="shared" si="87"/>
        <v>2.2792413724780389</v>
      </c>
    </row>
    <row r="1189" spans="1:13" x14ac:dyDescent="0.3">
      <c r="A1189">
        <v>1187</v>
      </c>
      <c r="B1189">
        <f t="shared" si="85"/>
        <v>3.2498288843258041</v>
      </c>
      <c r="C1189">
        <f t="shared" si="86"/>
        <v>38.5</v>
      </c>
      <c r="D1189">
        <v>1</v>
      </c>
      <c r="E1189">
        <v>98.006</v>
      </c>
      <c r="F1189">
        <v>3.9190000000000003E-2</v>
      </c>
      <c r="G1189">
        <v>86.137</v>
      </c>
      <c r="H1189">
        <v>89.070999999999998</v>
      </c>
      <c r="I1189">
        <f>VLOOKUP($C1189,'Boys CDC 0-20'!$B$2:$F$243,3,FALSE)</f>
        <v>-0.12565453500000001</v>
      </c>
      <c r="J1189">
        <f>VLOOKUP($C1189,'Boys CDC 0-20'!$B$2:$F$243,4,FALSE)</f>
        <v>96.547343280000007</v>
      </c>
      <c r="K1189">
        <f>VLOOKUP($C1189,'Boys CDC 0-20'!$B$2:$F$243,5,FALSE)</f>
        <v>4.0616909999999999E-2</v>
      </c>
      <c r="L1189">
        <f t="shared" si="84"/>
        <v>-1.9944701408531966</v>
      </c>
      <c r="M1189">
        <f t="shared" si="87"/>
        <v>2.3050349965553791</v>
      </c>
    </row>
    <row r="1190" spans="1:13" x14ac:dyDescent="0.3">
      <c r="A1190">
        <v>1188</v>
      </c>
      <c r="B1190">
        <f t="shared" si="85"/>
        <v>3.2525667351129361</v>
      </c>
      <c r="C1190">
        <f t="shared" si="86"/>
        <v>39.5</v>
      </c>
      <c r="D1190">
        <v>1</v>
      </c>
      <c r="E1190">
        <v>98.026700000000005</v>
      </c>
      <c r="F1190">
        <v>3.9190000000000003E-2</v>
      </c>
      <c r="G1190">
        <v>86.155000000000001</v>
      </c>
      <c r="H1190">
        <v>89.09</v>
      </c>
      <c r="I1190">
        <f>VLOOKUP($C1190,'Boys CDC 0-20'!$B$2:$F$243,3,FALSE)</f>
        <v>-3.1673500000000002E-3</v>
      </c>
      <c r="J1190">
        <f>VLOOKUP($C1190,'Boys CDC 0-20'!$B$2:$F$243,4,FALSE)</f>
        <v>97.171913090000004</v>
      </c>
      <c r="K1190">
        <f>VLOOKUP($C1190,'Boys CDC 0-20'!$B$2:$F$243,5,FALSE)</f>
        <v>4.0666413999999998E-2</v>
      </c>
      <c r="L1190">
        <f t="shared" si="84"/>
        <v>-2.1355843521951154</v>
      </c>
      <c r="M1190">
        <f t="shared" si="87"/>
        <v>1.6356653991424004</v>
      </c>
    </row>
    <row r="1191" spans="1:13" x14ac:dyDescent="0.3">
      <c r="A1191">
        <v>1189</v>
      </c>
      <c r="B1191">
        <f t="shared" si="85"/>
        <v>3.2553045859000687</v>
      </c>
      <c r="C1191">
        <f t="shared" si="86"/>
        <v>39.5</v>
      </c>
      <c r="D1191">
        <v>1</v>
      </c>
      <c r="E1191">
        <v>98.047300000000007</v>
      </c>
      <c r="F1191">
        <v>3.9199999999999999E-2</v>
      </c>
      <c r="G1191">
        <v>86.17</v>
      </c>
      <c r="H1191">
        <v>89.105999999999995</v>
      </c>
      <c r="I1191">
        <f>VLOOKUP($C1191,'Boys CDC 0-20'!$B$2:$F$243,3,FALSE)</f>
        <v>-3.1673500000000002E-3</v>
      </c>
      <c r="J1191">
        <f>VLOOKUP($C1191,'Boys CDC 0-20'!$B$2:$F$243,4,FALSE)</f>
        <v>97.171913090000004</v>
      </c>
      <c r="K1191">
        <f>VLOOKUP($C1191,'Boys CDC 0-20'!$B$2:$F$243,5,FALSE)</f>
        <v>4.0666413999999998E-2</v>
      </c>
      <c r="L1191">
        <f t="shared" si="84"/>
        <v>-2.1311672700715794</v>
      </c>
      <c r="M1191">
        <f t="shared" si="87"/>
        <v>1.6537682184511504</v>
      </c>
    </row>
    <row r="1192" spans="1:13" x14ac:dyDescent="0.3">
      <c r="A1192">
        <v>1190</v>
      </c>
      <c r="B1192">
        <f t="shared" si="85"/>
        <v>3.2580424366872007</v>
      </c>
      <c r="C1192">
        <f t="shared" si="86"/>
        <v>39.5</v>
      </c>
      <c r="D1192">
        <v>1</v>
      </c>
      <c r="E1192">
        <v>98.067899999999995</v>
      </c>
      <c r="F1192">
        <v>3.9199999999999999E-2</v>
      </c>
      <c r="G1192">
        <v>86.188000000000002</v>
      </c>
      <c r="H1192">
        <v>89.125</v>
      </c>
      <c r="I1192">
        <f>VLOOKUP($C1192,'Boys CDC 0-20'!$B$2:$F$243,3,FALSE)</f>
        <v>-3.1673500000000002E-3</v>
      </c>
      <c r="J1192">
        <f>VLOOKUP($C1192,'Boys CDC 0-20'!$B$2:$F$243,4,FALSE)</f>
        <v>97.171913090000004</v>
      </c>
      <c r="K1192">
        <f>VLOOKUP($C1192,'Boys CDC 0-20'!$B$2:$F$243,5,FALSE)</f>
        <v>4.0666413999999998E-2</v>
      </c>
      <c r="L1192">
        <f t="shared" si="84"/>
        <v>-2.1259230183487055</v>
      </c>
      <c r="M1192">
        <f t="shared" si="87"/>
        <v>1.6754834960587586</v>
      </c>
    </row>
    <row r="1193" spans="1:13" x14ac:dyDescent="0.3">
      <c r="A1193">
        <v>1191</v>
      </c>
      <c r="B1193">
        <f t="shared" si="85"/>
        <v>3.2607802874743328</v>
      </c>
      <c r="C1193">
        <f t="shared" si="86"/>
        <v>39.5</v>
      </c>
      <c r="D1193">
        <v>1</v>
      </c>
      <c r="E1193">
        <v>98.088499999999996</v>
      </c>
      <c r="F1193">
        <v>3.9210000000000002E-2</v>
      </c>
      <c r="G1193">
        <v>86.203000000000003</v>
      </c>
      <c r="H1193">
        <v>89.141000000000005</v>
      </c>
      <c r="I1193">
        <f>VLOOKUP($C1193,'Boys CDC 0-20'!$B$2:$F$243,3,FALSE)</f>
        <v>-3.1673500000000002E-3</v>
      </c>
      <c r="J1193">
        <f>VLOOKUP($C1193,'Boys CDC 0-20'!$B$2:$F$243,4,FALSE)</f>
        <v>97.171913090000004</v>
      </c>
      <c r="K1193">
        <f>VLOOKUP($C1193,'Boys CDC 0-20'!$B$2:$F$243,5,FALSE)</f>
        <v>4.0666413999999998E-2</v>
      </c>
      <c r="L1193">
        <f t="shared" si="84"/>
        <v>-2.1215076761819511</v>
      </c>
      <c r="M1193">
        <f t="shared" si="87"/>
        <v>1.6939551326433389</v>
      </c>
    </row>
    <row r="1194" spans="1:13" x14ac:dyDescent="0.3">
      <c r="A1194">
        <v>1192</v>
      </c>
      <c r="B1194">
        <f t="shared" si="85"/>
        <v>3.2635181382614649</v>
      </c>
      <c r="C1194">
        <f t="shared" si="86"/>
        <v>39.5</v>
      </c>
      <c r="D1194">
        <v>1</v>
      </c>
      <c r="E1194">
        <v>98.109099999999998</v>
      </c>
      <c r="F1194">
        <v>3.9219999999999998E-2</v>
      </c>
      <c r="G1194">
        <v>86.218000000000004</v>
      </c>
      <c r="H1194">
        <v>89.158000000000001</v>
      </c>
      <c r="I1194">
        <f>VLOOKUP($C1194,'Boys CDC 0-20'!$B$2:$F$243,3,FALSE)</f>
        <v>-3.1673500000000002E-3</v>
      </c>
      <c r="J1194">
        <f>VLOOKUP($C1194,'Boys CDC 0-20'!$B$2:$F$243,4,FALSE)</f>
        <v>97.171913090000004</v>
      </c>
      <c r="K1194">
        <f>VLOOKUP($C1194,'Boys CDC 0-20'!$B$2:$F$243,5,FALSE)</f>
        <v>4.0666413999999998E-2</v>
      </c>
      <c r="L1194">
        <f t="shared" si="84"/>
        <v>-2.116817246155533</v>
      </c>
      <c r="M1194">
        <f t="shared" si="87"/>
        <v>1.7137680546741747</v>
      </c>
    </row>
    <row r="1195" spans="1:13" x14ac:dyDescent="0.3">
      <c r="A1195">
        <v>1193</v>
      </c>
      <c r="B1195">
        <f t="shared" si="85"/>
        <v>3.2662559890485969</v>
      </c>
      <c r="C1195">
        <f t="shared" si="86"/>
        <v>39.5</v>
      </c>
      <c r="D1195">
        <v>1</v>
      </c>
      <c r="E1195">
        <v>98.1297</v>
      </c>
      <c r="F1195">
        <v>3.9219999999999998E-2</v>
      </c>
      <c r="G1195">
        <v>86.236000000000004</v>
      </c>
      <c r="H1195">
        <v>89.176000000000002</v>
      </c>
      <c r="I1195">
        <f>VLOOKUP($C1195,'Boys CDC 0-20'!$B$2:$F$243,3,FALSE)</f>
        <v>-3.1673500000000002E-3</v>
      </c>
      <c r="J1195">
        <f>VLOOKUP($C1195,'Boys CDC 0-20'!$B$2:$F$243,4,FALSE)</f>
        <v>97.171913090000004</v>
      </c>
      <c r="K1195">
        <f>VLOOKUP($C1195,'Boys CDC 0-20'!$B$2:$F$243,5,FALSE)</f>
        <v>4.0666413999999998E-2</v>
      </c>
      <c r="L1195">
        <f t="shared" si="84"/>
        <v>-2.1118518862635125</v>
      </c>
      <c r="M1195">
        <f t="shared" si="87"/>
        <v>1.7349577643166136</v>
      </c>
    </row>
    <row r="1196" spans="1:13" x14ac:dyDescent="0.3">
      <c r="A1196">
        <v>1194</v>
      </c>
      <c r="B1196">
        <f t="shared" si="85"/>
        <v>3.268993839835729</v>
      </c>
      <c r="C1196">
        <f t="shared" si="86"/>
        <v>39.5</v>
      </c>
      <c r="D1196">
        <v>1</v>
      </c>
      <c r="E1196">
        <v>98.150300000000001</v>
      </c>
      <c r="F1196">
        <v>3.9230000000000001E-2</v>
      </c>
      <c r="G1196">
        <v>86.251999999999995</v>
      </c>
      <c r="H1196">
        <v>89.192999999999998</v>
      </c>
      <c r="I1196">
        <f>VLOOKUP($C1196,'Boys CDC 0-20'!$B$2:$F$243,3,FALSE)</f>
        <v>-3.1673500000000002E-3</v>
      </c>
      <c r="J1196">
        <f>VLOOKUP($C1196,'Boys CDC 0-20'!$B$2:$F$243,4,FALSE)</f>
        <v>97.171913090000004</v>
      </c>
      <c r="K1196">
        <f>VLOOKUP($C1196,'Boys CDC 0-20'!$B$2:$F$243,5,FALSE)</f>
        <v>4.0666413999999998E-2</v>
      </c>
      <c r="L1196">
        <f t="shared" si="84"/>
        <v>-2.1071633028023724</v>
      </c>
      <c r="M1196">
        <f t="shared" si="87"/>
        <v>1.7551713344996538</v>
      </c>
    </row>
    <row r="1197" spans="1:13" x14ac:dyDescent="0.3">
      <c r="A1197">
        <v>1195</v>
      </c>
      <c r="B1197">
        <f t="shared" si="85"/>
        <v>3.2717316906228611</v>
      </c>
      <c r="C1197">
        <f t="shared" si="86"/>
        <v>39.5</v>
      </c>
      <c r="D1197">
        <v>1</v>
      </c>
      <c r="E1197">
        <v>98.1708</v>
      </c>
      <c r="F1197">
        <v>3.9239999999999997E-2</v>
      </c>
      <c r="G1197">
        <v>86.266999999999996</v>
      </c>
      <c r="H1197">
        <v>89.209000000000003</v>
      </c>
      <c r="I1197">
        <f>VLOOKUP($C1197,'Boys CDC 0-20'!$B$2:$F$243,3,FALSE)</f>
        <v>-3.1673500000000002E-3</v>
      </c>
      <c r="J1197">
        <f>VLOOKUP($C1197,'Boys CDC 0-20'!$B$2:$F$243,4,FALSE)</f>
        <v>97.171913090000004</v>
      </c>
      <c r="K1197">
        <f>VLOOKUP($C1197,'Boys CDC 0-20'!$B$2:$F$243,5,FALSE)</f>
        <v>4.0666413999999998E-2</v>
      </c>
      <c r="L1197">
        <f t="shared" si="84"/>
        <v>-2.1027513372108948</v>
      </c>
      <c r="M1197">
        <f t="shared" si="87"/>
        <v>1.7743755935195467</v>
      </c>
    </row>
    <row r="1198" spans="1:13" x14ac:dyDescent="0.3">
      <c r="A1198">
        <v>1196</v>
      </c>
      <c r="B1198">
        <f t="shared" si="85"/>
        <v>3.2744695414099931</v>
      </c>
      <c r="C1198">
        <f t="shared" si="86"/>
        <v>39.5</v>
      </c>
      <c r="D1198">
        <v>1</v>
      </c>
      <c r="E1198">
        <v>98.191400000000002</v>
      </c>
      <c r="F1198">
        <v>3.9239999999999997E-2</v>
      </c>
      <c r="G1198">
        <v>86.284999999999997</v>
      </c>
      <c r="H1198">
        <v>89.227999999999994</v>
      </c>
      <c r="I1198">
        <f>VLOOKUP($C1198,'Boys CDC 0-20'!$B$2:$F$243,3,FALSE)</f>
        <v>-3.1673500000000002E-3</v>
      </c>
      <c r="J1198">
        <f>VLOOKUP($C1198,'Boys CDC 0-20'!$B$2:$F$243,4,FALSE)</f>
        <v>97.171913090000004</v>
      </c>
      <c r="K1198">
        <f>VLOOKUP($C1198,'Boys CDC 0-20'!$B$2:$F$243,5,FALSE)</f>
        <v>4.0666413999999998E-2</v>
      </c>
      <c r="L1198">
        <f t="shared" si="84"/>
        <v>-2.0975131589779501</v>
      </c>
      <c r="M1198">
        <f t="shared" si="87"/>
        <v>1.7974086770008568</v>
      </c>
    </row>
    <row r="1199" spans="1:13" x14ac:dyDescent="0.3">
      <c r="A1199">
        <v>1197</v>
      </c>
      <c r="B1199">
        <f t="shared" si="85"/>
        <v>3.2772073921971252</v>
      </c>
      <c r="C1199">
        <f t="shared" si="86"/>
        <v>39.5</v>
      </c>
      <c r="D1199">
        <v>1</v>
      </c>
      <c r="E1199">
        <v>98.2119</v>
      </c>
      <c r="F1199">
        <v>3.925E-2</v>
      </c>
      <c r="G1199">
        <v>86.3</v>
      </c>
      <c r="H1199">
        <v>89.244</v>
      </c>
      <c r="I1199">
        <f>VLOOKUP($C1199,'Boys CDC 0-20'!$B$2:$F$243,3,FALSE)</f>
        <v>-3.1673500000000002E-3</v>
      </c>
      <c r="J1199">
        <f>VLOOKUP($C1199,'Boys CDC 0-20'!$B$2:$F$243,4,FALSE)</f>
        <v>97.171913090000004</v>
      </c>
      <c r="K1199">
        <f>VLOOKUP($C1199,'Boys CDC 0-20'!$B$2:$F$243,5,FALSE)</f>
        <v>4.0666413999999998E-2</v>
      </c>
      <c r="L1199">
        <f t="shared" si="84"/>
        <v>-2.0931029293214305</v>
      </c>
      <c r="M1199">
        <f t="shared" si="87"/>
        <v>1.8169983642074827</v>
      </c>
    </row>
    <row r="1200" spans="1:13" x14ac:dyDescent="0.3">
      <c r="A1200">
        <v>1198</v>
      </c>
      <c r="B1200">
        <f t="shared" si="85"/>
        <v>3.2799452429842573</v>
      </c>
      <c r="C1200">
        <f t="shared" si="86"/>
        <v>39.5</v>
      </c>
      <c r="D1200">
        <v>1</v>
      </c>
      <c r="E1200">
        <v>98.232500000000002</v>
      </c>
      <c r="F1200">
        <v>3.925E-2</v>
      </c>
      <c r="G1200">
        <v>86.317999999999998</v>
      </c>
      <c r="H1200">
        <v>89.263000000000005</v>
      </c>
      <c r="I1200">
        <f>VLOOKUP($C1200,'Boys CDC 0-20'!$B$2:$F$243,3,FALSE)</f>
        <v>-3.1673500000000002E-3</v>
      </c>
      <c r="J1200">
        <f>VLOOKUP($C1200,'Boys CDC 0-20'!$B$2:$F$243,4,FALSE)</f>
        <v>97.171913090000004</v>
      </c>
      <c r="K1200">
        <f>VLOOKUP($C1200,'Boys CDC 0-20'!$B$2:$F$243,5,FALSE)</f>
        <v>4.0666413999999998E-2</v>
      </c>
      <c r="L1200">
        <f t="shared" si="84"/>
        <v>-2.0878668116999446</v>
      </c>
      <c r="M1200">
        <f t="shared" si="87"/>
        <v>1.8404925344969871</v>
      </c>
    </row>
    <row r="1201" spans="1:13" x14ac:dyDescent="0.3">
      <c r="A1201">
        <v>1199</v>
      </c>
      <c r="B1201">
        <f t="shared" si="85"/>
        <v>3.2826830937713893</v>
      </c>
      <c r="C1201">
        <f t="shared" si="86"/>
        <v>39.5</v>
      </c>
      <c r="D1201">
        <v>1</v>
      </c>
      <c r="E1201">
        <v>98.253</v>
      </c>
      <c r="F1201">
        <v>3.9260000000000003E-2</v>
      </c>
      <c r="G1201">
        <v>86.332999999999998</v>
      </c>
      <c r="H1201">
        <v>89.278999999999996</v>
      </c>
      <c r="I1201">
        <f>VLOOKUP($C1201,'Boys CDC 0-20'!$B$2:$F$243,3,FALSE)</f>
        <v>-3.1673500000000002E-3</v>
      </c>
      <c r="J1201">
        <f>VLOOKUP($C1201,'Boys CDC 0-20'!$B$2:$F$243,4,FALSE)</f>
        <v>97.171913090000004</v>
      </c>
      <c r="K1201">
        <f>VLOOKUP($C1201,'Boys CDC 0-20'!$B$2:$F$243,5,FALSE)</f>
        <v>4.0666413999999998E-2</v>
      </c>
      <c r="L1201">
        <f t="shared" si="84"/>
        <v>-2.0834583166130658</v>
      </c>
      <c r="M1201">
        <f t="shared" si="87"/>
        <v>1.8604733698311777</v>
      </c>
    </row>
    <row r="1202" spans="1:13" x14ac:dyDescent="0.3">
      <c r="A1202">
        <v>1200</v>
      </c>
      <c r="B1202">
        <f t="shared" si="85"/>
        <v>3.2854209445585214</v>
      </c>
      <c r="C1202">
        <f t="shared" si="86"/>
        <v>39.5</v>
      </c>
      <c r="D1202">
        <v>1</v>
      </c>
      <c r="E1202">
        <v>98.273499999999999</v>
      </c>
      <c r="F1202">
        <v>3.9269999999999999E-2</v>
      </c>
      <c r="G1202">
        <v>86.347999999999999</v>
      </c>
      <c r="H1202">
        <v>89.296000000000006</v>
      </c>
      <c r="I1202">
        <f>VLOOKUP($C1202,'Boys CDC 0-20'!$B$2:$F$243,3,FALSE)</f>
        <v>-3.1673500000000002E-3</v>
      </c>
      <c r="J1202">
        <f>VLOOKUP($C1202,'Boys CDC 0-20'!$B$2:$F$243,4,FALSE)</f>
        <v>97.171913090000004</v>
      </c>
      <c r="K1202">
        <f>VLOOKUP($C1202,'Boys CDC 0-20'!$B$2:$F$243,5,FALSE)</f>
        <v>4.0666413999999998E-2</v>
      </c>
      <c r="L1202">
        <f t="shared" si="84"/>
        <v>-2.0787751589144761</v>
      </c>
      <c r="M1202">
        <f t="shared" si="87"/>
        <v>1.8819010566633245</v>
      </c>
    </row>
    <row r="1203" spans="1:13" x14ac:dyDescent="0.3">
      <c r="A1203">
        <v>1201</v>
      </c>
      <c r="B1203">
        <f t="shared" si="85"/>
        <v>3.2881587953456535</v>
      </c>
      <c r="C1203">
        <f t="shared" si="86"/>
        <v>39.5</v>
      </c>
      <c r="D1203">
        <v>1</v>
      </c>
      <c r="E1203">
        <v>98.293999999999997</v>
      </c>
      <c r="F1203">
        <v>3.9269999999999999E-2</v>
      </c>
      <c r="G1203">
        <v>86.366</v>
      </c>
      <c r="H1203">
        <v>89.313999999999993</v>
      </c>
      <c r="I1203">
        <f>VLOOKUP($C1203,'Boys CDC 0-20'!$B$2:$F$243,3,FALSE)</f>
        <v>-3.1673500000000002E-3</v>
      </c>
      <c r="J1203">
        <f>VLOOKUP($C1203,'Boys CDC 0-20'!$B$2:$F$243,4,FALSE)</f>
        <v>97.171913090000004</v>
      </c>
      <c r="K1203">
        <f>VLOOKUP($C1203,'Boys CDC 0-20'!$B$2:$F$243,5,FALSE)</f>
        <v>4.0666413999999998E-2</v>
      </c>
      <c r="L1203">
        <f t="shared" si="84"/>
        <v>-2.0738174961086524</v>
      </c>
      <c r="M1203">
        <f t="shared" si="87"/>
        <v>1.9048131816294598</v>
      </c>
    </row>
    <row r="1204" spans="1:13" x14ac:dyDescent="0.3">
      <c r="A1204">
        <v>1202</v>
      </c>
      <c r="B1204">
        <f t="shared" si="85"/>
        <v>3.2908966461327855</v>
      </c>
      <c r="C1204">
        <f t="shared" si="86"/>
        <v>39.5</v>
      </c>
      <c r="D1204">
        <v>1</v>
      </c>
      <c r="E1204">
        <v>98.314499999999995</v>
      </c>
      <c r="F1204">
        <v>3.9280000000000002E-2</v>
      </c>
      <c r="G1204">
        <v>86.381</v>
      </c>
      <c r="H1204">
        <v>89.331000000000003</v>
      </c>
      <c r="I1204">
        <f>VLOOKUP($C1204,'Boys CDC 0-20'!$B$2:$F$243,3,FALSE)</f>
        <v>-3.1673500000000002E-3</v>
      </c>
      <c r="J1204">
        <f>VLOOKUP($C1204,'Boys CDC 0-20'!$B$2:$F$243,4,FALSE)</f>
        <v>97.171913090000004</v>
      </c>
      <c r="K1204">
        <f>VLOOKUP($C1204,'Boys CDC 0-20'!$B$2:$F$243,5,FALSE)</f>
        <v>4.0666413999999998E-2</v>
      </c>
      <c r="L1204">
        <f t="shared" si="84"/>
        <v>-2.0691361792623857</v>
      </c>
      <c r="M1204">
        <f t="shared" si="87"/>
        <v>1.926665476863779</v>
      </c>
    </row>
    <row r="1205" spans="1:13" x14ac:dyDescent="0.3">
      <c r="A1205">
        <v>1203</v>
      </c>
      <c r="B1205">
        <f t="shared" si="85"/>
        <v>3.2936344969199181</v>
      </c>
      <c r="C1205">
        <f t="shared" si="86"/>
        <v>39.5</v>
      </c>
      <c r="D1205">
        <v>1</v>
      </c>
      <c r="E1205">
        <v>98.334999999999994</v>
      </c>
      <c r="F1205">
        <v>3.9280000000000002E-2</v>
      </c>
      <c r="G1205">
        <v>86.399000000000001</v>
      </c>
      <c r="H1205">
        <v>89.349000000000004</v>
      </c>
      <c r="I1205">
        <f>VLOOKUP($C1205,'Boys CDC 0-20'!$B$2:$F$243,3,FALSE)</f>
        <v>-3.1673500000000002E-3</v>
      </c>
      <c r="J1205">
        <f>VLOOKUP($C1205,'Boys CDC 0-20'!$B$2:$F$243,4,FALSE)</f>
        <v>97.171913090000004</v>
      </c>
      <c r="K1205">
        <f>VLOOKUP($C1205,'Boys CDC 0-20'!$B$2:$F$243,5,FALSE)</f>
        <v>4.0666413999999998E-2</v>
      </c>
      <c r="L1205">
        <f t="shared" si="84"/>
        <v>-2.0641804648310402</v>
      </c>
      <c r="M1205">
        <f t="shared" si="87"/>
        <v>1.9500304501149412</v>
      </c>
    </row>
    <row r="1206" spans="1:13" x14ac:dyDescent="0.3">
      <c r="A1206">
        <v>1204</v>
      </c>
      <c r="B1206">
        <f t="shared" si="85"/>
        <v>3.2963723477070501</v>
      </c>
      <c r="C1206">
        <f t="shared" si="86"/>
        <v>39.5</v>
      </c>
      <c r="D1206">
        <v>1</v>
      </c>
      <c r="E1206">
        <v>98.355500000000006</v>
      </c>
      <c r="F1206">
        <v>3.9289999999999999E-2</v>
      </c>
      <c r="G1206">
        <v>86.414000000000001</v>
      </c>
      <c r="H1206">
        <v>89.366</v>
      </c>
      <c r="I1206">
        <f>VLOOKUP($C1206,'Boys CDC 0-20'!$B$2:$F$243,3,FALSE)</f>
        <v>-3.1673500000000002E-3</v>
      </c>
      <c r="J1206">
        <f>VLOOKUP($C1206,'Boys CDC 0-20'!$B$2:$F$243,4,FALSE)</f>
        <v>97.171913090000004</v>
      </c>
      <c r="K1206">
        <f>VLOOKUP($C1206,'Boys CDC 0-20'!$B$2:$F$243,5,FALSE)</f>
        <v>4.0666413999999998E-2</v>
      </c>
      <c r="L1206">
        <f t="shared" si="84"/>
        <v>-2.059500987392481</v>
      </c>
      <c r="M1206">
        <f t="shared" si="87"/>
        <v>1.9723135262914053</v>
      </c>
    </row>
    <row r="1207" spans="1:13" x14ac:dyDescent="0.3">
      <c r="A1207">
        <v>1205</v>
      </c>
      <c r="B1207">
        <f t="shared" si="85"/>
        <v>3.2991101984941822</v>
      </c>
      <c r="C1207">
        <f t="shared" si="86"/>
        <v>39.5</v>
      </c>
      <c r="D1207">
        <v>1</v>
      </c>
      <c r="E1207">
        <v>98.375900000000001</v>
      </c>
      <c r="F1207">
        <v>3.9289999999999999E-2</v>
      </c>
      <c r="G1207">
        <v>86.432000000000002</v>
      </c>
      <c r="H1207">
        <v>89.384</v>
      </c>
      <c r="I1207">
        <f>VLOOKUP($C1207,'Boys CDC 0-20'!$B$2:$F$243,3,FALSE)</f>
        <v>-3.1673500000000002E-3</v>
      </c>
      <c r="J1207">
        <f>VLOOKUP($C1207,'Boys CDC 0-20'!$B$2:$F$243,4,FALSE)</f>
        <v>97.171913090000004</v>
      </c>
      <c r="K1207">
        <f>VLOOKUP($C1207,'Boys CDC 0-20'!$B$2:$F$243,5,FALSE)</f>
        <v>4.0666413999999998E-2</v>
      </c>
      <c r="L1207">
        <f t="shared" si="84"/>
        <v>-2.0545472198065275</v>
      </c>
      <c r="M1207">
        <f t="shared" si="87"/>
        <v>1.9961379030712605</v>
      </c>
    </row>
    <row r="1208" spans="1:13" x14ac:dyDescent="0.3">
      <c r="A1208">
        <v>1206</v>
      </c>
      <c r="B1208">
        <f t="shared" si="85"/>
        <v>3.3018480492813143</v>
      </c>
      <c r="C1208">
        <f t="shared" si="86"/>
        <v>39.5</v>
      </c>
      <c r="D1208">
        <v>1</v>
      </c>
      <c r="E1208">
        <v>98.3964</v>
      </c>
      <c r="F1208">
        <v>3.9300000000000002E-2</v>
      </c>
      <c r="G1208">
        <v>86.447000000000003</v>
      </c>
      <c r="H1208">
        <v>89.4</v>
      </c>
      <c r="I1208">
        <f>VLOOKUP($C1208,'Boys CDC 0-20'!$B$2:$F$243,3,FALSE)</f>
        <v>-3.1673500000000002E-3</v>
      </c>
      <c r="J1208">
        <f>VLOOKUP($C1208,'Boys CDC 0-20'!$B$2:$F$243,4,FALSE)</f>
        <v>97.171913090000004</v>
      </c>
      <c r="K1208">
        <f>VLOOKUP($C1208,'Boys CDC 0-20'!$B$2:$F$243,5,FALSE)</f>
        <v>4.0666413999999998E-2</v>
      </c>
      <c r="L1208">
        <f t="shared" si="84"/>
        <v>-2.0501447108965269</v>
      </c>
      <c r="M1208">
        <f t="shared" si="87"/>
        <v>2.0175155716183215</v>
      </c>
    </row>
    <row r="1209" spans="1:13" x14ac:dyDescent="0.3">
      <c r="A1209">
        <v>1207</v>
      </c>
      <c r="B1209">
        <f t="shared" si="85"/>
        <v>3.3045859000684463</v>
      </c>
      <c r="C1209">
        <f t="shared" si="86"/>
        <v>39.5</v>
      </c>
      <c r="D1209">
        <v>1</v>
      </c>
      <c r="E1209">
        <v>98.416899999999998</v>
      </c>
      <c r="F1209">
        <v>3.9309999999999998E-2</v>
      </c>
      <c r="G1209">
        <v>86.462000000000003</v>
      </c>
      <c r="H1209">
        <v>89.417000000000002</v>
      </c>
      <c r="I1209">
        <f>VLOOKUP($C1209,'Boys CDC 0-20'!$B$2:$F$243,3,FALSE)</f>
        <v>-3.1673500000000002E-3</v>
      </c>
      <c r="J1209">
        <f>VLOOKUP($C1209,'Boys CDC 0-20'!$B$2:$F$243,4,FALSE)</f>
        <v>97.171913090000004</v>
      </c>
      <c r="K1209">
        <f>VLOOKUP($C1209,'Boys CDC 0-20'!$B$2:$F$243,5,FALSE)</f>
        <v>4.0666413999999998E-2</v>
      </c>
      <c r="L1209">
        <f t="shared" si="84"/>
        <v>-2.0454679111564738</v>
      </c>
      <c r="M1209">
        <f t="shared" si="87"/>
        <v>2.0404374829371625</v>
      </c>
    </row>
    <row r="1210" spans="1:13" x14ac:dyDescent="0.3">
      <c r="A1210">
        <v>1208</v>
      </c>
      <c r="B1210">
        <f t="shared" si="85"/>
        <v>3.3073237508555784</v>
      </c>
      <c r="C1210">
        <f t="shared" si="86"/>
        <v>39.5</v>
      </c>
      <c r="D1210">
        <v>1</v>
      </c>
      <c r="E1210">
        <v>98.437299999999993</v>
      </c>
      <c r="F1210">
        <v>3.9309999999999998E-2</v>
      </c>
      <c r="G1210">
        <v>86.478999999999999</v>
      </c>
      <c r="H1210">
        <v>89.435000000000002</v>
      </c>
      <c r="I1210">
        <f>VLOOKUP($C1210,'Boys CDC 0-20'!$B$2:$F$243,3,FALSE)</f>
        <v>-3.1673500000000002E-3</v>
      </c>
      <c r="J1210">
        <f>VLOOKUP($C1210,'Boys CDC 0-20'!$B$2:$F$243,4,FALSE)</f>
        <v>97.171913090000004</v>
      </c>
      <c r="K1210">
        <f>VLOOKUP($C1210,'Boys CDC 0-20'!$B$2:$F$243,5,FALSE)</f>
        <v>4.0666413999999998E-2</v>
      </c>
      <c r="L1210">
        <f t="shared" si="84"/>
        <v>-2.0405169776684935</v>
      </c>
      <c r="M1210">
        <f t="shared" si="87"/>
        <v>2.0649430905259636</v>
      </c>
    </row>
    <row r="1211" spans="1:13" x14ac:dyDescent="0.3">
      <c r="A1211">
        <v>1209</v>
      </c>
      <c r="B1211">
        <f t="shared" si="85"/>
        <v>3.3100616016427105</v>
      </c>
      <c r="C1211">
        <f t="shared" si="86"/>
        <v>39.5</v>
      </c>
      <c r="D1211">
        <v>1</v>
      </c>
      <c r="E1211">
        <v>98.457700000000003</v>
      </c>
      <c r="F1211">
        <v>3.9320000000000001E-2</v>
      </c>
      <c r="G1211">
        <v>86.494</v>
      </c>
      <c r="H1211">
        <v>89.451999999999998</v>
      </c>
      <c r="I1211">
        <f>VLOOKUP($C1211,'Boys CDC 0-20'!$B$2:$F$243,3,FALSE)</f>
        <v>-3.1673500000000002E-3</v>
      </c>
      <c r="J1211">
        <f>VLOOKUP($C1211,'Boys CDC 0-20'!$B$2:$F$243,4,FALSE)</f>
        <v>97.171913090000004</v>
      </c>
      <c r="K1211">
        <f>VLOOKUP($C1211,'Boys CDC 0-20'!$B$2:$F$243,5,FALSE)</f>
        <v>4.0666413999999998E-2</v>
      </c>
      <c r="L1211">
        <f t="shared" si="84"/>
        <v>-2.0358420137970117</v>
      </c>
      <c r="M1211">
        <f t="shared" si="87"/>
        <v>2.0883111037586675</v>
      </c>
    </row>
    <row r="1212" spans="1:13" x14ac:dyDescent="0.3">
      <c r="A1212">
        <v>1210</v>
      </c>
      <c r="B1212">
        <f t="shared" si="85"/>
        <v>3.3127994524298425</v>
      </c>
      <c r="C1212">
        <f t="shared" si="86"/>
        <v>39.5</v>
      </c>
      <c r="D1212">
        <v>1</v>
      </c>
      <c r="E1212">
        <v>98.478200000000001</v>
      </c>
      <c r="F1212">
        <v>3.9320000000000001E-2</v>
      </c>
      <c r="G1212">
        <v>86.512</v>
      </c>
      <c r="H1212">
        <v>89.47</v>
      </c>
      <c r="I1212">
        <f>VLOOKUP($C1212,'Boys CDC 0-20'!$B$2:$F$243,3,FALSE)</f>
        <v>-3.1673500000000002E-3</v>
      </c>
      <c r="J1212">
        <f>VLOOKUP($C1212,'Boys CDC 0-20'!$B$2:$F$243,4,FALSE)</f>
        <v>97.171913090000004</v>
      </c>
      <c r="K1212">
        <f>VLOOKUP($C1212,'Boys CDC 0-20'!$B$2:$F$243,5,FALSE)</f>
        <v>4.0666413999999998E-2</v>
      </c>
      <c r="L1212">
        <f t="shared" si="84"/>
        <v>-2.0308930234049738</v>
      </c>
      <c r="M1212">
        <f t="shared" si="87"/>
        <v>2.1132923829850081</v>
      </c>
    </row>
    <row r="1213" spans="1:13" x14ac:dyDescent="0.3">
      <c r="A1213">
        <v>1211</v>
      </c>
      <c r="B1213">
        <f t="shared" si="85"/>
        <v>3.3155373032169746</v>
      </c>
      <c r="C1213">
        <f t="shared" si="86"/>
        <v>39.5</v>
      </c>
      <c r="D1213">
        <v>1</v>
      </c>
      <c r="E1213">
        <v>98.498599999999996</v>
      </c>
      <c r="F1213">
        <v>3.9329999999999997E-2</v>
      </c>
      <c r="G1213">
        <v>86.527000000000001</v>
      </c>
      <c r="H1213">
        <v>89.486000000000004</v>
      </c>
      <c r="I1213">
        <f>VLOOKUP($C1213,'Boys CDC 0-20'!$B$2:$F$243,3,FALSE)</f>
        <v>-3.1673500000000002E-3</v>
      </c>
      <c r="J1213">
        <f>VLOOKUP($C1213,'Boys CDC 0-20'!$B$2:$F$243,4,FALSE)</f>
        <v>97.171913090000004</v>
      </c>
      <c r="K1213">
        <f>VLOOKUP($C1213,'Boys CDC 0-20'!$B$2:$F$243,5,FALSE)</f>
        <v>4.0666413999999998E-2</v>
      </c>
      <c r="L1213">
        <f t="shared" si="84"/>
        <v>-2.0264947592756246</v>
      </c>
      <c r="M1213">
        <f t="shared" si="87"/>
        <v>2.1357054616778441</v>
      </c>
    </row>
    <row r="1214" spans="1:13" x14ac:dyDescent="0.3">
      <c r="A1214">
        <v>1212</v>
      </c>
      <c r="B1214">
        <f t="shared" si="85"/>
        <v>3.3182751540041067</v>
      </c>
      <c r="C1214">
        <f t="shared" si="86"/>
        <v>39.5</v>
      </c>
      <c r="D1214">
        <v>1</v>
      </c>
      <c r="E1214">
        <v>98.519000000000005</v>
      </c>
      <c r="F1214">
        <v>3.934E-2</v>
      </c>
      <c r="G1214">
        <v>86.542000000000002</v>
      </c>
      <c r="H1214">
        <v>89.503</v>
      </c>
      <c r="I1214">
        <f>VLOOKUP($C1214,'Boys CDC 0-20'!$B$2:$F$243,3,FALSE)</f>
        <v>-3.1673500000000002E-3</v>
      </c>
      <c r="J1214">
        <f>VLOOKUP($C1214,'Boys CDC 0-20'!$B$2:$F$243,4,FALSE)</f>
        <v>97.171913090000004</v>
      </c>
      <c r="K1214">
        <f>VLOOKUP($C1214,'Boys CDC 0-20'!$B$2:$F$243,5,FALSE)</f>
        <v>4.0666413999999998E-2</v>
      </c>
      <c r="L1214">
        <f t="shared" si="84"/>
        <v>-2.0218224679482328</v>
      </c>
      <c r="M1214">
        <f t="shared" si="87"/>
        <v>2.1597347882064919</v>
      </c>
    </row>
    <row r="1215" spans="1:13" x14ac:dyDescent="0.3">
      <c r="A1215">
        <v>1213</v>
      </c>
      <c r="B1215">
        <f t="shared" si="85"/>
        <v>3.3210130047912387</v>
      </c>
      <c r="C1215">
        <f t="shared" si="86"/>
        <v>39.5</v>
      </c>
      <c r="D1215">
        <v>1</v>
      </c>
      <c r="E1215">
        <v>98.539400000000001</v>
      </c>
      <c r="F1215">
        <v>3.934E-2</v>
      </c>
      <c r="G1215">
        <v>86.56</v>
      </c>
      <c r="H1215">
        <v>89.521000000000001</v>
      </c>
      <c r="I1215">
        <f>VLOOKUP($C1215,'Boys CDC 0-20'!$B$2:$F$243,3,FALSE)</f>
        <v>-3.1673500000000002E-3</v>
      </c>
      <c r="J1215">
        <f>VLOOKUP($C1215,'Boys CDC 0-20'!$B$2:$F$243,4,FALSE)</f>
        <v>97.171913090000004</v>
      </c>
      <c r="K1215">
        <f>VLOOKUP($C1215,'Boys CDC 0-20'!$B$2:$F$243,5,FALSE)</f>
        <v>4.0666413999999998E-2</v>
      </c>
      <c r="L1215">
        <f t="shared" si="84"/>
        <v>-2.0168763062032435</v>
      </c>
      <c r="M1215">
        <f t="shared" si="87"/>
        <v>2.1854211629919091</v>
      </c>
    </row>
    <row r="1216" spans="1:13" x14ac:dyDescent="0.3">
      <c r="A1216">
        <v>1214</v>
      </c>
      <c r="B1216">
        <f t="shared" si="85"/>
        <v>3.3237508555783708</v>
      </c>
      <c r="C1216">
        <f t="shared" si="86"/>
        <v>39.5</v>
      </c>
      <c r="D1216">
        <v>1</v>
      </c>
      <c r="E1216">
        <v>98.559799999999996</v>
      </c>
      <c r="F1216">
        <v>3.9350000000000003E-2</v>
      </c>
      <c r="G1216">
        <v>86.575000000000003</v>
      </c>
      <c r="H1216">
        <v>89.537000000000006</v>
      </c>
      <c r="I1216">
        <f>VLOOKUP($C1216,'Boys CDC 0-20'!$B$2:$F$243,3,FALSE)</f>
        <v>-3.1673500000000002E-3</v>
      </c>
      <c r="J1216">
        <f>VLOOKUP($C1216,'Boys CDC 0-20'!$B$2:$F$243,4,FALSE)</f>
        <v>97.171913090000004</v>
      </c>
      <c r="K1216">
        <f>VLOOKUP($C1216,'Boys CDC 0-20'!$B$2:$F$243,5,FALSE)</f>
        <v>4.0666413999999998E-2</v>
      </c>
      <c r="L1216">
        <f t="shared" si="84"/>
        <v>-2.0124805554671972</v>
      </c>
      <c r="M1216">
        <f t="shared" si="87"/>
        <v>2.2084652189043945</v>
      </c>
    </row>
    <row r="1217" spans="1:13" x14ac:dyDescent="0.3">
      <c r="A1217">
        <v>1215</v>
      </c>
      <c r="B1217">
        <f t="shared" si="85"/>
        <v>3.3264887063655029</v>
      </c>
      <c r="C1217">
        <f t="shared" si="86"/>
        <v>39.5</v>
      </c>
      <c r="D1217">
        <v>1</v>
      </c>
      <c r="E1217">
        <v>98.580100000000002</v>
      </c>
      <c r="F1217">
        <v>3.9350000000000003E-2</v>
      </c>
      <c r="G1217">
        <v>86.593000000000004</v>
      </c>
      <c r="H1217">
        <v>89.555999999999997</v>
      </c>
      <c r="I1217">
        <f>VLOOKUP($C1217,'Boys CDC 0-20'!$B$2:$F$243,3,FALSE)</f>
        <v>-3.1673500000000002E-3</v>
      </c>
      <c r="J1217">
        <f>VLOOKUP($C1217,'Boys CDC 0-20'!$B$2:$F$243,4,FALSE)</f>
        <v>97.171913090000004</v>
      </c>
      <c r="K1217">
        <f>VLOOKUP($C1217,'Boys CDC 0-20'!$B$2:$F$243,5,FALSE)</f>
        <v>4.0666413999999998E-2</v>
      </c>
      <c r="L1217">
        <f t="shared" si="84"/>
        <v>-2.0072616248257535</v>
      </c>
      <c r="M1217">
        <f t="shared" si="87"/>
        <v>2.236090648917306</v>
      </c>
    </row>
    <row r="1218" spans="1:13" x14ac:dyDescent="0.3">
      <c r="A1218">
        <v>1216</v>
      </c>
      <c r="B1218">
        <f t="shared" si="85"/>
        <v>3.3292265571526354</v>
      </c>
      <c r="C1218">
        <f t="shared" si="86"/>
        <v>39.5</v>
      </c>
      <c r="D1218">
        <v>1</v>
      </c>
      <c r="E1218">
        <v>98.600499999999997</v>
      </c>
      <c r="F1218">
        <v>3.9359999999999999E-2</v>
      </c>
      <c r="G1218">
        <v>86.608000000000004</v>
      </c>
      <c r="H1218">
        <v>89.572000000000003</v>
      </c>
      <c r="I1218">
        <f>VLOOKUP($C1218,'Boys CDC 0-20'!$B$2:$F$243,3,FALSE)</f>
        <v>-3.1673500000000002E-3</v>
      </c>
      <c r="J1218">
        <f>VLOOKUP($C1218,'Boys CDC 0-20'!$B$2:$F$243,4,FALSE)</f>
        <v>97.171913090000004</v>
      </c>
      <c r="K1218">
        <f>VLOOKUP($C1218,'Boys CDC 0-20'!$B$2:$F$243,5,FALSE)</f>
        <v>4.0666413999999998E-2</v>
      </c>
      <c r="L1218">
        <f t="shared" ref="L1218:L1281" si="88">(((H1218/J1218)^I1218)-1)/(I1218*K1218)</f>
        <v>-2.0028675973110133</v>
      </c>
      <c r="M1218">
        <f t="shared" si="87"/>
        <v>2.2595750935413337</v>
      </c>
    </row>
    <row r="1219" spans="1:13" x14ac:dyDescent="0.3">
      <c r="A1219">
        <v>1217</v>
      </c>
      <c r="B1219">
        <f t="shared" ref="B1219:B1282" si="89">A1219/365.25</f>
        <v>3.3319644079397674</v>
      </c>
      <c r="C1219">
        <f t="shared" ref="C1219:C1282" si="90">IF(B1219=0,0,INT(B1219*12)+0.5)</f>
        <v>39.5</v>
      </c>
      <c r="D1219">
        <v>1</v>
      </c>
      <c r="E1219">
        <v>98.620900000000006</v>
      </c>
      <c r="F1219">
        <v>3.9370000000000002E-2</v>
      </c>
      <c r="G1219">
        <v>86.622</v>
      </c>
      <c r="H1219">
        <v>89.587999999999994</v>
      </c>
      <c r="I1219">
        <f>VLOOKUP($C1219,'Boys CDC 0-20'!$B$2:$F$243,3,FALSE)</f>
        <v>-3.1673500000000002E-3</v>
      </c>
      <c r="J1219">
        <f>VLOOKUP($C1219,'Boys CDC 0-20'!$B$2:$F$243,4,FALSE)</f>
        <v>97.171913090000004</v>
      </c>
      <c r="K1219">
        <f>VLOOKUP($C1219,'Boys CDC 0-20'!$B$2:$F$243,5,FALSE)</f>
        <v>4.0666413999999998E-2</v>
      </c>
      <c r="L1219">
        <f t="shared" si="88"/>
        <v>-1.9984743571031727</v>
      </c>
      <c r="M1219">
        <f t="shared" ref="M1219:M1282" si="91">(_xlfn.NORM.S.DIST(L1219,TRUE))*100</f>
        <v>2.2832628647251183</v>
      </c>
    </row>
    <row r="1220" spans="1:13" x14ac:dyDescent="0.3">
      <c r="A1220">
        <v>1218</v>
      </c>
      <c r="B1220">
        <f t="shared" si="89"/>
        <v>3.3347022587268995</v>
      </c>
      <c r="C1220">
        <f t="shared" si="90"/>
        <v>40.5</v>
      </c>
      <c r="D1220">
        <v>1</v>
      </c>
      <c r="E1220">
        <v>98.641199999999998</v>
      </c>
      <c r="F1220">
        <v>3.9370000000000002E-2</v>
      </c>
      <c r="G1220">
        <v>86.64</v>
      </c>
      <c r="H1220">
        <v>89.606999999999999</v>
      </c>
      <c r="I1220">
        <f>VLOOKUP($C1220,'Boys CDC 0-20'!$B$2:$F$243,3,FALSE)</f>
        <v>0.11291221</v>
      </c>
      <c r="J1220">
        <f>VLOOKUP($C1220,'Boys CDC 0-20'!$B$2:$F$243,4,FALSE)</f>
        <v>97.788977270000004</v>
      </c>
      <c r="K1220">
        <f>VLOOKUP($C1220,'Boys CDC 0-20'!$B$2:$F$243,5,FALSE)</f>
        <v>4.0721466999999997E-2</v>
      </c>
      <c r="L1220">
        <f t="shared" si="88"/>
        <v>-2.135207807369405</v>
      </c>
      <c r="M1220">
        <f t="shared" si="91"/>
        <v>1.6372019731767713</v>
      </c>
    </row>
    <row r="1221" spans="1:13" x14ac:dyDescent="0.3">
      <c r="A1221">
        <v>1219</v>
      </c>
      <c r="B1221">
        <f t="shared" si="89"/>
        <v>3.3374401095140316</v>
      </c>
      <c r="C1221">
        <f t="shared" si="90"/>
        <v>40.5</v>
      </c>
      <c r="D1221">
        <v>1</v>
      </c>
      <c r="E1221">
        <v>98.661500000000004</v>
      </c>
      <c r="F1221">
        <v>3.9379999999999998E-2</v>
      </c>
      <c r="G1221">
        <v>86.655000000000001</v>
      </c>
      <c r="H1221">
        <v>89.623000000000005</v>
      </c>
      <c r="I1221">
        <f>VLOOKUP($C1221,'Boys CDC 0-20'!$B$2:$F$243,3,FALSE)</f>
        <v>0.11291221</v>
      </c>
      <c r="J1221">
        <f>VLOOKUP($C1221,'Boys CDC 0-20'!$B$2:$F$243,4,FALSE)</f>
        <v>97.788977270000004</v>
      </c>
      <c r="K1221">
        <f>VLOOKUP($C1221,'Boys CDC 0-20'!$B$2:$F$243,5,FALSE)</f>
        <v>4.0721466999999997E-2</v>
      </c>
      <c r="L1221">
        <f t="shared" si="88"/>
        <v>-2.1308663509248031</v>
      </c>
      <c r="M1221">
        <f t="shared" si="91"/>
        <v>1.6550077105241514</v>
      </c>
    </row>
    <row r="1222" spans="1:13" x14ac:dyDescent="0.3">
      <c r="A1222">
        <v>1220</v>
      </c>
      <c r="B1222">
        <f t="shared" si="89"/>
        <v>3.3401779603011637</v>
      </c>
      <c r="C1222">
        <f t="shared" si="90"/>
        <v>40.5</v>
      </c>
      <c r="D1222">
        <v>1</v>
      </c>
      <c r="E1222">
        <v>98.681899999999999</v>
      </c>
      <c r="F1222">
        <v>3.9379999999999998E-2</v>
      </c>
      <c r="G1222">
        <v>86.673000000000002</v>
      </c>
      <c r="H1222">
        <v>89.641000000000005</v>
      </c>
      <c r="I1222">
        <f>VLOOKUP($C1222,'Boys CDC 0-20'!$B$2:$F$243,3,FALSE)</f>
        <v>0.11291221</v>
      </c>
      <c r="J1222">
        <f>VLOOKUP($C1222,'Boys CDC 0-20'!$B$2:$F$243,4,FALSE)</f>
        <v>97.788977270000004</v>
      </c>
      <c r="K1222">
        <f>VLOOKUP($C1222,'Boys CDC 0-20'!$B$2:$F$243,5,FALSE)</f>
        <v>4.0721466999999997E-2</v>
      </c>
      <c r="L1222">
        <f t="shared" si="88"/>
        <v>-2.1259830341818566</v>
      </c>
      <c r="M1222">
        <f t="shared" si="91"/>
        <v>1.6752336107789862</v>
      </c>
    </row>
    <row r="1223" spans="1:13" x14ac:dyDescent="0.3">
      <c r="A1223">
        <v>1221</v>
      </c>
      <c r="B1223">
        <f t="shared" si="89"/>
        <v>3.3429158110882957</v>
      </c>
      <c r="C1223">
        <f t="shared" si="90"/>
        <v>40.5</v>
      </c>
      <c r="D1223">
        <v>1</v>
      </c>
      <c r="E1223">
        <v>98.702200000000005</v>
      </c>
      <c r="F1223">
        <v>3.9390000000000001E-2</v>
      </c>
      <c r="G1223">
        <v>86.688000000000002</v>
      </c>
      <c r="H1223">
        <v>89.658000000000001</v>
      </c>
      <c r="I1223">
        <f>VLOOKUP($C1223,'Boys CDC 0-20'!$B$2:$F$243,3,FALSE)</f>
        <v>0.11291221</v>
      </c>
      <c r="J1223">
        <f>VLOOKUP($C1223,'Boys CDC 0-20'!$B$2:$F$243,4,FALSE)</f>
        <v>97.788977270000004</v>
      </c>
      <c r="K1223">
        <f>VLOOKUP($C1223,'Boys CDC 0-20'!$B$2:$F$243,5,FALSE)</f>
        <v>4.0721466999999997E-2</v>
      </c>
      <c r="L1223">
        <f t="shared" si="88"/>
        <v>-2.1213718114582507</v>
      </c>
      <c r="M1223">
        <f t="shared" si="91"/>
        <v>1.6945262747626704</v>
      </c>
    </row>
    <row r="1224" spans="1:13" x14ac:dyDescent="0.3">
      <c r="A1224">
        <v>1222</v>
      </c>
      <c r="B1224">
        <f t="shared" si="89"/>
        <v>3.3456536618754278</v>
      </c>
      <c r="C1224">
        <f t="shared" si="90"/>
        <v>40.5</v>
      </c>
      <c r="D1224">
        <v>1</v>
      </c>
      <c r="E1224">
        <v>98.722499999999997</v>
      </c>
      <c r="F1224">
        <v>3.9390000000000001E-2</v>
      </c>
      <c r="G1224">
        <v>86.706000000000003</v>
      </c>
      <c r="H1224">
        <v>89.676000000000002</v>
      </c>
      <c r="I1224">
        <f>VLOOKUP($C1224,'Boys CDC 0-20'!$B$2:$F$243,3,FALSE)</f>
        <v>0.11291221</v>
      </c>
      <c r="J1224">
        <f>VLOOKUP($C1224,'Boys CDC 0-20'!$B$2:$F$243,4,FALSE)</f>
        <v>97.788977270000004</v>
      </c>
      <c r="K1224">
        <f>VLOOKUP($C1224,'Boys CDC 0-20'!$B$2:$F$243,5,FALSE)</f>
        <v>4.0721466999999997E-2</v>
      </c>
      <c r="L1224">
        <f t="shared" si="88"/>
        <v>-2.1164901856485909</v>
      </c>
      <c r="M1224">
        <f t="shared" si="91"/>
        <v>1.7151569519465899</v>
      </c>
    </row>
    <row r="1225" spans="1:13" x14ac:dyDescent="0.3">
      <c r="A1225">
        <v>1223</v>
      </c>
      <c r="B1225">
        <f t="shared" si="89"/>
        <v>3.3483915126625599</v>
      </c>
      <c r="C1225">
        <f t="shared" si="90"/>
        <v>40.5</v>
      </c>
      <c r="D1225">
        <v>1</v>
      </c>
      <c r="E1225">
        <v>98.742800000000003</v>
      </c>
      <c r="F1225">
        <v>3.9399999999999998E-2</v>
      </c>
      <c r="G1225">
        <v>86.72</v>
      </c>
      <c r="H1225">
        <v>89.691999999999993</v>
      </c>
      <c r="I1225">
        <f>VLOOKUP($C1225,'Boys CDC 0-20'!$B$2:$F$243,3,FALSE)</f>
        <v>0.11291221</v>
      </c>
      <c r="J1225">
        <f>VLOOKUP($C1225,'Boys CDC 0-20'!$B$2:$F$243,4,FALSE)</f>
        <v>97.788977270000004</v>
      </c>
      <c r="K1225">
        <f>VLOOKUP($C1225,'Boys CDC 0-20'!$B$2:$F$243,5,FALSE)</f>
        <v>4.0721466999999997E-2</v>
      </c>
      <c r="L1225">
        <f t="shared" si="88"/>
        <v>-2.1121516923635806</v>
      </c>
      <c r="M1225">
        <f t="shared" si="91"/>
        <v>1.7336720216008243</v>
      </c>
    </row>
    <row r="1226" spans="1:13" x14ac:dyDescent="0.3">
      <c r="A1226">
        <v>1224</v>
      </c>
      <c r="B1226">
        <f t="shared" si="89"/>
        <v>3.3511293634496919</v>
      </c>
      <c r="C1226">
        <f t="shared" si="90"/>
        <v>40.5</v>
      </c>
      <c r="D1226">
        <v>1</v>
      </c>
      <c r="E1226">
        <v>98.763099999999994</v>
      </c>
      <c r="F1226">
        <v>3.9410000000000001E-2</v>
      </c>
      <c r="G1226">
        <v>86.734999999999999</v>
      </c>
      <c r="H1226">
        <v>89.707999999999998</v>
      </c>
      <c r="I1226">
        <f>VLOOKUP($C1226,'Boys CDC 0-20'!$B$2:$F$243,3,FALSE)</f>
        <v>0.11291221</v>
      </c>
      <c r="J1226">
        <f>VLOOKUP($C1226,'Boys CDC 0-20'!$B$2:$F$243,4,FALSE)</f>
        <v>97.788977270000004</v>
      </c>
      <c r="K1226">
        <f>VLOOKUP($C1226,'Boys CDC 0-20'!$B$2:$F$243,5,FALSE)</f>
        <v>4.0721466999999997E-2</v>
      </c>
      <c r="L1226">
        <f t="shared" si="88"/>
        <v>-2.1078138855736537</v>
      </c>
      <c r="M1226">
        <f t="shared" si="91"/>
        <v>1.7523545643836829</v>
      </c>
    </row>
    <row r="1227" spans="1:13" x14ac:dyDescent="0.3">
      <c r="A1227">
        <v>1225</v>
      </c>
      <c r="B1227">
        <f t="shared" si="89"/>
        <v>3.353867214236824</v>
      </c>
      <c r="C1227">
        <f t="shared" si="90"/>
        <v>40.5</v>
      </c>
      <c r="D1227">
        <v>1</v>
      </c>
      <c r="E1227">
        <v>98.7834</v>
      </c>
      <c r="F1227">
        <v>3.9410000000000001E-2</v>
      </c>
      <c r="G1227">
        <v>86.753</v>
      </c>
      <c r="H1227">
        <v>89.727000000000004</v>
      </c>
      <c r="I1227">
        <f>VLOOKUP($C1227,'Boys CDC 0-20'!$B$2:$F$243,3,FALSE)</f>
        <v>0.11291221</v>
      </c>
      <c r="J1227">
        <f>VLOOKUP($C1227,'Boys CDC 0-20'!$B$2:$F$243,4,FALSE)</f>
        <v>97.788977270000004</v>
      </c>
      <c r="K1227">
        <f>VLOOKUP($C1227,'Boys CDC 0-20'!$B$2:$F$243,5,FALSE)</f>
        <v>4.0721466999999997E-2</v>
      </c>
      <c r="L1227">
        <f t="shared" si="88"/>
        <v>-2.1026636313309544</v>
      </c>
      <c r="M1227">
        <f t="shared" si="91"/>
        <v>1.774759167002913</v>
      </c>
    </row>
    <row r="1228" spans="1:13" x14ac:dyDescent="0.3">
      <c r="A1228">
        <v>1226</v>
      </c>
      <c r="B1228">
        <f t="shared" si="89"/>
        <v>3.3566050650239561</v>
      </c>
      <c r="C1228">
        <f t="shared" si="90"/>
        <v>40.5</v>
      </c>
      <c r="D1228">
        <v>1</v>
      </c>
      <c r="E1228">
        <v>98.803600000000003</v>
      </c>
      <c r="F1228">
        <v>3.9419999999999997E-2</v>
      </c>
      <c r="G1228">
        <v>86.768000000000001</v>
      </c>
      <c r="H1228">
        <v>89.742999999999995</v>
      </c>
      <c r="I1228">
        <f>VLOOKUP($C1228,'Boys CDC 0-20'!$B$2:$F$243,3,FALSE)</f>
        <v>0.11291221</v>
      </c>
      <c r="J1228">
        <f>VLOOKUP($C1228,'Boys CDC 0-20'!$B$2:$F$243,4,FALSE)</f>
        <v>97.788977270000004</v>
      </c>
      <c r="K1228">
        <f>VLOOKUP($C1228,'Boys CDC 0-20'!$B$2:$F$243,5,FALSE)</f>
        <v>4.0721466999999997E-2</v>
      </c>
      <c r="L1228">
        <f t="shared" si="88"/>
        <v>-2.0983273254437762</v>
      </c>
      <c r="M1228">
        <f t="shared" si="91"/>
        <v>1.7938120133756463</v>
      </c>
    </row>
    <row r="1229" spans="1:13" x14ac:dyDescent="0.3">
      <c r="A1229">
        <v>1227</v>
      </c>
      <c r="B1229">
        <f t="shared" si="89"/>
        <v>3.3593429158110881</v>
      </c>
      <c r="C1229">
        <f t="shared" si="90"/>
        <v>40.5</v>
      </c>
      <c r="D1229">
        <v>1</v>
      </c>
      <c r="E1229">
        <v>98.823899999999995</v>
      </c>
      <c r="F1229">
        <v>3.9419999999999997E-2</v>
      </c>
      <c r="G1229">
        <v>86.784999999999997</v>
      </c>
      <c r="H1229">
        <v>89.760999999999996</v>
      </c>
      <c r="I1229">
        <f>VLOOKUP($C1229,'Boys CDC 0-20'!$B$2:$F$243,3,FALSE)</f>
        <v>0.11291221</v>
      </c>
      <c r="J1229">
        <f>VLOOKUP($C1229,'Boys CDC 0-20'!$B$2:$F$243,4,FALSE)</f>
        <v>97.788977270000004</v>
      </c>
      <c r="K1229">
        <f>VLOOKUP($C1229,'Boys CDC 0-20'!$B$2:$F$243,5,FALSE)</f>
        <v>4.0721466999999997E-2</v>
      </c>
      <c r="L1229">
        <f t="shared" si="88"/>
        <v>-2.0934498010056064</v>
      </c>
      <c r="M1229">
        <f t="shared" si="91"/>
        <v>1.8154510381057218</v>
      </c>
    </row>
    <row r="1230" spans="1:13" x14ac:dyDescent="0.3">
      <c r="A1230">
        <v>1228</v>
      </c>
      <c r="B1230">
        <f t="shared" si="89"/>
        <v>3.3620807665982202</v>
      </c>
      <c r="C1230">
        <f t="shared" si="90"/>
        <v>40.5</v>
      </c>
      <c r="D1230">
        <v>1</v>
      </c>
      <c r="E1230">
        <v>98.844200000000001</v>
      </c>
      <c r="F1230">
        <v>3.943E-2</v>
      </c>
      <c r="G1230">
        <v>86.8</v>
      </c>
      <c r="H1230">
        <v>89.777000000000001</v>
      </c>
      <c r="I1230">
        <f>VLOOKUP($C1230,'Boys CDC 0-20'!$B$2:$F$243,3,FALSE)</f>
        <v>0.11291221</v>
      </c>
      <c r="J1230">
        <f>VLOOKUP($C1230,'Boys CDC 0-20'!$B$2:$F$243,4,FALSE)</f>
        <v>97.788977270000004</v>
      </c>
      <c r="K1230">
        <f>VLOOKUP($C1230,'Boys CDC 0-20'!$B$2:$F$243,5,FALSE)</f>
        <v>4.0721466999999997E-2</v>
      </c>
      <c r="L1230">
        <f t="shared" si="88"/>
        <v>-2.0891149520807932</v>
      </c>
      <c r="M1230">
        <f t="shared" si="91"/>
        <v>1.8348688360314898</v>
      </c>
    </row>
    <row r="1231" spans="1:13" x14ac:dyDescent="0.3">
      <c r="A1231">
        <v>1229</v>
      </c>
      <c r="B1231">
        <f t="shared" si="89"/>
        <v>3.3648186173853527</v>
      </c>
      <c r="C1231">
        <f t="shared" si="90"/>
        <v>40.5</v>
      </c>
      <c r="D1231">
        <v>1</v>
      </c>
      <c r="E1231">
        <v>98.864400000000003</v>
      </c>
      <c r="F1231">
        <v>3.943E-2</v>
      </c>
      <c r="G1231">
        <v>86.817999999999998</v>
      </c>
      <c r="H1231">
        <v>89.796000000000006</v>
      </c>
      <c r="I1231">
        <f>VLOOKUP($C1231,'Boys CDC 0-20'!$B$2:$F$243,3,FALSE)</f>
        <v>0.11291221</v>
      </c>
      <c r="J1231">
        <f>VLOOKUP($C1231,'Boys CDC 0-20'!$B$2:$F$243,4,FALSE)</f>
        <v>97.788977270000004</v>
      </c>
      <c r="K1231">
        <f>VLOOKUP($C1231,'Boys CDC 0-20'!$B$2:$F$243,5,FALSE)</f>
        <v>4.0721466999999997E-2</v>
      </c>
      <c r="L1231">
        <f t="shared" si="88"/>
        <v>-2.0839682090105964</v>
      </c>
      <c r="M1231">
        <f t="shared" si="91"/>
        <v>1.8581529557629952</v>
      </c>
    </row>
    <row r="1232" spans="1:13" x14ac:dyDescent="0.3">
      <c r="A1232">
        <v>1230</v>
      </c>
      <c r="B1232">
        <f t="shared" si="89"/>
        <v>3.3675564681724848</v>
      </c>
      <c r="C1232">
        <f t="shared" si="90"/>
        <v>40.5</v>
      </c>
      <c r="D1232">
        <v>1</v>
      </c>
      <c r="E1232">
        <v>98.884600000000006</v>
      </c>
      <c r="F1232">
        <v>3.9440000000000003E-2</v>
      </c>
      <c r="G1232">
        <v>86.832999999999998</v>
      </c>
      <c r="H1232">
        <v>89.811999999999998</v>
      </c>
      <c r="I1232">
        <f>VLOOKUP($C1232,'Boys CDC 0-20'!$B$2:$F$243,3,FALSE)</f>
        <v>0.11291221</v>
      </c>
      <c r="J1232">
        <f>VLOOKUP($C1232,'Boys CDC 0-20'!$B$2:$F$243,4,FALSE)</f>
        <v>97.788977270000004</v>
      </c>
      <c r="K1232">
        <f>VLOOKUP($C1232,'Boys CDC 0-20'!$B$2:$F$243,5,FALSE)</f>
        <v>4.0721466999999997E-2</v>
      </c>
      <c r="L1232">
        <f t="shared" si="88"/>
        <v>-2.0796348588126352</v>
      </c>
      <c r="M1232">
        <f t="shared" si="91"/>
        <v>1.8779518563171407</v>
      </c>
    </row>
    <row r="1233" spans="1:13" x14ac:dyDescent="0.3">
      <c r="A1233">
        <v>1231</v>
      </c>
      <c r="B1233">
        <f t="shared" si="89"/>
        <v>3.3702943189596168</v>
      </c>
      <c r="C1233">
        <f t="shared" si="90"/>
        <v>40.5</v>
      </c>
      <c r="D1233">
        <v>1</v>
      </c>
      <c r="E1233">
        <v>98.904899999999998</v>
      </c>
      <c r="F1233">
        <v>3.9449999999999999E-2</v>
      </c>
      <c r="G1233">
        <v>86.846999999999994</v>
      </c>
      <c r="H1233">
        <v>89.828000000000003</v>
      </c>
      <c r="I1233">
        <f>VLOOKUP($C1233,'Boys CDC 0-20'!$B$2:$F$243,3,FALSE)</f>
        <v>0.11291221</v>
      </c>
      <c r="J1233">
        <f>VLOOKUP($C1233,'Boys CDC 0-20'!$B$2:$F$243,4,FALSE)</f>
        <v>97.788977270000004</v>
      </c>
      <c r="K1233">
        <f>VLOOKUP($C1233,'Boys CDC 0-20'!$B$2:$F$243,5,FALSE)</f>
        <v>4.0721466999999997E-2</v>
      </c>
      <c r="L1233">
        <f t="shared" si="88"/>
        <v>-2.0753021933798874</v>
      </c>
      <c r="M1233">
        <f t="shared" si="91"/>
        <v>1.8979268152134705</v>
      </c>
    </row>
    <row r="1234" spans="1:13" x14ac:dyDescent="0.3">
      <c r="A1234">
        <v>1232</v>
      </c>
      <c r="B1234">
        <f t="shared" si="89"/>
        <v>3.3730321697467489</v>
      </c>
      <c r="C1234">
        <f t="shared" si="90"/>
        <v>40.5</v>
      </c>
      <c r="D1234">
        <v>1</v>
      </c>
      <c r="E1234">
        <v>98.9251</v>
      </c>
      <c r="F1234">
        <v>3.9449999999999999E-2</v>
      </c>
      <c r="G1234">
        <v>86.864999999999995</v>
      </c>
      <c r="H1234">
        <v>89.846000000000004</v>
      </c>
      <c r="I1234">
        <f>VLOOKUP($C1234,'Boys CDC 0-20'!$B$2:$F$243,3,FALSE)</f>
        <v>0.11291221</v>
      </c>
      <c r="J1234">
        <f>VLOOKUP($C1234,'Boys CDC 0-20'!$B$2:$F$243,4,FALSE)</f>
        <v>97.788977270000004</v>
      </c>
      <c r="K1234">
        <f>VLOOKUP($C1234,'Boys CDC 0-20'!$B$2:$F$243,5,FALSE)</f>
        <v>4.0721466999999997E-2</v>
      </c>
      <c r="L1234">
        <f t="shared" si="88"/>
        <v>-2.0704287629899065</v>
      </c>
      <c r="M1234">
        <f t="shared" si="91"/>
        <v>1.9206105321437346</v>
      </c>
    </row>
    <row r="1235" spans="1:13" x14ac:dyDescent="0.3">
      <c r="A1235">
        <v>1233</v>
      </c>
      <c r="B1235">
        <f t="shared" si="89"/>
        <v>3.375770020533881</v>
      </c>
      <c r="C1235">
        <f t="shared" si="90"/>
        <v>40.5</v>
      </c>
      <c r="D1235">
        <v>1</v>
      </c>
      <c r="E1235">
        <v>98.945300000000003</v>
      </c>
      <c r="F1235">
        <v>3.9460000000000002E-2</v>
      </c>
      <c r="G1235">
        <v>86.88</v>
      </c>
      <c r="H1235">
        <v>89.861999999999995</v>
      </c>
      <c r="I1235">
        <f>VLOOKUP($C1235,'Boys CDC 0-20'!$B$2:$F$243,3,FALSE)</f>
        <v>0.11291221</v>
      </c>
      <c r="J1235">
        <f>VLOOKUP($C1235,'Boys CDC 0-20'!$B$2:$F$243,4,FALSE)</f>
        <v>97.788977270000004</v>
      </c>
      <c r="K1235">
        <f>VLOOKUP($C1235,'Boys CDC 0-20'!$B$2:$F$243,5,FALSE)</f>
        <v>4.0721466999999997E-2</v>
      </c>
      <c r="L1235">
        <f t="shared" si="88"/>
        <v>-2.0660975519192366</v>
      </c>
      <c r="M1235">
        <f t="shared" si="91"/>
        <v>1.9409634679355094</v>
      </c>
    </row>
    <row r="1236" spans="1:13" x14ac:dyDescent="0.3">
      <c r="A1236">
        <v>1234</v>
      </c>
      <c r="B1236">
        <f t="shared" si="89"/>
        <v>3.378507871321013</v>
      </c>
      <c r="C1236">
        <f t="shared" si="90"/>
        <v>40.5</v>
      </c>
      <c r="D1236">
        <v>1</v>
      </c>
      <c r="E1236">
        <v>98.965500000000006</v>
      </c>
      <c r="F1236">
        <v>3.9460000000000002E-2</v>
      </c>
      <c r="G1236">
        <v>86.897999999999996</v>
      </c>
      <c r="H1236">
        <v>89.881</v>
      </c>
      <c r="I1236">
        <f>VLOOKUP($C1236,'Boys CDC 0-20'!$B$2:$F$243,3,FALSE)</f>
        <v>0.11291221</v>
      </c>
      <c r="J1236">
        <f>VLOOKUP($C1236,'Boys CDC 0-20'!$B$2:$F$243,4,FALSE)</f>
        <v>97.788977270000004</v>
      </c>
      <c r="K1236">
        <f>VLOOKUP($C1236,'Boys CDC 0-20'!$B$2:$F$243,5,FALSE)</f>
        <v>4.0721466999999997E-2</v>
      </c>
      <c r="L1236">
        <f t="shared" si="88"/>
        <v>-2.0609551272128499</v>
      </c>
      <c r="M1236">
        <f t="shared" si="91"/>
        <v>1.9653660626335907</v>
      </c>
    </row>
    <row r="1237" spans="1:13" x14ac:dyDescent="0.3">
      <c r="A1237">
        <v>1235</v>
      </c>
      <c r="B1237">
        <f t="shared" si="89"/>
        <v>3.3812457221081451</v>
      </c>
      <c r="C1237">
        <f t="shared" si="90"/>
        <v>40.5</v>
      </c>
      <c r="D1237">
        <v>1</v>
      </c>
      <c r="E1237">
        <v>98.985699999999994</v>
      </c>
      <c r="F1237">
        <v>3.9469999999999998E-2</v>
      </c>
      <c r="G1237">
        <v>86.912000000000006</v>
      </c>
      <c r="H1237">
        <v>89.897000000000006</v>
      </c>
      <c r="I1237">
        <f>VLOOKUP($C1237,'Boys CDC 0-20'!$B$2:$F$243,3,FALSE)</f>
        <v>0.11291221</v>
      </c>
      <c r="J1237">
        <f>VLOOKUP($C1237,'Boys CDC 0-20'!$B$2:$F$243,4,FALSE)</f>
        <v>97.788977270000004</v>
      </c>
      <c r="K1237">
        <f>VLOOKUP($C1237,'Boys CDC 0-20'!$B$2:$F$243,5,FALSE)</f>
        <v>4.0721466999999997E-2</v>
      </c>
      <c r="L1237">
        <f t="shared" si="88"/>
        <v>-2.0566254121952205</v>
      </c>
      <c r="M1237">
        <f t="shared" si="91"/>
        <v>1.9861135929606852</v>
      </c>
    </row>
    <row r="1238" spans="1:13" x14ac:dyDescent="0.3">
      <c r="A1238">
        <v>1236</v>
      </c>
      <c r="B1238">
        <f t="shared" si="89"/>
        <v>3.3839835728952772</v>
      </c>
      <c r="C1238">
        <f t="shared" si="90"/>
        <v>40.5</v>
      </c>
      <c r="D1238">
        <v>1</v>
      </c>
      <c r="E1238">
        <v>99.005799999999994</v>
      </c>
      <c r="F1238">
        <v>3.9469999999999998E-2</v>
      </c>
      <c r="G1238">
        <v>86.93</v>
      </c>
      <c r="H1238">
        <v>89.915000000000006</v>
      </c>
      <c r="I1238">
        <f>VLOOKUP($C1238,'Boys CDC 0-20'!$B$2:$F$243,3,FALSE)</f>
        <v>0.11291221</v>
      </c>
      <c r="J1238">
        <f>VLOOKUP($C1238,'Boys CDC 0-20'!$B$2:$F$243,4,FALSE)</f>
        <v>97.788977270000004</v>
      </c>
      <c r="K1238">
        <f>VLOOKUP($C1238,'Boys CDC 0-20'!$B$2:$F$243,5,FALSE)</f>
        <v>4.0721466999999997E-2</v>
      </c>
      <c r="L1238">
        <f t="shared" si="88"/>
        <v>-2.0517552998375321</v>
      </c>
      <c r="M1238">
        <f t="shared" si="91"/>
        <v>2.0096724732913742</v>
      </c>
    </row>
    <row r="1239" spans="1:13" x14ac:dyDescent="0.3">
      <c r="A1239">
        <v>1237</v>
      </c>
      <c r="B1239">
        <f t="shared" si="89"/>
        <v>3.3867214236824092</v>
      </c>
      <c r="C1239">
        <f t="shared" si="90"/>
        <v>40.5</v>
      </c>
      <c r="D1239">
        <v>1</v>
      </c>
      <c r="E1239">
        <v>99.025999999999996</v>
      </c>
      <c r="F1239">
        <v>3.9480000000000001E-2</v>
      </c>
      <c r="G1239">
        <v>86.944999999999993</v>
      </c>
      <c r="H1239">
        <v>89.930999999999997</v>
      </c>
      <c r="I1239">
        <f>VLOOKUP($C1239,'Boys CDC 0-20'!$B$2:$F$243,3,FALSE)</f>
        <v>0.11291221</v>
      </c>
      <c r="J1239">
        <f>VLOOKUP($C1239,'Boys CDC 0-20'!$B$2:$F$243,4,FALSE)</f>
        <v>97.788977270000004</v>
      </c>
      <c r="K1239">
        <f>VLOOKUP($C1239,'Boys CDC 0-20'!$B$2:$F$243,5,FALSE)</f>
        <v>4.0721466999999997E-2</v>
      </c>
      <c r="L1239">
        <f t="shared" si="88"/>
        <v>-2.0474270370763743</v>
      </c>
      <c r="M1239">
        <f t="shared" si="91"/>
        <v>2.0308086989446568</v>
      </c>
    </row>
    <row r="1240" spans="1:13" x14ac:dyDescent="0.3">
      <c r="A1240">
        <v>1238</v>
      </c>
      <c r="B1240">
        <f t="shared" si="89"/>
        <v>3.3894592744695413</v>
      </c>
      <c r="C1240">
        <f t="shared" si="90"/>
        <v>40.5</v>
      </c>
      <c r="D1240">
        <v>1</v>
      </c>
      <c r="E1240">
        <v>99.046099999999996</v>
      </c>
      <c r="F1240">
        <v>3.9489999999999997E-2</v>
      </c>
      <c r="G1240">
        <v>86.959000000000003</v>
      </c>
      <c r="H1240">
        <v>89.947000000000003</v>
      </c>
      <c r="I1240">
        <f>VLOOKUP($C1240,'Boys CDC 0-20'!$B$2:$F$243,3,FALSE)</f>
        <v>0.11291221</v>
      </c>
      <c r="J1240">
        <f>VLOOKUP($C1240,'Boys CDC 0-20'!$B$2:$F$243,4,FALSE)</f>
        <v>97.788977270000004</v>
      </c>
      <c r="K1240">
        <f>VLOOKUP($C1240,'Boys CDC 0-20'!$B$2:$F$243,5,FALSE)</f>
        <v>4.0721466999999997E-2</v>
      </c>
      <c r="L1240">
        <f t="shared" si="88"/>
        <v>-2.0430994573715169</v>
      </c>
      <c r="M1240">
        <f t="shared" si="91"/>
        <v>2.0521296815688665</v>
      </c>
    </row>
    <row r="1241" spans="1:13" x14ac:dyDescent="0.3">
      <c r="A1241">
        <v>1239</v>
      </c>
      <c r="B1241">
        <f t="shared" si="89"/>
        <v>3.3921971252566734</v>
      </c>
      <c r="C1241">
        <f t="shared" si="90"/>
        <v>40.5</v>
      </c>
      <c r="D1241">
        <v>1</v>
      </c>
      <c r="E1241">
        <v>99.066299999999998</v>
      </c>
      <c r="F1241">
        <v>3.9489999999999997E-2</v>
      </c>
      <c r="G1241">
        <v>86.977000000000004</v>
      </c>
      <c r="H1241">
        <v>89.965000000000003</v>
      </c>
      <c r="I1241">
        <f>VLOOKUP($C1241,'Boys CDC 0-20'!$B$2:$F$243,3,FALSE)</f>
        <v>0.11291221</v>
      </c>
      <c r="J1241">
        <f>VLOOKUP($C1241,'Boys CDC 0-20'!$B$2:$F$243,4,FALSE)</f>
        <v>97.788977270000004</v>
      </c>
      <c r="K1241">
        <f>VLOOKUP($C1241,'Boys CDC 0-20'!$B$2:$F$243,5,FALSE)</f>
        <v>4.0721466999999997E-2</v>
      </c>
      <c r="L1241">
        <f t="shared" si="88"/>
        <v>-2.038231746383842</v>
      </c>
      <c r="M1241">
        <f t="shared" si="91"/>
        <v>2.0763381021616749</v>
      </c>
    </row>
    <row r="1242" spans="1:13" x14ac:dyDescent="0.3">
      <c r="A1242">
        <v>1240</v>
      </c>
      <c r="B1242">
        <f t="shared" si="89"/>
        <v>3.3949349760438055</v>
      </c>
      <c r="C1242">
        <f t="shared" si="90"/>
        <v>40.5</v>
      </c>
      <c r="D1242">
        <v>1</v>
      </c>
      <c r="E1242">
        <v>99.086399999999998</v>
      </c>
      <c r="F1242">
        <v>3.95E-2</v>
      </c>
      <c r="G1242">
        <v>86.992000000000004</v>
      </c>
      <c r="H1242">
        <v>89.980999999999995</v>
      </c>
      <c r="I1242">
        <f>VLOOKUP($C1242,'Boys CDC 0-20'!$B$2:$F$243,3,FALSE)</f>
        <v>0.11291221</v>
      </c>
      <c r="J1242">
        <f>VLOOKUP($C1242,'Boys CDC 0-20'!$B$2:$F$243,4,FALSE)</f>
        <v>97.788977270000004</v>
      </c>
      <c r="K1242">
        <f>VLOOKUP($C1242,'Boys CDC 0-20'!$B$2:$F$243,5,FALSE)</f>
        <v>4.0721466999999997E-2</v>
      </c>
      <c r="L1242">
        <f t="shared" si="88"/>
        <v>-2.0339056174125894</v>
      </c>
      <c r="M1242">
        <f t="shared" si="91"/>
        <v>2.0980556243136528</v>
      </c>
    </row>
    <row r="1243" spans="1:13" x14ac:dyDescent="0.3">
      <c r="A1243">
        <v>1241</v>
      </c>
      <c r="B1243">
        <f t="shared" si="89"/>
        <v>3.3976728268309375</v>
      </c>
      <c r="C1243">
        <f t="shared" si="90"/>
        <v>40.5</v>
      </c>
      <c r="D1243">
        <v>1</v>
      </c>
      <c r="E1243">
        <v>99.106499999999997</v>
      </c>
      <c r="F1243">
        <v>3.95E-2</v>
      </c>
      <c r="G1243">
        <v>87.009</v>
      </c>
      <c r="H1243">
        <v>90</v>
      </c>
      <c r="I1243">
        <f>VLOOKUP($C1243,'Boys CDC 0-20'!$B$2:$F$243,3,FALSE)</f>
        <v>0.11291221</v>
      </c>
      <c r="J1243">
        <f>VLOOKUP($C1243,'Boys CDC 0-20'!$B$2:$F$243,4,FALSE)</f>
        <v>97.788977270000004</v>
      </c>
      <c r="K1243">
        <f>VLOOKUP($C1243,'Boys CDC 0-20'!$B$2:$F$243,5,FALSE)</f>
        <v>4.0721466999999997E-2</v>
      </c>
      <c r="L1243">
        <f t="shared" si="88"/>
        <v>-2.0287692254832939</v>
      </c>
      <c r="M1243">
        <f t="shared" si="91"/>
        <v>2.1240900597939891</v>
      </c>
    </row>
    <row r="1244" spans="1:13" x14ac:dyDescent="0.3">
      <c r="A1244">
        <v>1242</v>
      </c>
      <c r="B1244">
        <f t="shared" si="89"/>
        <v>3.40041067761807</v>
      </c>
      <c r="C1244">
        <f t="shared" si="90"/>
        <v>40.5</v>
      </c>
      <c r="D1244">
        <v>1</v>
      </c>
      <c r="E1244">
        <v>99.1267</v>
      </c>
      <c r="F1244">
        <v>3.9510000000000003E-2</v>
      </c>
      <c r="G1244">
        <v>87.024000000000001</v>
      </c>
      <c r="H1244">
        <v>90.016000000000005</v>
      </c>
      <c r="I1244">
        <f>VLOOKUP($C1244,'Boys CDC 0-20'!$B$2:$F$243,3,FALSE)</f>
        <v>0.11291221</v>
      </c>
      <c r="J1244">
        <f>VLOOKUP($C1244,'Boys CDC 0-20'!$B$2:$F$243,4,FALSE)</f>
        <v>97.788977270000004</v>
      </c>
      <c r="K1244">
        <f>VLOOKUP($C1244,'Boys CDC 0-20'!$B$2:$F$243,5,FALSE)</f>
        <v>4.0721466999999997E-2</v>
      </c>
      <c r="L1244">
        <f t="shared" si="88"/>
        <v>-2.0244445888339877</v>
      </c>
      <c r="M1244">
        <f t="shared" si="91"/>
        <v>2.146221393544582</v>
      </c>
    </row>
    <row r="1245" spans="1:13" x14ac:dyDescent="0.3">
      <c r="A1245">
        <v>1243</v>
      </c>
      <c r="B1245">
        <f t="shared" si="89"/>
        <v>3.4031485284052021</v>
      </c>
      <c r="C1245">
        <f t="shared" si="90"/>
        <v>40.5</v>
      </c>
      <c r="D1245">
        <v>1</v>
      </c>
      <c r="E1245">
        <v>99.146799999999999</v>
      </c>
      <c r="F1245">
        <v>3.9510000000000003E-2</v>
      </c>
      <c r="G1245">
        <v>87.040999999999997</v>
      </c>
      <c r="H1245">
        <v>90.034000000000006</v>
      </c>
      <c r="I1245">
        <f>VLOOKUP($C1245,'Boys CDC 0-20'!$B$2:$F$243,3,FALSE)</f>
        <v>0.11291221</v>
      </c>
      <c r="J1245">
        <f>VLOOKUP($C1245,'Boys CDC 0-20'!$B$2:$F$243,4,FALSE)</f>
        <v>97.788977270000004</v>
      </c>
      <c r="K1245">
        <f>VLOOKUP($C1245,'Boys CDC 0-20'!$B$2:$F$243,5,FALSE)</f>
        <v>4.0721466999999997E-2</v>
      </c>
      <c r="L1245">
        <f t="shared" si="88"/>
        <v>-2.0195801876036121</v>
      </c>
      <c r="M1245">
        <f t="shared" si="91"/>
        <v>2.1713475973998837</v>
      </c>
    </row>
    <row r="1246" spans="1:13" x14ac:dyDescent="0.3">
      <c r="A1246">
        <v>1244</v>
      </c>
      <c r="B1246">
        <f t="shared" si="89"/>
        <v>3.4058863791923342</v>
      </c>
      <c r="C1246">
        <f t="shared" si="90"/>
        <v>40.5</v>
      </c>
      <c r="D1246">
        <v>1</v>
      </c>
      <c r="E1246">
        <v>99.166899999999998</v>
      </c>
      <c r="F1246">
        <v>3.952E-2</v>
      </c>
      <c r="G1246">
        <v>87.055999999999997</v>
      </c>
      <c r="H1246">
        <v>90.05</v>
      </c>
      <c r="I1246">
        <f>VLOOKUP($C1246,'Boys CDC 0-20'!$B$2:$F$243,3,FALSE)</f>
        <v>0.11291221</v>
      </c>
      <c r="J1246">
        <f>VLOOKUP($C1246,'Boys CDC 0-20'!$B$2:$F$243,4,FALSE)</f>
        <v>97.788977270000004</v>
      </c>
      <c r="K1246">
        <f>VLOOKUP($C1246,'Boys CDC 0-20'!$B$2:$F$243,5,FALSE)</f>
        <v>4.0721466999999997E-2</v>
      </c>
      <c r="L1246">
        <f t="shared" si="88"/>
        <v>-2.0152569995903202</v>
      </c>
      <c r="M1246">
        <f t="shared" si="91"/>
        <v>2.1938863969547153</v>
      </c>
    </row>
    <row r="1247" spans="1:13" x14ac:dyDescent="0.3">
      <c r="A1247">
        <v>1245</v>
      </c>
      <c r="B1247">
        <f t="shared" si="89"/>
        <v>3.4086242299794662</v>
      </c>
      <c r="C1247">
        <f t="shared" si="90"/>
        <v>40.5</v>
      </c>
      <c r="D1247">
        <v>1</v>
      </c>
      <c r="E1247">
        <v>99.186899999999994</v>
      </c>
      <c r="F1247">
        <v>3.952E-2</v>
      </c>
      <c r="G1247">
        <v>87.073999999999998</v>
      </c>
      <c r="H1247">
        <v>90.067999999999998</v>
      </c>
      <c r="I1247">
        <f>VLOOKUP($C1247,'Boys CDC 0-20'!$B$2:$F$243,3,FALSE)</f>
        <v>0.11291221</v>
      </c>
      <c r="J1247">
        <f>VLOOKUP($C1247,'Boys CDC 0-20'!$B$2:$F$243,4,FALSE)</f>
        <v>97.788977270000004</v>
      </c>
      <c r="K1247">
        <f>VLOOKUP($C1247,'Boys CDC 0-20'!$B$2:$F$243,5,FALSE)</f>
        <v>4.0721466999999997E-2</v>
      </c>
      <c r="L1247">
        <f t="shared" si="88"/>
        <v>-2.0103942274948481</v>
      </c>
      <c r="M1247">
        <f t="shared" si="91"/>
        <v>2.2194740478796589</v>
      </c>
    </row>
    <row r="1248" spans="1:13" x14ac:dyDescent="0.3">
      <c r="A1248">
        <v>1246</v>
      </c>
      <c r="B1248">
        <f t="shared" si="89"/>
        <v>3.4113620807665983</v>
      </c>
      <c r="C1248">
        <f t="shared" si="90"/>
        <v>40.5</v>
      </c>
      <c r="D1248">
        <v>1</v>
      </c>
      <c r="E1248">
        <v>99.206999999999994</v>
      </c>
      <c r="F1248">
        <v>3.9530000000000003E-2</v>
      </c>
      <c r="G1248">
        <v>87.087999999999994</v>
      </c>
      <c r="H1248">
        <v>90.084000000000003</v>
      </c>
      <c r="I1248">
        <f>VLOOKUP($C1248,'Boys CDC 0-20'!$B$2:$F$243,3,FALSE)</f>
        <v>0.11291221</v>
      </c>
      <c r="J1248">
        <f>VLOOKUP($C1248,'Boys CDC 0-20'!$B$2:$F$243,4,FALSE)</f>
        <v>97.788977270000004</v>
      </c>
      <c r="K1248">
        <f>VLOOKUP($C1248,'Boys CDC 0-20'!$B$2:$F$243,5,FALSE)</f>
        <v>4.0721466999999997E-2</v>
      </c>
      <c r="L1248">
        <f t="shared" si="88"/>
        <v>-2.0060724870856403</v>
      </c>
      <c r="M1248">
        <f t="shared" si="91"/>
        <v>2.2424257384755411</v>
      </c>
    </row>
    <row r="1249" spans="1:13" x14ac:dyDescent="0.3">
      <c r="A1249">
        <v>1247</v>
      </c>
      <c r="B1249">
        <f t="shared" si="89"/>
        <v>3.4140999315537304</v>
      </c>
      <c r="C1249">
        <f t="shared" si="90"/>
        <v>40.5</v>
      </c>
      <c r="D1249">
        <v>1</v>
      </c>
      <c r="E1249">
        <v>99.227099999999993</v>
      </c>
      <c r="F1249">
        <v>3.9539999999999999E-2</v>
      </c>
      <c r="G1249">
        <v>87.102999999999994</v>
      </c>
      <c r="H1249">
        <v>90.1</v>
      </c>
      <c r="I1249">
        <f>VLOOKUP($C1249,'Boys CDC 0-20'!$B$2:$F$243,3,FALSE)</f>
        <v>0.11291221</v>
      </c>
      <c r="J1249">
        <f>VLOOKUP($C1249,'Boys CDC 0-20'!$B$2:$F$243,4,FALSE)</f>
        <v>97.788977270000004</v>
      </c>
      <c r="K1249">
        <f>VLOOKUP($C1249,'Boys CDC 0-20'!$B$2:$F$243,5,FALSE)</f>
        <v>4.0721466999999997E-2</v>
      </c>
      <c r="L1249">
        <f t="shared" si="88"/>
        <v>-2.0017514275451753</v>
      </c>
      <c r="M1249">
        <f t="shared" si="91"/>
        <v>2.2655736154452346</v>
      </c>
    </row>
    <row r="1250" spans="1:13" x14ac:dyDescent="0.3">
      <c r="A1250">
        <v>1248</v>
      </c>
      <c r="B1250">
        <f t="shared" si="89"/>
        <v>3.4168377823408624</v>
      </c>
      <c r="C1250">
        <f t="shared" si="90"/>
        <v>41.5</v>
      </c>
      <c r="D1250">
        <v>1</v>
      </c>
      <c r="E1250">
        <v>99.247100000000003</v>
      </c>
      <c r="F1250">
        <v>3.9539999999999999E-2</v>
      </c>
      <c r="G1250">
        <v>87.12</v>
      </c>
      <c r="H1250">
        <v>90.117999999999995</v>
      </c>
      <c r="I1250">
        <f>VLOOKUP($C1250,'Boys CDC 0-20'!$B$2:$F$243,3,FALSE)</f>
        <v>0.222754969</v>
      </c>
      <c r="J1250">
        <f>VLOOKUP($C1250,'Boys CDC 0-20'!$B$2:$F$243,4,FALSE)</f>
        <v>98.399028299999998</v>
      </c>
      <c r="K1250">
        <f>VLOOKUP($C1250,'Boys CDC 0-20'!$B$2:$F$243,5,FALSE)</f>
        <v>4.0782045000000003E-2</v>
      </c>
      <c r="L1250">
        <f t="shared" si="88"/>
        <v>-2.1346608283643294</v>
      </c>
      <c r="M1250">
        <f t="shared" si="91"/>
        <v>1.6394362432087277</v>
      </c>
    </row>
    <row r="1251" spans="1:13" x14ac:dyDescent="0.3">
      <c r="A1251">
        <v>1249</v>
      </c>
      <c r="B1251">
        <f t="shared" si="89"/>
        <v>3.4195756331279945</v>
      </c>
      <c r="C1251">
        <f t="shared" si="90"/>
        <v>41.5</v>
      </c>
      <c r="D1251">
        <v>1</v>
      </c>
      <c r="E1251">
        <v>99.267200000000003</v>
      </c>
      <c r="F1251">
        <v>3.9550000000000002E-2</v>
      </c>
      <c r="G1251">
        <v>87.135000000000005</v>
      </c>
      <c r="H1251">
        <v>90.134</v>
      </c>
      <c r="I1251">
        <f>VLOOKUP($C1251,'Boys CDC 0-20'!$B$2:$F$243,3,FALSE)</f>
        <v>0.222754969</v>
      </c>
      <c r="J1251">
        <f>VLOOKUP($C1251,'Boys CDC 0-20'!$B$2:$F$243,4,FALSE)</f>
        <v>98.399028299999998</v>
      </c>
      <c r="K1251">
        <f>VLOOKUP($C1251,'Boys CDC 0-20'!$B$2:$F$243,5,FALSE)</f>
        <v>4.0782045000000003E-2</v>
      </c>
      <c r="L1251">
        <f t="shared" si="88"/>
        <v>-2.1303920377402203</v>
      </c>
      <c r="M1251">
        <f t="shared" si="91"/>
        <v>1.6569630305098419</v>
      </c>
    </row>
    <row r="1252" spans="1:13" x14ac:dyDescent="0.3">
      <c r="A1252">
        <v>1250</v>
      </c>
      <c r="B1252">
        <f t="shared" si="89"/>
        <v>3.4223134839151266</v>
      </c>
      <c r="C1252">
        <f t="shared" si="90"/>
        <v>41.5</v>
      </c>
      <c r="D1252">
        <v>1</v>
      </c>
      <c r="E1252">
        <v>99.287199999999999</v>
      </c>
      <c r="F1252">
        <v>3.9550000000000002E-2</v>
      </c>
      <c r="G1252">
        <v>87.152000000000001</v>
      </c>
      <c r="H1252">
        <v>90.152000000000001</v>
      </c>
      <c r="I1252">
        <f>VLOOKUP($C1252,'Boys CDC 0-20'!$B$2:$F$243,3,FALSE)</f>
        <v>0.222754969</v>
      </c>
      <c r="J1252">
        <f>VLOOKUP($C1252,'Boys CDC 0-20'!$B$2:$F$243,4,FALSE)</f>
        <v>98.399028299999998</v>
      </c>
      <c r="K1252">
        <f>VLOOKUP($C1252,'Boys CDC 0-20'!$B$2:$F$243,5,FALSE)</f>
        <v>4.0782045000000003E-2</v>
      </c>
      <c r="L1252">
        <f t="shared" si="88"/>
        <v>-2.1255903522350508</v>
      </c>
      <c r="M1252">
        <f t="shared" si="91"/>
        <v>1.6768691815722461</v>
      </c>
    </row>
    <row r="1253" spans="1:13" x14ac:dyDescent="0.3">
      <c r="A1253">
        <v>1251</v>
      </c>
      <c r="B1253">
        <f t="shared" si="89"/>
        <v>3.4250513347022586</v>
      </c>
      <c r="C1253">
        <f t="shared" si="90"/>
        <v>41.5</v>
      </c>
      <c r="D1253">
        <v>1</v>
      </c>
      <c r="E1253">
        <v>99.307199999999995</v>
      </c>
      <c r="F1253">
        <v>3.9559999999999998E-2</v>
      </c>
      <c r="G1253">
        <v>87.167000000000002</v>
      </c>
      <c r="H1253">
        <v>90.168000000000006</v>
      </c>
      <c r="I1253">
        <f>VLOOKUP($C1253,'Boys CDC 0-20'!$B$2:$F$243,3,FALSE)</f>
        <v>0.222754969</v>
      </c>
      <c r="J1253">
        <f>VLOOKUP($C1253,'Boys CDC 0-20'!$B$2:$F$243,4,FALSE)</f>
        <v>98.399028299999998</v>
      </c>
      <c r="K1253">
        <f>VLOOKUP($C1253,'Boys CDC 0-20'!$B$2:$F$243,5,FALSE)</f>
        <v>4.0782045000000003E-2</v>
      </c>
      <c r="L1253">
        <f t="shared" si="88"/>
        <v>-2.1213228128666479</v>
      </c>
      <c r="M1253">
        <f t="shared" si="91"/>
        <v>1.6947322932684459</v>
      </c>
    </row>
    <row r="1254" spans="1:13" x14ac:dyDescent="0.3">
      <c r="A1254">
        <v>1252</v>
      </c>
      <c r="B1254">
        <f t="shared" si="89"/>
        <v>3.4277891854893907</v>
      </c>
      <c r="C1254">
        <f t="shared" si="90"/>
        <v>41.5</v>
      </c>
      <c r="D1254">
        <v>1</v>
      </c>
      <c r="E1254">
        <v>99.327200000000005</v>
      </c>
      <c r="F1254">
        <v>3.9559999999999998E-2</v>
      </c>
      <c r="G1254">
        <v>87.183999999999997</v>
      </c>
      <c r="H1254">
        <v>90.186000000000007</v>
      </c>
      <c r="I1254">
        <f>VLOOKUP($C1254,'Boys CDC 0-20'!$B$2:$F$243,3,FALSE)</f>
        <v>0.222754969</v>
      </c>
      <c r="J1254">
        <f>VLOOKUP($C1254,'Boys CDC 0-20'!$B$2:$F$243,4,FALSE)</f>
        <v>98.399028299999998</v>
      </c>
      <c r="K1254">
        <f>VLOOKUP($C1254,'Boys CDC 0-20'!$B$2:$F$243,5,FALSE)</f>
        <v>4.0782045000000003E-2</v>
      </c>
      <c r="L1254">
        <f t="shared" si="88"/>
        <v>-2.1165225345524656</v>
      </c>
      <c r="M1254">
        <f t="shared" si="91"/>
        <v>1.7150195360314453</v>
      </c>
    </row>
    <row r="1255" spans="1:13" x14ac:dyDescent="0.3">
      <c r="A1255">
        <v>1253</v>
      </c>
      <c r="B1255">
        <f t="shared" si="89"/>
        <v>3.4305270362765228</v>
      </c>
      <c r="C1255">
        <f t="shared" si="90"/>
        <v>41.5</v>
      </c>
      <c r="D1255">
        <v>1</v>
      </c>
      <c r="E1255">
        <v>99.347200000000001</v>
      </c>
      <c r="F1255">
        <v>3.9570000000000001E-2</v>
      </c>
      <c r="G1255">
        <v>87.198999999999998</v>
      </c>
      <c r="H1255">
        <v>90.201999999999998</v>
      </c>
      <c r="I1255">
        <f>VLOOKUP($C1255,'Boys CDC 0-20'!$B$2:$F$243,3,FALSE)</f>
        <v>0.222754969</v>
      </c>
      <c r="J1255">
        <f>VLOOKUP($C1255,'Boys CDC 0-20'!$B$2:$F$243,4,FALSE)</f>
        <v>98.399028299999998</v>
      </c>
      <c r="K1255">
        <f>VLOOKUP($C1255,'Boys CDC 0-20'!$B$2:$F$243,5,FALSE)</f>
        <v>4.0782045000000003E-2</v>
      </c>
      <c r="L1255">
        <f t="shared" si="88"/>
        <v>-2.1122562456014191</v>
      </c>
      <c r="M1255">
        <f t="shared" si="91"/>
        <v>1.73322382801704</v>
      </c>
    </row>
    <row r="1256" spans="1:13" x14ac:dyDescent="0.3">
      <c r="A1256">
        <v>1254</v>
      </c>
      <c r="B1256">
        <f t="shared" si="89"/>
        <v>3.4332648870636548</v>
      </c>
      <c r="C1256">
        <f t="shared" si="90"/>
        <v>41.5</v>
      </c>
      <c r="D1256">
        <v>1</v>
      </c>
      <c r="E1256">
        <v>99.367199999999997</v>
      </c>
      <c r="F1256">
        <v>3.9570000000000001E-2</v>
      </c>
      <c r="G1256">
        <v>87.216999999999999</v>
      </c>
      <c r="H1256">
        <v>90.22</v>
      </c>
      <c r="I1256">
        <f>VLOOKUP($C1256,'Boys CDC 0-20'!$B$2:$F$243,3,FALSE)</f>
        <v>0.222754969</v>
      </c>
      <c r="J1256">
        <f>VLOOKUP($C1256,'Boys CDC 0-20'!$B$2:$F$243,4,FALSE)</f>
        <v>98.399028299999998</v>
      </c>
      <c r="K1256">
        <f>VLOOKUP($C1256,'Boys CDC 0-20'!$B$2:$F$243,5,FALSE)</f>
        <v>4.0782045000000003E-2</v>
      </c>
      <c r="L1256">
        <f t="shared" si="88"/>
        <v>-2.107457373535603</v>
      </c>
      <c r="M1256">
        <f t="shared" si="91"/>
        <v>1.7538976443930419</v>
      </c>
    </row>
    <row r="1257" spans="1:13" x14ac:dyDescent="0.3">
      <c r="A1257">
        <v>1255</v>
      </c>
      <c r="B1257">
        <f t="shared" si="89"/>
        <v>3.4360027378507869</v>
      </c>
      <c r="C1257">
        <f t="shared" si="90"/>
        <v>41.5</v>
      </c>
      <c r="D1257">
        <v>1</v>
      </c>
      <c r="E1257">
        <v>99.387200000000007</v>
      </c>
      <c r="F1257">
        <v>3.9579999999999997E-2</v>
      </c>
      <c r="G1257">
        <v>87.230999999999995</v>
      </c>
      <c r="H1257">
        <v>90.236000000000004</v>
      </c>
      <c r="I1257">
        <f>VLOOKUP($C1257,'Boys CDC 0-20'!$B$2:$F$243,3,FALSE)</f>
        <v>0.222754969</v>
      </c>
      <c r="J1257">
        <f>VLOOKUP($C1257,'Boys CDC 0-20'!$B$2:$F$243,4,FALSE)</f>
        <v>98.399028299999998</v>
      </c>
      <c r="K1257">
        <f>VLOOKUP($C1257,'Boys CDC 0-20'!$B$2:$F$243,5,FALSE)</f>
        <v>4.0782045000000003E-2</v>
      </c>
      <c r="L1257">
        <f t="shared" si="88"/>
        <v>-2.1031923341644672</v>
      </c>
      <c r="M1257">
        <f t="shared" si="91"/>
        <v>1.7724480062564565</v>
      </c>
    </row>
    <row r="1258" spans="1:13" x14ac:dyDescent="0.3">
      <c r="A1258">
        <v>1256</v>
      </c>
      <c r="B1258">
        <f t="shared" si="89"/>
        <v>3.4387405886379194</v>
      </c>
      <c r="C1258">
        <f t="shared" si="90"/>
        <v>41.5</v>
      </c>
      <c r="D1258">
        <v>1</v>
      </c>
      <c r="E1258">
        <v>99.407200000000003</v>
      </c>
      <c r="F1258">
        <v>3.9579999999999997E-2</v>
      </c>
      <c r="G1258">
        <v>87.248999999999995</v>
      </c>
      <c r="H1258">
        <v>90.254000000000005</v>
      </c>
      <c r="I1258">
        <f>VLOOKUP($C1258,'Boys CDC 0-20'!$B$2:$F$243,3,FALSE)</f>
        <v>0.222754969</v>
      </c>
      <c r="J1258">
        <f>VLOOKUP($C1258,'Boys CDC 0-20'!$B$2:$F$243,4,FALSE)</f>
        <v>98.399028299999998</v>
      </c>
      <c r="K1258">
        <f>VLOOKUP($C1258,'Boys CDC 0-20'!$B$2:$F$243,5,FALSE)</f>
        <v>4.0782045000000003E-2</v>
      </c>
      <c r="L1258">
        <f t="shared" si="88"/>
        <v>-2.0983948674053741</v>
      </c>
      <c r="M1258">
        <f t="shared" si="91"/>
        <v>1.7935139157409741</v>
      </c>
    </row>
    <row r="1259" spans="1:13" x14ac:dyDescent="0.3">
      <c r="A1259">
        <v>1257</v>
      </c>
      <c r="B1259">
        <f t="shared" si="89"/>
        <v>3.4414784394250515</v>
      </c>
      <c r="C1259">
        <f t="shared" si="90"/>
        <v>41.5</v>
      </c>
      <c r="D1259">
        <v>1</v>
      </c>
      <c r="E1259">
        <v>99.427199999999999</v>
      </c>
      <c r="F1259">
        <v>3.959E-2</v>
      </c>
      <c r="G1259">
        <v>87.263000000000005</v>
      </c>
      <c r="H1259">
        <v>90.27</v>
      </c>
      <c r="I1259">
        <f>VLOOKUP($C1259,'Boys CDC 0-20'!$B$2:$F$243,3,FALSE)</f>
        <v>0.222754969</v>
      </c>
      <c r="J1259">
        <f>VLOOKUP($C1259,'Boys CDC 0-20'!$B$2:$F$243,4,FALSE)</f>
        <v>98.399028299999998</v>
      </c>
      <c r="K1259">
        <f>VLOOKUP($C1259,'Boys CDC 0-20'!$B$2:$F$243,5,FALSE)</f>
        <v>4.0782045000000003E-2</v>
      </c>
      <c r="L1259">
        <f t="shared" si="88"/>
        <v>-2.0941310767775954</v>
      </c>
      <c r="M1259">
        <f t="shared" si="91"/>
        <v>1.8124152701856386</v>
      </c>
    </row>
    <row r="1260" spans="1:13" x14ac:dyDescent="0.3">
      <c r="A1260">
        <v>1258</v>
      </c>
      <c r="B1260">
        <f t="shared" si="89"/>
        <v>3.4442162902121836</v>
      </c>
      <c r="C1260">
        <f t="shared" si="90"/>
        <v>41.5</v>
      </c>
      <c r="D1260">
        <v>1</v>
      </c>
      <c r="E1260">
        <v>99.447100000000006</v>
      </c>
      <c r="F1260">
        <v>3.9600000000000003E-2</v>
      </c>
      <c r="G1260">
        <v>87.277000000000001</v>
      </c>
      <c r="H1260">
        <v>90.286000000000001</v>
      </c>
      <c r="I1260">
        <f>VLOOKUP($C1260,'Boys CDC 0-20'!$B$2:$F$243,3,FALSE)</f>
        <v>0.222754969</v>
      </c>
      <c r="J1260">
        <f>VLOOKUP($C1260,'Boys CDC 0-20'!$B$2:$F$243,4,FALSE)</f>
        <v>98.399028299999998</v>
      </c>
      <c r="K1260">
        <f>VLOOKUP($C1260,'Boys CDC 0-20'!$B$2:$F$243,5,FALSE)</f>
        <v>4.0782045000000003E-2</v>
      </c>
      <c r="L1260">
        <f t="shared" si="88"/>
        <v>-2.0898678735045335</v>
      </c>
      <c r="M1260">
        <f t="shared" si="91"/>
        <v>1.8314835102559786</v>
      </c>
    </row>
    <row r="1261" spans="1:13" x14ac:dyDescent="0.3">
      <c r="A1261">
        <v>1259</v>
      </c>
      <c r="B1261">
        <f t="shared" si="89"/>
        <v>3.4469541409993156</v>
      </c>
      <c r="C1261">
        <f t="shared" si="90"/>
        <v>41.5</v>
      </c>
      <c r="D1261">
        <v>1</v>
      </c>
      <c r="E1261">
        <v>99.467100000000002</v>
      </c>
      <c r="F1261">
        <v>3.9600000000000003E-2</v>
      </c>
      <c r="G1261">
        <v>87.295000000000002</v>
      </c>
      <c r="H1261">
        <v>90.304000000000002</v>
      </c>
      <c r="I1261">
        <f>VLOOKUP($C1261,'Boys CDC 0-20'!$B$2:$F$243,3,FALSE)</f>
        <v>0.222754969</v>
      </c>
      <c r="J1261">
        <f>VLOOKUP($C1261,'Boys CDC 0-20'!$B$2:$F$243,4,FALSE)</f>
        <v>98.399028299999998</v>
      </c>
      <c r="K1261">
        <f>VLOOKUP($C1261,'Boys CDC 0-20'!$B$2:$F$243,5,FALSE)</f>
        <v>4.0782045000000003E-2</v>
      </c>
      <c r="L1261">
        <f t="shared" si="88"/>
        <v>-2.0850724716644402</v>
      </c>
      <c r="M1261">
        <f t="shared" si="91"/>
        <v>1.8531361314389316</v>
      </c>
    </row>
    <row r="1262" spans="1:13" x14ac:dyDescent="0.3">
      <c r="A1262">
        <v>1260</v>
      </c>
      <c r="B1262">
        <f t="shared" si="89"/>
        <v>3.4496919917864477</v>
      </c>
      <c r="C1262">
        <f t="shared" si="90"/>
        <v>41.5</v>
      </c>
      <c r="D1262">
        <v>1</v>
      </c>
      <c r="E1262">
        <v>99.486999999999995</v>
      </c>
      <c r="F1262">
        <v>3.9609999999999999E-2</v>
      </c>
      <c r="G1262">
        <v>87.308999999999997</v>
      </c>
      <c r="H1262">
        <v>90.32</v>
      </c>
      <c r="I1262">
        <f>VLOOKUP($C1262,'Boys CDC 0-20'!$B$2:$F$243,3,FALSE)</f>
        <v>0.222754969</v>
      </c>
      <c r="J1262">
        <f>VLOOKUP($C1262,'Boys CDC 0-20'!$B$2:$F$243,4,FALSE)</f>
        <v>98.399028299999998</v>
      </c>
      <c r="K1262">
        <f>VLOOKUP($C1262,'Boys CDC 0-20'!$B$2:$F$243,5,FALSE)</f>
        <v>4.0782045000000003E-2</v>
      </c>
      <c r="L1262">
        <f t="shared" si="88"/>
        <v>-2.080810515906065</v>
      </c>
      <c r="M1262">
        <f t="shared" si="91"/>
        <v>1.8725626622520455</v>
      </c>
    </row>
    <row r="1263" spans="1:13" x14ac:dyDescent="0.3">
      <c r="A1263">
        <v>1261</v>
      </c>
      <c r="B1263">
        <f t="shared" si="89"/>
        <v>3.4524298425735798</v>
      </c>
      <c r="C1263">
        <f t="shared" si="90"/>
        <v>41.5</v>
      </c>
      <c r="D1263">
        <v>1</v>
      </c>
      <c r="E1263">
        <v>99.506900000000002</v>
      </c>
      <c r="F1263">
        <v>3.9609999999999999E-2</v>
      </c>
      <c r="G1263">
        <v>87.326999999999998</v>
      </c>
      <c r="H1263">
        <v>90.337999999999994</v>
      </c>
      <c r="I1263">
        <f>VLOOKUP($C1263,'Boys CDC 0-20'!$B$2:$F$243,3,FALSE)</f>
        <v>0.222754969</v>
      </c>
      <c r="J1263">
        <f>VLOOKUP($C1263,'Boys CDC 0-20'!$B$2:$F$243,4,FALSE)</f>
        <v>98.399028299999998</v>
      </c>
      <c r="K1263">
        <f>VLOOKUP($C1263,'Boys CDC 0-20'!$B$2:$F$243,5,FALSE)</f>
        <v>4.0782045000000003E-2</v>
      </c>
      <c r="L1263">
        <f t="shared" si="88"/>
        <v>-2.0760165170505203</v>
      </c>
      <c r="M1263">
        <f t="shared" si="91"/>
        <v>1.894621169779058</v>
      </c>
    </row>
    <row r="1264" spans="1:13" x14ac:dyDescent="0.3">
      <c r="A1264">
        <v>1262</v>
      </c>
      <c r="B1264">
        <f t="shared" si="89"/>
        <v>3.4551676933607118</v>
      </c>
      <c r="C1264">
        <f t="shared" si="90"/>
        <v>41.5</v>
      </c>
      <c r="D1264">
        <v>1</v>
      </c>
      <c r="E1264">
        <v>99.526799999999994</v>
      </c>
      <c r="F1264">
        <v>3.9620000000000002E-2</v>
      </c>
      <c r="G1264">
        <v>87.340999999999994</v>
      </c>
      <c r="H1264">
        <v>90.352999999999994</v>
      </c>
      <c r="I1264">
        <f>VLOOKUP($C1264,'Boys CDC 0-20'!$B$2:$F$243,3,FALSE)</f>
        <v>0.222754969</v>
      </c>
      <c r="J1264">
        <f>VLOOKUP($C1264,'Boys CDC 0-20'!$B$2:$F$243,4,FALSE)</f>
        <v>98.399028299999998</v>
      </c>
      <c r="K1264">
        <f>VLOOKUP($C1264,'Boys CDC 0-20'!$B$2:$F$243,5,FALSE)</f>
        <v>4.0782045000000003E-2</v>
      </c>
      <c r="L1264">
        <f t="shared" si="88"/>
        <v>-2.0720220851086397</v>
      </c>
      <c r="M1264">
        <f t="shared" si="91"/>
        <v>1.9131690812566673</v>
      </c>
    </row>
    <row r="1265" spans="1:13" x14ac:dyDescent="0.3">
      <c r="A1265">
        <v>1263</v>
      </c>
      <c r="B1265">
        <f t="shared" si="89"/>
        <v>3.4579055441478439</v>
      </c>
      <c r="C1265">
        <f t="shared" si="90"/>
        <v>41.5</v>
      </c>
      <c r="D1265">
        <v>1</v>
      </c>
      <c r="E1265">
        <v>99.546700000000001</v>
      </c>
      <c r="F1265">
        <v>3.9620000000000002E-2</v>
      </c>
      <c r="G1265">
        <v>87.358999999999995</v>
      </c>
      <c r="H1265">
        <v>90.370999999999995</v>
      </c>
      <c r="I1265">
        <f>VLOOKUP($C1265,'Boys CDC 0-20'!$B$2:$F$243,3,FALSE)</f>
        <v>0.222754969</v>
      </c>
      <c r="J1265">
        <f>VLOOKUP($C1265,'Boys CDC 0-20'!$B$2:$F$243,4,FALSE)</f>
        <v>98.399028299999998</v>
      </c>
      <c r="K1265">
        <f>VLOOKUP($C1265,'Boys CDC 0-20'!$B$2:$F$243,5,FALSE)</f>
        <v>4.0782045000000003E-2</v>
      </c>
      <c r="L1265">
        <f t="shared" si="88"/>
        <v>-2.067229447076131</v>
      </c>
      <c r="M1265">
        <f t="shared" si="91"/>
        <v>1.9356269350206179</v>
      </c>
    </row>
    <row r="1266" spans="1:13" x14ac:dyDescent="0.3">
      <c r="A1266">
        <v>1264</v>
      </c>
      <c r="B1266">
        <f t="shared" si="89"/>
        <v>3.460643394934976</v>
      </c>
      <c r="C1266">
        <f t="shared" si="90"/>
        <v>41.5</v>
      </c>
      <c r="D1266">
        <v>1</v>
      </c>
      <c r="E1266">
        <v>99.566599999999994</v>
      </c>
      <c r="F1266">
        <v>3.9629999999999999E-2</v>
      </c>
      <c r="G1266">
        <v>87.373000000000005</v>
      </c>
      <c r="H1266">
        <v>90.387</v>
      </c>
      <c r="I1266">
        <f>VLOOKUP($C1266,'Boys CDC 0-20'!$B$2:$F$243,3,FALSE)</f>
        <v>0.222754969</v>
      </c>
      <c r="J1266">
        <f>VLOOKUP($C1266,'Boys CDC 0-20'!$B$2:$F$243,4,FALSE)</f>
        <v>98.399028299999998</v>
      </c>
      <c r="K1266">
        <f>VLOOKUP($C1266,'Boys CDC 0-20'!$B$2:$F$243,5,FALSE)</f>
        <v>4.0782045000000003E-2</v>
      </c>
      <c r="L1266">
        <f t="shared" si="88"/>
        <v>-2.062969947214091</v>
      </c>
      <c r="M1266">
        <f t="shared" si="91"/>
        <v>1.9557741787475824</v>
      </c>
    </row>
    <row r="1267" spans="1:13" x14ac:dyDescent="0.3">
      <c r="A1267">
        <v>1265</v>
      </c>
      <c r="B1267">
        <f t="shared" si="89"/>
        <v>3.463381245722108</v>
      </c>
      <c r="C1267">
        <f t="shared" si="90"/>
        <v>41.5</v>
      </c>
      <c r="D1267">
        <v>1</v>
      </c>
      <c r="E1267">
        <v>99.586500000000001</v>
      </c>
      <c r="F1267">
        <v>3.9629999999999999E-2</v>
      </c>
      <c r="G1267">
        <v>87.391000000000005</v>
      </c>
      <c r="H1267">
        <v>90.405000000000001</v>
      </c>
      <c r="I1267">
        <f>VLOOKUP($C1267,'Boys CDC 0-20'!$B$2:$F$243,3,FALSE)</f>
        <v>0.222754969</v>
      </c>
      <c r="J1267">
        <f>VLOOKUP($C1267,'Boys CDC 0-20'!$B$2:$F$243,4,FALSE)</f>
        <v>98.399028299999998</v>
      </c>
      <c r="K1267">
        <f>VLOOKUP($C1267,'Boys CDC 0-20'!$B$2:$F$243,5,FALSE)</f>
        <v>4.0782045000000003E-2</v>
      </c>
      <c r="L1267">
        <f t="shared" si="88"/>
        <v>-2.0581787103182116</v>
      </c>
      <c r="M1267">
        <f t="shared" si="91"/>
        <v>1.9786490750529087</v>
      </c>
    </row>
    <row r="1268" spans="1:13" x14ac:dyDescent="0.3">
      <c r="A1268">
        <v>1266</v>
      </c>
      <c r="B1268">
        <f t="shared" si="89"/>
        <v>3.4661190965092401</v>
      </c>
      <c r="C1268">
        <f t="shared" si="90"/>
        <v>41.5</v>
      </c>
      <c r="D1268">
        <v>1</v>
      </c>
      <c r="E1268">
        <v>99.606399999999994</v>
      </c>
      <c r="F1268">
        <v>3.9640000000000002E-2</v>
      </c>
      <c r="G1268">
        <v>87.405000000000001</v>
      </c>
      <c r="H1268">
        <v>90.421000000000006</v>
      </c>
      <c r="I1268">
        <f>VLOOKUP($C1268,'Boys CDC 0-20'!$B$2:$F$243,3,FALSE)</f>
        <v>0.222754969</v>
      </c>
      <c r="J1268">
        <f>VLOOKUP($C1268,'Boys CDC 0-20'!$B$2:$F$243,4,FALSE)</f>
        <v>98.399028299999998</v>
      </c>
      <c r="K1268">
        <f>VLOOKUP($C1268,'Boys CDC 0-20'!$B$2:$F$243,5,FALSE)</f>
        <v>4.0782045000000003E-2</v>
      </c>
      <c r="L1268">
        <f t="shared" si="88"/>
        <v>-2.0539204554947097</v>
      </c>
      <c r="M1268">
        <f t="shared" si="91"/>
        <v>1.9991695580511064</v>
      </c>
    </row>
    <row r="1269" spans="1:13" x14ac:dyDescent="0.3">
      <c r="A1269">
        <v>1267</v>
      </c>
      <c r="B1269">
        <f t="shared" si="89"/>
        <v>3.4688569472963722</v>
      </c>
      <c r="C1269">
        <f t="shared" si="90"/>
        <v>41.5</v>
      </c>
      <c r="D1269">
        <v>1</v>
      </c>
      <c r="E1269">
        <v>99.626199999999997</v>
      </c>
      <c r="F1269">
        <v>3.9640000000000002E-2</v>
      </c>
      <c r="G1269">
        <v>87.421999999999997</v>
      </c>
      <c r="H1269">
        <v>90.438999999999993</v>
      </c>
      <c r="I1269">
        <f>VLOOKUP($C1269,'Boys CDC 0-20'!$B$2:$F$243,3,FALSE)</f>
        <v>0.222754969</v>
      </c>
      <c r="J1269">
        <f>VLOOKUP($C1269,'Boys CDC 0-20'!$B$2:$F$243,4,FALSE)</f>
        <v>98.399028299999998</v>
      </c>
      <c r="K1269">
        <f>VLOOKUP($C1269,'Boys CDC 0-20'!$B$2:$F$243,5,FALSE)</f>
        <v>4.0782045000000003E-2</v>
      </c>
      <c r="L1269">
        <f t="shared" si="88"/>
        <v>-2.0491306187991691</v>
      </c>
      <c r="M1269">
        <f t="shared" si="91"/>
        <v>2.0224672086639979</v>
      </c>
    </row>
    <row r="1270" spans="1:13" x14ac:dyDescent="0.3">
      <c r="A1270">
        <v>1268</v>
      </c>
      <c r="B1270">
        <f t="shared" si="89"/>
        <v>3.4715947980835042</v>
      </c>
      <c r="C1270">
        <f t="shared" si="90"/>
        <v>41.5</v>
      </c>
      <c r="D1270">
        <v>1</v>
      </c>
      <c r="E1270">
        <v>99.646100000000004</v>
      </c>
      <c r="F1270">
        <v>3.9649999999999998E-2</v>
      </c>
      <c r="G1270">
        <v>87.436999999999998</v>
      </c>
      <c r="H1270">
        <v>90.454999999999998</v>
      </c>
      <c r="I1270">
        <f>VLOOKUP($C1270,'Boys CDC 0-20'!$B$2:$F$243,3,FALSE)</f>
        <v>0.222754969</v>
      </c>
      <c r="J1270">
        <f>VLOOKUP($C1270,'Boys CDC 0-20'!$B$2:$F$243,4,FALSE)</f>
        <v>98.399028299999998</v>
      </c>
      <c r="K1270">
        <f>VLOOKUP($C1270,'Boys CDC 0-20'!$B$2:$F$243,5,FALSE)</f>
        <v>4.0782045000000003E-2</v>
      </c>
      <c r="L1270">
        <f t="shared" si="88"/>
        <v>-2.0448736081823684</v>
      </c>
      <c r="M1270">
        <f t="shared" si="91"/>
        <v>2.0433660227730357</v>
      </c>
    </row>
    <row r="1271" spans="1:13" x14ac:dyDescent="0.3">
      <c r="A1271">
        <v>1269</v>
      </c>
      <c r="B1271">
        <f t="shared" si="89"/>
        <v>3.4743326488706368</v>
      </c>
      <c r="C1271">
        <f t="shared" si="90"/>
        <v>41.5</v>
      </c>
      <c r="D1271">
        <v>1</v>
      </c>
      <c r="E1271">
        <v>99.665999999999997</v>
      </c>
      <c r="F1271">
        <v>3.9660000000000001E-2</v>
      </c>
      <c r="G1271">
        <v>87.450999999999993</v>
      </c>
      <c r="H1271">
        <v>90.471000000000004</v>
      </c>
      <c r="I1271">
        <f>VLOOKUP($C1271,'Boys CDC 0-20'!$B$2:$F$243,3,FALSE)</f>
        <v>0.222754969</v>
      </c>
      <c r="J1271">
        <f>VLOOKUP($C1271,'Boys CDC 0-20'!$B$2:$F$243,4,FALSE)</f>
        <v>98.399028299999998</v>
      </c>
      <c r="K1271">
        <f>VLOOKUP($C1271,'Boys CDC 0-20'!$B$2:$F$243,5,FALSE)</f>
        <v>4.0782045000000003E-2</v>
      </c>
      <c r="L1271">
        <f t="shared" si="88"/>
        <v>-2.0406171827870372</v>
      </c>
      <c r="M1271">
        <f t="shared" si="91"/>
        <v>2.0644446451930292</v>
      </c>
    </row>
    <row r="1272" spans="1:13" x14ac:dyDescent="0.3">
      <c r="A1272">
        <v>1270</v>
      </c>
      <c r="B1272">
        <f t="shared" si="89"/>
        <v>3.4770704996577688</v>
      </c>
      <c r="C1272">
        <f t="shared" si="90"/>
        <v>41.5</v>
      </c>
      <c r="D1272">
        <v>1</v>
      </c>
      <c r="E1272">
        <v>99.6858</v>
      </c>
      <c r="F1272">
        <v>3.9660000000000001E-2</v>
      </c>
      <c r="G1272">
        <v>87.468000000000004</v>
      </c>
      <c r="H1272">
        <v>90.488</v>
      </c>
      <c r="I1272">
        <f>VLOOKUP($C1272,'Boys CDC 0-20'!$B$2:$F$243,3,FALSE)</f>
        <v>0.222754969</v>
      </c>
      <c r="J1272">
        <f>VLOOKUP($C1272,'Boys CDC 0-20'!$B$2:$F$243,4,FALSE)</f>
        <v>98.399028299999998</v>
      </c>
      <c r="K1272">
        <f>VLOOKUP($C1272,'Boys CDC 0-20'!$B$2:$F$243,5,FALSE)</f>
        <v>4.0782045000000003E-2</v>
      </c>
      <c r="L1272">
        <f t="shared" si="88"/>
        <v>-2.0360953718277504</v>
      </c>
      <c r="M1272">
        <f t="shared" si="91"/>
        <v>2.0870389698254623</v>
      </c>
    </row>
    <row r="1273" spans="1:13" x14ac:dyDescent="0.3">
      <c r="A1273">
        <v>1271</v>
      </c>
      <c r="B1273">
        <f t="shared" si="89"/>
        <v>3.4798083504449009</v>
      </c>
      <c r="C1273">
        <f t="shared" si="90"/>
        <v>41.5</v>
      </c>
      <c r="D1273">
        <v>1</v>
      </c>
      <c r="E1273">
        <v>99.705600000000004</v>
      </c>
      <c r="F1273">
        <v>3.9669999999999997E-2</v>
      </c>
      <c r="G1273">
        <v>87.483000000000004</v>
      </c>
      <c r="H1273">
        <v>90.504000000000005</v>
      </c>
      <c r="I1273">
        <f>VLOOKUP($C1273,'Boys CDC 0-20'!$B$2:$F$243,3,FALSE)</f>
        <v>0.222754969</v>
      </c>
      <c r="J1273">
        <f>VLOOKUP($C1273,'Boys CDC 0-20'!$B$2:$F$243,4,FALSE)</f>
        <v>98.399028299999998</v>
      </c>
      <c r="K1273">
        <f>VLOOKUP($C1273,'Boys CDC 0-20'!$B$2:$F$243,5,FALSE)</f>
        <v>4.0782045000000003E-2</v>
      </c>
      <c r="L1273">
        <f t="shared" si="88"/>
        <v>-2.0318401528708847</v>
      </c>
      <c r="M1273">
        <f t="shared" si="91"/>
        <v>2.1084920409223566</v>
      </c>
    </row>
    <row r="1274" spans="1:13" x14ac:dyDescent="0.3">
      <c r="A1274">
        <v>1272</v>
      </c>
      <c r="B1274">
        <f t="shared" si="89"/>
        <v>3.482546201232033</v>
      </c>
      <c r="C1274">
        <f t="shared" si="90"/>
        <v>41.5</v>
      </c>
      <c r="D1274">
        <v>1</v>
      </c>
      <c r="E1274">
        <v>99.725399999999993</v>
      </c>
      <c r="F1274">
        <v>3.9669999999999997E-2</v>
      </c>
      <c r="G1274">
        <v>87.5</v>
      </c>
      <c r="H1274">
        <v>90.522000000000006</v>
      </c>
      <c r="I1274">
        <f>VLOOKUP($C1274,'Boys CDC 0-20'!$B$2:$F$243,3,FALSE)</f>
        <v>0.222754969</v>
      </c>
      <c r="J1274">
        <f>VLOOKUP($C1274,'Boys CDC 0-20'!$B$2:$F$243,4,FALSE)</f>
        <v>98.399028299999998</v>
      </c>
      <c r="K1274">
        <f>VLOOKUP($C1274,'Boys CDC 0-20'!$B$2:$F$243,5,FALSE)</f>
        <v>4.0782045000000003E-2</v>
      </c>
      <c r="L1274">
        <f t="shared" si="88"/>
        <v>-2.0270537303848455</v>
      </c>
      <c r="M1274">
        <f t="shared" si="91"/>
        <v>2.1328459030603928</v>
      </c>
    </row>
    <row r="1275" spans="1:13" x14ac:dyDescent="0.3">
      <c r="A1275">
        <v>1273</v>
      </c>
      <c r="B1275">
        <f t="shared" si="89"/>
        <v>3.485284052019165</v>
      </c>
      <c r="C1275">
        <f t="shared" si="90"/>
        <v>41.5</v>
      </c>
      <c r="D1275">
        <v>1</v>
      </c>
      <c r="E1275">
        <v>99.745199999999997</v>
      </c>
      <c r="F1275">
        <v>3.968E-2</v>
      </c>
      <c r="G1275">
        <v>87.513999999999996</v>
      </c>
      <c r="H1275">
        <v>90.537999999999997</v>
      </c>
      <c r="I1275">
        <f>VLOOKUP($C1275,'Boys CDC 0-20'!$B$2:$F$243,3,FALSE)</f>
        <v>0.222754969</v>
      </c>
      <c r="J1275">
        <f>VLOOKUP($C1275,'Boys CDC 0-20'!$B$2:$F$243,4,FALSE)</f>
        <v>98.399028299999998</v>
      </c>
      <c r="K1275">
        <f>VLOOKUP($C1275,'Boys CDC 0-20'!$B$2:$F$243,5,FALSE)</f>
        <v>4.0782045000000003E-2</v>
      </c>
      <c r="L1275">
        <f t="shared" si="88"/>
        <v>-2.02279975360771</v>
      </c>
      <c r="M1275">
        <f t="shared" si="91"/>
        <v>2.1546898551926064</v>
      </c>
    </row>
    <row r="1276" spans="1:13" x14ac:dyDescent="0.3">
      <c r="A1276">
        <v>1274</v>
      </c>
      <c r="B1276">
        <f t="shared" si="89"/>
        <v>3.4880219028062971</v>
      </c>
      <c r="C1276">
        <f t="shared" si="90"/>
        <v>41.5</v>
      </c>
      <c r="D1276">
        <v>1</v>
      </c>
      <c r="E1276">
        <v>99.765000000000001</v>
      </c>
      <c r="F1276">
        <v>3.968E-2</v>
      </c>
      <c r="G1276">
        <v>87.531999999999996</v>
      </c>
      <c r="H1276">
        <v>90.555999999999997</v>
      </c>
      <c r="I1276">
        <f>VLOOKUP($C1276,'Boys CDC 0-20'!$B$2:$F$243,3,FALSE)</f>
        <v>0.222754969</v>
      </c>
      <c r="J1276">
        <f>VLOOKUP($C1276,'Boys CDC 0-20'!$B$2:$F$243,4,FALSE)</f>
        <v>98.399028299999998</v>
      </c>
      <c r="K1276">
        <f>VLOOKUP($C1276,'Boys CDC 0-20'!$B$2:$F$243,5,FALSE)</f>
        <v>4.0782045000000003E-2</v>
      </c>
      <c r="L1276">
        <f t="shared" si="88"/>
        <v>-2.0180147281074921</v>
      </c>
      <c r="M1276">
        <f t="shared" si="91"/>
        <v>2.1794863731344987</v>
      </c>
    </row>
    <row r="1277" spans="1:13" x14ac:dyDescent="0.3">
      <c r="A1277">
        <v>1275</v>
      </c>
      <c r="B1277">
        <f t="shared" si="89"/>
        <v>3.4907597535934292</v>
      </c>
      <c r="C1277">
        <f t="shared" si="90"/>
        <v>41.5</v>
      </c>
      <c r="D1277">
        <v>1</v>
      </c>
      <c r="E1277">
        <v>99.784800000000004</v>
      </c>
      <c r="F1277">
        <v>3.9690000000000003E-2</v>
      </c>
      <c r="G1277">
        <v>87.546000000000006</v>
      </c>
      <c r="H1277">
        <v>90.570999999999998</v>
      </c>
      <c r="I1277">
        <f>VLOOKUP($C1277,'Boys CDC 0-20'!$B$2:$F$243,3,FALSE)</f>
        <v>0.222754969</v>
      </c>
      <c r="J1277">
        <f>VLOOKUP($C1277,'Boys CDC 0-20'!$B$2:$F$243,4,FALSE)</f>
        <v>98.399028299999998</v>
      </c>
      <c r="K1277">
        <f>VLOOKUP($C1277,'Boys CDC 0-20'!$B$2:$F$243,5,FALSE)</f>
        <v>4.0782045000000003E-2</v>
      </c>
      <c r="L1277">
        <f t="shared" si="88"/>
        <v>-2.0140277715376471</v>
      </c>
      <c r="M1277">
        <f t="shared" si="91"/>
        <v>2.2003308917575506</v>
      </c>
    </row>
    <row r="1278" spans="1:13" x14ac:dyDescent="0.3">
      <c r="A1278">
        <v>1276</v>
      </c>
      <c r="B1278">
        <f t="shared" si="89"/>
        <v>3.4934976043805612</v>
      </c>
      <c r="C1278">
        <f t="shared" si="90"/>
        <v>41.5</v>
      </c>
      <c r="D1278">
        <v>1</v>
      </c>
      <c r="E1278">
        <v>99.804599999999994</v>
      </c>
      <c r="F1278">
        <v>3.9690000000000003E-2</v>
      </c>
      <c r="G1278">
        <v>87.563000000000002</v>
      </c>
      <c r="H1278">
        <v>90.588999999999999</v>
      </c>
      <c r="I1278">
        <f>VLOOKUP($C1278,'Boys CDC 0-20'!$B$2:$F$243,3,FALSE)</f>
        <v>0.222754969</v>
      </c>
      <c r="J1278">
        <f>VLOOKUP($C1278,'Boys CDC 0-20'!$B$2:$F$243,4,FALSE)</f>
        <v>98.399028299999998</v>
      </c>
      <c r="K1278">
        <f>VLOOKUP($C1278,'Boys CDC 0-20'!$B$2:$F$243,5,FALSE)</f>
        <v>4.0782045000000003E-2</v>
      </c>
      <c r="L1278">
        <f t="shared" si="88"/>
        <v>-2.0092441010442008</v>
      </c>
      <c r="M1278">
        <f t="shared" si="91"/>
        <v>2.2255626418333661</v>
      </c>
    </row>
    <row r="1279" spans="1:13" x14ac:dyDescent="0.3">
      <c r="A1279">
        <v>1277</v>
      </c>
      <c r="B1279">
        <f t="shared" si="89"/>
        <v>3.4962354551676933</v>
      </c>
      <c r="C1279">
        <f t="shared" si="90"/>
        <v>41.5</v>
      </c>
      <c r="D1279">
        <v>1</v>
      </c>
      <c r="E1279">
        <v>99.824399999999997</v>
      </c>
      <c r="F1279">
        <v>3.9699999999999999E-2</v>
      </c>
      <c r="G1279">
        <v>87.578000000000003</v>
      </c>
      <c r="H1279">
        <v>90.605000000000004</v>
      </c>
      <c r="I1279">
        <f>VLOOKUP($C1279,'Boys CDC 0-20'!$B$2:$F$243,3,FALSE)</f>
        <v>0.222754969</v>
      </c>
      <c r="J1279">
        <f>VLOOKUP($C1279,'Boys CDC 0-20'!$B$2:$F$243,4,FALSE)</f>
        <v>98.399028299999998</v>
      </c>
      <c r="K1279">
        <f>VLOOKUP($C1279,'Boys CDC 0-20'!$B$2:$F$243,5,FALSE)</f>
        <v>4.0782045000000003E-2</v>
      </c>
      <c r="L1279">
        <f t="shared" si="88"/>
        <v>-2.0049925696666615</v>
      </c>
      <c r="M1279">
        <f t="shared" si="91"/>
        <v>2.2481920695315067</v>
      </c>
    </row>
    <row r="1280" spans="1:13" x14ac:dyDescent="0.3">
      <c r="A1280">
        <v>1278</v>
      </c>
      <c r="B1280">
        <f t="shared" si="89"/>
        <v>3.4989733059548254</v>
      </c>
      <c r="C1280">
        <f t="shared" si="90"/>
        <v>41.5</v>
      </c>
      <c r="D1280">
        <v>1</v>
      </c>
      <c r="E1280">
        <v>99.844099999999997</v>
      </c>
      <c r="F1280">
        <v>3.9699999999999999E-2</v>
      </c>
      <c r="G1280">
        <v>87.594999999999999</v>
      </c>
      <c r="H1280">
        <v>90.623000000000005</v>
      </c>
      <c r="I1280">
        <f>VLOOKUP($C1280,'Boys CDC 0-20'!$B$2:$F$243,3,FALSE)</f>
        <v>0.222754969</v>
      </c>
      <c r="J1280">
        <f>VLOOKUP($C1280,'Boys CDC 0-20'!$B$2:$F$243,4,FALSE)</f>
        <v>98.399028299999998</v>
      </c>
      <c r="K1280">
        <f>VLOOKUP($C1280,'Boys CDC 0-20'!$B$2:$F$243,5,FALSE)</f>
        <v>4.0782045000000003E-2</v>
      </c>
      <c r="L1280">
        <f t="shared" si="88"/>
        <v>-2.0002102943234616</v>
      </c>
      <c r="M1280">
        <f t="shared" si="91"/>
        <v>2.2738780341832658</v>
      </c>
    </row>
    <row r="1281" spans="1:13" x14ac:dyDescent="0.3">
      <c r="A1281">
        <v>1279</v>
      </c>
      <c r="B1281">
        <f t="shared" si="89"/>
        <v>3.5017111567419574</v>
      </c>
      <c r="C1281">
        <f t="shared" si="90"/>
        <v>42.5</v>
      </c>
      <c r="D1281">
        <v>1</v>
      </c>
      <c r="E1281">
        <v>99.863900000000001</v>
      </c>
      <c r="F1281">
        <v>3.9710000000000002E-2</v>
      </c>
      <c r="G1281">
        <v>87.608999999999995</v>
      </c>
      <c r="H1281">
        <v>90.638999999999996</v>
      </c>
      <c r="I1281">
        <f>VLOOKUP($C1281,'Boys CDC 0-20'!$B$2:$F$243,3,FALSE)</f>
        <v>0.32653012599999998</v>
      </c>
      <c r="J1281">
        <f>VLOOKUP($C1281,'Boys CDC 0-20'!$B$2:$F$243,4,FALSE)</f>
        <v>99.002543380000006</v>
      </c>
      <c r="K1281">
        <f>VLOOKUP($C1281,'Boys CDC 0-20'!$B$2:$F$243,5,FALSE)</f>
        <v>4.0848042000000001E-2</v>
      </c>
      <c r="L1281">
        <f t="shared" si="88"/>
        <v>-2.1298757172427978</v>
      </c>
      <c r="M1281">
        <f t="shared" si="91"/>
        <v>1.6590937696565933</v>
      </c>
    </row>
    <row r="1282" spans="1:13" x14ac:dyDescent="0.3">
      <c r="A1282">
        <v>1280</v>
      </c>
      <c r="B1282">
        <f t="shared" si="89"/>
        <v>3.5044490075290895</v>
      </c>
      <c r="C1282">
        <f t="shared" si="90"/>
        <v>42.5</v>
      </c>
      <c r="D1282">
        <v>1</v>
      </c>
      <c r="E1282">
        <v>99.883600000000001</v>
      </c>
      <c r="F1282">
        <v>3.9710000000000002E-2</v>
      </c>
      <c r="G1282">
        <v>87.626999999999995</v>
      </c>
      <c r="H1282">
        <v>90.656000000000006</v>
      </c>
      <c r="I1282">
        <f>VLOOKUP($C1282,'Boys CDC 0-20'!$B$2:$F$243,3,FALSE)</f>
        <v>0.32653012599999998</v>
      </c>
      <c r="J1282">
        <f>VLOOKUP($C1282,'Boys CDC 0-20'!$B$2:$F$243,4,FALSE)</f>
        <v>99.002543380000006</v>
      </c>
      <c r="K1282">
        <f>VLOOKUP($C1282,'Boys CDC 0-20'!$B$2:$F$243,5,FALSE)</f>
        <v>4.0848042000000001E-2</v>
      </c>
      <c r="L1282">
        <f t="shared" ref="L1282:L1345" si="92">(((H1282/J1282)^I1282)-1)/(I1282*K1282)</f>
        <v>-2.1254148547265608</v>
      </c>
      <c r="M1282">
        <f t="shared" si="91"/>
        <v>1.6776005927913122</v>
      </c>
    </row>
    <row r="1283" spans="1:13" x14ac:dyDescent="0.3">
      <c r="A1283">
        <v>1281</v>
      </c>
      <c r="B1283">
        <f t="shared" ref="B1283:B1346" si="93">A1283/365.25</f>
        <v>3.5071868583162216</v>
      </c>
      <c r="C1283">
        <f t="shared" ref="C1283:C1346" si="94">IF(B1283=0,0,INT(B1283*12)+0.5)</f>
        <v>42.5</v>
      </c>
      <c r="D1283">
        <v>1</v>
      </c>
      <c r="E1283">
        <v>99.903400000000005</v>
      </c>
      <c r="F1283">
        <v>3.9719999999999998E-2</v>
      </c>
      <c r="G1283">
        <v>87.641000000000005</v>
      </c>
      <c r="H1283">
        <v>90.671999999999997</v>
      </c>
      <c r="I1283">
        <f>VLOOKUP($C1283,'Boys CDC 0-20'!$B$2:$F$243,3,FALSE)</f>
        <v>0.32653012599999998</v>
      </c>
      <c r="J1283">
        <f>VLOOKUP($C1283,'Boys CDC 0-20'!$B$2:$F$243,4,FALSE)</f>
        <v>99.002543380000006</v>
      </c>
      <c r="K1283">
        <f>VLOOKUP($C1283,'Boys CDC 0-20'!$B$2:$F$243,5,FALSE)</f>
        <v>4.0848042000000001E-2</v>
      </c>
      <c r="L1283">
        <f t="shared" si="92"/>
        <v>-2.1212169104888541</v>
      </c>
      <c r="M1283">
        <f t="shared" ref="M1283:M1346" si="95">(_xlfn.NORM.S.DIST(L1283,TRUE))*100</f>
        <v>1.6951776414679292</v>
      </c>
    </row>
    <row r="1284" spans="1:13" x14ac:dyDescent="0.3">
      <c r="A1284">
        <v>1282</v>
      </c>
      <c r="B1284">
        <f t="shared" si="93"/>
        <v>3.5099247091033541</v>
      </c>
      <c r="C1284">
        <f t="shared" si="94"/>
        <v>42.5</v>
      </c>
      <c r="D1284">
        <v>1</v>
      </c>
      <c r="E1284">
        <v>99.923100000000005</v>
      </c>
      <c r="F1284">
        <v>3.9719999999999998E-2</v>
      </c>
      <c r="G1284">
        <v>87.658000000000001</v>
      </c>
      <c r="H1284">
        <v>90.69</v>
      </c>
      <c r="I1284">
        <f>VLOOKUP($C1284,'Boys CDC 0-20'!$B$2:$F$243,3,FALSE)</f>
        <v>0.32653012599999998</v>
      </c>
      <c r="J1284">
        <f>VLOOKUP($C1284,'Boys CDC 0-20'!$B$2:$F$243,4,FALSE)</f>
        <v>99.002543380000006</v>
      </c>
      <c r="K1284">
        <f>VLOOKUP($C1284,'Boys CDC 0-20'!$B$2:$F$243,5,FALSE)</f>
        <v>4.0848042000000001E-2</v>
      </c>
      <c r="L1284">
        <f t="shared" si="92"/>
        <v>-2.1164948195037709</v>
      </c>
      <c r="M1284">
        <f t="shared" si="95"/>
        <v>1.7151372670716762</v>
      </c>
    </row>
    <row r="1285" spans="1:13" x14ac:dyDescent="0.3">
      <c r="A1285">
        <v>1283</v>
      </c>
      <c r="B1285">
        <f t="shared" si="93"/>
        <v>3.5126625598904861</v>
      </c>
      <c r="C1285">
        <f t="shared" si="94"/>
        <v>42.5</v>
      </c>
      <c r="D1285">
        <v>1</v>
      </c>
      <c r="E1285">
        <v>99.942800000000005</v>
      </c>
      <c r="F1285">
        <v>3.9730000000000001E-2</v>
      </c>
      <c r="G1285">
        <v>87.671999999999997</v>
      </c>
      <c r="H1285">
        <v>90.706000000000003</v>
      </c>
      <c r="I1285">
        <f>VLOOKUP($C1285,'Boys CDC 0-20'!$B$2:$F$243,3,FALSE)</f>
        <v>0.32653012599999998</v>
      </c>
      <c r="J1285">
        <f>VLOOKUP($C1285,'Boys CDC 0-20'!$B$2:$F$243,4,FALSE)</f>
        <v>99.002543380000006</v>
      </c>
      <c r="K1285">
        <f>VLOOKUP($C1285,'Boys CDC 0-20'!$B$2:$F$243,5,FALSE)</f>
        <v>4.0848042000000001E-2</v>
      </c>
      <c r="L1285">
        <f t="shared" si="92"/>
        <v>-2.1122979351605493</v>
      </c>
      <c r="M1285">
        <f t="shared" si="95"/>
        <v>1.7330451429031164</v>
      </c>
    </row>
    <row r="1286" spans="1:13" x14ac:dyDescent="0.3">
      <c r="A1286">
        <v>1284</v>
      </c>
      <c r="B1286">
        <f t="shared" si="93"/>
        <v>3.5154004106776182</v>
      </c>
      <c r="C1286">
        <f t="shared" si="94"/>
        <v>42.5</v>
      </c>
      <c r="D1286">
        <v>1</v>
      </c>
      <c r="E1286">
        <v>99.962500000000006</v>
      </c>
      <c r="F1286">
        <v>3.9730000000000001E-2</v>
      </c>
      <c r="G1286">
        <v>87.69</v>
      </c>
      <c r="H1286">
        <v>90.722999999999999</v>
      </c>
      <c r="I1286">
        <f>VLOOKUP($C1286,'Boys CDC 0-20'!$B$2:$F$243,3,FALSE)</f>
        <v>0.32653012599999998</v>
      </c>
      <c r="J1286">
        <f>VLOOKUP($C1286,'Boys CDC 0-20'!$B$2:$F$243,4,FALSE)</f>
        <v>99.002543380000006</v>
      </c>
      <c r="K1286">
        <f>VLOOKUP($C1286,'Boys CDC 0-20'!$B$2:$F$243,5,FALSE)</f>
        <v>4.0848042000000001E-2</v>
      </c>
      <c r="L1286">
        <f t="shared" si="92"/>
        <v>-2.1078392917985584</v>
      </c>
      <c r="M1286">
        <f t="shared" si="95"/>
        <v>1.7522446436604726</v>
      </c>
    </row>
    <row r="1287" spans="1:13" x14ac:dyDescent="0.3">
      <c r="A1287">
        <v>1285</v>
      </c>
      <c r="B1287">
        <f t="shared" si="93"/>
        <v>3.5181382614647503</v>
      </c>
      <c r="C1287">
        <f t="shared" si="94"/>
        <v>42.5</v>
      </c>
      <c r="D1287">
        <v>1</v>
      </c>
      <c r="E1287">
        <v>99.982200000000006</v>
      </c>
      <c r="F1287">
        <v>3.9739999999999998E-2</v>
      </c>
      <c r="G1287">
        <v>87.703999999999994</v>
      </c>
      <c r="H1287">
        <v>90.739000000000004</v>
      </c>
      <c r="I1287">
        <f>VLOOKUP($C1287,'Boys CDC 0-20'!$B$2:$F$243,3,FALSE)</f>
        <v>0.32653012599999998</v>
      </c>
      <c r="J1287">
        <f>VLOOKUP($C1287,'Boys CDC 0-20'!$B$2:$F$243,4,FALSE)</f>
        <v>99.002543380000006</v>
      </c>
      <c r="K1287">
        <f>VLOOKUP($C1287,'Boys CDC 0-20'!$B$2:$F$243,5,FALSE)</f>
        <v>4.0848042000000001E-2</v>
      </c>
      <c r="L1287">
        <f t="shared" si="92"/>
        <v>-2.1036434355407776</v>
      </c>
      <c r="M1287">
        <f t="shared" si="95"/>
        <v>1.7704781016881432</v>
      </c>
    </row>
    <row r="1288" spans="1:13" x14ac:dyDescent="0.3">
      <c r="A1288">
        <v>1286</v>
      </c>
      <c r="B1288">
        <f t="shared" si="93"/>
        <v>3.5208761122518824</v>
      </c>
      <c r="C1288">
        <f t="shared" si="94"/>
        <v>42.5</v>
      </c>
      <c r="D1288">
        <v>1</v>
      </c>
      <c r="E1288">
        <v>100.00190000000001</v>
      </c>
      <c r="F1288">
        <v>3.9750000000000001E-2</v>
      </c>
      <c r="G1288">
        <v>87.718000000000004</v>
      </c>
      <c r="H1288">
        <v>90.754000000000005</v>
      </c>
      <c r="I1288">
        <f>VLOOKUP($C1288,'Boys CDC 0-20'!$B$2:$F$243,3,FALSE)</f>
        <v>0.32653012599999998</v>
      </c>
      <c r="J1288">
        <f>VLOOKUP($C1288,'Boys CDC 0-20'!$B$2:$F$243,4,FALSE)</f>
        <v>99.002543380000006</v>
      </c>
      <c r="K1288">
        <f>VLOOKUP($C1288,'Boys CDC 0-20'!$B$2:$F$243,5,FALSE)</f>
        <v>4.0848042000000001E-2</v>
      </c>
      <c r="L1288">
        <f t="shared" si="92"/>
        <v>-2.0997102728054284</v>
      </c>
      <c r="M1288">
        <f t="shared" si="95"/>
        <v>1.7877167683962611</v>
      </c>
    </row>
    <row r="1289" spans="1:13" x14ac:dyDescent="0.3">
      <c r="A1289">
        <v>1287</v>
      </c>
      <c r="B1289">
        <f t="shared" si="93"/>
        <v>3.5236139630390144</v>
      </c>
      <c r="C1289">
        <f t="shared" si="94"/>
        <v>42.5</v>
      </c>
      <c r="D1289">
        <v>1</v>
      </c>
      <c r="E1289">
        <v>100.02160000000001</v>
      </c>
      <c r="F1289">
        <v>3.9750000000000001E-2</v>
      </c>
      <c r="G1289">
        <v>87.734999999999999</v>
      </c>
      <c r="H1289">
        <v>90.772000000000006</v>
      </c>
      <c r="I1289">
        <f>VLOOKUP($C1289,'Boys CDC 0-20'!$B$2:$F$243,3,FALSE)</f>
        <v>0.32653012599999998</v>
      </c>
      <c r="J1289">
        <f>VLOOKUP($C1289,'Boys CDC 0-20'!$B$2:$F$243,4,FALSE)</f>
        <v>99.002543380000006</v>
      </c>
      <c r="K1289">
        <f>VLOOKUP($C1289,'Boys CDC 0-20'!$B$2:$F$243,5,FALSE)</f>
        <v>4.0848042000000001E-2</v>
      </c>
      <c r="L1289">
        <f t="shared" si="92"/>
        <v>-2.0949910553892646</v>
      </c>
      <c r="M1289">
        <f t="shared" si="95"/>
        <v>1.8085893807700946</v>
      </c>
    </row>
    <row r="1290" spans="1:13" x14ac:dyDescent="0.3">
      <c r="A1290">
        <v>1288</v>
      </c>
      <c r="B1290">
        <f t="shared" si="93"/>
        <v>3.5263518138261465</v>
      </c>
      <c r="C1290">
        <f t="shared" si="94"/>
        <v>42.5</v>
      </c>
      <c r="D1290">
        <v>1</v>
      </c>
      <c r="E1290">
        <v>100.0412</v>
      </c>
      <c r="F1290">
        <v>3.9759999999999997E-2</v>
      </c>
      <c r="G1290">
        <v>87.748999999999995</v>
      </c>
      <c r="H1290">
        <v>90.787999999999997</v>
      </c>
      <c r="I1290">
        <f>VLOOKUP($C1290,'Boys CDC 0-20'!$B$2:$F$243,3,FALSE)</f>
        <v>0.32653012599999998</v>
      </c>
      <c r="J1290">
        <f>VLOOKUP($C1290,'Boys CDC 0-20'!$B$2:$F$243,4,FALSE)</f>
        <v>99.002543380000006</v>
      </c>
      <c r="K1290">
        <f>VLOOKUP($C1290,'Boys CDC 0-20'!$B$2:$F$243,5,FALSE)</f>
        <v>4.0848042000000001E-2</v>
      </c>
      <c r="L1290">
        <f t="shared" si="92"/>
        <v>-2.0907967245287353</v>
      </c>
      <c r="M1290">
        <f t="shared" si="95"/>
        <v>1.8273144931615131</v>
      </c>
    </row>
    <row r="1291" spans="1:13" x14ac:dyDescent="0.3">
      <c r="A1291">
        <v>1289</v>
      </c>
      <c r="B1291">
        <f t="shared" si="93"/>
        <v>3.5290896646132786</v>
      </c>
      <c r="C1291">
        <f t="shared" si="94"/>
        <v>42.5</v>
      </c>
      <c r="D1291">
        <v>1</v>
      </c>
      <c r="E1291">
        <v>100.0609</v>
      </c>
      <c r="F1291">
        <v>3.9759999999999997E-2</v>
      </c>
      <c r="G1291">
        <v>87.766999999999996</v>
      </c>
      <c r="H1291">
        <v>90.805999999999997</v>
      </c>
      <c r="I1291">
        <f>VLOOKUP($C1291,'Boys CDC 0-20'!$B$2:$F$243,3,FALSE)</f>
        <v>0.32653012599999998</v>
      </c>
      <c r="J1291">
        <f>VLOOKUP($C1291,'Boys CDC 0-20'!$B$2:$F$243,4,FALSE)</f>
        <v>99.002543380000006</v>
      </c>
      <c r="K1291">
        <f>VLOOKUP($C1291,'Boys CDC 0-20'!$B$2:$F$243,5,FALSE)</f>
        <v>4.0848042000000001E-2</v>
      </c>
      <c r="L1291">
        <f t="shared" si="92"/>
        <v>-2.0860786973185599</v>
      </c>
      <c r="M1291">
        <f t="shared" si="95"/>
        <v>1.8485747506167258</v>
      </c>
    </row>
    <row r="1292" spans="1:13" x14ac:dyDescent="0.3">
      <c r="A1292">
        <v>1290</v>
      </c>
      <c r="B1292">
        <f t="shared" si="93"/>
        <v>3.5318275154004106</v>
      </c>
      <c r="C1292">
        <f t="shared" si="94"/>
        <v>42.5</v>
      </c>
      <c r="D1292">
        <v>1</v>
      </c>
      <c r="E1292">
        <v>100.0805</v>
      </c>
      <c r="F1292">
        <v>3.977E-2</v>
      </c>
      <c r="G1292">
        <v>87.781000000000006</v>
      </c>
      <c r="H1292">
        <v>90.820999999999998</v>
      </c>
      <c r="I1292">
        <f>VLOOKUP($C1292,'Boys CDC 0-20'!$B$2:$F$243,3,FALSE)</f>
        <v>0.32653012599999998</v>
      </c>
      <c r="J1292">
        <f>VLOOKUP($C1292,'Boys CDC 0-20'!$B$2:$F$243,4,FALSE)</f>
        <v>99.002543380000006</v>
      </c>
      <c r="K1292">
        <f>VLOOKUP($C1292,'Boys CDC 0-20'!$B$2:$F$243,5,FALSE)</f>
        <v>4.0848042000000001E-2</v>
      </c>
      <c r="L1292">
        <f t="shared" si="92"/>
        <v>-2.0821474890883072</v>
      </c>
      <c r="M1292">
        <f t="shared" si="95"/>
        <v>1.8664499980251195</v>
      </c>
    </row>
    <row r="1293" spans="1:13" x14ac:dyDescent="0.3">
      <c r="A1293">
        <v>1291</v>
      </c>
      <c r="B1293">
        <f t="shared" si="93"/>
        <v>3.5345653661875427</v>
      </c>
      <c r="C1293">
        <f t="shared" si="94"/>
        <v>42.5</v>
      </c>
      <c r="D1293">
        <v>1</v>
      </c>
      <c r="E1293">
        <v>100.1002</v>
      </c>
      <c r="F1293">
        <v>3.977E-2</v>
      </c>
      <c r="G1293">
        <v>87.798000000000002</v>
      </c>
      <c r="H1293">
        <v>90.838999999999999</v>
      </c>
      <c r="I1293">
        <f>VLOOKUP($C1293,'Boys CDC 0-20'!$B$2:$F$243,3,FALSE)</f>
        <v>0.32653012599999998</v>
      </c>
      <c r="J1293">
        <f>VLOOKUP($C1293,'Boys CDC 0-20'!$B$2:$F$243,4,FALSE)</f>
        <v>99.002543380000006</v>
      </c>
      <c r="K1293">
        <f>VLOOKUP($C1293,'Boys CDC 0-20'!$B$2:$F$243,5,FALSE)</f>
        <v>4.0848042000000001E-2</v>
      </c>
      <c r="L1293">
        <f t="shared" si="92"/>
        <v>-2.0774306163650329</v>
      </c>
      <c r="M1293">
        <f t="shared" si="95"/>
        <v>1.8880916438343942</v>
      </c>
    </row>
    <row r="1294" spans="1:13" x14ac:dyDescent="0.3">
      <c r="A1294">
        <v>1292</v>
      </c>
      <c r="B1294">
        <f t="shared" si="93"/>
        <v>3.5373032169746748</v>
      </c>
      <c r="C1294">
        <f t="shared" si="94"/>
        <v>42.5</v>
      </c>
      <c r="D1294">
        <v>1</v>
      </c>
      <c r="E1294">
        <v>100.1198</v>
      </c>
      <c r="F1294">
        <v>3.9780000000000003E-2</v>
      </c>
      <c r="G1294">
        <v>87.811999999999998</v>
      </c>
      <c r="H1294">
        <v>90.855000000000004</v>
      </c>
      <c r="I1294">
        <f>VLOOKUP($C1294,'Boys CDC 0-20'!$B$2:$F$243,3,FALSE)</f>
        <v>0.32653012599999998</v>
      </c>
      <c r="J1294">
        <f>VLOOKUP($C1294,'Boys CDC 0-20'!$B$2:$F$243,4,FALSE)</f>
        <v>99.002543380000006</v>
      </c>
      <c r="K1294">
        <f>VLOOKUP($C1294,'Boys CDC 0-20'!$B$2:$F$243,5,FALSE)</f>
        <v>4.0848042000000001E-2</v>
      </c>
      <c r="L1294">
        <f t="shared" si="92"/>
        <v>-2.0732383690230916</v>
      </c>
      <c r="M1294">
        <f t="shared" si="95"/>
        <v>1.9075050602486252</v>
      </c>
    </row>
    <row r="1295" spans="1:13" x14ac:dyDescent="0.3">
      <c r="A1295">
        <v>1293</v>
      </c>
      <c r="B1295">
        <f t="shared" si="93"/>
        <v>3.5400410677618068</v>
      </c>
      <c r="C1295">
        <f t="shared" si="94"/>
        <v>42.5</v>
      </c>
      <c r="D1295">
        <v>1</v>
      </c>
      <c r="E1295">
        <v>100.13939999999999</v>
      </c>
      <c r="F1295">
        <v>3.9780000000000003E-2</v>
      </c>
      <c r="G1295">
        <v>87.828999999999994</v>
      </c>
      <c r="H1295">
        <v>90.872</v>
      </c>
      <c r="I1295">
        <f>VLOOKUP($C1295,'Boys CDC 0-20'!$B$2:$F$243,3,FALSE)</f>
        <v>0.32653012599999998</v>
      </c>
      <c r="J1295">
        <f>VLOOKUP($C1295,'Boys CDC 0-20'!$B$2:$F$243,4,FALSE)</f>
        <v>99.002543380000006</v>
      </c>
      <c r="K1295">
        <f>VLOOKUP($C1295,'Boys CDC 0-20'!$B$2:$F$243,5,FALSE)</f>
        <v>4.0848042000000001E-2</v>
      </c>
      <c r="L1295">
        <f t="shared" si="92"/>
        <v>-2.068784650976629</v>
      </c>
      <c r="M1295">
        <f t="shared" si="95"/>
        <v>1.9283149698681377</v>
      </c>
    </row>
    <row r="1296" spans="1:13" x14ac:dyDescent="0.3">
      <c r="A1296">
        <v>1294</v>
      </c>
      <c r="B1296">
        <f t="shared" si="93"/>
        <v>3.5427789185489389</v>
      </c>
      <c r="C1296">
        <f t="shared" si="94"/>
        <v>42.5</v>
      </c>
      <c r="D1296">
        <v>1</v>
      </c>
      <c r="E1296">
        <v>100.1591</v>
      </c>
      <c r="F1296">
        <v>3.9789999999999999E-2</v>
      </c>
      <c r="G1296">
        <v>87.843999999999994</v>
      </c>
      <c r="H1296">
        <v>90.888000000000005</v>
      </c>
      <c r="I1296">
        <f>VLOOKUP($C1296,'Boys CDC 0-20'!$B$2:$F$243,3,FALSE)</f>
        <v>0.32653012599999998</v>
      </c>
      <c r="J1296">
        <f>VLOOKUP($C1296,'Boys CDC 0-20'!$B$2:$F$243,4,FALSE)</f>
        <v>99.002543380000006</v>
      </c>
      <c r="K1296">
        <f>VLOOKUP($C1296,'Boys CDC 0-20'!$B$2:$F$243,5,FALSE)</f>
        <v>4.0848042000000001E-2</v>
      </c>
      <c r="L1296">
        <f t="shared" si="92"/>
        <v>-2.0645934289004382</v>
      </c>
      <c r="M1296">
        <f t="shared" si="95"/>
        <v>1.9480742766446495</v>
      </c>
    </row>
    <row r="1297" spans="1:13" x14ac:dyDescent="0.3">
      <c r="A1297">
        <v>1295</v>
      </c>
      <c r="B1297">
        <f t="shared" si="93"/>
        <v>3.5455167693360714</v>
      </c>
      <c r="C1297">
        <f t="shared" si="94"/>
        <v>42.5</v>
      </c>
      <c r="D1297">
        <v>1</v>
      </c>
      <c r="E1297">
        <v>100.17870000000001</v>
      </c>
      <c r="F1297">
        <v>3.9789999999999999E-2</v>
      </c>
      <c r="G1297">
        <v>87.861000000000004</v>
      </c>
      <c r="H1297">
        <v>90.906000000000006</v>
      </c>
      <c r="I1297">
        <f>VLOOKUP($C1297,'Boys CDC 0-20'!$B$2:$F$243,3,FALSE)</f>
        <v>0.32653012599999998</v>
      </c>
      <c r="J1297">
        <f>VLOOKUP($C1297,'Boys CDC 0-20'!$B$2:$F$243,4,FALSE)</f>
        <v>99.002543380000006</v>
      </c>
      <c r="K1297">
        <f>VLOOKUP($C1297,'Boys CDC 0-20'!$B$2:$F$243,5,FALSE)</f>
        <v>4.0848042000000001E-2</v>
      </c>
      <c r="L1297">
        <f t="shared" si="92"/>
        <v>-2.0598788979774887</v>
      </c>
      <c r="M1297">
        <f t="shared" si="95"/>
        <v>1.9705059756660834</v>
      </c>
    </row>
    <row r="1298" spans="1:13" x14ac:dyDescent="0.3">
      <c r="A1298">
        <v>1296</v>
      </c>
      <c r="B1298">
        <f t="shared" si="93"/>
        <v>3.5482546201232035</v>
      </c>
      <c r="C1298">
        <f t="shared" si="94"/>
        <v>42.5</v>
      </c>
      <c r="D1298">
        <v>1</v>
      </c>
      <c r="E1298">
        <v>100.1983</v>
      </c>
      <c r="F1298">
        <v>3.9800000000000002E-2</v>
      </c>
      <c r="G1298">
        <v>87.875</v>
      </c>
      <c r="H1298">
        <v>90.921000000000006</v>
      </c>
      <c r="I1298">
        <f>VLOOKUP($C1298,'Boys CDC 0-20'!$B$2:$F$243,3,FALSE)</f>
        <v>0.32653012599999998</v>
      </c>
      <c r="J1298">
        <f>VLOOKUP($C1298,'Boys CDC 0-20'!$B$2:$F$243,4,FALSE)</f>
        <v>99.002543380000006</v>
      </c>
      <c r="K1298">
        <f>VLOOKUP($C1298,'Boys CDC 0-20'!$B$2:$F$243,5,FALSE)</f>
        <v>4.0848042000000001E-2</v>
      </c>
      <c r="L1298">
        <f t="shared" si="92"/>
        <v>-2.0559506024345784</v>
      </c>
      <c r="M1298">
        <f t="shared" si="95"/>
        <v>1.9893638921995633</v>
      </c>
    </row>
    <row r="1299" spans="1:13" x14ac:dyDescent="0.3">
      <c r="A1299">
        <v>1297</v>
      </c>
      <c r="B1299">
        <f t="shared" si="93"/>
        <v>3.5509924709103355</v>
      </c>
      <c r="C1299">
        <f t="shared" si="94"/>
        <v>42.5</v>
      </c>
      <c r="D1299">
        <v>1</v>
      </c>
      <c r="E1299">
        <v>100.2178</v>
      </c>
      <c r="F1299">
        <v>3.9800000000000002E-2</v>
      </c>
      <c r="G1299">
        <v>87.891999999999996</v>
      </c>
      <c r="H1299">
        <v>90.938999999999993</v>
      </c>
      <c r="I1299">
        <f>VLOOKUP($C1299,'Boys CDC 0-20'!$B$2:$F$243,3,FALSE)</f>
        <v>0.32653012599999998</v>
      </c>
      <c r="J1299">
        <f>VLOOKUP($C1299,'Boys CDC 0-20'!$B$2:$F$243,4,FALSE)</f>
        <v>99.002543380000006</v>
      </c>
      <c r="K1299">
        <f>VLOOKUP($C1299,'Boys CDC 0-20'!$B$2:$F$243,5,FALSE)</f>
        <v>4.0848042000000001E-2</v>
      </c>
      <c r="L1299">
        <f t="shared" si="92"/>
        <v>-2.0512372238742249</v>
      </c>
      <c r="M1299">
        <f t="shared" si="95"/>
        <v>2.0121925260374809</v>
      </c>
    </row>
    <row r="1300" spans="1:13" x14ac:dyDescent="0.3">
      <c r="A1300">
        <v>1298</v>
      </c>
      <c r="B1300">
        <f t="shared" si="93"/>
        <v>3.5537303216974676</v>
      </c>
      <c r="C1300">
        <f t="shared" si="94"/>
        <v>42.5</v>
      </c>
      <c r="D1300">
        <v>1</v>
      </c>
      <c r="E1300">
        <v>100.23739999999999</v>
      </c>
      <c r="F1300">
        <v>3.9809999999999998E-2</v>
      </c>
      <c r="G1300">
        <v>87.906000000000006</v>
      </c>
      <c r="H1300">
        <v>90.953999999999994</v>
      </c>
      <c r="I1300">
        <f>VLOOKUP($C1300,'Boys CDC 0-20'!$B$2:$F$243,3,FALSE)</f>
        <v>0.32653012599999998</v>
      </c>
      <c r="J1300">
        <f>VLOOKUP($C1300,'Boys CDC 0-20'!$B$2:$F$243,4,FALSE)</f>
        <v>99.002543380000006</v>
      </c>
      <c r="K1300">
        <f>VLOOKUP($C1300,'Boys CDC 0-20'!$B$2:$F$243,5,FALSE)</f>
        <v>4.0848042000000001E-2</v>
      </c>
      <c r="L1300">
        <f t="shared" si="92"/>
        <v>-2.0473098883418741</v>
      </c>
      <c r="M1300">
        <f t="shared" si="95"/>
        <v>2.0313833811525388</v>
      </c>
    </row>
    <row r="1301" spans="1:13" x14ac:dyDescent="0.3">
      <c r="A1301">
        <v>1299</v>
      </c>
      <c r="B1301">
        <f t="shared" si="93"/>
        <v>3.5564681724845997</v>
      </c>
      <c r="C1301">
        <f t="shared" si="94"/>
        <v>42.5</v>
      </c>
      <c r="D1301">
        <v>1</v>
      </c>
      <c r="E1301">
        <v>100.25700000000001</v>
      </c>
      <c r="F1301">
        <v>3.9809999999999998E-2</v>
      </c>
      <c r="G1301">
        <v>87.923000000000002</v>
      </c>
      <c r="H1301">
        <v>90.971999999999994</v>
      </c>
      <c r="I1301">
        <f>VLOOKUP($C1301,'Boys CDC 0-20'!$B$2:$F$243,3,FALSE)</f>
        <v>0.32653012599999998</v>
      </c>
      <c r="J1301">
        <f>VLOOKUP($C1301,'Boys CDC 0-20'!$B$2:$F$243,4,FALSE)</f>
        <v>99.002543380000006</v>
      </c>
      <c r="K1301">
        <f>VLOOKUP($C1301,'Boys CDC 0-20'!$B$2:$F$243,5,FALSE)</f>
        <v>4.0848042000000001E-2</v>
      </c>
      <c r="L1301">
        <f t="shared" si="92"/>
        <v>-2.0425976614444532</v>
      </c>
      <c r="M1301">
        <f t="shared" si="95"/>
        <v>2.0546141402617701</v>
      </c>
    </row>
    <row r="1302" spans="1:13" x14ac:dyDescent="0.3">
      <c r="A1302">
        <v>1300</v>
      </c>
      <c r="B1302">
        <f t="shared" si="93"/>
        <v>3.5592060232717317</v>
      </c>
      <c r="C1302">
        <f t="shared" si="94"/>
        <v>42.5</v>
      </c>
      <c r="D1302">
        <v>1</v>
      </c>
      <c r="E1302">
        <v>100.2765</v>
      </c>
      <c r="F1302">
        <v>3.9820000000000001E-2</v>
      </c>
      <c r="G1302">
        <v>87.936999999999998</v>
      </c>
      <c r="H1302">
        <v>90.986999999999995</v>
      </c>
      <c r="I1302">
        <f>VLOOKUP($C1302,'Boys CDC 0-20'!$B$2:$F$243,3,FALSE)</f>
        <v>0.32653012599999998</v>
      </c>
      <c r="J1302">
        <f>VLOOKUP($C1302,'Boys CDC 0-20'!$B$2:$F$243,4,FALSE)</f>
        <v>99.002543380000006</v>
      </c>
      <c r="K1302">
        <f>VLOOKUP($C1302,'Boys CDC 0-20'!$B$2:$F$243,5,FALSE)</f>
        <v>4.0848042000000001E-2</v>
      </c>
      <c r="L1302">
        <f t="shared" si="92"/>
        <v>-2.0386712853398961</v>
      </c>
      <c r="M1302">
        <f t="shared" si="95"/>
        <v>2.0741422713905489</v>
      </c>
    </row>
    <row r="1303" spans="1:13" x14ac:dyDescent="0.3">
      <c r="A1303">
        <v>1301</v>
      </c>
      <c r="B1303">
        <f t="shared" si="93"/>
        <v>3.5619438740588638</v>
      </c>
      <c r="C1303">
        <f t="shared" si="94"/>
        <v>42.5</v>
      </c>
      <c r="D1303">
        <v>1</v>
      </c>
      <c r="E1303">
        <v>100.2961</v>
      </c>
      <c r="F1303">
        <v>3.9820000000000001E-2</v>
      </c>
      <c r="G1303">
        <v>87.953999999999994</v>
      </c>
      <c r="H1303">
        <v>91.004999999999995</v>
      </c>
      <c r="I1303">
        <f>VLOOKUP($C1303,'Boys CDC 0-20'!$B$2:$F$243,3,FALSE)</f>
        <v>0.32653012599999998</v>
      </c>
      <c r="J1303">
        <f>VLOOKUP($C1303,'Boys CDC 0-20'!$B$2:$F$243,4,FALSE)</f>
        <v>99.002543380000006</v>
      </c>
      <c r="K1303">
        <f>VLOOKUP($C1303,'Boys CDC 0-20'!$B$2:$F$243,5,FALSE)</f>
        <v>4.0848042000000001E-2</v>
      </c>
      <c r="L1303">
        <f t="shared" si="92"/>
        <v>-2.0339602094064335</v>
      </c>
      <c r="M1303">
        <f t="shared" si="95"/>
        <v>2.097780374982908</v>
      </c>
    </row>
    <row r="1304" spans="1:13" x14ac:dyDescent="0.3">
      <c r="A1304">
        <v>1302</v>
      </c>
      <c r="B1304">
        <f t="shared" si="93"/>
        <v>3.5646817248459959</v>
      </c>
      <c r="C1304">
        <f t="shared" si="94"/>
        <v>42.5</v>
      </c>
      <c r="D1304">
        <v>1</v>
      </c>
      <c r="E1304">
        <v>100.3156</v>
      </c>
      <c r="F1304">
        <v>3.9829999999999997E-2</v>
      </c>
      <c r="G1304">
        <v>87.968000000000004</v>
      </c>
      <c r="H1304">
        <v>91.021000000000001</v>
      </c>
      <c r="I1304">
        <f>VLOOKUP($C1304,'Boys CDC 0-20'!$B$2:$F$243,3,FALSE)</f>
        <v>0.32653012599999998</v>
      </c>
      <c r="J1304">
        <f>VLOOKUP($C1304,'Boys CDC 0-20'!$B$2:$F$243,4,FALSE)</f>
        <v>99.002543380000006</v>
      </c>
      <c r="K1304">
        <f>VLOOKUP($C1304,'Boys CDC 0-20'!$B$2:$F$243,5,FALSE)</f>
        <v>4.0848042000000001E-2</v>
      </c>
      <c r="L1304">
        <f t="shared" si="92"/>
        <v>-2.0297731131545396</v>
      </c>
      <c r="M1304">
        <f t="shared" si="95"/>
        <v>2.118980357320388</v>
      </c>
    </row>
    <row r="1305" spans="1:13" x14ac:dyDescent="0.3">
      <c r="A1305">
        <v>1303</v>
      </c>
      <c r="B1305">
        <f t="shared" si="93"/>
        <v>3.5674195756331279</v>
      </c>
      <c r="C1305">
        <f t="shared" si="94"/>
        <v>42.5</v>
      </c>
      <c r="D1305">
        <v>1</v>
      </c>
      <c r="E1305">
        <v>100.3352</v>
      </c>
      <c r="F1305">
        <v>3.9829999999999997E-2</v>
      </c>
      <c r="G1305">
        <v>87.986000000000004</v>
      </c>
      <c r="H1305">
        <v>91.037999999999997</v>
      </c>
      <c r="I1305">
        <f>VLOOKUP($C1305,'Boys CDC 0-20'!$B$2:$F$243,3,FALSE)</f>
        <v>0.32653012599999998</v>
      </c>
      <c r="J1305">
        <f>VLOOKUP($C1305,'Boys CDC 0-20'!$B$2:$F$243,4,FALSE)</f>
        <v>99.002543380000006</v>
      </c>
      <c r="K1305">
        <f>VLOOKUP($C1305,'Boys CDC 0-20'!$B$2:$F$243,5,FALSE)</f>
        <v>4.0848042000000001E-2</v>
      </c>
      <c r="L1305">
        <f t="shared" si="92"/>
        <v>-2.0253248664796835</v>
      </c>
      <c r="M1305">
        <f t="shared" si="95"/>
        <v>2.1417008386168499</v>
      </c>
    </row>
    <row r="1306" spans="1:13" x14ac:dyDescent="0.3">
      <c r="A1306">
        <v>1304</v>
      </c>
      <c r="B1306">
        <f t="shared" si="93"/>
        <v>3.57015742642026</v>
      </c>
      <c r="C1306">
        <f t="shared" si="94"/>
        <v>42.5</v>
      </c>
      <c r="D1306">
        <v>1</v>
      </c>
      <c r="E1306">
        <v>100.35469999999999</v>
      </c>
      <c r="F1306">
        <v>3.984E-2</v>
      </c>
      <c r="G1306">
        <v>88</v>
      </c>
      <c r="H1306">
        <v>91.054000000000002</v>
      </c>
      <c r="I1306">
        <f>VLOOKUP($C1306,'Boys CDC 0-20'!$B$2:$F$243,3,FALSE)</f>
        <v>0.32653012599999998</v>
      </c>
      <c r="J1306">
        <f>VLOOKUP($C1306,'Boys CDC 0-20'!$B$2:$F$243,4,FALSE)</f>
        <v>99.002543380000006</v>
      </c>
      <c r="K1306">
        <f>VLOOKUP($C1306,'Boys CDC 0-20'!$B$2:$F$243,5,FALSE)</f>
        <v>4.0848042000000001E-2</v>
      </c>
      <c r="L1306">
        <f t="shared" si="92"/>
        <v>-2.0211387923666306</v>
      </c>
      <c r="M1306">
        <f t="shared" si="95"/>
        <v>2.1632699814868972</v>
      </c>
    </row>
    <row r="1307" spans="1:13" x14ac:dyDescent="0.3">
      <c r="A1307">
        <v>1305</v>
      </c>
      <c r="B1307">
        <f t="shared" si="93"/>
        <v>3.5728952772073921</v>
      </c>
      <c r="C1307">
        <f t="shared" si="94"/>
        <v>42.5</v>
      </c>
      <c r="D1307">
        <v>1</v>
      </c>
      <c r="E1307">
        <v>100.3742</v>
      </c>
      <c r="F1307">
        <v>3.984E-2</v>
      </c>
      <c r="G1307">
        <v>88.016999999999996</v>
      </c>
      <c r="H1307">
        <v>91.070999999999998</v>
      </c>
      <c r="I1307">
        <f>VLOOKUP($C1307,'Boys CDC 0-20'!$B$2:$F$243,3,FALSE)</f>
        <v>0.32653012599999998</v>
      </c>
      <c r="J1307">
        <f>VLOOKUP($C1307,'Boys CDC 0-20'!$B$2:$F$243,4,FALSE)</f>
        <v>99.002543380000006</v>
      </c>
      <c r="K1307">
        <f>VLOOKUP($C1307,'Boys CDC 0-20'!$B$2:$F$243,5,FALSE)</f>
        <v>4.0848042000000001E-2</v>
      </c>
      <c r="L1307">
        <f t="shared" si="92"/>
        <v>-2.0166916313849521</v>
      </c>
      <c r="M1307">
        <f t="shared" si="95"/>
        <v>2.1863851900938185</v>
      </c>
    </row>
    <row r="1308" spans="1:13" x14ac:dyDescent="0.3">
      <c r="A1308">
        <v>1306</v>
      </c>
      <c r="B1308">
        <f t="shared" si="93"/>
        <v>3.5756331279945242</v>
      </c>
      <c r="C1308">
        <f t="shared" si="94"/>
        <v>42.5</v>
      </c>
      <c r="D1308">
        <v>1</v>
      </c>
      <c r="E1308">
        <v>100.3937</v>
      </c>
      <c r="F1308">
        <v>3.9849999999999997E-2</v>
      </c>
      <c r="G1308">
        <v>88.031000000000006</v>
      </c>
      <c r="H1308">
        <v>91.087000000000003</v>
      </c>
      <c r="I1308">
        <f>VLOOKUP($C1308,'Boys CDC 0-20'!$B$2:$F$243,3,FALSE)</f>
        <v>0.32653012599999998</v>
      </c>
      <c r="J1308">
        <f>VLOOKUP($C1308,'Boys CDC 0-20'!$B$2:$F$243,4,FALSE)</f>
        <v>99.002543380000006</v>
      </c>
      <c r="K1308">
        <f>VLOOKUP($C1308,'Boys CDC 0-20'!$B$2:$F$243,5,FALSE)</f>
        <v>4.0848042000000001E-2</v>
      </c>
      <c r="L1308">
        <f t="shared" si="92"/>
        <v>-2.0125065787909504</v>
      </c>
      <c r="M1308">
        <f t="shared" si="95"/>
        <v>2.2083281944132493</v>
      </c>
    </row>
    <row r="1309" spans="1:13" x14ac:dyDescent="0.3">
      <c r="A1309">
        <v>1307</v>
      </c>
      <c r="B1309">
        <f t="shared" si="93"/>
        <v>3.5783709787816562</v>
      </c>
      <c r="C1309">
        <f t="shared" si="94"/>
        <v>42.5</v>
      </c>
      <c r="D1309">
        <v>1</v>
      </c>
      <c r="E1309">
        <v>100.4132</v>
      </c>
      <c r="F1309">
        <v>3.9849999999999997E-2</v>
      </c>
      <c r="G1309">
        <v>88.048000000000002</v>
      </c>
      <c r="H1309">
        <v>91.103999999999999</v>
      </c>
      <c r="I1309">
        <f>VLOOKUP($C1309,'Boys CDC 0-20'!$B$2:$F$243,3,FALSE)</f>
        <v>0.32653012599999998</v>
      </c>
      <c r="J1309">
        <f>VLOOKUP($C1309,'Boys CDC 0-20'!$B$2:$F$243,4,FALSE)</f>
        <v>99.002543380000006</v>
      </c>
      <c r="K1309">
        <f>VLOOKUP($C1309,'Boys CDC 0-20'!$B$2:$F$243,5,FALSE)</f>
        <v>4.0848042000000001E-2</v>
      </c>
      <c r="L1309">
        <f t="shared" si="92"/>
        <v>-2.0080605028442293</v>
      </c>
      <c r="M1309">
        <f t="shared" si="95"/>
        <v>2.2318431375655008</v>
      </c>
    </row>
    <row r="1310" spans="1:13" x14ac:dyDescent="0.3">
      <c r="A1310">
        <v>1308</v>
      </c>
      <c r="B1310">
        <f t="shared" si="93"/>
        <v>3.5811088295687883</v>
      </c>
      <c r="C1310">
        <f t="shared" si="94"/>
        <v>42.5</v>
      </c>
      <c r="D1310">
        <v>1</v>
      </c>
      <c r="E1310">
        <v>100.4327</v>
      </c>
      <c r="F1310">
        <v>3.986E-2</v>
      </c>
      <c r="G1310">
        <v>88.061999999999998</v>
      </c>
      <c r="H1310">
        <v>91.12</v>
      </c>
      <c r="I1310">
        <f>VLOOKUP($C1310,'Boys CDC 0-20'!$B$2:$F$243,3,FALSE)</f>
        <v>0.32653012599999998</v>
      </c>
      <c r="J1310">
        <f>VLOOKUP($C1310,'Boys CDC 0-20'!$B$2:$F$243,4,FALSE)</f>
        <v>99.002543380000006</v>
      </c>
      <c r="K1310">
        <f>VLOOKUP($C1310,'Boys CDC 0-20'!$B$2:$F$243,5,FALSE)</f>
        <v>4.0848042000000001E-2</v>
      </c>
      <c r="L1310">
        <f t="shared" si="92"/>
        <v>-2.0038764711500709</v>
      </c>
      <c r="M1310">
        <f t="shared" si="95"/>
        <v>2.2541647276404393</v>
      </c>
    </row>
    <row r="1311" spans="1:13" x14ac:dyDescent="0.3">
      <c r="A1311">
        <v>1309</v>
      </c>
      <c r="B1311">
        <f t="shared" si="93"/>
        <v>3.5838466803559208</v>
      </c>
      <c r="C1311">
        <f t="shared" si="94"/>
        <v>43.5</v>
      </c>
      <c r="D1311">
        <v>1</v>
      </c>
      <c r="E1311">
        <v>100.4522</v>
      </c>
      <c r="F1311">
        <v>3.986E-2</v>
      </c>
      <c r="G1311">
        <v>88.078999999999994</v>
      </c>
      <c r="H1311">
        <v>91.137</v>
      </c>
      <c r="I1311">
        <f>VLOOKUP($C1311,'Boys CDC 0-20'!$B$2:$F$243,3,FALSE)</f>
        <v>0.42436156000000003</v>
      </c>
      <c r="J1311">
        <f>VLOOKUP($C1311,'Boys CDC 0-20'!$B$2:$F$243,4,FALSE)</f>
        <v>99.599976999999996</v>
      </c>
      <c r="K1311">
        <f>VLOOKUP($C1311,'Boys CDC 0-20'!$B$2:$F$243,5,FALSE)</f>
        <v>4.0919281000000002E-2</v>
      </c>
      <c r="L1311">
        <f t="shared" si="92"/>
        <v>-2.1297006045055111</v>
      </c>
      <c r="M1311">
        <f t="shared" si="95"/>
        <v>1.6598169530395988</v>
      </c>
    </row>
    <row r="1312" spans="1:13" x14ac:dyDescent="0.3">
      <c r="A1312">
        <v>1310</v>
      </c>
      <c r="B1312">
        <f t="shared" si="93"/>
        <v>3.5865845311430529</v>
      </c>
      <c r="C1312">
        <f t="shared" si="94"/>
        <v>43.5</v>
      </c>
      <c r="D1312">
        <v>1</v>
      </c>
      <c r="E1312">
        <v>100.4717</v>
      </c>
      <c r="F1312">
        <v>3.9870000000000003E-2</v>
      </c>
      <c r="G1312">
        <v>88.093000000000004</v>
      </c>
      <c r="H1312">
        <v>91.153000000000006</v>
      </c>
      <c r="I1312">
        <f>VLOOKUP($C1312,'Boys CDC 0-20'!$B$2:$F$243,3,FALSE)</f>
        <v>0.42436156000000003</v>
      </c>
      <c r="J1312">
        <f>VLOOKUP($C1312,'Boys CDC 0-20'!$B$2:$F$243,4,FALSE)</f>
        <v>99.599976999999996</v>
      </c>
      <c r="K1312">
        <f>VLOOKUP($C1312,'Boys CDC 0-20'!$B$2:$F$243,5,FALSE)</f>
        <v>4.0919281000000002E-2</v>
      </c>
      <c r="L1312">
        <f t="shared" si="92"/>
        <v>-2.1255690829650931</v>
      </c>
      <c r="M1312">
        <f t="shared" si="95"/>
        <v>1.6769578097987914</v>
      </c>
    </row>
    <row r="1313" spans="1:13" x14ac:dyDescent="0.3">
      <c r="A1313">
        <v>1311</v>
      </c>
      <c r="B1313">
        <f t="shared" si="93"/>
        <v>3.5893223819301849</v>
      </c>
      <c r="C1313">
        <f t="shared" si="94"/>
        <v>43.5</v>
      </c>
      <c r="D1313">
        <v>1</v>
      </c>
      <c r="E1313">
        <v>100.4911</v>
      </c>
      <c r="F1313">
        <v>3.9870000000000003E-2</v>
      </c>
      <c r="G1313">
        <v>88.11</v>
      </c>
      <c r="H1313">
        <v>91.17</v>
      </c>
      <c r="I1313">
        <f>VLOOKUP($C1313,'Boys CDC 0-20'!$B$2:$F$243,3,FALSE)</f>
        <v>0.42436156000000003</v>
      </c>
      <c r="J1313">
        <f>VLOOKUP($C1313,'Boys CDC 0-20'!$B$2:$F$243,4,FALSE)</f>
        <v>99.599976999999996</v>
      </c>
      <c r="K1313">
        <f>VLOOKUP($C1313,'Boys CDC 0-20'!$B$2:$F$243,5,FALSE)</f>
        <v>4.0919281000000002E-2</v>
      </c>
      <c r="L1313">
        <f t="shared" si="92"/>
        <v>-2.1211797987085275</v>
      </c>
      <c r="M1313">
        <f t="shared" si="95"/>
        <v>1.6953337302359883</v>
      </c>
    </row>
    <row r="1314" spans="1:13" x14ac:dyDescent="0.3">
      <c r="A1314">
        <v>1312</v>
      </c>
      <c r="B1314">
        <f t="shared" si="93"/>
        <v>3.592060232717317</v>
      </c>
      <c r="C1314">
        <f t="shared" si="94"/>
        <v>43.5</v>
      </c>
      <c r="D1314">
        <v>1</v>
      </c>
      <c r="E1314">
        <v>100.5106</v>
      </c>
      <c r="F1314">
        <v>3.9879999999999999E-2</v>
      </c>
      <c r="G1314">
        <v>88.123999999999995</v>
      </c>
      <c r="H1314">
        <v>91.186000000000007</v>
      </c>
      <c r="I1314">
        <f>VLOOKUP($C1314,'Boys CDC 0-20'!$B$2:$F$243,3,FALSE)</f>
        <v>0.42436156000000003</v>
      </c>
      <c r="J1314">
        <f>VLOOKUP($C1314,'Boys CDC 0-20'!$B$2:$F$243,4,FALSE)</f>
        <v>99.599976999999996</v>
      </c>
      <c r="K1314">
        <f>VLOOKUP($C1314,'Boys CDC 0-20'!$B$2:$F$243,5,FALSE)</f>
        <v>4.0919281000000002E-2</v>
      </c>
      <c r="L1314">
        <f t="shared" si="92"/>
        <v>-2.117049137997415</v>
      </c>
      <c r="M1314">
        <f t="shared" si="95"/>
        <v>1.7127838836815945</v>
      </c>
    </row>
    <row r="1315" spans="1:13" x14ac:dyDescent="0.3">
      <c r="A1315">
        <v>1313</v>
      </c>
      <c r="B1315">
        <f t="shared" si="93"/>
        <v>3.5947980835044491</v>
      </c>
      <c r="C1315">
        <f t="shared" si="94"/>
        <v>43.5</v>
      </c>
      <c r="D1315">
        <v>1</v>
      </c>
      <c r="E1315">
        <v>100.53</v>
      </c>
      <c r="F1315">
        <v>3.9879999999999999E-2</v>
      </c>
      <c r="G1315">
        <v>88.141000000000005</v>
      </c>
      <c r="H1315">
        <v>91.203000000000003</v>
      </c>
      <c r="I1315">
        <f>VLOOKUP($C1315,'Boys CDC 0-20'!$B$2:$F$243,3,FALSE)</f>
        <v>0.42436156000000003</v>
      </c>
      <c r="J1315">
        <f>VLOOKUP($C1315,'Boys CDC 0-20'!$B$2:$F$243,4,FALSE)</f>
        <v>99.599976999999996</v>
      </c>
      <c r="K1315">
        <f>VLOOKUP($C1315,'Boys CDC 0-20'!$B$2:$F$243,5,FALSE)</f>
        <v>4.0919281000000002E-2</v>
      </c>
      <c r="L1315">
        <f t="shared" si="92"/>
        <v>-2.1126607681112053</v>
      </c>
      <c r="M1315">
        <f t="shared" si="95"/>
        <v>1.731490673255913</v>
      </c>
    </row>
    <row r="1316" spans="1:13" x14ac:dyDescent="0.3">
      <c r="A1316">
        <v>1314</v>
      </c>
      <c r="B1316">
        <f t="shared" si="93"/>
        <v>3.5975359342915811</v>
      </c>
      <c r="C1316">
        <f t="shared" si="94"/>
        <v>43.5</v>
      </c>
      <c r="D1316">
        <v>1</v>
      </c>
      <c r="E1316">
        <v>100.54949999999999</v>
      </c>
      <c r="F1316">
        <v>3.9890000000000002E-2</v>
      </c>
      <c r="G1316">
        <v>88.155000000000001</v>
      </c>
      <c r="H1316">
        <v>91.218999999999994</v>
      </c>
      <c r="I1316">
        <f>VLOOKUP($C1316,'Boys CDC 0-20'!$B$2:$F$243,3,FALSE)</f>
        <v>0.42436156000000003</v>
      </c>
      <c r="J1316">
        <f>VLOOKUP($C1316,'Boys CDC 0-20'!$B$2:$F$243,4,FALSE)</f>
        <v>99.599976999999996</v>
      </c>
      <c r="K1316">
        <f>VLOOKUP($C1316,'Boys CDC 0-20'!$B$2:$F$243,5,FALSE)</f>
        <v>4.0919281000000002E-2</v>
      </c>
      <c r="L1316">
        <f t="shared" si="92"/>
        <v>-2.1085309677386381</v>
      </c>
      <c r="M1316">
        <f t="shared" si="95"/>
        <v>1.7492543496225046</v>
      </c>
    </row>
    <row r="1317" spans="1:13" x14ac:dyDescent="0.3">
      <c r="A1317">
        <v>1315</v>
      </c>
      <c r="B1317">
        <f t="shared" si="93"/>
        <v>3.6002737850787132</v>
      </c>
      <c r="C1317">
        <f t="shared" si="94"/>
        <v>43.5</v>
      </c>
      <c r="D1317">
        <v>1</v>
      </c>
      <c r="E1317">
        <v>100.5689</v>
      </c>
      <c r="F1317">
        <v>3.9899999999999998E-2</v>
      </c>
      <c r="G1317">
        <v>88.168999999999997</v>
      </c>
      <c r="H1317">
        <v>91.233999999999995</v>
      </c>
      <c r="I1317">
        <f>VLOOKUP($C1317,'Boys CDC 0-20'!$B$2:$F$243,3,FALSE)</f>
        <v>0.42436156000000003</v>
      </c>
      <c r="J1317">
        <f>VLOOKUP($C1317,'Boys CDC 0-20'!$B$2:$F$243,4,FALSE)</f>
        <v>99.599976999999996</v>
      </c>
      <c r="K1317">
        <f>VLOOKUP($C1317,'Boys CDC 0-20'!$B$2:$F$243,5,FALSE)</f>
        <v>4.0919281000000002E-2</v>
      </c>
      <c r="L1317">
        <f t="shared" si="92"/>
        <v>-2.1046596585734791</v>
      </c>
      <c r="M1317">
        <f t="shared" si="95"/>
        <v>1.7660472235965805</v>
      </c>
    </row>
    <row r="1318" spans="1:13" x14ac:dyDescent="0.3">
      <c r="A1318">
        <v>1316</v>
      </c>
      <c r="B1318">
        <f t="shared" si="93"/>
        <v>3.6030116358658453</v>
      </c>
      <c r="C1318">
        <f t="shared" si="94"/>
        <v>43.5</v>
      </c>
      <c r="D1318">
        <v>1</v>
      </c>
      <c r="E1318">
        <v>100.5883</v>
      </c>
      <c r="F1318">
        <v>3.9899999999999998E-2</v>
      </c>
      <c r="G1318">
        <v>88.186000000000007</v>
      </c>
      <c r="H1318">
        <v>91.251999999999995</v>
      </c>
      <c r="I1318">
        <f>VLOOKUP($C1318,'Boys CDC 0-20'!$B$2:$F$243,3,FALSE)</f>
        <v>0.42436156000000003</v>
      </c>
      <c r="J1318">
        <f>VLOOKUP($C1318,'Boys CDC 0-20'!$B$2:$F$243,4,FALSE)</f>
        <v>99.599976999999996</v>
      </c>
      <c r="K1318">
        <f>VLOOKUP($C1318,'Boys CDC 0-20'!$B$2:$F$243,5,FALSE)</f>
        <v>4.0919281000000002E-2</v>
      </c>
      <c r="L1318">
        <f t="shared" si="92"/>
        <v>-2.1000145711772604</v>
      </c>
      <c r="M1318">
        <f t="shared" si="95"/>
        <v>1.7863779679848379</v>
      </c>
    </row>
    <row r="1319" spans="1:13" x14ac:dyDescent="0.3">
      <c r="A1319">
        <v>1317</v>
      </c>
      <c r="B1319">
        <f t="shared" si="93"/>
        <v>3.6057494866529773</v>
      </c>
      <c r="C1319">
        <f t="shared" si="94"/>
        <v>43.5</v>
      </c>
      <c r="D1319">
        <v>1</v>
      </c>
      <c r="E1319">
        <v>100.60769999999999</v>
      </c>
      <c r="F1319">
        <v>3.9910000000000001E-2</v>
      </c>
      <c r="G1319">
        <v>88.2</v>
      </c>
      <c r="H1319">
        <v>91.266999999999996</v>
      </c>
      <c r="I1319">
        <f>VLOOKUP($C1319,'Boys CDC 0-20'!$B$2:$F$243,3,FALSE)</f>
        <v>0.42436156000000003</v>
      </c>
      <c r="J1319">
        <f>VLOOKUP($C1319,'Boys CDC 0-20'!$B$2:$F$243,4,FALSE)</f>
        <v>99.599976999999996</v>
      </c>
      <c r="K1319">
        <f>VLOOKUP($C1319,'Boys CDC 0-20'!$B$2:$F$243,5,FALSE)</f>
        <v>4.0919281000000002E-2</v>
      </c>
      <c r="L1319">
        <f t="shared" si="92"/>
        <v>-2.0961440679040635</v>
      </c>
      <c r="M1319">
        <f t="shared" si="95"/>
        <v>1.8034706411884864</v>
      </c>
    </row>
    <row r="1320" spans="1:13" x14ac:dyDescent="0.3">
      <c r="A1320">
        <v>1318</v>
      </c>
      <c r="B1320">
        <f t="shared" si="93"/>
        <v>3.6084873374401094</v>
      </c>
      <c r="C1320">
        <f t="shared" si="94"/>
        <v>43.5</v>
      </c>
      <c r="D1320">
        <v>1</v>
      </c>
      <c r="E1320">
        <v>100.6271</v>
      </c>
      <c r="F1320">
        <v>3.9910000000000001E-2</v>
      </c>
      <c r="G1320">
        <v>88.216999999999999</v>
      </c>
      <c r="H1320">
        <v>91.284000000000006</v>
      </c>
      <c r="I1320">
        <f>VLOOKUP($C1320,'Boys CDC 0-20'!$B$2:$F$243,3,FALSE)</f>
        <v>0.42436156000000003</v>
      </c>
      <c r="J1320">
        <f>VLOOKUP($C1320,'Boys CDC 0-20'!$B$2:$F$243,4,FALSE)</f>
        <v>99.599976999999996</v>
      </c>
      <c r="K1320">
        <f>VLOOKUP($C1320,'Boys CDC 0-20'!$B$2:$F$243,5,FALSE)</f>
        <v>4.0919281000000002E-2</v>
      </c>
      <c r="L1320">
        <f t="shared" si="92"/>
        <v>-2.0917579401727666</v>
      </c>
      <c r="M1320">
        <f t="shared" si="95"/>
        <v>1.8230087280750615</v>
      </c>
    </row>
    <row r="1321" spans="1:13" x14ac:dyDescent="0.3">
      <c r="A1321">
        <v>1319</v>
      </c>
      <c r="B1321">
        <f t="shared" si="93"/>
        <v>3.6112251882272415</v>
      </c>
      <c r="C1321">
        <f t="shared" si="94"/>
        <v>43.5</v>
      </c>
      <c r="D1321">
        <v>1</v>
      </c>
      <c r="E1321">
        <v>100.6465</v>
      </c>
      <c r="F1321">
        <v>3.9919999999999997E-2</v>
      </c>
      <c r="G1321">
        <v>88.230999999999995</v>
      </c>
      <c r="H1321">
        <v>91.3</v>
      </c>
      <c r="I1321">
        <f>VLOOKUP($C1321,'Boys CDC 0-20'!$B$2:$F$243,3,FALSE)</f>
        <v>0.42436156000000003</v>
      </c>
      <c r="J1321">
        <f>VLOOKUP($C1321,'Boys CDC 0-20'!$B$2:$F$243,4,FALSE)</f>
        <v>99.599976999999996</v>
      </c>
      <c r="K1321">
        <f>VLOOKUP($C1321,'Boys CDC 0-20'!$B$2:$F$243,5,FALSE)</f>
        <v>4.0919281000000002E-2</v>
      </c>
      <c r="L1321">
        <f t="shared" si="92"/>
        <v>-2.0876302494624568</v>
      </c>
      <c r="M1321">
        <f t="shared" si="95"/>
        <v>1.8415600572200086</v>
      </c>
    </row>
    <row r="1322" spans="1:13" x14ac:dyDescent="0.3">
      <c r="A1322">
        <v>1320</v>
      </c>
      <c r="B1322">
        <f t="shared" si="93"/>
        <v>3.6139630390143735</v>
      </c>
      <c r="C1322">
        <f t="shared" si="94"/>
        <v>43.5</v>
      </c>
      <c r="D1322">
        <v>1</v>
      </c>
      <c r="E1322">
        <v>100.66589999999999</v>
      </c>
      <c r="F1322">
        <v>3.9919999999999997E-2</v>
      </c>
      <c r="G1322">
        <v>88.248000000000005</v>
      </c>
      <c r="H1322">
        <v>91.316999999999993</v>
      </c>
      <c r="I1322">
        <f>VLOOKUP($C1322,'Boys CDC 0-20'!$B$2:$F$243,3,FALSE)</f>
        <v>0.42436156000000003</v>
      </c>
      <c r="J1322">
        <f>VLOOKUP($C1322,'Boys CDC 0-20'!$B$2:$F$243,4,FALSE)</f>
        <v>99.599976999999996</v>
      </c>
      <c r="K1322">
        <f>VLOOKUP($C1322,'Boys CDC 0-20'!$B$2:$F$243,5,FALSE)</f>
        <v>4.0919281000000002E-2</v>
      </c>
      <c r="L1322">
        <f t="shared" si="92"/>
        <v>-2.0832450343030886</v>
      </c>
      <c r="M1322">
        <f t="shared" si="95"/>
        <v>1.8614447046664928</v>
      </c>
    </row>
    <row r="1323" spans="1:13" x14ac:dyDescent="0.3">
      <c r="A1323">
        <v>1321</v>
      </c>
      <c r="B1323">
        <f t="shared" si="93"/>
        <v>3.6167008898015056</v>
      </c>
      <c r="C1323">
        <f t="shared" si="94"/>
        <v>43.5</v>
      </c>
      <c r="D1323">
        <v>1</v>
      </c>
      <c r="E1323">
        <v>100.6853</v>
      </c>
      <c r="F1323">
        <v>3.993E-2</v>
      </c>
      <c r="G1323">
        <v>88.260999999999996</v>
      </c>
      <c r="H1323">
        <v>91.332999999999998</v>
      </c>
      <c r="I1323">
        <f>VLOOKUP($C1323,'Boys CDC 0-20'!$B$2:$F$243,3,FALSE)</f>
        <v>0.42436156000000003</v>
      </c>
      <c r="J1323">
        <f>VLOOKUP($C1323,'Boys CDC 0-20'!$B$2:$F$243,4,FALSE)</f>
        <v>99.599976999999996</v>
      </c>
      <c r="K1323">
        <f>VLOOKUP($C1323,'Boys CDC 0-20'!$B$2:$F$243,5,FALSE)</f>
        <v>4.0919281000000002E-2</v>
      </c>
      <c r="L1323">
        <f t="shared" si="92"/>
        <v>-2.0791182022394663</v>
      </c>
      <c r="M1323">
        <f t="shared" si="95"/>
        <v>1.8803243733201229</v>
      </c>
    </row>
    <row r="1324" spans="1:13" x14ac:dyDescent="0.3">
      <c r="A1324">
        <v>1322</v>
      </c>
      <c r="B1324">
        <f t="shared" si="93"/>
        <v>3.6194387405886381</v>
      </c>
      <c r="C1324">
        <f t="shared" si="94"/>
        <v>43.5</v>
      </c>
      <c r="D1324">
        <v>1</v>
      </c>
      <c r="E1324">
        <v>100.7046</v>
      </c>
      <c r="F1324">
        <v>3.993E-2</v>
      </c>
      <c r="G1324">
        <v>88.278000000000006</v>
      </c>
      <c r="H1324">
        <v>91.35</v>
      </c>
      <c r="I1324">
        <f>VLOOKUP($C1324,'Boys CDC 0-20'!$B$2:$F$243,3,FALSE)</f>
        <v>0.42436156000000003</v>
      </c>
      <c r="J1324">
        <f>VLOOKUP($C1324,'Boys CDC 0-20'!$B$2:$F$243,4,FALSE)</f>
        <v>99.599976999999996</v>
      </c>
      <c r="K1324">
        <f>VLOOKUP($C1324,'Boys CDC 0-20'!$B$2:$F$243,5,FALSE)</f>
        <v>4.0919281000000002E-2</v>
      </c>
      <c r="L1324">
        <f t="shared" si="92"/>
        <v>-2.0747338991325015</v>
      </c>
      <c r="M1324">
        <f t="shared" si="95"/>
        <v>1.9005601889084556</v>
      </c>
    </row>
    <row r="1325" spans="1:13" x14ac:dyDescent="0.3">
      <c r="A1325">
        <v>1323</v>
      </c>
      <c r="B1325">
        <f t="shared" si="93"/>
        <v>3.6221765913757702</v>
      </c>
      <c r="C1325">
        <f t="shared" si="94"/>
        <v>43.5</v>
      </c>
      <c r="D1325">
        <v>1</v>
      </c>
      <c r="E1325">
        <v>100.724</v>
      </c>
      <c r="F1325">
        <v>3.9940000000000003E-2</v>
      </c>
      <c r="G1325">
        <v>88.292000000000002</v>
      </c>
      <c r="H1325">
        <v>91.364999999999995</v>
      </c>
      <c r="I1325">
        <f>VLOOKUP($C1325,'Boys CDC 0-20'!$B$2:$F$243,3,FALSE)</f>
        <v>0.42436156000000003</v>
      </c>
      <c r="J1325">
        <f>VLOOKUP($C1325,'Boys CDC 0-20'!$B$2:$F$243,4,FALSE)</f>
        <v>99.599976999999996</v>
      </c>
      <c r="K1325">
        <f>VLOOKUP($C1325,'Boys CDC 0-20'!$B$2:$F$243,5,FALSE)</f>
        <v>4.0919281000000002E-2</v>
      </c>
      <c r="L1325">
        <f t="shared" si="92"/>
        <v>-2.0708657864101485</v>
      </c>
      <c r="M1325">
        <f t="shared" si="95"/>
        <v>1.9185670135585893</v>
      </c>
    </row>
    <row r="1326" spans="1:13" x14ac:dyDescent="0.3">
      <c r="A1326">
        <v>1324</v>
      </c>
      <c r="B1326">
        <f t="shared" si="93"/>
        <v>3.6249144421629023</v>
      </c>
      <c r="C1326">
        <f t="shared" si="94"/>
        <v>43.5</v>
      </c>
      <c r="D1326">
        <v>1</v>
      </c>
      <c r="E1326">
        <v>100.74339999999999</v>
      </c>
      <c r="F1326">
        <v>3.9940000000000003E-2</v>
      </c>
      <c r="G1326">
        <v>88.308999999999997</v>
      </c>
      <c r="H1326">
        <v>91.382999999999996</v>
      </c>
      <c r="I1326">
        <f>VLOOKUP($C1326,'Boys CDC 0-20'!$B$2:$F$243,3,FALSE)</f>
        <v>0.42436156000000003</v>
      </c>
      <c r="J1326">
        <f>VLOOKUP($C1326,'Boys CDC 0-20'!$B$2:$F$243,4,FALSE)</f>
        <v>99.599976999999996</v>
      </c>
      <c r="K1326">
        <f>VLOOKUP($C1326,'Boys CDC 0-20'!$B$2:$F$243,5,FALSE)</f>
        <v>4.0919281000000002E-2</v>
      </c>
      <c r="L1326">
        <f t="shared" si="92"/>
        <v>-2.0662245336532368</v>
      </c>
      <c r="M1326">
        <f t="shared" si="95"/>
        <v>1.9403641668151197</v>
      </c>
    </row>
    <row r="1327" spans="1:13" x14ac:dyDescent="0.3">
      <c r="A1327">
        <v>1325</v>
      </c>
      <c r="B1327">
        <f t="shared" si="93"/>
        <v>3.6276522929500343</v>
      </c>
      <c r="C1327">
        <f t="shared" si="94"/>
        <v>43.5</v>
      </c>
      <c r="D1327">
        <v>1</v>
      </c>
      <c r="E1327">
        <v>100.7627</v>
      </c>
      <c r="F1327">
        <v>3.9949999999999999E-2</v>
      </c>
      <c r="G1327">
        <v>88.322999999999993</v>
      </c>
      <c r="H1327">
        <v>91.397999999999996</v>
      </c>
      <c r="I1327">
        <f>VLOOKUP($C1327,'Boys CDC 0-20'!$B$2:$F$243,3,FALSE)</f>
        <v>0.42436156000000003</v>
      </c>
      <c r="J1327">
        <f>VLOOKUP($C1327,'Boys CDC 0-20'!$B$2:$F$243,4,FALSE)</f>
        <v>99.599976999999996</v>
      </c>
      <c r="K1327">
        <f>VLOOKUP($C1327,'Boys CDC 0-20'!$B$2:$F$243,5,FALSE)</f>
        <v>4.0919281000000002E-2</v>
      </c>
      <c r="L1327">
        <f t="shared" si="92"/>
        <v>-2.0623572250031348</v>
      </c>
      <c r="M1327">
        <f t="shared" si="95"/>
        <v>1.9586869284792827</v>
      </c>
    </row>
    <row r="1328" spans="1:13" x14ac:dyDescent="0.3">
      <c r="A1328">
        <v>1326</v>
      </c>
      <c r="B1328">
        <f t="shared" si="93"/>
        <v>3.6303901437371664</v>
      </c>
      <c r="C1328">
        <f t="shared" si="94"/>
        <v>43.5</v>
      </c>
      <c r="D1328">
        <v>1</v>
      </c>
      <c r="E1328">
        <v>100.782</v>
      </c>
      <c r="F1328">
        <v>3.9949999999999999E-2</v>
      </c>
      <c r="G1328">
        <v>88.34</v>
      </c>
      <c r="H1328">
        <v>91.415999999999997</v>
      </c>
      <c r="I1328">
        <f>VLOOKUP($C1328,'Boys CDC 0-20'!$B$2:$F$243,3,FALSE)</f>
        <v>0.42436156000000003</v>
      </c>
      <c r="J1328">
        <f>VLOOKUP($C1328,'Boys CDC 0-20'!$B$2:$F$243,4,FALSE)</f>
        <v>99.599976999999996</v>
      </c>
      <c r="K1328">
        <f>VLOOKUP($C1328,'Boys CDC 0-20'!$B$2:$F$243,5,FALSE)</f>
        <v>4.0919281000000002E-2</v>
      </c>
      <c r="L1328">
        <f t="shared" si="92"/>
        <v>-2.0577169368584549</v>
      </c>
      <c r="M1328">
        <f t="shared" si="95"/>
        <v>1.9808656788518422</v>
      </c>
    </row>
    <row r="1329" spans="1:13" x14ac:dyDescent="0.3">
      <c r="A1329">
        <v>1327</v>
      </c>
      <c r="B1329">
        <f t="shared" si="93"/>
        <v>3.6331279945242985</v>
      </c>
      <c r="C1329">
        <f t="shared" si="94"/>
        <v>43.5</v>
      </c>
      <c r="D1329">
        <v>1</v>
      </c>
      <c r="E1329">
        <v>100.8013</v>
      </c>
      <c r="F1329">
        <v>3.9960000000000002E-2</v>
      </c>
      <c r="G1329">
        <v>88.353999999999999</v>
      </c>
      <c r="H1329">
        <v>91.430999999999997</v>
      </c>
      <c r="I1329">
        <f>VLOOKUP($C1329,'Boys CDC 0-20'!$B$2:$F$243,3,FALSE)</f>
        <v>0.42436156000000003</v>
      </c>
      <c r="J1329">
        <f>VLOOKUP($C1329,'Boys CDC 0-20'!$B$2:$F$243,4,FALSE)</f>
        <v>99.599976999999996</v>
      </c>
      <c r="K1329">
        <f>VLOOKUP($C1329,'Boys CDC 0-20'!$B$2:$F$243,5,FALSE)</f>
        <v>4.0919281000000002E-2</v>
      </c>
      <c r="L1329">
        <f t="shared" si="92"/>
        <v>-2.0538504318232684</v>
      </c>
      <c r="M1329">
        <f t="shared" si="95"/>
        <v>1.9995085045565704</v>
      </c>
    </row>
    <row r="1330" spans="1:13" x14ac:dyDescent="0.3">
      <c r="A1330">
        <v>1328</v>
      </c>
      <c r="B1330">
        <f t="shared" si="93"/>
        <v>3.6358658453114305</v>
      </c>
      <c r="C1330">
        <f t="shared" si="94"/>
        <v>43.5</v>
      </c>
      <c r="D1330">
        <v>1</v>
      </c>
      <c r="E1330">
        <v>100.8207</v>
      </c>
      <c r="F1330">
        <v>3.9960000000000002E-2</v>
      </c>
      <c r="G1330">
        <v>88.370999999999995</v>
      </c>
      <c r="H1330">
        <v>91.447999999999993</v>
      </c>
      <c r="I1330">
        <f>VLOOKUP($C1330,'Boys CDC 0-20'!$B$2:$F$243,3,FALSE)</f>
        <v>0.42436156000000003</v>
      </c>
      <c r="J1330">
        <f>VLOOKUP($C1330,'Boys CDC 0-20'!$B$2:$F$243,4,FALSE)</f>
        <v>99.599976999999996</v>
      </c>
      <c r="K1330">
        <f>VLOOKUP($C1330,'Boys CDC 0-20'!$B$2:$F$243,5,FALSE)</f>
        <v>4.0919281000000002E-2</v>
      </c>
      <c r="L1330">
        <f t="shared" si="92"/>
        <v>-2.0494688341780245</v>
      </c>
      <c r="M1330">
        <f t="shared" si="95"/>
        <v>2.0208146172453159</v>
      </c>
    </row>
    <row r="1331" spans="1:13" x14ac:dyDescent="0.3">
      <c r="A1331">
        <v>1329</v>
      </c>
      <c r="B1331">
        <f t="shared" si="93"/>
        <v>3.6386036960985626</v>
      </c>
      <c r="C1331">
        <f t="shared" si="94"/>
        <v>43.5</v>
      </c>
      <c r="D1331">
        <v>1</v>
      </c>
      <c r="E1331">
        <v>100.84</v>
      </c>
      <c r="F1331">
        <v>3.9969999999999999E-2</v>
      </c>
      <c r="G1331">
        <v>88.385000000000005</v>
      </c>
      <c r="H1331">
        <v>91.462999999999994</v>
      </c>
      <c r="I1331">
        <f>VLOOKUP($C1331,'Boys CDC 0-20'!$B$2:$F$243,3,FALSE)</f>
        <v>0.42436156000000003</v>
      </c>
      <c r="J1331">
        <f>VLOOKUP($C1331,'Boys CDC 0-20'!$B$2:$F$243,4,FALSE)</f>
        <v>99.599976999999996</v>
      </c>
      <c r="K1331">
        <f>VLOOKUP($C1331,'Boys CDC 0-20'!$B$2:$F$243,5,FALSE)</f>
        <v>4.0919281000000002E-2</v>
      </c>
      <c r="L1331">
        <f t="shared" si="92"/>
        <v>-2.0456031079694177</v>
      </c>
      <c r="M1331">
        <f t="shared" si="95"/>
        <v>2.0397717720418318</v>
      </c>
    </row>
    <row r="1332" spans="1:13" x14ac:dyDescent="0.3">
      <c r="A1332">
        <v>1330</v>
      </c>
      <c r="B1332">
        <f t="shared" si="93"/>
        <v>3.6413415468856947</v>
      </c>
      <c r="C1332">
        <f t="shared" si="94"/>
        <v>43.5</v>
      </c>
      <c r="D1332">
        <v>1</v>
      </c>
      <c r="E1332">
        <v>100.8593</v>
      </c>
      <c r="F1332">
        <v>3.9969999999999999E-2</v>
      </c>
      <c r="G1332">
        <v>88.402000000000001</v>
      </c>
      <c r="H1332">
        <v>91.480999999999995</v>
      </c>
      <c r="I1332">
        <f>VLOOKUP($C1332,'Boys CDC 0-20'!$B$2:$F$243,3,FALSE)</f>
        <v>0.42436156000000003</v>
      </c>
      <c r="J1332">
        <f>VLOOKUP($C1332,'Boys CDC 0-20'!$B$2:$F$243,4,FALSE)</f>
        <v>99.599976999999996</v>
      </c>
      <c r="K1332">
        <f>VLOOKUP($C1332,'Boys CDC 0-20'!$B$2:$F$243,5,FALSE)</f>
        <v>4.0919281000000002E-2</v>
      </c>
      <c r="L1332">
        <f t="shared" si="92"/>
        <v>-2.0409647182146582</v>
      </c>
      <c r="M1332">
        <f t="shared" si="95"/>
        <v>2.0627167065751295</v>
      </c>
    </row>
    <row r="1333" spans="1:13" x14ac:dyDescent="0.3">
      <c r="A1333">
        <v>1331</v>
      </c>
      <c r="B1333">
        <f t="shared" si="93"/>
        <v>3.6440793976728267</v>
      </c>
      <c r="C1333">
        <f t="shared" si="94"/>
        <v>43.5</v>
      </c>
      <c r="D1333">
        <v>1</v>
      </c>
      <c r="E1333">
        <v>100.87860000000001</v>
      </c>
      <c r="F1333">
        <v>3.9980000000000002E-2</v>
      </c>
      <c r="G1333">
        <v>88.415000000000006</v>
      </c>
      <c r="H1333">
        <v>91.495999999999995</v>
      </c>
      <c r="I1333">
        <f>VLOOKUP($C1333,'Boys CDC 0-20'!$B$2:$F$243,3,FALSE)</f>
        <v>0.42436156000000003</v>
      </c>
      <c r="J1333">
        <f>VLOOKUP($C1333,'Boys CDC 0-20'!$B$2:$F$243,4,FALSE)</f>
        <v>99.599976999999996</v>
      </c>
      <c r="K1333">
        <f>VLOOKUP($C1333,'Boys CDC 0-20'!$B$2:$F$243,5,FALSE)</f>
        <v>4.0919281000000002E-2</v>
      </c>
      <c r="L1333">
        <f t="shared" si="92"/>
        <v>-2.0370997947213798</v>
      </c>
      <c r="M1333">
        <f t="shared" si="95"/>
        <v>2.0820021239471536</v>
      </c>
    </row>
    <row r="1334" spans="1:13" x14ac:dyDescent="0.3">
      <c r="A1334">
        <v>1332</v>
      </c>
      <c r="B1334">
        <f t="shared" si="93"/>
        <v>3.6468172484599588</v>
      </c>
      <c r="C1334">
        <f t="shared" si="94"/>
        <v>43.5</v>
      </c>
      <c r="D1334">
        <v>1</v>
      </c>
      <c r="E1334">
        <v>100.8978</v>
      </c>
      <c r="F1334">
        <v>3.9980000000000002E-2</v>
      </c>
      <c r="G1334">
        <v>88.432000000000002</v>
      </c>
      <c r="H1334">
        <v>91.513999999999996</v>
      </c>
      <c r="I1334">
        <f>VLOOKUP($C1334,'Boys CDC 0-20'!$B$2:$F$243,3,FALSE)</f>
        <v>0.42436156000000003</v>
      </c>
      <c r="J1334">
        <f>VLOOKUP($C1334,'Boys CDC 0-20'!$B$2:$F$243,4,FALSE)</f>
        <v>99.599976999999996</v>
      </c>
      <c r="K1334">
        <f>VLOOKUP($C1334,'Boys CDC 0-20'!$B$2:$F$243,5,FALSE)</f>
        <v>4.0919281000000002E-2</v>
      </c>
      <c r="L1334">
        <f t="shared" si="92"/>
        <v>-2.0324623679513079</v>
      </c>
      <c r="M1334">
        <f t="shared" si="95"/>
        <v>2.105343488265853</v>
      </c>
    </row>
    <row r="1335" spans="1:13" x14ac:dyDescent="0.3">
      <c r="A1335">
        <v>1333</v>
      </c>
      <c r="B1335">
        <f t="shared" si="93"/>
        <v>3.6495550992470909</v>
      </c>
      <c r="C1335">
        <f t="shared" si="94"/>
        <v>43.5</v>
      </c>
      <c r="D1335">
        <v>1</v>
      </c>
      <c r="E1335">
        <v>100.9171</v>
      </c>
      <c r="F1335">
        <v>3.9989999999999998E-2</v>
      </c>
      <c r="G1335">
        <v>88.445999999999998</v>
      </c>
      <c r="H1335">
        <v>91.528999999999996</v>
      </c>
      <c r="I1335">
        <f>VLOOKUP($C1335,'Boys CDC 0-20'!$B$2:$F$243,3,FALSE)</f>
        <v>0.42436156000000003</v>
      </c>
      <c r="J1335">
        <f>VLOOKUP($C1335,'Boys CDC 0-20'!$B$2:$F$243,4,FALSE)</f>
        <v>99.599976999999996</v>
      </c>
      <c r="K1335">
        <f>VLOOKUP($C1335,'Boys CDC 0-20'!$B$2:$F$243,5,FALSE)</f>
        <v>4.0919281000000002E-2</v>
      </c>
      <c r="L1335">
        <f t="shared" si="92"/>
        <v>-2.0285982467172752</v>
      </c>
      <c r="M1335">
        <f t="shared" si="95"/>
        <v>2.1249613648738968</v>
      </c>
    </row>
    <row r="1336" spans="1:13" x14ac:dyDescent="0.3">
      <c r="A1336">
        <v>1334</v>
      </c>
      <c r="B1336">
        <f t="shared" si="93"/>
        <v>3.6522929500342229</v>
      </c>
      <c r="C1336">
        <f t="shared" si="94"/>
        <v>43.5</v>
      </c>
      <c r="D1336">
        <v>1</v>
      </c>
      <c r="E1336">
        <v>100.93640000000001</v>
      </c>
      <c r="F1336">
        <v>3.9989999999999998E-2</v>
      </c>
      <c r="G1336">
        <v>88.462999999999994</v>
      </c>
      <c r="H1336">
        <v>91.546000000000006</v>
      </c>
      <c r="I1336">
        <f>VLOOKUP($C1336,'Boys CDC 0-20'!$B$2:$F$243,3,FALSE)</f>
        <v>0.42436156000000003</v>
      </c>
      <c r="J1336">
        <f>VLOOKUP($C1336,'Boys CDC 0-20'!$B$2:$F$243,4,FALSE)</f>
        <v>99.599976999999996</v>
      </c>
      <c r="K1336">
        <f>VLOOKUP($C1336,'Boys CDC 0-20'!$B$2:$F$243,5,FALSE)</f>
        <v>4.0919281000000002E-2</v>
      </c>
      <c r="L1336">
        <f t="shared" si="92"/>
        <v>-2.0242193499689249</v>
      </c>
      <c r="M1336">
        <f t="shared" si="95"/>
        <v>2.1473793744396055</v>
      </c>
    </row>
    <row r="1337" spans="1:13" x14ac:dyDescent="0.3">
      <c r="A1337">
        <v>1335</v>
      </c>
      <c r="B1337">
        <f t="shared" si="93"/>
        <v>3.6550308008213555</v>
      </c>
      <c r="C1337">
        <f t="shared" si="94"/>
        <v>43.5</v>
      </c>
      <c r="D1337">
        <v>1</v>
      </c>
      <c r="E1337">
        <v>100.9556</v>
      </c>
      <c r="F1337">
        <v>0.04</v>
      </c>
      <c r="G1337">
        <v>88.477000000000004</v>
      </c>
      <c r="H1337">
        <v>91.561000000000007</v>
      </c>
      <c r="I1337">
        <f>VLOOKUP($C1337,'Boys CDC 0-20'!$B$2:$F$243,3,FALSE)</f>
        <v>0.42436156000000003</v>
      </c>
      <c r="J1337">
        <f>VLOOKUP($C1337,'Boys CDC 0-20'!$B$2:$F$243,4,FALSE)</f>
        <v>99.599976999999996</v>
      </c>
      <c r="K1337">
        <f>VLOOKUP($C1337,'Boys CDC 0-20'!$B$2:$F$243,5,FALSE)</f>
        <v>4.0919281000000002E-2</v>
      </c>
      <c r="L1337">
        <f t="shared" si="92"/>
        <v>-2.0203560062480967</v>
      </c>
      <c r="M1337">
        <f t="shared" si="95"/>
        <v>2.1673236648042815</v>
      </c>
    </row>
    <row r="1338" spans="1:13" x14ac:dyDescent="0.3">
      <c r="A1338">
        <v>1336</v>
      </c>
      <c r="B1338">
        <f t="shared" si="93"/>
        <v>3.6577686516084875</v>
      </c>
      <c r="C1338">
        <f t="shared" si="94"/>
        <v>43.5</v>
      </c>
      <c r="D1338">
        <v>1</v>
      </c>
      <c r="E1338">
        <v>100.97490000000001</v>
      </c>
      <c r="F1338">
        <v>0.04</v>
      </c>
      <c r="G1338">
        <v>88.492999999999995</v>
      </c>
      <c r="H1338">
        <v>91.578999999999994</v>
      </c>
      <c r="I1338">
        <f>VLOOKUP($C1338,'Boys CDC 0-20'!$B$2:$F$243,3,FALSE)</f>
        <v>0.42436156000000003</v>
      </c>
      <c r="J1338">
        <f>VLOOKUP($C1338,'Boys CDC 0-20'!$B$2:$F$243,4,FALSE)</f>
        <v>99.599976999999996</v>
      </c>
      <c r="K1338">
        <f>VLOOKUP($C1338,'Boys CDC 0-20'!$B$2:$F$243,5,FALSE)</f>
        <v>4.0919281000000002E-2</v>
      </c>
      <c r="L1338">
        <f t="shared" si="92"/>
        <v>-2.0157204746665811</v>
      </c>
      <c r="M1338">
        <f t="shared" si="95"/>
        <v>2.1914606691934031</v>
      </c>
    </row>
    <row r="1339" spans="1:13" x14ac:dyDescent="0.3">
      <c r="A1339">
        <v>1337</v>
      </c>
      <c r="B1339">
        <f t="shared" si="93"/>
        <v>3.6605065023956196</v>
      </c>
      <c r="C1339">
        <f t="shared" si="94"/>
        <v>43.5</v>
      </c>
      <c r="D1339">
        <v>1</v>
      </c>
      <c r="E1339">
        <v>100.9941</v>
      </c>
      <c r="F1339">
        <v>4.0009999999999997E-2</v>
      </c>
      <c r="G1339">
        <v>88.507000000000005</v>
      </c>
      <c r="H1339">
        <v>91.593999999999994</v>
      </c>
      <c r="I1339">
        <f>VLOOKUP($C1339,'Boys CDC 0-20'!$B$2:$F$243,3,FALSE)</f>
        <v>0.42436156000000003</v>
      </c>
      <c r="J1339">
        <f>VLOOKUP($C1339,'Boys CDC 0-20'!$B$2:$F$243,4,FALSE)</f>
        <v>99.599976999999996</v>
      </c>
      <c r="K1339">
        <f>VLOOKUP($C1339,'Boys CDC 0-20'!$B$2:$F$243,5,FALSE)</f>
        <v>4.0919281000000002E-2</v>
      </c>
      <c r="L1339">
        <f t="shared" si="92"/>
        <v>-2.0118579323078922</v>
      </c>
      <c r="M1339">
        <f t="shared" si="95"/>
        <v>2.2117457500537556</v>
      </c>
    </row>
    <row r="1340" spans="1:13" x14ac:dyDescent="0.3">
      <c r="A1340">
        <v>1338</v>
      </c>
      <c r="B1340">
        <f t="shared" si="93"/>
        <v>3.6632443531827517</v>
      </c>
      <c r="C1340">
        <f t="shared" si="94"/>
        <v>43.5</v>
      </c>
      <c r="D1340">
        <v>1</v>
      </c>
      <c r="E1340">
        <v>101.0134</v>
      </c>
      <c r="F1340">
        <v>4.0009999999999997E-2</v>
      </c>
      <c r="G1340">
        <v>88.524000000000001</v>
      </c>
      <c r="H1340">
        <v>91.611000000000004</v>
      </c>
      <c r="I1340">
        <f>VLOOKUP($C1340,'Boys CDC 0-20'!$B$2:$F$243,3,FALSE)</f>
        <v>0.42436156000000003</v>
      </c>
      <c r="J1340">
        <f>VLOOKUP($C1340,'Boys CDC 0-20'!$B$2:$F$243,4,FALSE)</f>
        <v>99.599976999999996</v>
      </c>
      <c r="K1340">
        <f>VLOOKUP($C1340,'Boys CDC 0-20'!$B$2:$F$243,5,FALSE)</f>
        <v>4.0919281000000002E-2</v>
      </c>
      <c r="L1340">
        <f t="shared" si="92"/>
        <v>-2.0074808244589919</v>
      </c>
      <c r="M1340">
        <f t="shared" si="95"/>
        <v>2.2349245200006389</v>
      </c>
    </row>
    <row r="1341" spans="1:13" x14ac:dyDescent="0.3">
      <c r="A1341">
        <v>1339</v>
      </c>
      <c r="B1341">
        <f t="shared" si="93"/>
        <v>3.6659822039698837</v>
      </c>
      <c r="C1341">
        <f t="shared" si="94"/>
        <v>43.5</v>
      </c>
      <c r="D1341">
        <v>1</v>
      </c>
      <c r="E1341">
        <v>101.0326</v>
      </c>
      <c r="F1341">
        <v>4.002E-2</v>
      </c>
      <c r="G1341">
        <v>88.537999999999997</v>
      </c>
      <c r="H1341">
        <v>91.626000000000005</v>
      </c>
      <c r="I1341">
        <f>VLOOKUP($C1341,'Boys CDC 0-20'!$B$2:$F$243,3,FALSE)</f>
        <v>0.42436156000000003</v>
      </c>
      <c r="J1341">
        <f>VLOOKUP($C1341,'Boys CDC 0-20'!$B$2:$F$243,4,FALSE)</f>
        <v>99.599976999999996</v>
      </c>
      <c r="K1341">
        <f>VLOOKUP($C1341,'Boys CDC 0-20'!$B$2:$F$243,5,FALSE)</f>
        <v>4.0919281000000002E-2</v>
      </c>
      <c r="L1341">
        <f t="shared" si="92"/>
        <v>-2.0036190587443787</v>
      </c>
      <c r="M1341">
        <f t="shared" si="95"/>
        <v>2.2555441341201976</v>
      </c>
    </row>
    <row r="1342" spans="1:13" x14ac:dyDescent="0.3">
      <c r="A1342">
        <v>1340</v>
      </c>
      <c r="B1342">
        <f t="shared" si="93"/>
        <v>3.6687200547570158</v>
      </c>
      <c r="C1342">
        <f t="shared" si="94"/>
        <v>44.5</v>
      </c>
      <c r="D1342">
        <v>1</v>
      </c>
      <c r="E1342">
        <v>101.0518</v>
      </c>
      <c r="F1342">
        <v>4.002E-2</v>
      </c>
      <c r="G1342">
        <v>88.555000000000007</v>
      </c>
      <c r="H1342">
        <v>91.644000000000005</v>
      </c>
      <c r="I1342">
        <f>VLOOKUP($C1342,'Boys CDC 0-20'!$B$2:$F$243,3,FALSE)</f>
        <v>0.51635310800000001</v>
      </c>
      <c r="J1342">
        <f>VLOOKUP($C1342,'Boys CDC 0-20'!$B$2:$F$243,4,FALSE)</f>
        <v>100.19176400000001</v>
      </c>
      <c r="K1342">
        <f>VLOOKUP($C1342,'Boys CDC 0-20'!$B$2:$F$243,5,FALSE)</f>
        <v>4.0995523999999998E-2</v>
      </c>
      <c r="L1342">
        <f t="shared" si="92"/>
        <v>-2.1259050832245725</v>
      </c>
      <c r="M1342">
        <f t="shared" si="95"/>
        <v>1.6755581779325568</v>
      </c>
    </row>
    <row r="1343" spans="1:13" x14ac:dyDescent="0.3">
      <c r="A1343">
        <v>1341</v>
      </c>
      <c r="B1343">
        <f t="shared" si="93"/>
        <v>3.6714579055441479</v>
      </c>
      <c r="C1343">
        <f t="shared" si="94"/>
        <v>44.5</v>
      </c>
      <c r="D1343">
        <v>1</v>
      </c>
      <c r="E1343">
        <v>101.071</v>
      </c>
      <c r="F1343">
        <v>4.0030000000000003E-2</v>
      </c>
      <c r="G1343">
        <v>88.567999999999998</v>
      </c>
      <c r="H1343">
        <v>91.659000000000006</v>
      </c>
      <c r="I1343">
        <f>VLOOKUP($C1343,'Boys CDC 0-20'!$B$2:$F$243,3,FALSE)</f>
        <v>0.51635310800000001</v>
      </c>
      <c r="J1343">
        <f>VLOOKUP($C1343,'Boys CDC 0-20'!$B$2:$F$243,4,FALSE)</f>
        <v>100.19176400000001</v>
      </c>
      <c r="K1343">
        <f>VLOOKUP($C1343,'Boys CDC 0-20'!$B$2:$F$243,5,FALSE)</f>
        <v>4.0995523999999998E-2</v>
      </c>
      <c r="L1343">
        <f t="shared" si="92"/>
        <v>-2.1220923512573346</v>
      </c>
      <c r="M1343">
        <f t="shared" si="95"/>
        <v>1.6914991792319451</v>
      </c>
    </row>
    <row r="1344" spans="1:13" x14ac:dyDescent="0.3">
      <c r="A1344">
        <v>1342</v>
      </c>
      <c r="B1344">
        <f t="shared" si="93"/>
        <v>3.6741957563312799</v>
      </c>
      <c r="C1344">
        <f t="shared" si="94"/>
        <v>44.5</v>
      </c>
      <c r="D1344">
        <v>1</v>
      </c>
      <c r="E1344">
        <v>101.0902</v>
      </c>
      <c r="F1344">
        <v>4.0030000000000003E-2</v>
      </c>
      <c r="G1344">
        <v>88.584999999999994</v>
      </c>
      <c r="H1344">
        <v>91.676000000000002</v>
      </c>
      <c r="I1344">
        <f>VLOOKUP($C1344,'Boys CDC 0-20'!$B$2:$F$243,3,FALSE)</f>
        <v>0.51635310800000001</v>
      </c>
      <c r="J1344">
        <f>VLOOKUP($C1344,'Boys CDC 0-20'!$B$2:$F$243,4,FALSE)</f>
        <v>100.19176400000001</v>
      </c>
      <c r="K1344">
        <f>VLOOKUP($C1344,'Boys CDC 0-20'!$B$2:$F$243,5,FALSE)</f>
        <v>4.0995523999999998E-2</v>
      </c>
      <c r="L1344">
        <f t="shared" si="92"/>
        <v>-2.1177716198198251</v>
      </c>
      <c r="M1344">
        <f t="shared" si="95"/>
        <v>1.709720698285663</v>
      </c>
    </row>
    <row r="1345" spans="1:13" x14ac:dyDescent="0.3">
      <c r="A1345">
        <v>1343</v>
      </c>
      <c r="B1345">
        <f t="shared" si="93"/>
        <v>3.676933607118412</v>
      </c>
      <c r="C1345">
        <f t="shared" si="94"/>
        <v>44.5</v>
      </c>
      <c r="D1345">
        <v>1</v>
      </c>
      <c r="E1345">
        <v>101.10939999999999</v>
      </c>
      <c r="F1345">
        <v>4.0039999999999999E-2</v>
      </c>
      <c r="G1345">
        <v>88.599000000000004</v>
      </c>
      <c r="H1345">
        <v>91.691000000000003</v>
      </c>
      <c r="I1345">
        <f>VLOOKUP($C1345,'Boys CDC 0-20'!$B$2:$F$243,3,FALSE)</f>
        <v>0.51635310800000001</v>
      </c>
      <c r="J1345">
        <f>VLOOKUP($C1345,'Boys CDC 0-20'!$B$2:$F$243,4,FALSE)</f>
        <v>100.19176400000001</v>
      </c>
      <c r="K1345">
        <f>VLOOKUP($C1345,'Boys CDC 0-20'!$B$2:$F$243,5,FALSE)</f>
        <v>4.0995523999999998E-2</v>
      </c>
      <c r="L1345">
        <f t="shared" si="92"/>
        <v>-2.1139595315216111</v>
      </c>
      <c r="M1345">
        <f t="shared" si="95"/>
        <v>1.7259361944702063</v>
      </c>
    </row>
    <row r="1346" spans="1:13" x14ac:dyDescent="0.3">
      <c r="A1346">
        <v>1344</v>
      </c>
      <c r="B1346">
        <f t="shared" si="93"/>
        <v>3.6796714579055441</v>
      </c>
      <c r="C1346">
        <f t="shared" si="94"/>
        <v>44.5</v>
      </c>
      <c r="D1346">
        <v>1</v>
      </c>
      <c r="E1346">
        <v>101.12860000000001</v>
      </c>
      <c r="F1346">
        <v>4.0039999999999999E-2</v>
      </c>
      <c r="G1346">
        <v>88.616</v>
      </c>
      <c r="H1346">
        <v>91.709000000000003</v>
      </c>
      <c r="I1346">
        <f>VLOOKUP($C1346,'Boys CDC 0-20'!$B$2:$F$243,3,FALSE)</f>
        <v>0.51635310800000001</v>
      </c>
      <c r="J1346">
        <f>VLOOKUP($C1346,'Boys CDC 0-20'!$B$2:$F$243,4,FALSE)</f>
        <v>100.19176400000001</v>
      </c>
      <c r="K1346">
        <f>VLOOKUP($C1346,'Boys CDC 0-20'!$B$2:$F$243,5,FALSE)</f>
        <v>4.0995523999999998E-2</v>
      </c>
      <c r="L1346">
        <f t="shared" ref="L1346:L1409" si="96">(((H1346/J1346)^I1346)-1)/(I1346*K1346)</f>
        <v>-2.1093854236760867</v>
      </c>
      <c r="M1346">
        <f t="shared" si="95"/>
        <v>1.7455663320185666</v>
      </c>
    </row>
    <row r="1347" spans="1:13" x14ac:dyDescent="0.3">
      <c r="A1347">
        <v>1345</v>
      </c>
      <c r="B1347">
        <f t="shared" ref="B1347:B1410" si="97">A1347/365.25</f>
        <v>3.6824093086926761</v>
      </c>
      <c r="C1347">
        <f t="shared" ref="C1347:C1410" si="98">IF(B1347=0,0,INT(B1347*12)+0.5)</f>
        <v>44.5</v>
      </c>
      <c r="D1347">
        <v>1</v>
      </c>
      <c r="E1347">
        <v>101.1477</v>
      </c>
      <c r="F1347">
        <v>4.0039999999999999E-2</v>
      </c>
      <c r="G1347">
        <v>88.632000000000005</v>
      </c>
      <c r="H1347">
        <v>91.725999999999999</v>
      </c>
      <c r="I1347">
        <f>VLOOKUP($C1347,'Boys CDC 0-20'!$B$2:$F$243,3,FALSE)</f>
        <v>0.51635310800000001</v>
      </c>
      <c r="J1347">
        <f>VLOOKUP($C1347,'Boys CDC 0-20'!$B$2:$F$243,4,FALSE)</f>
        <v>100.19176400000001</v>
      </c>
      <c r="K1347">
        <f>VLOOKUP($C1347,'Boys CDC 0-20'!$B$2:$F$243,5,FALSE)</f>
        <v>4.0995523999999998E-2</v>
      </c>
      <c r="L1347">
        <f t="shared" si="96"/>
        <v>-2.1050658316081292</v>
      </c>
      <c r="M1347">
        <f t="shared" ref="M1347:M1410" si="99">(_xlfn.NORM.S.DIST(L1347,TRUE))*100</f>
        <v>1.7642788998322487</v>
      </c>
    </row>
    <row r="1348" spans="1:13" x14ac:dyDescent="0.3">
      <c r="A1348">
        <v>1346</v>
      </c>
      <c r="B1348">
        <f t="shared" si="97"/>
        <v>3.6851471594798082</v>
      </c>
      <c r="C1348">
        <f t="shared" si="98"/>
        <v>44.5</v>
      </c>
      <c r="D1348">
        <v>1</v>
      </c>
      <c r="E1348">
        <v>101.1669</v>
      </c>
      <c r="F1348">
        <v>4.0050000000000002E-2</v>
      </c>
      <c r="G1348">
        <v>88.646000000000001</v>
      </c>
      <c r="H1348">
        <v>91.741</v>
      </c>
      <c r="I1348">
        <f>VLOOKUP($C1348,'Boys CDC 0-20'!$B$2:$F$243,3,FALSE)</f>
        <v>0.51635310800000001</v>
      </c>
      <c r="J1348">
        <f>VLOOKUP($C1348,'Boys CDC 0-20'!$B$2:$F$243,4,FALSE)</f>
        <v>100.19176400000001</v>
      </c>
      <c r="K1348">
        <f>VLOOKUP($C1348,'Boys CDC 0-20'!$B$2:$F$243,5,FALSE)</f>
        <v>4.0995523999999998E-2</v>
      </c>
      <c r="L1348">
        <f t="shared" si="96"/>
        <v>-2.1012547483757764</v>
      </c>
      <c r="M1348">
        <f t="shared" si="99"/>
        <v>1.7809304877692687</v>
      </c>
    </row>
    <row r="1349" spans="1:13" x14ac:dyDescent="0.3">
      <c r="A1349">
        <v>1347</v>
      </c>
      <c r="B1349">
        <f t="shared" si="97"/>
        <v>3.6878850102669403</v>
      </c>
      <c r="C1349">
        <f t="shared" si="98"/>
        <v>44.5</v>
      </c>
      <c r="D1349">
        <v>1</v>
      </c>
      <c r="E1349">
        <v>101.1861</v>
      </c>
      <c r="F1349">
        <v>4.0050000000000002E-2</v>
      </c>
      <c r="G1349">
        <v>88.662999999999997</v>
      </c>
      <c r="H1349">
        <v>91.759</v>
      </c>
      <c r="I1349">
        <f>VLOOKUP($C1349,'Boys CDC 0-20'!$B$2:$F$243,3,FALSE)</f>
        <v>0.51635310800000001</v>
      </c>
      <c r="J1349">
        <f>VLOOKUP($C1349,'Boys CDC 0-20'!$B$2:$F$243,4,FALSE)</f>
        <v>100.19176400000001</v>
      </c>
      <c r="K1349">
        <f>VLOOKUP($C1349,'Boys CDC 0-20'!$B$2:$F$243,5,FALSE)</f>
        <v>4.0995523999999998E-2</v>
      </c>
      <c r="L1349">
        <f t="shared" si="96"/>
        <v>-2.0966818462874151</v>
      </c>
      <c r="M1349">
        <f t="shared" si="99"/>
        <v>1.8010874288020224</v>
      </c>
    </row>
    <row r="1350" spans="1:13" x14ac:dyDescent="0.3">
      <c r="A1350">
        <v>1348</v>
      </c>
      <c r="B1350">
        <f t="shared" si="97"/>
        <v>3.6906228610540723</v>
      </c>
      <c r="C1350">
        <f t="shared" si="98"/>
        <v>44.5</v>
      </c>
      <c r="D1350">
        <v>1</v>
      </c>
      <c r="E1350">
        <v>101.2052</v>
      </c>
      <c r="F1350">
        <v>4.0059999999999998E-2</v>
      </c>
      <c r="G1350">
        <v>88.677000000000007</v>
      </c>
      <c r="H1350">
        <v>91.774000000000001</v>
      </c>
      <c r="I1350">
        <f>VLOOKUP($C1350,'Boys CDC 0-20'!$B$2:$F$243,3,FALSE)</f>
        <v>0.51635310800000001</v>
      </c>
      <c r="J1350">
        <f>VLOOKUP($C1350,'Boys CDC 0-20'!$B$2:$F$243,4,FALSE)</f>
        <v>100.19176400000001</v>
      </c>
      <c r="K1350">
        <f>VLOOKUP($C1350,'Boys CDC 0-20'!$B$2:$F$243,5,FALSE)</f>
        <v>4.0995523999999998E-2</v>
      </c>
      <c r="L1350">
        <f t="shared" si="96"/>
        <v>-2.0928714259534087</v>
      </c>
      <c r="M1350">
        <f t="shared" si="99"/>
        <v>1.8180316803026453</v>
      </c>
    </row>
    <row r="1351" spans="1:13" x14ac:dyDescent="0.3">
      <c r="A1351">
        <v>1349</v>
      </c>
      <c r="B1351">
        <f t="shared" si="97"/>
        <v>3.6933607118412048</v>
      </c>
      <c r="C1351">
        <f t="shared" si="98"/>
        <v>44.5</v>
      </c>
      <c r="D1351">
        <v>1</v>
      </c>
      <c r="E1351">
        <v>101.2244</v>
      </c>
      <c r="F1351">
        <v>4.0059999999999998E-2</v>
      </c>
      <c r="G1351">
        <v>88.692999999999998</v>
      </c>
      <c r="H1351">
        <v>91.790999999999997</v>
      </c>
      <c r="I1351">
        <f>VLOOKUP($C1351,'Boys CDC 0-20'!$B$2:$F$243,3,FALSE)</f>
        <v>0.51635310800000001</v>
      </c>
      <c r="J1351">
        <f>VLOOKUP($C1351,'Boys CDC 0-20'!$B$2:$F$243,4,FALSE)</f>
        <v>100.19176400000001</v>
      </c>
      <c r="K1351">
        <f>VLOOKUP($C1351,'Boys CDC 0-20'!$B$2:$F$243,5,FALSE)</f>
        <v>4.0995523999999998E-2</v>
      </c>
      <c r="L1351">
        <f t="shared" si="96"/>
        <v>-2.0885533136889096</v>
      </c>
      <c r="M1351">
        <f t="shared" si="99"/>
        <v>1.8373975746600897</v>
      </c>
    </row>
    <row r="1352" spans="1:13" x14ac:dyDescent="0.3">
      <c r="A1352">
        <v>1350</v>
      </c>
      <c r="B1352">
        <f t="shared" si="97"/>
        <v>3.6960985626283369</v>
      </c>
      <c r="C1352">
        <f t="shared" si="98"/>
        <v>44.5</v>
      </c>
      <c r="D1352">
        <v>1</v>
      </c>
      <c r="E1352">
        <v>101.2435</v>
      </c>
      <c r="F1352">
        <v>4.0070000000000001E-2</v>
      </c>
      <c r="G1352">
        <v>88.706999999999994</v>
      </c>
      <c r="H1352">
        <v>91.805999999999997</v>
      </c>
      <c r="I1352">
        <f>VLOOKUP($C1352,'Boys CDC 0-20'!$B$2:$F$243,3,FALSE)</f>
        <v>0.51635310800000001</v>
      </c>
      <c r="J1352">
        <f>VLOOKUP($C1352,'Boys CDC 0-20'!$B$2:$F$243,4,FALSE)</f>
        <v>100.19176400000001</v>
      </c>
      <c r="K1352">
        <f>VLOOKUP($C1352,'Boys CDC 0-20'!$B$2:$F$243,5,FALSE)</f>
        <v>4.0995523999999998E-2</v>
      </c>
      <c r="L1352">
        <f t="shared" si="96"/>
        <v>-2.0847435358277457</v>
      </c>
      <c r="M1352">
        <f t="shared" si="99"/>
        <v>1.854629326862713</v>
      </c>
    </row>
    <row r="1353" spans="1:13" x14ac:dyDescent="0.3">
      <c r="A1353">
        <v>1351</v>
      </c>
      <c r="B1353">
        <f t="shared" si="97"/>
        <v>3.698836413415469</v>
      </c>
      <c r="C1353">
        <f t="shared" si="98"/>
        <v>44.5</v>
      </c>
      <c r="D1353">
        <v>1</v>
      </c>
      <c r="E1353">
        <v>101.26260000000001</v>
      </c>
      <c r="F1353">
        <v>4.0070000000000001E-2</v>
      </c>
      <c r="G1353">
        <v>88.724000000000004</v>
      </c>
      <c r="H1353">
        <v>91.822999999999993</v>
      </c>
      <c r="I1353">
        <f>VLOOKUP($C1353,'Boys CDC 0-20'!$B$2:$F$243,3,FALSE)</f>
        <v>0.51635310800000001</v>
      </c>
      <c r="J1353">
        <f>VLOOKUP($C1353,'Boys CDC 0-20'!$B$2:$F$243,4,FALSE)</f>
        <v>100.19176400000001</v>
      </c>
      <c r="K1353">
        <f>VLOOKUP($C1353,'Boys CDC 0-20'!$B$2:$F$243,5,FALSE)</f>
        <v>4.0995523999999998E-2</v>
      </c>
      <c r="L1353">
        <f t="shared" si="96"/>
        <v>-2.0804261515108529</v>
      </c>
      <c r="M1353">
        <f t="shared" si="99"/>
        <v>1.8743231327778016</v>
      </c>
    </row>
    <row r="1354" spans="1:13" x14ac:dyDescent="0.3">
      <c r="A1354">
        <v>1352</v>
      </c>
      <c r="B1354">
        <f t="shared" si="97"/>
        <v>3.7015742642026011</v>
      </c>
      <c r="C1354">
        <f t="shared" si="98"/>
        <v>44.5</v>
      </c>
      <c r="D1354">
        <v>1</v>
      </c>
      <c r="E1354">
        <v>101.2817</v>
      </c>
      <c r="F1354">
        <v>4.0079999999999998E-2</v>
      </c>
      <c r="G1354">
        <v>88.736999999999995</v>
      </c>
      <c r="H1354">
        <v>91.837999999999994</v>
      </c>
      <c r="I1354">
        <f>VLOOKUP($C1354,'Boys CDC 0-20'!$B$2:$F$243,3,FALSE)</f>
        <v>0.51635310800000001</v>
      </c>
      <c r="J1354">
        <f>VLOOKUP($C1354,'Boys CDC 0-20'!$B$2:$F$243,4,FALSE)</f>
        <v>100.19176400000001</v>
      </c>
      <c r="K1354">
        <f>VLOOKUP($C1354,'Boys CDC 0-20'!$B$2:$F$243,5,FALSE)</f>
        <v>4.0995523999999998E-2</v>
      </c>
      <c r="L1354">
        <f t="shared" si="96"/>
        <v>-2.0766170157903376</v>
      </c>
      <c r="M1354">
        <f t="shared" si="99"/>
        <v>1.8918460572170726</v>
      </c>
    </row>
    <row r="1355" spans="1:13" x14ac:dyDescent="0.3">
      <c r="A1355">
        <v>1353</v>
      </c>
      <c r="B1355">
        <f t="shared" si="97"/>
        <v>3.7043121149897331</v>
      </c>
      <c r="C1355">
        <f t="shared" si="98"/>
        <v>44.5</v>
      </c>
      <c r="D1355">
        <v>1</v>
      </c>
      <c r="E1355">
        <v>101.3008</v>
      </c>
      <c r="F1355">
        <v>4.0079999999999998E-2</v>
      </c>
      <c r="G1355">
        <v>88.754000000000005</v>
      </c>
      <c r="H1355">
        <v>91.855999999999995</v>
      </c>
      <c r="I1355">
        <f>VLOOKUP($C1355,'Boys CDC 0-20'!$B$2:$F$243,3,FALSE)</f>
        <v>0.51635310800000001</v>
      </c>
      <c r="J1355">
        <f>VLOOKUP($C1355,'Boys CDC 0-20'!$B$2:$F$243,4,FALSE)</f>
        <v>100.19176400000001</v>
      </c>
      <c r="K1355">
        <f>VLOOKUP($C1355,'Boys CDC 0-20'!$B$2:$F$243,5,FALSE)</f>
        <v>4.0995523999999998E-2</v>
      </c>
      <c r="L1355">
        <f t="shared" si="96"/>
        <v>-2.072046450092992</v>
      </c>
      <c r="M1355">
        <f t="shared" si="99"/>
        <v>1.9130554776012343</v>
      </c>
    </row>
    <row r="1356" spans="1:13" x14ac:dyDescent="0.3">
      <c r="A1356">
        <v>1354</v>
      </c>
      <c r="B1356">
        <f t="shared" si="97"/>
        <v>3.7070499657768652</v>
      </c>
      <c r="C1356">
        <f t="shared" si="98"/>
        <v>44.5</v>
      </c>
      <c r="D1356">
        <v>1</v>
      </c>
      <c r="E1356">
        <v>101.32</v>
      </c>
      <c r="F1356">
        <v>4.0090000000000001E-2</v>
      </c>
      <c r="G1356">
        <v>88.768000000000001</v>
      </c>
      <c r="H1356">
        <v>91.870999999999995</v>
      </c>
      <c r="I1356">
        <f>VLOOKUP($C1356,'Boys CDC 0-20'!$B$2:$F$243,3,FALSE)</f>
        <v>0.51635310800000001</v>
      </c>
      <c r="J1356">
        <f>VLOOKUP($C1356,'Boys CDC 0-20'!$B$2:$F$243,4,FALSE)</f>
        <v>100.19176400000001</v>
      </c>
      <c r="K1356">
        <f>VLOOKUP($C1356,'Boys CDC 0-20'!$B$2:$F$243,5,FALSE)</f>
        <v>4.0995523999999998E-2</v>
      </c>
      <c r="L1356">
        <f t="shared" si="96"/>
        <v>-2.0682379762323948</v>
      </c>
      <c r="M1356">
        <f t="shared" si="99"/>
        <v>1.9308825423564449</v>
      </c>
    </row>
    <row r="1357" spans="1:13" x14ac:dyDescent="0.3">
      <c r="A1357">
        <v>1355</v>
      </c>
      <c r="B1357">
        <f t="shared" si="97"/>
        <v>3.7097878165639973</v>
      </c>
      <c r="C1357">
        <f t="shared" si="98"/>
        <v>44.5</v>
      </c>
      <c r="D1357">
        <v>1</v>
      </c>
      <c r="E1357">
        <v>101.339</v>
      </c>
      <c r="F1357">
        <v>4.0090000000000001E-2</v>
      </c>
      <c r="G1357">
        <v>88.784000000000006</v>
      </c>
      <c r="H1357">
        <v>91.888000000000005</v>
      </c>
      <c r="I1357">
        <f>VLOOKUP($C1357,'Boys CDC 0-20'!$B$2:$F$243,3,FALSE)</f>
        <v>0.51635310800000001</v>
      </c>
      <c r="J1357">
        <f>VLOOKUP($C1357,'Boys CDC 0-20'!$B$2:$F$243,4,FALSE)</f>
        <v>100.19176400000001</v>
      </c>
      <c r="K1357">
        <f>VLOOKUP($C1357,'Boys CDC 0-20'!$B$2:$F$243,5,FALSE)</f>
        <v>4.0995523999999998E-2</v>
      </c>
      <c r="L1357">
        <f t="shared" si="96"/>
        <v>-2.063922069400868</v>
      </c>
      <c r="M1357">
        <f t="shared" si="99"/>
        <v>1.9512552943157446</v>
      </c>
    </row>
    <row r="1358" spans="1:13" x14ac:dyDescent="0.3">
      <c r="A1358">
        <v>1356</v>
      </c>
      <c r="B1358">
        <f t="shared" si="97"/>
        <v>3.7125256673511293</v>
      </c>
      <c r="C1358">
        <f t="shared" si="98"/>
        <v>44.5</v>
      </c>
      <c r="D1358">
        <v>1</v>
      </c>
      <c r="E1358">
        <v>101.35809999999999</v>
      </c>
      <c r="F1358">
        <v>4.0099999999999997E-2</v>
      </c>
      <c r="G1358">
        <v>88.798000000000002</v>
      </c>
      <c r="H1358">
        <v>91.903000000000006</v>
      </c>
      <c r="I1358">
        <f>VLOOKUP($C1358,'Boys CDC 0-20'!$B$2:$F$243,3,FALSE)</f>
        <v>0.51635310800000001</v>
      </c>
      <c r="J1358">
        <f>VLOOKUP($C1358,'Boys CDC 0-20'!$B$2:$F$243,4,FALSE)</f>
        <v>100.19176400000001</v>
      </c>
      <c r="K1358">
        <f>VLOOKUP($C1358,'Boys CDC 0-20'!$B$2:$F$243,5,FALSE)</f>
        <v>4.0995523999999998E-2</v>
      </c>
      <c r="L1358">
        <f t="shared" si="96"/>
        <v>-2.0601142370070495</v>
      </c>
      <c r="M1358">
        <f t="shared" si="99"/>
        <v>1.9693810571468202</v>
      </c>
    </row>
    <row r="1359" spans="1:13" x14ac:dyDescent="0.3">
      <c r="A1359">
        <v>1357</v>
      </c>
      <c r="B1359">
        <f t="shared" si="97"/>
        <v>3.7152635181382614</v>
      </c>
      <c r="C1359">
        <f t="shared" si="98"/>
        <v>44.5</v>
      </c>
      <c r="D1359">
        <v>1</v>
      </c>
      <c r="E1359">
        <v>101.3772</v>
      </c>
      <c r="F1359">
        <v>4.0099999999999997E-2</v>
      </c>
      <c r="G1359">
        <v>88.814999999999998</v>
      </c>
      <c r="H1359">
        <v>91.92</v>
      </c>
      <c r="I1359">
        <f>VLOOKUP($C1359,'Boys CDC 0-20'!$B$2:$F$243,3,FALSE)</f>
        <v>0.51635310800000001</v>
      </c>
      <c r="J1359">
        <f>VLOOKUP($C1359,'Boys CDC 0-20'!$B$2:$F$243,4,FALSE)</f>
        <v>100.19176400000001</v>
      </c>
      <c r="K1359">
        <f>VLOOKUP($C1359,'Boys CDC 0-20'!$B$2:$F$243,5,FALSE)</f>
        <v>4.0995523999999998E-2</v>
      </c>
      <c r="L1359">
        <f t="shared" si="96"/>
        <v>-2.055799056983413</v>
      </c>
      <c r="M1359">
        <f t="shared" si="99"/>
        <v>1.9900944487092935</v>
      </c>
    </row>
    <row r="1360" spans="1:13" x14ac:dyDescent="0.3">
      <c r="A1360">
        <v>1358</v>
      </c>
      <c r="B1360">
        <f t="shared" si="97"/>
        <v>3.7180013689253935</v>
      </c>
      <c r="C1360">
        <f t="shared" si="98"/>
        <v>44.5</v>
      </c>
      <c r="D1360">
        <v>1</v>
      </c>
      <c r="E1360">
        <v>101.3963</v>
      </c>
      <c r="F1360">
        <v>4.011E-2</v>
      </c>
      <c r="G1360">
        <v>88.828000000000003</v>
      </c>
      <c r="H1360">
        <v>91.935000000000002</v>
      </c>
      <c r="I1360">
        <f>VLOOKUP($C1360,'Boys CDC 0-20'!$B$2:$F$243,3,FALSE)</f>
        <v>0.51635310800000001</v>
      </c>
      <c r="J1360">
        <f>VLOOKUP($C1360,'Boys CDC 0-20'!$B$2:$F$243,4,FALSE)</f>
        <v>100.19176400000001</v>
      </c>
      <c r="K1360">
        <f>VLOOKUP($C1360,'Boys CDC 0-20'!$B$2:$F$243,5,FALSE)</f>
        <v>4.0995523999999998E-2</v>
      </c>
      <c r="L1360">
        <f t="shared" si="96"/>
        <v>-2.0519918657250451</v>
      </c>
      <c r="M1360">
        <f t="shared" si="99"/>
        <v>2.0085226473855253</v>
      </c>
    </row>
    <row r="1361" spans="1:13" x14ac:dyDescent="0.3">
      <c r="A1361">
        <v>1359</v>
      </c>
      <c r="B1361">
        <f t="shared" si="97"/>
        <v>3.7207392197125255</v>
      </c>
      <c r="C1361">
        <f t="shared" si="98"/>
        <v>44.5</v>
      </c>
      <c r="D1361">
        <v>1</v>
      </c>
      <c r="E1361">
        <v>101.4153</v>
      </c>
      <c r="F1361">
        <v>4.011E-2</v>
      </c>
      <c r="G1361">
        <v>88.844999999999999</v>
      </c>
      <c r="H1361">
        <v>91.951999999999998</v>
      </c>
      <c r="I1361">
        <f>VLOOKUP($C1361,'Boys CDC 0-20'!$B$2:$F$243,3,FALSE)</f>
        <v>0.51635310800000001</v>
      </c>
      <c r="J1361">
        <f>VLOOKUP($C1361,'Boys CDC 0-20'!$B$2:$F$243,4,FALSE)</f>
        <v>100.19176400000001</v>
      </c>
      <c r="K1361">
        <f>VLOOKUP($C1361,'Boys CDC 0-20'!$B$2:$F$243,5,FALSE)</f>
        <v>4.0995523999999998E-2</v>
      </c>
      <c r="L1361">
        <f t="shared" si="96"/>
        <v>-2.0476774121339609</v>
      </c>
      <c r="M1361">
        <f t="shared" si="99"/>
        <v>2.0295809266927778</v>
      </c>
    </row>
    <row r="1362" spans="1:13" x14ac:dyDescent="0.3">
      <c r="A1362">
        <v>1360</v>
      </c>
      <c r="B1362">
        <f t="shared" si="97"/>
        <v>3.7234770704996576</v>
      </c>
      <c r="C1362">
        <f t="shared" si="98"/>
        <v>44.5</v>
      </c>
      <c r="D1362">
        <v>1</v>
      </c>
      <c r="E1362">
        <v>101.4344</v>
      </c>
      <c r="F1362">
        <v>4.0120000000000003E-2</v>
      </c>
      <c r="G1362">
        <v>88.858999999999995</v>
      </c>
      <c r="H1362">
        <v>91.966999999999999</v>
      </c>
      <c r="I1362">
        <f>VLOOKUP($C1362,'Boys CDC 0-20'!$B$2:$F$243,3,FALSE)</f>
        <v>0.51635310800000001</v>
      </c>
      <c r="J1362">
        <f>VLOOKUP($C1362,'Boys CDC 0-20'!$B$2:$F$243,4,FALSE)</f>
        <v>100.19176400000001</v>
      </c>
      <c r="K1362">
        <f>VLOOKUP($C1362,'Boys CDC 0-20'!$B$2:$F$243,5,FALSE)</f>
        <v>4.0995523999999998E-2</v>
      </c>
      <c r="L1362">
        <f t="shared" si="96"/>
        <v>-2.0438708616800092</v>
      </c>
      <c r="M1362">
        <f t="shared" si="99"/>
        <v>2.0483153200691575</v>
      </c>
    </row>
    <row r="1363" spans="1:13" x14ac:dyDescent="0.3">
      <c r="A1363">
        <v>1361</v>
      </c>
      <c r="B1363">
        <f t="shared" si="97"/>
        <v>3.7262149212867897</v>
      </c>
      <c r="C1363">
        <f t="shared" si="98"/>
        <v>44.5</v>
      </c>
      <c r="D1363">
        <v>1</v>
      </c>
      <c r="E1363">
        <v>101.45350000000001</v>
      </c>
      <c r="F1363">
        <v>4.0120000000000003E-2</v>
      </c>
      <c r="G1363">
        <v>88.875</v>
      </c>
      <c r="H1363">
        <v>91.984999999999999</v>
      </c>
      <c r="I1363">
        <f>VLOOKUP($C1363,'Boys CDC 0-20'!$B$2:$F$243,3,FALSE)</f>
        <v>0.51635310800000001</v>
      </c>
      <c r="J1363">
        <f>VLOOKUP($C1363,'Boys CDC 0-20'!$B$2:$F$243,4,FALSE)</f>
        <v>100.19176400000001</v>
      </c>
      <c r="K1363">
        <f>VLOOKUP($C1363,'Boys CDC 0-20'!$B$2:$F$243,5,FALSE)</f>
        <v>4.0995523999999998E-2</v>
      </c>
      <c r="L1363">
        <f t="shared" si="96"/>
        <v>-2.03930339747629</v>
      </c>
      <c r="M1363">
        <f t="shared" si="99"/>
        <v>2.0709878390799052</v>
      </c>
    </row>
    <row r="1364" spans="1:13" x14ac:dyDescent="0.3">
      <c r="A1364">
        <v>1362</v>
      </c>
      <c r="B1364">
        <f t="shared" si="97"/>
        <v>3.7289527720739222</v>
      </c>
      <c r="C1364">
        <f t="shared" si="98"/>
        <v>44.5</v>
      </c>
      <c r="D1364">
        <v>1</v>
      </c>
      <c r="E1364">
        <v>101.4725</v>
      </c>
      <c r="F1364">
        <v>4.0129999999999999E-2</v>
      </c>
      <c r="G1364">
        <v>88.888999999999996</v>
      </c>
      <c r="H1364">
        <v>91.998999999999995</v>
      </c>
      <c r="I1364">
        <f>VLOOKUP($C1364,'Boys CDC 0-20'!$B$2:$F$243,3,FALSE)</f>
        <v>0.51635310800000001</v>
      </c>
      <c r="J1364">
        <f>VLOOKUP($C1364,'Boys CDC 0-20'!$B$2:$F$243,4,FALSE)</f>
        <v>100.19176400000001</v>
      </c>
      <c r="K1364">
        <f>VLOOKUP($C1364,'Boys CDC 0-20'!$B$2:$F$243,5,FALSE)</f>
        <v>4.0995523999999998E-2</v>
      </c>
      <c r="L1364">
        <f t="shared" si="96"/>
        <v>-2.0357512241661837</v>
      </c>
      <c r="M1364">
        <f t="shared" si="99"/>
        <v>2.0887671265540311</v>
      </c>
    </row>
    <row r="1365" spans="1:13" x14ac:dyDescent="0.3">
      <c r="A1365">
        <v>1363</v>
      </c>
      <c r="B1365">
        <f t="shared" si="97"/>
        <v>3.7316906228610542</v>
      </c>
      <c r="C1365">
        <f t="shared" si="98"/>
        <v>44.5</v>
      </c>
      <c r="D1365">
        <v>1</v>
      </c>
      <c r="E1365">
        <v>101.4915</v>
      </c>
      <c r="F1365">
        <v>4.0129999999999999E-2</v>
      </c>
      <c r="G1365">
        <v>88.905000000000001</v>
      </c>
      <c r="H1365">
        <v>92.016999999999996</v>
      </c>
      <c r="I1365">
        <f>VLOOKUP($C1365,'Boys CDC 0-20'!$B$2:$F$243,3,FALSE)</f>
        <v>0.51635310800000001</v>
      </c>
      <c r="J1365">
        <f>VLOOKUP($C1365,'Boys CDC 0-20'!$B$2:$F$243,4,FALSE)</f>
        <v>100.19176400000001</v>
      </c>
      <c r="K1365">
        <f>VLOOKUP($C1365,'Boys CDC 0-20'!$B$2:$F$243,5,FALSE)</f>
        <v>4.0995523999999998E-2</v>
      </c>
      <c r="L1365">
        <f t="shared" si="96"/>
        <v>-2.0311845283263503</v>
      </c>
      <c r="M1365">
        <f t="shared" si="99"/>
        <v>2.1118139628830477</v>
      </c>
    </row>
    <row r="1366" spans="1:13" x14ac:dyDescent="0.3">
      <c r="A1366">
        <v>1364</v>
      </c>
      <c r="B1366">
        <f t="shared" si="97"/>
        <v>3.7344284736481863</v>
      </c>
      <c r="C1366">
        <f t="shared" si="98"/>
        <v>44.5</v>
      </c>
      <c r="D1366">
        <v>1</v>
      </c>
      <c r="E1366">
        <v>101.5106</v>
      </c>
      <c r="F1366">
        <v>4.0140000000000002E-2</v>
      </c>
      <c r="G1366">
        <v>88.918999999999997</v>
      </c>
      <c r="H1366">
        <v>92.031999999999996</v>
      </c>
      <c r="I1366">
        <f>VLOOKUP($C1366,'Boys CDC 0-20'!$B$2:$F$243,3,FALSE)</f>
        <v>0.51635310800000001</v>
      </c>
      <c r="J1366">
        <f>VLOOKUP($C1366,'Boys CDC 0-20'!$B$2:$F$243,4,FALSE)</f>
        <v>100.19176400000001</v>
      </c>
      <c r="K1366">
        <f>VLOOKUP($C1366,'Boys CDC 0-20'!$B$2:$F$243,5,FALSE)</f>
        <v>4.0995523999999998E-2</v>
      </c>
      <c r="L1366">
        <f t="shared" si="96"/>
        <v>-2.0273792784884268</v>
      </c>
      <c r="M1366">
        <f t="shared" si="99"/>
        <v>2.1311819714467366</v>
      </c>
    </row>
    <row r="1367" spans="1:13" x14ac:dyDescent="0.3">
      <c r="A1367">
        <v>1365</v>
      </c>
      <c r="B1367">
        <f t="shared" si="97"/>
        <v>3.7371663244353184</v>
      </c>
      <c r="C1367">
        <f t="shared" si="98"/>
        <v>44.5</v>
      </c>
      <c r="D1367">
        <v>1</v>
      </c>
      <c r="E1367">
        <v>101.5296</v>
      </c>
      <c r="F1367">
        <v>4.0140000000000002E-2</v>
      </c>
      <c r="G1367">
        <v>88.936000000000007</v>
      </c>
      <c r="H1367">
        <v>92.049000000000007</v>
      </c>
      <c r="I1367">
        <f>VLOOKUP($C1367,'Boys CDC 0-20'!$B$2:$F$243,3,FALSE)</f>
        <v>0.51635310800000001</v>
      </c>
      <c r="J1367">
        <f>VLOOKUP($C1367,'Boys CDC 0-20'!$B$2:$F$243,4,FALSE)</f>
        <v>100.19176400000001</v>
      </c>
      <c r="K1367">
        <f>VLOOKUP($C1367,'Boys CDC 0-20'!$B$2:$F$243,5,FALSE)</f>
        <v>4.0995523999999998E-2</v>
      </c>
      <c r="L1367">
        <f t="shared" si="96"/>
        <v>-2.0230670246060929</v>
      </c>
      <c r="M1367">
        <f t="shared" si="99"/>
        <v>2.1533118874637349</v>
      </c>
    </row>
    <row r="1368" spans="1:13" x14ac:dyDescent="0.3">
      <c r="A1368">
        <v>1366</v>
      </c>
      <c r="B1368">
        <f t="shared" si="97"/>
        <v>3.7399041752224504</v>
      </c>
      <c r="C1368">
        <f t="shared" si="98"/>
        <v>44.5</v>
      </c>
      <c r="D1368">
        <v>1</v>
      </c>
      <c r="E1368">
        <v>101.54859999999999</v>
      </c>
      <c r="F1368">
        <v>4.0149999999999998E-2</v>
      </c>
      <c r="G1368">
        <v>88.948999999999998</v>
      </c>
      <c r="H1368">
        <v>92.063999999999993</v>
      </c>
      <c r="I1368">
        <f>VLOOKUP($C1368,'Boys CDC 0-20'!$B$2:$F$243,3,FALSE)</f>
        <v>0.51635310800000001</v>
      </c>
      <c r="J1368">
        <f>VLOOKUP($C1368,'Boys CDC 0-20'!$B$2:$F$243,4,FALSE)</f>
        <v>100.19176400000001</v>
      </c>
      <c r="K1368">
        <f>VLOOKUP($C1368,'Boys CDC 0-20'!$B$2:$F$243,5,FALSE)</f>
        <v>4.0995523999999998E-2</v>
      </c>
      <c r="L1368">
        <f t="shared" si="96"/>
        <v>-2.0192624145708904</v>
      </c>
      <c r="M1368">
        <f t="shared" si="99"/>
        <v>2.172997609440916</v>
      </c>
    </row>
    <row r="1369" spans="1:13" x14ac:dyDescent="0.3">
      <c r="A1369">
        <v>1367</v>
      </c>
      <c r="B1369">
        <f t="shared" si="97"/>
        <v>3.7426420260095825</v>
      </c>
      <c r="C1369">
        <f t="shared" si="98"/>
        <v>44.5</v>
      </c>
      <c r="D1369">
        <v>1</v>
      </c>
      <c r="E1369">
        <v>101.5676</v>
      </c>
      <c r="F1369">
        <v>4.0149999999999998E-2</v>
      </c>
      <c r="G1369">
        <v>88.965999999999994</v>
      </c>
      <c r="H1369">
        <v>92.081000000000003</v>
      </c>
      <c r="I1369">
        <f>VLOOKUP($C1369,'Boys CDC 0-20'!$B$2:$F$243,3,FALSE)</f>
        <v>0.51635310800000001</v>
      </c>
      <c r="J1369">
        <f>VLOOKUP($C1369,'Boys CDC 0-20'!$B$2:$F$243,4,FALSE)</f>
        <v>100.19176400000001</v>
      </c>
      <c r="K1369">
        <f>VLOOKUP($C1369,'Boys CDC 0-20'!$B$2:$F$243,5,FALSE)</f>
        <v>4.0995523999999998E-2</v>
      </c>
      <c r="L1369">
        <f t="shared" si="96"/>
        <v>-2.0149508856113267</v>
      </c>
      <c r="M1369">
        <f t="shared" si="99"/>
        <v>2.1954897738247969</v>
      </c>
    </row>
    <row r="1370" spans="1:13" x14ac:dyDescent="0.3">
      <c r="A1370">
        <v>1368</v>
      </c>
      <c r="B1370">
        <f t="shared" si="97"/>
        <v>3.7453798767967146</v>
      </c>
      <c r="C1370">
        <f t="shared" si="98"/>
        <v>44.5</v>
      </c>
      <c r="D1370">
        <v>1</v>
      </c>
      <c r="E1370">
        <v>101.5866</v>
      </c>
      <c r="F1370">
        <v>4.0160000000000001E-2</v>
      </c>
      <c r="G1370">
        <v>88.978999999999999</v>
      </c>
      <c r="H1370">
        <v>92.096000000000004</v>
      </c>
      <c r="I1370">
        <f>VLOOKUP($C1370,'Boys CDC 0-20'!$B$2:$F$243,3,FALSE)</f>
        <v>0.51635310800000001</v>
      </c>
      <c r="J1370">
        <f>VLOOKUP($C1370,'Boys CDC 0-20'!$B$2:$F$243,4,FALSE)</f>
        <v>100.19176400000001</v>
      </c>
      <c r="K1370">
        <f>VLOOKUP($C1370,'Boys CDC 0-20'!$B$2:$F$243,5,FALSE)</f>
        <v>4.0995523999999998E-2</v>
      </c>
      <c r="L1370">
        <f t="shared" si="96"/>
        <v>-2.0111469150489545</v>
      </c>
      <c r="M1370">
        <f t="shared" si="99"/>
        <v>2.2154970489090209</v>
      </c>
    </row>
    <row r="1371" spans="1:13" x14ac:dyDescent="0.3">
      <c r="A1371">
        <v>1369</v>
      </c>
      <c r="B1371">
        <f t="shared" si="97"/>
        <v>3.7481177275838466</v>
      </c>
      <c r="C1371">
        <f t="shared" si="98"/>
        <v>44.5</v>
      </c>
      <c r="D1371">
        <v>1</v>
      </c>
      <c r="E1371">
        <v>101.6056</v>
      </c>
      <c r="F1371">
        <v>4.0160000000000001E-2</v>
      </c>
      <c r="G1371">
        <v>88.995999999999995</v>
      </c>
      <c r="H1371">
        <v>92.113</v>
      </c>
      <c r="I1371">
        <f>VLOOKUP($C1371,'Boys CDC 0-20'!$B$2:$F$243,3,FALSE)</f>
        <v>0.51635310800000001</v>
      </c>
      <c r="J1371">
        <f>VLOOKUP($C1371,'Boys CDC 0-20'!$B$2:$F$243,4,FALSE)</f>
        <v>100.19176400000001</v>
      </c>
      <c r="K1371">
        <f>VLOOKUP($C1371,'Boys CDC 0-20'!$B$2:$F$243,5,FALSE)</f>
        <v>4.0995523999999998E-2</v>
      </c>
      <c r="L1371">
        <f t="shared" si="96"/>
        <v>-2.0068361106384609</v>
      </c>
      <c r="M1371">
        <f t="shared" si="99"/>
        <v>2.238355824119739</v>
      </c>
    </row>
    <row r="1372" spans="1:13" x14ac:dyDescent="0.3">
      <c r="A1372">
        <v>1370</v>
      </c>
      <c r="B1372">
        <f t="shared" si="97"/>
        <v>3.7508555783709787</v>
      </c>
      <c r="C1372">
        <f t="shared" si="98"/>
        <v>45.5</v>
      </c>
      <c r="D1372">
        <v>1</v>
      </c>
      <c r="E1372">
        <v>101.6246</v>
      </c>
      <c r="F1372">
        <v>4.0169999999999997E-2</v>
      </c>
      <c r="G1372">
        <v>89.009</v>
      </c>
      <c r="H1372">
        <v>92.128</v>
      </c>
      <c r="I1372">
        <f>VLOOKUP($C1372,'Boys CDC 0-20'!$B$2:$F$243,3,FALSE)</f>
        <v>0.602595306</v>
      </c>
      <c r="J1372">
        <f>VLOOKUP($C1372,'Boys CDC 0-20'!$B$2:$F$243,4,FALSE)</f>
        <v>100.77831980000001</v>
      </c>
      <c r="K1372">
        <f>VLOOKUP($C1372,'Boys CDC 0-20'!$B$2:$F$243,5,FALSE)</f>
        <v>4.1076485000000003E-2</v>
      </c>
      <c r="L1372">
        <f t="shared" si="96"/>
        <v>-2.1267844799782831</v>
      </c>
      <c r="M1372">
        <f t="shared" si="99"/>
        <v>1.6718997205170238</v>
      </c>
    </row>
    <row r="1373" spans="1:13" x14ac:dyDescent="0.3">
      <c r="A1373">
        <v>1371</v>
      </c>
      <c r="B1373">
        <f t="shared" si="97"/>
        <v>3.7535934291581108</v>
      </c>
      <c r="C1373">
        <f t="shared" si="98"/>
        <v>45.5</v>
      </c>
      <c r="D1373">
        <v>1</v>
      </c>
      <c r="E1373">
        <v>101.6435</v>
      </c>
      <c r="F1373">
        <v>4.0169999999999997E-2</v>
      </c>
      <c r="G1373">
        <v>89.025999999999996</v>
      </c>
      <c r="H1373">
        <v>92.144999999999996</v>
      </c>
      <c r="I1373">
        <f>VLOOKUP($C1373,'Boys CDC 0-20'!$B$2:$F$243,3,FALSE)</f>
        <v>0.602595306</v>
      </c>
      <c r="J1373">
        <f>VLOOKUP($C1373,'Boys CDC 0-20'!$B$2:$F$243,4,FALSE)</f>
        <v>100.77831980000001</v>
      </c>
      <c r="K1373">
        <f>VLOOKUP($C1373,'Boys CDC 0-20'!$B$2:$F$243,5,FALSE)</f>
        <v>4.1076485000000003E-2</v>
      </c>
      <c r="L1373">
        <f t="shared" si="96"/>
        <v>-2.1225288716798403</v>
      </c>
      <c r="M1373">
        <f t="shared" si="99"/>
        <v>1.6896675416925782</v>
      </c>
    </row>
    <row r="1374" spans="1:13" x14ac:dyDescent="0.3">
      <c r="A1374">
        <v>1372</v>
      </c>
      <c r="B1374">
        <f t="shared" si="97"/>
        <v>3.7563312799452429</v>
      </c>
      <c r="C1374">
        <f t="shared" si="98"/>
        <v>45.5</v>
      </c>
      <c r="D1374">
        <v>1</v>
      </c>
      <c r="E1374">
        <v>101.66249999999999</v>
      </c>
      <c r="F1374">
        <v>4.018E-2</v>
      </c>
      <c r="G1374">
        <v>89.04</v>
      </c>
      <c r="H1374">
        <v>92.16</v>
      </c>
      <c r="I1374">
        <f>VLOOKUP($C1374,'Boys CDC 0-20'!$B$2:$F$243,3,FALSE)</f>
        <v>0.602595306</v>
      </c>
      <c r="J1374">
        <f>VLOOKUP($C1374,'Boys CDC 0-20'!$B$2:$F$243,4,FALSE)</f>
        <v>100.77831980000001</v>
      </c>
      <c r="K1374">
        <f>VLOOKUP($C1374,'Boys CDC 0-20'!$B$2:$F$243,5,FALSE)</f>
        <v>4.1076485000000003E-2</v>
      </c>
      <c r="L1374">
        <f t="shared" si="96"/>
        <v>-2.1187741822849362</v>
      </c>
      <c r="M1374">
        <f t="shared" si="99"/>
        <v>1.7054777815387321</v>
      </c>
    </row>
    <row r="1375" spans="1:13" x14ac:dyDescent="0.3">
      <c r="A1375">
        <v>1373</v>
      </c>
      <c r="B1375">
        <f t="shared" si="97"/>
        <v>3.7590691307323749</v>
      </c>
      <c r="C1375">
        <f t="shared" si="98"/>
        <v>45.5</v>
      </c>
      <c r="D1375">
        <v>1</v>
      </c>
      <c r="E1375">
        <v>101.6815</v>
      </c>
      <c r="F1375">
        <v>4.018E-2</v>
      </c>
      <c r="G1375">
        <v>89.055999999999997</v>
      </c>
      <c r="H1375">
        <v>92.177000000000007</v>
      </c>
      <c r="I1375">
        <f>VLOOKUP($C1375,'Boys CDC 0-20'!$B$2:$F$243,3,FALSE)</f>
        <v>0.602595306</v>
      </c>
      <c r="J1375">
        <f>VLOOKUP($C1375,'Boys CDC 0-20'!$B$2:$F$243,4,FALSE)</f>
        <v>100.77831980000001</v>
      </c>
      <c r="K1375">
        <f>VLOOKUP($C1375,'Boys CDC 0-20'!$B$2:$F$243,5,FALSE)</f>
        <v>4.1076485000000003E-2</v>
      </c>
      <c r="L1375">
        <f t="shared" si="96"/>
        <v>-2.1145191612155441</v>
      </c>
      <c r="M1375">
        <f t="shared" si="99"/>
        <v>1.7235474982169312</v>
      </c>
    </row>
    <row r="1376" spans="1:13" x14ac:dyDescent="0.3">
      <c r="A1376">
        <v>1374</v>
      </c>
      <c r="B1376">
        <f t="shared" si="97"/>
        <v>3.761806981519507</v>
      </c>
      <c r="C1376">
        <f t="shared" si="98"/>
        <v>45.5</v>
      </c>
      <c r="D1376">
        <v>1</v>
      </c>
      <c r="E1376">
        <v>101.7004</v>
      </c>
      <c r="F1376">
        <v>4.0189999999999997E-2</v>
      </c>
      <c r="G1376">
        <v>89.07</v>
      </c>
      <c r="H1376">
        <v>92.191999999999993</v>
      </c>
      <c r="I1376">
        <f>VLOOKUP($C1376,'Boys CDC 0-20'!$B$2:$F$243,3,FALSE)</f>
        <v>0.602595306</v>
      </c>
      <c r="J1376">
        <f>VLOOKUP($C1376,'Boys CDC 0-20'!$B$2:$F$243,4,FALSE)</f>
        <v>100.77831980000001</v>
      </c>
      <c r="K1376">
        <f>VLOOKUP($C1376,'Boys CDC 0-20'!$B$2:$F$243,5,FALSE)</f>
        <v>4.1076485000000003E-2</v>
      </c>
      <c r="L1376">
        <f t="shared" si="96"/>
        <v>-2.1107649898382372</v>
      </c>
      <c r="M1376">
        <f t="shared" si="99"/>
        <v>1.7396258379171925</v>
      </c>
    </row>
    <row r="1377" spans="1:13" x14ac:dyDescent="0.3">
      <c r="A1377">
        <v>1375</v>
      </c>
      <c r="B1377">
        <f t="shared" si="97"/>
        <v>3.7645448323066395</v>
      </c>
      <c r="C1377">
        <f t="shared" si="98"/>
        <v>45.5</v>
      </c>
      <c r="D1377">
        <v>1</v>
      </c>
      <c r="E1377">
        <v>101.71939999999999</v>
      </c>
      <c r="F1377">
        <v>4.0189999999999997E-2</v>
      </c>
      <c r="G1377">
        <v>89.085999999999999</v>
      </c>
      <c r="H1377">
        <v>92.209000000000003</v>
      </c>
      <c r="I1377">
        <f>VLOOKUP($C1377,'Boys CDC 0-20'!$B$2:$F$243,3,FALSE)</f>
        <v>0.602595306</v>
      </c>
      <c r="J1377">
        <f>VLOOKUP($C1377,'Boys CDC 0-20'!$B$2:$F$243,4,FALSE)</f>
        <v>100.77831980000001</v>
      </c>
      <c r="K1377">
        <f>VLOOKUP($C1377,'Boys CDC 0-20'!$B$2:$F$243,5,FALSE)</f>
        <v>4.1076485000000003E-2</v>
      </c>
      <c r="L1377">
        <f t="shared" si="96"/>
        <v>-2.1065105557130703</v>
      </c>
      <c r="M1377">
        <f t="shared" si="99"/>
        <v>1.7580013586917058</v>
      </c>
    </row>
    <row r="1378" spans="1:13" x14ac:dyDescent="0.3">
      <c r="A1378">
        <v>1376</v>
      </c>
      <c r="B1378">
        <f t="shared" si="97"/>
        <v>3.7672826830937716</v>
      </c>
      <c r="C1378">
        <f t="shared" si="98"/>
        <v>45.5</v>
      </c>
      <c r="D1378">
        <v>1</v>
      </c>
      <c r="E1378">
        <v>101.7383</v>
      </c>
      <c r="F1378">
        <v>4.02E-2</v>
      </c>
      <c r="G1378">
        <v>89.1</v>
      </c>
      <c r="H1378">
        <v>92.224000000000004</v>
      </c>
      <c r="I1378">
        <f>VLOOKUP($C1378,'Boys CDC 0-20'!$B$2:$F$243,3,FALSE)</f>
        <v>0.602595306</v>
      </c>
      <c r="J1378">
        <f>VLOOKUP($C1378,'Boys CDC 0-20'!$B$2:$F$243,4,FALSE)</f>
        <v>100.77831980000001</v>
      </c>
      <c r="K1378">
        <f>VLOOKUP($C1378,'Boys CDC 0-20'!$B$2:$F$243,5,FALSE)</f>
        <v>4.1076485000000003E-2</v>
      </c>
      <c r="L1378">
        <f t="shared" si="96"/>
        <v>-2.1027569021021395</v>
      </c>
      <c r="M1378">
        <f t="shared" si="99"/>
        <v>1.7743512583733567</v>
      </c>
    </row>
    <row r="1379" spans="1:13" x14ac:dyDescent="0.3">
      <c r="A1379">
        <v>1377</v>
      </c>
      <c r="B1379">
        <f t="shared" si="97"/>
        <v>3.7700205338809036</v>
      </c>
      <c r="C1379">
        <f t="shared" si="98"/>
        <v>45.5</v>
      </c>
      <c r="D1379">
        <v>1</v>
      </c>
      <c r="E1379">
        <v>101.7572</v>
      </c>
      <c r="F1379">
        <v>4.02E-2</v>
      </c>
      <c r="G1379">
        <v>89.116</v>
      </c>
      <c r="H1379">
        <v>92.241</v>
      </c>
      <c r="I1379">
        <f>VLOOKUP($C1379,'Boys CDC 0-20'!$B$2:$F$243,3,FALSE)</f>
        <v>0.602595306</v>
      </c>
      <c r="J1379">
        <f>VLOOKUP($C1379,'Boys CDC 0-20'!$B$2:$F$243,4,FALSE)</f>
        <v>100.77831980000001</v>
      </c>
      <c r="K1379">
        <f>VLOOKUP($C1379,'Boys CDC 0-20'!$B$2:$F$243,5,FALSE)</f>
        <v>4.1076485000000003E-2</v>
      </c>
      <c r="L1379">
        <f t="shared" si="96"/>
        <v>-2.098503054636597</v>
      </c>
      <c r="M1379">
        <f t="shared" si="99"/>
        <v>1.7930365175225782</v>
      </c>
    </row>
    <row r="1380" spans="1:13" x14ac:dyDescent="0.3">
      <c r="A1380">
        <v>1378</v>
      </c>
      <c r="B1380">
        <f t="shared" si="97"/>
        <v>3.7727583846680357</v>
      </c>
      <c r="C1380">
        <f t="shared" si="98"/>
        <v>45.5</v>
      </c>
      <c r="D1380">
        <v>1</v>
      </c>
      <c r="E1380">
        <v>101.7762</v>
      </c>
      <c r="F1380">
        <v>4.02E-2</v>
      </c>
      <c r="G1380">
        <v>89.132999999999996</v>
      </c>
      <c r="H1380">
        <v>92.257999999999996</v>
      </c>
      <c r="I1380">
        <f>VLOOKUP($C1380,'Boys CDC 0-20'!$B$2:$F$243,3,FALSE)</f>
        <v>0.602595306</v>
      </c>
      <c r="J1380">
        <f>VLOOKUP($C1380,'Boys CDC 0-20'!$B$2:$F$243,4,FALSE)</f>
        <v>100.77831980000001</v>
      </c>
      <c r="K1380">
        <f>VLOOKUP($C1380,'Boys CDC 0-20'!$B$2:$F$243,5,FALSE)</f>
        <v>4.1076485000000003E-2</v>
      </c>
      <c r="L1380">
        <f t="shared" si="96"/>
        <v>-2.0942495187183083</v>
      </c>
      <c r="M1380">
        <f t="shared" si="99"/>
        <v>1.8118879341195355</v>
      </c>
    </row>
    <row r="1381" spans="1:13" x14ac:dyDescent="0.3">
      <c r="A1381">
        <v>1379</v>
      </c>
      <c r="B1381">
        <f t="shared" si="97"/>
        <v>3.7754962354551678</v>
      </c>
      <c r="C1381">
        <f t="shared" si="98"/>
        <v>45.5</v>
      </c>
      <c r="D1381">
        <v>1</v>
      </c>
      <c r="E1381">
        <v>101.79510000000001</v>
      </c>
      <c r="F1381">
        <v>4.0210000000000003E-2</v>
      </c>
      <c r="G1381">
        <v>89.146000000000001</v>
      </c>
      <c r="H1381">
        <v>92.272999999999996</v>
      </c>
      <c r="I1381">
        <f>VLOOKUP($C1381,'Boys CDC 0-20'!$B$2:$F$243,3,FALSE)</f>
        <v>0.602595306</v>
      </c>
      <c r="J1381">
        <f>VLOOKUP($C1381,'Boys CDC 0-20'!$B$2:$F$243,4,FALSE)</f>
        <v>100.77831980000001</v>
      </c>
      <c r="K1381">
        <f>VLOOKUP($C1381,'Boys CDC 0-20'!$B$2:$F$243,5,FALSE)</f>
        <v>4.1076485000000003E-2</v>
      </c>
      <c r="L1381">
        <f t="shared" si="96"/>
        <v>-2.0904966574507542</v>
      </c>
      <c r="M1381">
        <f t="shared" si="99"/>
        <v>1.8286604169866438</v>
      </c>
    </row>
    <row r="1382" spans="1:13" x14ac:dyDescent="0.3">
      <c r="A1382">
        <v>1380</v>
      </c>
      <c r="B1382">
        <f t="shared" si="97"/>
        <v>3.7782340862422998</v>
      </c>
      <c r="C1382">
        <f t="shared" si="98"/>
        <v>45.5</v>
      </c>
      <c r="D1382">
        <v>1</v>
      </c>
      <c r="E1382">
        <v>101.81399999999999</v>
      </c>
      <c r="F1382">
        <v>4.0210000000000003E-2</v>
      </c>
      <c r="G1382">
        <v>89.162999999999997</v>
      </c>
      <c r="H1382">
        <v>92.29</v>
      </c>
      <c r="I1382">
        <f>VLOOKUP($C1382,'Boys CDC 0-20'!$B$2:$F$243,3,FALSE)</f>
        <v>0.602595306</v>
      </c>
      <c r="J1382">
        <f>VLOOKUP($C1382,'Boys CDC 0-20'!$B$2:$F$243,4,FALSE)</f>
        <v>100.77831980000001</v>
      </c>
      <c r="K1382">
        <f>VLOOKUP($C1382,'Boys CDC 0-20'!$B$2:$F$243,5,FALSE)</f>
        <v>4.1076485000000003E-2</v>
      </c>
      <c r="L1382">
        <f t="shared" si="96"/>
        <v>-2.0862437077567559</v>
      </c>
      <c r="M1382">
        <f t="shared" si="99"/>
        <v>1.8478276453393339</v>
      </c>
    </row>
    <row r="1383" spans="1:13" x14ac:dyDescent="0.3">
      <c r="A1383">
        <v>1381</v>
      </c>
      <c r="B1383">
        <f t="shared" si="97"/>
        <v>3.7809719370294319</v>
      </c>
      <c r="C1383">
        <f t="shared" si="98"/>
        <v>45.5</v>
      </c>
      <c r="D1383">
        <v>1</v>
      </c>
      <c r="E1383">
        <v>101.8329</v>
      </c>
      <c r="F1383">
        <v>4.0219999999999999E-2</v>
      </c>
      <c r="G1383">
        <v>89.176000000000002</v>
      </c>
      <c r="H1383">
        <v>92.305000000000007</v>
      </c>
      <c r="I1383">
        <f>VLOOKUP($C1383,'Boys CDC 0-20'!$B$2:$F$243,3,FALSE)</f>
        <v>0.602595306</v>
      </c>
      <c r="J1383">
        <f>VLOOKUP($C1383,'Boys CDC 0-20'!$B$2:$F$243,4,FALSE)</f>
        <v>100.77831980000001</v>
      </c>
      <c r="K1383">
        <f>VLOOKUP($C1383,'Boys CDC 0-20'!$B$2:$F$243,5,FALSE)</f>
        <v>4.1076485000000003E-2</v>
      </c>
      <c r="L1383">
        <f t="shared" si="96"/>
        <v>-2.0824913636206168</v>
      </c>
      <c r="M1383">
        <f t="shared" si="99"/>
        <v>1.8648805465918601</v>
      </c>
    </row>
    <row r="1384" spans="1:13" x14ac:dyDescent="0.3">
      <c r="A1384">
        <v>1382</v>
      </c>
      <c r="B1384">
        <f t="shared" si="97"/>
        <v>3.783709787816564</v>
      </c>
      <c r="C1384">
        <f t="shared" si="98"/>
        <v>45.5</v>
      </c>
      <c r="D1384">
        <v>1</v>
      </c>
      <c r="E1384">
        <v>101.8518</v>
      </c>
      <c r="F1384">
        <v>4.0219999999999999E-2</v>
      </c>
      <c r="G1384">
        <v>89.192999999999998</v>
      </c>
      <c r="H1384">
        <v>92.322000000000003</v>
      </c>
      <c r="I1384">
        <f>VLOOKUP($C1384,'Boys CDC 0-20'!$B$2:$F$243,3,FALSE)</f>
        <v>0.602595306</v>
      </c>
      <c r="J1384">
        <f>VLOOKUP($C1384,'Boys CDC 0-20'!$B$2:$F$243,4,FALSE)</f>
        <v>100.77831980000001</v>
      </c>
      <c r="K1384">
        <f>VLOOKUP($C1384,'Boys CDC 0-20'!$B$2:$F$243,5,FALSE)</f>
        <v>4.1076485000000003E-2</v>
      </c>
      <c r="L1384">
        <f t="shared" si="96"/>
        <v>-2.0782389998669175</v>
      </c>
      <c r="M1384">
        <f t="shared" si="99"/>
        <v>1.8843675844853907</v>
      </c>
    </row>
    <row r="1385" spans="1:13" x14ac:dyDescent="0.3">
      <c r="A1385">
        <v>1383</v>
      </c>
      <c r="B1385">
        <f t="shared" si="97"/>
        <v>3.786447638603696</v>
      </c>
      <c r="C1385">
        <f t="shared" si="98"/>
        <v>45.5</v>
      </c>
      <c r="D1385">
        <v>1</v>
      </c>
      <c r="E1385">
        <v>101.8707</v>
      </c>
      <c r="F1385">
        <v>4.0230000000000002E-2</v>
      </c>
      <c r="G1385">
        <v>89.206000000000003</v>
      </c>
      <c r="H1385">
        <v>92.337000000000003</v>
      </c>
      <c r="I1385">
        <f>VLOOKUP($C1385,'Boys CDC 0-20'!$B$2:$F$243,3,FALSE)</f>
        <v>0.602595306</v>
      </c>
      <c r="J1385">
        <f>VLOOKUP($C1385,'Boys CDC 0-20'!$B$2:$F$243,4,FALSE)</f>
        <v>100.77831980000001</v>
      </c>
      <c r="K1385">
        <f>VLOOKUP($C1385,'Boys CDC 0-20'!$B$2:$F$243,5,FALSE)</f>
        <v>4.1076485000000003E-2</v>
      </c>
      <c r="L1385">
        <f t="shared" si="96"/>
        <v>-2.0744871726117031</v>
      </c>
      <c r="M1385">
        <f t="shared" si="99"/>
        <v>1.9017044424142537</v>
      </c>
    </row>
    <row r="1386" spans="1:13" x14ac:dyDescent="0.3">
      <c r="A1386">
        <v>1384</v>
      </c>
      <c r="B1386">
        <f t="shared" si="97"/>
        <v>3.7891854893908281</v>
      </c>
      <c r="C1386">
        <f t="shared" si="98"/>
        <v>45.5</v>
      </c>
      <c r="D1386">
        <v>1</v>
      </c>
      <c r="E1386">
        <v>101.8896</v>
      </c>
      <c r="F1386">
        <v>4.0230000000000002E-2</v>
      </c>
      <c r="G1386">
        <v>89.222999999999999</v>
      </c>
      <c r="H1386">
        <v>92.353999999999999</v>
      </c>
      <c r="I1386">
        <f>VLOOKUP($C1386,'Boys CDC 0-20'!$B$2:$F$243,3,FALSE)</f>
        <v>0.602595306</v>
      </c>
      <c r="J1386">
        <f>VLOOKUP($C1386,'Boys CDC 0-20'!$B$2:$F$243,4,FALSE)</f>
        <v>100.77831980000001</v>
      </c>
      <c r="K1386">
        <f>VLOOKUP($C1386,'Boys CDC 0-20'!$B$2:$F$243,5,FALSE)</f>
        <v>4.1076485000000003E-2</v>
      </c>
      <c r="L1386">
        <f t="shared" si="96"/>
        <v>-2.0702353945145409</v>
      </c>
      <c r="M1386">
        <f t="shared" si="99"/>
        <v>1.9215153120957902</v>
      </c>
    </row>
    <row r="1387" spans="1:13" x14ac:dyDescent="0.3">
      <c r="A1387">
        <v>1385</v>
      </c>
      <c r="B1387">
        <f t="shared" si="97"/>
        <v>3.7919233401779602</v>
      </c>
      <c r="C1387">
        <f t="shared" si="98"/>
        <v>45.5</v>
      </c>
      <c r="D1387">
        <v>1</v>
      </c>
      <c r="E1387">
        <v>101.9085</v>
      </c>
      <c r="F1387">
        <v>4.0239999999999998E-2</v>
      </c>
      <c r="G1387">
        <v>89.236000000000004</v>
      </c>
      <c r="H1387">
        <v>92.369</v>
      </c>
      <c r="I1387">
        <f>VLOOKUP($C1387,'Boys CDC 0-20'!$B$2:$F$243,3,FALSE)</f>
        <v>0.602595306</v>
      </c>
      <c r="J1387">
        <f>VLOOKUP($C1387,'Boys CDC 0-20'!$B$2:$F$243,4,FALSE)</f>
        <v>100.77831980000001</v>
      </c>
      <c r="K1387">
        <f>VLOOKUP($C1387,'Boys CDC 0-20'!$B$2:$F$243,5,FALSE)</f>
        <v>4.1076485000000003E-2</v>
      </c>
      <c r="L1387">
        <f t="shared" si="96"/>
        <v>-2.0664840838899803</v>
      </c>
      <c r="M1387">
        <f t="shared" si="99"/>
        <v>1.9391396864127397</v>
      </c>
    </row>
    <row r="1388" spans="1:13" x14ac:dyDescent="0.3">
      <c r="A1388">
        <v>1386</v>
      </c>
      <c r="B1388">
        <f t="shared" si="97"/>
        <v>3.7946611909650922</v>
      </c>
      <c r="C1388">
        <f t="shared" si="98"/>
        <v>45.5</v>
      </c>
      <c r="D1388">
        <v>1</v>
      </c>
      <c r="E1388">
        <v>101.92740000000001</v>
      </c>
      <c r="F1388">
        <v>4.0239999999999998E-2</v>
      </c>
      <c r="G1388">
        <v>89.253</v>
      </c>
      <c r="H1388">
        <v>92.385999999999996</v>
      </c>
      <c r="I1388">
        <f>VLOOKUP($C1388,'Boys CDC 0-20'!$B$2:$F$243,3,FALSE)</f>
        <v>0.602595306</v>
      </c>
      <c r="J1388">
        <f>VLOOKUP($C1388,'Boys CDC 0-20'!$B$2:$F$243,4,FALSE)</f>
        <v>100.77831980000001</v>
      </c>
      <c r="K1388">
        <f>VLOOKUP($C1388,'Boys CDC 0-20'!$B$2:$F$243,5,FALSE)</f>
        <v>4.1076485000000003E-2</v>
      </c>
      <c r="L1388">
        <f t="shared" si="96"/>
        <v>-2.062232891165821</v>
      </c>
      <c r="M1388">
        <f t="shared" si="99"/>
        <v>1.9592784342183933</v>
      </c>
    </row>
    <row r="1389" spans="1:13" x14ac:dyDescent="0.3">
      <c r="A1389">
        <v>1387</v>
      </c>
      <c r="B1389">
        <f t="shared" si="97"/>
        <v>3.7973990417522243</v>
      </c>
      <c r="C1389">
        <f t="shared" si="98"/>
        <v>45.5</v>
      </c>
      <c r="D1389">
        <v>1</v>
      </c>
      <c r="E1389">
        <v>101.9462</v>
      </c>
      <c r="F1389">
        <v>4.0250000000000001E-2</v>
      </c>
      <c r="G1389">
        <v>89.266000000000005</v>
      </c>
      <c r="H1389">
        <v>92.4</v>
      </c>
      <c r="I1389">
        <f>VLOOKUP($C1389,'Boys CDC 0-20'!$B$2:$F$243,3,FALSE)</f>
        <v>0.602595306</v>
      </c>
      <c r="J1389">
        <f>VLOOKUP($C1389,'Boys CDC 0-20'!$B$2:$F$243,4,FALSE)</f>
        <v>100.77831980000001</v>
      </c>
      <c r="K1389">
        <f>VLOOKUP($C1389,'Boys CDC 0-20'!$B$2:$F$243,5,FALSE)</f>
        <v>4.1076485000000003E-2</v>
      </c>
      <c r="L1389">
        <f t="shared" si="96"/>
        <v>-2.058732142342961</v>
      </c>
      <c r="M1389">
        <f t="shared" si="99"/>
        <v>1.9759952660202615</v>
      </c>
    </row>
    <row r="1390" spans="1:13" x14ac:dyDescent="0.3">
      <c r="A1390">
        <v>1388</v>
      </c>
      <c r="B1390">
        <f t="shared" si="97"/>
        <v>3.8001368925393568</v>
      </c>
      <c r="C1390">
        <f t="shared" si="98"/>
        <v>45.5</v>
      </c>
      <c r="D1390">
        <v>1</v>
      </c>
      <c r="E1390">
        <v>101.96510000000001</v>
      </c>
      <c r="F1390">
        <v>4.0250000000000001E-2</v>
      </c>
      <c r="G1390">
        <v>89.281999999999996</v>
      </c>
      <c r="H1390">
        <v>92.418000000000006</v>
      </c>
      <c r="I1390">
        <f>VLOOKUP($C1390,'Boys CDC 0-20'!$B$2:$F$243,3,FALSE)</f>
        <v>0.602595306</v>
      </c>
      <c r="J1390">
        <f>VLOOKUP($C1390,'Boys CDC 0-20'!$B$2:$F$243,4,FALSE)</f>
        <v>100.77831980000001</v>
      </c>
      <c r="K1390">
        <f>VLOOKUP($C1390,'Boys CDC 0-20'!$B$2:$F$243,5,FALSE)</f>
        <v>4.1076485000000003E-2</v>
      </c>
      <c r="L1390">
        <f t="shared" si="96"/>
        <v>-2.0542314892873987</v>
      </c>
      <c r="M1390">
        <f t="shared" si="99"/>
        <v>1.997664601691199</v>
      </c>
    </row>
    <row r="1391" spans="1:13" x14ac:dyDescent="0.3">
      <c r="A1391">
        <v>1389</v>
      </c>
      <c r="B1391">
        <f t="shared" si="97"/>
        <v>3.8028747433264889</v>
      </c>
      <c r="C1391">
        <f t="shared" si="98"/>
        <v>45.5</v>
      </c>
      <c r="D1391">
        <v>1</v>
      </c>
      <c r="E1391">
        <v>101.98390000000001</v>
      </c>
      <c r="F1391">
        <v>4.0259999999999997E-2</v>
      </c>
      <c r="G1391">
        <v>89.296000000000006</v>
      </c>
      <c r="H1391">
        <v>92.432000000000002</v>
      </c>
      <c r="I1391">
        <f>VLOOKUP($C1391,'Boys CDC 0-20'!$B$2:$F$243,3,FALSE)</f>
        <v>0.602595306</v>
      </c>
      <c r="J1391">
        <f>VLOOKUP($C1391,'Boys CDC 0-20'!$B$2:$F$243,4,FALSE)</f>
        <v>100.77831980000001</v>
      </c>
      <c r="K1391">
        <f>VLOOKUP($C1391,'Boys CDC 0-20'!$B$2:$F$243,5,FALSE)</f>
        <v>4.1076485000000003E-2</v>
      </c>
      <c r="L1391">
        <f t="shared" si="96"/>
        <v>-2.0507312221901981</v>
      </c>
      <c r="M1391">
        <f t="shared" si="99"/>
        <v>2.0146564329448178</v>
      </c>
    </row>
    <row r="1392" spans="1:13" x14ac:dyDescent="0.3">
      <c r="A1392">
        <v>1390</v>
      </c>
      <c r="B1392">
        <f t="shared" si="97"/>
        <v>3.805612594113621</v>
      </c>
      <c r="C1392">
        <f t="shared" si="98"/>
        <v>45.5</v>
      </c>
      <c r="D1392">
        <v>1</v>
      </c>
      <c r="E1392">
        <v>102.00279999999999</v>
      </c>
      <c r="F1392">
        <v>4.0259999999999997E-2</v>
      </c>
      <c r="G1392">
        <v>89.311999999999998</v>
      </c>
      <c r="H1392">
        <v>92.448999999999998</v>
      </c>
      <c r="I1392">
        <f>VLOOKUP($C1392,'Boys CDC 0-20'!$B$2:$F$243,3,FALSE)</f>
        <v>0.602595306</v>
      </c>
      <c r="J1392">
        <f>VLOOKUP($C1392,'Boys CDC 0-20'!$B$2:$F$243,4,FALSE)</f>
        <v>100.77831980000001</v>
      </c>
      <c r="K1392">
        <f>VLOOKUP($C1392,'Boys CDC 0-20'!$B$2:$F$243,5,FALSE)</f>
        <v>4.1076485000000003E-2</v>
      </c>
      <c r="L1392">
        <f t="shared" si="96"/>
        <v>-2.046481181091484</v>
      </c>
      <c r="M1392">
        <f t="shared" si="99"/>
        <v>2.0354526069393324</v>
      </c>
    </row>
    <row r="1393" spans="1:13" x14ac:dyDescent="0.3">
      <c r="A1393">
        <v>1391</v>
      </c>
      <c r="B1393">
        <f t="shared" si="97"/>
        <v>3.808350444900753</v>
      </c>
      <c r="C1393">
        <f t="shared" si="98"/>
        <v>45.5</v>
      </c>
      <c r="D1393">
        <v>1</v>
      </c>
      <c r="E1393">
        <v>102.02160000000001</v>
      </c>
      <c r="F1393">
        <v>4.027E-2</v>
      </c>
      <c r="G1393">
        <v>89.325999999999993</v>
      </c>
      <c r="H1393">
        <v>92.463999999999999</v>
      </c>
      <c r="I1393">
        <f>VLOOKUP($C1393,'Boys CDC 0-20'!$B$2:$F$243,3,FALSE)</f>
        <v>0.602595306</v>
      </c>
      <c r="J1393">
        <f>VLOOKUP($C1393,'Boys CDC 0-20'!$B$2:$F$243,4,FALSE)</f>
        <v>100.77831980000001</v>
      </c>
      <c r="K1393">
        <f>VLOOKUP($C1393,'Boys CDC 0-20'!$B$2:$F$243,5,FALSE)</f>
        <v>4.1076485000000003E-2</v>
      </c>
      <c r="L1393">
        <f t="shared" si="96"/>
        <v>-2.0427314027418055</v>
      </c>
      <c r="M1393">
        <f t="shared" si="99"/>
        <v>2.0539517202742941</v>
      </c>
    </row>
    <row r="1394" spans="1:13" x14ac:dyDescent="0.3">
      <c r="A1394">
        <v>1392</v>
      </c>
      <c r="B1394">
        <f t="shared" si="97"/>
        <v>3.8110882956878851</v>
      </c>
      <c r="C1394">
        <f t="shared" si="98"/>
        <v>45.5</v>
      </c>
      <c r="D1394">
        <v>1</v>
      </c>
      <c r="E1394">
        <v>102.04049999999999</v>
      </c>
      <c r="F1394">
        <v>4.027E-2</v>
      </c>
      <c r="G1394">
        <v>89.341999999999999</v>
      </c>
      <c r="H1394">
        <v>92.480999999999995</v>
      </c>
      <c r="I1394">
        <f>VLOOKUP($C1394,'Boys CDC 0-20'!$B$2:$F$243,3,FALSE)</f>
        <v>0.602595306</v>
      </c>
      <c r="J1394">
        <f>VLOOKUP($C1394,'Boys CDC 0-20'!$B$2:$F$243,4,FALSE)</f>
        <v>100.77831980000001</v>
      </c>
      <c r="K1394">
        <f>VLOOKUP($C1394,'Boys CDC 0-20'!$B$2:$F$243,5,FALSE)</f>
        <v>4.1076485000000003E-2</v>
      </c>
      <c r="L1394">
        <f t="shared" si="96"/>
        <v>-2.0384819461757653</v>
      </c>
      <c r="M1394">
        <f t="shared" si="99"/>
        <v>2.0750879230479451</v>
      </c>
    </row>
    <row r="1395" spans="1:13" x14ac:dyDescent="0.3">
      <c r="A1395">
        <v>1393</v>
      </c>
      <c r="B1395">
        <f t="shared" si="97"/>
        <v>3.8138261464750172</v>
      </c>
      <c r="C1395">
        <f t="shared" si="98"/>
        <v>45.5</v>
      </c>
      <c r="D1395">
        <v>1</v>
      </c>
      <c r="E1395">
        <v>102.05929999999999</v>
      </c>
      <c r="F1395">
        <v>4.0280000000000003E-2</v>
      </c>
      <c r="G1395">
        <v>89.355999999999995</v>
      </c>
      <c r="H1395">
        <v>92.495999999999995</v>
      </c>
      <c r="I1395">
        <f>VLOOKUP($C1395,'Boys CDC 0-20'!$B$2:$F$243,3,FALSE)</f>
        <v>0.602595306</v>
      </c>
      <c r="J1395">
        <f>VLOOKUP($C1395,'Boys CDC 0-20'!$B$2:$F$243,4,FALSE)</f>
        <v>100.77831980000001</v>
      </c>
      <c r="K1395">
        <f>VLOOKUP($C1395,'Boys CDC 0-20'!$B$2:$F$243,5,FALSE)</f>
        <v>4.1076485000000003E-2</v>
      </c>
      <c r="L1395">
        <f t="shared" si="96"/>
        <v>-2.0347326834655077</v>
      </c>
      <c r="M1395">
        <f t="shared" si="99"/>
        <v>2.0938888848670065</v>
      </c>
    </row>
    <row r="1396" spans="1:13" x14ac:dyDescent="0.3">
      <c r="A1396">
        <v>1394</v>
      </c>
      <c r="B1396">
        <f t="shared" si="97"/>
        <v>3.8165639972621492</v>
      </c>
      <c r="C1396">
        <f t="shared" si="98"/>
        <v>45.5</v>
      </c>
      <c r="D1396">
        <v>1</v>
      </c>
      <c r="E1396">
        <v>102.07810000000001</v>
      </c>
      <c r="F1396">
        <v>4.0280000000000003E-2</v>
      </c>
      <c r="G1396">
        <v>89.372</v>
      </c>
      <c r="H1396">
        <v>92.513000000000005</v>
      </c>
      <c r="I1396">
        <f>VLOOKUP($C1396,'Boys CDC 0-20'!$B$2:$F$243,3,FALSE)</f>
        <v>0.602595306</v>
      </c>
      <c r="J1396">
        <f>VLOOKUP($C1396,'Boys CDC 0-20'!$B$2:$F$243,4,FALSE)</f>
        <v>100.77831980000001</v>
      </c>
      <c r="K1396">
        <f>VLOOKUP($C1396,'Boys CDC 0-20'!$B$2:$F$243,5,FALSE)</f>
        <v>4.1076485000000003E-2</v>
      </c>
      <c r="L1396">
        <f t="shared" si="96"/>
        <v>-2.0304838111495451</v>
      </c>
      <c r="M1396">
        <f t="shared" si="99"/>
        <v>2.1153692544435105</v>
      </c>
    </row>
    <row r="1397" spans="1:13" x14ac:dyDescent="0.3">
      <c r="A1397">
        <v>1395</v>
      </c>
      <c r="B1397">
        <f t="shared" si="97"/>
        <v>3.8193018480492813</v>
      </c>
      <c r="C1397">
        <f t="shared" si="98"/>
        <v>45.5</v>
      </c>
      <c r="D1397">
        <v>1</v>
      </c>
      <c r="E1397">
        <v>102.09699999999999</v>
      </c>
      <c r="F1397">
        <v>4.0289999999999999E-2</v>
      </c>
      <c r="G1397">
        <v>89.385000000000005</v>
      </c>
      <c r="H1397">
        <v>92.528000000000006</v>
      </c>
      <c r="I1397">
        <f>VLOOKUP($C1397,'Boys CDC 0-20'!$B$2:$F$243,3,FALSE)</f>
        <v>0.602595306</v>
      </c>
      <c r="J1397">
        <f>VLOOKUP($C1397,'Boys CDC 0-20'!$B$2:$F$243,4,FALSE)</f>
        <v>100.77831980000001</v>
      </c>
      <c r="K1397">
        <f>VLOOKUP($C1397,'Boys CDC 0-20'!$B$2:$F$243,5,FALSE)</f>
        <v>4.1076485000000003E-2</v>
      </c>
      <c r="L1397">
        <f t="shared" si="96"/>
        <v>-2.0267350638294612</v>
      </c>
      <c r="M1397">
        <f t="shared" si="99"/>
        <v>2.134475725724073</v>
      </c>
    </row>
    <row r="1398" spans="1:13" x14ac:dyDescent="0.3">
      <c r="A1398">
        <v>1396</v>
      </c>
      <c r="B1398">
        <f t="shared" si="97"/>
        <v>3.8220396988364134</v>
      </c>
      <c r="C1398">
        <f t="shared" si="98"/>
        <v>45.5</v>
      </c>
      <c r="D1398">
        <v>1</v>
      </c>
      <c r="E1398">
        <v>102.11579999999999</v>
      </c>
      <c r="F1398">
        <v>4.0289999999999999E-2</v>
      </c>
      <c r="G1398">
        <v>89.402000000000001</v>
      </c>
      <c r="H1398">
        <v>92.545000000000002</v>
      </c>
      <c r="I1398">
        <f>VLOOKUP($C1398,'Boys CDC 0-20'!$B$2:$F$243,3,FALSE)</f>
        <v>0.602595306</v>
      </c>
      <c r="J1398">
        <f>VLOOKUP($C1398,'Boys CDC 0-20'!$B$2:$F$243,4,FALSE)</f>
        <v>100.77831980000001</v>
      </c>
      <c r="K1398">
        <f>VLOOKUP($C1398,'Boys CDC 0-20'!$B$2:$F$243,5,FALSE)</f>
        <v>4.1076485000000003E-2</v>
      </c>
      <c r="L1398">
        <f t="shared" si="96"/>
        <v>-2.0224867754812177</v>
      </c>
      <c r="M1398">
        <f t="shared" si="99"/>
        <v>2.1563044221829668</v>
      </c>
    </row>
    <row r="1399" spans="1:13" x14ac:dyDescent="0.3">
      <c r="A1399">
        <v>1397</v>
      </c>
      <c r="B1399">
        <f t="shared" si="97"/>
        <v>3.8247775496235454</v>
      </c>
      <c r="C1399">
        <f t="shared" si="98"/>
        <v>45.5</v>
      </c>
      <c r="D1399">
        <v>1</v>
      </c>
      <c r="E1399">
        <v>102.13460000000001</v>
      </c>
      <c r="F1399">
        <v>4.0300000000000002E-2</v>
      </c>
      <c r="G1399">
        <v>89.415000000000006</v>
      </c>
      <c r="H1399">
        <v>92.558999999999997</v>
      </c>
      <c r="I1399">
        <f>VLOOKUP($C1399,'Boys CDC 0-20'!$B$2:$F$243,3,FALSE)</f>
        <v>0.602595306</v>
      </c>
      <c r="J1399">
        <f>VLOOKUP($C1399,'Boys CDC 0-20'!$B$2:$F$243,4,FALSE)</f>
        <v>100.77831980000001</v>
      </c>
      <c r="K1399">
        <f>VLOOKUP($C1399,'Boys CDC 0-20'!$B$2:$F$243,5,FALSE)</f>
        <v>4.1076485000000003E-2</v>
      </c>
      <c r="L1399">
        <f t="shared" si="96"/>
        <v>-2.0189884179371274</v>
      </c>
      <c r="M1399">
        <f t="shared" si="99"/>
        <v>2.1744211661730541</v>
      </c>
    </row>
    <row r="1400" spans="1:13" x14ac:dyDescent="0.3">
      <c r="A1400">
        <v>1398</v>
      </c>
      <c r="B1400">
        <f t="shared" si="97"/>
        <v>3.8275154004106775</v>
      </c>
      <c r="C1400">
        <f t="shared" si="98"/>
        <v>45.5</v>
      </c>
      <c r="D1400">
        <v>1</v>
      </c>
      <c r="E1400">
        <v>102.1534</v>
      </c>
      <c r="F1400">
        <v>4.0300000000000002E-2</v>
      </c>
      <c r="G1400">
        <v>89.432000000000002</v>
      </c>
      <c r="H1400">
        <v>92.575999999999993</v>
      </c>
      <c r="I1400">
        <f>VLOOKUP($C1400,'Boys CDC 0-20'!$B$2:$F$243,3,FALSE)</f>
        <v>0.602595306</v>
      </c>
      <c r="J1400">
        <f>VLOOKUP($C1400,'Boys CDC 0-20'!$B$2:$F$243,4,FALSE)</f>
        <v>100.77831980000001</v>
      </c>
      <c r="K1400">
        <f>VLOOKUP($C1400,'Boys CDC 0-20'!$B$2:$F$243,5,FALSE)</f>
        <v>4.1076485000000003E-2</v>
      </c>
      <c r="L1400">
        <f t="shared" si="96"/>
        <v>-2.0147406950385656</v>
      </c>
      <c r="M1400">
        <f t="shared" si="99"/>
        <v>2.1965912918028727</v>
      </c>
    </row>
    <row r="1401" spans="1:13" x14ac:dyDescent="0.3">
      <c r="A1401">
        <v>1399</v>
      </c>
      <c r="B1401">
        <f t="shared" si="97"/>
        <v>3.8302532511978096</v>
      </c>
      <c r="C1401">
        <f t="shared" si="98"/>
        <v>45.5</v>
      </c>
      <c r="D1401">
        <v>1</v>
      </c>
      <c r="E1401">
        <v>102.1722</v>
      </c>
      <c r="F1401">
        <v>4.0300000000000002E-2</v>
      </c>
      <c r="G1401">
        <v>89.447999999999993</v>
      </c>
      <c r="H1401">
        <v>92.593000000000004</v>
      </c>
      <c r="I1401">
        <f>VLOOKUP($C1401,'Boys CDC 0-20'!$B$2:$F$243,3,FALSE)</f>
        <v>0.602595306</v>
      </c>
      <c r="J1401">
        <f>VLOOKUP($C1401,'Boys CDC 0-20'!$B$2:$F$243,4,FALSE)</f>
        <v>100.77831980000001</v>
      </c>
      <c r="K1401">
        <f>VLOOKUP($C1401,'Boys CDC 0-20'!$B$2:$F$243,5,FALSE)</f>
        <v>4.1076485000000003E-2</v>
      </c>
      <c r="L1401">
        <f t="shared" si="96"/>
        <v>-2.0104932821129817</v>
      </c>
      <c r="M1401">
        <f t="shared" si="99"/>
        <v>2.2189503258819876</v>
      </c>
    </row>
    <row r="1402" spans="1:13" x14ac:dyDescent="0.3">
      <c r="A1402">
        <v>1400</v>
      </c>
      <c r="B1402">
        <f t="shared" si="97"/>
        <v>3.8329911019849416</v>
      </c>
      <c r="C1402">
        <f t="shared" si="98"/>
        <v>45.5</v>
      </c>
      <c r="D1402">
        <v>1</v>
      </c>
      <c r="E1402">
        <v>102.191</v>
      </c>
      <c r="F1402">
        <v>4.0309999999999999E-2</v>
      </c>
      <c r="G1402">
        <v>89.460999999999999</v>
      </c>
      <c r="H1402">
        <v>92.608000000000004</v>
      </c>
      <c r="I1402">
        <f>VLOOKUP($C1402,'Boys CDC 0-20'!$B$2:$F$243,3,FALSE)</f>
        <v>0.602595306</v>
      </c>
      <c r="J1402">
        <f>VLOOKUP($C1402,'Boys CDC 0-20'!$B$2:$F$243,4,FALSE)</f>
        <v>100.77831980000001</v>
      </c>
      <c r="K1402">
        <f>VLOOKUP($C1402,'Boys CDC 0-20'!$B$2:$F$243,5,FALSE)</f>
        <v>4.1076485000000003E-2</v>
      </c>
      <c r="L1402">
        <f t="shared" si="96"/>
        <v>-2.0067458221792562</v>
      </c>
      <c r="M1402">
        <f t="shared" si="99"/>
        <v>2.2388367130405595</v>
      </c>
    </row>
    <row r="1403" spans="1:13" x14ac:dyDescent="0.3">
      <c r="A1403">
        <v>1401</v>
      </c>
      <c r="B1403">
        <f t="shared" si="97"/>
        <v>3.8357289527720737</v>
      </c>
      <c r="C1403">
        <f t="shared" si="98"/>
        <v>46.5</v>
      </c>
      <c r="D1403">
        <v>1</v>
      </c>
      <c r="E1403">
        <v>102.2097</v>
      </c>
      <c r="F1403">
        <v>4.0309999999999999E-2</v>
      </c>
      <c r="G1403">
        <v>89.477999999999994</v>
      </c>
      <c r="H1403">
        <v>92.625</v>
      </c>
      <c r="I1403">
        <f>VLOOKUP($C1403,'Boys CDC 0-20'!$B$2:$F$243,3,FALSE)</f>
        <v>0.68317076399999999</v>
      </c>
      <c r="J1403">
        <f>VLOOKUP($C1403,'Boys CDC 0-20'!$B$2:$F$243,4,FALSE)</f>
        <v>101.3600411</v>
      </c>
      <c r="K1403">
        <f>VLOOKUP($C1403,'Boys CDC 0-20'!$B$2:$F$243,5,FALSE)</f>
        <v>4.1161837999999999E-2</v>
      </c>
      <c r="L1403">
        <f t="shared" si="96"/>
        <v>-2.1233675197489039</v>
      </c>
      <c r="M1403">
        <f t="shared" si="99"/>
        <v>1.6861533374541284</v>
      </c>
    </row>
    <row r="1404" spans="1:13" x14ac:dyDescent="0.3">
      <c r="A1404">
        <v>1402</v>
      </c>
      <c r="B1404">
        <f t="shared" si="97"/>
        <v>3.8384668035592062</v>
      </c>
      <c r="C1404">
        <f t="shared" si="98"/>
        <v>46.5</v>
      </c>
      <c r="D1404">
        <v>1</v>
      </c>
      <c r="E1404">
        <v>102.2285</v>
      </c>
      <c r="F1404">
        <v>4.0320000000000002E-2</v>
      </c>
      <c r="G1404">
        <v>89.491</v>
      </c>
      <c r="H1404">
        <v>92.64</v>
      </c>
      <c r="I1404">
        <f>VLOOKUP($C1404,'Boys CDC 0-20'!$B$2:$F$243,3,FALSE)</f>
        <v>0.68317076399999999</v>
      </c>
      <c r="J1404">
        <f>VLOOKUP($C1404,'Boys CDC 0-20'!$B$2:$F$243,4,FALSE)</f>
        <v>101.3600411</v>
      </c>
      <c r="K1404">
        <f>VLOOKUP($C1404,'Boys CDC 0-20'!$B$2:$F$243,5,FALSE)</f>
        <v>4.1161837999999999E-2</v>
      </c>
      <c r="L1404">
        <f t="shared" si="96"/>
        <v>-2.1196682259856403</v>
      </c>
      <c r="M1404">
        <f t="shared" si="99"/>
        <v>1.701701718698176</v>
      </c>
    </row>
    <row r="1405" spans="1:13" x14ac:dyDescent="0.3">
      <c r="A1405">
        <v>1403</v>
      </c>
      <c r="B1405">
        <f t="shared" si="97"/>
        <v>3.8412046543463383</v>
      </c>
      <c r="C1405">
        <f t="shared" si="98"/>
        <v>46.5</v>
      </c>
      <c r="D1405">
        <v>1</v>
      </c>
      <c r="E1405">
        <v>102.2473</v>
      </c>
      <c r="F1405">
        <v>4.0320000000000002E-2</v>
      </c>
      <c r="G1405">
        <v>89.507000000000005</v>
      </c>
      <c r="H1405">
        <v>92.656999999999996</v>
      </c>
      <c r="I1405">
        <f>VLOOKUP($C1405,'Boys CDC 0-20'!$B$2:$F$243,3,FALSE)</f>
        <v>0.68317076399999999</v>
      </c>
      <c r="J1405">
        <f>VLOOKUP($C1405,'Boys CDC 0-20'!$B$2:$F$243,4,FALSE)</f>
        <v>101.3600411</v>
      </c>
      <c r="K1405">
        <f>VLOOKUP($C1405,'Boys CDC 0-20'!$B$2:$F$243,5,FALSE)</f>
        <v>4.1161837999999999E-2</v>
      </c>
      <c r="L1405">
        <f t="shared" si="96"/>
        <v>-2.115475922461596</v>
      </c>
      <c r="M1405">
        <f t="shared" si="99"/>
        <v>1.7194702468208991</v>
      </c>
    </row>
    <row r="1406" spans="1:13" x14ac:dyDescent="0.3">
      <c r="A1406">
        <v>1404</v>
      </c>
      <c r="B1406">
        <f t="shared" si="97"/>
        <v>3.8439425051334704</v>
      </c>
      <c r="C1406">
        <f t="shared" si="98"/>
        <v>46.5</v>
      </c>
      <c r="D1406">
        <v>1</v>
      </c>
      <c r="E1406">
        <v>102.26609999999999</v>
      </c>
      <c r="F1406">
        <v>4.0329999999999998E-2</v>
      </c>
      <c r="G1406">
        <v>89.521000000000001</v>
      </c>
      <c r="H1406">
        <v>92.671000000000006</v>
      </c>
      <c r="I1406">
        <f>VLOOKUP($C1406,'Boys CDC 0-20'!$B$2:$F$243,3,FALSE)</f>
        <v>0.68317076399999999</v>
      </c>
      <c r="J1406">
        <f>VLOOKUP($C1406,'Boys CDC 0-20'!$B$2:$F$243,4,FALSE)</f>
        <v>101.3600411</v>
      </c>
      <c r="K1406">
        <f>VLOOKUP($C1406,'Boys CDC 0-20'!$B$2:$F$243,5,FALSE)</f>
        <v>4.1161837999999999E-2</v>
      </c>
      <c r="L1406">
        <f t="shared" si="96"/>
        <v>-2.1120236201866995</v>
      </c>
      <c r="M1406">
        <f t="shared" si="99"/>
        <v>1.7342211698874244</v>
      </c>
    </row>
    <row r="1407" spans="1:13" x14ac:dyDescent="0.3">
      <c r="A1407">
        <v>1405</v>
      </c>
      <c r="B1407">
        <f t="shared" si="97"/>
        <v>3.8466803559206024</v>
      </c>
      <c r="C1407">
        <f t="shared" si="98"/>
        <v>46.5</v>
      </c>
      <c r="D1407">
        <v>1</v>
      </c>
      <c r="E1407">
        <v>102.2848</v>
      </c>
      <c r="F1407">
        <v>4.0329999999999998E-2</v>
      </c>
      <c r="G1407">
        <v>89.537000000000006</v>
      </c>
      <c r="H1407">
        <v>92.688000000000002</v>
      </c>
      <c r="I1407">
        <f>VLOOKUP($C1407,'Boys CDC 0-20'!$B$2:$F$243,3,FALSE)</f>
        <v>0.68317076399999999</v>
      </c>
      <c r="J1407">
        <f>VLOOKUP($C1407,'Boys CDC 0-20'!$B$2:$F$243,4,FALSE)</f>
        <v>101.3600411</v>
      </c>
      <c r="K1407">
        <f>VLOOKUP($C1407,'Boys CDC 0-20'!$B$2:$F$243,5,FALSE)</f>
        <v>4.1161837999999999E-2</v>
      </c>
      <c r="L1407">
        <f t="shared" si="96"/>
        <v>-2.1078317609926298</v>
      </c>
      <c r="M1407">
        <f t="shared" si="99"/>
        <v>1.7522772252833749</v>
      </c>
    </row>
    <row r="1408" spans="1:13" x14ac:dyDescent="0.3">
      <c r="A1408">
        <v>1406</v>
      </c>
      <c r="B1408">
        <f t="shared" si="97"/>
        <v>3.8494182067077345</v>
      </c>
      <c r="C1408">
        <f t="shared" si="98"/>
        <v>46.5</v>
      </c>
      <c r="D1408">
        <v>1</v>
      </c>
      <c r="E1408">
        <v>102.3036</v>
      </c>
      <c r="F1408">
        <v>4.0340000000000001E-2</v>
      </c>
      <c r="G1408">
        <v>89.55</v>
      </c>
      <c r="H1408">
        <v>92.703000000000003</v>
      </c>
      <c r="I1408">
        <f>VLOOKUP($C1408,'Boys CDC 0-20'!$B$2:$F$243,3,FALSE)</f>
        <v>0.68317076399999999</v>
      </c>
      <c r="J1408">
        <f>VLOOKUP($C1408,'Boys CDC 0-20'!$B$2:$F$243,4,FALSE)</f>
        <v>101.3600411</v>
      </c>
      <c r="K1408">
        <f>VLOOKUP($C1408,'Boys CDC 0-20'!$B$2:$F$243,5,FALSE)</f>
        <v>4.1161837999999999E-2</v>
      </c>
      <c r="L1408">
        <f t="shared" si="96"/>
        <v>-2.1041332639880705</v>
      </c>
      <c r="M1408">
        <f t="shared" si="99"/>
        <v>1.7683411966547018</v>
      </c>
    </row>
    <row r="1409" spans="1:13" x14ac:dyDescent="0.3">
      <c r="A1409">
        <v>1407</v>
      </c>
      <c r="B1409">
        <f t="shared" si="97"/>
        <v>3.8521560574948666</v>
      </c>
      <c r="C1409">
        <f t="shared" si="98"/>
        <v>46.5</v>
      </c>
      <c r="D1409">
        <v>1</v>
      </c>
      <c r="E1409">
        <v>102.3223</v>
      </c>
      <c r="F1409">
        <v>4.0340000000000001E-2</v>
      </c>
      <c r="G1409">
        <v>89.566999999999993</v>
      </c>
      <c r="H1409">
        <v>92.72</v>
      </c>
      <c r="I1409">
        <f>VLOOKUP($C1409,'Boys CDC 0-20'!$B$2:$F$243,3,FALSE)</f>
        <v>0.68317076399999999</v>
      </c>
      <c r="J1409">
        <f>VLOOKUP($C1409,'Boys CDC 0-20'!$B$2:$F$243,4,FALSE)</f>
        <v>101.3600411</v>
      </c>
      <c r="K1409">
        <f>VLOOKUP($C1409,'Boys CDC 0-20'!$B$2:$F$243,5,FALSE)</f>
        <v>4.1161837999999999E-2</v>
      </c>
      <c r="L1409">
        <f t="shared" si="96"/>
        <v>-2.0999418632519631</v>
      </c>
      <c r="M1409">
        <f t="shared" si="99"/>
        <v>1.7866977782151037</v>
      </c>
    </row>
    <row r="1410" spans="1:13" x14ac:dyDescent="0.3">
      <c r="A1410">
        <v>1408</v>
      </c>
      <c r="B1410">
        <f t="shared" si="97"/>
        <v>3.8548939082819986</v>
      </c>
      <c r="C1410">
        <f t="shared" si="98"/>
        <v>46.5</v>
      </c>
      <c r="D1410">
        <v>1</v>
      </c>
      <c r="E1410">
        <v>102.3411</v>
      </c>
      <c r="F1410">
        <v>4.0349999999999997E-2</v>
      </c>
      <c r="G1410">
        <v>89.58</v>
      </c>
      <c r="H1410">
        <v>92.734999999999999</v>
      </c>
      <c r="I1410">
        <f>VLOOKUP($C1410,'Boys CDC 0-20'!$B$2:$F$243,3,FALSE)</f>
        <v>0.68317076399999999</v>
      </c>
      <c r="J1410">
        <f>VLOOKUP($C1410,'Boys CDC 0-20'!$B$2:$F$243,4,FALSE)</f>
        <v>101.3600411</v>
      </c>
      <c r="K1410">
        <f>VLOOKUP($C1410,'Boys CDC 0-20'!$B$2:$F$243,5,FALSE)</f>
        <v>4.1161837999999999E-2</v>
      </c>
      <c r="L1410">
        <f t="shared" ref="L1410:L1473" si="100">(((H1410/J1410)^I1410)-1)/(I1410*K1410)</f>
        <v>-2.0962437706772059</v>
      </c>
      <c r="M1410">
        <f t="shared" si="99"/>
        <v>1.8030285966370949</v>
      </c>
    </row>
    <row r="1411" spans="1:13" x14ac:dyDescent="0.3">
      <c r="A1411">
        <v>1409</v>
      </c>
      <c r="B1411">
        <f t="shared" ref="B1411:B1474" si="101">A1411/365.25</f>
        <v>3.8576317590691307</v>
      </c>
      <c r="C1411">
        <f t="shared" ref="C1411:C1474" si="102">IF(B1411=0,0,INT(B1411*12)+0.5)</f>
        <v>46.5</v>
      </c>
      <c r="D1411">
        <v>1</v>
      </c>
      <c r="E1411">
        <v>102.35980000000001</v>
      </c>
      <c r="F1411">
        <v>4.0349999999999997E-2</v>
      </c>
      <c r="G1411">
        <v>89.596000000000004</v>
      </c>
      <c r="H1411">
        <v>92.751000000000005</v>
      </c>
      <c r="I1411">
        <f>VLOOKUP($C1411,'Boys CDC 0-20'!$B$2:$F$243,3,FALSE)</f>
        <v>0.68317076399999999</v>
      </c>
      <c r="J1411">
        <f>VLOOKUP($C1411,'Boys CDC 0-20'!$B$2:$F$243,4,FALSE)</f>
        <v>101.3600411</v>
      </c>
      <c r="K1411">
        <f>VLOOKUP($C1411,'Boys CDC 0-20'!$B$2:$F$243,5,FALSE)</f>
        <v>4.1161837999999999E-2</v>
      </c>
      <c r="L1411">
        <f t="shared" si="100"/>
        <v>-2.0922993474821503</v>
      </c>
      <c r="M1411">
        <f t="shared" ref="M1411:M1474" si="103">(_xlfn.NORM.S.DIST(L1411,TRUE))*100</f>
        <v>1.8205873026879209</v>
      </c>
    </row>
    <row r="1412" spans="1:13" x14ac:dyDescent="0.3">
      <c r="A1412">
        <v>1410</v>
      </c>
      <c r="B1412">
        <f t="shared" si="101"/>
        <v>3.8603696098562628</v>
      </c>
      <c r="C1412">
        <f t="shared" si="102"/>
        <v>46.5</v>
      </c>
      <c r="D1412">
        <v>1</v>
      </c>
      <c r="E1412">
        <v>102.3785</v>
      </c>
      <c r="F1412">
        <v>4.036E-2</v>
      </c>
      <c r="G1412">
        <v>89.61</v>
      </c>
      <c r="H1412">
        <v>92.766000000000005</v>
      </c>
      <c r="I1412">
        <f>VLOOKUP($C1412,'Boys CDC 0-20'!$B$2:$F$243,3,FALSE)</f>
        <v>0.68317076399999999</v>
      </c>
      <c r="J1412">
        <f>VLOOKUP($C1412,'Boys CDC 0-20'!$B$2:$F$243,4,FALSE)</f>
        <v>101.3600411</v>
      </c>
      <c r="K1412">
        <f>VLOOKUP($C1412,'Boys CDC 0-20'!$B$2:$F$243,5,FALSE)</f>
        <v>4.1161837999999999E-2</v>
      </c>
      <c r="L1412">
        <f t="shared" si="100"/>
        <v>-2.0886016465235442</v>
      </c>
      <c r="M1412">
        <f t="shared" si="103"/>
        <v>1.8371798426829546</v>
      </c>
    </row>
    <row r="1413" spans="1:13" x14ac:dyDescent="0.3">
      <c r="A1413">
        <v>1411</v>
      </c>
      <c r="B1413">
        <f t="shared" si="101"/>
        <v>3.8631074606433948</v>
      </c>
      <c r="C1413">
        <f t="shared" si="102"/>
        <v>46.5</v>
      </c>
      <c r="D1413">
        <v>1</v>
      </c>
      <c r="E1413">
        <v>102.3972</v>
      </c>
      <c r="F1413">
        <v>4.036E-2</v>
      </c>
      <c r="G1413">
        <v>89.626000000000005</v>
      </c>
      <c r="H1413">
        <v>92.783000000000001</v>
      </c>
      <c r="I1413">
        <f>VLOOKUP($C1413,'Boys CDC 0-20'!$B$2:$F$243,3,FALSE)</f>
        <v>0.68317076399999999</v>
      </c>
      <c r="J1413">
        <f>VLOOKUP($C1413,'Boys CDC 0-20'!$B$2:$F$243,4,FALSE)</f>
        <v>101.3600411</v>
      </c>
      <c r="K1413">
        <f>VLOOKUP($C1413,'Boys CDC 0-20'!$B$2:$F$243,5,FALSE)</f>
        <v>4.1161837999999999E-2</v>
      </c>
      <c r="L1413">
        <f t="shared" si="100"/>
        <v>-2.0844111477678964</v>
      </c>
      <c r="M1413">
        <f t="shared" si="103"/>
        <v>1.8561392340499614</v>
      </c>
    </row>
    <row r="1414" spans="1:13" x14ac:dyDescent="0.3">
      <c r="A1414">
        <v>1412</v>
      </c>
      <c r="B1414">
        <f t="shared" si="101"/>
        <v>3.8658453114305269</v>
      </c>
      <c r="C1414">
        <f t="shared" si="102"/>
        <v>46.5</v>
      </c>
      <c r="D1414">
        <v>1</v>
      </c>
      <c r="E1414">
        <v>102.416</v>
      </c>
      <c r="F1414">
        <v>4.0370000000000003E-2</v>
      </c>
      <c r="G1414">
        <v>89.638999999999996</v>
      </c>
      <c r="H1414">
        <v>92.798000000000002</v>
      </c>
      <c r="I1414">
        <f>VLOOKUP($C1414,'Boys CDC 0-20'!$B$2:$F$243,3,FALSE)</f>
        <v>0.68317076399999999</v>
      </c>
      <c r="J1414">
        <f>VLOOKUP($C1414,'Boys CDC 0-20'!$B$2:$F$243,4,FALSE)</f>
        <v>101.3600411</v>
      </c>
      <c r="K1414">
        <f>VLOOKUP($C1414,'Boys CDC 0-20'!$B$2:$F$243,5,FALSE)</f>
        <v>4.1161837999999999E-2</v>
      </c>
      <c r="L1414">
        <f t="shared" si="100"/>
        <v>-2.0807138508774874</v>
      </c>
      <c r="M1414">
        <f t="shared" si="103"/>
        <v>1.8730052760981029</v>
      </c>
    </row>
    <row r="1415" spans="1:13" x14ac:dyDescent="0.3">
      <c r="A1415">
        <v>1413</v>
      </c>
      <c r="B1415">
        <f t="shared" si="101"/>
        <v>3.868583162217659</v>
      </c>
      <c r="C1415">
        <f t="shared" si="102"/>
        <v>46.5</v>
      </c>
      <c r="D1415">
        <v>1</v>
      </c>
      <c r="E1415">
        <v>102.43470000000001</v>
      </c>
      <c r="F1415">
        <v>4.0370000000000003E-2</v>
      </c>
      <c r="G1415">
        <v>89.656000000000006</v>
      </c>
      <c r="H1415">
        <v>92.814999999999998</v>
      </c>
      <c r="I1415">
        <f>VLOOKUP($C1415,'Boys CDC 0-20'!$B$2:$F$243,3,FALSE)</f>
        <v>0.68317076399999999</v>
      </c>
      <c r="J1415">
        <f>VLOOKUP($C1415,'Boys CDC 0-20'!$B$2:$F$243,4,FALSE)</f>
        <v>101.3600411</v>
      </c>
      <c r="K1415">
        <f>VLOOKUP($C1415,'Boys CDC 0-20'!$B$2:$F$243,5,FALSE)</f>
        <v>4.1161837999999999E-2</v>
      </c>
      <c r="L1415">
        <f t="shared" si="100"/>
        <v>-2.0765238099618122</v>
      </c>
      <c r="M1415">
        <f t="shared" si="103"/>
        <v>1.8922765667948842</v>
      </c>
    </row>
    <row r="1416" spans="1:13" x14ac:dyDescent="0.3">
      <c r="A1416">
        <v>1414</v>
      </c>
      <c r="B1416">
        <f t="shared" si="101"/>
        <v>3.871321013004791</v>
      </c>
      <c r="C1416">
        <f t="shared" si="102"/>
        <v>46.5</v>
      </c>
      <c r="D1416">
        <v>1</v>
      </c>
      <c r="E1416">
        <v>102.4534</v>
      </c>
      <c r="F1416">
        <v>4.0370000000000003E-2</v>
      </c>
      <c r="G1416">
        <v>89.671999999999997</v>
      </c>
      <c r="H1416">
        <v>92.831999999999994</v>
      </c>
      <c r="I1416">
        <f>VLOOKUP($C1416,'Boys CDC 0-20'!$B$2:$F$243,3,FALSE)</f>
        <v>0.68317076399999999</v>
      </c>
      <c r="J1416">
        <f>VLOOKUP($C1416,'Boys CDC 0-20'!$B$2:$F$243,4,FALSE)</f>
        <v>101.3600411</v>
      </c>
      <c r="K1416">
        <f>VLOOKUP($C1416,'Boys CDC 0-20'!$B$2:$F$243,5,FALSE)</f>
        <v>4.1161837999999999E-2</v>
      </c>
      <c r="L1416">
        <f t="shared" si="100"/>
        <v>-2.0723340121890779</v>
      </c>
      <c r="M1416">
        <f t="shared" si="103"/>
        <v>1.9117151299367303</v>
      </c>
    </row>
    <row r="1417" spans="1:13" x14ac:dyDescent="0.3">
      <c r="A1417">
        <v>1415</v>
      </c>
      <c r="B1417">
        <f t="shared" si="101"/>
        <v>3.8740588637919235</v>
      </c>
      <c r="C1417">
        <f t="shared" si="102"/>
        <v>46.5</v>
      </c>
      <c r="D1417">
        <v>1</v>
      </c>
      <c r="E1417">
        <v>102.4721</v>
      </c>
      <c r="F1417">
        <v>4.0379999999999999E-2</v>
      </c>
      <c r="G1417">
        <v>89.685000000000002</v>
      </c>
      <c r="H1417">
        <v>92.846000000000004</v>
      </c>
      <c r="I1417">
        <f>VLOOKUP($C1417,'Boys CDC 0-20'!$B$2:$F$243,3,FALSE)</f>
        <v>0.68317076399999999</v>
      </c>
      <c r="J1417">
        <f>VLOOKUP($C1417,'Boys CDC 0-20'!$B$2:$F$243,4,FALSE)</f>
        <v>101.3600411</v>
      </c>
      <c r="K1417">
        <f>VLOOKUP($C1417,'Boys CDC 0-20'!$B$2:$F$243,5,FALSE)</f>
        <v>4.1161837999999999E-2</v>
      </c>
      <c r="L1417">
        <f t="shared" si="100"/>
        <v>-2.0688837730199863</v>
      </c>
      <c r="M1417">
        <f t="shared" si="103"/>
        <v>1.9278497333079323</v>
      </c>
    </row>
    <row r="1418" spans="1:13" x14ac:dyDescent="0.3">
      <c r="A1418">
        <v>1416</v>
      </c>
      <c r="B1418">
        <f t="shared" si="101"/>
        <v>3.8767967145790556</v>
      </c>
      <c r="C1418">
        <f t="shared" si="102"/>
        <v>46.5</v>
      </c>
      <c r="D1418">
        <v>1</v>
      </c>
      <c r="E1418">
        <v>102.49079999999999</v>
      </c>
      <c r="F1418">
        <v>4.0379999999999999E-2</v>
      </c>
      <c r="G1418">
        <v>89.701999999999998</v>
      </c>
      <c r="H1418">
        <v>92.863</v>
      </c>
      <c r="I1418">
        <f>VLOOKUP($C1418,'Boys CDC 0-20'!$B$2:$F$243,3,FALSE)</f>
        <v>0.68317076399999999</v>
      </c>
      <c r="J1418">
        <f>VLOOKUP($C1418,'Boys CDC 0-20'!$B$2:$F$243,4,FALSE)</f>
        <v>101.3600411</v>
      </c>
      <c r="K1418">
        <f>VLOOKUP($C1418,'Boys CDC 0-20'!$B$2:$F$243,5,FALSE)</f>
        <v>4.1161837999999999E-2</v>
      </c>
      <c r="L1418">
        <f t="shared" si="100"/>
        <v>-2.0646944184746419</v>
      </c>
      <c r="M1418">
        <f t="shared" si="103"/>
        <v>1.9475961518982541</v>
      </c>
    </row>
    <row r="1419" spans="1:13" x14ac:dyDescent="0.3">
      <c r="A1419">
        <v>1417</v>
      </c>
      <c r="B1419">
        <f t="shared" si="101"/>
        <v>3.8795345653661877</v>
      </c>
      <c r="C1419">
        <f t="shared" si="102"/>
        <v>46.5</v>
      </c>
      <c r="D1419">
        <v>1</v>
      </c>
      <c r="E1419">
        <v>102.5095</v>
      </c>
      <c r="F1419">
        <v>4.0390000000000002E-2</v>
      </c>
      <c r="G1419">
        <v>89.715000000000003</v>
      </c>
      <c r="H1419">
        <v>92.878</v>
      </c>
      <c r="I1419">
        <f>VLOOKUP($C1419,'Boys CDC 0-20'!$B$2:$F$243,3,FALSE)</f>
        <v>0.68317076399999999</v>
      </c>
      <c r="J1419">
        <f>VLOOKUP($C1419,'Boys CDC 0-20'!$B$2:$F$243,4,FALSE)</f>
        <v>101.3600411</v>
      </c>
      <c r="K1419">
        <f>VLOOKUP($C1419,'Boys CDC 0-20'!$B$2:$F$243,5,FALSE)</f>
        <v>4.1161837999999999E-2</v>
      </c>
      <c r="L1419">
        <f t="shared" si="100"/>
        <v>-2.060998130952421</v>
      </c>
      <c r="M1419">
        <f t="shared" si="103"/>
        <v>1.9651609198178135</v>
      </c>
    </row>
    <row r="1420" spans="1:13" x14ac:dyDescent="0.3">
      <c r="A1420">
        <v>1418</v>
      </c>
      <c r="B1420">
        <f t="shared" si="101"/>
        <v>3.8822724161533197</v>
      </c>
      <c r="C1420">
        <f t="shared" si="102"/>
        <v>46.5</v>
      </c>
      <c r="D1420">
        <v>1</v>
      </c>
      <c r="E1420">
        <v>102.5282</v>
      </c>
      <c r="F1420">
        <v>4.0390000000000002E-2</v>
      </c>
      <c r="G1420">
        <v>89.730999999999995</v>
      </c>
      <c r="H1420">
        <v>92.894999999999996</v>
      </c>
      <c r="I1420">
        <f>VLOOKUP($C1420,'Boys CDC 0-20'!$B$2:$F$243,3,FALSE)</f>
        <v>0.68317076399999999</v>
      </c>
      <c r="J1420">
        <f>VLOOKUP($C1420,'Boys CDC 0-20'!$B$2:$F$243,4,FALSE)</f>
        <v>101.3600411</v>
      </c>
      <c r="K1420">
        <f>VLOOKUP($C1420,'Boys CDC 0-20'!$B$2:$F$243,5,FALSE)</f>
        <v>4.1161837999999999E-2</v>
      </c>
      <c r="L1420">
        <f t="shared" si="100"/>
        <v>-2.0568092337277739</v>
      </c>
      <c r="M1420">
        <f t="shared" si="103"/>
        <v>1.9852289767071085</v>
      </c>
    </row>
    <row r="1421" spans="1:13" x14ac:dyDescent="0.3">
      <c r="A1421">
        <v>1419</v>
      </c>
      <c r="B1421">
        <f t="shared" si="101"/>
        <v>3.8850102669404518</v>
      </c>
      <c r="C1421">
        <f t="shared" si="102"/>
        <v>46.5</v>
      </c>
      <c r="D1421">
        <v>1</v>
      </c>
      <c r="E1421">
        <v>102.54689999999999</v>
      </c>
      <c r="F1421">
        <v>4.0399999999999998E-2</v>
      </c>
      <c r="G1421">
        <v>89.744</v>
      </c>
      <c r="H1421">
        <v>92.909000000000006</v>
      </c>
      <c r="I1421">
        <f>VLOOKUP($C1421,'Boys CDC 0-20'!$B$2:$F$243,3,FALSE)</f>
        <v>0.68317076399999999</v>
      </c>
      <c r="J1421">
        <f>VLOOKUP($C1421,'Boys CDC 0-20'!$B$2:$F$243,4,FALSE)</f>
        <v>101.3600411</v>
      </c>
      <c r="K1421">
        <f>VLOOKUP($C1421,'Boys CDC 0-20'!$B$2:$F$243,5,FALSE)</f>
        <v>4.1161837999999999E-2</v>
      </c>
      <c r="L1421">
        <f t="shared" si="100"/>
        <v>-2.0533597360235269</v>
      </c>
      <c r="M1421">
        <f t="shared" si="103"/>
        <v>2.0018850640933463</v>
      </c>
    </row>
    <row r="1422" spans="1:13" x14ac:dyDescent="0.3">
      <c r="A1422">
        <v>1420</v>
      </c>
      <c r="B1422">
        <f t="shared" si="101"/>
        <v>3.8877481177275839</v>
      </c>
      <c r="C1422">
        <f t="shared" si="102"/>
        <v>46.5</v>
      </c>
      <c r="D1422">
        <v>1</v>
      </c>
      <c r="E1422">
        <v>102.5655</v>
      </c>
      <c r="F1422">
        <v>4.0399999999999998E-2</v>
      </c>
      <c r="G1422">
        <v>89.760999999999996</v>
      </c>
      <c r="H1422">
        <v>92.926000000000002</v>
      </c>
      <c r="I1422">
        <f>VLOOKUP($C1422,'Boys CDC 0-20'!$B$2:$F$243,3,FALSE)</f>
        <v>0.68317076399999999</v>
      </c>
      <c r="J1422">
        <f>VLOOKUP($C1422,'Boys CDC 0-20'!$B$2:$F$243,4,FALSE)</f>
        <v>101.3600411</v>
      </c>
      <c r="K1422">
        <f>VLOOKUP($C1422,'Boys CDC 0-20'!$B$2:$F$243,5,FALSE)</f>
        <v>4.1161837999999999E-2</v>
      </c>
      <c r="L1422">
        <f t="shared" si="100"/>
        <v>-2.0491712816305099</v>
      </c>
      <c r="M1422">
        <f t="shared" si="103"/>
        <v>2.022268460943367</v>
      </c>
    </row>
    <row r="1423" spans="1:13" x14ac:dyDescent="0.3">
      <c r="A1423">
        <v>1421</v>
      </c>
      <c r="B1423">
        <f t="shared" si="101"/>
        <v>3.890485968514716</v>
      </c>
      <c r="C1423">
        <f t="shared" si="102"/>
        <v>46.5</v>
      </c>
      <c r="D1423">
        <v>1</v>
      </c>
      <c r="E1423">
        <v>102.5842</v>
      </c>
      <c r="F1423">
        <v>4.0410000000000001E-2</v>
      </c>
      <c r="G1423">
        <v>89.774000000000001</v>
      </c>
      <c r="H1423">
        <v>92.94</v>
      </c>
      <c r="I1423">
        <f>VLOOKUP($C1423,'Boys CDC 0-20'!$B$2:$F$243,3,FALSE)</f>
        <v>0.68317076399999999</v>
      </c>
      <c r="J1423">
        <f>VLOOKUP($C1423,'Boys CDC 0-20'!$B$2:$F$243,4,FALSE)</f>
        <v>101.3600411</v>
      </c>
      <c r="K1423">
        <f>VLOOKUP($C1423,'Boys CDC 0-20'!$B$2:$F$243,5,FALSE)</f>
        <v>4.1161837999999999E-2</v>
      </c>
      <c r="L1423">
        <f t="shared" si="100"/>
        <v>-2.045722148531032</v>
      </c>
      <c r="M1423">
        <f t="shared" si="103"/>
        <v>2.0391857671430218</v>
      </c>
    </row>
    <row r="1424" spans="1:13" x14ac:dyDescent="0.3">
      <c r="A1424">
        <v>1422</v>
      </c>
      <c r="B1424">
        <f t="shared" si="101"/>
        <v>3.893223819301848</v>
      </c>
      <c r="C1424">
        <f t="shared" si="102"/>
        <v>46.5</v>
      </c>
      <c r="D1424">
        <v>1</v>
      </c>
      <c r="E1424">
        <v>102.60290000000001</v>
      </c>
      <c r="F1424">
        <v>4.0410000000000001E-2</v>
      </c>
      <c r="G1424">
        <v>89.79</v>
      </c>
      <c r="H1424">
        <v>92.956999999999994</v>
      </c>
      <c r="I1424">
        <f>VLOOKUP($C1424,'Boys CDC 0-20'!$B$2:$F$243,3,FALSE)</f>
        <v>0.68317076399999999</v>
      </c>
      <c r="J1424">
        <f>VLOOKUP($C1424,'Boys CDC 0-20'!$B$2:$F$243,4,FALSE)</f>
        <v>101.3600411</v>
      </c>
      <c r="K1424">
        <f>VLOOKUP($C1424,'Boys CDC 0-20'!$B$2:$F$243,5,FALSE)</f>
        <v>4.1161837999999999E-2</v>
      </c>
      <c r="L1424">
        <f t="shared" si="100"/>
        <v>-2.0415341367751392</v>
      </c>
      <c r="M1424">
        <f t="shared" si="103"/>
        <v>2.0598882177787106</v>
      </c>
    </row>
    <row r="1425" spans="1:13" x14ac:dyDescent="0.3">
      <c r="A1425">
        <v>1423</v>
      </c>
      <c r="B1425">
        <f t="shared" si="101"/>
        <v>3.8959616700889801</v>
      </c>
      <c r="C1425">
        <f t="shared" si="102"/>
        <v>46.5</v>
      </c>
      <c r="D1425">
        <v>1</v>
      </c>
      <c r="E1425">
        <v>102.6215</v>
      </c>
      <c r="F1425">
        <v>4.0419999999999998E-2</v>
      </c>
      <c r="G1425">
        <v>89.802999999999997</v>
      </c>
      <c r="H1425">
        <v>92.971999999999994</v>
      </c>
      <c r="I1425">
        <f>VLOOKUP($C1425,'Boys CDC 0-20'!$B$2:$F$243,3,FALSE)</f>
        <v>0.68317076399999999</v>
      </c>
      <c r="J1425">
        <f>VLOOKUP($C1425,'Boys CDC 0-20'!$B$2:$F$243,4,FALSE)</f>
        <v>101.3600411</v>
      </c>
      <c r="K1425">
        <f>VLOOKUP($C1425,'Boys CDC 0-20'!$B$2:$F$243,5,FALSE)</f>
        <v>4.1161837999999999E-2</v>
      </c>
      <c r="L1425">
        <f t="shared" si="100"/>
        <v>-2.0378390337984889</v>
      </c>
      <c r="M1425">
        <f t="shared" si="103"/>
        <v>2.0783016643717045</v>
      </c>
    </row>
    <row r="1426" spans="1:13" x14ac:dyDescent="0.3">
      <c r="A1426">
        <v>1424</v>
      </c>
      <c r="B1426">
        <f t="shared" si="101"/>
        <v>3.8986995208761122</v>
      </c>
      <c r="C1426">
        <f t="shared" si="102"/>
        <v>46.5</v>
      </c>
      <c r="D1426">
        <v>1</v>
      </c>
      <c r="E1426">
        <v>102.64019999999999</v>
      </c>
      <c r="F1426">
        <v>4.0419999999999998E-2</v>
      </c>
      <c r="G1426">
        <v>89.82</v>
      </c>
      <c r="H1426">
        <v>92.989000000000004</v>
      </c>
      <c r="I1426">
        <f>VLOOKUP($C1426,'Boys CDC 0-20'!$B$2:$F$243,3,FALSE)</f>
        <v>0.68317076399999999</v>
      </c>
      <c r="J1426">
        <f>VLOOKUP($C1426,'Boys CDC 0-20'!$B$2:$F$243,4,FALSE)</f>
        <v>101.3600411</v>
      </c>
      <c r="K1426">
        <f>VLOOKUP($C1426,'Boys CDC 0-20'!$B$2:$F$243,5,FALSE)</f>
        <v>4.1161837999999999E-2</v>
      </c>
      <c r="L1426">
        <f t="shared" si="100"/>
        <v>-2.0336514787544715</v>
      </c>
      <c r="M1426">
        <f t="shared" si="103"/>
        <v>2.0993373774865129</v>
      </c>
    </row>
    <row r="1427" spans="1:13" x14ac:dyDescent="0.3">
      <c r="A1427">
        <v>1425</v>
      </c>
      <c r="B1427">
        <f t="shared" si="101"/>
        <v>3.9014373716632442</v>
      </c>
      <c r="C1427">
        <f t="shared" si="102"/>
        <v>46.5</v>
      </c>
      <c r="D1427">
        <v>1</v>
      </c>
      <c r="E1427">
        <v>102.6588</v>
      </c>
      <c r="F1427">
        <v>4.0430000000000001E-2</v>
      </c>
      <c r="G1427">
        <v>89.832999999999998</v>
      </c>
      <c r="H1427">
        <v>93.003</v>
      </c>
      <c r="I1427">
        <f>VLOOKUP($C1427,'Boys CDC 0-20'!$B$2:$F$243,3,FALSE)</f>
        <v>0.68317076399999999</v>
      </c>
      <c r="J1427">
        <f>VLOOKUP($C1427,'Boys CDC 0-20'!$B$2:$F$243,4,FALSE)</f>
        <v>101.3600411</v>
      </c>
      <c r="K1427">
        <f>VLOOKUP($C1427,'Boys CDC 0-20'!$B$2:$F$243,5,FALSE)</f>
        <v>4.1161837999999999E-2</v>
      </c>
      <c r="L1427">
        <f t="shared" si="100"/>
        <v>-2.0302030861327425</v>
      </c>
      <c r="M1427">
        <f t="shared" si="103"/>
        <v>2.1167950140468133</v>
      </c>
    </row>
    <row r="1428" spans="1:13" x14ac:dyDescent="0.3">
      <c r="A1428">
        <v>1426</v>
      </c>
      <c r="B1428">
        <f t="shared" si="101"/>
        <v>3.9041752224503763</v>
      </c>
      <c r="C1428">
        <f t="shared" si="102"/>
        <v>46.5</v>
      </c>
      <c r="D1428">
        <v>1</v>
      </c>
      <c r="E1428">
        <v>102.67749999999999</v>
      </c>
      <c r="F1428">
        <v>4.0430000000000001E-2</v>
      </c>
      <c r="G1428">
        <v>89.849000000000004</v>
      </c>
      <c r="H1428">
        <v>93.02</v>
      </c>
      <c r="I1428">
        <f>VLOOKUP($C1428,'Boys CDC 0-20'!$B$2:$F$243,3,FALSE)</f>
        <v>0.68317076399999999</v>
      </c>
      <c r="J1428">
        <f>VLOOKUP($C1428,'Boys CDC 0-20'!$B$2:$F$243,4,FALSE)</f>
        <v>101.3600411</v>
      </c>
      <c r="K1428">
        <f>VLOOKUP($C1428,'Boys CDC 0-20'!$B$2:$F$243,5,FALSE)</f>
        <v>4.1161837999999999E-2</v>
      </c>
      <c r="L1428">
        <f t="shared" si="100"/>
        <v>-2.0260159733310248</v>
      </c>
      <c r="M1428">
        <f t="shared" si="103"/>
        <v>2.1381573895862664</v>
      </c>
    </row>
    <row r="1429" spans="1:13" x14ac:dyDescent="0.3">
      <c r="A1429">
        <v>1427</v>
      </c>
      <c r="B1429">
        <f t="shared" si="101"/>
        <v>3.9069130732375084</v>
      </c>
      <c r="C1429">
        <f t="shared" si="102"/>
        <v>46.5</v>
      </c>
      <c r="D1429">
        <v>1</v>
      </c>
      <c r="E1429">
        <v>102.6961</v>
      </c>
      <c r="F1429">
        <v>4.0439999999999997E-2</v>
      </c>
      <c r="G1429">
        <v>89.861999999999995</v>
      </c>
      <c r="H1429">
        <v>93.034999999999997</v>
      </c>
      <c r="I1429">
        <f>VLOOKUP($C1429,'Boys CDC 0-20'!$B$2:$F$243,3,FALSE)</f>
        <v>0.68317076399999999</v>
      </c>
      <c r="J1429">
        <f>VLOOKUP($C1429,'Boys CDC 0-20'!$B$2:$F$243,4,FALSE)</f>
        <v>101.3600411</v>
      </c>
      <c r="K1429">
        <f>VLOOKUP($C1429,'Boys CDC 0-20'!$B$2:$F$243,5,FALSE)</f>
        <v>4.1161837999999999E-2</v>
      </c>
      <c r="L1429">
        <f t="shared" si="100"/>
        <v>-2.0223216633695271</v>
      </c>
      <c r="M1429">
        <f t="shared" si="103"/>
        <v>2.1571566014831212</v>
      </c>
    </row>
    <row r="1430" spans="1:13" x14ac:dyDescent="0.3">
      <c r="A1430">
        <v>1428</v>
      </c>
      <c r="B1430">
        <f t="shared" si="101"/>
        <v>3.9096509240246409</v>
      </c>
      <c r="C1430">
        <f t="shared" si="102"/>
        <v>46.5</v>
      </c>
      <c r="D1430">
        <v>1</v>
      </c>
      <c r="E1430">
        <v>102.7148</v>
      </c>
      <c r="F1430">
        <v>4.0439999999999997E-2</v>
      </c>
      <c r="G1430">
        <v>89.879000000000005</v>
      </c>
      <c r="H1430">
        <v>93.052000000000007</v>
      </c>
      <c r="I1430">
        <f>VLOOKUP($C1430,'Boys CDC 0-20'!$B$2:$F$243,3,FALSE)</f>
        <v>0.68317076399999999</v>
      </c>
      <c r="J1430">
        <f>VLOOKUP($C1430,'Boys CDC 0-20'!$B$2:$F$243,4,FALSE)</f>
        <v>101.3600411</v>
      </c>
      <c r="K1430">
        <f>VLOOKUP($C1430,'Boys CDC 0-20'!$B$2:$F$243,5,FALSE)</f>
        <v>4.1161837999999999E-2</v>
      </c>
      <c r="L1430">
        <f t="shared" si="100"/>
        <v>-2.0181350068724404</v>
      </c>
      <c r="M1430">
        <f t="shared" si="103"/>
        <v>2.1788601350288981</v>
      </c>
    </row>
    <row r="1431" spans="1:13" x14ac:dyDescent="0.3">
      <c r="A1431">
        <v>1429</v>
      </c>
      <c r="B1431">
        <f t="shared" si="101"/>
        <v>3.9123887748117729</v>
      </c>
      <c r="C1431">
        <f t="shared" si="102"/>
        <v>46.5</v>
      </c>
      <c r="D1431">
        <v>1</v>
      </c>
      <c r="E1431">
        <v>102.7334</v>
      </c>
      <c r="F1431">
        <v>4.0439999999999997E-2</v>
      </c>
      <c r="G1431">
        <v>89.894999999999996</v>
      </c>
      <c r="H1431">
        <v>93.067999999999998</v>
      </c>
      <c r="I1431">
        <f>VLOOKUP($C1431,'Boys CDC 0-20'!$B$2:$F$243,3,FALSE)</f>
        <v>0.68317076399999999</v>
      </c>
      <c r="J1431">
        <f>VLOOKUP($C1431,'Boys CDC 0-20'!$B$2:$F$243,4,FALSE)</f>
        <v>101.3600411</v>
      </c>
      <c r="K1431">
        <f>VLOOKUP($C1431,'Boys CDC 0-20'!$B$2:$F$243,5,FALSE)</f>
        <v>4.1161837999999999E-2</v>
      </c>
      <c r="L1431">
        <f t="shared" si="100"/>
        <v>-2.0141948456531731</v>
      </c>
      <c r="M1431">
        <f t="shared" si="103"/>
        <v>2.1994540320647733</v>
      </c>
    </row>
    <row r="1432" spans="1:13" x14ac:dyDescent="0.3">
      <c r="A1432">
        <v>1430</v>
      </c>
      <c r="B1432">
        <f t="shared" si="101"/>
        <v>3.915126625598905</v>
      </c>
      <c r="C1432">
        <f t="shared" si="102"/>
        <v>46.5</v>
      </c>
      <c r="D1432">
        <v>1</v>
      </c>
      <c r="E1432">
        <v>102.752</v>
      </c>
      <c r="F1432">
        <v>4.045E-2</v>
      </c>
      <c r="G1432">
        <v>89.908000000000001</v>
      </c>
      <c r="H1432">
        <v>93.082999999999998</v>
      </c>
      <c r="I1432">
        <f>VLOOKUP($C1432,'Boys CDC 0-20'!$B$2:$F$243,3,FALSE)</f>
        <v>0.68317076399999999</v>
      </c>
      <c r="J1432">
        <f>VLOOKUP($C1432,'Boys CDC 0-20'!$B$2:$F$243,4,FALSE)</f>
        <v>101.3600411</v>
      </c>
      <c r="K1432">
        <f>VLOOKUP($C1432,'Boys CDC 0-20'!$B$2:$F$243,5,FALSE)</f>
        <v>4.1161837999999999E-2</v>
      </c>
      <c r="L1432">
        <f t="shared" si="100"/>
        <v>-2.0105011394191838</v>
      </c>
      <c r="M1432">
        <f t="shared" si="103"/>
        <v>2.2189087871637927</v>
      </c>
    </row>
    <row r="1433" spans="1:13" x14ac:dyDescent="0.3">
      <c r="A1433">
        <v>1431</v>
      </c>
      <c r="B1433">
        <f t="shared" si="101"/>
        <v>3.9178644763860371</v>
      </c>
      <c r="C1433">
        <f t="shared" si="102"/>
        <v>47.5</v>
      </c>
      <c r="D1433">
        <v>1</v>
      </c>
      <c r="E1433">
        <v>102.7706</v>
      </c>
      <c r="F1433">
        <v>4.045E-2</v>
      </c>
      <c r="G1433">
        <v>89.924000000000007</v>
      </c>
      <c r="H1433">
        <v>93.1</v>
      </c>
      <c r="I1433">
        <f>VLOOKUP($C1433,'Boys CDC 0-20'!$B$2:$F$243,3,FALSE)</f>
        <v>0.75815840599999995</v>
      </c>
      <c r="J1433">
        <f>VLOOKUP($C1433,'Boys CDC 0-20'!$B$2:$F$243,4,FALSE)</f>
        <v>101.9373058</v>
      </c>
      <c r="K1433">
        <f>VLOOKUP($C1433,'Boys CDC 0-20'!$B$2:$F$243,5,FALSE)</f>
        <v>4.1251224000000003E-2</v>
      </c>
      <c r="L1433">
        <f t="shared" si="100"/>
        <v>-2.124461704175078</v>
      </c>
      <c r="M1433">
        <f t="shared" si="103"/>
        <v>1.6815777529183322</v>
      </c>
    </row>
    <row r="1434" spans="1:13" x14ac:dyDescent="0.3">
      <c r="A1434">
        <v>1432</v>
      </c>
      <c r="B1434">
        <f t="shared" si="101"/>
        <v>3.9206023271731691</v>
      </c>
      <c r="C1434">
        <f t="shared" si="102"/>
        <v>47.5</v>
      </c>
      <c r="D1434">
        <v>1</v>
      </c>
      <c r="E1434">
        <v>102.7893</v>
      </c>
      <c r="F1434">
        <v>4.0460000000000003E-2</v>
      </c>
      <c r="G1434">
        <v>89.936999999999998</v>
      </c>
      <c r="H1434">
        <v>93.114000000000004</v>
      </c>
      <c r="I1434">
        <f>VLOOKUP($C1434,'Boys CDC 0-20'!$B$2:$F$243,3,FALSE)</f>
        <v>0.75815840599999995</v>
      </c>
      <c r="J1434">
        <f>VLOOKUP($C1434,'Boys CDC 0-20'!$B$2:$F$243,4,FALSE)</f>
        <v>101.9373058</v>
      </c>
      <c r="K1434">
        <f>VLOOKUP($C1434,'Boys CDC 0-20'!$B$2:$F$243,5,FALSE)</f>
        <v>4.1251224000000003E-2</v>
      </c>
      <c r="L1434">
        <f t="shared" si="100"/>
        <v>-2.1210586041843622</v>
      </c>
      <c r="M1434">
        <f t="shared" si="103"/>
        <v>1.6958435489572437</v>
      </c>
    </row>
    <row r="1435" spans="1:13" x14ac:dyDescent="0.3">
      <c r="A1435">
        <v>1433</v>
      </c>
      <c r="B1435">
        <f t="shared" si="101"/>
        <v>3.9233401779603012</v>
      </c>
      <c r="C1435">
        <f t="shared" si="102"/>
        <v>47.5</v>
      </c>
      <c r="D1435">
        <v>1</v>
      </c>
      <c r="E1435">
        <v>102.8079</v>
      </c>
      <c r="F1435">
        <v>4.0460000000000003E-2</v>
      </c>
      <c r="G1435">
        <v>89.953999999999994</v>
      </c>
      <c r="H1435">
        <v>93.131</v>
      </c>
      <c r="I1435">
        <f>VLOOKUP($C1435,'Boys CDC 0-20'!$B$2:$F$243,3,FALSE)</f>
        <v>0.75815840599999995</v>
      </c>
      <c r="J1435">
        <f>VLOOKUP($C1435,'Boys CDC 0-20'!$B$2:$F$243,4,FALSE)</f>
        <v>101.9373058</v>
      </c>
      <c r="K1435">
        <f>VLOOKUP($C1435,'Boys CDC 0-20'!$B$2:$F$243,5,FALSE)</f>
        <v>4.1251224000000003E-2</v>
      </c>
      <c r="L1435">
        <f t="shared" si="100"/>
        <v>-2.1169264348339656</v>
      </c>
      <c r="M1435">
        <f t="shared" si="103"/>
        <v>1.7133045873703769</v>
      </c>
    </row>
    <row r="1436" spans="1:13" x14ac:dyDescent="0.3">
      <c r="A1436">
        <v>1434</v>
      </c>
      <c r="B1436">
        <f t="shared" si="101"/>
        <v>3.9260780287474333</v>
      </c>
      <c r="C1436">
        <f t="shared" si="102"/>
        <v>47.5</v>
      </c>
      <c r="D1436">
        <v>1</v>
      </c>
      <c r="E1436">
        <v>102.8265</v>
      </c>
      <c r="F1436">
        <v>4.0469999999999999E-2</v>
      </c>
      <c r="G1436">
        <v>89.966999999999999</v>
      </c>
      <c r="H1436">
        <v>93.146000000000001</v>
      </c>
      <c r="I1436">
        <f>VLOOKUP($C1436,'Boys CDC 0-20'!$B$2:$F$243,3,FALSE)</f>
        <v>0.75815840599999995</v>
      </c>
      <c r="J1436">
        <f>VLOOKUP($C1436,'Boys CDC 0-20'!$B$2:$F$243,4,FALSE)</f>
        <v>101.9373058</v>
      </c>
      <c r="K1436">
        <f>VLOOKUP($C1436,'Boys CDC 0-20'!$B$2:$F$243,5,FALSE)</f>
        <v>4.1251224000000003E-2</v>
      </c>
      <c r="L1436">
        <f t="shared" si="100"/>
        <v>-2.1132805545398305</v>
      </c>
      <c r="M1436">
        <f t="shared" si="103"/>
        <v>1.7288381035508129</v>
      </c>
    </row>
    <row r="1437" spans="1:13" x14ac:dyDescent="0.3">
      <c r="A1437">
        <v>1435</v>
      </c>
      <c r="B1437">
        <f t="shared" si="101"/>
        <v>3.9288158795345653</v>
      </c>
      <c r="C1437">
        <f t="shared" si="102"/>
        <v>47.5</v>
      </c>
      <c r="D1437">
        <v>1</v>
      </c>
      <c r="E1437">
        <v>102.8451</v>
      </c>
      <c r="F1437">
        <v>4.0469999999999999E-2</v>
      </c>
      <c r="G1437">
        <v>89.983000000000004</v>
      </c>
      <c r="H1437">
        <v>93.162999999999997</v>
      </c>
      <c r="I1437">
        <f>VLOOKUP($C1437,'Boys CDC 0-20'!$B$2:$F$243,3,FALSE)</f>
        <v>0.75815840599999995</v>
      </c>
      <c r="J1437">
        <f>VLOOKUP($C1437,'Boys CDC 0-20'!$B$2:$F$243,4,FALSE)</f>
        <v>101.9373058</v>
      </c>
      <c r="K1437">
        <f>VLOOKUP($C1437,'Boys CDC 0-20'!$B$2:$F$243,5,FALSE)</f>
        <v>4.1251224000000003E-2</v>
      </c>
      <c r="L1437">
        <f t="shared" si="100"/>
        <v>-2.1091487285194797</v>
      </c>
      <c r="M1437">
        <f t="shared" si="103"/>
        <v>1.7465872943419787</v>
      </c>
    </row>
    <row r="1438" spans="1:13" x14ac:dyDescent="0.3">
      <c r="A1438">
        <v>1436</v>
      </c>
      <c r="B1438">
        <f t="shared" si="101"/>
        <v>3.9315537303216974</v>
      </c>
      <c r="C1438">
        <f t="shared" si="102"/>
        <v>47.5</v>
      </c>
      <c r="D1438">
        <v>1</v>
      </c>
      <c r="E1438">
        <v>102.86369999999999</v>
      </c>
      <c r="F1438">
        <v>4.0480000000000002E-2</v>
      </c>
      <c r="G1438">
        <v>89.995999999999995</v>
      </c>
      <c r="H1438">
        <v>93.177000000000007</v>
      </c>
      <c r="I1438">
        <f>VLOOKUP($C1438,'Boys CDC 0-20'!$B$2:$F$243,3,FALSE)</f>
        <v>0.75815840599999995</v>
      </c>
      <c r="J1438">
        <f>VLOOKUP($C1438,'Boys CDC 0-20'!$B$2:$F$243,4,FALSE)</f>
        <v>101.9373058</v>
      </c>
      <c r="K1438">
        <f>VLOOKUP($C1438,'Boys CDC 0-20'!$B$2:$F$243,5,FALSE)</f>
        <v>4.1251224000000003E-2</v>
      </c>
      <c r="L1438">
        <f t="shared" si="100"/>
        <v>-2.1057461851778663</v>
      </c>
      <c r="M1438">
        <f t="shared" si="103"/>
        <v>1.7613202831309671</v>
      </c>
    </row>
    <row r="1439" spans="1:13" x14ac:dyDescent="0.3">
      <c r="A1439">
        <v>1437</v>
      </c>
      <c r="B1439">
        <f t="shared" si="101"/>
        <v>3.9342915811088295</v>
      </c>
      <c r="C1439">
        <f t="shared" si="102"/>
        <v>47.5</v>
      </c>
      <c r="D1439">
        <v>1</v>
      </c>
      <c r="E1439">
        <v>102.8823</v>
      </c>
      <c r="F1439">
        <v>4.0480000000000002E-2</v>
      </c>
      <c r="G1439">
        <v>90.012</v>
      </c>
      <c r="H1439">
        <v>93.194000000000003</v>
      </c>
      <c r="I1439">
        <f>VLOOKUP($C1439,'Boys CDC 0-20'!$B$2:$F$243,3,FALSE)</f>
        <v>0.75815840599999995</v>
      </c>
      <c r="J1439">
        <f>VLOOKUP($C1439,'Boys CDC 0-20'!$B$2:$F$243,4,FALSE)</f>
        <v>101.9373058</v>
      </c>
      <c r="K1439">
        <f>VLOOKUP($C1439,'Boys CDC 0-20'!$B$2:$F$243,5,FALSE)</f>
        <v>4.1251224000000003E-2</v>
      </c>
      <c r="L1439">
        <f t="shared" si="100"/>
        <v>-2.1016146916188538</v>
      </c>
      <c r="M1439">
        <f t="shared" si="103"/>
        <v>1.7793520922894632</v>
      </c>
    </row>
    <row r="1440" spans="1:13" x14ac:dyDescent="0.3">
      <c r="A1440">
        <v>1438</v>
      </c>
      <c r="B1440">
        <f t="shared" si="101"/>
        <v>3.9370294318959616</v>
      </c>
      <c r="C1440">
        <f t="shared" si="102"/>
        <v>47.5</v>
      </c>
      <c r="D1440">
        <v>1</v>
      </c>
      <c r="E1440">
        <v>102.90089999999999</v>
      </c>
      <c r="F1440">
        <v>4.0489999999999998E-2</v>
      </c>
      <c r="G1440">
        <v>90.025999999999996</v>
      </c>
      <c r="H1440">
        <v>93.207999999999998</v>
      </c>
      <c r="I1440">
        <f>VLOOKUP($C1440,'Boys CDC 0-20'!$B$2:$F$243,3,FALSE)</f>
        <v>0.75815840599999995</v>
      </c>
      <c r="J1440">
        <f>VLOOKUP($C1440,'Boys CDC 0-20'!$B$2:$F$243,4,FALSE)</f>
        <v>101.9373058</v>
      </c>
      <c r="K1440">
        <f>VLOOKUP($C1440,'Boys CDC 0-20'!$B$2:$F$243,5,FALSE)</f>
        <v>4.1251224000000003E-2</v>
      </c>
      <c r="L1440">
        <f t="shared" si="100"/>
        <v>-2.0982124220123812</v>
      </c>
      <c r="M1440">
        <f t="shared" si="103"/>
        <v>1.7943192387710902</v>
      </c>
    </row>
    <row r="1441" spans="1:13" x14ac:dyDescent="0.3">
      <c r="A1441">
        <v>1439</v>
      </c>
      <c r="B1441">
        <f t="shared" si="101"/>
        <v>3.9397672826830936</v>
      </c>
      <c r="C1441">
        <f t="shared" si="102"/>
        <v>47.5</v>
      </c>
      <c r="D1441">
        <v>1</v>
      </c>
      <c r="E1441">
        <v>102.9195</v>
      </c>
      <c r="F1441">
        <v>4.0489999999999998E-2</v>
      </c>
      <c r="G1441">
        <v>90.042000000000002</v>
      </c>
      <c r="H1441">
        <v>93.224999999999994</v>
      </c>
      <c r="I1441">
        <f>VLOOKUP($C1441,'Boys CDC 0-20'!$B$2:$F$243,3,FALSE)</f>
        <v>0.75815840599999995</v>
      </c>
      <c r="J1441">
        <f>VLOOKUP($C1441,'Boys CDC 0-20'!$B$2:$F$243,4,FALSE)</f>
        <v>101.9373058</v>
      </c>
      <c r="K1441">
        <f>VLOOKUP($C1441,'Boys CDC 0-20'!$B$2:$F$243,5,FALSE)</f>
        <v>4.1251224000000003E-2</v>
      </c>
      <c r="L1441">
        <f t="shared" si="100"/>
        <v>-2.0940812607773944</v>
      </c>
      <c r="M1441">
        <f t="shared" si="103"/>
        <v>1.8126371037857307</v>
      </c>
    </row>
    <row r="1442" spans="1:13" x14ac:dyDescent="0.3">
      <c r="A1442">
        <v>1440</v>
      </c>
      <c r="B1442">
        <f t="shared" si="101"/>
        <v>3.9425051334702257</v>
      </c>
      <c r="C1442">
        <f t="shared" si="102"/>
        <v>47.5</v>
      </c>
      <c r="D1442">
        <v>1</v>
      </c>
      <c r="E1442">
        <v>102.938</v>
      </c>
      <c r="F1442">
        <v>4.0500000000000001E-2</v>
      </c>
      <c r="G1442">
        <v>90.055000000000007</v>
      </c>
      <c r="H1442">
        <v>93.239000000000004</v>
      </c>
      <c r="I1442">
        <f>VLOOKUP($C1442,'Boys CDC 0-20'!$B$2:$F$243,3,FALSE)</f>
        <v>0.75815840599999995</v>
      </c>
      <c r="J1442">
        <f>VLOOKUP($C1442,'Boys CDC 0-20'!$B$2:$F$243,4,FALSE)</f>
        <v>101.9373058</v>
      </c>
      <c r="K1442">
        <f>VLOOKUP($C1442,'Boys CDC 0-20'!$B$2:$F$243,5,FALSE)</f>
        <v>4.1251224000000003E-2</v>
      </c>
      <c r="L1442">
        <f t="shared" si="100"/>
        <v>-2.0906792647930135</v>
      </c>
      <c r="M1442">
        <f t="shared" si="103"/>
        <v>1.827841247649983</v>
      </c>
    </row>
    <row r="1443" spans="1:13" x14ac:dyDescent="0.3">
      <c r="A1443">
        <v>1441</v>
      </c>
      <c r="B1443">
        <f t="shared" si="101"/>
        <v>3.9452429842573578</v>
      </c>
      <c r="C1443">
        <f t="shared" si="102"/>
        <v>47.5</v>
      </c>
      <c r="D1443">
        <v>1</v>
      </c>
      <c r="E1443">
        <v>102.95659999999999</v>
      </c>
      <c r="F1443">
        <v>4.0500000000000001E-2</v>
      </c>
      <c r="G1443">
        <v>90.070999999999998</v>
      </c>
      <c r="H1443">
        <v>93.256</v>
      </c>
      <c r="I1443">
        <f>VLOOKUP($C1443,'Boys CDC 0-20'!$B$2:$F$243,3,FALSE)</f>
        <v>0.75815840599999995</v>
      </c>
      <c r="J1443">
        <f>VLOOKUP($C1443,'Boys CDC 0-20'!$B$2:$F$243,4,FALSE)</f>
        <v>101.9373058</v>
      </c>
      <c r="K1443">
        <f>VLOOKUP($C1443,'Boys CDC 0-20'!$B$2:$F$243,5,FALSE)</f>
        <v>4.1251224000000003E-2</v>
      </c>
      <c r="L1443">
        <f t="shared" si="100"/>
        <v>-2.0865484357448314</v>
      </c>
      <c r="M1443">
        <f t="shared" si="103"/>
        <v>1.8464486273568372</v>
      </c>
    </row>
    <row r="1444" spans="1:13" x14ac:dyDescent="0.3">
      <c r="A1444">
        <v>1442</v>
      </c>
      <c r="B1444">
        <f t="shared" si="101"/>
        <v>3.9479808350444903</v>
      </c>
      <c r="C1444">
        <f t="shared" si="102"/>
        <v>47.5</v>
      </c>
      <c r="D1444">
        <v>1</v>
      </c>
      <c r="E1444">
        <v>102.9752</v>
      </c>
      <c r="F1444">
        <v>4.0500000000000001E-2</v>
      </c>
      <c r="G1444">
        <v>90.087000000000003</v>
      </c>
      <c r="H1444">
        <v>93.272999999999996</v>
      </c>
      <c r="I1444">
        <f>VLOOKUP($C1444,'Boys CDC 0-20'!$B$2:$F$243,3,FALSE)</f>
        <v>0.75815840599999995</v>
      </c>
      <c r="J1444">
        <f>VLOOKUP($C1444,'Boys CDC 0-20'!$B$2:$F$243,4,FALSE)</f>
        <v>101.9373058</v>
      </c>
      <c r="K1444">
        <f>VLOOKUP($C1444,'Boys CDC 0-20'!$B$2:$F$243,5,FALSE)</f>
        <v>4.1251224000000003E-2</v>
      </c>
      <c r="L1444">
        <f t="shared" si="100"/>
        <v>-2.0824177888053907</v>
      </c>
      <c r="M1444">
        <f t="shared" si="103"/>
        <v>1.8652162492779087</v>
      </c>
    </row>
    <row r="1445" spans="1:13" x14ac:dyDescent="0.3">
      <c r="A1445">
        <v>1443</v>
      </c>
      <c r="B1445">
        <f t="shared" si="101"/>
        <v>3.9507186858316223</v>
      </c>
      <c r="C1445">
        <f t="shared" si="102"/>
        <v>47.5</v>
      </c>
      <c r="D1445">
        <v>1</v>
      </c>
      <c r="E1445">
        <v>102.99379999999999</v>
      </c>
      <c r="F1445">
        <v>4.0509999999999997E-2</v>
      </c>
      <c r="G1445">
        <v>90.1</v>
      </c>
      <c r="H1445">
        <v>93.287999999999997</v>
      </c>
      <c r="I1445">
        <f>VLOOKUP($C1445,'Boys CDC 0-20'!$B$2:$F$243,3,FALSE)</f>
        <v>0.75815840599999995</v>
      </c>
      <c r="J1445">
        <f>VLOOKUP($C1445,'Boys CDC 0-20'!$B$2:$F$243,4,FALSE)</f>
        <v>101.9373058</v>
      </c>
      <c r="K1445">
        <f>VLOOKUP($C1445,'Boys CDC 0-20'!$B$2:$F$243,5,FALSE)</f>
        <v>4.1251224000000003E-2</v>
      </c>
      <c r="L1445">
        <f t="shared" si="100"/>
        <v>-2.0787732515286943</v>
      </c>
      <c r="M1445">
        <f t="shared" si="103"/>
        <v>1.8819098264647054</v>
      </c>
    </row>
    <row r="1446" spans="1:13" x14ac:dyDescent="0.3">
      <c r="A1446">
        <v>1444</v>
      </c>
      <c r="B1446">
        <f t="shared" si="101"/>
        <v>3.9534565366187544</v>
      </c>
      <c r="C1446">
        <f t="shared" si="102"/>
        <v>47.5</v>
      </c>
      <c r="D1446">
        <v>1</v>
      </c>
      <c r="E1446">
        <v>103.0123</v>
      </c>
      <c r="F1446">
        <v>4.0509999999999997E-2</v>
      </c>
      <c r="G1446">
        <v>90.117000000000004</v>
      </c>
      <c r="H1446">
        <v>93.304000000000002</v>
      </c>
      <c r="I1446">
        <f>VLOOKUP($C1446,'Boys CDC 0-20'!$B$2:$F$243,3,FALSE)</f>
        <v>0.75815840599999995</v>
      </c>
      <c r="J1446">
        <f>VLOOKUP($C1446,'Boys CDC 0-20'!$B$2:$F$243,4,FALSE)</f>
        <v>101.9373058</v>
      </c>
      <c r="K1446">
        <f>VLOOKUP($C1446,'Boys CDC 0-20'!$B$2:$F$243,5,FALSE)</f>
        <v>4.1251224000000003E-2</v>
      </c>
      <c r="L1446">
        <f t="shared" si="100"/>
        <v>-2.0748859013062004</v>
      </c>
      <c r="M1446">
        <f t="shared" si="103"/>
        <v>1.8998555338415126</v>
      </c>
    </row>
    <row r="1447" spans="1:13" x14ac:dyDescent="0.3">
      <c r="A1447">
        <v>1445</v>
      </c>
      <c r="B1447">
        <f t="shared" si="101"/>
        <v>3.9561943874058865</v>
      </c>
      <c r="C1447">
        <f t="shared" si="102"/>
        <v>47.5</v>
      </c>
      <c r="D1447">
        <v>1</v>
      </c>
      <c r="E1447">
        <v>103.0309</v>
      </c>
      <c r="F1447">
        <v>4.052E-2</v>
      </c>
      <c r="G1447">
        <v>90.13</v>
      </c>
      <c r="H1447">
        <v>93.319000000000003</v>
      </c>
      <c r="I1447">
        <f>VLOOKUP($C1447,'Boys CDC 0-20'!$B$2:$F$243,3,FALSE)</f>
        <v>0.75815840599999995</v>
      </c>
      <c r="J1447">
        <f>VLOOKUP($C1447,'Boys CDC 0-20'!$B$2:$F$243,4,FALSE)</f>
        <v>101.9373058</v>
      </c>
      <c r="K1447">
        <f>VLOOKUP($C1447,'Boys CDC 0-20'!$B$2:$F$243,5,FALSE)</f>
        <v>4.1251224000000003E-2</v>
      </c>
      <c r="L1447">
        <f t="shared" si="100"/>
        <v>-2.0712416568858356</v>
      </c>
      <c r="M1447">
        <f t="shared" si="103"/>
        <v>1.9168109244508083</v>
      </c>
    </row>
    <row r="1448" spans="1:13" x14ac:dyDescent="0.3">
      <c r="A1448">
        <v>1446</v>
      </c>
      <c r="B1448">
        <f t="shared" si="101"/>
        <v>3.9589322381930185</v>
      </c>
      <c r="C1448">
        <f t="shared" si="102"/>
        <v>47.5</v>
      </c>
      <c r="D1448">
        <v>1</v>
      </c>
      <c r="E1448">
        <v>103.04940000000001</v>
      </c>
      <c r="F1448">
        <v>4.052E-2</v>
      </c>
      <c r="G1448">
        <v>90.146000000000001</v>
      </c>
      <c r="H1448">
        <v>93.335999999999999</v>
      </c>
      <c r="I1448">
        <f>VLOOKUP($C1448,'Boys CDC 0-20'!$B$2:$F$243,3,FALSE)</f>
        <v>0.75815840599999995</v>
      </c>
      <c r="J1448">
        <f>VLOOKUP($C1448,'Boys CDC 0-20'!$B$2:$F$243,4,FALSE)</f>
        <v>101.9373058</v>
      </c>
      <c r="K1448">
        <f>VLOOKUP($C1448,'Boys CDC 0-20'!$B$2:$F$243,5,FALSE)</f>
        <v>4.1251224000000003E-2</v>
      </c>
      <c r="L1448">
        <f t="shared" si="100"/>
        <v>-2.0671116844606825</v>
      </c>
      <c r="M1448">
        <f t="shared" si="103"/>
        <v>1.936181567361523</v>
      </c>
    </row>
    <row r="1449" spans="1:13" x14ac:dyDescent="0.3">
      <c r="A1449">
        <v>1447</v>
      </c>
      <c r="B1449">
        <f t="shared" si="101"/>
        <v>3.9616700889801506</v>
      </c>
      <c r="C1449">
        <f t="shared" si="102"/>
        <v>47.5</v>
      </c>
      <c r="D1449">
        <v>1</v>
      </c>
      <c r="E1449">
        <v>103.068</v>
      </c>
      <c r="F1449">
        <v>4.0529999999999997E-2</v>
      </c>
      <c r="G1449">
        <v>90.159000000000006</v>
      </c>
      <c r="H1449">
        <v>93.35</v>
      </c>
      <c r="I1449">
        <f>VLOOKUP($C1449,'Boys CDC 0-20'!$B$2:$F$243,3,FALSE)</f>
        <v>0.75815840599999995</v>
      </c>
      <c r="J1449">
        <f>VLOOKUP($C1449,'Boys CDC 0-20'!$B$2:$F$243,4,FALSE)</f>
        <v>101.9373058</v>
      </c>
      <c r="K1449">
        <f>VLOOKUP($C1449,'Boys CDC 0-20'!$B$2:$F$243,5,FALSE)</f>
        <v>4.1251224000000003E-2</v>
      </c>
      <c r="L1449">
        <f t="shared" si="100"/>
        <v>-2.0637106672941665</v>
      </c>
      <c r="M1449">
        <f t="shared" si="103"/>
        <v>1.9522578670371296</v>
      </c>
    </row>
    <row r="1450" spans="1:13" x14ac:dyDescent="0.3">
      <c r="A1450">
        <v>1448</v>
      </c>
      <c r="B1450">
        <f t="shared" si="101"/>
        <v>3.9644079397672827</v>
      </c>
      <c r="C1450">
        <f t="shared" si="102"/>
        <v>47.5</v>
      </c>
      <c r="D1450">
        <v>1</v>
      </c>
      <c r="E1450">
        <v>103.0865</v>
      </c>
      <c r="F1450">
        <v>4.0529999999999997E-2</v>
      </c>
      <c r="G1450">
        <v>90.174999999999997</v>
      </c>
      <c r="H1450">
        <v>93.367000000000004</v>
      </c>
      <c r="I1450">
        <f>VLOOKUP($C1450,'Boys CDC 0-20'!$B$2:$F$243,3,FALSE)</f>
        <v>0.75815840599999995</v>
      </c>
      <c r="J1450">
        <f>VLOOKUP($C1450,'Boys CDC 0-20'!$B$2:$F$243,4,FALSE)</f>
        <v>101.9373058</v>
      </c>
      <c r="K1450">
        <f>VLOOKUP($C1450,'Boys CDC 0-20'!$B$2:$F$243,5,FALSE)</f>
        <v>4.1251224000000003E-2</v>
      </c>
      <c r="L1450">
        <f t="shared" si="100"/>
        <v>-2.0595810265653278</v>
      </c>
      <c r="M1450">
        <f t="shared" si="103"/>
        <v>1.9719305805739131</v>
      </c>
    </row>
    <row r="1451" spans="1:13" x14ac:dyDescent="0.3">
      <c r="A1451">
        <v>1449</v>
      </c>
      <c r="B1451">
        <f t="shared" si="101"/>
        <v>3.9671457905544147</v>
      </c>
      <c r="C1451">
        <f t="shared" si="102"/>
        <v>47.5</v>
      </c>
      <c r="D1451">
        <v>1</v>
      </c>
      <c r="E1451">
        <v>103.10509999999999</v>
      </c>
      <c r="F1451">
        <v>4.054E-2</v>
      </c>
      <c r="G1451">
        <v>90.188000000000002</v>
      </c>
      <c r="H1451">
        <v>93.381</v>
      </c>
      <c r="I1451">
        <f>VLOOKUP($C1451,'Boys CDC 0-20'!$B$2:$F$243,3,FALSE)</f>
        <v>0.75815840599999995</v>
      </c>
      <c r="J1451">
        <f>VLOOKUP($C1451,'Boys CDC 0-20'!$B$2:$F$243,4,FALSE)</f>
        <v>101.9373058</v>
      </c>
      <c r="K1451">
        <f>VLOOKUP($C1451,'Boys CDC 0-20'!$B$2:$F$243,5,FALSE)</f>
        <v>4.1251224000000003E-2</v>
      </c>
      <c r="L1451">
        <f t="shared" si="100"/>
        <v>-2.0561802825041693</v>
      </c>
      <c r="M1451">
        <f t="shared" si="103"/>
        <v>1.9882571052609328</v>
      </c>
    </row>
    <row r="1452" spans="1:13" x14ac:dyDescent="0.3">
      <c r="A1452">
        <v>1450</v>
      </c>
      <c r="B1452">
        <f t="shared" si="101"/>
        <v>3.9698836413415468</v>
      </c>
      <c r="C1452">
        <f t="shared" si="102"/>
        <v>47.5</v>
      </c>
      <c r="D1452">
        <v>1</v>
      </c>
      <c r="E1452">
        <v>103.1236</v>
      </c>
      <c r="F1452">
        <v>4.054E-2</v>
      </c>
      <c r="G1452">
        <v>90.203999999999994</v>
      </c>
      <c r="H1452">
        <v>93.397999999999996</v>
      </c>
      <c r="I1452">
        <f>VLOOKUP($C1452,'Boys CDC 0-20'!$B$2:$F$243,3,FALSE)</f>
        <v>0.75815840599999995</v>
      </c>
      <c r="J1452">
        <f>VLOOKUP($C1452,'Boys CDC 0-20'!$B$2:$F$243,4,FALSE)</f>
        <v>101.9373058</v>
      </c>
      <c r="K1452">
        <f>VLOOKUP($C1452,'Boys CDC 0-20'!$B$2:$F$243,5,FALSE)</f>
        <v>4.1251224000000003E-2</v>
      </c>
      <c r="L1452">
        <f t="shared" si="100"/>
        <v>-2.0520509733349042</v>
      </c>
      <c r="M1452">
        <f t="shared" si="103"/>
        <v>2.0082354426347622</v>
      </c>
    </row>
    <row r="1453" spans="1:13" x14ac:dyDescent="0.3">
      <c r="A1453">
        <v>1451</v>
      </c>
      <c r="B1453">
        <f t="shared" si="101"/>
        <v>3.9726214921286789</v>
      </c>
      <c r="C1453">
        <f t="shared" si="102"/>
        <v>47.5</v>
      </c>
      <c r="D1453">
        <v>1</v>
      </c>
      <c r="E1453">
        <v>103.1421</v>
      </c>
      <c r="F1453">
        <v>4.0550000000000003E-2</v>
      </c>
      <c r="G1453">
        <v>90.216999999999999</v>
      </c>
      <c r="H1453">
        <v>93.412000000000006</v>
      </c>
      <c r="I1453">
        <f>VLOOKUP($C1453,'Boys CDC 0-20'!$B$2:$F$243,3,FALSE)</f>
        <v>0.75815840599999995</v>
      </c>
      <c r="J1453">
        <f>VLOOKUP($C1453,'Boys CDC 0-20'!$B$2:$F$243,4,FALSE)</f>
        <v>101.9373058</v>
      </c>
      <c r="K1453">
        <f>VLOOKUP($C1453,'Boys CDC 0-20'!$B$2:$F$243,5,FALSE)</f>
        <v>4.1251224000000003E-2</v>
      </c>
      <c r="L1453">
        <f t="shared" si="100"/>
        <v>-2.0486505022665185</v>
      </c>
      <c r="M1453">
        <f t="shared" si="103"/>
        <v>2.0248151266939836</v>
      </c>
    </row>
    <row r="1454" spans="1:13" x14ac:dyDescent="0.3">
      <c r="A1454">
        <v>1452</v>
      </c>
      <c r="B1454">
        <f t="shared" si="101"/>
        <v>3.9753593429158109</v>
      </c>
      <c r="C1454">
        <f t="shared" si="102"/>
        <v>47.5</v>
      </c>
      <c r="D1454">
        <v>1</v>
      </c>
      <c r="E1454">
        <v>103.16070000000001</v>
      </c>
      <c r="F1454">
        <v>4.0550000000000003E-2</v>
      </c>
      <c r="G1454">
        <v>90.233999999999995</v>
      </c>
      <c r="H1454">
        <v>93.429000000000002</v>
      </c>
      <c r="I1454">
        <f>VLOOKUP($C1454,'Boys CDC 0-20'!$B$2:$F$243,3,FALSE)</f>
        <v>0.75815840599999995</v>
      </c>
      <c r="J1454">
        <f>VLOOKUP($C1454,'Boys CDC 0-20'!$B$2:$F$243,4,FALSE)</f>
        <v>101.9373058</v>
      </c>
      <c r="K1454">
        <f>VLOOKUP($C1454,'Boys CDC 0-20'!$B$2:$F$243,5,FALSE)</f>
        <v>4.1251224000000003E-2</v>
      </c>
      <c r="L1454">
        <f t="shared" si="100"/>
        <v>-2.0445215245201775</v>
      </c>
      <c r="M1454">
        <f t="shared" si="103"/>
        <v>2.0451026609208269</v>
      </c>
    </row>
    <row r="1455" spans="1:13" x14ac:dyDescent="0.3">
      <c r="A1455">
        <v>1453</v>
      </c>
      <c r="B1455">
        <f t="shared" si="101"/>
        <v>3.978097193702943</v>
      </c>
      <c r="C1455">
        <f t="shared" si="102"/>
        <v>47.5</v>
      </c>
      <c r="D1455">
        <v>1</v>
      </c>
      <c r="E1455">
        <v>103.17919999999999</v>
      </c>
      <c r="F1455">
        <v>4.0550000000000003E-2</v>
      </c>
      <c r="G1455">
        <v>90.25</v>
      </c>
      <c r="H1455">
        <v>93.445999999999998</v>
      </c>
      <c r="I1455">
        <f>VLOOKUP($C1455,'Boys CDC 0-20'!$B$2:$F$243,3,FALSE)</f>
        <v>0.75815840599999995</v>
      </c>
      <c r="J1455">
        <f>VLOOKUP($C1455,'Boys CDC 0-20'!$B$2:$F$243,4,FALSE)</f>
        <v>101.9373058</v>
      </c>
      <c r="K1455">
        <f>VLOOKUP($C1455,'Boys CDC 0-20'!$B$2:$F$243,5,FALSE)</f>
        <v>4.1251224000000003E-2</v>
      </c>
      <c r="L1455">
        <f t="shared" si="100"/>
        <v>-2.0403927284639125</v>
      </c>
      <c r="M1455">
        <f t="shared" si="103"/>
        <v>2.0655612787089437</v>
      </c>
    </row>
    <row r="1456" spans="1:13" x14ac:dyDescent="0.3">
      <c r="A1456">
        <v>1454</v>
      </c>
      <c r="B1456">
        <f t="shared" si="101"/>
        <v>3.9808350444900751</v>
      </c>
      <c r="C1456">
        <f t="shared" si="102"/>
        <v>47.5</v>
      </c>
      <c r="D1456">
        <v>1</v>
      </c>
      <c r="E1456">
        <v>103.1977</v>
      </c>
      <c r="F1456">
        <v>4.0559999999999999E-2</v>
      </c>
      <c r="G1456">
        <v>90.263000000000005</v>
      </c>
      <c r="H1456">
        <v>93.46</v>
      </c>
      <c r="I1456">
        <f>VLOOKUP($C1456,'Boys CDC 0-20'!$B$2:$F$243,3,FALSE)</f>
        <v>0.75815840599999995</v>
      </c>
      <c r="J1456">
        <f>VLOOKUP($C1456,'Boys CDC 0-20'!$B$2:$F$243,4,FALSE)</f>
        <v>101.9373058</v>
      </c>
      <c r="K1456">
        <f>VLOOKUP($C1456,'Boys CDC 0-20'!$B$2:$F$243,5,FALSE)</f>
        <v>4.1251224000000003E-2</v>
      </c>
      <c r="L1456">
        <f t="shared" si="100"/>
        <v>-2.0369926798721205</v>
      </c>
      <c r="M1456">
        <f t="shared" si="103"/>
        <v>2.0825387784933005</v>
      </c>
    </row>
    <row r="1457" spans="1:13" x14ac:dyDescent="0.3">
      <c r="A1457">
        <v>1455</v>
      </c>
      <c r="B1457">
        <f t="shared" si="101"/>
        <v>3.9835728952772076</v>
      </c>
      <c r="C1457">
        <f t="shared" si="102"/>
        <v>47.5</v>
      </c>
      <c r="D1457">
        <v>1</v>
      </c>
      <c r="E1457">
        <v>103.2162</v>
      </c>
      <c r="F1457">
        <v>4.0559999999999999E-2</v>
      </c>
      <c r="G1457">
        <v>90.278999999999996</v>
      </c>
      <c r="H1457">
        <v>93.477000000000004</v>
      </c>
      <c r="I1457">
        <f>VLOOKUP($C1457,'Boys CDC 0-20'!$B$2:$F$243,3,FALSE)</f>
        <v>0.75815840599999995</v>
      </c>
      <c r="J1457">
        <f>VLOOKUP($C1457,'Boys CDC 0-20'!$B$2:$F$243,4,FALSE)</f>
        <v>101.9373058</v>
      </c>
      <c r="K1457">
        <f>VLOOKUP($C1457,'Boys CDC 0-20'!$B$2:$F$243,5,FALSE)</f>
        <v>4.1251224000000003E-2</v>
      </c>
      <c r="L1457">
        <f t="shared" si="100"/>
        <v>-2.0328642150273915</v>
      </c>
      <c r="M1457">
        <f t="shared" si="103"/>
        <v>2.1033121639045209</v>
      </c>
    </row>
    <row r="1458" spans="1:13" x14ac:dyDescent="0.3">
      <c r="A1458">
        <v>1456</v>
      </c>
      <c r="B1458">
        <f t="shared" si="101"/>
        <v>3.9863107460643397</v>
      </c>
      <c r="C1458">
        <f t="shared" si="102"/>
        <v>47.5</v>
      </c>
      <c r="D1458">
        <v>1</v>
      </c>
      <c r="E1458">
        <v>103.23480000000001</v>
      </c>
      <c r="F1458">
        <v>4.0570000000000002E-2</v>
      </c>
      <c r="G1458">
        <v>90.292000000000002</v>
      </c>
      <c r="H1458">
        <v>93.492000000000004</v>
      </c>
      <c r="I1458">
        <f>VLOOKUP($C1458,'Boys CDC 0-20'!$B$2:$F$243,3,FALSE)</f>
        <v>0.75815840599999995</v>
      </c>
      <c r="J1458">
        <f>VLOOKUP($C1458,'Boys CDC 0-20'!$B$2:$F$243,4,FALSE)</f>
        <v>101.9373058</v>
      </c>
      <c r="K1458">
        <f>VLOOKUP($C1458,'Boys CDC 0-20'!$B$2:$F$243,5,FALSE)</f>
        <v>4.1251224000000003E-2</v>
      </c>
      <c r="L1458">
        <f t="shared" si="100"/>
        <v>-2.0292216027187187</v>
      </c>
      <c r="M1458">
        <f t="shared" si="103"/>
        <v>2.1217862098123943</v>
      </c>
    </row>
    <row r="1459" spans="1:13" x14ac:dyDescent="0.3">
      <c r="A1459">
        <v>1457</v>
      </c>
      <c r="B1459">
        <f t="shared" si="101"/>
        <v>3.9890485968514717</v>
      </c>
      <c r="C1459">
        <f t="shared" si="102"/>
        <v>47.5</v>
      </c>
      <c r="D1459">
        <v>1</v>
      </c>
      <c r="E1459">
        <v>103.2533</v>
      </c>
      <c r="F1459">
        <v>4.0570000000000002E-2</v>
      </c>
      <c r="G1459">
        <v>90.308000000000007</v>
      </c>
      <c r="H1459">
        <v>93.507999999999996</v>
      </c>
      <c r="I1459">
        <f>VLOOKUP($C1459,'Boys CDC 0-20'!$B$2:$F$243,3,FALSE)</f>
        <v>0.75815840599999995</v>
      </c>
      <c r="J1459">
        <f>VLOOKUP($C1459,'Boys CDC 0-20'!$B$2:$F$243,4,FALSE)</f>
        <v>101.9373058</v>
      </c>
      <c r="K1459">
        <f>VLOOKUP($C1459,'Boys CDC 0-20'!$B$2:$F$243,5,FALSE)</f>
        <v>4.1251224000000003E-2</v>
      </c>
      <c r="L1459">
        <f t="shared" si="100"/>
        <v>-2.0253363053723006</v>
      </c>
      <c r="M1459">
        <f t="shared" si="103"/>
        <v>2.1416421486468318</v>
      </c>
    </row>
    <row r="1460" spans="1:13" x14ac:dyDescent="0.3">
      <c r="A1460">
        <v>1458</v>
      </c>
      <c r="B1460">
        <f t="shared" si="101"/>
        <v>3.9917864476386038</v>
      </c>
      <c r="C1460">
        <f t="shared" si="102"/>
        <v>47.5</v>
      </c>
      <c r="D1460">
        <v>1</v>
      </c>
      <c r="E1460">
        <v>103.2718</v>
      </c>
      <c r="F1460">
        <v>4.0579999999999998E-2</v>
      </c>
      <c r="G1460">
        <v>90.320999999999998</v>
      </c>
      <c r="H1460">
        <v>93.522999999999996</v>
      </c>
      <c r="I1460">
        <f>VLOOKUP($C1460,'Boys CDC 0-20'!$B$2:$F$243,3,FALSE)</f>
        <v>0.75815840599999995</v>
      </c>
      <c r="J1460">
        <f>VLOOKUP($C1460,'Boys CDC 0-20'!$B$2:$F$243,4,FALSE)</f>
        <v>101.9373058</v>
      </c>
      <c r="K1460">
        <f>VLOOKUP($C1460,'Boys CDC 0-20'!$B$2:$F$243,5,FALSE)</f>
        <v>4.1251224000000003E-2</v>
      </c>
      <c r="L1460">
        <f t="shared" si="100"/>
        <v>-2.0216939851266829</v>
      </c>
      <c r="M1460">
        <f t="shared" si="103"/>
        <v>2.1603987825977788</v>
      </c>
    </row>
    <row r="1461" spans="1:13" x14ac:dyDescent="0.3">
      <c r="A1461">
        <v>1459</v>
      </c>
      <c r="B1461">
        <f t="shared" si="101"/>
        <v>3.9945242984257359</v>
      </c>
      <c r="C1461">
        <f t="shared" si="102"/>
        <v>47.5</v>
      </c>
      <c r="D1461">
        <v>1</v>
      </c>
      <c r="E1461">
        <v>103.2903</v>
      </c>
      <c r="F1461">
        <v>4.0579999999999998E-2</v>
      </c>
      <c r="G1461">
        <v>90.337999999999994</v>
      </c>
      <c r="H1461">
        <v>93.539000000000001</v>
      </c>
      <c r="I1461">
        <f>VLOOKUP($C1461,'Boys CDC 0-20'!$B$2:$F$243,3,FALSE)</f>
        <v>0.75815840599999995</v>
      </c>
      <c r="J1461">
        <f>VLOOKUP($C1461,'Boys CDC 0-20'!$B$2:$F$243,4,FALSE)</f>
        <v>101.9373058</v>
      </c>
      <c r="K1461">
        <f>VLOOKUP($C1461,'Boys CDC 0-20'!$B$2:$F$243,5,FALSE)</f>
        <v>4.1251224000000003E-2</v>
      </c>
      <c r="L1461">
        <f t="shared" si="100"/>
        <v>-2.0178089992500596</v>
      </c>
      <c r="M1461">
        <f t="shared" si="103"/>
        <v>2.1805578643206411</v>
      </c>
    </row>
    <row r="1462" spans="1:13" x14ac:dyDescent="0.3">
      <c r="A1462">
        <v>1460</v>
      </c>
      <c r="B1462">
        <f t="shared" si="101"/>
        <v>3.9972621492128679</v>
      </c>
      <c r="C1462">
        <f t="shared" si="102"/>
        <v>47.5</v>
      </c>
      <c r="D1462">
        <v>1</v>
      </c>
      <c r="E1462">
        <v>103.30880000000001</v>
      </c>
      <c r="F1462">
        <v>4.0590000000000001E-2</v>
      </c>
      <c r="G1462">
        <v>90.350999999999999</v>
      </c>
      <c r="H1462">
        <v>93.554000000000002</v>
      </c>
      <c r="I1462">
        <f>VLOOKUP($C1462,'Boys CDC 0-20'!$B$2:$F$243,3,FALSE)</f>
        <v>0.75815840599999995</v>
      </c>
      <c r="J1462">
        <f>VLOOKUP($C1462,'Boys CDC 0-20'!$B$2:$F$243,4,FALSE)</f>
        <v>101.9373058</v>
      </c>
      <c r="K1462">
        <f>VLOOKUP($C1462,'Boys CDC 0-20'!$B$2:$F$243,5,FALSE)</f>
        <v>4.1251224000000003E-2</v>
      </c>
      <c r="L1462">
        <f t="shared" si="100"/>
        <v>-2.014166970947294</v>
      </c>
      <c r="M1462">
        <f t="shared" si="103"/>
        <v>2.1996003071457841</v>
      </c>
    </row>
    <row r="1463" spans="1:13" x14ac:dyDescent="0.3">
      <c r="A1463">
        <v>1461</v>
      </c>
      <c r="B1463">
        <f t="shared" si="101"/>
        <v>4</v>
      </c>
      <c r="C1463">
        <f t="shared" si="102"/>
        <v>48.5</v>
      </c>
      <c r="D1463">
        <v>1</v>
      </c>
      <c r="E1463">
        <v>103.32729999999999</v>
      </c>
      <c r="F1463">
        <v>4.0590000000000001E-2</v>
      </c>
      <c r="G1463">
        <v>90.367000000000004</v>
      </c>
      <c r="H1463">
        <v>93.57</v>
      </c>
      <c r="I1463">
        <f>VLOOKUP($C1463,'Boys CDC 0-20'!$B$2:$F$243,3,FALSE)</f>
        <v>0.82763673599999998</v>
      </c>
      <c r="J1463">
        <f>VLOOKUP($C1463,'Boys CDC 0-20'!$B$2:$F$243,4,FALSE)</f>
        <v>102.5104735</v>
      </c>
      <c r="K1463">
        <f>VLOOKUP($C1463,'Boys CDC 0-20'!$B$2:$F$243,5,FALSE)</f>
        <v>4.1344257000000002E-2</v>
      </c>
      <c r="L1463">
        <f t="shared" si="100"/>
        <v>-2.1259113036942141</v>
      </c>
      <c r="M1463">
        <f t="shared" si="103"/>
        <v>1.6755322755685673</v>
      </c>
    </row>
    <row r="1464" spans="1:13" x14ac:dyDescent="0.3">
      <c r="A1464">
        <v>1462</v>
      </c>
      <c r="B1464">
        <f t="shared" si="101"/>
        <v>4.0027378507871321</v>
      </c>
      <c r="C1464">
        <f t="shared" si="102"/>
        <v>48.5</v>
      </c>
      <c r="D1464">
        <v>1</v>
      </c>
      <c r="E1464">
        <v>103.3458</v>
      </c>
      <c r="F1464">
        <v>4.0599999999999997E-2</v>
      </c>
      <c r="G1464">
        <v>90.38</v>
      </c>
      <c r="H1464">
        <v>93.584999999999994</v>
      </c>
      <c r="I1464">
        <f>VLOOKUP($C1464,'Boys CDC 0-20'!$B$2:$F$243,3,FALSE)</f>
        <v>0.82763673599999998</v>
      </c>
      <c r="J1464">
        <f>VLOOKUP($C1464,'Boys CDC 0-20'!$B$2:$F$243,4,FALSE)</f>
        <v>102.5104735</v>
      </c>
      <c r="K1464">
        <f>VLOOKUP($C1464,'Boys CDC 0-20'!$B$2:$F$243,5,FALSE)</f>
        <v>4.1344257000000002E-2</v>
      </c>
      <c r="L1464">
        <f t="shared" si="100"/>
        <v>-2.1223160225101196</v>
      </c>
      <c r="M1464">
        <f t="shared" si="103"/>
        <v>1.6905604437787547</v>
      </c>
    </row>
    <row r="1465" spans="1:13" x14ac:dyDescent="0.3">
      <c r="A1465">
        <v>1463</v>
      </c>
      <c r="B1465">
        <f t="shared" si="101"/>
        <v>4.0054757015742641</v>
      </c>
      <c r="C1465">
        <f t="shared" si="102"/>
        <v>48.5</v>
      </c>
      <c r="D1465">
        <v>1</v>
      </c>
      <c r="E1465">
        <v>103.3643</v>
      </c>
      <c r="F1465">
        <v>4.0599999999999997E-2</v>
      </c>
      <c r="G1465">
        <v>90.396000000000001</v>
      </c>
      <c r="H1465">
        <v>93.602000000000004</v>
      </c>
      <c r="I1465">
        <f>VLOOKUP($C1465,'Boys CDC 0-20'!$B$2:$F$243,3,FALSE)</f>
        <v>0.82763673599999998</v>
      </c>
      <c r="J1465">
        <f>VLOOKUP($C1465,'Boys CDC 0-20'!$B$2:$F$243,4,FALSE)</f>
        <v>102.5104735</v>
      </c>
      <c r="K1465">
        <f>VLOOKUP($C1465,'Boys CDC 0-20'!$B$2:$F$243,5,FALSE)</f>
        <v>4.1344257000000002E-2</v>
      </c>
      <c r="L1465">
        <f t="shared" si="100"/>
        <v>-2.1182414905728177</v>
      </c>
      <c r="M1465">
        <f t="shared" si="103"/>
        <v>1.70773104939723</v>
      </c>
    </row>
    <row r="1466" spans="1:13" x14ac:dyDescent="0.3">
      <c r="A1466">
        <v>1464</v>
      </c>
      <c r="B1466">
        <f t="shared" si="101"/>
        <v>4.0082135523613962</v>
      </c>
      <c r="C1466">
        <f t="shared" si="102"/>
        <v>48.5</v>
      </c>
      <c r="D1466">
        <v>1</v>
      </c>
      <c r="E1466">
        <v>103.3827</v>
      </c>
      <c r="F1466">
        <v>4.0599999999999997E-2</v>
      </c>
      <c r="G1466">
        <v>90.412000000000006</v>
      </c>
      <c r="H1466">
        <v>93.617999999999995</v>
      </c>
      <c r="I1466">
        <f>VLOOKUP($C1466,'Boys CDC 0-20'!$B$2:$F$243,3,FALSE)</f>
        <v>0.82763673599999998</v>
      </c>
      <c r="J1466">
        <f>VLOOKUP($C1466,'Boys CDC 0-20'!$B$2:$F$243,4,FALSE)</f>
        <v>102.5104735</v>
      </c>
      <c r="K1466">
        <f>VLOOKUP($C1466,'Boys CDC 0-20'!$B$2:$F$243,5,FALSE)</f>
        <v>4.1344257000000002E-2</v>
      </c>
      <c r="L1466">
        <f t="shared" si="100"/>
        <v>-2.1144067535012461</v>
      </c>
      <c r="M1466">
        <f t="shared" si="103"/>
        <v>1.7240270670439852</v>
      </c>
    </row>
    <row r="1467" spans="1:13" x14ac:dyDescent="0.3">
      <c r="A1467">
        <v>1465</v>
      </c>
      <c r="B1467">
        <f t="shared" si="101"/>
        <v>4.0109514031485283</v>
      </c>
      <c r="C1467">
        <f t="shared" si="102"/>
        <v>48.5</v>
      </c>
      <c r="D1467">
        <v>1</v>
      </c>
      <c r="E1467">
        <v>103.4012</v>
      </c>
      <c r="F1467">
        <v>4.061E-2</v>
      </c>
      <c r="G1467">
        <v>90.424999999999997</v>
      </c>
      <c r="H1467">
        <v>93.632999999999996</v>
      </c>
      <c r="I1467">
        <f>VLOOKUP($C1467,'Boys CDC 0-20'!$B$2:$F$243,3,FALSE)</f>
        <v>0.82763673599999998</v>
      </c>
      <c r="J1467">
        <f>VLOOKUP($C1467,'Boys CDC 0-20'!$B$2:$F$243,4,FALSE)</f>
        <v>102.5104735</v>
      </c>
      <c r="K1467">
        <f>VLOOKUP($C1467,'Boys CDC 0-20'!$B$2:$F$243,5,FALSE)</f>
        <v>4.1344257000000002E-2</v>
      </c>
      <c r="L1467">
        <f t="shared" si="100"/>
        <v>-2.1108117900900241</v>
      </c>
      <c r="M1467">
        <f t="shared" si="103"/>
        <v>1.7394246163908131</v>
      </c>
    </row>
    <row r="1468" spans="1:13" x14ac:dyDescent="0.3">
      <c r="A1468">
        <v>1466</v>
      </c>
      <c r="B1468">
        <f t="shared" si="101"/>
        <v>4.0136892539356603</v>
      </c>
      <c r="C1468">
        <f t="shared" si="102"/>
        <v>48.5</v>
      </c>
      <c r="D1468">
        <v>1</v>
      </c>
      <c r="E1468">
        <v>103.41970000000001</v>
      </c>
      <c r="F1468">
        <v>4.061E-2</v>
      </c>
      <c r="G1468">
        <v>90.441000000000003</v>
      </c>
      <c r="H1468">
        <v>93.649000000000001</v>
      </c>
      <c r="I1468">
        <f>VLOOKUP($C1468,'Boys CDC 0-20'!$B$2:$F$243,3,FALSE)</f>
        <v>0.82763673599999998</v>
      </c>
      <c r="J1468">
        <f>VLOOKUP($C1468,'Boys CDC 0-20'!$B$2:$F$243,4,FALSE)</f>
        <v>102.5104735</v>
      </c>
      <c r="K1468">
        <f>VLOOKUP($C1468,'Boys CDC 0-20'!$B$2:$F$243,5,FALSE)</f>
        <v>4.1344257000000002E-2</v>
      </c>
      <c r="L1468">
        <f t="shared" si="100"/>
        <v>-2.1069772718628581</v>
      </c>
      <c r="M1468">
        <f t="shared" si="103"/>
        <v>1.75597748629883</v>
      </c>
    </row>
    <row r="1469" spans="1:13" x14ac:dyDescent="0.3">
      <c r="A1469">
        <v>1467</v>
      </c>
      <c r="B1469">
        <f t="shared" si="101"/>
        <v>4.0164271047227924</v>
      </c>
      <c r="C1469">
        <f t="shared" si="102"/>
        <v>48.5</v>
      </c>
      <c r="D1469">
        <v>1</v>
      </c>
      <c r="E1469">
        <v>103.43819999999999</v>
      </c>
      <c r="F1469">
        <v>4.0620000000000003E-2</v>
      </c>
      <c r="G1469">
        <v>90.453999999999994</v>
      </c>
      <c r="H1469">
        <v>93.664000000000001</v>
      </c>
      <c r="I1469">
        <f>VLOOKUP($C1469,'Boys CDC 0-20'!$B$2:$F$243,3,FALSE)</f>
        <v>0.82763673599999998</v>
      </c>
      <c r="J1469">
        <f>VLOOKUP($C1469,'Boys CDC 0-20'!$B$2:$F$243,4,FALSE)</f>
        <v>102.5104735</v>
      </c>
      <c r="K1469">
        <f>VLOOKUP($C1469,'Boys CDC 0-20'!$B$2:$F$243,5,FALSE)</f>
        <v>4.1344257000000002E-2</v>
      </c>
      <c r="L1469">
        <f t="shared" si="100"/>
        <v>-2.1033825135784578</v>
      </c>
      <c r="M1469">
        <f t="shared" si="103"/>
        <v>1.771617288100348</v>
      </c>
    </row>
    <row r="1470" spans="1:13" x14ac:dyDescent="0.3">
      <c r="A1470">
        <v>1468</v>
      </c>
      <c r="B1470">
        <f t="shared" si="101"/>
        <v>4.0191649555099245</v>
      </c>
      <c r="C1470">
        <f t="shared" si="102"/>
        <v>48.5</v>
      </c>
      <c r="D1470">
        <v>1</v>
      </c>
      <c r="E1470">
        <v>103.45659999999999</v>
      </c>
      <c r="F1470">
        <v>4.0620000000000003E-2</v>
      </c>
      <c r="G1470">
        <v>90.47</v>
      </c>
      <c r="H1470">
        <v>93.68</v>
      </c>
      <c r="I1470">
        <f>VLOOKUP($C1470,'Boys CDC 0-20'!$B$2:$F$243,3,FALSE)</f>
        <v>0.82763673599999998</v>
      </c>
      <c r="J1470">
        <f>VLOOKUP($C1470,'Boys CDC 0-20'!$B$2:$F$243,4,FALSE)</f>
        <v>102.5104735</v>
      </c>
      <c r="K1470">
        <f>VLOOKUP($C1470,'Boys CDC 0-20'!$B$2:$F$243,5,FALSE)</f>
        <v>4.1344257000000002E-2</v>
      </c>
      <c r="L1470">
        <f t="shared" si="100"/>
        <v>-2.0995482141107811</v>
      </c>
      <c r="M1470">
        <f t="shared" si="103"/>
        <v>1.7884301159531935</v>
      </c>
    </row>
    <row r="1471" spans="1:13" x14ac:dyDescent="0.3">
      <c r="A1471">
        <v>1469</v>
      </c>
      <c r="B1471">
        <f t="shared" si="101"/>
        <v>4.0219028062970565</v>
      </c>
      <c r="C1471">
        <f t="shared" si="102"/>
        <v>48.5</v>
      </c>
      <c r="D1471">
        <v>1</v>
      </c>
      <c r="E1471">
        <v>103.4751</v>
      </c>
      <c r="F1471">
        <v>4.0629999999999999E-2</v>
      </c>
      <c r="G1471">
        <v>90.483000000000004</v>
      </c>
      <c r="H1471">
        <v>93.694999999999993</v>
      </c>
      <c r="I1471">
        <f>VLOOKUP($C1471,'Boys CDC 0-20'!$B$2:$F$243,3,FALSE)</f>
        <v>0.82763673599999998</v>
      </c>
      <c r="J1471">
        <f>VLOOKUP($C1471,'Boys CDC 0-20'!$B$2:$F$243,4,FALSE)</f>
        <v>102.5104735</v>
      </c>
      <c r="K1471">
        <f>VLOOKUP($C1471,'Boys CDC 0-20'!$B$2:$F$243,5,FALSE)</f>
        <v>4.1344257000000002E-2</v>
      </c>
      <c r="L1471">
        <f t="shared" si="100"/>
        <v>-2.0959536608736236</v>
      </c>
      <c r="M1471">
        <f t="shared" si="103"/>
        <v>1.8043150909818915</v>
      </c>
    </row>
    <row r="1472" spans="1:13" x14ac:dyDescent="0.3">
      <c r="A1472">
        <v>1470</v>
      </c>
      <c r="B1472">
        <f t="shared" si="101"/>
        <v>4.0246406570841886</v>
      </c>
      <c r="C1472">
        <f t="shared" si="102"/>
        <v>48.5</v>
      </c>
      <c r="D1472">
        <v>1</v>
      </c>
      <c r="E1472">
        <v>103.4936</v>
      </c>
      <c r="F1472">
        <v>4.0629999999999999E-2</v>
      </c>
      <c r="G1472">
        <v>90.498999999999995</v>
      </c>
      <c r="H1472">
        <v>93.710999999999999</v>
      </c>
      <c r="I1472">
        <f>VLOOKUP($C1472,'Boys CDC 0-20'!$B$2:$F$243,3,FALSE)</f>
        <v>0.82763673599999998</v>
      </c>
      <c r="J1472">
        <f>VLOOKUP($C1472,'Boys CDC 0-20'!$B$2:$F$243,4,FALSE)</f>
        <v>102.5104735</v>
      </c>
      <c r="K1472">
        <f>VLOOKUP($C1472,'Boys CDC 0-20'!$B$2:$F$243,5,FALSE)</f>
        <v>4.1344257000000002E-2</v>
      </c>
      <c r="L1472">
        <f t="shared" si="100"/>
        <v>-2.0921195800805807</v>
      </c>
      <c r="M1472">
        <f t="shared" si="103"/>
        <v>1.8213910020238273</v>
      </c>
    </row>
    <row r="1473" spans="1:13" x14ac:dyDescent="0.3">
      <c r="A1473">
        <v>1471</v>
      </c>
      <c r="B1473">
        <f t="shared" si="101"/>
        <v>4.0273785078713207</v>
      </c>
      <c r="C1473">
        <f t="shared" si="102"/>
        <v>48.5</v>
      </c>
      <c r="D1473">
        <v>1</v>
      </c>
      <c r="E1473">
        <v>103.512</v>
      </c>
      <c r="F1473">
        <v>4.0640000000000003E-2</v>
      </c>
      <c r="G1473">
        <v>90.512</v>
      </c>
      <c r="H1473">
        <v>93.725999999999999</v>
      </c>
      <c r="I1473">
        <f>VLOOKUP($C1473,'Boys CDC 0-20'!$B$2:$F$243,3,FALSE)</f>
        <v>0.82763673599999998</v>
      </c>
      <c r="J1473">
        <f>VLOOKUP($C1473,'Boys CDC 0-20'!$B$2:$F$243,4,FALSE)</f>
        <v>102.5104735</v>
      </c>
      <c r="K1473">
        <f>VLOOKUP($C1473,'Boys CDC 0-20'!$B$2:$F$243,5,FALSE)</f>
        <v>4.1344257000000002E-2</v>
      </c>
      <c r="L1473">
        <f t="shared" si="100"/>
        <v>-2.088525231811126</v>
      </c>
      <c r="M1473">
        <f t="shared" si="103"/>
        <v>1.8375240892903297</v>
      </c>
    </row>
    <row r="1474" spans="1:13" x14ac:dyDescent="0.3">
      <c r="A1474">
        <v>1472</v>
      </c>
      <c r="B1474">
        <f t="shared" si="101"/>
        <v>4.0301163586584527</v>
      </c>
      <c r="C1474">
        <f t="shared" si="102"/>
        <v>48.5</v>
      </c>
      <c r="D1474">
        <v>1</v>
      </c>
      <c r="E1474">
        <v>103.5305</v>
      </c>
      <c r="F1474">
        <v>4.0640000000000003E-2</v>
      </c>
      <c r="G1474">
        <v>90.528000000000006</v>
      </c>
      <c r="H1474">
        <v>93.742000000000004</v>
      </c>
      <c r="I1474">
        <f>VLOOKUP($C1474,'Boys CDC 0-20'!$B$2:$F$243,3,FALSE)</f>
        <v>0.82763673599999998</v>
      </c>
      <c r="J1474">
        <f>VLOOKUP($C1474,'Boys CDC 0-20'!$B$2:$F$243,4,FALSE)</f>
        <v>102.5104735</v>
      </c>
      <c r="K1474">
        <f>VLOOKUP($C1474,'Boys CDC 0-20'!$B$2:$F$243,5,FALSE)</f>
        <v>4.1344257000000002E-2</v>
      </c>
      <c r="L1474">
        <f t="shared" ref="L1474:L1537" si="104">(((H1474/J1474)^I1474)-1)/(I1474*K1474)</f>
        <v>-2.0846913696079148</v>
      </c>
      <c r="M1474">
        <f t="shared" si="103"/>
        <v>1.8548662281109189</v>
      </c>
    </row>
    <row r="1475" spans="1:13" x14ac:dyDescent="0.3">
      <c r="A1475">
        <v>1473</v>
      </c>
      <c r="B1475">
        <f t="shared" ref="B1475:B1538" si="105">A1475/365.25</f>
        <v>4.0328542094455848</v>
      </c>
      <c r="C1475">
        <f t="shared" ref="C1475:C1538" si="106">IF(B1475=0,0,INT(B1475*12)+0.5)</f>
        <v>48.5</v>
      </c>
      <c r="D1475">
        <v>1</v>
      </c>
      <c r="E1475">
        <v>103.5489</v>
      </c>
      <c r="F1475">
        <v>4.0649999999999999E-2</v>
      </c>
      <c r="G1475">
        <v>90.540999999999997</v>
      </c>
      <c r="H1475">
        <v>93.757000000000005</v>
      </c>
      <c r="I1475">
        <f>VLOOKUP($C1475,'Boys CDC 0-20'!$B$2:$F$243,3,FALSE)</f>
        <v>0.82763673599999998</v>
      </c>
      <c r="J1475">
        <f>VLOOKUP($C1475,'Boys CDC 0-20'!$B$2:$F$243,4,FALSE)</f>
        <v>102.5104735</v>
      </c>
      <c r="K1475">
        <f>VLOOKUP($C1475,'Boys CDC 0-20'!$B$2:$F$243,5,FALSE)</f>
        <v>4.1344257000000002E-2</v>
      </c>
      <c r="L1475">
        <f t="shared" si="104"/>
        <v>-2.081097226226706</v>
      </c>
      <c r="M1475">
        <f t="shared" ref="M1475:M1538" si="107">(_xlfn.NORM.S.DIST(L1475,TRUE))*100</f>
        <v>1.871250384658292</v>
      </c>
    </row>
    <row r="1476" spans="1:13" x14ac:dyDescent="0.3">
      <c r="A1476">
        <v>1474</v>
      </c>
      <c r="B1476">
        <f t="shared" si="105"/>
        <v>4.0355920602327169</v>
      </c>
      <c r="C1476">
        <f t="shared" si="106"/>
        <v>48.5</v>
      </c>
      <c r="D1476">
        <v>1</v>
      </c>
      <c r="E1476">
        <v>103.56740000000001</v>
      </c>
      <c r="F1476">
        <v>4.0649999999999999E-2</v>
      </c>
      <c r="G1476">
        <v>90.557000000000002</v>
      </c>
      <c r="H1476">
        <v>93.772999999999996</v>
      </c>
      <c r="I1476">
        <f>VLOOKUP($C1476,'Boys CDC 0-20'!$B$2:$F$243,3,FALSE)</f>
        <v>0.82763673599999998</v>
      </c>
      <c r="J1476">
        <f>VLOOKUP($C1476,'Boys CDC 0-20'!$B$2:$F$243,4,FALSE)</f>
        <v>102.5104735</v>
      </c>
      <c r="K1476">
        <f>VLOOKUP($C1476,'Boys CDC 0-20'!$B$2:$F$243,5,FALSE)</f>
        <v>4.1344257000000002E-2</v>
      </c>
      <c r="L1476">
        <f t="shared" si="104"/>
        <v>-2.077263582528595</v>
      </c>
      <c r="M1476">
        <f t="shared" si="107"/>
        <v>1.8888619149693153</v>
      </c>
    </row>
    <row r="1477" spans="1:13" x14ac:dyDescent="0.3">
      <c r="A1477">
        <v>1475</v>
      </c>
      <c r="B1477">
        <f t="shared" si="105"/>
        <v>4.0383299110198498</v>
      </c>
      <c r="C1477">
        <f t="shared" si="106"/>
        <v>48.5</v>
      </c>
      <c r="D1477">
        <v>1</v>
      </c>
      <c r="E1477">
        <v>103.58580000000001</v>
      </c>
      <c r="F1477">
        <v>4.0649999999999999E-2</v>
      </c>
      <c r="G1477">
        <v>90.573999999999998</v>
      </c>
      <c r="H1477">
        <v>93.79</v>
      </c>
      <c r="I1477">
        <f>VLOOKUP($C1477,'Boys CDC 0-20'!$B$2:$F$243,3,FALSE)</f>
        <v>0.82763673599999998</v>
      </c>
      <c r="J1477">
        <f>VLOOKUP($C1477,'Boys CDC 0-20'!$B$2:$F$243,4,FALSE)</f>
        <v>102.5104735</v>
      </c>
      <c r="K1477">
        <f>VLOOKUP($C1477,'Boys CDC 0-20'!$B$2:$F$243,5,FALSE)</f>
        <v>4.1344257000000002E-2</v>
      </c>
      <c r="L1477">
        <f t="shared" si="104"/>
        <v>-2.0731904596324484</v>
      </c>
      <c r="M1477">
        <f t="shared" si="107"/>
        <v>1.9077278958266521</v>
      </c>
    </row>
    <row r="1478" spans="1:13" x14ac:dyDescent="0.3">
      <c r="A1478">
        <v>1476</v>
      </c>
      <c r="B1478">
        <f t="shared" si="105"/>
        <v>4.0410677618069819</v>
      </c>
      <c r="C1478">
        <f t="shared" si="106"/>
        <v>48.5</v>
      </c>
      <c r="D1478">
        <v>1</v>
      </c>
      <c r="E1478">
        <v>103.60429999999999</v>
      </c>
      <c r="F1478">
        <v>4.0660000000000002E-2</v>
      </c>
      <c r="G1478">
        <v>90.587000000000003</v>
      </c>
      <c r="H1478">
        <v>93.804000000000002</v>
      </c>
      <c r="I1478">
        <f>VLOOKUP($C1478,'Boys CDC 0-20'!$B$2:$F$243,3,FALSE)</f>
        <v>0.82763673599999998</v>
      </c>
      <c r="J1478">
        <f>VLOOKUP($C1478,'Boys CDC 0-20'!$B$2:$F$243,4,FALSE)</f>
        <v>102.5104735</v>
      </c>
      <c r="K1478">
        <f>VLOOKUP($C1478,'Boys CDC 0-20'!$B$2:$F$243,5,FALSE)</f>
        <v>4.1344257000000002E-2</v>
      </c>
      <c r="L1478">
        <f t="shared" si="104"/>
        <v>-2.0698362186785215</v>
      </c>
      <c r="M1478">
        <f t="shared" si="107"/>
        <v>1.9233842200655684</v>
      </c>
    </row>
    <row r="1479" spans="1:13" x14ac:dyDescent="0.3">
      <c r="A1479">
        <v>1477</v>
      </c>
      <c r="B1479">
        <f t="shared" si="105"/>
        <v>4.043805612594114</v>
      </c>
      <c r="C1479">
        <f t="shared" si="106"/>
        <v>48.5</v>
      </c>
      <c r="D1479">
        <v>1</v>
      </c>
      <c r="E1479">
        <v>103.62269999999999</v>
      </c>
      <c r="F1479">
        <v>4.0660000000000002E-2</v>
      </c>
      <c r="G1479">
        <v>90.602999999999994</v>
      </c>
      <c r="H1479">
        <v>93.820999999999998</v>
      </c>
      <c r="I1479">
        <f>VLOOKUP($C1479,'Boys CDC 0-20'!$B$2:$F$243,3,FALSE)</f>
        <v>0.82763673599999998</v>
      </c>
      <c r="J1479">
        <f>VLOOKUP($C1479,'Boys CDC 0-20'!$B$2:$F$243,4,FALSE)</f>
        <v>102.5104735</v>
      </c>
      <c r="K1479">
        <f>VLOOKUP($C1479,'Boys CDC 0-20'!$B$2:$F$243,5,FALSE)</f>
        <v>4.1344257000000002E-2</v>
      </c>
      <c r="L1479">
        <f t="shared" si="104"/>
        <v>-2.065763327806216</v>
      </c>
      <c r="M1479">
        <f t="shared" si="107"/>
        <v>1.9425416188633409</v>
      </c>
    </row>
    <row r="1480" spans="1:13" x14ac:dyDescent="0.3">
      <c r="A1480">
        <v>1478</v>
      </c>
      <c r="B1480">
        <f t="shared" si="105"/>
        <v>4.046543463381246</v>
      </c>
      <c r="C1480">
        <f t="shared" si="106"/>
        <v>48.5</v>
      </c>
      <c r="D1480">
        <v>1</v>
      </c>
      <c r="E1480">
        <v>103.6412</v>
      </c>
      <c r="F1480">
        <v>4.0669999999999998E-2</v>
      </c>
      <c r="G1480">
        <v>90.616</v>
      </c>
      <c r="H1480">
        <v>93.834999999999994</v>
      </c>
      <c r="I1480">
        <f>VLOOKUP($C1480,'Boys CDC 0-20'!$B$2:$F$243,3,FALSE)</f>
        <v>0.82763673599999998</v>
      </c>
      <c r="J1480">
        <f>VLOOKUP($C1480,'Boys CDC 0-20'!$B$2:$F$243,4,FALSE)</f>
        <v>102.5104735</v>
      </c>
      <c r="K1480">
        <f>VLOOKUP($C1480,'Boys CDC 0-20'!$B$2:$F$243,5,FALSE)</f>
        <v>4.1344257000000002E-2</v>
      </c>
      <c r="L1480">
        <f t="shared" si="104"/>
        <v>-2.0624092778937309</v>
      </c>
      <c r="M1480">
        <f t="shared" si="107"/>
        <v>1.95843933711965</v>
      </c>
    </row>
    <row r="1481" spans="1:13" x14ac:dyDescent="0.3">
      <c r="A1481">
        <v>1479</v>
      </c>
      <c r="B1481">
        <f t="shared" si="105"/>
        <v>4.0492813141683781</v>
      </c>
      <c r="C1481">
        <f t="shared" si="106"/>
        <v>48.5</v>
      </c>
      <c r="D1481">
        <v>1</v>
      </c>
      <c r="E1481">
        <v>103.6596</v>
      </c>
      <c r="F1481">
        <v>4.0669999999999998E-2</v>
      </c>
      <c r="G1481">
        <v>90.632000000000005</v>
      </c>
      <c r="H1481">
        <v>93.852000000000004</v>
      </c>
      <c r="I1481">
        <f>VLOOKUP($C1481,'Boys CDC 0-20'!$B$2:$F$243,3,FALSE)</f>
        <v>0.82763673599999998</v>
      </c>
      <c r="J1481">
        <f>VLOOKUP($C1481,'Boys CDC 0-20'!$B$2:$F$243,4,FALSE)</f>
        <v>102.5104735</v>
      </c>
      <c r="K1481">
        <f>VLOOKUP($C1481,'Boys CDC 0-20'!$B$2:$F$243,5,FALSE)</f>
        <v>4.1344257000000002E-2</v>
      </c>
      <c r="L1481">
        <f t="shared" si="104"/>
        <v>-2.0583366189553889</v>
      </c>
      <c r="M1481">
        <f t="shared" si="107"/>
        <v>1.9778915656357543</v>
      </c>
    </row>
    <row r="1482" spans="1:13" x14ac:dyDescent="0.3">
      <c r="A1482">
        <v>1480</v>
      </c>
      <c r="B1482">
        <f t="shared" si="105"/>
        <v>4.0520191649555102</v>
      </c>
      <c r="C1482">
        <f t="shared" si="106"/>
        <v>48.5</v>
      </c>
      <c r="D1482">
        <v>1</v>
      </c>
      <c r="E1482">
        <v>103.678</v>
      </c>
      <c r="F1482">
        <v>4.0680000000000001E-2</v>
      </c>
      <c r="G1482">
        <v>90.644999999999996</v>
      </c>
      <c r="H1482">
        <v>93.866</v>
      </c>
      <c r="I1482">
        <f>VLOOKUP($C1482,'Boys CDC 0-20'!$B$2:$F$243,3,FALSE)</f>
        <v>0.82763673599999998</v>
      </c>
      <c r="J1482">
        <f>VLOOKUP($C1482,'Boys CDC 0-20'!$B$2:$F$243,4,FALSE)</f>
        <v>102.5104735</v>
      </c>
      <c r="K1482">
        <f>VLOOKUP($C1482,'Boys CDC 0-20'!$B$2:$F$243,5,FALSE)</f>
        <v>4.1344257000000002E-2</v>
      </c>
      <c r="L1482">
        <f t="shared" si="104"/>
        <v>-2.0549827600103598</v>
      </c>
      <c r="M1482">
        <f t="shared" si="107"/>
        <v>1.9940334956321069</v>
      </c>
    </row>
    <row r="1483" spans="1:13" x14ac:dyDescent="0.3">
      <c r="A1483">
        <v>1481</v>
      </c>
      <c r="B1483">
        <f t="shared" si="105"/>
        <v>4.0547570157426422</v>
      </c>
      <c r="C1483">
        <f t="shared" si="106"/>
        <v>48.5</v>
      </c>
      <c r="D1483">
        <v>1</v>
      </c>
      <c r="E1483">
        <v>103.6965</v>
      </c>
      <c r="F1483">
        <v>4.0680000000000001E-2</v>
      </c>
      <c r="G1483">
        <v>90.661000000000001</v>
      </c>
      <c r="H1483">
        <v>93.882999999999996</v>
      </c>
      <c r="I1483">
        <f>VLOOKUP($C1483,'Boys CDC 0-20'!$B$2:$F$243,3,FALSE)</f>
        <v>0.82763673599999998</v>
      </c>
      <c r="J1483">
        <f>VLOOKUP($C1483,'Boys CDC 0-20'!$B$2:$F$243,4,FALSE)</f>
        <v>102.5104735</v>
      </c>
      <c r="K1483">
        <f>VLOOKUP($C1483,'Boys CDC 0-20'!$B$2:$F$243,5,FALSE)</f>
        <v>4.1344257000000002E-2</v>
      </c>
      <c r="L1483">
        <f t="shared" si="104"/>
        <v>-2.0509103329161884</v>
      </c>
      <c r="M1483">
        <f t="shared" si="107"/>
        <v>2.0137839850596762</v>
      </c>
    </row>
    <row r="1484" spans="1:13" x14ac:dyDescent="0.3">
      <c r="A1484">
        <v>1482</v>
      </c>
      <c r="B1484">
        <f t="shared" si="105"/>
        <v>4.0574948665297743</v>
      </c>
      <c r="C1484">
        <f t="shared" si="106"/>
        <v>48.5</v>
      </c>
      <c r="D1484">
        <v>1</v>
      </c>
      <c r="E1484">
        <v>103.7149</v>
      </c>
      <c r="F1484">
        <v>4.0689999999999997E-2</v>
      </c>
      <c r="G1484">
        <v>90.674000000000007</v>
      </c>
      <c r="H1484">
        <v>93.897000000000006</v>
      </c>
      <c r="I1484">
        <f>VLOOKUP($C1484,'Boys CDC 0-20'!$B$2:$F$243,3,FALSE)</f>
        <v>0.82763673599999998</v>
      </c>
      <c r="J1484">
        <f>VLOOKUP($C1484,'Boys CDC 0-20'!$B$2:$F$243,4,FALSE)</f>
        <v>102.5104735</v>
      </c>
      <c r="K1484">
        <f>VLOOKUP($C1484,'Boys CDC 0-20'!$B$2:$F$243,5,FALSE)</f>
        <v>4.1344257000000002E-2</v>
      </c>
      <c r="L1484">
        <f t="shared" si="104"/>
        <v>-2.0475566648646852</v>
      </c>
      <c r="M1484">
        <f t="shared" si="107"/>
        <v>2.0301729603958507</v>
      </c>
    </row>
    <row r="1485" spans="1:13" x14ac:dyDescent="0.3">
      <c r="A1485">
        <v>1483</v>
      </c>
      <c r="B1485">
        <f t="shared" si="105"/>
        <v>4.0602327173169064</v>
      </c>
      <c r="C1485">
        <f t="shared" si="106"/>
        <v>48.5</v>
      </c>
      <c r="D1485">
        <v>1</v>
      </c>
      <c r="E1485">
        <v>103.7333</v>
      </c>
      <c r="F1485">
        <v>4.0689999999999997E-2</v>
      </c>
      <c r="G1485">
        <v>90.69</v>
      </c>
      <c r="H1485">
        <v>93.914000000000001</v>
      </c>
      <c r="I1485">
        <f>VLOOKUP($C1485,'Boys CDC 0-20'!$B$2:$F$243,3,FALSE)</f>
        <v>0.82763673599999998</v>
      </c>
      <c r="J1485">
        <f>VLOOKUP($C1485,'Boys CDC 0-20'!$B$2:$F$243,4,FALSE)</f>
        <v>102.5104735</v>
      </c>
      <c r="K1485">
        <f>VLOOKUP($C1485,'Boys CDC 0-20'!$B$2:$F$243,5,FALSE)</f>
        <v>4.1344257000000002E-2</v>
      </c>
      <c r="L1485">
        <f t="shared" si="104"/>
        <v>-2.0434844695249299</v>
      </c>
      <c r="M1485">
        <f t="shared" si="107"/>
        <v>2.0502251610694335</v>
      </c>
    </row>
    <row r="1486" spans="1:13" x14ac:dyDescent="0.3">
      <c r="A1486">
        <v>1484</v>
      </c>
      <c r="B1486">
        <f t="shared" si="105"/>
        <v>4.0629705681040384</v>
      </c>
      <c r="C1486">
        <f t="shared" si="106"/>
        <v>48.5</v>
      </c>
      <c r="D1486">
        <v>1</v>
      </c>
      <c r="E1486">
        <v>103.7517</v>
      </c>
      <c r="F1486">
        <v>4.0689999999999997E-2</v>
      </c>
      <c r="G1486">
        <v>90.706000000000003</v>
      </c>
      <c r="H1486">
        <v>93.930999999999997</v>
      </c>
      <c r="I1486">
        <f>VLOOKUP($C1486,'Boys CDC 0-20'!$B$2:$F$243,3,FALSE)</f>
        <v>0.82763673599999998</v>
      </c>
      <c r="J1486">
        <f>VLOOKUP($C1486,'Boys CDC 0-20'!$B$2:$F$243,4,FALSE)</f>
        <v>102.5104735</v>
      </c>
      <c r="K1486">
        <f>VLOOKUP($C1486,'Boys CDC 0-20'!$B$2:$F$243,5,FALSE)</f>
        <v>4.1344257000000002E-2</v>
      </c>
      <c r="L1486">
        <f t="shared" si="104"/>
        <v>-2.0394124012382351</v>
      </c>
      <c r="M1486">
        <f t="shared" si="107"/>
        <v>2.070444287976632</v>
      </c>
    </row>
    <row r="1487" spans="1:13" x14ac:dyDescent="0.3">
      <c r="A1487">
        <v>1485</v>
      </c>
      <c r="B1487">
        <f t="shared" si="105"/>
        <v>4.0657084188911705</v>
      </c>
      <c r="C1487">
        <f t="shared" si="106"/>
        <v>48.5</v>
      </c>
      <c r="D1487">
        <v>1</v>
      </c>
      <c r="E1487">
        <v>103.7701</v>
      </c>
      <c r="F1487">
        <v>4.07E-2</v>
      </c>
      <c r="G1487">
        <v>90.718999999999994</v>
      </c>
      <c r="H1487">
        <v>93.944999999999993</v>
      </c>
      <c r="I1487">
        <f>VLOOKUP($C1487,'Boys CDC 0-20'!$B$2:$F$243,3,FALSE)</f>
        <v>0.82763673599999998</v>
      </c>
      <c r="J1487">
        <f>VLOOKUP($C1487,'Boys CDC 0-20'!$B$2:$F$243,4,FALSE)</f>
        <v>102.5104735</v>
      </c>
      <c r="K1487">
        <f>VLOOKUP($C1487,'Boys CDC 0-20'!$B$2:$F$243,5,FALSE)</f>
        <v>4.1344257000000002E-2</v>
      </c>
      <c r="L1487">
        <f t="shared" si="104"/>
        <v>-2.036059028618078</v>
      </c>
      <c r="M1487">
        <f t="shared" si="107"/>
        <v>2.0872214121061505</v>
      </c>
    </row>
    <row r="1488" spans="1:13" x14ac:dyDescent="0.3">
      <c r="A1488">
        <v>1486</v>
      </c>
      <c r="B1488">
        <f t="shared" si="105"/>
        <v>4.0684462696783026</v>
      </c>
      <c r="C1488">
        <f t="shared" si="106"/>
        <v>48.5</v>
      </c>
      <c r="D1488">
        <v>1</v>
      </c>
      <c r="E1488">
        <v>103.7885</v>
      </c>
      <c r="F1488">
        <v>4.07E-2</v>
      </c>
      <c r="G1488">
        <v>90.734999999999999</v>
      </c>
      <c r="H1488">
        <v>93.962000000000003</v>
      </c>
      <c r="I1488">
        <f>VLOOKUP($C1488,'Boys CDC 0-20'!$B$2:$F$243,3,FALSE)</f>
        <v>0.82763673599999998</v>
      </c>
      <c r="J1488">
        <f>VLOOKUP($C1488,'Boys CDC 0-20'!$B$2:$F$243,4,FALSE)</f>
        <v>102.5104735</v>
      </c>
      <c r="K1488">
        <f>VLOOKUP($C1488,'Boys CDC 0-20'!$B$2:$F$243,5,FALSE)</f>
        <v>4.1344257000000002E-2</v>
      </c>
      <c r="L1488">
        <f t="shared" si="104"/>
        <v>-2.0319871919469747</v>
      </c>
      <c r="M1488">
        <f t="shared" si="107"/>
        <v>2.1077476298158504</v>
      </c>
    </row>
    <row r="1489" spans="1:13" x14ac:dyDescent="0.3">
      <c r="A1489">
        <v>1487</v>
      </c>
      <c r="B1489">
        <f t="shared" si="105"/>
        <v>4.0711841204654347</v>
      </c>
      <c r="C1489">
        <f t="shared" si="106"/>
        <v>48.5</v>
      </c>
      <c r="D1489">
        <v>1</v>
      </c>
      <c r="E1489">
        <v>103.807</v>
      </c>
      <c r="F1489">
        <v>4.0710000000000003E-2</v>
      </c>
      <c r="G1489">
        <v>90.748000000000005</v>
      </c>
      <c r="H1489">
        <v>93.975999999999999</v>
      </c>
      <c r="I1489">
        <f>VLOOKUP($C1489,'Boys CDC 0-20'!$B$2:$F$243,3,FALSE)</f>
        <v>0.82763673599999998</v>
      </c>
      <c r="J1489">
        <f>VLOOKUP($C1489,'Boys CDC 0-20'!$B$2:$F$243,4,FALSE)</f>
        <v>102.5104735</v>
      </c>
      <c r="K1489">
        <f>VLOOKUP($C1489,'Boys CDC 0-20'!$B$2:$F$243,5,FALSE)</f>
        <v>4.1344257000000002E-2</v>
      </c>
      <c r="L1489">
        <f t="shared" si="104"/>
        <v>-2.0286340100321789</v>
      </c>
      <c r="M1489">
        <f t="shared" si="107"/>
        <v>2.1247790905913737</v>
      </c>
    </row>
    <row r="1490" spans="1:13" x14ac:dyDescent="0.3">
      <c r="A1490">
        <v>1488</v>
      </c>
      <c r="B1490">
        <f t="shared" si="105"/>
        <v>4.0739219712525667</v>
      </c>
      <c r="C1490">
        <f t="shared" si="106"/>
        <v>48.5</v>
      </c>
      <c r="D1490">
        <v>1</v>
      </c>
      <c r="E1490">
        <v>103.8254</v>
      </c>
      <c r="F1490">
        <v>4.0710000000000003E-2</v>
      </c>
      <c r="G1490">
        <v>90.763999999999996</v>
      </c>
      <c r="H1490">
        <v>93.992999999999995</v>
      </c>
      <c r="I1490">
        <f>VLOOKUP($C1490,'Boys CDC 0-20'!$B$2:$F$243,3,FALSE)</f>
        <v>0.82763673599999998</v>
      </c>
      <c r="J1490">
        <f>VLOOKUP($C1490,'Boys CDC 0-20'!$B$2:$F$243,4,FALSE)</f>
        <v>102.5104735</v>
      </c>
      <c r="K1490">
        <f>VLOOKUP($C1490,'Boys CDC 0-20'!$B$2:$F$243,5,FALSE)</f>
        <v>4.1344257000000002E-2</v>
      </c>
      <c r="L1490">
        <f t="shared" si="104"/>
        <v>-2.0245624048870976</v>
      </c>
      <c r="M1490">
        <f t="shared" si="107"/>
        <v>2.1456158969212082</v>
      </c>
    </row>
    <row r="1491" spans="1:13" x14ac:dyDescent="0.3">
      <c r="A1491">
        <v>1489</v>
      </c>
      <c r="B1491">
        <f t="shared" si="105"/>
        <v>4.0766598220396988</v>
      </c>
      <c r="C1491">
        <f t="shared" si="106"/>
        <v>48.5</v>
      </c>
      <c r="D1491">
        <v>1</v>
      </c>
      <c r="E1491">
        <v>103.8438</v>
      </c>
      <c r="F1491">
        <v>4.0719999999999999E-2</v>
      </c>
      <c r="G1491">
        <v>90.777000000000001</v>
      </c>
      <c r="H1491">
        <v>94.007000000000005</v>
      </c>
      <c r="I1491">
        <f>VLOOKUP($C1491,'Boys CDC 0-20'!$B$2:$F$243,3,FALSE)</f>
        <v>0.82763673599999998</v>
      </c>
      <c r="J1491">
        <f>VLOOKUP($C1491,'Boys CDC 0-20'!$B$2:$F$243,4,FALSE)</f>
        <v>102.5104735</v>
      </c>
      <c r="K1491">
        <f>VLOOKUP($C1491,'Boys CDC 0-20'!$B$2:$F$243,5,FALSE)</f>
        <v>4.1344257000000002E-2</v>
      </c>
      <c r="L1491">
        <f t="shared" si="104"/>
        <v>-2.0212094136039234</v>
      </c>
      <c r="M1491">
        <f t="shared" si="107"/>
        <v>2.1629045823846966</v>
      </c>
    </row>
    <row r="1492" spans="1:13" x14ac:dyDescent="0.3">
      <c r="A1492">
        <v>1490</v>
      </c>
      <c r="B1492">
        <f t="shared" si="105"/>
        <v>4.0793976728268309</v>
      </c>
      <c r="C1492">
        <f t="shared" si="106"/>
        <v>48.5</v>
      </c>
      <c r="D1492">
        <v>1</v>
      </c>
      <c r="E1492">
        <v>103.8622</v>
      </c>
      <c r="F1492">
        <v>4.0719999999999999E-2</v>
      </c>
      <c r="G1492">
        <v>90.793000000000006</v>
      </c>
      <c r="H1492">
        <v>94.022999999999996</v>
      </c>
      <c r="I1492">
        <f>VLOOKUP($C1492,'Boys CDC 0-20'!$B$2:$F$243,3,FALSE)</f>
        <v>0.82763673599999998</v>
      </c>
      <c r="J1492">
        <f>VLOOKUP($C1492,'Boys CDC 0-20'!$B$2:$F$243,4,FALSE)</f>
        <v>102.5104735</v>
      </c>
      <c r="K1492">
        <f>VLOOKUP($C1492,'Boys CDC 0-20'!$B$2:$F$243,5,FALSE)</f>
        <v>4.1344257000000002E-2</v>
      </c>
      <c r="L1492">
        <f t="shared" si="104"/>
        <v>-2.0173775289539653</v>
      </c>
      <c r="M1492">
        <f t="shared" si="107"/>
        <v>2.1828065227333955</v>
      </c>
    </row>
    <row r="1493" spans="1:13" x14ac:dyDescent="0.3">
      <c r="A1493">
        <v>1491</v>
      </c>
      <c r="B1493">
        <f t="shared" si="105"/>
        <v>4.0821355236139629</v>
      </c>
      <c r="C1493">
        <f t="shared" si="106"/>
        <v>48.5</v>
      </c>
      <c r="D1493">
        <v>1</v>
      </c>
      <c r="E1493">
        <v>103.8806</v>
      </c>
      <c r="F1493">
        <v>4.0730000000000002E-2</v>
      </c>
      <c r="G1493">
        <v>90.805999999999997</v>
      </c>
      <c r="H1493">
        <v>94.037999999999997</v>
      </c>
      <c r="I1493">
        <f>VLOOKUP($C1493,'Boys CDC 0-20'!$B$2:$F$243,3,FALSE)</f>
        <v>0.82763673599999998</v>
      </c>
      <c r="J1493">
        <f>VLOOKUP($C1493,'Boys CDC 0-20'!$B$2:$F$243,4,FALSE)</f>
        <v>102.5104735</v>
      </c>
      <c r="K1493">
        <f>VLOOKUP($C1493,'Boys CDC 0-20'!$B$2:$F$243,5,FALSE)</f>
        <v>4.1344257000000002E-2</v>
      </c>
      <c r="L1493">
        <f t="shared" si="104"/>
        <v>-2.0137852391701112</v>
      </c>
      <c r="M1493">
        <f t="shared" si="107"/>
        <v>2.2016043062264892</v>
      </c>
    </row>
    <row r="1494" spans="1:13" x14ac:dyDescent="0.3">
      <c r="A1494">
        <v>1492</v>
      </c>
      <c r="B1494">
        <f t="shared" si="105"/>
        <v>4.084873374401095</v>
      </c>
      <c r="C1494">
        <f t="shared" si="106"/>
        <v>49.5</v>
      </c>
      <c r="D1494">
        <v>1</v>
      </c>
      <c r="E1494">
        <v>103.899</v>
      </c>
      <c r="F1494">
        <v>4.0730000000000002E-2</v>
      </c>
      <c r="G1494">
        <v>90.822000000000003</v>
      </c>
      <c r="H1494">
        <v>94.054000000000002</v>
      </c>
      <c r="I1494">
        <f>VLOOKUP($C1494,'Boys CDC 0-20'!$B$2:$F$243,3,FALSE)</f>
        <v>0.89168630599999998</v>
      </c>
      <c r="J1494">
        <f>VLOOKUP($C1494,'Boys CDC 0-20'!$B$2:$F$243,4,FALSE)</f>
        <v>103.07988520000001</v>
      </c>
      <c r="K1494">
        <f>VLOOKUP($C1494,'Boys CDC 0-20'!$B$2:$F$243,5,FALSE)</f>
        <v>4.1440534000000001E-2</v>
      </c>
      <c r="L1494">
        <f t="shared" si="104"/>
        <v>-2.1233161735227499</v>
      </c>
      <c r="M1494">
        <f t="shared" si="107"/>
        <v>1.686368314830279</v>
      </c>
    </row>
    <row r="1495" spans="1:13" x14ac:dyDescent="0.3">
      <c r="A1495">
        <v>1493</v>
      </c>
      <c r="B1495">
        <f t="shared" si="105"/>
        <v>4.0876112251882271</v>
      </c>
      <c r="C1495">
        <f t="shared" si="106"/>
        <v>49.5</v>
      </c>
      <c r="D1495">
        <v>1</v>
      </c>
      <c r="E1495">
        <v>103.9174</v>
      </c>
      <c r="F1495">
        <v>4.0730000000000002E-2</v>
      </c>
      <c r="G1495">
        <v>90.837999999999994</v>
      </c>
      <c r="H1495">
        <v>94.070999999999998</v>
      </c>
      <c r="I1495">
        <f>VLOOKUP($C1495,'Boys CDC 0-20'!$B$2:$F$243,3,FALSE)</f>
        <v>0.89168630599999998</v>
      </c>
      <c r="J1495">
        <f>VLOOKUP($C1495,'Boys CDC 0-20'!$B$2:$F$243,4,FALSE)</f>
        <v>103.07988520000001</v>
      </c>
      <c r="K1495">
        <f>VLOOKUP($C1495,'Boys CDC 0-20'!$B$2:$F$243,5,FALSE)</f>
        <v>4.1440534000000001E-2</v>
      </c>
      <c r="L1495">
        <f t="shared" si="104"/>
        <v>-2.1192968226125943</v>
      </c>
      <c r="M1495">
        <f t="shared" si="107"/>
        <v>1.7032695009453702</v>
      </c>
    </row>
    <row r="1496" spans="1:13" x14ac:dyDescent="0.3">
      <c r="A1496">
        <v>1494</v>
      </c>
      <c r="B1496">
        <f t="shared" si="105"/>
        <v>4.0903490759753591</v>
      </c>
      <c r="C1496">
        <f t="shared" si="106"/>
        <v>49.5</v>
      </c>
      <c r="D1496">
        <v>1</v>
      </c>
      <c r="E1496">
        <v>103.9357</v>
      </c>
      <c r="F1496">
        <v>4.0739999999999998E-2</v>
      </c>
      <c r="G1496">
        <v>90.850999999999999</v>
      </c>
      <c r="H1496">
        <v>94.084999999999994</v>
      </c>
      <c r="I1496">
        <f>VLOOKUP($C1496,'Boys CDC 0-20'!$B$2:$F$243,3,FALSE)</f>
        <v>0.89168630599999998</v>
      </c>
      <c r="J1496">
        <f>VLOOKUP($C1496,'Boys CDC 0-20'!$B$2:$F$243,4,FALSE)</f>
        <v>103.07988520000001</v>
      </c>
      <c r="K1496">
        <f>VLOOKUP($C1496,'Boys CDC 0-20'!$B$2:$F$243,5,FALSE)</f>
        <v>4.1440534000000001E-2</v>
      </c>
      <c r="L1496">
        <f t="shared" si="104"/>
        <v>-2.115986827995719</v>
      </c>
      <c r="M1496">
        <f t="shared" si="107"/>
        <v>1.7172963931148026</v>
      </c>
    </row>
    <row r="1497" spans="1:13" x14ac:dyDescent="0.3">
      <c r="A1497">
        <v>1495</v>
      </c>
      <c r="B1497">
        <f t="shared" si="105"/>
        <v>4.0930869267624912</v>
      </c>
      <c r="C1497">
        <f t="shared" si="106"/>
        <v>49.5</v>
      </c>
      <c r="D1497">
        <v>1</v>
      </c>
      <c r="E1497">
        <v>103.9541</v>
      </c>
      <c r="F1497">
        <v>4.0739999999999998E-2</v>
      </c>
      <c r="G1497">
        <v>90.867000000000004</v>
      </c>
      <c r="H1497">
        <v>94.102000000000004</v>
      </c>
      <c r="I1497">
        <f>VLOOKUP($C1497,'Boys CDC 0-20'!$B$2:$F$243,3,FALSE)</f>
        <v>0.89168630599999998</v>
      </c>
      <c r="J1497">
        <f>VLOOKUP($C1497,'Boys CDC 0-20'!$B$2:$F$243,4,FALSE)</f>
        <v>103.07988520000001</v>
      </c>
      <c r="K1497">
        <f>VLOOKUP($C1497,'Boys CDC 0-20'!$B$2:$F$243,5,FALSE)</f>
        <v>4.1440534000000001E-2</v>
      </c>
      <c r="L1497">
        <f t="shared" si="104"/>
        <v>-2.1119676205370834</v>
      </c>
      <c r="M1497">
        <f t="shared" si="107"/>
        <v>1.7344613320414284</v>
      </c>
    </row>
    <row r="1498" spans="1:13" x14ac:dyDescent="0.3">
      <c r="A1498">
        <v>1496</v>
      </c>
      <c r="B1498">
        <f t="shared" si="105"/>
        <v>4.0958247775496233</v>
      </c>
      <c r="C1498">
        <f t="shared" si="106"/>
        <v>49.5</v>
      </c>
      <c r="D1498">
        <v>1</v>
      </c>
      <c r="E1498">
        <v>103.9725</v>
      </c>
      <c r="F1498">
        <v>4.0750000000000001E-2</v>
      </c>
      <c r="G1498">
        <v>90.88</v>
      </c>
      <c r="H1498">
        <v>94.116</v>
      </c>
      <c r="I1498">
        <f>VLOOKUP($C1498,'Boys CDC 0-20'!$B$2:$F$243,3,FALSE)</f>
        <v>0.89168630599999998</v>
      </c>
      <c r="J1498">
        <f>VLOOKUP($C1498,'Boys CDC 0-20'!$B$2:$F$243,4,FALSE)</f>
        <v>103.07988520000001</v>
      </c>
      <c r="K1498">
        <f>VLOOKUP($C1498,'Boys CDC 0-20'!$B$2:$F$243,5,FALSE)</f>
        <v>4.1440534000000001E-2</v>
      </c>
      <c r="L1498">
        <f t="shared" si="104"/>
        <v>-2.1086577440351872</v>
      </c>
      <c r="M1498">
        <f t="shared" si="107"/>
        <v>1.7487067356193005</v>
      </c>
    </row>
    <row r="1499" spans="1:13" x14ac:dyDescent="0.3">
      <c r="A1499">
        <v>1497</v>
      </c>
      <c r="B1499">
        <f t="shared" si="105"/>
        <v>4.0985626283367553</v>
      </c>
      <c r="C1499">
        <f t="shared" si="106"/>
        <v>49.5</v>
      </c>
      <c r="D1499">
        <v>1</v>
      </c>
      <c r="E1499">
        <v>103.9909</v>
      </c>
      <c r="F1499">
        <v>4.0750000000000001E-2</v>
      </c>
      <c r="G1499">
        <v>90.896000000000001</v>
      </c>
      <c r="H1499">
        <v>94.132999999999996</v>
      </c>
      <c r="I1499">
        <f>VLOOKUP($C1499,'Boys CDC 0-20'!$B$2:$F$243,3,FALSE)</f>
        <v>0.89168630599999998</v>
      </c>
      <c r="J1499">
        <f>VLOOKUP($C1499,'Boys CDC 0-20'!$B$2:$F$243,4,FALSE)</f>
        <v>103.07988520000001</v>
      </c>
      <c r="K1499">
        <f>VLOOKUP($C1499,'Boys CDC 0-20'!$B$2:$F$243,5,FALSE)</f>
        <v>4.1440534000000001E-2</v>
      </c>
      <c r="L1499">
        <f t="shared" si="104"/>
        <v>-2.104638679975706</v>
      </c>
      <c r="M1499">
        <f t="shared" si="107"/>
        <v>1.7661385975399531</v>
      </c>
    </row>
    <row r="1500" spans="1:13" x14ac:dyDescent="0.3">
      <c r="A1500">
        <v>1498</v>
      </c>
      <c r="B1500">
        <f t="shared" si="105"/>
        <v>4.1013004791238874</v>
      </c>
      <c r="C1500">
        <f t="shared" si="106"/>
        <v>49.5</v>
      </c>
      <c r="D1500">
        <v>1</v>
      </c>
      <c r="E1500">
        <v>104.0093</v>
      </c>
      <c r="F1500">
        <v>4.0759999999999998E-2</v>
      </c>
      <c r="G1500">
        <v>90.909000000000006</v>
      </c>
      <c r="H1500">
        <v>94.147000000000006</v>
      </c>
      <c r="I1500">
        <f>VLOOKUP($C1500,'Boys CDC 0-20'!$B$2:$F$243,3,FALSE)</f>
        <v>0.89168630599999998</v>
      </c>
      <c r="J1500">
        <f>VLOOKUP($C1500,'Boys CDC 0-20'!$B$2:$F$243,4,FALSE)</f>
        <v>103.07988520000001</v>
      </c>
      <c r="K1500">
        <f>VLOOKUP($C1500,'Boys CDC 0-20'!$B$2:$F$243,5,FALSE)</f>
        <v>4.1440534000000001E-2</v>
      </c>
      <c r="L1500">
        <f t="shared" si="104"/>
        <v>-2.1013289215456772</v>
      </c>
      <c r="M1500">
        <f t="shared" si="107"/>
        <v>1.7806051316093794</v>
      </c>
    </row>
    <row r="1501" spans="1:13" x14ac:dyDescent="0.3">
      <c r="A1501">
        <v>1499</v>
      </c>
      <c r="B1501">
        <f t="shared" si="105"/>
        <v>4.1040383299110195</v>
      </c>
      <c r="C1501">
        <f t="shared" si="106"/>
        <v>49.5</v>
      </c>
      <c r="D1501">
        <v>1</v>
      </c>
      <c r="E1501">
        <v>104.0277</v>
      </c>
      <c r="F1501">
        <v>4.0759999999999998E-2</v>
      </c>
      <c r="G1501">
        <v>90.924999999999997</v>
      </c>
      <c r="H1501">
        <v>94.164000000000001</v>
      </c>
      <c r="I1501">
        <f>VLOOKUP($C1501,'Boys CDC 0-20'!$B$2:$F$243,3,FALSE)</f>
        <v>0.89168630599999998</v>
      </c>
      <c r="J1501">
        <f>VLOOKUP($C1501,'Boys CDC 0-20'!$B$2:$F$243,4,FALSE)</f>
        <v>103.07988520000001</v>
      </c>
      <c r="K1501">
        <f>VLOOKUP($C1501,'Boys CDC 0-20'!$B$2:$F$243,5,FALSE)</f>
        <v>4.1440534000000001E-2</v>
      </c>
      <c r="L1501">
        <f t="shared" si="104"/>
        <v>-2.0973100008330143</v>
      </c>
      <c r="M1501">
        <f t="shared" si="107"/>
        <v>1.7983071069201277</v>
      </c>
    </row>
    <row r="1502" spans="1:13" x14ac:dyDescent="0.3">
      <c r="A1502">
        <v>1500</v>
      </c>
      <c r="B1502">
        <f t="shared" si="105"/>
        <v>4.1067761806981515</v>
      </c>
      <c r="C1502">
        <f t="shared" si="106"/>
        <v>49.5</v>
      </c>
      <c r="D1502">
        <v>1</v>
      </c>
      <c r="E1502">
        <v>104.04600000000001</v>
      </c>
      <c r="F1502">
        <v>4.0770000000000001E-2</v>
      </c>
      <c r="G1502">
        <v>90.936999999999998</v>
      </c>
      <c r="H1502">
        <v>94.177999999999997</v>
      </c>
      <c r="I1502">
        <f>VLOOKUP($C1502,'Boys CDC 0-20'!$B$2:$F$243,3,FALSE)</f>
        <v>0.89168630599999998</v>
      </c>
      <c r="J1502">
        <f>VLOOKUP($C1502,'Boys CDC 0-20'!$B$2:$F$243,4,FALSE)</f>
        <v>103.07988520000001</v>
      </c>
      <c r="K1502">
        <f>VLOOKUP($C1502,'Boys CDC 0-20'!$B$2:$F$243,5,FALSE)</f>
        <v>4.1440534000000001E-2</v>
      </c>
      <c r="L1502">
        <f t="shared" si="104"/>
        <v>-2.0940003604317683</v>
      </c>
      <c r="M1502">
        <f t="shared" si="107"/>
        <v>1.8129974071271788</v>
      </c>
    </row>
    <row r="1503" spans="1:13" x14ac:dyDescent="0.3">
      <c r="A1503">
        <v>1501</v>
      </c>
      <c r="B1503">
        <f t="shared" si="105"/>
        <v>4.1095140314852845</v>
      </c>
      <c r="C1503">
        <f t="shared" si="106"/>
        <v>49.5</v>
      </c>
      <c r="D1503">
        <v>1</v>
      </c>
      <c r="E1503">
        <v>104.06440000000001</v>
      </c>
      <c r="F1503">
        <v>4.0770000000000001E-2</v>
      </c>
      <c r="G1503">
        <v>90.953000000000003</v>
      </c>
      <c r="H1503">
        <v>94.194000000000003</v>
      </c>
      <c r="I1503">
        <f>VLOOKUP($C1503,'Boys CDC 0-20'!$B$2:$F$243,3,FALSE)</f>
        <v>0.89168630599999998</v>
      </c>
      <c r="J1503">
        <f>VLOOKUP($C1503,'Boys CDC 0-20'!$B$2:$F$243,4,FALSE)</f>
        <v>103.07988520000001</v>
      </c>
      <c r="K1503">
        <f>VLOOKUP($C1503,'Boys CDC 0-20'!$B$2:$F$243,5,FALSE)</f>
        <v>4.1440534000000001E-2</v>
      </c>
      <c r="L1503">
        <f t="shared" si="104"/>
        <v>-2.0902179795104874</v>
      </c>
      <c r="M1503">
        <f t="shared" si="107"/>
        <v>1.8299111581475711</v>
      </c>
    </row>
    <row r="1504" spans="1:13" x14ac:dyDescent="0.3">
      <c r="A1504">
        <v>1502</v>
      </c>
      <c r="B1504">
        <f t="shared" si="105"/>
        <v>4.1122518822724166</v>
      </c>
      <c r="C1504">
        <f t="shared" si="106"/>
        <v>49.5</v>
      </c>
      <c r="D1504">
        <v>1</v>
      </c>
      <c r="E1504">
        <v>104.08280000000001</v>
      </c>
      <c r="F1504">
        <v>4.0779999999999997E-2</v>
      </c>
      <c r="G1504">
        <v>90.965999999999994</v>
      </c>
      <c r="H1504">
        <v>94.209000000000003</v>
      </c>
      <c r="I1504">
        <f>VLOOKUP($C1504,'Boys CDC 0-20'!$B$2:$F$243,3,FALSE)</f>
        <v>0.89168630599999998</v>
      </c>
      <c r="J1504">
        <f>VLOOKUP($C1504,'Boys CDC 0-20'!$B$2:$F$243,4,FALSE)</f>
        <v>103.07988520000001</v>
      </c>
      <c r="K1504">
        <f>VLOOKUP($C1504,'Boys CDC 0-20'!$B$2:$F$243,5,FALSE)</f>
        <v>4.1440534000000001E-2</v>
      </c>
      <c r="L1504">
        <f t="shared" si="104"/>
        <v>-2.0866720605980982</v>
      </c>
      <c r="M1504">
        <f t="shared" si="107"/>
        <v>1.8458894246149993</v>
      </c>
    </row>
    <row r="1505" spans="1:13" x14ac:dyDescent="0.3">
      <c r="A1505">
        <v>1503</v>
      </c>
      <c r="B1505">
        <f t="shared" si="105"/>
        <v>4.1149897330595486</v>
      </c>
      <c r="C1505">
        <f t="shared" si="106"/>
        <v>49.5</v>
      </c>
      <c r="D1505">
        <v>1</v>
      </c>
      <c r="E1505">
        <v>104.1011</v>
      </c>
      <c r="F1505">
        <v>4.0779999999999997E-2</v>
      </c>
      <c r="G1505">
        <v>90.981999999999999</v>
      </c>
      <c r="H1505">
        <v>94.224999999999994</v>
      </c>
      <c r="I1505">
        <f>VLOOKUP($C1505,'Boys CDC 0-20'!$B$2:$F$243,3,FALSE)</f>
        <v>0.89168630599999998</v>
      </c>
      <c r="J1505">
        <f>VLOOKUP($C1505,'Boys CDC 0-20'!$B$2:$F$243,4,FALSE)</f>
        <v>103.07988520000001</v>
      </c>
      <c r="K1505">
        <f>VLOOKUP($C1505,'Boys CDC 0-20'!$B$2:$F$243,5,FALSE)</f>
        <v>4.1440534000000001E-2</v>
      </c>
      <c r="L1505">
        <f t="shared" si="104"/>
        <v>-2.082889814493861</v>
      </c>
      <c r="M1505">
        <f t="shared" si="107"/>
        <v>1.8630634125413092</v>
      </c>
    </row>
    <row r="1506" spans="1:13" x14ac:dyDescent="0.3">
      <c r="A1506">
        <v>1504</v>
      </c>
      <c r="B1506">
        <f t="shared" si="105"/>
        <v>4.1177275838466807</v>
      </c>
      <c r="C1506">
        <f t="shared" si="106"/>
        <v>49.5</v>
      </c>
      <c r="D1506">
        <v>1</v>
      </c>
      <c r="E1506">
        <v>104.1195</v>
      </c>
      <c r="F1506">
        <v>4.0779999999999997E-2</v>
      </c>
      <c r="G1506">
        <v>90.998000000000005</v>
      </c>
      <c r="H1506">
        <v>94.242000000000004</v>
      </c>
      <c r="I1506">
        <f>VLOOKUP($C1506,'Boys CDC 0-20'!$B$2:$F$243,3,FALSE)</f>
        <v>0.89168630599999998</v>
      </c>
      <c r="J1506">
        <f>VLOOKUP($C1506,'Boys CDC 0-20'!$B$2:$F$243,4,FALSE)</f>
        <v>103.07988520000001</v>
      </c>
      <c r="K1506">
        <f>VLOOKUP($C1506,'Boys CDC 0-20'!$B$2:$F$243,5,FALSE)</f>
        <v>4.1440534000000001E-2</v>
      </c>
      <c r="L1506">
        <f t="shared" si="104"/>
        <v>-2.0788712542290222</v>
      </c>
      <c r="M1506">
        <f t="shared" si="107"/>
        <v>1.8814592734691882</v>
      </c>
    </row>
    <row r="1507" spans="1:13" x14ac:dyDescent="0.3">
      <c r="A1507">
        <v>1505</v>
      </c>
      <c r="B1507">
        <f t="shared" si="105"/>
        <v>4.1204654346338128</v>
      </c>
      <c r="C1507">
        <f t="shared" si="106"/>
        <v>49.5</v>
      </c>
      <c r="D1507">
        <v>1</v>
      </c>
      <c r="E1507">
        <v>104.1379</v>
      </c>
      <c r="F1507">
        <v>4.079E-2</v>
      </c>
      <c r="G1507">
        <v>91.010999999999996</v>
      </c>
      <c r="H1507">
        <v>94.256</v>
      </c>
      <c r="I1507">
        <f>VLOOKUP($C1507,'Boys CDC 0-20'!$B$2:$F$243,3,FALSE)</f>
        <v>0.89168630599999998</v>
      </c>
      <c r="J1507">
        <f>VLOOKUP($C1507,'Boys CDC 0-20'!$B$2:$F$243,4,FALSE)</f>
        <v>103.07988520000001</v>
      </c>
      <c r="K1507">
        <f>VLOOKUP($C1507,'Boys CDC 0-20'!$B$2:$F$243,5,FALSE)</f>
        <v>4.1440534000000001E-2</v>
      </c>
      <c r="L1507">
        <f t="shared" si="104"/>
        <v>-2.0755619106130379</v>
      </c>
      <c r="M1507">
        <f t="shared" si="107"/>
        <v>1.8967243656774244</v>
      </c>
    </row>
    <row r="1508" spans="1:13" x14ac:dyDescent="0.3">
      <c r="A1508">
        <v>1506</v>
      </c>
      <c r="B1508">
        <f t="shared" si="105"/>
        <v>4.1232032854209448</v>
      </c>
      <c r="C1508">
        <f t="shared" si="106"/>
        <v>49.5</v>
      </c>
      <c r="D1508">
        <v>1</v>
      </c>
      <c r="E1508">
        <v>104.1562</v>
      </c>
      <c r="F1508">
        <v>4.079E-2</v>
      </c>
      <c r="G1508">
        <v>91.027000000000001</v>
      </c>
      <c r="H1508">
        <v>94.272999999999996</v>
      </c>
      <c r="I1508">
        <f>VLOOKUP($C1508,'Boys CDC 0-20'!$B$2:$F$243,3,FALSE)</f>
        <v>0.89168630599999998</v>
      </c>
      <c r="J1508">
        <f>VLOOKUP($C1508,'Boys CDC 0-20'!$B$2:$F$243,4,FALSE)</f>
        <v>103.07988520000001</v>
      </c>
      <c r="K1508">
        <f>VLOOKUP($C1508,'Boys CDC 0-20'!$B$2:$F$243,5,FALSE)</f>
        <v>4.1440534000000001E-2</v>
      </c>
      <c r="L1508">
        <f t="shared" si="104"/>
        <v>-2.0715434935112924</v>
      </c>
      <c r="M1508">
        <f t="shared" si="107"/>
        <v>1.9154017152709666</v>
      </c>
    </row>
    <row r="1509" spans="1:13" x14ac:dyDescent="0.3">
      <c r="A1509">
        <v>1507</v>
      </c>
      <c r="B1509">
        <f t="shared" si="105"/>
        <v>4.1259411362080769</v>
      </c>
      <c r="C1509">
        <f t="shared" si="106"/>
        <v>49.5</v>
      </c>
      <c r="D1509">
        <v>1</v>
      </c>
      <c r="E1509">
        <v>104.1746</v>
      </c>
      <c r="F1509">
        <v>4.0800000000000003E-2</v>
      </c>
      <c r="G1509">
        <v>91.04</v>
      </c>
      <c r="H1509">
        <v>94.287000000000006</v>
      </c>
      <c r="I1509">
        <f>VLOOKUP($C1509,'Boys CDC 0-20'!$B$2:$F$243,3,FALSE)</f>
        <v>0.89168630599999998</v>
      </c>
      <c r="J1509">
        <f>VLOOKUP($C1509,'Boys CDC 0-20'!$B$2:$F$243,4,FALSE)</f>
        <v>103.07988520000001</v>
      </c>
      <c r="K1509">
        <f>VLOOKUP($C1509,'Boys CDC 0-20'!$B$2:$F$243,5,FALSE)</f>
        <v>4.1440534000000001E-2</v>
      </c>
      <c r="L1509">
        <f t="shared" si="104"/>
        <v>-2.0682342677728349</v>
      </c>
      <c r="M1509">
        <f t="shared" si="107"/>
        <v>1.9308999698300189</v>
      </c>
    </row>
    <row r="1510" spans="1:13" x14ac:dyDescent="0.3">
      <c r="A1510">
        <v>1508</v>
      </c>
      <c r="B1510">
        <f t="shared" si="105"/>
        <v>4.128678986995209</v>
      </c>
      <c r="C1510">
        <f t="shared" si="106"/>
        <v>49.5</v>
      </c>
      <c r="D1510">
        <v>1</v>
      </c>
      <c r="E1510">
        <v>104.19289999999999</v>
      </c>
      <c r="F1510">
        <v>4.0800000000000003E-2</v>
      </c>
      <c r="G1510">
        <v>91.055999999999997</v>
      </c>
      <c r="H1510">
        <v>94.302999999999997</v>
      </c>
      <c r="I1510">
        <f>VLOOKUP($C1510,'Boys CDC 0-20'!$B$2:$F$243,3,FALSE)</f>
        <v>0.89168630599999998</v>
      </c>
      <c r="J1510">
        <f>VLOOKUP($C1510,'Boys CDC 0-20'!$B$2:$F$243,4,FALSE)</f>
        <v>103.07988520000001</v>
      </c>
      <c r="K1510">
        <f>VLOOKUP($C1510,'Boys CDC 0-20'!$B$2:$F$243,5,FALSE)</f>
        <v>4.1440534000000001E-2</v>
      </c>
      <c r="L1510">
        <f t="shared" si="104"/>
        <v>-2.0644523606682919</v>
      </c>
      <c r="M1510">
        <f t="shared" si="107"/>
        <v>1.9487423165786621</v>
      </c>
    </row>
    <row r="1511" spans="1:13" x14ac:dyDescent="0.3">
      <c r="A1511">
        <v>1509</v>
      </c>
      <c r="B1511">
        <f t="shared" si="105"/>
        <v>4.131416837782341</v>
      </c>
      <c r="C1511">
        <f t="shared" si="106"/>
        <v>49.5</v>
      </c>
      <c r="D1511">
        <v>1</v>
      </c>
      <c r="E1511">
        <v>104.21129999999999</v>
      </c>
      <c r="F1511">
        <v>4.0809999999999999E-2</v>
      </c>
      <c r="G1511">
        <v>91.069000000000003</v>
      </c>
      <c r="H1511">
        <v>94.317999999999998</v>
      </c>
      <c r="I1511">
        <f>VLOOKUP($C1511,'Boys CDC 0-20'!$B$2:$F$243,3,FALSE)</f>
        <v>0.89168630599999998</v>
      </c>
      <c r="J1511">
        <f>VLOOKUP($C1511,'Boys CDC 0-20'!$B$2:$F$243,4,FALSE)</f>
        <v>103.07988520000001</v>
      </c>
      <c r="K1511">
        <f>VLOOKUP($C1511,'Boys CDC 0-20'!$B$2:$F$243,5,FALSE)</f>
        <v>4.1440534000000001E-2</v>
      </c>
      <c r="L1511">
        <f t="shared" si="104"/>
        <v>-2.0609068858781332</v>
      </c>
      <c r="M1511">
        <f t="shared" si="107"/>
        <v>1.9655962122414743</v>
      </c>
    </row>
    <row r="1512" spans="1:13" x14ac:dyDescent="0.3">
      <c r="A1512">
        <v>1510</v>
      </c>
      <c r="B1512">
        <f t="shared" si="105"/>
        <v>4.1341546885694731</v>
      </c>
      <c r="C1512">
        <f t="shared" si="106"/>
        <v>49.5</v>
      </c>
      <c r="D1512">
        <v>1</v>
      </c>
      <c r="E1512">
        <v>104.2296</v>
      </c>
      <c r="F1512">
        <v>4.0809999999999999E-2</v>
      </c>
      <c r="G1512">
        <v>91.084999999999994</v>
      </c>
      <c r="H1512">
        <v>94.334000000000003</v>
      </c>
      <c r="I1512">
        <f>VLOOKUP($C1512,'Boys CDC 0-20'!$B$2:$F$243,3,FALSE)</f>
        <v>0.89168630599999998</v>
      </c>
      <c r="J1512">
        <f>VLOOKUP($C1512,'Boys CDC 0-20'!$B$2:$F$243,4,FALSE)</f>
        <v>103.07988520000001</v>
      </c>
      <c r="K1512">
        <f>VLOOKUP($C1512,'Boys CDC 0-20'!$B$2:$F$243,5,FALSE)</f>
        <v>4.1440534000000001E-2</v>
      </c>
      <c r="L1512">
        <f t="shared" si="104"/>
        <v>-2.0571251134179409</v>
      </c>
      <c r="M1512">
        <f t="shared" si="107"/>
        <v>1.983709629422777</v>
      </c>
    </row>
    <row r="1513" spans="1:13" x14ac:dyDescent="0.3">
      <c r="A1513">
        <v>1511</v>
      </c>
      <c r="B1513">
        <f t="shared" si="105"/>
        <v>4.1368925393566052</v>
      </c>
      <c r="C1513">
        <f t="shared" si="106"/>
        <v>49.5</v>
      </c>
      <c r="D1513">
        <v>1</v>
      </c>
      <c r="E1513">
        <v>104.248</v>
      </c>
      <c r="F1513">
        <v>4.0820000000000002E-2</v>
      </c>
      <c r="G1513">
        <v>91.097999999999999</v>
      </c>
      <c r="H1513">
        <v>94.347999999999999</v>
      </c>
      <c r="I1513">
        <f>VLOOKUP($C1513,'Boys CDC 0-20'!$B$2:$F$243,3,FALSE)</f>
        <v>0.89168630599999998</v>
      </c>
      <c r="J1513">
        <f>VLOOKUP($C1513,'Boys CDC 0-20'!$B$2:$F$243,4,FALSE)</f>
        <v>103.07988520000001</v>
      </c>
      <c r="K1513">
        <f>VLOOKUP($C1513,'Boys CDC 0-20'!$B$2:$F$243,5,FALSE)</f>
        <v>4.1440534000000001E-2</v>
      </c>
      <c r="L1513">
        <f t="shared" si="104"/>
        <v>-2.0538161195066658</v>
      </c>
      <c r="M1513">
        <f t="shared" si="107"/>
        <v>1.9996746096141513</v>
      </c>
    </row>
    <row r="1514" spans="1:13" x14ac:dyDescent="0.3">
      <c r="A1514">
        <v>1512</v>
      </c>
      <c r="B1514">
        <f t="shared" si="105"/>
        <v>4.1396303901437372</v>
      </c>
      <c r="C1514">
        <f t="shared" si="106"/>
        <v>49.5</v>
      </c>
      <c r="D1514">
        <v>1</v>
      </c>
      <c r="E1514">
        <v>104.2663</v>
      </c>
      <c r="F1514">
        <v>4.0820000000000002E-2</v>
      </c>
      <c r="G1514">
        <v>91.114000000000004</v>
      </c>
      <c r="H1514">
        <v>94.364999999999995</v>
      </c>
      <c r="I1514">
        <f>VLOOKUP($C1514,'Boys CDC 0-20'!$B$2:$F$243,3,FALSE)</f>
        <v>0.89168630599999998</v>
      </c>
      <c r="J1514">
        <f>VLOOKUP($C1514,'Boys CDC 0-20'!$B$2:$F$243,4,FALSE)</f>
        <v>103.07988520000001</v>
      </c>
      <c r="K1514">
        <f>VLOOKUP($C1514,'Boys CDC 0-20'!$B$2:$F$243,5,FALSE)</f>
        <v>4.1440534000000001E-2</v>
      </c>
      <c r="L1514">
        <f t="shared" si="104"/>
        <v>-2.0497981269690069</v>
      </c>
      <c r="M1514">
        <f t="shared" si="107"/>
        <v>2.0192067236715192</v>
      </c>
    </row>
    <row r="1515" spans="1:13" x14ac:dyDescent="0.3">
      <c r="A1515">
        <v>1513</v>
      </c>
      <c r="B1515">
        <f t="shared" si="105"/>
        <v>4.1423682409308693</v>
      </c>
      <c r="C1515">
        <f t="shared" si="106"/>
        <v>49.5</v>
      </c>
      <c r="D1515">
        <v>1</v>
      </c>
      <c r="E1515">
        <v>104.2847</v>
      </c>
      <c r="F1515">
        <v>4.0820000000000002E-2</v>
      </c>
      <c r="G1515">
        <v>91.13</v>
      </c>
      <c r="H1515">
        <v>94.382000000000005</v>
      </c>
      <c r="I1515">
        <f>VLOOKUP($C1515,'Boys CDC 0-20'!$B$2:$F$243,3,FALSE)</f>
        <v>0.89168630599999998</v>
      </c>
      <c r="J1515">
        <f>VLOOKUP($C1515,'Boys CDC 0-20'!$B$2:$F$243,4,FALSE)</f>
        <v>103.07988520000001</v>
      </c>
      <c r="K1515">
        <f>VLOOKUP($C1515,'Boys CDC 0-20'!$B$2:$F$243,5,FALSE)</f>
        <v>4.1440534000000001E-2</v>
      </c>
      <c r="L1515">
        <f t="shared" si="104"/>
        <v>-2.0457802128331801</v>
      </c>
      <c r="M1515">
        <f t="shared" si="107"/>
        <v>2.0388999838631832</v>
      </c>
    </row>
    <row r="1516" spans="1:13" x14ac:dyDescent="0.3">
      <c r="A1516">
        <v>1514</v>
      </c>
      <c r="B1516">
        <f t="shared" si="105"/>
        <v>4.1451060917180014</v>
      </c>
      <c r="C1516">
        <f t="shared" si="106"/>
        <v>49.5</v>
      </c>
      <c r="D1516">
        <v>1</v>
      </c>
      <c r="E1516">
        <v>104.303</v>
      </c>
      <c r="F1516">
        <v>4.0829999999999998E-2</v>
      </c>
      <c r="G1516">
        <v>91.143000000000001</v>
      </c>
      <c r="H1516">
        <v>94.396000000000001</v>
      </c>
      <c r="I1516">
        <f>VLOOKUP($C1516,'Boys CDC 0-20'!$B$2:$F$243,3,FALSE)</f>
        <v>0.89168630599999998</v>
      </c>
      <c r="J1516">
        <f>VLOOKUP($C1516,'Boys CDC 0-20'!$B$2:$F$243,4,FALSE)</f>
        <v>103.07988520000001</v>
      </c>
      <c r="K1516">
        <f>VLOOKUP($C1516,'Boys CDC 0-20'!$B$2:$F$243,5,FALSE)</f>
        <v>4.1440534000000001E-2</v>
      </c>
      <c r="L1516">
        <f t="shared" si="104"/>
        <v>-2.0424714012265262</v>
      </c>
      <c r="M1516">
        <f t="shared" si="107"/>
        <v>2.0552396725809952</v>
      </c>
    </row>
    <row r="1517" spans="1:13" x14ac:dyDescent="0.3">
      <c r="A1517">
        <v>1515</v>
      </c>
      <c r="B1517">
        <f t="shared" si="105"/>
        <v>4.1478439425051334</v>
      </c>
      <c r="C1517">
        <f t="shared" si="106"/>
        <v>49.5</v>
      </c>
      <c r="D1517">
        <v>1</v>
      </c>
      <c r="E1517">
        <v>104.32129999999999</v>
      </c>
      <c r="F1517">
        <v>4.0829999999999998E-2</v>
      </c>
      <c r="G1517">
        <v>91.159000000000006</v>
      </c>
      <c r="H1517">
        <v>94.412000000000006</v>
      </c>
      <c r="I1517">
        <f>VLOOKUP($C1517,'Boys CDC 0-20'!$B$2:$F$243,3,FALSE)</f>
        <v>0.89168630599999998</v>
      </c>
      <c r="J1517">
        <f>VLOOKUP($C1517,'Boys CDC 0-20'!$B$2:$F$243,4,FALSE)</f>
        <v>103.07988520000001</v>
      </c>
      <c r="K1517">
        <f>VLOOKUP($C1517,'Boys CDC 0-20'!$B$2:$F$243,5,FALSE)</f>
        <v>4.1440534000000001E-2</v>
      </c>
      <c r="L1517">
        <f t="shared" si="104"/>
        <v>-2.0386899673320693</v>
      </c>
      <c r="M1517">
        <f t="shared" si="107"/>
        <v>2.0740489842397438</v>
      </c>
    </row>
    <row r="1518" spans="1:13" x14ac:dyDescent="0.3">
      <c r="A1518">
        <v>1516</v>
      </c>
      <c r="B1518">
        <f t="shared" si="105"/>
        <v>4.1505817932922655</v>
      </c>
      <c r="C1518">
        <f t="shared" si="106"/>
        <v>49.5</v>
      </c>
      <c r="D1518">
        <v>1</v>
      </c>
      <c r="E1518">
        <v>104.33969999999999</v>
      </c>
      <c r="F1518">
        <v>4.0840000000000001E-2</v>
      </c>
      <c r="G1518">
        <v>91.171000000000006</v>
      </c>
      <c r="H1518">
        <v>94.427000000000007</v>
      </c>
      <c r="I1518">
        <f>VLOOKUP($C1518,'Boys CDC 0-20'!$B$2:$F$243,3,FALSE)</f>
        <v>0.89168630599999998</v>
      </c>
      <c r="J1518">
        <f>VLOOKUP($C1518,'Boys CDC 0-20'!$B$2:$F$243,4,FALSE)</f>
        <v>103.07988520000001</v>
      </c>
      <c r="K1518">
        <f>VLOOKUP($C1518,'Boys CDC 0-20'!$B$2:$F$243,5,FALSE)</f>
        <v>4.1440534000000001E-2</v>
      </c>
      <c r="L1518">
        <f t="shared" si="104"/>
        <v>-2.0351449360956102</v>
      </c>
      <c r="M1518">
        <f t="shared" si="107"/>
        <v>2.0918145827715664</v>
      </c>
    </row>
    <row r="1519" spans="1:13" x14ac:dyDescent="0.3">
      <c r="A1519">
        <v>1517</v>
      </c>
      <c r="B1519">
        <f t="shared" si="105"/>
        <v>4.1533196440793976</v>
      </c>
      <c r="C1519">
        <f t="shared" si="106"/>
        <v>49.5</v>
      </c>
      <c r="D1519">
        <v>1</v>
      </c>
      <c r="E1519">
        <v>104.358</v>
      </c>
      <c r="F1519">
        <v>4.0840000000000001E-2</v>
      </c>
      <c r="G1519">
        <v>91.186999999999998</v>
      </c>
      <c r="H1519">
        <v>94.442999999999998</v>
      </c>
      <c r="I1519">
        <f>VLOOKUP($C1519,'Boys CDC 0-20'!$B$2:$F$243,3,FALSE)</f>
        <v>0.89168630599999998</v>
      </c>
      <c r="J1519">
        <f>VLOOKUP($C1519,'Boys CDC 0-20'!$B$2:$F$243,4,FALSE)</f>
        <v>103.07988520000001</v>
      </c>
      <c r="K1519">
        <f>VLOOKUP($C1519,'Boys CDC 0-20'!$B$2:$F$243,5,FALSE)</f>
        <v>4.1440534000000001E-2</v>
      </c>
      <c r="L1519">
        <f t="shared" si="104"/>
        <v>-2.0313636366732504</v>
      </c>
      <c r="M1519">
        <f t="shared" si="107"/>
        <v>2.1109060164608073</v>
      </c>
    </row>
    <row r="1520" spans="1:13" x14ac:dyDescent="0.3">
      <c r="A1520">
        <v>1518</v>
      </c>
      <c r="B1520">
        <f t="shared" si="105"/>
        <v>4.1560574948665296</v>
      </c>
      <c r="C1520">
        <f t="shared" si="106"/>
        <v>49.5</v>
      </c>
      <c r="D1520">
        <v>1</v>
      </c>
      <c r="E1520">
        <v>104.3763</v>
      </c>
      <c r="F1520">
        <v>4.0849999999999997E-2</v>
      </c>
      <c r="G1520">
        <v>91.2</v>
      </c>
      <c r="H1520">
        <v>94.456999999999994</v>
      </c>
      <c r="I1520">
        <f>VLOOKUP($C1520,'Boys CDC 0-20'!$B$2:$F$243,3,FALSE)</f>
        <v>0.89168630599999998</v>
      </c>
      <c r="J1520">
        <f>VLOOKUP($C1520,'Boys CDC 0-20'!$B$2:$F$243,4,FALSE)</f>
        <v>103.07988520000001</v>
      </c>
      <c r="K1520">
        <f>VLOOKUP($C1520,'Boys CDC 0-20'!$B$2:$F$243,5,FALSE)</f>
        <v>4.1440534000000001E-2</v>
      </c>
      <c r="L1520">
        <f t="shared" si="104"/>
        <v>-2.0280550565971796</v>
      </c>
      <c r="M1520">
        <f t="shared" si="107"/>
        <v>2.1277314589910041</v>
      </c>
    </row>
    <row r="1521" spans="1:13" x14ac:dyDescent="0.3">
      <c r="A1521">
        <v>1519</v>
      </c>
      <c r="B1521">
        <f t="shared" si="105"/>
        <v>4.1587953456536617</v>
      </c>
      <c r="C1521">
        <f t="shared" si="106"/>
        <v>49.5</v>
      </c>
      <c r="D1521">
        <v>1</v>
      </c>
      <c r="E1521">
        <v>104.3947</v>
      </c>
      <c r="F1521">
        <v>4.0849999999999997E-2</v>
      </c>
      <c r="G1521">
        <v>91.215999999999994</v>
      </c>
      <c r="H1521">
        <v>94.474000000000004</v>
      </c>
      <c r="I1521">
        <f>VLOOKUP($C1521,'Boys CDC 0-20'!$B$2:$F$243,3,FALSE)</f>
        <v>0.89168630599999998</v>
      </c>
      <c r="J1521">
        <f>VLOOKUP($C1521,'Boys CDC 0-20'!$B$2:$F$243,4,FALSE)</f>
        <v>103.07988520000001</v>
      </c>
      <c r="K1521">
        <f>VLOOKUP($C1521,'Boys CDC 0-20'!$B$2:$F$243,5,FALSE)</f>
        <v>4.1440534000000001E-2</v>
      </c>
      <c r="L1521">
        <f t="shared" si="104"/>
        <v>-2.0240375664822583</v>
      </c>
      <c r="M1521">
        <f t="shared" si="107"/>
        <v>2.1483143309306367</v>
      </c>
    </row>
    <row r="1522" spans="1:13" x14ac:dyDescent="0.3">
      <c r="A1522">
        <v>1520</v>
      </c>
      <c r="B1522">
        <f t="shared" si="105"/>
        <v>4.1615331964407938</v>
      </c>
      <c r="C1522">
        <f t="shared" si="106"/>
        <v>49.5</v>
      </c>
      <c r="D1522">
        <v>1</v>
      </c>
      <c r="E1522">
        <v>104.413</v>
      </c>
      <c r="F1522">
        <v>4.086E-2</v>
      </c>
      <c r="G1522">
        <v>91.228999999999999</v>
      </c>
      <c r="H1522">
        <v>94.488</v>
      </c>
      <c r="I1522">
        <f>VLOOKUP($C1522,'Boys CDC 0-20'!$B$2:$F$243,3,FALSE)</f>
        <v>0.89168630599999998</v>
      </c>
      <c r="J1522">
        <f>VLOOKUP($C1522,'Boys CDC 0-20'!$B$2:$F$243,4,FALSE)</f>
        <v>103.07988520000001</v>
      </c>
      <c r="K1522">
        <f>VLOOKUP($C1522,'Boys CDC 0-20'!$B$2:$F$243,5,FALSE)</f>
        <v>4.1440534000000001E-2</v>
      </c>
      <c r="L1522">
        <f t="shared" si="104"/>
        <v>-2.0207291040057673</v>
      </c>
      <c r="M1522">
        <f t="shared" si="107"/>
        <v>2.1653907661814262</v>
      </c>
    </row>
    <row r="1523" spans="1:13" x14ac:dyDescent="0.3">
      <c r="A1523">
        <v>1521</v>
      </c>
      <c r="B1523">
        <f t="shared" si="105"/>
        <v>4.1642710472279258</v>
      </c>
      <c r="C1523">
        <f t="shared" si="106"/>
        <v>49.5</v>
      </c>
      <c r="D1523">
        <v>1</v>
      </c>
      <c r="E1523">
        <v>104.43129999999999</v>
      </c>
      <c r="F1523">
        <v>4.086E-2</v>
      </c>
      <c r="G1523">
        <v>91.245000000000005</v>
      </c>
      <c r="H1523">
        <v>94.504999999999995</v>
      </c>
      <c r="I1523">
        <f>VLOOKUP($C1523,'Boys CDC 0-20'!$B$2:$F$243,3,FALSE)</f>
        <v>0.89168630599999998</v>
      </c>
      <c r="J1523">
        <f>VLOOKUP($C1523,'Boys CDC 0-20'!$B$2:$F$243,4,FALSE)</f>
        <v>103.07988520000001</v>
      </c>
      <c r="K1523">
        <f>VLOOKUP($C1523,'Boys CDC 0-20'!$B$2:$F$243,5,FALSE)</f>
        <v>4.1440534000000001E-2</v>
      </c>
      <c r="L1523">
        <f t="shared" si="104"/>
        <v>-2.016711756664376</v>
      </c>
      <c r="M1523">
        <f t="shared" si="107"/>
        <v>2.1862801160270653</v>
      </c>
    </row>
    <row r="1524" spans="1:13" x14ac:dyDescent="0.3">
      <c r="A1524">
        <v>1522</v>
      </c>
      <c r="B1524">
        <f t="shared" si="105"/>
        <v>4.1670088980150579</v>
      </c>
      <c r="C1524">
        <f t="shared" si="106"/>
        <v>50.5</v>
      </c>
      <c r="D1524">
        <v>1</v>
      </c>
      <c r="E1524">
        <v>104.4496</v>
      </c>
      <c r="F1524">
        <v>4.086E-2</v>
      </c>
      <c r="G1524">
        <v>91.260999999999996</v>
      </c>
      <c r="H1524">
        <v>94.521000000000001</v>
      </c>
      <c r="I1524">
        <f>VLOOKUP($C1524,'Boys CDC 0-20'!$B$2:$F$243,3,FALSE)</f>
        <v>0.95039152999999998</v>
      </c>
      <c r="J1524">
        <f>VLOOKUP($C1524,'Boys CDC 0-20'!$B$2:$F$243,4,FALSE)</f>
        <v>103.645864</v>
      </c>
      <c r="K1524">
        <f>VLOOKUP($C1524,'Boys CDC 0-20'!$B$2:$F$243,5,FALSE)</f>
        <v>4.1539634999999998E-2</v>
      </c>
      <c r="L1524">
        <f t="shared" si="104"/>
        <v>-2.1241717868156642</v>
      </c>
      <c r="M1524">
        <f t="shared" si="107"/>
        <v>1.6827890738985902</v>
      </c>
    </row>
    <row r="1525" spans="1:13" x14ac:dyDescent="0.3">
      <c r="A1525">
        <v>1523</v>
      </c>
      <c r="B1525">
        <f t="shared" si="105"/>
        <v>4.16974674880219</v>
      </c>
      <c r="C1525">
        <f t="shared" si="106"/>
        <v>50.5</v>
      </c>
      <c r="D1525">
        <v>1</v>
      </c>
      <c r="E1525">
        <v>104.4679</v>
      </c>
      <c r="F1525">
        <v>4.0869999999999997E-2</v>
      </c>
      <c r="G1525">
        <v>91.274000000000001</v>
      </c>
      <c r="H1525">
        <v>94.534999999999997</v>
      </c>
      <c r="I1525">
        <f>VLOOKUP($C1525,'Boys CDC 0-20'!$B$2:$F$243,3,FALSE)</f>
        <v>0.95039152999999998</v>
      </c>
      <c r="J1525">
        <f>VLOOKUP($C1525,'Boys CDC 0-20'!$B$2:$F$243,4,FALSE)</f>
        <v>103.645864</v>
      </c>
      <c r="K1525">
        <f>VLOOKUP($C1525,'Boys CDC 0-20'!$B$2:$F$243,5,FALSE)</f>
        <v>4.1539634999999998E-2</v>
      </c>
      <c r="L1525">
        <f t="shared" si="104"/>
        <v>-2.1209051767135576</v>
      </c>
      <c r="M1525">
        <f t="shared" si="107"/>
        <v>1.6964891472799222</v>
      </c>
    </row>
    <row r="1526" spans="1:13" x14ac:dyDescent="0.3">
      <c r="A1526">
        <v>1524</v>
      </c>
      <c r="B1526">
        <f t="shared" si="105"/>
        <v>4.1724845995893221</v>
      </c>
      <c r="C1526">
        <f t="shared" si="106"/>
        <v>50.5</v>
      </c>
      <c r="D1526">
        <v>1</v>
      </c>
      <c r="E1526">
        <v>104.4863</v>
      </c>
      <c r="F1526">
        <v>4.0869999999999997E-2</v>
      </c>
      <c r="G1526">
        <v>91.29</v>
      </c>
      <c r="H1526">
        <v>94.552000000000007</v>
      </c>
      <c r="I1526">
        <f>VLOOKUP($C1526,'Boys CDC 0-20'!$B$2:$F$243,3,FALSE)</f>
        <v>0.95039152999999998</v>
      </c>
      <c r="J1526">
        <f>VLOOKUP($C1526,'Boys CDC 0-20'!$B$2:$F$243,4,FALSE)</f>
        <v>103.645864</v>
      </c>
      <c r="K1526">
        <f>VLOOKUP($C1526,'Boys CDC 0-20'!$B$2:$F$243,5,FALSE)</f>
        <v>4.1539634999999998E-2</v>
      </c>
      <c r="L1526">
        <f t="shared" si="104"/>
        <v>-2.116938610995569</v>
      </c>
      <c r="M1526">
        <f t="shared" si="107"/>
        <v>1.7132529105117338</v>
      </c>
    </row>
    <row r="1527" spans="1:13" x14ac:dyDescent="0.3">
      <c r="A1527">
        <v>1525</v>
      </c>
      <c r="B1527">
        <f t="shared" si="105"/>
        <v>4.1752224503764541</v>
      </c>
      <c r="C1527">
        <f t="shared" si="106"/>
        <v>50.5</v>
      </c>
      <c r="D1527">
        <v>1</v>
      </c>
      <c r="E1527">
        <v>104.5046</v>
      </c>
      <c r="F1527">
        <v>4.088E-2</v>
      </c>
      <c r="G1527">
        <v>91.302999999999997</v>
      </c>
      <c r="H1527">
        <v>94.566000000000003</v>
      </c>
      <c r="I1527">
        <f>VLOOKUP($C1527,'Boys CDC 0-20'!$B$2:$F$243,3,FALSE)</f>
        <v>0.95039152999999998</v>
      </c>
      <c r="J1527">
        <f>VLOOKUP($C1527,'Boys CDC 0-20'!$B$2:$F$243,4,FALSE)</f>
        <v>103.645864</v>
      </c>
      <c r="K1527">
        <f>VLOOKUP($C1527,'Boys CDC 0-20'!$B$2:$F$243,5,FALSE)</f>
        <v>4.1539634999999998E-2</v>
      </c>
      <c r="L1527">
        <f t="shared" si="104"/>
        <v>-2.1136720540283345</v>
      </c>
      <c r="M1527">
        <f t="shared" si="107"/>
        <v>1.7271643486258637</v>
      </c>
    </row>
    <row r="1528" spans="1:13" x14ac:dyDescent="0.3">
      <c r="A1528">
        <v>1526</v>
      </c>
      <c r="B1528">
        <f t="shared" si="105"/>
        <v>4.1779603011635862</v>
      </c>
      <c r="C1528">
        <f t="shared" si="106"/>
        <v>50.5</v>
      </c>
      <c r="D1528">
        <v>1</v>
      </c>
      <c r="E1528">
        <v>104.52290000000001</v>
      </c>
      <c r="F1528">
        <v>4.088E-2</v>
      </c>
      <c r="G1528">
        <v>91.319000000000003</v>
      </c>
      <c r="H1528">
        <v>94.582999999999998</v>
      </c>
      <c r="I1528">
        <f>VLOOKUP($C1528,'Boys CDC 0-20'!$B$2:$F$243,3,FALSE)</f>
        <v>0.95039152999999998</v>
      </c>
      <c r="J1528">
        <f>VLOOKUP($C1528,'Boys CDC 0-20'!$B$2:$F$243,4,FALSE)</f>
        <v>103.645864</v>
      </c>
      <c r="K1528">
        <f>VLOOKUP($C1528,'Boys CDC 0-20'!$B$2:$F$243,5,FALSE)</f>
        <v>4.1539634999999998E-2</v>
      </c>
      <c r="L1528">
        <f t="shared" si="104"/>
        <v>-2.109705552820162</v>
      </c>
      <c r="M1528">
        <f t="shared" si="107"/>
        <v>1.7441862957303205</v>
      </c>
    </row>
    <row r="1529" spans="1:13" x14ac:dyDescent="0.3">
      <c r="A1529">
        <v>1527</v>
      </c>
      <c r="B1529">
        <f t="shared" si="105"/>
        <v>4.1806981519507183</v>
      </c>
      <c r="C1529">
        <f t="shared" si="106"/>
        <v>50.5</v>
      </c>
      <c r="D1529">
        <v>1</v>
      </c>
      <c r="E1529">
        <v>104.5412</v>
      </c>
      <c r="F1529">
        <v>4.0890000000000003E-2</v>
      </c>
      <c r="G1529">
        <v>91.331000000000003</v>
      </c>
      <c r="H1529">
        <v>94.596999999999994</v>
      </c>
      <c r="I1529">
        <f>VLOOKUP($C1529,'Boys CDC 0-20'!$B$2:$F$243,3,FALSE)</f>
        <v>0.95039152999999998</v>
      </c>
      <c r="J1529">
        <f>VLOOKUP($C1529,'Boys CDC 0-20'!$B$2:$F$243,4,FALSE)</f>
        <v>103.645864</v>
      </c>
      <c r="K1529">
        <f>VLOOKUP($C1529,'Boys CDC 0-20'!$B$2:$F$243,5,FALSE)</f>
        <v>4.1539634999999998E-2</v>
      </c>
      <c r="L1529">
        <f t="shared" si="104"/>
        <v>-2.1064390489695177</v>
      </c>
      <c r="M1529">
        <f t="shared" si="107"/>
        <v>1.7583116170510873</v>
      </c>
    </row>
    <row r="1530" spans="1:13" x14ac:dyDescent="0.3">
      <c r="A1530">
        <v>1528</v>
      </c>
      <c r="B1530">
        <f t="shared" si="105"/>
        <v>4.1834360027378512</v>
      </c>
      <c r="C1530">
        <f t="shared" si="106"/>
        <v>50.5</v>
      </c>
      <c r="D1530">
        <v>1</v>
      </c>
      <c r="E1530">
        <v>104.5595</v>
      </c>
      <c r="F1530">
        <v>4.0890000000000003E-2</v>
      </c>
      <c r="G1530">
        <v>91.346999999999994</v>
      </c>
      <c r="H1530">
        <v>94.613</v>
      </c>
      <c r="I1530">
        <f>VLOOKUP($C1530,'Boys CDC 0-20'!$B$2:$F$243,3,FALSE)</f>
        <v>0.95039152999999998</v>
      </c>
      <c r="J1530">
        <f>VLOOKUP($C1530,'Boys CDC 0-20'!$B$2:$F$243,4,FALSE)</f>
        <v>103.645864</v>
      </c>
      <c r="K1530">
        <f>VLOOKUP($C1530,'Boys CDC 0-20'!$B$2:$F$243,5,FALSE)</f>
        <v>4.1539634999999998E-2</v>
      </c>
      <c r="L1530">
        <f t="shared" si="104"/>
        <v>-2.102705931077312</v>
      </c>
      <c r="M1530">
        <f t="shared" si="107"/>
        <v>1.774574164177356</v>
      </c>
    </row>
    <row r="1531" spans="1:13" x14ac:dyDescent="0.3">
      <c r="A1531">
        <v>1529</v>
      </c>
      <c r="B1531">
        <f t="shared" si="105"/>
        <v>4.1861738535249833</v>
      </c>
      <c r="C1531">
        <f t="shared" si="106"/>
        <v>50.5</v>
      </c>
      <c r="D1531">
        <v>1</v>
      </c>
      <c r="E1531">
        <v>104.5778</v>
      </c>
      <c r="F1531">
        <v>4.0890000000000003E-2</v>
      </c>
      <c r="G1531">
        <v>91.363</v>
      </c>
      <c r="H1531">
        <v>94.63</v>
      </c>
      <c r="I1531">
        <f>VLOOKUP($C1531,'Boys CDC 0-20'!$B$2:$F$243,3,FALSE)</f>
        <v>0.95039152999999998</v>
      </c>
      <c r="J1531">
        <f>VLOOKUP($C1531,'Boys CDC 0-20'!$B$2:$F$243,4,FALSE)</f>
        <v>103.645864</v>
      </c>
      <c r="K1531">
        <f>VLOOKUP($C1531,'Boys CDC 0-20'!$B$2:$F$243,5,FALSE)</f>
        <v>4.1539634999999998E-2</v>
      </c>
      <c r="L1531">
        <f t="shared" si="104"/>
        <v>-2.0987395276320169</v>
      </c>
      <c r="M1531">
        <f t="shared" si="107"/>
        <v>1.7919934095028047</v>
      </c>
    </row>
    <row r="1532" spans="1:13" x14ac:dyDescent="0.3">
      <c r="A1532">
        <v>1530</v>
      </c>
      <c r="B1532">
        <f t="shared" si="105"/>
        <v>4.1889117043121153</v>
      </c>
      <c r="C1532">
        <f t="shared" si="106"/>
        <v>50.5</v>
      </c>
      <c r="D1532">
        <v>1</v>
      </c>
      <c r="E1532">
        <v>104.59610000000001</v>
      </c>
      <c r="F1532">
        <v>4.0899999999999999E-2</v>
      </c>
      <c r="G1532">
        <v>91.376000000000005</v>
      </c>
      <c r="H1532">
        <v>94.644000000000005</v>
      </c>
      <c r="I1532">
        <f>VLOOKUP($C1532,'Boys CDC 0-20'!$B$2:$F$243,3,FALSE)</f>
        <v>0.95039152999999998</v>
      </c>
      <c r="J1532">
        <f>VLOOKUP($C1532,'Boys CDC 0-20'!$B$2:$F$243,4,FALSE)</f>
        <v>103.645864</v>
      </c>
      <c r="K1532">
        <f>VLOOKUP($C1532,'Boys CDC 0-20'!$B$2:$F$243,5,FALSE)</f>
        <v>4.1539634999999998E-2</v>
      </c>
      <c r="L1532">
        <f t="shared" si="104"/>
        <v>-2.0954731042781325</v>
      </c>
      <c r="M1532">
        <f t="shared" si="107"/>
        <v>1.8064478450228885</v>
      </c>
    </row>
    <row r="1533" spans="1:13" x14ac:dyDescent="0.3">
      <c r="A1533">
        <v>1531</v>
      </c>
      <c r="B1533">
        <f t="shared" si="105"/>
        <v>4.1916495550992474</v>
      </c>
      <c r="C1533">
        <f t="shared" si="106"/>
        <v>50.5</v>
      </c>
      <c r="D1533">
        <v>1</v>
      </c>
      <c r="E1533">
        <v>104.6144</v>
      </c>
      <c r="F1533">
        <v>4.0899999999999999E-2</v>
      </c>
      <c r="G1533">
        <v>91.391999999999996</v>
      </c>
      <c r="H1533">
        <v>94.661000000000001</v>
      </c>
      <c r="I1533">
        <f>VLOOKUP($C1533,'Boys CDC 0-20'!$B$2:$F$243,3,FALSE)</f>
        <v>0.95039152999999998</v>
      </c>
      <c r="J1533">
        <f>VLOOKUP($C1533,'Boys CDC 0-20'!$B$2:$F$243,4,FALSE)</f>
        <v>103.645864</v>
      </c>
      <c r="K1533">
        <f>VLOOKUP($C1533,'Boys CDC 0-20'!$B$2:$F$243,5,FALSE)</f>
        <v>4.1539634999999998E-2</v>
      </c>
      <c r="L1533">
        <f t="shared" si="104"/>
        <v>-2.0915067652868453</v>
      </c>
      <c r="M1533">
        <f t="shared" si="107"/>
        <v>1.824133030623375</v>
      </c>
    </row>
    <row r="1534" spans="1:13" x14ac:dyDescent="0.3">
      <c r="A1534">
        <v>1532</v>
      </c>
      <c r="B1534">
        <f t="shared" si="105"/>
        <v>4.1943874058863795</v>
      </c>
      <c r="C1534">
        <f t="shared" si="106"/>
        <v>50.5</v>
      </c>
      <c r="D1534">
        <v>1</v>
      </c>
      <c r="E1534">
        <v>104.6327</v>
      </c>
      <c r="F1534">
        <v>4.0910000000000002E-2</v>
      </c>
      <c r="G1534">
        <v>91.405000000000001</v>
      </c>
      <c r="H1534">
        <v>94.674999999999997</v>
      </c>
      <c r="I1534">
        <f>VLOOKUP($C1534,'Boys CDC 0-20'!$B$2:$F$243,3,FALSE)</f>
        <v>0.95039152999999998</v>
      </c>
      <c r="J1534">
        <f>VLOOKUP($C1534,'Boys CDC 0-20'!$B$2:$F$243,4,FALSE)</f>
        <v>103.645864</v>
      </c>
      <c r="K1534">
        <f>VLOOKUP($C1534,'Boys CDC 0-20'!$B$2:$F$243,5,FALSE)</f>
        <v>4.1539634999999998E-2</v>
      </c>
      <c r="L1534">
        <f t="shared" si="104"/>
        <v>-2.0882403950036084</v>
      </c>
      <c r="M1534">
        <f t="shared" si="107"/>
        <v>1.8388077570383559</v>
      </c>
    </row>
    <row r="1535" spans="1:13" x14ac:dyDescent="0.3">
      <c r="A1535">
        <v>1533</v>
      </c>
      <c r="B1535">
        <f t="shared" si="105"/>
        <v>4.1971252566735116</v>
      </c>
      <c r="C1535">
        <f t="shared" si="106"/>
        <v>50.5</v>
      </c>
      <c r="D1535">
        <v>1</v>
      </c>
      <c r="E1535">
        <v>104.651</v>
      </c>
      <c r="F1535">
        <v>4.0910000000000002E-2</v>
      </c>
      <c r="G1535">
        <v>91.421000000000006</v>
      </c>
      <c r="H1535">
        <v>94.691000000000003</v>
      </c>
      <c r="I1535">
        <f>VLOOKUP($C1535,'Boys CDC 0-20'!$B$2:$F$243,3,FALSE)</f>
        <v>0.95039152999999998</v>
      </c>
      <c r="J1535">
        <f>VLOOKUP($C1535,'Boys CDC 0-20'!$B$2:$F$243,4,FALSE)</f>
        <v>103.645864</v>
      </c>
      <c r="K1535">
        <f>VLOOKUP($C1535,'Boys CDC 0-20'!$B$2:$F$243,5,FALSE)</f>
        <v>4.1539634999999998E-2</v>
      </c>
      <c r="L1535">
        <f t="shared" si="104"/>
        <v>-2.0845074297344799</v>
      </c>
      <c r="M1535">
        <f t="shared" si="107"/>
        <v>1.8557017556079309</v>
      </c>
    </row>
    <row r="1536" spans="1:13" x14ac:dyDescent="0.3">
      <c r="A1536">
        <v>1534</v>
      </c>
      <c r="B1536">
        <f t="shared" si="105"/>
        <v>4.1998631074606436</v>
      </c>
      <c r="C1536">
        <f t="shared" si="106"/>
        <v>50.5</v>
      </c>
      <c r="D1536">
        <v>1</v>
      </c>
      <c r="E1536">
        <v>104.66930000000001</v>
      </c>
      <c r="F1536">
        <v>4.0919999999999998E-2</v>
      </c>
      <c r="G1536">
        <v>91.433999999999997</v>
      </c>
      <c r="H1536">
        <v>94.704999999999998</v>
      </c>
      <c r="I1536">
        <f>VLOOKUP($C1536,'Boys CDC 0-20'!$B$2:$F$243,3,FALSE)</f>
        <v>0.95039152999999998</v>
      </c>
      <c r="J1536">
        <f>VLOOKUP($C1536,'Boys CDC 0-20'!$B$2:$F$243,4,FALSE)</f>
        <v>103.645864</v>
      </c>
      <c r="K1536">
        <f>VLOOKUP($C1536,'Boys CDC 0-20'!$B$2:$F$243,5,FALSE)</f>
        <v>4.1539634999999998E-2</v>
      </c>
      <c r="L1536">
        <f t="shared" si="104"/>
        <v>-2.0812411107925697</v>
      </c>
      <c r="M1536">
        <f t="shared" si="107"/>
        <v>1.8705921177703693</v>
      </c>
    </row>
    <row r="1537" spans="1:13" x14ac:dyDescent="0.3">
      <c r="A1537">
        <v>1535</v>
      </c>
      <c r="B1537">
        <f t="shared" si="105"/>
        <v>4.2026009582477757</v>
      </c>
      <c r="C1537">
        <f t="shared" si="106"/>
        <v>50.5</v>
      </c>
      <c r="D1537">
        <v>1</v>
      </c>
      <c r="E1537">
        <v>104.6876</v>
      </c>
      <c r="F1537">
        <v>4.0919999999999998E-2</v>
      </c>
      <c r="G1537">
        <v>91.45</v>
      </c>
      <c r="H1537">
        <v>94.721999999999994</v>
      </c>
      <c r="I1537">
        <f>VLOOKUP($C1537,'Boys CDC 0-20'!$B$2:$F$243,3,FALSE)</f>
        <v>0.95039152999999998</v>
      </c>
      <c r="J1537">
        <f>VLOOKUP($C1537,'Boys CDC 0-20'!$B$2:$F$243,4,FALSE)</f>
        <v>103.645864</v>
      </c>
      <c r="K1537">
        <f>VLOOKUP($C1537,'Boys CDC 0-20'!$B$2:$F$243,5,FALSE)</f>
        <v>4.1539634999999998E-2</v>
      </c>
      <c r="L1537">
        <f t="shared" si="104"/>
        <v>-2.0772748985654683</v>
      </c>
      <c r="M1537">
        <f t="shared" si="107"/>
        <v>1.8888097229907419</v>
      </c>
    </row>
    <row r="1538" spans="1:13" x14ac:dyDescent="0.3">
      <c r="A1538">
        <v>1536</v>
      </c>
      <c r="B1538">
        <f t="shared" si="105"/>
        <v>4.2053388090349078</v>
      </c>
      <c r="C1538">
        <f t="shared" si="106"/>
        <v>50.5</v>
      </c>
      <c r="D1538">
        <v>1</v>
      </c>
      <c r="E1538">
        <v>104.7059</v>
      </c>
      <c r="F1538">
        <v>4.0930000000000001E-2</v>
      </c>
      <c r="G1538">
        <v>91.462000000000003</v>
      </c>
      <c r="H1538">
        <v>94.736000000000004</v>
      </c>
      <c r="I1538">
        <f>VLOOKUP($C1538,'Boys CDC 0-20'!$B$2:$F$243,3,FALSE)</f>
        <v>0.95039152999999998</v>
      </c>
      <c r="J1538">
        <f>VLOOKUP($C1538,'Boys CDC 0-20'!$B$2:$F$243,4,FALSE)</f>
        <v>103.645864</v>
      </c>
      <c r="K1538">
        <f>VLOOKUP($C1538,'Boys CDC 0-20'!$B$2:$F$243,5,FALSE)</f>
        <v>4.1539634999999998E-2</v>
      </c>
      <c r="L1538">
        <f t="shared" ref="L1538:L1601" si="108">(((H1538/J1538)^I1538)-1)/(I1538*K1538)</f>
        <v>-2.0740086326583276</v>
      </c>
      <c r="M1538">
        <f t="shared" si="107"/>
        <v>1.9039254565934809</v>
      </c>
    </row>
    <row r="1539" spans="1:13" x14ac:dyDescent="0.3">
      <c r="A1539">
        <v>1537</v>
      </c>
      <c r="B1539">
        <f t="shared" ref="B1539:B1602" si="109">A1539/365.25</f>
        <v>4.2080766598220398</v>
      </c>
      <c r="C1539">
        <f t="shared" ref="C1539:C1602" si="110">IF(B1539=0,0,INT(B1539*12)+0.5)</f>
        <v>50.5</v>
      </c>
      <c r="D1539">
        <v>1</v>
      </c>
      <c r="E1539">
        <v>104.7242</v>
      </c>
      <c r="F1539">
        <v>4.0930000000000001E-2</v>
      </c>
      <c r="G1539">
        <v>91.477999999999994</v>
      </c>
      <c r="H1539">
        <v>94.753</v>
      </c>
      <c r="I1539">
        <f>VLOOKUP($C1539,'Boys CDC 0-20'!$B$2:$F$243,3,FALSE)</f>
        <v>0.95039152999999998</v>
      </c>
      <c r="J1539">
        <f>VLOOKUP($C1539,'Boys CDC 0-20'!$B$2:$F$243,4,FALSE)</f>
        <v>103.645864</v>
      </c>
      <c r="K1539">
        <f>VLOOKUP($C1539,'Boys CDC 0-20'!$B$2:$F$243,5,FALSE)</f>
        <v>4.1539634999999998E-2</v>
      </c>
      <c r="L1539">
        <f t="shared" si="108"/>
        <v>-2.0700424848195325</v>
      </c>
      <c r="M1539">
        <f t="shared" ref="M1539:M1602" si="111">(_xlfn.NORM.S.DIST(L1539,TRUE))*100</f>
        <v>1.9224183063776448</v>
      </c>
    </row>
    <row r="1540" spans="1:13" x14ac:dyDescent="0.3">
      <c r="A1540">
        <v>1538</v>
      </c>
      <c r="B1540">
        <f t="shared" si="109"/>
        <v>4.2108145106091719</v>
      </c>
      <c r="C1540">
        <f t="shared" si="110"/>
        <v>50.5</v>
      </c>
      <c r="D1540">
        <v>1</v>
      </c>
      <c r="E1540">
        <v>104.74250000000001</v>
      </c>
      <c r="F1540">
        <v>4.0930000000000001E-2</v>
      </c>
      <c r="G1540">
        <v>91.494</v>
      </c>
      <c r="H1540">
        <v>94.769000000000005</v>
      </c>
      <c r="I1540">
        <f>VLOOKUP($C1540,'Boys CDC 0-20'!$B$2:$F$243,3,FALSE)</f>
        <v>0.95039152999999998</v>
      </c>
      <c r="J1540">
        <f>VLOOKUP($C1540,'Boys CDC 0-20'!$B$2:$F$243,4,FALSE)</f>
        <v>103.645864</v>
      </c>
      <c r="K1540">
        <f>VLOOKUP($C1540,'Boys CDC 0-20'!$B$2:$F$243,5,FALSE)</f>
        <v>4.1539634999999998E-2</v>
      </c>
      <c r="L1540">
        <f t="shared" si="108"/>
        <v>-2.0663096720415672</v>
      </c>
      <c r="M1540">
        <f t="shared" si="111"/>
        <v>1.939962436978615</v>
      </c>
    </row>
    <row r="1541" spans="1:13" x14ac:dyDescent="0.3">
      <c r="A1541">
        <v>1539</v>
      </c>
      <c r="B1541">
        <f t="shared" si="109"/>
        <v>4.213552361396304</v>
      </c>
      <c r="C1541">
        <f t="shared" si="110"/>
        <v>50.5</v>
      </c>
      <c r="D1541">
        <v>1</v>
      </c>
      <c r="E1541">
        <v>104.7608</v>
      </c>
      <c r="F1541">
        <v>4.0939999999999997E-2</v>
      </c>
      <c r="G1541">
        <v>91.507000000000005</v>
      </c>
      <c r="H1541">
        <v>94.783000000000001</v>
      </c>
      <c r="I1541">
        <f>VLOOKUP($C1541,'Boys CDC 0-20'!$B$2:$F$243,3,FALSE)</f>
        <v>0.95039152999999998</v>
      </c>
      <c r="J1541">
        <f>VLOOKUP($C1541,'Boys CDC 0-20'!$B$2:$F$243,4,FALSE)</f>
        <v>103.645864</v>
      </c>
      <c r="K1541">
        <f>VLOOKUP($C1541,'Boys CDC 0-20'!$B$2:$F$243,5,FALSE)</f>
        <v>4.1539634999999998E-2</v>
      </c>
      <c r="L1541">
        <f t="shared" si="108"/>
        <v>-2.0630434865072531</v>
      </c>
      <c r="M1541">
        <f t="shared" si="111"/>
        <v>1.9554248361272337</v>
      </c>
    </row>
    <row r="1542" spans="1:13" x14ac:dyDescent="0.3">
      <c r="A1542">
        <v>1540</v>
      </c>
      <c r="B1542">
        <f t="shared" si="109"/>
        <v>4.216290212183436</v>
      </c>
      <c r="C1542">
        <f t="shared" si="110"/>
        <v>50.5</v>
      </c>
      <c r="D1542">
        <v>1</v>
      </c>
      <c r="E1542">
        <v>104.7791</v>
      </c>
      <c r="F1542">
        <v>4.0939999999999997E-2</v>
      </c>
      <c r="G1542">
        <v>91.522999999999996</v>
      </c>
      <c r="H1542">
        <v>94.8</v>
      </c>
      <c r="I1542">
        <f>VLOOKUP($C1542,'Boys CDC 0-20'!$B$2:$F$243,3,FALSE)</f>
        <v>0.95039152999999998</v>
      </c>
      <c r="J1542">
        <f>VLOOKUP($C1542,'Boys CDC 0-20'!$B$2:$F$243,4,FALSE)</f>
        <v>103.645864</v>
      </c>
      <c r="K1542">
        <f>VLOOKUP($C1542,'Boys CDC 0-20'!$B$2:$F$243,5,FALSE)</f>
        <v>4.1539634999999998E-2</v>
      </c>
      <c r="L1542">
        <f t="shared" si="108"/>
        <v>-2.0590774362472746</v>
      </c>
      <c r="M1542">
        <f t="shared" si="111"/>
        <v>1.9743410488713142</v>
      </c>
    </row>
    <row r="1543" spans="1:13" x14ac:dyDescent="0.3">
      <c r="A1543">
        <v>1541</v>
      </c>
      <c r="B1543">
        <f t="shared" si="109"/>
        <v>4.2190280629705681</v>
      </c>
      <c r="C1543">
        <f t="shared" si="110"/>
        <v>50.5</v>
      </c>
      <c r="D1543">
        <v>1</v>
      </c>
      <c r="E1543">
        <v>104.7974</v>
      </c>
      <c r="F1543">
        <v>4.095E-2</v>
      </c>
      <c r="G1543">
        <v>91.536000000000001</v>
      </c>
      <c r="H1543">
        <v>94.813999999999993</v>
      </c>
      <c r="I1543">
        <f>VLOOKUP($C1543,'Boys CDC 0-20'!$B$2:$F$243,3,FALSE)</f>
        <v>0.95039152999999998</v>
      </c>
      <c r="J1543">
        <f>VLOOKUP($C1543,'Boys CDC 0-20'!$B$2:$F$243,4,FALSE)</f>
        <v>103.645864</v>
      </c>
      <c r="K1543">
        <f>VLOOKUP($C1543,'Boys CDC 0-20'!$B$2:$F$243,5,FALSE)</f>
        <v>4.1539634999999998E-2</v>
      </c>
      <c r="L1543">
        <f t="shared" si="108"/>
        <v>-2.0558113037019279</v>
      </c>
      <c r="M1543">
        <f t="shared" si="111"/>
        <v>1.9900354023900508</v>
      </c>
    </row>
    <row r="1544" spans="1:13" x14ac:dyDescent="0.3">
      <c r="A1544">
        <v>1542</v>
      </c>
      <c r="B1544">
        <f t="shared" si="109"/>
        <v>4.2217659137577002</v>
      </c>
      <c r="C1544">
        <f t="shared" si="110"/>
        <v>50.5</v>
      </c>
      <c r="D1544">
        <v>1</v>
      </c>
      <c r="E1544">
        <v>104.81570000000001</v>
      </c>
      <c r="F1544">
        <v>4.095E-2</v>
      </c>
      <c r="G1544">
        <v>91.552000000000007</v>
      </c>
      <c r="H1544">
        <v>94.831000000000003</v>
      </c>
      <c r="I1544">
        <f>VLOOKUP($C1544,'Boys CDC 0-20'!$B$2:$F$243,3,FALSE)</f>
        <v>0.95039152999999998</v>
      </c>
      <c r="J1544">
        <f>VLOOKUP($C1544,'Boys CDC 0-20'!$B$2:$F$243,4,FALSE)</f>
        <v>103.645864</v>
      </c>
      <c r="K1544">
        <f>VLOOKUP($C1544,'Boys CDC 0-20'!$B$2:$F$243,5,FALSE)</f>
        <v>4.1539634999999998E-2</v>
      </c>
      <c r="L1544">
        <f t="shared" si="108"/>
        <v>-2.0518453177746507</v>
      </c>
      <c r="M1544">
        <f t="shared" si="111"/>
        <v>2.0092348763103911</v>
      </c>
    </row>
    <row r="1545" spans="1:13" x14ac:dyDescent="0.3">
      <c r="A1545">
        <v>1543</v>
      </c>
      <c r="B1545">
        <f t="shared" si="109"/>
        <v>4.2245037645448322</v>
      </c>
      <c r="C1545">
        <f t="shared" si="110"/>
        <v>50.5</v>
      </c>
      <c r="D1545">
        <v>1</v>
      </c>
      <c r="E1545">
        <v>104.8339</v>
      </c>
      <c r="F1545">
        <v>4.0960000000000003E-2</v>
      </c>
      <c r="G1545">
        <v>91.563999999999993</v>
      </c>
      <c r="H1545">
        <v>94.844999999999999</v>
      </c>
      <c r="I1545">
        <f>VLOOKUP($C1545,'Boys CDC 0-20'!$B$2:$F$243,3,FALSE)</f>
        <v>0.95039152999999998</v>
      </c>
      <c r="J1545">
        <f>VLOOKUP($C1545,'Boys CDC 0-20'!$B$2:$F$243,4,FALSE)</f>
        <v>103.645864</v>
      </c>
      <c r="K1545">
        <f>VLOOKUP($C1545,'Boys CDC 0-20'!$B$2:$F$243,5,FALSE)</f>
        <v>4.1539634999999998E-2</v>
      </c>
      <c r="L1545">
        <f t="shared" si="108"/>
        <v>-2.0485792382000878</v>
      </c>
      <c r="M1545">
        <f t="shared" si="111"/>
        <v>2.0251638268612755</v>
      </c>
    </row>
    <row r="1546" spans="1:13" x14ac:dyDescent="0.3">
      <c r="A1546">
        <v>1544</v>
      </c>
      <c r="B1546">
        <f t="shared" si="109"/>
        <v>4.2272416153319643</v>
      </c>
      <c r="C1546">
        <f t="shared" si="110"/>
        <v>50.5</v>
      </c>
      <c r="D1546">
        <v>1</v>
      </c>
      <c r="E1546">
        <v>104.8522</v>
      </c>
      <c r="F1546">
        <v>4.0960000000000003E-2</v>
      </c>
      <c r="G1546">
        <v>91.58</v>
      </c>
      <c r="H1546">
        <v>94.861000000000004</v>
      </c>
      <c r="I1546">
        <f>VLOOKUP($C1546,'Boys CDC 0-20'!$B$2:$F$243,3,FALSE)</f>
        <v>0.95039152999999998</v>
      </c>
      <c r="J1546">
        <f>VLOOKUP($C1546,'Boys CDC 0-20'!$B$2:$F$243,4,FALSE)</f>
        <v>103.645864</v>
      </c>
      <c r="K1546">
        <f>VLOOKUP($C1546,'Boys CDC 0-20'!$B$2:$F$243,5,FALSE)</f>
        <v>4.1539634999999998E-2</v>
      </c>
      <c r="L1546">
        <f t="shared" si="108"/>
        <v>-2.0448466051142486</v>
      </c>
      <c r="M1546">
        <f t="shared" si="111"/>
        <v>2.0434991700310197</v>
      </c>
    </row>
    <row r="1547" spans="1:13" x14ac:dyDescent="0.3">
      <c r="A1547">
        <v>1545</v>
      </c>
      <c r="B1547">
        <f t="shared" si="109"/>
        <v>4.2299794661190964</v>
      </c>
      <c r="C1547">
        <f t="shared" si="110"/>
        <v>50.5</v>
      </c>
      <c r="D1547">
        <v>1</v>
      </c>
      <c r="E1547">
        <v>104.87050000000001</v>
      </c>
      <c r="F1547">
        <v>4.0969999999999999E-2</v>
      </c>
      <c r="G1547">
        <v>91.593000000000004</v>
      </c>
      <c r="H1547">
        <v>94.875</v>
      </c>
      <c r="I1547">
        <f>VLOOKUP($C1547,'Boys CDC 0-20'!$B$2:$F$243,3,FALSE)</f>
        <v>0.95039152999999998</v>
      </c>
      <c r="J1547">
        <f>VLOOKUP($C1547,'Boys CDC 0-20'!$B$2:$F$243,4,FALSE)</f>
        <v>103.645864</v>
      </c>
      <c r="K1547">
        <f>VLOOKUP($C1547,'Boys CDC 0-20'!$B$2:$F$243,5,FALSE)</f>
        <v>4.1539634999999998E-2</v>
      </c>
      <c r="L1547">
        <f t="shared" si="108"/>
        <v>-2.0415805767844386</v>
      </c>
      <c r="M1547">
        <f t="shared" si="111"/>
        <v>2.0596576799903934</v>
      </c>
    </row>
    <row r="1548" spans="1:13" x14ac:dyDescent="0.3">
      <c r="A1548">
        <v>1546</v>
      </c>
      <c r="B1548">
        <f t="shared" si="109"/>
        <v>4.2327173169062284</v>
      </c>
      <c r="C1548">
        <f t="shared" si="110"/>
        <v>50.5</v>
      </c>
      <c r="D1548">
        <v>1</v>
      </c>
      <c r="E1548">
        <v>104.8888</v>
      </c>
      <c r="F1548">
        <v>4.0969999999999999E-2</v>
      </c>
      <c r="G1548">
        <v>91.608999999999995</v>
      </c>
      <c r="H1548">
        <v>94.891999999999996</v>
      </c>
      <c r="I1548">
        <f>VLOOKUP($C1548,'Boys CDC 0-20'!$B$2:$F$243,3,FALSE)</f>
        <v>0.95039152999999998</v>
      </c>
      <c r="J1548">
        <f>VLOOKUP($C1548,'Boys CDC 0-20'!$B$2:$F$243,4,FALSE)</f>
        <v>103.645864</v>
      </c>
      <c r="K1548">
        <f>VLOOKUP($C1548,'Boys CDC 0-20'!$B$2:$F$243,5,FALSE)</f>
        <v>4.1539634999999998E-2</v>
      </c>
      <c r="L1548">
        <f t="shared" si="108"/>
        <v>-2.0376147173828927</v>
      </c>
      <c r="M1548">
        <f t="shared" si="111"/>
        <v>2.0794239514028865</v>
      </c>
    </row>
    <row r="1549" spans="1:13" x14ac:dyDescent="0.3">
      <c r="A1549">
        <v>1547</v>
      </c>
      <c r="B1549">
        <f t="shared" si="109"/>
        <v>4.2354551676933605</v>
      </c>
      <c r="C1549">
        <f t="shared" si="110"/>
        <v>50.5</v>
      </c>
      <c r="D1549">
        <v>1</v>
      </c>
      <c r="E1549">
        <v>104.9071</v>
      </c>
      <c r="F1549">
        <v>4.0969999999999999E-2</v>
      </c>
      <c r="G1549">
        <v>91.625</v>
      </c>
      <c r="H1549">
        <v>94.908000000000001</v>
      </c>
      <c r="I1549">
        <f>VLOOKUP($C1549,'Boys CDC 0-20'!$B$2:$F$243,3,FALSE)</f>
        <v>0.95039152999999998</v>
      </c>
      <c r="J1549">
        <f>VLOOKUP($C1549,'Boys CDC 0-20'!$B$2:$F$243,4,FALSE)</f>
        <v>103.645864</v>
      </c>
      <c r="K1549">
        <f>VLOOKUP($C1549,'Boys CDC 0-20'!$B$2:$F$243,5,FALSE)</f>
        <v>4.1539634999999998E-2</v>
      </c>
      <c r="L1549">
        <f t="shared" si="108"/>
        <v>-2.0338821760257062</v>
      </c>
      <c r="M1549">
        <f t="shared" si="111"/>
        <v>2.0981738236619774</v>
      </c>
    </row>
    <row r="1550" spans="1:13" x14ac:dyDescent="0.3">
      <c r="A1550">
        <v>1548</v>
      </c>
      <c r="B1550">
        <f t="shared" si="109"/>
        <v>4.2381930184804926</v>
      </c>
      <c r="C1550">
        <f t="shared" si="110"/>
        <v>50.5</v>
      </c>
      <c r="D1550">
        <v>1</v>
      </c>
      <c r="E1550">
        <v>104.92529999999999</v>
      </c>
      <c r="F1550">
        <v>4.0980000000000003E-2</v>
      </c>
      <c r="G1550">
        <v>91.638000000000005</v>
      </c>
      <c r="H1550">
        <v>94.921999999999997</v>
      </c>
      <c r="I1550">
        <f>VLOOKUP($C1550,'Boys CDC 0-20'!$B$2:$F$243,3,FALSE)</f>
        <v>0.95039152999999998</v>
      </c>
      <c r="J1550">
        <f>VLOOKUP($C1550,'Boys CDC 0-20'!$B$2:$F$243,4,FALSE)</f>
        <v>103.645864</v>
      </c>
      <c r="K1550">
        <f>VLOOKUP($C1550,'Boys CDC 0-20'!$B$2:$F$243,5,FALSE)</f>
        <v>4.1539634999999998E-2</v>
      </c>
      <c r="L1550">
        <f t="shared" si="108"/>
        <v>-2.0306162279451465</v>
      </c>
      <c r="M1550">
        <f t="shared" si="111"/>
        <v>2.114697011731046</v>
      </c>
    </row>
    <row r="1551" spans="1:13" x14ac:dyDescent="0.3">
      <c r="A1551">
        <v>1549</v>
      </c>
      <c r="B1551">
        <f t="shared" si="109"/>
        <v>4.2409308692676246</v>
      </c>
      <c r="C1551">
        <f t="shared" si="110"/>
        <v>50.5</v>
      </c>
      <c r="D1551">
        <v>1</v>
      </c>
      <c r="E1551">
        <v>104.9436</v>
      </c>
      <c r="F1551">
        <v>4.0980000000000003E-2</v>
      </c>
      <c r="G1551">
        <v>91.653999999999996</v>
      </c>
      <c r="H1551">
        <v>94.938999999999993</v>
      </c>
      <c r="I1551">
        <f>VLOOKUP($C1551,'Boys CDC 0-20'!$B$2:$F$243,3,FALSE)</f>
        <v>0.95039152999999998</v>
      </c>
      <c r="J1551">
        <f>VLOOKUP($C1551,'Boys CDC 0-20'!$B$2:$F$243,4,FALSE)</f>
        <v>103.645864</v>
      </c>
      <c r="K1551">
        <f>VLOOKUP($C1551,'Boys CDC 0-20'!$B$2:$F$243,5,FALSE)</f>
        <v>4.1539634999999998E-2</v>
      </c>
      <c r="L1551">
        <f t="shared" si="108"/>
        <v>-2.0266504659724238</v>
      </c>
      <c r="M1551">
        <f t="shared" si="111"/>
        <v>2.1349085789965012</v>
      </c>
    </row>
    <row r="1552" spans="1:13" x14ac:dyDescent="0.3">
      <c r="A1552">
        <v>1550</v>
      </c>
      <c r="B1552">
        <f t="shared" si="109"/>
        <v>4.2436687200547567</v>
      </c>
      <c r="C1552">
        <f t="shared" si="110"/>
        <v>50.5</v>
      </c>
      <c r="D1552">
        <v>1</v>
      </c>
      <c r="E1552">
        <v>104.9619</v>
      </c>
      <c r="F1552">
        <v>4.0989999999999999E-2</v>
      </c>
      <c r="G1552">
        <v>91.667000000000002</v>
      </c>
      <c r="H1552">
        <v>94.953000000000003</v>
      </c>
      <c r="I1552">
        <f>VLOOKUP($C1552,'Boys CDC 0-20'!$B$2:$F$243,3,FALSE)</f>
        <v>0.95039152999999998</v>
      </c>
      <c r="J1552">
        <f>VLOOKUP($C1552,'Boys CDC 0-20'!$B$2:$F$243,4,FALSE)</f>
        <v>103.645864</v>
      </c>
      <c r="K1552">
        <f>VLOOKUP($C1552,'Boys CDC 0-20'!$B$2:$F$243,5,FALSE)</f>
        <v>4.1539634999999998E-2</v>
      </c>
      <c r="L1552">
        <f t="shared" si="108"/>
        <v>-2.0233845707993958</v>
      </c>
      <c r="M1552">
        <f t="shared" si="111"/>
        <v>2.1516756843698017</v>
      </c>
    </row>
    <row r="1553" spans="1:13" x14ac:dyDescent="0.3">
      <c r="A1553">
        <v>1551</v>
      </c>
      <c r="B1553">
        <f t="shared" si="109"/>
        <v>4.2464065708418888</v>
      </c>
      <c r="C1553">
        <f t="shared" si="110"/>
        <v>50.5</v>
      </c>
      <c r="D1553">
        <v>1</v>
      </c>
      <c r="E1553">
        <v>104.9802</v>
      </c>
      <c r="F1553">
        <v>4.0989999999999999E-2</v>
      </c>
      <c r="G1553">
        <v>91.683000000000007</v>
      </c>
      <c r="H1553">
        <v>94.97</v>
      </c>
      <c r="I1553">
        <f>VLOOKUP($C1553,'Boys CDC 0-20'!$B$2:$F$243,3,FALSE)</f>
        <v>0.95039152999999998</v>
      </c>
      <c r="J1553">
        <f>VLOOKUP($C1553,'Boys CDC 0-20'!$B$2:$F$243,4,FALSE)</f>
        <v>103.645864</v>
      </c>
      <c r="K1553">
        <f>VLOOKUP($C1553,'Boys CDC 0-20'!$B$2:$F$243,5,FALSE)</f>
        <v>4.1539634999999998E-2</v>
      </c>
      <c r="L1553">
        <f t="shared" si="108"/>
        <v>-2.0194188730605256</v>
      </c>
      <c r="M1553">
        <f t="shared" si="111"/>
        <v>2.1721850784380168</v>
      </c>
    </row>
    <row r="1554" spans="1:13" x14ac:dyDescent="0.3">
      <c r="A1554">
        <v>1552</v>
      </c>
      <c r="B1554">
        <f t="shared" si="109"/>
        <v>4.2491444216290208</v>
      </c>
      <c r="C1554">
        <f t="shared" si="110"/>
        <v>50.5</v>
      </c>
      <c r="D1554">
        <v>1</v>
      </c>
      <c r="E1554">
        <v>104.9984</v>
      </c>
      <c r="F1554">
        <v>4.1000000000000002E-2</v>
      </c>
      <c r="G1554">
        <v>91.694999999999993</v>
      </c>
      <c r="H1554">
        <v>94.983999999999995</v>
      </c>
      <c r="I1554">
        <f>VLOOKUP($C1554,'Boys CDC 0-20'!$B$2:$F$243,3,FALSE)</f>
        <v>0.95039152999999998</v>
      </c>
      <c r="J1554">
        <f>VLOOKUP($C1554,'Boys CDC 0-20'!$B$2:$F$243,4,FALSE)</f>
        <v>103.645864</v>
      </c>
      <c r="K1554">
        <f>VLOOKUP($C1554,'Boys CDC 0-20'!$B$2:$F$243,5,FALSE)</f>
        <v>4.1539634999999998E-2</v>
      </c>
      <c r="L1554">
        <f t="shared" si="108"/>
        <v>-2.0161530307769082</v>
      </c>
      <c r="M1554">
        <f t="shared" si="111"/>
        <v>2.189198808127228</v>
      </c>
    </row>
    <row r="1555" spans="1:13" x14ac:dyDescent="0.3">
      <c r="A1555">
        <v>1553</v>
      </c>
      <c r="B1555">
        <f t="shared" si="109"/>
        <v>4.2518822724161529</v>
      </c>
      <c r="C1555">
        <f t="shared" si="110"/>
        <v>51.5</v>
      </c>
      <c r="D1555">
        <v>1</v>
      </c>
      <c r="E1555">
        <v>105.0167</v>
      </c>
      <c r="F1555">
        <v>4.1000000000000002E-2</v>
      </c>
      <c r="G1555">
        <v>91.710999999999999</v>
      </c>
      <c r="H1555">
        <v>95</v>
      </c>
      <c r="I1555">
        <f>VLOOKUP($C1555,'Boys CDC 0-20'!$B$2:$F$243,3,FALSE)</f>
        <v>1.0038300060000001</v>
      </c>
      <c r="J1555">
        <f>VLOOKUP($C1555,'Boys CDC 0-20'!$B$2:$F$243,4,FALSE)</f>
        <v>104.208713</v>
      </c>
      <c r="K1555">
        <f>VLOOKUP($C1555,'Boys CDC 0-20'!$B$2:$F$243,5,FALSE)</f>
        <v>4.1641136000000002E-2</v>
      </c>
      <c r="L1555">
        <f t="shared" si="108"/>
        <v>-2.1217615730121824</v>
      </c>
      <c r="M1555">
        <f t="shared" si="111"/>
        <v>1.6928882535542045</v>
      </c>
    </row>
    <row r="1556" spans="1:13" x14ac:dyDescent="0.3">
      <c r="A1556">
        <v>1554</v>
      </c>
      <c r="B1556">
        <f t="shared" si="109"/>
        <v>4.2546201232032859</v>
      </c>
      <c r="C1556">
        <f t="shared" si="110"/>
        <v>51.5</v>
      </c>
      <c r="D1556">
        <v>1</v>
      </c>
      <c r="E1556">
        <v>105.035</v>
      </c>
      <c r="F1556">
        <v>4.1000000000000002E-2</v>
      </c>
      <c r="G1556">
        <v>91.727000000000004</v>
      </c>
      <c r="H1556">
        <v>95.016999999999996</v>
      </c>
      <c r="I1556">
        <f>VLOOKUP($C1556,'Boys CDC 0-20'!$B$2:$F$243,3,FALSE)</f>
        <v>1.0038300060000001</v>
      </c>
      <c r="J1556">
        <f>VLOOKUP($C1556,'Boys CDC 0-20'!$B$2:$F$243,4,FALSE)</f>
        <v>104.208713</v>
      </c>
      <c r="K1556">
        <f>VLOOKUP($C1556,'Boys CDC 0-20'!$B$2:$F$243,5,FALSE)</f>
        <v>4.1641136000000002E-2</v>
      </c>
      <c r="L1556">
        <f t="shared" si="108"/>
        <v>-2.1178453395153851</v>
      </c>
      <c r="M1556">
        <f t="shared" si="111"/>
        <v>1.7094084042148956</v>
      </c>
    </row>
    <row r="1557" spans="1:13" x14ac:dyDescent="0.3">
      <c r="A1557">
        <v>1555</v>
      </c>
      <c r="B1557">
        <f t="shared" si="109"/>
        <v>4.2573579739904179</v>
      </c>
      <c r="C1557">
        <f t="shared" si="110"/>
        <v>51.5</v>
      </c>
      <c r="D1557">
        <v>1</v>
      </c>
      <c r="E1557">
        <v>105.0532</v>
      </c>
      <c r="F1557">
        <v>4.1009999999999998E-2</v>
      </c>
      <c r="G1557">
        <v>91.74</v>
      </c>
      <c r="H1557">
        <v>95.031000000000006</v>
      </c>
      <c r="I1557">
        <f>VLOOKUP($C1557,'Boys CDC 0-20'!$B$2:$F$243,3,FALSE)</f>
        <v>1.0038300060000001</v>
      </c>
      <c r="J1557">
        <f>VLOOKUP($C1557,'Boys CDC 0-20'!$B$2:$F$243,4,FALSE)</f>
        <v>104.208713</v>
      </c>
      <c r="K1557">
        <f>VLOOKUP($C1557,'Boys CDC 0-20'!$B$2:$F$243,5,FALSE)</f>
        <v>4.1641136000000002E-2</v>
      </c>
      <c r="L1557">
        <f t="shared" si="108"/>
        <v>-2.114620204032402</v>
      </c>
      <c r="M1557">
        <f t="shared" si="111"/>
        <v>1.7231165131081048</v>
      </c>
    </row>
    <row r="1558" spans="1:13" x14ac:dyDescent="0.3">
      <c r="A1558">
        <v>1556</v>
      </c>
      <c r="B1558">
        <f t="shared" si="109"/>
        <v>4.26009582477755</v>
      </c>
      <c r="C1558">
        <f t="shared" si="110"/>
        <v>51.5</v>
      </c>
      <c r="D1558">
        <v>1</v>
      </c>
      <c r="E1558">
        <v>105.0715</v>
      </c>
      <c r="F1558">
        <v>4.1009999999999998E-2</v>
      </c>
      <c r="G1558">
        <v>91.756</v>
      </c>
      <c r="H1558">
        <v>95.046999999999997</v>
      </c>
      <c r="I1558">
        <f>VLOOKUP($C1558,'Boys CDC 0-20'!$B$2:$F$243,3,FALSE)</f>
        <v>1.0038300060000001</v>
      </c>
      <c r="J1558">
        <f>VLOOKUP($C1558,'Boys CDC 0-20'!$B$2:$F$243,4,FALSE)</f>
        <v>104.208713</v>
      </c>
      <c r="K1558">
        <f>VLOOKUP($C1558,'Boys CDC 0-20'!$B$2:$F$243,5,FALSE)</f>
        <v>4.1641136000000002E-2</v>
      </c>
      <c r="L1558">
        <f t="shared" si="108"/>
        <v>-2.1109343326807526</v>
      </c>
      <c r="M1558">
        <f t="shared" si="111"/>
        <v>1.7388978286159034</v>
      </c>
    </row>
    <row r="1559" spans="1:13" x14ac:dyDescent="0.3">
      <c r="A1559">
        <v>1557</v>
      </c>
      <c r="B1559">
        <f t="shared" si="109"/>
        <v>4.2628336755646821</v>
      </c>
      <c r="C1559">
        <f t="shared" si="110"/>
        <v>51.5</v>
      </c>
      <c r="D1559">
        <v>1</v>
      </c>
      <c r="E1559">
        <v>105.0898</v>
      </c>
      <c r="F1559">
        <v>4.1020000000000001E-2</v>
      </c>
      <c r="G1559">
        <v>91.768000000000001</v>
      </c>
      <c r="H1559">
        <v>95.061000000000007</v>
      </c>
      <c r="I1559">
        <f>VLOOKUP($C1559,'Boys CDC 0-20'!$B$2:$F$243,3,FALSE)</f>
        <v>1.0038300060000001</v>
      </c>
      <c r="J1559">
        <f>VLOOKUP($C1559,'Boys CDC 0-20'!$B$2:$F$243,4,FALSE)</f>
        <v>104.208713</v>
      </c>
      <c r="K1559">
        <f>VLOOKUP($C1559,'Boys CDC 0-20'!$B$2:$F$243,5,FALSE)</f>
        <v>4.1641136000000002E-2</v>
      </c>
      <c r="L1559">
        <f t="shared" si="108"/>
        <v>-2.1077091932986445</v>
      </c>
      <c r="M1559">
        <f t="shared" si="111"/>
        <v>1.7528075804692362</v>
      </c>
    </row>
    <row r="1560" spans="1:13" x14ac:dyDescent="0.3">
      <c r="A1560">
        <v>1558</v>
      </c>
      <c r="B1560">
        <f t="shared" si="109"/>
        <v>4.2655715263518141</v>
      </c>
      <c r="C1560">
        <f t="shared" si="110"/>
        <v>51.5</v>
      </c>
      <c r="D1560">
        <v>1</v>
      </c>
      <c r="E1560">
        <v>105.108</v>
      </c>
      <c r="F1560">
        <v>4.1020000000000001E-2</v>
      </c>
      <c r="G1560">
        <v>91.784000000000006</v>
      </c>
      <c r="H1560">
        <v>95.078000000000003</v>
      </c>
      <c r="I1560">
        <f>VLOOKUP($C1560,'Boys CDC 0-20'!$B$2:$F$243,3,FALSE)</f>
        <v>1.0038300060000001</v>
      </c>
      <c r="J1560">
        <f>VLOOKUP($C1560,'Boys CDC 0-20'!$B$2:$F$243,4,FALSE)</f>
        <v>104.208713</v>
      </c>
      <c r="K1560">
        <f>VLOOKUP($C1560,'Boys CDC 0-20'!$B$2:$F$243,5,FALSE)</f>
        <v>4.1641136000000002E-2</v>
      </c>
      <c r="L1560">
        <f t="shared" si="108"/>
        <v>-2.1037929501747263</v>
      </c>
      <c r="M1560">
        <f t="shared" si="111"/>
        <v>1.7698256019013254</v>
      </c>
    </row>
    <row r="1561" spans="1:13" x14ac:dyDescent="0.3">
      <c r="A1561">
        <v>1559</v>
      </c>
      <c r="B1561">
        <f t="shared" si="109"/>
        <v>4.2683093771389462</v>
      </c>
      <c r="C1561">
        <f t="shared" si="110"/>
        <v>51.5</v>
      </c>
      <c r="D1561">
        <v>1</v>
      </c>
      <c r="E1561">
        <v>105.1263</v>
      </c>
      <c r="F1561">
        <v>4.1029999999999997E-2</v>
      </c>
      <c r="G1561">
        <v>91.796999999999997</v>
      </c>
      <c r="H1561">
        <v>95.091999999999999</v>
      </c>
      <c r="I1561">
        <f>VLOOKUP($C1561,'Boys CDC 0-20'!$B$2:$F$243,3,FALSE)</f>
        <v>1.0038300060000001</v>
      </c>
      <c r="J1561">
        <f>VLOOKUP($C1561,'Boys CDC 0-20'!$B$2:$F$243,4,FALSE)</f>
        <v>104.208713</v>
      </c>
      <c r="K1561">
        <f>VLOOKUP($C1561,'Boys CDC 0-20'!$B$2:$F$243,5,FALSE)</f>
        <v>4.1641136000000002E-2</v>
      </c>
      <c r="L1561">
        <f t="shared" si="108"/>
        <v>-2.1005678067648126</v>
      </c>
      <c r="M1561">
        <f t="shared" si="111"/>
        <v>1.7839461264438301</v>
      </c>
    </row>
    <row r="1562" spans="1:13" x14ac:dyDescent="0.3">
      <c r="A1562">
        <v>1560</v>
      </c>
      <c r="B1562">
        <f t="shared" si="109"/>
        <v>4.2710472279260783</v>
      </c>
      <c r="C1562">
        <f t="shared" si="110"/>
        <v>51.5</v>
      </c>
      <c r="D1562">
        <v>1</v>
      </c>
      <c r="E1562">
        <v>105.14449999999999</v>
      </c>
      <c r="F1562">
        <v>4.1029999999999997E-2</v>
      </c>
      <c r="G1562">
        <v>91.813000000000002</v>
      </c>
      <c r="H1562">
        <v>95.108000000000004</v>
      </c>
      <c r="I1562">
        <f>VLOOKUP($C1562,'Boys CDC 0-20'!$B$2:$F$243,3,FALSE)</f>
        <v>1.0038300060000001</v>
      </c>
      <c r="J1562">
        <f>VLOOKUP($C1562,'Boys CDC 0-20'!$B$2:$F$243,4,FALSE)</f>
        <v>104.208713</v>
      </c>
      <c r="K1562">
        <f>VLOOKUP($C1562,'Boys CDC 0-20'!$B$2:$F$243,5,FALSE)</f>
        <v>4.1641136000000002E-2</v>
      </c>
      <c r="L1562">
        <f t="shared" si="108"/>
        <v>-2.0968819263552354</v>
      </c>
      <c r="M1562">
        <f t="shared" si="111"/>
        <v>1.8002014419200618</v>
      </c>
    </row>
    <row r="1563" spans="1:13" x14ac:dyDescent="0.3">
      <c r="A1563">
        <v>1561</v>
      </c>
      <c r="B1563">
        <f t="shared" si="109"/>
        <v>4.2737850787132103</v>
      </c>
      <c r="C1563">
        <f t="shared" si="110"/>
        <v>51.5</v>
      </c>
      <c r="D1563">
        <v>1</v>
      </c>
      <c r="E1563">
        <v>105.1628</v>
      </c>
      <c r="F1563">
        <v>4.104E-2</v>
      </c>
      <c r="G1563">
        <v>91.825999999999993</v>
      </c>
      <c r="H1563">
        <v>95.123000000000005</v>
      </c>
      <c r="I1563">
        <f>VLOOKUP($C1563,'Boys CDC 0-20'!$B$2:$F$243,3,FALSE)</f>
        <v>1.0038300060000001</v>
      </c>
      <c r="J1563">
        <f>VLOOKUP($C1563,'Boys CDC 0-20'!$B$2:$F$243,4,FALSE)</f>
        <v>104.208713</v>
      </c>
      <c r="K1563">
        <f>VLOOKUP($C1563,'Boys CDC 0-20'!$B$2:$F$243,5,FALSE)</f>
        <v>4.1641136000000002E-2</v>
      </c>
      <c r="L1563">
        <f t="shared" si="108"/>
        <v>-2.0934264113143652</v>
      </c>
      <c r="M1563">
        <f t="shared" si="111"/>
        <v>1.8155553395783175</v>
      </c>
    </row>
    <row r="1564" spans="1:13" x14ac:dyDescent="0.3">
      <c r="A1564">
        <v>1562</v>
      </c>
      <c r="B1564">
        <f t="shared" si="109"/>
        <v>4.2765229295003424</v>
      </c>
      <c r="C1564">
        <f t="shared" si="110"/>
        <v>51.5</v>
      </c>
      <c r="D1564">
        <v>1</v>
      </c>
      <c r="E1564">
        <v>105.1811</v>
      </c>
      <c r="F1564">
        <v>4.104E-2</v>
      </c>
      <c r="G1564">
        <v>91.841999999999999</v>
      </c>
      <c r="H1564">
        <v>95.138999999999996</v>
      </c>
      <c r="I1564">
        <f>VLOOKUP($C1564,'Boys CDC 0-20'!$B$2:$F$243,3,FALSE)</f>
        <v>1.0038300060000001</v>
      </c>
      <c r="J1564">
        <f>VLOOKUP($C1564,'Boys CDC 0-20'!$B$2:$F$243,4,FALSE)</f>
        <v>104.208713</v>
      </c>
      <c r="K1564">
        <f>VLOOKUP($C1564,'Boys CDC 0-20'!$B$2:$F$243,5,FALSE)</f>
        <v>4.1641136000000002E-2</v>
      </c>
      <c r="L1564">
        <f t="shared" si="108"/>
        <v>-2.0897405263037974</v>
      </c>
      <c r="M1564">
        <f t="shared" si="111"/>
        <v>1.8320557214127211</v>
      </c>
    </row>
    <row r="1565" spans="1:13" x14ac:dyDescent="0.3">
      <c r="A1565">
        <v>1563</v>
      </c>
      <c r="B1565">
        <f t="shared" si="109"/>
        <v>4.2792607802874745</v>
      </c>
      <c r="C1565">
        <f t="shared" si="110"/>
        <v>51.5</v>
      </c>
      <c r="D1565">
        <v>1</v>
      </c>
      <c r="E1565">
        <v>105.19929999999999</v>
      </c>
      <c r="F1565">
        <v>4.104E-2</v>
      </c>
      <c r="G1565">
        <v>91.858000000000004</v>
      </c>
      <c r="H1565">
        <v>95.156000000000006</v>
      </c>
      <c r="I1565">
        <f>VLOOKUP($C1565,'Boys CDC 0-20'!$B$2:$F$243,3,FALSE)</f>
        <v>1.0038300060000001</v>
      </c>
      <c r="J1565">
        <f>VLOOKUP($C1565,'Boys CDC 0-20'!$B$2:$F$243,4,FALSE)</f>
        <v>104.208713</v>
      </c>
      <c r="K1565">
        <f>VLOOKUP($C1565,'Boys CDC 0-20'!$B$2:$F$243,5,FALSE)</f>
        <v>4.1641136000000002E-2</v>
      </c>
      <c r="L1565">
        <f t="shared" si="108"/>
        <v>-2.0858242708787431</v>
      </c>
      <c r="M1565">
        <f t="shared" si="111"/>
        <v>1.849727202035389</v>
      </c>
    </row>
    <row r="1566" spans="1:13" x14ac:dyDescent="0.3">
      <c r="A1566">
        <v>1564</v>
      </c>
      <c r="B1566">
        <f t="shared" si="109"/>
        <v>4.2819986310746065</v>
      </c>
      <c r="C1566">
        <f t="shared" si="110"/>
        <v>51.5</v>
      </c>
      <c r="D1566">
        <v>1</v>
      </c>
      <c r="E1566">
        <v>105.2176</v>
      </c>
      <c r="F1566">
        <v>4.1050000000000003E-2</v>
      </c>
      <c r="G1566">
        <v>91.87</v>
      </c>
      <c r="H1566">
        <v>95.17</v>
      </c>
      <c r="I1566">
        <f>VLOOKUP($C1566,'Boys CDC 0-20'!$B$2:$F$243,3,FALSE)</f>
        <v>1.0038300060000001</v>
      </c>
      <c r="J1566">
        <f>VLOOKUP($C1566,'Boys CDC 0-20'!$B$2:$F$243,4,FALSE)</f>
        <v>104.208713</v>
      </c>
      <c r="K1566">
        <f>VLOOKUP($C1566,'Boys CDC 0-20'!$B$2:$F$243,5,FALSE)</f>
        <v>4.1641136000000002E-2</v>
      </c>
      <c r="L1566">
        <f t="shared" si="108"/>
        <v>-2.0825991173401315</v>
      </c>
      <c r="M1566">
        <f t="shared" si="111"/>
        <v>1.8643889873017208</v>
      </c>
    </row>
    <row r="1567" spans="1:13" x14ac:dyDescent="0.3">
      <c r="A1567">
        <v>1565</v>
      </c>
      <c r="B1567">
        <f t="shared" si="109"/>
        <v>4.2847364818617386</v>
      </c>
      <c r="C1567">
        <f t="shared" si="110"/>
        <v>51.5</v>
      </c>
      <c r="D1567">
        <v>1</v>
      </c>
      <c r="E1567">
        <v>105.2358</v>
      </c>
      <c r="F1567">
        <v>4.1050000000000003E-2</v>
      </c>
      <c r="G1567">
        <v>91.885999999999996</v>
      </c>
      <c r="H1567">
        <v>95.186000000000007</v>
      </c>
      <c r="I1567">
        <f>VLOOKUP($C1567,'Boys CDC 0-20'!$B$2:$F$243,3,FALSE)</f>
        <v>1.0038300060000001</v>
      </c>
      <c r="J1567">
        <f>VLOOKUP($C1567,'Boys CDC 0-20'!$B$2:$F$243,4,FALSE)</f>
        <v>104.208713</v>
      </c>
      <c r="K1567">
        <f>VLOOKUP($C1567,'Boys CDC 0-20'!$B$2:$F$243,5,FALSE)</f>
        <v>4.1641136000000002E-2</v>
      </c>
      <c r="L1567">
        <f t="shared" si="108"/>
        <v>-2.0789132253567124</v>
      </c>
      <c r="M1567">
        <f t="shared" si="111"/>
        <v>1.8812663454567786</v>
      </c>
    </row>
    <row r="1568" spans="1:13" x14ac:dyDescent="0.3">
      <c r="A1568">
        <v>1566</v>
      </c>
      <c r="B1568">
        <f t="shared" si="109"/>
        <v>4.2874743326488707</v>
      </c>
      <c r="C1568">
        <f t="shared" si="110"/>
        <v>51.5</v>
      </c>
      <c r="D1568">
        <v>1</v>
      </c>
      <c r="E1568">
        <v>105.25409999999999</v>
      </c>
      <c r="F1568">
        <v>4.1059999999999999E-2</v>
      </c>
      <c r="G1568">
        <v>91.899000000000001</v>
      </c>
      <c r="H1568">
        <v>95.2</v>
      </c>
      <c r="I1568">
        <f>VLOOKUP($C1568,'Boys CDC 0-20'!$B$2:$F$243,3,FALSE)</f>
        <v>1.0038300060000001</v>
      </c>
      <c r="J1568">
        <f>VLOOKUP($C1568,'Boys CDC 0-20'!$B$2:$F$243,4,FALSE)</f>
        <v>104.208713</v>
      </c>
      <c r="K1568">
        <f>VLOOKUP($C1568,'Boys CDC 0-20'!$B$2:$F$243,5,FALSE)</f>
        <v>4.1641136000000002E-2</v>
      </c>
      <c r="L1568">
        <f t="shared" si="108"/>
        <v>-2.075688067924649</v>
      </c>
      <c r="M1568">
        <f t="shared" si="111"/>
        <v>1.8961405112170953</v>
      </c>
    </row>
    <row r="1569" spans="1:13" x14ac:dyDescent="0.3">
      <c r="A1569">
        <v>1567</v>
      </c>
      <c r="B1569">
        <f t="shared" si="109"/>
        <v>4.2902121834360027</v>
      </c>
      <c r="C1569">
        <f t="shared" si="110"/>
        <v>51.5</v>
      </c>
      <c r="D1569">
        <v>1</v>
      </c>
      <c r="E1569">
        <v>105.2723</v>
      </c>
      <c r="F1569">
        <v>4.1059999999999999E-2</v>
      </c>
      <c r="G1569">
        <v>91.915000000000006</v>
      </c>
      <c r="H1569">
        <v>95.216999999999999</v>
      </c>
      <c r="I1569">
        <f>VLOOKUP($C1569,'Boys CDC 0-20'!$B$2:$F$243,3,FALSE)</f>
        <v>1.0038300060000001</v>
      </c>
      <c r="J1569">
        <f>VLOOKUP($C1569,'Boys CDC 0-20'!$B$2:$F$243,4,FALSE)</f>
        <v>104.208713</v>
      </c>
      <c r="K1569">
        <f>VLOOKUP($C1569,'Boys CDC 0-20'!$B$2:$F$243,5,FALSE)</f>
        <v>4.1641136000000002E-2</v>
      </c>
      <c r="L1569">
        <f t="shared" si="108"/>
        <v>-2.0717718028864787</v>
      </c>
      <c r="M1569">
        <f t="shared" si="111"/>
        <v>1.9143363738901367</v>
      </c>
    </row>
    <row r="1570" spans="1:13" x14ac:dyDescent="0.3">
      <c r="A1570">
        <v>1568</v>
      </c>
      <c r="B1570">
        <f t="shared" si="109"/>
        <v>4.2929500342231348</v>
      </c>
      <c r="C1570">
        <f t="shared" si="110"/>
        <v>51.5</v>
      </c>
      <c r="D1570">
        <v>1</v>
      </c>
      <c r="E1570">
        <v>105.2906</v>
      </c>
      <c r="F1570">
        <v>4.1070000000000002E-2</v>
      </c>
      <c r="G1570">
        <v>91.927999999999997</v>
      </c>
      <c r="H1570">
        <v>95.230999999999995</v>
      </c>
      <c r="I1570">
        <f>VLOOKUP($C1570,'Boys CDC 0-20'!$B$2:$F$243,3,FALSE)</f>
        <v>1.0038300060000001</v>
      </c>
      <c r="J1570">
        <f>VLOOKUP($C1570,'Boys CDC 0-20'!$B$2:$F$243,4,FALSE)</f>
        <v>104.208713</v>
      </c>
      <c r="K1570">
        <f>VLOOKUP($C1570,'Boys CDC 0-20'!$B$2:$F$243,5,FALSE)</f>
        <v>4.1641136000000002E-2</v>
      </c>
      <c r="L1570">
        <f t="shared" si="108"/>
        <v>-2.0685466414324662</v>
      </c>
      <c r="M1570">
        <f t="shared" si="111"/>
        <v>1.9294324747075198</v>
      </c>
    </row>
    <row r="1571" spans="1:13" x14ac:dyDescent="0.3">
      <c r="A1571">
        <v>1569</v>
      </c>
      <c r="B1571">
        <f t="shared" si="109"/>
        <v>4.2956878850102669</v>
      </c>
      <c r="C1571">
        <f t="shared" si="110"/>
        <v>51.5</v>
      </c>
      <c r="D1571">
        <v>1</v>
      </c>
      <c r="E1571">
        <v>105.30880000000001</v>
      </c>
      <c r="F1571">
        <v>4.1070000000000002E-2</v>
      </c>
      <c r="G1571">
        <v>91.942999999999998</v>
      </c>
      <c r="H1571">
        <v>95.247</v>
      </c>
      <c r="I1571">
        <f>VLOOKUP($C1571,'Boys CDC 0-20'!$B$2:$F$243,3,FALSE)</f>
        <v>1.0038300060000001</v>
      </c>
      <c r="J1571">
        <f>VLOOKUP($C1571,'Boys CDC 0-20'!$B$2:$F$243,4,FALSE)</f>
        <v>104.208713</v>
      </c>
      <c r="K1571">
        <f>VLOOKUP($C1571,'Boys CDC 0-20'!$B$2:$F$243,5,FALSE)</f>
        <v>4.1641136000000002E-2</v>
      </c>
      <c r="L1571">
        <f t="shared" si="108"/>
        <v>-2.064860740404296</v>
      </c>
      <c r="M1571">
        <f t="shared" si="111"/>
        <v>1.9468089351070446</v>
      </c>
    </row>
    <row r="1572" spans="1:13" x14ac:dyDescent="0.3">
      <c r="A1572">
        <v>1570</v>
      </c>
      <c r="B1572">
        <f t="shared" si="109"/>
        <v>4.2984257357973989</v>
      </c>
      <c r="C1572">
        <f t="shared" si="110"/>
        <v>51.5</v>
      </c>
      <c r="D1572">
        <v>1</v>
      </c>
      <c r="E1572">
        <v>105.3271</v>
      </c>
      <c r="F1572">
        <v>4.1070000000000002E-2</v>
      </c>
      <c r="G1572">
        <v>91.959000000000003</v>
      </c>
      <c r="H1572">
        <v>95.263999999999996</v>
      </c>
      <c r="I1572">
        <f>VLOOKUP($C1572,'Boys CDC 0-20'!$B$2:$F$243,3,FALSE)</f>
        <v>1.0038300060000001</v>
      </c>
      <c r="J1572">
        <f>VLOOKUP($C1572,'Boys CDC 0-20'!$B$2:$F$243,4,FALSE)</f>
        <v>104.208713</v>
      </c>
      <c r="K1572">
        <f>VLOOKUP($C1572,'Boys CDC 0-20'!$B$2:$F$243,5,FALSE)</f>
        <v>4.1641136000000002E-2</v>
      </c>
      <c r="L1572">
        <f t="shared" si="108"/>
        <v>-2.060944467963481</v>
      </c>
      <c r="M1572">
        <f t="shared" si="111"/>
        <v>1.9654169137775648</v>
      </c>
    </row>
    <row r="1573" spans="1:13" x14ac:dyDescent="0.3">
      <c r="A1573">
        <v>1571</v>
      </c>
      <c r="B1573">
        <f t="shared" si="109"/>
        <v>4.301163586584531</v>
      </c>
      <c r="C1573">
        <f t="shared" si="110"/>
        <v>51.5</v>
      </c>
      <c r="D1573">
        <v>1</v>
      </c>
      <c r="E1573">
        <v>105.34529999999999</v>
      </c>
      <c r="F1573">
        <v>4.1079999999999998E-2</v>
      </c>
      <c r="G1573">
        <v>91.971999999999994</v>
      </c>
      <c r="H1573">
        <v>95.278000000000006</v>
      </c>
      <c r="I1573">
        <f>VLOOKUP($C1573,'Boys CDC 0-20'!$B$2:$F$243,3,FALSE)</f>
        <v>1.0038300060000001</v>
      </c>
      <c r="J1573">
        <f>VLOOKUP($C1573,'Boys CDC 0-20'!$B$2:$F$243,4,FALSE)</f>
        <v>104.208713</v>
      </c>
      <c r="K1573">
        <f>VLOOKUP($C1573,'Boys CDC 0-20'!$B$2:$F$243,5,FALSE)</f>
        <v>4.1641136000000002E-2</v>
      </c>
      <c r="L1573">
        <f t="shared" si="108"/>
        <v>-2.057719300414159</v>
      </c>
      <c r="M1573">
        <f t="shared" si="111"/>
        <v>1.9808543279537911</v>
      </c>
    </row>
    <row r="1574" spans="1:13" x14ac:dyDescent="0.3">
      <c r="A1574">
        <v>1572</v>
      </c>
      <c r="B1574">
        <f t="shared" si="109"/>
        <v>4.3039014373716631</v>
      </c>
      <c r="C1574">
        <f t="shared" si="110"/>
        <v>51.5</v>
      </c>
      <c r="D1574">
        <v>1</v>
      </c>
      <c r="E1574">
        <v>105.3635</v>
      </c>
      <c r="F1574">
        <v>4.1079999999999998E-2</v>
      </c>
      <c r="G1574">
        <v>91.988</v>
      </c>
      <c r="H1574">
        <v>95.293999999999997</v>
      </c>
      <c r="I1574">
        <f>VLOOKUP($C1574,'Boys CDC 0-20'!$B$2:$F$243,3,FALSE)</f>
        <v>1.0038300060000001</v>
      </c>
      <c r="J1574">
        <f>VLOOKUP($C1574,'Boys CDC 0-20'!$B$2:$F$243,4,FALSE)</f>
        <v>104.208713</v>
      </c>
      <c r="K1574">
        <f>VLOOKUP($C1574,'Boys CDC 0-20'!$B$2:$F$243,5,FALSE)</f>
        <v>4.1641136000000002E-2</v>
      </c>
      <c r="L1574">
        <f t="shared" si="108"/>
        <v>-2.0540333924210175</v>
      </c>
      <c r="M1574">
        <f t="shared" si="111"/>
        <v>1.9986229945258571</v>
      </c>
    </row>
    <row r="1575" spans="1:13" x14ac:dyDescent="0.3">
      <c r="A1575">
        <v>1573</v>
      </c>
      <c r="B1575">
        <f t="shared" si="109"/>
        <v>4.3066392881587952</v>
      </c>
      <c r="C1575">
        <f t="shared" si="110"/>
        <v>51.5</v>
      </c>
      <c r="D1575">
        <v>1</v>
      </c>
      <c r="E1575">
        <v>105.3818</v>
      </c>
      <c r="F1575">
        <v>4.1090000000000002E-2</v>
      </c>
      <c r="G1575">
        <v>92.001000000000005</v>
      </c>
      <c r="H1575">
        <v>95.308000000000007</v>
      </c>
      <c r="I1575">
        <f>VLOOKUP($C1575,'Boys CDC 0-20'!$B$2:$F$243,3,FALSE)</f>
        <v>1.0038300060000001</v>
      </c>
      <c r="J1575">
        <f>VLOOKUP($C1575,'Boys CDC 0-20'!$B$2:$F$243,4,FALSE)</f>
        <v>104.208713</v>
      </c>
      <c r="K1575">
        <f>VLOOKUP($C1575,'Boys CDC 0-20'!$B$2:$F$243,5,FALSE)</f>
        <v>4.1641136000000002E-2</v>
      </c>
      <c r="L1575">
        <f t="shared" si="108"/>
        <v>-2.0508082209826393</v>
      </c>
      <c r="M1575">
        <f t="shared" si="111"/>
        <v>2.0142813327534612</v>
      </c>
    </row>
    <row r="1576" spans="1:13" x14ac:dyDescent="0.3">
      <c r="A1576">
        <v>1574</v>
      </c>
      <c r="B1576">
        <f t="shared" si="109"/>
        <v>4.3093771389459272</v>
      </c>
      <c r="C1576">
        <f t="shared" si="110"/>
        <v>51.5</v>
      </c>
      <c r="D1576">
        <v>1</v>
      </c>
      <c r="E1576">
        <v>105.4</v>
      </c>
      <c r="F1576">
        <v>4.1090000000000002E-2</v>
      </c>
      <c r="G1576">
        <v>92.016999999999996</v>
      </c>
      <c r="H1576">
        <v>95.325000000000003</v>
      </c>
      <c r="I1576">
        <f>VLOOKUP($C1576,'Boys CDC 0-20'!$B$2:$F$243,3,FALSE)</f>
        <v>1.0038300060000001</v>
      </c>
      <c r="J1576">
        <f>VLOOKUP($C1576,'Boys CDC 0-20'!$B$2:$F$243,4,FALSE)</f>
        <v>104.208713</v>
      </c>
      <c r="K1576">
        <f>VLOOKUP($C1576,'Boys CDC 0-20'!$B$2:$F$243,5,FALSE)</f>
        <v>4.1641136000000002E-2</v>
      </c>
      <c r="L1576">
        <f t="shared" si="108"/>
        <v>-2.0468919389395603</v>
      </c>
      <c r="M1576">
        <f t="shared" si="111"/>
        <v>2.0334347877435324</v>
      </c>
    </row>
    <row r="1577" spans="1:13" x14ac:dyDescent="0.3">
      <c r="A1577">
        <v>1575</v>
      </c>
      <c r="B1577">
        <f t="shared" si="109"/>
        <v>4.3121149897330593</v>
      </c>
      <c r="C1577">
        <f t="shared" si="110"/>
        <v>51.5</v>
      </c>
      <c r="D1577">
        <v>1</v>
      </c>
      <c r="E1577">
        <v>105.4183</v>
      </c>
      <c r="F1577">
        <v>4.1099999999999998E-2</v>
      </c>
      <c r="G1577">
        <v>92.028999999999996</v>
      </c>
      <c r="H1577">
        <v>95.338999999999999</v>
      </c>
      <c r="I1577">
        <f>VLOOKUP($C1577,'Boys CDC 0-20'!$B$2:$F$243,3,FALSE)</f>
        <v>1.0038300060000001</v>
      </c>
      <c r="J1577">
        <f>VLOOKUP($C1577,'Boys CDC 0-20'!$B$2:$F$243,4,FALSE)</f>
        <v>104.208713</v>
      </c>
      <c r="K1577">
        <f>VLOOKUP($C1577,'Boys CDC 0-20'!$B$2:$F$243,5,FALSE)</f>
        <v>4.1641136000000002E-2</v>
      </c>
      <c r="L1577">
        <f t="shared" si="108"/>
        <v>-2.0436667634837753</v>
      </c>
      <c r="M1577">
        <f t="shared" si="111"/>
        <v>2.0493239391330209</v>
      </c>
    </row>
    <row r="1578" spans="1:13" x14ac:dyDescent="0.3">
      <c r="A1578">
        <v>1576</v>
      </c>
      <c r="B1578">
        <f t="shared" si="109"/>
        <v>4.3148528405201914</v>
      </c>
      <c r="C1578">
        <f t="shared" si="110"/>
        <v>51.5</v>
      </c>
      <c r="D1578">
        <v>1</v>
      </c>
      <c r="E1578">
        <v>105.4365</v>
      </c>
      <c r="F1578">
        <v>4.1099999999999998E-2</v>
      </c>
      <c r="G1578">
        <v>92.045000000000002</v>
      </c>
      <c r="H1578">
        <v>95.355000000000004</v>
      </c>
      <c r="I1578">
        <f>VLOOKUP($C1578,'Boys CDC 0-20'!$B$2:$F$243,3,FALSE)</f>
        <v>1.0038300060000001</v>
      </c>
      <c r="J1578">
        <f>VLOOKUP($C1578,'Boys CDC 0-20'!$B$2:$F$243,4,FALSE)</f>
        <v>104.208713</v>
      </c>
      <c r="K1578">
        <f>VLOOKUP($C1578,'Boys CDC 0-20'!$B$2:$F$243,5,FALSE)</f>
        <v>4.1641136000000002E-2</v>
      </c>
      <c r="L1578">
        <f t="shared" si="108"/>
        <v>-2.0399808464560865</v>
      </c>
      <c r="M1578">
        <f t="shared" si="111"/>
        <v>2.0676116732872529</v>
      </c>
    </row>
    <row r="1579" spans="1:13" x14ac:dyDescent="0.3">
      <c r="A1579">
        <v>1577</v>
      </c>
      <c r="B1579">
        <f t="shared" si="109"/>
        <v>4.3175906913073234</v>
      </c>
      <c r="C1579">
        <f t="shared" si="110"/>
        <v>51.5</v>
      </c>
      <c r="D1579">
        <v>1</v>
      </c>
      <c r="E1579">
        <v>105.4547</v>
      </c>
      <c r="F1579">
        <v>4.1110000000000001E-2</v>
      </c>
      <c r="G1579">
        <v>92.058000000000007</v>
      </c>
      <c r="H1579">
        <v>95.369</v>
      </c>
      <c r="I1579">
        <f>VLOOKUP($C1579,'Boys CDC 0-20'!$B$2:$F$243,3,FALSE)</f>
        <v>1.0038300060000001</v>
      </c>
      <c r="J1579">
        <f>VLOOKUP($C1579,'Boys CDC 0-20'!$B$2:$F$243,4,FALSE)</f>
        <v>104.208713</v>
      </c>
      <c r="K1579">
        <f>VLOOKUP($C1579,'Boys CDC 0-20'!$B$2:$F$243,5,FALSE)</f>
        <v>4.1641136000000002E-2</v>
      </c>
      <c r="L1579">
        <f t="shared" si="108"/>
        <v>-2.0367556671137206</v>
      </c>
      <c r="M1579">
        <f t="shared" si="111"/>
        <v>2.0837266489293729</v>
      </c>
    </row>
    <row r="1580" spans="1:13" x14ac:dyDescent="0.3">
      <c r="A1580">
        <v>1578</v>
      </c>
      <c r="B1580">
        <f t="shared" si="109"/>
        <v>4.3203285420944555</v>
      </c>
      <c r="C1580">
        <f t="shared" si="110"/>
        <v>51.5</v>
      </c>
      <c r="D1580">
        <v>1</v>
      </c>
      <c r="E1580">
        <v>105.473</v>
      </c>
      <c r="F1580">
        <v>4.1110000000000001E-2</v>
      </c>
      <c r="G1580">
        <v>92.073999999999998</v>
      </c>
      <c r="H1580">
        <v>95.385999999999996</v>
      </c>
      <c r="I1580">
        <f>VLOOKUP($C1580,'Boys CDC 0-20'!$B$2:$F$243,3,FALSE)</f>
        <v>1.0038300060000001</v>
      </c>
      <c r="J1580">
        <f>VLOOKUP($C1580,'Boys CDC 0-20'!$B$2:$F$243,4,FALSE)</f>
        <v>104.208713</v>
      </c>
      <c r="K1580">
        <f>VLOOKUP($C1580,'Boys CDC 0-20'!$B$2:$F$243,5,FALSE)</f>
        <v>4.1641136000000002E-2</v>
      </c>
      <c r="L1580">
        <f t="shared" si="108"/>
        <v>-2.0328393754745</v>
      </c>
      <c r="M1580">
        <f t="shared" si="111"/>
        <v>2.1034376789580098</v>
      </c>
    </row>
    <row r="1581" spans="1:13" x14ac:dyDescent="0.3">
      <c r="A1581">
        <v>1579</v>
      </c>
      <c r="B1581">
        <f t="shared" si="109"/>
        <v>4.3230663928815876</v>
      </c>
      <c r="C1581">
        <f t="shared" si="110"/>
        <v>51.5</v>
      </c>
      <c r="D1581">
        <v>1</v>
      </c>
      <c r="E1581">
        <v>105.49120000000001</v>
      </c>
      <c r="F1581">
        <v>4.1110000000000001E-2</v>
      </c>
      <c r="G1581">
        <v>92.09</v>
      </c>
      <c r="H1581">
        <v>95.402000000000001</v>
      </c>
      <c r="I1581">
        <f>VLOOKUP($C1581,'Boys CDC 0-20'!$B$2:$F$243,3,FALSE)</f>
        <v>1.0038300060000001</v>
      </c>
      <c r="J1581">
        <f>VLOOKUP($C1581,'Boys CDC 0-20'!$B$2:$F$243,4,FALSE)</f>
        <v>104.208713</v>
      </c>
      <c r="K1581">
        <f>VLOOKUP($C1581,'Boys CDC 0-20'!$B$2:$F$243,5,FALSE)</f>
        <v>4.1641136000000002E-2</v>
      </c>
      <c r="L1581">
        <f t="shared" si="108"/>
        <v>-2.0291534514896972</v>
      </c>
      <c r="M1581">
        <f t="shared" si="111"/>
        <v>2.1221331525813416</v>
      </c>
    </row>
    <row r="1582" spans="1:13" x14ac:dyDescent="0.3">
      <c r="A1582">
        <v>1580</v>
      </c>
      <c r="B1582">
        <f t="shared" si="109"/>
        <v>4.3258042436687196</v>
      </c>
      <c r="C1582">
        <f t="shared" si="110"/>
        <v>51.5</v>
      </c>
      <c r="D1582">
        <v>1</v>
      </c>
      <c r="E1582">
        <v>105.5094</v>
      </c>
      <c r="F1582">
        <v>4.1119999999999997E-2</v>
      </c>
      <c r="G1582">
        <v>92.102000000000004</v>
      </c>
      <c r="H1582">
        <v>95.415999999999997</v>
      </c>
      <c r="I1582">
        <f>VLOOKUP($C1582,'Boys CDC 0-20'!$B$2:$F$243,3,FALSE)</f>
        <v>1.0038300060000001</v>
      </c>
      <c r="J1582">
        <f>VLOOKUP($C1582,'Boys CDC 0-20'!$B$2:$F$243,4,FALSE)</f>
        <v>104.208713</v>
      </c>
      <c r="K1582">
        <f>VLOOKUP($C1582,'Boys CDC 0-20'!$B$2:$F$243,5,FALSE)</f>
        <v>4.1641136000000002E-2</v>
      </c>
      <c r="L1582">
        <f t="shared" si="108"/>
        <v>-2.0259282660608129</v>
      </c>
      <c r="M1582">
        <f t="shared" si="111"/>
        <v>2.1386068082698899</v>
      </c>
    </row>
    <row r="1583" spans="1:13" x14ac:dyDescent="0.3">
      <c r="A1583">
        <v>1581</v>
      </c>
      <c r="B1583">
        <f t="shared" si="109"/>
        <v>4.3285420944558526</v>
      </c>
      <c r="C1583">
        <f t="shared" si="110"/>
        <v>51.5</v>
      </c>
      <c r="D1583">
        <v>1</v>
      </c>
      <c r="E1583">
        <v>105.5277</v>
      </c>
      <c r="F1583">
        <v>4.1119999999999997E-2</v>
      </c>
      <c r="G1583">
        <v>92.117999999999995</v>
      </c>
      <c r="H1583">
        <v>95.433000000000007</v>
      </c>
      <c r="I1583">
        <f>VLOOKUP($C1583,'Boys CDC 0-20'!$B$2:$F$243,3,FALSE)</f>
        <v>1.0038300060000001</v>
      </c>
      <c r="J1583">
        <f>VLOOKUP($C1583,'Boys CDC 0-20'!$B$2:$F$243,4,FALSE)</f>
        <v>104.208713</v>
      </c>
      <c r="K1583">
        <f>VLOOKUP($C1583,'Boys CDC 0-20'!$B$2:$F$243,5,FALSE)</f>
        <v>4.1641136000000002E-2</v>
      </c>
      <c r="L1583">
        <f t="shared" si="108"/>
        <v>-2.0220119670320047</v>
      </c>
      <c r="M1583">
        <f t="shared" si="111"/>
        <v>2.1587557788205616</v>
      </c>
    </row>
    <row r="1584" spans="1:13" x14ac:dyDescent="0.3">
      <c r="A1584">
        <v>1582</v>
      </c>
      <c r="B1584">
        <f t="shared" si="109"/>
        <v>4.3312799452429847</v>
      </c>
      <c r="C1584">
        <f t="shared" si="110"/>
        <v>51.5</v>
      </c>
      <c r="D1584">
        <v>1</v>
      </c>
      <c r="E1584">
        <v>105.5459</v>
      </c>
      <c r="F1584">
        <v>4.113E-2</v>
      </c>
      <c r="G1584">
        <v>92.131</v>
      </c>
      <c r="H1584">
        <v>95.447000000000003</v>
      </c>
      <c r="I1584">
        <f>VLOOKUP($C1584,'Boys CDC 0-20'!$B$2:$F$243,3,FALSE)</f>
        <v>1.0038300060000001</v>
      </c>
      <c r="J1584">
        <f>VLOOKUP($C1584,'Boys CDC 0-20'!$B$2:$F$243,4,FALSE)</f>
        <v>104.208713</v>
      </c>
      <c r="K1584">
        <f>VLOOKUP($C1584,'Boys CDC 0-20'!$B$2:$F$243,5,FALSE)</f>
        <v>4.1641136000000002E-2</v>
      </c>
      <c r="L1584">
        <f t="shared" si="108"/>
        <v>-2.0187867775902388</v>
      </c>
      <c r="M1584">
        <f t="shared" si="111"/>
        <v>2.175469297051758</v>
      </c>
    </row>
    <row r="1585" spans="1:13" x14ac:dyDescent="0.3">
      <c r="A1585">
        <v>1583</v>
      </c>
      <c r="B1585">
        <f t="shared" si="109"/>
        <v>4.3340177960301167</v>
      </c>
      <c r="C1585">
        <f t="shared" si="110"/>
        <v>52.5</v>
      </c>
      <c r="D1585">
        <v>1</v>
      </c>
      <c r="E1585">
        <v>105.5641</v>
      </c>
      <c r="F1585">
        <v>4.113E-2</v>
      </c>
      <c r="G1585">
        <v>92.147000000000006</v>
      </c>
      <c r="H1585">
        <v>95.462999999999994</v>
      </c>
      <c r="I1585">
        <f>VLOOKUP($C1585,'Boys CDC 0-20'!$B$2:$F$243,3,FALSE)</f>
        <v>1.0521356900000001</v>
      </c>
      <c r="J1585">
        <f>VLOOKUP($C1585,'Boys CDC 0-20'!$B$2:$F$243,4,FALSE)</f>
        <v>104.7687256</v>
      </c>
      <c r="K1585">
        <f>VLOOKUP($C1585,'Boys CDC 0-20'!$B$2:$F$243,5,FALSE)</f>
        <v>4.1744601999999999E-2</v>
      </c>
      <c r="L1585">
        <f t="shared" si="108"/>
        <v>-2.1226674126181941</v>
      </c>
      <c r="M1585">
        <f t="shared" si="111"/>
        <v>1.6890865792658294</v>
      </c>
    </row>
    <row r="1586" spans="1:13" x14ac:dyDescent="0.3">
      <c r="A1586">
        <v>1584</v>
      </c>
      <c r="B1586">
        <f t="shared" si="109"/>
        <v>4.3367556468172488</v>
      </c>
      <c r="C1586">
        <f t="shared" si="110"/>
        <v>52.5</v>
      </c>
      <c r="D1586">
        <v>1</v>
      </c>
      <c r="E1586">
        <v>105.58240000000001</v>
      </c>
      <c r="F1586">
        <v>4.1140000000000003E-2</v>
      </c>
      <c r="G1586">
        <v>92.159000000000006</v>
      </c>
      <c r="H1586">
        <v>95.477999999999994</v>
      </c>
      <c r="I1586">
        <f>VLOOKUP($C1586,'Boys CDC 0-20'!$B$2:$F$243,3,FALSE)</f>
        <v>1.0521356900000001</v>
      </c>
      <c r="J1586">
        <f>VLOOKUP($C1586,'Boys CDC 0-20'!$B$2:$F$243,4,FALSE)</f>
        <v>104.7687256</v>
      </c>
      <c r="K1586">
        <f>VLOOKUP($C1586,'Boys CDC 0-20'!$B$2:$F$243,5,FALSE)</f>
        <v>4.1744601999999999E-2</v>
      </c>
      <c r="L1586">
        <f t="shared" si="108"/>
        <v>-2.1192542659724536</v>
      </c>
      <c r="M1586">
        <f t="shared" si="111"/>
        <v>1.7034492214935859</v>
      </c>
    </row>
    <row r="1587" spans="1:13" x14ac:dyDescent="0.3">
      <c r="A1587">
        <v>1585</v>
      </c>
      <c r="B1587">
        <f t="shared" si="109"/>
        <v>4.3394934976043809</v>
      </c>
      <c r="C1587">
        <f t="shared" si="110"/>
        <v>52.5</v>
      </c>
      <c r="D1587">
        <v>1</v>
      </c>
      <c r="E1587">
        <v>105.6006</v>
      </c>
      <c r="F1587">
        <v>4.1140000000000003E-2</v>
      </c>
      <c r="G1587">
        <v>92.174999999999997</v>
      </c>
      <c r="H1587">
        <v>95.494</v>
      </c>
      <c r="I1587">
        <f>VLOOKUP($C1587,'Boys CDC 0-20'!$B$2:$F$243,3,FALSE)</f>
        <v>1.0521356900000001</v>
      </c>
      <c r="J1587">
        <f>VLOOKUP($C1587,'Boys CDC 0-20'!$B$2:$F$243,4,FALSE)</f>
        <v>104.7687256</v>
      </c>
      <c r="K1587">
        <f>VLOOKUP($C1587,'Boys CDC 0-20'!$B$2:$F$243,5,FALSE)</f>
        <v>4.1744601999999999E-2</v>
      </c>
      <c r="L1587">
        <f t="shared" si="108"/>
        <v>-2.1156135454030305</v>
      </c>
      <c r="M1587">
        <f t="shared" si="111"/>
        <v>1.7188844432488894</v>
      </c>
    </row>
    <row r="1588" spans="1:13" x14ac:dyDescent="0.3">
      <c r="A1588">
        <v>1586</v>
      </c>
      <c r="B1588">
        <f t="shared" si="109"/>
        <v>4.3422313483915129</v>
      </c>
      <c r="C1588">
        <f t="shared" si="110"/>
        <v>52.5</v>
      </c>
      <c r="D1588">
        <v>1</v>
      </c>
      <c r="E1588">
        <v>105.61879999999999</v>
      </c>
      <c r="F1588">
        <v>4.1140000000000003E-2</v>
      </c>
      <c r="G1588">
        <v>92.191000000000003</v>
      </c>
      <c r="H1588">
        <v>95.51</v>
      </c>
      <c r="I1588">
        <f>VLOOKUP($C1588,'Boys CDC 0-20'!$B$2:$F$243,3,FALSE)</f>
        <v>1.0521356900000001</v>
      </c>
      <c r="J1588">
        <f>VLOOKUP($C1588,'Boys CDC 0-20'!$B$2:$F$243,4,FALSE)</f>
        <v>104.7687256</v>
      </c>
      <c r="K1588">
        <f>VLOOKUP($C1588,'Boys CDC 0-20'!$B$2:$F$243,5,FALSE)</f>
        <v>4.1744601999999999E-2</v>
      </c>
      <c r="L1588">
        <f t="shared" si="108"/>
        <v>-2.1119727930305969</v>
      </c>
      <c r="M1588">
        <f t="shared" si="111"/>
        <v>1.7344391479051307</v>
      </c>
    </row>
    <row r="1589" spans="1:13" x14ac:dyDescent="0.3">
      <c r="A1589">
        <v>1587</v>
      </c>
      <c r="B1589">
        <f t="shared" si="109"/>
        <v>4.344969199178645</v>
      </c>
      <c r="C1589">
        <f t="shared" si="110"/>
        <v>52.5</v>
      </c>
      <c r="D1589">
        <v>1</v>
      </c>
      <c r="E1589">
        <v>105.637</v>
      </c>
      <c r="F1589">
        <v>4.1149999999999999E-2</v>
      </c>
      <c r="G1589">
        <v>92.203999999999994</v>
      </c>
      <c r="H1589">
        <v>95.524000000000001</v>
      </c>
      <c r="I1589">
        <f>VLOOKUP($C1589,'Boys CDC 0-20'!$B$2:$F$243,3,FALSE)</f>
        <v>1.0521356900000001</v>
      </c>
      <c r="J1589">
        <f>VLOOKUP($C1589,'Boys CDC 0-20'!$B$2:$F$243,4,FALSE)</f>
        <v>104.7687256</v>
      </c>
      <c r="K1589">
        <f>VLOOKUP($C1589,'Boys CDC 0-20'!$B$2:$F$243,5,FALSE)</f>
        <v>4.1744601999999999E-2</v>
      </c>
      <c r="L1589">
        <f t="shared" si="108"/>
        <v>-2.1087871086202794</v>
      </c>
      <c r="M1589">
        <f t="shared" si="111"/>
        <v>1.7481480923120973</v>
      </c>
    </row>
    <row r="1590" spans="1:13" x14ac:dyDescent="0.3">
      <c r="A1590">
        <v>1588</v>
      </c>
      <c r="B1590">
        <f t="shared" si="109"/>
        <v>4.3477070499657771</v>
      </c>
      <c r="C1590">
        <f t="shared" si="110"/>
        <v>52.5</v>
      </c>
      <c r="D1590">
        <v>1</v>
      </c>
      <c r="E1590">
        <v>105.6553</v>
      </c>
      <c r="F1590">
        <v>4.1149999999999999E-2</v>
      </c>
      <c r="G1590">
        <v>92.22</v>
      </c>
      <c r="H1590">
        <v>95.540999999999997</v>
      </c>
      <c r="I1590">
        <f>VLOOKUP($C1590,'Boys CDC 0-20'!$B$2:$F$243,3,FALSE)</f>
        <v>1.0521356900000001</v>
      </c>
      <c r="J1590">
        <f>VLOOKUP($C1590,'Boys CDC 0-20'!$B$2:$F$243,4,FALSE)</f>
        <v>104.7687256</v>
      </c>
      <c r="K1590">
        <f>VLOOKUP($C1590,'Boys CDC 0-20'!$B$2:$F$243,5,FALSE)</f>
        <v>4.1744601999999999E-2</v>
      </c>
      <c r="L1590">
        <f t="shared" si="108"/>
        <v>-2.1049187448259352</v>
      </c>
      <c r="M1590">
        <f t="shared" si="111"/>
        <v>1.764919085446643</v>
      </c>
    </row>
    <row r="1591" spans="1:13" x14ac:dyDescent="0.3">
      <c r="A1591">
        <v>1589</v>
      </c>
      <c r="B1591">
        <f t="shared" si="109"/>
        <v>4.3504449007529091</v>
      </c>
      <c r="C1591">
        <f t="shared" si="110"/>
        <v>52.5</v>
      </c>
      <c r="D1591">
        <v>1</v>
      </c>
      <c r="E1591">
        <v>105.6735</v>
      </c>
      <c r="F1591">
        <v>4.1160000000000002E-2</v>
      </c>
      <c r="G1591">
        <v>92.231999999999999</v>
      </c>
      <c r="H1591">
        <v>95.555000000000007</v>
      </c>
      <c r="I1591">
        <f>VLOOKUP($C1591,'Boys CDC 0-20'!$B$2:$F$243,3,FALSE)</f>
        <v>1.0521356900000001</v>
      </c>
      <c r="J1591">
        <f>VLOOKUP($C1591,'Boys CDC 0-20'!$B$2:$F$243,4,FALSE)</f>
        <v>104.7687256</v>
      </c>
      <c r="K1591">
        <f>VLOOKUP($C1591,'Boys CDC 0-20'!$B$2:$F$243,5,FALSE)</f>
        <v>4.1744601999999999E-2</v>
      </c>
      <c r="L1591">
        <f t="shared" si="108"/>
        <v>-2.1017330065201629</v>
      </c>
      <c r="M1591">
        <f t="shared" si="111"/>
        <v>1.778833527541225</v>
      </c>
    </row>
    <row r="1592" spans="1:13" x14ac:dyDescent="0.3">
      <c r="A1592">
        <v>1590</v>
      </c>
      <c r="B1592">
        <f t="shared" si="109"/>
        <v>4.3531827515400412</v>
      </c>
      <c r="C1592">
        <f t="shared" si="110"/>
        <v>52.5</v>
      </c>
      <c r="D1592">
        <v>1</v>
      </c>
      <c r="E1592">
        <v>105.6917</v>
      </c>
      <c r="F1592">
        <v>4.1160000000000002E-2</v>
      </c>
      <c r="G1592">
        <v>92.248000000000005</v>
      </c>
      <c r="H1592">
        <v>95.570999999999998</v>
      </c>
      <c r="I1592">
        <f>VLOOKUP($C1592,'Boys CDC 0-20'!$B$2:$F$243,3,FALSE)</f>
        <v>1.0521356900000001</v>
      </c>
      <c r="J1592">
        <f>VLOOKUP($C1592,'Boys CDC 0-20'!$B$2:$F$243,4,FALSE)</f>
        <v>104.7687256</v>
      </c>
      <c r="K1592">
        <f>VLOOKUP($C1592,'Boys CDC 0-20'!$B$2:$F$243,5,FALSE)</f>
        <v>4.1744601999999999E-2</v>
      </c>
      <c r="L1592">
        <f t="shared" si="108"/>
        <v>-2.0980921329450584</v>
      </c>
      <c r="M1592">
        <f t="shared" si="111"/>
        <v>1.7948503693516815</v>
      </c>
    </row>
    <row r="1593" spans="1:13" x14ac:dyDescent="0.3">
      <c r="A1593">
        <v>1591</v>
      </c>
      <c r="B1593">
        <f t="shared" si="109"/>
        <v>4.3559206023271733</v>
      </c>
      <c r="C1593">
        <f t="shared" si="110"/>
        <v>52.5</v>
      </c>
      <c r="D1593">
        <v>1</v>
      </c>
      <c r="E1593">
        <v>105.7099</v>
      </c>
      <c r="F1593">
        <v>4.1169999999999998E-2</v>
      </c>
      <c r="G1593">
        <v>92.260999999999996</v>
      </c>
      <c r="H1593">
        <v>95.584999999999994</v>
      </c>
      <c r="I1593">
        <f>VLOOKUP($C1593,'Boys CDC 0-20'!$B$2:$F$243,3,FALSE)</f>
        <v>1.0521356900000001</v>
      </c>
      <c r="J1593">
        <f>VLOOKUP($C1593,'Boys CDC 0-20'!$B$2:$F$243,4,FALSE)</f>
        <v>104.7687256</v>
      </c>
      <c r="K1593">
        <f>VLOOKUP($C1593,'Boys CDC 0-20'!$B$2:$F$243,5,FALSE)</f>
        <v>4.1744601999999999E-2</v>
      </c>
      <c r="L1593">
        <f t="shared" si="108"/>
        <v>-2.0949063424981822</v>
      </c>
      <c r="M1593">
        <f t="shared" si="111"/>
        <v>1.8089659471784985</v>
      </c>
    </row>
    <row r="1594" spans="1:13" x14ac:dyDescent="0.3">
      <c r="A1594">
        <v>1592</v>
      </c>
      <c r="B1594">
        <f t="shared" si="109"/>
        <v>4.3586584531143053</v>
      </c>
      <c r="C1594">
        <f t="shared" si="110"/>
        <v>52.5</v>
      </c>
      <c r="D1594">
        <v>1</v>
      </c>
      <c r="E1594">
        <v>105.7281</v>
      </c>
      <c r="F1594">
        <v>4.1169999999999998E-2</v>
      </c>
      <c r="G1594">
        <v>92.277000000000001</v>
      </c>
      <c r="H1594">
        <v>95.602000000000004</v>
      </c>
      <c r="I1594">
        <f>VLOOKUP($C1594,'Boys CDC 0-20'!$B$2:$F$243,3,FALSE)</f>
        <v>1.0521356900000001</v>
      </c>
      <c r="J1594">
        <f>VLOOKUP($C1594,'Boys CDC 0-20'!$B$2:$F$243,4,FALSE)</f>
        <v>104.7687256</v>
      </c>
      <c r="K1594">
        <f>VLOOKUP($C1594,'Boys CDC 0-20'!$B$2:$F$243,5,FALSE)</f>
        <v>4.1744601999999999E-2</v>
      </c>
      <c r="L1594">
        <f t="shared" si="108"/>
        <v>-2.0910378499649518</v>
      </c>
      <c r="M1594">
        <f t="shared" si="111"/>
        <v>1.8262335584815894</v>
      </c>
    </row>
    <row r="1595" spans="1:13" x14ac:dyDescent="0.3">
      <c r="A1595">
        <v>1593</v>
      </c>
      <c r="B1595">
        <f t="shared" si="109"/>
        <v>4.3613963039014374</v>
      </c>
      <c r="C1595">
        <f t="shared" si="110"/>
        <v>52.5</v>
      </c>
      <c r="D1595">
        <v>1</v>
      </c>
      <c r="E1595">
        <v>105.74630000000001</v>
      </c>
      <c r="F1595">
        <v>4.1169999999999998E-2</v>
      </c>
      <c r="G1595">
        <v>92.293000000000006</v>
      </c>
      <c r="H1595">
        <v>95.617999999999995</v>
      </c>
      <c r="I1595">
        <f>VLOOKUP($C1595,'Boys CDC 0-20'!$B$2:$F$243,3,FALSE)</f>
        <v>1.0521356900000001</v>
      </c>
      <c r="J1595">
        <f>VLOOKUP($C1595,'Boys CDC 0-20'!$B$2:$F$243,4,FALSE)</f>
        <v>104.7687256</v>
      </c>
      <c r="K1595">
        <f>VLOOKUP($C1595,'Boys CDC 0-20'!$B$2:$F$243,5,FALSE)</f>
        <v>4.1744601999999999E-2</v>
      </c>
      <c r="L1595">
        <f t="shared" si="108"/>
        <v>-2.087396883054188</v>
      </c>
      <c r="M1595">
        <f t="shared" si="111"/>
        <v>1.8426136749747615</v>
      </c>
    </row>
    <row r="1596" spans="1:13" x14ac:dyDescent="0.3">
      <c r="A1596">
        <v>1594</v>
      </c>
      <c r="B1596">
        <f t="shared" si="109"/>
        <v>4.3641341546885695</v>
      </c>
      <c r="C1596">
        <f t="shared" si="110"/>
        <v>52.5</v>
      </c>
      <c r="D1596">
        <v>1</v>
      </c>
      <c r="E1596">
        <v>105.7646</v>
      </c>
      <c r="F1596">
        <v>4.1180000000000001E-2</v>
      </c>
      <c r="G1596">
        <v>92.305000000000007</v>
      </c>
      <c r="H1596">
        <v>95.632000000000005</v>
      </c>
      <c r="I1596">
        <f>VLOOKUP($C1596,'Boys CDC 0-20'!$B$2:$F$243,3,FALSE)</f>
        <v>1.0521356900000001</v>
      </c>
      <c r="J1596">
        <f>VLOOKUP($C1596,'Boys CDC 0-20'!$B$2:$F$243,4,FALSE)</f>
        <v>104.7687256</v>
      </c>
      <c r="K1596">
        <f>VLOOKUP($C1596,'Boys CDC 0-20'!$B$2:$F$243,5,FALSE)</f>
        <v>4.1744601999999999E-2</v>
      </c>
      <c r="L1596">
        <f t="shared" si="108"/>
        <v>-2.0842110109507521</v>
      </c>
      <c r="M1596">
        <f t="shared" si="111"/>
        <v>1.8570488809833907</v>
      </c>
    </row>
    <row r="1597" spans="1:13" x14ac:dyDescent="0.3">
      <c r="A1597">
        <v>1595</v>
      </c>
      <c r="B1597">
        <f t="shared" si="109"/>
        <v>4.3668720054757015</v>
      </c>
      <c r="C1597">
        <f t="shared" si="110"/>
        <v>52.5</v>
      </c>
      <c r="D1597">
        <v>1</v>
      </c>
      <c r="E1597">
        <v>105.78279999999999</v>
      </c>
      <c r="F1597">
        <v>4.1180000000000001E-2</v>
      </c>
      <c r="G1597">
        <v>92.320999999999998</v>
      </c>
      <c r="H1597">
        <v>95.649000000000001</v>
      </c>
      <c r="I1597">
        <f>VLOOKUP($C1597,'Boys CDC 0-20'!$B$2:$F$243,3,FALSE)</f>
        <v>1.0521356900000001</v>
      </c>
      <c r="J1597">
        <f>VLOOKUP($C1597,'Boys CDC 0-20'!$B$2:$F$243,4,FALSE)</f>
        <v>104.7687256</v>
      </c>
      <c r="K1597">
        <f>VLOOKUP($C1597,'Boys CDC 0-20'!$B$2:$F$243,5,FALSE)</f>
        <v>4.1744601999999999E-2</v>
      </c>
      <c r="L1597">
        <f t="shared" si="108"/>
        <v>-2.0803424192783697</v>
      </c>
      <c r="M1597">
        <f t="shared" si="111"/>
        <v>1.8747068309620549</v>
      </c>
    </row>
    <row r="1598" spans="1:13" x14ac:dyDescent="0.3">
      <c r="A1598">
        <v>1596</v>
      </c>
      <c r="B1598">
        <f t="shared" si="109"/>
        <v>4.3696098562628336</v>
      </c>
      <c r="C1598">
        <f t="shared" si="110"/>
        <v>52.5</v>
      </c>
      <c r="D1598">
        <v>1</v>
      </c>
      <c r="E1598">
        <v>105.801</v>
      </c>
      <c r="F1598">
        <v>4.1189999999999997E-2</v>
      </c>
      <c r="G1598">
        <v>92.334000000000003</v>
      </c>
      <c r="H1598">
        <v>95.662999999999997</v>
      </c>
      <c r="I1598">
        <f>VLOOKUP($C1598,'Boys CDC 0-20'!$B$2:$F$243,3,FALSE)</f>
        <v>1.0521356900000001</v>
      </c>
      <c r="J1598">
        <f>VLOOKUP($C1598,'Boys CDC 0-20'!$B$2:$F$243,4,FALSE)</f>
        <v>104.7687256</v>
      </c>
      <c r="K1598">
        <f>VLOOKUP($C1598,'Boys CDC 0-20'!$B$2:$F$243,5,FALSE)</f>
        <v>4.1744601999999999E-2</v>
      </c>
      <c r="L1598">
        <f t="shared" si="108"/>
        <v>-2.0771564933371756</v>
      </c>
      <c r="M1598">
        <f t="shared" si="111"/>
        <v>1.8893558939343746</v>
      </c>
    </row>
    <row r="1599" spans="1:13" x14ac:dyDescent="0.3">
      <c r="A1599">
        <v>1597</v>
      </c>
      <c r="B1599">
        <f t="shared" si="109"/>
        <v>4.3723477070499657</v>
      </c>
      <c r="C1599">
        <f t="shared" si="110"/>
        <v>52.5</v>
      </c>
      <c r="D1599">
        <v>1</v>
      </c>
      <c r="E1599">
        <v>105.8192</v>
      </c>
      <c r="F1599">
        <v>4.1189999999999997E-2</v>
      </c>
      <c r="G1599">
        <v>92.35</v>
      </c>
      <c r="H1599">
        <v>95.679000000000002</v>
      </c>
      <c r="I1599">
        <f>VLOOKUP($C1599,'Boys CDC 0-20'!$B$2:$F$243,3,FALSE)</f>
        <v>1.0521356900000001</v>
      </c>
      <c r="J1599">
        <f>VLOOKUP($C1599,'Boys CDC 0-20'!$B$2:$F$243,4,FALSE)</f>
        <v>104.7687256</v>
      </c>
      <c r="K1599">
        <f>VLOOKUP($C1599,'Boys CDC 0-20'!$B$2:$F$243,5,FALSE)</f>
        <v>4.1744601999999999E-2</v>
      </c>
      <c r="L1599">
        <f t="shared" si="108"/>
        <v>-2.0735154053534663</v>
      </c>
      <c r="M1599">
        <f t="shared" si="111"/>
        <v>1.9062169461877247</v>
      </c>
    </row>
    <row r="1600" spans="1:13" x14ac:dyDescent="0.3">
      <c r="A1600">
        <v>1598</v>
      </c>
      <c r="B1600">
        <f t="shared" si="109"/>
        <v>4.3750855578370977</v>
      </c>
      <c r="C1600">
        <f t="shared" si="110"/>
        <v>52.5</v>
      </c>
      <c r="D1600">
        <v>1</v>
      </c>
      <c r="E1600">
        <v>105.8374</v>
      </c>
      <c r="F1600">
        <v>4.1200000000000001E-2</v>
      </c>
      <c r="G1600">
        <v>92.361999999999995</v>
      </c>
      <c r="H1600">
        <v>95.692999999999998</v>
      </c>
      <c r="I1600">
        <f>VLOOKUP($C1600,'Boys CDC 0-20'!$B$2:$F$243,3,FALSE)</f>
        <v>1.0521356900000001</v>
      </c>
      <c r="J1600">
        <f>VLOOKUP($C1600,'Boys CDC 0-20'!$B$2:$F$243,4,FALSE)</f>
        <v>104.7687256</v>
      </c>
      <c r="K1600">
        <f>VLOOKUP($C1600,'Boys CDC 0-20'!$B$2:$F$243,5,FALSE)</f>
        <v>4.1744601999999999E-2</v>
      </c>
      <c r="L1600">
        <f t="shared" si="108"/>
        <v>-2.0703294273269588</v>
      </c>
      <c r="M1600">
        <f t="shared" si="111"/>
        <v>1.9210752830168876</v>
      </c>
    </row>
    <row r="1601" spans="1:13" x14ac:dyDescent="0.3">
      <c r="A1601">
        <v>1599</v>
      </c>
      <c r="B1601">
        <f t="shared" si="109"/>
        <v>4.3778234086242298</v>
      </c>
      <c r="C1601">
        <f t="shared" si="110"/>
        <v>52.5</v>
      </c>
      <c r="D1601">
        <v>1</v>
      </c>
      <c r="E1601">
        <v>105.8556</v>
      </c>
      <c r="F1601">
        <v>4.1200000000000001E-2</v>
      </c>
      <c r="G1601">
        <v>92.378</v>
      </c>
      <c r="H1601">
        <v>95.71</v>
      </c>
      <c r="I1601">
        <f>VLOOKUP($C1601,'Boys CDC 0-20'!$B$2:$F$243,3,FALSE)</f>
        <v>1.0521356900000001</v>
      </c>
      <c r="J1601">
        <f>VLOOKUP($C1601,'Boys CDC 0-20'!$B$2:$F$243,4,FALSE)</f>
        <v>104.7687256</v>
      </c>
      <c r="K1601">
        <f>VLOOKUP($C1601,'Boys CDC 0-20'!$B$2:$F$243,5,FALSE)</f>
        <v>4.1744601999999999E-2</v>
      </c>
      <c r="L1601">
        <f t="shared" si="108"/>
        <v>-2.0664607070534511</v>
      </c>
      <c r="M1601">
        <f t="shared" si="111"/>
        <v>1.9392499444279949</v>
      </c>
    </row>
    <row r="1602" spans="1:13" x14ac:dyDescent="0.3">
      <c r="A1602">
        <v>1600</v>
      </c>
      <c r="B1602">
        <f t="shared" si="109"/>
        <v>4.3805612594113619</v>
      </c>
      <c r="C1602">
        <f t="shared" si="110"/>
        <v>52.5</v>
      </c>
      <c r="D1602">
        <v>1</v>
      </c>
      <c r="E1602">
        <v>105.8738</v>
      </c>
      <c r="F1602">
        <v>4.1200000000000001E-2</v>
      </c>
      <c r="G1602">
        <v>92.394000000000005</v>
      </c>
      <c r="H1602">
        <v>95.725999999999999</v>
      </c>
      <c r="I1602">
        <f>VLOOKUP($C1602,'Boys CDC 0-20'!$B$2:$F$243,3,FALSE)</f>
        <v>1.0521356900000001</v>
      </c>
      <c r="J1602">
        <f>VLOOKUP($C1602,'Boys CDC 0-20'!$B$2:$F$243,4,FALSE)</f>
        <v>104.7687256</v>
      </c>
      <c r="K1602">
        <f>VLOOKUP($C1602,'Boys CDC 0-20'!$B$2:$F$243,5,FALSE)</f>
        <v>4.1744601999999999E-2</v>
      </c>
      <c r="L1602">
        <f t="shared" ref="L1602:L1665" si="112">(((H1602/J1602)^I1602)-1)/(I1602*K1602)</f>
        <v>-2.0628195258339317</v>
      </c>
      <c r="M1602">
        <f t="shared" si="111"/>
        <v>1.9564889087594413</v>
      </c>
    </row>
    <row r="1603" spans="1:13" x14ac:dyDescent="0.3">
      <c r="A1603">
        <v>1601</v>
      </c>
      <c r="B1603">
        <f t="shared" ref="B1603:B1666" si="113">A1603/365.25</f>
        <v>4.3832991101984939</v>
      </c>
      <c r="C1603">
        <f t="shared" ref="C1603:C1666" si="114">IF(B1603=0,0,INT(B1603*12)+0.5)</f>
        <v>52.5</v>
      </c>
      <c r="D1603">
        <v>1</v>
      </c>
      <c r="E1603">
        <v>105.892</v>
      </c>
      <c r="F1603">
        <v>4.1209999999999997E-2</v>
      </c>
      <c r="G1603">
        <v>92.406999999999996</v>
      </c>
      <c r="H1603">
        <v>95.74</v>
      </c>
      <c r="I1603">
        <f>VLOOKUP($C1603,'Boys CDC 0-20'!$B$2:$F$243,3,FALSE)</f>
        <v>1.0521356900000001</v>
      </c>
      <c r="J1603">
        <f>VLOOKUP($C1603,'Boys CDC 0-20'!$B$2:$F$243,4,FALSE)</f>
        <v>104.7687256</v>
      </c>
      <c r="K1603">
        <f>VLOOKUP($C1603,'Boys CDC 0-20'!$B$2:$F$243,5,FALSE)</f>
        <v>4.1744601999999999E-2</v>
      </c>
      <c r="L1603">
        <f t="shared" si="112"/>
        <v>-2.0596334662382092</v>
      </c>
      <c r="M1603">
        <f t="shared" ref="M1603:M1666" si="115">(_xlfn.NORM.S.DIST(L1603,TRUE))*100</f>
        <v>1.9716797183024259</v>
      </c>
    </row>
    <row r="1604" spans="1:13" x14ac:dyDescent="0.3">
      <c r="A1604">
        <v>1602</v>
      </c>
      <c r="B1604">
        <f t="shared" si="113"/>
        <v>4.386036960985626</v>
      </c>
      <c r="C1604">
        <f t="shared" si="114"/>
        <v>52.5</v>
      </c>
      <c r="D1604">
        <v>1</v>
      </c>
      <c r="E1604">
        <v>105.9102</v>
      </c>
      <c r="F1604">
        <v>4.1209999999999997E-2</v>
      </c>
      <c r="G1604">
        <v>92.423000000000002</v>
      </c>
      <c r="H1604">
        <v>95.757000000000005</v>
      </c>
      <c r="I1604">
        <f>VLOOKUP($C1604,'Boys CDC 0-20'!$B$2:$F$243,3,FALSE)</f>
        <v>1.0521356900000001</v>
      </c>
      <c r="J1604">
        <f>VLOOKUP($C1604,'Boys CDC 0-20'!$B$2:$F$243,4,FALSE)</f>
        <v>104.7687256</v>
      </c>
      <c r="K1604">
        <f>VLOOKUP($C1604,'Boys CDC 0-20'!$B$2:$F$243,5,FALSE)</f>
        <v>4.1744601999999999E-2</v>
      </c>
      <c r="L1604">
        <f t="shared" si="112"/>
        <v>-2.0557646469315647</v>
      </c>
      <c r="M1604">
        <f t="shared" si="115"/>
        <v>1.9902603612635734</v>
      </c>
    </row>
    <row r="1605" spans="1:13" x14ac:dyDescent="0.3">
      <c r="A1605">
        <v>1603</v>
      </c>
      <c r="B1605">
        <f t="shared" si="113"/>
        <v>4.3887748117727581</v>
      </c>
      <c r="C1605">
        <f t="shared" si="114"/>
        <v>52.5</v>
      </c>
      <c r="D1605">
        <v>1</v>
      </c>
      <c r="E1605">
        <v>105.9284</v>
      </c>
      <c r="F1605">
        <v>4.122E-2</v>
      </c>
      <c r="G1605">
        <v>92.435000000000002</v>
      </c>
      <c r="H1605">
        <v>95.771000000000001</v>
      </c>
      <c r="I1605">
        <f>VLOOKUP($C1605,'Boys CDC 0-20'!$B$2:$F$243,3,FALSE)</f>
        <v>1.0521356900000001</v>
      </c>
      <c r="J1605">
        <f>VLOOKUP($C1605,'Boys CDC 0-20'!$B$2:$F$243,4,FALSE)</f>
        <v>104.7687256</v>
      </c>
      <c r="K1605">
        <f>VLOOKUP($C1605,'Boys CDC 0-20'!$B$2:$F$243,5,FALSE)</f>
        <v>4.1744601999999999E-2</v>
      </c>
      <c r="L1605">
        <f t="shared" si="112"/>
        <v>-2.0525785335556437</v>
      </c>
      <c r="M1605">
        <f t="shared" si="115"/>
        <v>2.005673562263679</v>
      </c>
    </row>
    <row r="1606" spans="1:13" x14ac:dyDescent="0.3">
      <c r="A1606">
        <v>1604</v>
      </c>
      <c r="B1606">
        <f t="shared" si="113"/>
        <v>4.3915126625598901</v>
      </c>
      <c r="C1606">
        <f t="shared" si="114"/>
        <v>52.5</v>
      </c>
      <c r="D1606">
        <v>1</v>
      </c>
      <c r="E1606">
        <v>105.9466</v>
      </c>
      <c r="F1606">
        <v>4.122E-2</v>
      </c>
      <c r="G1606">
        <v>92.450999999999993</v>
      </c>
      <c r="H1606">
        <v>95.787000000000006</v>
      </c>
      <c r="I1606">
        <f>VLOOKUP($C1606,'Boys CDC 0-20'!$B$2:$F$243,3,FALSE)</f>
        <v>1.0521356900000001</v>
      </c>
      <c r="J1606">
        <f>VLOOKUP($C1606,'Boys CDC 0-20'!$B$2:$F$243,4,FALSE)</f>
        <v>104.7687256</v>
      </c>
      <c r="K1606">
        <f>VLOOKUP($C1606,'Boys CDC 0-20'!$B$2:$F$243,5,FALSE)</f>
        <v>4.1744601999999999E-2</v>
      </c>
      <c r="L1606">
        <f t="shared" si="112"/>
        <v>-2.0489372313926313</v>
      </c>
      <c r="M1606">
        <f t="shared" si="115"/>
        <v>2.0234126549812856</v>
      </c>
    </row>
    <row r="1607" spans="1:13" x14ac:dyDescent="0.3">
      <c r="A1607">
        <v>1605</v>
      </c>
      <c r="B1607">
        <f t="shared" si="113"/>
        <v>4.3942505133470222</v>
      </c>
      <c r="C1607">
        <f t="shared" si="114"/>
        <v>52.5</v>
      </c>
      <c r="D1607">
        <v>1</v>
      </c>
      <c r="E1607">
        <v>105.9648</v>
      </c>
      <c r="F1607">
        <v>4.1230000000000003E-2</v>
      </c>
      <c r="G1607">
        <v>92.463999999999999</v>
      </c>
      <c r="H1607">
        <v>95.801000000000002</v>
      </c>
      <c r="I1607">
        <f>VLOOKUP($C1607,'Boys CDC 0-20'!$B$2:$F$243,3,FALSE)</f>
        <v>1.0521356900000001</v>
      </c>
      <c r="J1607">
        <f>VLOOKUP($C1607,'Boys CDC 0-20'!$B$2:$F$243,4,FALSE)</f>
        <v>104.7687256</v>
      </c>
      <c r="K1607">
        <f>VLOOKUP($C1607,'Boys CDC 0-20'!$B$2:$F$243,5,FALSE)</f>
        <v>4.1744601999999999E-2</v>
      </c>
      <c r="L1607">
        <f t="shared" si="112"/>
        <v>-2.0457510659870639</v>
      </c>
      <c r="M1607">
        <f t="shared" si="115"/>
        <v>2.0390434357706124</v>
      </c>
    </row>
    <row r="1608" spans="1:13" x14ac:dyDescent="0.3">
      <c r="A1608">
        <v>1606</v>
      </c>
      <c r="B1608">
        <f t="shared" si="113"/>
        <v>4.3969883641341543</v>
      </c>
      <c r="C1608">
        <f t="shared" si="114"/>
        <v>52.5</v>
      </c>
      <c r="D1608">
        <v>1</v>
      </c>
      <c r="E1608">
        <v>105.983</v>
      </c>
      <c r="F1608">
        <v>4.1230000000000003E-2</v>
      </c>
      <c r="G1608">
        <v>92.48</v>
      </c>
      <c r="H1608">
        <v>95.817999999999998</v>
      </c>
      <c r="I1608">
        <f>VLOOKUP($C1608,'Boys CDC 0-20'!$B$2:$F$243,3,FALSE)</f>
        <v>1.0521356900000001</v>
      </c>
      <c r="J1608">
        <f>VLOOKUP($C1608,'Boys CDC 0-20'!$B$2:$F$243,4,FALSE)</f>
        <v>104.7687256</v>
      </c>
      <c r="K1608">
        <f>VLOOKUP($C1608,'Boys CDC 0-20'!$B$2:$F$243,5,FALSE)</f>
        <v>4.1744601999999999E-2</v>
      </c>
      <c r="L1608">
        <f t="shared" si="112"/>
        <v>-2.0418821182167544</v>
      </c>
      <c r="M1608">
        <f t="shared" si="115"/>
        <v>2.0581612977346406</v>
      </c>
    </row>
    <row r="1609" spans="1:13" x14ac:dyDescent="0.3">
      <c r="A1609">
        <v>1607</v>
      </c>
      <c r="B1609">
        <f t="shared" si="113"/>
        <v>4.3997262149212863</v>
      </c>
      <c r="C1609">
        <f t="shared" si="114"/>
        <v>52.5</v>
      </c>
      <c r="D1609">
        <v>1</v>
      </c>
      <c r="E1609">
        <v>106.0012</v>
      </c>
      <c r="F1609">
        <v>4.1230000000000003E-2</v>
      </c>
      <c r="G1609">
        <v>92.495999999999995</v>
      </c>
      <c r="H1609">
        <v>95.834000000000003</v>
      </c>
      <c r="I1609">
        <f>VLOOKUP($C1609,'Boys CDC 0-20'!$B$2:$F$243,3,FALSE)</f>
        <v>1.0521356900000001</v>
      </c>
      <c r="J1609">
        <f>VLOOKUP($C1609,'Boys CDC 0-20'!$B$2:$F$243,4,FALSE)</f>
        <v>104.7687256</v>
      </c>
      <c r="K1609">
        <f>VLOOKUP($C1609,'Boys CDC 0-20'!$B$2:$F$243,5,FALSE)</f>
        <v>4.1744601999999999E-2</v>
      </c>
      <c r="L1609">
        <f t="shared" si="112"/>
        <v>-2.0382407229175641</v>
      </c>
      <c r="M1609">
        <f t="shared" si="115"/>
        <v>2.0762932378792418</v>
      </c>
    </row>
    <row r="1610" spans="1:13" x14ac:dyDescent="0.3">
      <c r="A1610">
        <v>1608</v>
      </c>
      <c r="B1610">
        <f t="shared" si="113"/>
        <v>4.4024640657084193</v>
      </c>
      <c r="C1610">
        <f t="shared" si="114"/>
        <v>52.5</v>
      </c>
      <c r="D1610">
        <v>1</v>
      </c>
      <c r="E1610">
        <v>106.0194</v>
      </c>
      <c r="F1610">
        <v>4.1239999999999999E-2</v>
      </c>
      <c r="G1610">
        <v>92.507999999999996</v>
      </c>
      <c r="H1610">
        <v>95.847999999999999</v>
      </c>
      <c r="I1610">
        <f>VLOOKUP($C1610,'Boys CDC 0-20'!$B$2:$F$243,3,FALSE)</f>
        <v>1.0521356900000001</v>
      </c>
      <c r="J1610">
        <f>VLOOKUP($C1610,'Boys CDC 0-20'!$B$2:$F$243,4,FALSE)</f>
        <v>104.7687256</v>
      </c>
      <c r="K1610">
        <f>VLOOKUP($C1610,'Boys CDC 0-20'!$B$2:$F$243,5,FALSE)</f>
        <v>4.1744601999999999E-2</v>
      </c>
      <c r="L1610">
        <f t="shared" si="112"/>
        <v>-2.0350544760299316</v>
      </c>
      <c r="M1610">
        <f t="shared" si="115"/>
        <v>2.0922695952015165</v>
      </c>
    </row>
    <row r="1611" spans="1:13" x14ac:dyDescent="0.3">
      <c r="A1611">
        <v>1609</v>
      </c>
      <c r="B1611">
        <f t="shared" si="113"/>
        <v>4.4052019164955514</v>
      </c>
      <c r="C1611">
        <f t="shared" si="114"/>
        <v>52.5</v>
      </c>
      <c r="D1611">
        <v>1</v>
      </c>
      <c r="E1611">
        <v>106.0376</v>
      </c>
      <c r="F1611">
        <v>4.1239999999999999E-2</v>
      </c>
      <c r="G1611">
        <v>92.524000000000001</v>
      </c>
      <c r="H1611">
        <v>95.864999999999995</v>
      </c>
      <c r="I1611">
        <f>VLOOKUP($C1611,'Boys CDC 0-20'!$B$2:$F$243,3,FALSE)</f>
        <v>1.0521356900000001</v>
      </c>
      <c r="J1611">
        <f>VLOOKUP($C1611,'Boys CDC 0-20'!$B$2:$F$243,4,FALSE)</f>
        <v>104.7687256</v>
      </c>
      <c r="K1611">
        <f>VLOOKUP($C1611,'Boys CDC 0-20'!$B$2:$F$243,5,FALSE)</f>
        <v>4.1744601999999999E-2</v>
      </c>
      <c r="L1611">
        <f t="shared" si="112"/>
        <v>-2.0311854293322775</v>
      </c>
      <c r="M1611">
        <f t="shared" si="115"/>
        <v>2.1118093946248173</v>
      </c>
    </row>
    <row r="1612" spans="1:13" x14ac:dyDescent="0.3">
      <c r="A1612">
        <v>1610</v>
      </c>
      <c r="B1612">
        <f t="shared" si="113"/>
        <v>4.4079397672826834</v>
      </c>
      <c r="C1612">
        <f t="shared" si="114"/>
        <v>52.5</v>
      </c>
      <c r="D1612">
        <v>1</v>
      </c>
      <c r="E1612">
        <v>106.0558</v>
      </c>
      <c r="F1612">
        <v>4.1250000000000002E-2</v>
      </c>
      <c r="G1612">
        <v>92.537000000000006</v>
      </c>
      <c r="H1612">
        <v>95.878</v>
      </c>
      <c r="I1612">
        <f>VLOOKUP($C1612,'Boys CDC 0-20'!$B$2:$F$243,3,FALSE)</f>
        <v>1.0521356900000001</v>
      </c>
      <c r="J1612">
        <f>VLOOKUP($C1612,'Boys CDC 0-20'!$B$2:$F$243,4,FALSE)</f>
        <v>104.7687256</v>
      </c>
      <c r="K1612">
        <f>VLOOKUP($C1612,'Boys CDC 0-20'!$B$2:$F$243,5,FALSE)</f>
        <v>4.1744601999999999E-2</v>
      </c>
      <c r="L1612">
        <f t="shared" si="112"/>
        <v>-2.0282267224270867</v>
      </c>
      <c r="M1612">
        <f t="shared" si="115"/>
        <v>2.1268556888499854</v>
      </c>
    </row>
    <row r="1613" spans="1:13" x14ac:dyDescent="0.3">
      <c r="A1613">
        <v>1611</v>
      </c>
      <c r="B1613">
        <f t="shared" si="113"/>
        <v>4.4106776180698155</v>
      </c>
      <c r="C1613">
        <f t="shared" si="114"/>
        <v>52.5</v>
      </c>
      <c r="D1613">
        <v>1</v>
      </c>
      <c r="E1613">
        <v>106.074</v>
      </c>
      <c r="F1613">
        <v>4.1250000000000002E-2</v>
      </c>
      <c r="G1613">
        <v>92.552999999999997</v>
      </c>
      <c r="H1613">
        <v>95.894999999999996</v>
      </c>
      <c r="I1613">
        <f>VLOOKUP($C1613,'Boys CDC 0-20'!$B$2:$F$243,3,FALSE)</f>
        <v>1.0521356900000001</v>
      </c>
      <c r="J1613">
        <f>VLOOKUP($C1613,'Boys CDC 0-20'!$B$2:$F$243,4,FALSE)</f>
        <v>104.7687256</v>
      </c>
      <c r="K1613">
        <f>VLOOKUP($C1613,'Boys CDC 0-20'!$B$2:$F$243,5,FALSE)</f>
        <v>4.1744601999999999E-2</v>
      </c>
      <c r="L1613">
        <f t="shared" si="112"/>
        <v>-2.0243576126083633</v>
      </c>
      <c r="M1613">
        <f t="shared" si="115"/>
        <v>2.1466684865139181</v>
      </c>
    </row>
    <row r="1614" spans="1:13" x14ac:dyDescent="0.3">
      <c r="A1614">
        <v>1612</v>
      </c>
      <c r="B1614">
        <f t="shared" si="113"/>
        <v>4.4134154688569476</v>
      </c>
      <c r="C1614">
        <f t="shared" si="114"/>
        <v>52.5</v>
      </c>
      <c r="D1614">
        <v>1</v>
      </c>
      <c r="E1614">
        <v>106.09220000000001</v>
      </c>
      <c r="F1614">
        <v>4.1259999999999998E-2</v>
      </c>
      <c r="G1614">
        <v>92.564999999999998</v>
      </c>
      <c r="H1614">
        <v>95.909000000000006</v>
      </c>
      <c r="I1614">
        <f>VLOOKUP($C1614,'Boys CDC 0-20'!$B$2:$F$243,3,FALSE)</f>
        <v>1.0521356900000001</v>
      </c>
      <c r="J1614">
        <f>VLOOKUP($C1614,'Boys CDC 0-20'!$B$2:$F$243,4,FALSE)</f>
        <v>104.7687256</v>
      </c>
      <c r="K1614">
        <f>VLOOKUP($C1614,'Boys CDC 0-20'!$B$2:$F$243,5,FALSE)</f>
        <v>4.1744601999999999E-2</v>
      </c>
      <c r="L1614">
        <f t="shared" si="112"/>
        <v>-2.0211712600238698</v>
      </c>
      <c r="M1614">
        <f t="shared" si="115"/>
        <v>2.1631019851348898</v>
      </c>
    </row>
    <row r="1615" spans="1:13" x14ac:dyDescent="0.3">
      <c r="A1615">
        <v>1613</v>
      </c>
      <c r="B1615">
        <f t="shared" si="113"/>
        <v>4.4161533196440796</v>
      </c>
      <c r="C1615">
        <f t="shared" si="114"/>
        <v>52.5</v>
      </c>
      <c r="D1615">
        <v>1</v>
      </c>
      <c r="E1615">
        <v>106.1104</v>
      </c>
      <c r="F1615">
        <v>4.1259999999999998E-2</v>
      </c>
      <c r="G1615">
        <v>92.581000000000003</v>
      </c>
      <c r="H1615">
        <v>95.924999999999997</v>
      </c>
      <c r="I1615">
        <f>VLOOKUP($C1615,'Boys CDC 0-20'!$B$2:$F$243,3,FALSE)</f>
        <v>1.0521356900000001</v>
      </c>
      <c r="J1615">
        <f>VLOOKUP($C1615,'Boys CDC 0-20'!$B$2:$F$243,4,FALSE)</f>
        <v>104.7687256</v>
      </c>
      <c r="K1615">
        <f>VLOOKUP($C1615,'Boys CDC 0-20'!$B$2:$F$243,5,FALSE)</f>
        <v>4.1744601999999999E-2</v>
      </c>
      <c r="L1615">
        <f t="shared" si="112"/>
        <v>-2.017529684520194</v>
      </c>
      <c r="M1615">
        <f t="shared" si="115"/>
        <v>2.1820133225819518</v>
      </c>
    </row>
    <row r="1616" spans="1:13" x14ac:dyDescent="0.3">
      <c r="A1616">
        <v>1614</v>
      </c>
      <c r="B1616">
        <f t="shared" si="113"/>
        <v>4.4188911704312117</v>
      </c>
      <c r="C1616">
        <f t="shared" si="114"/>
        <v>53.5</v>
      </c>
      <c r="D1616">
        <v>1</v>
      </c>
      <c r="E1616">
        <v>106.12860000000001</v>
      </c>
      <c r="F1616">
        <v>4.1270000000000001E-2</v>
      </c>
      <c r="G1616">
        <v>92.593999999999994</v>
      </c>
      <c r="H1616">
        <v>95.938999999999993</v>
      </c>
      <c r="I1616">
        <f>VLOOKUP($C1616,'Boys CDC 0-20'!$B$2:$F$243,3,FALSE)</f>
        <v>1.0953668999999999</v>
      </c>
      <c r="J1616">
        <f>VLOOKUP($C1616,'Boys CDC 0-20'!$B$2:$F$243,4,FALSE)</f>
        <v>105.3261638</v>
      </c>
      <c r="K1616">
        <f>VLOOKUP($C1616,'Boys CDC 0-20'!$B$2:$F$243,5,FALSE)</f>
        <v>4.1849606999999997E-2</v>
      </c>
      <c r="L1616">
        <f t="shared" si="112"/>
        <v>-2.1203380762227613</v>
      </c>
      <c r="M1616">
        <f t="shared" si="115"/>
        <v>1.6988772397075267</v>
      </c>
    </row>
    <row r="1617" spans="1:13" x14ac:dyDescent="0.3">
      <c r="A1617">
        <v>1615</v>
      </c>
      <c r="B1617">
        <f t="shared" si="113"/>
        <v>4.4216290212183438</v>
      </c>
      <c r="C1617">
        <f t="shared" si="114"/>
        <v>53.5</v>
      </c>
      <c r="D1617">
        <v>1</v>
      </c>
      <c r="E1617">
        <v>106.1467</v>
      </c>
      <c r="F1617">
        <v>4.1270000000000001E-2</v>
      </c>
      <c r="G1617">
        <v>92.608999999999995</v>
      </c>
      <c r="H1617">
        <v>95.956000000000003</v>
      </c>
      <c r="I1617">
        <f>VLOOKUP($C1617,'Boys CDC 0-20'!$B$2:$F$243,3,FALSE)</f>
        <v>1.0953668999999999</v>
      </c>
      <c r="J1617">
        <f>VLOOKUP($C1617,'Boys CDC 0-20'!$B$2:$F$243,4,FALSE)</f>
        <v>105.3261638</v>
      </c>
      <c r="K1617">
        <f>VLOOKUP($C1617,'Boys CDC 0-20'!$B$2:$F$243,5,FALSE)</f>
        <v>4.1849606999999997E-2</v>
      </c>
      <c r="L1617">
        <f t="shared" si="112"/>
        <v>-2.1165154779162241</v>
      </c>
      <c r="M1617">
        <f t="shared" si="115"/>
        <v>1.7150495113337445</v>
      </c>
    </row>
    <row r="1618" spans="1:13" x14ac:dyDescent="0.3">
      <c r="A1618">
        <v>1616</v>
      </c>
      <c r="B1618">
        <f t="shared" si="113"/>
        <v>4.4243668720054758</v>
      </c>
      <c r="C1618">
        <f t="shared" si="114"/>
        <v>53.5</v>
      </c>
      <c r="D1618">
        <v>1</v>
      </c>
      <c r="E1618">
        <v>106.1649</v>
      </c>
      <c r="F1618">
        <v>4.1270000000000001E-2</v>
      </c>
      <c r="G1618">
        <v>92.625</v>
      </c>
      <c r="H1618">
        <v>95.971999999999994</v>
      </c>
      <c r="I1618">
        <f>VLOOKUP($C1618,'Boys CDC 0-20'!$B$2:$F$243,3,FALSE)</f>
        <v>1.0953668999999999</v>
      </c>
      <c r="J1618">
        <f>VLOOKUP($C1618,'Boys CDC 0-20'!$B$2:$F$243,4,FALSE)</f>
        <v>105.3261638</v>
      </c>
      <c r="K1618">
        <f>VLOOKUP($C1618,'Boys CDC 0-20'!$B$2:$F$243,5,FALSE)</f>
        <v>4.1849606999999997E-2</v>
      </c>
      <c r="L1618">
        <f t="shared" si="112"/>
        <v>-2.1129176793346618</v>
      </c>
      <c r="M1618">
        <f t="shared" si="115"/>
        <v>1.7303907198478672</v>
      </c>
    </row>
    <row r="1619" spans="1:13" x14ac:dyDescent="0.3">
      <c r="A1619">
        <v>1617</v>
      </c>
      <c r="B1619">
        <f t="shared" si="113"/>
        <v>4.4271047227926079</v>
      </c>
      <c r="C1619">
        <f t="shared" si="114"/>
        <v>53.5</v>
      </c>
      <c r="D1619">
        <v>1</v>
      </c>
      <c r="E1619">
        <v>106.1831</v>
      </c>
      <c r="F1619">
        <v>4.1279999999999997E-2</v>
      </c>
      <c r="G1619">
        <v>92.638000000000005</v>
      </c>
      <c r="H1619">
        <v>95.986000000000004</v>
      </c>
      <c r="I1619">
        <f>VLOOKUP($C1619,'Boys CDC 0-20'!$B$2:$F$243,3,FALSE)</f>
        <v>1.0953668999999999</v>
      </c>
      <c r="J1619">
        <f>VLOOKUP($C1619,'Boys CDC 0-20'!$B$2:$F$243,4,FALSE)</f>
        <v>105.3261638</v>
      </c>
      <c r="K1619">
        <f>VLOOKUP($C1619,'Boys CDC 0-20'!$B$2:$F$243,5,FALSE)</f>
        <v>4.1849606999999997E-2</v>
      </c>
      <c r="L1619">
        <f t="shared" si="112"/>
        <v>-2.1097695586517426</v>
      </c>
      <c r="M1619">
        <f t="shared" si="115"/>
        <v>1.7439104864609041</v>
      </c>
    </row>
    <row r="1620" spans="1:13" x14ac:dyDescent="0.3">
      <c r="A1620">
        <v>1618</v>
      </c>
      <c r="B1620">
        <f t="shared" si="113"/>
        <v>4.42984257357974</v>
      </c>
      <c r="C1620">
        <f t="shared" si="114"/>
        <v>53.5</v>
      </c>
      <c r="D1620">
        <v>1</v>
      </c>
      <c r="E1620">
        <v>106.2013</v>
      </c>
      <c r="F1620">
        <v>4.1279999999999997E-2</v>
      </c>
      <c r="G1620">
        <v>92.653999999999996</v>
      </c>
      <c r="H1620">
        <v>96.003</v>
      </c>
      <c r="I1620">
        <f>VLOOKUP($C1620,'Boys CDC 0-20'!$B$2:$F$243,3,FALSE)</f>
        <v>1.0953668999999999</v>
      </c>
      <c r="J1620">
        <f>VLOOKUP($C1620,'Boys CDC 0-20'!$B$2:$F$243,4,FALSE)</f>
        <v>105.3261638</v>
      </c>
      <c r="K1620">
        <f>VLOOKUP($C1620,'Boys CDC 0-20'!$B$2:$F$243,5,FALSE)</f>
        <v>4.1849606999999997E-2</v>
      </c>
      <c r="L1620">
        <f t="shared" si="112"/>
        <v>-2.1059467818098181</v>
      </c>
      <c r="M1620">
        <f t="shared" si="115"/>
        <v>1.7604487681645031</v>
      </c>
    </row>
    <row r="1621" spans="1:13" x14ac:dyDescent="0.3">
      <c r="A1621">
        <v>1619</v>
      </c>
      <c r="B1621">
        <f t="shared" si="113"/>
        <v>4.4325804243668721</v>
      </c>
      <c r="C1621">
        <f t="shared" si="114"/>
        <v>53.5</v>
      </c>
      <c r="D1621">
        <v>1</v>
      </c>
      <c r="E1621">
        <v>106.2195</v>
      </c>
      <c r="F1621">
        <v>4.129E-2</v>
      </c>
      <c r="G1621">
        <v>92.665999999999997</v>
      </c>
      <c r="H1621">
        <v>96.016999999999996</v>
      </c>
      <c r="I1621">
        <f>VLOOKUP($C1621,'Boys CDC 0-20'!$B$2:$F$243,3,FALSE)</f>
        <v>1.0953668999999999</v>
      </c>
      <c r="J1621">
        <f>VLOOKUP($C1621,'Boys CDC 0-20'!$B$2:$F$243,4,FALSE)</f>
        <v>105.3261638</v>
      </c>
      <c r="K1621">
        <f>VLOOKUP($C1621,'Boys CDC 0-20'!$B$2:$F$243,5,FALSE)</f>
        <v>4.1849606999999997E-2</v>
      </c>
      <c r="L1621">
        <f t="shared" si="112"/>
        <v>-2.1027985641717102</v>
      </c>
      <c r="M1621">
        <f t="shared" si="115"/>
        <v>1.7741690801116243</v>
      </c>
    </row>
    <row r="1622" spans="1:13" x14ac:dyDescent="0.3">
      <c r="A1622">
        <v>1620</v>
      </c>
      <c r="B1622">
        <f t="shared" si="113"/>
        <v>4.4353182751540041</v>
      </c>
      <c r="C1622">
        <f t="shared" si="114"/>
        <v>53.5</v>
      </c>
      <c r="D1622">
        <v>1</v>
      </c>
      <c r="E1622">
        <v>106.2377</v>
      </c>
      <c r="F1622">
        <v>4.129E-2</v>
      </c>
      <c r="G1622">
        <v>92.682000000000002</v>
      </c>
      <c r="H1622">
        <v>96.033000000000001</v>
      </c>
      <c r="I1622">
        <f>VLOOKUP($C1622,'Boys CDC 0-20'!$B$2:$F$243,3,FALSE)</f>
        <v>1.0953668999999999</v>
      </c>
      <c r="J1622">
        <f>VLOOKUP($C1622,'Boys CDC 0-20'!$B$2:$F$243,4,FALSE)</f>
        <v>105.3261638</v>
      </c>
      <c r="K1622">
        <f>VLOOKUP($C1622,'Boys CDC 0-20'!$B$2:$F$243,5,FALSE)</f>
        <v>4.1849606999999997E-2</v>
      </c>
      <c r="L1622">
        <f t="shared" si="112"/>
        <v>-2.0992005475526541</v>
      </c>
      <c r="M1622">
        <f t="shared" si="115"/>
        <v>1.7899612885571119</v>
      </c>
    </row>
    <row r="1623" spans="1:13" x14ac:dyDescent="0.3">
      <c r="A1623">
        <v>1621</v>
      </c>
      <c r="B1623">
        <f t="shared" si="113"/>
        <v>4.4380561259411362</v>
      </c>
      <c r="C1623">
        <f t="shared" si="114"/>
        <v>53.5</v>
      </c>
      <c r="D1623">
        <v>1</v>
      </c>
      <c r="E1623">
        <v>106.25579999999999</v>
      </c>
      <c r="F1623">
        <v>4.1300000000000003E-2</v>
      </c>
      <c r="G1623">
        <v>92.694999999999993</v>
      </c>
      <c r="H1623">
        <v>96.046999999999997</v>
      </c>
      <c r="I1623">
        <f>VLOOKUP($C1623,'Boys CDC 0-20'!$B$2:$F$243,3,FALSE)</f>
        <v>1.0953668999999999</v>
      </c>
      <c r="J1623">
        <f>VLOOKUP($C1623,'Boys CDC 0-20'!$B$2:$F$243,4,FALSE)</f>
        <v>105.3261638</v>
      </c>
      <c r="K1623">
        <f>VLOOKUP($C1623,'Boys CDC 0-20'!$B$2:$F$243,5,FALSE)</f>
        <v>4.1849606999999997E-2</v>
      </c>
      <c r="L1623">
        <f t="shared" si="112"/>
        <v>-2.0960522361138998</v>
      </c>
      <c r="M1623">
        <f t="shared" si="115"/>
        <v>1.8038778705051206</v>
      </c>
    </row>
    <row r="1624" spans="1:13" x14ac:dyDescent="0.3">
      <c r="A1624">
        <v>1622</v>
      </c>
      <c r="B1624">
        <f t="shared" si="113"/>
        <v>4.4407939767282683</v>
      </c>
      <c r="C1624">
        <f t="shared" si="114"/>
        <v>53.5</v>
      </c>
      <c r="D1624">
        <v>1</v>
      </c>
      <c r="E1624">
        <v>106.274</v>
      </c>
      <c r="F1624">
        <v>4.1300000000000003E-2</v>
      </c>
      <c r="G1624">
        <v>92.710999999999999</v>
      </c>
      <c r="H1624">
        <v>96.063000000000002</v>
      </c>
      <c r="I1624">
        <f>VLOOKUP($C1624,'Boys CDC 0-20'!$B$2:$F$243,3,FALSE)</f>
        <v>1.0953668999999999</v>
      </c>
      <c r="J1624">
        <f>VLOOKUP($C1624,'Boys CDC 0-20'!$B$2:$F$243,4,FALSE)</f>
        <v>105.3261638</v>
      </c>
      <c r="K1624">
        <f>VLOOKUP($C1624,'Boys CDC 0-20'!$B$2:$F$243,5,FALSE)</f>
        <v>4.1849606999999997E-2</v>
      </c>
      <c r="L1624">
        <f t="shared" si="112"/>
        <v>-2.092454112309253</v>
      </c>
      <c r="M1624">
        <f t="shared" si="115"/>
        <v>1.8198956263084602</v>
      </c>
    </row>
    <row r="1625" spans="1:13" x14ac:dyDescent="0.3">
      <c r="A1625">
        <v>1623</v>
      </c>
      <c r="B1625">
        <f t="shared" si="113"/>
        <v>4.4435318275154003</v>
      </c>
      <c r="C1625">
        <f t="shared" si="114"/>
        <v>53.5</v>
      </c>
      <c r="D1625">
        <v>1</v>
      </c>
      <c r="E1625">
        <v>106.29219999999999</v>
      </c>
      <c r="F1625">
        <v>4.1300000000000003E-2</v>
      </c>
      <c r="G1625">
        <v>92.725999999999999</v>
      </c>
      <c r="H1625">
        <v>96.08</v>
      </c>
      <c r="I1625">
        <f>VLOOKUP($C1625,'Boys CDC 0-20'!$B$2:$F$243,3,FALSE)</f>
        <v>1.0953668999999999</v>
      </c>
      <c r="J1625">
        <f>VLOOKUP($C1625,'Boys CDC 0-20'!$B$2:$F$243,4,FALSE)</f>
        <v>105.3261638</v>
      </c>
      <c r="K1625">
        <f>VLOOKUP($C1625,'Boys CDC 0-20'!$B$2:$F$243,5,FALSE)</f>
        <v>4.1849606999999997E-2</v>
      </c>
      <c r="L1625">
        <f t="shared" si="112"/>
        <v>-2.0886310431440034</v>
      </c>
      <c r="M1625">
        <f t="shared" si="115"/>
        <v>1.8370474261837202</v>
      </c>
    </row>
    <row r="1626" spans="1:13" x14ac:dyDescent="0.3">
      <c r="A1626">
        <v>1624</v>
      </c>
      <c r="B1626">
        <f t="shared" si="113"/>
        <v>4.4462696783025324</v>
      </c>
      <c r="C1626">
        <f t="shared" si="114"/>
        <v>53.5</v>
      </c>
      <c r="D1626">
        <v>1</v>
      </c>
      <c r="E1626">
        <v>106.3104</v>
      </c>
      <c r="F1626">
        <v>4.1309999999999999E-2</v>
      </c>
      <c r="G1626">
        <v>92.739000000000004</v>
      </c>
      <c r="H1626">
        <v>96.093999999999994</v>
      </c>
      <c r="I1626">
        <f>VLOOKUP($C1626,'Boys CDC 0-20'!$B$2:$F$243,3,FALSE)</f>
        <v>1.0953668999999999</v>
      </c>
      <c r="J1626">
        <f>VLOOKUP($C1626,'Boys CDC 0-20'!$B$2:$F$243,4,FALSE)</f>
        <v>105.3261638</v>
      </c>
      <c r="K1626">
        <f>VLOOKUP($C1626,'Boys CDC 0-20'!$B$2:$F$243,5,FALSE)</f>
        <v>4.1849606999999997E-2</v>
      </c>
      <c r="L1626">
        <f t="shared" si="112"/>
        <v>-2.085482584804184</v>
      </c>
      <c r="M1626">
        <f t="shared" si="115"/>
        <v>1.851275867678021</v>
      </c>
    </row>
    <row r="1627" spans="1:13" x14ac:dyDescent="0.3">
      <c r="A1627">
        <v>1625</v>
      </c>
      <c r="B1627">
        <f t="shared" si="113"/>
        <v>4.4490075290896645</v>
      </c>
      <c r="C1627">
        <f t="shared" si="114"/>
        <v>53.5</v>
      </c>
      <c r="D1627">
        <v>1</v>
      </c>
      <c r="E1627">
        <v>106.32850000000001</v>
      </c>
      <c r="F1627">
        <v>4.1309999999999999E-2</v>
      </c>
      <c r="G1627">
        <v>92.754999999999995</v>
      </c>
      <c r="H1627">
        <v>96.11</v>
      </c>
      <c r="I1627">
        <f>VLOOKUP($C1627,'Boys CDC 0-20'!$B$2:$F$243,3,FALSE)</f>
        <v>1.0953668999999999</v>
      </c>
      <c r="J1627">
        <f>VLOOKUP($C1627,'Boys CDC 0-20'!$B$2:$F$243,4,FALSE)</f>
        <v>105.3261638</v>
      </c>
      <c r="K1627">
        <f>VLOOKUP($C1627,'Boys CDC 0-20'!$B$2:$F$243,5,FALSE)</f>
        <v>4.1849606999999997E-2</v>
      </c>
      <c r="L1627">
        <f t="shared" si="112"/>
        <v>-2.0818842931363166</v>
      </c>
      <c r="M1627">
        <f t="shared" si="115"/>
        <v>1.8676519899492081</v>
      </c>
    </row>
    <row r="1628" spans="1:13" x14ac:dyDescent="0.3">
      <c r="A1628">
        <v>1626</v>
      </c>
      <c r="B1628">
        <f t="shared" si="113"/>
        <v>4.4517453798767965</v>
      </c>
      <c r="C1628">
        <f t="shared" si="114"/>
        <v>53.5</v>
      </c>
      <c r="D1628">
        <v>1</v>
      </c>
      <c r="E1628">
        <v>106.3467</v>
      </c>
      <c r="F1628">
        <v>4.1320000000000003E-2</v>
      </c>
      <c r="G1628">
        <v>92.766999999999996</v>
      </c>
      <c r="H1628">
        <v>96.123999999999995</v>
      </c>
      <c r="I1628">
        <f>VLOOKUP($C1628,'Boys CDC 0-20'!$B$2:$F$243,3,FALSE)</f>
        <v>1.0953668999999999</v>
      </c>
      <c r="J1628">
        <f>VLOOKUP($C1628,'Boys CDC 0-20'!$B$2:$F$243,4,FALSE)</f>
        <v>105.3261638</v>
      </c>
      <c r="K1628">
        <f>VLOOKUP($C1628,'Boys CDC 0-20'!$B$2:$F$243,5,FALSE)</f>
        <v>4.1849606999999997E-2</v>
      </c>
      <c r="L1628">
        <f t="shared" si="112"/>
        <v>-2.0787357410638432</v>
      </c>
      <c r="M1628">
        <f t="shared" si="115"/>
        <v>1.8820822995991138</v>
      </c>
    </row>
    <row r="1629" spans="1:13" x14ac:dyDescent="0.3">
      <c r="A1629">
        <v>1627</v>
      </c>
      <c r="B1629">
        <f t="shared" si="113"/>
        <v>4.4544832306639286</v>
      </c>
      <c r="C1629">
        <f t="shared" si="114"/>
        <v>53.5</v>
      </c>
      <c r="D1629">
        <v>1</v>
      </c>
      <c r="E1629">
        <v>106.36490000000001</v>
      </c>
      <c r="F1629">
        <v>4.1320000000000003E-2</v>
      </c>
      <c r="G1629">
        <v>92.783000000000001</v>
      </c>
      <c r="H1629">
        <v>96.141000000000005</v>
      </c>
      <c r="I1629">
        <f>VLOOKUP($C1629,'Boys CDC 0-20'!$B$2:$F$243,3,FALSE)</f>
        <v>1.0953668999999999</v>
      </c>
      <c r="J1629">
        <f>VLOOKUP($C1629,'Boys CDC 0-20'!$B$2:$F$243,4,FALSE)</f>
        <v>105.3261638</v>
      </c>
      <c r="K1629">
        <f>VLOOKUP($C1629,'Boys CDC 0-20'!$B$2:$F$243,5,FALSE)</f>
        <v>4.1849606999999997E-2</v>
      </c>
      <c r="L1629">
        <f t="shared" si="112"/>
        <v>-2.0749124404681978</v>
      </c>
      <c r="M1629">
        <f t="shared" si="115"/>
        <v>1.8997325257889119</v>
      </c>
    </row>
    <row r="1630" spans="1:13" x14ac:dyDescent="0.3">
      <c r="A1630">
        <v>1628</v>
      </c>
      <c r="B1630">
        <f t="shared" si="113"/>
        <v>4.4572210814510607</v>
      </c>
      <c r="C1630">
        <f t="shared" si="114"/>
        <v>53.5</v>
      </c>
      <c r="D1630">
        <v>1</v>
      </c>
      <c r="E1630">
        <v>106.3831</v>
      </c>
      <c r="F1630">
        <v>4.1320000000000003E-2</v>
      </c>
      <c r="G1630">
        <v>92.799000000000007</v>
      </c>
      <c r="H1630">
        <v>96.156999999999996</v>
      </c>
      <c r="I1630">
        <f>VLOOKUP($C1630,'Boys CDC 0-20'!$B$2:$F$243,3,FALSE)</f>
        <v>1.0953668999999999</v>
      </c>
      <c r="J1630">
        <f>VLOOKUP($C1630,'Boys CDC 0-20'!$B$2:$F$243,4,FALSE)</f>
        <v>105.3261638</v>
      </c>
      <c r="K1630">
        <f>VLOOKUP($C1630,'Boys CDC 0-20'!$B$2:$F$243,5,FALSE)</f>
        <v>4.1849606999999997E-2</v>
      </c>
      <c r="L1630">
        <f t="shared" si="112"/>
        <v>-2.0713139810113632</v>
      </c>
      <c r="M1630">
        <f t="shared" si="115"/>
        <v>1.9164731786608542</v>
      </c>
    </row>
    <row r="1631" spans="1:13" x14ac:dyDescent="0.3">
      <c r="A1631">
        <v>1629</v>
      </c>
      <c r="B1631">
        <f t="shared" si="113"/>
        <v>4.4599589322381927</v>
      </c>
      <c r="C1631">
        <f t="shared" si="114"/>
        <v>53.5</v>
      </c>
      <c r="D1631">
        <v>1</v>
      </c>
      <c r="E1631">
        <v>106.4012</v>
      </c>
      <c r="F1631">
        <v>4.1329999999999999E-2</v>
      </c>
      <c r="G1631">
        <v>92.811999999999998</v>
      </c>
      <c r="H1631">
        <v>96.171000000000006</v>
      </c>
      <c r="I1631">
        <f>VLOOKUP($C1631,'Boys CDC 0-20'!$B$2:$F$243,3,FALSE)</f>
        <v>1.0953668999999999</v>
      </c>
      <c r="J1631">
        <f>VLOOKUP($C1631,'Boys CDC 0-20'!$B$2:$F$243,4,FALSE)</f>
        <v>105.3261638</v>
      </c>
      <c r="K1631">
        <f>VLOOKUP($C1631,'Boys CDC 0-20'!$B$2:$F$243,5,FALSE)</f>
        <v>4.1849606999999997E-2</v>
      </c>
      <c r="L1631">
        <f t="shared" si="112"/>
        <v>-2.0681652821442609</v>
      </c>
      <c r="M1631">
        <f t="shared" si="115"/>
        <v>1.9312241841246132</v>
      </c>
    </row>
    <row r="1632" spans="1:13" x14ac:dyDescent="0.3">
      <c r="A1632">
        <v>1630</v>
      </c>
      <c r="B1632">
        <f t="shared" si="113"/>
        <v>4.4626967830253248</v>
      </c>
      <c r="C1632">
        <f t="shared" si="114"/>
        <v>53.5</v>
      </c>
      <c r="D1632">
        <v>1</v>
      </c>
      <c r="E1632">
        <v>106.4194</v>
      </c>
      <c r="F1632">
        <v>4.1329999999999999E-2</v>
      </c>
      <c r="G1632">
        <v>92.828000000000003</v>
      </c>
      <c r="H1632">
        <v>96.186999999999998</v>
      </c>
      <c r="I1632">
        <f>VLOOKUP($C1632,'Boys CDC 0-20'!$B$2:$F$243,3,FALSE)</f>
        <v>1.0953668999999999</v>
      </c>
      <c r="J1632">
        <f>VLOOKUP($C1632,'Boys CDC 0-20'!$B$2:$F$243,4,FALSE)</f>
        <v>105.3261638</v>
      </c>
      <c r="K1632">
        <f>VLOOKUP($C1632,'Boys CDC 0-20'!$B$2:$F$243,5,FALSE)</f>
        <v>4.1849606999999997E-2</v>
      </c>
      <c r="L1632">
        <f t="shared" si="112"/>
        <v>-2.0645667156268721</v>
      </c>
      <c r="M1632">
        <f t="shared" si="115"/>
        <v>1.9482007645627692</v>
      </c>
    </row>
    <row r="1633" spans="1:13" x14ac:dyDescent="0.3">
      <c r="A1633">
        <v>1631</v>
      </c>
      <c r="B1633">
        <f t="shared" si="113"/>
        <v>4.4654346338124569</v>
      </c>
      <c r="C1633">
        <f t="shared" si="114"/>
        <v>53.5</v>
      </c>
      <c r="D1633">
        <v>1</v>
      </c>
      <c r="E1633">
        <v>106.4376</v>
      </c>
      <c r="F1633">
        <v>4.1340000000000002E-2</v>
      </c>
      <c r="G1633">
        <v>92.84</v>
      </c>
      <c r="H1633">
        <v>96.200999999999993</v>
      </c>
      <c r="I1633">
        <f>VLOOKUP($C1633,'Boys CDC 0-20'!$B$2:$F$243,3,FALSE)</f>
        <v>1.0953668999999999</v>
      </c>
      <c r="J1633">
        <f>VLOOKUP($C1633,'Boys CDC 0-20'!$B$2:$F$243,4,FALSE)</f>
        <v>105.3261638</v>
      </c>
      <c r="K1633">
        <f>VLOOKUP($C1633,'Boys CDC 0-20'!$B$2:$F$243,5,FALSE)</f>
        <v>4.1849606999999997E-2</v>
      </c>
      <c r="L1633">
        <f t="shared" si="112"/>
        <v>-2.0614179230950072</v>
      </c>
      <c r="M1633">
        <f t="shared" si="115"/>
        <v>1.9631593198943538</v>
      </c>
    </row>
    <row r="1634" spans="1:13" x14ac:dyDescent="0.3">
      <c r="A1634">
        <v>1632</v>
      </c>
      <c r="B1634">
        <f t="shared" si="113"/>
        <v>4.4681724845995889</v>
      </c>
      <c r="C1634">
        <f t="shared" si="114"/>
        <v>53.5</v>
      </c>
      <c r="D1634">
        <v>1</v>
      </c>
      <c r="E1634">
        <v>106.45569999999999</v>
      </c>
      <c r="F1634">
        <v>4.1340000000000002E-2</v>
      </c>
      <c r="G1634">
        <v>92.855999999999995</v>
      </c>
      <c r="H1634">
        <v>96.218000000000004</v>
      </c>
      <c r="I1634">
        <f>VLOOKUP($C1634,'Boys CDC 0-20'!$B$2:$F$243,3,FALSE)</f>
        <v>1.0953668999999999</v>
      </c>
      <c r="J1634">
        <f>VLOOKUP($C1634,'Boys CDC 0-20'!$B$2:$F$243,4,FALSE)</f>
        <v>105.3261638</v>
      </c>
      <c r="K1634">
        <f>VLOOKUP($C1634,'Boys CDC 0-20'!$B$2:$F$243,5,FALSE)</f>
        <v>4.1849606999999997E-2</v>
      </c>
      <c r="L1634">
        <f t="shared" si="112"/>
        <v>-2.0575943305555269</v>
      </c>
      <c r="M1634">
        <f t="shared" si="115"/>
        <v>1.9814545672765864</v>
      </c>
    </row>
    <row r="1635" spans="1:13" x14ac:dyDescent="0.3">
      <c r="A1635">
        <v>1633</v>
      </c>
      <c r="B1635">
        <f t="shared" si="113"/>
        <v>4.470910335386721</v>
      </c>
      <c r="C1635">
        <f t="shared" si="114"/>
        <v>53.5</v>
      </c>
      <c r="D1635">
        <v>1</v>
      </c>
      <c r="E1635">
        <v>106.4739</v>
      </c>
      <c r="F1635">
        <v>4.1349999999999998E-2</v>
      </c>
      <c r="G1635">
        <v>92.869</v>
      </c>
      <c r="H1635">
        <v>96.231999999999999</v>
      </c>
      <c r="I1635">
        <f>VLOOKUP($C1635,'Boys CDC 0-20'!$B$2:$F$243,3,FALSE)</f>
        <v>1.0953668999999999</v>
      </c>
      <c r="J1635">
        <f>VLOOKUP($C1635,'Boys CDC 0-20'!$B$2:$F$243,4,FALSE)</f>
        <v>105.3261638</v>
      </c>
      <c r="K1635">
        <f>VLOOKUP($C1635,'Boys CDC 0-20'!$B$2:$F$243,5,FALSE)</f>
        <v>4.1849606999999997E-2</v>
      </c>
      <c r="L1635">
        <f t="shared" si="112"/>
        <v>-2.054445441264491</v>
      </c>
      <c r="M1635">
        <f t="shared" si="115"/>
        <v>1.9966299397994436</v>
      </c>
    </row>
    <row r="1636" spans="1:13" x14ac:dyDescent="0.3">
      <c r="A1636">
        <v>1634</v>
      </c>
      <c r="B1636">
        <f t="shared" si="113"/>
        <v>4.473648186173854</v>
      </c>
      <c r="C1636">
        <f t="shared" si="114"/>
        <v>53.5</v>
      </c>
      <c r="D1636">
        <v>1</v>
      </c>
      <c r="E1636">
        <v>106.49209999999999</v>
      </c>
      <c r="F1636">
        <v>4.1349999999999998E-2</v>
      </c>
      <c r="G1636">
        <v>92.884</v>
      </c>
      <c r="H1636">
        <v>96.248000000000005</v>
      </c>
      <c r="I1636">
        <f>VLOOKUP($C1636,'Boys CDC 0-20'!$B$2:$F$243,3,FALSE)</f>
        <v>1.0953668999999999</v>
      </c>
      <c r="J1636">
        <f>VLOOKUP($C1636,'Boys CDC 0-20'!$B$2:$F$243,4,FALSE)</f>
        <v>105.3261638</v>
      </c>
      <c r="K1636">
        <f>VLOOKUP($C1636,'Boys CDC 0-20'!$B$2:$F$243,5,FALSE)</f>
        <v>4.1849606999999997E-2</v>
      </c>
      <c r="L1636">
        <f t="shared" si="112"/>
        <v>-2.0508466571504433</v>
      </c>
      <c r="M1636">
        <f t="shared" si="115"/>
        <v>2.014094112837554</v>
      </c>
    </row>
    <row r="1637" spans="1:13" x14ac:dyDescent="0.3">
      <c r="A1637">
        <v>1635</v>
      </c>
      <c r="B1637">
        <f t="shared" si="113"/>
        <v>4.476386036960986</v>
      </c>
      <c r="C1637">
        <f t="shared" si="114"/>
        <v>53.5</v>
      </c>
      <c r="D1637">
        <v>1</v>
      </c>
      <c r="E1637">
        <v>106.5102</v>
      </c>
      <c r="F1637">
        <v>4.1349999999999998E-2</v>
      </c>
      <c r="G1637">
        <v>92.9</v>
      </c>
      <c r="H1637">
        <v>96.265000000000001</v>
      </c>
      <c r="I1637">
        <f>VLOOKUP($C1637,'Boys CDC 0-20'!$B$2:$F$243,3,FALSE)</f>
        <v>1.0953668999999999</v>
      </c>
      <c r="J1637">
        <f>VLOOKUP($C1637,'Boys CDC 0-20'!$B$2:$F$243,4,FALSE)</f>
        <v>105.3261638</v>
      </c>
      <c r="K1637">
        <f>VLOOKUP($C1637,'Boys CDC 0-20'!$B$2:$F$243,5,FALSE)</f>
        <v>4.1849606999999997E-2</v>
      </c>
      <c r="L1637">
        <f t="shared" si="112"/>
        <v>-2.0470228865153475</v>
      </c>
      <c r="M1637">
        <f t="shared" si="115"/>
        <v>2.0327918734726476</v>
      </c>
    </row>
    <row r="1638" spans="1:13" x14ac:dyDescent="0.3">
      <c r="A1638">
        <v>1636</v>
      </c>
      <c r="B1638">
        <f t="shared" si="113"/>
        <v>4.4791238877481181</v>
      </c>
      <c r="C1638">
        <f t="shared" si="114"/>
        <v>53.5</v>
      </c>
      <c r="D1638">
        <v>1</v>
      </c>
      <c r="E1638">
        <v>106.5284</v>
      </c>
      <c r="F1638">
        <v>4.1360000000000001E-2</v>
      </c>
      <c r="G1638">
        <v>92.912999999999997</v>
      </c>
      <c r="H1638">
        <v>96.278000000000006</v>
      </c>
      <c r="I1638">
        <f>VLOOKUP($C1638,'Boys CDC 0-20'!$B$2:$F$243,3,FALSE)</f>
        <v>1.0953668999999999</v>
      </c>
      <c r="J1638">
        <f>VLOOKUP($C1638,'Boys CDC 0-20'!$B$2:$F$243,4,FALSE)</f>
        <v>105.3261638</v>
      </c>
      <c r="K1638">
        <f>VLOOKUP($C1638,'Boys CDC 0-20'!$B$2:$F$243,5,FALSE)</f>
        <v>4.1849606999999997E-2</v>
      </c>
      <c r="L1638">
        <f t="shared" si="112"/>
        <v>-2.0440987831653143</v>
      </c>
      <c r="M1638">
        <f t="shared" si="115"/>
        <v>2.0471894674745661</v>
      </c>
    </row>
    <row r="1639" spans="1:13" x14ac:dyDescent="0.3">
      <c r="A1639">
        <v>1637</v>
      </c>
      <c r="B1639">
        <f t="shared" si="113"/>
        <v>4.4818617385352502</v>
      </c>
      <c r="C1639">
        <f t="shared" si="114"/>
        <v>53.5</v>
      </c>
      <c r="D1639">
        <v>1</v>
      </c>
      <c r="E1639">
        <v>106.54649999999999</v>
      </c>
      <c r="F1639">
        <v>4.1360000000000001E-2</v>
      </c>
      <c r="G1639">
        <v>92.929000000000002</v>
      </c>
      <c r="H1639">
        <v>96.295000000000002</v>
      </c>
      <c r="I1639">
        <f>VLOOKUP($C1639,'Boys CDC 0-20'!$B$2:$F$243,3,FALSE)</f>
        <v>1.0953668999999999</v>
      </c>
      <c r="J1639">
        <f>VLOOKUP($C1639,'Boys CDC 0-20'!$B$2:$F$243,4,FALSE)</f>
        <v>105.3261638</v>
      </c>
      <c r="K1639">
        <f>VLOOKUP($C1639,'Boys CDC 0-20'!$B$2:$F$243,5,FALSE)</f>
        <v>4.1849606999999997E-2</v>
      </c>
      <c r="L1639">
        <f t="shared" si="112"/>
        <v>-2.0402748988932973</v>
      </c>
      <c r="M1639">
        <f t="shared" si="115"/>
        <v>2.0661476715150537</v>
      </c>
    </row>
    <row r="1640" spans="1:13" x14ac:dyDescent="0.3">
      <c r="A1640">
        <v>1638</v>
      </c>
      <c r="B1640">
        <f t="shared" si="113"/>
        <v>4.4845995893223822</v>
      </c>
      <c r="C1640">
        <f t="shared" si="114"/>
        <v>53.5</v>
      </c>
      <c r="D1640">
        <v>1</v>
      </c>
      <c r="E1640">
        <v>106.5647</v>
      </c>
      <c r="F1640">
        <v>4.1369999999999997E-2</v>
      </c>
      <c r="G1640">
        <v>92.941000000000003</v>
      </c>
      <c r="H1640">
        <v>96.308999999999997</v>
      </c>
      <c r="I1640">
        <f>VLOOKUP($C1640,'Boys CDC 0-20'!$B$2:$F$243,3,FALSE)</f>
        <v>1.0953668999999999</v>
      </c>
      <c r="J1640">
        <f>VLOOKUP($C1640,'Boys CDC 0-20'!$B$2:$F$243,4,FALSE)</f>
        <v>105.3261638</v>
      </c>
      <c r="K1640">
        <f>VLOOKUP($C1640,'Boys CDC 0-20'!$B$2:$F$243,5,FALSE)</f>
        <v>4.1849606999999997E-2</v>
      </c>
      <c r="L1640">
        <f t="shared" si="112"/>
        <v>-2.0371257693869267</v>
      </c>
      <c r="M1640">
        <f t="shared" si="115"/>
        <v>2.0818720062933509</v>
      </c>
    </row>
    <row r="1641" spans="1:13" x14ac:dyDescent="0.3">
      <c r="A1641">
        <v>1639</v>
      </c>
      <c r="B1641">
        <f t="shared" si="113"/>
        <v>4.4873374401095143</v>
      </c>
      <c r="C1641">
        <f t="shared" si="114"/>
        <v>53.5</v>
      </c>
      <c r="D1641">
        <v>1</v>
      </c>
      <c r="E1641">
        <v>106.5829</v>
      </c>
      <c r="F1641">
        <v>4.1369999999999997E-2</v>
      </c>
      <c r="G1641">
        <v>92.956999999999994</v>
      </c>
      <c r="H1641">
        <v>96.325000000000003</v>
      </c>
      <c r="I1641">
        <f>VLOOKUP($C1641,'Boys CDC 0-20'!$B$2:$F$243,3,FALSE)</f>
        <v>1.0953668999999999</v>
      </c>
      <c r="J1641">
        <f>VLOOKUP($C1641,'Boys CDC 0-20'!$B$2:$F$243,4,FALSE)</f>
        <v>105.3261638</v>
      </c>
      <c r="K1641">
        <f>VLOOKUP($C1641,'Boys CDC 0-20'!$B$2:$F$243,5,FALSE)</f>
        <v>4.1849606999999997E-2</v>
      </c>
      <c r="L1641">
        <f t="shared" si="112"/>
        <v>-2.0335267107797641</v>
      </c>
      <c r="M1641">
        <f t="shared" si="115"/>
        <v>2.0999668896411654</v>
      </c>
    </row>
    <row r="1642" spans="1:13" x14ac:dyDescent="0.3">
      <c r="A1642">
        <v>1640</v>
      </c>
      <c r="B1642">
        <f t="shared" si="113"/>
        <v>4.4900752908966464</v>
      </c>
      <c r="C1642">
        <f t="shared" si="114"/>
        <v>53.5</v>
      </c>
      <c r="D1642">
        <v>1</v>
      </c>
      <c r="E1642">
        <v>106.601</v>
      </c>
      <c r="F1642">
        <v>4.138E-2</v>
      </c>
      <c r="G1642">
        <v>92.97</v>
      </c>
      <c r="H1642">
        <v>96.338999999999999</v>
      </c>
      <c r="I1642">
        <f>VLOOKUP($C1642,'Boys CDC 0-20'!$B$2:$F$243,3,FALSE)</f>
        <v>1.0953668999999999</v>
      </c>
      <c r="J1642">
        <f>VLOOKUP($C1642,'Boys CDC 0-20'!$B$2:$F$243,4,FALSE)</f>
        <v>105.3261638</v>
      </c>
      <c r="K1642">
        <f>VLOOKUP($C1642,'Boys CDC 0-20'!$B$2:$F$243,5,FALSE)</f>
        <v>4.1849606999999997E-2</v>
      </c>
      <c r="L1642">
        <f t="shared" si="112"/>
        <v>-2.0303774877300413</v>
      </c>
      <c r="M1642">
        <f t="shared" si="115"/>
        <v>2.1159091592930239</v>
      </c>
    </row>
    <row r="1643" spans="1:13" x14ac:dyDescent="0.3">
      <c r="A1643">
        <v>1641</v>
      </c>
      <c r="B1643">
        <f t="shared" si="113"/>
        <v>4.4928131416837784</v>
      </c>
      <c r="C1643">
        <f t="shared" si="114"/>
        <v>53.5</v>
      </c>
      <c r="D1643">
        <v>1</v>
      </c>
      <c r="E1643">
        <v>106.61920000000001</v>
      </c>
      <c r="F1643">
        <v>4.138E-2</v>
      </c>
      <c r="G1643">
        <v>92.984999999999999</v>
      </c>
      <c r="H1643">
        <v>96.355999999999995</v>
      </c>
      <c r="I1643">
        <f>VLOOKUP($C1643,'Boys CDC 0-20'!$B$2:$F$243,3,FALSE)</f>
        <v>1.0953668999999999</v>
      </c>
      <c r="J1643">
        <f>VLOOKUP($C1643,'Boys CDC 0-20'!$B$2:$F$243,4,FALSE)</f>
        <v>105.3261638</v>
      </c>
      <c r="K1643">
        <f>VLOOKUP($C1643,'Boys CDC 0-20'!$B$2:$F$243,5,FALSE)</f>
        <v>4.1849606999999997E-2</v>
      </c>
      <c r="L1643">
        <f t="shared" si="112"/>
        <v>-2.0265533724950147</v>
      </c>
      <c r="M1643">
        <f t="shared" si="115"/>
        <v>2.1354054588152995</v>
      </c>
    </row>
    <row r="1644" spans="1:13" x14ac:dyDescent="0.3">
      <c r="A1644">
        <v>1642</v>
      </c>
      <c r="B1644">
        <f t="shared" si="113"/>
        <v>4.4955509924709105</v>
      </c>
      <c r="C1644">
        <f t="shared" si="114"/>
        <v>53.5</v>
      </c>
      <c r="D1644">
        <v>1</v>
      </c>
      <c r="E1644">
        <v>106.6373</v>
      </c>
      <c r="F1644">
        <v>4.138E-2</v>
      </c>
      <c r="G1644">
        <v>93.001000000000005</v>
      </c>
      <c r="H1644">
        <v>96.372</v>
      </c>
      <c r="I1644">
        <f>VLOOKUP($C1644,'Boys CDC 0-20'!$B$2:$F$243,3,FALSE)</f>
        <v>1.0953668999999999</v>
      </c>
      <c r="J1644">
        <f>VLOOKUP($C1644,'Boys CDC 0-20'!$B$2:$F$243,4,FALSE)</f>
        <v>105.3261638</v>
      </c>
      <c r="K1644">
        <f>VLOOKUP($C1644,'Boys CDC 0-20'!$B$2:$F$243,5,FALSE)</f>
        <v>4.1849606999999997E-2</v>
      </c>
      <c r="L1644">
        <f t="shared" si="112"/>
        <v>-2.0229541464376557</v>
      </c>
      <c r="M1644">
        <f t="shared" si="115"/>
        <v>2.1538937619828098</v>
      </c>
    </row>
    <row r="1645" spans="1:13" x14ac:dyDescent="0.3">
      <c r="A1645">
        <v>1643</v>
      </c>
      <c r="B1645">
        <f t="shared" si="113"/>
        <v>4.4982888432580426</v>
      </c>
      <c r="C1645">
        <f t="shared" si="114"/>
        <v>53.5</v>
      </c>
      <c r="D1645">
        <v>1</v>
      </c>
      <c r="E1645">
        <v>106.6555</v>
      </c>
      <c r="F1645">
        <v>4.1390000000000003E-2</v>
      </c>
      <c r="G1645">
        <v>93.013999999999996</v>
      </c>
      <c r="H1645">
        <v>96.385999999999996</v>
      </c>
      <c r="I1645">
        <f>VLOOKUP($C1645,'Boys CDC 0-20'!$B$2:$F$243,3,FALSE)</f>
        <v>1.0953668999999999</v>
      </c>
      <c r="J1645">
        <f>VLOOKUP($C1645,'Boys CDC 0-20'!$B$2:$F$243,4,FALSE)</f>
        <v>105.3261638</v>
      </c>
      <c r="K1645">
        <f>VLOOKUP($C1645,'Boys CDC 0-20'!$B$2:$F$243,5,FALSE)</f>
        <v>4.1849606999999997E-2</v>
      </c>
      <c r="L1645">
        <f t="shared" si="112"/>
        <v>-2.0198047768896474</v>
      </c>
      <c r="M1645">
        <f t="shared" si="115"/>
        <v>2.1701820732993102</v>
      </c>
    </row>
    <row r="1646" spans="1:13" x14ac:dyDescent="0.3">
      <c r="A1646">
        <v>1644</v>
      </c>
      <c r="B1646">
        <f t="shared" si="113"/>
        <v>4.5010266940451746</v>
      </c>
      <c r="C1646">
        <f t="shared" si="114"/>
        <v>54.5</v>
      </c>
      <c r="D1646">
        <v>1</v>
      </c>
      <c r="E1646">
        <v>106.67359999999999</v>
      </c>
      <c r="F1646">
        <v>4.1390000000000003E-2</v>
      </c>
      <c r="G1646">
        <v>93.03</v>
      </c>
      <c r="H1646">
        <v>96.402000000000001</v>
      </c>
      <c r="I1646">
        <f>VLOOKUP($C1646,'Boys CDC 0-20'!$B$2:$F$243,3,FALSE)</f>
        <v>1.133652119</v>
      </c>
      <c r="J1646">
        <f>VLOOKUP($C1646,'Boys CDC 0-20'!$B$2:$F$243,4,FALSE)</f>
        <v>105.8812823</v>
      </c>
      <c r="K1646">
        <f>VLOOKUP($C1646,'Boys CDC 0-20'!$B$2:$F$243,5,FALSE)</f>
        <v>4.1955723E-2</v>
      </c>
      <c r="L1646">
        <f t="shared" si="112"/>
        <v>-2.1207447770117183</v>
      </c>
      <c r="M1646">
        <f t="shared" si="115"/>
        <v>1.6971643082940426</v>
      </c>
    </row>
    <row r="1647" spans="1:13" x14ac:dyDescent="0.3">
      <c r="A1647">
        <v>1645</v>
      </c>
      <c r="B1647">
        <f t="shared" si="113"/>
        <v>4.5037645448323067</v>
      </c>
      <c r="C1647">
        <f t="shared" si="114"/>
        <v>54.5</v>
      </c>
      <c r="D1647">
        <v>1</v>
      </c>
      <c r="E1647">
        <v>106.6918</v>
      </c>
      <c r="F1647">
        <v>4.1399999999999999E-2</v>
      </c>
      <c r="G1647">
        <v>93.042000000000002</v>
      </c>
      <c r="H1647">
        <v>96.415999999999997</v>
      </c>
      <c r="I1647">
        <f>VLOOKUP($C1647,'Boys CDC 0-20'!$B$2:$F$243,3,FALSE)</f>
        <v>1.133652119</v>
      </c>
      <c r="J1647">
        <f>VLOOKUP($C1647,'Boys CDC 0-20'!$B$2:$F$243,4,FALSE)</f>
        <v>105.8812823</v>
      </c>
      <c r="K1647">
        <f>VLOOKUP($C1647,'Boys CDC 0-20'!$B$2:$F$243,5,FALSE)</f>
        <v>4.1955723E-2</v>
      </c>
      <c r="L1647">
        <f t="shared" si="112"/>
        <v>-2.1176325033536947</v>
      </c>
      <c r="M1647">
        <f t="shared" si="115"/>
        <v>1.7103101613799454</v>
      </c>
    </row>
    <row r="1648" spans="1:13" x14ac:dyDescent="0.3">
      <c r="A1648">
        <v>1646</v>
      </c>
      <c r="B1648">
        <f t="shared" si="113"/>
        <v>4.5065023956194388</v>
      </c>
      <c r="C1648">
        <f t="shared" si="114"/>
        <v>54.5</v>
      </c>
      <c r="D1648">
        <v>1</v>
      </c>
      <c r="E1648">
        <v>106.7099</v>
      </c>
      <c r="F1648">
        <v>4.1399999999999999E-2</v>
      </c>
      <c r="G1648">
        <v>93.058000000000007</v>
      </c>
      <c r="H1648">
        <v>96.433000000000007</v>
      </c>
      <c r="I1648">
        <f>VLOOKUP($C1648,'Boys CDC 0-20'!$B$2:$F$243,3,FALSE)</f>
        <v>1.133652119</v>
      </c>
      <c r="J1648">
        <f>VLOOKUP($C1648,'Boys CDC 0-20'!$B$2:$F$243,4,FALSE)</f>
        <v>105.8812823</v>
      </c>
      <c r="K1648">
        <f>VLOOKUP($C1648,'Boys CDC 0-20'!$B$2:$F$243,5,FALSE)</f>
        <v>4.1955723E-2</v>
      </c>
      <c r="L1648">
        <f t="shared" si="112"/>
        <v>-2.1138532327115396</v>
      </c>
      <c r="M1648">
        <f t="shared" si="115"/>
        <v>1.7263902346289286</v>
      </c>
    </row>
    <row r="1649" spans="1:13" x14ac:dyDescent="0.3">
      <c r="A1649">
        <v>1647</v>
      </c>
      <c r="B1649">
        <f t="shared" si="113"/>
        <v>4.5092402464065708</v>
      </c>
      <c r="C1649">
        <f t="shared" si="114"/>
        <v>54.5</v>
      </c>
      <c r="D1649">
        <v>1</v>
      </c>
      <c r="E1649">
        <v>106.7281</v>
      </c>
      <c r="F1649">
        <v>4.1410000000000002E-2</v>
      </c>
      <c r="G1649">
        <v>93.07</v>
      </c>
      <c r="H1649">
        <v>96.447000000000003</v>
      </c>
      <c r="I1649">
        <f>VLOOKUP($C1649,'Boys CDC 0-20'!$B$2:$F$243,3,FALSE)</f>
        <v>1.133652119</v>
      </c>
      <c r="J1649">
        <f>VLOOKUP($C1649,'Boys CDC 0-20'!$B$2:$F$243,4,FALSE)</f>
        <v>105.8812823</v>
      </c>
      <c r="K1649">
        <f>VLOOKUP($C1649,'Boys CDC 0-20'!$B$2:$F$243,5,FALSE)</f>
        <v>4.1955723E-2</v>
      </c>
      <c r="L1649">
        <f t="shared" si="112"/>
        <v>-2.1107408253209239</v>
      </c>
      <c r="M1649">
        <f t="shared" si="115"/>
        <v>1.7397297430257512</v>
      </c>
    </row>
    <row r="1650" spans="1:13" x14ac:dyDescent="0.3">
      <c r="A1650">
        <v>1648</v>
      </c>
      <c r="B1650">
        <f t="shared" si="113"/>
        <v>4.5119780971937029</v>
      </c>
      <c r="C1650">
        <f t="shared" si="114"/>
        <v>54.5</v>
      </c>
      <c r="D1650">
        <v>1</v>
      </c>
      <c r="E1650">
        <v>106.7462</v>
      </c>
      <c r="F1650">
        <v>4.1410000000000002E-2</v>
      </c>
      <c r="G1650">
        <v>93.085999999999999</v>
      </c>
      <c r="H1650">
        <v>96.462999999999994</v>
      </c>
      <c r="I1650">
        <f>VLOOKUP($C1650,'Boys CDC 0-20'!$B$2:$F$243,3,FALSE)</f>
        <v>1.133652119</v>
      </c>
      <c r="J1650">
        <f>VLOOKUP($C1650,'Boys CDC 0-20'!$B$2:$F$243,4,FALSE)</f>
        <v>105.8812823</v>
      </c>
      <c r="K1650">
        <f>VLOOKUP($C1650,'Boys CDC 0-20'!$B$2:$F$243,5,FALSE)</f>
        <v>4.1955723E-2</v>
      </c>
      <c r="L1650">
        <f t="shared" si="112"/>
        <v>-2.1071837143649601</v>
      </c>
      <c r="M1650">
        <f t="shared" si="115"/>
        <v>1.7550829016866154</v>
      </c>
    </row>
    <row r="1651" spans="1:13" x14ac:dyDescent="0.3">
      <c r="A1651">
        <v>1649</v>
      </c>
      <c r="B1651">
        <f t="shared" si="113"/>
        <v>4.514715947980835</v>
      </c>
      <c r="C1651">
        <f t="shared" si="114"/>
        <v>54.5</v>
      </c>
      <c r="D1651">
        <v>1</v>
      </c>
      <c r="E1651">
        <v>106.76439999999999</v>
      </c>
      <c r="F1651">
        <v>4.1410000000000002E-2</v>
      </c>
      <c r="G1651">
        <v>93.102000000000004</v>
      </c>
      <c r="H1651">
        <v>96.478999999999999</v>
      </c>
      <c r="I1651">
        <f>VLOOKUP($C1651,'Boys CDC 0-20'!$B$2:$F$243,3,FALSE)</f>
        <v>1.133652119</v>
      </c>
      <c r="J1651">
        <f>VLOOKUP($C1651,'Boys CDC 0-20'!$B$2:$F$243,4,FALSE)</f>
        <v>105.8812823</v>
      </c>
      <c r="K1651">
        <f>VLOOKUP($C1651,'Boys CDC 0-20'!$B$2:$F$243,5,FALSE)</f>
        <v>4.1955723E-2</v>
      </c>
      <c r="L1651">
        <f t="shared" si="112"/>
        <v>-2.1036265245525323</v>
      </c>
      <c r="M1651">
        <f t="shared" si="115"/>
        <v>1.7705519161882601</v>
      </c>
    </row>
    <row r="1652" spans="1:13" x14ac:dyDescent="0.3">
      <c r="A1652">
        <v>1650</v>
      </c>
      <c r="B1652">
        <f t="shared" si="113"/>
        <v>4.517453798767967</v>
      </c>
      <c r="C1652">
        <f t="shared" si="114"/>
        <v>54.5</v>
      </c>
      <c r="D1652">
        <v>1</v>
      </c>
      <c r="E1652">
        <v>106.7825</v>
      </c>
      <c r="F1652">
        <v>4.1419999999999998E-2</v>
      </c>
      <c r="G1652">
        <v>93.114999999999995</v>
      </c>
      <c r="H1652">
        <v>96.492999999999995</v>
      </c>
      <c r="I1652">
        <f>VLOOKUP($C1652,'Boys CDC 0-20'!$B$2:$F$243,3,FALSE)</f>
        <v>1.133652119</v>
      </c>
      <c r="J1652">
        <f>VLOOKUP($C1652,'Boys CDC 0-20'!$B$2:$F$243,4,FALSE)</f>
        <v>105.8812823</v>
      </c>
      <c r="K1652">
        <f>VLOOKUP($C1652,'Boys CDC 0-20'!$B$2:$F$243,5,FALSE)</f>
        <v>4.1955723E-2</v>
      </c>
      <c r="L1652">
        <f t="shared" si="112"/>
        <v>-2.1005139187886215</v>
      </c>
      <c r="M1652">
        <f t="shared" si="115"/>
        <v>1.7841828760507847</v>
      </c>
    </row>
    <row r="1653" spans="1:13" x14ac:dyDescent="0.3">
      <c r="A1653">
        <v>1651</v>
      </c>
      <c r="B1653">
        <f t="shared" si="113"/>
        <v>4.5201916495550991</v>
      </c>
      <c r="C1653">
        <f t="shared" si="114"/>
        <v>54.5</v>
      </c>
      <c r="D1653">
        <v>1</v>
      </c>
      <c r="E1653">
        <v>106.8006</v>
      </c>
      <c r="F1653">
        <v>4.1419999999999998E-2</v>
      </c>
      <c r="G1653">
        <v>93.13</v>
      </c>
      <c r="H1653">
        <v>96.51</v>
      </c>
      <c r="I1653">
        <f>VLOOKUP($C1653,'Boys CDC 0-20'!$B$2:$F$243,3,FALSE)</f>
        <v>1.133652119</v>
      </c>
      <c r="J1653">
        <f>VLOOKUP($C1653,'Boys CDC 0-20'!$B$2:$F$243,4,FALSE)</f>
        <v>105.8812823</v>
      </c>
      <c r="K1653">
        <f>VLOOKUP($C1653,'Boys CDC 0-20'!$B$2:$F$243,5,FALSE)</f>
        <v>4.1955723E-2</v>
      </c>
      <c r="L1653">
        <f t="shared" si="112"/>
        <v>-2.0967342449311799</v>
      </c>
      <c r="M1653">
        <f t="shared" si="115"/>
        <v>1.8008553632119468</v>
      </c>
    </row>
    <row r="1654" spans="1:13" x14ac:dyDescent="0.3">
      <c r="A1654">
        <v>1652</v>
      </c>
      <c r="B1654">
        <f t="shared" si="113"/>
        <v>4.5229295003422312</v>
      </c>
      <c r="C1654">
        <f t="shared" si="114"/>
        <v>54.5</v>
      </c>
      <c r="D1654">
        <v>1</v>
      </c>
      <c r="E1654">
        <v>106.8188</v>
      </c>
      <c r="F1654">
        <v>4.1430000000000002E-2</v>
      </c>
      <c r="G1654">
        <v>93.143000000000001</v>
      </c>
      <c r="H1654">
        <v>96.524000000000001</v>
      </c>
      <c r="I1654">
        <f>VLOOKUP($C1654,'Boys CDC 0-20'!$B$2:$F$243,3,FALSE)</f>
        <v>1.133652119</v>
      </c>
      <c r="J1654">
        <f>VLOOKUP($C1654,'Boys CDC 0-20'!$B$2:$F$243,4,FALSE)</f>
        <v>105.8812823</v>
      </c>
      <c r="K1654">
        <f>VLOOKUP($C1654,'Boys CDC 0-20'!$B$2:$F$243,5,FALSE)</f>
        <v>4.1955723E-2</v>
      </c>
      <c r="L1654">
        <f t="shared" si="112"/>
        <v>-2.0936215055271301</v>
      </c>
      <c r="M1654">
        <f t="shared" si="115"/>
        <v>1.8146855137796531</v>
      </c>
    </row>
    <row r="1655" spans="1:13" x14ac:dyDescent="0.3">
      <c r="A1655">
        <v>1653</v>
      </c>
      <c r="B1655">
        <f t="shared" si="113"/>
        <v>4.5256673511293632</v>
      </c>
      <c r="C1655">
        <f t="shared" si="114"/>
        <v>54.5</v>
      </c>
      <c r="D1655">
        <v>1</v>
      </c>
      <c r="E1655">
        <v>106.8369</v>
      </c>
      <c r="F1655">
        <v>4.1430000000000002E-2</v>
      </c>
      <c r="G1655">
        <v>93.159000000000006</v>
      </c>
      <c r="H1655">
        <v>96.54</v>
      </c>
      <c r="I1655">
        <f>VLOOKUP($C1655,'Boys CDC 0-20'!$B$2:$F$243,3,FALSE)</f>
        <v>1.133652119</v>
      </c>
      <c r="J1655">
        <f>VLOOKUP($C1655,'Boys CDC 0-20'!$B$2:$F$243,4,FALSE)</f>
        <v>105.8812823</v>
      </c>
      <c r="K1655">
        <f>VLOOKUP($C1655,'Boys CDC 0-20'!$B$2:$F$243,5,FALSE)</f>
        <v>4.1955723E-2</v>
      </c>
      <c r="L1655">
        <f t="shared" si="112"/>
        <v>-2.0900640151783425</v>
      </c>
      <c r="M1655">
        <f t="shared" si="115"/>
        <v>1.8306024816832183</v>
      </c>
    </row>
    <row r="1656" spans="1:13" x14ac:dyDescent="0.3">
      <c r="A1656">
        <v>1654</v>
      </c>
      <c r="B1656">
        <f t="shared" si="113"/>
        <v>4.5284052019164953</v>
      </c>
      <c r="C1656">
        <f t="shared" si="114"/>
        <v>54.5</v>
      </c>
      <c r="D1656">
        <v>1</v>
      </c>
      <c r="E1656">
        <v>106.85509999999999</v>
      </c>
      <c r="F1656">
        <v>4.1439999999999998E-2</v>
      </c>
      <c r="G1656">
        <v>93.171000000000006</v>
      </c>
      <c r="H1656">
        <v>96.554000000000002</v>
      </c>
      <c r="I1656">
        <f>VLOOKUP($C1656,'Boys CDC 0-20'!$B$2:$F$243,3,FALSE)</f>
        <v>1.133652119</v>
      </c>
      <c r="J1656">
        <f>VLOOKUP($C1656,'Boys CDC 0-20'!$B$2:$F$243,4,FALSE)</f>
        <v>105.8812823</v>
      </c>
      <c r="K1656">
        <f>VLOOKUP($C1656,'Boys CDC 0-20'!$B$2:$F$243,5,FALSE)</f>
        <v>4.1955723E-2</v>
      </c>
      <c r="L1656">
        <f t="shared" si="112"/>
        <v>-2.0869511464805255</v>
      </c>
      <c r="M1656">
        <f t="shared" si="115"/>
        <v>1.8446275421736447</v>
      </c>
    </row>
    <row r="1657" spans="1:13" x14ac:dyDescent="0.3">
      <c r="A1657">
        <v>1655</v>
      </c>
      <c r="B1657">
        <f t="shared" si="113"/>
        <v>4.5311430527036274</v>
      </c>
      <c r="C1657">
        <f t="shared" si="114"/>
        <v>54.5</v>
      </c>
      <c r="D1657">
        <v>1</v>
      </c>
      <c r="E1657">
        <v>106.8732</v>
      </c>
      <c r="F1657">
        <v>4.1439999999999998E-2</v>
      </c>
      <c r="G1657">
        <v>93.186999999999998</v>
      </c>
      <c r="H1657">
        <v>96.57</v>
      </c>
      <c r="I1657">
        <f>VLOOKUP($C1657,'Boys CDC 0-20'!$B$2:$F$243,3,FALSE)</f>
        <v>1.133652119</v>
      </c>
      <c r="J1657">
        <f>VLOOKUP($C1657,'Boys CDC 0-20'!$B$2:$F$243,4,FALSE)</f>
        <v>105.8812823</v>
      </c>
      <c r="K1657">
        <f>VLOOKUP($C1657,'Boys CDC 0-20'!$B$2:$F$243,5,FALSE)</f>
        <v>4.1955723E-2</v>
      </c>
      <c r="L1657">
        <f t="shared" si="112"/>
        <v>-2.0833935083873256</v>
      </c>
      <c r="M1657">
        <f t="shared" si="115"/>
        <v>1.8607684751845532</v>
      </c>
    </row>
    <row r="1658" spans="1:13" x14ac:dyDescent="0.3">
      <c r="A1658">
        <v>1656</v>
      </c>
      <c r="B1658">
        <f t="shared" si="113"/>
        <v>4.5338809034907595</v>
      </c>
      <c r="C1658">
        <f t="shared" si="114"/>
        <v>54.5</v>
      </c>
      <c r="D1658">
        <v>1</v>
      </c>
      <c r="E1658">
        <v>106.8913</v>
      </c>
      <c r="F1658">
        <v>4.1439999999999998E-2</v>
      </c>
      <c r="G1658">
        <v>93.203000000000003</v>
      </c>
      <c r="H1658">
        <v>96.587000000000003</v>
      </c>
      <c r="I1658">
        <f>VLOOKUP($C1658,'Boys CDC 0-20'!$B$2:$F$243,3,FALSE)</f>
        <v>1.133652119</v>
      </c>
      <c r="J1658">
        <f>VLOOKUP($C1658,'Boys CDC 0-20'!$B$2:$F$243,4,FALSE)</f>
        <v>105.8812823</v>
      </c>
      <c r="K1658">
        <f>VLOOKUP($C1658,'Boys CDC 0-20'!$B$2:$F$243,5,FALSE)</f>
        <v>4.1955723E-2</v>
      </c>
      <c r="L1658">
        <f t="shared" si="112"/>
        <v>-2.0796134315932266</v>
      </c>
      <c r="M1658">
        <f t="shared" si="115"/>
        <v>1.87805020069799</v>
      </c>
    </row>
    <row r="1659" spans="1:13" x14ac:dyDescent="0.3">
      <c r="A1659">
        <v>1657</v>
      </c>
      <c r="B1659">
        <f t="shared" si="113"/>
        <v>4.5366187542778915</v>
      </c>
      <c r="C1659">
        <f t="shared" si="114"/>
        <v>54.5</v>
      </c>
      <c r="D1659">
        <v>1</v>
      </c>
      <c r="E1659">
        <v>106.90949999999999</v>
      </c>
      <c r="F1659">
        <v>4.1450000000000001E-2</v>
      </c>
      <c r="G1659">
        <v>93.215000000000003</v>
      </c>
      <c r="H1659">
        <v>96.600999999999999</v>
      </c>
      <c r="I1659">
        <f>VLOOKUP($C1659,'Boys CDC 0-20'!$B$2:$F$243,3,FALSE)</f>
        <v>1.133652119</v>
      </c>
      <c r="J1659">
        <f>VLOOKUP($C1659,'Boys CDC 0-20'!$B$2:$F$243,4,FALSE)</f>
        <v>105.8812823</v>
      </c>
      <c r="K1659">
        <f>VLOOKUP($C1659,'Boys CDC 0-20'!$B$2:$F$243,5,FALSE)</f>
        <v>4.1955723E-2</v>
      </c>
      <c r="L1659">
        <f t="shared" si="112"/>
        <v>-2.0765003604051397</v>
      </c>
      <c r="M1659">
        <f t="shared" si="115"/>
        <v>1.892384891367517</v>
      </c>
    </row>
    <row r="1660" spans="1:13" x14ac:dyDescent="0.3">
      <c r="A1660">
        <v>1658</v>
      </c>
      <c r="B1660">
        <f t="shared" si="113"/>
        <v>4.5393566050650236</v>
      </c>
      <c r="C1660">
        <f t="shared" si="114"/>
        <v>54.5</v>
      </c>
      <c r="D1660">
        <v>1</v>
      </c>
      <c r="E1660">
        <v>106.9276</v>
      </c>
      <c r="F1660">
        <v>4.1450000000000001E-2</v>
      </c>
      <c r="G1660">
        <v>93.230999999999995</v>
      </c>
      <c r="H1660">
        <v>96.617000000000004</v>
      </c>
      <c r="I1660">
        <f>VLOOKUP($C1660,'Boys CDC 0-20'!$B$2:$F$243,3,FALSE)</f>
        <v>1.133652119</v>
      </c>
      <c r="J1660">
        <f>VLOOKUP($C1660,'Boys CDC 0-20'!$B$2:$F$243,4,FALSE)</f>
        <v>105.8812823</v>
      </c>
      <c r="K1660">
        <f>VLOOKUP($C1660,'Boys CDC 0-20'!$B$2:$F$243,5,FALSE)</f>
        <v>4.1955723E-2</v>
      </c>
      <c r="L1660">
        <f t="shared" si="112"/>
        <v>-2.0729424909256191</v>
      </c>
      <c r="M1660">
        <f t="shared" si="115"/>
        <v>1.9088815986692569</v>
      </c>
    </row>
    <row r="1661" spans="1:13" x14ac:dyDescent="0.3">
      <c r="A1661">
        <v>1659</v>
      </c>
      <c r="B1661">
        <f t="shared" si="113"/>
        <v>4.5420944558521557</v>
      </c>
      <c r="C1661">
        <f t="shared" si="114"/>
        <v>54.5</v>
      </c>
      <c r="D1661">
        <v>1</v>
      </c>
      <c r="E1661">
        <v>106.9457</v>
      </c>
      <c r="F1661">
        <v>4.1459999999999997E-2</v>
      </c>
      <c r="G1661">
        <v>93.244</v>
      </c>
      <c r="H1661">
        <v>96.631</v>
      </c>
      <c r="I1661">
        <f>VLOOKUP($C1661,'Boys CDC 0-20'!$B$2:$F$243,3,FALSE)</f>
        <v>1.133652119</v>
      </c>
      <c r="J1661">
        <f>VLOOKUP($C1661,'Boys CDC 0-20'!$B$2:$F$243,4,FALSE)</f>
        <v>105.8812823</v>
      </c>
      <c r="K1661">
        <f>VLOOKUP($C1661,'Boys CDC 0-20'!$B$2:$F$243,5,FALSE)</f>
        <v>4.1955723E-2</v>
      </c>
      <c r="L1661">
        <f t="shared" si="112"/>
        <v>-2.0698292905330438</v>
      </c>
      <c r="M1661">
        <f t="shared" si="115"/>
        <v>1.9234166707004015</v>
      </c>
    </row>
    <row r="1662" spans="1:13" x14ac:dyDescent="0.3">
      <c r="A1662">
        <v>1660</v>
      </c>
      <c r="B1662">
        <f t="shared" si="113"/>
        <v>4.5448323066392877</v>
      </c>
      <c r="C1662">
        <f t="shared" si="114"/>
        <v>54.5</v>
      </c>
      <c r="D1662">
        <v>1</v>
      </c>
      <c r="E1662">
        <v>106.9639</v>
      </c>
      <c r="F1662">
        <v>4.1459999999999997E-2</v>
      </c>
      <c r="G1662">
        <v>93.26</v>
      </c>
      <c r="H1662">
        <v>96.647000000000006</v>
      </c>
      <c r="I1662">
        <f>VLOOKUP($C1662,'Boys CDC 0-20'!$B$2:$F$243,3,FALSE)</f>
        <v>1.133652119</v>
      </c>
      <c r="J1662">
        <f>VLOOKUP($C1662,'Boys CDC 0-20'!$B$2:$F$243,4,FALSE)</f>
        <v>105.8812823</v>
      </c>
      <c r="K1662">
        <f>VLOOKUP($C1662,'Boys CDC 0-20'!$B$2:$F$243,5,FALSE)</f>
        <v>4.1955723E-2</v>
      </c>
      <c r="L1662">
        <f t="shared" si="112"/>
        <v>-2.0662712734111164</v>
      </c>
      <c r="M1662">
        <f t="shared" si="115"/>
        <v>1.9401436141296764</v>
      </c>
    </row>
    <row r="1663" spans="1:13" x14ac:dyDescent="0.3">
      <c r="A1663">
        <v>1661</v>
      </c>
      <c r="B1663">
        <f t="shared" si="113"/>
        <v>4.5475701574264207</v>
      </c>
      <c r="C1663">
        <f t="shared" si="114"/>
        <v>54.5</v>
      </c>
      <c r="D1663">
        <v>1</v>
      </c>
      <c r="E1663">
        <v>106.982</v>
      </c>
      <c r="F1663">
        <v>4.147E-2</v>
      </c>
      <c r="G1663">
        <v>93.272000000000006</v>
      </c>
      <c r="H1663">
        <v>96.661000000000001</v>
      </c>
      <c r="I1663">
        <f>VLOOKUP($C1663,'Boys CDC 0-20'!$B$2:$F$243,3,FALSE)</f>
        <v>1.133652119</v>
      </c>
      <c r="J1663">
        <f>VLOOKUP($C1663,'Boys CDC 0-20'!$B$2:$F$243,4,FALSE)</f>
        <v>105.8812823</v>
      </c>
      <c r="K1663">
        <f>VLOOKUP($C1663,'Boys CDC 0-20'!$B$2:$F$243,5,FALSE)</f>
        <v>4.1955723E-2</v>
      </c>
      <c r="L1663">
        <f t="shared" si="112"/>
        <v>-2.0631579438488101</v>
      </c>
      <c r="M1663">
        <f t="shared" si="115"/>
        <v>1.9548812209700659</v>
      </c>
    </row>
    <row r="1664" spans="1:13" x14ac:dyDescent="0.3">
      <c r="A1664">
        <v>1662</v>
      </c>
      <c r="B1664">
        <f t="shared" si="113"/>
        <v>4.5503080082135527</v>
      </c>
      <c r="C1664">
        <f t="shared" si="114"/>
        <v>54.5</v>
      </c>
      <c r="D1664">
        <v>1</v>
      </c>
      <c r="E1664">
        <v>107.0001</v>
      </c>
      <c r="F1664">
        <v>4.147E-2</v>
      </c>
      <c r="G1664">
        <v>93.287999999999997</v>
      </c>
      <c r="H1664">
        <v>96.677000000000007</v>
      </c>
      <c r="I1664">
        <f>VLOOKUP($C1664,'Boys CDC 0-20'!$B$2:$F$243,3,FALSE)</f>
        <v>1.133652119</v>
      </c>
      <c r="J1664">
        <f>VLOOKUP($C1664,'Boys CDC 0-20'!$B$2:$F$243,4,FALSE)</f>
        <v>105.8812823</v>
      </c>
      <c r="K1664">
        <f>VLOOKUP($C1664,'Boys CDC 0-20'!$B$2:$F$243,5,FALSE)</f>
        <v>4.1955723E-2</v>
      </c>
      <c r="L1664">
        <f t="shared" si="112"/>
        <v>-2.0595997791241785</v>
      </c>
      <c r="M1664">
        <f t="shared" si="115"/>
        <v>1.9718408684828697</v>
      </c>
    </row>
    <row r="1665" spans="1:13" x14ac:dyDescent="0.3">
      <c r="A1665">
        <v>1663</v>
      </c>
      <c r="B1665">
        <f t="shared" si="113"/>
        <v>4.5530458590006848</v>
      </c>
      <c r="C1665">
        <f t="shared" si="114"/>
        <v>54.5</v>
      </c>
      <c r="D1665">
        <v>1</v>
      </c>
      <c r="E1665">
        <v>107.0183</v>
      </c>
      <c r="F1665">
        <v>4.147E-2</v>
      </c>
      <c r="G1665">
        <v>93.304000000000002</v>
      </c>
      <c r="H1665">
        <v>96.694000000000003</v>
      </c>
      <c r="I1665">
        <f>VLOOKUP($C1665,'Boys CDC 0-20'!$B$2:$F$243,3,FALSE)</f>
        <v>1.133652119</v>
      </c>
      <c r="J1665">
        <f>VLOOKUP($C1665,'Boys CDC 0-20'!$B$2:$F$243,4,FALSE)</f>
        <v>105.8812823</v>
      </c>
      <c r="K1665">
        <f>VLOOKUP($C1665,'Boys CDC 0-20'!$B$2:$F$243,5,FALSE)</f>
        <v>4.1955723E-2</v>
      </c>
      <c r="L1665">
        <f t="shared" si="112"/>
        <v>-2.055819142866961</v>
      </c>
      <c r="M1665">
        <f t="shared" si="115"/>
        <v>1.9899976074261188</v>
      </c>
    </row>
    <row r="1666" spans="1:13" x14ac:dyDescent="0.3">
      <c r="A1666">
        <v>1664</v>
      </c>
      <c r="B1666">
        <f t="shared" si="113"/>
        <v>4.5557837097878169</v>
      </c>
      <c r="C1666">
        <f t="shared" si="114"/>
        <v>54.5</v>
      </c>
      <c r="D1666">
        <v>1</v>
      </c>
      <c r="E1666">
        <v>107.0364</v>
      </c>
      <c r="F1666">
        <v>4.1480000000000003E-2</v>
      </c>
      <c r="G1666">
        <v>93.316000000000003</v>
      </c>
      <c r="H1666">
        <v>96.707999999999998</v>
      </c>
      <c r="I1666">
        <f>VLOOKUP($C1666,'Boys CDC 0-20'!$B$2:$F$243,3,FALSE)</f>
        <v>1.133652119</v>
      </c>
      <c r="J1666">
        <f>VLOOKUP($C1666,'Boys CDC 0-20'!$B$2:$F$243,4,FALSE)</f>
        <v>105.8812823</v>
      </c>
      <c r="K1666">
        <f>VLOOKUP($C1666,'Boys CDC 0-20'!$B$2:$F$243,5,FALSE)</f>
        <v>4.1955723E-2</v>
      </c>
      <c r="L1666">
        <f t="shared" ref="L1666:L1729" si="116">(((H1666/J1666)^I1666)-1)/(I1666*K1666)</f>
        <v>-2.0527056110085566</v>
      </c>
      <c r="M1666">
        <f t="shared" si="115"/>
        <v>2.0050568770639803</v>
      </c>
    </row>
    <row r="1667" spans="1:13" x14ac:dyDescent="0.3">
      <c r="A1667">
        <v>1665</v>
      </c>
      <c r="B1667">
        <f t="shared" ref="B1667:B1730" si="117">A1667/365.25</f>
        <v>4.5585215605749489</v>
      </c>
      <c r="C1667">
        <f t="shared" ref="C1667:C1730" si="118">IF(B1667=0,0,INT(B1667*12)+0.5)</f>
        <v>54.5</v>
      </c>
      <c r="D1667">
        <v>1</v>
      </c>
      <c r="E1667">
        <v>107.0545</v>
      </c>
      <c r="F1667">
        <v>4.1480000000000003E-2</v>
      </c>
      <c r="G1667">
        <v>93.331999999999994</v>
      </c>
      <c r="H1667">
        <v>96.724000000000004</v>
      </c>
      <c r="I1667">
        <f>VLOOKUP($C1667,'Boys CDC 0-20'!$B$2:$F$243,3,FALSE)</f>
        <v>1.133652119</v>
      </c>
      <c r="J1667">
        <f>VLOOKUP($C1667,'Boys CDC 0-20'!$B$2:$F$243,4,FALSE)</f>
        <v>105.8812823</v>
      </c>
      <c r="K1667">
        <f>VLOOKUP($C1667,'Boys CDC 0-20'!$B$2:$F$243,5,FALSE)</f>
        <v>4.1955723E-2</v>
      </c>
      <c r="L1667">
        <f t="shared" si="116"/>
        <v>-2.0491472151194539</v>
      </c>
      <c r="M1667">
        <f t="shared" ref="M1667:M1730" si="119">(_xlfn.NORM.S.DIST(L1667,TRUE))*100</f>
        <v>2.0223860888291845</v>
      </c>
    </row>
    <row r="1668" spans="1:13" x14ac:dyDescent="0.3">
      <c r="A1668">
        <v>1666</v>
      </c>
      <c r="B1668">
        <f t="shared" si="117"/>
        <v>4.561259411362081</v>
      </c>
      <c r="C1668">
        <f t="shared" si="118"/>
        <v>54.5</v>
      </c>
      <c r="D1668">
        <v>1</v>
      </c>
      <c r="E1668">
        <v>107.0727</v>
      </c>
      <c r="F1668">
        <v>4.1489999999999999E-2</v>
      </c>
      <c r="G1668">
        <v>93.344999999999999</v>
      </c>
      <c r="H1668">
        <v>96.738</v>
      </c>
      <c r="I1668">
        <f>VLOOKUP($C1668,'Boys CDC 0-20'!$B$2:$F$243,3,FALSE)</f>
        <v>1.133652119</v>
      </c>
      <c r="J1668">
        <f>VLOOKUP($C1668,'Boys CDC 0-20'!$B$2:$F$243,4,FALSE)</f>
        <v>105.8812823</v>
      </c>
      <c r="K1668">
        <f>VLOOKUP($C1668,'Boys CDC 0-20'!$B$2:$F$243,5,FALSE)</f>
        <v>4.1955723E-2</v>
      </c>
      <c r="L1668">
        <f t="shared" si="116"/>
        <v>-2.0460335541804131</v>
      </c>
      <c r="M1668">
        <f t="shared" si="119"/>
        <v>2.0376534750774762</v>
      </c>
    </row>
    <row r="1669" spans="1:13" x14ac:dyDescent="0.3">
      <c r="A1669">
        <v>1667</v>
      </c>
      <c r="B1669">
        <f t="shared" si="117"/>
        <v>4.5639972621492131</v>
      </c>
      <c r="C1669">
        <f t="shared" si="118"/>
        <v>54.5</v>
      </c>
      <c r="D1669">
        <v>1</v>
      </c>
      <c r="E1669">
        <v>107.0908</v>
      </c>
      <c r="F1669">
        <v>4.1489999999999999E-2</v>
      </c>
      <c r="G1669">
        <v>93.36</v>
      </c>
      <c r="H1669">
        <v>96.754000000000005</v>
      </c>
      <c r="I1669">
        <f>VLOOKUP($C1669,'Boys CDC 0-20'!$B$2:$F$243,3,FALSE)</f>
        <v>1.133652119</v>
      </c>
      <c r="J1669">
        <f>VLOOKUP($C1669,'Boys CDC 0-20'!$B$2:$F$243,4,FALSE)</f>
        <v>105.8812823</v>
      </c>
      <c r="K1669">
        <f>VLOOKUP($C1669,'Boys CDC 0-20'!$B$2:$F$243,5,FALSE)</f>
        <v>4.1955723E-2</v>
      </c>
      <c r="L1669">
        <f t="shared" si="116"/>
        <v>-2.0424750107904011</v>
      </c>
      <c r="M1669">
        <f t="shared" si="119"/>
        <v>2.0552217874408441</v>
      </c>
    </row>
    <row r="1670" spans="1:13" x14ac:dyDescent="0.3">
      <c r="A1670">
        <v>1668</v>
      </c>
      <c r="B1670">
        <f t="shared" si="117"/>
        <v>4.5667351129363452</v>
      </c>
      <c r="C1670">
        <f t="shared" si="118"/>
        <v>54.5</v>
      </c>
      <c r="D1670">
        <v>1</v>
      </c>
      <c r="E1670">
        <v>107.10890000000001</v>
      </c>
      <c r="F1670">
        <v>4.1489999999999999E-2</v>
      </c>
      <c r="G1670">
        <v>93.376000000000005</v>
      </c>
      <c r="H1670">
        <v>96.771000000000001</v>
      </c>
      <c r="I1670">
        <f>VLOOKUP($C1670,'Boys CDC 0-20'!$B$2:$F$243,3,FALSE)</f>
        <v>1.133652119</v>
      </c>
      <c r="J1670">
        <f>VLOOKUP($C1670,'Boys CDC 0-20'!$B$2:$F$243,4,FALSE)</f>
        <v>105.8812823</v>
      </c>
      <c r="K1670">
        <f>VLOOKUP($C1670,'Boys CDC 0-20'!$B$2:$F$243,5,FALSE)</f>
        <v>4.1955723E-2</v>
      </c>
      <c r="L1670">
        <f t="shared" si="116"/>
        <v>-2.0386939722606825</v>
      </c>
      <c r="M1670">
        <f t="shared" si="119"/>
        <v>2.0740289863864039</v>
      </c>
    </row>
    <row r="1671" spans="1:13" x14ac:dyDescent="0.3">
      <c r="A1671">
        <v>1669</v>
      </c>
      <c r="B1671">
        <f t="shared" si="117"/>
        <v>4.5694729637234772</v>
      </c>
      <c r="C1671">
        <f t="shared" si="118"/>
        <v>54.5</v>
      </c>
      <c r="D1671">
        <v>1</v>
      </c>
      <c r="E1671">
        <v>107.127</v>
      </c>
      <c r="F1671">
        <v>4.1500000000000002E-2</v>
      </c>
      <c r="G1671">
        <v>93.388999999999996</v>
      </c>
      <c r="H1671">
        <v>96.784999999999997</v>
      </c>
      <c r="I1671">
        <f>VLOOKUP($C1671,'Boys CDC 0-20'!$B$2:$F$243,3,FALSE)</f>
        <v>1.133652119</v>
      </c>
      <c r="J1671">
        <f>VLOOKUP($C1671,'Boys CDC 0-20'!$B$2:$F$243,4,FALSE)</f>
        <v>105.8812823</v>
      </c>
      <c r="K1671">
        <f>VLOOKUP($C1671,'Boys CDC 0-20'!$B$2:$F$243,5,FALSE)</f>
        <v>4.1955723E-2</v>
      </c>
      <c r="L1671">
        <f t="shared" si="116"/>
        <v>-2.0355801091650236</v>
      </c>
      <c r="M1671">
        <f t="shared" si="119"/>
        <v>2.0896268408802614</v>
      </c>
    </row>
    <row r="1672" spans="1:13" x14ac:dyDescent="0.3">
      <c r="A1672">
        <v>1670</v>
      </c>
      <c r="B1672">
        <f t="shared" si="117"/>
        <v>4.5722108145106093</v>
      </c>
      <c r="C1672">
        <f t="shared" si="118"/>
        <v>54.5</v>
      </c>
      <c r="D1672">
        <v>1</v>
      </c>
      <c r="E1672">
        <v>107.1452</v>
      </c>
      <c r="F1672">
        <v>4.1500000000000002E-2</v>
      </c>
      <c r="G1672">
        <v>93.403999999999996</v>
      </c>
      <c r="H1672">
        <v>96.801000000000002</v>
      </c>
      <c r="I1672">
        <f>VLOOKUP($C1672,'Boys CDC 0-20'!$B$2:$F$243,3,FALSE)</f>
        <v>1.133652119</v>
      </c>
      <c r="J1672">
        <f>VLOOKUP($C1672,'Boys CDC 0-20'!$B$2:$F$243,4,FALSE)</f>
        <v>105.8812823</v>
      </c>
      <c r="K1672">
        <f>VLOOKUP($C1672,'Boys CDC 0-20'!$B$2:$F$243,5,FALSE)</f>
        <v>4.1955723E-2</v>
      </c>
      <c r="L1672">
        <f t="shared" si="116"/>
        <v>-2.0320213347699059</v>
      </c>
      <c r="M1672">
        <f t="shared" si="119"/>
        <v>2.1075748076037009</v>
      </c>
    </row>
    <row r="1673" spans="1:13" x14ac:dyDescent="0.3">
      <c r="A1673">
        <v>1671</v>
      </c>
      <c r="B1673">
        <f t="shared" si="117"/>
        <v>4.5749486652977414</v>
      </c>
      <c r="C1673">
        <f t="shared" si="118"/>
        <v>54.5</v>
      </c>
      <c r="D1673">
        <v>1</v>
      </c>
      <c r="E1673">
        <v>107.16330000000001</v>
      </c>
      <c r="F1673">
        <v>4.1509999999999998E-2</v>
      </c>
      <c r="G1673">
        <v>93.417000000000002</v>
      </c>
      <c r="H1673">
        <v>96.814999999999998</v>
      </c>
      <c r="I1673">
        <f>VLOOKUP($C1673,'Boys CDC 0-20'!$B$2:$F$243,3,FALSE)</f>
        <v>1.133652119</v>
      </c>
      <c r="J1673">
        <f>VLOOKUP($C1673,'Boys CDC 0-20'!$B$2:$F$243,4,FALSE)</f>
        <v>105.8812823</v>
      </c>
      <c r="K1673">
        <f>VLOOKUP($C1673,'Boys CDC 0-20'!$B$2:$F$243,5,FALSE)</f>
        <v>4.1955723E-2</v>
      </c>
      <c r="L1673">
        <f t="shared" si="116"/>
        <v>-2.0289073426825772</v>
      </c>
      <c r="M1673">
        <f t="shared" si="119"/>
        <v>2.123386437386916</v>
      </c>
    </row>
    <row r="1674" spans="1:13" x14ac:dyDescent="0.3">
      <c r="A1674">
        <v>1672</v>
      </c>
      <c r="B1674">
        <f t="shared" si="117"/>
        <v>4.5776865160848734</v>
      </c>
      <c r="C1674">
        <f t="shared" si="118"/>
        <v>54.5</v>
      </c>
      <c r="D1674">
        <v>1</v>
      </c>
      <c r="E1674">
        <v>107.1814</v>
      </c>
      <c r="F1674">
        <v>4.1509999999999998E-2</v>
      </c>
      <c r="G1674">
        <v>93.433000000000007</v>
      </c>
      <c r="H1674">
        <v>96.831000000000003</v>
      </c>
      <c r="I1674">
        <f>VLOOKUP($C1674,'Boys CDC 0-20'!$B$2:$F$243,3,FALSE)</f>
        <v>1.133652119</v>
      </c>
      <c r="J1674">
        <f>VLOOKUP($C1674,'Boys CDC 0-20'!$B$2:$F$243,4,FALSE)</f>
        <v>105.8812823</v>
      </c>
      <c r="K1674">
        <f>VLOOKUP($C1674,'Boys CDC 0-20'!$B$2:$F$243,5,FALSE)</f>
        <v>4.1955723E-2</v>
      </c>
      <c r="L1674">
        <f t="shared" si="116"/>
        <v>-2.0253484208881973</v>
      </c>
      <c r="M1674">
        <f t="shared" si="119"/>
        <v>2.1415799885822193</v>
      </c>
    </row>
    <row r="1675" spans="1:13" x14ac:dyDescent="0.3">
      <c r="A1675">
        <v>1673</v>
      </c>
      <c r="B1675">
        <f t="shared" si="117"/>
        <v>4.5804243668720055</v>
      </c>
      <c r="C1675">
        <f t="shared" si="118"/>
        <v>54.5</v>
      </c>
      <c r="D1675">
        <v>1</v>
      </c>
      <c r="E1675">
        <v>107.1995</v>
      </c>
      <c r="F1675">
        <v>4.1520000000000001E-2</v>
      </c>
      <c r="G1675">
        <v>93.444999999999993</v>
      </c>
      <c r="H1675">
        <v>96.844999999999999</v>
      </c>
      <c r="I1675">
        <f>VLOOKUP($C1675,'Boys CDC 0-20'!$B$2:$F$243,3,FALSE)</f>
        <v>1.133652119</v>
      </c>
      <c r="J1675">
        <f>VLOOKUP($C1675,'Boys CDC 0-20'!$B$2:$F$243,4,FALSE)</f>
        <v>105.8812823</v>
      </c>
      <c r="K1675">
        <f>VLOOKUP($C1675,'Boys CDC 0-20'!$B$2:$F$243,5,FALSE)</f>
        <v>4.1955723E-2</v>
      </c>
      <c r="L1675">
        <f t="shared" si="116"/>
        <v>-2.0222342998438219</v>
      </c>
      <c r="M1675">
        <f t="shared" si="119"/>
        <v>2.1576076186513711</v>
      </c>
    </row>
    <row r="1676" spans="1:13" x14ac:dyDescent="0.3">
      <c r="A1676">
        <v>1674</v>
      </c>
      <c r="B1676">
        <f t="shared" si="117"/>
        <v>4.5831622176591376</v>
      </c>
      <c r="C1676">
        <f t="shared" si="118"/>
        <v>54.5</v>
      </c>
      <c r="D1676">
        <v>1</v>
      </c>
      <c r="E1676">
        <v>107.2176</v>
      </c>
      <c r="F1676">
        <v>4.1520000000000001E-2</v>
      </c>
      <c r="G1676">
        <v>93.460999999999999</v>
      </c>
      <c r="H1676">
        <v>96.861000000000004</v>
      </c>
      <c r="I1676">
        <f>VLOOKUP($C1676,'Boys CDC 0-20'!$B$2:$F$243,3,FALSE)</f>
        <v>1.133652119</v>
      </c>
      <c r="J1676">
        <f>VLOOKUP($C1676,'Boys CDC 0-20'!$B$2:$F$243,4,FALSE)</f>
        <v>105.8812823</v>
      </c>
      <c r="K1676">
        <f>VLOOKUP($C1676,'Boys CDC 0-20'!$B$2:$F$243,5,FALSE)</f>
        <v>4.1955723E-2</v>
      </c>
      <c r="L1676">
        <f t="shared" si="116"/>
        <v>-2.0186752306897406</v>
      </c>
      <c r="M1676">
        <f t="shared" si="119"/>
        <v>2.1760493035779689</v>
      </c>
    </row>
    <row r="1677" spans="1:13" x14ac:dyDescent="0.3">
      <c r="A1677">
        <v>1675</v>
      </c>
      <c r="B1677">
        <f t="shared" si="117"/>
        <v>4.5859000684462696</v>
      </c>
      <c r="C1677">
        <f t="shared" si="118"/>
        <v>55.5</v>
      </c>
      <c r="D1677">
        <v>1</v>
      </c>
      <c r="E1677">
        <v>107.2358</v>
      </c>
      <c r="F1677">
        <v>4.1520000000000001E-2</v>
      </c>
      <c r="G1677">
        <v>93.477000000000004</v>
      </c>
      <c r="H1677">
        <v>96.878</v>
      </c>
      <c r="I1677">
        <f>VLOOKUP($C1677,'Boys CDC 0-20'!$B$2:$F$243,3,FALSE)</f>
        <v>1.167104213</v>
      </c>
      <c r="J1677">
        <f>VLOOKUP($C1677,'Boys CDC 0-20'!$B$2:$F$243,4,FALSE)</f>
        <v>106.43431459999999</v>
      </c>
      <c r="K1677">
        <f>VLOOKUP($C1677,'Boys CDC 0-20'!$B$2:$F$243,5,FALSE)</f>
        <v>4.2062532E-2</v>
      </c>
      <c r="L1677">
        <f t="shared" si="116"/>
        <v>-2.1181548048562262</v>
      </c>
      <c r="M1677">
        <f t="shared" si="119"/>
        <v>1.7080979676513417</v>
      </c>
    </row>
    <row r="1678" spans="1:13" x14ac:dyDescent="0.3">
      <c r="A1678">
        <v>1676</v>
      </c>
      <c r="B1678">
        <f t="shared" si="117"/>
        <v>4.5886379192334017</v>
      </c>
      <c r="C1678">
        <f t="shared" si="118"/>
        <v>55.5</v>
      </c>
      <c r="D1678">
        <v>1</v>
      </c>
      <c r="E1678">
        <v>107.2539</v>
      </c>
      <c r="F1678">
        <v>4.1529999999999997E-2</v>
      </c>
      <c r="G1678">
        <v>93.489000000000004</v>
      </c>
      <c r="H1678">
        <v>96.891999999999996</v>
      </c>
      <c r="I1678">
        <f>VLOOKUP($C1678,'Boys CDC 0-20'!$B$2:$F$243,3,FALSE)</f>
        <v>1.167104213</v>
      </c>
      <c r="J1678">
        <f>VLOOKUP($C1678,'Boys CDC 0-20'!$B$2:$F$243,4,FALSE)</f>
        <v>106.43431459999999</v>
      </c>
      <c r="K1678">
        <f>VLOOKUP($C1678,'Boys CDC 0-20'!$B$2:$F$243,5,FALSE)</f>
        <v>4.2062532E-2</v>
      </c>
      <c r="L1678">
        <f t="shared" si="116"/>
        <v>-2.1150763775290025</v>
      </c>
      <c r="M1678">
        <f t="shared" si="119"/>
        <v>1.721171909862252</v>
      </c>
    </row>
    <row r="1679" spans="1:13" x14ac:dyDescent="0.3">
      <c r="A1679">
        <v>1677</v>
      </c>
      <c r="B1679">
        <f t="shared" si="117"/>
        <v>4.5913757700205338</v>
      </c>
      <c r="C1679">
        <f t="shared" si="118"/>
        <v>55.5</v>
      </c>
      <c r="D1679">
        <v>1</v>
      </c>
      <c r="E1679">
        <v>107.27200000000001</v>
      </c>
      <c r="F1679">
        <v>4.1529999999999997E-2</v>
      </c>
      <c r="G1679">
        <v>93.504999999999995</v>
      </c>
      <c r="H1679">
        <v>96.908000000000001</v>
      </c>
      <c r="I1679">
        <f>VLOOKUP($C1679,'Boys CDC 0-20'!$B$2:$F$243,3,FALSE)</f>
        <v>1.167104213</v>
      </c>
      <c r="J1679">
        <f>VLOOKUP($C1679,'Boys CDC 0-20'!$B$2:$F$243,4,FALSE)</f>
        <v>106.43431459999999</v>
      </c>
      <c r="K1679">
        <f>VLOOKUP($C1679,'Boys CDC 0-20'!$B$2:$F$243,5,FALSE)</f>
        <v>4.2062532E-2</v>
      </c>
      <c r="L1679">
        <f t="shared" si="116"/>
        <v>-2.1115580838540287</v>
      </c>
      <c r="M1679">
        <f t="shared" si="119"/>
        <v>1.7362185497405493</v>
      </c>
    </row>
    <row r="1680" spans="1:13" x14ac:dyDescent="0.3">
      <c r="A1680">
        <v>1678</v>
      </c>
      <c r="B1680">
        <f t="shared" si="117"/>
        <v>4.5941136208076658</v>
      </c>
      <c r="C1680">
        <f t="shared" si="118"/>
        <v>55.5</v>
      </c>
      <c r="D1680">
        <v>1</v>
      </c>
      <c r="E1680">
        <v>107.2901</v>
      </c>
      <c r="F1680">
        <v>4.1540000000000001E-2</v>
      </c>
      <c r="G1680">
        <v>93.516999999999996</v>
      </c>
      <c r="H1680">
        <v>96.921999999999997</v>
      </c>
      <c r="I1680">
        <f>VLOOKUP($C1680,'Boys CDC 0-20'!$B$2:$F$243,3,FALSE)</f>
        <v>1.167104213</v>
      </c>
      <c r="J1680">
        <f>VLOOKUP($C1680,'Boys CDC 0-20'!$B$2:$F$243,4,FALSE)</f>
        <v>106.43431459999999</v>
      </c>
      <c r="K1680">
        <f>VLOOKUP($C1680,'Boys CDC 0-20'!$B$2:$F$243,5,FALSE)</f>
        <v>4.2062532E-2</v>
      </c>
      <c r="L1680">
        <f t="shared" si="116"/>
        <v>-2.1084794972600895</v>
      </c>
      <c r="M1680">
        <f t="shared" si="119"/>
        <v>1.7494767196770924</v>
      </c>
    </row>
    <row r="1681" spans="1:13" x14ac:dyDescent="0.3">
      <c r="A1681">
        <v>1679</v>
      </c>
      <c r="B1681">
        <f t="shared" si="117"/>
        <v>4.5968514715947979</v>
      </c>
      <c r="C1681">
        <f t="shared" si="118"/>
        <v>55.5</v>
      </c>
      <c r="D1681">
        <v>1</v>
      </c>
      <c r="E1681">
        <v>107.3082</v>
      </c>
      <c r="F1681">
        <v>4.1540000000000001E-2</v>
      </c>
      <c r="G1681">
        <v>93.533000000000001</v>
      </c>
      <c r="H1681">
        <v>96.938000000000002</v>
      </c>
      <c r="I1681">
        <f>VLOOKUP($C1681,'Boys CDC 0-20'!$B$2:$F$243,3,FALSE)</f>
        <v>1.167104213</v>
      </c>
      <c r="J1681">
        <f>VLOOKUP($C1681,'Boys CDC 0-20'!$B$2:$F$243,4,FALSE)</f>
        <v>106.43431459999999</v>
      </c>
      <c r="K1681">
        <f>VLOOKUP($C1681,'Boys CDC 0-20'!$B$2:$F$243,5,FALSE)</f>
        <v>4.2062532E-2</v>
      </c>
      <c r="L1681">
        <f t="shared" si="116"/>
        <v>-2.1049610215894745</v>
      </c>
      <c r="M1681">
        <f t="shared" si="119"/>
        <v>1.7647350582955741</v>
      </c>
    </row>
    <row r="1682" spans="1:13" x14ac:dyDescent="0.3">
      <c r="A1682">
        <v>1680</v>
      </c>
      <c r="B1682">
        <f t="shared" si="117"/>
        <v>4.59958932238193</v>
      </c>
      <c r="C1682">
        <f t="shared" si="118"/>
        <v>55.5</v>
      </c>
      <c r="D1682">
        <v>1</v>
      </c>
      <c r="E1682">
        <v>107.3263</v>
      </c>
      <c r="F1682">
        <v>4.1540000000000001E-2</v>
      </c>
      <c r="G1682">
        <v>93.549000000000007</v>
      </c>
      <c r="H1682">
        <v>96.954999999999998</v>
      </c>
      <c r="I1682">
        <f>VLOOKUP($C1682,'Boys CDC 0-20'!$B$2:$F$243,3,FALSE)</f>
        <v>1.167104213</v>
      </c>
      <c r="J1682">
        <f>VLOOKUP($C1682,'Boys CDC 0-20'!$B$2:$F$243,4,FALSE)</f>
        <v>106.43431459999999</v>
      </c>
      <c r="K1682">
        <f>VLOOKUP($C1682,'Boys CDC 0-20'!$B$2:$F$243,5,FALSE)</f>
        <v>4.2062532E-2</v>
      </c>
      <c r="L1682">
        <f t="shared" si="116"/>
        <v>-2.1012225348570746</v>
      </c>
      <c r="M1682">
        <f t="shared" si="119"/>
        <v>1.7810718062311264</v>
      </c>
    </row>
    <row r="1683" spans="1:13" x14ac:dyDescent="0.3">
      <c r="A1683">
        <v>1681</v>
      </c>
      <c r="B1683">
        <f t="shared" si="117"/>
        <v>4.602327173169062</v>
      </c>
      <c r="C1683">
        <f t="shared" si="118"/>
        <v>55.5</v>
      </c>
      <c r="D1683">
        <v>1</v>
      </c>
      <c r="E1683">
        <v>107.34439999999999</v>
      </c>
      <c r="F1683">
        <v>4.1549999999999997E-2</v>
      </c>
      <c r="G1683">
        <v>93.561000000000007</v>
      </c>
      <c r="H1683">
        <v>96.968999999999994</v>
      </c>
      <c r="I1683">
        <f>VLOOKUP($C1683,'Boys CDC 0-20'!$B$2:$F$243,3,FALSE)</f>
        <v>1.167104213</v>
      </c>
      <c r="J1683">
        <f>VLOOKUP($C1683,'Boys CDC 0-20'!$B$2:$F$243,4,FALSE)</f>
        <v>106.43431459999999</v>
      </c>
      <c r="K1683">
        <f>VLOOKUP($C1683,'Boys CDC 0-20'!$B$2:$F$243,5,FALSE)</f>
        <v>4.2062532E-2</v>
      </c>
      <c r="L1683">
        <f t="shared" si="116"/>
        <v>-2.0981436988278213</v>
      </c>
      <c r="M1683">
        <f t="shared" si="119"/>
        <v>1.7946226662657228</v>
      </c>
    </row>
    <row r="1684" spans="1:13" x14ac:dyDescent="0.3">
      <c r="A1684">
        <v>1682</v>
      </c>
      <c r="B1684">
        <f t="shared" si="117"/>
        <v>4.6050650239561941</v>
      </c>
      <c r="C1684">
        <f t="shared" si="118"/>
        <v>55.5</v>
      </c>
      <c r="D1684">
        <v>1</v>
      </c>
      <c r="E1684">
        <v>107.3625</v>
      </c>
      <c r="F1684">
        <v>4.1549999999999997E-2</v>
      </c>
      <c r="G1684">
        <v>93.576999999999998</v>
      </c>
      <c r="H1684">
        <v>96.984999999999999</v>
      </c>
      <c r="I1684">
        <f>VLOOKUP($C1684,'Boys CDC 0-20'!$B$2:$F$243,3,FALSE)</f>
        <v>1.167104213</v>
      </c>
      <c r="J1684">
        <f>VLOOKUP($C1684,'Boys CDC 0-20'!$B$2:$F$243,4,FALSE)</f>
        <v>106.43431459999999</v>
      </c>
      <c r="K1684">
        <f>VLOOKUP($C1684,'Boys CDC 0-20'!$B$2:$F$243,5,FALSE)</f>
        <v>4.2062532E-2</v>
      </c>
      <c r="L1684">
        <f t="shared" si="116"/>
        <v>-2.0946249381250137</v>
      </c>
      <c r="M1684">
        <f t="shared" si="119"/>
        <v>1.8102173279093379</v>
      </c>
    </row>
    <row r="1685" spans="1:13" x14ac:dyDescent="0.3">
      <c r="A1685">
        <v>1683</v>
      </c>
      <c r="B1685">
        <f t="shared" si="117"/>
        <v>4.6078028747433262</v>
      </c>
      <c r="C1685">
        <f t="shared" si="118"/>
        <v>55.5</v>
      </c>
      <c r="D1685">
        <v>1</v>
      </c>
      <c r="E1685">
        <v>107.3806</v>
      </c>
      <c r="F1685">
        <v>4.156E-2</v>
      </c>
      <c r="G1685">
        <v>93.59</v>
      </c>
      <c r="H1685">
        <v>96.998999999999995</v>
      </c>
      <c r="I1685">
        <f>VLOOKUP($C1685,'Boys CDC 0-20'!$B$2:$F$243,3,FALSE)</f>
        <v>1.167104213</v>
      </c>
      <c r="J1685">
        <f>VLOOKUP($C1685,'Boys CDC 0-20'!$B$2:$F$243,4,FALSE)</f>
        <v>106.43431459999999</v>
      </c>
      <c r="K1685">
        <f>VLOOKUP($C1685,'Boys CDC 0-20'!$B$2:$F$243,5,FALSE)</f>
        <v>4.2062532E-2</v>
      </c>
      <c r="L1685">
        <f t="shared" si="116"/>
        <v>-2.0915459429343803</v>
      </c>
      <c r="M1685">
        <f t="shared" si="119"/>
        <v>1.8239576257653756</v>
      </c>
    </row>
    <row r="1686" spans="1:13" x14ac:dyDescent="0.3">
      <c r="A1686">
        <v>1684</v>
      </c>
      <c r="B1686">
        <f t="shared" si="117"/>
        <v>4.6105407255304582</v>
      </c>
      <c r="C1686">
        <f t="shared" si="118"/>
        <v>55.5</v>
      </c>
      <c r="D1686">
        <v>1</v>
      </c>
      <c r="E1686">
        <v>107.39879999999999</v>
      </c>
      <c r="F1686">
        <v>4.156E-2</v>
      </c>
      <c r="G1686">
        <v>93.605999999999995</v>
      </c>
      <c r="H1686">
        <v>97.015000000000001</v>
      </c>
      <c r="I1686">
        <f>VLOOKUP($C1686,'Boys CDC 0-20'!$B$2:$F$243,3,FALSE)</f>
        <v>1.167104213</v>
      </c>
      <c r="J1686">
        <f>VLOOKUP($C1686,'Boys CDC 0-20'!$B$2:$F$243,4,FALSE)</f>
        <v>106.43431459999999</v>
      </c>
      <c r="K1686">
        <f>VLOOKUP($C1686,'Boys CDC 0-20'!$B$2:$F$243,5,FALSE)</f>
        <v>4.2062532E-2</v>
      </c>
      <c r="L1686">
        <f t="shared" si="116"/>
        <v>-2.0880270003562824</v>
      </c>
      <c r="M1686">
        <f t="shared" si="119"/>
        <v>1.8397699584007654</v>
      </c>
    </row>
    <row r="1687" spans="1:13" x14ac:dyDescent="0.3">
      <c r="A1687">
        <v>1685</v>
      </c>
      <c r="B1687">
        <f t="shared" si="117"/>
        <v>4.6132785763175903</v>
      </c>
      <c r="C1687">
        <f t="shared" si="118"/>
        <v>55.5</v>
      </c>
      <c r="D1687">
        <v>1</v>
      </c>
      <c r="E1687">
        <v>107.4169</v>
      </c>
      <c r="F1687">
        <v>4.1570000000000003E-2</v>
      </c>
      <c r="G1687">
        <v>93.617999999999995</v>
      </c>
      <c r="H1687">
        <v>97.028999999999996</v>
      </c>
      <c r="I1687">
        <f>VLOOKUP($C1687,'Boys CDC 0-20'!$B$2:$F$243,3,FALSE)</f>
        <v>1.167104213</v>
      </c>
      <c r="J1687">
        <f>VLOOKUP($C1687,'Boys CDC 0-20'!$B$2:$F$243,4,FALSE)</f>
        <v>106.43431459999999</v>
      </c>
      <c r="K1687">
        <f>VLOOKUP($C1687,'Boys CDC 0-20'!$B$2:$F$243,5,FALSE)</f>
        <v>4.2062532E-2</v>
      </c>
      <c r="L1687">
        <f t="shared" si="116"/>
        <v>-2.0849478460452668</v>
      </c>
      <c r="M1687">
        <f t="shared" si="119"/>
        <v>1.8537017456105938</v>
      </c>
    </row>
    <row r="1688" spans="1:13" x14ac:dyDescent="0.3">
      <c r="A1688">
        <v>1686</v>
      </c>
      <c r="B1688">
        <f t="shared" si="117"/>
        <v>4.6160164271047224</v>
      </c>
      <c r="C1688">
        <f t="shared" si="118"/>
        <v>55.5</v>
      </c>
      <c r="D1688">
        <v>1</v>
      </c>
      <c r="E1688">
        <v>107.435</v>
      </c>
      <c r="F1688">
        <v>4.1570000000000003E-2</v>
      </c>
      <c r="G1688">
        <v>93.634</v>
      </c>
      <c r="H1688">
        <v>97.045000000000002</v>
      </c>
      <c r="I1688">
        <f>VLOOKUP($C1688,'Boys CDC 0-20'!$B$2:$F$243,3,FALSE)</f>
        <v>1.167104213</v>
      </c>
      <c r="J1688">
        <f>VLOOKUP($C1688,'Boys CDC 0-20'!$B$2:$F$243,4,FALSE)</f>
        <v>106.43431459999999</v>
      </c>
      <c r="K1688">
        <f>VLOOKUP($C1688,'Boys CDC 0-20'!$B$2:$F$243,5,FALSE)</f>
        <v>4.2062532E-2</v>
      </c>
      <c r="L1688">
        <f t="shared" si="116"/>
        <v>-2.0814287216387175</v>
      </c>
      <c r="M1688">
        <f t="shared" si="119"/>
        <v>1.8697341007031705</v>
      </c>
    </row>
    <row r="1689" spans="1:13" x14ac:dyDescent="0.3">
      <c r="A1689">
        <v>1687</v>
      </c>
      <c r="B1689">
        <f t="shared" si="117"/>
        <v>4.6187542778918553</v>
      </c>
      <c r="C1689">
        <f t="shared" si="118"/>
        <v>55.5</v>
      </c>
      <c r="D1689">
        <v>1</v>
      </c>
      <c r="E1689">
        <v>107.45310000000001</v>
      </c>
      <c r="F1689">
        <v>4.1570000000000003E-2</v>
      </c>
      <c r="G1689">
        <v>93.65</v>
      </c>
      <c r="H1689">
        <v>97.061999999999998</v>
      </c>
      <c r="I1689">
        <f>VLOOKUP($C1689,'Boys CDC 0-20'!$B$2:$F$243,3,FALSE)</f>
        <v>1.167104213</v>
      </c>
      <c r="J1689">
        <f>VLOOKUP($C1689,'Boys CDC 0-20'!$B$2:$F$243,4,FALSE)</f>
        <v>106.43431459999999</v>
      </c>
      <c r="K1689">
        <f>VLOOKUP($C1689,'Boys CDC 0-20'!$B$2:$F$243,5,FALSE)</f>
        <v>4.2062532E-2</v>
      </c>
      <c r="L1689">
        <f t="shared" si="116"/>
        <v>-2.0776895457220421</v>
      </c>
      <c r="M1689">
        <f t="shared" si="119"/>
        <v>1.8868981276710346</v>
      </c>
    </row>
    <row r="1690" spans="1:13" x14ac:dyDescent="0.3">
      <c r="A1690">
        <v>1688</v>
      </c>
      <c r="B1690">
        <f t="shared" si="117"/>
        <v>4.6214921286789874</v>
      </c>
      <c r="C1690">
        <f t="shared" si="118"/>
        <v>55.5</v>
      </c>
      <c r="D1690">
        <v>1</v>
      </c>
      <c r="E1690">
        <v>107.4712</v>
      </c>
      <c r="F1690">
        <v>4.1579999999999999E-2</v>
      </c>
      <c r="G1690">
        <v>93.662000000000006</v>
      </c>
      <c r="H1690">
        <v>97.075999999999993</v>
      </c>
      <c r="I1690">
        <f>VLOOKUP($C1690,'Boys CDC 0-20'!$B$2:$F$243,3,FALSE)</f>
        <v>1.167104213</v>
      </c>
      <c r="J1690">
        <f>VLOOKUP($C1690,'Boys CDC 0-20'!$B$2:$F$243,4,FALSE)</f>
        <v>106.43431459999999</v>
      </c>
      <c r="K1690">
        <f>VLOOKUP($C1690,'Boys CDC 0-20'!$B$2:$F$243,5,FALSE)</f>
        <v>4.2062532E-2</v>
      </c>
      <c r="L1690">
        <f t="shared" si="116"/>
        <v>-2.0746101422047958</v>
      </c>
      <c r="M1690">
        <f t="shared" si="119"/>
        <v>1.9011340681763762</v>
      </c>
    </row>
    <row r="1691" spans="1:13" x14ac:dyDescent="0.3">
      <c r="A1691">
        <v>1689</v>
      </c>
      <c r="B1691">
        <f t="shared" si="117"/>
        <v>4.6242299794661195</v>
      </c>
      <c r="C1691">
        <f t="shared" si="118"/>
        <v>55.5</v>
      </c>
      <c r="D1691">
        <v>1</v>
      </c>
      <c r="E1691">
        <v>107.4893</v>
      </c>
      <c r="F1691">
        <v>4.1579999999999999E-2</v>
      </c>
      <c r="G1691">
        <v>93.677999999999997</v>
      </c>
      <c r="H1691">
        <v>97.091999999999999</v>
      </c>
      <c r="I1691">
        <f>VLOOKUP($C1691,'Boys CDC 0-20'!$B$2:$F$243,3,FALSE)</f>
        <v>1.167104213</v>
      </c>
      <c r="J1691">
        <f>VLOOKUP($C1691,'Boys CDC 0-20'!$B$2:$F$243,4,FALSE)</f>
        <v>106.43431459999999</v>
      </c>
      <c r="K1691">
        <f>VLOOKUP($C1691,'Boys CDC 0-20'!$B$2:$F$243,5,FALSE)</f>
        <v>4.2062532E-2</v>
      </c>
      <c r="L1691">
        <f t="shared" si="116"/>
        <v>-2.0710907330277908</v>
      </c>
      <c r="M1691">
        <f t="shared" si="119"/>
        <v>1.9175158854003929</v>
      </c>
    </row>
    <row r="1692" spans="1:13" x14ac:dyDescent="0.3">
      <c r="A1692">
        <v>1690</v>
      </c>
      <c r="B1692">
        <f t="shared" si="117"/>
        <v>4.6269678302532515</v>
      </c>
      <c r="C1692">
        <f t="shared" si="118"/>
        <v>55.5</v>
      </c>
      <c r="D1692">
        <v>1</v>
      </c>
      <c r="E1692">
        <v>107.5074</v>
      </c>
      <c r="F1692">
        <v>4.1590000000000002E-2</v>
      </c>
      <c r="G1692">
        <v>93.69</v>
      </c>
      <c r="H1692">
        <v>97.105999999999995</v>
      </c>
      <c r="I1692">
        <f>VLOOKUP($C1692,'Boys CDC 0-20'!$B$2:$F$243,3,FALSE)</f>
        <v>1.167104213</v>
      </c>
      <c r="J1692">
        <f>VLOOKUP($C1692,'Boys CDC 0-20'!$B$2:$F$243,4,FALSE)</f>
        <v>106.43431459999999</v>
      </c>
      <c r="K1692">
        <f>VLOOKUP($C1692,'Boys CDC 0-20'!$B$2:$F$243,5,FALSE)</f>
        <v>4.2062532E-2</v>
      </c>
      <c r="L1692">
        <f t="shared" si="116"/>
        <v>-2.068011170495283</v>
      </c>
      <c r="M1692">
        <f t="shared" si="119"/>
        <v>1.9319486354191582</v>
      </c>
    </row>
    <row r="1693" spans="1:13" x14ac:dyDescent="0.3">
      <c r="A1693">
        <v>1691</v>
      </c>
      <c r="B1693">
        <f t="shared" si="117"/>
        <v>4.6297056810403836</v>
      </c>
      <c r="C1693">
        <f t="shared" si="118"/>
        <v>55.5</v>
      </c>
      <c r="D1693">
        <v>1</v>
      </c>
      <c r="E1693">
        <v>107.52549999999999</v>
      </c>
      <c r="F1693">
        <v>4.1590000000000002E-2</v>
      </c>
      <c r="G1693">
        <v>93.706000000000003</v>
      </c>
      <c r="H1693">
        <v>97.122</v>
      </c>
      <c r="I1693">
        <f>VLOOKUP($C1693,'Boys CDC 0-20'!$B$2:$F$243,3,FALSE)</f>
        <v>1.167104213</v>
      </c>
      <c r="J1693">
        <f>VLOOKUP($C1693,'Boys CDC 0-20'!$B$2:$F$243,4,FALSE)</f>
        <v>106.43431459999999</v>
      </c>
      <c r="K1693">
        <f>VLOOKUP($C1693,'Boys CDC 0-20'!$B$2:$F$243,5,FALSE)</f>
        <v>4.2062532E-2</v>
      </c>
      <c r="L1693">
        <f t="shared" si="116"/>
        <v>-2.0644915796099328</v>
      </c>
      <c r="M1693">
        <f t="shared" si="119"/>
        <v>1.9485565726067327</v>
      </c>
    </row>
    <row r="1694" spans="1:13" x14ac:dyDescent="0.3">
      <c r="A1694">
        <v>1692</v>
      </c>
      <c r="B1694">
        <f t="shared" si="117"/>
        <v>4.6324435318275157</v>
      </c>
      <c r="C1694">
        <f t="shared" si="118"/>
        <v>55.5</v>
      </c>
      <c r="D1694">
        <v>1</v>
      </c>
      <c r="E1694">
        <v>107.5436</v>
      </c>
      <c r="F1694">
        <v>4.1599999999999998E-2</v>
      </c>
      <c r="G1694">
        <v>93.718000000000004</v>
      </c>
      <c r="H1694">
        <v>97.135999999999996</v>
      </c>
      <c r="I1694">
        <f>VLOOKUP($C1694,'Boys CDC 0-20'!$B$2:$F$243,3,FALSE)</f>
        <v>1.167104213</v>
      </c>
      <c r="J1694">
        <f>VLOOKUP($C1694,'Boys CDC 0-20'!$B$2:$F$243,4,FALSE)</f>
        <v>106.43431459999999</v>
      </c>
      <c r="K1694">
        <f>VLOOKUP($C1694,'Boys CDC 0-20'!$B$2:$F$243,5,FALSE)</f>
        <v>4.2062532E-2</v>
      </c>
      <c r="L1694">
        <f t="shared" si="116"/>
        <v>-2.0614118581030767</v>
      </c>
      <c r="M1694">
        <f t="shared" si="119"/>
        <v>1.9631882258944411</v>
      </c>
    </row>
    <row r="1695" spans="1:13" x14ac:dyDescent="0.3">
      <c r="A1695">
        <v>1693</v>
      </c>
      <c r="B1695">
        <f t="shared" si="117"/>
        <v>4.6351813826146477</v>
      </c>
      <c r="C1695">
        <f t="shared" si="118"/>
        <v>55.5</v>
      </c>
      <c r="D1695">
        <v>1</v>
      </c>
      <c r="E1695">
        <v>107.5617</v>
      </c>
      <c r="F1695">
        <v>4.1599999999999998E-2</v>
      </c>
      <c r="G1695">
        <v>93.733999999999995</v>
      </c>
      <c r="H1695">
        <v>97.152000000000001</v>
      </c>
      <c r="I1695">
        <f>VLOOKUP($C1695,'Boys CDC 0-20'!$B$2:$F$243,3,FALSE)</f>
        <v>1.167104213</v>
      </c>
      <c r="J1695">
        <f>VLOOKUP($C1695,'Boys CDC 0-20'!$B$2:$F$243,4,FALSE)</f>
        <v>106.43431459999999</v>
      </c>
      <c r="K1695">
        <f>VLOOKUP($C1695,'Boys CDC 0-20'!$B$2:$F$243,5,FALSE)</f>
        <v>4.2062532E-2</v>
      </c>
      <c r="L1695">
        <f t="shared" si="116"/>
        <v>-2.0578920855561251</v>
      </c>
      <c r="M1695">
        <f t="shared" si="119"/>
        <v>1.9800246825456087</v>
      </c>
    </row>
    <row r="1696" spans="1:13" x14ac:dyDescent="0.3">
      <c r="A1696">
        <v>1694</v>
      </c>
      <c r="B1696">
        <f t="shared" si="117"/>
        <v>4.6379192334017798</v>
      </c>
      <c r="C1696">
        <f t="shared" si="118"/>
        <v>55.5</v>
      </c>
      <c r="D1696">
        <v>1</v>
      </c>
      <c r="E1696">
        <v>107.57980000000001</v>
      </c>
      <c r="F1696">
        <v>4.1599999999999998E-2</v>
      </c>
      <c r="G1696">
        <v>93.75</v>
      </c>
      <c r="H1696">
        <v>97.168999999999997</v>
      </c>
      <c r="I1696">
        <f>VLOOKUP($C1696,'Boys CDC 0-20'!$B$2:$F$243,3,FALSE)</f>
        <v>1.167104213</v>
      </c>
      <c r="J1696">
        <f>VLOOKUP($C1696,'Boys CDC 0-20'!$B$2:$F$243,4,FALSE)</f>
        <v>106.43431459999999</v>
      </c>
      <c r="K1696">
        <f>VLOOKUP($C1696,'Boys CDC 0-20'!$B$2:$F$243,5,FALSE)</f>
        <v>4.2062532E-2</v>
      </c>
      <c r="L1696">
        <f t="shared" si="116"/>
        <v>-2.0541522210877314</v>
      </c>
      <c r="M1696">
        <f t="shared" si="119"/>
        <v>1.9980480545155659</v>
      </c>
    </row>
    <row r="1697" spans="1:13" x14ac:dyDescent="0.3">
      <c r="A1697">
        <v>1695</v>
      </c>
      <c r="B1697">
        <f t="shared" si="117"/>
        <v>4.6406570841889119</v>
      </c>
      <c r="C1697">
        <f t="shared" si="118"/>
        <v>55.5</v>
      </c>
      <c r="D1697">
        <v>1</v>
      </c>
      <c r="E1697">
        <v>107.5979</v>
      </c>
      <c r="F1697">
        <v>4.1610000000000001E-2</v>
      </c>
      <c r="G1697">
        <v>93.762</v>
      </c>
      <c r="H1697">
        <v>97.182000000000002</v>
      </c>
      <c r="I1697">
        <f>VLOOKUP($C1697,'Boys CDC 0-20'!$B$2:$F$243,3,FALSE)</f>
        <v>1.167104213</v>
      </c>
      <c r="J1697">
        <f>VLOOKUP($C1697,'Boys CDC 0-20'!$B$2:$F$243,4,FALSE)</f>
        <v>106.43431459999999</v>
      </c>
      <c r="K1697">
        <f>VLOOKUP($C1697,'Boys CDC 0-20'!$B$2:$F$243,5,FALSE)</f>
        <v>4.2062532E-2</v>
      </c>
      <c r="L1697">
        <f t="shared" si="116"/>
        <v>-2.0512922509539848</v>
      </c>
      <c r="M1697">
        <f t="shared" si="119"/>
        <v>2.0119247332326928</v>
      </c>
    </row>
    <row r="1698" spans="1:13" x14ac:dyDescent="0.3">
      <c r="A1698">
        <v>1696</v>
      </c>
      <c r="B1698">
        <f t="shared" si="117"/>
        <v>4.6433949349760439</v>
      </c>
      <c r="C1698">
        <f t="shared" si="118"/>
        <v>55.5</v>
      </c>
      <c r="D1698">
        <v>1</v>
      </c>
      <c r="E1698">
        <v>107.616</v>
      </c>
      <c r="F1698">
        <v>4.1610000000000001E-2</v>
      </c>
      <c r="G1698">
        <v>93.778000000000006</v>
      </c>
      <c r="H1698">
        <v>97.198999999999998</v>
      </c>
      <c r="I1698">
        <f>VLOOKUP($C1698,'Boys CDC 0-20'!$B$2:$F$243,3,FALSE)</f>
        <v>1.167104213</v>
      </c>
      <c r="J1698">
        <f>VLOOKUP($C1698,'Boys CDC 0-20'!$B$2:$F$243,4,FALSE)</f>
        <v>106.43431459999999</v>
      </c>
      <c r="K1698">
        <f>VLOOKUP($C1698,'Boys CDC 0-20'!$B$2:$F$243,5,FALSE)</f>
        <v>4.2062532E-2</v>
      </c>
      <c r="L1698">
        <f t="shared" si="116"/>
        <v>-2.0475521935470726</v>
      </c>
      <c r="M1698">
        <f t="shared" si="119"/>
        <v>2.0301948864412016</v>
      </c>
    </row>
    <row r="1699" spans="1:13" x14ac:dyDescent="0.3">
      <c r="A1699">
        <v>1697</v>
      </c>
      <c r="B1699">
        <f t="shared" si="117"/>
        <v>4.646132785763176</v>
      </c>
      <c r="C1699">
        <f t="shared" si="118"/>
        <v>55.5</v>
      </c>
      <c r="D1699">
        <v>1</v>
      </c>
      <c r="E1699">
        <v>107.6341</v>
      </c>
      <c r="F1699">
        <v>4.1619999999999997E-2</v>
      </c>
      <c r="G1699">
        <v>93.790999999999997</v>
      </c>
      <c r="H1699">
        <v>97.212999999999994</v>
      </c>
      <c r="I1699">
        <f>VLOOKUP($C1699,'Boys CDC 0-20'!$B$2:$F$243,3,FALSE)</f>
        <v>1.167104213</v>
      </c>
      <c r="J1699">
        <f>VLOOKUP($C1699,'Boys CDC 0-20'!$B$2:$F$243,4,FALSE)</f>
        <v>106.43431459999999</v>
      </c>
      <c r="K1699">
        <f>VLOOKUP($C1699,'Boys CDC 0-20'!$B$2:$F$243,5,FALSE)</f>
        <v>4.2062532E-2</v>
      </c>
      <c r="L1699">
        <f t="shared" si="116"/>
        <v>-2.0444720641931706</v>
      </c>
      <c r="M1699">
        <f t="shared" si="119"/>
        <v>2.045346722106705</v>
      </c>
    </row>
    <row r="1700" spans="1:13" x14ac:dyDescent="0.3">
      <c r="A1700">
        <v>1698</v>
      </c>
      <c r="B1700">
        <f t="shared" si="117"/>
        <v>4.6488706365503081</v>
      </c>
      <c r="C1700">
        <f t="shared" si="118"/>
        <v>55.5</v>
      </c>
      <c r="D1700">
        <v>1</v>
      </c>
      <c r="E1700">
        <v>107.65219999999999</v>
      </c>
      <c r="F1700">
        <v>4.1619999999999997E-2</v>
      </c>
      <c r="G1700">
        <v>93.805999999999997</v>
      </c>
      <c r="H1700">
        <v>97.228999999999999</v>
      </c>
      <c r="I1700">
        <f>VLOOKUP($C1700,'Boys CDC 0-20'!$B$2:$F$243,3,FALSE)</f>
        <v>1.167104213</v>
      </c>
      <c r="J1700">
        <f>VLOOKUP($C1700,'Boys CDC 0-20'!$B$2:$F$243,4,FALSE)</f>
        <v>106.43431459999999</v>
      </c>
      <c r="K1700">
        <f>VLOOKUP($C1700,'Boys CDC 0-20'!$B$2:$F$243,5,FALSE)</f>
        <v>4.2062532E-2</v>
      </c>
      <c r="L1700">
        <f t="shared" si="116"/>
        <v>-2.0409518255952346</v>
      </c>
      <c r="M1700">
        <f t="shared" si="119"/>
        <v>2.0627807865127257</v>
      </c>
    </row>
    <row r="1701" spans="1:13" x14ac:dyDescent="0.3">
      <c r="A1701">
        <v>1699</v>
      </c>
      <c r="B1701">
        <f t="shared" si="117"/>
        <v>4.6516084873374401</v>
      </c>
      <c r="C1701">
        <f t="shared" si="118"/>
        <v>55.5</v>
      </c>
      <c r="D1701">
        <v>1</v>
      </c>
      <c r="E1701">
        <v>107.67019999999999</v>
      </c>
      <c r="F1701">
        <v>4.1619999999999997E-2</v>
      </c>
      <c r="G1701">
        <v>93.822000000000003</v>
      </c>
      <c r="H1701">
        <v>97.245000000000005</v>
      </c>
      <c r="I1701">
        <f>VLOOKUP($C1701,'Boys CDC 0-20'!$B$2:$F$243,3,FALSE)</f>
        <v>1.167104213</v>
      </c>
      <c r="J1701">
        <f>VLOOKUP($C1701,'Boys CDC 0-20'!$B$2:$F$243,4,FALSE)</f>
        <v>106.43431459999999</v>
      </c>
      <c r="K1701">
        <f>VLOOKUP($C1701,'Boys CDC 0-20'!$B$2:$F$243,5,FALSE)</f>
        <v>4.2062532E-2</v>
      </c>
      <c r="L1701">
        <f t="shared" si="116"/>
        <v>-2.0374314901941135</v>
      </c>
      <c r="M1701">
        <f t="shared" si="119"/>
        <v>2.0803410438753476</v>
      </c>
    </row>
    <row r="1702" spans="1:13" x14ac:dyDescent="0.3">
      <c r="A1702">
        <v>1700</v>
      </c>
      <c r="B1702">
        <f t="shared" si="117"/>
        <v>4.6543463381245722</v>
      </c>
      <c r="C1702">
        <f t="shared" si="118"/>
        <v>55.5</v>
      </c>
      <c r="D1702">
        <v>1</v>
      </c>
      <c r="E1702">
        <v>107.6883</v>
      </c>
      <c r="F1702">
        <v>4.163E-2</v>
      </c>
      <c r="G1702">
        <v>93.834999999999994</v>
      </c>
      <c r="H1702">
        <v>97.259</v>
      </c>
      <c r="I1702">
        <f>VLOOKUP($C1702,'Boys CDC 0-20'!$B$2:$F$243,3,FALSE)</f>
        <v>1.167104213</v>
      </c>
      <c r="J1702">
        <f>VLOOKUP($C1702,'Boys CDC 0-20'!$B$2:$F$243,4,FALSE)</f>
        <v>106.43431459999999</v>
      </c>
      <c r="K1702">
        <f>VLOOKUP($C1702,'Boys CDC 0-20'!$B$2:$F$243,5,FALSE)</f>
        <v>4.2062532E-2</v>
      </c>
      <c r="L1702">
        <f t="shared" si="116"/>
        <v>-2.0343511173197038</v>
      </c>
      <c r="M1702">
        <f t="shared" si="119"/>
        <v>2.0958103351176867</v>
      </c>
    </row>
    <row r="1703" spans="1:13" x14ac:dyDescent="0.3">
      <c r="A1703">
        <v>1701</v>
      </c>
      <c r="B1703">
        <f t="shared" si="117"/>
        <v>4.6570841889117043</v>
      </c>
      <c r="C1703">
        <f t="shared" si="118"/>
        <v>55.5</v>
      </c>
      <c r="D1703">
        <v>1</v>
      </c>
      <c r="E1703">
        <v>107.7064</v>
      </c>
      <c r="F1703">
        <v>4.163E-2</v>
      </c>
      <c r="G1703">
        <v>93.85</v>
      </c>
      <c r="H1703">
        <v>97.275000000000006</v>
      </c>
      <c r="I1703">
        <f>VLOOKUP($C1703,'Boys CDC 0-20'!$B$2:$F$243,3,FALSE)</f>
        <v>1.167104213</v>
      </c>
      <c r="J1703">
        <f>VLOOKUP($C1703,'Boys CDC 0-20'!$B$2:$F$243,4,FALSE)</f>
        <v>106.43431459999999</v>
      </c>
      <c r="K1703">
        <f>VLOOKUP($C1703,'Boys CDC 0-20'!$B$2:$F$243,5,FALSE)</f>
        <v>4.2062532E-2</v>
      </c>
      <c r="L1703">
        <f t="shared" si="116"/>
        <v>-2.0308306004483687</v>
      </c>
      <c r="M1703">
        <f t="shared" si="119"/>
        <v>2.1136090861368864</v>
      </c>
    </row>
    <row r="1704" spans="1:13" x14ac:dyDescent="0.3">
      <c r="A1704">
        <v>1702</v>
      </c>
      <c r="B1704">
        <f t="shared" si="117"/>
        <v>4.6598220396988363</v>
      </c>
      <c r="C1704">
        <f t="shared" si="118"/>
        <v>55.5</v>
      </c>
      <c r="D1704">
        <v>1</v>
      </c>
      <c r="E1704">
        <v>107.72450000000001</v>
      </c>
      <c r="F1704">
        <v>4.1640000000000003E-2</v>
      </c>
      <c r="G1704">
        <v>93.863</v>
      </c>
      <c r="H1704">
        <v>97.289000000000001</v>
      </c>
      <c r="I1704">
        <f>VLOOKUP($C1704,'Boys CDC 0-20'!$B$2:$F$243,3,FALSE)</f>
        <v>1.167104213</v>
      </c>
      <c r="J1704">
        <f>VLOOKUP($C1704,'Boys CDC 0-20'!$B$2:$F$243,4,FALSE)</f>
        <v>106.43431459999999</v>
      </c>
      <c r="K1704">
        <f>VLOOKUP($C1704,'Boys CDC 0-20'!$B$2:$F$243,5,FALSE)</f>
        <v>4.2062532E-2</v>
      </c>
      <c r="L1704">
        <f t="shared" si="116"/>
        <v>-2.0277500688079169</v>
      </c>
      <c r="M1704">
        <f t="shared" si="119"/>
        <v>2.12928813646338</v>
      </c>
    </row>
    <row r="1705" spans="1:13" x14ac:dyDescent="0.3">
      <c r="A1705">
        <v>1703</v>
      </c>
      <c r="B1705">
        <f t="shared" si="117"/>
        <v>4.6625598904859684</v>
      </c>
      <c r="C1705">
        <f t="shared" si="118"/>
        <v>55.5</v>
      </c>
      <c r="D1705">
        <v>1</v>
      </c>
      <c r="E1705">
        <v>107.7426</v>
      </c>
      <c r="F1705">
        <v>4.1640000000000003E-2</v>
      </c>
      <c r="G1705">
        <v>93.879000000000005</v>
      </c>
      <c r="H1705">
        <v>97.305999999999997</v>
      </c>
      <c r="I1705">
        <f>VLOOKUP($C1705,'Boys CDC 0-20'!$B$2:$F$243,3,FALSE)</f>
        <v>1.167104213</v>
      </c>
      <c r="J1705">
        <f>VLOOKUP($C1705,'Boys CDC 0-20'!$B$2:$F$243,4,FALSE)</f>
        <v>106.43431459999999</v>
      </c>
      <c r="K1705">
        <f>VLOOKUP($C1705,'Boys CDC 0-20'!$B$2:$F$243,5,FALSE)</f>
        <v>4.2062532E-2</v>
      </c>
      <c r="L1705">
        <f t="shared" si="116"/>
        <v>-2.0240093236573333</v>
      </c>
      <c r="M1705">
        <f t="shared" si="119"/>
        <v>2.1484596214965532</v>
      </c>
    </row>
    <row r="1706" spans="1:13" x14ac:dyDescent="0.3">
      <c r="A1706">
        <v>1704</v>
      </c>
      <c r="B1706">
        <f t="shared" si="117"/>
        <v>4.6652977412731005</v>
      </c>
      <c r="C1706">
        <f t="shared" si="118"/>
        <v>55.5</v>
      </c>
      <c r="D1706">
        <v>1</v>
      </c>
      <c r="E1706">
        <v>107.7607</v>
      </c>
      <c r="F1706">
        <v>4.165E-2</v>
      </c>
      <c r="G1706">
        <v>93.891000000000005</v>
      </c>
      <c r="H1706">
        <v>97.32</v>
      </c>
      <c r="I1706">
        <f>VLOOKUP($C1706,'Boys CDC 0-20'!$B$2:$F$243,3,FALSE)</f>
        <v>1.167104213</v>
      </c>
      <c r="J1706">
        <f>VLOOKUP($C1706,'Boys CDC 0-20'!$B$2:$F$243,4,FALSE)</f>
        <v>106.43431459999999</v>
      </c>
      <c r="K1706">
        <f>VLOOKUP($C1706,'Boys CDC 0-20'!$B$2:$F$243,5,FALSE)</f>
        <v>4.2062532E-2</v>
      </c>
      <c r="L1706">
        <f t="shared" si="116"/>
        <v>-2.0209286280014713</v>
      </c>
      <c r="M1706">
        <f t="shared" si="119"/>
        <v>2.1643576948562475</v>
      </c>
    </row>
    <row r="1707" spans="1:13" x14ac:dyDescent="0.3">
      <c r="A1707">
        <v>1705</v>
      </c>
      <c r="B1707">
        <f t="shared" si="117"/>
        <v>4.6680355920602326</v>
      </c>
      <c r="C1707">
        <f t="shared" si="118"/>
        <v>56.5</v>
      </c>
      <c r="D1707">
        <v>1</v>
      </c>
      <c r="E1707">
        <v>107.7788</v>
      </c>
      <c r="F1707">
        <v>4.165E-2</v>
      </c>
      <c r="G1707">
        <v>93.906999999999996</v>
      </c>
      <c r="H1707">
        <v>97.335999999999999</v>
      </c>
      <c r="I1707">
        <f>VLOOKUP($C1707,'Boys CDC 0-20'!$B$2:$F$243,3,FALSE)</f>
        <v>1.1958453529999999</v>
      </c>
      <c r="J1707">
        <f>VLOOKUP($C1707,'Boys CDC 0-20'!$B$2:$F$243,4,FALSE)</f>
        <v>106.98547689999999</v>
      </c>
      <c r="K1707">
        <f>VLOOKUP($C1707,'Boys CDC 0-20'!$B$2:$F$243,5,FALSE)</f>
        <v>4.2169628000000001E-2</v>
      </c>
      <c r="L1707">
        <f t="shared" si="116"/>
        <v>-2.1194776212138757</v>
      </c>
      <c r="M1707">
        <f t="shared" si="119"/>
        <v>1.7025061527550536</v>
      </c>
    </row>
    <row r="1708" spans="1:13" x14ac:dyDescent="0.3">
      <c r="A1708">
        <v>1706</v>
      </c>
      <c r="B1708">
        <f t="shared" si="117"/>
        <v>4.6707734428473646</v>
      </c>
      <c r="C1708">
        <f t="shared" si="118"/>
        <v>56.5</v>
      </c>
      <c r="D1708">
        <v>1</v>
      </c>
      <c r="E1708">
        <v>107.79689999999999</v>
      </c>
      <c r="F1708">
        <v>4.165E-2</v>
      </c>
      <c r="G1708">
        <v>93.923000000000002</v>
      </c>
      <c r="H1708">
        <v>97.352000000000004</v>
      </c>
      <c r="I1708">
        <f>VLOOKUP($C1708,'Boys CDC 0-20'!$B$2:$F$243,3,FALSE)</f>
        <v>1.1958453529999999</v>
      </c>
      <c r="J1708">
        <f>VLOOKUP($C1708,'Boys CDC 0-20'!$B$2:$F$243,4,FALSE)</f>
        <v>106.98547689999999</v>
      </c>
      <c r="K1708">
        <f>VLOOKUP($C1708,'Boys CDC 0-20'!$B$2:$F$243,5,FALSE)</f>
        <v>4.2169628000000001E-2</v>
      </c>
      <c r="L1708">
        <f t="shared" si="116"/>
        <v>-2.1159961511635439</v>
      </c>
      <c r="M1708">
        <f t="shared" si="119"/>
        <v>1.7172567457641645</v>
      </c>
    </row>
    <row r="1709" spans="1:13" x14ac:dyDescent="0.3">
      <c r="A1709">
        <v>1707</v>
      </c>
      <c r="B1709">
        <f t="shared" si="117"/>
        <v>4.6735112936344967</v>
      </c>
      <c r="C1709">
        <f t="shared" si="118"/>
        <v>56.5</v>
      </c>
      <c r="D1709">
        <v>1</v>
      </c>
      <c r="E1709">
        <v>107.81489999999999</v>
      </c>
      <c r="F1709">
        <v>4.1660000000000003E-2</v>
      </c>
      <c r="G1709">
        <v>93.935000000000002</v>
      </c>
      <c r="H1709">
        <v>97.366</v>
      </c>
      <c r="I1709">
        <f>VLOOKUP($C1709,'Boys CDC 0-20'!$B$2:$F$243,3,FALSE)</f>
        <v>1.1958453529999999</v>
      </c>
      <c r="J1709">
        <f>VLOOKUP($C1709,'Boys CDC 0-20'!$B$2:$F$243,4,FALSE)</f>
        <v>106.98547689999999</v>
      </c>
      <c r="K1709">
        <f>VLOOKUP($C1709,'Boys CDC 0-20'!$B$2:$F$243,5,FALSE)</f>
        <v>4.2169628000000001E-2</v>
      </c>
      <c r="L1709">
        <f t="shared" si="116"/>
        <v>-2.1129497729432147</v>
      </c>
      <c r="M1709">
        <f t="shared" si="119"/>
        <v>1.7302533545084935</v>
      </c>
    </row>
    <row r="1710" spans="1:13" x14ac:dyDescent="0.3">
      <c r="A1710">
        <v>1708</v>
      </c>
      <c r="B1710">
        <f t="shared" si="117"/>
        <v>4.6762491444216288</v>
      </c>
      <c r="C1710">
        <f t="shared" si="118"/>
        <v>56.5</v>
      </c>
      <c r="D1710">
        <v>1</v>
      </c>
      <c r="E1710">
        <v>107.833</v>
      </c>
      <c r="F1710">
        <v>4.1660000000000003E-2</v>
      </c>
      <c r="G1710">
        <v>93.950999999999993</v>
      </c>
      <c r="H1710">
        <v>97.382000000000005</v>
      </c>
      <c r="I1710">
        <f>VLOOKUP($C1710,'Boys CDC 0-20'!$B$2:$F$243,3,FALSE)</f>
        <v>1.1958453529999999</v>
      </c>
      <c r="J1710">
        <f>VLOOKUP($C1710,'Boys CDC 0-20'!$B$2:$F$243,4,FALSE)</f>
        <v>106.98547689999999</v>
      </c>
      <c r="K1710">
        <f>VLOOKUP($C1710,'Boys CDC 0-20'!$B$2:$F$243,5,FALSE)</f>
        <v>4.2169628000000001E-2</v>
      </c>
      <c r="L1710">
        <f t="shared" si="116"/>
        <v>-2.1094680927889464</v>
      </c>
      <c r="M1710">
        <f t="shared" si="119"/>
        <v>1.7452098666551932</v>
      </c>
    </row>
    <row r="1711" spans="1:13" x14ac:dyDescent="0.3">
      <c r="A1711">
        <v>1709</v>
      </c>
      <c r="B1711">
        <f t="shared" si="117"/>
        <v>4.6789869952087608</v>
      </c>
      <c r="C1711">
        <f t="shared" si="118"/>
        <v>56.5</v>
      </c>
      <c r="D1711">
        <v>1</v>
      </c>
      <c r="E1711">
        <v>107.8511</v>
      </c>
      <c r="F1711">
        <v>4.1669999999999999E-2</v>
      </c>
      <c r="G1711">
        <v>93.962999999999994</v>
      </c>
      <c r="H1711">
        <v>97.396000000000001</v>
      </c>
      <c r="I1711">
        <f>VLOOKUP($C1711,'Boys CDC 0-20'!$B$2:$F$243,3,FALSE)</f>
        <v>1.1958453529999999</v>
      </c>
      <c r="J1711">
        <f>VLOOKUP($C1711,'Boys CDC 0-20'!$B$2:$F$243,4,FALSE)</f>
        <v>106.98547689999999</v>
      </c>
      <c r="K1711">
        <f>VLOOKUP($C1711,'Boys CDC 0-20'!$B$2:$F$243,5,FALSE)</f>
        <v>4.2169628000000001E-2</v>
      </c>
      <c r="L1711">
        <f t="shared" si="116"/>
        <v>-2.1064215307504424</v>
      </c>
      <c r="M1711">
        <f t="shared" si="119"/>
        <v>1.7583876334277291</v>
      </c>
    </row>
    <row r="1712" spans="1:13" x14ac:dyDescent="0.3">
      <c r="A1712">
        <v>1710</v>
      </c>
      <c r="B1712">
        <f t="shared" si="117"/>
        <v>4.6817248459958929</v>
      </c>
      <c r="C1712">
        <f t="shared" si="118"/>
        <v>56.5</v>
      </c>
      <c r="D1712">
        <v>1</v>
      </c>
      <c r="E1712">
        <v>107.86920000000001</v>
      </c>
      <c r="F1712">
        <v>4.1669999999999999E-2</v>
      </c>
      <c r="G1712">
        <v>93.978999999999999</v>
      </c>
      <c r="H1712">
        <v>97.412000000000006</v>
      </c>
      <c r="I1712">
        <f>VLOOKUP($C1712,'Boys CDC 0-20'!$B$2:$F$243,3,FALSE)</f>
        <v>1.1958453529999999</v>
      </c>
      <c r="J1712">
        <f>VLOOKUP($C1712,'Boys CDC 0-20'!$B$2:$F$243,4,FALSE)</f>
        <v>106.98547689999999</v>
      </c>
      <c r="K1712">
        <f>VLOOKUP($C1712,'Boys CDC 0-20'!$B$2:$F$243,5,FALSE)</f>
        <v>4.2169628000000001E-2</v>
      </c>
      <c r="L1712">
        <f t="shared" si="116"/>
        <v>-2.1029396405442831</v>
      </c>
      <c r="M1712">
        <f t="shared" si="119"/>
        <v>1.7735523054025335</v>
      </c>
    </row>
    <row r="1713" spans="1:13" x14ac:dyDescent="0.3">
      <c r="A1713">
        <v>1711</v>
      </c>
      <c r="B1713">
        <f t="shared" si="117"/>
        <v>4.684462696783025</v>
      </c>
      <c r="C1713">
        <f t="shared" si="118"/>
        <v>56.5</v>
      </c>
      <c r="D1713">
        <v>1</v>
      </c>
      <c r="E1713">
        <v>107.8873</v>
      </c>
      <c r="F1713">
        <v>4.1669999999999999E-2</v>
      </c>
      <c r="G1713">
        <v>93.995000000000005</v>
      </c>
      <c r="H1713">
        <v>97.429000000000002</v>
      </c>
      <c r="I1713">
        <f>VLOOKUP($C1713,'Boys CDC 0-20'!$B$2:$F$243,3,FALSE)</f>
        <v>1.1958453529999999</v>
      </c>
      <c r="J1713">
        <f>VLOOKUP($C1713,'Boys CDC 0-20'!$B$2:$F$243,4,FALSE)</f>
        <v>106.98547689999999</v>
      </c>
      <c r="K1713">
        <f>VLOOKUP($C1713,'Boys CDC 0-20'!$B$2:$F$243,5,FALSE)</f>
        <v>4.2169628000000001E-2</v>
      </c>
      <c r="L1713">
        <f t="shared" si="116"/>
        <v>-2.0992400094748107</v>
      </c>
      <c r="M1713">
        <f t="shared" si="119"/>
        <v>1.789787436450625</v>
      </c>
    </row>
    <row r="1714" spans="1:13" x14ac:dyDescent="0.3">
      <c r="A1714">
        <v>1712</v>
      </c>
      <c r="B1714">
        <f t="shared" si="117"/>
        <v>4.687200547570157</v>
      </c>
      <c r="C1714">
        <f t="shared" si="118"/>
        <v>56.5</v>
      </c>
      <c r="D1714">
        <v>1</v>
      </c>
      <c r="E1714">
        <v>107.9053</v>
      </c>
      <c r="F1714">
        <v>4.1680000000000002E-2</v>
      </c>
      <c r="G1714">
        <v>94.007000000000005</v>
      </c>
      <c r="H1714">
        <v>97.442999999999998</v>
      </c>
      <c r="I1714">
        <f>VLOOKUP($C1714,'Boys CDC 0-20'!$B$2:$F$243,3,FALSE)</f>
        <v>1.1958453529999999</v>
      </c>
      <c r="J1714">
        <f>VLOOKUP($C1714,'Boys CDC 0-20'!$B$2:$F$243,4,FALSE)</f>
        <v>106.98547689999999</v>
      </c>
      <c r="K1714">
        <f>VLOOKUP($C1714,'Boys CDC 0-20'!$B$2:$F$243,5,FALSE)</f>
        <v>4.2169628000000001E-2</v>
      </c>
      <c r="L1714">
        <f t="shared" si="116"/>
        <v>-2.0961931595460341</v>
      </c>
      <c r="M1714">
        <f t="shared" si="119"/>
        <v>1.803252975788721</v>
      </c>
    </row>
    <row r="1715" spans="1:13" x14ac:dyDescent="0.3">
      <c r="A1715">
        <v>1713</v>
      </c>
      <c r="B1715">
        <f t="shared" si="117"/>
        <v>4.6899383983572891</v>
      </c>
      <c r="C1715">
        <f t="shared" si="118"/>
        <v>56.5</v>
      </c>
      <c r="D1715">
        <v>1</v>
      </c>
      <c r="E1715">
        <v>107.9234</v>
      </c>
      <c r="F1715">
        <v>4.1680000000000002E-2</v>
      </c>
      <c r="G1715">
        <v>94.022999999999996</v>
      </c>
      <c r="H1715">
        <v>97.459000000000003</v>
      </c>
      <c r="I1715">
        <f>VLOOKUP($C1715,'Boys CDC 0-20'!$B$2:$F$243,3,FALSE)</f>
        <v>1.1958453529999999</v>
      </c>
      <c r="J1715">
        <f>VLOOKUP($C1715,'Boys CDC 0-20'!$B$2:$F$243,4,FALSE)</f>
        <v>106.98547689999999</v>
      </c>
      <c r="K1715">
        <f>VLOOKUP($C1715,'Boys CDC 0-20'!$B$2:$F$243,5,FALSE)</f>
        <v>4.2169628000000001E-2</v>
      </c>
      <c r="L1715">
        <f t="shared" si="116"/>
        <v>-2.0927109403631512</v>
      </c>
      <c r="M1715">
        <f t="shared" si="119"/>
        <v>1.81874830218909</v>
      </c>
    </row>
    <row r="1716" spans="1:13" x14ac:dyDescent="0.3">
      <c r="A1716">
        <v>1714</v>
      </c>
      <c r="B1716">
        <f t="shared" si="117"/>
        <v>4.6926762491444221</v>
      </c>
      <c r="C1716">
        <f t="shared" si="118"/>
        <v>56.5</v>
      </c>
      <c r="D1716">
        <v>1</v>
      </c>
      <c r="E1716">
        <v>107.9415</v>
      </c>
      <c r="F1716">
        <v>4.1689999999999998E-2</v>
      </c>
      <c r="G1716">
        <v>94.034999999999997</v>
      </c>
      <c r="H1716">
        <v>97.472999999999999</v>
      </c>
      <c r="I1716">
        <f>VLOOKUP($C1716,'Boys CDC 0-20'!$B$2:$F$243,3,FALSE)</f>
        <v>1.1958453529999999</v>
      </c>
      <c r="J1716">
        <f>VLOOKUP($C1716,'Boys CDC 0-20'!$B$2:$F$243,4,FALSE)</f>
        <v>106.98547689999999</v>
      </c>
      <c r="K1716">
        <f>VLOOKUP($C1716,'Boys CDC 0-20'!$B$2:$F$243,5,FALSE)</f>
        <v>4.2169628000000001E-2</v>
      </c>
      <c r="L1716">
        <f t="shared" si="116"/>
        <v>-2.0896639067330067</v>
      </c>
      <c r="M1716">
        <f t="shared" si="119"/>
        <v>1.8324000707006811</v>
      </c>
    </row>
    <row r="1717" spans="1:13" x14ac:dyDescent="0.3">
      <c r="A1717">
        <v>1715</v>
      </c>
      <c r="B1717">
        <f t="shared" si="117"/>
        <v>4.6954140999315541</v>
      </c>
      <c r="C1717">
        <f t="shared" si="118"/>
        <v>56.5</v>
      </c>
      <c r="D1717">
        <v>1</v>
      </c>
      <c r="E1717">
        <v>107.95959999999999</v>
      </c>
      <c r="F1717">
        <v>4.1689999999999998E-2</v>
      </c>
      <c r="G1717">
        <v>94.051000000000002</v>
      </c>
      <c r="H1717">
        <v>97.489000000000004</v>
      </c>
      <c r="I1717">
        <f>VLOOKUP($C1717,'Boys CDC 0-20'!$B$2:$F$243,3,FALSE)</f>
        <v>1.1958453529999999</v>
      </c>
      <c r="J1717">
        <f>VLOOKUP($C1717,'Boys CDC 0-20'!$B$2:$F$243,4,FALSE)</f>
        <v>106.98547689999999</v>
      </c>
      <c r="K1717">
        <f>VLOOKUP($C1717,'Boys CDC 0-20'!$B$2:$F$243,5,FALSE)</f>
        <v>4.2169628000000001E-2</v>
      </c>
      <c r="L1717">
        <f t="shared" si="116"/>
        <v>-2.0861814776316914</v>
      </c>
      <c r="M1717">
        <f t="shared" si="119"/>
        <v>1.8481093697625934</v>
      </c>
    </row>
    <row r="1718" spans="1:13" x14ac:dyDescent="0.3">
      <c r="A1718">
        <v>1716</v>
      </c>
      <c r="B1718">
        <f t="shared" si="117"/>
        <v>4.6981519507186862</v>
      </c>
      <c r="C1718">
        <f t="shared" si="118"/>
        <v>56.5</v>
      </c>
      <c r="D1718">
        <v>1</v>
      </c>
      <c r="E1718">
        <v>107.9777</v>
      </c>
      <c r="F1718">
        <v>4.1689999999999998E-2</v>
      </c>
      <c r="G1718">
        <v>94.066999999999993</v>
      </c>
      <c r="H1718">
        <v>97.504999999999995</v>
      </c>
      <c r="I1718">
        <f>VLOOKUP($C1718,'Boys CDC 0-20'!$B$2:$F$243,3,FALSE)</f>
        <v>1.1958453529999999</v>
      </c>
      <c r="J1718">
        <f>VLOOKUP($C1718,'Boys CDC 0-20'!$B$2:$F$243,4,FALSE)</f>
        <v>106.98547689999999</v>
      </c>
      <c r="K1718">
        <f>VLOOKUP($C1718,'Boys CDC 0-20'!$B$2:$F$243,5,FALSE)</f>
        <v>4.2169628000000001E-2</v>
      </c>
      <c r="L1718">
        <f t="shared" si="116"/>
        <v>-2.0826989365951212</v>
      </c>
      <c r="M1718">
        <f t="shared" si="119"/>
        <v>1.8639337224825117</v>
      </c>
    </row>
    <row r="1719" spans="1:13" x14ac:dyDescent="0.3">
      <c r="A1719">
        <v>1717</v>
      </c>
      <c r="B1719">
        <f t="shared" si="117"/>
        <v>4.7008898015058183</v>
      </c>
      <c r="C1719">
        <f t="shared" si="118"/>
        <v>56.5</v>
      </c>
      <c r="D1719">
        <v>1</v>
      </c>
      <c r="E1719">
        <v>107.9957</v>
      </c>
      <c r="F1719">
        <v>4.1700000000000001E-2</v>
      </c>
      <c r="G1719">
        <v>94.078999999999994</v>
      </c>
      <c r="H1719">
        <v>97.519000000000005</v>
      </c>
      <c r="I1719">
        <f>VLOOKUP($C1719,'Boys CDC 0-20'!$B$2:$F$243,3,FALSE)</f>
        <v>1.1958453529999999</v>
      </c>
      <c r="J1719">
        <f>VLOOKUP($C1719,'Boys CDC 0-20'!$B$2:$F$243,4,FALSE)</f>
        <v>106.98547689999999</v>
      </c>
      <c r="K1719">
        <f>VLOOKUP($C1719,'Boys CDC 0-20'!$B$2:$F$243,5,FALSE)</f>
        <v>4.2169628000000001E-2</v>
      </c>
      <c r="L1719">
        <f t="shared" si="116"/>
        <v>-2.0796516213778373</v>
      </c>
      <c r="M1719">
        <f t="shared" si="119"/>
        <v>1.8778749243268846</v>
      </c>
    </row>
    <row r="1720" spans="1:13" x14ac:dyDescent="0.3">
      <c r="A1720">
        <v>1718</v>
      </c>
      <c r="B1720">
        <f t="shared" si="117"/>
        <v>4.7036276522929503</v>
      </c>
      <c r="C1720">
        <f t="shared" si="118"/>
        <v>56.5</v>
      </c>
      <c r="D1720">
        <v>1</v>
      </c>
      <c r="E1720">
        <v>108.0138</v>
      </c>
      <c r="F1720">
        <v>4.1700000000000001E-2</v>
      </c>
      <c r="G1720">
        <v>94.094999999999999</v>
      </c>
      <c r="H1720">
        <v>97.536000000000001</v>
      </c>
      <c r="I1720">
        <f>VLOOKUP($C1720,'Boys CDC 0-20'!$B$2:$F$243,3,FALSE)</f>
        <v>1.1958453529999999</v>
      </c>
      <c r="J1720">
        <f>VLOOKUP($C1720,'Boys CDC 0-20'!$B$2:$F$243,4,FALSE)</f>
        <v>106.98547689999999</v>
      </c>
      <c r="K1720">
        <f>VLOOKUP($C1720,'Boys CDC 0-20'!$B$2:$F$243,5,FALSE)</f>
        <v>4.2169628000000001E-2</v>
      </c>
      <c r="L1720">
        <f t="shared" si="116"/>
        <v>-2.0759511948574114</v>
      </c>
      <c r="M1720">
        <f t="shared" si="119"/>
        <v>1.8949232549530399</v>
      </c>
    </row>
    <row r="1721" spans="1:13" x14ac:dyDescent="0.3">
      <c r="A1721">
        <v>1719</v>
      </c>
      <c r="B1721">
        <f t="shared" si="117"/>
        <v>4.7063655030800824</v>
      </c>
      <c r="C1721">
        <f t="shared" si="118"/>
        <v>56.5</v>
      </c>
      <c r="D1721">
        <v>1</v>
      </c>
      <c r="E1721">
        <v>108.03189999999999</v>
      </c>
      <c r="F1721">
        <v>4.1709999999999997E-2</v>
      </c>
      <c r="G1721">
        <v>94.106999999999999</v>
      </c>
      <c r="H1721">
        <v>97.549000000000007</v>
      </c>
      <c r="I1721">
        <f>VLOOKUP($C1721,'Boys CDC 0-20'!$B$2:$F$243,3,FALSE)</f>
        <v>1.1958453529999999</v>
      </c>
      <c r="J1721">
        <f>VLOOKUP($C1721,'Boys CDC 0-20'!$B$2:$F$243,4,FALSE)</f>
        <v>106.98547689999999</v>
      </c>
      <c r="K1721">
        <f>VLOOKUP($C1721,'Boys CDC 0-20'!$B$2:$F$243,5,FALSE)</f>
        <v>4.2169628000000001E-2</v>
      </c>
      <c r="L1721">
        <f t="shared" si="116"/>
        <v>-2.0731213716989441</v>
      </c>
      <c r="M1721">
        <f t="shared" si="119"/>
        <v>1.908049275761204</v>
      </c>
    </row>
    <row r="1722" spans="1:13" x14ac:dyDescent="0.3">
      <c r="A1722">
        <v>1720</v>
      </c>
      <c r="B1722">
        <f t="shared" si="117"/>
        <v>4.7091033538672145</v>
      </c>
      <c r="C1722">
        <f t="shared" si="118"/>
        <v>56.5</v>
      </c>
      <c r="D1722">
        <v>1</v>
      </c>
      <c r="E1722">
        <v>108.04989999999999</v>
      </c>
      <c r="F1722">
        <v>4.1709999999999997E-2</v>
      </c>
      <c r="G1722">
        <v>94.123000000000005</v>
      </c>
      <c r="H1722">
        <v>97.566000000000003</v>
      </c>
      <c r="I1722">
        <f>VLOOKUP($C1722,'Boys CDC 0-20'!$B$2:$F$243,3,FALSE)</f>
        <v>1.1958453529999999</v>
      </c>
      <c r="J1722">
        <f>VLOOKUP($C1722,'Boys CDC 0-20'!$B$2:$F$243,4,FALSE)</f>
        <v>106.98547689999999</v>
      </c>
      <c r="K1722">
        <f>VLOOKUP($C1722,'Boys CDC 0-20'!$B$2:$F$243,5,FALSE)</f>
        <v>4.2169628000000001E-2</v>
      </c>
      <c r="L1722">
        <f t="shared" si="116"/>
        <v>-2.0694207222808569</v>
      </c>
      <c r="M1722">
        <f t="shared" si="119"/>
        <v>1.9253311803715039</v>
      </c>
    </row>
    <row r="1723" spans="1:13" x14ac:dyDescent="0.3">
      <c r="A1723">
        <v>1721</v>
      </c>
      <c r="B1723">
        <f t="shared" si="117"/>
        <v>4.7118412046543465</v>
      </c>
      <c r="C1723">
        <f t="shared" si="118"/>
        <v>56.5</v>
      </c>
      <c r="D1723">
        <v>1</v>
      </c>
      <c r="E1723">
        <v>108.068</v>
      </c>
      <c r="F1723">
        <v>4.172E-2</v>
      </c>
      <c r="G1723">
        <v>94.135000000000005</v>
      </c>
      <c r="H1723">
        <v>97.578999999999994</v>
      </c>
      <c r="I1723">
        <f>VLOOKUP($C1723,'Boys CDC 0-20'!$B$2:$F$243,3,FALSE)</f>
        <v>1.1958453529999999</v>
      </c>
      <c r="J1723">
        <f>VLOOKUP($C1723,'Boys CDC 0-20'!$B$2:$F$243,4,FALSE)</f>
        <v>106.98547689999999</v>
      </c>
      <c r="K1723">
        <f>VLOOKUP($C1723,'Boys CDC 0-20'!$B$2:$F$243,5,FALSE)</f>
        <v>4.2169628000000001E-2</v>
      </c>
      <c r="L1723">
        <f t="shared" si="116"/>
        <v>-2.0665907286923191</v>
      </c>
      <c r="M1723">
        <f t="shared" si="119"/>
        <v>1.9386367584540438</v>
      </c>
    </row>
    <row r="1724" spans="1:13" x14ac:dyDescent="0.3">
      <c r="A1724">
        <v>1722</v>
      </c>
      <c r="B1724">
        <f t="shared" si="117"/>
        <v>4.7145790554414786</v>
      </c>
      <c r="C1724">
        <f t="shared" si="118"/>
        <v>56.5</v>
      </c>
      <c r="D1724">
        <v>1</v>
      </c>
      <c r="E1724">
        <v>108.0861</v>
      </c>
      <c r="F1724">
        <v>4.172E-2</v>
      </c>
      <c r="G1724">
        <v>94.150999999999996</v>
      </c>
      <c r="H1724">
        <v>97.596000000000004</v>
      </c>
      <c r="I1724">
        <f>VLOOKUP($C1724,'Boys CDC 0-20'!$B$2:$F$243,3,FALSE)</f>
        <v>1.1958453529999999</v>
      </c>
      <c r="J1724">
        <f>VLOOKUP($C1724,'Boys CDC 0-20'!$B$2:$F$243,4,FALSE)</f>
        <v>106.98547689999999</v>
      </c>
      <c r="K1724">
        <f>VLOOKUP($C1724,'Boys CDC 0-20'!$B$2:$F$243,5,FALSE)</f>
        <v>4.2169628000000001E-2</v>
      </c>
      <c r="L1724">
        <f t="shared" si="116"/>
        <v>-2.0628898564316764</v>
      </c>
      <c r="M1724">
        <f t="shared" si="119"/>
        <v>1.9561547039976059</v>
      </c>
    </row>
    <row r="1725" spans="1:13" x14ac:dyDescent="0.3">
      <c r="A1725">
        <v>1723</v>
      </c>
      <c r="B1725">
        <f t="shared" si="117"/>
        <v>4.7173169062286107</v>
      </c>
      <c r="C1725">
        <f t="shared" si="118"/>
        <v>56.5</v>
      </c>
      <c r="D1725">
        <v>1</v>
      </c>
      <c r="E1725">
        <v>108.1041</v>
      </c>
      <c r="F1725">
        <v>4.172E-2</v>
      </c>
      <c r="G1725">
        <v>94.167000000000002</v>
      </c>
      <c r="H1725">
        <v>97.611999999999995</v>
      </c>
      <c r="I1725">
        <f>VLOOKUP($C1725,'Boys CDC 0-20'!$B$2:$F$243,3,FALSE)</f>
        <v>1.1958453529999999</v>
      </c>
      <c r="J1725">
        <f>VLOOKUP($C1725,'Boys CDC 0-20'!$B$2:$F$243,4,FALSE)</f>
        <v>106.98547689999999</v>
      </c>
      <c r="K1725">
        <f>VLOOKUP($C1725,'Boys CDC 0-20'!$B$2:$F$243,5,FALSE)</f>
        <v>4.2169628000000001E-2</v>
      </c>
      <c r="L1725">
        <f t="shared" si="116"/>
        <v>-2.0594065672075446</v>
      </c>
      <c r="M1725">
        <f t="shared" si="119"/>
        <v>1.9727653588191538</v>
      </c>
    </row>
    <row r="1726" spans="1:13" x14ac:dyDescent="0.3">
      <c r="A1726">
        <v>1724</v>
      </c>
      <c r="B1726">
        <f t="shared" si="117"/>
        <v>4.7200547570157427</v>
      </c>
      <c r="C1726">
        <f t="shared" si="118"/>
        <v>56.5</v>
      </c>
      <c r="D1726">
        <v>1</v>
      </c>
      <c r="E1726">
        <v>108.12220000000001</v>
      </c>
      <c r="F1726">
        <v>4.1730000000000003E-2</v>
      </c>
      <c r="G1726">
        <v>94.179000000000002</v>
      </c>
      <c r="H1726">
        <v>97.626000000000005</v>
      </c>
      <c r="I1726">
        <f>VLOOKUP($C1726,'Boys CDC 0-20'!$B$2:$F$243,3,FALSE)</f>
        <v>1.1958453529999999</v>
      </c>
      <c r="J1726">
        <f>VLOOKUP($C1726,'Boys CDC 0-20'!$B$2:$F$243,4,FALSE)</f>
        <v>106.98547689999999</v>
      </c>
      <c r="K1726">
        <f>VLOOKUP($C1726,'Boys CDC 0-20'!$B$2:$F$243,5,FALSE)</f>
        <v>4.2169628000000001E-2</v>
      </c>
      <c r="L1726">
        <f t="shared" si="116"/>
        <v>-2.0563585974070877</v>
      </c>
      <c r="M1726">
        <f t="shared" si="119"/>
        <v>1.9873981981696476</v>
      </c>
    </row>
    <row r="1727" spans="1:13" x14ac:dyDescent="0.3">
      <c r="A1727">
        <v>1725</v>
      </c>
      <c r="B1727">
        <f t="shared" si="117"/>
        <v>4.7227926078028748</v>
      </c>
      <c r="C1727">
        <f t="shared" si="118"/>
        <v>56.5</v>
      </c>
      <c r="D1727">
        <v>1</v>
      </c>
      <c r="E1727">
        <v>108.1403</v>
      </c>
      <c r="F1727">
        <v>4.1730000000000003E-2</v>
      </c>
      <c r="G1727">
        <v>94.194999999999993</v>
      </c>
      <c r="H1727">
        <v>97.641999999999996</v>
      </c>
      <c r="I1727">
        <f>VLOOKUP($C1727,'Boys CDC 0-20'!$B$2:$F$243,3,FALSE)</f>
        <v>1.1958453529999999</v>
      </c>
      <c r="J1727">
        <f>VLOOKUP($C1727,'Boys CDC 0-20'!$B$2:$F$243,4,FALSE)</f>
        <v>106.98547689999999</v>
      </c>
      <c r="K1727">
        <f>VLOOKUP($C1727,'Boys CDC 0-20'!$B$2:$F$243,5,FALSE)</f>
        <v>4.2169628000000001E-2</v>
      </c>
      <c r="L1727">
        <f t="shared" si="116"/>
        <v>-2.0528750985291353</v>
      </c>
      <c r="M1727">
        <f t="shared" si="119"/>
        <v>2.0042346333537981</v>
      </c>
    </row>
    <row r="1728" spans="1:13" x14ac:dyDescent="0.3">
      <c r="A1728">
        <v>1726</v>
      </c>
      <c r="B1728">
        <f t="shared" si="117"/>
        <v>4.7255304585900069</v>
      </c>
      <c r="C1728">
        <f t="shared" si="118"/>
        <v>56.5</v>
      </c>
      <c r="D1728">
        <v>1</v>
      </c>
      <c r="E1728">
        <v>108.1583</v>
      </c>
      <c r="F1728">
        <v>4.1739999999999999E-2</v>
      </c>
      <c r="G1728">
        <v>94.206999999999994</v>
      </c>
      <c r="H1728">
        <v>97.656000000000006</v>
      </c>
      <c r="I1728">
        <f>VLOOKUP($C1728,'Boys CDC 0-20'!$B$2:$F$243,3,FALSE)</f>
        <v>1.1958453529999999</v>
      </c>
      <c r="J1728">
        <f>VLOOKUP($C1728,'Boys CDC 0-20'!$B$2:$F$243,4,FALSE)</f>
        <v>106.98547689999999</v>
      </c>
      <c r="K1728">
        <f>VLOOKUP($C1728,'Boys CDC 0-20'!$B$2:$F$243,5,FALSE)</f>
        <v>4.2169628000000001E-2</v>
      </c>
      <c r="L1728">
        <f t="shared" si="116"/>
        <v>-2.0498269453042481</v>
      </c>
      <c r="M1728">
        <f t="shared" si="119"/>
        <v>2.0190660591520042</v>
      </c>
    </row>
    <row r="1729" spans="1:13" x14ac:dyDescent="0.3">
      <c r="A1729">
        <v>1727</v>
      </c>
      <c r="B1729">
        <f t="shared" si="117"/>
        <v>4.7282683093771389</v>
      </c>
      <c r="C1729">
        <f t="shared" si="118"/>
        <v>56.5</v>
      </c>
      <c r="D1729">
        <v>1</v>
      </c>
      <c r="E1729">
        <v>108.1764</v>
      </c>
      <c r="F1729">
        <v>4.1739999999999999E-2</v>
      </c>
      <c r="G1729">
        <v>94.222999999999999</v>
      </c>
      <c r="H1729">
        <v>97.671999999999997</v>
      </c>
      <c r="I1729">
        <f>VLOOKUP($C1729,'Boys CDC 0-20'!$B$2:$F$243,3,FALSE)</f>
        <v>1.1958453529999999</v>
      </c>
      <c r="J1729">
        <f>VLOOKUP($C1729,'Boys CDC 0-20'!$B$2:$F$243,4,FALSE)</f>
        <v>106.98547689999999</v>
      </c>
      <c r="K1729">
        <f>VLOOKUP($C1729,'Boys CDC 0-20'!$B$2:$F$243,5,FALSE)</f>
        <v>4.2169628000000001E-2</v>
      </c>
      <c r="L1729">
        <f t="shared" si="116"/>
        <v>-2.0463432368242729</v>
      </c>
      <c r="M1729">
        <f t="shared" si="119"/>
        <v>2.036130629073464</v>
      </c>
    </row>
    <row r="1730" spans="1:13" x14ac:dyDescent="0.3">
      <c r="A1730">
        <v>1728</v>
      </c>
      <c r="B1730">
        <f t="shared" si="117"/>
        <v>4.731006160164271</v>
      </c>
      <c r="C1730">
        <f t="shared" si="118"/>
        <v>56.5</v>
      </c>
      <c r="D1730">
        <v>1</v>
      </c>
      <c r="E1730">
        <v>108.19450000000001</v>
      </c>
      <c r="F1730">
        <v>4.1739999999999999E-2</v>
      </c>
      <c r="G1730">
        <v>94.239000000000004</v>
      </c>
      <c r="H1730">
        <v>97.688999999999993</v>
      </c>
      <c r="I1730">
        <f>VLOOKUP($C1730,'Boys CDC 0-20'!$B$2:$F$243,3,FALSE)</f>
        <v>1.1958453529999999</v>
      </c>
      <c r="J1730">
        <f>VLOOKUP($C1730,'Boys CDC 0-20'!$B$2:$F$243,4,FALSE)</f>
        <v>106.98547689999999</v>
      </c>
      <c r="K1730">
        <f>VLOOKUP($C1730,'Boys CDC 0-20'!$B$2:$F$243,5,FALSE)</f>
        <v>4.2169628000000001E-2</v>
      </c>
      <c r="L1730">
        <f t="shared" ref="L1730:L1793" si="120">(((H1730/J1730)^I1730)-1)/(I1730*K1730)</f>
        <v>-2.0426416741016467</v>
      </c>
      <c r="M1730">
        <f t="shared" si="119"/>
        <v>2.0543961258094816</v>
      </c>
    </row>
    <row r="1731" spans="1:13" x14ac:dyDescent="0.3">
      <c r="A1731">
        <v>1729</v>
      </c>
      <c r="B1731">
        <f t="shared" ref="B1731:B1794" si="121">A1731/365.25</f>
        <v>4.7337440109514031</v>
      </c>
      <c r="C1731">
        <f t="shared" ref="C1731:C1794" si="122">IF(B1731=0,0,INT(B1731*12)+0.5)</f>
        <v>56.5</v>
      </c>
      <c r="D1731">
        <v>1</v>
      </c>
      <c r="E1731">
        <v>108.21250000000001</v>
      </c>
      <c r="F1731">
        <v>4.1750000000000002E-2</v>
      </c>
      <c r="G1731">
        <v>94.251000000000005</v>
      </c>
      <c r="H1731">
        <v>97.701999999999998</v>
      </c>
      <c r="I1731">
        <f>VLOOKUP($C1731,'Boys CDC 0-20'!$B$2:$F$243,3,FALSE)</f>
        <v>1.1958453529999999</v>
      </c>
      <c r="J1731">
        <f>VLOOKUP($C1731,'Boys CDC 0-20'!$B$2:$F$243,4,FALSE)</f>
        <v>106.98547689999999</v>
      </c>
      <c r="K1731">
        <f>VLOOKUP($C1731,'Boys CDC 0-20'!$B$2:$F$243,5,FALSE)</f>
        <v>4.2169628000000001E-2</v>
      </c>
      <c r="L1731">
        <f t="shared" si="120"/>
        <v>-2.0398109821900352</v>
      </c>
      <c r="M1731">
        <f t="shared" ref="M1731:M1794" si="123">(_xlfn.NORM.S.DIST(L1731,TRUE))*100</f>
        <v>2.0684577784596097</v>
      </c>
    </row>
    <row r="1732" spans="1:13" x14ac:dyDescent="0.3">
      <c r="A1732">
        <v>1730</v>
      </c>
      <c r="B1732">
        <f t="shared" si="121"/>
        <v>4.7364818617385351</v>
      </c>
      <c r="C1732">
        <f t="shared" si="122"/>
        <v>56.5</v>
      </c>
      <c r="D1732">
        <v>1</v>
      </c>
      <c r="E1732">
        <v>108.2306</v>
      </c>
      <c r="F1732">
        <v>4.1750000000000002E-2</v>
      </c>
      <c r="G1732">
        <v>94.266999999999996</v>
      </c>
      <c r="H1732">
        <v>97.718999999999994</v>
      </c>
      <c r="I1732">
        <f>VLOOKUP($C1732,'Boys CDC 0-20'!$B$2:$F$243,3,FALSE)</f>
        <v>1.1958453529999999</v>
      </c>
      <c r="J1732">
        <f>VLOOKUP($C1732,'Boys CDC 0-20'!$B$2:$F$243,4,FALSE)</f>
        <v>106.98547689999999</v>
      </c>
      <c r="K1732">
        <f>VLOOKUP($C1732,'Boys CDC 0-20'!$B$2:$F$243,5,FALSE)</f>
        <v>4.2169628000000001E-2</v>
      </c>
      <c r="L1732">
        <f t="shared" si="120"/>
        <v>-2.0361091968505032</v>
      </c>
      <c r="M1732">
        <f t="shared" si="123"/>
        <v>2.0869695719960988</v>
      </c>
    </row>
    <row r="1733" spans="1:13" x14ac:dyDescent="0.3">
      <c r="A1733">
        <v>1731</v>
      </c>
      <c r="B1733">
        <f t="shared" si="121"/>
        <v>4.7392197125256672</v>
      </c>
      <c r="C1733">
        <f t="shared" si="122"/>
        <v>56.5</v>
      </c>
      <c r="D1733">
        <v>1</v>
      </c>
      <c r="E1733">
        <v>108.2487</v>
      </c>
      <c r="F1733">
        <v>4.1759999999999999E-2</v>
      </c>
      <c r="G1733">
        <v>94.278999999999996</v>
      </c>
      <c r="H1733">
        <v>97.733000000000004</v>
      </c>
      <c r="I1733">
        <f>VLOOKUP($C1733,'Boys CDC 0-20'!$B$2:$F$243,3,FALSE)</f>
        <v>1.1958453529999999</v>
      </c>
      <c r="J1733">
        <f>VLOOKUP($C1733,'Boys CDC 0-20'!$B$2:$F$243,4,FALSE)</f>
        <v>106.98547689999999</v>
      </c>
      <c r="K1733">
        <f>VLOOKUP($C1733,'Boys CDC 0-20'!$B$2:$F$243,5,FALSE)</f>
        <v>4.2169628000000001E-2</v>
      </c>
      <c r="L1733">
        <f t="shared" si="120"/>
        <v>-2.0330605730435849</v>
      </c>
      <c r="M1733">
        <f t="shared" si="123"/>
        <v>2.1023201836362135</v>
      </c>
    </row>
    <row r="1734" spans="1:13" x14ac:dyDescent="0.3">
      <c r="A1734">
        <v>1732</v>
      </c>
      <c r="B1734">
        <f t="shared" si="121"/>
        <v>4.7419575633127993</v>
      </c>
      <c r="C1734">
        <f t="shared" si="122"/>
        <v>56.5</v>
      </c>
      <c r="D1734">
        <v>1</v>
      </c>
      <c r="E1734">
        <v>108.2667</v>
      </c>
      <c r="F1734">
        <v>4.1759999999999999E-2</v>
      </c>
      <c r="G1734">
        <v>94.295000000000002</v>
      </c>
      <c r="H1734">
        <v>97.748999999999995</v>
      </c>
      <c r="I1734">
        <f>VLOOKUP($C1734,'Boys CDC 0-20'!$B$2:$F$243,3,FALSE)</f>
        <v>1.1958453529999999</v>
      </c>
      <c r="J1734">
        <f>VLOOKUP($C1734,'Boys CDC 0-20'!$B$2:$F$243,4,FALSE)</f>
        <v>106.98547689999999</v>
      </c>
      <c r="K1734">
        <f>VLOOKUP($C1734,'Boys CDC 0-20'!$B$2:$F$243,5,FALSE)</f>
        <v>4.2169628000000001E-2</v>
      </c>
      <c r="L1734">
        <f t="shared" si="120"/>
        <v>-2.0295763268219713</v>
      </c>
      <c r="M1734">
        <f t="shared" si="123"/>
        <v>2.1199811628228615</v>
      </c>
    </row>
    <row r="1735" spans="1:13" x14ac:dyDescent="0.3">
      <c r="A1735">
        <v>1733</v>
      </c>
      <c r="B1735">
        <f t="shared" si="121"/>
        <v>4.7446954140999313</v>
      </c>
      <c r="C1735">
        <f t="shared" si="122"/>
        <v>56.5</v>
      </c>
      <c r="D1735">
        <v>1</v>
      </c>
      <c r="E1735">
        <v>108.2848</v>
      </c>
      <c r="F1735">
        <v>4.1759999999999999E-2</v>
      </c>
      <c r="G1735">
        <v>94.311000000000007</v>
      </c>
      <c r="H1735">
        <v>97.765000000000001</v>
      </c>
      <c r="I1735">
        <f>VLOOKUP($C1735,'Boys CDC 0-20'!$B$2:$F$243,3,FALSE)</f>
        <v>1.1958453529999999</v>
      </c>
      <c r="J1735">
        <f>VLOOKUP($C1735,'Boys CDC 0-20'!$B$2:$F$243,4,FALSE)</f>
        <v>106.98547689999999</v>
      </c>
      <c r="K1735">
        <f>VLOOKUP($C1735,'Boys CDC 0-20'!$B$2:$F$243,5,FALSE)</f>
        <v>4.2169628000000001E-2</v>
      </c>
      <c r="L1735">
        <f t="shared" si="120"/>
        <v>-2.0260919689045847</v>
      </c>
      <c r="M1735">
        <f t="shared" si="123"/>
        <v>2.137768047092659</v>
      </c>
    </row>
    <row r="1736" spans="1:13" x14ac:dyDescent="0.3">
      <c r="A1736">
        <v>1734</v>
      </c>
      <c r="B1736">
        <f t="shared" si="121"/>
        <v>4.7474332648870634</v>
      </c>
      <c r="C1736">
        <f t="shared" si="122"/>
        <v>56.5</v>
      </c>
      <c r="D1736">
        <v>1</v>
      </c>
      <c r="E1736">
        <v>108.3028</v>
      </c>
      <c r="F1736">
        <v>4.1770000000000002E-2</v>
      </c>
      <c r="G1736">
        <v>94.322999999999993</v>
      </c>
      <c r="H1736">
        <v>97.778999999999996</v>
      </c>
      <c r="I1736">
        <f>VLOOKUP($C1736,'Boys CDC 0-20'!$B$2:$F$243,3,FALSE)</f>
        <v>1.1958453529999999</v>
      </c>
      <c r="J1736">
        <f>VLOOKUP($C1736,'Boys CDC 0-20'!$B$2:$F$243,4,FALSE)</f>
        <v>106.98547689999999</v>
      </c>
      <c r="K1736">
        <f>VLOOKUP($C1736,'Boys CDC 0-20'!$B$2:$F$243,5,FALSE)</f>
        <v>4.2169628000000001E-2</v>
      </c>
      <c r="L1736">
        <f t="shared" si="120"/>
        <v>-2.0230430641129913</v>
      </c>
      <c r="M1736">
        <f t="shared" si="123"/>
        <v>2.1534353900564929</v>
      </c>
    </row>
    <row r="1737" spans="1:13" x14ac:dyDescent="0.3">
      <c r="A1737">
        <v>1735</v>
      </c>
      <c r="B1737">
        <f t="shared" si="121"/>
        <v>4.7501711156741955</v>
      </c>
      <c r="C1737">
        <f t="shared" si="122"/>
        <v>57.5</v>
      </c>
      <c r="D1737">
        <v>1</v>
      </c>
      <c r="E1737">
        <v>108.32089999999999</v>
      </c>
      <c r="F1737">
        <v>4.1770000000000002E-2</v>
      </c>
      <c r="G1737">
        <v>94.338999999999999</v>
      </c>
      <c r="H1737">
        <v>97.795000000000002</v>
      </c>
      <c r="I1737">
        <f>VLOOKUP($C1737,'Boys CDC 0-20'!$B$2:$F$243,3,FALSE)</f>
        <v>1.220004233</v>
      </c>
      <c r="J1737">
        <f>VLOOKUP($C1737,'Boys CDC 0-20'!$B$2:$F$243,4,FALSE)</f>
        <v>107.53496800000001</v>
      </c>
      <c r="K1737">
        <f>VLOOKUP($C1737,'Boys CDC 0-20'!$B$2:$F$243,5,FALSE)</f>
        <v>4.2276619000000001E-2</v>
      </c>
      <c r="L1737">
        <f t="shared" si="120"/>
        <v>-2.120564567217194</v>
      </c>
      <c r="M1737">
        <f t="shared" si="123"/>
        <v>1.6979231287801</v>
      </c>
    </row>
    <row r="1738" spans="1:13" x14ac:dyDescent="0.3">
      <c r="A1738">
        <v>1736</v>
      </c>
      <c r="B1738">
        <f t="shared" si="121"/>
        <v>4.7529089664613275</v>
      </c>
      <c r="C1738">
        <f t="shared" si="122"/>
        <v>57.5</v>
      </c>
      <c r="D1738">
        <v>1</v>
      </c>
      <c r="E1738">
        <v>108.3389</v>
      </c>
      <c r="F1738">
        <v>4.1779999999999998E-2</v>
      </c>
      <c r="G1738">
        <v>94.350999999999999</v>
      </c>
      <c r="H1738">
        <v>97.808999999999997</v>
      </c>
      <c r="I1738">
        <f>VLOOKUP($C1738,'Boys CDC 0-20'!$B$2:$F$243,3,FALSE)</f>
        <v>1.220004233</v>
      </c>
      <c r="J1738">
        <f>VLOOKUP($C1738,'Boys CDC 0-20'!$B$2:$F$243,4,FALSE)</f>
        <v>107.53496800000001</v>
      </c>
      <c r="K1738">
        <f>VLOOKUP($C1738,'Boys CDC 0-20'!$B$2:$F$243,5,FALSE)</f>
        <v>4.2276619000000001E-2</v>
      </c>
      <c r="L1738">
        <f t="shared" si="120"/>
        <v>-2.1175486913048363</v>
      </c>
      <c r="M1738">
        <f t="shared" si="123"/>
        <v>1.7106653729070875</v>
      </c>
    </row>
    <row r="1739" spans="1:13" x14ac:dyDescent="0.3">
      <c r="A1739">
        <v>1737</v>
      </c>
      <c r="B1739">
        <f t="shared" si="121"/>
        <v>4.7556468172484596</v>
      </c>
      <c r="C1739">
        <f t="shared" si="122"/>
        <v>57.5</v>
      </c>
      <c r="D1739">
        <v>1</v>
      </c>
      <c r="E1739">
        <v>108.357</v>
      </c>
      <c r="F1739">
        <v>4.1779999999999998E-2</v>
      </c>
      <c r="G1739">
        <v>94.367000000000004</v>
      </c>
      <c r="H1739">
        <v>97.825000000000003</v>
      </c>
      <c r="I1739">
        <f>VLOOKUP($C1739,'Boys CDC 0-20'!$B$2:$F$243,3,FALSE)</f>
        <v>1.220004233</v>
      </c>
      <c r="J1739">
        <f>VLOOKUP($C1739,'Boys CDC 0-20'!$B$2:$F$243,4,FALSE)</f>
        <v>107.53496800000001</v>
      </c>
      <c r="K1739">
        <f>VLOOKUP($C1739,'Boys CDC 0-20'!$B$2:$F$243,5,FALSE)</f>
        <v>4.2276619000000001E-2</v>
      </c>
      <c r="L1739">
        <f t="shared" si="120"/>
        <v>-2.114101859683462</v>
      </c>
      <c r="M1739">
        <f t="shared" si="123"/>
        <v>1.7253284198304037</v>
      </c>
    </row>
    <row r="1740" spans="1:13" x14ac:dyDescent="0.3">
      <c r="A1740">
        <v>1738</v>
      </c>
      <c r="B1740">
        <f t="shared" si="121"/>
        <v>4.7583846680355917</v>
      </c>
      <c r="C1740">
        <f t="shared" si="122"/>
        <v>57.5</v>
      </c>
      <c r="D1740">
        <v>1</v>
      </c>
      <c r="E1740">
        <v>108.375</v>
      </c>
      <c r="F1740">
        <v>4.1790000000000001E-2</v>
      </c>
      <c r="G1740">
        <v>94.379000000000005</v>
      </c>
      <c r="H1740">
        <v>97.838999999999999</v>
      </c>
      <c r="I1740">
        <f>VLOOKUP($C1740,'Boys CDC 0-20'!$B$2:$F$243,3,FALSE)</f>
        <v>1.220004233</v>
      </c>
      <c r="J1740">
        <f>VLOOKUP($C1740,'Boys CDC 0-20'!$B$2:$F$243,4,FALSE)</f>
        <v>107.53496800000001</v>
      </c>
      <c r="K1740">
        <f>VLOOKUP($C1740,'Boys CDC 0-20'!$B$2:$F$243,5,FALSE)</f>
        <v>4.2276619000000001E-2</v>
      </c>
      <c r="L1740">
        <f t="shared" si="120"/>
        <v>-2.1110857802703213</v>
      </c>
      <c r="M1740">
        <f t="shared" si="123"/>
        <v>1.7382469718811591</v>
      </c>
    </row>
    <row r="1741" spans="1:13" x14ac:dyDescent="0.3">
      <c r="A1741">
        <v>1739</v>
      </c>
      <c r="B1741">
        <f t="shared" si="121"/>
        <v>4.7611225188227237</v>
      </c>
      <c r="C1741">
        <f t="shared" si="122"/>
        <v>57.5</v>
      </c>
      <c r="D1741">
        <v>1</v>
      </c>
      <c r="E1741">
        <v>108.3931</v>
      </c>
      <c r="F1741">
        <v>4.1790000000000001E-2</v>
      </c>
      <c r="G1741">
        <v>94.394999999999996</v>
      </c>
      <c r="H1741">
        <v>97.855000000000004</v>
      </c>
      <c r="I1741">
        <f>VLOOKUP($C1741,'Boys CDC 0-20'!$B$2:$F$243,3,FALSE)</f>
        <v>1.220004233</v>
      </c>
      <c r="J1741">
        <f>VLOOKUP($C1741,'Boys CDC 0-20'!$B$2:$F$243,4,FALSE)</f>
        <v>107.53496800000001</v>
      </c>
      <c r="K1741">
        <f>VLOOKUP($C1741,'Boys CDC 0-20'!$B$2:$F$243,5,FALSE)</f>
        <v>4.2276619000000001E-2</v>
      </c>
      <c r="L1741">
        <f t="shared" si="120"/>
        <v>-2.1076387161044461</v>
      </c>
      <c r="M1741">
        <f t="shared" si="123"/>
        <v>1.7531126000808059</v>
      </c>
    </row>
    <row r="1742" spans="1:13" x14ac:dyDescent="0.3">
      <c r="A1742">
        <v>1740</v>
      </c>
      <c r="B1742">
        <f t="shared" si="121"/>
        <v>4.7638603696098567</v>
      </c>
      <c r="C1742">
        <f t="shared" si="122"/>
        <v>57.5</v>
      </c>
      <c r="D1742">
        <v>1</v>
      </c>
      <c r="E1742">
        <v>108.41119999999999</v>
      </c>
      <c r="F1742">
        <v>4.1790000000000001E-2</v>
      </c>
      <c r="G1742">
        <v>94.411000000000001</v>
      </c>
      <c r="H1742">
        <v>97.872</v>
      </c>
      <c r="I1742">
        <f>VLOOKUP($C1742,'Boys CDC 0-20'!$B$2:$F$243,3,FALSE)</f>
        <v>1.220004233</v>
      </c>
      <c r="J1742">
        <f>VLOOKUP($C1742,'Boys CDC 0-20'!$B$2:$F$243,4,FALSE)</f>
        <v>107.53496800000001</v>
      </c>
      <c r="K1742">
        <f>VLOOKUP($C1742,'Boys CDC 0-20'!$B$2:$F$243,5,FALSE)</f>
        <v>4.2276619000000001E-2</v>
      </c>
      <c r="L1742">
        <f t="shared" si="120"/>
        <v>-2.1039760745602822</v>
      </c>
      <c r="M1742">
        <f t="shared" si="123"/>
        <v>1.7690267047135828</v>
      </c>
    </row>
    <row r="1743" spans="1:13" x14ac:dyDescent="0.3">
      <c r="A1743">
        <v>1741</v>
      </c>
      <c r="B1743">
        <f t="shared" si="121"/>
        <v>4.7665982203969888</v>
      </c>
      <c r="C1743">
        <f t="shared" si="122"/>
        <v>57.5</v>
      </c>
      <c r="D1743">
        <v>1</v>
      </c>
      <c r="E1743">
        <v>108.42919999999999</v>
      </c>
      <c r="F1743">
        <v>4.1799999999999997E-2</v>
      </c>
      <c r="G1743">
        <v>94.423000000000002</v>
      </c>
      <c r="H1743">
        <v>97.885000000000005</v>
      </c>
      <c r="I1743">
        <f>VLOOKUP($C1743,'Boys CDC 0-20'!$B$2:$F$243,3,FALSE)</f>
        <v>1.220004233</v>
      </c>
      <c r="J1743">
        <f>VLOOKUP($C1743,'Boys CDC 0-20'!$B$2:$F$243,4,FALSE)</f>
        <v>107.53496800000001</v>
      </c>
      <c r="K1743">
        <f>VLOOKUP($C1743,'Boys CDC 0-20'!$B$2:$F$243,5,FALSE)</f>
        <v>4.2276619000000001E-2</v>
      </c>
      <c r="L1743">
        <f t="shared" si="120"/>
        <v>-2.1011751365844158</v>
      </c>
      <c r="M1743">
        <f t="shared" si="123"/>
        <v>1.7812797565429566</v>
      </c>
    </row>
    <row r="1744" spans="1:13" x14ac:dyDescent="0.3">
      <c r="A1744">
        <v>1742</v>
      </c>
      <c r="B1744">
        <f t="shared" si="121"/>
        <v>4.7693360711841208</v>
      </c>
      <c r="C1744">
        <f t="shared" si="122"/>
        <v>57.5</v>
      </c>
      <c r="D1744">
        <v>1</v>
      </c>
      <c r="E1744">
        <v>108.4473</v>
      </c>
      <c r="F1744">
        <v>4.1799999999999997E-2</v>
      </c>
      <c r="G1744">
        <v>94.438999999999993</v>
      </c>
      <c r="H1744">
        <v>97.902000000000001</v>
      </c>
      <c r="I1744">
        <f>VLOOKUP($C1744,'Boys CDC 0-20'!$B$2:$F$243,3,FALSE)</f>
        <v>1.220004233</v>
      </c>
      <c r="J1744">
        <f>VLOOKUP($C1744,'Boys CDC 0-20'!$B$2:$F$243,4,FALSE)</f>
        <v>107.53496800000001</v>
      </c>
      <c r="K1744">
        <f>VLOOKUP($C1744,'Boys CDC 0-20'!$B$2:$F$243,5,FALSE)</f>
        <v>4.2276619000000001E-2</v>
      </c>
      <c r="L1744">
        <f t="shared" si="120"/>
        <v>-2.0975122480532793</v>
      </c>
      <c r="M1744">
        <f t="shared" si="123"/>
        <v>1.7974127045450479</v>
      </c>
    </row>
    <row r="1745" spans="1:13" x14ac:dyDescent="0.3">
      <c r="A1745">
        <v>1743</v>
      </c>
      <c r="B1745">
        <f t="shared" si="121"/>
        <v>4.7720739219712529</v>
      </c>
      <c r="C1745">
        <f t="shared" si="122"/>
        <v>57.5</v>
      </c>
      <c r="D1745">
        <v>1</v>
      </c>
      <c r="E1745">
        <v>108.4653</v>
      </c>
      <c r="F1745">
        <v>4.181E-2</v>
      </c>
      <c r="G1745">
        <v>94.450999999999993</v>
      </c>
      <c r="H1745">
        <v>97.915000000000006</v>
      </c>
      <c r="I1745">
        <f>VLOOKUP($C1745,'Boys CDC 0-20'!$B$2:$F$243,3,FALSE)</f>
        <v>1.220004233</v>
      </c>
      <c r="J1745">
        <f>VLOOKUP($C1745,'Boys CDC 0-20'!$B$2:$F$243,4,FALSE)</f>
        <v>107.53496800000001</v>
      </c>
      <c r="K1745">
        <f>VLOOKUP($C1745,'Boys CDC 0-20'!$B$2:$F$243,5,FALSE)</f>
        <v>4.2276619000000001E-2</v>
      </c>
      <c r="L1745">
        <f t="shared" si="120"/>
        <v>-2.0947111212275975</v>
      </c>
      <c r="M1745">
        <f t="shared" si="123"/>
        <v>1.8098340007949187</v>
      </c>
    </row>
    <row r="1746" spans="1:13" x14ac:dyDescent="0.3">
      <c r="A1746">
        <v>1744</v>
      </c>
      <c r="B1746">
        <f t="shared" si="121"/>
        <v>4.774811772758385</v>
      </c>
      <c r="C1746">
        <f t="shared" si="122"/>
        <v>57.5</v>
      </c>
      <c r="D1746">
        <v>1</v>
      </c>
      <c r="E1746">
        <v>108.4833</v>
      </c>
      <c r="F1746">
        <v>4.181E-2</v>
      </c>
      <c r="G1746">
        <v>94.466999999999999</v>
      </c>
      <c r="H1746">
        <v>97.932000000000002</v>
      </c>
      <c r="I1746">
        <f>VLOOKUP($C1746,'Boys CDC 0-20'!$B$2:$F$243,3,FALSE)</f>
        <v>1.220004233</v>
      </c>
      <c r="J1746">
        <f>VLOOKUP($C1746,'Boys CDC 0-20'!$B$2:$F$243,4,FALSE)</f>
        <v>107.53496800000001</v>
      </c>
      <c r="K1746">
        <f>VLOOKUP($C1746,'Boys CDC 0-20'!$B$2:$F$243,5,FALSE)</f>
        <v>4.2276619000000001E-2</v>
      </c>
      <c r="L1746">
        <f t="shared" si="120"/>
        <v>-2.0910479857685136</v>
      </c>
      <c r="M1746">
        <f t="shared" si="123"/>
        <v>1.8261881328974687</v>
      </c>
    </row>
    <row r="1747" spans="1:13" x14ac:dyDescent="0.3">
      <c r="A1747">
        <v>1745</v>
      </c>
      <c r="B1747">
        <f t="shared" si="121"/>
        <v>4.777549623545517</v>
      </c>
      <c r="C1747">
        <f t="shared" si="122"/>
        <v>57.5</v>
      </c>
      <c r="D1747">
        <v>1</v>
      </c>
      <c r="E1747">
        <v>108.5014</v>
      </c>
      <c r="F1747">
        <v>4.181E-2</v>
      </c>
      <c r="G1747">
        <v>94.483000000000004</v>
      </c>
      <c r="H1747">
        <v>97.947999999999993</v>
      </c>
      <c r="I1747">
        <f>VLOOKUP($C1747,'Boys CDC 0-20'!$B$2:$F$243,3,FALSE)</f>
        <v>1.220004233</v>
      </c>
      <c r="J1747">
        <f>VLOOKUP($C1747,'Boys CDC 0-20'!$B$2:$F$243,4,FALSE)</f>
        <v>107.53496800000001</v>
      </c>
      <c r="K1747">
        <f>VLOOKUP($C1747,'Boys CDC 0-20'!$B$2:$F$243,5,FALSE)</f>
        <v>4.2276619000000001E-2</v>
      </c>
      <c r="L1747">
        <f t="shared" si="120"/>
        <v>-2.0876002010679136</v>
      </c>
      <c r="M1747">
        <f t="shared" si="123"/>
        <v>1.8416956928666659</v>
      </c>
    </row>
    <row r="1748" spans="1:13" x14ac:dyDescent="0.3">
      <c r="A1748">
        <v>1746</v>
      </c>
      <c r="B1748">
        <f t="shared" si="121"/>
        <v>4.7802874743326491</v>
      </c>
      <c r="C1748">
        <f t="shared" si="122"/>
        <v>57.5</v>
      </c>
      <c r="D1748">
        <v>1</v>
      </c>
      <c r="E1748">
        <v>108.5194</v>
      </c>
      <c r="F1748">
        <v>4.1820000000000003E-2</v>
      </c>
      <c r="G1748">
        <v>94.495000000000005</v>
      </c>
      <c r="H1748">
        <v>97.962000000000003</v>
      </c>
      <c r="I1748">
        <f>VLOOKUP($C1748,'Boys CDC 0-20'!$B$2:$F$243,3,FALSE)</f>
        <v>1.220004233</v>
      </c>
      <c r="J1748">
        <f>VLOOKUP($C1748,'Boys CDC 0-20'!$B$2:$F$243,4,FALSE)</f>
        <v>107.53496800000001</v>
      </c>
      <c r="K1748">
        <f>VLOOKUP($C1748,'Boys CDC 0-20'!$B$2:$F$243,5,FALSE)</f>
        <v>4.2276619000000001E-2</v>
      </c>
      <c r="L1748">
        <f t="shared" si="120"/>
        <v>-2.0845832878101174</v>
      </c>
      <c r="M1748">
        <f t="shared" si="123"/>
        <v>1.8553571394727779</v>
      </c>
    </row>
    <row r="1749" spans="1:13" x14ac:dyDescent="0.3">
      <c r="A1749">
        <v>1747</v>
      </c>
      <c r="B1749">
        <f t="shared" si="121"/>
        <v>4.7830253251197812</v>
      </c>
      <c r="C1749">
        <f t="shared" si="122"/>
        <v>57.5</v>
      </c>
      <c r="D1749">
        <v>1</v>
      </c>
      <c r="E1749">
        <v>108.53749999999999</v>
      </c>
      <c r="F1749">
        <v>4.1820000000000003E-2</v>
      </c>
      <c r="G1749">
        <v>94.510999999999996</v>
      </c>
      <c r="H1749">
        <v>97.977999999999994</v>
      </c>
      <c r="I1749">
        <f>VLOOKUP($C1749,'Boys CDC 0-20'!$B$2:$F$243,3,FALSE)</f>
        <v>1.220004233</v>
      </c>
      <c r="J1749">
        <f>VLOOKUP($C1749,'Boys CDC 0-20'!$B$2:$F$243,4,FALSE)</f>
        <v>107.53496800000001</v>
      </c>
      <c r="K1749">
        <f>VLOOKUP($C1749,'Boys CDC 0-20'!$B$2:$F$243,5,FALSE)</f>
        <v>4.2276619000000001E-2</v>
      </c>
      <c r="L1749">
        <f t="shared" si="120"/>
        <v>-2.0811352707928013</v>
      </c>
      <c r="M1749">
        <f t="shared" si="123"/>
        <v>1.8710763129209877</v>
      </c>
    </row>
    <row r="1750" spans="1:13" x14ac:dyDescent="0.3">
      <c r="A1750">
        <v>1748</v>
      </c>
      <c r="B1750">
        <f t="shared" si="121"/>
        <v>4.7857631759069132</v>
      </c>
      <c r="C1750">
        <f t="shared" si="122"/>
        <v>57.5</v>
      </c>
      <c r="D1750">
        <v>1</v>
      </c>
      <c r="E1750">
        <v>108.55549999999999</v>
      </c>
      <c r="F1750">
        <v>4.1829999999999999E-2</v>
      </c>
      <c r="G1750">
        <v>94.522999999999996</v>
      </c>
      <c r="H1750">
        <v>97.992000000000004</v>
      </c>
      <c r="I1750">
        <f>VLOOKUP($C1750,'Boys CDC 0-20'!$B$2:$F$243,3,FALSE)</f>
        <v>1.220004233</v>
      </c>
      <c r="J1750">
        <f>VLOOKUP($C1750,'Boys CDC 0-20'!$B$2:$F$243,4,FALSE)</f>
        <v>107.53496800000001</v>
      </c>
      <c r="K1750">
        <f>VLOOKUP($C1750,'Boys CDC 0-20'!$B$2:$F$243,5,FALSE)</f>
        <v>4.2276619000000001E-2</v>
      </c>
      <c r="L1750">
        <f t="shared" si="120"/>
        <v>-2.0781181542821567</v>
      </c>
      <c r="M1750">
        <f t="shared" si="123"/>
        <v>1.8849238980649652</v>
      </c>
    </row>
    <row r="1751" spans="1:13" x14ac:dyDescent="0.3">
      <c r="A1751">
        <v>1749</v>
      </c>
      <c r="B1751">
        <f t="shared" si="121"/>
        <v>4.7885010266940453</v>
      </c>
      <c r="C1751">
        <f t="shared" si="122"/>
        <v>57.5</v>
      </c>
      <c r="D1751">
        <v>1</v>
      </c>
      <c r="E1751">
        <v>108.5736</v>
      </c>
      <c r="F1751">
        <v>4.1829999999999999E-2</v>
      </c>
      <c r="G1751">
        <v>94.539000000000001</v>
      </c>
      <c r="H1751">
        <v>98.007999999999996</v>
      </c>
      <c r="I1751">
        <f>VLOOKUP($C1751,'Boys CDC 0-20'!$B$2:$F$243,3,FALSE)</f>
        <v>1.220004233</v>
      </c>
      <c r="J1751">
        <f>VLOOKUP($C1751,'Boys CDC 0-20'!$B$2:$F$243,4,FALSE)</f>
        <v>107.53496800000001</v>
      </c>
      <c r="K1751">
        <f>VLOOKUP($C1751,'Boys CDC 0-20'!$B$2:$F$243,5,FALSE)</f>
        <v>4.2276619000000001E-2</v>
      </c>
      <c r="L1751">
        <f t="shared" si="120"/>
        <v>-2.0746699050036086</v>
      </c>
      <c r="M1751">
        <f t="shared" si="123"/>
        <v>1.9008569207988719</v>
      </c>
    </row>
    <row r="1752" spans="1:13" x14ac:dyDescent="0.3">
      <c r="A1752">
        <v>1750</v>
      </c>
      <c r="B1752">
        <f t="shared" si="121"/>
        <v>4.7912388774811774</v>
      </c>
      <c r="C1752">
        <f t="shared" si="122"/>
        <v>57.5</v>
      </c>
      <c r="D1752">
        <v>1</v>
      </c>
      <c r="E1752">
        <v>108.5916</v>
      </c>
      <c r="F1752">
        <v>4.1829999999999999E-2</v>
      </c>
      <c r="G1752">
        <v>94.555000000000007</v>
      </c>
      <c r="H1752">
        <v>98.024000000000001</v>
      </c>
      <c r="I1752">
        <f>VLOOKUP($C1752,'Boys CDC 0-20'!$B$2:$F$243,3,FALSE)</f>
        <v>1.220004233</v>
      </c>
      <c r="J1752">
        <f>VLOOKUP($C1752,'Boys CDC 0-20'!$B$2:$F$243,4,FALSE)</f>
        <v>107.53496800000001</v>
      </c>
      <c r="K1752">
        <f>VLOOKUP($C1752,'Boys CDC 0-20'!$B$2:$F$243,5,FALSE)</f>
        <v>4.2276619000000001E-2</v>
      </c>
      <c r="L1752">
        <f t="shared" si="120"/>
        <v>-2.071221531875076</v>
      </c>
      <c r="M1752">
        <f t="shared" si="123"/>
        <v>1.9169049150578317</v>
      </c>
    </row>
    <row r="1753" spans="1:13" x14ac:dyDescent="0.3">
      <c r="A1753">
        <v>1751</v>
      </c>
      <c r="B1753">
        <f t="shared" si="121"/>
        <v>4.7939767282683095</v>
      </c>
      <c r="C1753">
        <f t="shared" si="122"/>
        <v>57.5</v>
      </c>
      <c r="D1753">
        <v>1</v>
      </c>
      <c r="E1753">
        <v>108.6097</v>
      </c>
      <c r="F1753">
        <v>4.1840000000000002E-2</v>
      </c>
      <c r="G1753">
        <v>94.566999999999993</v>
      </c>
      <c r="H1753">
        <v>98.037999999999997</v>
      </c>
      <c r="I1753">
        <f>VLOOKUP($C1753,'Boys CDC 0-20'!$B$2:$F$243,3,FALSE)</f>
        <v>1.220004233</v>
      </c>
      <c r="J1753">
        <f>VLOOKUP($C1753,'Boys CDC 0-20'!$B$2:$F$243,4,FALSE)</f>
        <v>107.53496800000001</v>
      </c>
      <c r="K1753">
        <f>VLOOKUP($C1753,'Boys CDC 0-20'!$B$2:$F$243,5,FALSE)</f>
        <v>4.2276619000000001E-2</v>
      </c>
      <c r="L1753">
        <f t="shared" si="120"/>
        <v>-2.0682041038043195</v>
      </c>
      <c r="M1753">
        <f t="shared" si="123"/>
        <v>1.9310417268505919</v>
      </c>
    </row>
    <row r="1754" spans="1:13" x14ac:dyDescent="0.3">
      <c r="A1754">
        <v>1752</v>
      </c>
      <c r="B1754">
        <f t="shared" si="121"/>
        <v>4.7967145790554415</v>
      </c>
      <c r="C1754">
        <f t="shared" si="122"/>
        <v>57.5</v>
      </c>
      <c r="D1754">
        <v>1</v>
      </c>
      <c r="E1754">
        <v>108.6277</v>
      </c>
      <c r="F1754">
        <v>4.1840000000000002E-2</v>
      </c>
      <c r="G1754">
        <v>94.582999999999998</v>
      </c>
      <c r="H1754">
        <v>98.054000000000002</v>
      </c>
      <c r="I1754">
        <f>VLOOKUP($C1754,'Boys CDC 0-20'!$B$2:$F$243,3,FALSE)</f>
        <v>1.220004233</v>
      </c>
      <c r="J1754">
        <f>VLOOKUP($C1754,'Boys CDC 0-20'!$B$2:$F$243,4,FALSE)</f>
        <v>107.53496800000001</v>
      </c>
      <c r="K1754">
        <f>VLOOKUP($C1754,'Boys CDC 0-20'!$B$2:$F$243,5,FALSE)</f>
        <v>4.2276619000000001E-2</v>
      </c>
      <c r="L1754">
        <f t="shared" si="120"/>
        <v>-2.0647554984995686</v>
      </c>
      <c r="M1754">
        <f t="shared" si="123"/>
        <v>1.947307023184683</v>
      </c>
    </row>
    <row r="1755" spans="1:13" x14ac:dyDescent="0.3">
      <c r="A1755">
        <v>1753</v>
      </c>
      <c r="B1755">
        <f t="shared" si="121"/>
        <v>4.7994524298425736</v>
      </c>
      <c r="C1755">
        <f t="shared" si="122"/>
        <v>57.5</v>
      </c>
      <c r="D1755">
        <v>1</v>
      </c>
      <c r="E1755">
        <v>108.64570000000001</v>
      </c>
      <c r="F1755">
        <v>4.1849999999999998E-2</v>
      </c>
      <c r="G1755">
        <v>94.594999999999999</v>
      </c>
      <c r="H1755">
        <v>98.067999999999998</v>
      </c>
      <c r="I1755">
        <f>VLOOKUP($C1755,'Boys CDC 0-20'!$B$2:$F$243,3,FALSE)</f>
        <v>1.220004233</v>
      </c>
      <c r="J1755">
        <f>VLOOKUP($C1755,'Boys CDC 0-20'!$B$2:$F$243,4,FALSE)</f>
        <v>107.53496800000001</v>
      </c>
      <c r="K1755">
        <f>VLOOKUP($C1755,'Boys CDC 0-20'!$B$2:$F$243,5,FALSE)</f>
        <v>4.2276619000000001E-2</v>
      </c>
      <c r="L1755">
        <f t="shared" si="120"/>
        <v>-2.0617378672988624</v>
      </c>
      <c r="M1755">
        <f t="shared" si="123"/>
        <v>1.9616349650063192</v>
      </c>
    </row>
    <row r="1756" spans="1:13" x14ac:dyDescent="0.3">
      <c r="A1756">
        <v>1754</v>
      </c>
      <c r="B1756">
        <f t="shared" si="121"/>
        <v>4.8021902806297057</v>
      </c>
      <c r="C1756">
        <f t="shared" si="122"/>
        <v>57.5</v>
      </c>
      <c r="D1756">
        <v>1</v>
      </c>
      <c r="E1756">
        <v>108.66379999999999</v>
      </c>
      <c r="F1756">
        <v>4.1849999999999998E-2</v>
      </c>
      <c r="G1756">
        <v>94.611000000000004</v>
      </c>
      <c r="H1756">
        <v>98.084999999999994</v>
      </c>
      <c r="I1756">
        <f>VLOOKUP($C1756,'Boys CDC 0-20'!$B$2:$F$243,3,FALSE)</f>
        <v>1.220004233</v>
      </c>
      <c r="J1756">
        <f>VLOOKUP($C1756,'Boys CDC 0-20'!$B$2:$F$243,4,FALSE)</f>
        <v>107.53496800000001</v>
      </c>
      <c r="K1756">
        <f>VLOOKUP($C1756,'Boys CDC 0-20'!$B$2:$F$243,5,FALSE)</f>
        <v>4.2276619000000001E-2</v>
      </c>
      <c r="L1756">
        <f t="shared" si="120"/>
        <v>-2.058073473424316</v>
      </c>
      <c r="M1756">
        <f t="shared" si="123"/>
        <v>1.9791540476125771</v>
      </c>
    </row>
    <row r="1757" spans="1:13" x14ac:dyDescent="0.3">
      <c r="A1757">
        <v>1755</v>
      </c>
      <c r="B1757">
        <f t="shared" si="121"/>
        <v>4.8049281314168377</v>
      </c>
      <c r="C1757">
        <f t="shared" si="122"/>
        <v>57.5</v>
      </c>
      <c r="D1757">
        <v>1</v>
      </c>
      <c r="E1757">
        <v>108.6818</v>
      </c>
      <c r="F1757">
        <v>4.1849999999999998E-2</v>
      </c>
      <c r="G1757">
        <v>94.626000000000005</v>
      </c>
      <c r="H1757">
        <v>98.100999999999999</v>
      </c>
      <c r="I1757">
        <f>VLOOKUP($C1757,'Boys CDC 0-20'!$B$2:$F$243,3,FALSE)</f>
        <v>1.220004233</v>
      </c>
      <c r="J1757">
        <f>VLOOKUP($C1757,'Boys CDC 0-20'!$B$2:$F$243,4,FALSE)</f>
        <v>107.53496800000001</v>
      </c>
      <c r="K1757">
        <f>VLOOKUP($C1757,'Boys CDC 0-20'!$B$2:$F$243,5,FALSE)</f>
        <v>4.2276619000000001E-2</v>
      </c>
      <c r="L1757">
        <f t="shared" si="120"/>
        <v>-2.0546245044882041</v>
      </c>
      <c r="M1757">
        <f t="shared" si="123"/>
        <v>1.9957643478320117</v>
      </c>
    </row>
    <row r="1758" spans="1:13" x14ac:dyDescent="0.3">
      <c r="A1758">
        <v>1756</v>
      </c>
      <c r="B1758">
        <f t="shared" si="121"/>
        <v>4.8076659822039698</v>
      </c>
      <c r="C1758">
        <f t="shared" si="122"/>
        <v>57.5</v>
      </c>
      <c r="D1758">
        <v>1</v>
      </c>
      <c r="E1758">
        <v>108.6998</v>
      </c>
      <c r="F1758">
        <v>4.1860000000000001E-2</v>
      </c>
      <c r="G1758">
        <v>94.638999999999996</v>
      </c>
      <c r="H1758">
        <v>98.114999999999995</v>
      </c>
      <c r="I1758">
        <f>VLOOKUP($C1758,'Boys CDC 0-20'!$B$2:$F$243,3,FALSE)</f>
        <v>1.220004233</v>
      </c>
      <c r="J1758">
        <f>VLOOKUP($C1758,'Boys CDC 0-20'!$B$2:$F$243,4,FALSE)</f>
        <v>107.53496800000001</v>
      </c>
      <c r="K1758">
        <f>VLOOKUP($C1758,'Boys CDC 0-20'!$B$2:$F$243,5,FALSE)</f>
        <v>4.2276619000000001E-2</v>
      </c>
      <c r="L1758">
        <f t="shared" si="120"/>
        <v>-2.051606555148012</v>
      </c>
      <c r="M1758">
        <f t="shared" si="123"/>
        <v>2.0103957310597345</v>
      </c>
    </row>
    <row r="1759" spans="1:13" x14ac:dyDescent="0.3">
      <c r="A1759">
        <v>1757</v>
      </c>
      <c r="B1759">
        <f t="shared" si="121"/>
        <v>4.8104038329911019</v>
      </c>
      <c r="C1759">
        <f t="shared" si="122"/>
        <v>57.5</v>
      </c>
      <c r="D1759">
        <v>1</v>
      </c>
      <c r="E1759">
        <v>108.7179</v>
      </c>
      <c r="F1759">
        <v>4.1860000000000001E-2</v>
      </c>
      <c r="G1759">
        <v>94.653999999999996</v>
      </c>
      <c r="H1759">
        <v>98.131</v>
      </c>
      <c r="I1759">
        <f>VLOOKUP($C1759,'Boys CDC 0-20'!$B$2:$F$243,3,FALSE)</f>
        <v>1.220004233</v>
      </c>
      <c r="J1759">
        <f>VLOOKUP($C1759,'Boys CDC 0-20'!$B$2:$F$243,4,FALSE)</f>
        <v>107.53496800000001</v>
      </c>
      <c r="K1759">
        <f>VLOOKUP($C1759,'Boys CDC 0-20'!$B$2:$F$243,5,FALSE)</f>
        <v>4.2276619000000001E-2</v>
      </c>
      <c r="L1759">
        <f t="shared" si="120"/>
        <v>-2.048157354177826</v>
      </c>
      <c r="M1759">
        <f t="shared" si="123"/>
        <v>2.0272291785197729</v>
      </c>
    </row>
    <row r="1760" spans="1:13" x14ac:dyDescent="0.3">
      <c r="A1760">
        <v>1758</v>
      </c>
      <c r="B1760">
        <f t="shared" si="121"/>
        <v>4.8131416837782339</v>
      </c>
      <c r="C1760">
        <f t="shared" si="122"/>
        <v>57.5</v>
      </c>
      <c r="D1760">
        <v>1</v>
      </c>
      <c r="E1760">
        <v>108.7359</v>
      </c>
      <c r="F1760">
        <v>4.1869999999999997E-2</v>
      </c>
      <c r="G1760">
        <v>94.667000000000002</v>
      </c>
      <c r="H1760">
        <v>98.144999999999996</v>
      </c>
      <c r="I1760">
        <f>VLOOKUP($C1760,'Boys CDC 0-20'!$B$2:$F$243,3,FALSE)</f>
        <v>1.220004233</v>
      </c>
      <c r="J1760">
        <f>VLOOKUP($C1760,'Boys CDC 0-20'!$B$2:$F$243,4,FALSE)</f>
        <v>107.53496800000001</v>
      </c>
      <c r="K1760">
        <f>VLOOKUP($C1760,'Boys CDC 0-20'!$B$2:$F$243,5,FALSE)</f>
        <v>4.2276619000000001E-2</v>
      </c>
      <c r="L1760">
        <f t="shared" si="120"/>
        <v>-2.0451392018320296</v>
      </c>
      <c r="M1760">
        <f t="shared" si="123"/>
        <v>2.0420568201164615</v>
      </c>
    </row>
    <row r="1761" spans="1:13" x14ac:dyDescent="0.3">
      <c r="A1761">
        <v>1759</v>
      </c>
      <c r="B1761">
        <f t="shared" si="121"/>
        <v>4.815879534565366</v>
      </c>
      <c r="C1761">
        <f t="shared" si="122"/>
        <v>57.5</v>
      </c>
      <c r="D1761">
        <v>1</v>
      </c>
      <c r="E1761">
        <v>108.7539</v>
      </c>
      <c r="F1761">
        <v>4.1869999999999997E-2</v>
      </c>
      <c r="G1761">
        <v>94.682000000000002</v>
      </c>
      <c r="H1761">
        <v>98.161000000000001</v>
      </c>
      <c r="I1761">
        <f>VLOOKUP($C1761,'Boys CDC 0-20'!$B$2:$F$243,3,FALSE)</f>
        <v>1.220004233</v>
      </c>
      <c r="J1761">
        <f>VLOOKUP($C1761,'Boys CDC 0-20'!$B$2:$F$243,4,FALSE)</f>
        <v>107.53496800000001</v>
      </c>
      <c r="K1761">
        <f>VLOOKUP($C1761,'Boys CDC 0-20'!$B$2:$F$243,5,FALSE)</f>
        <v>4.2276619000000001E-2</v>
      </c>
      <c r="L1761">
        <f t="shared" si="120"/>
        <v>-2.0416897688830979</v>
      </c>
      <c r="M1761">
        <f t="shared" si="123"/>
        <v>2.0591157139903244</v>
      </c>
    </row>
    <row r="1762" spans="1:13" x14ac:dyDescent="0.3">
      <c r="A1762">
        <v>1760</v>
      </c>
      <c r="B1762">
        <f t="shared" si="121"/>
        <v>4.8186173853524981</v>
      </c>
      <c r="C1762">
        <f t="shared" si="122"/>
        <v>57.5</v>
      </c>
      <c r="D1762">
        <v>1</v>
      </c>
      <c r="E1762">
        <v>108.77200000000001</v>
      </c>
      <c r="F1762">
        <v>4.1880000000000001E-2</v>
      </c>
      <c r="G1762">
        <v>94.694999999999993</v>
      </c>
      <c r="H1762">
        <v>98.174999999999997</v>
      </c>
      <c r="I1762">
        <f>VLOOKUP($C1762,'Boys CDC 0-20'!$B$2:$F$243,3,FALSE)</f>
        <v>1.220004233</v>
      </c>
      <c r="J1762">
        <f>VLOOKUP($C1762,'Boys CDC 0-20'!$B$2:$F$243,4,FALSE)</f>
        <v>107.53496800000001</v>
      </c>
      <c r="K1762">
        <f>VLOOKUP($C1762,'Boys CDC 0-20'!$B$2:$F$243,5,FALSE)</f>
        <v>4.2276619000000001E-2</v>
      </c>
      <c r="L1762">
        <f t="shared" si="120"/>
        <v>-2.0386714135800963</v>
      </c>
      <c r="M1762">
        <f t="shared" si="123"/>
        <v>2.0741416310204523</v>
      </c>
    </row>
    <row r="1763" spans="1:13" x14ac:dyDescent="0.3">
      <c r="A1763">
        <v>1761</v>
      </c>
      <c r="B1763">
        <f t="shared" si="121"/>
        <v>4.8213552361396301</v>
      </c>
      <c r="C1763">
        <f t="shared" si="122"/>
        <v>57.5</v>
      </c>
      <c r="D1763">
        <v>1</v>
      </c>
      <c r="E1763">
        <v>108.79</v>
      </c>
      <c r="F1763">
        <v>4.1880000000000001E-2</v>
      </c>
      <c r="G1763">
        <v>94.710999999999999</v>
      </c>
      <c r="H1763">
        <v>98.191000000000003</v>
      </c>
      <c r="I1763">
        <f>VLOOKUP($C1763,'Boys CDC 0-20'!$B$2:$F$243,3,FALSE)</f>
        <v>1.220004233</v>
      </c>
      <c r="J1763">
        <f>VLOOKUP($C1763,'Boys CDC 0-20'!$B$2:$F$243,4,FALSE)</f>
        <v>107.53496800000001</v>
      </c>
      <c r="K1763">
        <f>VLOOKUP($C1763,'Boys CDC 0-20'!$B$2:$F$243,5,FALSE)</f>
        <v>4.2276619000000001E-2</v>
      </c>
      <c r="L1763">
        <f t="shared" si="120"/>
        <v>-2.0352217487077136</v>
      </c>
      <c r="M1763">
        <f t="shared" si="123"/>
        <v>2.09142828253513</v>
      </c>
    </row>
    <row r="1764" spans="1:13" x14ac:dyDescent="0.3">
      <c r="A1764">
        <v>1762</v>
      </c>
      <c r="B1764">
        <f t="shared" si="121"/>
        <v>4.8240930869267622</v>
      </c>
      <c r="C1764">
        <f t="shared" si="122"/>
        <v>57.5</v>
      </c>
      <c r="D1764">
        <v>1</v>
      </c>
      <c r="E1764">
        <v>108.80800000000001</v>
      </c>
      <c r="F1764">
        <v>4.1880000000000001E-2</v>
      </c>
      <c r="G1764">
        <v>94.725999999999999</v>
      </c>
      <c r="H1764">
        <v>98.206999999999994</v>
      </c>
      <c r="I1764">
        <f>VLOOKUP($C1764,'Boys CDC 0-20'!$B$2:$F$243,3,FALSE)</f>
        <v>1.220004233</v>
      </c>
      <c r="J1764">
        <f>VLOOKUP($C1764,'Boys CDC 0-20'!$B$2:$F$243,4,FALSE)</f>
        <v>107.53496800000001</v>
      </c>
      <c r="K1764">
        <f>VLOOKUP($C1764,'Boys CDC 0-20'!$B$2:$F$243,5,FALSE)</f>
        <v>4.2276619000000001E-2</v>
      </c>
      <c r="L1764">
        <f t="shared" si="120"/>
        <v>-2.0317719601654334</v>
      </c>
      <c r="M1764">
        <f t="shared" si="123"/>
        <v>2.1088373539487955</v>
      </c>
    </row>
    <row r="1765" spans="1:13" x14ac:dyDescent="0.3">
      <c r="A1765">
        <v>1763</v>
      </c>
      <c r="B1765">
        <f t="shared" si="121"/>
        <v>4.8268309377138943</v>
      </c>
      <c r="C1765">
        <f t="shared" si="122"/>
        <v>57.5</v>
      </c>
      <c r="D1765">
        <v>1</v>
      </c>
      <c r="E1765">
        <v>108.8261</v>
      </c>
      <c r="F1765">
        <v>4.1889999999999997E-2</v>
      </c>
      <c r="G1765">
        <v>94.739000000000004</v>
      </c>
      <c r="H1765">
        <v>98.221000000000004</v>
      </c>
      <c r="I1765">
        <f>VLOOKUP($C1765,'Boys CDC 0-20'!$B$2:$F$243,3,FALSE)</f>
        <v>1.220004233</v>
      </c>
      <c r="J1765">
        <f>VLOOKUP($C1765,'Boys CDC 0-20'!$B$2:$F$243,4,FALSE)</f>
        <v>107.53496800000001</v>
      </c>
      <c r="K1765">
        <f>VLOOKUP($C1765,'Boys CDC 0-20'!$B$2:$F$243,5,FALSE)</f>
        <v>4.2276619000000001E-2</v>
      </c>
      <c r="L1765">
        <f t="shared" si="120"/>
        <v>-2.0287532937553165</v>
      </c>
      <c r="M1765">
        <f t="shared" si="123"/>
        <v>2.1241712348590722</v>
      </c>
    </row>
    <row r="1766" spans="1:13" x14ac:dyDescent="0.3">
      <c r="A1766">
        <v>1764</v>
      </c>
      <c r="B1766">
        <f t="shared" si="121"/>
        <v>4.8295687885010263</v>
      </c>
      <c r="C1766">
        <f t="shared" si="122"/>
        <v>57.5</v>
      </c>
      <c r="D1766">
        <v>1</v>
      </c>
      <c r="E1766">
        <v>108.8441</v>
      </c>
      <c r="F1766">
        <v>4.1889999999999997E-2</v>
      </c>
      <c r="G1766">
        <v>94.754000000000005</v>
      </c>
      <c r="H1766">
        <v>98.236999999999995</v>
      </c>
      <c r="I1766">
        <f>VLOOKUP($C1766,'Boys CDC 0-20'!$B$2:$F$243,3,FALSE)</f>
        <v>1.220004233</v>
      </c>
      <c r="J1766">
        <f>VLOOKUP($C1766,'Boys CDC 0-20'!$B$2:$F$243,4,FALSE)</f>
        <v>107.53496800000001</v>
      </c>
      <c r="K1766">
        <f>VLOOKUP($C1766,'Boys CDC 0-20'!$B$2:$F$243,5,FALSE)</f>
        <v>4.2276619000000001E-2</v>
      </c>
      <c r="L1766">
        <f t="shared" si="120"/>
        <v>-2.0253032733743148</v>
      </c>
      <c r="M1766">
        <f t="shared" si="123"/>
        <v>2.1418116309060422</v>
      </c>
    </row>
    <row r="1767" spans="1:13" x14ac:dyDescent="0.3">
      <c r="A1767">
        <v>1765</v>
      </c>
      <c r="B1767">
        <f t="shared" si="121"/>
        <v>4.8323066392881584</v>
      </c>
      <c r="C1767">
        <f t="shared" si="122"/>
        <v>57.5</v>
      </c>
      <c r="D1767">
        <v>1</v>
      </c>
      <c r="E1767">
        <v>108.8621</v>
      </c>
      <c r="F1767">
        <v>4.19E-2</v>
      </c>
      <c r="G1767">
        <v>94.766999999999996</v>
      </c>
      <c r="H1767">
        <v>98.251000000000005</v>
      </c>
      <c r="I1767">
        <f>VLOOKUP($C1767,'Boys CDC 0-20'!$B$2:$F$243,3,FALSE)</f>
        <v>1.220004233</v>
      </c>
      <c r="J1767">
        <f>VLOOKUP($C1767,'Boys CDC 0-20'!$B$2:$F$243,4,FALSE)</f>
        <v>107.53496800000001</v>
      </c>
      <c r="K1767">
        <f>VLOOKUP($C1767,'Boys CDC 0-20'!$B$2:$F$243,5,FALSE)</f>
        <v>4.2276619000000001E-2</v>
      </c>
      <c r="L1767">
        <f t="shared" si="120"/>
        <v>-2.0222844041294867</v>
      </c>
      <c r="M1767">
        <f t="shared" si="123"/>
        <v>2.1573489438301383</v>
      </c>
    </row>
    <row r="1768" spans="1:13" x14ac:dyDescent="0.3">
      <c r="A1768">
        <v>1766</v>
      </c>
      <c r="B1768">
        <f t="shared" si="121"/>
        <v>4.8350444900752905</v>
      </c>
      <c r="C1768">
        <f t="shared" si="122"/>
        <v>58.5</v>
      </c>
      <c r="D1768">
        <v>1</v>
      </c>
      <c r="E1768">
        <v>108.8801</v>
      </c>
      <c r="F1768">
        <v>4.19E-2</v>
      </c>
      <c r="G1768">
        <v>94.781999999999996</v>
      </c>
      <c r="H1768">
        <v>98.266999999999996</v>
      </c>
      <c r="I1768">
        <f>VLOOKUP($C1768,'Boys CDC 0-20'!$B$2:$F$243,3,FALSE)</f>
        <v>1.2397158559999999</v>
      </c>
      <c r="J1768">
        <f>VLOOKUP($C1768,'Boys CDC 0-20'!$B$2:$F$243,4,FALSE)</f>
        <v>108.0829695</v>
      </c>
      <c r="K1768">
        <f>VLOOKUP($C1768,'Boys CDC 0-20'!$B$2:$F$243,5,FALSE)</f>
        <v>4.2383128999999999E-2</v>
      </c>
      <c r="L1768">
        <f t="shared" si="120"/>
        <v>-2.1189216438005634</v>
      </c>
      <c r="M1768">
        <f t="shared" si="123"/>
        <v>1.704854473620552</v>
      </c>
    </row>
    <row r="1769" spans="1:13" x14ac:dyDescent="0.3">
      <c r="A1769">
        <v>1767</v>
      </c>
      <c r="B1769">
        <f t="shared" si="121"/>
        <v>4.8377823408624234</v>
      </c>
      <c r="C1769">
        <f t="shared" si="122"/>
        <v>58.5</v>
      </c>
      <c r="D1769">
        <v>1</v>
      </c>
      <c r="E1769">
        <v>108.8982</v>
      </c>
      <c r="F1769">
        <v>4.19E-2</v>
      </c>
      <c r="G1769">
        <v>94.798000000000002</v>
      </c>
      <c r="H1769">
        <v>98.283000000000001</v>
      </c>
      <c r="I1769">
        <f>VLOOKUP($C1769,'Boys CDC 0-20'!$B$2:$F$243,3,FALSE)</f>
        <v>1.2397158559999999</v>
      </c>
      <c r="J1769">
        <f>VLOOKUP($C1769,'Boys CDC 0-20'!$B$2:$F$243,4,FALSE)</f>
        <v>108.0829695</v>
      </c>
      <c r="K1769">
        <f>VLOOKUP($C1769,'Boys CDC 0-20'!$B$2:$F$243,5,FALSE)</f>
        <v>4.2383128999999999E-2</v>
      </c>
      <c r="L1769">
        <f t="shared" si="120"/>
        <v>-2.1155076240763133</v>
      </c>
      <c r="M1769">
        <f t="shared" si="123"/>
        <v>1.7193352911246573</v>
      </c>
    </row>
    <row r="1770" spans="1:13" x14ac:dyDescent="0.3">
      <c r="A1770">
        <v>1768</v>
      </c>
      <c r="B1770">
        <f t="shared" si="121"/>
        <v>4.8405201916495555</v>
      </c>
      <c r="C1770">
        <f t="shared" si="122"/>
        <v>58.5</v>
      </c>
      <c r="D1770">
        <v>1</v>
      </c>
      <c r="E1770">
        <v>108.9162</v>
      </c>
      <c r="F1770">
        <v>4.1910000000000003E-2</v>
      </c>
      <c r="G1770">
        <v>94.81</v>
      </c>
      <c r="H1770">
        <v>98.296999999999997</v>
      </c>
      <c r="I1770">
        <f>VLOOKUP($C1770,'Boys CDC 0-20'!$B$2:$F$243,3,FALSE)</f>
        <v>1.2397158559999999</v>
      </c>
      <c r="J1770">
        <f>VLOOKUP($C1770,'Boys CDC 0-20'!$B$2:$F$243,4,FALSE)</f>
        <v>108.0829695</v>
      </c>
      <c r="K1770">
        <f>VLOOKUP($C1770,'Boys CDC 0-20'!$B$2:$F$243,5,FALSE)</f>
        <v>4.2383128999999999E-2</v>
      </c>
      <c r="L1770">
        <f t="shared" si="120"/>
        <v>-2.1125202475240763</v>
      </c>
      <c r="M1770">
        <f t="shared" si="123"/>
        <v>1.7320925582181506</v>
      </c>
    </row>
    <row r="1771" spans="1:13" x14ac:dyDescent="0.3">
      <c r="A1771">
        <v>1769</v>
      </c>
      <c r="B1771">
        <f t="shared" si="121"/>
        <v>4.8432580424366876</v>
      </c>
      <c r="C1771">
        <f t="shared" si="122"/>
        <v>58.5</v>
      </c>
      <c r="D1771">
        <v>1</v>
      </c>
      <c r="E1771">
        <v>108.9342</v>
      </c>
      <c r="F1771">
        <v>4.1910000000000003E-2</v>
      </c>
      <c r="G1771">
        <v>94.825999999999993</v>
      </c>
      <c r="H1771">
        <v>98.313000000000002</v>
      </c>
      <c r="I1771">
        <f>VLOOKUP($C1771,'Boys CDC 0-20'!$B$2:$F$243,3,FALSE)</f>
        <v>1.2397158559999999</v>
      </c>
      <c r="J1771">
        <f>VLOOKUP($C1771,'Boys CDC 0-20'!$B$2:$F$243,4,FALSE)</f>
        <v>108.0829695</v>
      </c>
      <c r="K1771">
        <f>VLOOKUP($C1771,'Boys CDC 0-20'!$B$2:$F$243,5,FALSE)</f>
        <v>4.2383128999999999E-2</v>
      </c>
      <c r="L1771">
        <f t="shared" si="120"/>
        <v>-2.1091059780008781</v>
      </c>
      <c r="M1771">
        <f t="shared" si="123"/>
        <v>1.746771749037991</v>
      </c>
    </row>
    <row r="1772" spans="1:13" x14ac:dyDescent="0.3">
      <c r="A1772">
        <v>1770</v>
      </c>
      <c r="B1772">
        <f t="shared" si="121"/>
        <v>4.8459958932238196</v>
      </c>
      <c r="C1772">
        <f t="shared" si="122"/>
        <v>58.5</v>
      </c>
      <c r="D1772">
        <v>1</v>
      </c>
      <c r="E1772">
        <v>108.9522</v>
      </c>
      <c r="F1772">
        <v>4.1919999999999999E-2</v>
      </c>
      <c r="G1772">
        <v>94.837999999999994</v>
      </c>
      <c r="H1772">
        <v>98.326999999999998</v>
      </c>
      <c r="I1772">
        <f>VLOOKUP($C1772,'Boys CDC 0-20'!$B$2:$F$243,3,FALSE)</f>
        <v>1.2397158559999999</v>
      </c>
      <c r="J1772">
        <f>VLOOKUP($C1772,'Boys CDC 0-20'!$B$2:$F$243,4,FALSE)</f>
        <v>108.0829695</v>
      </c>
      <c r="K1772">
        <f>VLOOKUP($C1772,'Boys CDC 0-20'!$B$2:$F$243,5,FALSE)</f>
        <v>4.2383128999999999E-2</v>
      </c>
      <c r="L1772">
        <f t="shared" si="120"/>
        <v>-2.1061183828999233</v>
      </c>
      <c r="M1772">
        <f t="shared" si="123"/>
        <v>1.7597035197704418</v>
      </c>
    </row>
    <row r="1773" spans="1:13" x14ac:dyDescent="0.3">
      <c r="A1773">
        <v>1771</v>
      </c>
      <c r="B1773">
        <f t="shared" si="121"/>
        <v>4.8487337440109517</v>
      </c>
      <c r="C1773">
        <f t="shared" si="122"/>
        <v>58.5</v>
      </c>
      <c r="D1773">
        <v>1</v>
      </c>
      <c r="E1773">
        <v>108.97020000000001</v>
      </c>
      <c r="F1773">
        <v>4.1919999999999999E-2</v>
      </c>
      <c r="G1773">
        <v>94.853999999999999</v>
      </c>
      <c r="H1773">
        <v>98.343000000000004</v>
      </c>
      <c r="I1773">
        <f>VLOOKUP($C1773,'Boys CDC 0-20'!$B$2:$F$243,3,FALSE)</f>
        <v>1.2397158559999999</v>
      </c>
      <c r="J1773">
        <f>VLOOKUP($C1773,'Boys CDC 0-20'!$B$2:$F$243,4,FALSE)</f>
        <v>108.0829695</v>
      </c>
      <c r="K1773">
        <f>VLOOKUP($C1773,'Boys CDC 0-20'!$B$2:$F$243,5,FALSE)</f>
        <v>4.2383128999999999E-2</v>
      </c>
      <c r="L1773">
        <f t="shared" si="120"/>
        <v>-2.1027038636357345</v>
      </c>
      <c r="M1773">
        <f t="shared" si="123"/>
        <v>1.7745832059893849</v>
      </c>
    </row>
    <row r="1774" spans="1:13" x14ac:dyDescent="0.3">
      <c r="A1774">
        <v>1772</v>
      </c>
      <c r="B1774">
        <f t="shared" si="121"/>
        <v>4.8514715947980838</v>
      </c>
      <c r="C1774">
        <f t="shared" si="122"/>
        <v>58.5</v>
      </c>
      <c r="D1774">
        <v>1</v>
      </c>
      <c r="E1774">
        <v>108.9883</v>
      </c>
      <c r="F1774">
        <v>4.1919999999999999E-2</v>
      </c>
      <c r="G1774">
        <v>94.87</v>
      </c>
      <c r="H1774">
        <v>98.36</v>
      </c>
      <c r="I1774">
        <f>VLOOKUP($C1774,'Boys CDC 0-20'!$B$2:$F$243,3,FALSE)</f>
        <v>1.2397158559999999</v>
      </c>
      <c r="J1774">
        <f>VLOOKUP($C1774,'Boys CDC 0-20'!$B$2:$F$243,4,FALSE)</f>
        <v>108.0829695</v>
      </c>
      <c r="K1774">
        <f>VLOOKUP($C1774,'Boys CDC 0-20'!$B$2:$F$243,5,FALSE)</f>
        <v>4.2383128999999999E-2</v>
      </c>
      <c r="L1774">
        <f t="shared" si="120"/>
        <v>-2.0990757910014706</v>
      </c>
      <c r="M1774">
        <f t="shared" si="123"/>
        <v>1.7905110065331551</v>
      </c>
    </row>
    <row r="1775" spans="1:13" x14ac:dyDescent="0.3">
      <c r="A1775">
        <v>1773</v>
      </c>
      <c r="B1775">
        <f t="shared" si="121"/>
        <v>4.8542094455852158</v>
      </c>
      <c r="C1775">
        <f t="shared" si="122"/>
        <v>58.5</v>
      </c>
      <c r="D1775">
        <v>1</v>
      </c>
      <c r="E1775">
        <v>109.0063</v>
      </c>
      <c r="F1775">
        <v>4.1930000000000002E-2</v>
      </c>
      <c r="G1775">
        <v>94.882000000000005</v>
      </c>
      <c r="H1775">
        <v>98.373000000000005</v>
      </c>
      <c r="I1775">
        <f>VLOOKUP($C1775,'Boys CDC 0-20'!$B$2:$F$243,3,FALSE)</f>
        <v>1.2397158559999999</v>
      </c>
      <c r="J1775">
        <f>VLOOKUP($C1775,'Boys CDC 0-20'!$B$2:$F$243,4,FALSE)</f>
        <v>108.0829695</v>
      </c>
      <c r="K1775">
        <f>VLOOKUP($C1775,'Boys CDC 0-20'!$B$2:$F$243,5,FALSE)</f>
        <v>4.2383128999999999E-2</v>
      </c>
      <c r="L1775">
        <f t="shared" si="120"/>
        <v>-2.0963012810894908</v>
      </c>
      <c r="M1775">
        <f t="shared" si="123"/>
        <v>1.8027736591372443</v>
      </c>
    </row>
    <row r="1776" spans="1:13" x14ac:dyDescent="0.3">
      <c r="A1776">
        <v>1774</v>
      </c>
      <c r="B1776">
        <f t="shared" si="121"/>
        <v>4.8569472963723479</v>
      </c>
      <c r="C1776">
        <f t="shared" si="122"/>
        <v>58.5</v>
      </c>
      <c r="D1776">
        <v>1</v>
      </c>
      <c r="E1776">
        <v>109.0243</v>
      </c>
      <c r="F1776">
        <v>4.1930000000000002E-2</v>
      </c>
      <c r="G1776">
        <v>94.897999999999996</v>
      </c>
      <c r="H1776">
        <v>98.39</v>
      </c>
      <c r="I1776">
        <f>VLOOKUP($C1776,'Boys CDC 0-20'!$B$2:$F$243,3,FALSE)</f>
        <v>1.2397158559999999</v>
      </c>
      <c r="J1776">
        <f>VLOOKUP($C1776,'Boys CDC 0-20'!$B$2:$F$243,4,FALSE)</f>
        <v>108.0829695</v>
      </c>
      <c r="K1776">
        <f>VLOOKUP($C1776,'Boys CDC 0-20'!$B$2:$F$243,5,FALSE)</f>
        <v>4.2383128999999999E-2</v>
      </c>
      <c r="L1776">
        <f t="shared" si="120"/>
        <v>-2.0926729432007929</v>
      </c>
      <c r="M1776">
        <f t="shared" si="123"/>
        <v>1.8189180074806393</v>
      </c>
    </row>
    <row r="1777" spans="1:13" x14ac:dyDescent="0.3">
      <c r="A1777">
        <v>1775</v>
      </c>
      <c r="B1777">
        <f t="shared" si="121"/>
        <v>4.85968514715948</v>
      </c>
      <c r="C1777">
        <f t="shared" si="122"/>
        <v>58.5</v>
      </c>
      <c r="D1777">
        <v>1</v>
      </c>
      <c r="E1777">
        <v>109.0423</v>
      </c>
      <c r="F1777">
        <v>4.1939999999999998E-2</v>
      </c>
      <c r="G1777">
        <v>94.91</v>
      </c>
      <c r="H1777">
        <v>98.403000000000006</v>
      </c>
      <c r="I1777">
        <f>VLOOKUP($C1777,'Boys CDC 0-20'!$B$2:$F$243,3,FALSE)</f>
        <v>1.2397158559999999</v>
      </c>
      <c r="J1777">
        <f>VLOOKUP($C1777,'Boys CDC 0-20'!$B$2:$F$243,4,FALSE)</f>
        <v>108.0829695</v>
      </c>
      <c r="K1777">
        <f>VLOOKUP($C1777,'Boys CDC 0-20'!$B$2:$F$243,5,FALSE)</f>
        <v>4.2383128999999999E-2</v>
      </c>
      <c r="L1777">
        <f t="shared" si="120"/>
        <v>-2.0898982304706997</v>
      </c>
      <c r="M1777">
        <f t="shared" si="123"/>
        <v>1.8313471293041501</v>
      </c>
    </row>
    <row r="1778" spans="1:13" x14ac:dyDescent="0.3">
      <c r="A1778">
        <v>1776</v>
      </c>
      <c r="B1778">
        <f t="shared" si="121"/>
        <v>4.862422997946612</v>
      </c>
      <c r="C1778">
        <f t="shared" si="122"/>
        <v>58.5</v>
      </c>
      <c r="D1778">
        <v>1</v>
      </c>
      <c r="E1778">
        <v>109.0603</v>
      </c>
      <c r="F1778">
        <v>4.1939999999999998E-2</v>
      </c>
      <c r="G1778">
        <v>94.926000000000002</v>
      </c>
      <c r="H1778">
        <v>98.42</v>
      </c>
      <c r="I1778">
        <f>VLOOKUP($C1778,'Boys CDC 0-20'!$B$2:$F$243,3,FALSE)</f>
        <v>1.2397158559999999</v>
      </c>
      <c r="J1778">
        <f>VLOOKUP($C1778,'Boys CDC 0-20'!$B$2:$F$243,4,FALSE)</f>
        <v>108.0829695</v>
      </c>
      <c r="K1778">
        <f>VLOOKUP($C1778,'Boys CDC 0-20'!$B$2:$F$243,5,FALSE)</f>
        <v>4.2383128999999999E-2</v>
      </c>
      <c r="L1778">
        <f t="shared" si="120"/>
        <v>-2.08626962738906</v>
      </c>
      <c r="M1778">
        <f t="shared" si="123"/>
        <v>1.8477103143514657</v>
      </c>
    </row>
    <row r="1779" spans="1:13" x14ac:dyDescent="0.3">
      <c r="A1779">
        <v>1777</v>
      </c>
      <c r="B1779">
        <f t="shared" si="121"/>
        <v>4.8651608487337441</v>
      </c>
      <c r="C1779">
        <f t="shared" si="122"/>
        <v>58.5</v>
      </c>
      <c r="D1779">
        <v>1</v>
      </c>
      <c r="E1779">
        <v>109.0783</v>
      </c>
      <c r="F1779">
        <v>4.1939999999999998E-2</v>
      </c>
      <c r="G1779">
        <v>94.941000000000003</v>
      </c>
      <c r="H1779">
        <v>98.436000000000007</v>
      </c>
      <c r="I1779">
        <f>VLOOKUP($C1779,'Boys CDC 0-20'!$B$2:$F$243,3,FALSE)</f>
        <v>1.2397158559999999</v>
      </c>
      <c r="J1779">
        <f>VLOOKUP($C1779,'Boys CDC 0-20'!$B$2:$F$243,4,FALSE)</f>
        <v>108.0829695</v>
      </c>
      <c r="K1779">
        <f>VLOOKUP($C1779,'Boys CDC 0-20'!$B$2:$F$243,5,FALSE)</f>
        <v>4.2383128999999999E-2</v>
      </c>
      <c r="L1779">
        <f t="shared" si="120"/>
        <v>-2.0828543342957357</v>
      </c>
      <c r="M1779">
        <f t="shared" si="123"/>
        <v>1.8632251587276116</v>
      </c>
    </row>
    <row r="1780" spans="1:13" x14ac:dyDescent="0.3">
      <c r="A1780">
        <v>1778</v>
      </c>
      <c r="B1780">
        <f t="shared" si="121"/>
        <v>4.8678986995208762</v>
      </c>
      <c r="C1780">
        <f t="shared" si="122"/>
        <v>58.5</v>
      </c>
      <c r="D1780">
        <v>1</v>
      </c>
      <c r="E1780">
        <v>109.0963</v>
      </c>
      <c r="F1780">
        <v>4.1950000000000001E-2</v>
      </c>
      <c r="G1780">
        <v>94.953999999999994</v>
      </c>
      <c r="H1780">
        <v>98.45</v>
      </c>
      <c r="I1780">
        <f>VLOOKUP($C1780,'Boys CDC 0-20'!$B$2:$F$243,3,FALSE)</f>
        <v>1.2397158559999999</v>
      </c>
      <c r="J1780">
        <f>VLOOKUP($C1780,'Boys CDC 0-20'!$B$2:$F$243,4,FALSE)</f>
        <v>108.0829695</v>
      </c>
      <c r="K1780">
        <f>VLOOKUP($C1780,'Boys CDC 0-20'!$B$2:$F$243,5,FALSE)</f>
        <v>4.2383128999999999E-2</v>
      </c>
      <c r="L1780">
        <f t="shared" si="120"/>
        <v>-2.0798658436747384</v>
      </c>
      <c r="M1780">
        <f t="shared" si="123"/>
        <v>1.8768919846884329</v>
      </c>
    </row>
    <row r="1781" spans="1:13" x14ac:dyDescent="0.3">
      <c r="A1781">
        <v>1779</v>
      </c>
      <c r="B1781">
        <f t="shared" si="121"/>
        <v>4.8706365503080082</v>
      </c>
      <c r="C1781">
        <f t="shared" si="122"/>
        <v>58.5</v>
      </c>
      <c r="D1781">
        <v>1</v>
      </c>
      <c r="E1781">
        <v>109.1144</v>
      </c>
      <c r="F1781">
        <v>4.1950000000000001E-2</v>
      </c>
      <c r="G1781">
        <v>94.968999999999994</v>
      </c>
      <c r="H1781">
        <v>98.465999999999994</v>
      </c>
      <c r="I1781">
        <f>VLOOKUP($C1781,'Boys CDC 0-20'!$B$2:$F$243,3,FALSE)</f>
        <v>1.2397158559999999</v>
      </c>
      <c r="J1781">
        <f>VLOOKUP($C1781,'Boys CDC 0-20'!$B$2:$F$243,4,FALSE)</f>
        <v>108.0829695</v>
      </c>
      <c r="K1781">
        <f>VLOOKUP($C1781,'Boys CDC 0-20'!$B$2:$F$243,5,FALSE)</f>
        <v>4.2383128999999999E-2</v>
      </c>
      <c r="L1781">
        <f t="shared" si="120"/>
        <v>-2.0764503010776982</v>
      </c>
      <c r="M1781">
        <f t="shared" si="123"/>
        <v>1.8926161566832533</v>
      </c>
    </row>
    <row r="1782" spans="1:13" x14ac:dyDescent="0.3">
      <c r="A1782">
        <v>1780</v>
      </c>
      <c r="B1782">
        <f t="shared" si="121"/>
        <v>4.8733744010951403</v>
      </c>
      <c r="C1782">
        <f t="shared" si="122"/>
        <v>58.5</v>
      </c>
      <c r="D1782">
        <v>1</v>
      </c>
      <c r="E1782">
        <v>109.1324</v>
      </c>
      <c r="F1782">
        <v>4.1959999999999997E-2</v>
      </c>
      <c r="G1782">
        <v>94.981999999999999</v>
      </c>
      <c r="H1782">
        <v>98.48</v>
      </c>
      <c r="I1782">
        <f>VLOOKUP($C1782,'Boys CDC 0-20'!$B$2:$F$243,3,FALSE)</f>
        <v>1.2397158559999999</v>
      </c>
      <c r="J1782">
        <f>VLOOKUP($C1782,'Boys CDC 0-20'!$B$2:$F$243,4,FALSE)</f>
        <v>108.0829695</v>
      </c>
      <c r="K1782">
        <f>VLOOKUP($C1782,'Boys CDC 0-20'!$B$2:$F$243,5,FALSE)</f>
        <v>4.2383128999999999E-2</v>
      </c>
      <c r="L1782">
        <f t="shared" si="120"/>
        <v>-2.0734615921662289</v>
      </c>
      <c r="M1782">
        <f t="shared" si="123"/>
        <v>1.9064670992373391</v>
      </c>
    </row>
    <row r="1783" spans="1:13" x14ac:dyDescent="0.3">
      <c r="A1783">
        <v>1781</v>
      </c>
      <c r="B1783">
        <f t="shared" si="121"/>
        <v>4.8761122518822724</v>
      </c>
      <c r="C1783">
        <f t="shared" si="122"/>
        <v>58.5</v>
      </c>
      <c r="D1783">
        <v>1</v>
      </c>
      <c r="E1783">
        <v>109.1504</v>
      </c>
      <c r="F1783">
        <v>4.1959999999999997E-2</v>
      </c>
      <c r="G1783">
        <v>94.997</v>
      </c>
      <c r="H1783">
        <v>98.495999999999995</v>
      </c>
      <c r="I1783">
        <f>VLOOKUP($C1783,'Boys CDC 0-20'!$B$2:$F$243,3,FALSE)</f>
        <v>1.2397158559999999</v>
      </c>
      <c r="J1783">
        <f>VLOOKUP($C1783,'Boys CDC 0-20'!$B$2:$F$243,4,FALSE)</f>
        <v>108.0829695</v>
      </c>
      <c r="K1783">
        <f>VLOOKUP($C1783,'Boys CDC 0-20'!$B$2:$F$243,5,FALSE)</f>
        <v>4.2383128999999999E-2</v>
      </c>
      <c r="L1783">
        <f t="shared" si="120"/>
        <v>-2.0700458001232627</v>
      </c>
      <c r="M1783">
        <f t="shared" si="123"/>
        <v>1.9224027846702796</v>
      </c>
    </row>
    <row r="1784" spans="1:13" x14ac:dyDescent="0.3">
      <c r="A1784">
        <v>1782</v>
      </c>
      <c r="B1784">
        <f t="shared" si="121"/>
        <v>4.8788501026694044</v>
      </c>
      <c r="C1784">
        <f t="shared" si="122"/>
        <v>58.5</v>
      </c>
      <c r="D1784">
        <v>1</v>
      </c>
      <c r="E1784">
        <v>109.16840000000001</v>
      </c>
      <c r="F1784">
        <v>4.1959999999999997E-2</v>
      </c>
      <c r="G1784">
        <v>95.013000000000005</v>
      </c>
      <c r="H1784">
        <v>98.512</v>
      </c>
      <c r="I1784">
        <f>VLOOKUP($C1784,'Boys CDC 0-20'!$B$2:$F$243,3,FALSE)</f>
        <v>1.2397158559999999</v>
      </c>
      <c r="J1784">
        <f>VLOOKUP($C1784,'Boys CDC 0-20'!$B$2:$F$243,4,FALSE)</f>
        <v>108.0829695</v>
      </c>
      <c r="K1784">
        <f>VLOOKUP($C1784,'Boys CDC 0-20'!$B$2:$F$243,5,FALSE)</f>
        <v>4.2383128999999999E-2</v>
      </c>
      <c r="L1784">
        <f t="shared" si="120"/>
        <v>-2.0666298750660852</v>
      </c>
      <c r="M1784">
        <f t="shared" si="123"/>
        <v>1.9384521752417179</v>
      </c>
    </row>
    <row r="1785" spans="1:13" x14ac:dyDescent="0.3">
      <c r="A1785">
        <v>1783</v>
      </c>
      <c r="B1785">
        <f t="shared" si="121"/>
        <v>4.8815879534565365</v>
      </c>
      <c r="C1785">
        <f t="shared" si="122"/>
        <v>58.5</v>
      </c>
      <c r="D1785">
        <v>1</v>
      </c>
      <c r="E1785">
        <v>109.18640000000001</v>
      </c>
      <c r="F1785">
        <v>4.197E-2</v>
      </c>
      <c r="G1785">
        <v>95.025000000000006</v>
      </c>
      <c r="H1785">
        <v>98.525999999999996</v>
      </c>
      <c r="I1785">
        <f>VLOOKUP($C1785,'Boys CDC 0-20'!$B$2:$F$243,3,FALSE)</f>
        <v>1.2397158559999999</v>
      </c>
      <c r="J1785">
        <f>VLOOKUP($C1785,'Boys CDC 0-20'!$B$2:$F$243,4,FALSE)</f>
        <v>108.0829695</v>
      </c>
      <c r="K1785">
        <f>VLOOKUP($C1785,'Boys CDC 0-20'!$B$2:$F$243,5,FALSE)</f>
        <v>4.2383128999999999E-2</v>
      </c>
      <c r="L1785">
        <f t="shared" si="120"/>
        <v>-2.0636408315407531</v>
      </c>
      <c r="M1785">
        <f t="shared" si="123"/>
        <v>1.9525891586387658</v>
      </c>
    </row>
    <row r="1786" spans="1:13" x14ac:dyDescent="0.3">
      <c r="A1786">
        <v>1784</v>
      </c>
      <c r="B1786">
        <f t="shared" si="121"/>
        <v>4.8843258042436686</v>
      </c>
      <c r="C1786">
        <f t="shared" si="122"/>
        <v>58.5</v>
      </c>
      <c r="D1786">
        <v>1</v>
      </c>
      <c r="E1786">
        <v>109.20440000000001</v>
      </c>
      <c r="F1786">
        <v>4.197E-2</v>
      </c>
      <c r="G1786">
        <v>95.040999999999997</v>
      </c>
      <c r="H1786">
        <v>98.542000000000002</v>
      </c>
      <c r="I1786">
        <f>VLOOKUP($C1786,'Boys CDC 0-20'!$B$2:$F$243,3,FALSE)</f>
        <v>1.2397158559999999</v>
      </c>
      <c r="J1786">
        <f>VLOOKUP($C1786,'Boys CDC 0-20'!$B$2:$F$243,4,FALSE)</f>
        <v>108.0829695</v>
      </c>
      <c r="K1786">
        <f>VLOOKUP($C1786,'Boys CDC 0-20'!$B$2:$F$243,5,FALSE)</f>
        <v>4.2383128999999999E-2</v>
      </c>
      <c r="L1786">
        <f t="shared" si="120"/>
        <v>-2.0602246571262062</v>
      </c>
      <c r="M1786">
        <f t="shared" si="123"/>
        <v>1.9688534378815501</v>
      </c>
    </row>
    <row r="1787" spans="1:13" x14ac:dyDescent="0.3">
      <c r="A1787">
        <v>1785</v>
      </c>
      <c r="B1787">
        <f t="shared" si="121"/>
        <v>4.8870636550308006</v>
      </c>
      <c r="C1787">
        <f t="shared" si="122"/>
        <v>58.5</v>
      </c>
      <c r="D1787">
        <v>1</v>
      </c>
      <c r="E1787">
        <v>109.22239999999999</v>
      </c>
      <c r="F1787">
        <v>4.1980000000000003E-2</v>
      </c>
      <c r="G1787">
        <v>95.052999999999997</v>
      </c>
      <c r="H1787">
        <v>98.555999999999997</v>
      </c>
      <c r="I1787">
        <f>VLOOKUP($C1787,'Boys CDC 0-20'!$B$2:$F$243,3,FALSE)</f>
        <v>1.2397158559999999</v>
      </c>
      <c r="J1787">
        <f>VLOOKUP($C1787,'Boys CDC 0-20'!$B$2:$F$243,4,FALSE)</f>
        <v>108.0829695</v>
      </c>
      <c r="K1787">
        <f>VLOOKUP($C1787,'Boys CDC 0-20'!$B$2:$F$243,5,FALSE)</f>
        <v>4.2383128999999999E-2</v>
      </c>
      <c r="L1787">
        <f t="shared" si="120"/>
        <v>-2.0572353954384277</v>
      </c>
      <c r="M1787">
        <f t="shared" si="123"/>
        <v>1.9831794172448045</v>
      </c>
    </row>
    <row r="1788" spans="1:13" x14ac:dyDescent="0.3">
      <c r="A1788">
        <v>1786</v>
      </c>
      <c r="B1788">
        <f t="shared" si="121"/>
        <v>4.8898015058179327</v>
      </c>
      <c r="C1788">
        <f t="shared" si="122"/>
        <v>58.5</v>
      </c>
      <c r="D1788">
        <v>1</v>
      </c>
      <c r="E1788">
        <v>109.24039999999999</v>
      </c>
      <c r="F1788">
        <v>4.1980000000000003E-2</v>
      </c>
      <c r="G1788">
        <v>95.069000000000003</v>
      </c>
      <c r="H1788">
        <v>98.572000000000003</v>
      </c>
      <c r="I1788">
        <f>VLOOKUP($C1788,'Boys CDC 0-20'!$B$2:$F$243,3,FALSE)</f>
        <v>1.2397158559999999</v>
      </c>
      <c r="J1788">
        <f>VLOOKUP($C1788,'Boys CDC 0-20'!$B$2:$F$243,4,FALSE)</f>
        <v>108.0829695</v>
      </c>
      <c r="K1788">
        <f>VLOOKUP($C1788,'Boys CDC 0-20'!$B$2:$F$243,5,FALSE)</f>
        <v>4.2383128999999999E-2</v>
      </c>
      <c r="L1788">
        <f t="shared" si="120"/>
        <v>-2.0538189717242212</v>
      </c>
      <c r="M1788">
        <f t="shared" si="123"/>
        <v>1.9996608016549617</v>
      </c>
    </row>
    <row r="1789" spans="1:13" x14ac:dyDescent="0.3">
      <c r="A1789">
        <v>1787</v>
      </c>
      <c r="B1789">
        <f t="shared" si="121"/>
        <v>4.8925393566050648</v>
      </c>
      <c r="C1789">
        <f t="shared" si="122"/>
        <v>58.5</v>
      </c>
      <c r="D1789">
        <v>1</v>
      </c>
      <c r="E1789">
        <v>109.25839999999999</v>
      </c>
      <c r="F1789">
        <v>4.1980000000000003E-2</v>
      </c>
      <c r="G1789">
        <v>95.084999999999994</v>
      </c>
      <c r="H1789">
        <v>98.587999999999994</v>
      </c>
      <c r="I1789">
        <f>VLOOKUP($C1789,'Boys CDC 0-20'!$B$2:$F$243,3,FALSE)</f>
        <v>1.2397158559999999</v>
      </c>
      <c r="J1789">
        <f>VLOOKUP($C1789,'Boys CDC 0-20'!$B$2:$F$243,4,FALSE)</f>
        <v>108.0829695</v>
      </c>
      <c r="K1789">
        <f>VLOOKUP($C1789,'Boys CDC 0-20'!$B$2:$F$243,5,FALSE)</f>
        <v>4.2383128999999999E-2</v>
      </c>
      <c r="L1789">
        <f t="shared" si="120"/>
        <v>-2.0504024150737918</v>
      </c>
      <c r="M1789">
        <f t="shared" si="123"/>
        <v>2.016258885905895</v>
      </c>
    </row>
    <row r="1790" spans="1:13" x14ac:dyDescent="0.3">
      <c r="A1790">
        <v>1788</v>
      </c>
      <c r="B1790">
        <f t="shared" si="121"/>
        <v>4.8952772073921968</v>
      </c>
      <c r="C1790">
        <f t="shared" si="122"/>
        <v>58.5</v>
      </c>
      <c r="D1790">
        <v>1</v>
      </c>
      <c r="E1790">
        <v>109.2764</v>
      </c>
      <c r="F1790">
        <v>4.199E-2</v>
      </c>
      <c r="G1790">
        <v>95.096999999999994</v>
      </c>
      <c r="H1790">
        <v>98.602000000000004</v>
      </c>
      <c r="I1790">
        <f>VLOOKUP($C1790,'Boys CDC 0-20'!$B$2:$F$243,3,FALSE)</f>
        <v>1.2397158559999999</v>
      </c>
      <c r="J1790">
        <f>VLOOKUP($C1790,'Boys CDC 0-20'!$B$2:$F$243,4,FALSE)</f>
        <v>108.0829695</v>
      </c>
      <c r="K1790">
        <f>VLOOKUP($C1790,'Boys CDC 0-20'!$B$2:$F$243,5,FALSE)</f>
        <v>4.2383128999999999E-2</v>
      </c>
      <c r="L1790">
        <f t="shared" si="120"/>
        <v>-2.0474128189683065</v>
      </c>
      <c r="M1790">
        <f t="shared" si="123"/>
        <v>2.0308784396280406</v>
      </c>
    </row>
    <row r="1791" spans="1:13" x14ac:dyDescent="0.3">
      <c r="A1791">
        <v>1789</v>
      </c>
      <c r="B1791">
        <f t="shared" si="121"/>
        <v>4.8980150581793289</v>
      </c>
      <c r="C1791">
        <f t="shared" si="122"/>
        <v>58.5</v>
      </c>
      <c r="D1791">
        <v>1</v>
      </c>
      <c r="E1791">
        <v>109.2944</v>
      </c>
      <c r="F1791">
        <v>4.199E-2</v>
      </c>
      <c r="G1791">
        <v>95.111999999999995</v>
      </c>
      <c r="H1791">
        <v>98.617999999999995</v>
      </c>
      <c r="I1791">
        <f>VLOOKUP($C1791,'Boys CDC 0-20'!$B$2:$F$243,3,FALSE)</f>
        <v>1.2397158559999999</v>
      </c>
      <c r="J1791">
        <f>VLOOKUP($C1791,'Boys CDC 0-20'!$B$2:$F$243,4,FALSE)</f>
        <v>108.0829695</v>
      </c>
      <c r="K1791">
        <f>VLOOKUP($C1791,'Boys CDC 0-20'!$B$2:$F$243,5,FALSE)</f>
        <v>4.2383128999999999E-2</v>
      </c>
      <c r="L1791">
        <f t="shared" si="120"/>
        <v>-2.0439960131066539</v>
      </c>
      <c r="M1791">
        <f t="shared" si="123"/>
        <v>2.0476970507686385</v>
      </c>
    </row>
    <row r="1792" spans="1:13" x14ac:dyDescent="0.3">
      <c r="A1792">
        <v>1790</v>
      </c>
      <c r="B1792">
        <f t="shared" si="121"/>
        <v>4.900752908966461</v>
      </c>
      <c r="C1792">
        <f t="shared" si="122"/>
        <v>58.5</v>
      </c>
      <c r="D1792">
        <v>1</v>
      </c>
      <c r="E1792">
        <v>109.3124</v>
      </c>
      <c r="F1792">
        <v>4.2000000000000003E-2</v>
      </c>
      <c r="G1792">
        <v>95.125</v>
      </c>
      <c r="H1792">
        <v>98.632000000000005</v>
      </c>
      <c r="I1792">
        <f>VLOOKUP($C1792,'Boys CDC 0-20'!$B$2:$F$243,3,FALSE)</f>
        <v>1.2397158559999999</v>
      </c>
      <c r="J1792">
        <f>VLOOKUP($C1792,'Boys CDC 0-20'!$B$2:$F$243,4,FALSE)</f>
        <v>108.0829695</v>
      </c>
      <c r="K1792">
        <f>VLOOKUP($C1792,'Boys CDC 0-20'!$B$2:$F$243,5,FALSE)</f>
        <v>4.2383128999999999E-2</v>
      </c>
      <c r="L1792">
        <f t="shared" si="120"/>
        <v>-2.0410061989665702</v>
      </c>
      <c r="M1792">
        <f t="shared" si="123"/>
        <v>2.0625105470336562</v>
      </c>
    </row>
    <row r="1793" spans="1:13" x14ac:dyDescent="0.3">
      <c r="A1793">
        <v>1791</v>
      </c>
      <c r="B1793">
        <f t="shared" si="121"/>
        <v>4.9034907597535931</v>
      </c>
      <c r="C1793">
        <f t="shared" si="122"/>
        <v>58.5</v>
      </c>
      <c r="D1793">
        <v>1</v>
      </c>
      <c r="E1793">
        <v>109.3304</v>
      </c>
      <c r="F1793">
        <v>4.2000000000000003E-2</v>
      </c>
      <c r="G1793">
        <v>95.14</v>
      </c>
      <c r="H1793">
        <v>98.647999999999996</v>
      </c>
      <c r="I1793">
        <f>VLOOKUP($C1793,'Boys CDC 0-20'!$B$2:$F$243,3,FALSE)</f>
        <v>1.2397158559999999</v>
      </c>
      <c r="J1793">
        <f>VLOOKUP($C1793,'Boys CDC 0-20'!$B$2:$F$243,4,FALSE)</f>
        <v>108.0829695</v>
      </c>
      <c r="K1793">
        <f>VLOOKUP($C1793,'Boys CDC 0-20'!$B$2:$F$243,5,FALSE)</f>
        <v>4.2383128999999999E-2</v>
      </c>
      <c r="L1793">
        <f t="shared" si="120"/>
        <v>-2.0375891439513327</v>
      </c>
      <c r="M1793">
        <f t="shared" si="123"/>
        <v>2.0795519315078428</v>
      </c>
    </row>
    <row r="1794" spans="1:13" x14ac:dyDescent="0.3">
      <c r="A1794">
        <v>1792</v>
      </c>
      <c r="B1794">
        <f t="shared" si="121"/>
        <v>4.9062286105407251</v>
      </c>
      <c r="C1794">
        <f t="shared" si="122"/>
        <v>58.5</v>
      </c>
      <c r="D1794">
        <v>1</v>
      </c>
      <c r="E1794">
        <v>109.3484</v>
      </c>
      <c r="F1794">
        <v>4.2000000000000003E-2</v>
      </c>
      <c r="G1794">
        <v>95.156000000000006</v>
      </c>
      <c r="H1794">
        <v>98.664000000000001</v>
      </c>
      <c r="I1794">
        <f>VLOOKUP($C1794,'Boys CDC 0-20'!$B$2:$F$243,3,FALSE)</f>
        <v>1.2397158559999999</v>
      </c>
      <c r="J1794">
        <f>VLOOKUP($C1794,'Boys CDC 0-20'!$B$2:$F$243,4,FALSE)</f>
        <v>108.0829695</v>
      </c>
      <c r="K1794">
        <f>VLOOKUP($C1794,'Boys CDC 0-20'!$B$2:$F$243,5,FALSE)</f>
        <v>4.2383128999999999E-2</v>
      </c>
      <c r="L1794">
        <f t="shared" ref="L1794:L1857" si="124">(((H1794/J1794)^I1794)-1)/(I1794*K1794)</f>
        <v>-2.0341719560777349</v>
      </c>
      <c r="M1794">
        <f t="shared" si="123"/>
        <v>2.096713050985779</v>
      </c>
    </row>
    <row r="1795" spans="1:13" x14ac:dyDescent="0.3">
      <c r="A1795">
        <v>1793</v>
      </c>
      <c r="B1795">
        <f t="shared" ref="B1795:B1858" si="125">A1795/365.25</f>
        <v>4.9089664613278572</v>
      </c>
      <c r="C1795">
        <f t="shared" ref="C1795:C1858" si="126">IF(B1795=0,0,INT(B1795*12)+0.5)</f>
        <v>58.5</v>
      </c>
      <c r="D1795">
        <v>1</v>
      </c>
      <c r="E1795">
        <v>109.3664</v>
      </c>
      <c r="F1795">
        <v>4.2009999999999999E-2</v>
      </c>
      <c r="G1795">
        <v>95.168000000000006</v>
      </c>
      <c r="H1795">
        <v>98.677999999999997</v>
      </c>
      <c r="I1795">
        <f>VLOOKUP($C1795,'Boys CDC 0-20'!$B$2:$F$243,3,FALSE)</f>
        <v>1.2397158559999999</v>
      </c>
      <c r="J1795">
        <f>VLOOKUP($C1795,'Boys CDC 0-20'!$B$2:$F$243,4,FALSE)</f>
        <v>108.0829695</v>
      </c>
      <c r="K1795">
        <f>VLOOKUP($C1795,'Boys CDC 0-20'!$B$2:$F$243,5,FALSE)</f>
        <v>4.2383128999999999E-2</v>
      </c>
      <c r="L1795">
        <f t="shared" si="124"/>
        <v>-2.0311818077158472</v>
      </c>
      <c r="M1795">
        <f t="shared" ref="M1795:M1858" si="127">(_xlfn.NORM.S.DIST(L1795,TRUE))*100</f>
        <v>2.1118277569066559</v>
      </c>
    </row>
    <row r="1796" spans="1:13" x14ac:dyDescent="0.3">
      <c r="A1796">
        <v>1794</v>
      </c>
      <c r="B1796">
        <f t="shared" si="125"/>
        <v>4.9117043121149901</v>
      </c>
      <c r="C1796">
        <f t="shared" si="126"/>
        <v>58.5</v>
      </c>
      <c r="D1796">
        <v>1</v>
      </c>
      <c r="E1796">
        <v>109.3843</v>
      </c>
      <c r="F1796">
        <v>4.2009999999999999E-2</v>
      </c>
      <c r="G1796">
        <v>95.183999999999997</v>
      </c>
      <c r="H1796">
        <v>98.694000000000003</v>
      </c>
      <c r="I1796">
        <f>VLOOKUP($C1796,'Boys CDC 0-20'!$B$2:$F$243,3,FALSE)</f>
        <v>1.2397158559999999</v>
      </c>
      <c r="J1796">
        <f>VLOOKUP($C1796,'Boys CDC 0-20'!$B$2:$F$243,4,FALSE)</f>
        <v>108.0829695</v>
      </c>
      <c r="K1796">
        <f>VLOOKUP($C1796,'Boys CDC 0-20'!$B$2:$F$243,5,FALSE)</f>
        <v>4.2383128999999999E-2</v>
      </c>
      <c r="L1796">
        <f t="shared" si="124"/>
        <v>-2.0277643707769806</v>
      </c>
      <c r="M1796">
        <f t="shared" si="127"/>
        <v>2.1292151167678792</v>
      </c>
    </row>
    <row r="1797" spans="1:13" x14ac:dyDescent="0.3">
      <c r="A1797">
        <v>1795</v>
      </c>
      <c r="B1797">
        <f t="shared" si="125"/>
        <v>4.9144421629021222</v>
      </c>
      <c r="C1797">
        <f t="shared" si="126"/>
        <v>58.5</v>
      </c>
      <c r="D1797">
        <v>1</v>
      </c>
      <c r="E1797">
        <v>109.4023</v>
      </c>
      <c r="F1797">
        <v>4.2020000000000002E-2</v>
      </c>
      <c r="G1797">
        <v>95.195999999999998</v>
      </c>
      <c r="H1797">
        <v>98.707999999999998</v>
      </c>
      <c r="I1797">
        <f>VLOOKUP($C1797,'Boys CDC 0-20'!$B$2:$F$243,3,FALSE)</f>
        <v>1.2397158559999999</v>
      </c>
      <c r="J1797">
        <f>VLOOKUP($C1797,'Boys CDC 0-20'!$B$2:$F$243,4,FALSE)</f>
        <v>108.0829695</v>
      </c>
      <c r="K1797">
        <f>VLOOKUP($C1797,'Boys CDC 0-20'!$B$2:$F$243,5,FALSE)</f>
        <v>4.2383128999999999E-2</v>
      </c>
      <c r="L1797">
        <f t="shared" si="124"/>
        <v>-2.0247740045081666</v>
      </c>
      <c r="M1797">
        <f t="shared" si="127"/>
        <v>2.1445287773325843</v>
      </c>
    </row>
    <row r="1798" spans="1:13" x14ac:dyDescent="0.3">
      <c r="A1798">
        <v>1796</v>
      </c>
      <c r="B1798">
        <f t="shared" si="125"/>
        <v>4.9171800136892543</v>
      </c>
      <c r="C1798">
        <f t="shared" si="126"/>
        <v>59.5</v>
      </c>
      <c r="D1798">
        <v>1</v>
      </c>
      <c r="E1798">
        <v>109.4203</v>
      </c>
      <c r="F1798">
        <v>4.2020000000000002E-2</v>
      </c>
      <c r="G1798">
        <v>95.212000000000003</v>
      </c>
      <c r="H1798">
        <v>98.724000000000004</v>
      </c>
      <c r="I1798">
        <f>VLOOKUP($C1798,'Boys CDC 0-20'!$B$2:$F$243,3,FALSE)</f>
        <v>1.255121285</v>
      </c>
      <c r="J1798">
        <f>VLOOKUP($C1798,'Boys CDC 0-20'!$B$2:$F$243,4,FALSE)</f>
        <v>108.6296457</v>
      </c>
      <c r="K1798">
        <f>VLOOKUP($C1798,'Boys CDC 0-20'!$B$2:$F$243,5,FALSE)</f>
        <v>4.2488803999999998E-2</v>
      </c>
      <c r="L1798">
        <f t="shared" si="124"/>
        <v>-2.1205965426524567</v>
      </c>
      <c r="M1798">
        <f t="shared" si="127"/>
        <v>1.6977884666814349</v>
      </c>
    </row>
    <row r="1799" spans="1:13" x14ac:dyDescent="0.3">
      <c r="A1799">
        <v>1797</v>
      </c>
      <c r="B1799">
        <f t="shared" si="125"/>
        <v>4.9199178644763863</v>
      </c>
      <c r="C1799">
        <f t="shared" si="126"/>
        <v>59.5</v>
      </c>
      <c r="D1799">
        <v>1</v>
      </c>
      <c r="E1799">
        <v>109.4383</v>
      </c>
      <c r="F1799">
        <v>4.2020000000000002E-2</v>
      </c>
      <c r="G1799">
        <v>95.227999999999994</v>
      </c>
      <c r="H1799">
        <v>98.74</v>
      </c>
      <c r="I1799">
        <f>VLOOKUP($C1799,'Boys CDC 0-20'!$B$2:$F$243,3,FALSE)</f>
        <v>1.255121285</v>
      </c>
      <c r="J1799">
        <f>VLOOKUP($C1799,'Boys CDC 0-20'!$B$2:$F$243,4,FALSE)</f>
        <v>108.6296457</v>
      </c>
      <c r="K1799">
        <f>VLOOKUP($C1799,'Boys CDC 0-20'!$B$2:$F$243,5,FALSE)</f>
        <v>4.2488803999999998E-2</v>
      </c>
      <c r="L1799">
        <f t="shared" si="124"/>
        <v>-2.1172134645698395</v>
      </c>
      <c r="M1799">
        <f t="shared" si="127"/>
        <v>1.7120867585479913</v>
      </c>
    </row>
    <row r="1800" spans="1:13" x14ac:dyDescent="0.3">
      <c r="A1800">
        <v>1798</v>
      </c>
      <c r="B1800">
        <f t="shared" si="125"/>
        <v>4.9226557152635184</v>
      </c>
      <c r="C1800">
        <f t="shared" si="126"/>
        <v>59.5</v>
      </c>
      <c r="D1800">
        <v>1</v>
      </c>
      <c r="E1800">
        <v>109.4563</v>
      </c>
      <c r="F1800">
        <v>4.2029999999999998E-2</v>
      </c>
      <c r="G1800">
        <v>95.24</v>
      </c>
      <c r="H1800">
        <v>98.754000000000005</v>
      </c>
      <c r="I1800">
        <f>VLOOKUP($C1800,'Boys CDC 0-20'!$B$2:$F$243,3,FALSE)</f>
        <v>1.255121285</v>
      </c>
      <c r="J1800">
        <f>VLOOKUP($C1800,'Boys CDC 0-20'!$B$2:$F$243,4,FALSE)</f>
        <v>108.6296457</v>
      </c>
      <c r="K1800">
        <f>VLOOKUP($C1800,'Boys CDC 0-20'!$B$2:$F$243,5,FALSE)</f>
        <v>4.2488803999999998E-2</v>
      </c>
      <c r="L1800">
        <f t="shared" si="124"/>
        <v>-2.1142531565177882</v>
      </c>
      <c r="M1800">
        <f t="shared" si="127"/>
        <v>1.7246825473499414</v>
      </c>
    </row>
    <row r="1801" spans="1:13" x14ac:dyDescent="0.3">
      <c r="A1801">
        <v>1799</v>
      </c>
      <c r="B1801">
        <f t="shared" si="125"/>
        <v>4.9253935660506505</v>
      </c>
      <c r="C1801">
        <f t="shared" si="126"/>
        <v>59.5</v>
      </c>
      <c r="D1801">
        <v>1</v>
      </c>
      <c r="E1801">
        <v>109.4743</v>
      </c>
      <c r="F1801">
        <v>4.2029999999999998E-2</v>
      </c>
      <c r="G1801">
        <v>95.256</v>
      </c>
      <c r="H1801">
        <v>98.77</v>
      </c>
      <c r="I1801">
        <f>VLOOKUP($C1801,'Boys CDC 0-20'!$B$2:$F$243,3,FALSE)</f>
        <v>1.255121285</v>
      </c>
      <c r="J1801">
        <f>VLOOKUP($C1801,'Boys CDC 0-20'!$B$2:$F$243,4,FALSE)</f>
        <v>108.6296457</v>
      </c>
      <c r="K1801">
        <f>VLOOKUP($C1801,'Boys CDC 0-20'!$B$2:$F$243,5,FALSE)</f>
        <v>4.2488803999999998E-2</v>
      </c>
      <c r="L1801">
        <f t="shared" si="124"/>
        <v>-2.1108698162108928</v>
      </c>
      <c r="M1801">
        <f t="shared" si="127"/>
        <v>1.7391751559187301</v>
      </c>
    </row>
    <row r="1802" spans="1:13" x14ac:dyDescent="0.3">
      <c r="A1802">
        <v>1800</v>
      </c>
      <c r="B1802">
        <f t="shared" si="125"/>
        <v>4.9281314168377826</v>
      </c>
      <c r="C1802">
        <f t="shared" si="126"/>
        <v>59.5</v>
      </c>
      <c r="D1802">
        <v>1</v>
      </c>
      <c r="E1802">
        <v>109.4923</v>
      </c>
      <c r="F1802">
        <v>4.2040000000000001E-2</v>
      </c>
      <c r="G1802">
        <v>95.268000000000001</v>
      </c>
      <c r="H1802">
        <v>98.784000000000006</v>
      </c>
      <c r="I1802">
        <f>VLOOKUP($C1802,'Boys CDC 0-20'!$B$2:$F$243,3,FALSE)</f>
        <v>1.255121285</v>
      </c>
      <c r="J1802">
        <f>VLOOKUP($C1802,'Boys CDC 0-20'!$B$2:$F$243,4,FALSE)</f>
        <v>108.6296457</v>
      </c>
      <c r="K1802">
        <f>VLOOKUP($C1802,'Boys CDC 0-20'!$B$2:$F$243,5,FALSE)</f>
        <v>4.2488803999999998E-2</v>
      </c>
      <c r="L1802">
        <f t="shared" si="124"/>
        <v>-2.1079092787385596</v>
      </c>
      <c r="M1802">
        <f t="shared" si="127"/>
        <v>1.7519418737016168</v>
      </c>
    </row>
    <row r="1803" spans="1:13" x14ac:dyDescent="0.3">
      <c r="A1803">
        <v>1801</v>
      </c>
      <c r="B1803">
        <f t="shared" si="125"/>
        <v>4.9308692676249146</v>
      </c>
      <c r="C1803">
        <f t="shared" si="126"/>
        <v>59.5</v>
      </c>
      <c r="D1803">
        <v>1</v>
      </c>
      <c r="E1803">
        <v>109.5102</v>
      </c>
      <c r="F1803">
        <v>4.2040000000000001E-2</v>
      </c>
      <c r="G1803">
        <v>95.283000000000001</v>
      </c>
      <c r="H1803">
        <v>98.8</v>
      </c>
      <c r="I1803">
        <f>VLOOKUP($C1803,'Boys CDC 0-20'!$B$2:$F$243,3,FALSE)</f>
        <v>1.255121285</v>
      </c>
      <c r="J1803">
        <f>VLOOKUP($C1803,'Boys CDC 0-20'!$B$2:$F$243,4,FALSE)</f>
        <v>108.6296457</v>
      </c>
      <c r="K1803">
        <f>VLOOKUP($C1803,'Boys CDC 0-20'!$B$2:$F$243,5,FALSE)</f>
        <v>4.2488803999999998E-2</v>
      </c>
      <c r="L1803">
        <f t="shared" si="124"/>
        <v>-2.1045256762667148</v>
      </c>
      <c r="M1803">
        <f t="shared" si="127"/>
        <v>1.7666308635412715</v>
      </c>
    </row>
    <row r="1804" spans="1:13" x14ac:dyDescent="0.3">
      <c r="A1804">
        <v>1802</v>
      </c>
      <c r="B1804">
        <f t="shared" si="125"/>
        <v>4.9336071184120467</v>
      </c>
      <c r="C1804">
        <f t="shared" si="126"/>
        <v>59.5</v>
      </c>
      <c r="D1804">
        <v>1</v>
      </c>
      <c r="E1804">
        <v>109.5282</v>
      </c>
      <c r="F1804">
        <v>4.2040000000000001E-2</v>
      </c>
      <c r="G1804">
        <v>95.299000000000007</v>
      </c>
      <c r="H1804">
        <v>98.816000000000003</v>
      </c>
      <c r="I1804">
        <f>VLOOKUP($C1804,'Boys CDC 0-20'!$B$2:$F$243,3,FALSE)</f>
        <v>1.255121285</v>
      </c>
      <c r="J1804">
        <f>VLOOKUP($C1804,'Boys CDC 0-20'!$B$2:$F$243,4,FALSE)</f>
        <v>108.6296457</v>
      </c>
      <c r="K1804">
        <f>VLOOKUP($C1804,'Boys CDC 0-20'!$B$2:$F$243,5,FALSE)</f>
        <v>4.2488803999999998E-2</v>
      </c>
      <c r="L1804">
        <f t="shared" si="124"/>
        <v>-2.1011419339978055</v>
      </c>
      <c r="M1804">
        <f t="shared" si="127"/>
        <v>1.781425438495831</v>
      </c>
    </row>
    <row r="1805" spans="1:13" x14ac:dyDescent="0.3">
      <c r="A1805">
        <v>1803</v>
      </c>
      <c r="B1805">
        <f t="shared" si="125"/>
        <v>4.9363449691991788</v>
      </c>
      <c r="C1805">
        <f t="shared" si="126"/>
        <v>59.5</v>
      </c>
      <c r="D1805">
        <v>1</v>
      </c>
      <c r="E1805">
        <v>109.5462</v>
      </c>
      <c r="F1805">
        <v>4.2049999999999997E-2</v>
      </c>
      <c r="G1805">
        <v>95.311000000000007</v>
      </c>
      <c r="H1805">
        <v>98.83</v>
      </c>
      <c r="I1805">
        <f>VLOOKUP($C1805,'Boys CDC 0-20'!$B$2:$F$243,3,FALSE)</f>
        <v>1.255121285</v>
      </c>
      <c r="J1805">
        <f>VLOOKUP($C1805,'Boys CDC 0-20'!$B$2:$F$243,4,FALSE)</f>
        <v>108.6296457</v>
      </c>
      <c r="K1805">
        <f>VLOOKUP($C1805,'Boys CDC 0-20'!$B$2:$F$243,5,FALSE)</f>
        <v>4.2488803999999998E-2</v>
      </c>
      <c r="L1805">
        <f t="shared" si="124"/>
        <v>-2.098181044848495</v>
      </c>
      <c r="M1805">
        <f t="shared" si="127"/>
        <v>1.7944577702037365</v>
      </c>
    </row>
    <row r="1806" spans="1:13" x14ac:dyDescent="0.3">
      <c r="A1806">
        <v>1804</v>
      </c>
      <c r="B1806">
        <f t="shared" si="125"/>
        <v>4.9390828199863108</v>
      </c>
      <c r="C1806">
        <f t="shared" si="126"/>
        <v>59.5</v>
      </c>
      <c r="D1806">
        <v>1</v>
      </c>
      <c r="E1806">
        <v>109.5642</v>
      </c>
      <c r="F1806">
        <v>4.2049999999999997E-2</v>
      </c>
      <c r="G1806">
        <v>95.326999999999998</v>
      </c>
      <c r="H1806">
        <v>98.846000000000004</v>
      </c>
      <c r="I1806">
        <f>VLOOKUP($C1806,'Boys CDC 0-20'!$B$2:$F$243,3,FALSE)</f>
        <v>1.255121285</v>
      </c>
      <c r="J1806">
        <f>VLOOKUP($C1806,'Boys CDC 0-20'!$B$2:$F$243,4,FALSE)</f>
        <v>108.6296457</v>
      </c>
      <c r="K1806">
        <f>VLOOKUP($C1806,'Boys CDC 0-20'!$B$2:$F$243,5,FALSE)</f>
        <v>4.2488803999999998E-2</v>
      </c>
      <c r="L1806">
        <f t="shared" si="124"/>
        <v>-2.0947970405055383</v>
      </c>
      <c r="M1806">
        <f t="shared" si="127"/>
        <v>1.8094519160034996</v>
      </c>
    </row>
    <row r="1807" spans="1:13" x14ac:dyDescent="0.3">
      <c r="A1807">
        <v>1805</v>
      </c>
      <c r="B1807">
        <f t="shared" si="125"/>
        <v>4.9418206707734429</v>
      </c>
      <c r="C1807">
        <f t="shared" si="126"/>
        <v>59.5</v>
      </c>
      <c r="D1807">
        <v>1</v>
      </c>
      <c r="E1807">
        <v>109.5822</v>
      </c>
      <c r="F1807">
        <v>4.206E-2</v>
      </c>
      <c r="G1807">
        <v>95.338999999999999</v>
      </c>
      <c r="H1807">
        <v>98.86</v>
      </c>
      <c r="I1807">
        <f>VLOOKUP($C1807,'Boys CDC 0-20'!$B$2:$F$243,3,FALSE)</f>
        <v>1.255121285</v>
      </c>
      <c r="J1807">
        <f>VLOOKUP($C1807,'Boys CDC 0-20'!$B$2:$F$243,4,FALSE)</f>
        <v>108.6296457</v>
      </c>
      <c r="K1807">
        <f>VLOOKUP($C1807,'Boys CDC 0-20'!$B$2:$F$243,5,FALSE)</f>
        <v>4.2488803999999998E-2</v>
      </c>
      <c r="L1807">
        <f t="shared" si="124"/>
        <v>-2.0918359220673608</v>
      </c>
      <c r="M1807">
        <f t="shared" si="127"/>
        <v>1.8226597876756587</v>
      </c>
    </row>
    <row r="1808" spans="1:13" x14ac:dyDescent="0.3">
      <c r="A1808">
        <v>1806</v>
      </c>
      <c r="B1808">
        <f t="shared" si="125"/>
        <v>4.944558521560575</v>
      </c>
      <c r="C1808">
        <f t="shared" si="126"/>
        <v>59.5</v>
      </c>
      <c r="D1808">
        <v>1</v>
      </c>
      <c r="E1808">
        <v>109.6001</v>
      </c>
      <c r="F1808">
        <v>4.206E-2</v>
      </c>
      <c r="G1808">
        <v>95.355000000000004</v>
      </c>
      <c r="H1808">
        <v>98.876000000000005</v>
      </c>
      <c r="I1808">
        <f>VLOOKUP($C1808,'Boys CDC 0-20'!$B$2:$F$243,3,FALSE)</f>
        <v>1.255121285</v>
      </c>
      <c r="J1808">
        <f>VLOOKUP($C1808,'Boys CDC 0-20'!$B$2:$F$243,4,FALSE)</f>
        <v>108.6296457</v>
      </c>
      <c r="K1808">
        <f>VLOOKUP($C1808,'Boys CDC 0-20'!$B$2:$F$243,5,FALSE)</f>
        <v>4.2488803999999998E-2</v>
      </c>
      <c r="L1808">
        <f t="shared" si="124"/>
        <v>-2.0884516557096058</v>
      </c>
      <c r="M1808">
        <f t="shared" si="127"/>
        <v>1.8378555999381005</v>
      </c>
    </row>
    <row r="1809" spans="1:13" x14ac:dyDescent="0.3">
      <c r="A1809">
        <v>1807</v>
      </c>
      <c r="B1809">
        <f t="shared" si="125"/>
        <v>4.947296372347707</v>
      </c>
      <c r="C1809">
        <f t="shared" si="126"/>
        <v>59.5</v>
      </c>
      <c r="D1809">
        <v>1</v>
      </c>
      <c r="E1809">
        <v>109.6181</v>
      </c>
      <c r="F1809">
        <v>4.206E-2</v>
      </c>
      <c r="G1809">
        <v>95.37</v>
      </c>
      <c r="H1809">
        <v>98.891999999999996</v>
      </c>
      <c r="I1809">
        <f>VLOOKUP($C1809,'Boys CDC 0-20'!$B$2:$F$243,3,FALSE)</f>
        <v>1.255121285</v>
      </c>
      <c r="J1809">
        <f>VLOOKUP($C1809,'Boys CDC 0-20'!$B$2:$F$243,4,FALSE)</f>
        <v>108.6296457</v>
      </c>
      <c r="K1809">
        <f>VLOOKUP($C1809,'Boys CDC 0-20'!$B$2:$F$243,5,FALSE)</f>
        <v>4.2488803999999998E-2</v>
      </c>
      <c r="L1809">
        <f t="shared" si="124"/>
        <v>-2.0850672496348444</v>
      </c>
      <c r="M1809">
        <f t="shared" si="127"/>
        <v>1.8531598287036484</v>
      </c>
    </row>
    <row r="1810" spans="1:13" x14ac:dyDescent="0.3">
      <c r="A1810">
        <v>1808</v>
      </c>
      <c r="B1810">
        <f t="shared" si="125"/>
        <v>4.9500342231348391</v>
      </c>
      <c r="C1810">
        <f t="shared" si="126"/>
        <v>59.5</v>
      </c>
      <c r="D1810">
        <v>1</v>
      </c>
      <c r="E1810">
        <v>109.6361</v>
      </c>
      <c r="F1810">
        <v>4.2070000000000003E-2</v>
      </c>
      <c r="G1810">
        <v>95.382999999999996</v>
      </c>
      <c r="H1810">
        <v>98.906000000000006</v>
      </c>
      <c r="I1810">
        <f>VLOOKUP($C1810,'Boys CDC 0-20'!$B$2:$F$243,3,FALSE)</f>
        <v>1.255121285</v>
      </c>
      <c r="J1810">
        <f>VLOOKUP($C1810,'Boys CDC 0-20'!$B$2:$F$243,4,FALSE)</f>
        <v>108.6296457</v>
      </c>
      <c r="K1810">
        <f>VLOOKUP($C1810,'Boys CDC 0-20'!$B$2:$F$243,5,FALSE)</f>
        <v>4.2488803999999998E-2</v>
      </c>
      <c r="L1810">
        <f t="shared" si="124"/>
        <v>-2.0821057797210507</v>
      </c>
      <c r="M1810">
        <f t="shared" si="127"/>
        <v>1.8666404369864393</v>
      </c>
    </row>
    <row r="1811" spans="1:13" x14ac:dyDescent="0.3">
      <c r="A1811">
        <v>1809</v>
      </c>
      <c r="B1811">
        <f t="shared" si="125"/>
        <v>4.9527720739219712</v>
      </c>
      <c r="C1811">
        <f t="shared" si="126"/>
        <v>59.5</v>
      </c>
      <c r="D1811">
        <v>1</v>
      </c>
      <c r="E1811">
        <v>109.654</v>
      </c>
      <c r="F1811">
        <v>4.2070000000000003E-2</v>
      </c>
      <c r="G1811">
        <v>95.397999999999996</v>
      </c>
      <c r="H1811">
        <v>98.921999999999997</v>
      </c>
      <c r="I1811">
        <f>VLOOKUP($C1811,'Boys CDC 0-20'!$B$2:$F$243,3,FALSE)</f>
        <v>1.255121285</v>
      </c>
      <c r="J1811">
        <f>VLOOKUP($C1811,'Boys CDC 0-20'!$B$2:$F$243,4,FALSE)</f>
        <v>108.6296457</v>
      </c>
      <c r="K1811">
        <f>VLOOKUP($C1811,'Boys CDC 0-20'!$B$2:$F$243,5,FALSE)</f>
        <v>4.2488803999999998E-2</v>
      </c>
      <c r="L1811">
        <f t="shared" si="124"/>
        <v>-2.0787211117222681</v>
      </c>
      <c r="M1811">
        <f t="shared" si="127"/>
        <v>1.8821495689637071</v>
      </c>
    </row>
    <row r="1812" spans="1:13" x14ac:dyDescent="0.3">
      <c r="A1812">
        <v>1810</v>
      </c>
      <c r="B1812">
        <f t="shared" si="125"/>
        <v>4.9555099247091032</v>
      </c>
      <c r="C1812">
        <f t="shared" si="126"/>
        <v>59.5</v>
      </c>
      <c r="D1812">
        <v>1</v>
      </c>
      <c r="E1812">
        <v>109.672</v>
      </c>
      <c r="F1812">
        <v>4.2079999999999999E-2</v>
      </c>
      <c r="G1812">
        <v>95.411000000000001</v>
      </c>
      <c r="H1812">
        <v>98.936000000000007</v>
      </c>
      <c r="I1812">
        <f>VLOOKUP($C1812,'Boys CDC 0-20'!$B$2:$F$243,3,FALSE)</f>
        <v>1.255121285</v>
      </c>
      <c r="J1812">
        <f>VLOOKUP($C1812,'Boys CDC 0-20'!$B$2:$F$243,4,FALSE)</f>
        <v>108.6296457</v>
      </c>
      <c r="K1812">
        <f>VLOOKUP($C1812,'Boys CDC 0-20'!$B$2:$F$243,5,FALSE)</f>
        <v>4.2488803999999998E-2</v>
      </c>
      <c r="L1812">
        <f t="shared" si="124"/>
        <v>-2.0757594126508496</v>
      </c>
      <c r="M1812">
        <f t="shared" si="127"/>
        <v>1.8958103963892223</v>
      </c>
    </row>
    <row r="1813" spans="1:13" x14ac:dyDescent="0.3">
      <c r="A1813">
        <v>1811</v>
      </c>
      <c r="B1813">
        <f t="shared" si="125"/>
        <v>4.9582477754962353</v>
      </c>
      <c r="C1813">
        <f t="shared" si="126"/>
        <v>59.5</v>
      </c>
      <c r="D1813">
        <v>1</v>
      </c>
      <c r="E1813">
        <v>109.69</v>
      </c>
      <c r="F1813">
        <v>4.2079999999999999E-2</v>
      </c>
      <c r="G1813">
        <v>95.426000000000002</v>
      </c>
      <c r="H1813">
        <v>98.951999999999998</v>
      </c>
      <c r="I1813">
        <f>VLOOKUP($C1813,'Boys CDC 0-20'!$B$2:$F$243,3,FALSE)</f>
        <v>1.255121285</v>
      </c>
      <c r="J1813">
        <f>VLOOKUP($C1813,'Boys CDC 0-20'!$B$2:$F$243,4,FALSE)</f>
        <v>108.6296457</v>
      </c>
      <c r="K1813">
        <f>VLOOKUP($C1813,'Boys CDC 0-20'!$B$2:$F$243,5,FALSE)</f>
        <v>4.2488803999999998E-2</v>
      </c>
      <c r="L1813">
        <f t="shared" si="124"/>
        <v>-2.0723744827872164</v>
      </c>
      <c r="M1813">
        <f t="shared" si="127"/>
        <v>1.9115265576668417</v>
      </c>
    </row>
    <row r="1814" spans="1:13" x14ac:dyDescent="0.3">
      <c r="A1814">
        <v>1812</v>
      </c>
      <c r="B1814">
        <f t="shared" si="125"/>
        <v>4.9609856262833674</v>
      </c>
      <c r="C1814">
        <f t="shared" si="126"/>
        <v>59.5</v>
      </c>
      <c r="D1814">
        <v>1</v>
      </c>
      <c r="E1814">
        <v>109.7079</v>
      </c>
      <c r="F1814">
        <v>4.2079999999999999E-2</v>
      </c>
      <c r="G1814">
        <v>95.441999999999993</v>
      </c>
      <c r="H1814">
        <v>98.968000000000004</v>
      </c>
      <c r="I1814">
        <f>VLOOKUP($C1814,'Boys CDC 0-20'!$B$2:$F$243,3,FALSE)</f>
        <v>1.255121285</v>
      </c>
      <c r="J1814">
        <f>VLOOKUP($C1814,'Boys CDC 0-20'!$B$2:$F$243,4,FALSE)</f>
        <v>108.6296457</v>
      </c>
      <c r="K1814">
        <f>VLOOKUP($C1814,'Boys CDC 0-20'!$B$2:$F$243,5,FALSE)</f>
        <v>4.2488803999999998E-2</v>
      </c>
      <c r="L1814">
        <f t="shared" si="124"/>
        <v>-2.0689894132865119</v>
      </c>
      <c r="M1814">
        <f t="shared" si="127"/>
        <v>1.9273540080035734</v>
      </c>
    </row>
    <row r="1815" spans="1:13" x14ac:dyDescent="0.3">
      <c r="A1815">
        <v>1813</v>
      </c>
      <c r="B1815">
        <f t="shared" si="125"/>
        <v>4.9637234770704994</v>
      </c>
      <c r="C1815">
        <f t="shared" si="126"/>
        <v>59.5</v>
      </c>
      <c r="D1815">
        <v>1</v>
      </c>
      <c r="E1815">
        <v>109.7259</v>
      </c>
      <c r="F1815">
        <v>4.2090000000000002E-2</v>
      </c>
      <c r="G1815">
        <v>95.453999999999994</v>
      </c>
      <c r="H1815">
        <v>98.981999999999999</v>
      </c>
      <c r="I1815">
        <f>VLOOKUP($C1815,'Boys CDC 0-20'!$B$2:$F$243,3,FALSE)</f>
        <v>1.255121285</v>
      </c>
      <c r="J1815">
        <f>VLOOKUP($C1815,'Boys CDC 0-20'!$B$2:$F$243,4,FALSE)</f>
        <v>108.6296457</v>
      </c>
      <c r="K1815">
        <f>VLOOKUP($C1815,'Boys CDC 0-20'!$B$2:$F$243,5,FALSE)</f>
        <v>4.2488803999999998E-2</v>
      </c>
      <c r="L1815">
        <f t="shared" si="124"/>
        <v>-2.0660273629405794</v>
      </c>
      <c r="M1815">
        <f t="shared" si="127"/>
        <v>1.9412947982855269</v>
      </c>
    </row>
    <row r="1816" spans="1:13" x14ac:dyDescent="0.3">
      <c r="A1816">
        <v>1814</v>
      </c>
      <c r="B1816">
        <f t="shared" si="125"/>
        <v>4.9664613278576315</v>
      </c>
      <c r="C1816">
        <f t="shared" si="126"/>
        <v>59.5</v>
      </c>
      <c r="D1816">
        <v>1</v>
      </c>
      <c r="E1816">
        <v>109.7439</v>
      </c>
      <c r="F1816">
        <v>4.2090000000000002E-2</v>
      </c>
      <c r="G1816">
        <v>95.47</v>
      </c>
      <c r="H1816">
        <v>98.998000000000005</v>
      </c>
      <c r="I1816">
        <f>VLOOKUP($C1816,'Boys CDC 0-20'!$B$2:$F$243,3,FALSE)</f>
        <v>1.255121285</v>
      </c>
      <c r="J1816">
        <f>VLOOKUP($C1816,'Boys CDC 0-20'!$B$2:$F$243,4,FALSE)</f>
        <v>108.6296457</v>
      </c>
      <c r="K1816">
        <f>VLOOKUP($C1816,'Boys CDC 0-20'!$B$2:$F$243,5,FALSE)</f>
        <v>4.2488803999999998E-2</v>
      </c>
      <c r="L1816">
        <f t="shared" si="124"/>
        <v>-2.062642031665685</v>
      </c>
      <c r="M1816">
        <f t="shared" si="127"/>
        <v>1.9573325609200638</v>
      </c>
    </row>
    <row r="1817" spans="1:13" x14ac:dyDescent="0.3">
      <c r="A1817">
        <v>1815</v>
      </c>
      <c r="B1817">
        <f t="shared" si="125"/>
        <v>4.9691991786447636</v>
      </c>
      <c r="C1817">
        <f t="shared" si="126"/>
        <v>59.5</v>
      </c>
      <c r="D1817">
        <v>1</v>
      </c>
      <c r="E1817">
        <v>109.76179999999999</v>
      </c>
      <c r="F1817">
        <v>4.2099999999999999E-2</v>
      </c>
      <c r="G1817">
        <v>95.481999999999999</v>
      </c>
      <c r="H1817">
        <v>99.012</v>
      </c>
      <c r="I1817">
        <f>VLOOKUP($C1817,'Boys CDC 0-20'!$B$2:$F$243,3,FALSE)</f>
        <v>1.255121285</v>
      </c>
      <c r="J1817">
        <f>VLOOKUP($C1817,'Boys CDC 0-20'!$B$2:$F$243,4,FALSE)</f>
        <v>108.6296457</v>
      </c>
      <c r="K1817">
        <f>VLOOKUP($C1817,'Boys CDC 0-20'!$B$2:$F$243,5,FALSE)</f>
        <v>4.2488803999999998E-2</v>
      </c>
      <c r="L1817">
        <f t="shared" si="124"/>
        <v>-2.0596797522931931</v>
      </c>
      <c r="M1817">
        <f t="shared" si="127"/>
        <v>1.971458316379288</v>
      </c>
    </row>
    <row r="1818" spans="1:13" x14ac:dyDescent="0.3">
      <c r="A1818">
        <v>1816</v>
      </c>
      <c r="B1818">
        <f t="shared" si="125"/>
        <v>4.9719370294318956</v>
      </c>
      <c r="C1818">
        <f t="shared" si="126"/>
        <v>59.5</v>
      </c>
      <c r="D1818">
        <v>1</v>
      </c>
      <c r="E1818">
        <v>109.77979999999999</v>
      </c>
      <c r="F1818">
        <v>4.2099999999999999E-2</v>
      </c>
      <c r="G1818">
        <v>95.498000000000005</v>
      </c>
      <c r="H1818">
        <v>99.028000000000006</v>
      </c>
      <c r="I1818">
        <f>VLOOKUP($C1818,'Boys CDC 0-20'!$B$2:$F$243,3,FALSE)</f>
        <v>1.255121285</v>
      </c>
      <c r="J1818">
        <f>VLOOKUP($C1818,'Boys CDC 0-20'!$B$2:$F$243,4,FALSE)</f>
        <v>108.6296457</v>
      </c>
      <c r="K1818">
        <f>VLOOKUP($C1818,'Boys CDC 0-20'!$B$2:$F$243,5,FALSE)</f>
        <v>4.2488803999999998E-2</v>
      </c>
      <c r="L1818">
        <f t="shared" si="124"/>
        <v>-2.0562941593031931</v>
      </c>
      <c r="M1818">
        <f t="shared" si="127"/>
        <v>1.9877085472407234</v>
      </c>
    </row>
    <row r="1819" spans="1:13" x14ac:dyDescent="0.3">
      <c r="A1819">
        <v>1817</v>
      </c>
      <c r="B1819">
        <f t="shared" si="125"/>
        <v>4.9746748802190277</v>
      </c>
      <c r="C1819">
        <f t="shared" si="126"/>
        <v>59.5</v>
      </c>
      <c r="D1819">
        <v>1</v>
      </c>
      <c r="E1819">
        <v>109.7978</v>
      </c>
      <c r="F1819">
        <v>4.2099999999999999E-2</v>
      </c>
      <c r="G1819">
        <v>95.513000000000005</v>
      </c>
      <c r="H1819">
        <v>99.043999999999997</v>
      </c>
      <c r="I1819">
        <f>VLOOKUP($C1819,'Boys CDC 0-20'!$B$2:$F$243,3,FALSE)</f>
        <v>1.255121285</v>
      </c>
      <c r="J1819">
        <f>VLOOKUP($C1819,'Boys CDC 0-20'!$B$2:$F$243,4,FALSE)</f>
        <v>108.6296457</v>
      </c>
      <c r="K1819">
        <f>VLOOKUP($C1819,'Boys CDC 0-20'!$B$2:$F$243,5,FALSE)</f>
        <v>4.2488803999999998E-2</v>
      </c>
      <c r="L1819">
        <f t="shared" si="124"/>
        <v>-2.0529084267559607</v>
      </c>
      <c r="M1819">
        <f t="shared" si="127"/>
        <v>2.004072980032737</v>
      </c>
    </row>
    <row r="1820" spans="1:13" x14ac:dyDescent="0.3">
      <c r="A1820">
        <v>1818</v>
      </c>
      <c r="B1820">
        <f t="shared" si="125"/>
        <v>4.9774127310061598</v>
      </c>
      <c r="C1820">
        <f t="shared" si="126"/>
        <v>59.5</v>
      </c>
      <c r="D1820">
        <v>1</v>
      </c>
      <c r="E1820">
        <v>109.81570000000001</v>
      </c>
      <c r="F1820">
        <v>4.2110000000000002E-2</v>
      </c>
      <c r="G1820">
        <v>95.525000000000006</v>
      </c>
      <c r="H1820">
        <v>99.058000000000007</v>
      </c>
      <c r="I1820">
        <f>VLOOKUP($C1820,'Boys CDC 0-20'!$B$2:$F$243,3,FALSE)</f>
        <v>1.255121285</v>
      </c>
      <c r="J1820">
        <f>VLOOKUP($C1820,'Boys CDC 0-20'!$B$2:$F$243,4,FALSE)</f>
        <v>108.6296457</v>
      </c>
      <c r="K1820">
        <f>VLOOKUP($C1820,'Boys CDC 0-20'!$B$2:$F$243,5,FALSE)</f>
        <v>4.2488803999999998E-2</v>
      </c>
      <c r="L1820">
        <f t="shared" si="124"/>
        <v>-2.0499457963097831</v>
      </c>
      <c r="M1820">
        <f t="shared" si="127"/>
        <v>2.0184860260105384</v>
      </c>
    </row>
    <row r="1821" spans="1:13" x14ac:dyDescent="0.3">
      <c r="A1821">
        <v>1819</v>
      </c>
      <c r="B1821">
        <f t="shared" si="125"/>
        <v>4.9801505817932918</v>
      </c>
      <c r="C1821">
        <f t="shared" si="126"/>
        <v>59.5</v>
      </c>
      <c r="D1821">
        <v>1</v>
      </c>
      <c r="E1821">
        <v>109.83369999999999</v>
      </c>
      <c r="F1821">
        <v>4.2110000000000002E-2</v>
      </c>
      <c r="G1821">
        <v>95.540999999999997</v>
      </c>
      <c r="H1821">
        <v>99.073999999999998</v>
      </c>
      <c r="I1821">
        <f>VLOOKUP($C1821,'Boys CDC 0-20'!$B$2:$F$243,3,FALSE)</f>
        <v>1.255121285</v>
      </c>
      <c r="J1821">
        <f>VLOOKUP($C1821,'Boys CDC 0-20'!$B$2:$F$243,4,FALSE)</f>
        <v>108.6296457</v>
      </c>
      <c r="K1821">
        <f>VLOOKUP($C1821,'Boys CDC 0-20'!$B$2:$F$243,5,FALSE)</f>
        <v>4.2488803999999998E-2</v>
      </c>
      <c r="L1821">
        <f t="shared" si="124"/>
        <v>-2.0465598021379878</v>
      </c>
      <c r="M1821">
        <f t="shared" si="127"/>
        <v>2.0350662552669196</v>
      </c>
    </row>
    <row r="1822" spans="1:13" x14ac:dyDescent="0.3">
      <c r="A1822">
        <v>1820</v>
      </c>
      <c r="B1822">
        <f t="shared" si="125"/>
        <v>4.9828884325804248</v>
      </c>
      <c r="C1822">
        <f t="shared" si="126"/>
        <v>59.5</v>
      </c>
      <c r="D1822">
        <v>1</v>
      </c>
      <c r="E1822">
        <v>109.8516</v>
      </c>
      <c r="F1822">
        <v>4.2119999999999998E-2</v>
      </c>
      <c r="G1822">
        <v>95.552999999999997</v>
      </c>
      <c r="H1822">
        <v>99.087999999999994</v>
      </c>
      <c r="I1822">
        <f>VLOOKUP($C1822,'Boys CDC 0-20'!$B$2:$F$243,3,FALSE)</f>
        <v>1.255121285</v>
      </c>
      <c r="J1822">
        <f>VLOOKUP($C1822,'Boys CDC 0-20'!$B$2:$F$243,4,FALSE)</f>
        <v>108.6296457</v>
      </c>
      <c r="K1822">
        <f>VLOOKUP($C1822,'Boys CDC 0-20'!$B$2:$F$243,5,FALSE)</f>
        <v>4.2488803999999998E-2</v>
      </c>
      <c r="L1822">
        <f t="shared" si="124"/>
        <v>-2.0435969427961411</v>
      </c>
      <c r="M1822">
        <f t="shared" si="127"/>
        <v>2.0496690778547344</v>
      </c>
    </row>
    <row r="1823" spans="1:13" x14ac:dyDescent="0.3">
      <c r="A1823">
        <v>1821</v>
      </c>
      <c r="B1823">
        <f t="shared" si="125"/>
        <v>4.9856262833675569</v>
      </c>
      <c r="C1823">
        <f t="shared" si="126"/>
        <v>59.5</v>
      </c>
      <c r="D1823">
        <v>1</v>
      </c>
      <c r="E1823">
        <v>109.86960000000001</v>
      </c>
      <c r="F1823">
        <v>4.2119999999999998E-2</v>
      </c>
      <c r="G1823">
        <v>95.569000000000003</v>
      </c>
      <c r="H1823">
        <v>99.103999999999999</v>
      </c>
      <c r="I1823">
        <f>VLOOKUP($C1823,'Boys CDC 0-20'!$B$2:$F$243,3,FALSE)</f>
        <v>1.255121285</v>
      </c>
      <c r="J1823">
        <f>VLOOKUP($C1823,'Boys CDC 0-20'!$B$2:$F$243,4,FALSE)</f>
        <v>108.6296457</v>
      </c>
      <c r="K1823">
        <f>VLOOKUP($C1823,'Boys CDC 0-20'!$B$2:$F$243,5,FALSE)</f>
        <v>4.2488803999999998E-2</v>
      </c>
      <c r="L1823">
        <f t="shared" si="124"/>
        <v>-2.0402106870587864</v>
      </c>
      <c r="M1823">
        <f t="shared" si="127"/>
        <v>2.066467288660192</v>
      </c>
    </row>
    <row r="1824" spans="1:13" x14ac:dyDescent="0.3">
      <c r="A1824">
        <v>1822</v>
      </c>
      <c r="B1824">
        <f t="shared" si="125"/>
        <v>4.9883641341546889</v>
      </c>
      <c r="C1824">
        <f t="shared" si="126"/>
        <v>59.5</v>
      </c>
      <c r="D1824">
        <v>1</v>
      </c>
      <c r="E1824">
        <v>109.8875</v>
      </c>
      <c r="F1824">
        <v>4.2119999999999998E-2</v>
      </c>
      <c r="G1824">
        <v>95.584000000000003</v>
      </c>
      <c r="H1824">
        <v>99.12</v>
      </c>
      <c r="I1824">
        <f>VLOOKUP($C1824,'Boys CDC 0-20'!$B$2:$F$243,3,FALSE)</f>
        <v>1.255121285</v>
      </c>
      <c r="J1824">
        <f>VLOOKUP($C1824,'Boys CDC 0-20'!$B$2:$F$243,4,FALSE)</f>
        <v>108.6296457</v>
      </c>
      <c r="K1824">
        <f>VLOOKUP($C1824,'Boys CDC 0-20'!$B$2:$F$243,5,FALSE)</f>
        <v>4.2488803999999998E-2</v>
      </c>
      <c r="L1824">
        <f t="shared" si="124"/>
        <v>-2.0368242918439217</v>
      </c>
      <c r="M1824">
        <f t="shared" si="127"/>
        <v>2.083382653657929</v>
      </c>
    </row>
    <row r="1825" spans="1:13" x14ac:dyDescent="0.3">
      <c r="A1825">
        <v>1823</v>
      </c>
      <c r="B1825">
        <f t="shared" si="125"/>
        <v>4.991101984941821</v>
      </c>
      <c r="C1825">
        <f t="shared" si="126"/>
        <v>59.5</v>
      </c>
      <c r="D1825">
        <v>1</v>
      </c>
      <c r="E1825">
        <v>109.9055</v>
      </c>
      <c r="F1825">
        <v>4.2130000000000001E-2</v>
      </c>
      <c r="G1825">
        <v>95.596999999999994</v>
      </c>
      <c r="H1825">
        <v>99.134</v>
      </c>
      <c r="I1825">
        <f>VLOOKUP($C1825,'Boys CDC 0-20'!$B$2:$F$243,3,FALSE)</f>
        <v>1.255121285</v>
      </c>
      <c r="J1825">
        <f>VLOOKUP($C1825,'Boys CDC 0-20'!$B$2:$F$243,4,FALSE)</f>
        <v>108.6296457</v>
      </c>
      <c r="K1825">
        <f>VLOOKUP($C1825,'Boys CDC 0-20'!$B$2:$F$243,5,FALSE)</f>
        <v>4.2488803999999998E-2</v>
      </c>
      <c r="L1825">
        <f t="shared" si="124"/>
        <v>-2.0338610816289524</v>
      </c>
      <c r="M1825">
        <f t="shared" si="127"/>
        <v>2.0982801935149542</v>
      </c>
    </row>
    <row r="1826" spans="1:13" x14ac:dyDescent="0.3">
      <c r="A1826">
        <v>1824</v>
      </c>
      <c r="B1826">
        <f t="shared" si="125"/>
        <v>4.9938398357289531</v>
      </c>
      <c r="C1826">
        <f t="shared" si="126"/>
        <v>59.5</v>
      </c>
      <c r="D1826">
        <v>1</v>
      </c>
      <c r="E1826">
        <v>109.9234</v>
      </c>
      <c r="F1826">
        <v>4.2130000000000001E-2</v>
      </c>
      <c r="G1826">
        <v>95.611999999999995</v>
      </c>
      <c r="H1826">
        <v>99.15</v>
      </c>
      <c r="I1826">
        <f>VLOOKUP($C1826,'Boys CDC 0-20'!$B$2:$F$243,3,FALSE)</f>
        <v>1.255121285</v>
      </c>
      <c r="J1826">
        <f>VLOOKUP($C1826,'Boys CDC 0-20'!$B$2:$F$243,4,FALSE)</f>
        <v>108.6296457</v>
      </c>
      <c r="K1826">
        <f>VLOOKUP($C1826,'Boys CDC 0-20'!$B$2:$F$243,5,FALSE)</f>
        <v>4.2488803999999998E-2</v>
      </c>
      <c r="L1826">
        <f t="shared" si="124"/>
        <v>-2.0304744249389515</v>
      </c>
      <c r="M1826">
        <f t="shared" si="127"/>
        <v>2.1154169124471145</v>
      </c>
    </row>
    <row r="1827" spans="1:13" x14ac:dyDescent="0.3">
      <c r="A1827">
        <v>1825</v>
      </c>
      <c r="B1827">
        <f t="shared" si="125"/>
        <v>4.9965776865160851</v>
      </c>
      <c r="C1827">
        <f t="shared" si="126"/>
        <v>59.5</v>
      </c>
      <c r="D1827">
        <v>1</v>
      </c>
      <c r="E1827">
        <v>109.9414</v>
      </c>
      <c r="F1827">
        <v>4.2139999999999997E-2</v>
      </c>
      <c r="G1827">
        <v>95.625</v>
      </c>
      <c r="H1827">
        <v>99.164000000000001</v>
      </c>
      <c r="I1827">
        <f>VLOOKUP($C1827,'Boys CDC 0-20'!$B$2:$F$243,3,FALSE)</f>
        <v>1.255121285</v>
      </c>
      <c r="J1827">
        <f>VLOOKUP($C1827,'Boys CDC 0-20'!$B$2:$F$243,4,FALSE)</f>
        <v>108.6296457</v>
      </c>
      <c r="K1827">
        <f>VLOOKUP($C1827,'Boys CDC 0-20'!$B$2:$F$243,5,FALSE)</f>
        <v>4.2488803999999998E-2</v>
      </c>
      <c r="L1827">
        <f t="shared" si="124"/>
        <v>-2.0275109859590246</v>
      </c>
      <c r="M1827">
        <f t="shared" si="127"/>
        <v>2.1305091041662108</v>
      </c>
    </row>
    <row r="1828" spans="1:13" x14ac:dyDescent="0.3">
      <c r="A1828">
        <v>1826</v>
      </c>
      <c r="B1828">
        <f t="shared" si="125"/>
        <v>4.9993155373032172</v>
      </c>
      <c r="C1828">
        <f t="shared" si="126"/>
        <v>59.5</v>
      </c>
      <c r="D1828">
        <v>1</v>
      </c>
      <c r="E1828">
        <v>109.9593</v>
      </c>
      <c r="F1828">
        <v>4.2139999999999997E-2</v>
      </c>
      <c r="G1828">
        <v>95.64</v>
      </c>
      <c r="H1828">
        <v>99.18</v>
      </c>
      <c r="I1828">
        <f>VLOOKUP($C1828,'Boys CDC 0-20'!$B$2:$F$243,3,FALSE)</f>
        <v>1.255121285</v>
      </c>
      <c r="J1828">
        <f>VLOOKUP($C1828,'Boys CDC 0-20'!$B$2:$F$243,4,FALSE)</f>
        <v>108.6296457</v>
      </c>
      <c r="K1828">
        <f>VLOOKUP($C1828,'Boys CDC 0-20'!$B$2:$F$243,5,FALSE)</f>
        <v>4.2488803999999998E-2</v>
      </c>
      <c r="L1828">
        <f t="shared" si="124"/>
        <v>-2.0241240678528167</v>
      </c>
      <c r="M1828">
        <f t="shared" si="127"/>
        <v>2.1478693905331534</v>
      </c>
    </row>
    <row r="1829" spans="1:13" x14ac:dyDescent="0.3">
      <c r="A1829">
        <v>1827</v>
      </c>
      <c r="B1829">
        <f t="shared" si="125"/>
        <v>5.0020533880903493</v>
      </c>
      <c r="C1829">
        <f t="shared" si="126"/>
        <v>60.5</v>
      </c>
      <c r="D1829">
        <v>1</v>
      </c>
      <c r="E1829">
        <v>109.9773</v>
      </c>
      <c r="F1829">
        <v>4.2139999999999997E-2</v>
      </c>
      <c r="G1829">
        <v>95.656000000000006</v>
      </c>
      <c r="H1829">
        <v>99.195999999999998</v>
      </c>
      <c r="I1829">
        <f>VLOOKUP($C1829,'Boys CDC 0-20'!$B$2:$F$243,3,FALSE)</f>
        <v>1.2663673980000001</v>
      </c>
      <c r="J1829">
        <f>VLOOKUP($C1829,'Boys CDC 0-20'!$B$2:$F$243,4,FALSE)</f>
        <v>109.1751441</v>
      </c>
      <c r="K1829">
        <f>VLOOKUP($C1829,'Boys CDC 0-20'!$B$2:$F$243,5,FALSE)</f>
        <v>4.2593311000000002E-2</v>
      </c>
      <c r="L1829">
        <f t="shared" si="124"/>
        <v>-2.1192592462240349</v>
      </c>
      <c r="M1829">
        <f t="shared" si="127"/>
        <v>1.7034281886023499</v>
      </c>
    </row>
    <row r="1830" spans="1:13" x14ac:dyDescent="0.3">
      <c r="A1830">
        <v>1828</v>
      </c>
      <c r="B1830">
        <f t="shared" si="125"/>
        <v>5.0047912388774813</v>
      </c>
      <c r="C1830">
        <f t="shared" si="126"/>
        <v>60.5</v>
      </c>
      <c r="D1830">
        <v>1</v>
      </c>
      <c r="E1830">
        <v>109.9952</v>
      </c>
      <c r="F1830">
        <v>4.215E-2</v>
      </c>
      <c r="G1830">
        <v>95.668000000000006</v>
      </c>
      <c r="H1830">
        <v>99.21</v>
      </c>
      <c r="I1830">
        <f>VLOOKUP($C1830,'Boys CDC 0-20'!$B$2:$F$243,3,FALSE)</f>
        <v>1.2663673980000001</v>
      </c>
      <c r="J1830">
        <f>VLOOKUP($C1830,'Boys CDC 0-20'!$B$2:$F$243,4,FALSE)</f>
        <v>109.1751441</v>
      </c>
      <c r="K1830">
        <f>VLOOKUP($C1830,'Boys CDC 0-20'!$B$2:$F$243,5,FALSE)</f>
        <v>4.2593311000000002E-2</v>
      </c>
      <c r="L1830">
        <f t="shared" si="124"/>
        <v>-2.1163244209424663</v>
      </c>
      <c r="M1830">
        <f t="shared" si="127"/>
        <v>1.7158612566429885</v>
      </c>
    </row>
    <row r="1831" spans="1:13" x14ac:dyDescent="0.3">
      <c r="A1831">
        <v>1829</v>
      </c>
      <c r="B1831">
        <f t="shared" si="125"/>
        <v>5.0075290896646134</v>
      </c>
      <c r="C1831">
        <f t="shared" si="126"/>
        <v>60.5</v>
      </c>
      <c r="D1831">
        <v>1</v>
      </c>
      <c r="E1831">
        <v>110.01309999999999</v>
      </c>
      <c r="F1831">
        <v>4.215E-2</v>
      </c>
      <c r="G1831">
        <v>95.683999999999997</v>
      </c>
      <c r="H1831">
        <v>99.225999999999999</v>
      </c>
      <c r="I1831">
        <f>VLOOKUP($C1831,'Boys CDC 0-20'!$B$2:$F$243,3,FALSE)</f>
        <v>1.2663673980000001</v>
      </c>
      <c r="J1831">
        <f>VLOOKUP($C1831,'Boys CDC 0-20'!$B$2:$F$243,4,FALSE)</f>
        <v>109.1751441</v>
      </c>
      <c r="K1831">
        <f>VLOOKUP($C1831,'Boys CDC 0-20'!$B$2:$F$243,5,FALSE)</f>
        <v>4.2593311000000002E-2</v>
      </c>
      <c r="L1831">
        <f t="shared" si="124"/>
        <v>-2.1129701998245114</v>
      </c>
      <c r="M1831">
        <f t="shared" si="127"/>
        <v>1.7301659293194882</v>
      </c>
    </row>
    <row r="1832" spans="1:13" x14ac:dyDescent="0.3">
      <c r="A1832">
        <v>1830</v>
      </c>
      <c r="B1832">
        <f t="shared" si="125"/>
        <v>5.0102669404517455</v>
      </c>
      <c r="C1832">
        <f t="shared" si="126"/>
        <v>60.5</v>
      </c>
      <c r="D1832">
        <v>1</v>
      </c>
      <c r="E1832">
        <v>110.0311</v>
      </c>
      <c r="F1832">
        <v>4.2160000000000003E-2</v>
      </c>
      <c r="G1832">
        <v>95.695999999999998</v>
      </c>
      <c r="H1832">
        <v>99.239000000000004</v>
      </c>
      <c r="I1832">
        <f>VLOOKUP($C1832,'Boys CDC 0-20'!$B$2:$F$243,3,FALSE)</f>
        <v>1.2663673980000001</v>
      </c>
      <c r="J1832">
        <f>VLOOKUP($C1832,'Boys CDC 0-20'!$B$2:$F$243,4,FALSE)</f>
        <v>109.1751441</v>
      </c>
      <c r="K1832">
        <f>VLOOKUP($C1832,'Boys CDC 0-20'!$B$2:$F$243,5,FALSE)</f>
        <v>4.2593311000000002E-2</v>
      </c>
      <c r="L1832">
        <f t="shared" si="124"/>
        <v>-2.1102447890818552</v>
      </c>
      <c r="M1832">
        <f t="shared" si="127"/>
        <v>1.7418638226220313</v>
      </c>
    </row>
    <row r="1833" spans="1:13" x14ac:dyDescent="0.3">
      <c r="A1833">
        <v>1831</v>
      </c>
      <c r="B1833">
        <f t="shared" si="125"/>
        <v>5.0130047912388775</v>
      </c>
      <c r="C1833">
        <f t="shared" si="126"/>
        <v>60.5</v>
      </c>
      <c r="D1833">
        <v>1</v>
      </c>
      <c r="E1833">
        <v>110.04900000000001</v>
      </c>
      <c r="F1833">
        <v>4.2160000000000003E-2</v>
      </c>
      <c r="G1833">
        <v>95.710999999999999</v>
      </c>
      <c r="H1833">
        <v>99.256</v>
      </c>
      <c r="I1833">
        <f>VLOOKUP($C1833,'Boys CDC 0-20'!$B$2:$F$243,3,FALSE)</f>
        <v>1.2663673980000001</v>
      </c>
      <c r="J1833">
        <f>VLOOKUP($C1833,'Boys CDC 0-20'!$B$2:$F$243,4,FALSE)</f>
        <v>109.1751441</v>
      </c>
      <c r="K1833">
        <f>VLOOKUP($C1833,'Boys CDC 0-20'!$B$2:$F$243,5,FALSE)</f>
        <v>4.2593311000000002E-2</v>
      </c>
      <c r="L1833">
        <f t="shared" si="124"/>
        <v>-2.1066806469253589</v>
      </c>
      <c r="M1833">
        <f t="shared" si="127"/>
        <v>1.7572635430545684</v>
      </c>
    </row>
    <row r="1834" spans="1:13" x14ac:dyDescent="0.3">
      <c r="A1834">
        <v>1832</v>
      </c>
      <c r="B1834">
        <f t="shared" si="125"/>
        <v>5.0157426420260096</v>
      </c>
      <c r="C1834">
        <f t="shared" si="126"/>
        <v>60.5</v>
      </c>
      <c r="D1834">
        <v>1</v>
      </c>
      <c r="E1834">
        <v>110.0669</v>
      </c>
      <c r="F1834">
        <v>4.2160000000000003E-2</v>
      </c>
      <c r="G1834">
        <v>95.727000000000004</v>
      </c>
      <c r="H1834">
        <v>99.272000000000006</v>
      </c>
      <c r="I1834">
        <f>VLOOKUP($C1834,'Boys CDC 0-20'!$B$2:$F$243,3,FALSE)</f>
        <v>1.2663673980000001</v>
      </c>
      <c r="J1834">
        <f>VLOOKUP($C1834,'Boys CDC 0-20'!$B$2:$F$243,4,FALSE)</f>
        <v>109.1751441</v>
      </c>
      <c r="K1834">
        <f>VLOOKUP($C1834,'Boys CDC 0-20'!$B$2:$F$243,5,FALSE)</f>
        <v>4.2593311000000002E-2</v>
      </c>
      <c r="L1834">
        <f t="shared" si="124"/>
        <v>-2.1033260116491905</v>
      </c>
      <c r="M1834">
        <f t="shared" si="127"/>
        <v>1.7718640581327696</v>
      </c>
    </row>
    <row r="1835" spans="1:13" x14ac:dyDescent="0.3">
      <c r="A1835">
        <v>1833</v>
      </c>
      <c r="B1835">
        <f t="shared" si="125"/>
        <v>5.0184804928131417</v>
      </c>
      <c r="C1835">
        <f t="shared" si="126"/>
        <v>60.5</v>
      </c>
      <c r="D1835">
        <v>1</v>
      </c>
      <c r="E1835">
        <v>110.0849</v>
      </c>
      <c r="F1835">
        <v>4.2169999999999999E-2</v>
      </c>
      <c r="G1835">
        <v>95.739000000000004</v>
      </c>
      <c r="H1835">
        <v>99.284999999999997</v>
      </c>
      <c r="I1835">
        <f>VLOOKUP($C1835,'Boys CDC 0-20'!$B$2:$F$243,3,FALSE)</f>
        <v>1.2663673980000001</v>
      </c>
      <c r="J1835">
        <f>VLOOKUP($C1835,'Boys CDC 0-20'!$B$2:$F$243,4,FALSE)</f>
        <v>109.1751441</v>
      </c>
      <c r="K1835">
        <f>VLOOKUP($C1835,'Boys CDC 0-20'!$B$2:$F$243,5,FALSE)</f>
        <v>4.2593311000000002E-2</v>
      </c>
      <c r="L1835">
        <f t="shared" si="124"/>
        <v>-2.1006002644390529</v>
      </c>
      <c r="M1835">
        <f t="shared" si="127"/>
        <v>1.7838035409299517</v>
      </c>
    </row>
    <row r="1836" spans="1:13" x14ac:dyDescent="0.3">
      <c r="A1836">
        <v>1834</v>
      </c>
      <c r="B1836">
        <f t="shared" si="125"/>
        <v>5.0212183436002737</v>
      </c>
      <c r="C1836">
        <f t="shared" si="126"/>
        <v>60.5</v>
      </c>
      <c r="D1836">
        <v>1</v>
      </c>
      <c r="E1836">
        <v>110.1028</v>
      </c>
      <c r="F1836">
        <v>4.2169999999999999E-2</v>
      </c>
      <c r="G1836">
        <v>95.754999999999995</v>
      </c>
      <c r="H1836">
        <v>99.301000000000002</v>
      </c>
      <c r="I1836">
        <f>VLOOKUP($C1836,'Boys CDC 0-20'!$B$2:$F$243,3,FALSE)</f>
        <v>1.2663673980000001</v>
      </c>
      <c r="J1836">
        <f>VLOOKUP($C1836,'Boys CDC 0-20'!$B$2:$F$243,4,FALSE)</f>
        <v>109.1751441</v>
      </c>
      <c r="K1836">
        <f>VLOOKUP($C1836,'Boys CDC 0-20'!$B$2:$F$243,5,FALSE)</f>
        <v>4.2593311000000002E-2</v>
      </c>
      <c r="L1836">
        <f t="shared" si="124"/>
        <v>-2.0972453681355017</v>
      </c>
      <c r="M1836">
        <f t="shared" si="127"/>
        <v>1.7985930135380204</v>
      </c>
    </row>
    <row r="1837" spans="1:13" x14ac:dyDescent="0.3">
      <c r="A1837">
        <v>1835</v>
      </c>
      <c r="B1837">
        <f t="shared" si="125"/>
        <v>5.0239561943874058</v>
      </c>
      <c r="C1837">
        <f t="shared" si="126"/>
        <v>60.5</v>
      </c>
      <c r="D1837">
        <v>1</v>
      </c>
      <c r="E1837">
        <v>110.1207</v>
      </c>
      <c r="F1837">
        <v>4.2180000000000002E-2</v>
      </c>
      <c r="G1837">
        <v>95.766999999999996</v>
      </c>
      <c r="H1837">
        <v>99.314999999999998</v>
      </c>
      <c r="I1837">
        <f>VLOOKUP($C1837,'Boys CDC 0-20'!$B$2:$F$243,3,FALSE)</f>
        <v>1.2663673980000001</v>
      </c>
      <c r="J1837">
        <f>VLOOKUP($C1837,'Boys CDC 0-20'!$B$2:$F$243,4,FALSE)</f>
        <v>109.1751441</v>
      </c>
      <c r="K1837">
        <f>VLOOKUP($C1837,'Boys CDC 0-20'!$B$2:$F$243,5,FALSE)</f>
        <v>4.2593311000000002E-2</v>
      </c>
      <c r="L1837">
        <f t="shared" si="124"/>
        <v>-2.0943097157515607</v>
      </c>
      <c r="M1837">
        <f t="shared" si="127"/>
        <v>1.811619970515542</v>
      </c>
    </row>
    <row r="1838" spans="1:13" x14ac:dyDescent="0.3">
      <c r="A1838">
        <v>1836</v>
      </c>
      <c r="B1838">
        <f t="shared" si="125"/>
        <v>5.0266940451745379</v>
      </c>
      <c r="C1838">
        <f t="shared" si="126"/>
        <v>60.5</v>
      </c>
      <c r="D1838">
        <v>1</v>
      </c>
      <c r="E1838">
        <v>110.1387</v>
      </c>
      <c r="F1838">
        <v>4.2180000000000002E-2</v>
      </c>
      <c r="G1838">
        <v>95.783000000000001</v>
      </c>
      <c r="H1838">
        <v>99.331000000000003</v>
      </c>
      <c r="I1838">
        <f>VLOOKUP($C1838,'Boys CDC 0-20'!$B$2:$F$243,3,FALSE)</f>
        <v>1.2663673980000001</v>
      </c>
      <c r="J1838">
        <f>VLOOKUP($C1838,'Boys CDC 0-20'!$B$2:$F$243,4,FALSE)</f>
        <v>109.1751441</v>
      </c>
      <c r="K1838">
        <f>VLOOKUP($C1838,'Boys CDC 0-20'!$B$2:$F$243,5,FALSE)</f>
        <v>4.2593311000000002E-2</v>
      </c>
      <c r="L1838">
        <f t="shared" si="124"/>
        <v>-2.0909545494785311</v>
      </c>
      <c r="M1838">
        <f t="shared" si="127"/>
        <v>1.8266069223597112</v>
      </c>
    </row>
    <row r="1839" spans="1:13" x14ac:dyDescent="0.3">
      <c r="A1839">
        <v>1837</v>
      </c>
      <c r="B1839">
        <f t="shared" si="125"/>
        <v>5.02943189596167</v>
      </c>
      <c r="C1839">
        <f t="shared" si="126"/>
        <v>60.5</v>
      </c>
      <c r="D1839">
        <v>1</v>
      </c>
      <c r="E1839">
        <v>110.1566</v>
      </c>
      <c r="F1839">
        <v>4.2180000000000002E-2</v>
      </c>
      <c r="G1839">
        <v>95.798000000000002</v>
      </c>
      <c r="H1839">
        <v>99.346999999999994</v>
      </c>
      <c r="I1839">
        <f>VLOOKUP($C1839,'Boys CDC 0-20'!$B$2:$F$243,3,FALSE)</f>
        <v>1.2663673980000001</v>
      </c>
      <c r="J1839">
        <f>VLOOKUP($C1839,'Boys CDC 0-20'!$B$2:$F$243,4,FALSE)</f>
        <v>109.1751441</v>
      </c>
      <c r="K1839">
        <f>VLOOKUP($C1839,'Boys CDC 0-20'!$B$2:$F$243,5,FALSE)</f>
        <v>4.2593311000000002E-2</v>
      </c>
      <c r="L1839">
        <f t="shared" si="124"/>
        <v>-2.0875992392462446</v>
      </c>
      <c r="M1839">
        <f t="shared" si="127"/>
        <v>1.8417000345803829</v>
      </c>
    </row>
    <row r="1840" spans="1:13" x14ac:dyDescent="0.3">
      <c r="A1840">
        <v>1838</v>
      </c>
      <c r="B1840">
        <f t="shared" si="125"/>
        <v>5.032169746748802</v>
      </c>
      <c r="C1840">
        <f t="shared" si="126"/>
        <v>60.5</v>
      </c>
      <c r="D1840">
        <v>1</v>
      </c>
      <c r="E1840">
        <v>110.17449999999999</v>
      </c>
      <c r="F1840">
        <v>4.2189999999999998E-2</v>
      </c>
      <c r="G1840">
        <v>95.81</v>
      </c>
      <c r="H1840">
        <v>99.361000000000004</v>
      </c>
      <c r="I1840">
        <f>VLOOKUP($C1840,'Boys CDC 0-20'!$B$2:$F$243,3,FALSE)</f>
        <v>1.2663673980000001</v>
      </c>
      <c r="J1840">
        <f>VLOOKUP($C1840,'Boys CDC 0-20'!$B$2:$F$243,4,FALSE)</f>
        <v>109.1751441</v>
      </c>
      <c r="K1840">
        <f>VLOOKUP($C1840,'Boys CDC 0-20'!$B$2:$F$243,5,FALSE)</f>
        <v>4.2593311000000002E-2</v>
      </c>
      <c r="L1840">
        <f t="shared" si="124"/>
        <v>-2.0846632247147769</v>
      </c>
      <c r="M1840">
        <f t="shared" si="127"/>
        <v>1.8549940525634887</v>
      </c>
    </row>
    <row r="1841" spans="1:13" x14ac:dyDescent="0.3">
      <c r="A1841">
        <v>1839</v>
      </c>
      <c r="B1841">
        <f t="shared" si="125"/>
        <v>5.0349075975359341</v>
      </c>
      <c r="C1841">
        <f t="shared" si="126"/>
        <v>60.5</v>
      </c>
      <c r="D1841">
        <v>1</v>
      </c>
      <c r="E1841">
        <v>110.19240000000001</v>
      </c>
      <c r="F1841">
        <v>4.2189999999999998E-2</v>
      </c>
      <c r="G1841">
        <v>95.825999999999993</v>
      </c>
      <c r="H1841">
        <v>99.376999999999995</v>
      </c>
      <c r="I1841">
        <f>VLOOKUP($C1841,'Boys CDC 0-20'!$B$2:$F$243,3,FALSE)</f>
        <v>1.2663673980000001</v>
      </c>
      <c r="J1841">
        <f>VLOOKUP($C1841,'Boys CDC 0-20'!$B$2:$F$243,4,FALSE)</f>
        <v>109.1751441</v>
      </c>
      <c r="K1841">
        <f>VLOOKUP($C1841,'Boys CDC 0-20'!$B$2:$F$243,5,FALSE)</f>
        <v>4.2593311000000002E-2</v>
      </c>
      <c r="L1841">
        <f t="shared" si="124"/>
        <v>-2.0813076446047174</v>
      </c>
      <c r="M1841">
        <f t="shared" si="127"/>
        <v>1.870287794535979</v>
      </c>
    </row>
    <row r="1842" spans="1:13" x14ac:dyDescent="0.3">
      <c r="A1842">
        <v>1840</v>
      </c>
      <c r="B1842">
        <f t="shared" si="125"/>
        <v>5.0376454483230662</v>
      </c>
      <c r="C1842">
        <f t="shared" si="126"/>
        <v>60.5</v>
      </c>
      <c r="D1842">
        <v>1</v>
      </c>
      <c r="E1842">
        <v>110.21040000000001</v>
      </c>
      <c r="F1842">
        <v>4.2200000000000001E-2</v>
      </c>
      <c r="G1842">
        <v>95.837999999999994</v>
      </c>
      <c r="H1842">
        <v>99.391000000000005</v>
      </c>
      <c r="I1842">
        <f>VLOOKUP($C1842,'Boys CDC 0-20'!$B$2:$F$243,3,FALSE)</f>
        <v>1.2663673980000001</v>
      </c>
      <c r="J1842">
        <f>VLOOKUP($C1842,'Boys CDC 0-20'!$B$2:$F$243,4,FALSE)</f>
        <v>109.1751441</v>
      </c>
      <c r="K1842">
        <f>VLOOKUP($C1842,'Boys CDC 0-20'!$B$2:$F$243,5,FALSE)</f>
        <v>4.2593311000000002E-2</v>
      </c>
      <c r="L1842">
        <f t="shared" si="124"/>
        <v>-2.0783713939563566</v>
      </c>
      <c r="M1842">
        <f t="shared" si="127"/>
        <v>1.8837582676361806</v>
      </c>
    </row>
    <row r="1843" spans="1:13" x14ac:dyDescent="0.3">
      <c r="A1843">
        <v>1841</v>
      </c>
      <c r="B1843">
        <f t="shared" si="125"/>
        <v>5.0403832991101982</v>
      </c>
      <c r="C1843">
        <f t="shared" si="126"/>
        <v>60.5</v>
      </c>
      <c r="D1843">
        <v>1</v>
      </c>
      <c r="E1843">
        <v>110.2283</v>
      </c>
      <c r="F1843">
        <v>4.2200000000000001E-2</v>
      </c>
      <c r="G1843">
        <v>95.853999999999999</v>
      </c>
      <c r="H1843">
        <v>99.406999999999996</v>
      </c>
      <c r="I1843">
        <f>VLOOKUP($C1843,'Boys CDC 0-20'!$B$2:$F$243,3,FALSE)</f>
        <v>1.2663673980000001</v>
      </c>
      <c r="J1843">
        <f>VLOOKUP($C1843,'Boys CDC 0-20'!$B$2:$F$243,4,FALSE)</f>
        <v>109.1751441</v>
      </c>
      <c r="K1843">
        <f>VLOOKUP($C1843,'Boys CDC 0-20'!$B$2:$F$243,5,FALSE)</f>
        <v>4.2593311000000002E-2</v>
      </c>
      <c r="L1843">
        <f t="shared" si="124"/>
        <v>-2.0750155440282891</v>
      </c>
      <c r="M1843">
        <f t="shared" si="127"/>
        <v>1.8992547088001017</v>
      </c>
    </row>
    <row r="1844" spans="1:13" x14ac:dyDescent="0.3">
      <c r="A1844">
        <v>1842</v>
      </c>
      <c r="B1844">
        <f t="shared" si="125"/>
        <v>5.0431211498973303</v>
      </c>
      <c r="C1844">
        <f t="shared" si="126"/>
        <v>60.5</v>
      </c>
      <c r="D1844">
        <v>1</v>
      </c>
      <c r="E1844">
        <v>110.2462</v>
      </c>
      <c r="F1844">
        <v>4.2200000000000001E-2</v>
      </c>
      <c r="G1844">
        <v>95.869</v>
      </c>
      <c r="H1844">
        <v>99.423000000000002</v>
      </c>
      <c r="I1844">
        <f>VLOOKUP($C1844,'Boys CDC 0-20'!$B$2:$F$243,3,FALSE)</f>
        <v>1.2663673980000001</v>
      </c>
      <c r="J1844">
        <f>VLOOKUP($C1844,'Boys CDC 0-20'!$B$2:$F$243,4,FALSE)</f>
        <v>109.1751441</v>
      </c>
      <c r="K1844">
        <f>VLOOKUP($C1844,'Boys CDC 0-20'!$B$2:$F$243,5,FALSE)</f>
        <v>4.2593311000000002E-2</v>
      </c>
      <c r="L1844">
        <f t="shared" si="124"/>
        <v>-2.0716595502217139</v>
      </c>
      <c r="M1844">
        <f t="shared" si="127"/>
        <v>1.914860106358909</v>
      </c>
    </row>
    <row r="1845" spans="1:13" x14ac:dyDescent="0.3">
      <c r="A1845">
        <v>1843</v>
      </c>
      <c r="B1845">
        <f t="shared" si="125"/>
        <v>5.0458590006844624</v>
      </c>
      <c r="C1845">
        <f t="shared" si="126"/>
        <v>60.5</v>
      </c>
      <c r="D1845">
        <v>1</v>
      </c>
      <c r="E1845">
        <v>110.2641</v>
      </c>
      <c r="F1845">
        <v>4.2209999999999998E-2</v>
      </c>
      <c r="G1845">
        <v>95.881</v>
      </c>
      <c r="H1845">
        <v>99.436999999999998</v>
      </c>
      <c r="I1845">
        <f>VLOOKUP($C1845,'Boys CDC 0-20'!$B$2:$F$243,3,FALSE)</f>
        <v>1.2663673980000001</v>
      </c>
      <c r="J1845">
        <f>VLOOKUP($C1845,'Boys CDC 0-20'!$B$2:$F$243,4,FALSE)</f>
        <v>109.1751441</v>
      </c>
      <c r="K1845">
        <f>VLOOKUP($C1845,'Boys CDC 0-20'!$B$2:$F$243,5,FALSE)</f>
        <v>4.2593311000000002E-2</v>
      </c>
      <c r="L1845">
        <f t="shared" si="124"/>
        <v>-2.0687229376289786</v>
      </c>
      <c r="M1845">
        <f t="shared" si="127"/>
        <v>1.9286046741721761</v>
      </c>
    </row>
    <row r="1846" spans="1:13" x14ac:dyDescent="0.3">
      <c r="A1846">
        <v>1844</v>
      </c>
      <c r="B1846">
        <f t="shared" si="125"/>
        <v>5.0485968514715944</v>
      </c>
      <c r="C1846">
        <f t="shared" si="126"/>
        <v>60.5</v>
      </c>
      <c r="D1846">
        <v>1</v>
      </c>
      <c r="E1846">
        <v>110.282</v>
      </c>
      <c r="F1846">
        <v>4.2209999999999998E-2</v>
      </c>
      <c r="G1846">
        <v>95.897000000000006</v>
      </c>
      <c r="H1846">
        <v>99.453000000000003</v>
      </c>
      <c r="I1846">
        <f>VLOOKUP($C1846,'Boys CDC 0-20'!$B$2:$F$243,3,FALSE)</f>
        <v>1.2663673980000001</v>
      </c>
      <c r="J1846">
        <f>VLOOKUP($C1846,'Boys CDC 0-20'!$B$2:$F$243,4,FALSE)</f>
        <v>109.1751441</v>
      </c>
      <c r="K1846">
        <f>VLOOKUP($C1846,'Boys CDC 0-20'!$B$2:$F$243,5,FALSE)</f>
        <v>4.2593311000000002E-2</v>
      </c>
      <c r="L1846">
        <f t="shared" si="124"/>
        <v>-2.0653666740959795</v>
      </c>
      <c r="M1846">
        <f t="shared" si="127"/>
        <v>1.9444159664447191</v>
      </c>
    </row>
    <row r="1847" spans="1:13" x14ac:dyDescent="0.3">
      <c r="A1847">
        <v>1845</v>
      </c>
      <c r="B1847">
        <f t="shared" si="125"/>
        <v>5.0513347022587265</v>
      </c>
      <c r="C1847">
        <f t="shared" si="126"/>
        <v>60.5</v>
      </c>
      <c r="D1847">
        <v>1</v>
      </c>
      <c r="E1847">
        <v>110.3</v>
      </c>
      <c r="F1847">
        <v>4.2220000000000001E-2</v>
      </c>
      <c r="G1847">
        <v>95.909000000000006</v>
      </c>
      <c r="H1847">
        <v>99.466999999999999</v>
      </c>
      <c r="I1847">
        <f>VLOOKUP($C1847,'Boys CDC 0-20'!$B$2:$F$243,3,FALSE)</f>
        <v>1.2663673980000001</v>
      </c>
      <c r="J1847">
        <f>VLOOKUP($C1847,'Boys CDC 0-20'!$B$2:$F$243,4,FALSE)</f>
        <v>109.1751441</v>
      </c>
      <c r="K1847">
        <f>VLOOKUP($C1847,'Boys CDC 0-20'!$B$2:$F$243,5,FALSE)</f>
        <v>4.2593311000000002E-2</v>
      </c>
      <c r="L1847">
        <f t="shared" si="124"/>
        <v>-2.0624298255187434</v>
      </c>
      <c r="M1847">
        <f t="shared" si="127"/>
        <v>1.9583416089532475</v>
      </c>
    </row>
    <row r="1848" spans="1:13" x14ac:dyDescent="0.3">
      <c r="A1848">
        <v>1846</v>
      </c>
      <c r="B1848">
        <f t="shared" si="125"/>
        <v>5.0540725530458586</v>
      </c>
      <c r="C1848">
        <f t="shared" si="126"/>
        <v>60.5</v>
      </c>
      <c r="D1848">
        <v>1</v>
      </c>
      <c r="E1848">
        <v>110.31789999999999</v>
      </c>
      <c r="F1848">
        <v>4.2220000000000001E-2</v>
      </c>
      <c r="G1848">
        <v>95.924999999999997</v>
      </c>
      <c r="H1848">
        <v>99.483000000000004</v>
      </c>
      <c r="I1848">
        <f>VLOOKUP($C1848,'Boys CDC 0-20'!$B$2:$F$243,3,FALSE)</f>
        <v>1.2663673980000001</v>
      </c>
      <c r="J1848">
        <f>VLOOKUP($C1848,'Boys CDC 0-20'!$B$2:$F$243,4,FALSE)</f>
        <v>109.1751441</v>
      </c>
      <c r="K1848">
        <f>VLOOKUP($C1848,'Boys CDC 0-20'!$B$2:$F$243,5,FALSE)</f>
        <v>4.2593311000000002E-2</v>
      </c>
      <c r="L1848">
        <f t="shared" si="124"/>
        <v>-2.0590732923190114</v>
      </c>
      <c r="M1848">
        <f t="shared" si="127"/>
        <v>1.9743608944286168</v>
      </c>
    </row>
    <row r="1849" spans="1:13" x14ac:dyDescent="0.3">
      <c r="A1849">
        <v>1847</v>
      </c>
      <c r="B1849">
        <f t="shared" si="125"/>
        <v>5.0568104038329915</v>
      </c>
      <c r="C1849">
        <f t="shared" si="126"/>
        <v>60.5</v>
      </c>
      <c r="D1849">
        <v>1</v>
      </c>
      <c r="E1849">
        <v>110.33580000000001</v>
      </c>
      <c r="F1849">
        <v>4.2220000000000001E-2</v>
      </c>
      <c r="G1849">
        <v>95.94</v>
      </c>
      <c r="H1849">
        <v>99.498999999999995</v>
      </c>
      <c r="I1849">
        <f>VLOOKUP($C1849,'Boys CDC 0-20'!$B$2:$F$243,3,FALSE)</f>
        <v>1.2663673980000001</v>
      </c>
      <c r="J1849">
        <f>VLOOKUP($C1849,'Boys CDC 0-20'!$B$2:$F$243,4,FALSE)</f>
        <v>109.1751441</v>
      </c>
      <c r="K1849">
        <f>VLOOKUP($C1849,'Boys CDC 0-20'!$B$2:$F$243,5,FALSE)</f>
        <v>4.2593311000000002E-2</v>
      </c>
      <c r="L1849">
        <f t="shared" si="124"/>
        <v>-2.0557166153214239</v>
      </c>
      <c r="M1849">
        <f t="shared" si="127"/>
        <v>1.9904919715641951</v>
      </c>
    </row>
    <row r="1850" spans="1:13" x14ac:dyDescent="0.3">
      <c r="A1850">
        <v>1848</v>
      </c>
      <c r="B1850">
        <f t="shared" si="125"/>
        <v>5.0595482546201236</v>
      </c>
      <c r="C1850">
        <f t="shared" si="126"/>
        <v>60.5</v>
      </c>
      <c r="D1850">
        <v>1</v>
      </c>
      <c r="E1850">
        <v>110.3537</v>
      </c>
      <c r="F1850">
        <v>4.2229999999999997E-2</v>
      </c>
      <c r="G1850">
        <v>95.951999999999998</v>
      </c>
      <c r="H1850">
        <v>99.512</v>
      </c>
      <c r="I1850">
        <f>VLOOKUP($C1850,'Boys CDC 0-20'!$B$2:$F$243,3,FALSE)</f>
        <v>1.2663673980000001</v>
      </c>
      <c r="J1850">
        <f>VLOOKUP($C1850,'Boys CDC 0-20'!$B$2:$F$243,4,FALSE)</f>
        <v>109.1751441</v>
      </c>
      <c r="K1850">
        <f>VLOOKUP($C1850,'Boys CDC 0-20'!$B$2:$F$243,5,FALSE)</f>
        <v>4.2593311000000002E-2</v>
      </c>
      <c r="L1850">
        <f t="shared" si="124"/>
        <v>-2.0529892093901836</v>
      </c>
      <c r="M1850">
        <f t="shared" si="127"/>
        <v>2.0036812024654749</v>
      </c>
    </row>
    <row r="1851" spans="1:13" x14ac:dyDescent="0.3">
      <c r="A1851">
        <v>1849</v>
      </c>
      <c r="B1851">
        <f t="shared" si="125"/>
        <v>5.0622861054072557</v>
      </c>
      <c r="C1851">
        <f t="shared" si="126"/>
        <v>60.5</v>
      </c>
      <c r="D1851">
        <v>1</v>
      </c>
      <c r="E1851">
        <v>110.3716</v>
      </c>
      <c r="F1851">
        <v>4.2229999999999997E-2</v>
      </c>
      <c r="G1851">
        <v>95.968000000000004</v>
      </c>
      <c r="H1851">
        <v>99.528999999999996</v>
      </c>
      <c r="I1851">
        <f>VLOOKUP($C1851,'Boys CDC 0-20'!$B$2:$F$243,3,FALSE)</f>
        <v>1.2663673980000001</v>
      </c>
      <c r="J1851">
        <f>VLOOKUP($C1851,'Boys CDC 0-20'!$B$2:$F$243,4,FALSE)</f>
        <v>109.1751441</v>
      </c>
      <c r="K1851">
        <f>VLOOKUP($C1851,'Boys CDC 0-20'!$B$2:$F$243,5,FALSE)</f>
        <v>4.2593311000000002E-2</v>
      </c>
      <c r="L1851">
        <f t="shared" si="124"/>
        <v>-2.0494224584298242</v>
      </c>
      <c r="M1851">
        <f t="shared" si="127"/>
        <v>2.021041151139968</v>
      </c>
    </row>
    <row r="1852" spans="1:13" x14ac:dyDescent="0.3">
      <c r="A1852">
        <v>1850</v>
      </c>
      <c r="B1852">
        <f t="shared" si="125"/>
        <v>5.0650239561943877</v>
      </c>
      <c r="C1852">
        <f t="shared" si="126"/>
        <v>60.5</v>
      </c>
      <c r="D1852">
        <v>1</v>
      </c>
      <c r="E1852">
        <v>110.3895</v>
      </c>
      <c r="F1852">
        <v>4.2229999999999997E-2</v>
      </c>
      <c r="G1852">
        <v>95.983999999999995</v>
      </c>
      <c r="H1852">
        <v>99.545000000000002</v>
      </c>
      <c r="I1852">
        <f>VLOOKUP($C1852,'Boys CDC 0-20'!$B$2:$F$243,3,FALSE)</f>
        <v>1.2663673980000001</v>
      </c>
      <c r="J1852">
        <f>VLOOKUP($C1852,'Boys CDC 0-20'!$B$2:$F$243,4,FALSE)</f>
        <v>109.1751441</v>
      </c>
      <c r="K1852">
        <f>VLOOKUP($C1852,'Boys CDC 0-20'!$B$2:$F$243,5,FALSE)</f>
        <v>4.2593311000000002E-2</v>
      </c>
      <c r="L1852">
        <f t="shared" si="124"/>
        <v>-2.046065368107862</v>
      </c>
      <c r="M1852">
        <f t="shared" si="127"/>
        <v>2.037496987501799</v>
      </c>
    </row>
    <row r="1853" spans="1:13" x14ac:dyDescent="0.3">
      <c r="A1853">
        <v>1851</v>
      </c>
      <c r="B1853">
        <f t="shared" si="125"/>
        <v>5.0677618069815198</v>
      </c>
      <c r="C1853">
        <f t="shared" si="126"/>
        <v>60.5</v>
      </c>
      <c r="D1853">
        <v>1</v>
      </c>
      <c r="E1853">
        <v>110.4074</v>
      </c>
      <c r="F1853">
        <v>4.224E-2</v>
      </c>
      <c r="G1853">
        <v>95.995999999999995</v>
      </c>
      <c r="H1853">
        <v>99.558000000000007</v>
      </c>
      <c r="I1853">
        <f>VLOOKUP($C1853,'Boys CDC 0-20'!$B$2:$F$243,3,FALSE)</f>
        <v>1.2663673980000001</v>
      </c>
      <c r="J1853">
        <f>VLOOKUP($C1853,'Boys CDC 0-20'!$B$2:$F$243,4,FALSE)</f>
        <v>109.1751441</v>
      </c>
      <c r="K1853">
        <f>VLOOKUP($C1853,'Boys CDC 0-20'!$B$2:$F$243,5,FALSE)</f>
        <v>4.2593311000000002E-2</v>
      </c>
      <c r="L1853">
        <f t="shared" si="124"/>
        <v>-2.0433376263864576</v>
      </c>
      <c r="M1853">
        <f t="shared" si="127"/>
        <v>2.0509513659880154</v>
      </c>
    </row>
    <row r="1854" spans="1:13" x14ac:dyDescent="0.3">
      <c r="A1854">
        <v>1852</v>
      </c>
      <c r="B1854">
        <f t="shared" si="125"/>
        <v>5.0704996577686519</v>
      </c>
      <c r="C1854">
        <f t="shared" si="126"/>
        <v>60.5</v>
      </c>
      <c r="D1854">
        <v>1</v>
      </c>
      <c r="E1854">
        <v>110.42529999999999</v>
      </c>
      <c r="F1854">
        <v>4.224E-2</v>
      </c>
      <c r="G1854">
        <v>96.010999999999996</v>
      </c>
      <c r="H1854">
        <v>99.573999999999998</v>
      </c>
      <c r="I1854">
        <f>VLOOKUP($C1854,'Boys CDC 0-20'!$B$2:$F$243,3,FALSE)</f>
        <v>1.2663673980000001</v>
      </c>
      <c r="J1854">
        <f>VLOOKUP($C1854,'Boys CDC 0-20'!$B$2:$F$243,4,FALSE)</f>
        <v>109.1751441</v>
      </c>
      <c r="K1854">
        <f>VLOOKUP($C1854,'Boys CDC 0-20'!$B$2:$F$243,5,FALSE)</f>
        <v>4.2593311000000002E-2</v>
      </c>
      <c r="L1854">
        <f t="shared" si="124"/>
        <v>-2.0399802755624532</v>
      </c>
      <c r="M1854">
        <f t="shared" si="127"/>
        <v>2.0676145164553001</v>
      </c>
    </row>
    <row r="1855" spans="1:13" x14ac:dyDescent="0.3">
      <c r="A1855">
        <v>1853</v>
      </c>
      <c r="B1855">
        <f t="shared" si="125"/>
        <v>5.0732375085557839</v>
      </c>
      <c r="C1855">
        <f t="shared" si="126"/>
        <v>60.5</v>
      </c>
      <c r="D1855">
        <v>1</v>
      </c>
      <c r="E1855">
        <v>110.4432</v>
      </c>
      <c r="F1855">
        <v>4.2250000000000003E-2</v>
      </c>
      <c r="G1855">
        <v>96.022999999999996</v>
      </c>
      <c r="H1855">
        <v>99.587999999999994</v>
      </c>
      <c r="I1855">
        <f>VLOOKUP($C1855,'Boys CDC 0-20'!$B$2:$F$243,3,FALSE)</f>
        <v>1.2663673980000001</v>
      </c>
      <c r="J1855">
        <f>VLOOKUP($C1855,'Boys CDC 0-20'!$B$2:$F$243,4,FALSE)</f>
        <v>109.1751441</v>
      </c>
      <c r="K1855">
        <f>VLOOKUP($C1855,'Boys CDC 0-20'!$B$2:$F$243,5,FALSE)</f>
        <v>4.2593311000000002E-2</v>
      </c>
      <c r="L1855">
        <f t="shared" si="124"/>
        <v>-2.0370424757107815</v>
      </c>
      <c r="M1855">
        <f t="shared" si="127"/>
        <v>2.082289282522364</v>
      </c>
    </row>
    <row r="1856" spans="1:13" x14ac:dyDescent="0.3">
      <c r="A1856">
        <v>1854</v>
      </c>
      <c r="B1856">
        <f t="shared" si="125"/>
        <v>5.075975359342916</v>
      </c>
      <c r="C1856">
        <f t="shared" si="126"/>
        <v>60.5</v>
      </c>
      <c r="D1856">
        <v>1</v>
      </c>
      <c r="E1856">
        <v>110.4611</v>
      </c>
      <c r="F1856">
        <v>4.2250000000000003E-2</v>
      </c>
      <c r="G1856">
        <v>96.039000000000001</v>
      </c>
      <c r="H1856">
        <v>99.603999999999999</v>
      </c>
      <c r="I1856">
        <f>VLOOKUP($C1856,'Boys CDC 0-20'!$B$2:$F$243,3,FALSE)</f>
        <v>1.2663673980000001</v>
      </c>
      <c r="J1856">
        <f>VLOOKUP($C1856,'Boys CDC 0-20'!$B$2:$F$243,4,FALSE)</f>
        <v>109.1751441</v>
      </c>
      <c r="K1856">
        <f>VLOOKUP($C1856,'Boys CDC 0-20'!$B$2:$F$243,5,FALSE)</f>
        <v>4.2593311000000002E-2</v>
      </c>
      <c r="L1856">
        <f t="shared" si="124"/>
        <v>-2.0336848554604678</v>
      </c>
      <c r="M1856">
        <f t="shared" si="127"/>
        <v>2.0991690036411144</v>
      </c>
    </row>
    <row r="1857" spans="1:13" x14ac:dyDescent="0.3">
      <c r="A1857">
        <v>1855</v>
      </c>
      <c r="B1857">
        <f t="shared" si="125"/>
        <v>5.0787132101300481</v>
      </c>
      <c r="C1857">
        <f t="shared" si="126"/>
        <v>60.5</v>
      </c>
      <c r="D1857">
        <v>1</v>
      </c>
      <c r="E1857">
        <v>110.479</v>
      </c>
      <c r="F1857">
        <v>4.2250000000000003E-2</v>
      </c>
      <c r="G1857">
        <v>96.055000000000007</v>
      </c>
      <c r="H1857">
        <v>99.62</v>
      </c>
      <c r="I1857">
        <f>VLOOKUP($C1857,'Boys CDC 0-20'!$B$2:$F$243,3,FALSE)</f>
        <v>1.2663673980000001</v>
      </c>
      <c r="J1857">
        <f>VLOOKUP($C1857,'Boys CDC 0-20'!$B$2:$F$243,4,FALSE)</f>
        <v>109.1751441</v>
      </c>
      <c r="K1857">
        <f>VLOOKUP($C1857,'Boys CDC 0-20'!$B$2:$F$243,5,FALSE)</f>
        <v>4.2593311000000002E-2</v>
      </c>
      <c r="L1857">
        <f t="shared" si="124"/>
        <v>-2.0303270915404696</v>
      </c>
      <c r="M1857">
        <f t="shared" si="127"/>
        <v>2.1161651092670906</v>
      </c>
    </row>
    <row r="1858" spans="1:13" x14ac:dyDescent="0.3">
      <c r="A1858">
        <v>1856</v>
      </c>
      <c r="B1858">
        <f t="shared" si="125"/>
        <v>5.0814510609171801</v>
      </c>
      <c r="C1858">
        <f t="shared" si="126"/>
        <v>60.5</v>
      </c>
      <c r="D1858">
        <v>1</v>
      </c>
      <c r="E1858">
        <v>110.4969</v>
      </c>
      <c r="F1858">
        <v>4.2259999999999999E-2</v>
      </c>
      <c r="G1858">
        <v>96.066999999999993</v>
      </c>
      <c r="H1858">
        <v>99.634</v>
      </c>
      <c r="I1858">
        <f>VLOOKUP($C1858,'Boys CDC 0-20'!$B$2:$F$243,3,FALSE)</f>
        <v>1.2663673980000001</v>
      </c>
      <c r="J1858">
        <f>VLOOKUP($C1858,'Boys CDC 0-20'!$B$2:$F$243,4,FALSE)</f>
        <v>109.1751441</v>
      </c>
      <c r="K1858">
        <f>VLOOKUP($C1858,'Boys CDC 0-20'!$B$2:$F$243,5,FALSE)</f>
        <v>4.2593311000000002E-2</v>
      </c>
      <c r="L1858">
        <f>(((H1858/J1858)^I1858)-1)/(I1858*K1858)</f>
        <v>-2.0273889302697436</v>
      </c>
      <c r="M1858">
        <f t="shared" si="127"/>
        <v>2.1311326563137944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P1858"/>
  <sheetViews>
    <sheetView workbookViewId="0">
      <selection activeCell="P3" sqref="P3"/>
    </sheetView>
  </sheetViews>
  <sheetFormatPr defaultRowHeight="14.4" x14ac:dyDescent="0.3"/>
  <sheetData>
    <row r="1" spans="1:16" x14ac:dyDescent="0.3">
      <c r="A1" t="s">
        <v>23</v>
      </c>
      <c r="B1" t="s">
        <v>28</v>
      </c>
      <c r="C1" t="s">
        <v>40</v>
      </c>
      <c r="D1" t="s">
        <v>35</v>
      </c>
      <c r="E1" t="s">
        <v>39</v>
      </c>
      <c r="F1" t="s">
        <v>1</v>
      </c>
      <c r="G1" t="s">
        <v>2</v>
      </c>
      <c r="H1" t="s">
        <v>3</v>
      </c>
      <c r="I1" t="s">
        <v>5</v>
      </c>
      <c r="J1" t="s">
        <v>6</v>
      </c>
      <c r="K1" t="s">
        <v>31</v>
      </c>
      <c r="L1" t="s">
        <v>32</v>
      </c>
      <c r="M1" t="s">
        <v>33</v>
      </c>
      <c r="N1" t="s">
        <v>30</v>
      </c>
      <c r="O1" t="s">
        <v>34</v>
      </c>
      <c r="P1" t="s">
        <v>41</v>
      </c>
    </row>
    <row r="2" spans="1:16" x14ac:dyDescent="0.3">
      <c r="A2">
        <v>0</v>
      </c>
      <c r="B2">
        <v>0</v>
      </c>
      <c r="C2">
        <v>0</v>
      </c>
      <c r="D2">
        <v>0</v>
      </c>
      <c r="E2">
        <v>0</v>
      </c>
      <c r="F2">
        <v>1</v>
      </c>
      <c r="G2">
        <v>49.1477</v>
      </c>
      <c r="H2">
        <v>3.7900000000000003E-2</v>
      </c>
      <c r="I2">
        <v>43.392000000000003</v>
      </c>
      <c r="J2">
        <v>44.814</v>
      </c>
      <c r="K2">
        <v>-1.2959608570000001</v>
      </c>
      <c r="L2">
        <v>49.286396117999999</v>
      </c>
      <c r="M2">
        <v>5.0085560100000003E-2</v>
      </c>
      <c r="N2">
        <v>-2.0213375041012882</v>
      </c>
      <c r="O2">
        <v>2.1622419664873629</v>
      </c>
      <c r="P2">
        <f t="shared" ref="P2:P65" si="0">IF(D2&lt;&gt;D1,D2,"")</f>
        <v>0</v>
      </c>
    </row>
    <row r="3" spans="1:16" x14ac:dyDescent="0.3">
      <c r="A3">
        <v>15</v>
      </c>
      <c r="B3">
        <v>4.1067761806981518E-2</v>
      </c>
      <c r="C3">
        <v>0.49281314168377821</v>
      </c>
      <c r="D3">
        <v>0.5</v>
      </c>
      <c r="E3">
        <v>7.1868583162217892E-3</v>
      </c>
      <c r="F3">
        <v>1</v>
      </c>
      <c r="G3">
        <v>51.651000000000003</v>
      </c>
      <c r="H3">
        <v>3.6900000000000002E-2</v>
      </c>
      <c r="I3">
        <v>45.761000000000003</v>
      </c>
      <c r="J3">
        <v>47.216999999999999</v>
      </c>
      <c r="K3">
        <v>-0.80924988200000003</v>
      </c>
      <c r="L3">
        <v>51.683580573</v>
      </c>
      <c r="M3">
        <v>4.6818545400000001E-2</v>
      </c>
      <c r="N3">
        <v>-2.0029217372475658</v>
      </c>
      <c r="O3">
        <v>2.2592844753811208</v>
      </c>
      <c r="P3">
        <f t="shared" si="0"/>
        <v>0.5</v>
      </c>
    </row>
    <row r="4" spans="1:16" x14ac:dyDescent="0.3">
      <c r="A4">
        <v>46</v>
      </c>
      <c r="B4">
        <v>0.12594113620807665</v>
      </c>
      <c r="C4">
        <v>1.5112936344969197</v>
      </c>
      <c r="D4">
        <v>1.5</v>
      </c>
      <c r="E4">
        <v>1.1293634496919669E-2</v>
      </c>
      <c r="F4">
        <v>1</v>
      </c>
      <c r="G4">
        <v>55.512999999999998</v>
      </c>
      <c r="H4">
        <v>3.5999999999999997E-2</v>
      </c>
      <c r="I4">
        <v>49.337000000000003</v>
      </c>
      <c r="J4">
        <v>50.863999999999997</v>
      </c>
      <c r="K4">
        <v>-5.0782985000000003E-2</v>
      </c>
      <c r="L4">
        <v>55.286128126000001</v>
      </c>
      <c r="M4">
        <v>4.3443900000000001E-2</v>
      </c>
      <c r="N4">
        <v>-1.9230167016923723</v>
      </c>
      <c r="O4">
        <v>2.7238976187424111</v>
      </c>
      <c r="P4">
        <f t="shared" si="0"/>
        <v>1.5</v>
      </c>
    </row>
    <row r="5" spans="1:16" x14ac:dyDescent="0.3">
      <c r="A5">
        <v>76</v>
      </c>
      <c r="B5">
        <v>0.20807665982203971</v>
      </c>
      <c r="C5">
        <v>2.4969199178644765</v>
      </c>
      <c r="D5">
        <v>2.5</v>
      </c>
      <c r="E5">
        <v>3.0800821355234653E-3</v>
      </c>
      <c r="F5">
        <v>1</v>
      </c>
      <c r="G5">
        <v>58.492199999999997</v>
      </c>
      <c r="H5">
        <v>3.542E-2</v>
      </c>
      <c r="I5">
        <v>52.09</v>
      </c>
      <c r="J5">
        <v>53.671999999999997</v>
      </c>
      <c r="K5">
        <v>0.47685140650000002</v>
      </c>
      <c r="L5">
        <v>58.093819060999998</v>
      </c>
      <c r="M5">
        <v>4.17161032E-2</v>
      </c>
      <c r="N5">
        <v>-1.8624008994197532</v>
      </c>
      <c r="O5">
        <v>3.1273301236118081</v>
      </c>
      <c r="P5">
        <f t="shared" si="0"/>
        <v>2.5</v>
      </c>
    </row>
    <row r="6" spans="1:16" x14ac:dyDescent="0.3">
      <c r="A6">
        <v>107</v>
      </c>
      <c r="B6">
        <v>0.29295003422313481</v>
      </c>
      <c r="C6">
        <v>3.5154004106776178</v>
      </c>
      <c r="D6">
        <v>3.5</v>
      </c>
      <c r="E6">
        <v>1.5400410677617771E-2</v>
      </c>
      <c r="F6">
        <v>1</v>
      </c>
      <c r="G6">
        <v>61.030099999999997</v>
      </c>
      <c r="H6">
        <v>3.5009999999999999E-2</v>
      </c>
      <c r="I6">
        <v>54.427</v>
      </c>
      <c r="J6">
        <v>56.058999999999997</v>
      </c>
      <c r="K6">
        <v>0.84329961170000001</v>
      </c>
      <c r="L6">
        <v>60.459807634000001</v>
      </c>
      <c r="M6">
        <v>4.0705173300000001E-2</v>
      </c>
      <c r="N6">
        <v>-1.7986958392141312</v>
      </c>
      <c r="O6">
        <v>3.6033403731902274</v>
      </c>
      <c r="P6">
        <f t="shared" si="0"/>
        <v>3.5</v>
      </c>
    </row>
    <row r="7" spans="1:16" x14ac:dyDescent="0.3">
      <c r="A7">
        <v>137</v>
      </c>
      <c r="B7">
        <v>0.3750855578370979</v>
      </c>
      <c r="C7">
        <v>4.5010266940451746</v>
      </c>
      <c r="D7">
        <v>4.5</v>
      </c>
      <c r="E7">
        <v>1.0266940451746365E-3</v>
      </c>
      <c r="F7">
        <v>1</v>
      </c>
      <c r="G7">
        <v>63.0991</v>
      </c>
      <c r="H7">
        <v>3.4729999999999997E-2</v>
      </c>
      <c r="I7">
        <v>56.326999999999998</v>
      </c>
      <c r="J7">
        <v>58.000999999999998</v>
      </c>
      <c r="K7">
        <v>1.0975622571000001</v>
      </c>
      <c r="L7">
        <v>62.536696554999999</v>
      </c>
      <c r="M7">
        <v>4.0079764599999998E-2</v>
      </c>
      <c r="N7">
        <v>-1.8030582955643661</v>
      </c>
      <c r="O7">
        <v>3.568952994194786</v>
      </c>
      <c r="P7">
        <f t="shared" si="0"/>
        <v>4.5</v>
      </c>
    </row>
    <row r="8" spans="1:16" x14ac:dyDescent="0.3">
      <c r="A8">
        <v>167</v>
      </c>
      <c r="B8">
        <v>0.45722108145106094</v>
      </c>
      <c r="C8">
        <v>5.4866529774127315</v>
      </c>
      <c r="D8">
        <v>5.5</v>
      </c>
      <c r="E8">
        <v>1.3347022587268498E-2</v>
      </c>
      <c r="F8">
        <v>1</v>
      </c>
      <c r="G8">
        <v>64.880799999999994</v>
      </c>
      <c r="H8">
        <v>3.4540000000000001E-2</v>
      </c>
      <c r="I8">
        <v>57.956000000000003</v>
      </c>
      <c r="J8">
        <v>59.667000000000002</v>
      </c>
      <c r="K8">
        <v>1.2725096408000001</v>
      </c>
      <c r="L8">
        <v>64.406327623999999</v>
      </c>
      <c r="M8">
        <v>3.9686844899999997E-2</v>
      </c>
      <c r="N8">
        <v>-1.8352033418973834</v>
      </c>
      <c r="O8">
        <v>3.3237783087352515</v>
      </c>
      <c r="P8">
        <f t="shared" si="0"/>
        <v>5.5</v>
      </c>
    </row>
    <row r="9" spans="1:16" x14ac:dyDescent="0.3">
      <c r="A9">
        <v>198</v>
      </c>
      <c r="B9">
        <v>0.5420944558521561</v>
      </c>
      <c r="C9">
        <v>6.5051334702258732</v>
      </c>
      <c r="D9">
        <v>6.5</v>
      </c>
      <c r="E9">
        <v>5.1334702258731824E-3</v>
      </c>
      <c r="F9">
        <v>1</v>
      </c>
      <c r="G9">
        <v>66.531300000000002</v>
      </c>
      <c r="H9">
        <v>3.4439999999999998E-2</v>
      </c>
      <c r="I9">
        <v>59.451000000000001</v>
      </c>
      <c r="J9">
        <v>61.201000000000001</v>
      </c>
      <c r="K9">
        <v>1.3904288587</v>
      </c>
      <c r="L9">
        <v>66.118415533000004</v>
      </c>
      <c r="M9">
        <v>3.9444554700000002E-2</v>
      </c>
      <c r="N9">
        <v>-1.8577022574359139</v>
      </c>
      <c r="O9">
        <v>3.160565388434708</v>
      </c>
      <c r="P9">
        <f t="shared" si="0"/>
        <v>6.5</v>
      </c>
    </row>
    <row r="10" spans="1:16" x14ac:dyDescent="0.3">
      <c r="A10">
        <v>228</v>
      </c>
      <c r="B10">
        <v>0.62422997946611913</v>
      </c>
      <c r="C10">
        <v>7.49075975359343</v>
      </c>
      <c r="D10">
        <v>7.5</v>
      </c>
      <c r="E10">
        <v>9.2402464065699519E-3</v>
      </c>
      <c r="F10">
        <v>1</v>
      </c>
      <c r="G10">
        <v>68.014799999999994</v>
      </c>
      <c r="H10">
        <v>3.44E-2</v>
      </c>
      <c r="I10">
        <v>60.784999999999997</v>
      </c>
      <c r="J10">
        <v>62.572000000000003</v>
      </c>
      <c r="K10">
        <v>1.466733925</v>
      </c>
      <c r="L10">
        <v>67.705744191999997</v>
      </c>
      <c r="M10">
        <v>3.93047376E-2</v>
      </c>
      <c r="N10">
        <v>-1.8945303292234634</v>
      </c>
      <c r="O10">
        <v>2.9077326289582803</v>
      </c>
      <c r="P10">
        <f t="shared" si="0"/>
        <v>7.5</v>
      </c>
    </row>
    <row r="11" spans="1:16" x14ac:dyDescent="0.3">
      <c r="A11">
        <v>259</v>
      </c>
      <c r="B11">
        <v>0.70910335386721424</v>
      </c>
      <c r="C11">
        <v>8.50924024640657</v>
      </c>
      <c r="D11">
        <v>8.5</v>
      </c>
      <c r="E11">
        <v>9.2402464065699519E-3</v>
      </c>
      <c r="F11">
        <v>1</v>
      </c>
      <c r="G11">
        <v>69.467200000000005</v>
      </c>
      <c r="H11">
        <v>3.4410000000000003E-2</v>
      </c>
      <c r="I11">
        <v>62.08</v>
      </c>
      <c r="J11">
        <v>63.905999999999999</v>
      </c>
      <c r="K11">
        <v>1.5123019758</v>
      </c>
      <c r="L11">
        <v>69.191236137999994</v>
      </c>
      <c r="M11">
        <v>3.92371101E-2</v>
      </c>
      <c r="N11">
        <v>-1.9081991207294056</v>
      </c>
      <c r="O11">
        <v>2.8182742618962364</v>
      </c>
      <c r="P11">
        <f t="shared" si="0"/>
        <v>8.5</v>
      </c>
    </row>
    <row r="12" spans="1:16" x14ac:dyDescent="0.3">
      <c r="A12">
        <v>289</v>
      </c>
      <c r="B12">
        <v>0.79123887748117727</v>
      </c>
      <c r="C12">
        <v>9.4948665297741268</v>
      </c>
      <c r="D12">
        <v>9.5</v>
      </c>
      <c r="E12">
        <v>5.1334702258731824E-3</v>
      </c>
      <c r="F12">
        <v>1</v>
      </c>
      <c r="G12">
        <v>70.812200000000004</v>
      </c>
      <c r="H12">
        <v>3.4479999999999997E-2</v>
      </c>
      <c r="I12">
        <v>63.267000000000003</v>
      </c>
      <c r="J12">
        <v>65.132000000000005</v>
      </c>
      <c r="K12">
        <v>1.534950767</v>
      </c>
      <c r="L12">
        <v>70.591639236999995</v>
      </c>
      <c r="M12">
        <v>3.92216648E-2</v>
      </c>
      <c r="N12">
        <v>-1.9306030859846668</v>
      </c>
      <c r="O12">
        <v>2.6766077976107536</v>
      </c>
      <c r="P12">
        <f t="shared" si="0"/>
        <v>9.5</v>
      </c>
    </row>
    <row r="13" spans="1:16" x14ac:dyDescent="0.3">
      <c r="A13">
        <v>320</v>
      </c>
      <c r="B13">
        <v>0.87611225188227237</v>
      </c>
      <c r="C13">
        <v>10.513347022587268</v>
      </c>
      <c r="D13">
        <v>10.5</v>
      </c>
      <c r="E13">
        <v>1.3347022587268498E-2</v>
      </c>
      <c r="F13">
        <v>1</v>
      </c>
      <c r="G13">
        <v>72.149500000000003</v>
      </c>
      <c r="H13">
        <v>3.458E-2</v>
      </c>
      <c r="I13">
        <v>64.44</v>
      </c>
      <c r="J13">
        <v>66.344999999999999</v>
      </c>
      <c r="K13">
        <v>1.5403908750999999</v>
      </c>
      <c r="L13">
        <v>71.919616727000005</v>
      </c>
      <c r="M13">
        <v>3.9244671600000003E-2</v>
      </c>
      <c r="N13">
        <v>-1.9332196535315003</v>
      </c>
      <c r="O13">
        <v>2.6604572327632883</v>
      </c>
      <c r="P13">
        <f t="shared" si="0"/>
        <v>10.5</v>
      </c>
    </row>
    <row r="14" spans="1:16" x14ac:dyDescent="0.3">
      <c r="A14">
        <v>350</v>
      </c>
      <c r="B14">
        <v>0.95824777549623541</v>
      </c>
      <c r="C14">
        <v>11.498973305954825</v>
      </c>
      <c r="D14">
        <v>11.5</v>
      </c>
      <c r="E14">
        <v>1.0266940451746365E-3</v>
      </c>
      <c r="F14">
        <v>1</v>
      </c>
      <c r="G14">
        <v>73.397099999999995</v>
      </c>
      <c r="H14">
        <v>3.4709999999999998E-2</v>
      </c>
      <c r="I14">
        <v>65.524000000000001</v>
      </c>
      <c r="J14">
        <v>67.47</v>
      </c>
      <c r="K14">
        <v>1.5328528916999999</v>
      </c>
      <c r="L14">
        <v>73.185010399000006</v>
      </c>
      <c r="M14">
        <v>3.9296420300000003E-2</v>
      </c>
      <c r="N14">
        <v>-1.9453395795239936</v>
      </c>
      <c r="O14">
        <v>2.5867060738620409</v>
      </c>
      <c r="P14">
        <f t="shared" si="0"/>
        <v>11.5</v>
      </c>
    </row>
    <row r="15" spans="1:16" x14ac:dyDescent="0.3">
      <c r="A15">
        <v>380</v>
      </c>
      <c r="B15">
        <v>1.0403832991101984</v>
      </c>
      <c r="C15">
        <v>12.484599589322382</v>
      </c>
      <c r="D15">
        <v>12.5</v>
      </c>
      <c r="E15">
        <v>1.5400410677617771E-2</v>
      </c>
      <c r="F15">
        <v>1</v>
      </c>
      <c r="G15">
        <v>74.602699999999999</v>
      </c>
      <c r="H15">
        <v>3.4869999999999998E-2</v>
      </c>
      <c r="I15">
        <v>66.563999999999993</v>
      </c>
      <c r="J15">
        <v>68.551000000000002</v>
      </c>
      <c r="K15">
        <v>1.5155094695</v>
      </c>
      <c r="L15">
        <v>74.395643785999994</v>
      </c>
      <c r="M15">
        <v>3.93698746E-2</v>
      </c>
      <c r="N15">
        <v>-1.9545401138144369</v>
      </c>
      <c r="O15">
        <v>2.5318687863772946</v>
      </c>
      <c r="P15">
        <f t="shared" si="0"/>
        <v>12.5</v>
      </c>
    </row>
    <row r="16" spans="1:16" x14ac:dyDescent="0.3">
      <c r="A16">
        <v>411</v>
      </c>
      <c r="B16">
        <v>1.1252566735112937</v>
      </c>
      <c r="C16">
        <v>13.503080082135524</v>
      </c>
      <c r="D16">
        <v>13.5</v>
      </c>
      <c r="E16">
        <v>3.0800821355239094E-3</v>
      </c>
      <c r="F16">
        <v>1</v>
      </c>
      <c r="G16">
        <v>75.807900000000004</v>
      </c>
      <c r="H16">
        <v>3.5049999999999998E-2</v>
      </c>
      <c r="I16">
        <v>67.596999999999994</v>
      </c>
      <c r="J16">
        <v>69.626999999999995</v>
      </c>
      <c r="K16">
        <v>1.4907650275</v>
      </c>
      <c r="L16">
        <v>75.557854397</v>
      </c>
      <c r="M16">
        <v>3.9459832100000002E-2</v>
      </c>
      <c r="N16">
        <v>-1.9503773548509777</v>
      </c>
      <c r="O16">
        <v>2.5565579442651609</v>
      </c>
      <c r="P16">
        <f t="shared" si="0"/>
        <v>13.5</v>
      </c>
    </row>
    <row r="17" spans="1:16" x14ac:dyDescent="0.3">
      <c r="A17">
        <v>441</v>
      </c>
      <c r="B17">
        <v>1.2073921971252566</v>
      </c>
      <c r="C17">
        <v>14.488706365503079</v>
      </c>
      <c r="D17">
        <v>14.5</v>
      </c>
      <c r="E17">
        <v>1.1293634496921001E-2</v>
      </c>
      <c r="F17">
        <v>1</v>
      </c>
      <c r="G17">
        <v>76.937299999999993</v>
      </c>
      <c r="H17">
        <v>3.524E-2</v>
      </c>
      <c r="I17">
        <v>68.558999999999997</v>
      </c>
      <c r="J17">
        <v>70.63</v>
      </c>
      <c r="K17">
        <v>1.460458255</v>
      </c>
      <c r="L17">
        <v>76.676858713000001</v>
      </c>
      <c r="M17">
        <v>3.9562381799999997E-2</v>
      </c>
      <c r="N17">
        <v>-1.9566265576378814</v>
      </c>
      <c r="O17">
        <v>2.5195695131865317</v>
      </c>
      <c r="P17">
        <f t="shared" si="0"/>
        <v>14.5</v>
      </c>
    </row>
    <row r="18" spans="1:16" x14ac:dyDescent="0.3">
      <c r="A18">
        <v>472</v>
      </c>
      <c r="B18">
        <v>1.2922655715263518</v>
      </c>
      <c r="C18">
        <v>15.507186858316221</v>
      </c>
      <c r="D18">
        <v>15.5</v>
      </c>
      <c r="E18">
        <v>7.1868583162206789E-3</v>
      </c>
      <c r="F18">
        <v>1</v>
      </c>
      <c r="G18">
        <v>78.069400000000002</v>
      </c>
      <c r="H18">
        <v>3.5450000000000002E-2</v>
      </c>
      <c r="I18">
        <v>69.516999999999996</v>
      </c>
      <c r="J18">
        <v>71.631</v>
      </c>
      <c r="K18">
        <v>1.4260060091</v>
      </c>
      <c r="L18">
        <v>77.757009855999996</v>
      </c>
      <c r="M18">
        <v>3.96745415E-2</v>
      </c>
      <c r="N18">
        <v>-1.9519155451047039</v>
      </c>
      <c r="O18">
        <v>2.5474116183406679</v>
      </c>
      <c r="P18">
        <f t="shared" si="0"/>
        <v>15.5</v>
      </c>
    </row>
    <row r="19" spans="1:16" x14ac:dyDescent="0.3">
      <c r="A19">
        <v>502</v>
      </c>
      <c r="B19">
        <v>1.3744010951403149</v>
      </c>
      <c r="C19">
        <v>16.492813141683779</v>
      </c>
      <c r="D19">
        <v>16.5</v>
      </c>
      <c r="E19">
        <v>7.1868583162206789E-3</v>
      </c>
      <c r="F19">
        <v>1</v>
      </c>
      <c r="G19">
        <v>79.134299999999996</v>
      </c>
      <c r="H19">
        <v>3.5650000000000001E-2</v>
      </c>
      <c r="I19">
        <v>70.415999999999997</v>
      </c>
      <c r="J19">
        <v>72.570999999999998</v>
      </c>
      <c r="K19">
        <v>1.3885070954000001</v>
      </c>
      <c r="L19">
        <v>78.801984055999995</v>
      </c>
      <c r="M19">
        <v>3.97940102E-2</v>
      </c>
      <c r="N19">
        <v>-1.9559892528926546</v>
      </c>
      <c r="O19">
        <v>2.5233210068077199</v>
      </c>
      <c r="P19">
        <f t="shared" si="0"/>
        <v>16.5</v>
      </c>
    </row>
    <row r="20" spans="1:16" x14ac:dyDescent="0.3">
      <c r="A20">
        <v>533</v>
      </c>
      <c r="B20">
        <v>1.4592744695414099</v>
      </c>
      <c r="C20">
        <v>17.511293634496919</v>
      </c>
      <c r="D20">
        <v>17.5</v>
      </c>
      <c r="E20">
        <v>1.1293634496919225E-2</v>
      </c>
      <c r="F20">
        <v>1</v>
      </c>
      <c r="G20">
        <v>80.204599999999999</v>
      </c>
      <c r="H20">
        <v>3.5869999999999999E-2</v>
      </c>
      <c r="I20">
        <v>71.313999999999993</v>
      </c>
      <c r="J20">
        <v>73.512</v>
      </c>
      <c r="K20">
        <v>1.3488181274</v>
      </c>
      <c r="L20">
        <v>79.814918523000003</v>
      </c>
      <c r="M20">
        <v>3.9918994300000003E-2</v>
      </c>
      <c r="N20">
        <v>-1.950506619357147</v>
      </c>
      <c r="O20">
        <v>2.5557882599713637</v>
      </c>
      <c r="P20">
        <f t="shared" si="0"/>
        <v>17.5</v>
      </c>
    </row>
    <row r="21" spans="1:16" x14ac:dyDescent="0.3">
      <c r="A21">
        <v>563</v>
      </c>
      <c r="B21">
        <v>1.5414099931553731</v>
      </c>
      <c r="C21">
        <v>18.496919917864478</v>
      </c>
      <c r="D21">
        <v>18.5</v>
      </c>
      <c r="E21">
        <v>3.0800821355221331E-3</v>
      </c>
      <c r="F21">
        <v>1</v>
      </c>
      <c r="G21">
        <v>81.213099999999997</v>
      </c>
      <c r="H21">
        <v>3.6089999999999997E-2</v>
      </c>
      <c r="I21">
        <v>72.156000000000006</v>
      </c>
      <c r="J21">
        <v>74.394999999999996</v>
      </c>
      <c r="K21">
        <v>1.3076096543</v>
      </c>
      <c r="L21">
        <v>80.798515316000007</v>
      </c>
      <c r="M21">
        <v>4.0048083800000002E-2</v>
      </c>
      <c r="N21">
        <v>-1.9543642401224957</v>
      </c>
      <c r="O21">
        <v>2.5329078301068813</v>
      </c>
      <c r="P21">
        <f t="shared" si="0"/>
        <v>18.5</v>
      </c>
    </row>
    <row r="22" spans="1:16" x14ac:dyDescent="0.3">
      <c r="A22">
        <v>594</v>
      </c>
      <c r="B22">
        <v>1.6262833675564681</v>
      </c>
      <c r="C22">
        <v>19.515400410677618</v>
      </c>
      <c r="D22">
        <v>19.5</v>
      </c>
      <c r="E22">
        <v>1.5400410677617771E-2</v>
      </c>
      <c r="F22">
        <v>1</v>
      </c>
      <c r="G22">
        <v>82.229100000000003</v>
      </c>
      <c r="H22">
        <v>3.6319999999999998E-2</v>
      </c>
      <c r="I22">
        <v>73</v>
      </c>
      <c r="J22">
        <v>75.281000000000006</v>
      </c>
      <c r="K22">
        <v>1.2654081485999999</v>
      </c>
      <c r="L22">
        <v>81.755120921</v>
      </c>
      <c r="M22">
        <v>4.01801621E-2</v>
      </c>
      <c r="N22">
        <v>-1.9497254835289124</v>
      </c>
      <c r="O22">
        <v>2.5604423629359547</v>
      </c>
      <c r="P22">
        <f t="shared" si="0"/>
        <v>19.5</v>
      </c>
    </row>
    <row r="23" spans="1:16" x14ac:dyDescent="0.3">
      <c r="A23">
        <v>624</v>
      </c>
      <c r="B23">
        <v>1.7084188911704312</v>
      </c>
      <c r="C23">
        <v>20.501026694045173</v>
      </c>
      <c r="D23">
        <v>20.5</v>
      </c>
      <c r="E23">
        <v>1.0266940451728601E-3</v>
      </c>
      <c r="F23">
        <v>1</v>
      </c>
      <c r="G23">
        <v>83.188400000000001</v>
      </c>
      <c r="H23">
        <v>3.6540000000000003E-2</v>
      </c>
      <c r="I23">
        <v>73.795000000000002</v>
      </c>
      <c r="J23">
        <v>76.117000000000004</v>
      </c>
      <c r="K23">
        <v>1.2226277319000001</v>
      </c>
      <c r="L23">
        <v>82.686788097999994</v>
      </c>
      <c r="M23">
        <v>4.0314339599999999E-2</v>
      </c>
      <c r="N23">
        <v>-1.9530565625031009</v>
      </c>
      <c r="O23">
        <v>2.5406446631916775</v>
      </c>
      <c r="P23">
        <f t="shared" si="0"/>
        <v>20.5</v>
      </c>
    </row>
    <row r="24" spans="1:16" x14ac:dyDescent="0.3">
      <c r="A24">
        <v>654</v>
      </c>
      <c r="B24">
        <v>1.7905544147843941</v>
      </c>
      <c r="C24">
        <v>21.486652977412732</v>
      </c>
      <c r="D24">
        <v>21.5</v>
      </c>
      <c r="E24">
        <v>1.3347022587268498E-2</v>
      </c>
      <c r="F24">
        <v>1</v>
      </c>
      <c r="G24">
        <v>84.125</v>
      </c>
      <c r="H24">
        <v>3.6769999999999997E-2</v>
      </c>
      <c r="I24">
        <v>74.566000000000003</v>
      </c>
      <c r="J24">
        <v>76.929000000000002</v>
      </c>
      <c r="K24">
        <v>1.1795943654000001</v>
      </c>
      <c r="L24">
        <v>83.595324610000006</v>
      </c>
      <c r="M24">
        <v>4.0449904000000002E-2</v>
      </c>
      <c r="N24">
        <v>-1.9570185240802216</v>
      </c>
      <c r="O24">
        <v>2.5172645253635659</v>
      </c>
      <c r="P24">
        <f t="shared" si="0"/>
        <v>21.5</v>
      </c>
    </row>
    <row r="25" spans="1:16" x14ac:dyDescent="0.3">
      <c r="A25">
        <v>685</v>
      </c>
      <c r="B25">
        <v>1.8754277891854894</v>
      </c>
      <c r="C25">
        <v>22.505133470225871</v>
      </c>
      <c r="D25">
        <v>22.5</v>
      </c>
      <c r="E25">
        <v>5.133470225871406E-3</v>
      </c>
      <c r="F25">
        <v>1</v>
      </c>
      <c r="G25">
        <v>85.069500000000005</v>
      </c>
      <c r="H25">
        <v>3.6999999999999998E-2</v>
      </c>
      <c r="I25">
        <v>75.343000000000004</v>
      </c>
      <c r="J25">
        <v>77.747</v>
      </c>
      <c r="K25">
        <v>1.1365644482999999</v>
      </c>
      <c r="L25">
        <v>84.482332060000005</v>
      </c>
      <c r="M25">
        <v>4.0586282899999999E-2</v>
      </c>
      <c r="N25">
        <v>-1.9533789538859123</v>
      </c>
      <c r="O25">
        <v>2.538735408671017</v>
      </c>
      <c r="P25">
        <f t="shared" si="0"/>
        <v>22.5</v>
      </c>
    </row>
    <row r="26" spans="1:16" x14ac:dyDescent="0.3">
      <c r="A26">
        <v>715</v>
      </c>
      <c r="B26">
        <v>1.9575633127994525</v>
      </c>
      <c r="C26">
        <v>23.49075975359343</v>
      </c>
      <c r="D26">
        <v>23.5</v>
      </c>
      <c r="E26">
        <v>9.2402464065699519E-3</v>
      </c>
      <c r="F26">
        <v>1</v>
      </c>
      <c r="G26">
        <v>85.962100000000007</v>
      </c>
      <c r="H26">
        <v>3.7220000000000003E-2</v>
      </c>
      <c r="I26">
        <v>76.075000000000003</v>
      </c>
      <c r="J26">
        <v>78.519000000000005</v>
      </c>
      <c r="K26">
        <v>1.0937319465999999</v>
      </c>
      <c r="L26">
        <v>85.349236238000003</v>
      </c>
      <c r="M26">
        <v>4.07230154E-2</v>
      </c>
      <c r="N26">
        <v>-1.9575963532298131</v>
      </c>
      <c r="O26">
        <v>2.5138697810534416</v>
      </c>
      <c r="P26">
        <f t="shared" si="0"/>
        <v>23.5</v>
      </c>
    </row>
    <row r="27" spans="1:16" x14ac:dyDescent="0.3">
      <c r="A27">
        <v>746</v>
      </c>
      <c r="B27">
        <v>2.0424366872005475</v>
      </c>
      <c r="C27">
        <v>24.50924024640657</v>
      </c>
      <c r="D27">
        <v>24.5</v>
      </c>
      <c r="E27">
        <v>9.2402464065699519E-3</v>
      </c>
      <c r="F27">
        <v>1</v>
      </c>
      <c r="G27">
        <v>86.163399999999996</v>
      </c>
      <c r="H27">
        <v>3.7749999999999999E-2</v>
      </c>
      <c r="I27">
        <v>76.111999999999995</v>
      </c>
      <c r="J27">
        <v>78.596999999999994</v>
      </c>
      <c r="K27">
        <v>1.0512729119999999</v>
      </c>
      <c r="L27">
        <v>85.397316900000007</v>
      </c>
      <c r="M27">
        <v>4.0859726999999998E-2</v>
      </c>
      <c r="N27">
        <v>-1.9448167025059444</v>
      </c>
      <c r="O27">
        <v>2.5898521569264252</v>
      </c>
      <c r="P27">
        <f t="shared" si="0"/>
        <v>24.5</v>
      </c>
    </row>
    <row r="28" spans="1:16" x14ac:dyDescent="0.3">
      <c r="A28">
        <v>776</v>
      </c>
      <c r="B28">
        <v>2.1245722108145104</v>
      </c>
      <c r="C28">
        <v>25.494866529774125</v>
      </c>
      <c r="D28">
        <v>25.5</v>
      </c>
      <c r="E28">
        <v>5.1334702258749587E-3</v>
      </c>
      <c r="F28">
        <v>1</v>
      </c>
      <c r="G28">
        <v>87.016300000000001</v>
      </c>
      <c r="H28">
        <v>3.7969999999999997E-2</v>
      </c>
      <c r="I28">
        <v>76.805999999999997</v>
      </c>
      <c r="J28">
        <v>79.33</v>
      </c>
      <c r="K28">
        <v>1.0419511749999999</v>
      </c>
      <c r="L28">
        <v>86.290263179999997</v>
      </c>
      <c r="M28">
        <v>4.1142160999999997E-2</v>
      </c>
      <c r="N28">
        <v>-1.957138730213863</v>
      </c>
      <c r="O28">
        <v>2.516557998427476</v>
      </c>
      <c r="P28">
        <f t="shared" si="0"/>
        <v>25.5</v>
      </c>
    </row>
    <row r="29" spans="1:16" x14ac:dyDescent="0.3">
      <c r="A29">
        <v>807</v>
      </c>
      <c r="B29">
        <v>2.2094455852156059</v>
      </c>
      <c r="C29">
        <v>26.513347022587268</v>
      </c>
      <c r="D29">
        <v>26.5</v>
      </c>
      <c r="E29">
        <v>1.3347022587268498E-2</v>
      </c>
      <c r="F29">
        <v>1</v>
      </c>
      <c r="G29">
        <v>87.878200000000007</v>
      </c>
      <c r="H29">
        <v>3.8190000000000002E-2</v>
      </c>
      <c r="I29">
        <v>77.507000000000005</v>
      </c>
      <c r="J29">
        <v>80.070999999999998</v>
      </c>
      <c r="K29">
        <v>1.0125922359999999</v>
      </c>
      <c r="L29">
        <v>87.157141820000007</v>
      </c>
      <c r="M29">
        <v>4.1349399000000002E-2</v>
      </c>
      <c r="N29">
        <v>-1.9652105372438369</v>
      </c>
      <c r="O29">
        <v>2.4694937439704767</v>
      </c>
      <c r="P29">
        <f t="shared" si="0"/>
        <v>26.5</v>
      </c>
    </row>
    <row r="30" spans="1:16" x14ac:dyDescent="0.3">
      <c r="A30">
        <v>837</v>
      </c>
      <c r="B30">
        <v>2.2915811088295688</v>
      </c>
      <c r="C30">
        <v>27.498973305954827</v>
      </c>
      <c r="D30">
        <v>27.5</v>
      </c>
      <c r="E30">
        <v>1.0266940451728601E-3</v>
      </c>
      <c r="F30">
        <v>1</v>
      </c>
      <c r="G30">
        <v>88.693200000000004</v>
      </c>
      <c r="H30">
        <v>3.841E-2</v>
      </c>
      <c r="I30">
        <v>78.165999999999997</v>
      </c>
      <c r="J30">
        <v>80.768000000000001</v>
      </c>
      <c r="K30">
        <v>0.97054190900000004</v>
      </c>
      <c r="L30">
        <v>87.996018399999997</v>
      </c>
      <c r="M30">
        <v>4.1500427999999999E-2</v>
      </c>
      <c r="N30">
        <v>-1.9817287299248076</v>
      </c>
      <c r="O30">
        <v>2.375480494627265</v>
      </c>
      <c r="P30">
        <f t="shared" si="0"/>
        <v>27.5</v>
      </c>
    </row>
    <row r="31" spans="1:16" x14ac:dyDescent="0.3">
      <c r="A31">
        <v>867</v>
      </c>
      <c r="B31">
        <v>2.3737166324435317</v>
      </c>
      <c r="C31">
        <v>28.484599589322379</v>
      </c>
      <c r="D31">
        <v>28.5</v>
      </c>
      <c r="E31">
        <v>1.5400410677621323E-2</v>
      </c>
      <c r="F31">
        <v>1</v>
      </c>
      <c r="G31">
        <v>89.489800000000002</v>
      </c>
      <c r="H31">
        <v>3.8609999999999998E-2</v>
      </c>
      <c r="I31">
        <v>78.811999999999998</v>
      </c>
      <c r="J31">
        <v>81.451999999999998</v>
      </c>
      <c r="K31">
        <v>0.92112998800000001</v>
      </c>
      <c r="L31">
        <v>88.805511499999994</v>
      </c>
      <c r="M31">
        <v>4.1610507999999997E-2</v>
      </c>
      <c r="N31">
        <v>-1.9966947406911042</v>
      </c>
      <c r="O31">
        <v>2.2929176905384643</v>
      </c>
      <c r="P31">
        <f t="shared" si="0"/>
        <v>28.5</v>
      </c>
    </row>
    <row r="32" spans="1:16" x14ac:dyDescent="0.3">
      <c r="A32">
        <v>898</v>
      </c>
      <c r="B32">
        <v>2.4585900068446271</v>
      </c>
      <c r="C32">
        <v>29.503080082135526</v>
      </c>
      <c r="D32">
        <v>29.5</v>
      </c>
      <c r="E32">
        <v>3.0800821355256858E-3</v>
      </c>
      <c r="F32">
        <v>1</v>
      </c>
      <c r="G32">
        <v>90.293999999999997</v>
      </c>
      <c r="H32">
        <v>3.8830000000000003E-2</v>
      </c>
      <c r="I32">
        <v>79.459000000000003</v>
      </c>
      <c r="J32">
        <v>82.138000000000005</v>
      </c>
      <c r="K32">
        <v>0.86822139200000004</v>
      </c>
      <c r="L32">
        <v>89.584766889999997</v>
      </c>
      <c r="M32">
        <v>4.1691761000000001E-2</v>
      </c>
      <c r="N32">
        <v>-2.0050867780470516</v>
      </c>
      <c r="O32">
        <v>2.2476885367846644</v>
      </c>
      <c r="P32">
        <f t="shared" si="0"/>
        <v>29.5</v>
      </c>
    </row>
    <row r="33" spans="1:16" x14ac:dyDescent="0.3">
      <c r="A33">
        <v>928</v>
      </c>
      <c r="B33">
        <v>2.5407255304585901</v>
      </c>
      <c r="C33">
        <v>30.488706365503081</v>
      </c>
      <c r="D33">
        <v>30.5</v>
      </c>
      <c r="E33">
        <v>1.1293634496919225E-2</v>
      </c>
      <c r="F33">
        <v>1</v>
      </c>
      <c r="G33">
        <v>91.0548</v>
      </c>
      <c r="H33">
        <v>3.9030000000000002E-2</v>
      </c>
      <c r="I33">
        <v>80.072999999999993</v>
      </c>
      <c r="J33">
        <v>82.787000000000006</v>
      </c>
      <c r="K33">
        <v>0.81454413000000003</v>
      </c>
      <c r="L33">
        <v>90.333417220000001</v>
      </c>
      <c r="M33">
        <v>4.1753680000000001E-2</v>
      </c>
      <c r="N33">
        <v>-2.0168072554017615</v>
      </c>
      <c r="O33">
        <v>2.1857815753287277</v>
      </c>
      <c r="P33">
        <f t="shared" si="0"/>
        <v>30.5</v>
      </c>
    </row>
    <row r="34" spans="1:16" x14ac:dyDescent="0.3">
      <c r="A34">
        <v>959</v>
      </c>
      <c r="B34">
        <v>2.6255989048596851</v>
      </c>
      <c r="C34">
        <v>31.507186858316221</v>
      </c>
      <c r="D34">
        <v>31.5</v>
      </c>
      <c r="E34">
        <v>7.1868583162206789E-3</v>
      </c>
      <c r="F34">
        <v>1</v>
      </c>
      <c r="G34">
        <v>91.824100000000001</v>
      </c>
      <c r="H34">
        <v>3.9230000000000001E-2</v>
      </c>
      <c r="I34">
        <v>80.691999999999993</v>
      </c>
      <c r="J34">
        <v>83.444000000000003</v>
      </c>
      <c r="K34">
        <v>0.76195797700000001</v>
      </c>
      <c r="L34">
        <v>91.051543600000002</v>
      </c>
      <c r="M34">
        <v>4.1803562000000002E-2</v>
      </c>
      <c r="N34">
        <v>-2.0192776821627727</v>
      </c>
      <c r="O34">
        <v>2.1729183094278843</v>
      </c>
      <c r="P34">
        <f t="shared" si="0"/>
        <v>31.5</v>
      </c>
    </row>
    <row r="35" spans="1:16" x14ac:dyDescent="0.3">
      <c r="A35">
        <v>989</v>
      </c>
      <c r="B35">
        <v>2.707734428473648</v>
      </c>
      <c r="C35">
        <v>32.492813141683776</v>
      </c>
      <c r="D35">
        <v>32.5</v>
      </c>
      <c r="E35">
        <v>7.1868583162242317E-3</v>
      </c>
      <c r="F35">
        <v>1</v>
      </c>
      <c r="G35">
        <v>92.553600000000003</v>
      </c>
      <c r="H35">
        <v>3.9419999999999997E-2</v>
      </c>
      <c r="I35">
        <v>81.278999999999996</v>
      </c>
      <c r="J35">
        <v>84.066000000000003</v>
      </c>
      <c r="K35">
        <v>0.71166022799999995</v>
      </c>
      <c r="L35">
        <v>91.739635199999995</v>
      </c>
      <c r="M35">
        <v>4.1846882000000002E-2</v>
      </c>
      <c r="N35">
        <v>-2.0238681457540921</v>
      </c>
      <c r="O35">
        <v>2.1491860125236317</v>
      </c>
      <c r="P35">
        <f t="shared" si="0"/>
        <v>32.5</v>
      </c>
    </row>
    <row r="36" spans="1:16" x14ac:dyDescent="0.3">
      <c r="A36">
        <v>1020</v>
      </c>
      <c r="B36">
        <v>2.7926078028747434</v>
      </c>
      <c r="C36">
        <v>33.511293634496923</v>
      </c>
      <c r="D36">
        <v>33.5</v>
      </c>
      <c r="E36">
        <v>1.1293634496922778E-2</v>
      </c>
      <c r="F36">
        <v>1</v>
      </c>
      <c r="G36">
        <v>93.293800000000005</v>
      </c>
      <c r="H36">
        <v>3.9609999999999999E-2</v>
      </c>
      <c r="I36">
        <v>81.873999999999995</v>
      </c>
      <c r="J36">
        <v>84.697000000000003</v>
      </c>
      <c r="K36">
        <v>0.66432337900000005</v>
      </c>
      <c r="L36">
        <v>92.398544290000004</v>
      </c>
      <c r="M36">
        <v>4.1887625999999997E-2</v>
      </c>
      <c r="N36">
        <v>-2.0188040892839334</v>
      </c>
      <c r="O36">
        <v>2.1753792937495309</v>
      </c>
      <c r="P36">
        <f t="shared" si="0"/>
        <v>33.5</v>
      </c>
    </row>
    <row r="37" spans="1:16" x14ac:dyDescent="0.3">
      <c r="A37">
        <v>1050</v>
      </c>
      <c r="B37">
        <v>2.8747433264887063</v>
      </c>
      <c r="C37">
        <v>34.496919917864474</v>
      </c>
      <c r="D37">
        <v>34.5</v>
      </c>
      <c r="E37">
        <v>3.0800821355256858E-3</v>
      </c>
      <c r="F37">
        <v>1</v>
      </c>
      <c r="G37">
        <v>93.998000000000005</v>
      </c>
      <c r="H37">
        <v>3.9800000000000002E-2</v>
      </c>
      <c r="I37">
        <v>82.436999999999998</v>
      </c>
      <c r="J37">
        <v>85.295000000000002</v>
      </c>
      <c r="K37">
        <v>0.62028510199999998</v>
      </c>
      <c r="L37">
        <v>93.029453919999995</v>
      </c>
      <c r="M37">
        <v>4.1928567999999999E-2</v>
      </c>
      <c r="N37">
        <v>-2.015451341859857</v>
      </c>
      <c r="O37">
        <v>2.1928689759055056</v>
      </c>
      <c r="P37">
        <f t="shared" si="0"/>
        <v>34.5</v>
      </c>
    </row>
    <row r="38" spans="1:16" x14ac:dyDescent="0.3">
      <c r="A38">
        <v>1081</v>
      </c>
      <c r="B38">
        <v>2.9596167008898013</v>
      </c>
      <c r="C38">
        <v>35.515400410677614</v>
      </c>
      <c r="D38">
        <v>35.5</v>
      </c>
      <c r="E38">
        <v>1.5400410677614218E-2</v>
      </c>
      <c r="F38">
        <v>1</v>
      </c>
      <c r="G38">
        <v>94.714399999999998</v>
      </c>
      <c r="H38">
        <v>3.9980000000000002E-2</v>
      </c>
      <c r="I38">
        <v>83.013000000000005</v>
      </c>
      <c r="J38">
        <v>85.905000000000001</v>
      </c>
      <c r="K38">
        <v>0.57955630999999996</v>
      </c>
      <c r="L38">
        <v>93.633822780000003</v>
      </c>
      <c r="M38">
        <v>4.1971514000000001E-2</v>
      </c>
      <c r="N38">
        <v>-2.0021752147562171</v>
      </c>
      <c r="O38">
        <v>2.2632945184832596</v>
      </c>
      <c r="P38">
        <f t="shared" si="0"/>
        <v>35.5</v>
      </c>
    </row>
    <row r="39" spans="1:16" x14ac:dyDescent="0.3">
      <c r="A39">
        <v>1111</v>
      </c>
      <c r="B39">
        <v>3.0417522245037647</v>
      </c>
      <c r="C39">
        <v>36.50102669404518</v>
      </c>
      <c r="D39">
        <v>36.5</v>
      </c>
      <c r="E39">
        <v>1.0266940451799655E-3</v>
      </c>
      <c r="F39">
        <v>1</v>
      </c>
      <c r="G39">
        <v>95.397599999999997</v>
      </c>
      <c r="H39">
        <v>4.0149999999999998E-2</v>
      </c>
      <c r="I39">
        <v>83.561000000000007</v>
      </c>
      <c r="J39">
        <v>86.486999999999995</v>
      </c>
      <c r="K39">
        <v>0.54198093999999997</v>
      </c>
      <c r="L39">
        <v>94.213357090000002</v>
      </c>
      <c r="M39">
        <v>4.2017509000000001E-2</v>
      </c>
      <c r="N39">
        <v>-1.9899804018189555</v>
      </c>
      <c r="O39">
        <v>2.3296547217561847</v>
      </c>
      <c r="P39">
        <f t="shared" si="0"/>
        <v>36.5</v>
      </c>
    </row>
    <row r="40" spans="1:16" x14ac:dyDescent="0.3">
      <c r="A40">
        <v>1141</v>
      </c>
      <c r="B40">
        <v>3.1238877481177276</v>
      </c>
      <c r="C40">
        <v>37.486652977412732</v>
      </c>
      <c r="D40">
        <v>37.5</v>
      </c>
      <c r="E40">
        <v>1.3347022587268498E-2</v>
      </c>
      <c r="F40">
        <v>1</v>
      </c>
      <c r="G40">
        <v>96.071399999999997</v>
      </c>
      <c r="H40">
        <v>4.0320000000000002E-2</v>
      </c>
      <c r="I40">
        <v>84.100999999999999</v>
      </c>
      <c r="J40">
        <v>87.06</v>
      </c>
      <c r="K40">
        <v>0.51142983200000003</v>
      </c>
      <c r="L40">
        <v>94.796432390000007</v>
      </c>
      <c r="M40">
        <v>4.2104521999999998E-2</v>
      </c>
      <c r="N40">
        <v>-1.9785871817790677</v>
      </c>
      <c r="O40">
        <v>2.3931252008447546</v>
      </c>
      <c r="P40">
        <f t="shared" si="0"/>
        <v>37.5</v>
      </c>
    </row>
    <row r="41" spans="1:16" x14ac:dyDescent="0.3">
      <c r="A41">
        <v>1172</v>
      </c>
      <c r="B41">
        <v>3.2087611225188226</v>
      </c>
      <c r="C41">
        <v>38.505133470225871</v>
      </c>
      <c r="D41">
        <v>38.5</v>
      </c>
      <c r="E41">
        <v>5.133470225871406E-3</v>
      </c>
      <c r="F41">
        <v>1</v>
      </c>
      <c r="G41">
        <v>96.758200000000002</v>
      </c>
      <c r="H41">
        <v>4.0489999999999998E-2</v>
      </c>
      <c r="I41">
        <v>84.650999999999996</v>
      </c>
      <c r="J41">
        <v>87.644000000000005</v>
      </c>
      <c r="K41">
        <v>0.48279993700000001</v>
      </c>
      <c r="L41">
        <v>95.373919180000001</v>
      </c>
      <c r="M41">
        <v>4.2199506999999997E-2</v>
      </c>
      <c r="N41">
        <v>-1.9625980256579678</v>
      </c>
      <c r="O41">
        <v>2.4846450161997362</v>
      </c>
      <c r="P41">
        <f t="shared" si="0"/>
        <v>38.5</v>
      </c>
    </row>
    <row r="42" spans="1:16" x14ac:dyDescent="0.3">
      <c r="A42">
        <v>1202</v>
      </c>
      <c r="B42">
        <v>3.2908966461327855</v>
      </c>
      <c r="C42">
        <v>39.490759753593423</v>
      </c>
      <c r="D42">
        <v>39.5</v>
      </c>
      <c r="E42">
        <v>9.2402464065770573E-3</v>
      </c>
      <c r="F42">
        <v>1</v>
      </c>
      <c r="G42">
        <v>97.413899999999998</v>
      </c>
      <c r="H42">
        <v>4.0649999999999999E-2</v>
      </c>
      <c r="I42">
        <v>85.177000000000007</v>
      </c>
      <c r="J42">
        <v>88.201999999999998</v>
      </c>
      <c r="K42">
        <v>0.45552104100000002</v>
      </c>
      <c r="L42">
        <v>95.946926770000005</v>
      </c>
      <c r="M42">
        <v>4.2300333000000002E-2</v>
      </c>
      <c r="N42">
        <v>-1.9520545545944317</v>
      </c>
      <c r="O42">
        <v>2.5465863974969634</v>
      </c>
      <c r="P42">
        <f t="shared" si="0"/>
        <v>39.5</v>
      </c>
    </row>
    <row r="43" spans="1:16" x14ac:dyDescent="0.3">
      <c r="A43">
        <v>1233</v>
      </c>
      <c r="B43">
        <v>3.375770020533881</v>
      </c>
      <c r="C43">
        <v>40.50924024640657</v>
      </c>
      <c r="D43">
        <v>40.5</v>
      </c>
      <c r="E43">
        <v>9.2402464065699519E-3</v>
      </c>
      <c r="F43">
        <v>1</v>
      </c>
      <c r="G43">
        <v>98.082499999999996</v>
      </c>
      <c r="H43">
        <v>4.0809999999999999E-2</v>
      </c>
      <c r="I43">
        <v>85.712999999999994</v>
      </c>
      <c r="J43">
        <v>88.771000000000001</v>
      </c>
      <c r="K43">
        <v>0.42915028799999999</v>
      </c>
      <c r="L43">
        <v>96.516449120000004</v>
      </c>
      <c r="M43">
        <v>4.2405224999999998E-2</v>
      </c>
      <c r="N43">
        <v>-1.9377250081348492</v>
      </c>
      <c r="O43">
        <v>2.6328390595770852</v>
      </c>
      <c r="P43">
        <f t="shared" si="0"/>
        <v>40.5</v>
      </c>
    </row>
    <row r="44" spans="1:16" x14ac:dyDescent="0.3">
      <c r="A44">
        <v>1263</v>
      </c>
      <c r="B44">
        <v>3.4579055441478439</v>
      </c>
      <c r="C44">
        <v>41.494866529774129</v>
      </c>
      <c r="D44">
        <v>41.5</v>
      </c>
      <c r="E44">
        <v>5.133470225871406E-3</v>
      </c>
      <c r="F44">
        <v>1</v>
      </c>
      <c r="G44">
        <v>98.7209</v>
      </c>
      <c r="H44">
        <v>4.0969999999999999E-2</v>
      </c>
      <c r="I44">
        <v>86.221999999999994</v>
      </c>
      <c r="J44">
        <v>89.311999999999998</v>
      </c>
      <c r="K44">
        <v>0.40335172499999999</v>
      </c>
      <c r="L44">
        <v>97.083372109999999</v>
      </c>
      <c r="M44">
        <v>4.2512705999999997E-2</v>
      </c>
      <c r="N44">
        <v>-1.9299160658969519</v>
      </c>
      <c r="O44">
        <v>2.6808619219439342</v>
      </c>
      <c r="P44">
        <f t="shared" si="0"/>
        <v>41.5</v>
      </c>
    </row>
    <row r="45" spans="1:16" x14ac:dyDescent="0.3">
      <c r="A45">
        <v>1294</v>
      </c>
      <c r="B45">
        <v>3.5427789185489389</v>
      </c>
      <c r="C45">
        <v>42.513347022587268</v>
      </c>
      <c r="D45">
        <v>42.5</v>
      </c>
      <c r="E45">
        <v>1.3347022587268498E-2</v>
      </c>
      <c r="F45">
        <v>1</v>
      </c>
      <c r="G45">
        <v>99.371700000000004</v>
      </c>
      <c r="H45">
        <v>4.113E-2</v>
      </c>
      <c r="I45">
        <v>86.741</v>
      </c>
      <c r="J45">
        <v>89.864000000000004</v>
      </c>
      <c r="K45">
        <v>0.377878239</v>
      </c>
      <c r="L45">
        <v>97.648480699999993</v>
      </c>
      <c r="M45">
        <v>4.2621565E-2</v>
      </c>
      <c r="N45">
        <v>-1.9188927850811279</v>
      </c>
      <c r="O45">
        <v>2.7498951957462063</v>
      </c>
      <c r="P45">
        <f t="shared" si="0"/>
        <v>42.5</v>
      </c>
    </row>
    <row r="46" spans="1:16" x14ac:dyDescent="0.3">
      <c r="A46">
        <v>1324</v>
      </c>
      <c r="B46">
        <v>3.6249144421629023</v>
      </c>
      <c r="C46">
        <v>43.498973305954827</v>
      </c>
      <c r="D46">
        <v>43.5</v>
      </c>
      <c r="E46">
        <v>1.0266940451728601E-3</v>
      </c>
      <c r="F46">
        <v>1</v>
      </c>
      <c r="G46">
        <v>99.993099999999998</v>
      </c>
      <c r="H46">
        <v>4.1270000000000001E-2</v>
      </c>
      <c r="I46">
        <v>87.241</v>
      </c>
      <c r="J46">
        <v>90.393000000000001</v>
      </c>
      <c r="K46">
        <v>0.352555862</v>
      </c>
      <c r="L46">
        <v>98.212465789999996</v>
      </c>
      <c r="M46">
        <v>4.2730809000000002E-2</v>
      </c>
      <c r="N46">
        <v>-1.9134828639716592</v>
      </c>
      <c r="O46">
        <v>2.7843132593695472</v>
      </c>
      <c r="P46">
        <f t="shared" si="0"/>
        <v>43.5</v>
      </c>
    </row>
    <row r="47" spans="1:16" x14ac:dyDescent="0.3">
      <c r="A47">
        <v>1354</v>
      </c>
      <c r="B47">
        <v>3.7070499657768652</v>
      </c>
      <c r="C47">
        <v>44.484599589322386</v>
      </c>
      <c r="D47">
        <v>44.5</v>
      </c>
      <c r="E47">
        <v>1.5400410677614218E-2</v>
      </c>
      <c r="F47">
        <v>1</v>
      </c>
      <c r="G47">
        <v>100.6063</v>
      </c>
      <c r="H47">
        <v>4.1419999999999998E-2</v>
      </c>
      <c r="I47">
        <v>87.728999999999999</v>
      </c>
      <c r="J47">
        <v>90.912000000000006</v>
      </c>
      <c r="K47">
        <v>0.32727029699999999</v>
      </c>
      <c r="L47">
        <v>98.775930689999996</v>
      </c>
      <c r="M47">
        <v>4.2839637999999999E-2</v>
      </c>
      <c r="N47">
        <v>-1.9105163244310637</v>
      </c>
      <c r="O47">
        <v>2.8033383285141484</v>
      </c>
      <c r="P47">
        <f t="shared" si="0"/>
        <v>44.5</v>
      </c>
    </row>
    <row r="48" spans="1:16" x14ac:dyDescent="0.3">
      <c r="A48">
        <v>1385</v>
      </c>
      <c r="B48">
        <v>3.7919233401779602</v>
      </c>
      <c r="C48">
        <v>45.503080082135526</v>
      </c>
      <c r="D48">
        <v>45.5</v>
      </c>
      <c r="E48">
        <v>3.0800821355256858E-3</v>
      </c>
      <c r="F48">
        <v>1</v>
      </c>
      <c r="G48">
        <v>101.2316</v>
      </c>
      <c r="H48">
        <v>4.1570000000000003E-2</v>
      </c>
      <c r="I48">
        <v>88.227000000000004</v>
      </c>
      <c r="J48">
        <v>91.441999999999993</v>
      </c>
      <c r="K48">
        <v>0.30195546299999998</v>
      </c>
      <c r="L48">
        <v>99.339397349999999</v>
      </c>
      <c r="M48">
        <v>4.2947411999999997E-2</v>
      </c>
      <c r="N48">
        <v>-1.9048859711833512</v>
      </c>
      <c r="O48">
        <v>2.8397447614599978</v>
      </c>
      <c r="P48">
        <f t="shared" si="0"/>
        <v>45.5</v>
      </c>
    </row>
    <row r="49" spans="1:16" x14ac:dyDescent="0.3">
      <c r="A49">
        <v>1415</v>
      </c>
      <c r="B49">
        <v>3.8740588637919235</v>
      </c>
      <c r="C49">
        <v>46.488706365503084</v>
      </c>
      <c r="D49">
        <v>46.5</v>
      </c>
      <c r="E49">
        <v>1.1293634496915672E-2</v>
      </c>
      <c r="F49">
        <v>1</v>
      </c>
      <c r="G49">
        <v>101.8289</v>
      </c>
      <c r="H49">
        <v>4.1709999999999997E-2</v>
      </c>
      <c r="I49">
        <v>88.703999999999994</v>
      </c>
      <c r="J49">
        <v>91.947999999999993</v>
      </c>
      <c r="K49">
        <v>0.27658385099999999</v>
      </c>
      <c r="L49">
        <v>99.903312200000002</v>
      </c>
      <c r="M49">
        <v>4.3053625999999998E-2</v>
      </c>
      <c r="N49">
        <v>-1.9054064768724053</v>
      </c>
      <c r="O49">
        <v>2.8363626975276888</v>
      </c>
      <c r="P49">
        <f t="shared" si="0"/>
        <v>46.5</v>
      </c>
    </row>
    <row r="50" spans="1:16" x14ac:dyDescent="0.3">
      <c r="A50">
        <v>1446</v>
      </c>
      <c r="B50">
        <v>3.9589322381930185</v>
      </c>
      <c r="C50">
        <v>47.507186858316224</v>
      </c>
      <c r="D50">
        <v>47.5</v>
      </c>
      <c r="E50">
        <v>7.1868583162242317E-3</v>
      </c>
      <c r="F50">
        <v>1</v>
      </c>
      <c r="G50">
        <v>102.4387</v>
      </c>
      <c r="H50">
        <v>4.1860000000000001E-2</v>
      </c>
      <c r="I50">
        <v>89.188000000000002</v>
      </c>
      <c r="J50">
        <v>92.462999999999994</v>
      </c>
      <c r="K50">
        <v>0.25115844599999998</v>
      </c>
      <c r="L50">
        <v>100.4680516</v>
      </c>
      <c r="M50">
        <v>4.3157888999999998E-2</v>
      </c>
      <c r="N50">
        <v>-1.9039726144460725</v>
      </c>
      <c r="O50">
        <v>2.8456875444149157</v>
      </c>
      <c r="P50">
        <f t="shared" si="0"/>
        <v>47.5</v>
      </c>
    </row>
    <row r="51" spans="1:16" x14ac:dyDescent="0.3">
      <c r="A51">
        <v>1476</v>
      </c>
      <c r="B51">
        <v>4.0410677618069819</v>
      </c>
      <c r="C51">
        <v>48.492813141683783</v>
      </c>
      <c r="D51">
        <v>48.5</v>
      </c>
      <c r="E51">
        <v>7.1868583162171262E-3</v>
      </c>
      <c r="F51">
        <v>1</v>
      </c>
      <c r="G51">
        <v>103.02200000000001</v>
      </c>
      <c r="H51">
        <v>4.199E-2</v>
      </c>
      <c r="I51">
        <v>89.653999999999996</v>
      </c>
      <c r="J51">
        <v>92.957999999999998</v>
      </c>
      <c r="K51">
        <v>0.22570599599999999</v>
      </c>
      <c r="L51">
        <v>101.03392700000001</v>
      </c>
      <c r="M51">
        <v>4.3259907E-2</v>
      </c>
      <c r="N51">
        <v>-1.9077767114320225</v>
      </c>
      <c r="O51">
        <v>2.8210040996934089</v>
      </c>
      <c r="P51">
        <f t="shared" si="0"/>
        <v>48.5</v>
      </c>
    </row>
    <row r="52" spans="1:16" x14ac:dyDescent="0.3">
      <c r="A52">
        <v>1507</v>
      </c>
      <c r="B52">
        <v>4.1259411362080769</v>
      </c>
      <c r="C52">
        <v>49.511293634496923</v>
      </c>
      <c r="D52">
        <v>49.5</v>
      </c>
      <c r="E52">
        <v>1.1293634496922778E-2</v>
      </c>
      <c r="F52">
        <v>1</v>
      </c>
      <c r="G52">
        <v>103.6183</v>
      </c>
      <c r="H52">
        <v>4.2130000000000001E-2</v>
      </c>
      <c r="I52">
        <v>90.128</v>
      </c>
      <c r="J52">
        <v>93.462999999999994</v>
      </c>
      <c r="K52">
        <v>0.20027144999999999</v>
      </c>
      <c r="L52">
        <v>101.6011898</v>
      </c>
      <c r="M52">
        <v>4.3359463000000001E-2</v>
      </c>
      <c r="N52">
        <v>-1.9095136439088116</v>
      </c>
      <c r="O52">
        <v>2.809793167500052</v>
      </c>
      <c r="P52">
        <f t="shared" si="0"/>
        <v>49.5</v>
      </c>
    </row>
    <row r="53" spans="1:16" x14ac:dyDescent="0.3">
      <c r="A53">
        <v>1537</v>
      </c>
      <c r="B53">
        <v>4.2080766598220398</v>
      </c>
      <c r="C53">
        <v>50.496919917864474</v>
      </c>
      <c r="D53">
        <v>50.5</v>
      </c>
      <c r="E53">
        <v>3.0800821355256858E-3</v>
      </c>
      <c r="F53">
        <v>1</v>
      </c>
      <c r="G53">
        <v>104.1893</v>
      </c>
      <c r="H53">
        <v>4.2270000000000002E-2</v>
      </c>
      <c r="I53">
        <v>90.58</v>
      </c>
      <c r="J53">
        <v>93.944000000000003</v>
      </c>
      <c r="K53">
        <v>0.17491335599999999</v>
      </c>
      <c r="L53">
        <v>102.17003579999999</v>
      </c>
      <c r="M53">
        <v>4.3456406000000003E-2</v>
      </c>
      <c r="N53">
        <v>-1.9174705957106282</v>
      </c>
      <c r="O53">
        <v>2.7589086544726227</v>
      </c>
      <c r="P53">
        <f t="shared" si="0"/>
        <v>50.5</v>
      </c>
    </row>
    <row r="54" spans="1:16" x14ac:dyDescent="0.3">
      <c r="A54">
        <v>1568</v>
      </c>
      <c r="B54">
        <v>4.2929500342231348</v>
      </c>
      <c r="C54">
        <v>51.515400410677614</v>
      </c>
      <c r="D54">
        <v>51.5</v>
      </c>
      <c r="E54">
        <v>1.5400410677614218E-2</v>
      </c>
      <c r="F54">
        <v>1</v>
      </c>
      <c r="G54">
        <v>104.7735</v>
      </c>
      <c r="H54">
        <v>4.24E-2</v>
      </c>
      <c r="I54">
        <v>91.045000000000002</v>
      </c>
      <c r="J54">
        <v>94.438999999999993</v>
      </c>
      <c r="K54">
        <v>0.14970008100000001</v>
      </c>
      <c r="L54">
        <v>102.7406094</v>
      </c>
      <c r="M54">
        <v>4.3550638000000003E-2</v>
      </c>
      <c r="N54">
        <v>-1.9224569704791483</v>
      </c>
      <c r="O54">
        <v>2.7274141484708121</v>
      </c>
      <c r="P54">
        <f t="shared" si="0"/>
        <v>51.5</v>
      </c>
    </row>
    <row r="55" spans="1:16" x14ac:dyDescent="0.3">
      <c r="A55">
        <v>1598</v>
      </c>
      <c r="B55">
        <v>4.3750855578370977</v>
      </c>
      <c r="C55">
        <v>52.501026694045173</v>
      </c>
      <c r="D55">
        <v>52.5</v>
      </c>
      <c r="E55">
        <v>1.0266940451728601E-3</v>
      </c>
      <c r="F55">
        <v>1</v>
      </c>
      <c r="G55">
        <v>105.3334</v>
      </c>
      <c r="H55">
        <v>4.2529999999999998E-2</v>
      </c>
      <c r="I55">
        <v>91.49</v>
      </c>
      <c r="J55">
        <v>94.912000000000006</v>
      </c>
      <c r="K55">
        <v>0.12470671</v>
      </c>
      <c r="L55">
        <v>103.3130077</v>
      </c>
      <c r="M55">
        <v>4.3642106999999999E-2</v>
      </c>
      <c r="N55">
        <v>-1.9331375531072921</v>
      </c>
      <c r="O55">
        <v>2.6609627514885403</v>
      </c>
      <c r="P55">
        <f t="shared" si="0"/>
        <v>52.5</v>
      </c>
    </row>
    <row r="56" spans="1:16" x14ac:dyDescent="0.3">
      <c r="A56">
        <v>1628</v>
      </c>
      <c r="B56">
        <v>4.4572210814510607</v>
      </c>
      <c r="C56">
        <v>53.486652977412732</v>
      </c>
      <c r="D56">
        <v>53.5</v>
      </c>
      <c r="E56">
        <v>1.3347022587268498E-2</v>
      </c>
      <c r="F56">
        <v>1</v>
      </c>
      <c r="G56">
        <v>105.88800000000001</v>
      </c>
      <c r="H56">
        <v>4.2659999999999997E-2</v>
      </c>
      <c r="I56">
        <v>91.929000000000002</v>
      </c>
      <c r="J56">
        <v>95.379000000000005</v>
      </c>
      <c r="K56">
        <v>0.100012514</v>
      </c>
      <c r="L56">
        <v>103.8872839</v>
      </c>
      <c r="M56">
        <v>4.3730790999999998E-2</v>
      </c>
      <c r="N56">
        <v>-1.9456313471749689</v>
      </c>
      <c r="O56">
        <v>2.5849519363161115</v>
      </c>
      <c r="P56">
        <f t="shared" si="0"/>
        <v>53.5</v>
      </c>
    </row>
    <row r="57" spans="1:16" x14ac:dyDescent="0.3">
      <c r="A57">
        <v>1659</v>
      </c>
      <c r="B57">
        <v>4.5420944558521557</v>
      </c>
      <c r="C57">
        <v>54.505133470225871</v>
      </c>
      <c r="D57">
        <v>54.5</v>
      </c>
      <c r="E57">
        <v>5.133470225871406E-3</v>
      </c>
      <c r="F57">
        <v>1</v>
      </c>
      <c r="G57">
        <v>106.45569999999999</v>
      </c>
      <c r="H57">
        <v>4.2790000000000002E-2</v>
      </c>
      <c r="I57">
        <v>92.379000000000005</v>
      </c>
      <c r="J57">
        <v>95.858999999999995</v>
      </c>
      <c r="K57">
        <v>7.5698880999999996E-2</v>
      </c>
      <c r="L57">
        <v>104.4634511</v>
      </c>
      <c r="M57">
        <v>4.3816701E-2</v>
      </c>
      <c r="N57">
        <v>-1.9554150563290529</v>
      </c>
      <c r="O57">
        <v>2.5267050213423206</v>
      </c>
      <c r="P57">
        <f t="shared" si="0"/>
        <v>54.5</v>
      </c>
    </row>
    <row r="58" spans="1:16" x14ac:dyDescent="0.3">
      <c r="A58">
        <v>1689</v>
      </c>
      <c r="B58">
        <v>4.6242299794661195</v>
      </c>
      <c r="C58">
        <v>55.490759753593437</v>
      </c>
      <c r="D58">
        <v>55.5</v>
      </c>
      <c r="E58">
        <v>9.2402464065628465E-3</v>
      </c>
      <c r="F58">
        <v>1</v>
      </c>
      <c r="G58">
        <v>106.99979999999999</v>
      </c>
      <c r="H58">
        <v>4.2909999999999997E-2</v>
      </c>
      <c r="I58">
        <v>92.811000000000007</v>
      </c>
      <c r="J58">
        <v>96.319000000000003</v>
      </c>
      <c r="K58">
        <v>5.1847635000000003E-2</v>
      </c>
      <c r="L58">
        <v>105.04148530000001</v>
      </c>
      <c r="M58">
        <v>4.3899867000000002E-2</v>
      </c>
      <c r="N58">
        <v>-1.9702848262975357</v>
      </c>
      <c r="O58">
        <v>2.4402868232650086</v>
      </c>
      <c r="P58">
        <f t="shared" si="0"/>
        <v>55.5</v>
      </c>
    </row>
    <row r="59" spans="1:16" x14ac:dyDescent="0.3">
      <c r="A59">
        <v>1720</v>
      </c>
      <c r="B59">
        <v>4.7091033538672145</v>
      </c>
      <c r="C59">
        <v>56.509240246406577</v>
      </c>
      <c r="D59">
        <v>56.5</v>
      </c>
      <c r="E59">
        <v>9.2402464065770573E-3</v>
      </c>
      <c r="F59">
        <v>1</v>
      </c>
      <c r="G59">
        <v>107.5565</v>
      </c>
      <c r="H59">
        <v>4.3040000000000002E-2</v>
      </c>
      <c r="I59">
        <v>93.251000000000005</v>
      </c>
      <c r="J59">
        <v>96.787000000000006</v>
      </c>
      <c r="K59">
        <v>2.853967E-2</v>
      </c>
      <c r="L59">
        <v>105.62132870000001</v>
      </c>
      <c r="M59">
        <v>4.3980337000000001E-2</v>
      </c>
      <c r="N59">
        <v>-1.9835877245665976</v>
      </c>
      <c r="O59">
        <v>2.365090938550225</v>
      </c>
      <c r="P59">
        <f t="shared" si="0"/>
        <v>56.5</v>
      </c>
    </row>
    <row r="60" spans="1:16" x14ac:dyDescent="0.3">
      <c r="A60">
        <v>1750</v>
      </c>
      <c r="B60">
        <v>4.7912388774811774</v>
      </c>
      <c r="C60">
        <v>57.494866529774129</v>
      </c>
      <c r="D60">
        <v>57.5</v>
      </c>
      <c r="E60">
        <v>5.133470225871406E-3</v>
      </c>
      <c r="F60">
        <v>1</v>
      </c>
      <c r="G60">
        <v>108.0899</v>
      </c>
      <c r="H60">
        <v>4.3159999999999997E-2</v>
      </c>
      <c r="I60">
        <v>93.673000000000002</v>
      </c>
      <c r="J60">
        <v>97.236999999999995</v>
      </c>
      <c r="K60">
        <v>5.853853E-3</v>
      </c>
      <c r="L60">
        <v>106.2028921</v>
      </c>
      <c r="M60">
        <v>4.4058171E-2</v>
      </c>
      <c r="N60">
        <v>-2.0013830846152838</v>
      </c>
      <c r="O60">
        <v>2.26755610821886</v>
      </c>
      <c r="P60">
        <f t="shared" si="0"/>
        <v>57.5</v>
      </c>
    </row>
    <row r="61" spans="1:16" x14ac:dyDescent="0.3">
      <c r="A61">
        <v>1781</v>
      </c>
      <c r="B61">
        <v>4.8761122518822724</v>
      </c>
      <c r="C61">
        <v>58.513347022587268</v>
      </c>
      <c r="D61">
        <v>58.5</v>
      </c>
      <c r="E61">
        <v>1.3347022587268498E-2</v>
      </c>
      <c r="F61">
        <v>1</v>
      </c>
      <c r="G61">
        <v>108.6358</v>
      </c>
      <c r="H61">
        <v>4.3290000000000002E-2</v>
      </c>
      <c r="I61">
        <v>94.102999999999994</v>
      </c>
      <c r="J61">
        <v>97.694999999999993</v>
      </c>
      <c r="K61">
        <v>-1.6133871000000001E-2</v>
      </c>
      <c r="L61">
        <v>106.78605829999999</v>
      </c>
      <c r="M61">
        <v>4.4133440000000003E-2</v>
      </c>
      <c r="N61">
        <v>-2.0175380123970088</v>
      </c>
      <c r="O61">
        <v>2.1819699156662029</v>
      </c>
      <c r="P61">
        <f t="shared" si="0"/>
        <v>58.5</v>
      </c>
    </row>
    <row r="62" spans="1:16" x14ac:dyDescent="0.3">
      <c r="A62">
        <v>1811</v>
      </c>
      <c r="B62">
        <v>4.9582477754962353</v>
      </c>
      <c r="C62">
        <v>59.49897330595482</v>
      </c>
      <c r="D62">
        <v>59.5</v>
      </c>
      <c r="E62">
        <v>1.0266940451799655E-3</v>
      </c>
      <c r="F62">
        <v>1</v>
      </c>
      <c r="G62">
        <v>109.1591</v>
      </c>
      <c r="H62">
        <v>4.3409999999999997E-2</v>
      </c>
      <c r="I62">
        <v>94.516000000000005</v>
      </c>
      <c r="J62">
        <v>98.135000000000005</v>
      </c>
      <c r="K62">
        <v>-3.7351180999999997E-2</v>
      </c>
      <c r="L62">
        <v>107.37068410000001</v>
      </c>
      <c r="M62">
        <v>4.4206217999999999E-2</v>
      </c>
      <c r="N62">
        <v>-2.0380470801428618</v>
      </c>
      <c r="O62">
        <v>2.0772612372818999</v>
      </c>
      <c r="P62">
        <f t="shared" si="0"/>
        <v>59.5</v>
      </c>
    </row>
    <row r="63" spans="1:16" x14ac:dyDescent="0.3">
      <c r="A63">
        <v>1841</v>
      </c>
      <c r="B63">
        <v>5.0403832991101982</v>
      </c>
      <c r="C63">
        <v>60.484599589322379</v>
      </c>
      <c r="D63">
        <v>60.5</v>
      </c>
      <c r="E63">
        <v>1.5400410677621323E-2</v>
      </c>
      <c r="F63">
        <v>1</v>
      </c>
      <c r="G63">
        <v>109.6776</v>
      </c>
      <c r="H63">
        <v>4.3520000000000003E-2</v>
      </c>
      <c r="I63">
        <v>94.927000000000007</v>
      </c>
      <c r="J63">
        <v>98.573999999999998</v>
      </c>
      <c r="K63">
        <v>-5.7729946999999997E-2</v>
      </c>
      <c r="L63">
        <v>107.9566031</v>
      </c>
      <c r="M63">
        <v>4.4276587999999999E-2</v>
      </c>
      <c r="N63">
        <v>-2.0588945620617292</v>
      </c>
      <c r="O63">
        <v>1.975217007086864</v>
      </c>
      <c r="P63">
        <f t="shared" si="0"/>
        <v>60.5</v>
      </c>
    </row>
    <row r="64" spans="1:16" x14ac:dyDescent="0.3">
      <c r="A64">
        <v>16</v>
      </c>
      <c r="B64">
        <v>4.380561259411362E-2</v>
      </c>
      <c r="C64">
        <v>0.52566735112936347</v>
      </c>
      <c r="D64">
        <v>0.5</v>
      </c>
      <c r="E64">
        <v>2.5667351129363469E-2</v>
      </c>
      <c r="F64">
        <v>1</v>
      </c>
      <c r="G64">
        <v>51.789499999999997</v>
      </c>
      <c r="H64">
        <v>3.687E-2</v>
      </c>
      <c r="I64">
        <v>45.889000000000003</v>
      </c>
      <c r="J64">
        <v>47.347000000000001</v>
      </c>
      <c r="K64">
        <v>-0.80924988200000003</v>
      </c>
      <c r="L64">
        <v>51.683580573</v>
      </c>
      <c r="M64">
        <v>4.6818545400000001E-2</v>
      </c>
      <c r="N64">
        <v>-1.9398095449056041</v>
      </c>
      <c r="O64">
        <v>2.6201420114654628</v>
      </c>
      <c r="P64">
        <f t="shared" si="0"/>
        <v>0.5</v>
      </c>
    </row>
    <row r="65" spans="1:16" x14ac:dyDescent="0.3">
      <c r="A65">
        <v>14</v>
      </c>
      <c r="B65">
        <v>3.8329911019849415E-2</v>
      </c>
      <c r="C65">
        <v>0.45995893223819295</v>
      </c>
      <c r="D65">
        <v>0.5</v>
      </c>
      <c r="E65">
        <v>4.0041067761807048E-2</v>
      </c>
      <c r="F65">
        <v>1</v>
      </c>
      <c r="G65">
        <v>51.512</v>
      </c>
      <c r="H65">
        <v>3.6940000000000001E-2</v>
      </c>
      <c r="I65">
        <v>45.631999999999998</v>
      </c>
      <c r="J65">
        <v>47.085000000000001</v>
      </c>
      <c r="K65">
        <v>-0.80924988200000003</v>
      </c>
      <c r="L65">
        <v>51.683580573</v>
      </c>
      <c r="M65">
        <v>4.6818545400000001E-2</v>
      </c>
      <c r="N65">
        <v>-2.0673273760217912</v>
      </c>
      <c r="O65">
        <v>1.9351658170969142</v>
      </c>
      <c r="P65" t="str">
        <f t="shared" si="0"/>
        <v/>
      </c>
    </row>
    <row r="66" spans="1:16" x14ac:dyDescent="0.3">
      <c r="A66">
        <v>17</v>
      </c>
      <c r="B66">
        <v>4.6543463381245723E-2</v>
      </c>
      <c r="C66">
        <v>0.55852156057494873</v>
      </c>
      <c r="D66">
        <v>0.5</v>
      </c>
      <c r="E66">
        <v>5.8521560574948728E-2</v>
      </c>
      <c r="F66">
        <v>1</v>
      </c>
      <c r="G66">
        <v>51.927199999999999</v>
      </c>
      <c r="H66">
        <v>3.6830000000000002E-2</v>
      </c>
      <c r="I66">
        <v>46.017000000000003</v>
      </c>
      <c r="J66">
        <v>47.478000000000002</v>
      </c>
      <c r="K66">
        <v>-0.80924988200000003</v>
      </c>
      <c r="L66">
        <v>51.683580573</v>
      </c>
      <c r="M66">
        <v>4.6818545400000001E-2</v>
      </c>
      <c r="N66">
        <v>-1.8765282272044805</v>
      </c>
      <c r="O66">
        <v>3.0291391212635772</v>
      </c>
      <c r="P66" t="str">
        <f t="shared" ref="P66:P129" si="1">IF(D66&lt;&gt;D65,D66,"")</f>
        <v/>
      </c>
    </row>
    <row r="67" spans="1:16" x14ac:dyDescent="0.3">
      <c r="A67">
        <v>13</v>
      </c>
      <c r="B67">
        <v>3.5592060232717319E-2</v>
      </c>
      <c r="C67">
        <v>0.4271047227926078</v>
      </c>
      <c r="D67">
        <v>0.5</v>
      </c>
      <c r="E67">
        <v>7.2895277207392195E-2</v>
      </c>
      <c r="F67">
        <v>1</v>
      </c>
      <c r="G67">
        <v>51.3431</v>
      </c>
      <c r="H67">
        <v>3.7010000000000001E-2</v>
      </c>
      <c r="I67">
        <v>45.470999999999997</v>
      </c>
      <c r="J67">
        <v>46.923000000000002</v>
      </c>
      <c r="K67">
        <v>-0.80924988200000003</v>
      </c>
      <c r="L67">
        <v>51.683580573</v>
      </c>
      <c r="M67">
        <v>4.6818545400000001E-2</v>
      </c>
      <c r="N67">
        <v>-2.1468185394121333</v>
      </c>
      <c r="O67">
        <v>1.590386539598629</v>
      </c>
      <c r="P67" t="str">
        <f t="shared" si="1"/>
        <v/>
      </c>
    </row>
    <row r="68" spans="1:16" x14ac:dyDescent="0.3">
      <c r="A68">
        <v>18</v>
      </c>
      <c r="B68">
        <v>4.9281314168377825E-2</v>
      </c>
      <c r="C68">
        <v>0.59137577002053388</v>
      </c>
      <c r="D68">
        <v>0.5</v>
      </c>
      <c r="E68">
        <v>9.1375770020533875E-2</v>
      </c>
      <c r="F68">
        <v>1</v>
      </c>
      <c r="G68">
        <v>52.064100000000003</v>
      </c>
      <c r="H68">
        <v>3.6799999999999999E-2</v>
      </c>
      <c r="I68">
        <v>46.143000000000001</v>
      </c>
      <c r="J68">
        <v>47.606999999999999</v>
      </c>
      <c r="K68">
        <v>-0.80924988200000003</v>
      </c>
      <c r="L68">
        <v>51.683580573</v>
      </c>
      <c r="M68">
        <v>4.6818545400000001E-2</v>
      </c>
      <c r="N68">
        <v>-1.8145209849225061</v>
      </c>
      <c r="O68">
        <v>3.4798777488727453</v>
      </c>
      <c r="P68" t="str">
        <f t="shared" si="1"/>
        <v/>
      </c>
    </row>
    <row r="69" spans="1:16" x14ac:dyDescent="0.3">
      <c r="A69">
        <v>12</v>
      </c>
      <c r="B69">
        <v>3.2854209445585217E-2</v>
      </c>
      <c r="C69">
        <v>0.3942505133470226</v>
      </c>
      <c r="D69">
        <v>0.5</v>
      </c>
      <c r="E69">
        <v>0.1057494866529774</v>
      </c>
      <c r="F69">
        <v>1</v>
      </c>
      <c r="G69">
        <v>51.174199999999999</v>
      </c>
      <c r="H69">
        <v>3.7080000000000002E-2</v>
      </c>
      <c r="I69">
        <v>45.31</v>
      </c>
      <c r="J69">
        <v>46.76</v>
      </c>
      <c r="K69">
        <v>-0.80924988200000003</v>
      </c>
      <c r="L69">
        <v>51.683580573</v>
      </c>
      <c r="M69">
        <v>4.6818545400000001E-2</v>
      </c>
      <c r="N69">
        <v>-2.2273031076761174</v>
      </c>
      <c r="O69">
        <v>1.2963511490874018</v>
      </c>
      <c r="P69" t="str">
        <f t="shared" si="1"/>
        <v/>
      </c>
    </row>
    <row r="70" spans="1:16" x14ac:dyDescent="0.3">
      <c r="A70">
        <v>19</v>
      </c>
      <c r="B70">
        <v>5.2019164955509928E-2</v>
      </c>
      <c r="C70">
        <v>0.62422997946611913</v>
      </c>
      <c r="D70">
        <v>0.5</v>
      </c>
      <c r="E70">
        <v>0.12422997946611913</v>
      </c>
      <c r="F70">
        <v>1</v>
      </c>
      <c r="G70">
        <v>52.200200000000002</v>
      </c>
      <c r="H70">
        <v>3.6760000000000001E-2</v>
      </c>
      <c r="I70">
        <v>46.27</v>
      </c>
      <c r="J70">
        <v>47.735999999999997</v>
      </c>
      <c r="K70">
        <v>-0.80924988200000003</v>
      </c>
      <c r="L70">
        <v>51.683580573</v>
      </c>
      <c r="M70">
        <v>4.6818545400000001E-2</v>
      </c>
      <c r="N70">
        <v>-1.7528169898031563</v>
      </c>
      <c r="O70">
        <v>3.9816712940280885</v>
      </c>
      <c r="P70" t="str">
        <f t="shared" si="1"/>
        <v/>
      </c>
    </row>
    <row r="71" spans="1:16" x14ac:dyDescent="0.3">
      <c r="A71">
        <v>11</v>
      </c>
      <c r="B71">
        <v>3.0116358658453114E-2</v>
      </c>
      <c r="C71">
        <v>0.3613963039014374</v>
      </c>
      <c r="D71">
        <v>0.5</v>
      </c>
      <c r="E71">
        <v>0.1386036960985626</v>
      </c>
      <c r="F71">
        <v>1</v>
      </c>
      <c r="G71">
        <v>51.005299999999998</v>
      </c>
      <c r="H71">
        <v>3.7150000000000002E-2</v>
      </c>
      <c r="I71">
        <v>45.15</v>
      </c>
      <c r="J71">
        <v>46.597000000000001</v>
      </c>
      <c r="K71">
        <v>-0.80924988200000003</v>
      </c>
      <c r="L71">
        <v>51.683580573</v>
      </c>
      <c r="M71">
        <v>4.6818545400000001E-2</v>
      </c>
      <c r="N71">
        <v>-2.3082968850753471</v>
      </c>
      <c r="O71">
        <v>1.0491314789584179</v>
      </c>
      <c r="P71" t="str">
        <f t="shared" si="1"/>
        <v/>
      </c>
    </row>
    <row r="72" spans="1:16" x14ac:dyDescent="0.3">
      <c r="A72">
        <v>20</v>
      </c>
      <c r="B72">
        <v>5.4757015742642023E-2</v>
      </c>
      <c r="C72">
        <v>0.65708418891170428</v>
      </c>
      <c r="D72">
        <v>0.5</v>
      </c>
      <c r="E72">
        <v>0.15708418891170428</v>
      </c>
      <c r="F72">
        <v>1</v>
      </c>
      <c r="G72">
        <v>52.335299999999997</v>
      </c>
      <c r="H72">
        <v>3.6729999999999999E-2</v>
      </c>
      <c r="I72">
        <v>46.395000000000003</v>
      </c>
      <c r="J72">
        <v>47.863</v>
      </c>
      <c r="K72">
        <v>-0.80924988200000003</v>
      </c>
      <c r="L72">
        <v>51.683580573</v>
      </c>
      <c r="M72">
        <v>4.6818545400000001E-2</v>
      </c>
      <c r="N72">
        <v>-1.6923636452341828</v>
      </c>
      <c r="O72">
        <v>4.5288329782910894</v>
      </c>
      <c r="P72" t="str">
        <f t="shared" si="1"/>
        <v/>
      </c>
    </row>
    <row r="73" spans="1:16" x14ac:dyDescent="0.3">
      <c r="A73">
        <v>10</v>
      </c>
      <c r="B73">
        <v>2.7378507871321012E-2</v>
      </c>
      <c r="C73">
        <v>0.32854209445585214</v>
      </c>
      <c r="D73">
        <v>0.5</v>
      </c>
      <c r="E73">
        <v>0.17145790554414786</v>
      </c>
      <c r="F73">
        <v>1</v>
      </c>
      <c r="G73">
        <v>50.836500000000001</v>
      </c>
      <c r="H73">
        <v>3.7220000000000003E-2</v>
      </c>
      <c r="I73">
        <v>44.988999999999997</v>
      </c>
      <c r="J73">
        <v>46.435000000000002</v>
      </c>
      <c r="K73">
        <v>-0.80924988200000003</v>
      </c>
      <c r="L73">
        <v>51.683580573</v>
      </c>
      <c r="M73">
        <v>4.6818545400000001E-2</v>
      </c>
      <c r="N73">
        <v>-2.3893032643814993</v>
      </c>
      <c r="O73">
        <v>0.84401809827193019</v>
      </c>
      <c r="P73" t="str">
        <f t="shared" si="1"/>
        <v/>
      </c>
    </row>
    <row r="74" spans="1:16" x14ac:dyDescent="0.3">
      <c r="A74">
        <v>21</v>
      </c>
      <c r="B74">
        <v>5.7494866529774126E-2</v>
      </c>
      <c r="C74">
        <v>0.68993839835728954</v>
      </c>
      <c r="D74">
        <v>0.5</v>
      </c>
      <c r="E74">
        <v>0.18993839835728954</v>
      </c>
      <c r="F74">
        <v>1</v>
      </c>
      <c r="G74">
        <v>52.469499999999996</v>
      </c>
      <c r="H74">
        <v>3.669E-2</v>
      </c>
      <c r="I74">
        <v>46.52</v>
      </c>
      <c r="J74">
        <v>47.991</v>
      </c>
      <c r="K74">
        <v>-0.80924988200000003</v>
      </c>
      <c r="L74">
        <v>51.683580573</v>
      </c>
      <c r="M74">
        <v>4.6818545400000001E-2</v>
      </c>
      <c r="N74">
        <v>-1.6317272349229743</v>
      </c>
      <c r="O74">
        <v>5.1368480021533189</v>
      </c>
      <c r="P74" t="str">
        <f t="shared" si="1"/>
        <v/>
      </c>
    </row>
    <row r="75" spans="1:16" x14ac:dyDescent="0.3">
      <c r="A75">
        <v>9</v>
      </c>
      <c r="B75">
        <v>2.4640657084188913E-2</v>
      </c>
      <c r="C75">
        <v>0.29568788501026694</v>
      </c>
      <c r="D75">
        <v>0.5</v>
      </c>
      <c r="E75">
        <v>0.20431211498973306</v>
      </c>
      <c r="F75">
        <v>1</v>
      </c>
      <c r="G75">
        <v>50.6676</v>
      </c>
      <c r="H75">
        <v>3.7280000000000001E-2</v>
      </c>
      <c r="I75">
        <v>44.83</v>
      </c>
      <c r="J75">
        <v>46.273000000000003</v>
      </c>
      <c r="K75">
        <v>-0.80924988200000003</v>
      </c>
      <c r="L75">
        <v>51.683580573</v>
      </c>
      <c r="M75">
        <v>4.6818545400000001E-2</v>
      </c>
      <c r="N75">
        <v>-2.4708225763797729</v>
      </c>
      <c r="O75">
        <v>0.67401340431278167</v>
      </c>
      <c r="P75" t="str">
        <f t="shared" si="1"/>
        <v/>
      </c>
    </row>
    <row r="76" spans="1:16" x14ac:dyDescent="0.3">
      <c r="A76">
        <v>22</v>
      </c>
      <c r="B76">
        <v>6.0232717316906229E-2</v>
      </c>
      <c r="C76">
        <v>0.7227926078028748</v>
      </c>
      <c r="D76">
        <v>0.5</v>
      </c>
      <c r="E76">
        <v>0.2227926078028748</v>
      </c>
      <c r="F76">
        <v>1</v>
      </c>
      <c r="G76">
        <v>52.602699999999999</v>
      </c>
      <c r="H76">
        <v>3.6659999999999998E-2</v>
      </c>
      <c r="I76">
        <v>46.643000000000001</v>
      </c>
      <c r="J76">
        <v>48.116999999999997</v>
      </c>
      <c r="K76">
        <v>-0.80924988200000003</v>
      </c>
      <c r="L76">
        <v>51.683580573</v>
      </c>
      <c r="M76">
        <v>4.6818545400000001E-2</v>
      </c>
      <c r="N76">
        <v>-1.5723233749310586</v>
      </c>
      <c r="O76">
        <v>5.7937787352082939</v>
      </c>
      <c r="P76" t="str">
        <f t="shared" si="1"/>
        <v/>
      </c>
    </row>
    <row r="77" spans="1:16" x14ac:dyDescent="0.3">
      <c r="A77">
        <v>8</v>
      </c>
      <c r="B77">
        <v>2.190280629705681E-2</v>
      </c>
      <c r="C77">
        <v>0.26283367556468173</v>
      </c>
      <c r="D77">
        <v>0.5</v>
      </c>
      <c r="E77">
        <v>0.23716632443531827</v>
      </c>
      <c r="F77">
        <v>1</v>
      </c>
      <c r="G77">
        <v>50.498699999999999</v>
      </c>
      <c r="H77">
        <v>3.7350000000000001E-2</v>
      </c>
      <c r="I77">
        <v>44.67</v>
      </c>
      <c r="J77">
        <v>46.110999999999997</v>
      </c>
      <c r="K77">
        <v>-0.80924988200000003</v>
      </c>
      <c r="L77">
        <v>51.683580573</v>
      </c>
      <c r="M77">
        <v>4.6818545400000001E-2</v>
      </c>
      <c r="N77">
        <v>-2.5528598818337591</v>
      </c>
      <c r="O77">
        <v>0.53421234236028858</v>
      </c>
      <c r="P77" t="str">
        <f t="shared" si="1"/>
        <v/>
      </c>
    </row>
    <row r="78" spans="1:16" x14ac:dyDescent="0.3">
      <c r="A78">
        <v>23</v>
      </c>
      <c r="B78">
        <v>6.2970568104038324E-2</v>
      </c>
      <c r="C78">
        <v>0.75564681724845983</v>
      </c>
      <c r="D78">
        <v>0.5</v>
      </c>
      <c r="E78">
        <v>0.25564681724845983</v>
      </c>
      <c r="F78">
        <v>1</v>
      </c>
      <c r="G78">
        <v>52.734900000000003</v>
      </c>
      <c r="H78">
        <v>3.6630000000000003E-2</v>
      </c>
      <c r="I78">
        <v>46.765999999999998</v>
      </c>
      <c r="J78">
        <v>48.241</v>
      </c>
      <c r="K78">
        <v>-0.80924988200000003</v>
      </c>
      <c r="L78">
        <v>51.683580573</v>
      </c>
      <c r="M78">
        <v>4.6818545400000001E-2</v>
      </c>
      <c r="N78">
        <v>-1.5141365688366251</v>
      </c>
      <c r="O78">
        <v>6.4995602741838248</v>
      </c>
      <c r="P78" t="str">
        <f t="shared" si="1"/>
        <v/>
      </c>
    </row>
    <row r="79" spans="1:16" x14ac:dyDescent="0.3">
      <c r="A79">
        <v>7</v>
      </c>
      <c r="B79">
        <v>1.9164955509924708E-2</v>
      </c>
      <c r="C79">
        <v>0.22997946611909648</v>
      </c>
      <c r="D79">
        <v>0.5</v>
      </c>
      <c r="E79">
        <v>0.27002053388090352</v>
      </c>
      <c r="F79">
        <v>1</v>
      </c>
      <c r="G79">
        <v>50.329799999999999</v>
      </c>
      <c r="H79">
        <v>3.7420000000000002E-2</v>
      </c>
      <c r="I79">
        <v>44.51</v>
      </c>
      <c r="J79">
        <v>45.948</v>
      </c>
      <c r="K79">
        <v>-0.80924988200000003</v>
      </c>
      <c r="L79">
        <v>51.683580573</v>
      </c>
      <c r="M79">
        <v>4.6818545400000001E-2</v>
      </c>
      <c r="N79">
        <v>-2.6359315770193024</v>
      </c>
      <c r="O79">
        <v>0.41953324481787063</v>
      </c>
      <c r="P79" t="str">
        <f t="shared" si="1"/>
        <v/>
      </c>
    </row>
    <row r="80" spans="1:16" x14ac:dyDescent="0.3">
      <c r="A80">
        <v>24</v>
      </c>
      <c r="B80">
        <v>6.5708418891170434E-2</v>
      </c>
      <c r="C80">
        <v>0.7885010266940452</v>
      </c>
      <c r="D80">
        <v>0.5</v>
      </c>
      <c r="E80">
        <v>0.2885010266940452</v>
      </c>
      <c r="F80">
        <v>1</v>
      </c>
      <c r="G80">
        <v>52.866100000000003</v>
      </c>
      <c r="H80">
        <v>3.6600000000000001E-2</v>
      </c>
      <c r="I80">
        <v>46.887</v>
      </c>
      <c r="J80">
        <v>48.365000000000002</v>
      </c>
      <c r="K80">
        <v>-0.80924988200000003</v>
      </c>
      <c r="L80">
        <v>51.683580573</v>
      </c>
      <c r="M80">
        <v>4.6818545400000001E-2</v>
      </c>
      <c r="N80">
        <v>-1.4562197354748014</v>
      </c>
      <c r="O80">
        <v>7.2665942761319515</v>
      </c>
      <c r="P80" t="str">
        <f t="shared" si="1"/>
        <v/>
      </c>
    </row>
    <row r="81" spans="1:16" x14ac:dyDescent="0.3">
      <c r="A81">
        <v>6</v>
      </c>
      <c r="B81">
        <v>1.6427104722792608E-2</v>
      </c>
      <c r="C81">
        <v>0.1971252566735113</v>
      </c>
      <c r="D81">
        <v>0.5</v>
      </c>
      <c r="E81">
        <v>0.30287474332648867</v>
      </c>
      <c r="F81">
        <v>1</v>
      </c>
      <c r="G81">
        <v>50.160899999999998</v>
      </c>
      <c r="H81">
        <v>3.7490000000000002E-2</v>
      </c>
      <c r="I81">
        <v>44.35</v>
      </c>
      <c r="J81">
        <v>45.786000000000001</v>
      </c>
      <c r="K81">
        <v>-0.80924988200000003</v>
      </c>
      <c r="L81">
        <v>51.683580573</v>
      </c>
      <c r="M81">
        <v>4.6818545400000001E-2</v>
      </c>
      <c r="N81">
        <v>-2.7190236021271263</v>
      </c>
      <c r="O81">
        <v>0.32737467978038398</v>
      </c>
      <c r="P81" t="str">
        <f t="shared" si="1"/>
        <v/>
      </c>
    </row>
    <row r="82" spans="1:16" x14ac:dyDescent="0.3">
      <c r="A82">
        <v>25</v>
      </c>
      <c r="B82">
        <v>6.8446269678302529E-2</v>
      </c>
      <c r="C82">
        <v>0.82135523613963035</v>
      </c>
      <c r="D82">
        <v>0.5</v>
      </c>
      <c r="E82">
        <v>0.32135523613963035</v>
      </c>
      <c r="F82">
        <v>1</v>
      </c>
      <c r="G82">
        <v>52.996299999999998</v>
      </c>
      <c r="H82">
        <v>3.6560000000000002E-2</v>
      </c>
      <c r="I82">
        <v>47.009</v>
      </c>
      <c r="J82">
        <v>48.488999999999997</v>
      </c>
      <c r="K82">
        <v>-0.80924988200000003</v>
      </c>
      <c r="L82">
        <v>51.683580573</v>
      </c>
      <c r="M82">
        <v>4.6818545400000001E-2</v>
      </c>
      <c r="N82">
        <v>-1.3985709348763511</v>
      </c>
      <c r="O82">
        <v>8.0970843647086088</v>
      </c>
      <c r="P82" t="str">
        <f t="shared" si="1"/>
        <v/>
      </c>
    </row>
    <row r="83" spans="1:16" x14ac:dyDescent="0.3">
      <c r="A83">
        <v>5</v>
      </c>
      <c r="B83">
        <v>1.3689253935660506E-2</v>
      </c>
      <c r="C83">
        <v>0.16427104722792607</v>
      </c>
      <c r="D83">
        <v>0.5</v>
      </c>
      <c r="E83">
        <v>0.33572895277207393</v>
      </c>
      <c r="F83">
        <v>1</v>
      </c>
      <c r="G83">
        <v>49.992100000000001</v>
      </c>
      <c r="H83">
        <v>3.7560000000000003E-2</v>
      </c>
      <c r="I83">
        <v>44.19</v>
      </c>
      <c r="J83">
        <v>45.624000000000002</v>
      </c>
      <c r="K83">
        <v>-0.80924988200000003</v>
      </c>
      <c r="L83">
        <v>51.683580573</v>
      </c>
      <c r="M83">
        <v>4.6818545400000001E-2</v>
      </c>
      <c r="N83">
        <v>-2.8026492480298137</v>
      </c>
      <c r="O83">
        <v>0.25342379449567815</v>
      </c>
      <c r="P83" t="str">
        <f t="shared" si="1"/>
        <v/>
      </c>
    </row>
    <row r="84" spans="1:16" x14ac:dyDescent="0.3">
      <c r="A84">
        <v>26</v>
      </c>
      <c r="B84">
        <v>7.1184120465434639E-2</v>
      </c>
      <c r="C84">
        <v>0.85420944558521561</v>
      </c>
      <c r="D84">
        <v>0.5</v>
      </c>
      <c r="E84">
        <v>0.35420944558521561</v>
      </c>
      <c r="F84">
        <v>1</v>
      </c>
      <c r="G84">
        <v>53.125500000000002</v>
      </c>
      <c r="H84">
        <v>3.653E-2</v>
      </c>
      <c r="I84">
        <v>47.128</v>
      </c>
      <c r="J84">
        <v>48.610999999999997</v>
      </c>
      <c r="K84">
        <v>-0.80924988200000003</v>
      </c>
      <c r="L84">
        <v>51.683580573</v>
      </c>
      <c r="M84">
        <v>4.6818545400000001E-2</v>
      </c>
      <c r="N84">
        <v>-1.3421116717266142</v>
      </c>
      <c r="O84">
        <v>8.97798950023871</v>
      </c>
      <c r="P84" t="str">
        <f t="shared" si="1"/>
        <v/>
      </c>
    </row>
    <row r="85" spans="1:16" x14ac:dyDescent="0.3">
      <c r="A85">
        <v>4</v>
      </c>
      <c r="B85">
        <v>1.0951403148528405E-2</v>
      </c>
      <c r="C85">
        <v>0.13141683778234087</v>
      </c>
      <c r="D85">
        <v>0.5</v>
      </c>
      <c r="E85">
        <v>0.36858316221765913</v>
      </c>
      <c r="F85">
        <v>1</v>
      </c>
      <c r="G85">
        <v>49.8232</v>
      </c>
      <c r="H85">
        <v>3.7629999999999997E-2</v>
      </c>
      <c r="I85">
        <v>44.029000000000003</v>
      </c>
      <c r="J85">
        <v>45.462000000000003</v>
      </c>
      <c r="K85">
        <v>-0.80924988200000003</v>
      </c>
      <c r="L85">
        <v>51.683580573</v>
      </c>
      <c r="M85">
        <v>4.6818545400000001E-2</v>
      </c>
      <c r="N85">
        <v>-2.8868138547408146</v>
      </c>
      <c r="O85">
        <v>0.19458219704668864</v>
      </c>
      <c r="P85" t="str">
        <f t="shared" si="1"/>
        <v/>
      </c>
    </row>
    <row r="86" spans="1:16" x14ac:dyDescent="0.3">
      <c r="A86">
        <v>27</v>
      </c>
      <c r="B86">
        <v>7.3921971252566734E-2</v>
      </c>
      <c r="C86">
        <v>0.88706365503080087</v>
      </c>
      <c r="D86">
        <v>0.5</v>
      </c>
      <c r="E86">
        <v>0.38706365503080087</v>
      </c>
      <c r="F86">
        <v>1</v>
      </c>
      <c r="G86">
        <v>53.253700000000002</v>
      </c>
      <c r="H86">
        <v>3.6499999999999998E-2</v>
      </c>
      <c r="I86">
        <v>47.247</v>
      </c>
      <c r="J86">
        <v>48.731999999999999</v>
      </c>
      <c r="K86">
        <v>-0.80924988200000003</v>
      </c>
      <c r="L86">
        <v>51.683580573</v>
      </c>
      <c r="M86">
        <v>4.6818545400000001E-2</v>
      </c>
      <c r="N86">
        <v>-1.2863678425064893</v>
      </c>
      <c r="O86">
        <v>9.9157357888039748</v>
      </c>
      <c r="P86" t="str">
        <f t="shared" si="1"/>
        <v/>
      </c>
    </row>
    <row r="87" spans="1:16" x14ac:dyDescent="0.3">
      <c r="A87">
        <v>3</v>
      </c>
      <c r="B87">
        <v>8.2135523613963042E-3</v>
      </c>
      <c r="C87">
        <v>9.856262833675565E-2</v>
      </c>
      <c r="D87">
        <v>0.5</v>
      </c>
      <c r="E87">
        <v>0.40143737166324434</v>
      </c>
      <c r="F87">
        <v>1</v>
      </c>
      <c r="G87">
        <v>49.654299999999999</v>
      </c>
      <c r="H87">
        <v>3.7699999999999997E-2</v>
      </c>
      <c r="I87">
        <v>43.869</v>
      </c>
      <c r="J87">
        <v>45.298999999999999</v>
      </c>
      <c r="K87">
        <v>-0.80924988200000003</v>
      </c>
      <c r="L87">
        <v>51.683580573</v>
      </c>
      <c r="M87">
        <v>4.6818545400000001E-2</v>
      </c>
      <c r="N87">
        <v>-2.9720474318252621</v>
      </c>
      <c r="O87">
        <v>0.14791048948392108</v>
      </c>
      <c r="P87" t="str">
        <f t="shared" si="1"/>
        <v/>
      </c>
    </row>
    <row r="88" spans="1:16" x14ac:dyDescent="0.3">
      <c r="A88">
        <v>28</v>
      </c>
      <c r="B88">
        <v>7.665982203969883E-2</v>
      </c>
      <c r="C88">
        <v>0.9199178644763859</v>
      </c>
      <c r="D88">
        <v>0.5</v>
      </c>
      <c r="E88">
        <v>0.4199178644763859</v>
      </c>
      <c r="F88">
        <v>1</v>
      </c>
      <c r="G88">
        <v>53.380899999999997</v>
      </c>
      <c r="H88">
        <v>3.6470000000000002E-2</v>
      </c>
      <c r="I88">
        <v>47.365000000000002</v>
      </c>
      <c r="J88">
        <v>48.851999999999997</v>
      </c>
      <c r="K88">
        <v>-0.80924988200000003</v>
      </c>
      <c r="L88">
        <v>51.683580573</v>
      </c>
      <c r="M88">
        <v>4.6818545400000001E-2</v>
      </c>
      <c r="N88">
        <v>-1.2313314793420882</v>
      </c>
      <c r="O88">
        <v>10.909945643828642</v>
      </c>
      <c r="P88" t="str">
        <f t="shared" si="1"/>
        <v/>
      </c>
    </row>
    <row r="89" spans="1:16" x14ac:dyDescent="0.3">
      <c r="A89">
        <v>2</v>
      </c>
      <c r="B89">
        <v>5.4757015742642025E-3</v>
      </c>
      <c r="C89">
        <v>6.5708418891170434E-2</v>
      </c>
      <c r="D89">
        <v>0.5</v>
      </c>
      <c r="E89">
        <v>0.43429158110882959</v>
      </c>
      <c r="F89">
        <v>1</v>
      </c>
      <c r="G89">
        <v>49.485399999999998</v>
      </c>
      <c r="H89">
        <v>3.7760000000000002E-2</v>
      </c>
      <c r="I89">
        <v>43.710999999999999</v>
      </c>
      <c r="J89">
        <v>45.137999999999998</v>
      </c>
      <c r="K89">
        <v>-0.80924988200000003</v>
      </c>
      <c r="L89">
        <v>51.683580573</v>
      </c>
      <c r="M89">
        <v>4.6818545400000001E-2</v>
      </c>
      <c r="N89">
        <v>-3.0567816754938382</v>
      </c>
      <c r="O89">
        <v>0.11186358261917953</v>
      </c>
      <c r="P89" t="str">
        <f t="shared" si="1"/>
        <v/>
      </c>
    </row>
    <row r="90" spans="1:16" x14ac:dyDescent="0.3">
      <c r="A90">
        <v>29</v>
      </c>
      <c r="B90">
        <v>7.939767282683094E-2</v>
      </c>
      <c r="C90">
        <v>0.95277207392197127</v>
      </c>
      <c r="D90">
        <v>0.5</v>
      </c>
      <c r="E90">
        <v>0.45277207392197127</v>
      </c>
      <c r="F90">
        <v>1</v>
      </c>
      <c r="G90">
        <v>53.507199999999997</v>
      </c>
      <c r="H90">
        <v>3.644E-2</v>
      </c>
      <c r="I90">
        <v>47.481999999999999</v>
      </c>
      <c r="J90">
        <v>48.970999999999997</v>
      </c>
      <c r="K90">
        <v>-0.80924988200000003</v>
      </c>
      <c r="L90">
        <v>51.683580573</v>
      </c>
      <c r="M90">
        <v>4.6818545400000001E-2</v>
      </c>
      <c r="N90">
        <v>-1.1769947674923746</v>
      </c>
      <c r="O90">
        <v>11.959879736779396</v>
      </c>
      <c r="P90" t="str">
        <f t="shared" si="1"/>
        <v/>
      </c>
    </row>
    <row r="91" spans="1:16" x14ac:dyDescent="0.3">
      <c r="A91">
        <v>1</v>
      </c>
      <c r="B91">
        <v>2.7378507871321013E-3</v>
      </c>
      <c r="C91">
        <v>3.2854209445585217E-2</v>
      </c>
      <c r="D91">
        <v>0.5</v>
      </c>
      <c r="E91">
        <v>0.4671457905544148</v>
      </c>
      <c r="F91">
        <v>1</v>
      </c>
      <c r="G91">
        <v>49.316600000000001</v>
      </c>
      <c r="H91">
        <v>3.7830000000000003E-2</v>
      </c>
      <c r="I91">
        <v>43.551000000000002</v>
      </c>
      <c r="J91">
        <v>44.975999999999999</v>
      </c>
      <c r="K91">
        <v>-0.80924988200000003</v>
      </c>
      <c r="L91">
        <v>51.683580573</v>
      </c>
      <c r="M91">
        <v>4.6818545400000001E-2</v>
      </c>
      <c r="N91">
        <v>-3.1425959382055142</v>
      </c>
      <c r="O91">
        <v>8.3728413009281077E-2</v>
      </c>
      <c r="P91" t="str">
        <f t="shared" si="1"/>
        <v/>
      </c>
    </row>
    <row r="92" spans="1:16" x14ac:dyDescent="0.3">
      <c r="A92">
        <v>30</v>
      </c>
      <c r="B92">
        <v>8.2135523613963035E-2</v>
      </c>
      <c r="C92">
        <v>0.98562628336755642</v>
      </c>
      <c r="D92">
        <v>0.5</v>
      </c>
      <c r="E92">
        <v>0.48562628336755642</v>
      </c>
      <c r="F92">
        <v>1</v>
      </c>
      <c r="G92">
        <v>53.632599999999996</v>
      </c>
      <c r="H92">
        <v>3.6409999999999998E-2</v>
      </c>
      <c r="I92">
        <v>47.597999999999999</v>
      </c>
      <c r="J92">
        <v>49.09</v>
      </c>
      <c r="K92">
        <v>-0.80924988200000003</v>
      </c>
      <c r="L92">
        <v>51.683580573</v>
      </c>
      <c r="M92">
        <v>4.6818545400000001E-2</v>
      </c>
      <c r="N92">
        <v>-1.1228964227746165</v>
      </c>
      <c r="O92">
        <v>13.07407434890685</v>
      </c>
      <c r="P92" t="str">
        <f t="shared" si="1"/>
        <v/>
      </c>
    </row>
    <row r="93" spans="1:16" x14ac:dyDescent="0.3">
      <c r="A93">
        <v>45</v>
      </c>
      <c r="B93">
        <v>0.12320328542094455</v>
      </c>
      <c r="C93">
        <v>1.4784394250513346</v>
      </c>
      <c r="D93">
        <v>1.5</v>
      </c>
      <c r="E93">
        <v>2.1560574948665368E-2</v>
      </c>
      <c r="F93">
        <v>1</v>
      </c>
      <c r="G93">
        <v>55.402099999999997</v>
      </c>
      <c r="H93">
        <v>3.6020000000000003E-2</v>
      </c>
      <c r="I93">
        <v>49.234999999999999</v>
      </c>
      <c r="J93">
        <v>50.76</v>
      </c>
      <c r="K93">
        <v>-5.0782985000000003E-2</v>
      </c>
      <c r="L93">
        <v>55.286128126000001</v>
      </c>
      <c r="M93">
        <v>4.3443900000000001E-2</v>
      </c>
      <c r="N93">
        <v>-1.9703317838482339</v>
      </c>
      <c r="O93">
        <v>2.4400179021022246</v>
      </c>
      <c r="P93">
        <f t="shared" si="1"/>
        <v>1.5</v>
      </c>
    </row>
    <row r="94" spans="1:16" x14ac:dyDescent="0.3">
      <c r="A94">
        <v>47</v>
      </c>
      <c r="B94">
        <v>0.12867898699520877</v>
      </c>
      <c r="C94">
        <v>1.5441478439425054</v>
      </c>
      <c r="D94">
        <v>1.5</v>
      </c>
      <c r="E94">
        <v>4.4147843942505371E-2</v>
      </c>
      <c r="F94">
        <v>1</v>
      </c>
      <c r="G94">
        <v>55.622999999999998</v>
      </c>
      <c r="H94">
        <v>3.5970000000000002E-2</v>
      </c>
      <c r="I94">
        <v>49.44</v>
      </c>
      <c r="J94">
        <v>50.969000000000001</v>
      </c>
      <c r="K94">
        <v>-5.0782985000000003E-2</v>
      </c>
      <c r="L94">
        <v>55.286128126000001</v>
      </c>
      <c r="M94">
        <v>4.3443900000000001E-2</v>
      </c>
      <c r="N94">
        <v>-1.8753496823164499</v>
      </c>
      <c r="O94">
        <v>3.0372316305097038</v>
      </c>
      <c r="P94" t="str">
        <f t="shared" si="1"/>
        <v/>
      </c>
    </row>
    <row r="95" spans="1:16" x14ac:dyDescent="0.3">
      <c r="A95">
        <v>44</v>
      </c>
      <c r="B95">
        <v>0.12046543463381246</v>
      </c>
      <c r="C95">
        <v>1.4455852156057496</v>
      </c>
      <c r="D95">
        <v>1.5</v>
      </c>
      <c r="E95">
        <v>5.4414784394250404E-2</v>
      </c>
      <c r="F95">
        <v>1</v>
      </c>
      <c r="G95">
        <v>55.290300000000002</v>
      </c>
      <c r="H95">
        <v>3.6040000000000003E-2</v>
      </c>
      <c r="I95">
        <v>49.133000000000003</v>
      </c>
      <c r="J95">
        <v>50.655000000000001</v>
      </c>
      <c r="K95">
        <v>-5.0782985000000003E-2</v>
      </c>
      <c r="L95">
        <v>55.286128126000001</v>
      </c>
      <c r="M95">
        <v>4.3443900000000001E-2</v>
      </c>
      <c r="N95">
        <v>-2.0182052703071531</v>
      </c>
      <c r="O95">
        <v>2.1784943748642855</v>
      </c>
      <c r="P95" t="str">
        <f t="shared" si="1"/>
        <v/>
      </c>
    </row>
    <row r="96" spans="1:16" x14ac:dyDescent="0.3">
      <c r="A96">
        <v>48</v>
      </c>
      <c r="B96">
        <v>0.13141683778234087</v>
      </c>
      <c r="C96">
        <v>1.5770020533880904</v>
      </c>
      <c r="D96">
        <v>1.5</v>
      </c>
      <c r="E96">
        <v>7.7002053388090408E-2</v>
      </c>
      <c r="F96">
        <v>1</v>
      </c>
      <c r="G96">
        <v>55.732199999999999</v>
      </c>
      <c r="H96">
        <v>3.5950000000000003E-2</v>
      </c>
      <c r="I96">
        <v>49.540999999999997</v>
      </c>
      <c r="J96">
        <v>51.070999999999998</v>
      </c>
      <c r="K96">
        <v>-5.0782985000000003E-2</v>
      </c>
      <c r="L96">
        <v>55.286128126000001</v>
      </c>
      <c r="M96">
        <v>4.3443900000000001E-2</v>
      </c>
      <c r="N96">
        <v>-1.8291432793544997</v>
      </c>
      <c r="O96">
        <v>3.3689073450353249</v>
      </c>
      <c r="P96" t="str">
        <f t="shared" si="1"/>
        <v/>
      </c>
    </row>
    <row r="97" spans="1:16" x14ac:dyDescent="0.3">
      <c r="A97">
        <v>43</v>
      </c>
      <c r="B97">
        <v>0.11772758384668036</v>
      </c>
      <c r="C97">
        <v>1.4127310061601643</v>
      </c>
      <c r="D97">
        <v>1.5</v>
      </c>
      <c r="E97">
        <v>8.7268993839835662E-2</v>
      </c>
      <c r="F97">
        <v>1</v>
      </c>
      <c r="G97">
        <v>55.177700000000002</v>
      </c>
      <c r="H97">
        <v>3.6069999999999998E-2</v>
      </c>
      <c r="I97">
        <v>49.027000000000001</v>
      </c>
      <c r="J97">
        <v>50.548000000000002</v>
      </c>
      <c r="K97">
        <v>-5.0782985000000003E-2</v>
      </c>
      <c r="L97">
        <v>55.286128126000001</v>
      </c>
      <c r="M97">
        <v>4.3443900000000001E-2</v>
      </c>
      <c r="N97">
        <v>-2.0670980245637605</v>
      </c>
      <c r="O97">
        <v>1.936245910784461</v>
      </c>
      <c r="P97" t="str">
        <f t="shared" si="1"/>
        <v/>
      </c>
    </row>
    <row r="98" spans="1:16" x14ac:dyDescent="0.3">
      <c r="A98">
        <v>49</v>
      </c>
      <c r="B98">
        <v>0.13415468856947296</v>
      </c>
      <c r="C98">
        <v>1.6098562628336754</v>
      </c>
      <c r="D98">
        <v>1.5</v>
      </c>
      <c r="E98">
        <v>0.10985626283367544</v>
      </c>
      <c r="F98">
        <v>1</v>
      </c>
      <c r="G98">
        <v>55.840600000000002</v>
      </c>
      <c r="H98">
        <v>3.5929999999999997E-2</v>
      </c>
      <c r="I98">
        <v>49.640999999999998</v>
      </c>
      <c r="J98">
        <v>51.173000000000002</v>
      </c>
      <c r="K98">
        <v>-5.0782985000000003E-2</v>
      </c>
      <c r="L98">
        <v>55.286128126000001</v>
      </c>
      <c r="M98">
        <v>4.3443900000000001E-2</v>
      </c>
      <c r="N98">
        <v>-1.7830337456136773</v>
      </c>
      <c r="O98">
        <v>3.7290405135316069</v>
      </c>
      <c r="P98" t="str">
        <f t="shared" si="1"/>
        <v/>
      </c>
    </row>
    <row r="99" spans="1:16" x14ac:dyDescent="0.3">
      <c r="A99">
        <v>42</v>
      </c>
      <c r="B99">
        <v>0.11498973305954825</v>
      </c>
      <c r="C99">
        <v>1.3798767967145791</v>
      </c>
      <c r="D99">
        <v>1.5</v>
      </c>
      <c r="E99">
        <v>0.12012320328542092</v>
      </c>
      <c r="F99">
        <v>1</v>
      </c>
      <c r="G99">
        <v>55.0642</v>
      </c>
      <c r="H99">
        <v>3.6089999999999997E-2</v>
      </c>
      <c r="I99">
        <v>48.923000000000002</v>
      </c>
      <c r="J99">
        <v>50.441000000000003</v>
      </c>
      <c r="K99">
        <v>-5.0782985000000003E-2</v>
      </c>
      <c r="L99">
        <v>55.286128126000001</v>
      </c>
      <c r="M99">
        <v>4.3443900000000001E-2</v>
      </c>
      <c r="N99">
        <v>-2.1160996520033706</v>
      </c>
      <c r="O99">
        <v>1.7168166545455859</v>
      </c>
      <c r="P99" t="str">
        <f t="shared" si="1"/>
        <v/>
      </c>
    </row>
    <row r="100" spans="1:16" x14ac:dyDescent="0.3">
      <c r="A100">
        <v>50</v>
      </c>
      <c r="B100">
        <v>0.13689253935660506</v>
      </c>
      <c r="C100">
        <v>1.6427104722792607</v>
      </c>
      <c r="D100">
        <v>1.5</v>
      </c>
      <c r="E100">
        <v>0.1427104722792607</v>
      </c>
      <c r="F100">
        <v>1</v>
      </c>
      <c r="G100">
        <v>55.9482</v>
      </c>
      <c r="H100">
        <v>3.5909999999999997E-2</v>
      </c>
      <c r="I100">
        <v>49.74</v>
      </c>
      <c r="J100">
        <v>51.274000000000001</v>
      </c>
      <c r="K100">
        <v>-5.0782985000000003E-2</v>
      </c>
      <c r="L100">
        <v>55.286128126000001</v>
      </c>
      <c r="M100">
        <v>4.3443900000000001E-2</v>
      </c>
      <c r="N100">
        <v>-1.7374713269618358</v>
      </c>
      <c r="O100">
        <v>4.115200541967531</v>
      </c>
      <c r="P100" t="str">
        <f t="shared" si="1"/>
        <v/>
      </c>
    </row>
    <row r="101" spans="1:16" x14ac:dyDescent="0.3">
      <c r="A101">
        <v>41</v>
      </c>
      <c r="B101">
        <v>0.11225188227241616</v>
      </c>
      <c r="C101">
        <v>1.3470225872689938</v>
      </c>
      <c r="D101">
        <v>1.5</v>
      </c>
      <c r="E101">
        <v>0.15297741273100618</v>
      </c>
      <c r="F101">
        <v>1</v>
      </c>
      <c r="G101">
        <v>54.9499</v>
      </c>
      <c r="H101">
        <v>3.6119999999999999E-2</v>
      </c>
      <c r="I101">
        <v>48.816000000000003</v>
      </c>
      <c r="J101">
        <v>50.332999999999998</v>
      </c>
      <c r="K101">
        <v>-5.0782985000000003E-2</v>
      </c>
      <c r="L101">
        <v>55.286128126000001</v>
      </c>
      <c r="M101">
        <v>4.3443900000000001E-2</v>
      </c>
      <c r="N101">
        <v>-2.1656701251089996</v>
      </c>
      <c r="O101">
        <v>1.5168201754963391</v>
      </c>
      <c r="P101" t="str">
        <f t="shared" si="1"/>
        <v/>
      </c>
    </row>
    <row r="102" spans="1:16" x14ac:dyDescent="0.3">
      <c r="A102">
        <v>51</v>
      </c>
      <c r="B102">
        <v>0.13963039014373715</v>
      </c>
      <c r="C102">
        <v>1.675564681724846</v>
      </c>
      <c r="D102">
        <v>1.5</v>
      </c>
      <c r="E102">
        <v>0.17556468172484596</v>
      </c>
      <c r="F102">
        <v>1</v>
      </c>
      <c r="G102">
        <v>56.054900000000004</v>
      </c>
      <c r="H102">
        <v>3.5880000000000002E-2</v>
      </c>
      <c r="I102">
        <v>49.84</v>
      </c>
      <c r="J102">
        <v>51.375999999999998</v>
      </c>
      <c r="K102">
        <v>-5.0782985000000003E-2</v>
      </c>
      <c r="L102">
        <v>55.286128126000001</v>
      </c>
      <c r="M102">
        <v>4.3443900000000001E-2</v>
      </c>
      <c r="N102">
        <v>-1.6915534073210561</v>
      </c>
      <c r="O102">
        <v>4.5365578291930513</v>
      </c>
      <c r="P102" t="str">
        <f t="shared" si="1"/>
        <v/>
      </c>
    </row>
    <row r="103" spans="1:16" x14ac:dyDescent="0.3">
      <c r="A103">
        <v>40</v>
      </c>
      <c r="B103">
        <v>0.10951403148528405</v>
      </c>
      <c r="C103">
        <v>1.3141683778234086</v>
      </c>
      <c r="D103">
        <v>1.5</v>
      </c>
      <c r="E103">
        <v>0.18583162217659144</v>
      </c>
      <c r="F103">
        <v>1</v>
      </c>
      <c r="G103">
        <v>54.834800000000001</v>
      </c>
      <c r="H103">
        <v>3.6139999999999999E-2</v>
      </c>
      <c r="I103">
        <v>48.710999999999999</v>
      </c>
      <c r="J103">
        <v>50.225000000000001</v>
      </c>
      <c r="K103">
        <v>-5.0782985000000003E-2</v>
      </c>
      <c r="L103">
        <v>55.286128126000001</v>
      </c>
      <c r="M103">
        <v>4.3443900000000001E-2</v>
      </c>
      <c r="N103">
        <v>-2.2153524897495793</v>
      </c>
      <c r="O103">
        <v>1.3367939824914858</v>
      </c>
      <c r="P103" t="str">
        <f t="shared" si="1"/>
        <v/>
      </c>
    </row>
    <row r="104" spans="1:16" x14ac:dyDescent="0.3">
      <c r="A104">
        <v>52</v>
      </c>
      <c r="B104">
        <v>0.14236824093086928</v>
      </c>
      <c r="C104">
        <v>1.7084188911704312</v>
      </c>
      <c r="D104">
        <v>1.5</v>
      </c>
      <c r="E104">
        <v>0.20841889117043122</v>
      </c>
      <c r="F104">
        <v>1</v>
      </c>
      <c r="G104">
        <v>56.160899999999998</v>
      </c>
      <c r="H104">
        <v>3.5860000000000003E-2</v>
      </c>
      <c r="I104">
        <v>49.936999999999998</v>
      </c>
      <c r="J104">
        <v>51.475999999999999</v>
      </c>
      <c r="K104">
        <v>-5.0782985000000003E-2</v>
      </c>
      <c r="L104">
        <v>55.286128126000001</v>
      </c>
      <c r="M104">
        <v>4.3443900000000001E-2</v>
      </c>
      <c r="N104">
        <v>-1.6466287389342884</v>
      </c>
      <c r="O104">
        <v>4.9817189799421175</v>
      </c>
      <c r="P104" t="str">
        <f t="shared" si="1"/>
        <v/>
      </c>
    </row>
    <row r="105" spans="1:16" x14ac:dyDescent="0.3">
      <c r="A105">
        <v>39</v>
      </c>
      <c r="B105">
        <v>0.10677618069815195</v>
      </c>
      <c r="C105">
        <v>1.2813141683778233</v>
      </c>
      <c r="D105">
        <v>1.5</v>
      </c>
      <c r="E105">
        <v>0.2186858316221767</v>
      </c>
      <c r="F105">
        <v>1</v>
      </c>
      <c r="G105">
        <v>54.718699999999998</v>
      </c>
      <c r="H105">
        <v>3.6170000000000001E-2</v>
      </c>
      <c r="I105">
        <v>48.603000000000002</v>
      </c>
      <c r="J105">
        <v>50.113999999999997</v>
      </c>
      <c r="K105">
        <v>-5.0782985000000003E-2</v>
      </c>
      <c r="L105">
        <v>55.286128126000001</v>
      </c>
      <c r="M105">
        <v>4.3443900000000001E-2</v>
      </c>
      <c r="N105">
        <v>-2.2665320364715145</v>
      </c>
      <c r="O105">
        <v>1.1709413977932166</v>
      </c>
      <c r="P105" t="str">
        <f t="shared" si="1"/>
        <v/>
      </c>
    </row>
    <row r="106" spans="1:16" x14ac:dyDescent="0.3">
      <c r="A106">
        <v>53</v>
      </c>
      <c r="B106">
        <v>0.14510609171800137</v>
      </c>
      <c r="C106">
        <v>1.7412731006160165</v>
      </c>
      <c r="D106">
        <v>1.5</v>
      </c>
      <c r="E106">
        <v>0.24127310061601648</v>
      </c>
      <c r="F106">
        <v>1</v>
      </c>
      <c r="G106">
        <v>56.265999999999998</v>
      </c>
      <c r="H106">
        <v>3.5839999999999997E-2</v>
      </c>
      <c r="I106">
        <v>50.033999999999999</v>
      </c>
      <c r="J106">
        <v>51.575000000000003</v>
      </c>
      <c r="K106">
        <v>-5.0782985000000003E-2</v>
      </c>
      <c r="L106">
        <v>55.286128126000001</v>
      </c>
      <c r="M106">
        <v>4.3443900000000001E-2</v>
      </c>
      <c r="N106">
        <v>-1.6022435604095955</v>
      </c>
      <c r="O106">
        <v>5.4550880442138361</v>
      </c>
      <c r="P106" t="str">
        <f t="shared" si="1"/>
        <v/>
      </c>
    </row>
    <row r="107" spans="1:16" x14ac:dyDescent="0.3">
      <c r="A107">
        <v>38</v>
      </c>
      <c r="B107">
        <v>0.10403832991101986</v>
      </c>
      <c r="C107">
        <v>1.2484599589322383</v>
      </c>
      <c r="D107">
        <v>1.5</v>
      </c>
      <c r="E107">
        <v>0.25154004106776173</v>
      </c>
      <c r="F107">
        <v>1</v>
      </c>
      <c r="G107">
        <v>54.601799999999997</v>
      </c>
      <c r="H107">
        <v>3.619E-2</v>
      </c>
      <c r="I107">
        <v>48.494999999999997</v>
      </c>
      <c r="J107">
        <v>50.005000000000003</v>
      </c>
      <c r="K107">
        <v>-5.0782985000000003E-2</v>
      </c>
      <c r="L107">
        <v>55.286128126000001</v>
      </c>
      <c r="M107">
        <v>4.3443900000000001E-2</v>
      </c>
      <c r="N107">
        <v>-2.3169054780294753</v>
      </c>
      <c r="O107">
        <v>1.0254440649729379</v>
      </c>
      <c r="P107" t="str">
        <f t="shared" si="1"/>
        <v/>
      </c>
    </row>
    <row r="108" spans="1:16" x14ac:dyDescent="0.3">
      <c r="A108">
        <v>54</v>
      </c>
      <c r="B108">
        <v>0.14784394250513347</v>
      </c>
      <c r="C108">
        <v>1.7741273100616017</v>
      </c>
      <c r="D108">
        <v>1.5</v>
      </c>
      <c r="E108">
        <v>0.27412731006160174</v>
      </c>
      <c r="F108">
        <v>1</v>
      </c>
      <c r="G108">
        <v>56.370399999999997</v>
      </c>
      <c r="H108">
        <v>3.5819999999999998E-2</v>
      </c>
      <c r="I108">
        <v>50.131</v>
      </c>
      <c r="J108">
        <v>51.673000000000002</v>
      </c>
      <c r="K108">
        <v>-5.0782985000000003E-2</v>
      </c>
      <c r="L108">
        <v>55.286128126000001</v>
      </c>
      <c r="M108">
        <v>4.3443900000000001E-2</v>
      </c>
      <c r="N108">
        <v>-1.5583948030675845</v>
      </c>
      <c r="O108">
        <v>5.9569843910762179</v>
      </c>
      <c r="P108" t="str">
        <f t="shared" si="1"/>
        <v/>
      </c>
    </row>
    <row r="109" spans="1:16" x14ac:dyDescent="0.3">
      <c r="A109">
        <v>37</v>
      </c>
      <c r="B109">
        <v>0.10130047912388775</v>
      </c>
      <c r="C109">
        <v>1.215605749486653</v>
      </c>
      <c r="D109">
        <v>1.5</v>
      </c>
      <c r="E109">
        <v>0.28439425051334699</v>
      </c>
      <c r="F109">
        <v>1</v>
      </c>
      <c r="G109">
        <v>54.483899999999998</v>
      </c>
      <c r="H109">
        <v>3.6220000000000002E-2</v>
      </c>
      <c r="I109">
        <v>48.386000000000003</v>
      </c>
      <c r="J109">
        <v>49.893000000000001</v>
      </c>
      <c r="K109">
        <v>-5.0782985000000003E-2</v>
      </c>
      <c r="L109">
        <v>55.286128126000001</v>
      </c>
      <c r="M109">
        <v>4.3443900000000001E-2</v>
      </c>
      <c r="N109">
        <v>-2.3687856737370647</v>
      </c>
      <c r="O109">
        <v>0.89232960134346462</v>
      </c>
      <c r="P109" t="str">
        <f t="shared" si="1"/>
        <v/>
      </c>
    </row>
    <row r="110" spans="1:16" x14ac:dyDescent="0.3">
      <c r="A110">
        <v>55</v>
      </c>
      <c r="B110">
        <v>0.15058179329226556</v>
      </c>
      <c r="C110">
        <v>1.8069815195071868</v>
      </c>
      <c r="D110">
        <v>1.5</v>
      </c>
      <c r="E110">
        <v>0.30698151950718677</v>
      </c>
      <c r="F110">
        <v>1</v>
      </c>
      <c r="G110">
        <v>56.4739</v>
      </c>
      <c r="H110">
        <v>3.5799999999999998E-2</v>
      </c>
      <c r="I110">
        <v>50.225999999999999</v>
      </c>
      <c r="J110">
        <v>51.771000000000001</v>
      </c>
      <c r="K110">
        <v>-5.0782985000000003E-2</v>
      </c>
      <c r="L110">
        <v>55.286128126000001</v>
      </c>
      <c r="M110">
        <v>4.3443900000000001E-2</v>
      </c>
      <c r="N110">
        <v>-1.5146333429523018</v>
      </c>
      <c r="O110">
        <v>6.4932641708918899</v>
      </c>
      <c r="P110" t="str">
        <f t="shared" si="1"/>
        <v/>
      </c>
    </row>
    <row r="111" spans="1:16" x14ac:dyDescent="0.3">
      <c r="A111">
        <v>36</v>
      </c>
      <c r="B111">
        <v>9.856262833675565E-2</v>
      </c>
      <c r="C111">
        <v>1.1827515400410678</v>
      </c>
      <c r="D111">
        <v>1.5</v>
      </c>
      <c r="E111">
        <v>0.31724845995893225</v>
      </c>
      <c r="F111">
        <v>1</v>
      </c>
      <c r="G111">
        <v>54.365099999999998</v>
      </c>
      <c r="H111">
        <v>3.6249999999999998E-2</v>
      </c>
      <c r="I111">
        <v>48.274999999999999</v>
      </c>
      <c r="J111">
        <v>49.78</v>
      </c>
      <c r="K111">
        <v>-5.0782985000000003E-2</v>
      </c>
      <c r="L111">
        <v>55.286128126000001</v>
      </c>
      <c r="M111">
        <v>4.3443900000000001E-2</v>
      </c>
      <c r="N111">
        <v>-2.4212532526492603</v>
      </c>
      <c r="O111">
        <v>0.77335487666218783</v>
      </c>
      <c r="P111" t="str">
        <f t="shared" si="1"/>
        <v/>
      </c>
    </row>
    <row r="112" spans="1:16" x14ac:dyDescent="0.3">
      <c r="A112">
        <v>56</v>
      </c>
      <c r="B112">
        <v>0.15331964407939766</v>
      </c>
      <c r="C112">
        <v>1.8398357289527718</v>
      </c>
      <c r="D112">
        <v>1.5</v>
      </c>
      <c r="E112">
        <v>0.33983572895277181</v>
      </c>
      <c r="F112">
        <v>1</v>
      </c>
      <c r="G112">
        <v>56.576700000000002</v>
      </c>
      <c r="H112">
        <v>3.5779999999999999E-2</v>
      </c>
      <c r="I112">
        <v>50.320999999999998</v>
      </c>
      <c r="J112">
        <v>51.866999999999997</v>
      </c>
      <c r="K112">
        <v>-5.0782985000000003E-2</v>
      </c>
      <c r="L112">
        <v>55.286128126000001</v>
      </c>
      <c r="M112">
        <v>4.3443900000000001E-2</v>
      </c>
      <c r="N112">
        <v>-1.4718492908643928</v>
      </c>
      <c r="O112">
        <v>7.0530789829865608</v>
      </c>
      <c r="P112" t="str">
        <f t="shared" si="1"/>
        <v/>
      </c>
    </row>
    <row r="113" spans="1:16" x14ac:dyDescent="0.3">
      <c r="A113">
        <v>35</v>
      </c>
      <c r="B113">
        <v>9.5824777549623541E-2</v>
      </c>
      <c r="C113">
        <v>1.1498973305954825</v>
      </c>
      <c r="D113">
        <v>1.5</v>
      </c>
      <c r="E113">
        <v>0.35010266940451751</v>
      </c>
      <c r="F113">
        <v>1</v>
      </c>
      <c r="G113">
        <v>54.245399999999997</v>
      </c>
      <c r="H113">
        <v>3.6269999999999997E-2</v>
      </c>
      <c r="I113">
        <v>48.164999999999999</v>
      </c>
      <c r="J113">
        <v>49.667999999999999</v>
      </c>
      <c r="K113">
        <v>-5.0782985000000003E-2</v>
      </c>
      <c r="L113">
        <v>55.286128126000001</v>
      </c>
      <c r="M113">
        <v>4.3443900000000001E-2</v>
      </c>
      <c r="N113">
        <v>-2.4733801552579586</v>
      </c>
      <c r="O113">
        <v>0.66920843082535408</v>
      </c>
      <c r="P113" t="str">
        <f t="shared" si="1"/>
        <v/>
      </c>
    </row>
    <row r="114" spans="1:16" x14ac:dyDescent="0.3">
      <c r="A114">
        <v>57</v>
      </c>
      <c r="B114">
        <v>0.15605749486652978</v>
      </c>
      <c r="C114">
        <v>1.8726899383983575</v>
      </c>
      <c r="D114">
        <v>1.5</v>
      </c>
      <c r="E114">
        <v>0.37268993839835751</v>
      </c>
      <c r="F114">
        <v>1</v>
      </c>
      <c r="G114">
        <v>56.678800000000003</v>
      </c>
      <c r="H114">
        <v>3.576E-2</v>
      </c>
      <c r="I114">
        <v>50.414999999999999</v>
      </c>
      <c r="J114">
        <v>51.963999999999999</v>
      </c>
      <c r="K114">
        <v>-5.0782985000000003E-2</v>
      </c>
      <c r="L114">
        <v>55.286128126000001</v>
      </c>
      <c r="M114">
        <v>4.3443900000000001E-2</v>
      </c>
      <c r="N114">
        <v>-1.4287040029761633</v>
      </c>
      <c r="O114">
        <v>7.654466339899721</v>
      </c>
      <c r="P114" t="str">
        <f t="shared" si="1"/>
        <v/>
      </c>
    </row>
    <row r="115" spans="1:16" x14ac:dyDescent="0.3">
      <c r="A115">
        <v>34</v>
      </c>
      <c r="B115">
        <v>9.3086926762491445E-2</v>
      </c>
      <c r="C115">
        <v>1.1170431211498975</v>
      </c>
      <c r="D115">
        <v>1.5</v>
      </c>
      <c r="E115">
        <v>0.38295687885010254</v>
      </c>
      <c r="F115">
        <v>1</v>
      </c>
      <c r="G115">
        <v>54.124699999999997</v>
      </c>
      <c r="H115">
        <v>3.6299999999999999E-2</v>
      </c>
      <c r="I115">
        <v>48.052999999999997</v>
      </c>
      <c r="J115">
        <v>49.554000000000002</v>
      </c>
      <c r="K115">
        <v>-5.0782985000000003E-2</v>
      </c>
      <c r="L115">
        <v>55.286128126000001</v>
      </c>
      <c r="M115">
        <v>4.3443900000000001E-2</v>
      </c>
      <c r="N115">
        <v>-2.5265648916108803</v>
      </c>
      <c r="O115">
        <v>0.5759205355531557</v>
      </c>
      <c r="P115" t="str">
        <f t="shared" si="1"/>
        <v/>
      </c>
    </row>
    <row r="116" spans="1:16" x14ac:dyDescent="0.3">
      <c r="A116">
        <v>58</v>
      </c>
      <c r="B116">
        <v>0.15879534565366188</v>
      </c>
      <c r="C116">
        <v>1.9055441478439425</v>
      </c>
      <c r="D116">
        <v>1.5</v>
      </c>
      <c r="E116">
        <v>0.40554414784394255</v>
      </c>
      <c r="F116">
        <v>1</v>
      </c>
      <c r="G116">
        <v>56.78</v>
      </c>
      <c r="H116">
        <v>3.5740000000000001E-2</v>
      </c>
      <c r="I116">
        <v>50.509</v>
      </c>
      <c r="J116">
        <v>52.058999999999997</v>
      </c>
      <c r="K116">
        <v>-5.0782985000000003E-2</v>
      </c>
      <c r="L116">
        <v>55.286128126000001</v>
      </c>
      <c r="M116">
        <v>4.3443900000000001E-2</v>
      </c>
      <c r="N116">
        <v>-1.3865302593906712</v>
      </c>
      <c r="O116">
        <v>8.27925235503875</v>
      </c>
      <c r="P116" t="str">
        <f t="shared" si="1"/>
        <v/>
      </c>
    </row>
    <row r="117" spans="1:16" x14ac:dyDescent="0.3">
      <c r="A117">
        <v>33</v>
      </c>
      <c r="B117">
        <v>9.034907597535935E-2</v>
      </c>
      <c r="C117">
        <v>1.0841889117043122</v>
      </c>
      <c r="D117">
        <v>1.5</v>
      </c>
      <c r="E117">
        <v>0.4158110882956878</v>
      </c>
      <c r="F117">
        <v>1</v>
      </c>
      <c r="G117">
        <v>54.003100000000003</v>
      </c>
      <c r="H117">
        <v>3.6330000000000001E-2</v>
      </c>
      <c r="I117">
        <v>47.94</v>
      </c>
      <c r="J117">
        <v>49.439</v>
      </c>
      <c r="K117">
        <v>-5.0782985000000003E-2</v>
      </c>
      <c r="L117">
        <v>55.286128126000001</v>
      </c>
      <c r="M117">
        <v>4.3443900000000001E-2</v>
      </c>
      <c r="N117">
        <v>-2.5803465829066656</v>
      </c>
      <c r="O117">
        <v>0.49350600675938988</v>
      </c>
      <c r="P117" t="str">
        <f t="shared" si="1"/>
        <v/>
      </c>
    </row>
    <row r="118" spans="1:16" x14ac:dyDescent="0.3">
      <c r="A118">
        <v>59</v>
      </c>
      <c r="B118">
        <v>0.16153319644079397</v>
      </c>
      <c r="C118">
        <v>1.9383983572895276</v>
      </c>
      <c r="D118">
        <v>1.5</v>
      </c>
      <c r="E118">
        <v>0.43839835728952758</v>
      </c>
      <c r="F118">
        <v>1</v>
      </c>
      <c r="G118">
        <v>56.880600000000001</v>
      </c>
      <c r="H118">
        <v>3.5720000000000002E-2</v>
      </c>
      <c r="I118">
        <v>50.601999999999997</v>
      </c>
      <c r="J118">
        <v>52.154000000000003</v>
      </c>
      <c r="K118">
        <v>-5.0782985000000003E-2</v>
      </c>
      <c r="L118">
        <v>55.286128126000001</v>
      </c>
      <c r="M118">
        <v>4.3443900000000001E-2</v>
      </c>
      <c r="N118">
        <v>-1.3444373075555451</v>
      </c>
      <c r="O118">
        <v>8.9403508244455203</v>
      </c>
      <c r="P118" t="str">
        <f t="shared" si="1"/>
        <v/>
      </c>
    </row>
    <row r="119" spans="1:16" x14ac:dyDescent="0.3">
      <c r="A119">
        <v>32</v>
      </c>
      <c r="B119">
        <v>8.761122518822724E-2</v>
      </c>
      <c r="C119">
        <v>1.0513347022587269</v>
      </c>
      <c r="D119">
        <v>1.5</v>
      </c>
      <c r="E119">
        <v>0.44866529774127306</v>
      </c>
      <c r="F119">
        <v>1</v>
      </c>
      <c r="G119">
        <v>53.880600000000001</v>
      </c>
      <c r="H119">
        <v>3.6360000000000003E-2</v>
      </c>
      <c r="I119">
        <v>47.826999999999998</v>
      </c>
      <c r="J119">
        <v>49.323</v>
      </c>
      <c r="K119">
        <v>-5.0782985000000003E-2</v>
      </c>
      <c r="L119">
        <v>55.286128126000001</v>
      </c>
      <c r="M119">
        <v>4.3443900000000001E-2</v>
      </c>
      <c r="N119">
        <v>-2.6347292801531474</v>
      </c>
      <c r="O119">
        <v>0.42102206288164967</v>
      </c>
      <c r="P119" t="str">
        <f t="shared" si="1"/>
        <v/>
      </c>
    </row>
    <row r="120" spans="1:16" x14ac:dyDescent="0.3">
      <c r="A120">
        <v>60</v>
      </c>
      <c r="B120">
        <v>0.16427104722792607</v>
      </c>
      <c r="C120">
        <v>1.9712525667351128</v>
      </c>
      <c r="D120">
        <v>1.5</v>
      </c>
      <c r="E120">
        <v>0.47125256673511284</v>
      </c>
      <c r="F120">
        <v>1</v>
      </c>
      <c r="G120">
        <v>56.980499999999999</v>
      </c>
      <c r="H120">
        <v>3.5700000000000003E-2</v>
      </c>
      <c r="I120">
        <v>50.694000000000003</v>
      </c>
      <c r="J120">
        <v>52.247999999999998</v>
      </c>
      <c r="K120">
        <v>-5.0782985000000003E-2</v>
      </c>
      <c r="L120">
        <v>55.286128126000001</v>
      </c>
      <c r="M120">
        <v>4.3443900000000001E-2</v>
      </c>
      <c r="N120">
        <v>-1.3028666642581026</v>
      </c>
      <c r="O120">
        <v>9.6310143276064029</v>
      </c>
      <c r="P120" t="str">
        <f t="shared" si="1"/>
        <v/>
      </c>
    </row>
    <row r="121" spans="1:16" x14ac:dyDescent="0.3">
      <c r="A121">
        <v>31</v>
      </c>
      <c r="B121">
        <v>8.4873374401095145E-2</v>
      </c>
      <c r="C121">
        <v>1.0184804928131417</v>
      </c>
      <c r="D121">
        <v>1.5</v>
      </c>
      <c r="E121">
        <v>0.48151950718685832</v>
      </c>
      <c r="F121">
        <v>1</v>
      </c>
      <c r="G121">
        <v>53.757100000000001</v>
      </c>
      <c r="H121">
        <v>3.6380000000000003E-2</v>
      </c>
      <c r="I121">
        <v>47.713999999999999</v>
      </c>
      <c r="J121">
        <v>49.207999999999998</v>
      </c>
      <c r="K121">
        <v>-5.0782985000000003E-2</v>
      </c>
      <c r="L121">
        <v>55.286128126000001</v>
      </c>
      <c r="M121">
        <v>4.3443900000000001E-2</v>
      </c>
      <c r="N121">
        <v>-2.6887759853178559</v>
      </c>
      <c r="O121">
        <v>0.35857263542683293</v>
      </c>
      <c r="P121" t="str">
        <f t="shared" si="1"/>
        <v/>
      </c>
    </row>
    <row r="122" spans="1:16" x14ac:dyDescent="0.3">
      <c r="A122">
        <v>77</v>
      </c>
      <c r="B122">
        <v>0.21081451060917181</v>
      </c>
      <c r="C122">
        <v>2.5297741273100618</v>
      </c>
      <c r="D122">
        <v>2.5</v>
      </c>
      <c r="E122">
        <v>2.9774127310061793E-2</v>
      </c>
      <c r="F122">
        <v>1</v>
      </c>
      <c r="G122">
        <v>58.581600000000002</v>
      </c>
      <c r="H122">
        <v>3.5400000000000001E-2</v>
      </c>
      <c r="I122">
        <v>52.173000000000002</v>
      </c>
      <c r="J122">
        <v>53.756999999999998</v>
      </c>
      <c r="K122">
        <v>0.47685140650000002</v>
      </c>
      <c r="L122">
        <v>58.093819060999998</v>
      </c>
      <c r="M122">
        <v>4.17161032E-2</v>
      </c>
      <c r="N122">
        <v>-1.825858889017097</v>
      </c>
      <c r="O122">
        <v>3.3935760057970334</v>
      </c>
      <c r="P122">
        <f t="shared" si="1"/>
        <v>2.5</v>
      </c>
    </row>
    <row r="123" spans="1:16" x14ac:dyDescent="0.3">
      <c r="A123">
        <v>75</v>
      </c>
      <c r="B123">
        <v>0.20533880903490759</v>
      </c>
      <c r="C123">
        <v>2.4640657084188913</v>
      </c>
      <c r="D123">
        <v>2.5</v>
      </c>
      <c r="E123">
        <v>3.5934291581108724E-2</v>
      </c>
      <c r="F123">
        <v>1</v>
      </c>
      <c r="G123">
        <v>58.402200000000001</v>
      </c>
      <c r="H123">
        <v>3.5430000000000003E-2</v>
      </c>
      <c r="I123">
        <v>52.008000000000003</v>
      </c>
      <c r="J123">
        <v>53.588999999999999</v>
      </c>
      <c r="K123">
        <v>0.47685140650000002</v>
      </c>
      <c r="L123">
        <v>58.093819060999998</v>
      </c>
      <c r="M123">
        <v>4.17161032E-2</v>
      </c>
      <c r="N123">
        <v>-1.8981123245341986</v>
      </c>
      <c r="O123">
        <v>2.8840643491305782</v>
      </c>
      <c r="P123" t="str">
        <f t="shared" si="1"/>
        <v/>
      </c>
    </row>
    <row r="124" spans="1:16" x14ac:dyDescent="0.3">
      <c r="A124">
        <v>78</v>
      </c>
      <c r="B124">
        <v>0.2135523613963039</v>
      </c>
      <c r="C124">
        <v>2.5626283367556466</v>
      </c>
      <c r="D124">
        <v>2.5</v>
      </c>
      <c r="E124">
        <v>6.2628336755646608E-2</v>
      </c>
      <c r="F124">
        <v>1</v>
      </c>
      <c r="G124">
        <v>58.670499999999997</v>
      </c>
      <c r="H124">
        <v>3.5389999999999998E-2</v>
      </c>
      <c r="I124">
        <v>52.253999999999998</v>
      </c>
      <c r="J124">
        <v>53.84</v>
      </c>
      <c r="K124">
        <v>0.47685140650000002</v>
      </c>
      <c r="L124">
        <v>58.093819060999998</v>
      </c>
      <c r="M124">
        <v>4.17161032E-2</v>
      </c>
      <c r="N124">
        <v>-1.7902058480873726</v>
      </c>
      <c r="O124">
        <v>3.6710412655110027</v>
      </c>
      <c r="P124" t="str">
        <f t="shared" si="1"/>
        <v/>
      </c>
    </row>
    <row r="125" spans="1:16" x14ac:dyDescent="0.3">
      <c r="A125">
        <v>74</v>
      </c>
      <c r="B125">
        <v>0.20260095824777549</v>
      </c>
      <c r="C125">
        <v>2.431211498973306</v>
      </c>
      <c r="D125">
        <v>2.5</v>
      </c>
      <c r="E125">
        <v>6.8788501026693982E-2</v>
      </c>
      <c r="F125">
        <v>1</v>
      </c>
      <c r="G125">
        <v>58.311700000000002</v>
      </c>
      <c r="H125">
        <v>3.5450000000000002E-2</v>
      </c>
      <c r="I125">
        <v>51.923999999999999</v>
      </c>
      <c r="J125">
        <v>53.503</v>
      </c>
      <c r="K125">
        <v>0.47685140650000002</v>
      </c>
      <c r="L125">
        <v>58.093819060999998</v>
      </c>
      <c r="M125">
        <v>4.17161032E-2</v>
      </c>
      <c r="N125">
        <v>-1.9351450607567222</v>
      </c>
      <c r="O125">
        <v>2.6486248642337027</v>
      </c>
      <c r="P125" t="str">
        <f t="shared" si="1"/>
        <v/>
      </c>
    </row>
    <row r="126" spans="1:16" x14ac:dyDescent="0.3">
      <c r="A126">
        <v>79</v>
      </c>
      <c r="B126">
        <v>0.216290212183436</v>
      </c>
      <c r="C126">
        <v>2.5954825462012319</v>
      </c>
      <c r="D126">
        <v>2.5</v>
      </c>
      <c r="E126">
        <v>9.5482546201231866E-2</v>
      </c>
      <c r="F126">
        <v>1</v>
      </c>
      <c r="G126">
        <v>58.758800000000001</v>
      </c>
      <c r="H126">
        <v>3.5369999999999999E-2</v>
      </c>
      <c r="I126">
        <v>52.335999999999999</v>
      </c>
      <c r="J126">
        <v>53.923999999999999</v>
      </c>
      <c r="K126">
        <v>0.47685140650000002</v>
      </c>
      <c r="L126">
        <v>58.093819060999998</v>
      </c>
      <c r="M126">
        <v>4.17161032E-2</v>
      </c>
      <c r="N126">
        <v>-1.7541525158803049</v>
      </c>
      <c r="O126">
        <v>3.9702188552933371</v>
      </c>
      <c r="P126" t="str">
        <f t="shared" si="1"/>
        <v/>
      </c>
    </row>
    <row r="127" spans="1:16" x14ac:dyDescent="0.3">
      <c r="A127">
        <v>73</v>
      </c>
      <c r="B127">
        <v>0.1998631074606434</v>
      </c>
      <c r="C127">
        <v>2.3983572895277208</v>
      </c>
      <c r="D127">
        <v>2.5</v>
      </c>
      <c r="E127">
        <v>0.10164271047227924</v>
      </c>
      <c r="F127">
        <v>1</v>
      </c>
      <c r="G127">
        <v>58.220599999999997</v>
      </c>
      <c r="H127">
        <v>3.5470000000000002E-2</v>
      </c>
      <c r="I127">
        <v>51.838999999999999</v>
      </c>
      <c r="J127">
        <v>53.415999999999997</v>
      </c>
      <c r="K127">
        <v>0.47685140650000002</v>
      </c>
      <c r="L127">
        <v>58.093819060999998</v>
      </c>
      <c r="M127">
        <v>4.17161032E-2</v>
      </c>
      <c r="N127">
        <v>-1.9726401099977067</v>
      </c>
      <c r="O127">
        <v>2.4268289894573618</v>
      </c>
      <c r="P127" t="str">
        <f t="shared" si="1"/>
        <v/>
      </c>
    </row>
    <row r="128" spans="1:16" x14ac:dyDescent="0.3">
      <c r="A128">
        <v>80</v>
      </c>
      <c r="B128">
        <v>0.21902806297056809</v>
      </c>
      <c r="C128">
        <v>2.6283367556468171</v>
      </c>
      <c r="D128">
        <v>2.5</v>
      </c>
      <c r="E128">
        <v>0.12833675564681712</v>
      </c>
      <c r="F128">
        <v>1</v>
      </c>
      <c r="G128">
        <v>58.846499999999999</v>
      </c>
      <c r="H128">
        <v>3.5360000000000003E-2</v>
      </c>
      <c r="I128">
        <v>52.415999999999997</v>
      </c>
      <c r="J128">
        <v>54.006</v>
      </c>
      <c r="K128">
        <v>0.47685140650000002</v>
      </c>
      <c r="L128">
        <v>58.093819060999998</v>
      </c>
      <c r="M128">
        <v>4.17161032E-2</v>
      </c>
      <c r="N128">
        <v>-1.7189859254250488</v>
      </c>
      <c r="O128">
        <v>4.2808467375380941</v>
      </c>
      <c r="P128" t="str">
        <f t="shared" si="1"/>
        <v/>
      </c>
    </row>
    <row r="129" spans="1:16" x14ac:dyDescent="0.3">
      <c r="A129">
        <v>72</v>
      </c>
      <c r="B129">
        <v>0.1971252566735113</v>
      </c>
      <c r="C129">
        <v>2.3655030800821355</v>
      </c>
      <c r="D129">
        <v>2.5</v>
      </c>
      <c r="E129">
        <v>0.1344969199178645</v>
      </c>
      <c r="F129">
        <v>1</v>
      </c>
      <c r="G129">
        <v>58.128799999999998</v>
      </c>
      <c r="H129">
        <v>3.5479999999999998E-2</v>
      </c>
      <c r="I129">
        <v>51.755000000000003</v>
      </c>
      <c r="J129">
        <v>53.331000000000003</v>
      </c>
      <c r="K129">
        <v>0.47685140650000002</v>
      </c>
      <c r="L129">
        <v>58.093819060999998</v>
      </c>
      <c r="M129">
        <v>4.17161032E-2</v>
      </c>
      <c r="N129">
        <v>-2.00930407167679</v>
      </c>
      <c r="O129">
        <v>2.2252448185671296</v>
      </c>
      <c r="P129" t="str">
        <f t="shared" si="1"/>
        <v/>
      </c>
    </row>
    <row r="130" spans="1:16" x14ac:dyDescent="0.3">
      <c r="A130">
        <v>81</v>
      </c>
      <c r="B130">
        <v>0.22176591375770022</v>
      </c>
      <c r="C130">
        <v>2.6611909650924028</v>
      </c>
      <c r="D130">
        <v>2.5</v>
      </c>
      <c r="E130">
        <v>0.16119096509240283</v>
      </c>
      <c r="F130">
        <v>1</v>
      </c>
      <c r="G130">
        <v>58.933700000000002</v>
      </c>
      <c r="H130">
        <v>3.5340000000000003E-2</v>
      </c>
      <c r="I130">
        <v>52.497999999999998</v>
      </c>
      <c r="J130">
        <v>54.088999999999999</v>
      </c>
      <c r="K130">
        <v>0.47685140650000002</v>
      </c>
      <c r="L130">
        <v>58.093819060999998</v>
      </c>
      <c r="M130">
        <v>4.17161032E-2</v>
      </c>
      <c r="N130">
        <v>-1.6834189092367906</v>
      </c>
      <c r="O130">
        <v>4.6147012619911685</v>
      </c>
      <c r="P130" t="str">
        <f t="shared" ref="P130:P193" si="2">IF(D130&lt;&gt;D129,D130,"")</f>
        <v/>
      </c>
    </row>
    <row r="131" spans="1:16" x14ac:dyDescent="0.3">
      <c r="A131">
        <v>71</v>
      </c>
      <c r="B131">
        <v>0.19438740588637921</v>
      </c>
      <c r="C131">
        <v>2.3326488706365502</v>
      </c>
      <c r="D131">
        <v>2.5</v>
      </c>
      <c r="E131">
        <v>0.16735112936344976</v>
      </c>
      <c r="F131">
        <v>1</v>
      </c>
      <c r="G131">
        <v>58.036499999999997</v>
      </c>
      <c r="H131">
        <v>3.5499999999999997E-2</v>
      </c>
      <c r="I131">
        <v>51.67</v>
      </c>
      <c r="J131">
        <v>53.244</v>
      </c>
      <c r="K131">
        <v>0.47685140650000002</v>
      </c>
      <c r="L131">
        <v>58.093819060999998</v>
      </c>
      <c r="M131">
        <v>4.17161032E-2</v>
      </c>
      <c r="N131">
        <v>-2.0468623866317737</v>
      </c>
      <c r="O131">
        <v>2.0335799047606589</v>
      </c>
      <c r="P131" t="str">
        <f t="shared" si="2"/>
        <v/>
      </c>
    </row>
    <row r="132" spans="1:16" x14ac:dyDescent="0.3">
      <c r="A132">
        <v>82</v>
      </c>
      <c r="B132">
        <v>0.22450376454483231</v>
      </c>
      <c r="C132">
        <v>2.6940451745379876</v>
      </c>
      <c r="D132">
        <v>2.5</v>
      </c>
      <c r="E132">
        <v>0.19404517453798764</v>
      </c>
      <c r="F132">
        <v>1</v>
      </c>
      <c r="G132">
        <v>59.020400000000002</v>
      </c>
      <c r="H132">
        <v>3.533E-2</v>
      </c>
      <c r="I132">
        <v>52.576999999999998</v>
      </c>
      <c r="J132">
        <v>54.17</v>
      </c>
      <c r="K132">
        <v>0.47685140650000002</v>
      </c>
      <c r="L132">
        <v>58.093819060999998</v>
      </c>
      <c r="M132">
        <v>4.17161032E-2</v>
      </c>
      <c r="N132">
        <v>-1.6487364476786439</v>
      </c>
      <c r="O132">
        <v>4.9600819875545081</v>
      </c>
      <c r="P132" t="str">
        <f t="shared" si="2"/>
        <v/>
      </c>
    </row>
    <row r="133" spans="1:16" x14ac:dyDescent="0.3">
      <c r="A133">
        <v>70</v>
      </c>
      <c r="B133">
        <v>0.19164955509924708</v>
      </c>
      <c r="C133">
        <v>2.299794661190965</v>
      </c>
      <c r="D133">
        <v>2.5</v>
      </c>
      <c r="E133">
        <v>0.20020533880903502</v>
      </c>
      <c r="F133">
        <v>1</v>
      </c>
      <c r="G133">
        <v>57.943600000000004</v>
      </c>
      <c r="H133">
        <v>3.5520000000000003E-2</v>
      </c>
      <c r="I133">
        <v>51.582999999999998</v>
      </c>
      <c r="J133">
        <v>53.155999999999999</v>
      </c>
      <c r="K133">
        <v>0.47685140650000002</v>
      </c>
      <c r="L133">
        <v>58.093819060999998</v>
      </c>
      <c r="M133">
        <v>4.17161032E-2</v>
      </c>
      <c r="N133">
        <v>-2.0848850818369074</v>
      </c>
      <c r="O133">
        <v>1.8539866570243262</v>
      </c>
      <c r="P133" t="str">
        <f t="shared" si="2"/>
        <v/>
      </c>
    </row>
    <row r="134" spans="1:16" x14ac:dyDescent="0.3">
      <c r="A134">
        <v>83</v>
      </c>
      <c r="B134">
        <v>0.22724161533196441</v>
      </c>
      <c r="C134">
        <v>2.7268993839835729</v>
      </c>
      <c r="D134">
        <v>2.5</v>
      </c>
      <c r="E134">
        <v>0.2268993839835729</v>
      </c>
      <c r="F134">
        <v>1</v>
      </c>
      <c r="G134">
        <v>59.1066</v>
      </c>
      <c r="H134">
        <v>3.5310000000000001E-2</v>
      </c>
      <c r="I134">
        <v>52.656999999999996</v>
      </c>
      <c r="J134">
        <v>54.250999999999998</v>
      </c>
      <c r="K134">
        <v>0.47685140650000002</v>
      </c>
      <c r="L134">
        <v>58.093819060999998</v>
      </c>
      <c r="M134">
        <v>4.17161032E-2</v>
      </c>
      <c r="N134">
        <v>-1.6140811062343474</v>
      </c>
      <c r="O134">
        <v>5.3254917488495845</v>
      </c>
      <c r="P134" t="str">
        <f t="shared" si="2"/>
        <v/>
      </c>
    </row>
    <row r="135" spans="1:16" x14ac:dyDescent="0.3">
      <c r="A135">
        <v>69</v>
      </c>
      <c r="B135">
        <v>0.18891170431211499</v>
      </c>
      <c r="C135">
        <v>2.2669404517453797</v>
      </c>
      <c r="D135">
        <v>2.5</v>
      </c>
      <c r="E135">
        <v>0.23305954825462027</v>
      </c>
      <c r="F135">
        <v>1</v>
      </c>
      <c r="G135">
        <v>57.850099999999998</v>
      </c>
      <c r="H135">
        <v>3.5529999999999999E-2</v>
      </c>
      <c r="I135">
        <v>51.497999999999998</v>
      </c>
      <c r="J135">
        <v>53.067999999999998</v>
      </c>
      <c r="K135">
        <v>0.47685140650000002</v>
      </c>
      <c r="L135">
        <v>58.093819060999998</v>
      </c>
      <c r="M135">
        <v>4.17161032E-2</v>
      </c>
      <c r="N135">
        <v>-2.1229407218264145</v>
      </c>
      <c r="O135">
        <v>1.6879409757159896</v>
      </c>
      <c r="P135" t="str">
        <f t="shared" si="2"/>
        <v/>
      </c>
    </row>
    <row r="136" spans="1:16" x14ac:dyDescent="0.3">
      <c r="A136">
        <v>84</v>
      </c>
      <c r="B136">
        <v>0.2299794661190965</v>
      </c>
      <c r="C136">
        <v>2.7597535934291582</v>
      </c>
      <c r="D136">
        <v>2.5</v>
      </c>
      <c r="E136">
        <v>0.25975359342915816</v>
      </c>
      <c r="F136">
        <v>1</v>
      </c>
      <c r="G136">
        <v>59.1922</v>
      </c>
      <c r="H136">
        <v>3.5299999999999998E-2</v>
      </c>
      <c r="I136">
        <v>52.734999999999999</v>
      </c>
      <c r="J136">
        <v>54.331000000000003</v>
      </c>
      <c r="K136">
        <v>0.47685140650000002</v>
      </c>
      <c r="L136">
        <v>58.093819060999998</v>
      </c>
      <c r="M136">
        <v>4.17161032E-2</v>
      </c>
      <c r="N136">
        <v>-1.5798801682019643</v>
      </c>
      <c r="O136">
        <v>5.7067155852859637</v>
      </c>
      <c r="P136" t="str">
        <f t="shared" si="2"/>
        <v/>
      </c>
    </row>
    <row r="137" spans="1:16" x14ac:dyDescent="0.3">
      <c r="A137">
        <v>68</v>
      </c>
      <c r="B137">
        <v>0.18617385352498289</v>
      </c>
      <c r="C137">
        <v>2.2340862422997949</v>
      </c>
      <c r="D137">
        <v>2.5</v>
      </c>
      <c r="E137">
        <v>0.26591375770020509</v>
      </c>
      <c r="F137">
        <v>1</v>
      </c>
      <c r="G137">
        <v>57.756</v>
      </c>
      <c r="H137">
        <v>3.5549999999999998E-2</v>
      </c>
      <c r="I137">
        <v>51.411000000000001</v>
      </c>
      <c r="J137">
        <v>52.978999999999999</v>
      </c>
      <c r="K137">
        <v>0.47685140650000002</v>
      </c>
      <c r="L137">
        <v>58.093819060999998</v>
      </c>
      <c r="M137">
        <v>4.17161032E-2</v>
      </c>
      <c r="N137">
        <v>-2.1614624057335687</v>
      </c>
      <c r="O137">
        <v>1.5329818983672905</v>
      </c>
      <c r="P137" t="str">
        <f t="shared" si="2"/>
        <v/>
      </c>
    </row>
    <row r="138" spans="1:16" x14ac:dyDescent="0.3">
      <c r="A138">
        <v>85</v>
      </c>
      <c r="B138">
        <v>0.2327173169062286</v>
      </c>
      <c r="C138">
        <v>2.792607802874743</v>
      </c>
      <c r="D138">
        <v>2.5</v>
      </c>
      <c r="E138">
        <v>0.29260780287474297</v>
      </c>
      <c r="F138">
        <v>1</v>
      </c>
      <c r="G138">
        <v>59.277299999999997</v>
      </c>
      <c r="H138">
        <v>3.5279999999999999E-2</v>
      </c>
      <c r="I138">
        <v>52.814999999999998</v>
      </c>
      <c r="J138">
        <v>54.411999999999999</v>
      </c>
      <c r="K138">
        <v>0.47685140650000002</v>
      </c>
      <c r="L138">
        <v>58.093819060999998</v>
      </c>
      <c r="M138">
        <v>4.17161032E-2</v>
      </c>
      <c r="N138">
        <v>-1.5452785493401897</v>
      </c>
      <c r="O138">
        <v>6.1139450848239685</v>
      </c>
      <c r="P138" t="str">
        <f t="shared" si="2"/>
        <v/>
      </c>
    </row>
    <row r="139" spans="1:16" x14ac:dyDescent="0.3">
      <c r="A139">
        <v>67</v>
      </c>
      <c r="B139">
        <v>0.1834360027378508</v>
      </c>
      <c r="C139">
        <v>2.2012320328542097</v>
      </c>
      <c r="D139">
        <v>2.5</v>
      </c>
      <c r="E139">
        <v>0.29876796714579035</v>
      </c>
      <c r="F139">
        <v>1</v>
      </c>
      <c r="G139">
        <v>57.661299999999997</v>
      </c>
      <c r="H139">
        <v>3.5569999999999997E-2</v>
      </c>
      <c r="I139">
        <v>51.323</v>
      </c>
      <c r="J139">
        <v>52.89</v>
      </c>
      <c r="K139">
        <v>0.47685140650000002</v>
      </c>
      <c r="L139">
        <v>58.093819060999998</v>
      </c>
      <c r="M139">
        <v>4.17161032E-2</v>
      </c>
      <c r="N139">
        <v>-2.2000179590549558</v>
      </c>
      <c r="O139">
        <v>1.3902810435921709</v>
      </c>
      <c r="P139" t="str">
        <f t="shared" si="2"/>
        <v/>
      </c>
    </row>
    <row r="140" spans="1:16" x14ac:dyDescent="0.3">
      <c r="A140">
        <v>86</v>
      </c>
      <c r="B140">
        <v>0.23545516769336072</v>
      </c>
      <c r="C140">
        <v>2.8254620123203287</v>
      </c>
      <c r="D140">
        <v>2.5</v>
      </c>
      <c r="E140">
        <v>0.32546201232032868</v>
      </c>
      <c r="F140">
        <v>1</v>
      </c>
      <c r="G140">
        <v>59.361899999999999</v>
      </c>
      <c r="H140">
        <v>3.5270000000000003E-2</v>
      </c>
      <c r="I140">
        <v>52.892000000000003</v>
      </c>
      <c r="J140">
        <v>54.491</v>
      </c>
      <c r="K140">
        <v>0.47685140650000002</v>
      </c>
      <c r="L140">
        <v>58.093819060999998</v>
      </c>
      <c r="M140">
        <v>4.17161032E-2</v>
      </c>
      <c r="N140">
        <v>-1.5115572390891059</v>
      </c>
      <c r="O140">
        <v>6.5323268416174347</v>
      </c>
      <c r="P140" t="str">
        <f t="shared" si="2"/>
        <v/>
      </c>
    </row>
    <row r="141" spans="1:16" x14ac:dyDescent="0.3">
      <c r="A141">
        <v>66</v>
      </c>
      <c r="B141">
        <v>0.1806981519507187</v>
      </c>
      <c r="C141">
        <v>2.1683778234086244</v>
      </c>
      <c r="D141">
        <v>2.5</v>
      </c>
      <c r="E141">
        <v>0.33162217659137561</v>
      </c>
      <c r="F141">
        <v>1</v>
      </c>
      <c r="G141">
        <v>57.565899999999999</v>
      </c>
      <c r="H141">
        <v>3.5589999999999997E-2</v>
      </c>
      <c r="I141">
        <v>51.234999999999999</v>
      </c>
      <c r="J141">
        <v>52.8</v>
      </c>
      <c r="K141">
        <v>0.47685140650000002</v>
      </c>
      <c r="L141">
        <v>58.093819060999998</v>
      </c>
      <c r="M141">
        <v>4.17161032E-2</v>
      </c>
      <c r="N141">
        <v>-2.2390412518742941</v>
      </c>
      <c r="O141">
        <v>1.2576616091851955</v>
      </c>
      <c r="P141" t="str">
        <f t="shared" si="2"/>
        <v/>
      </c>
    </row>
    <row r="142" spans="1:16" x14ac:dyDescent="0.3">
      <c r="A142">
        <v>87</v>
      </c>
      <c r="B142">
        <v>0.23819301848049282</v>
      </c>
      <c r="C142">
        <v>2.8583162217659139</v>
      </c>
      <c r="D142">
        <v>2.5</v>
      </c>
      <c r="E142">
        <v>0.35831622176591393</v>
      </c>
      <c r="F142">
        <v>1</v>
      </c>
      <c r="G142">
        <v>59.445900000000002</v>
      </c>
      <c r="H142">
        <v>3.526E-2</v>
      </c>
      <c r="I142">
        <v>52.969000000000001</v>
      </c>
      <c r="J142">
        <v>54.57</v>
      </c>
      <c r="K142">
        <v>0.47685140650000002</v>
      </c>
      <c r="L142">
        <v>58.093819060999998</v>
      </c>
      <c r="M142">
        <v>4.17161032E-2</v>
      </c>
      <c r="N142">
        <v>-1.4778614951051934</v>
      </c>
      <c r="O142">
        <v>6.9722427210538163</v>
      </c>
      <c r="P142" t="str">
        <f t="shared" si="2"/>
        <v/>
      </c>
    </row>
    <row r="143" spans="1:16" x14ac:dyDescent="0.3">
      <c r="A143">
        <v>65</v>
      </c>
      <c r="B143">
        <v>0.17796030116358658</v>
      </c>
      <c r="C143">
        <v>2.1355236139630387</v>
      </c>
      <c r="D143">
        <v>2.5</v>
      </c>
      <c r="E143">
        <v>0.36447638603696131</v>
      </c>
      <c r="F143">
        <v>1</v>
      </c>
      <c r="G143">
        <v>57.469900000000003</v>
      </c>
      <c r="H143">
        <v>3.5610000000000003E-2</v>
      </c>
      <c r="I143">
        <v>51.146000000000001</v>
      </c>
      <c r="J143">
        <v>52.709000000000003</v>
      </c>
      <c r="K143">
        <v>0.47685140650000002</v>
      </c>
      <c r="L143">
        <v>58.093819060999998</v>
      </c>
      <c r="M143">
        <v>4.17161032E-2</v>
      </c>
      <c r="N143">
        <v>-2.2785335333597421</v>
      </c>
      <c r="O143">
        <v>1.1347404464546091</v>
      </c>
      <c r="P143" t="str">
        <f t="shared" si="2"/>
        <v/>
      </c>
    </row>
    <row r="144" spans="1:16" x14ac:dyDescent="0.3">
      <c r="A144">
        <v>88</v>
      </c>
      <c r="B144">
        <v>0.24093086926762491</v>
      </c>
      <c r="C144">
        <v>2.8911704312114992</v>
      </c>
      <c r="D144">
        <v>2.5</v>
      </c>
      <c r="E144">
        <v>0.39117043121149919</v>
      </c>
      <c r="F144">
        <v>1</v>
      </c>
      <c r="G144">
        <v>59.529499999999999</v>
      </c>
      <c r="H144">
        <v>3.524E-2</v>
      </c>
      <c r="I144">
        <v>53.046999999999997</v>
      </c>
      <c r="J144">
        <v>54.649000000000001</v>
      </c>
      <c r="K144">
        <v>0.47685140650000002</v>
      </c>
      <c r="L144">
        <v>58.093819060999998</v>
      </c>
      <c r="M144">
        <v>4.17161032E-2</v>
      </c>
      <c r="N144">
        <v>-1.4441912610352523</v>
      </c>
      <c r="O144">
        <v>7.4342591213871243</v>
      </c>
      <c r="P144" t="str">
        <f t="shared" si="2"/>
        <v/>
      </c>
    </row>
    <row r="145" spans="1:16" x14ac:dyDescent="0.3">
      <c r="A145">
        <v>64</v>
      </c>
      <c r="B145">
        <v>0.17522245037645448</v>
      </c>
      <c r="C145">
        <v>2.1026694045174539</v>
      </c>
      <c r="D145">
        <v>2.5</v>
      </c>
      <c r="E145">
        <v>0.39733059548254612</v>
      </c>
      <c r="F145">
        <v>1</v>
      </c>
      <c r="G145">
        <v>57.3733</v>
      </c>
      <c r="H145">
        <v>3.5619999999999999E-2</v>
      </c>
      <c r="I145">
        <v>51.058</v>
      </c>
      <c r="J145">
        <v>52.619</v>
      </c>
      <c r="K145">
        <v>0.47685140650000002</v>
      </c>
      <c r="L145">
        <v>58.093819060999998</v>
      </c>
      <c r="M145">
        <v>4.17161032E-2</v>
      </c>
      <c r="N145">
        <v>-2.3176269327047376</v>
      </c>
      <c r="O145">
        <v>1.0234802584538201</v>
      </c>
      <c r="P145" t="str">
        <f t="shared" si="2"/>
        <v/>
      </c>
    </row>
    <row r="146" spans="1:16" x14ac:dyDescent="0.3">
      <c r="A146">
        <v>89</v>
      </c>
      <c r="B146">
        <v>0.24366872005475701</v>
      </c>
      <c r="C146">
        <v>2.924024640657084</v>
      </c>
      <c r="D146">
        <v>2.5</v>
      </c>
      <c r="E146">
        <v>0.42402464065708401</v>
      </c>
      <c r="F146">
        <v>1</v>
      </c>
      <c r="G146">
        <v>59.6126</v>
      </c>
      <c r="H146">
        <v>3.5229999999999997E-2</v>
      </c>
      <c r="I146">
        <v>53.122999999999998</v>
      </c>
      <c r="J146">
        <v>54.726999999999997</v>
      </c>
      <c r="K146">
        <v>0.47685140650000002</v>
      </c>
      <c r="L146">
        <v>58.093819060999998</v>
      </c>
      <c r="M146">
        <v>4.17161032E-2</v>
      </c>
      <c r="N146">
        <v>-1.4109722051977795</v>
      </c>
      <c r="O146">
        <v>7.9126404889505064</v>
      </c>
      <c r="P146" t="str">
        <f t="shared" si="2"/>
        <v/>
      </c>
    </row>
    <row r="147" spans="1:16" x14ac:dyDescent="0.3">
      <c r="A147">
        <v>63</v>
      </c>
      <c r="B147">
        <v>0.17248459958932238</v>
      </c>
      <c r="C147">
        <v>2.0698151950718686</v>
      </c>
      <c r="D147">
        <v>2.5</v>
      </c>
      <c r="E147">
        <v>0.43018480492813138</v>
      </c>
      <c r="F147">
        <v>1</v>
      </c>
      <c r="G147">
        <v>57.2761</v>
      </c>
      <c r="H147">
        <v>3.5639999999999998E-2</v>
      </c>
      <c r="I147">
        <v>50.968000000000004</v>
      </c>
      <c r="J147">
        <v>52.527000000000001</v>
      </c>
      <c r="K147">
        <v>0.47685140650000002</v>
      </c>
      <c r="L147">
        <v>58.093819060999998</v>
      </c>
      <c r="M147">
        <v>4.17161032E-2</v>
      </c>
      <c r="N147">
        <v>-2.3576252465131318</v>
      </c>
      <c r="O147">
        <v>0.91961248848283195</v>
      </c>
      <c r="P147" t="str">
        <f t="shared" si="2"/>
        <v/>
      </c>
    </row>
    <row r="148" spans="1:16" x14ac:dyDescent="0.3">
      <c r="A148">
        <v>90</v>
      </c>
      <c r="B148">
        <v>0.24640657084188911</v>
      </c>
      <c r="C148">
        <v>2.9568788501026693</v>
      </c>
      <c r="D148">
        <v>2.5</v>
      </c>
      <c r="E148">
        <v>0.45687885010266926</v>
      </c>
      <c r="F148">
        <v>1</v>
      </c>
      <c r="G148">
        <v>59.6952</v>
      </c>
      <c r="H148">
        <v>3.5209999999999998E-2</v>
      </c>
      <c r="I148">
        <v>53.2</v>
      </c>
      <c r="J148">
        <v>54.805999999999997</v>
      </c>
      <c r="K148">
        <v>0.47685140650000002</v>
      </c>
      <c r="L148">
        <v>58.093819060999998</v>
      </c>
      <c r="M148">
        <v>4.17161032E-2</v>
      </c>
      <c r="N148">
        <v>-1.3773525015743164</v>
      </c>
      <c r="O148">
        <v>8.4201645244573307</v>
      </c>
      <c r="P148" t="str">
        <f t="shared" si="2"/>
        <v/>
      </c>
    </row>
    <row r="149" spans="1:16" x14ac:dyDescent="0.3">
      <c r="A149">
        <v>62</v>
      </c>
      <c r="B149">
        <v>0.16974674880219029</v>
      </c>
      <c r="C149">
        <v>2.0369609856262834</v>
      </c>
      <c r="D149">
        <v>2.5</v>
      </c>
      <c r="E149">
        <v>0.46303901437371664</v>
      </c>
      <c r="F149">
        <v>1</v>
      </c>
      <c r="G149">
        <v>57.178199999999997</v>
      </c>
      <c r="H149">
        <v>3.5659999999999997E-2</v>
      </c>
      <c r="I149">
        <v>50.877000000000002</v>
      </c>
      <c r="J149">
        <v>52.435000000000002</v>
      </c>
      <c r="K149">
        <v>0.47685140650000002</v>
      </c>
      <c r="L149">
        <v>58.093819060999998</v>
      </c>
      <c r="M149">
        <v>4.17161032E-2</v>
      </c>
      <c r="N149">
        <v>-2.3976602269720666</v>
      </c>
      <c r="O149">
        <v>0.82500813899542458</v>
      </c>
      <c r="P149" t="str">
        <f t="shared" si="2"/>
        <v/>
      </c>
    </row>
    <row r="150" spans="1:16" x14ac:dyDescent="0.3">
      <c r="A150">
        <v>91</v>
      </c>
      <c r="B150">
        <v>0.24914442162902123</v>
      </c>
      <c r="C150">
        <v>2.9897330595482545</v>
      </c>
      <c r="D150">
        <v>2.5</v>
      </c>
      <c r="E150">
        <v>0.48973305954825452</v>
      </c>
      <c r="F150">
        <v>1</v>
      </c>
      <c r="G150">
        <v>59.777299999999997</v>
      </c>
      <c r="H150">
        <v>3.5200000000000002E-2</v>
      </c>
      <c r="I150">
        <v>53.274999999999999</v>
      </c>
      <c r="J150">
        <v>54.881999999999998</v>
      </c>
      <c r="K150">
        <v>0.47685140650000002</v>
      </c>
      <c r="L150">
        <v>58.093819060999998</v>
      </c>
      <c r="M150">
        <v>4.17161032E-2</v>
      </c>
      <c r="N150">
        <v>-1.3450334137048607</v>
      </c>
      <c r="O150">
        <v>8.930722217622959</v>
      </c>
      <c r="P150" t="str">
        <f t="shared" si="2"/>
        <v/>
      </c>
    </row>
    <row r="151" spans="1:16" x14ac:dyDescent="0.3">
      <c r="A151">
        <v>61</v>
      </c>
      <c r="B151">
        <v>0.16700889801505817</v>
      </c>
      <c r="C151">
        <v>2.0041067761806981</v>
      </c>
      <c r="D151">
        <v>2.5</v>
      </c>
      <c r="E151">
        <v>0.4958932238193019</v>
      </c>
      <c r="F151">
        <v>1</v>
      </c>
      <c r="G151">
        <v>57.079599999999999</v>
      </c>
      <c r="H151">
        <v>3.5680000000000003E-2</v>
      </c>
      <c r="I151">
        <v>50.786000000000001</v>
      </c>
      <c r="J151">
        <v>52.341999999999999</v>
      </c>
      <c r="K151">
        <v>0.47685140650000002</v>
      </c>
      <c r="L151">
        <v>58.093819060999998</v>
      </c>
      <c r="M151">
        <v>4.17161032E-2</v>
      </c>
      <c r="N151">
        <v>-2.438167736905577</v>
      </c>
      <c r="O151">
        <v>0.73809612149013637</v>
      </c>
      <c r="P151" t="str">
        <f t="shared" si="2"/>
        <v/>
      </c>
    </row>
    <row r="152" spans="1:16" x14ac:dyDescent="0.3">
      <c r="A152">
        <v>106</v>
      </c>
      <c r="B152">
        <v>0.29021218343600275</v>
      </c>
      <c r="C152">
        <v>3.482546201232033</v>
      </c>
      <c r="D152">
        <v>3.5</v>
      </c>
      <c r="E152">
        <v>1.7453798767967044E-2</v>
      </c>
      <c r="F152">
        <v>1</v>
      </c>
      <c r="G152">
        <v>60.954999999999998</v>
      </c>
      <c r="H152">
        <v>3.5020000000000003E-2</v>
      </c>
      <c r="I152">
        <v>54.357999999999997</v>
      </c>
      <c r="J152">
        <v>55.988999999999997</v>
      </c>
      <c r="K152">
        <v>0.84329961170000001</v>
      </c>
      <c r="L152">
        <v>60.459807634000001</v>
      </c>
      <c r="M152">
        <v>4.0705173300000001E-2</v>
      </c>
      <c r="N152">
        <v>-1.8274809103311977</v>
      </c>
      <c r="O152">
        <v>3.3813746931009518</v>
      </c>
      <c r="P152">
        <f t="shared" si="2"/>
        <v>3.5</v>
      </c>
    </row>
    <row r="153" spans="1:16" x14ac:dyDescent="0.3">
      <c r="A153">
        <v>108</v>
      </c>
      <c r="B153">
        <v>0.29568788501026694</v>
      </c>
      <c r="C153">
        <v>3.5482546201232035</v>
      </c>
      <c r="D153">
        <v>3.5</v>
      </c>
      <c r="E153">
        <v>4.8254620123203473E-2</v>
      </c>
      <c r="F153">
        <v>1</v>
      </c>
      <c r="G153">
        <v>61.104700000000001</v>
      </c>
      <c r="H153">
        <v>3.5000000000000003E-2</v>
      </c>
      <c r="I153">
        <v>54.496000000000002</v>
      </c>
      <c r="J153">
        <v>56.128999999999998</v>
      </c>
      <c r="K153">
        <v>0.84329961170000001</v>
      </c>
      <c r="L153">
        <v>60.459807634000001</v>
      </c>
      <c r="M153">
        <v>4.0705173300000001E-2</v>
      </c>
      <c r="N153">
        <v>-1.7699163999033296</v>
      </c>
      <c r="O153">
        <v>3.8370534196483459</v>
      </c>
      <c r="P153" t="str">
        <f t="shared" si="2"/>
        <v/>
      </c>
    </row>
    <row r="154" spans="1:16" x14ac:dyDescent="0.3">
      <c r="A154">
        <v>105</v>
      </c>
      <c r="B154">
        <v>0.28747433264887062</v>
      </c>
      <c r="C154">
        <v>3.4496919917864473</v>
      </c>
      <c r="D154">
        <v>3.5</v>
      </c>
      <c r="E154">
        <v>5.0308008213552746E-2</v>
      </c>
      <c r="F154">
        <v>1</v>
      </c>
      <c r="G154">
        <v>60.8795</v>
      </c>
      <c r="H154">
        <v>3.5029999999999999E-2</v>
      </c>
      <c r="I154">
        <v>54.289000000000001</v>
      </c>
      <c r="J154">
        <v>55.917999999999999</v>
      </c>
      <c r="K154">
        <v>0.84329961170000001</v>
      </c>
      <c r="L154">
        <v>60.459807634000001</v>
      </c>
      <c r="M154">
        <v>4.0705173300000001E-2</v>
      </c>
      <c r="N154">
        <v>-1.856682958172803</v>
      </c>
      <c r="O154">
        <v>3.16781367396139</v>
      </c>
      <c r="P154" t="str">
        <f t="shared" si="2"/>
        <v/>
      </c>
    </row>
    <row r="155" spans="1:16" x14ac:dyDescent="0.3">
      <c r="A155">
        <v>109</v>
      </c>
      <c r="B155">
        <v>0.29842573579739906</v>
      </c>
      <c r="C155">
        <v>3.5811088295687887</v>
      </c>
      <c r="D155">
        <v>3.5</v>
      </c>
      <c r="E155">
        <v>8.1108829568788732E-2</v>
      </c>
      <c r="F155">
        <v>1</v>
      </c>
      <c r="G155">
        <v>61.178899999999999</v>
      </c>
      <c r="H155">
        <v>3.499E-2</v>
      </c>
      <c r="I155">
        <v>54.564</v>
      </c>
      <c r="J155">
        <v>56.198999999999998</v>
      </c>
      <c r="K155">
        <v>0.84329961170000001</v>
      </c>
      <c r="L155">
        <v>60.459807634000001</v>
      </c>
      <c r="M155">
        <v>4.0705173300000001E-2</v>
      </c>
      <c r="N155">
        <v>-1.7411425842753991</v>
      </c>
      <c r="O155">
        <v>4.0829294242200369</v>
      </c>
      <c r="P155" t="str">
        <f t="shared" si="2"/>
        <v/>
      </c>
    </row>
    <row r="156" spans="1:16" x14ac:dyDescent="0.3">
      <c r="A156">
        <v>104</v>
      </c>
      <c r="B156">
        <v>0.28473648186173856</v>
      </c>
      <c r="C156">
        <v>3.4168377823408624</v>
      </c>
      <c r="D156">
        <v>3.5</v>
      </c>
      <c r="E156">
        <v>8.3162217659137561E-2</v>
      </c>
      <c r="F156">
        <v>1</v>
      </c>
      <c r="G156">
        <v>60.803600000000003</v>
      </c>
      <c r="H156">
        <v>3.5040000000000002E-2</v>
      </c>
      <c r="I156">
        <v>54.22</v>
      </c>
      <c r="J156">
        <v>55.847000000000001</v>
      </c>
      <c r="K156">
        <v>0.84329961170000001</v>
      </c>
      <c r="L156">
        <v>60.459807634000001</v>
      </c>
      <c r="M156">
        <v>4.0705173300000001E-2</v>
      </c>
      <c r="N156">
        <v>-1.8858908167810018</v>
      </c>
      <c r="O156">
        <v>2.9654834635080576</v>
      </c>
      <c r="P156" t="str">
        <f t="shared" si="2"/>
        <v/>
      </c>
    </row>
    <row r="157" spans="1:16" x14ac:dyDescent="0.3">
      <c r="A157">
        <v>110</v>
      </c>
      <c r="B157">
        <v>0.30116358658453113</v>
      </c>
      <c r="C157">
        <v>3.6139630390143735</v>
      </c>
      <c r="D157">
        <v>3.5</v>
      </c>
      <c r="E157">
        <v>0.11396303901437355</v>
      </c>
      <c r="F157">
        <v>1</v>
      </c>
      <c r="G157">
        <v>61.252699999999997</v>
      </c>
      <c r="H157">
        <v>3.4970000000000001E-2</v>
      </c>
      <c r="I157">
        <v>54.633000000000003</v>
      </c>
      <c r="J157">
        <v>56.27</v>
      </c>
      <c r="K157">
        <v>0.84329961170000001</v>
      </c>
      <c r="L157">
        <v>60.459807634000001</v>
      </c>
      <c r="M157">
        <v>4.0705173300000001E-2</v>
      </c>
      <c r="N157">
        <v>-1.71196345058738</v>
      </c>
      <c r="O157">
        <v>4.3451702118356668</v>
      </c>
      <c r="P157" t="str">
        <f t="shared" si="2"/>
        <v/>
      </c>
    </row>
    <row r="158" spans="1:16" x14ac:dyDescent="0.3">
      <c r="A158">
        <v>103</v>
      </c>
      <c r="B158">
        <v>0.28199863107460643</v>
      </c>
      <c r="C158">
        <v>3.3839835728952772</v>
      </c>
      <c r="D158">
        <v>3.5</v>
      </c>
      <c r="E158">
        <v>0.11601642710472282</v>
      </c>
      <c r="F158">
        <v>1</v>
      </c>
      <c r="G158">
        <v>60.7273</v>
      </c>
      <c r="H158">
        <v>3.5049999999999998E-2</v>
      </c>
      <c r="I158">
        <v>54.15</v>
      </c>
      <c r="J158">
        <v>55.776000000000003</v>
      </c>
      <c r="K158">
        <v>0.84329961170000001</v>
      </c>
      <c r="L158">
        <v>60.459807634000001</v>
      </c>
      <c r="M158">
        <v>4.0705173300000001E-2</v>
      </c>
      <c r="N158">
        <v>-1.9151044947016638</v>
      </c>
      <c r="O158">
        <v>2.7739589368655877</v>
      </c>
      <c r="P158" t="str">
        <f t="shared" si="2"/>
        <v/>
      </c>
    </row>
    <row r="159" spans="1:16" x14ac:dyDescent="0.3">
      <c r="A159">
        <v>111</v>
      </c>
      <c r="B159">
        <v>0.30390143737166325</v>
      </c>
      <c r="C159">
        <v>3.6468172484599588</v>
      </c>
      <c r="D159">
        <v>3.5</v>
      </c>
      <c r="E159">
        <v>0.1468172484599588</v>
      </c>
      <c r="F159">
        <v>1</v>
      </c>
      <c r="G159">
        <v>61.326099999999997</v>
      </c>
      <c r="H159">
        <v>3.4959999999999998E-2</v>
      </c>
      <c r="I159">
        <v>54.701000000000001</v>
      </c>
      <c r="J159">
        <v>56.338999999999999</v>
      </c>
      <c r="K159">
        <v>0.84329961170000001</v>
      </c>
      <c r="L159">
        <v>60.459807634000001</v>
      </c>
      <c r="M159">
        <v>4.0705173300000001E-2</v>
      </c>
      <c r="N159">
        <v>-1.6836117916836348</v>
      </c>
      <c r="O159">
        <v>4.6128359182855805</v>
      </c>
      <c r="P159" t="str">
        <f t="shared" si="2"/>
        <v/>
      </c>
    </row>
    <row r="160" spans="1:16" x14ac:dyDescent="0.3">
      <c r="A160">
        <v>102</v>
      </c>
      <c r="B160">
        <v>0.27926078028747431</v>
      </c>
      <c r="C160">
        <v>3.3511293634496919</v>
      </c>
      <c r="D160">
        <v>3.5</v>
      </c>
      <c r="E160">
        <v>0.14887063655030808</v>
      </c>
      <c r="F160">
        <v>1</v>
      </c>
      <c r="G160">
        <v>60.650599999999997</v>
      </c>
      <c r="H160">
        <v>3.5060000000000001E-2</v>
      </c>
      <c r="I160">
        <v>54.079000000000001</v>
      </c>
      <c r="J160">
        <v>55.704000000000001</v>
      </c>
      <c r="K160">
        <v>0.84329961170000001</v>
      </c>
      <c r="L160">
        <v>60.459807634000001</v>
      </c>
      <c r="M160">
        <v>4.0705173300000001E-2</v>
      </c>
      <c r="N160">
        <v>-1.9447355845000096</v>
      </c>
      <c r="O160">
        <v>2.5903405201732723</v>
      </c>
      <c r="P160" t="str">
        <f t="shared" si="2"/>
        <v/>
      </c>
    </row>
    <row r="161" spans="1:16" x14ac:dyDescent="0.3">
      <c r="A161">
        <v>112</v>
      </c>
      <c r="B161">
        <v>0.30663928815879532</v>
      </c>
      <c r="C161">
        <v>3.6796714579055436</v>
      </c>
      <c r="D161">
        <v>3.5</v>
      </c>
      <c r="E161">
        <v>0.17967145790554362</v>
      </c>
      <c r="F161">
        <v>1</v>
      </c>
      <c r="G161">
        <v>61.399099999999997</v>
      </c>
      <c r="H161">
        <v>3.4950000000000002E-2</v>
      </c>
      <c r="I161">
        <v>54.768000000000001</v>
      </c>
      <c r="J161">
        <v>56.406999999999996</v>
      </c>
      <c r="K161">
        <v>0.84329961170000001</v>
      </c>
      <c r="L161">
        <v>60.459807634000001</v>
      </c>
      <c r="M161">
        <v>4.0705173300000001E-2</v>
      </c>
      <c r="N161">
        <v>-1.6556763493229063</v>
      </c>
      <c r="O161">
        <v>4.8893689661282114</v>
      </c>
      <c r="P161" t="str">
        <f t="shared" si="2"/>
        <v/>
      </c>
    </row>
    <row r="162" spans="1:16" x14ac:dyDescent="0.3">
      <c r="A162">
        <v>101</v>
      </c>
      <c r="B162">
        <v>0.27652292950034224</v>
      </c>
      <c r="C162">
        <v>3.3182751540041071</v>
      </c>
      <c r="D162">
        <v>3.5</v>
      </c>
      <c r="E162">
        <v>0.18172484599589289</v>
      </c>
      <c r="F162">
        <v>1</v>
      </c>
      <c r="G162">
        <v>60.573399999999999</v>
      </c>
      <c r="H162">
        <v>3.508E-2</v>
      </c>
      <c r="I162">
        <v>54.006999999999998</v>
      </c>
      <c r="J162">
        <v>55.63</v>
      </c>
      <c r="K162">
        <v>0.84329961170000001</v>
      </c>
      <c r="L162">
        <v>60.459807634000001</v>
      </c>
      <c r="M162">
        <v>4.0705173300000001E-2</v>
      </c>
      <c r="N162">
        <v>-1.975196014783507</v>
      </c>
      <c r="O162">
        <v>2.4122954002549046</v>
      </c>
      <c r="P162" t="str">
        <f t="shared" si="2"/>
        <v/>
      </c>
    </row>
    <row r="163" spans="1:16" x14ac:dyDescent="0.3">
      <c r="A163">
        <v>113</v>
      </c>
      <c r="B163">
        <v>0.30937713894592744</v>
      </c>
      <c r="C163">
        <v>3.7125256673511293</v>
      </c>
      <c r="D163">
        <v>3.5</v>
      </c>
      <c r="E163">
        <v>0.21252566735112932</v>
      </c>
      <c r="F163">
        <v>1</v>
      </c>
      <c r="G163">
        <v>61.471699999999998</v>
      </c>
      <c r="H163">
        <v>3.4939999999999999E-2</v>
      </c>
      <c r="I163">
        <v>54.834000000000003</v>
      </c>
      <c r="J163">
        <v>56.475000000000001</v>
      </c>
      <c r="K163">
        <v>0.84329961170000001</v>
      </c>
      <c r="L163">
        <v>60.459807634000001</v>
      </c>
      <c r="M163">
        <v>4.0705173300000001E-2</v>
      </c>
      <c r="N163">
        <v>-1.6277461836406153</v>
      </c>
      <c r="O163">
        <v>5.178935797474371</v>
      </c>
      <c r="P163" t="str">
        <f t="shared" si="2"/>
        <v/>
      </c>
    </row>
    <row r="164" spans="1:16" x14ac:dyDescent="0.3">
      <c r="A164">
        <v>100</v>
      </c>
      <c r="B164">
        <v>0.27378507871321012</v>
      </c>
      <c r="C164">
        <v>3.2854209445585214</v>
      </c>
      <c r="D164">
        <v>3.5</v>
      </c>
      <c r="E164">
        <v>0.21457905544147859</v>
      </c>
      <c r="F164">
        <v>1</v>
      </c>
      <c r="G164">
        <v>60.495800000000003</v>
      </c>
      <c r="H164">
        <v>3.5090000000000003E-2</v>
      </c>
      <c r="I164">
        <v>53.936</v>
      </c>
      <c r="J164">
        <v>55.557000000000002</v>
      </c>
      <c r="K164">
        <v>0.84329961170000001</v>
      </c>
      <c r="L164">
        <v>60.459807634000001</v>
      </c>
      <c r="M164">
        <v>4.0705173300000001E-2</v>
      </c>
      <c r="N164">
        <v>-2.0052510394575278</v>
      </c>
      <c r="O164">
        <v>2.2468108062793259</v>
      </c>
      <c r="P164" t="str">
        <f t="shared" si="2"/>
        <v/>
      </c>
    </row>
    <row r="165" spans="1:16" x14ac:dyDescent="0.3">
      <c r="A165">
        <v>114</v>
      </c>
      <c r="B165">
        <v>0.31211498973305957</v>
      </c>
      <c r="C165">
        <v>3.745379876796715</v>
      </c>
      <c r="D165">
        <v>3.5</v>
      </c>
      <c r="E165">
        <v>0.24537987679671502</v>
      </c>
      <c r="F165">
        <v>1</v>
      </c>
      <c r="G165">
        <v>61.543900000000001</v>
      </c>
      <c r="H165">
        <v>3.4930000000000003E-2</v>
      </c>
      <c r="I165">
        <v>54.901000000000003</v>
      </c>
      <c r="J165">
        <v>56.542999999999999</v>
      </c>
      <c r="K165">
        <v>0.84329961170000001</v>
      </c>
      <c r="L165">
        <v>60.459807634000001</v>
      </c>
      <c r="M165">
        <v>4.0705173300000001E-2</v>
      </c>
      <c r="N165">
        <v>-1.5998212872883653</v>
      </c>
      <c r="O165">
        <v>5.4819117496957341</v>
      </c>
      <c r="P165" t="str">
        <f t="shared" si="2"/>
        <v/>
      </c>
    </row>
    <row r="166" spans="1:16" x14ac:dyDescent="0.3">
      <c r="A166">
        <v>99</v>
      </c>
      <c r="B166">
        <v>0.27104722792607805</v>
      </c>
      <c r="C166">
        <v>3.2525667351129366</v>
      </c>
      <c r="D166">
        <v>3.5</v>
      </c>
      <c r="E166">
        <v>0.24743326488706341</v>
      </c>
      <c r="F166">
        <v>1</v>
      </c>
      <c r="G166">
        <v>60.4178</v>
      </c>
      <c r="H166">
        <v>3.5099999999999999E-2</v>
      </c>
      <c r="I166">
        <v>53.863999999999997</v>
      </c>
      <c r="J166">
        <v>55.484000000000002</v>
      </c>
      <c r="K166">
        <v>0.84329961170000001</v>
      </c>
      <c r="L166">
        <v>60.459807634000001</v>
      </c>
      <c r="M166">
        <v>4.0705173300000001E-2</v>
      </c>
      <c r="N166">
        <v>-2.0353122530688208</v>
      </c>
      <c r="O166">
        <v>2.0909732022701344</v>
      </c>
      <c r="P166" t="str">
        <f t="shared" si="2"/>
        <v/>
      </c>
    </row>
    <row r="167" spans="1:16" x14ac:dyDescent="0.3">
      <c r="A167">
        <v>115</v>
      </c>
      <c r="B167">
        <v>0.31485284052019163</v>
      </c>
      <c r="C167">
        <v>3.7782340862422998</v>
      </c>
      <c r="D167">
        <v>3.5</v>
      </c>
      <c r="E167">
        <v>0.27823408624229984</v>
      </c>
      <c r="F167">
        <v>1</v>
      </c>
      <c r="G167">
        <v>61.615600000000001</v>
      </c>
      <c r="H167">
        <v>3.492E-2</v>
      </c>
      <c r="I167">
        <v>54.966999999999999</v>
      </c>
      <c r="J167">
        <v>56.61</v>
      </c>
      <c r="K167">
        <v>0.84329961170000001</v>
      </c>
      <c r="L167">
        <v>60.459807634000001</v>
      </c>
      <c r="M167">
        <v>4.0705173300000001E-2</v>
      </c>
      <c r="N167">
        <v>-1.5723121977077783</v>
      </c>
      <c r="O167">
        <v>5.793908278887332</v>
      </c>
      <c r="P167" t="str">
        <f t="shared" si="2"/>
        <v/>
      </c>
    </row>
    <row r="168" spans="1:16" x14ac:dyDescent="0.3">
      <c r="A168">
        <v>98</v>
      </c>
      <c r="B168">
        <v>0.26830937713894593</v>
      </c>
      <c r="C168">
        <v>3.2197125256673509</v>
      </c>
      <c r="D168">
        <v>3.5</v>
      </c>
      <c r="E168">
        <v>0.28028747433264911</v>
      </c>
      <c r="F168">
        <v>1</v>
      </c>
      <c r="G168">
        <v>60.339300000000001</v>
      </c>
      <c r="H168">
        <v>3.5110000000000002E-2</v>
      </c>
      <c r="I168">
        <v>53.792999999999999</v>
      </c>
      <c r="J168">
        <v>55.411000000000001</v>
      </c>
      <c r="K168">
        <v>0.84329961170000001</v>
      </c>
      <c r="L168">
        <v>60.459807634000001</v>
      </c>
      <c r="M168">
        <v>4.0705173300000001E-2</v>
      </c>
      <c r="N168">
        <v>-2.0653796650370926</v>
      </c>
      <c r="O168">
        <v>1.944354554720499</v>
      </c>
      <c r="P168" t="str">
        <f t="shared" si="2"/>
        <v/>
      </c>
    </row>
    <row r="169" spans="1:16" x14ac:dyDescent="0.3">
      <c r="A169">
        <v>116</v>
      </c>
      <c r="B169">
        <v>0.31759069130732376</v>
      </c>
      <c r="C169">
        <v>3.8110882956878851</v>
      </c>
      <c r="D169">
        <v>3.5</v>
      </c>
      <c r="E169">
        <v>0.3110882956878851</v>
      </c>
      <c r="F169">
        <v>1</v>
      </c>
      <c r="G169">
        <v>61.686999999999998</v>
      </c>
      <c r="H169">
        <v>3.4909999999999997E-2</v>
      </c>
      <c r="I169">
        <v>55.031999999999996</v>
      </c>
      <c r="J169">
        <v>56.677</v>
      </c>
      <c r="K169">
        <v>0.84329961170000001</v>
      </c>
      <c r="L169">
        <v>60.459807634000001</v>
      </c>
      <c r="M169">
        <v>4.0705173300000001E-2</v>
      </c>
      <c r="N169">
        <v>-1.5448082095083708</v>
      </c>
      <c r="O169">
        <v>6.1196330487154684</v>
      </c>
      <c r="P169" t="str">
        <f t="shared" si="2"/>
        <v/>
      </c>
    </row>
    <row r="170" spans="1:16" x14ac:dyDescent="0.3">
      <c r="A170">
        <v>97</v>
      </c>
      <c r="B170">
        <v>0.2655715263518138</v>
      </c>
      <c r="C170">
        <v>3.1868583162217656</v>
      </c>
      <c r="D170">
        <v>3.5</v>
      </c>
      <c r="E170">
        <v>0.31314168377823437</v>
      </c>
      <c r="F170">
        <v>1</v>
      </c>
      <c r="G170">
        <v>60.260300000000001</v>
      </c>
      <c r="H170">
        <v>3.5119999999999998E-2</v>
      </c>
      <c r="I170">
        <v>53.72</v>
      </c>
      <c r="J170">
        <v>55.337000000000003</v>
      </c>
      <c r="K170">
        <v>0.84329961170000001</v>
      </c>
      <c r="L170">
        <v>60.459807634000001</v>
      </c>
      <c r="M170">
        <v>4.0705173300000001E-2</v>
      </c>
      <c r="N170">
        <v>-2.0958652953487094</v>
      </c>
      <c r="O170">
        <v>1.8047071040936471</v>
      </c>
      <c r="P170" t="str">
        <f t="shared" si="2"/>
        <v/>
      </c>
    </row>
    <row r="171" spans="1:16" x14ac:dyDescent="0.3">
      <c r="A171">
        <v>117</v>
      </c>
      <c r="B171">
        <v>0.32032854209445583</v>
      </c>
      <c r="C171">
        <v>3.8439425051334699</v>
      </c>
      <c r="D171">
        <v>3.5</v>
      </c>
      <c r="E171">
        <v>0.34394250513346991</v>
      </c>
      <c r="F171">
        <v>1</v>
      </c>
      <c r="G171">
        <v>61.758000000000003</v>
      </c>
      <c r="H171">
        <v>3.49E-2</v>
      </c>
      <c r="I171">
        <v>55.097000000000001</v>
      </c>
      <c r="J171">
        <v>56.744</v>
      </c>
      <c r="K171">
        <v>0.84329961170000001</v>
      </c>
      <c r="L171">
        <v>60.459807634000001</v>
      </c>
      <c r="M171">
        <v>4.0705173300000001E-2</v>
      </c>
      <c r="N171">
        <v>-1.5173093157152706</v>
      </c>
      <c r="O171">
        <v>6.4594303652902463</v>
      </c>
      <c r="P171" t="str">
        <f t="shared" si="2"/>
        <v/>
      </c>
    </row>
    <row r="172" spans="1:16" x14ac:dyDescent="0.3">
      <c r="A172">
        <v>96</v>
      </c>
      <c r="B172">
        <v>0.26283367556468173</v>
      </c>
      <c r="C172">
        <v>3.1540041067761808</v>
      </c>
      <c r="D172">
        <v>3.5</v>
      </c>
      <c r="E172">
        <v>0.34599589322381918</v>
      </c>
      <c r="F172">
        <v>1</v>
      </c>
      <c r="G172">
        <v>60.180999999999997</v>
      </c>
      <c r="H172">
        <v>3.5139999999999998E-2</v>
      </c>
      <c r="I172">
        <v>53.646000000000001</v>
      </c>
      <c r="J172">
        <v>55.261000000000003</v>
      </c>
      <c r="K172">
        <v>0.84329961170000001</v>
      </c>
      <c r="L172">
        <v>60.459807634000001</v>
      </c>
      <c r="M172">
        <v>4.0705173300000001E-2</v>
      </c>
      <c r="N172">
        <v>-2.1271815119643023</v>
      </c>
      <c r="O172">
        <v>1.670250232559245</v>
      </c>
      <c r="P172" t="str">
        <f t="shared" si="2"/>
        <v/>
      </c>
    </row>
    <row r="173" spans="1:16" x14ac:dyDescent="0.3">
      <c r="A173">
        <v>118</v>
      </c>
      <c r="B173">
        <v>0.32306639288158795</v>
      </c>
      <c r="C173">
        <v>3.8767967145790552</v>
      </c>
      <c r="D173">
        <v>3.5</v>
      </c>
      <c r="E173">
        <v>0.37679671457905517</v>
      </c>
      <c r="F173">
        <v>1</v>
      </c>
      <c r="G173">
        <v>61.828600000000002</v>
      </c>
      <c r="H173">
        <v>3.4889999999999997E-2</v>
      </c>
      <c r="I173">
        <v>55.161999999999999</v>
      </c>
      <c r="J173">
        <v>56.81</v>
      </c>
      <c r="K173">
        <v>0.84329961170000001</v>
      </c>
      <c r="L173">
        <v>60.459807634000001</v>
      </c>
      <c r="M173">
        <v>4.0705173300000001E-2</v>
      </c>
      <c r="N173">
        <v>-1.4902258273243139</v>
      </c>
      <c r="O173">
        <v>6.8082433797612962</v>
      </c>
      <c r="P173" t="str">
        <f t="shared" si="2"/>
        <v/>
      </c>
    </row>
    <row r="174" spans="1:16" x14ac:dyDescent="0.3">
      <c r="A174">
        <v>95</v>
      </c>
      <c r="B174">
        <v>0.26009582477754961</v>
      </c>
      <c r="C174">
        <v>3.1211498973305956</v>
      </c>
      <c r="D174">
        <v>3.5</v>
      </c>
      <c r="E174">
        <v>0.37885010266940444</v>
      </c>
      <c r="F174">
        <v>1</v>
      </c>
      <c r="G174">
        <v>60.101100000000002</v>
      </c>
      <c r="H174">
        <v>3.5150000000000001E-2</v>
      </c>
      <c r="I174">
        <v>53.573</v>
      </c>
      <c r="J174">
        <v>55.186999999999998</v>
      </c>
      <c r="K174">
        <v>0.84329961170000001</v>
      </c>
      <c r="L174">
        <v>60.459807634000001</v>
      </c>
      <c r="M174">
        <v>4.0705173300000001E-2</v>
      </c>
      <c r="N174">
        <v>-2.1576801030779418</v>
      </c>
      <c r="O174">
        <v>1.5476355978432805</v>
      </c>
      <c r="P174" t="str">
        <f t="shared" si="2"/>
        <v/>
      </c>
    </row>
    <row r="175" spans="1:16" x14ac:dyDescent="0.3">
      <c r="A175">
        <v>119</v>
      </c>
      <c r="B175">
        <v>0.32580424366872007</v>
      </c>
      <c r="C175">
        <v>3.9096509240246409</v>
      </c>
      <c r="D175">
        <v>3.5</v>
      </c>
      <c r="E175">
        <v>0.40965092402464087</v>
      </c>
      <c r="F175">
        <v>1</v>
      </c>
      <c r="G175">
        <v>61.898800000000001</v>
      </c>
      <c r="H175">
        <v>3.4880000000000001E-2</v>
      </c>
      <c r="I175">
        <v>55.226999999999997</v>
      </c>
      <c r="J175">
        <v>56.875999999999998</v>
      </c>
      <c r="K175">
        <v>0.84329961170000001</v>
      </c>
      <c r="L175">
        <v>60.459807634000001</v>
      </c>
      <c r="M175">
        <v>4.0705173300000001E-2</v>
      </c>
      <c r="N175">
        <v>-1.4631472690182188</v>
      </c>
      <c r="O175">
        <v>7.171354298178545</v>
      </c>
      <c r="P175" t="str">
        <f t="shared" si="2"/>
        <v/>
      </c>
    </row>
    <row r="176" spans="1:16" x14ac:dyDescent="0.3">
      <c r="A176">
        <v>94</v>
      </c>
      <c r="B176">
        <v>0.25735797399041754</v>
      </c>
      <c r="C176">
        <v>3.0882956878850107</v>
      </c>
      <c r="D176">
        <v>3.5</v>
      </c>
      <c r="E176">
        <v>0.41170431211498926</v>
      </c>
      <c r="F176">
        <v>1</v>
      </c>
      <c r="G176">
        <v>60.020899999999997</v>
      </c>
      <c r="H176">
        <v>3.5159999999999997E-2</v>
      </c>
      <c r="I176">
        <v>53.499000000000002</v>
      </c>
      <c r="J176">
        <v>55.112000000000002</v>
      </c>
      <c r="K176">
        <v>0.84329961170000001</v>
      </c>
      <c r="L176">
        <v>60.459807634000001</v>
      </c>
      <c r="M176">
        <v>4.0705173300000001E-2</v>
      </c>
      <c r="N176">
        <v>-2.1885973768620239</v>
      </c>
      <c r="O176">
        <v>1.4313058327486108</v>
      </c>
      <c r="P176" t="str">
        <f t="shared" si="2"/>
        <v/>
      </c>
    </row>
    <row r="177" spans="1:16" x14ac:dyDescent="0.3">
      <c r="A177">
        <v>120</v>
      </c>
      <c r="B177">
        <v>0.32854209445585214</v>
      </c>
      <c r="C177">
        <v>3.9425051334702257</v>
      </c>
      <c r="D177">
        <v>3.5</v>
      </c>
      <c r="E177">
        <v>0.44250513347022569</v>
      </c>
      <c r="F177">
        <v>1</v>
      </c>
      <c r="G177">
        <v>61.968600000000002</v>
      </c>
      <c r="H177">
        <v>3.4869999999999998E-2</v>
      </c>
      <c r="I177">
        <v>55.290999999999997</v>
      </c>
      <c r="J177">
        <v>56.942</v>
      </c>
      <c r="K177">
        <v>0.84329961170000001</v>
      </c>
      <c r="L177">
        <v>60.459807634000001</v>
      </c>
      <c r="M177">
        <v>4.0705173300000001E-2</v>
      </c>
      <c r="N177">
        <v>-1.436073634180143</v>
      </c>
      <c r="O177">
        <v>7.549069481013837</v>
      </c>
      <c r="P177" t="str">
        <f t="shared" si="2"/>
        <v/>
      </c>
    </row>
    <row r="178" spans="1:16" x14ac:dyDescent="0.3">
      <c r="A178">
        <v>93</v>
      </c>
      <c r="B178">
        <v>0.25462012320328542</v>
      </c>
      <c r="C178">
        <v>3.055441478439425</v>
      </c>
      <c r="D178">
        <v>3.5</v>
      </c>
      <c r="E178">
        <v>0.44455852156057496</v>
      </c>
      <c r="F178">
        <v>1</v>
      </c>
      <c r="G178">
        <v>59.940100000000001</v>
      </c>
      <c r="H178">
        <v>3.517E-2</v>
      </c>
      <c r="I178">
        <v>53.426000000000002</v>
      </c>
      <c r="J178">
        <v>55.036000000000001</v>
      </c>
      <c r="K178">
        <v>0.84329961170000001</v>
      </c>
      <c r="L178">
        <v>60.459807634000001</v>
      </c>
      <c r="M178">
        <v>4.0705173300000001E-2</v>
      </c>
      <c r="N178">
        <v>-2.2199336072265576</v>
      </c>
      <c r="O178">
        <v>1.3211637394731301</v>
      </c>
      <c r="P178" t="str">
        <f t="shared" si="2"/>
        <v/>
      </c>
    </row>
    <row r="179" spans="1:16" x14ac:dyDescent="0.3">
      <c r="A179">
        <v>121</v>
      </c>
      <c r="B179">
        <v>0.33127994524298426</v>
      </c>
      <c r="C179">
        <v>3.9753593429158114</v>
      </c>
      <c r="D179">
        <v>3.5</v>
      </c>
      <c r="E179">
        <v>0.47535934291581139</v>
      </c>
      <c r="F179">
        <v>1</v>
      </c>
      <c r="G179">
        <v>62.0381</v>
      </c>
      <c r="H179">
        <v>3.4869999999999998E-2</v>
      </c>
      <c r="I179">
        <v>55.353000000000002</v>
      </c>
      <c r="J179">
        <v>57.006</v>
      </c>
      <c r="K179">
        <v>0.84329961170000001</v>
      </c>
      <c r="L179">
        <v>60.459807634000001</v>
      </c>
      <c r="M179">
        <v>4.0705173300000001E-2</v>
      </c>
      <c r="N179">
        <v>-1.4098251082137661</v>
      </c>
      <c r="O179">
        <v>7.9295665398881399</v>
      </c>
      <c r="P179" t="str">
        <f t="shared" si="2"/>
        <v/>
      </c>
    </row>
    <row r="180" spans="1:16" x14ac:dyDescent="0.3">
      <c r="A180">
        <v>92</v>
      </c>
      <c r="B180">
        <v>0.2518822724161533</v>
      </c>
      <c r="C180">
        <v>3.0225872689938393</v>
      </c>
      <c r="D180">
        <v>3.5</v>
      </c>
      <c r="E180">
        <v>0.47741273100616066</v>
      </c>
      <c r="F180">
        <v>1</v>
      </c>
      <c r="G180">
        <v>59.858899999999998</v>
      </c>
      <c r="H180">
        <v>3.5189999999999999E-2</v>
      </c>
      <c r="I180">
        <v>53.35</v>
      </c>
      <c r="J180">
        <v>54.959000000000003</v>
      </c>
      <c r="K180">
        <v>0.84329961170000001</v>
      </c>
      <c r="L180">
        <v>60.459807634000001</v>
      </c>
      <c r="M180">
        <v>4.0705173300000001E-2</v>
      </c>
      <c r="N180">
        <v>-2.2516890724710419</v>
      </c>
      <c r="O180">
        <v>1.2170963850538552</v>
      </c>
      <c r="P180" t="str">
        <f t="shared" si="2"/>
        <v/>
      </c>
    </row>
    <row r="181" spans="1:16" x14ac:dyDescent="0.3">
      <c r="A181">
        <v>136</v>
      </c>
      <c r="B181">
        <v>0.37234770704996578</v>
      </c>
      <c r="C181">
        <v>4.4681724845995898</v>
      </c>
      <c r="D181">
        <v>4.5</v>
      </c>
      <c r="E181">
        <v>3.1827515400410178E-2</v>
      </c>
      <c r="F181">
        <v>1</v>
      </c>
      <c r="G181">
        <v>63.035400000000003</v>
      </c>
      <c r="H181">
        <v>3.474E-2</v>
      </c>
      <c r="I181">
        <v>56.268000000000001</v>
      </c>
      <c r="J181">
        <v>57.941000000000003</v>
      </c>
      <c r="K181">
        <v>1.0975622571000001</v>
      </c>
      <c r="L181">
        <v>62.536696554999999</v>
      </c>
      <c r="M181">
        <v>4.0079764599999998E-2</v>
      </c>
      <c r="N181">
        <v>-1.8268200769761029</v>
      </c>
      <c r="O181">
        <v>3.38634130874338</v>
      </c>
      <c r="P181">
        <f t="shared" si="2"/>
        <v>4.5</v>
      </c>
    </row>
    <row r="182" spans="1:16" x14ac:dyDescent="0.3">
      <c r="A182">
        <v>138</v>
      </c>
      <c r="B182">
        <v>0.37782340862422997</v>
      </c>
      <c r="C182">
        <v>4.5338809034907595</v>
      </c>
      <c r="D182">
        <v>4.5</v>
      </c>
      <c r="E182">
        <v>3.3880903490759451E-2</v>
      </c>
      <c r="F182">
        <v>1</v>
      </c>
      <c r="G182">
        <v>63.162599999999998</v>
      </c>
      <c r="H182">
        <v>3.4720000000000001E-2</v>
      </c>
      <c r="I182">
        <v>56.386000000000003</v>
      </c>
      <c r="J182">
        <v>58.061</v>
      </c>
      <c r="K182">
        <v>1.0975622571000001</v>
      </c>
      <c r="L182">
        <v>62.536696554999999</v>
      </c>
      <c r="M182">
        <v>4.0079764599999998E-2</v>
      </c>
      <c r="N182">
        <v>-1.7792941158797611</v>
      </c>
      <c r="O182">
        <v>3.7595777574129947</v>
      </c>
      <c r="P182" t="str">
        <f t="shared" si="2"/>
        <v/>
      </c>
    </row>
    <row r="183" spans="1:16" x14ac:dyDescent="0.3">
      <c r="A183">
        <v>135</v>
      </c>
      <c r="B183">
        <v>0.36960985626283366</v>
      </c>
      <c r="C183">
        <v>4.4353182751540041</v>
      </c>
      <c r="D183">
        <v>4.5</v>
      </c>
      <c r="E183">
        <v>6.468172484599588E-2</v>
      </c>
      <c r="F183">
        <v>1</v>
      </c>
      <c r="G183">
        <v>62.971400000000003</v>
      </c>
      <c r="H183">
        <v>3.4750000000000003E-2</v>
      </c>
      <c r="I183">
        <v>56.209000000000003</v>
      </c>
      <c r="J183">
        <v>57.881</v>
      </c>
      <c r="K183">
        <v>1.0975622571000001</v>
      </c>
      <c r="L183">
        <v>62.536696554999999</v>
      </c>
      <c r="M183">
        <v>4.0079764599999998E-2</v>
      </c>
      <c r="N183">
        <v>-1.8505794578738872</v>
      </c>
      <c r="O183">
        <v>3.2115038613614351</v>
      </c>
      <c r="P183" t="str">
        <f t="shared" si="2"/>
        <v/>
      </c>
    </row>
    <row r="184" spans="1:16" x14ac:dyDescent="0.3">
      <c r="A184">
        <v>139</v>
      </c>
      <c r="B184">
        <v>0.3805612594113621</v>
      </c>
      <c r="C184">
        <v>4.5667351129363452</v>
      </c>
      <c r="D184">
        <v>4.5</v>
      </c>
      <c r="E184">
        <v>6.6735112936345153E-2</v>
      </c>
      <c r="F184">
        <v>1</v>
      </c>
      <c r="G184">
        <v>63.225700000000003</v>
      </c>
      <c r="H184">
        <v>3.4709999999999998E-2</v>
      </c>
      <c r="I184">
        <v>56.444000000000003</v>
      </c>
      <c r="J184">
        <v>58.12</v>
      </c>
      <c r="K184">
        <v>1.0975622571000001</v>
      </c>
      <c r="L184">
        <v>62.536696554999999</v>
      </c>
      <c r="M184">
        <v>4.0079764599999998E-2</v>
      </c>
      <c r="N184">
        <v>-1.7559236693764049</v>
      </c>
      <c r="O184">
        <v>3.9550721414798518</v>
      </c>
      <c r="P184" t="str">
        <f t="shared" si="2"/>
        <v/>
      </c>
    </row>
    <row r="185" spans="1:16" x14ac:dyDescent="0.3">
      <c r="A185">
        <v>134</v>
      </c>
      <c r="B185">
        <v>0.36687200547570159</v>
      </c>
      <c r="C185">
        <v>4.4024640657084193</v>
      </c>
      <c r="D185">
        <v>4.5</v>
      </c>
      <c r="E185">
        <v>9.7535934291580695E-2</v>
      </c>
      <c r="F185">
        <v>1</v>
      </c>
      <c r="G185">
        <v>62.906999999999996</v>
      </c>
      <c r="H185">
        <v>3.4750000000000003E-2</v>
      </c>
      <c r="I185">
        <v>56.152000000000001</v>
      </c>
      <c r="J185">
        <v>57.822000000000003</v>
      </c>
      <c r="K185">
        <v>1.0975622571000001</v>
      </c>
      <c r="L185">
        <v>62.536696554999999</v>
      </c>
      <c r="M185">
        <v>4.0079764599999998E-2</v>
      </c>
      <c r="N185">
        <v>-1.8739405060780261</v>
      </c>
      <c r="O185">
        <v>3.0469312829290782</v>
      </c>
      <c r="P185" t="str">
        <f t="shared" si="2"/>
        <v/>
      </c>
    </row>
    <row r="186" spans="1:16" x14ac:dyDescent="0.3">
      <c r="A186">
        <v>140</v>
      </c>
      <c r="B186">
        <v>0.38329911019849416</v>
      </c>
      <c r="C186">
        <v>4.59958932238193</v>
      </c>
      <c r="D186">
        <v>4.5</v>
      </c>
      <c r="E186">
        <v>9.9589322381929968E-2</v>
      </c>
      <c r="F186">
        <v>1</v>
      </c>
      <c r="G186">
        <v>63.288400000000003</v>
      </c>
      <c r="H186">
        <v>3.4709999999999998E-2</v>
      </c>
      <c r="I186">
        <v>56.5</v>
      </c>
      <c r="J186">
        <v>58.177999999999997</v>
      </c>
      <c r="K186">
        <v>1.0975622571000001</v>
      </c>
      <c r="L186">
        <v>62.536696554999999</v>
      </c>
      <c r="M186">
        <v>4.0079764599999998E-2</v>
      </c>
      <c r="N186">
        <v>-1.7329470759289574</v>
      </c>
      <c r="O186">
        <v>4.1552537963148053</v>
      </c>
      <c r="P186" t="str">
        <f t="shared" si="2"/>
        <v/>
      </c>
    </row>
    <row r="187" spans="1:16" x14ac:dyDescent="0.3">
      <c r="A187">
        <v>133</v>
      </c>
      <c r="B187">
        <v>0.36413415468856947</v>
      </c>
      <c r="C187">
        <v>4.3696098562628336</v>
      </c>
      <c r="D187">
        <v>4.5</v>
      </c>
      <c r="E187">
        <v>0.1303901437371664</v>
      </c>
      <c r="F187">
        <v>1</v>
      </c>
      <c r="G187">
        <v>62.842300000000002</v>
      </c>
      <c r="H187">
        <v>3.4759999999999999E-2</v>
      </c>
      <c r="I187">
        <v>56.091999999999999</v>
      </c>
      <c r="J187">
        <v>57.761000000000003</v>
      </c>
      <c r="K187">
        <v>1.0975622571000001</v>
      </c>
      <c r="L187">
        <v>62.536696554999999</v>
      </c>
      <c r="M187">
        <v>4.0079764599999998E-2</v>
      </c>
      <c r="N187">
        <v>-1.898091009141109</v>
      </c>
      <c r="O187">
        <v>2.8842047169383576</v>
      </c>
      <c r="P187" t="str">
        <f t="shared" si="2"/>
        <v/>
      </c>
    </row>
    <row r="188" spans="1:16" x14ac:dyDescent="0.3">
      <c r="A188">
        <v>141</v>
      </c>
      <c r="B188">
        <v>0.38603696098562629</v>
      </c>
      <c r="C188">
        <v>4.6324435318275157</v>
      </c>
      <c r="D188">
        <v>4.5</v>
      </c>
      <c r="E188">
        <v>0.13244353182751567</v>
      </c>
      <c r="F188">
        <v>1</v>
      </c>
      <c r="G188">
        <v>63.350900000000003</v>
      </c>
      <c r="H188">
        <v>3.4700000000000002E-2</v>
      </c>
      <c r="I188">
        <v>56.558</v>
      </c>
      <c r="J188">
        <v>58.237000000000002</v>
      </c>
      <c r="K188">
        <v>1.0975622571000001</v>
      </c>
      <c r="L188">
        <v>62.536696554999999</v>
      </c>
      <c r="M188">
        <v>4.0079764599999998E-2</v>
      </c>
      <c r="N188">
        <v>-1.7095720413003206</v>
      </c>
      <c r="O188">
        <v>4.3672519695227106</v>
      </c>
      <c r="P188" t="str">
        <f t="shared" si="2"/>
        <v/>
      </c>
    </row>
    <row r="189" spans="1:16" x14ac:dyDescent="0.3">
      <c r="A189">
        <v>132</v>
      </c>
      <c r="B189">
        <v>0.3613963039014374</v>
      </c>
      <c r="C189">
        <v>4.3367556468172488</v>
      </c>
      <c r="D189">
        <v>4.5</v>
      </c>
      <c r="E189">
        <v>0.16324435318275121</v>
      </c>
      <c r="F189">
        <v>1</v>
      </c>
      <c r="G189">
        <v>62.777200000000001</v>
      </c>
      <c r="H189">
        <v>3.4770000000000002E-2</v>
      </c>
      <c r="I189">
        <v>56.031999999999996</v>
      </c>
      <c r="J189">
        <v>57.698999999999998</v>
      </c>
      <c r="K189">
        <v>1.0975622571000001</v>
      </c>
      <c r="L189">
        <v>62.536696554999999</v>
      </c>
      <c r="M189">
        <v>4.0079764599999998E-2</v>
      </c>
      <c r="N189">
        <v>-1.9226348723836069</v>
      </c>
      <c r="O189">
        <v>2.7262960636198317</v>
      </c>
      <c r="P189" t="str">
        <f t="shared" si="2"/>
        <v/>
      </c>
    </row>
    <row r="190" spans="1:16" x14ac:dyDescent="0.3">
      <c r="A190">
        <v>142</v>
      </c>
      <c r="B190">
        <v>0.38877481177275841</v>
      </c>
      <c r="C190">
        <v>4.6652977412731005</v>
      </c>
      <c r="D190">
        <v>4.5</v>
      </c>
      <c r="E190">
        <v>0.16529774127310048</v>
      </c>
      <c r="F190">
        <v>1</v>
      </c>
      <c r="G190">
        <v>63.4131</v>
      </c>
      <c r="H190">
        <v>3.4689999999999999E-2</v>
      </c>
      <c r="I190">
        <v>56.615000000000002</v>
      </c>
      <c r="J190">
        <v>58.295999999999999</v>
      </c>
      <c r="K190">
        <v>1.0975622571000001</v>
      </c>
      <c r="L190">
        <v>62.536696554999999</v>
      </c>
      <c r="M190">
        <v>4.0079764599999998E-2</v>
      </c>
      <c r="N190">
        <v>-1.6861946961574301</v>
      </c>
      <c r="O190">
        <v>4.5879152571463031</v>
      </c>
      <c r="P190" t="str">
        <f t="shared" si="2"/>
        <v/>
      </c>
    </row>
    <row r="191" spans="1:16" x14ac:dyDescent="0.3">
      <c r="A191">
        <v>131</v>
      </c>
      <c r="B191">
        <v>0.35865845311430528</v>
      </c>
      <c r="C191">
        <v>4.3039014373716631</v>
      </c>
      <c r="D191">
        <v>4.5</v>
      </c>
      <c r="E191">
        <v>0.19609856262833691</v>
      </c>
      <c r="F191">
        <v>1</v>
      </c>
      <c r="G191">
        <v>62.711799999999997</v>
      </c>
      <c r="H191">
        <v>3.4779999999999998E-2</v>
      </c>
      <c r="I191">
        <v>55.972000000000001</v>
      </c>
      <c r="J191">
        <v>57.637999999999998</v>
      </c>
      <c r="K191">
        <v>1.0975622571000001</v>
      </c>
      <c r="L191">
        <v>62.536696554999999</v>
      </c>
      <c r="M191">
        <v>4.0079764599999998E-2</v>
      </c>
      <c r="N191">
        <v>-1.9467803558752632</v>
      </c>
      <c r="O191">
        <v>2.5780536517383617</v>
      </c>
      <c r="P191" t="str">
        <f t="shared" si="2"/>
        <v/>
      </c>
    </row>
    <row r="192" spans="1:16" x14ac:dyDescent="0.3">
      <c r="A192">
        <v>143</v>
      </c>
      <c r="B192">
        <v>0.39151266255989048</v>
      </c>
      <c r="C192">
        <v>4.6981519507186853</v>
      </c>
      <c r="D192">
        <v>4.5</v>
      </c>
      <c r="E192">
        <v>0.1981519507186853</v>
      </c>
      <c r="F192">
        <v>1</v>
      </c>
      <c r="G192">
        <v>63.475000000000001</v>
      </c>
      <c r="H192">
        <v>3.4689999999999999E-2</v>
      </c>
      <c r="I192">
        <v>56.67</v>
      </c>
      <c r="J192">
        <v>58.353000000000002</v>
      </c>
      <c r="K192">
        <v>1.0975622571000001</v>
      </c>
      <c r="L192">
        <v>62.536696554999999</v>
      </c>
      <c r="M192">
        <v>4.0079764599999998E-2</v>
      </c>
      <c r="N192">
        <v>-1.6636076110159517</v>
      </c>
      <c r="O192">
        <v>4.809543496105368</v>
      </c>
      <c r="P192" t="str">
        <f t="shared" si="2"/>
        <v/>
      </c>
    </row>
    <row r="193" spans="1:16" x14ac:dyDescent="0.3">
      <c r="A193">
        <v>130</v>
      </c>
      <c r="B193">
        <v>0.35592060232717315</v>
      </c>
      <c r="C193">
        <v>4.2710472279260774</v>
      </c>
      <c r="D193">
        <v>4.5</v>
      </c>
      <c r="E193">
        <v>0.22895277207392262</v>
      </c>
      <c r="F193">
        <v>1</v>
      </c>
      <c r="G193">
        <v>62.646099999999997</v>
      </c>
      <c r="H193">
        <v>3.4790000000000001E-2</v>
      </c>
      <c r="I193">
        <v>55.911000000000001</v>
      </c>
      <c r="J193">
        <v>57.576000000000001</v>
      </c>
      <c r="K193">
        <v>1.0975622571000001</v>
      </c>
      <c r="L193">
        <v>62.536696554999999</v>
      </c>
      <c r="M193">
        <v>4.0079764599999998E-2</v>
      </c>
      <c r="N193">
        <v>-1.9713191123484997</v>
      </c>
      <c r="O193">
        <v>2.4343693297704427</v>
      </c>
      <c r="P193" t="str">
        <f t="shared" si="2"/>
        <v/>
      </c>
    </row>
    <row r="194" spans="1:16" x14ac:dyDescent="0.3">
      <c r="A194">
        <v>144</v>
      </c>
      <c r="B194">
        <v>0.3942505133470226</v>
      </c>
      <c r="C194">
        <v>4.731006160164271</v>
      </c>
      <c r="D194">
        <v>4.5</v>
      </c>
      <c r="E194">
        <v>0.231006160164271</v>
      </c>
      <c r="F194">
        <v>1</v>
      </c>
      <c r="G194">
        <v>63.536499999999997</v>
      </c>
      <c r="H194">
        <v>3.4680000000000002E-2</v>
      </c>
      <c r="I194">
        <v>56.726999999999997</v>
      </c>
      <c r="J194">
        <v>58.411000000000001</v>
      </c>
      <c r="K194">
        <v>1.0975622571000001</v>
      </c>
      <c r="L194">
        <v>62.536696554999999</v>
      </c>
      <c r="M194">
        <v>4.0079764599999998E-2</v>
      </c>
      <c r="N194">
        <v>-1.6406220515990453</v>
      </c>
      <c r="O194">
        <v>5.0437947288066436</v>
      </c>
      <c r="P194" t="str">
        <f t="shared" ref="P194:P257" si="3">IF(D194&lt;&gt;D193,D194,"")</f>
        <v/>
      </c>
    </row>
    <row r="195" spans="1:16" x14ac:dyDescent="0.3">
      <c r="A195">
        <v>129</v>
      </c>
      <c r="B195">
        <v>0.35318275154004108</v>
      </c>
      <c r="C195">
        <v>4.2381930184804926</v>
      </c>
      <c r="D195">
        <v>4.5</v>
      </c>
      <c r="E195">
        <v>0.26180698151950743</v>
      </c>
      <c r="F195">
        <v>1</v>
      </c>
      <c r="G195">
        <v>62.58</v>
      </c>
      <c r="H195">
        <v>3.4790000000000001E-2</v>
      </c>
      <c r="I195">
        <v>55.851999999999997</v>
      </c>
      <c r="J195">
        <v>57.515000000000001</v>
      </c>
      <c r="K195">
        <v>1.0975622571000001</v>
      </c>
      <c r="L195">
        <v>62.536696554999999</v>
      </c>
      <c r="M195">
        <v>4.0079764599999998E-2</v>
      </c>
      <c r="N195">
        <v>-1.9954595665977839</v>
      </c>
      <c r="O195">
        <v>2.2996389917417988</v>
      </c>
      <c r="P195" t="str">
        <f t="shared" si="3"/>
        <v/>
      </c>
    </row>
    <row r="196" spans="1:16" x14ac:dyDescent="0.3">
      <c r="A196">
        <v>145</v>
      </c>
      <c r="B196">
        <v>0.39698836413415467</v>
      </c>
      <c r="C196">
        <v>4.7638603696098558</v>
      </c>
      <c r="D196">
        <v>4.5</v>
      </c>
      <c r="E196">
        <v>0.26386036960985582</v>
      </c>
      <c r="F196">
        <v>1</v>
      </c>
      <c r="G196">
        <v>63.597799999999999</v>
      </c>
      <c r="H196">
        <v>3.4669999999999999E-2</v>
      </c>
      <c r="I196">
        <v>56.783999999999999</v>
      </c>
      <c r="J196">
        <v>58.468000000000004</v>
      </c>
      <c r="K196">
        <v>1.0975622571000001</v>
      </c>
      <c r="L196">
        <v>62.536696554999999</v>
      </c>
      <c r="M196">
        <v>4.0079764599999998E-2</v>
      </c>
      <c r="N196">
        <v>-1.6180306253274563</v>
      </c>
      <c r="O196">
        <v>5.28279989001192</v>
      </c>
      <c r="P196" t="str">
        <f t="shared" si="3"/>
        <v/>
      </c>
    </row>
    <row r="197" spans="1:16" x14ac:dyDescent="0.3">
      <c r="A197">
        <v>128</v>
      </c>
      <c r="B197">
        <v>0.35044490075290896</v>
      </c>
      <c r="C197">
        <v>4.2053388090349078</v>
      </c>
      <c r="D197">
        <v>4.5</v>
      </c>
      <c r="E197">
        <v>0.29466119096509225</v>
      </c>
      <c r="F197">
        <v>1</v>
      </c>
      <c r="G197">
        <v>62.513500000000001</v>
      </c>
      <c r="H197">
        <v>3.4799999999999998E-2</v>
      </c>
      <c r="I197">
        <v>55.790999999999997</v>
      </c>
      <c r="J197">
        <v>57.453000000000003</v>
      </c>
      <c r="K197">
        <v>1.0975622571000001</v>
      </c>
      <c r="L197">
        <v>62.536696554999999</v>
      </c>
      <c r="M197">
        <v>4.0079764599999998E-2</v>
      </c>
      <c r="N197">
        <v>-2.0199932064523067</v>
      </c>
      <c r="O197">
        <v>2.1692046107746084</v>
      </c>
      <c r="P197" t="str">
        <f t="shared" si="3"/>
        <v/>
      </c>
    </row>
    <row r="198" spans="1:16" x14ac:dyDescent="0.3">
      <c r="A198">
        <v>146</v>
      </c>
      <c r="B198">
        <v>0.39972621492128679</v>
      </c>
      <c r="C198">
        <v>4.7967145790554415</v>
      </c>
      <c r="D198">
        <v>4.5</v>
      </c>
      <c r="E198">
        <v>0.29671457905544152</v>
      </c>
      <c r="F198">
        <v>1</v>
      </c>
      <c r="G198">
        <v>63.658799999999999</v>
      </c>
      <c r="H198">
        <v>3.4669999999999999E-2</v>
      </c>
      <c r="I198">
        <v>56.838999999999999</v>
      </c>
      <c r="J198">
        <v>58.524000000000001</v>
      </c>
      <c r="K198">
        <v>1.0975622571000001</v>
      </c>
      <c r="L198">
        <v>62.536696554999999</v>
      </c>
      <c r="M198">
        <v>4.0079764599999998E-2</v>
      </c>
      <c r="N198">
        <v>-1.595833447240657</v>
      </c>
      <c r="O198">
        <v>5.5262991777304755</v>
      </c>
      <c r="P198" t="str">
        <f t="shared" si="3"/>
        <v/>
      </c>
    </row>
    <row r="199" spans="1:16" x14ac:dyDescent="0.3">
      <c r="A199">
        <v>127</v>
      </c>
      <c r="B199">
        <v>0.34770704996577684</v>
      </c>
      <c r="C199">
        <v>4.1724845995893221</v>
      </c>
      <c r="D199">
        <v>4.5</v>
      </c>
      <c r="E199">
        <v>0.32751540041067795</v>
      </c>
      <c r="F199">
        <v>1</v>
      </c>
      <c r="G199">
        <v>62.4467</v>
      </c>
      <c r="H199">
        <v>3.4810000000000001E-2</v>
      </c>
      <c r="I199">
        <v>55.728999999999999</v>
      </c>
      <c r="J199">
        <v>57.39</v>
      </c>
      <c r="K199">
        <v>1.0975622571000001</v>
      </c>
      <c r="L199">
        <v>62.536696554999999</v>
      </c>
      <c r="M199">
        <v>4.0079764599999998E-2</v>
      </c>
      <c r="N199">
        <v>-2.0449199044822355</v>
      </c>
      <c r="O199">
        <v>2.043137761176959</v>
      </c>
      <c r="P199" t="str">
        <f t="shared" si="3"/>
        <v/>
      </c>
    </row>
    <row r="200" spans="1:16" x14ac:dyDescent="0.3">
      <c r="A200">
        <v>147</v>
      </c>
      <c r="B200">
        <v>0.40246406570841892</v>
      </c>
      <c r="C200">
        <v>4.8295687885010272</v>
      </c>
      <c r="D200">
        <v>4.5</v>
      </c>
      <c r="E200">
        <v>0.32956878850102722</v>
      </c>
      <c r="F200">
        <v>1</v>
      </c>
      <c r="G200">
        <v>63.7196</v>
      </c>
      <c r="H200">
        <v>3.4660000000000003E-2</v>
      </c>
      <c r="I200">
        <v>56.895000000000003</v>
      </c>
      <c r="J200">
        <v>58.582000000000001</v>
      </c>
      <c r="K200">
        <v>1.0975622571000001</v>
      </c>
      <c r="L200">
        <v>62.536696554999999</v>
      </c>
      <c r="M200">
        <v>4.0079764599999998E-2</v>
      </c>
      <c r="N200">
        <v>-1.5728413281716365</v>
      </c>
      <c r="O200">
        <v>5.7877781695984512</v>
      </c>
      <c r="P200" t="str">
        <f t="shared" si="3"/>
        <v/>
      </c>
    </row>
    <row r="201" spans="1:16" x14ac:dyDescent="0.3">
      <c r="A201">
        <v>126</v>
      </c>
      <c r="B201">
        <v>0.34496919917864477</v>
      </c>
      <c r="C201">
        <v>4.1396303901437372</v>
      </c>
      <c r="D201">
        <v>4.5</v>
      </c>
      <c r="E201">
        <v>0.36036960985626276</v>
      </c>
      <c r="F201">
        <v>1</v>
      </c>
      <c r="G201">
        <v>62.3795</v>
      </c>
      <c r="H201">
        <v>3.4819999999999997E-2</v>
      </c>
      <c r="I201">
        <v>55.667000000000002</v>
      </c>
      <c r="J201">
        <v>57.326999999999998</v>
      </c>
      <c r="K201">
        <v>1.0975622571000001</v>
      </c>
      <c r="L201">
        <v>62.536696554999999</v>
      </c>
      <c r="M201">
        <v>4.0079764599999998E-2</v>
      </c>
      <c r="N201">
        <v>-2.0698439330255756</v>
      </c>
      <c r="O201">
        <v>1.9233480875007265</v>
      </c>
      <c r="P201" t="str">
        <f t="shared" si="3"/>
        <v/>
      </c>
    </row>
    <row r="202" spans="1:16" x14ac:dyDescent="0.3">
      <c r="A202">
        <v>148</v>
      </c>
      <c r="B202">
        <v>0.40520191649555098</v>
      </c>
      <c r="C202">
        <v>4.862422997946612</v>
      </c>
      <c r="D202">
        <v>4.5</v>
      </c>
      <c r="E202">
        <v>0.36242299794661204</v>
      </c>
      <c r="F202">
        <v>1</v>
      </c>
      <c r="G202">
        <v>63.78</v>
      </c>
      <c r="H202">
        <v>3.465E-2</v>
      </c>
      <c r="I202">
        <v>56.951000000000001</v>
      </c>
      <c r="J202">
        <v>58.639000000000003</v>
      </c>
      <c r="K202">
        <v>1.0975622571000001</v>
      </c>
      <c r="L202">
        <v>62.536696554999999</v>
      </c>
      <c r="M202">
        <v>4.0079764599999998E-2</v>
      </c>
      <c r="N202">
        <v>-1.5502434610614109</v>
      </c>
      <c r="O202">
        <v>6.0541545995794896</v>
      </c>
      <c r="P202" t="str">
        <f t="shared" si="3"/>
        <v/>
      </c>
    </row>
    <row r="203" spans="1:16" x14ac:dyDescent="0.3">
      <c r="A203">
        <v>125</v>
      </c>
      <c r="B203">
        <v>0.34223134839151265</v>
      </c>
      <c r="C203">
        <v>4.1067761806981515</v>
      </c>
      <c r="D203">
        <v>4.5</v>
      </c>
      <c r="E203">
        <v>0.39322381930184847</v>
      </c>
      <c r="F203">
        <v>1</v>
      </c>
      <c r="G203">
        <v>62.311999999999998</v>
      </c>
      <c r="H203">
        <v>3.483E-2</v>
      </c>
      <c r="I203">
        <v>55.604999999999997</v>
      </c>
      <c r="J203">
        <v>57.262999999999998</v>
      </c>
      <c r="K203">
        <v>1.0975622571000001</v>
      </c>
      <c r="L203">
        <v>62.536696554999999</v>
      </c>
      <c r="M203">
        <v>4.0079764599999998E-2</v>
      </c>
      <c r="N203">
        <v>-2.0951608449624861</v>
      </c>
      <c r="O203">
        <v>1.807834832008276</v>
      </c>
      <c r="P203" t="str">
        <f t="shared" si="3"/>
        <v/>
      </c>
    </row>
    <row r="204" spans="1:16" x14ac:dyDescent="0.3">
      <c r="A204">
        <v>149</v>
      </c>
      <c r="B204">
        <v>0.40793976728268311</v>
      </c>
      <c r="C204">
        <v>4.8952772073921977</v>
      </c>
      <c r="D204">
        <v>4.5</v>
      </c>
      <c r="E204">
        <v>0.39527720739219774</v>
      </c>
      <c r="F204">
        <v>1</v>
      </c>
      <c r="G204">
        <v>63.840200000000003</v>
      </c>
      <c r="H204">
        <v>3.465E-2</v>
      </c>
      <c r="I204">
        <v>57.003999999999998</v>
      </c>
      <c r="J204">
        <v>58.694000000000003</v>
      </c>
      <c r="K204">
        <v>1.0975622571000001</v>
      </c>
      <c r="L204">
        <v>62.536696554999999</v>
      </c>
      <c r="M204">
        <v>4.0079764599999998E-2</v>
      </c>
      <c r="N204">
        <v>-1.5284364698497805</v>
      </c>
      <c r="O204">
        <v>6.3202102876214745</v>
      </c>
      <c r="P204" t="str">
        <f t="shared" si="3"/>
        <v/>
      </c>
    </row>
    <row r="205" spans="1:16" x14ac:dyDescent="0.3">
      <c r="A205">
        <v>124</v>
      </c>
      <c r="B205">
        <v>0.33949349760438058</v>
      </c>
      <c r="C205">
        <v>4.0739219712525667</v>
      </c>
      <c r="D205">
        <v>4.5</v>
      </c>
      <c r="E205">
        <v>0.42607802874743328</v>
      </c>
      <c r="F205">
        <v>1</v>
      </c>
      <c r="G205">
        <v>62.244100000000003</v>
      </c>
      <c r="H205">
        <v>3.4840000000000003E-2</v>
      </c>
      <c r="I205">
        <v>55.542999999999999</v>
      </c>
      <c r="J205">
        <v>57.198999999999998</v>
      </c>
      <c r="K205">
        <v>1.0975622571000001</v>
      </c>
      <c r="L205">
        <v>62.536696554999999</v>
      </c>
      <c r="M205">
        <v>4.0079764599999998E-2</v>
      </c>
      <c r="N205">
        <v>-2.1204749964813665</v>
      </c>
      <c r="O205">
        <v>1.6983003976963644</v>
      </c>
      <c r="P205" t="str">
        <f t="shared" si="3"/>
        <v/>
      </c>
    </row>
    <row r="206" spans="1:16" x14ac:dyDescent="0.3">
      <c r="A206">
        <v>150</v>
      </c>
      <c r="B206">
        <v>0.41067761806981518</v>
      </c>
      <c r="C206">
        <v>4.9281314168377826</v>
      </c>
      <c r="D206">
        <v>4.5</v>
      </c>
      <c r="E206">
        <v>0.42813141683778255</v>
      </c>
      <c r="F206">
        <v>1</v>
      </c>
      <c r="G206">
        <v>63.9</v>
      </c>
      <c r="H206">
        <v>3.4639999999999997E-2</v>
      </c>
      <c r="I206">
        <v>57.06</v>
      </c>
      <c r="J206">
        <v>58.750999999999998</v>
      </c>
      <c r="K206">
        <v>1.0975622571000001</v>
      </c>
      <c r="L206">
        <v>62.536696554999999</v>
      </c>
      <c r="M206">
        <v>4.0079764599999998E-2</v>
      </c>
      <c r="N206">
        <v>-1.5058343933633567</v>
      </c>
      <c r="O206">
        <v>6.6054845900775785</v>
      </c>
      <c r="P206" t="str">
        <f t="shared" si="3"/>
        <v/>
      </c>
    </row>
    <row r="207" spans="1:16" x14ac:dyDescent="0.3">
      <c r="A207">
        <v>123</v>
      </c>
      <c r="B207">
        <v>0.33675564681724846</v>
      </c>
      <c r="C207">
        <v>4.0410677618069819</v>
      </c>
      <c r="D207">
        <v>4.5</v>
      </c>
      <c r="E207">
        <v>0.45893223819301809</v>
      </c>
      <c r="F207">
        <v>1</v>
      </c>
      <c r="G207">
        <v>62.175800000000002</v>
      </c>
      <c r="H207">
        <v>3.4849999999999999E-2</v>
      </c>
      <c r="I207">
        <v>55.48</v>
      </c>
      <c r="J207">
        <v>57.134999999999998</v>
      </c>
      <c r="K207">
        <v>1.0975622571000001</v>
      </c>
      <c r="L207">
        <v>62.536696554999999</v>
      </c>
      <c r="M207">
        <v>4.0079764599999998E-2</v>
      </c>
      <c r="N207">
        <v>-2.1457863847950667</v>
      </c>
      <c r="O207">
        <v>1.5945012693668481</v>
      </c>
      <c r="P207" t="str">
        <f t="shared" si="3"/>
        <v/>
      </c>
    </row>
    <row r="208" spans="1:16" x14ac:dyDescent="0.3">
      <c r="A208">
        <v>151</v>
      </c>
      <c r="B208">
        <v>0.4134154688569473</v>
      </c>
      <c r="C208">
        <v>4.9609856262833674</v>
      </c>
      <c r="D208">
        <v>4.5</v>
      </c>
      <c r="E208">
        <v>0.46098562628336737</v>
      </c>
      <c r="F208">
        <v>1</v>
      </c>
      <c r="G208">
        <v>63.959699999999998</v>
      </c>
      <c r="H208">
        <v>3.4630000000000001E-2</v>
      </c>
      <c r="I208">
        <v>57.115000000000002</v>
      </c>
      <c r="J208">
        <v>58.807000000000002</v>
      </c>
      <c r="K208">
        <v>1.0975622571000001</v>
      </c>
      <c r="L208">
        <v>62.536696554999999</v>
      </c>
      <c r="M208">
        <v>4.0079764599999998E-2</v>
      </c>
      <c r="N208">
        <v>-1.4836267610064122</v>
      </c>
      <c r="O208">
        <v>6.8953982906245326</v>
      </c>
      <c r="P208" t="str">
        <f t="shared" si="3"/>
        <v/>
      </c>
    </row>
    <row r="209" spans="1:16" x14ac:dyDescent="0.3">
      <c r="A209">
        <v>122</v>
      </c>
      <c r="B209">
        <v>0.33401779603011633</v>
      </c>
      <c r="C209">
        <v>4.0082135523613962</v>
      </c>
      <c r="D209">
        <v>4.5</v>
      </c>
      <c r="E209">
        <v>0.4917864476386038</v>
      </c>
      <c r="F209">
        <v>1</v>
      </c>
      <c r="G209">
        <v>62.107100000000003</v>
      </c>
      <c r="H209">
        <v>3.4860000000000002E-2</v>
      </c>
      <c r="I209">
        <v>55.417000000000002</v>
      </c>
      <c r="J209">
        <v>57.07</v>
      </c>
      <c r="K209">
        <v>1.0975622571000001</v>
      </c>
      <c r="L209">
        <v>62.536696554999999</v>
      </c>
      <c r="M209">
        <v>4.0079764599999998E-2</v>
      </c>
      <c r="N209">
        <v>-2.1714904323722584</v>
      </c>
      <c r="O209">
        <v>1.4947059802484293</v>
      </c>
      <c r="P209" t="str">
        <f t="shared" si="3"/>
        <v/>
      </c>
    </row>
    <row r="210" spans="1:16" x14ac:dyDescent="0.3">
      <c r="A210">
        <v>152</v>
      </c>
      <c r="B210">
        <v>0.41615331964407942</v>
      </c>
      <c r="C210">
        <v>4.9938398357289531</v>
      </c>
      <c r="D210">
        <v>4.5</v>
      </c>
      <c r="E210">
        <v>0.49383983572895307</v>
      </c>
      <c r="F210">
        <v>1</v>
      </c>
      <c r="G210">
        <v>64.019000000000005</v>
      </c>
      <c r="H210">
        <v>3.4630000000000001E-2</v>
      </c>
      <c r="I210">
        <v>57.167999999999999</v>
      </c>
      <c r="J210">
        <v>58.862000000000002</v>
      </c>
      <c r="K210">
        <v>1.0975622571000001</v>
      </c>
      <c r="L210">
        <v>62.536696554999999</v>
      </c>
      <c r="M210">
        <v>4.0079764599999998E-2</v>
      </c>
      <c r="N210">
        <v>-1.4618136851362771</v>
      </c>
      <c r="O210">
        <v>7.1896136454928348</v>
      </c>
      <c r="P210" t="str">
        <f t="shared" si="3"/>
        <v/>
      </c>
    </row>
    <row r="211" spans="1:16" x14ac:dyDescent="0.3">
      <c r="A211">
        <v>168</v>
      </c>
      <c r="B211">
        <v>0.45995893223819301</v>
      </c>
      <c r="C211">
        <v>5.5195071868583163</v>
      </c>
      <c r="D211">
        <v>5.5</v>
      </c>
      <c r="E211">
        <v>1.9507186858316317E-2</v>
      </c>
      <c r="F211">
        <v>1</v>
      </c>
      <c r="G211">
        <v>64.936599999999999</v>
      </c>
      <c r="H211">
        <v>3.4540000000000001E-2</v>
      </c>
      <c r="I211">
        <v>58.005000000000003</v>
      </c>
      <c r="J211">
        <v>59.719000000000001</v>
      </c>
      <c r="K211">
        <v>1.2725096408000001</v>
      </c>
      <c r="L211">
        <v>64.406327623999999</v>
      </c>
      <c r="M211">
        <v>3.9686844899999997E-2</v>
      </c>
      <c r="N211">
        <v>-1.8152767046998843</v>
      </c>
      <c r="O211">
        <v>3.4740698540834876</v>
      </c>
      <c r="P211">
        <f t="shared" si="3"/>
        <v>5.5</v>
      </c>
    </row>
    <row r="212" spans="1:16" x14ac:dyDescent="0.3">
      <c r="A212">
        <v>166</v>
      </c>
      <c r="B212">
        <v>0.45448323066392882</v>
      </c>
      <c r="C212">
        <v>5.4537987679671458</v>
      </c>
      <c r="D212">
        <v>5.5</v>
      </c>
      <c r="E212">
        <v>4.62012320328542E-2</v>
      </c>
      <c r="F212">
        <v>1</v>
      </c>
      <c r="G212">
        <v>64.8249</v>
      </c>
      <c r="H212">
        <v>3.4549999999999997E-2</v>
      </c>
      <c r="I212">
        <v>57.904000000000003</v>
      </c>
      <c r="J212">
        <v>59.615000000000002</v>
      </c>
      <c r="K212">
        <v>1.2725096408000001</v>
      </c>
      <c r="L212">
        <v>64.406327623999999</v>
      </c>
      <c r="M212">
        <v>3.9686844899999997E-2</v>
      </c>
      <c r="N212">
        <v>-1.8551252472172661</v>
      </c>
      <c r="O212">
        <v>3.1789171619058796</v>
      </c>
      <c r="P212" t="str">
        <f t="shared" si="3"/>
        <v/>
      </c>
    </row>
    <row r="213" spans="1:16" x14ac:dyDescent="0.3">
      <c r="A213">
        <v>169</v>
      </c>
      <c r="B213">
        <v>0.46269678302532513</v>
      </c>
      <c r="C213">
        <v>5.5523613963039011</v>
      </c>
      <c r="D213">
        <v>5.5</v>
      </c>
      <c r="E213">
        <v>5.2361396303901131E-2</v>
      </c>
      <c r="F213">
        <v>1</v>
      </c>
      <c r="G213">
        <v>64.992099999999994</v>
      </c>
      <c r="H213">
        <v>3.4529999999999998E-2</v>
      </c>
      <c r="I213">
        <v>58.057000000000002</v>
      </c>
      <c r="J213">
        <v>59.771000000000001</v>
      </c>
      <c r="K213">
        <v>1.2725096408000001</v>
      </c>
      <c r="L213">
        <v>64.406327623999999</v>
      </c>
      <c r="M213">
        <v>3.9686844899999997E-2</v>
      </c>
      <c r="N213">
        <v>-1.7953453386225711</v>
      </c>
      <c r="O213">
        <v>3.6299347810275893</v>
      </c>
      <c r="P213" t="str">
        <f t="shared" si="3"/>
        <v/>
      </c>
    </row>
    <row r="214" spans="1:16" x14ac:dyDescent="0.3">
      <c r="A214">
        <v>165</v>
      </c>
      <c r="B214">
        <v>0.45174537987679669</v>
      </c>
      <c r="C214">
        <v>5.4209445585215601</v>
      </c>
      <c r="D214">
        <v>5.5</v>
      </c>
      <c r="E214">
        <v>7.9055441478439903E-2</v>
      </c>
      <c r="F214">
        <v>1</v>
      </c>
      <c r="G214">
        <v>64.768799999999999</v>
      </c>
      <c r="H214">
        <v>3.4549999999999997E-2</v>
      </c>
      <c r="I214">
        <v>57.853999999999999</v>
      </c>
      <c r="J214">
        <v>59.563000000000002</v>
      </c>
      <c r="K214">
        <v>1.2725096408000001</v>
      </c>
      <c r="L214">
        <v>64.406327623999999</v>
      </c>
      <c r="M214">
        <v>3.9686844899999997E-2</v>
      </c>
      <c r="N214">
        <v>-1.8750424176572127</v>
      </c>
      <c r="O214">
        <v>3.0393444128619169</v>
      </c>
      <c r="P214" t="str">
        <f t="shared" si="3"/>
        <v/>
      </c>
    </row>
    <row r="215" spans="1:16" x14ac:dyDescent="0.3">
      <c r="A215">
        <v>170</v>
      </c>
      <c r="B215">
        <v>0.4654346338124572</v>
      </c>
      <c r="C215">
        <v>5.5852156057494859</v>
      </c>
      <c r="D215">
        <v>5.5</v>
      </c>
      <c r="E215">
        <v>8.5215605749485945E-2</v>
      </c>
      <c r="F215">
        <v>1</v>
      </c>
      <c r="G215">
        <v>65.047399999999996</v>
      </c>
      <c r="H215">
        <v>3.4529999999999998E-2</v>
      </c>
      <c r="I215">
        <v>58.106000000000002</v>
      </c>
      <c r="J215">
        <v>59.822000000000003</v>
      </c>
      <c r="K215">
        <v>1.2725096408000001</v>
      </c>
      <c r="L215">
        <v>64.406327623999999</v>
      </c>
      <c r="M215">
        <v>3.9686844899999997E-2</v>
      </c>
      <c r="N215">
        <v>-1.7757926775913919</v>
      </c>
      <c r="O215">
        <v>3.7883547533560664</v>
      </c>
      <c r="P215" t="str">
        <f t="shared" si="3"/>
        <v/>
      </c>
    </row>
    <row r="216" spans="1:16" x14ac:dyDescent="0.3">
      <c r="A216">
        <v>164</v>
      </c>
      <c r="B216">
        <v>0.44900752908966463</v>
      </c>
      <c r="C216">
        <v>5.3880903490759753</v>
      </c>
      <c r="D216">
        <v>5.5</v>
      </c>
      <c r="E216">
        <v>0.11190965092402472</v>
      </c>
      <c r="F216">
        <v>1</v>
      </c>
      <c r="G216">
        <v>64.712400000000002</v>
      </c>
      <c r="H216">
        <v>3.456E-2</v>
      </c>
      <c r="I216">
        <v>57.801000000000002</v>
      </c>
      <c r="J216">
        <v>59.51</v>
      </c>
      <c r="K216">
        <v>1.2725096408000001</v>
      </c>
      <c r="L216">
        <v>64.406327623999999</v>
      </c>
      <c r="M216">
        <v>3.9686844899999997E-2</v>
      </c>
      <c r="N216">
        <v>-1.8953377351530802</v>
      </c>
      <c r="O216">
        <v>2.902383597527828</v>
      </c>
      <c r="P216" t="str">
        <f t="shared" si="3"/>
        <v/>
      </c>
    </row>
    <row r="217" spans="1:16" x14ac:dyDescent="0.3">
      <c r="A217">
        <v>171</v>
      </c>
      <c r="B217">
        <v>0.46817248459958932</v>
      </c>
      <c r="C217">
        <v>5.6180698151950716</v>
      </c>
      <c r="D217">
        <v>5.5</v>
      </c>
      <c r="E217">
        <v>0.11806981519507165</v>
      </c>
      <c r="F217">
        <v>1</v>
      </c>
      <c r="G217">
        <v>65.102599999999995</v>
      </c>
      <c r="H217">
        <v>3.4529999999999998E-2</v>
      </c>
      <c r="I217">
        <v>58.155999999999999</v>
      </c>
      <c r="J217">
        <v>59.872999999999998</v>
      </c>
      <c r="K217">
        <v>1.2725096408000001</v>
      </c>
      <c r="L217">
        <v>64.406327623999999</v>
      </c>
      <c r="M217">
        <v>3.9686844899999997E-2</v>
      </c>
      <c r="N217">
        <v>-1.7562354735105503</v>
      </c>
      <c r="O217">
        <v>3.95241049777229</v>
      </c>
      <c r="P217" t="str">
        <f t="shared" si="3"/>
        <v/>
      </c>
    </row>
    <row r="218" spans="1:16" x14ac:dyDescent="0.3">
      <c r="A218">
        <v>163</v>
      </c>
      <c r="B218">
        <v>0.4462696783025325</v>
      </c>
      <c r="C218">
        <v>5.3552361396303905</v>
      </c>
      <c r="D218">
        <v>5.5</v>
      </c>
      <c r="E218">
        <v>0.14476386036960953</v>
      </c>
      <c r="F218">
        <v>1</v>
      </c>
      <c r="G218">
        <v>64.655900000000003</v>
      </c>
      <c r="H218">
        <v>3.456E-2</v>
      </c>
      <c r="I218">
        <v>57.750999999999998</v>
      </c>
      <c r="J218">
        <v>59.457999999999998</v>
      </c>
      <c r="K218">
        <v>1.2725096408000001</v>
      </c>
      <c r="L218">
        <v>64.406327623999999</v>
      </c>
      <c r="M218">
        <v>3.9686844899999997E-2</v>
      </c>
      <c r="N218">
        <v>-1.915245335607408</v>
      </c>
      <c r="O218">
        <v>2.7730611657957356</v>
      </c>
      <c r="P218" t="str">
        <f t="shared" si="3"/>
        <v/>
      </c>
    </row>
    <row r="219" spans="1:16" x14ac:dyDescent="0.3">
      <c r="A219">
        <v>172</v>
      </c>
      <c r="B219">
        <v>0.47091033538672145</v>
      </c>
      <c r="C219">
        <v>5.6509240246406574</v>
      </c>
      <c r="D219">
        <v>5.5</v>
      </c>
      <c r="E219">
        <v>0.15092402464065735</v>
      </c>
      <c r="F219">
        <v>1</v>
      </c>
      <c r="G219">
        <v>65.157600000000002</v>
      </c>
      <c r="H219">
        <v>3.4520000000000002E-2</v>
      </c>
      <c r="I219">
        <v>58.207000000000001</v>
      </c>
      <c r="J219">
        <v>59.924999999999997</v>
      </c>
      <c r="K219">
        <v>1.2725096408000001</v>
      </c>
      <c r="L219">
        <v>64.406327623999999</v>
      </c>
      <c r="M219">
        <v>3.9686844899999997E-2</v>
      </c>
      <c r="N219">
        <v>-1.7362901202156178</v>
      </c>
      <c r="O219">
        <v>4.1256274630607859</v>
      </c>
      <c r="P219" t="str">
        <f t="shared" si="3"/>
        <v/>
      </c>
    </row>
    <row r="220" spans="1:16" x14ac:dyDescent="0.3">
      <c r="A220">
        <v>162</v>
      </c>
      <c r="B220">
        <v>0.44353182751540043</v>
      </c>
      <c r="C220">
        <v>5.3223819301848057</v>
      </c>
      <c r="D220">
        <v>5.5</v>
      </c>
      <c r="E220">
        <v>0.17761806981519435</v>
      </c>
      <c r="F220">
        <v>1</v>
      </c>
      <c r="G220">
        <v>64.599100000000007</v>
      </c>
      <c r="H220">
        <v>3.4569999999999997E-2</v>
      </c>
      <c r="I220">
        <v>57.698</v>
      </c>
      <c r="J220">
        <v>59.404000000000003</v>
      </c>
      <c r="K220">
        <v>1.2725096408000001</v>
      </c>
      <c r="L220">
        <v>64.406327623999999</v>
      </c>
      <c r="M220">
        <v>3.9686844899999997E-2</v>
      </c>
      <c r="N220">
        <v>-1.9359135917896111</v>
      </c>
      <c r="O220">
        <v>2.6439142396924193</v>
      </c>
      <c r="P220" t="str">
        <f t="shared" si="3"/>
        <v/>
      </c>
    </row>
    <row r="221" spans="1:16" x14ac:dyDescent="0.3">
      <c r="A221">
        <v>173</v>
      </c>
      <c r="B221">
        <v>0.47364818617385351</v>
      </c>
      <c r="C221">
        <v>5.6837782340862422</v>
      </c>
      <c r="D221">
        <v>5.5</v>
      </c>
      <c r="E221">
        <v>0.18377823408624216</v>
      </c>
      <c r="F221">
        <v>1</v>
      </c>
      <c r="G221">
        <v>65.212299999999999</v>
      </c>
      <c r="H221">
        <v>3.4520000000000002E-2</v>
      </c>
      <c r="I221">
        <v>58.256</v>
      </c>
      <c r="J221">
        <v>59.975000000000001</v>
      </c>
      <c r="K221">
        <v>1.2725096408000001</v>
      </c>
      <c r="L221">
        <v>64.406327623999999</v>
      </c>
      <c r="M221">
        <v>3.9686844899999997E-2</v>
      </c>
      <c r="N221">
        <v>-1.7171074474579462</v>
      </c>
      <c r="O221">
        <v>4.2979770848691912</v>
      </c>
      <c r="P221" t="str">
        <f t="shared" si="3"/>
        <v/>
      </c>
    </row>
    <row r="222" spans="1:16" x14ac:dyDescent="0.3">
      <c r="A222">
        <v>161</v>
      </c>
      <c r="B222">
        <v>0.44079397672826831</v>
      </c>
      <c r="C222">
        <v>5.28952772073922</v>
      </c>
      <c r="D222">
        <v>5.5</v>
      </c>
      <c r="E222">
        <v>0.21047227926078005</v>
      </c>
      <c r="F222">
        <v>1</v>
      </c>
      <c r="G222">
        <v>64.542199999999994</v>
      </c>
      <c r="H222">
        <v>3.4569999999999997E-2</v>
      </c>
      <c r="I222">
        <v>57.646999999999998</v>
      </c>
      <c r="J222">
        <v>59.351999999999997</v>
      </c>
      <c r="K222">
        <v>1.2725096408000001</v>
      </c>
      <c r="L222">
        <v>64.406327623999999</v>
      </c>
      <c r="M222">
        <v>3.9686844899999997E-2</v>
      </c>
      <c r="N222">
        <v>-1.9558115186420324</v>
      </c>
      <c r="O222">
        <v>2.5243680735527181</v>
      </c>
      <c r="P222" t="str">
        <f t="shared" si="3"/>
        <v/>
      </c>
    </row>
    <row r="223" spans="1:16" x14ac:dyDescent="0.3">
      <c r="A223">
        <v>174</v>
      </c>
      <c r="B223">
        <v>0.47638603696098564</v>
      </c>
      <c r="C223">
        <v>5.7166324435318279</v>
      </c>
      <c r="D223">
        <v>5.5</v>
      </c>
      <c r="E223">
        <v>0.21663244353182787</v>
      </c>
      <c r="F223">
        <v>1</v>
      </c>
      <c r="G223">
        <v>65.266999999999996</v>
      </c>
      <c r="H223">
        <v>3.4509999999999999E-2</v>
      </c>
      <c r="I223">
        <v>58.307000000000002</v>
      </c>
      <c r="J223">
        <v>60.027000000000001</v>
      </c>
      <c r="K223">
        <v>1.2725096408000001</v>
      </c>
      <c r="L223">
        <v>64.406327623999999</v>
      </c>
      <c r="M223">
        <v>3.9686844899999997E-2</v>
      </c>
      <c r="N223">
        <v>-1.697152844297924</v>
      </c>
      <c r="O223">
        <v>4.4833883840352957</v>
      </c>
      <c r="P223" t="str">
        <f t="shared" si="3"/>
        <v/>
      </c>
    </row>
    <row r="224" spans="1:16" x14ac:dyDescent="0.3">
      <c r="A224">
        <v>160</v>
      </c>
      <c r="B224">
        <v>0.43805612594113619</v>
      </c>
      <c r="C224">
        <v>5.2566735112936342</v>
      </c>
      <c r="D224">
        <v>5.5</v>
      </c>
      <c r="E224">
        <v>0.24332648870636575</v>
      </c>
      <c r="F224">
        <v>1</v>
      </c>
      <c r="G224">
        <v>64.484999999999999</v>
      </c>
      <c r="H224">
        <v>3.458E-2</v>
      </c>
      <c r="I224">
        <v>57.594000000000001</v>
      </c>
      <c r="J224">
        <v>59.296999999999997</v>
      </c>
      <c r="K224">
        <v>1.2725096408000001</v>
      </c>
      <c r="L224">
        <v>64.406327623999999</v>
      </c>
      <c r="M224">
        <v>3.9686844899999997E-2</v>
      </c>
      <c r="N224">
        <v>-1.9768522336406535</v>
      </c>
      <c r="O224">
        <v>2.4029167718917952</v>
      </c>
      <c r="P224" t="str">
        <f t="shared" si="3"/>
        <v/>
      </c>
    </row>
    <row r="225" spans="1:16" x14ac:dyDescent="0.3">
      <c r="A225">
        <v>175</v>
      </c>
      <c r="B225">
        <v>0.4791238877481177</v>
      </c>
      <c r="C225">
        <v>5.7494866529774127</v>
      </c>
      <c r="D225">
        <v>5.5</v>
      </c>
      <c r="E225">
        <v>0.24948665297741268</v>
      </c>
      <c r="F225">
        <v>1</v>
      </c>
      <c r="G225">
        <v>65.321399999999997</v>
      </c>
      <c r="H225">
        <v>3.4509999999999999E-2</v>
      </c>
      <c r="I225">
        <v>58.354999999999997</v>
      </c>
      <c r="J225">
        <v>60.076999999999998</v>
      </c>
      <c r="K225">
        <v>1.2725096408000001</v>
      </c>
      <c r="L225">
        <v>64.406327623999999</v>
      </c>
      <c r="M225">
        <v>3.9686844899999997E-2</v>
      </c>
      <c r="N225">
        <v>-1.6779612829396051</v>
      </c>
      <c r="O225">
        <v>4.6677328782541787</v>
      </c>
      <c r="P225" t="str">
        <f t="shared" si="3"/>
        <v/>
      </c>
    </row>
    <row r="226" spans="1:16" x14ac:dyDescent="0.3">
      <c r="A226">
        <v>159</v>
      </c>
      <c r="B226">
        <v>0.43531827515400412</v>
      </c>
      <c r="C226">
        <v>5.2238193018480494</v>
      </c>
      <c r="D226">
        <v>5.5</v>
      </c>
      <c r="E226">
        <v>0.27618069815195057</v>
      </c>
      <c r="F226">
        <v>1</v>
      </c>
      <c r="G226">
        <v>64.427599999999998</v>
      </c>
      <c r="H226">
        <v>3.4590000000000003E-2</v>
      </c>
      <c r="I226">
        <v>57.540999999999997</v>
      </c>
      <c r="J226">
        <v>59.243000000000002</v>
      </c>
      <c r="K226">
        <v>1.2725096408000001</v>
      </c>
      <c r="L226">
        <v>64.406327623999999</v>
      </c>
      <c r="M226">
        <v>3.9686844899999997E-2</v>
      </c>
      <c r="N226">
        <v>-1.9975052167305656</v>
      </c>
      <c r="O226">
        <v>2.2885164164208769</v>
      </c>
      <c r="P226" t="str">
        <f t="shared" si="3"/>
        <v/>
      </c>
    </row>
    <row r="227" spans="1:16" x14ac:dyDescent="0.3">
      <c r="A227">
        <v>176</v>
      </c>
      <c r="B227">
        <v>0.48186173853524983</v>
      </c>
      <c r="C227">
        <v>5.7823408624229984</v>
      </c>
      <c r="D227">
        <v>5.5</v>
      </c>
      <c r="E227">
        <v>0.28234086242299838</v>
      </c>
      <c r="F227">
        <v>1</v>
      </c>
      <c r="G227">
        <v>65.375699999999995</v>
      </c>
      <c r="H227">
        <v>3.4500000000000003E-2</v>
      </c>
      <c r="I227">
        <v>58.405999999999999</v>
      </c>
      <c r="J227">
        <v>60.128999999999998</v>
      </c>
      <c r="K227">
        <v>1.2725096408000001</v>
      </c>
      <c r="L227">
        <v>64.406327623999999</v>
      </c>
      <c r="M227">
        <v>3.9686844899999997E-2</v>
      </c>
      <c r="N227">
        <v>-1.6579974413468626</v>
      </c>
      <c r="O227">
        <v>4.8658991407278851</v>
      </c>
      <c r="P227" t="str">
        <f t="shared" si="3"/>
        <v/>
      </c>
    </row>
    <row r="228" spans="1:16" x14ac:dyDescent="0.3">
      <c r="A228">
        <v>158</v>
      </c>
      <c r="B228">
        <v>0.432580424366872</v>
      </c>
      <c r="C228">
        <v>5.1909650924024637</v>
      </c>
      <c r="D228">
        <v>5.5</v>
      </c>
      <c r="E228">
        <v>0.30903490759753627</v>
      </c>
      <c r="F228">
        <v>1</v>
      </c>
      <c r="G228">
        <v>64.369900000000001</v>
      </c>
      <c r="H228">
        <v>3.4590000000000003E-2</v>
      </c>
      <c r="I228">
        <v>57.488999999999997</v>
      </c>
      <c r="J228">
        <v>59.19</v>
      </c>
      <c r="K228">
        <v>1.2725096408000001</v>
      </c>
      <c r="L228">
        <v>64.406327623999999</v>
      </c>
      <c r="M228">
        <v>3.9686844899999997E-2</v>
      </c>
      <c r="N228">
        <v>-2.0177707493842689</v>
      </c>
      <c r="O228">
        <v>2.1807571289458041</v>
      </c>
      <c r="P228" t="str">
        <f t="shared" si="3"/>
        <v/>
      </c>
    </row>
    <row r="229" spans="1:16" x14ac:dyDescent="0.3">
      <c r="A229">
        <v>177</v>
      </c>
      <c r="B229">
        <v>0.48459958932238195</v>
      </c>
      <c r="C229">
        <v>5.8151950718685832</v>
      </c>
      <c r="D229">
        <v>5.5</v>
      </c>
      <c r="E229">
        <v>0.3151950718685832</v>
      </c>
      <c r="F229">
        <v>1</v>
      </c>
      <c r="G229">
        <v>65.4298</v>
      </c>
      <c r="H229">
        <v>3.4500000000000003E-2</v>
      </c>
      <c r="I229">
        <v>58.454000000000001</v>
      </c>
      <c r="J229">
        <v>60.177999999999997</v>
      </c>
      <c r="K229">
        <v>1.2725096408000001</v>
      </c>
      <c r="L229">
        <v>64.406327623999999</v>
      </c>
      <c r="M229">
        <v>3.9686844899999997E-2</v>
      </c>
      <c r="N229">
        <v>-1.6391810537610445</v>
      </c>
      <c r="O229">
        <v>5.0587779211792112</v>
      </c>
      <c r="P229" t="str">
        <f t="shared" si="3"/>
        <v/>
      </c>
    </row>
    <row r="230" spans="1:16" x14ac:dyDescent="0.3">
      <c r="A230">
        <v>157</v>
      </c>
      <c r="B230">
        <v>0.42984257357973993</v>
      </c>
      <c r="C230">
        <v>5.1581108829568789</v>
      </c>
      <c r="D230">
        <v>5.5</v>
      </c>
      <c r="E230">
        <v>0.34188911704312108</v>
      </c>
      <c r="F230">
        <v>1</v>
      </c>
      <c r="G230">
        <v>64.311999999999998</v>
      </c>
      <c r="H230">
        <v>3.4599999999999999E-2</v>
      </c>
      <c r="I230">
        <v>57.436</v>
      </c>
      <c r="J230">
        <v>59.134999999999998</v>
      </c>
      <c r="K230">
        <v>1.2725096408000001</v>
      </c>
      <c r="L230">
        <v>64.406327623999999</v>
      </c>
      <c r="M230">
        <v>3.9686844899999997E-2</v>
      </c>
      <c r="N230">
        <v>-2.0387957912735644</v>
      </c>
      <c r="O230">
        <v>2.0735206272489073</v>
      </c>
      <c r="P230" t="str">
        <f t="shared" si="3"/>
        <v/>
      </c>
    </row>
    <row r="231" spans="1:16" x14ac:dyDescent="0.3">
      <c r="A231">
        <v>178</v>
      </c>
      <c r="B231">
        <v>0.48733744010951402</v>
      </c>
      <c r="C231">
        <v>5.848049281314168</v>
      </c>
      <c r="D231">
        <v>5.5</v>
      </c>
      <c r="E231">
        <v>0.34804928131416801</v>
      </c>
      <c r="F231">
        <v>1</v>
      </c>
      <c r="G231">
        <v>65.483699999999999</v>
      </c>
      <c r="H231">
        <v>3.4500000000000003E-2</v>
      </c>
      <c r="I231">
        <v>58.502000000000002</v>
      </c>
      <c r="J231">
        <v>60.228000000000002</v>
      </c>
      <c r="K231">
        <v>1.2725096408000001</v>
      </c>
      <c r="L231">
        <v>64.406327623999999</v>
      </c>
      <c r="M231">
        <v>3.9686844899999997E-2</v>
      </c>
      <c r="N231">
        <v>-1.6199763539312362</v>
      </c>
      <c r="O231">
        <v>5.2618678234334482</v>
      </c>
      <c r="P231" t="str">
        <f t="shared" si="3"/>
        <v/>
      </c>
    </row>
    <row r="232" spans="1:16" x14ac:dyDescent="0.3">
      <c r="A232">
        <v>156</v>
      </c>
      <c r="B232">
        <v>0.4271047227926078</v>
      </c>
      <c r="C232">
        <v>5.1252566735112932</v>
      </c>
      <c r="D232">
        <v>5.5</v>
      </c>
      <c r="E232">
        <v>0.37474332648870678</v>
      </c>
      <c r="F232">
        <v>1</v>
      </c>
      <c r="G232">
        <v>64.253900000000002</v>
      </c>
      <c r="H232">
        <v>3.4599999999999999E-2</v>
      </c>
      <c r="I232">
        <v>57.384</v>
      </c>
      <c r="J232">
        <v>59.082000000000001</v>
      </c>
      <c r="K232">
        <v>1.2725096408000001</v>
      </c>
      <c r="L232">
        <v>64.406327623999999</v>
      </c>
      <c r="M232">
        <v>3.9686844899999997E-2</v>
      </c>
      <c r="N232">
        <v>-2.0590512451173058</v>
      </c>
      <c r="O232">
        <v>1.9744664828402241</v>
      </c>
      <c r="P232" t="str">
        <f t="shared" si="3"/>
        <v/>
      </c>
    </row>
    <row r="233" spans="1:16" x14ac:dyDescent="0.3">
      <c r="A233">
        <v>179</v>
      </c>
      <c r="B233">
        <v>0.49007529089664614</v>
      </c>
      <c r="C233">
        <v>5.8809034907597537</v>
      </c>
      <c r="D233">
        <v>5.5</v>
      </c>
      <c r="E233">
        <v>0.38090349075975372</v>
      </c>
      <c r="F233">
        <v>1</v>
      </c>
      <c r="G233">
        <v>65.537499999999994</v>
      </c>
      <c r="H233">
        <v>3.449E-2</v>
      </c>
      <c r="I233">
        <v>58.552</v>
      </c>
      <c r="J233">
        <v>60.279000000000003</v>
      </c>
      <c r="K233">
        <v>1.2725096408000001</v>
      </c>
      <c r="L233">
        <v>64.406327623999999</v>
      </c>
      <c r="M233">
        <v>3.9686844899999997E-2</v>
      </c>
      <c r="N233">
        <v>-1.6003830836941413</v>
      </c>
      <c r="O233">
        <v>5.4756812757212936</v>
      </c>
      <c r="P233" t="str">
        <f t="shared" si="3"/>
        <v/>
      </c>
    </row>
    <row r="234" spans="1:16" x14ac:dyDescent="0.3">
      <c r="A234">
        <v>155</v>
      </c>
      <c r="B234">
        <v>0.42436687200547568</v>
      </c>
      <c r="C234">
        <v>5.0924024640657084</v>
      </c>
      <c r="D234">
        <v>5.5</v>
      </c>
      <c r="E234">
        <v>0.4075975359342916</v>
      </c>
      <c r="F234">
        <v>1</v>
      </c>
      <c r="G234">
        <v>64.195599999999999</v>
      </c>
      <c r="H234">
        <v>3.4610000000000002E-2</v>
      </c>
      <c r="I234">
        <v>57.33</v>
      </c>
      <c r="J234">
        <v>59.027000000000001</v>
      </c>
      <c r="K234">
        <v>1.2725096408000001</v>
      </c>
      <c r="L234">
        <v>64.406327623999999</v>
      </c>
      <c r="M234">
        <v>3.9686844899999997E-2</v>
      </c>
      <c r="N234">
        <v>-2.080065820913704</v>
      </c>
      <c r="O234">
        <v>1.87597480236226</v>
      </c>
      <c r="P234" t="str">
        <f t="shared" si="3"/>
        <v/>
      </c>
    </row>
    <row r="235" spans="1:16" x14ac:dyDescent="0.3">
      <c r="A235">
        <v>180</v>
      </c>
      <c r="B235">
        <v>0.49281314168377821</v>
      </c>
      <c r="C235">
        <v>5.9137577002053385</v>
      </c>
      <c r="D235">
        <v>5.5</v>
      </c>
      <c r="E235">
        <v>0.41375770020533853</v>
      </c>
      <c r="F235">
        <v>1</v>
      </c>
      <c r="G235">
        <v>65.591099999999997</v>
      </c>
      <c r="H235">
        <v>3.449E-2</v>
      </c>
      <c r="I235">
        <v>58.6</v>
      </c>
      <c r="J235">
        <v>60.328000000000003</v>
      </c>
      <c r="K235">
        <v>1.2725096408000001</v>
      </c>
      <c r="L235">
        <v>64.406327623999999</v>
      </c>
      <c r="M235">
        <v>3.9686844899999997E-2</v>
      </c>
      <c r="N235">
        <v>-1.5815539212833296</v>
      </c>
      <c r="O235">
        <v>5.6875720112666439</v>
      </c>
      <c r="P235" t="str">
        <f t="shared" si="3"/>
        <v/>
      </c>
    </row>
    <row r="236" spans="1:16" x14ac:dyDescent="0.3">
      <c r="A236">
        <v>154</v>
      </c>
      <c r="B236">
        <v>0.42162902121834361</v>
      </c>
      <c r="C236">
        <v>5.0595482546201236</v>
      </c>
      <c r="D236">
        <v>5.5</v>
      </c>
      <c r="E236">
        <v>0.44045174537987641</v>
      </c>
      <c r="F236">
        <v>1</v>
      </c>
      <c r="G236">
        <v>64.137</v>
      </c>
      <c r="H236">
        <v>3.4610000000000002E-2</v>
      </c>
      <c r="I236">
        <v>57.277000000000001</v>
      </c>
      <c r="J236">
        <v>58.972999999999999</v>
      </c>
      <c r="K236">
        <v>1.2725096408000001</v>
      </c>
      <c r="L236">
        <v>64.406327623999999</v>
      </c>
      <c r="M236">
        <v>3.9686844899999997E-2</v>
      </c>
      <c r="N236">
        <v>-2.1006931228548691</v>
      </c>
      <c r="O236">
        <v>1.7833956705977021</v>
      </c>
      <c r="P236" t="str">
        <f t="shared" si="3"/>
        <v/>
      </c>
    </row>
    <row r="237" spans="1:16" x14ac:dyDescent="0.3">
      <c r="A237">
        <v>181</v>
      </c>
      <c r="B237">
        <v>0.49555099247091033</v>
      </c>
      <c r="C237">
        <v>5.9466119096509242</v>
      </c>
      <c r="D237">
        <v>5.5</v>
      </c>
      <c r="E237">
        <v>0.44661190965092423</v>
      </c>
      <c r="F237">
        <v>1</v>
      </c>
      <c r="G237">
        <v>65.644499999999994</v>
      </c>
      <c r="H237">
        <v>3.449E-2</v>
      </c>
      <c r="I237">
        <v>58.648000000000003</v>
      </c>
      <c r="J237">
        <v>60.377000000000002</v>
      </c>
      <c r="K237">
        <v>1.2725096408000001</v>
      </c>
      <c r="L237">
        <v>64.406327623999999</v>
      </c>
      <c r="M237">
        <v>3.9686844899999997E-2</v>
      </c>
      <c r="N237">
        <v>-1.5627205907725148</v>
      </c>
      <c r="O237">
        <v>5.905916453208734</v>
      </c>
      <c r="P237" t="str">
        <f t="shared" si="3"/>
        <v/>
      </c>
    </row>
    <row r="238" spans="1:16" x14ac:dyDescent="0.3">
      <c r="A238">
        <v>153</v>
      </c>
      <c r="B238">
        <v>0.41889117043121149</v>
      </c>
      <c r="C238">
        <v>5.0266940451745379</v>
      </c>
      <c r="D238">
        <v>5.5</v>
      </c>
      <c r="E238">
        <v>0.47330595482546212</v>
      </c>
      <c r="F238">
        <v>1</v>
      </c>
      <c r="G238">
        <v>64.078100000000006</v>
      </c>
      <c r="H238">
        <v>3.4619999999999998E-2</v>
      </c>
      <c r="I238">
        <v>57.222999999999999</v>
      </c>
      <c r="J238">
        <v>58.917000000000002</v>
      </c>
      <c r="K238">
        <v>1.2725096408000001</v>
      </c>
      <c r="L238">
        <v>64.406327623999999</v>
      </c>
      <c r="M238">
        <v>3.9686844899999997E-2</v>
      </c>
      <c r="N238">
        <v>-2.1220789629667061</v>
      </c>
      <c r="O238">
        <v>1.6915553832570824</v>
      </c>
      <c r="P238" t="str">
        <f t="shared" si="3"/>
        <v/>
      </c>
    </row>
    <row r="239" spans="1:16" x14ac:dyDescent="0.3">
      <c r="A239">
        <v>182</v>
      </c>
      <c r="B239">
        <v>0.49828884325804246</v>
      </c>
      <c r="C239">
        <v>5.979466119096509</v>
      </c>
      <c r="D239">
        <v>5.5</v>
      </c>
      <c r="E239">
        <v>0.47946611909650905</v>
      </c>
      <c r="F239">
        <v>1</v>
      </c>
      <c r="G239">
        <v>65.697800000000001</v>
      </c>
      <c r="H239">
        <v>3.4479999999999997E-2</v>
      </c>
      <c r="I239">
        <v>58.698</v>
      </c>
      <c r="J239">
        <v>60.427999999999997</v>
      </c>
      <c r="K239">
        <v>1.2725096408000001</v>
      </c>
      <c r="L239">
        <v>64.406327623999999</v>
      </c>
      <c r="M239">
        <v>3.9686844899999997E-2</v>
      </c>
      <c r="N239">
        <v>-1.5431141287815497</v>
      </c>
      <c r="O239">
        <v>6.1401543620722876</v>
      </c>
      <c r="P239" t="str">
        <f t="shared" si="3"/>
        <v/>
      </c>
    </row>
    <row r="240" spans="1:16" x14ac:dyDescent="0.3">
      <c r="A240">
        <v>197</v>
      </c>
      <c r="B240">
        <v>0.53935660506502392</v>
      </c>
      <c r="C240">
        <v>6.4722792607802866</v>
      </c>
      <c r="D240">
        <v>6.5</v>
      </c>
      <c r="E240">
        <v>2.7720739219713408E-2</v>
      </c>
      <c r="F240">
        <v>1</v>
      </c>
      <c r="G240">
        <v>66.480199999999996</v>
      </c>
      <c r="H240">
        <v>3.4439999999999998E-2</v>
      </c>
      <c r="I240">
        <v>59.405000000000001</v>
      </c>
      <c r="J240">
        <v>61.154000000000003</v>
      </c>
      <c r="K240">
        <v>1.3904288587</v>
      </c>
      <c r="L240">
        <v>66.118415533000004</v>
      </c>
      <c r="M240">
        <v>3.9444554700000002E-2</v>
      </c>
      <c r="N240">
        <v>-1.8751853765692268</v>
      </c>
      <c r="O240">
        <v>3.0383612617321325</v>
      </c>
      <c r="P240">
        <f t="shared" si="3"/>
        <v>6.5</v>
      </c>
    </row>
    <row r="241" spans="1:16" x14ac:dyDescent="0.3">
      <c r="A241">
        <v>199</v>
      </c>
      <c r="B241">
        <v>0.54483230663928817</v>
      </c>
      <c r="C241">
        <v>6.537987679671458</v>
      </c>
      <c r="D241">
        <v>6.5</v>
      </c>
      <c r="E241">
        <v>3.7987679671457997E-2</v>
      </c>
      <c r="F241">
        <v>1</v>
      </c>
      <c r="G241">
        <v>66.582300000000004</v>
      </c>
      <c r="H241">
        <v>3.4430000000000002E-2</v>
      </c>
      <c r="I241">
        <v>59.497999999999998</v>
      </c>
      <c r="J241">
        <v>61.249000000000002</v>
      </c>
      <c r="K241">
        <v>1.3904288587</v>
      </c>
      <c r="L241">
        <v>66.118415533000004</v>
      </c>
      <c r="M241">
        <v>3.9444554700000002E-2</v>
      </c>
      <c r="N241">
        <v>-1.8398417457271279</v>
      </c>
      <c r="O241">
        <v>3.2895737292384735</v>
      </c>
      <c r="P241" t="str">
        <f t="shared" si="3"/>
        <v/>
      </c>
    </row>
    <row r="242" spans="1:16" x14ac:dyDescent="0.3">
      <c r="A242">
        <v>196</v>
      </c>
      <c r="B242">
        <v>0.53661875427789185</v>
      </c>
      <c r="C242">
        <v>6.4394250513347018</v>
      </c>
      <c r="D242">
        <v>6.5</v>
      </c>
      <c r="E242">
        <v>6.0574948665298223E-2</v>
      </c>
      <c r="F242">
        <v>1</v>
      </c>
      <c r="G242">
        <v>66.429000000000002</v>
      </c>
      <c r="H242">
        <v>3.4439999999999998E-2</v>
      </c>
      <c r="I242">
        <v>59.359000000000002</v>
      </c>
      <c r="J242">
        <v>61.106999999999999</v>
      </c>
      <c r="K242">
        <v>1.3904288587</v>
      </c>
      <c r="L242">
        <v>66.118415533000004</v>
      </c>
      <c r="M242">
        <v>3.9444554700000002E-2</v>
      </c>
      <c r="N242">
        <v>-1.8926632504223149</v>
      </c>
      <c r="O242">
        <v>2.9201333261748723</v>
      </c>
      <c r="P242" t="str">
        <f t="shared" si="3"/>
        <v/>
      </c>
    </row>
    <row r="243" spans="1:16" x14ac:dyDescent="0.3">
      <c r="A243">
        <v>200</v>
      </c>
      <c r="B243">
        <v>0.54757015742642023</v>
      </c>
      <c r="C243">
        <v>6.5708418891170428</v>
      </c>
      <c r="D243">
        <v>6.5</v>
      </c>
      <c r="E243">
        <v>7.0841889117042811E-2</v>
      </c>
      <c r="F243">
        <v>1</v>
      </c>
      <c r="G243">
        <v>66.633099999999999</v>
      </c>
      <c r="H243">
        <v>3.4430000000000002E-2</v>
      </c>
      <c r="I243">
        <v>59.543999999999997</v>
      </c>
      <c r="J243">
        <v>61.295999999999999</v>
      </c>
      <c r="K243">
        <v>1.3904288587</v>
      </c>
      <c r="L243">
        <v>66.118415533000004</v>
      </c>
      <c r="M243">
        <v>3.9444554700000002E-2</v>
      </c>
      <c r="N243">
        <v>-1.8223480319271692</v>
      </c>
      <c r="O243">
        <v>3.4201097243834235</v>
      </c>
      <c r="P243" t="str">
        <f t="shared" si="3"/>
        <v/>
      </c>
    </row>
    <row r="244" spans="1:16" x14ac:dyDescent="0.3">
      <c r="A244">
        <v>195</v>
      </c>
      <c r="B244">
        <v>0.53388090349075978</v>
      </c>
      <c r="C244">
        <v>6.406570841889117</v>
      </c>
      <c r="D244">
        <v>6.5</v>
      </c>
      <c r="E244">
        <v>9.3429158110883037E-2</v>
      </c>
      <c r="F244">
        <v>1</v>
      </c>
      <c r="G244">
        <v>66.377600000000001</v>
      </c>
      <c r="H244">
        <v>3.4439999999999998E-2</v>
      </c>
      <c r="I244">
        <v>59.313000000000002</v>
      </c>
      <c r="J244">
        <v>61.058999999999997</v>
      </c>
      <c r="K244">
        <v>1.3904288587</v>
      </c>
      <c r="L244">
        <v>66.118415533000004</v>
      </c>
      <c r="M244">
        <v>3.9444554700000002E-2</v>
      </c>
      <c r="N244">
        <v>-1.9105075775058988</v>
      </c>
      <c r="O244">
        <v>2.8033945841328585</v>
      </c>
      <c r="P244" t="str">
        <f t="shared" si="3"/>
        <v/>
      </c>
    </row>
    <row r="245" spans="1:16" x14ac:dyDescent="0.3">
      <c r="A245">
        <v>201</v>
      </c>
      <c r="B245">
        <v>0.55030800821355241</v>
      </c>
      <c r="C245">
        <v>6.6036960985626294</v>
      </c>
      <c r="D245">
        <v>6.5</v>
      </c>
      <c r="E245">
        <v>0.1036960985626294</v>
      </c>
      <c r="F245">
        <v>1</v>
      </c>
      <c r="G245">
        <v>66.683899999999994</v>
      </c>
      <c r="H245">
        <v>3.4430000000000002E-2</v>
      </c>
      <c r="I245">
        <v>59.588999999999999</v>
      </c>
      <c r="J245">
        <v>61.343000000000004</v>
      </c>
      <c r="K245">
        <v>1.3904288587</v>
      </c>
      <c r="L245">
        <v>66.118415533000004</v>
      </c>
      <c r="M245">
        <v>3.9444554700000002E-2</v>
      </c>
      <c r="N245">
        <v>-1.8048490802574559</v>
      </c>
      <c r="O245">
        <v>3.5549150859826693</v>
      </c>
      <c r="P245" t="str">
        <f t="shared" si="3"/>
        <v/>
      </c>
    </row>
    <row r="246" spans="1:16" x14ac:dyDescent="0.3">
      <c r="A246">
        <v>194</v>
      </c>
      <c r="B246">
        <v>0.53114305270362761</v>
      </c>
      <c r="C246">
        <v>6.3737166324435313</v>
      </c>
      <c r="D246">
        <v>6.5</v>
      </c>
      <c r="E246">
        <v>0.12628336755646874</v>
      </c>
      <c r="F246">
        <v>1</v>
      </c>
      <c r="G246">
        <v>66.326099999999997</v>
      </c>
      <c r="H246">
        <v>3.4439999999999998E-2</v>
      </c>
      <c r="I246">
        <v>59.267000000000003</v>
      </c>
      <c r="J246">
        <v>61.012</v>
      </c>
      <c r="K246">
        <v>1.3904288587</v>
      </c>
      <c r="L246">
        <v>66.118415533000004</v>
      </c>
      <c r="M246">
        <v>3.9444554700000002E-2</v>
      </c>
      <c r="N246">
        <v>-1.9279748416857174</v>
      </c>
      <c r="O246">
        <v>2.6929127769094721</v>
      </c>
      <c r="P246" t="str">
        <f t="shared" si="3"/>
        <v/>
      </c>
    </row>
    <row r="247" spans="1:16" x14ac:dyDescent="0.3">
      <c r="A247">
        <v>202</v>
      </c>
      <c r="B247">
        <v>0.55304585900068448</v>
      </c>
      <c r="C247">
        <v>6.6365503080082142</v>
      </c>
      <c r="D247">
        <v>6.5</v>
      </c>
      <c r="E247">
        <v>0.13655030800821422</v>
      </c>
      <c r="F247">
        <v>1</v>
      </c>
      <c r="G247">
        <v>66.734499999999997</v>
      </c>
      <c r="H247">
        <v>3.4430000000000002E-2</v>
      </c>
      <c r="I247">
        <v>59.634</v>
      </c>
      <c r="J247">
        <v>61.389000000000003</v>
      </c>
      <c r="K247">
        <v>1.3904288587</v>
      </c>
      <c r="L247">
        <v>66.118415533000004</v>
      </c>
      <c r="M247">
        <v>3.9444554700000002E-2</v>
      </c>
      <c r="N247">
        <v>-1.7877173771714685</v>
      </c>
      <c r="O247">
        <v>3.6910808356661708</v>
      </c>
      <c r="P247" t="str">
        <f t="shared" si="3"/>
        <v/>
      </c>
    </row>
    <row r="248" spans="1:16" x14ac:dyDescent="0.3">
      <c r="A248">
        <v>193</v>
      </c>
      <c r="B248">
        <v>0.52840520191649554</v>
      </c>
      <c r="C248">
        <v>6.3408624229979464</v>
      </c>
      <c r="D248">
        <v>6.5</v>
      </c>
      <c r="E248">
        <v>0.15913757700205355</v>
      </c>
      <c r="F248">
        <v>1</v>
      </c>
      <c r="G248">
        <v>66.274500000000003</v>
      </c>
      <c r="H248">
        <v>3.4450000000000001E-2</v>
      </c>
      <c r="I248">
        <v>59.219000000000001</v>
      </c>
      <c r="J248">
        <v>60.963000000000001</v>
      </c>
      <c r="K248">
        <v>1.3904288587</v>
      </c>
      <c r="L248">
        <v>66.118415533000004</v>
      </c>
      <c r="M248">
        <v>3.9444554700000002E-2</v>
      </c>
      <c r="N248">
        <v>-1.9461798009116194</v>
      </c>
      <c r="O248">
        <v>2.5816572693573194</v>
      </c>
      <c r="P248" t="str">
        <f t="shared" si="3"/>
        <v/>
      </c>
    </row>
    <row r="249" spans="1:16" x14ac:dyDescent="0.3">
      <c r="A249">
        <v>203</v>
      </c>
      <c r="B249">
        <v>0.55578370978781655</v>
      </c>
      <c r="C249">
        <v>6.669404517453799</v>
      </c>
      <c r="D249">
        <v>6.5</v>
      </c>
      <c r="E249">
        <v>0.16940451745379903</v>
      </c>
      <c r="F249">
        <v>1</v>
      </c>
      <c r="G249">
        <v>66.784999999999997</v>
      </c>
      <c r="H249">
        <v>3.4419999999999999E-2</v>
      </c>
      <c r="I249">
        <v>59.680999999999997</v>
      </c>
      <c r="J249">
        <v>61.436999999999998</v>
      </c>
      <c r="K249">
        <v>1.3904288587</v>
      </c>
      <c r="L249">
        <v>66.118415533000004</v>
      </c>
      <c r="M249">
        <v>3.9444554700000002E-2</v>
      </c>
      <c r="N249">
        <v>-1.7698354730924795</v>
      </c>
      <c r="O249">
        <v>3.8377276328706986</v>
      </c>
      <c r="P249" t="str">
        <f t="shared" si="3"/>
        <v/>
      </c>
    </row>
    <row r="250" spans="1:16" x14ac:dyDescent="0.3">
      <c r="A250">
        <v>192</v>
      </c>
      <c r="B250">
        <v>0.52566735112936347</v>
      </c>
      <c r="C250">
        <v>6.3080082135523616</v>
      </c>
      <c r="D250">
        <v>6.5</v>
      </c>
      <c r="E250">
        <v>0.19199178644763837</v>
      </c>
      <c r="F250">
        <v>1</v>
      </c>
      <c r="G250">
        <v>66.222800000000007</v>
      </c>
      <c r="H250">
        <v>3.4450000000000001E-2</v>
      </c>
      <c r="I250">
        <v>59.173000000000002</v>
      </c>
      <c r="J250">
        <v>60.915999999999997</v>
      </c>
      <c r="K250">
        <v>1.3904288587</v>
      </c>
      <c r="L250">
        <v>66.118415533000004</v>
      </c>
      <c r="M250">
        <v>3.9444554700000002E-2</v>
      </c>
      <c r="N250">
        <v>-1.9636363335067093</v>
      </c>
      <c r="O250">
        <v>2.4786140358870274</v>
      </c>
      <c r="P250" t="str">
        <f t="shared" si="3"/>
        <v/>
      </c>
    </row>
    <row r="251" spans="1:16" x14ac:dyDescent="0.3">
      <c r="A251">
        <v>204</v>
      </c>
      <c r="B251">
        <v>0.55852156057494862</v>
      </c>
      <c r="C251">
        <v>6.7022587268993838</v>
      </c>
      <c r="D251">
        <v>6.5</v>
      </c>
      <c r="E251">
        <v>0.20225872689938384</v>
      </c>
      <c r="F251">
        <v>1</v>
      </c>
      <c r="G251">
        <v>66.835400000000007</v>
      </c>
      <c r="H251">
        <v>3.4419999999999999E-2</v>
      </c>
      <c r="I251">
        <v>59.725999999999999</v>
      </c>
      <c r="J251">
        <v>61.484000000000002</v>
      </c>
      <c r="K251">
        <v>1.3904288587</v>
      </c>
      <c r="L251">
        <v>66.118415533000004</v>
      </c>
      <c r="M251">
        <v>3.9444554700000002E-2</v>
      </c>
      <c r="N251">
        <v>-1.7523208224815294</v>
      </c>
      <c r="O251">
        <v>3.9859328771729325</v>
      </c>
      <c r="P251" t="str">
        <f t="shared" si="3"/>
        <v/>
      </c>
    </row>
    <row r="252" spans="1:16" x14ac:dyDescent="0.3">
      <c r="A252">
        <v>191</v>
      </c>
      <c r="B252">
        <v>0.5229295003422314</v>
      </c>
      <c r="C252">
        <v>6.2751540041067768</v>
      </c>
      <c r="D252">
        <v>6.5</v>
      </c>
      <c r="E252">
        <v>0.22484599589322318</v>
      </c>
      <c r="F252">
        <v>1</v>
      </c>
      <c r="G252">
        <v>66.170900000000003</v>
      </c>
      <c r="H252">
        <v>3.4450000000000001E-2</v>
      </c>
      <c r="I252">
        <v>59.125999999999998</v>
      </c>
      <c r="J252">
        <v>60.868000000000002</v>
      </c>
      <c r="K252">
        <v>1.3904288587</v>
      </c>
      <c r="L252">
        <v>66.118415533000004</v>
      </c>
      <c r="M252">
        <v>3.9444554700000002E-2</v>
      </c>
      <c r="N252">
        <v>-1.9814588549168843</v>
      </c>
      <c r="O252">
        <v>2.3769919580290924</v>
      </c>
      <c r="P252" t="str">
        <f t="shared" si="3"/>
        <v/>
      </c>
    </row>
    <row r="253" spans="1:16" x14ac:dyDescent="0.3">
      <c r="A253">
        <v>205</v>
      </c>
      <c r="B253">
        <v>0.5612594113620808</v>
      </c>
      <c r="C253">
        <v>6.7351129363449695</v>
      </c>
      <c r="D253">
        <v>6.5</v>
      </c>
      <c r="E253">
        <v>0.23511293634496955</v>
      </c>
      <c r="F253">
        <v>1</v>
      </c>
      <c r="G253">
        <v>66.8857</v>
      </c>
      <c r="H253">
        <v>3.4419999999999999E-2</v>
      </c>
      <c r="I253">
        <v>59.771000000000001</v>
      </c>
      <c r="J253">
        <v>61.53</v>
      </c>
      <c r="K253">
        <v>1.3904288587</v>
      </c>
      <c r="L253">
        <v>66.118415533000004</v>
      </c>
      <c r="M253">
        <v>3.9444554700000002E-2</v>
      </c>
      <c r="N253">
        <v>-1.7351737615643379</v>
      </c>
      <c r="O253">
        <v>4.1355016231847541</v>
      </c>
      <c r="P253" t="str">
        <f t="shared" si="3"/>
        <v/>
      </c>
    </row>
    <row r="254" spans="1:16" x14ac:dyDescent="0.3">
      <c r="A254">
        <v>190</v>
      </c>
      <c r="B254">
        <v>0.52019164955509922</v>
      </c>
      <c r="C254">
        <v>6.2422997946611911</v>
      </c>
      <c r="D254">
        <v>6.5</v>
      </c>
      <c r="E254">
        <v>0.25770020533880889</v>
      </c>
      <c r="F254">
        <v>1</v>
      </c>
      <c r="G254">
        <v>66.118899999999996</v>
      </c>
      <c r="H254">
        <v>3.4459999999999998E-2</v>
      </c>
      <c r="I254">
        <v>59.078000000000003</v>
      </c>
      <c r="J254">
        <v>60.817999999999998</v>
      </c>
      <c r="K254">
        <v>1.3904288587</v>
      </c>
      <c r="L254">
        <v>66.118415533000004</v>
      </c>
      <c r="M254">
        <v>3.9444554700000002E-2</v>
      </c>
      <c r="N254">
        <v>-2.0000181471637961</v>
      </c>
      <c r="O254">
        <v>2.274915218304649</v>
      </c>
      <c r="P254" t="str">
        <f t="shared" si="3"/>
        <v/>
      </c>
    </row>
    <row r="255" spans="1:16" x14ac:dyDescent="0.3">
      <c r="A255">
        <v>206</v>
      </c>
      <c r="B255">
        <v>0.56399726214921286</v>
      </c>
      <c r="C255">
        <v>6.7679671457905544</v>
      </c>
      <c r="D255">
        <v>6.5</v>
      </c>
      <c r="E255">
        <v>0.26796714579055436</v>
      </c>
      <c r="F255">
        <v>1</v>
      </c>
      <c r="G255">
        <v>66.935900000000004</v>
      </c>
      <c r="H255">
        <v>3.4419999999999999E-2</v>
      </c>
      <c r="I255">
        <v>59.816000000000003</v>
      </c>
      <c r="J255">
        <v>61.576000000000001</v>
      </c>
      <c r="K255">
        <v>1.3904288587</v>
      </c>
      <c r="L255">
        <v>66.118415533000004</v>
      </c>
      <c r="M255">
        <v>3.9444554700000002E-2</v>
      </c>
      <c r="N255">
        <v>-1.7180216949342701</v>
      </c>
      <c r="O255">
        <v>4.2896329097055208</v>
      </c>
      <c r="P255" t="str">
        <f t="shared" si="3"/>
        <v/>
      </c>
    </row>
    <row r="256" spans="1:16" x14ac:dyDescent="0.3">
      <c r="A256">
        <v>189</v>
      </c>
      <c r="B256">
        <v>0.51745379876796715</v>
      </c>
      <c r="C256">
        <v>6.2094455852156063</v>
      </c>
      <c r="D256">
        <v>6.5</v>
      </c>
      <c r="E256">
        <v>0.2905544147843937</v>
      </c>
      <c r="F256">
        <v>1</v>
      </c>
      <c r="G256">
        <v>66.066800000000001</v>
      </c>
      <c r="H256">
        <v>3.4459999999999998E-2</v>
      </c>
      <c r="I256">
        <v>59.030999999999999</v>
      </c>
      <c r="J256">
        <v>60.77</v>
      </c>
      <c r="K256">
        <v>1.3904288587</v>
      </c>
      <c r="L256">
        <v>66.118415533000004</v>
      </c>
      <c r="M256">
        <v>3.9444554700000002E-2</v>
      </c>
      <c r="N256">
        <v>-2.0178294641361529</v>
      </c>
      <c r="O256">
        <v>2.1804512577688868</v>
      </c>
      <c r="P256" t="str">
        <f t="shared" si="3"/>
        <v/>
      </c>
    </row>
    <row r="257" spans="1:16" x14ac:dyDescent="0.3">
      <c r="A257">
        <v>207</v>
      </c>
      <c r="B257">
        <v>0.56673511293634493</v>
      </c>
      <c r="C257">
        <v>6.8008213552361392</v>
      </c>
      <c r="D257">
        <v>6.5</v>
      </c>
      <c r="E257">
        <v>0.30082135523613918</v>
      </c>
      <c r="F257">
        <v>1</v>
      </c>
      <c r="G257">
        <v>66.985900000000001</v>
      </c>
      <c r="H257">
        <v>3.4419999999999999E-2</v>
      </c>
      <c r="I257">
        <v>59.860999999999997</v>
      </c>
      <c r="J257">
        <v>61.622</v>
      </c>
      <c r="K257">
        <v>1.3904288587</v>
      </c>
      <c r="L257">
        <v>66.118415533000004</v>
      </c>
      <c r="M257">
        <v>3.9444554700000002E-2</v>
      </c>
      <c r="N257">
        <v>-1.7008646248711514</v>
      </c>
      <c r="O257">
        <v>4.4484205330506157</v>
      </c>
      <c r="P257" t="str">
        <f t="shared" si="3"/>
        <v/>
      </c>
    </row>
    <row r="258" spans="1:16" x14ac:dyDescent="0.3">
      <c r="A258">
        <v>188</v>
      </c>
      <c r="B258">
        <v>0.51471594798083509</v>
      </c>
      <c r="C258">
        <v>6.1765913757700215</v>
      </c>
      <c r="D258">
        <v>6.5</v>
      </c>
      <c r="E258">
        <v>0.32340862422997851</v>
      </c>
      <c r="F258">
        <v>1</v>
      </c>
      <c r="G258">
        <v>66.014499999999998</v>
      </c>
      <c r="H258">
        <v>3.4459999999999998E-2</v>
      </c>
      <c r="I258">
        <v>58.984999999999999</v>
      </c>
      <c r="J258">
        <v>60.722000000000001</v>
      </c>
      <c r="K258">
        <v>1.3904288587</v>
      </c>
      <c r="L258">
        <v>66.118415533000004</v>
      </c>
      <c r="M258">
        <v>3.9444554700000002E-2</v>
      </c>
      <c r="N258">
        <v>-2.0356352892034915</v>
      </c>
      <c r="O258">
        <v>2.0893495731522242</v>
      </c>
      <c r="P258" t="str">
        <f t="shared" ref="P258:P321" si="4">IF(D258&lt;&gt;D257,D258,"")</f>
        <v/>
      </c>
    </row>
    <row r="259" spans="1:16" x14ac:dyDescent="0.3">
      <c r="A259">
        <v>208</v>
      </c>
      <c r="B259">
        <v>0.56947296372347711</v>
      </c>
      <c r="C259">
        <v>6.8336755646817249</v>
      </c>
      <c r="D259">
        <v>6.5</v>
      </c>
      <c r="E259">
        <v>0.33367556468172488</v>
      </c>
      <c r="F259">
        <v>1</v>
      </c>
      <c r="G259">
        <v>67.035899999999998</v>
      </c>
      <c r="H259">
        <v>3.4419999999999999E-2</v>
      </c>
      <c r="I259">
        <v>59.905999999999999</v>
      </c>
      <c r="J259">
        <v>61.667999999999999</v>
      </c>
      <c r="K259">
        <v>1.3904288587</v>
      </c>
      <c r="L259">
        <v>66.118415533000004</v>
      </c>
      <c r="M259">
        <v>3.9444554700000002E-2</v>
      </c>
      <c r="N259">
        <v>-1.6837025536520529</v>
      </c>
      <c r="O259">
        <v>4.6119583794041175</v>
      </c>
      <c r="P259" t="str">
        <f t="shared" si="4"/>
        <v/>
      </c>
    </row>
    <row r="260" spans="1:16" x14ac:dyDescent="0.3">
      <c r="A260">
        <v>187</v>
      </c>
      <c r="B260">
        <v>0.51197809719370291</v>
      </c>
      <c r="C260">
        <v>6.1437371663244349</v>
      </c>
      <c r="D260">
        <v>6.5</v>
      </c>
      <c r="E260">
        <v>0.3562628336755651</v>
      </c>
      <c r="F260">
        <v>1</v>
      </c>
      <c r="G260">
        <v>65.962100000000007</v>
      </c>
      <c r="H260">
        <v>3.4470000000000001E-2</v>
      </c>
      <c r="I260">
        <v>58.936</v>
      </c>
      <c r="J260">
        <v>60.673000000000002</v>
      </c>
      <c r="K260">
        <v>1.3904288587</v>
      </c>
      <c r="L260">
        <v>66.118415533000004</v>
      </c>
      <c r="M260">
        <v>3.9444554700000002E-2</v>
      </c>
      <c r="N260">
        <v>-2.0538064014927202</v>
      </c>
      <c r="O260">
        <v>1.9997216564012588</v>
      </c>
      <c r="P260" t="str">
        <f t="shared" si="4"/>
        <v/>
      </c>
    </row>
    <row r="261" spans="1:16" x14ac:dyDescent="0.3">
      <c r="A261">
        <v>209</v>
      </c>
      <c r="B261">
        <v>0.57221081451060918</v>
      </c>
      <c r="C261">
        <v>6.8665297741273097</v>
      </c>
      <c r="D261">
        <v>6.5</v>
      </c>
      <c r="E261">
        <v>0.36652977412730969</v>
      </c>
      <c r="F261">
        <v>1</v>
      </c>
      <c r="G261">
        <v>67.085800000000006</v>
      </c>
      <c r="H261">
        <v>3.4410000000000003E-2</v>
      </c>
      <c r="I261">
        <v>59.951999999999998</v>
      </c>
      <c r="J261">
        <v>61.716000000000001</v>
      </c>
      <c r="K261">
        <v>1.3904288587</v>
      </c>
      <c r="L261">
        <v>66.118415533000004</v>
      </c>
      <c r="M261">
        <v>3.9444554700000002E-2</v>
      </c>
      <c r="N261">
        <v>-1.665788975838046</v>
      </c>
      <c r="O261">
        <v>4.7877726324566021</v>
      </c>
      <c r="P261" t="str">
        <f t="shared" si="4"/>
        <v/>
      </c>
    </row>
    <row r="262" spans="1:16" x14ac:dyDescent="0.3">
      <c r="A262">
        <v>186</v>
      </c>
      <c r="B262">
        <v>0.50924024640657084</v>
      </c>
      <c r="C262">
        <v>6.1108829568788501</v>
      </c>
      <c r="D262">
        <v>6.5</v>
      </c>
      <c r="E262">
        <v>0.38911704312114992</v>
      </c>
      <c r="F262">
        <v>1</v>
      </c>
      <c r="G262">
        <v>65.909499999999994</v>
      </c>
      <c r="H262">
        <v>3.4470000000000001E-2</v>
      </c>
      <c r="I262">
        <v>58.889000000000003</v>
      </c>
      <c r="J262">
        <v>60.624000000000002</v>
      </c>
      <c r="K262">
        <v>1.3904288587</v>
      </c>
      <c r="L262">
        <v>66.118415533000004</v>
      </c>
      <c r="M262">
        <v>3.9444554700000002E-2</v>
      </c>
      <c r="N262">
        <v>-2.0719717850882158</v>
      </c>
      <c r="O262">
        <v>1.9134036271994523</v>
      </c>
      <c r="P262" t="str">
        <f t="shared" si="4"/>
        <v/>
      </c>
    </row>
    <row r="263" spans="1:16" x14ac:dyDescent="0.3">
      <c r="A263">
        <v>210</v>
      </c>
      <c r="B263">
        <v>0.57494866529774125</v>
      </c>
      <c r="C263">
        <v>6.8993839835728945</v>
      </c>
      <c r="D263">
        <v>6.5</v>
      </c>
      <c r="E263">
        <v>0.39938398357289451</v>
      </c>
      <c r="F263">
        <v>1</v>
      </c>
      <c r="G263">
        <v>67.135499999999993</v>
      </c>
      <c r="H263">
        <v>3.4410000000000003E-2</v>
      </c>
      <c r="I263">
        <v>59.997</v>
      </c>
      <c r="J263">
        <v>61.761000000000003</v>
      </c>
      <c r="K263">
        <v>1.3904288587</v>
      </c>
      <c r="L263">
        <v>66.118415533000004</v>
      </c>
      <c r="M263">
        <v>3.9444554700000002E-2</v>
      </c>
      <c r="N263">
        <v>-1.6489900555678489</v>
      </c>
      <c r="O263">
        <v>4.9574836009957952</v>
      </c>
      <c r="P263" t="str">
        <f t="shared" si="4"/>
        <v/>
      </c>
    </row>
    <row r="264" spans="1:16" x14ac:dyDescent="0.3">
      <c r="A264">
        <v>185</v>
      </c>
      <c r="B264">
        <v>0.50650239561943877</v>
      </c>
      <c r="C264">
        <v>6.0780287474332653</v>
      </c>
      <c r="D264">
        <v>6.5</v>
      </c>
      <c r="E264">
        <v>0.42197125256673473</v>
      </c>
      <c r="F264">
        <v>1</v>
      </c>
      <c r="G264">
        <v>65.856800000000007</v>
      </c>
      <c r="H264">
        <v>3.4470000000000001E-2</v>
      </c>
      <c r="I264">
        <v>58.841999999999999</v>
      </c>
      <c r="J264">
        <v>60.576000000000001</v>
      </c>
      <c r="K264">
        <v>1.3904288587</v>
      </c>
      <c r="L264">
        <v>66.118415533000004</v>
      </c>
      <c r="M264">
        <v>3.9444554700000002E-2</v>
      </c>
      <c r="N264">
        <v>-2.0897608893333821</v>
      </c>
      <c r="O264">
        <v>1.8319642136667744</v>
      </c>
      <c r="P264" t="str">
        <f t="shared" si="4"/>
        <v/>
      </c>
    </row>
    <row r="265" spans="1:16" x14ac:dyDescent="0.3">
      <c r="A265">
        <v>211</v>
      </c>
      <c r="B265">
        <v>0.57768651608487342</v>
      </c>
      <c r="C265">
        <v>6.9322381930184811</v>
      </c>
      <c r="D265">
        <v>6.5</v>
      </c>
      <c r="E265">
        <v>0.4322381930184811</v>
      </c>
      <c r="F265">
        <v>1</v>
      </c>
      <c r="G265">
        <v>67.185199999999995</v>
      </c>
      <c r="H265">
        <v>3.4410000000000003E-2</v>
      </c>
      <c r="I265">
        <v>60.040999999999997</v>
      </c>
      <c r="J265">
        <v>61.807000000000002</v>
      </c>
      <c r="K265">
        <v>1.3904288587</v>
      </c>
      <c r="L265">
        <v>66.118415533000004</v>
      </c>
      <c r="M265">
        <v>3.9444554700000002E-2</v>
      </c>
      <c r="N265">
        <v>-1.6318128859685157</v>
      </c>
      <c r="O265">
        <v>5.1359454952673644</v>
      </c>
      <c r="P265" t="str">
        <f t="shared" si="4"/>
        <v/>
      </c>
    </row>
    <row r="266" spans="1:16" x14ac:dyDescent="0.3">
      <c r="A266">
        <v>184</v>
      </c>
      <c r="B266">
        <v>0.50376454483230659</v>
      </c>
      <c r="C266">
        <v>6.0451745379876787</v>
      </c>
      <c r="D266">
        <v>6.5</v>
      </c>
      <c r="E266">
        <v>0.45482546201232132</v>
      </c>
      <c r="F266">
        <v>1</v>
      </c>
      <c r="G266">
        <v>65.804000000000002</v>
      </c>
      <c r="H266">
        <v>3.4470000000000001E-2</v>
      </c>
      <c r="I266">
        <v>58.795000000000002</v>
      </c>
      <c r="J266">
        <v>60.527000000000001</v>
      </c>
      <c r="K266">
        <v>1.3904288587</v>
      </c>
      <c r="L266">
        <v>66.118415533000004</v>
      </c>
      <c r="M266">
        <v>3.9444554700000002E-2</v>
      </c>
      <c r="N266">
        <v>-2.1079149241272734</v>
      </c>
      <c r="O266">
        <v>1.7519174531759576</v>
      </c>
      <c r="P266" t="str">
        <f t="shared" si="4"/>
        <v/>
      </c>
    </row>
    <row r="267" spans="1:16" x14ac:dyDescent="0.3">
      <c r="A267">
        <v>212</v>
      </c>
      <c r="B267">
        <v>0.58042436687200549</v>
      </c>
      <c r="C267">
        <v>6.9650924024640659</v>
      </c>
      <c r="D267">
        <v>6.5</v>
      </c>
      <c r="E267">
        <v>0.46509240246406591</v>
      </c>
      <c r="F267">
        <v>1</v>
      </c>
      <c r="G267">
        <v>67.234700000000004</v>
      </c>
      <c r="H267">
        <v>3.4410000000000003E-2</v>
      </c>
      <c r="I267">
        <v>60.085000000000001</v>
      </c>
      <c r="J267">
        <v>61.853000000000002</v>
      </c>
      <c r="K267">
        <v>1.3904288587</v>
      </c>
      <c r="L267">
        <v>66.118415533000004</v>
      </c>
      <c r="M267">
        <v>3.9444554700000002E-2</v>
      </c>
      <c r="N267">
        <v>-1.6146307243434661</v>
      </c>
      <c r="O267">
        <v>5.3195343879948345</v>
      </c>
      <c r="P267" t="str">
        <f t="shared" si="4"/>
        <v/>
      </c>
    </row>
    <row r="268" spans="1:16" x14ac:dyDescent="0.3">
      <c r="A268">
        <v>183</v>
      </c>
      <c r="B268">
        <v>0.50102669404517453</v>
      </c>
      <c r="C268">
        <v>6.0123203285420939</v>
      </c>
      <c r="D268">
        <v>6.5</v>
      </c>
      <c r="E268">
        <v>0.48767967145790614</v>
      </c>
      <c r="F268">
        <v>1</v>
      </c>
      <c r="G268">
        <v>65.751000000000005</v>
      </c>
      <c r="H268">
        <v>3.4479999999999997E-2</v>
      </c>
      <c r="I268">
        <v>58.744999999999997</v>
      </c>
      <c r="J268">
        <v>60.476999999999997</v>
      </c>
      <c r="K268">
        <v>1.3904288587</v>
      </c>
      <c r="L268">
        <v>66.118415533000004</v>
      </c>
      <c r="M268">
        <v>3.9444554700000002E-2</v>
      </c>
      <c r="N268">
        <v>-2.1264335354735646</v>
      </c>
      <c r="O268">
        <v>1.6733588960324655</v>
      </c>
      <c r="P268" t="str">
        <f t="shared" si="4"/>
        <v/>
      </c>
    </row>
    <row r="269" spans="1:16" x14ac:dyDescent="0.3">
      <c r="A269">
        <v>213</v>
      </c>
      <c r="B269">
        <v>0.58316221765913756</v>
      </c>
      <c r="C269">
        <v>6.9979466119096507</v>
      </c>
      <c r="D269">
        <v>6.5</v>
      </c>
      <c r="E269">
        <v>0.49794661190965073</v>
      </c>
      <c r="F269">
        <v>1</v>
      </c>
      <c r="G269">
        <v>67.284199999999998</v>
      </c>
      <c r="H269">
        <v>3.4410000000000003E-2</v>
      </c>
      <c r="I269">
        <v>60.13</v>
      </c>
      <c r="J269">
        <v>61.898000000000003</v>
      </c>
      <c r="K269">
        <v>1.3904288587</v>
      </c>
      <c r="L269">
        <v>66.118415533000004</v>
      </c>
      <c r="M269">
        <v>3.9444554700000002E-2</v>
      </c>
      <c r="N269">
        <v>-1.5978172597235436</v>
      </c>
      <c r="O269">
        <v>5.5041826145744874</v>
      </c>
      <c r="P269" t="str">
        <f t="shared" si="4"/>
        <v/>
      </c>
    </row>
    <row r="270" spans="1:16" x14ac:dyDescent="0.3">
      <c r="A270">
        <v>229</v>
      </c>
      <c r="B270">
        <v>0.6269678302532512</v>
      </c>
      <c r="C270">
        <v>7.5236139630390149</v>
      </c>
      <c r="D270">
        <v>7.5</v>
      </c>
      <c r="E270">
        <v>2.3613963039014862E-2</v>
      </c>
      <c r="F270">
        <v>1</v>
      </c>
      <c r="G270">
        <v>68.062799999999996</v>
      </c>
      <c r="H270">
        <v>3.44E-2</v>
      </c>
      <c r="I270">
        <v>60.826999999999998</v>
      </c>
      <c r="J270">
        <v>62.616</v>
      </c>
      <c r="K270">
        <v>1.466733925</v>
      </c>
      <c r="L270">
        <v>67.705744191999997</v>
      </c>
      <c r="M270">
        <v>3.93047376E-2</v>
      </c>
      <c r="N270">
        <v>-1.8785910020278822</v>
      </c>
      <c r="O270">
        <v>3.0150180354889216</v>
      </c>
      <c r="P270">
        <f t="shared" si="4"/>
        <v>7.5</v>
      </c>
    </row>
    <row r="271" spans="1:16" x14ac:dyDescent="0.3">
      <c r="A271">
        <v>227</v>
      </c>
      <c r="B271">
        <v>0.62149212867898695</v>
      </c>
      <c r="C271">
        <v>7.4579055441478435</v>
      </c>
      <c r="D271">
        <v>7.5</v>
      </c>
      <c r="E271">
        <v>4.2094455852156543E-2</v>
      </c>
      <c r="F271">
        <v>1</v>
      </c>
      <c r="G271">
        <v>67.966700000000003</v>
      </c>
      <c r="H271">
        <v>3.44E-2</v>
      </c>
      <c r="I271">
        <v>60.741999999999997</v>
      </c>
      <c r="J271">
        <v>62.527999999999999</v>
      </c>
      <c r="K271">
        <v>1.466733925</v>
      </c>
      <c r="L271">
        <v>67.705744191999997</v>
      </c>
      <c r="M271">
        <v>3.93047376E-2</v>
      </c>
      <c r="N271">
        <v>-1.910464425948561</v>
      </c>
      <c r="O271">
        <v>2.8036721259959303</v>
      </c>
      <c r="P271" t="str">
        <f t="shared" si="4"/>
        <v/>
      </c>
    </row>
    <row r="272" spans="1:16" x14ac:dyDescent="0.3">
      <c r="A272">
        <v>230</v>
      </c>
      <c r="B272">
        <v>0.62970568104038327</v>
      </c>
      <c r="C272">
        <v>7.5564681724845997</v>
      </c>
      <c r="D272">
        <v>7.5</v>
      </c>
      <c r="E272">
        <v>5.6468172484599677E-2</v>
      </c>
      <c r="F272">
        <v>1</v>
      </c>
      <c r="G272">
        <v>68.110699999999994</v>
      </c>
      <c r="H272">
        <v>3.44E-2</v>
      </c>
      <c r="I272">
        <v>60.87</v>
      </c>
      <c r="J272">
        <v>62.66</v>
      </c>
      <c r="K272">
        <v>1.466733925</v>
      </c>
      <c r="L272">
        <v>67.705744191999997</v>
      </c>
      <c r="M272">
        <v>3.93047376E-2</v>
      </c>
      <c r="N272">
        <v>-1.8626464463221215</v>
      </c>
      <c r="O272">
        <v>3.1256012551238275</v>
      </c>
      <c r="P272" t="str">
        <f t="shared" si="4"/>
        <v/>
      </c>
    </row>
    <row r="273" spans="1:16" x14ac:dyDescent="0.3">
      <c r="A273">
        <v>226</v>
      </c>
      <c r="B273">
        <v>0.61875427789185489</v>
      </c>
      <c r="C273">
        <v>7.4250513347022586</v>
      </c>
      <c r="D273">
        <v>7.5</v>
      </c>
      <c r="E273">
        <v>7.4948665297741357E-2</v>
      </c>
      <c r="F273">
        <v>1</v>
      </c>
      <c r="G273">
        <v>67.918499999999995</v>
      </c>
      <c r="H273">
        <v>3.44E-2</v>
      </c>
      <c r="I273">
        <v>60.698</v>
      </c>
      <c r="J273">
        <v>62.482999999999997</v>
      </c>
      <c r="K273">
        <v>1.466733925</v>
      </c>
      <c r="L273">
        <v>67.705744191999997</v>
      </c>
      <c r="M273">
        <v>3.93047376E-2</v>
      </c>
      <c r="N273">
        <v>-1.9267552490575497</v>
      </c>
      <c r="O273">
        <v>2.700506945815627</v>
      </c>
      <c r="P273" t="str">
        <f t="shared" si="4"/>
        <v/>
      </c>
    </row>
    <row r="274" spans="1:16" x14ac:dyDescent="0.3">
      <c r="A274">
        <v>231</v>
      </c>
      <c r="B274">
        <v>0.63244353182751545</v>
      </c>
      <c r="C274">
        <v>7.5893223819301854</v>
      </c>
      <c r="D274">
        <v>7.5</v>
      </c>
      <c r="E274">
        <v>8.9322381930185379E-2</v>
      </c>
      <c r="F274">
        <v>1</v>
      </c>
      <c r="G274">
        <v>68.158500000000004</v>
      </c>
      <c r="H274">
        <v>3.44E-2</v>
      </c>
      <c r="I274">
        <v>60.912999999999997</v>
      </c>
      <c r="J274">
        <v>62.704000000000001</v>
      </c>
      <c r="K274">
        <v>1.466733925</v>
      </c>
      <c r="L274">
        <v>67.705744191999997</v>
      </c>
      <c r="M274">
        <v>3.93047376E-2</v>
      </c>
      <c r="N274">
        <v>-1.8466966640643667</v>
      </c>
      <c r="O274">
        <v>3.2395557729689988</v>
      </c>
      <c r="P274" t="str">
        <f t="shared" si="4"/>
        <v/>
      </c>
    </row>
    <row r="275" spans="1:16" x14ac:dyDescent="0.3">
      <c r="A275">
        <v>225</v>
      </c>
      <c r="B275">
        <v>0.61601642710472282</v>
      </c>
      <c r="C275">
        <v>7.3921971252566738</v>
      </c>
      <c r="D275">
        <v>7.5</v>
      </c>
      <c r="E275">
        <v>0.10780287474332617</v>
      </c>
      <c r="F275">
        <v>1</v>
      </c>
      <c r="G275">
        <v>67.8703</v>
      </c>
      <c r="H275">
        <v>3.44E-2</v>
      </c>
      <c r="I275">
        <v>60.655000000000001</v>
      </c>
      <c r="J275">
        <v>62.439</v>
      </c>
      <c r="K275">
        <v>1.466733925</v>
      </c>
      <c r="L275">
        <v>67.705744191999997</v>
      </c>
      <c r="M275">
        <v>3.93047376E-2</v>
      </c>
      <c r="N275">
        <v>-1.9426787599658732</v>
      </c>
      <c r="O275">
        <v>2.6027492055617283</v>
      </c>
      <c r="P275" t="str">
        <f t="shared" si="4"/>
        <v/>
      </c>
    </row>
    <row r="276" spans="1:16" x14ac:dyDescent="0.3">
      <c r="A276">
        <v>232</v>
      </c>
      <c r="B276">
        <v>0.63518138261464752</v>
      </c>
      <c r="C276">
        <v>7.6221765913757702</v>
      </c>
      <c r="D276">
        <v>7.5</v>
      </c>
      <c r="E276">
        <v>0.12217659137577019</v>
      </c>
      <c r="F276">
        <v>1</v>
      </c>
      <c r="G276">
        <v>68.206299999999999</v>
      </c>
      <c r="H276">
        <v>3.44E-2</v>
      </c>
      <c r="I276">
        <v>60.956000000000003</v>
      </c>
      <c r="J276">
        <v>62.747999999999998</v>
      </c>
      <c r="K276">
        <v>1.466733925</v>
      </c>
      <c r="L276">
        <v>67.705744191999997</v>
      </c>
      <c r="M276">
        <v>3.93047376E-2</v>
      </c>
      <c r="N276">
        <v>-1.8307416572107116</v>
      </c>
      <c r="O276">
        <v>3.3569556099975335</v>
      </c>
      <c r="P276" t="str">
        <f t="shared" si="4"/>
        <v/>
      </c>
    </row>
    <row r="277" spans="1:16" x14ac:dyDescent="0.3">
      <c r="A277">
        <v>224</v>
      </c>
      <c r="B277">
        <v>0.61327857631759064</v>
      </c>
      <c r="C277">
        <v>7.3593429158110872</v>
      </c>
      <c r="D277">
        <v>7.5</v>
      </c>
      <c r="E277">
        <v>0.14065708418891276</v>
      </c>
      <c r="F277">
        <v>1</v>
      </c>
      <c r="G277">
        <v>67.821899999999999</v>
      </c>
      <c r="H277">
        <v>3.44E-2</v>
      </c>
      <c r="I277">
        <v>60.612000000000002</v>
      </c>
      <c r="J277">
        <v>62.393999999999998</v>
      </c>
      <c r="K277">
        <v>1.466733925</v>
      </c>
      <c r="L277">
        <v>67.705744191999997</v>
      </c>
      <c r="M277">
        <v>3.93047376E-2</v>
      </c>
      <c r="N277">
        <v>-1.9589587525588279</v>
      </c>
      <c r="O277">
        <v>2.5058808757440483</v>
      </c>
      <c r="P277" t="str">
        <f t="shared" si="4"/>
        <v/>
      </c>
    </row>
    <row r="278" spans="1:16" x14ac:dyDescent="0.3">
      <c r="A278">
        <v>233</v>
      </c>
      <c r="B278">
        <v>0.63791923340177958</v>
      </c>
      <c r="C278">
        <v>7.655030800821355</v>
      </c>
      <c r="D278">
        <v>7.5</v>
      </c>
      <c r="E278">
        <v>0.15503080082135501</v>
      </c>
      <c r="F278">
        <v>1</v>
      </c>
      <c r="G278">
        <v>68.254000000000005</v>
      </c>
      <c r="H278">
        <v>3.44E-2</v>
      </c>
      <c r="I278">
        <v>60.997999999999998</v>
      </c>
      <c r="J278">
        <v>62.792000000000002</v>
      </c>
      <c r="K278">
        <v>1.466733925</v>
      </c>
      <c r="L278">
        <v>67.705744191999997</v>
      </c>
      <c r="M278">
        <v>3.93047376E-2</v>
      </c>
      <c r="N278">
        <v>-1.8147814277151317</v>
      </c>
      <c r="O278">
        <v>3.4778752814910869</v>
      </c>
      <c r="P278" t="str">
        <f t="shared" si="4"/>
        <v/>
      </c>
    </row>
    <row r="279" spans="1:16" x14ac:dyDescent="0.3">
      <c r="A279">
        <v>223</v>
      </c>
      <c r="B279">
        <v>0.61054072553045857</v>
      </c>
      <c r="C279">
        <v>7.3264887063655024</v>
      </c>
      <c r="D279">
        <v>7.5</v>
      </c>
      <c r="E279">
        <v>0.17351129363449758</v>
      </c>
      <c r="F279">
        <v>1</v>
      </c>
      <c r="G279">
        <v>67.773499999999999</v>
      </c>
      <c r="H279">
        <v>3.44E-2</v>
      </c>
      <c r="I279">
        <v>60.569000000000003</v>
      </c>
      <c r="J279">
        <v>62.35</v>
      </c>
      <c r="K279">
        <v>1.466733925</v>
      </c>
      <c r="L279">
        <v>67.705744191999997</v>
      </c>
      <c r="M279">
        <v>3.93047376E-2</v>
      </c>
      <c r="N279">
        <v>-1.9748716696037376</v>
      </c>
      <c r="O279">
        <v>2.4141356574944659</v>
      </c>
      <c r="P279" t="str">
        <f t="shared" si="4"/>
        <v/>
      </c>
    </row>
    <row r="280" spans="1:16" x14ac:dyDescent="0.3">
      <c r="A280">
        <v>234</v>
      </c>
      <c r="B280">
        <v>0.64065708418891165</v>
      </c>
      <c r="C280">
        <v>7.6878850102669398</v>
      </c>
      <c r="D280">
        <v>7.5</v>
      </c>
      <c r="E280">
        <v>0.18788501026693982</v>
      </c>
      <c r="F280">
        <v>1</v>
      </c>
      <c r="G280">
        <v>68.301599999999993</v>
      </c>
      <c r="H280">
        <v>3.44E-2</v>
      </c>
      <c r="I280">
        <v>61.040999999999997</v>
      </c>
      <c r="J280">
        <v>62.835999999999999</v>
      </c>
      <c r="K280">
        <v>1.466733925</v>
      </c>
      <c r="L280">
        <v>67.705744191999997</v>
      </c>
      <c r="M280">
        <v>3.93047376E-2</v>
      </c>
      <c r="N280">
        <v>-1.7988159775295149</v>
      </c>
      <c r="O280">
        <v>3.6023897536188754</v>
      </c>
      <c r="P280" t="str">
        <f t="shared" si="4"/>
        <v/>
      </c>
    </row>
    <row r="281" spans="1:16" x14ac:dyDescent="0.3">
      <c r="A281">
        <v>222</v>
      </c>
      <c r="B281">
        <v>0.6078028747433265</v>
      </c>
      <c r="C281">
        <v>7.2936344969199176</v>
      </c>
      <c r="D281">
        <v>7.5</v>
      </c>
      <c r="E281">
        <v>0.20636550308008239</v>
      </c>
      <c r="F281">
        <v>1</v>
      </c>
      <c r="G281">
        <v>67.724999999999994</v>
      </c>
      <c r="H281">
        <v>3.44E-2</v>
      </c>
      <c r="I281">
        <v>60.526000000000003</v>
      </c>
      <c r="J281">
        <v>62.305</v>
      </c>
      <c r="K281">
        <v>1.466733925</v>
      </c>
      <c r="L281">
        <v>67.705744191999997</v>
      </c>
      <c r="M281">
        <v>3.93047376E-2</v>
      </c>
      <c r="N281">
        <v>-1.9911408234421348</v>
      </c>
      <c r="O281">
        <v>2.3232703732447226</v>
      </c>
      <c r="P281" t="str">
        <f t="shared" si="4"/>
        <v/>
      </c>
    </row>
    <row r="282" spans="1:16" x14ac:dyDescent="0.3">
      <c r="A282">
        <v>235</v>
      </c>
      <c r="B282">
        <v>0.64339493497604383</v>
      </c>
      <c r="C282">
        <v>7.7207392197125255</v>
      </c>
      <c r="D282">
        <v>7.5</v>
      </c>
      <c r="E282">
        <v>0.22073921971252553</v>
      </c>
      <c r="F282">
        <v>1</v>
      </c>
      <c r="G282">
        <v>68.349100000000007</v>
      </c>
      <c r="H282">
        <v>3.44E-2</v>
      </c>
      <c r="I282">
        <v>61.082999999999998</v>
      </c>
      <c r="J282">
        <v>62.878999999999998</v>
      </c>
      <c r="K282">
        <v>1.466733925</v>
      </c>
      <c r="L282">
        <v>67.705744191999997</v>
      </c>
      <c r="M282">
        <v>3.93047376E-2</v>
      </c>
      <c r="N282">
        <v>-1.7832083362937541</v>
      </c>
      <c r="O282">
        <v>3.7276197984598953</v>
      </c>
      <c r="P282" t="str">
        <f t="shared" si="4"/>
        <v/>
      </c>
    </row>
    <row r="283" spans="1:16" x14ac:dyDescent="0.3">
      <c r="A283">
        <v>221</v>
      </c>
      <c r="B283">
        <v>0.60506502395619444</v>
      </c>
      <c r="C283">
        <v>7.2607802874743328</v>
      </c>
      <c r="D283">
        <v>7.5</v>
      </c>
      <c r="E283">
        <v>0.23921971252566721</v>
      </c>
      <c r="F283">
        <v>1</v>
      </c>
      <c r="G283">
        <v>67.676400000000001</v>
      </c>
      <c r="H283">
        <v>3.44E-2</v>
      </c>
      <c r="I283">
        <v>60.481999999999999</v>
      </c>
      <c r="J283">
        <v>62.261000000000003</v>
      </c>
      <c r="K283">
        <v>1.466733925</v>
      </c>
      <c r="L283">
        <v>67.705744191999997</v>
      </c>
      <c r="M283">
        <v>3.93047376E-2</v>
      </c>
      <c r="N283">
        <v>-2.0070431385593817</v>
      </c>
      <c r="O283">
        <v>2.2372534934614023</v>
      </c>
      <c r="P283" t="str">
        <f t="shared" si="4"/>
        <v/>
      </c>
    </row>
    <row r="284" spans="1:16" x14ac:dyDescent="0.3">
      <c r="A284">
        <v>236</v>
      </c>
      <c r="B284">
        <v>0.6461327857631759</v>
      </c>
      <c r="C284">
        <v>7.7535934291581103</v>
      </c>
      <c r="D284">
        <v>7.5</v>
      </c>
      <c r="E284">
        <v>0.25359342915811034</v>
      </c>
      <c r="F284">
        <v>1</v>
      </c>
      <c r="G284">
        <v>68.396500000000003</v>
      </c>
      <c r="H284">
        <v>3.44E-2</v>
      </c>
      <c r="I284">
        <v>61.125999999999998</v>
      </c>
      <c r="J284">
        <v>62.923000000000002</v>
      </c>
      <c r="K284">
        <v>1.466733925</v>
      </c>
      <c r="L284">
        <v>67.705744191999997</v>
      </c>
      <c r="M284">
        <v>3.93047376E-2</v>
      </c>
      <c r="N284">
        <v>-1.7672325691171762</v>
      </c>
      <c r="O284">
        <v>3.8594643680973215</v>
      </c>
      <c r="P284" t="str">
        <f t="shared" si="4"/>
        <v/>
      </c>
    </row>
    <row r="285" spans="1:16" x14ac:dyDescent="0.3">
      <c r="A285">
        <v>220</v>
      </c>
      <c r="B285">
        <v>0.60232717316906226</v>
      </c>
      <c r="C285">
        <v>7.2279260780287471</v>
      </c>
      <c r="D285">
        <v>7.5</v>
      </c>
      <c r="E285">
        <v>0.27207392197125291</v>
      </c>
      <c r="F285">
        <v>1</v>
      </c>
      <c r="G285">
        <v>67.627700000000004</v>
      </c>
      <c r="H285">
        <v>3.44E-2</v>
      </c>
      <c r="I285">
        <v>60.439</v>
      </c>
      <c r="J285">
        <v>62.216000000000001</v>
      </c>
      <c r="K285">
        <v>1.466733925</v>
      </c>
      <c r="L285">
        <v>67.705744191999997</v>
      </c>
      <c r="M285">
        <v>3.93047376E-2</v>
      </c>
      <c r="N285">
        <v>-2.0233014453866662</v>
      </c>
      <c r="O285">
        <v>2.1521038986194454</v>
      </c>
      <c r="P285" t="str">
        <f t="shared" si="4"/>
        <v/>
      </c>
    </row>
    <row r="286" spans="1:16" x14ac:dyDescent="0.3">
      <c r="A286">
        <v>237</v>
      </c>
      <c r="B286">
        <v>0.64887063655030797</v>
      </c>
      <c r="C286">
        <v>7.7864476386036952</v>
      </c>
      <c r="D286">
        <v>7.5</v>
      </c>
      <c r="E286">
        <v>0.28644763860369515</v>
      </c>
      <c r="F286">
        <v>1</v>
      </c>
      <c r="G286">
        <v>68.443899999999999</v>
      </c>
      <c r="H286">
        <v>3.44E-2</v>
      </c>
      <c r="I286">
        <v>61.167999999999999</v>
      </c>
      <c r="J286">
        <v>62.966999999999999</v>
      </c>
      <c r="K286">
        <v>1.466733925</v>
      </c>
      <c r="L286">
        <v>67.705744191999997</v>
      </c>
      <c r="M286">
        <v>3.93047376E-2</v>
      </c>
      <c r="N286">
        <v>-1.7512515870494545</v>
      </c>
      <c r="O286">
        <v>3.9951291487755203</v>
      </c>
      <c r="P286" t="str">
        <f t="shared" si="4"/>
        <v/>
      </c>
    </row>
    <row r="287" spans="1:16" x14ac:dyDescent="0.3">
      <c r="A287">
        <v>219</v>
      </c>
      <c r="B287">
        <v>0.59958932238193019</v>
      </c>
      <c r="C287">
        <v>7.1950718685831623</v>
      </c>
      <c r="D287">
        <v>7.5</v>
      </c>
      <c r="E287">
        <v>0.30492813141683772</v>
      </c>
      <c r="F287">
        <v>1</v>
      </c>
      <c r="G287">
        <v>67.578900000000004</v>
      </c>
      <c r="H287">
        <v>3.44E-2</v>
      </c>
      <c r="I287">
        <v>60.395000000000003</v>
      </c>
      <c r="J287">
        <v>62.170999999999999</v>
      </c>
      <c r="K287">
        <v>1.466733925</v>
      </c>
      <c r="L287">
        <v>67.705744191999997</v>
      </c>
      <c r="M287">
        <v>3.93047376E-2</v>
      </c>
      <c r="N287">
        <v>-2.0395542646216449</v>
      </c>
      <c r="O287">
        <v>2.0697370621511304</v>
      </c>
      <c r="P287" t="str">
        <f t="shared" si="4"/>
        <v/>
      </c>
    </row>
    <row r="288" spans="1:16" x14ac:dyDescent="0.3">
      <c r="A288">
        <v>238</v>
      </c>
      <c r="B288">
        <v>0.65160848733744015</v>
      </c>
      <c r="C288">
        <v>7.8193018480492817</v>
      </c>
      <c r="D288">
        <v>7.5</v>
      </c>
      <c r="E288">
        <v>0.31930184804928174</v>
      </c>
      <c r="F288">
        <v>1</v>
      </c>
      <c r="G288">
        <v>68.491100000000003</v>
      </c>
      <c r="H288">
        <v>3.44E-2</v>
      </c>
      <c r="I288">
        <v>61.21</v>
      </c>
      <c r="J288">
        <v>63.01</v>
      </c>
      <c r="K288">
        <v>1.466733925</v>
      </c>
      <c r="L288">
        <v>67.705744191999997</v>
      </c>
      <c r="M288">
        <v>3.93047376E-2</v>
      </c>
      <c r="N288">
        <v>-1.7356287725256405</v>
      </c>
      <c r="O288">
        <v>4.1314747543021815</v>
      </c>
      <c r="P288" t="str">
        <f t="shared" si="4"/>
        <v/>
      </c>
    </row>
    <row r="289" spans="1:16" x14ac:dyDescent="0.3">
      <c r="A289">
        <v>218</v>
      </c>
      <c r="B289">
        <v>0.59685147159479812</v>
      </c>
      <c r="C289">
        <v>7.1622176591375775</v>
      </c>
      <c r="D289">
        <v>7.5</v>
      </c>
      <c r="E289">
        <v>0.33778234086242254</v>
      </c>
      <c r="F289">
        <v>1</v>
      </c>
      <c r="G289">
        <v>67.53</v>
      </c>
      <c r="H289">
        <v>3.44E-2</v>
      </c>
      <c r="I289">
        <v>60.350999999999999</v>
      </c>
      <c r="J289">
        <v>62.125999999999998</v>
      </c>
      <c r="K289">
        <v>1.466733925</v>
      </c>
      <c r="L289">
        <v>67.705744191999997</v>
      </c>
      <c r="M289">
        <v>3.93047376E-2</v>
      </c>
      <c r="N289">
        <v>-2.0558015941465633</v>
      </c>
      <c r="O289">
        <v>1.9900822159107414</v>
      </c>
      <c r="P289" t="str">
        <f t="shared" si="4"/>
        <v/>
      </c>
    </row>
    <row r="290" spans="1:16" x14ac:dyDescent="0.3">
      <c r="A290">
        <v>239</v>
      </c>
      <c r="B290">
        <v>0.65434633812457221</v>
      </c>
      <c r="C290">
        <v>7.8521560574948666</v>
      </c>
      <c r="D290">
        <v>7.5</v>
      </c>
      <c r="E290">
        <v>0.35215605749486656</v>
      </c>
      <c r="F290">
        <v>1</v>
      </c>
      <c r="G290">
        <v>68.538300000000007</v>
      </c>
      <c r="H290">
        <v>3.44E-2</v>
      </c>
      <c r="I290">
        <v>61.252000000000002</v>
      </c>
      <c r="J290">
        <v>63.052999999999997</v>
      </c>
      <c r="K290">
        <v>1.466733925</v>
      </c>
      <c r="L290">
        <v>67.705744191999997</v>
      </c>
      <c r="M290">
        <v>3.93047376E-2</v>
      </c>
      <c r="N290">
        <v>-1.7200009811259036</v>
      </c>
      <c r="O290">
        <v>4.2716131619834767</v>
      </c>
      <c r="P290" t="str">
        <f t="shared" si="4"/>
        <v/>
      </c>
    </row>
    <row r="291" spans="1:16" x14ac:dyDescent="0.3">
      <c r="A291">
        <v>217</v>
      </c>
      <c r="B291">
        <v>0.59411362080766594</v>
      </c>
      <c r="C291">
        <v>7.1293634496919918</v>
      </c>
      <c r="D291">
        <v>7.5</v>
      </c>
      <c r="E291">
        <v>0.37063655030800824</v>
      </c>
      <c r="F291">
        <v>1</v>
      </c>
      <c r="G291">
        <v>67.480999999999995</v>
      </c>
      <c r="H291">
        <v>3.44E-2</v>
      </c>
      <c r="I291">
        <v>60.308</v>
      </c>
      <c r="J291">
        <v>62.081000000000003</v>
      </c>
      <c r="K291">
        <v>1.466733925</v>
      </c>
      <c r="L291">
        <v>67.705744191999997</v>
      </c>
      <c r="M291">
        <v>3.93047376E-2</v>
      </c>
      <c r="N291">
        <v>-2.0720434318412959</v>
      </c>
      <c r="O291">
        <v>1.9130695501258739</v>
      </c>
      <c r="P291" t="str">
        <f t="shared" si="4"/>
        <v/>
      </c>
    </row>
    <row r="292" spans="1:16" x14ac:dyDescent="0.3">
      <c r="A292">
        <v>240</v>
      </c>
      <c r="B292">
        <v>0.65708418891170428</v>
      </c>
      <c r="C292">
        <v>7.8850102669404514</v>
      </c>
      <c r="D292">
        <v>7.5</v>
      </c>
      <c r="E292">
        <v>0.38501026694045137</v>
      </c>
      <c r="F292">
        <v>1</v>
      </c>
      <c r="G292">
        <v>68.585499999999996</v>
      </c>
      <c r="H292">
        <v>3.44E-2</v>
      </c>
      <c r="I292">
        <v>61.295000000000002</v>
      </c>
      <c r="J292">
        <v>63.097000000000001</v>
      </c>
      <c r="K292">
        <v>1.466733925</v>
      </c>
      <c r="L292">
        <v>67.705744191999997</v>
      </c>
      <c r="M292">
        <v>3.93047376E-2</v>
      </c>
      <c r="N292">
        <v>-1.7040046027715361</v>
      </c>
      <c r="O292">
        <v>4.4190113672626881</v>
      </c>
      <c r="P292" t="str">
        <f t="shared" si="4"/>
        <v/>
      </c>
    </row>
    <row r="293" spans="1:16" x14ac:dyDescent="0.3">
      <c r="A293">
        <v>216</v>
      </c>
      <c r="B293">
        <v>0.59137577002053388</v>
      </c>
      <c r="C293">
        <v>7.0965092402464069</v>
      </c>
      <c r="D293">
        <v>7.5</v>
      </c>
      <c r="E293">
        <v>0.40349075975359305</v>
      </c>
      <c r="F293">
        <v>1</v>
      </c>
      <c r="G293">
        <v>67.432000000000002</v>
      </c>
      <c r="H293">
        <v>3.4410000000000003E-2</v>
      </c>
      <c r="I293">
        <v>60.262</v>
      </c>
      <c r="J293">
        <v>62.033999999999999</v>
      </c>
      <c r="K293">
        <v>1.466733925</v>
      </c>
      <c r="L293">
        <v>67.705744191999997</v>
      </c>
      <c r="M293">
        <v>3.93047376E-2</v>
      </c>
      <c r="N293">
        <v>-2.0890012633132504</v>
      </c>
      <c r="O293">
        <v>1.8353804725107905</v>
      </c>
      <c r="P293" t="str">
        <f t="shared" si="4"/>
        <v/>
      </c>
    </row>
    <row r="294" spans="1:16" x14ac:dyDescent="0.3">
      <c r="A294">
        <v>241</v>
      </c>
      <c r="B294">
        <v>0.65982203969883646</v>
      </c>
      <c r="C294">
        <v>7.917864476386038</v>
      </c>
      <c r="D294">
        <v>7.5</v>
      </c>
      <c r="E294">
        <v>0.41786447638603796</v>
      </c>
      <c r="F294">
        <v>1</v>
      </c>
      <c r="G294">
        <v>68.632499999999993</v>
      </c>
      <c r="H294">
        <v>3.44E-2</v>
      </c>
      <c r="I294">
        <v>61.337000000000003</v>
      </c>
      <c r="J294">
        <v>63.14</v>
      </c>
      <c r="K294">
        <v>1.466733925</v>
      </c>
      <c r="L294">
        <v>67.705744191999997</v>
      </c>
      <c r="M294">
        <v>3.93047376E-2</v>
      </c>
      <c r="N294">
        <v>-1.6883667474130806</v>
      </c>
      <c r="O294">
        <v>4.5670424775393359</v>
      </c>
      <c r="P294" t="str">
        <f t="shared" si="4"/>
        <v/>
      </c>
    </row>
    <row r="295" spans="1:16" x14ac:dyDescent="0.3">
      <c r="A295">
        <v>215</v>
      </c>
      <c r="B295">
        <v>0.58863791923340181</v>
      </c>
      <c r="C295">
        <v>7.0636550308008221</v>
      </c>
      <c r="D295">
        <v>7.5</v>
      </c>
      <c r="E295">
        <v>0.43634496919917787</v>
      </c>
      <c r="F295">
        <v>1</v>
      </c>
      <c r="G295">
        <v>67.382800000000003</v>
      </c>
      <c r="H295">
        <v>3.4410000000000003E-2</v>
      </c>
      <c r="I295">
        <v>60.218000000000004</v>
      </c>
      <c r="J295">
        <v>61.988999999999997</v>
      </c>
      <c r="K295">
        <v>1.466733925</v>
      </c>
      <c r="L295">
        <v>67.705744191999997</v>
      </c>
      <c r="M295">
        <v>3.93047376E-2</v>
      </c>
      <c r="N295">
        <v>-2.1052318666583965</v>
      </c>
      <c r="O295">
        <v>1.7635564812458298</v>
      </c>
      <c r="P295" t="str">
        <f t="shared" si="4"/>
        <v/>
      </c>
    </row>
    <row r="296" spans="1:16" x14ac:dyDescent="0.3">
      <c r="A296">
        <v>242</v>
      </c>
      <c r="B296">
        <v>0.66255989048596853</v>
      </c>
      <c r="C296">
        <v>7.9507186858316228</v>
      </c>
      <c r="D296">
        <v>7.5</v>
      </c>
      <c r="E296">
        <v>0.45071868583162278</v>
      </c>
      <c r="F296">
        <v>1</v>
      </c>
      <c r="G296">
        <v>68.679500000000004</v>
      </c>
      <c r="H296">
        <v>3.44E-2</v>
      </c>
      <c r="I296">
        <v>61.378999999999998</v>
      </c>
      <c r="J296">
        <v>63.183</v>
      </c>
      <c r="K296">
        <v>1.466733925</v>
      </c>
      <c r="L296">
        <v>67.705744191999997</v>
      </c>
      <c r="M296">
        <v>3.93047376E-2</v>
      </c>
      <c r="N296">
        <v>-1.6727239206456868</v>
      </c>
      <c r="O296">
        <v>4.7190828966001872</v>
      </c>
      <c r="P296" t="str">
        <f t="shared" si="4"/>
        <v/>
      </c>
    </row>
    <row r="297" spans="1:16" x14ac:dyDescent="0.3">
      <c r="A297">
        <v>214</v>
      </c>
      <c r="B297">
        <v>0.58590006844626963</v>
      </c>
      <c r="C297">
        <v>7.0308008213552355</v>
      </c>
      <c r="D297">
        <v>7.5</v>
      </c>
      <c r="E297">
        <v>0.46919917864476446</v>
      </c>
      <c r="F297">
        <v>1</v>
      </c>
      <c r="G297">
        <v>67.333500000000001</v>
      </c>
      <c r="H297">
        <v>3.4410000000000003E-2</v>
      </c>
      <c r="I297">
        <v>60.173999999999999</v>
      </c>
      <c r="J297">
        <v>61.942999999999998</v>
      </c>
      <c r="K297">
        <v>1.466733925</v>
      </c>
      <c r="L297">
        <v>67.705744191999997</v>
      </c>
      <c r="M297">
        <v>3.93047376E-2</v>
      </c>
      <c r="N297">
        <v>-2.1218174671280607</v>
      </c>
      <c r="O297">
        <v>1.6926534626420564</v>
      </c>
      <c r="P297" t="str">
        <f t="shared" si="4"/>
        <v/>
      </c>
    </row>
    <row r="298" spans="1:16" x14ac:dyDescent="0.3">
      <c r="A298">
        <v>243</v>
      </c>
      <c r="B298">
        <v>0.6652977412731006</v>
      </c>
      <c r="C298">
        <v>7.9835728952772076</v>
      </c>
      <c r="D298">
        <v>7.5</v>
      </c>
      <c r="E298">
        <v>0.48357289527720759</v>
      </c>
      <c r="F298">
        <v>1</v>
      </c>
      <c r="G298">
        <v>68.726399999999998</v>
      </c>
      <c r="H298">
        <v>3.44E-2</v>
      </c>
      <c r="I298">
        <v>61.420999999999999</v>
      </c>
      <c r="J298">
        <v>63.225999999999999</v>
      </c>
      <c r="K298">
        <v>1.466733925</v>
      </c>
      <c r="L298">
        <v>67.705744191999997</v>
      </c>
      <c r="M298">
        <v>3.93047376E-2</v>
      </c>
      <c r="N298">
        <v>-1.6570761242738781</v>
      </c>
      <c r="O298">
        <v>4.8752042775093614</v>
      </c>
      <c r="P298" t="str">
        <f t="shared" si="4"/>
        <v/>
      </c>
    </row>
    <row r="299" spans="1:16" x14ac:dyDescent="0.3">
      <c r="A299">
        <v>258</v>
      </c>
      <c r="B299">
        <v>0.70636550308008217</v>
      </c>
      <c r="C299">
        <v>8.4763860369609851</v>
      </c>
      <c r="D299">
        <v>8.5</v>
      </c>
      <c r="E299">
        <v>2.3613963039014862E-2</v>
      </c>
      <c r="F299">
        <v>1</v>
      </c>
      <c r="G299">
        <v>69.421400000000006</v>
      </c>
      <c r="H299">
        <v>3.4410000000000003E-2</v>
      </c>
      <c r="I299">
        <v>62.039000000000001</v>
      </c>
      <c r="J299">
        <v>63.863999999999997</v>
      </c>
      <c r="K299">
        <v>1.5123019758</v>
      </c>
      <c r="L299">
        <v>69.191236137999994</v>
      </c>
      <c r="M299">
        <v>3.92371101E-2</v>
      </c>
      <c r="N299">
        <v>-1.9230498848499527</v>
      </c>
      <c r="O299">
        <v>2.7236892632800433</v>
      </c>
      <c r="P299">
        <f t="shared" si="4"/>
        <v>8.5</v>
      </c>
    </row>
    <row r="300" spans="1:16" x14ac:dyDescent="0.3">
      <c r="A300">
        <v>260</v>
      </c>
      <c r="B300">
        <v>0.7118412046543463</v>
      </c>
      <c r="C300">
        <v>8.5420944558521548</v>
      </c>
      <c r="D300">
        <v>8.5</v>
      </c>
      <c r="E300">
        <v>4.2094455852154766E-2</v>
      </c>
      <c r="F300">
        <v>1</v>
      </c>
      <c r="G300">
        <v>69.512900000000002</v>
      </c>
      <c r="H300">
        <v>3.4419999999999999E-2</v>
      </c>
      <c r="I300">
        <v>62.119</v>
      </c>
      <c r="J300">
        <v>63.947000000000003</v>
      </c>
      <c r="K300">
        <v>1.5123019758</v>
      </c>
      <c r="L300">
        <v>69.191236137999994</v>
      </c>
      <c r="M300">
        <v>3.92371101E-2</v>
      </c>
      <c r="N300">
        <v>-1.8936971224218069</v>
      </c>
      <c r="O300">
        <v>2.9132611753266988</v>
      </c>
      <c r="P300" t="str">
        <f t="shared" si="4"/>
        <v/>
      </c>
    </row>
    <row r="301" spans="1:16" x14ac:dyDescent="0.3">
      <c r="A301">
        <v>257</v>
      </c>
      <c r="B301">
        <v>0.70362765229294999</v>
      </c>
      <c r="C301">
        <v>8.4435318275154003</v>
      </c>
      <c r="D301">
        <v>8.5</v>
      </c>
      <c r="E301">
        <v>5.6468172484599677E-2</v>
      </c>
      <c r="F301">
        <v>1</v>
      </c>
      <c r="G301">
        <v>69.375500000000002</v>
      </c>
      <c r="H301">
        <v>3.4410000000000003E-2</v>
      </c>
      <c r="I301">
        <v>61.997999999999998</v>
      </c>
      <c r="J301">
        <v>63.822000000000003</v>
      </c>
      <c r="K301">
        <v>1.5123019758</v>
      </c>
      <c r="L301">
        <v>69.191236137999994</v>
      </c>
      <c r="M301">
        <v>3.92371101E-2</v>
      </c>
      <c r="N301">
        <v>-1.9378956463809625</v>
      </c>
      <c r="O301">
        <v>2.6317977618594033</v>
      </c>
      <c r="P301" t="str">
        <f t="shared" si="4"/>
        <v/>
      </c>
    </row>
    <row r="302" spans="1:16" x14ac:dyDescent="0.3">
      <c r="A302">
        <v>261</v>
      </c>
      <c r="B302">
        <v>0.71457905544147848</v>
      </c>
      <c r="C302">
        <v>8.5749486652977414</v>
      </c>
      <c r="D302">
        <v>8.5</v>
      </c>
      <c r="E302">
        <v>7.4948665297741357E-2</v>
      </c>
      <c r="F302">
        <v>1</v>
      </c>
      <c r="G302">
        <v>69.558499999999995</v>
      </c>
      <c r="H302">
        <v>3.4419999999999999E-2</v>
      </c>
      <c r="I302">
        <v>62.16</v>
      </c>
      <c r="J302">
        <v>63.988999999999997</v>
      </c>
      <c r="K302">
        <v>1.5123019758</v>
      </c>
      <c r="L302">
        <v>69.191236137999994</v>
      </c>
      <c r="M302">
        <v>3.92371101E-2</v>
      </c>
      <c r="N302">
        <v>-1.8788364769460979</v>
      </c>
      <c r="O302">
        <v>3.0133412333368694</v>
      </c>
      <c r="P302" t="str">
        <f t="shared" si="4"/>
        <v/>
      </c>
    </row>
    <row r="303" spans="1:16" x14ac:dyDescent="0.3">
      <c r="A303">
        <v>256</v>
      </c>
      <c r="B303">
        <v>0.70088980150581792</v>
      </c>
      <c r="C303">
        <v>8.4106776180698155</v>
      </c>
      <c r="D303">
        <v>8.5</v>
      </c>
      <c r="E303">
        <v>8.9322381930184491E-2</v>
      </c>
      <c r="F303">
        <v>1</v>
      </c>
      <c r="G303">
        <v>69.329599999999999</v>
      </c>
      <c r="H303">
        <v>3.4410000000000003E-2</v>
      </c>
      <c r="I303">
        <v>61.957000000000001</v>
      </c>
      <c r="J303">
        <v>63.78</v>
      </c>
      <c r="K303">
        <v>1.5123019758</v>
      </c>
      <c r="L303">
        <v>69.191236137999994</v>
      </c>
      <c r="M303">
        <v>3.92371101E-2</v>
      </c>
      <c r="N303">
        <v>-1.9527364037171526</v>
      </c>
      <c r="O303">
        <v>2.5425418859823821</v>
      </c>
      <c r="P303" t="str">
        <f t="shared" si="4"/>
        <v/>
      </c>
    </row>
    <row r="304" spans="1:16" x14ac:dyDescent="0.3">
      <c r="A304">
        <v>262</v>
      </c>
      <c r="B304">
        <v>0.71731690622861055</v>
      </c>
      <c r="C304">
        <v>8.6078028747433262</v>
      </c>
      <c r="D304">
        <v>8.5</v>
      </c>
      <c r="E304">
        <v>0.10780287474332617</v>
      </c>
      <c r="F304">
        <v>1</v>
      </c>
      <c r="G304">
        <v>69.604100000000003</v>
      </c>
      <c r="H304">
        <v>3.4419999999999999E-2</v>
      </c>
      <c r="I304">
        <v>62.201000000000001</v>
      </c>
      <c r="J304">
        <v>64.031000000000006</v>
      </c>
      <c r="K304">
        <v>1.5123019758</v>
      </c>
      <c r="L304">
        <v>69.191236137999994</v>
      </c>
      <c r="M304">
        <v>3.92371101E-2</v>
      </c>
      <c r="N304">
        <v>-1.8639708336491965</v>
      </c>
      <c r="O304">
        <v>3.1162900153582909</v>
      </c>
      <c r="P304" t="str">
        <f t="shared" si="4"/>
        <v/>
      </c>
    </row>
    <row r="305" spans="1:16" x14ac:dyDescent="0.3">
      <c r="A305">
        <v>255</v>
      </c>
      <c r="B305">
        <v>0.69815195071868585</v>
      </c>
      <c r="C305">
        <v>8.3778234086242307</v>
      </c>
      <c r="D305">
        <v>8.5</v>
      </c>
      <c r="E305">
        <v>0.12217659137576931</v>
      </c>
      <c r="F305">
        <v>1</v>
      </c>
      <c r="G305">
        <v>69.283600000000007</v>
      </c>
      <c r="H305">
        <v>3.4410000000000003E-2</v>
      </c>
      <c r="I305">
        <v>61.915999999999997</v>
      </c>
      <c r="J305">
        <v>63.737000000000002</v>
      </c>
      <c r="K305">
        <v>1.5123019758</v>
      </c>
      <c r="L305">
        <v>69.191236137999994</v>
      </c>
      <c r="M305">
        <v>3.92371101E-2</v>
      </c>
      <c r="N305">
        <v>-1.9679253264060812</v>
      </c>
      <c r="O305">
        <v>2.453831513494797</v>
      </c>
      <c r="P305" t="str">
        <f t="shared" si="4"/>
        <v/>
      </c>
    </row>
    <row r="306" spans="1:16" x14ac:dyDescent="0.3">
      <c r="A306">
        <v>263</v>
      </c>
      <c r="B306">
        <v>0.72005475701574262</v>
      </c>
      <c r="C306">
        <v>8.640657084188911</v>
      </c>
      <c r="D306">
        <v>8.5</v>
      </c>
      <c r="E306">
        <v>0.14065708418891099</v>
      </c>
      <c r="F306">
        <v>1</v>
      </c>
      <c r="G306">
        <v>69.649600000000007</v>
      </c>
      <c r="H306">
        <v>3.4419999999999999E-2</v>
      </c>
      <c r="I306">
        <v>62.241</v>
      </c>
      <c r="J306">
        <v>64.072999999999993</v>
      </c>
      <c r="K306">
        <v>1.5123019758</v>
      </c>
      <c r="L306">
        <v>69.191236137999994</v>
      </c>
      <c r="M306">
        <v>3.92371101E-2</v>
      </c>
      <c r="N306">
        <v>-1.8491001941301712</v>
      </c>
      <c r="O306">
        <v>3.2221673185065156</v>
      </c>
      <c r="P306" t="str">
        <f t="shared" si="4"/>
        <v/>
      </c>
    </row>
    <row r="307" spans="1:16" x14ac:dyDescent="0.3">
      <c r="A307">
        <v>254</v>
      </c>
      <c r="B307">
        <v>0.69541409993155368</v>
      </c>
      <c r="C307">
        <v>8.3449691991786441</v>
      </c>
      <c r="D307">
        <v>8.5</v>
      </c>
      <c r="E307">
        <v>0.1550308008213559</v>
      </c>
      <c r="F307">
        <v>1</v>
      </c>
      <c r="G307">
        <v>69.2376</v>
      </c>
      <c r="H307">
        <v>3.4410000000000003E-2</v>
      </c>
      <c r="I307">
        <v>61.875</v>
      </c>
      <c r="J307">
        <v>63.695</v>
      </c>
      <c r="K307">
        <v>1.5123019758</v>
      </c>
      <c r="L307">
        <v>69.191236137999994</v>
      </c>
      <c r="M307">
        <v>3.92371101E-2</v>
      </c>
      <c r="N307">
        <v>-1.9827559512868245</v>
      </c>
      <c r="O307">
        <v>2.3697348225842823</v>
      </c>
      <c r="P307" t="str">
        <f t="shared" si="4"/>
        <v/>
      </c>
    </row>
    <row r="308" spans="1:16" x14ac:dyDescent="0.3">
      <c r="A308">
        <v>264</v>
      </c>
      <c r="B308">
        <v>0.7227926078028748</v>
      </c>
      <c r="C308">
        <v>8.6735112936344976</v>
      </c>
      <c r="D308">
        <v>8.5</v>
      </c>
      <c r="E308">
        <v>0.17351129363449758</v>
      </c>
      <c r="F308">
        <v>1</v>
      </c>
      <c r="G308">
        <v>69.695099999999996</v>
      </c>
      <c r="H308">
        <v>3.4419999999999999E-2</v>
      </c>
      <c r="I308">
        <v>62.281999999999996</v>
      </c>
      <c r="J308">
        <v>64.114000000000004</v>
      </c>
      <c r="K308">
        <v>1.5123019758</v>
      </c>
      <c r="L308">
        <v>69.191236137999994</v>
      </c>
      <c r="M308">
        <v>3.92371101E-2</v>
      </c>
      <c r="N308">
        <v>-1.8345787997837162</v>
      </c>
      <c r="O308">
        <v>3.3284061131837959</v>
      </c>
      <c r="P308" t="str">
        <f t="shared" si="4"/>
        <v/>
      </c>
    </row>
    <row r="309" spans="1:16" x14ac:dyDescent="0.3">
      <c r="A309">
        <v>253</v>
      </c>
      <c r="B309">
        <v>0.69267624914442161</v>
      </c>
      <c r="C309">
        <v>8.3121149897330593</v>
      </c>
      <c r="D309">
        <v>8.5</v>
      </c>
      <c r="E309">
        <v>0.18788501026694071</v>
      </c>
      <c r="F309">
        <v>1</v>
      </c>
      <c r="G309">
        <v>69.191400000000002</v>
      </c>
      <c r="H309">
        <v>3.4410000000000003E-2</v>
      </c>
      <c r="I309">
        <v>61.834000000000003</v>
      </c>
      <c r="J309">
        <v>63.652999999999999</v>
      </c>
      <c r="K309">
        <v>1.5123019758</v>
      </c>
      <c r="L309">
        <v>69.191236137999994</v>
      </c>
      <c r="M309">
        <v>3.92371101E-2</v>
      </c>
      <c r="N309">
        <v>-1.9975815671091015</v>
      </c>
      <c r="O309">
        <v>2.288102164272797</v>
      </c>
      <c r="P309" t="str">
        <f t="shared" si="4"/>
        <v/>
      </c>
    </row>
    <row r="310" spans="1:16" x14ac:dyDescent="0.3">
      <c r="A310">
        <v>265</v>
      </c>
      <c r="B310">
        <v>0.72553045859000687</v>
      </c>
      <c r="C310">
        <v>8.7063655030800824</v>
      </c>
      <c r="D310">
        <v>8.5</v>
      </c>
      <c r="E310">
        <v>0.20636550308008239</v>
      </c>
      <c r="F310">
        <v>1</v>
      </c>
      <c r="G310">
        <v>69.740499999999997</v>
      </c>
      <c r="H310">
        <v>3.4419999999999999E-2</v>
      </c>
      <c r="I310">
        <v>62.322000000000003</v>
      </c>
      <c r="J310">
        <v>64.156000000000006</v>
      </c>
      <c r="K310">
        <v>1.5123019758</v>
      </c>
      <c r="L310">
        <v>69.191236137999994</v>
      </c>
      <c r="M310">
        <v>3.92371101E-2</v>
      </c>
      <c r="N310">
        <v>-1.8196982914744562</v>
      </c>
      <c r="O310">
        <v>3.4402481828899925</v>
      </c>
      <c r="P310" t="str">
        <f t="shared" si="4"/>
        <v/>
      </c>
    </row>
    <row r="311" spans="1:16" x14ac:dyDescent="0.3">
      <c r="A311">
        <v>252</v>
      </c>
      <c r="B311">
        <v>0.68993839835728954</v>
      </c>
      <c r="C311">
        <v>8.2792607802874745</v>
      </c>
      <c r="D311">
        <v>8.5</v>
      </c>
      <c r="E311">
        <v>0.22073921971252553</v>
      </c>
      <c r="F311">
        <v>1</v>
      </c>
      <c r="G311">
        <v>69.145200000000003</v>
      </c>
      <c r="H311">
        <v>3.4410000000000003E-2</v>
      </c>
      <c r="I311">
        <v>61.792999999999999</v>
      </c>
      <c r="J311">
        <v>63.61</v>
      </c>
      <c r="K311">
        <v>1.5123019758</v>
      </c>
      <c r="L311">
        <v>69.191236137999994</v>
      </c>
      <c r="M311">
        <v>3.92371101E-2</v>
      </c>
      <c r="N311">
        <v>-2.0127549827281741</v>
      </c>
      <c r="O311">
        <v>2.2070205972164576</v>
      </c>
      <c r="P311" t="str">
        <f t="shared" si="4"/>
        <v/>
      </c>
    </row>
    <row r="312" spans="1:16" x14ac:dyDescent="0.3">
      <c r="A312">
        <v>266</v>
      </c>
      <c r="B312">
        <v>0.72826830937713893</v>
      </c>
      <c r="C312">
        <v>8.7392197125256672</v>
      </c>
      <c r="D312">
        <v>8.5</v>
      </c>
      <c r="E312">
        <v>0.23921971252566721</v>
      </c>
      <c r="F312">
        <v>1</v>
      </c>
      <c r="G312">
        <v>69.785799999999995</v>
      </c>
      <c r="H312">
        <v>3.4430000000000002E-2</v>
      </c>
      <c r="I312">
        <v>62.360999999999997</v>
      </c>
      <c r="J312">
        <v>64.195999999999998</v>
      </c>
      <c r="K312">
        <v>1.5123019758</v>
      </c>
      <c r="L312">
        <v>69.191236137999994</v>
      </c>
      <c r="M312">
        <v>3.92371101E-2</v>
      </c>
      <c r="N312">
        <v>-1.805521738177674</v>
      </c>
      <c r="O312">
        <v>3.549653849114903</v>
      </c>
      <c r="P312" t="str">
        <f t="shared" si="4"/>
        <v/>
      </c>
    </row>
    <row r="313" spans="1:16" x14ac:dyDescent="0.3">
      <c r="A313">
        <v>251</v>
      </c>
      <c r="B313">
        <v>0.68720054757015747</v>
      </c>
      <c r="C313">
        <v>8.2464065708418897</v>
      </c>
      <c r="D313">
        <v>8.5</v>
      </c>
      <c r="E313">
        <v>0.25359342915811034</v>
      </c>
      <c r="F313">
        <v>1</v>
      </c>
      <c r="G313">
        <v>69.099000000000004</v>
      </c>
      <c r="H313">
        <v>3.4410000000000003E-2</v>
      </c>
      <c r="I313">
        <v>61.750999999999998</v>
      </c>
      <c r="J313">
        <v>63.567999999999998</v>
      </c>
      <c r="K313">
        <v>1.5123019758</v>
      </c>
      <c r="L313">
        <v>69.191236137999994</v>
      </c>
      <c r="M313">
        <v>3.92371101E-2</v>
      </c>
      <c r="N313">
        <v>-2.0275704562373038</v>
      </c>
      <c r="O313">
        <v>2.1302053412159307</v>
      </c>
      <c r="P313" t="str">
        <f t="shared" si="4"/>
        <v/>
      </c>
    </row>
    <row r="314" spans="1:16" x14ac:dyDescent="0.3">
      <c r="A314">
        <v>267</v>
      </c>
      <c r="B314">
        <v>0.731006160164271</v>
      </c>
      <c r="C314">
        <v>8.772073921971252</v>
      </c>
      <c r="D314">
        <v>8.5</v>
      </c>
      <c r="E314">
        <v>0.27207392197125202</v>
      </c>
      <c r="F314">
        <v>1</v>
      </c>
      <c r="G314">
        <v>69.831100000000006</v>
      </c>
      <c r="H314">
        <v>3.4430000000000002E-2</v>
      </c>
      <c r="I314">
        <v>62.401000000000003</v>
      </c>
      <c r="J314">
        <v>64.238</v>
      </c>
      <c r="K314">
        <v>1.5123019758</v>
      </c>
      <c r="L314">
        <v>69.191236137999994</v>
      </c>
      <c r="M314">
        <v>3.92371101E-2</v>
      </c>
      <c r="N314">
        <v>-1.7906314860939851</v>
      </c>
      <c r="O314">
        <v>3.6676225458118625</v>
      </c>
      <c r="P314" t="str">
        <f t="shared" si="4"/>
        <v/>
      </c>
    </row>
    <row r="315" spans="1:16" x14ac:dyDescent="0.3">
      <c r="A315">
        <v>250</v>
      </c>
      <c r="B315">
        <v>0.68446269678302529</v>
      </c>
      <c r="C315">
        <v>8.2135523613963031</v>
      </c>
      <c r="D315">
        <v>8.5</v>
      </c>
      <c r="E315">
        <v>0.28644763860369693</v>
      </c>
      <c r="F315">
        <v>1</v>
      </c>
      <c r="G315">
        <v>69.052700000000002</v>
      </c>
      <c r="H315">
        <v>3.44E-2</v>
      </c>
      <c r="I315">
        <v>61.712000000000003</v>
      </c>
      <c r="J315">
        <v>63.527000000000001</v>
      </c>
      <c r="K315">
        <v>1.5123019758</v>
      </c>
      <c r="L315">
        <v>69.191236137999994</v>
      </c>
      <c r="M315">
        <v>3.92371101E-2</v>
      </c>
      <c r="N315">
        <v>-2.0420283441009568</v>
      </c>
      <c r="O315">
        <v>2.0574359917230516</v>
      </c>
      <c r="P315" t="str">
        <f t="shared" si="4"/>
        <v/>
      </c>
    </row>
    <row r="316" spans="1:16" x14ac:dyDescent="0.3">
      <c r="A316">
        <v>268</v>
      </c>
      <c r="B316">
        <v>0.73374401095140318</v>
      </c>
      <c r="C316">
        <v>8.8049281314168386</v>
      </c>
      <c r="D316">
        <v>8.5</v>
      </c>
      <c r="E316">
        <v>0.30492813141683861</v>
      </c>
      <c r="F316">
        <v>1</v>
      </c>
      <c r="G316">
        <v>69.876300000000001</v>
      </c>
      <c r="H316">
        <v>3.4430000000000002E-2</v>
      </c>
      <c r="I316">
        <v>62.442</v>
      </c>
      <c r="J316">
        <v>64.278999999999996</v>
      </c>
      <c r="K316">
        <v>1.5123019758</v>
      </c>
      <c r="L316">
        <v>69.191236137999994</v>
      </c>
      <c r="M316">
        <v>3.92371101E-2</v>
      </c>
      <c r="N316">
        <v>-1.7760909521877506</v>
      </c>
      <c r="O316">
        <v>3.7858963643905117</v>
      </c>
      <c r="P316" t="str">
        <f t="shared" si="4"/>
        <v/>
      </c>
    </row>
    <row r="317" spans="1:16" x14ac:dyDescent="0.3">
      <c r="A317">
        <v>249</v>
      </c>
      <c r="B317">
        <v>0.68172484599589322</v>
      </c>
      <c r="C317">
        <v>8.1806981519507183</v>
      </c>
      <c r="D317">
        <v>8.5</v>
      </c>
      <c r="E317">
        <v>0.31930184804928174</v>
      </c>
      <c r="F317">
        <v>1</v>
      </c>
      <c r="G317">
        <v>69.006299999999996</v>
      </c>
      <c r="H317">
        <v>3.44E-2</v>
      </c>
      <c r="I317">
        <v>61.670999999999999</v>
      </c>
      <c r="J317">
        <v>63.484000000000002</v>
      </c>
      <c r="K317">
        <v>1.5123019758</v>
      </c>
      <c r="L317">
        <v>69.191236137999994</v>
      </c>
      <c r="M317">
        <v>3.92371101E-2</v>
      </c>
      <c r="N317">
        <v>-2.0571863598294597</v>
      </c>
      <c r="O317">
        <v>1.9834151550289989</v>
      </c>
      <c r="P317" t="str">
        <f t="shared" si="4"/>
        <v/>
      </c>
    </row>
    <row r="318" spans="1:16" x14ac:dyDescent="0.3">
      <c r="A318">
        <v>269</v>
      </c>
      <c r="B318">
        <v>0.73648186173853525</v>
      </c>
      <c r="C318">
        <v>8.8377823408624234</v>
      </c>
      <c r="D318">
        <v>8.5</v>
      </c>
      <c r="E318">
        <v>0.33778234086242342</v>
      </c>
      <c r="F318">
        <v>1</v>
      </c>
      <c r="G318">
        <v>69.921499999999995</v>
      </c>
      <c r="H318">
        <v>3.4430000000000002E-2</v>
      </c>
      <c r="I318">
        <v>62.481999999999999</v>
      </c>
      <c r="J318">
        <v>64.320999999999998</v>
      </c>
      <c r="K318">
        <v>1.5123019758</v>
      </c>
      <c r="L318">
        <v>69.191236137999994</v>
      </c>
      <c r="M318">
        <v>3.92371101E-2</v>
      </c>
      <c r="N318">
        <v>-1.7611908436805455</v>
      </c>
      <c r="O318">
        <v>3.9103053638751764</v>
      </c>
      <c r="P318" t="str">
        <f t="shared" si="4"/>
        <v/>
      </c>
    </row>
    <row r="319" spans="1:16" x14ac:dyDescent="0.3">
      <c r="A319">
        <v>248</v>
      </c>
      <c r="B319">
        <v>0.67898699520876116</v>
      </c>
      <c r="C319">
        <v>8.1478439425051334</v>
      </c>
      <c r="D319">
        <v>8.5</v>
      </c>
      <c r="E319">
        <v>0.35215605749486656</v>
      </c>
      <c r="F319">
        <v>1</v>
      </c>
      <c r="G319">
        <v>68.959800000000001</v>
      </c>
      <c r="H319">
        <v>3.44E-2</v>
      </c>
      <c r="I319">
        <v>61.628999999999998</v>
      </c>
      <c r="J319">
        <v>63.441000000000003</v>
      </c>
      <c r="K319">
        <v>1.5123019758</v>
      </c>
      <c r="L319">
        <v>69.191236137999994</v>
      </c>
      <c r="M319">
        <v>3.92371101E-2</v>
      </c>
      <c r="N319">
        <v>-2.0723391166298568</v>
      </c>
      <c r="O319">
        <v>1.9116913449841428</v>
      </c>
      <c r="P319" t="str">
        <f t="shared" si="4"/>
        <v/>
      </c>
    </row>
    <row r="320" spans="1:16" x14ac:dyDescent="0.3">
      <c r="A320">
        <v>270</v>
      </c>
      <c r="B320">
        <v>0.73921971252566732</v>
      </c>
      <c r="C320">
        <v>8.8706365503080082</v>
      </c>
      <c r="D320">
        <v>8.5</v>
      </c>
      <c r="E320">
        <v>0.37063655030800824</v>
      </c>
      <c r="F320">
        <v>1</v>
      </c>
      <c r="G320">
        <v>69.9666</v>
      </c>
      <c r="H320">
        <v>3.4430000000000002E-2</v>
      </c>
      <c r="I320">
        <v>62.521999999999998</v>
      </c>
      <c r="J320">
        <v>64.363</v>
      </c>
      <c r="K320">
        <v>1.5123019758</v>
      </c>
      <c r="L320">
        <v>69.191236137999994</v>
      </c>
      <c r="M320">
        <v>3.92371101E-2</v>
      </c>
      <c r="N320">
        <v>-1.7462857499498867</v>
      </c>
      <c r="O320">
        <v>4.0380655389837106</v>
      </c>
      <c r="P320" t="str">
        <f t="shared" si="4"/>
        <v/>
      </c>
    </row>
    <row r="321" spans="1:16" x14ac:dyDescent="0.3">
      <c r="A321">
        <v>247</v>
      </c>
      <c r="B321">
        <v>0.67624914442162898</v>
      </c>
      <c r="C321">
        <v>8.1149897330595486</v>
      </c>
      <c r="D321">
        <v>8.5</v>
      </c>
      <c r="E321">
        <v>0.38501026694045137</v>
      </c>
      <c r="F321">
        <v>1</v>
      </c>
      <c r="G321">
        <v>68.913300000000007</v>
      </c>
      <c r="H321">
        <v>3.44E-2</v>
      </c>
      <c r="I321">
        <v>61.588000000000001</v>
      </c>
      <c r="J321">
        <v>63.398000000000003</v>
      </c>
      <c r="K321">
        <v>1.5123019758</v>
      </c>
      <c r="L321">
        <v>69.191236137999994</v>
      </c>
      <c r="M321">
        <v>3.92371101E-2</v>
      </c>
      <c r="N321">
        <v>-2.0874866127640681</v>
      </c>
      <c r="O321">
        <v>1.8422084967398493</v>
      </c>
      <c r="P321" t="str">
        <f t="shared" si="4"/>
        <v/>
      </c>
    </row>
    <row r="322" spans="1:16" x14ac:dyDescent="0.3">
      <c r="A322">
        <v>271</v>
      </c>
      <c r="B322">
        <v>0.7419575633127995</v>
      </c>
      <c r="C322">
        <v>8.9034907597535948</v>
      </c>
      <c r="D322">
        <v>8.5</v>
      </c>
      <c r="E322">
        <v>0.40349075975359483</v>
      </c>
      <c r="F322">
        <v>1</v>
      </c>
      <c r="G322">
        <v>70.011600000000001</v>
      </c>
      <c r="H322">
        <v>3.4439999999999998E-2</v>
      </c>
      <c r="I322">
        <v>62.56</v>
      </c>
      <c r="J322">
        <v>64.402000000000001</v>
      </c>
      <c r="K322">
        <v>1.5123019758</v>
      </c>
      <c r="L322">
        <v>69.191236137999994</v>
      </c>
      <c r="M322">
        <v>3.92371101E-2</v>
      </c>
      <c r="N322">
        <v>-1.7324408433486638</v>
      </c>
      <c r="O322">
        <v>4.1597550611187559</v>
      </c>
      <c r="P322" t="str">
        <f t="shared" ref="P322:P385" si="5">IF(D322&lt;&gt;D321,D322,"")</f>
        <v/>
      </c>
    </row>
    <row r="323" spans="1:16" x14ac:dyDescent="0.3">
      <c r="A323">
        <v>246</v>
      </c>
      <c r="B323">
        <v>0.67351129363449691</v>
      </c>
      <c r="C323">
        <v>8.0821355236139638</v>
      </c>
      <c r="D323">
        <v>8.5</v>
      </c>
      <c r="E323">
        <v>0.41786447638603619</v>
      </c>
      <c r="F323">
        <v>1</v>
      </c>
      <c r="G323">
        <v>68.866600000000005</v>
      </c>
      <c r="H323">
        <v>3.44E-2</v>
      </c>
      <c r="I323">
        <v>61.545999999999999</v>
      </c>
      <c r="J323">
        <v>63.354999999999997</v>
      </c>
      <c r="K323">
        <v>1.5123019758</v>
      </c>
      <c r="L323">
        <v>69.191236137999994</v>
      </c>
      <c r="M323">
        <v>3.92371101E-2</v>
      </c>
      <c r="N323">
        <v>-2.102628846492252</v>
      </c>
      <c r="O323">
        <v>1.7749113148417877</v>
      </c>
      <c r="P323" t="str">
        <f t="shared" si="5"/>
        <v/>
      </c>
    </row>
    <row r="324" spans="1:16" x14ac:dyDescent="0.3">
      <c r="A324">
        <v>272</v>
      </c>
      <c r="B324">
        <v>0.74469541409993156</v>
      </c>
      <c r="C324">
        <v>8.9363449691991796</v>
      </c>
      <c r="D324">
        <v>8.5</v>
      </c>
      <c r="E324">
        <v>0.43634496919917964</v>
      </c>
      <c r="F324">
        <v>1</v>
      </c>
      <c r="G324">
        <v>70.056600000000003</v>
      </c>
      <c r="H324">
        <v>3.4439999999999998E-2</v>
      </c>
      <c r="I324">
        <v>62.600999999999999</v>
      </c>
      <c r="J324">
        <v>64.444000000000003</v>
      </c>
      <c r="K324">
        <v>1.5123019758</v>
      </c>
      <c r="L324">
        <v>69.191236137999994</v>
      </c>
      <c r="M324">
        <v>3.92371101E-2</v>
      </c>
      <c r="N324">
        <v>-1.7175261397382187</v>
      </c>
      <c r="O324">
        <v>4.2941541281299358</v>
      </c>
      <c r="P324" t="str">
        <f t="shared" si="5"/>
        <v/>
      </c>
    </row>
    <row r="325" spans="1:16" x14ac:dyDescent="0.3">
      <c r="A325">
        <v>245</v>
      </c>
      <c r="B325">
        <v>0.67077344284736484</v>
      </c>
      <c r="C325">
        <v>8.049281314168379</v>
      </c>
      <c r="D325">
        <v>8.5</v>
      </c>
      <c r="E325">
        <v>0.450718685831621</v>
      </c>
      <c r="F325">
        <v>1</v>
      </c>
      <c r="G325">
        <v>68.819999999999993</v>
      </c>
      <c r="H325">
        <v>3.44E-2</v>
      </c>
      <c r="I325">
        <v>61.503999999999998</v>
      </c>
      <c r="J325">
        <v>63.313000000000002</v>
      </c>
      <c r="K325">
        <v>1.5123019758</v>
      </c>
      <c r="L325">
        <v>69.191236137999994</v>
      </c>
      <c r="M325">
        <v>3.92371101E-2</v>
      </c>
      <c r="N325">
        <v>-2.1174138533249698</v>
      </c>
      <c r="O325">
        <v>1.7112369744210358</v>
      </c>
      <c r="P325" t="str">
        <f t="shared" si="5"/>
        <v/>
      </c>
    </row>
    <row r="326" spans="1:16" x14ac:dyDescent="0.3">
      <c r="A326">
        <v>273</v>
      </c>
      <c r="B326">
        <v>0.74743326488706363</v>
      </c>
      <c r="C326">
        <v>8.9691991786447645</v>
      </c>
      <c r="D326">
        <v>8.5</v>
      </c>
      <c r="E326">
        <v>0.46919917864476446</v>
      </c>
      <c r="F326">
        <v>1</v>
      </c>
      <c r="G326">
        <v>70.101500000000001</v>
      </c>
      <c r="H326">
        <v>3.4439999999999998E-2</v>
      </c>
      <c r="I326">
        <v>62.640999999999998</v>
      </c>
      <c r="J326">
        <v>64.484999999999999</v>
      </c>
      <c r="K326">
        <v>1.5123019758</v>
      </c>
      <c r="L326">
        <v>69.191236137999994</v>
      </c>
      <c r="M326">
        <v>3.92371101E-2</v>
      </c>
      <c r="N326">
        <v>-1.7029617439917872</v>
      </c>
      <c r="O326">
        <v>4.4287613941890909</v>
      </c>
      <c r="P326" t="str">
        <f t="shared" si="5"/>
        <v/>
      </c>
    </row>
    <row r="327" spans="1:16" x14ac:dyDescent="0.3">
      <c r="A327">
        <v>244</v>
      </c>
      <c r="B327">
        <v>0.66803559206023266</v>
      </c>
      <c r="C327">
        <v>8.0164271047227924</v>
      </c>
      <c r="D327">
        <v>8.5</v>
      </c>
      <c r="E327">
        <v>0.48357289527720759</v>
      </c>
      <c r="F327">
        <v>1</v>
      </c>
      <c r="G327">
        <v>68.773200000000003</v>
      </c>
      <c r="H327">
        <v>3.44E-2</v>
      </c>
      <c r="I327">
        <v>61.462000000000003</v>
      </c>
      <c r="J327">
        <v>63.27</v>
      </c>
      <c r="K327">
        <v>1.5123019758</v>
      </c>
      <c r="L327">
        <v>69.191236137999994</v>
      </c>
      <c r="M327">
        <v>3.92371101E-2</v>
      </c>
      <c r="N327">
        <v>-2.1325456794969355</v>
      </c>
      <c r="O327">
        <v>1.648100672773289</v>
      </c>
      <c r="P327" t="str">
        <f t="shared" si="5"/>
        <v/>
      </c>
    </row>
    <row r="328" spans="1:16" x14ac:dyDescent="0.3">
      <c r="A328">
        <v>290</v>
      </c>
      <c r="B328">
        <v>0.79397672826830934</v>
      </c>
      <c r="C328">
        <v>9.5277207392197116</v>
      </c>
      <c r="D328">
        <v>9.5</v>
      </c>
      <c r="E328">
        <v>2.7720739219711632E-2</v>
      </c>
      <c r="F328">
        <v>1</v>
      </c>
      <c r="G328">
        <v>70.856099999999998</v>
      </c>
      <c r="H328">
        <v>3.4479999999999997E-2</v>
      </c>
      <c r="I328">
        <v>63.305999999999997</v>
      </c>
      <c r="J328">
        <v>65.173000000000002</v>
      </c>
      <c r="K328">
        <v>1.534950767</v>
      </c>
      <c r="L328">
        <v>70.591639236999995</v>
      </c>
      <c r="M328">
        <v>3.92216648E-2</v>
      </c>
      <c r="N328">
        <v>-1.9164165484564426</v>
      </c>
      <c r="O328">
        <v>2.7656048044408919</v>
      </c>
      <c r="P328">
        <f t="shared" si="5"/>
        <v>9.5</v>
      </c>
    </row>
    <row r="329" spans="1:16" x14ac:dyDescent="0.3">
      <c r="A329">
        <v>288</v>
      </c>
      <c r="B329">
        <v>0.7885010266940452</v>
      </c>
      <c r="C329">
        <v>9.462012320328542</v>
      </c>
      <c r="D329">
        <v>9.5</v>
      </c>
      <c r="E329">
        <v>3.7987679671457997E-2</v>
      </c>
      <c r="F329">
        <v>1</v>
      </c>
      <c r="G329">
        <v>70.768199999999993</v>
      </c>
      <c r="H329">
        <v>3.4479999999999997E-2</v>
      </c>
      <c r="I329">
        <v>63.228000000000002</v>
      </c>
      <c r="J329">
        <v>65.091999999999999</v>
      </c>
      <c r="K329">
        <v>1.534950767</v>
      </c>
      <c r="L329">
        <v>70.591639236999995</v>
      </c>
      <c r="M329">
        <v>3.92216648E-2</v>
      </c>
      <c r="N329">
        <v>-1.9444390072767468</v>
      </c>
      <c r="O329">
        <v>2.5921266910299443</v>
      </c>
      <c r="P329" t="str">
        <f t="shared" si="5"/>
        <v/>
      </c>
    </row>
    <row r="330" spans="1:16" x14ac:dyDescent="0.3">
      <c r="A330">
        <v>291</v>
      </c>
      <c r="B330">
        <v>0.79671457905544152</v>
      </c>
      <c r="C330">
        <v>9.5605749486652982</v>
      </c>
      <c r="D330">
        <v>9.5</v>
      </c>
      <c r="E330">
        <v>6.0574948665298223E-2</v>
      </c>
      <c r="F330">
        <v>1</v>
      </c>
      <c r="G330">
        <v>70.900000000000006</v>
      </c>
      <c r="H330">
        <v>3.4479999999999997E-2</v>
      </c>
      <c r="I330">
        <v>63.345999999999997</v>
      </c>
      <c r="J330">
        <v>65.212999999999994</v>
      </c>
      <c r="K330">
        <v>1.534950767</v>
      </c>
      <c r="L330">
        <v>70.591639236999995</v>
      </c>
      <c r="M330">
        <v>3.92216648E-2</v>
      </c>
      <c r="N330">
        <v>-1.9025714222379781</v>
      </c>
      <c r="O330">
        <v>2.854824553797171</v>
      </c>
      <c r="P330" t="str">
        <f t="shared" si="5"/>
        <v/>
      </c>
    </row>
    <row r="331" spans="1:16" x14ac:dyDescent="0.3">
      <c r="A331">
        <v>287</v>
      </c>
      <c r="B331">
        <v>0.78576317590691303</v>
      </c>
      <c r="C331">
        <v>9.4291581108829554</v>
      </c>
      <c r="D331">
        <v>9.5</v>
      </c>
      <c r="E331">
        <v>7.0841889117044587E-2</v>
      </c>
      <c r="F331">
        <v>1</v>
      </c>
      <c r="G331">
        <v>70.724100000000007</v>
      </c>
      <c r="H331">
        <v>3.4470000000000001E-2</v>
      </c>
      <c r="I331">
        <v>63.191000000000003</v>
      </c>
      <c r="J331">
        <v>65.052999999999997</v>
      </c>
      <c r="K331">
        <v>1.534950767</v>
      </c>
      <c r="L331">
        <v>70.591639236999995</v>
      </c>
      <c r="M331">
        <v>3.92216648E-2</v>
      </c>
      <c r="N331">
        <v>-1.9579246520542435</v>
      </c>
      <c r="O331">
        <v>2.5119427364468034</v>
      </c>
      <c r="P331" t="str">
        <f t="shared" si="5"/>
        <v/>
      </c>
    </row>
    <row r="332" spans="1:16" x14ac:dyDescent="0.3">
      <c r="A332">
        <v>292</v>
      </c>
      <c r="B332">
        <v>0.79945242984257359</v>
      </c>
      <c r="C332">
        <v>9.593429158110883</v>
      </c>
      <c r="D332">
        <v>9.5</v>
      </c>
      <c r="E332">
        <v>9.3429158110883037E-2</v>
      </c>
      <c r="F332">
        <v>1</v>
      </c>
      <c r="G332">
        <v>70.943899999999999</v>
      </c>
      <c r="H332">
        <v>3.449E-2</v>
      </c>
      <c r="I332">
        <v>63.383000000000003</v>
      </c>
      <c r="J332">
        <v>65.251999999999995</v>
      </c>
      <c r="K332">
        <v>1.534950767</v>
      </c>
      <c r="L332">
        <v>70.591639236999995</v>
      </c>
      <c r="M332">
        <v>3.92216648E-2</v>
      </c>
      <c r="N332">
        <v>-1.8890680494518541</v>
      </c>
      <c r="O332">
        <v>2.9441355498480077</v>
      </c>
      <c r="P332" t="str">
        <f t="shared" si="5"/>
        <v/>
      </c>
    </row>
    <row r="333" spans="1:16" x14ac:dyDescent="0.3">
      <c r="A333">
        <v>286</v>
      </c>
      <c r="B333">
        <v>0.78302532511978096</v>
      </c>
      <c r="C333">
        <v>9.3963039014373706</v>
      </c>
      <c r="D333">
        <v>9.5</v>
      </c>
      <c r="E333">
        <v>0.1036960985626294</v>
      </c>
      <c r="F333">
        <v>1</v>
      </c>
      <c r="G333">
        <v>70.680000000000007</v>
      </c>
      <c r="H333">
        <v>3.4470000000000001E-2</v>
      </c>
      <c r="I333">
        <v>63.151000000000003</v>
      </c>
      <c r="J333">
        <v>65.012</v>
      </c>
      <c r="K333">
        <v>1.534950767</v>
      </c>
      <c r="L333">
        <v>70.591639236999995</v>
      </c>
      <c r="M333">
        <v>3.92216648E-2</v>
      </c>
      <c r="N333">
        <v>-1.9720972057401873</v>
      </c>
      <c r="O333">
        <v>2.4299255448532802</v>
      </c>
      <c r="P333" t="str">
        <f t="shared" si="5"/>
        <v/>
      </c>
    </row>
    <row r="334" spans="1:16" x14ac:dyDescent="0.3">
      <c r="A334">
        <v>293</v>
      </c>
      <c r="B334">
        <v>0.80219028062970565</v>
      </c>
      <c r="C334">
        <v>9.6262833675564679</v>
      </c>
      <c r="D334">
        <v>9.5</v>
      </c>
      <c r="E334">
        <v>0.12628336755646785</v>
      </c>
      <c r="F334">
        <v>1</v>
      </c>
      <c r="G334">
        <v>70.9876</v>
      </c>
      <c r="H334">
        <v>3.449E-2</v>
      </c>
      <c r="I334">
        <v>63.421999999999997</v>
      </c>
      <c r="J334">
        <v>65.292000000000002</v>
      </c>
      <c r="K334">
        <v>1.534950767</v>
      </c>
      <c r="L334">
        <v>70.591639236999995</v>
      </c>
      <c r="M334">
        <v>3.92216648E-2</v>
      </c>
      <c r="N334">
        <v>-1.8752139507110346</v>
      </c>
      <c r="O334">
        <v>3.03816478442489</v>
      </c>
      <c r="P334" t="str">
        <f t="shared" si="5"/>
        <v/>
      </c>
    </row>
    <row r="335" spans="1:16" x14ac:dyDescent="0.3">
      <c r="A335">
        <v>285</v>
      </c>
      <c r="B335">
        <v>0.78028747433264889</v>
      </c>
      <c r="C335">
        <v>9.3634496919917858</v>
      </c>
      <c r="D335">
        <v>9.5</v>
      </c>
      <c r="E335">
        <v>0.13655030800821422</v>
      </c>
      <c r="F335">
        <v>1</v>
      </c>
      <c r="G335">
        <v>70.635900000000007</v>
      </c>
      <c r="H335">
        <v>3.4470000000000001E-2</v>
      </c>
      <c r="I335">
        <v>63.112000000000002</v>
      </c>
      <c r="J335">
        <v>64.971999999999994</v>
      </c>
      <c r="K335">
        <v>1.534950767</v>
      </c>
      <c r="L335">
        <v>70.591639236999995</v>
      </c>
      <c r="M335">
        <v>3.92216648E-2</v>
      </c>
      <c r="N335">
        <v>-1.9859194803099813</v>
      </c>
      <c r="O335">
        <v>2.3521132656824979</v>
      </c>
      <c r="P335" t="str">
        <f t="shared" si="5"/>
        <v/>
      </c>
    </row>
    <row r="336" spans="1:16" x14ac:dyDescent="0.3">
      <c r="A336">
        <v>294</v>
      </c>
      <c r="B336">
        <v>0.80492813141683783</v>
      </c>
      <c r="C336">
        <v>9.6591375770020544</v>
      </c>
      <c r="D336">
        <v>9.5</v>
      </c>
      <c r="E336">
        <v>0.15913757700205444</v>
      </c>
      <c r="F336">
        <v>1</v>
      </c>
      <c r="G336">
        <v>71.031400000000005</v>
      </c>
      <c r="H336">
        <v>3.449E-2</v>
      </c>
      <c r="I336">
        <v>63.460999999999999</v>
      </c>
      <c r="J336">
        <v>65.331999999999994</v>
      </c>
      <c r="K336">
        <v>1.534950767</v>
      </c>
      <c r="L336">
        <v>70.591639236999995</v>
      </c>
      <c r="M336">
        <v>3.92216648E-2</v>
      </c>
      <c r="N336">
        <v>-1.8613553108468612</v>
      </c>
      <c r="O336">
        <v>3.1347008530882383</v>
      </c>
      <c r="P336" t="str">
        <f t="shared" si="5"/>
        <v/>
      </c>
    </row>
    <row r="337" spans="1:16" x14ac:dyDescent="0.3">
      <c r="A337">
        <v>284</v>
      </c>
      <c r="B337">
        <v>0.77754962354551682</v>
      </c>
      <c r="C337">
        <v>9.330595482546201</v>
      </c>
      <c r="D337">
        <v>9.5</v>
      </c>
      <c r="E337">
        <v>0.16940451745379903</v>
      </c>
      <c r="F337">
        <v>1</v>
      </c>
      <c r="G337">
        <v>70.591700000000003</v>
      </c>
      <c r="H337">
        <v>3.4459999999999998E-2</v>
      </c>
      <c r="I337">
        <v>63.073999999999998</v>
      </c>
      <c r="J337">
        <v>64.933000000000007</v>
      </c>
      <c r="K337">
        <v>1.534950767</v>
      </c>
      <c r="L337">
        <v>70.591639236999995</v>
      </c>
      <c r="M337">
        <v>3.92216648E-2</v>
      </c>
      <c r="N337">
        <v>-1.9993918157743396</v>
      </c>
      <c r="O337">
        <v>2.2782988379027649</v>
      </c>
      <c r="P337" t="str">
        <f t="shared" si="5"/>
        <v/>
      </c>
    </row>
    <row r="338" spans="1:16" x14ac:dyDescent="0.3">
      <c r="A338">
        <v>295</v>
      </c>
      <c r="B338">
        <v>0.8076659822039699</v>
      </c>
      <c r="C338">
        <v>9.6919917864476393</v>
      </c>
      <c r="D338">
        <v>9.5</v>
      </c>
      <c r="E338">
        <v>0.19199178644763926</v>
      </c>
      <c r="F338">
        <v>1</v>
      </c>
      <c r="G338">
        <v>71.075000000000003</v>
      </c>
      <c r="H338">
        <v>3.4500000000000003E-2</v>
      </c>
      <c r="I338">
        <v>63.497</v>
      </c>
      <c r="J338">
        <v>65.370999999999995</v>
      </c>
      <c r="K338">
        <v>1.534950767</v>
      </c>
      <c r="L338">
        <v>70.591639236999995</v>
      </c>
      <c r="M338">
        <v>3.92216648E-2</v>
      </c>
      <c r="N338">
        <v>-1.8478387659636977</v>
      </c>
      <c r="O338">
        <v>3.2312835513032803</v>
      </c>
      <c r="P338" t="str">
        <f t="shared" si="5"/>
        <v/>
      </c>
    </row>
    <row r="339" spans="1:16" x14ac:dyDescent="0.3">
      <c r="A339">
        <v>283</v>
      </c>
      <c r="B339">
        <v>0.77481177275838464</v>
      </c>
      <c r="C339">
        <v>9.2977412731006162</v>
      </c>
      <c r="D339">
        <v>9.5</v>
      </c>
      <c r="E339">
        <v>0.20225872689938384</v>
      </c>
      <c r="F339">
        <v>1</v>
      </c>
      <c r="G339">
        <v>70.547399999999996</v>
      </c>
      <c r="H339">
        <v>3.4459999999999998E-2</v>
      </c>
      <c r="I339">
        <v>63.034999999999997</v>
      </c>
      <c r="J339">
        <v>64.891999999999996</v>
      </c>
      <c r="K339">
        <v>1.534950767</v>
      </c>
      <c r="L339">
        <v>70.591639236999995</v>
      </c>
      <c r="M339">
        <v>3.92216648E-2</v>
      </c>
      <c r="N339">
        <v>-2.0135503736129849</v>
      </c>
      <c r="O339">
        <v>2.2028380590701726</v>
      </c>
      <c r="P339" t="str">
        <f t="shared" si="5"/>
        <v/>
      </c>
    </row>
    <row r="340" spans="1:16" x14ac:dyDescent="0.3">
      <c r="A340">
        <v>296</v>
      </c>
      <c r="B340">
        <v>0.81040383299110197</v>
      </c>
      <c r="C340">
        <v>9.7248459958932241</v>
      </c>
      <c r="D340">
        <v>9.5</v>
      </c>
      <c r="E340">
        <v>0.22484599589322407</v>
      </c>
      <c r="F340">
        <v>1</v>
      </c>
      <c r="G340">
        <v>71.118700000000004</v>
      </c>
      <c r="H340">
        <v>3.4500000000000003E-2</v>
      </c>
      <c r="I340">
        <v>63.536999999999999</v>
      </c>
      <c r="J340">
        <v>65.411000000000001</v>
      </c>
      <c r="K340">
        <v>1.534950767</v>
      </c>
      <c r="L340">
        <v>70.591639236999995</v>
      </c>
      <c r="M340">
        <v>3.92216648E-2</v>
      </c>
      <c r="N340">
        <v>-1.8339711611789702</v>
      </c>
      <c r="O340">
        <v>3.3329137560162239</v>
      </c>
      <c r="P340" t="str">
        <f t="shared" si="5"/>
        <v/>
      </c>
    </row>
    <row r="341" spans="1:16" x14ac:dyDescent="0.3">
      <c r="A341">
        <v>282</v>
      </c>
      <c r="B341">
        <v>0.77207392197125257</v>
      </c>
      <c r="C341">
        <v>9.2648870636550313</v>
      </c>
      <c r="D341">
        <v>9.5</v>
      </c>
      <c r="E341">
        <v>0.23511293634496866</v>
      </c>
      <c r="F341">
        <v>1</v>
      </c>
      <c r="G341">
        <v>70.503</v>
      </c>
      <c r="H341">
        <v>3.4459999999999998E-2</v>
      </c>
      <c r="I341">
        <v>62.994999999999997</v>
      </c>
      <c r="J341">
        <v>64.850999999999999</v>
      </c>
      <c r="K341">
        <v>1.534950767</v>
      </c>
      <c r="L341">
        <v>70.591639236999995</v>
      </c>
      <c r="M341">
        <v>3.92216648E-2</v>
      </c>
      <c r="N341">
        <v>-2.0277041467797448</v>
      </c>
      <c r="O341">
        <v>2.1295226088812083</v>
      </c>
      <c r="P341" t="str">
        <f t="shared" si="5"/>
        <v/>
      </c>
    </row>
    <row r="342" spans="1:16" x14ac:dyDescent="0.3">
      <c r="A342">
        <v>297</v>
      </c>
      <c r="B342">
        <v>0.81314168377823404</v>
      </c>
      <c r="C342">
        <v>9.7577002053388089</v>
      </c>
      <c r="D342">
        <v>9.5</v>
      </c>
      <c r="E342">
        <v>0.25770020533880889</v>
      </c>
      <c r="F342">
        <v>1</v>
      </c>
      <c r="G342">
        <v>71.162199999999999</v>
      </c>
      <c r="H342">
        <v>3.4500000000000003E-2</v>
      </c>
      <c r="I342">
        <v>63.575000000000003</v>
      </c>
      <c r="J342">
        <v>65.450999999999993</v>
      </c>
      <c r="K342">
        <v>1.534950767</v>
      </c>
      <c r="L342">
        <v>70.591639236999995</v>
      </c>
      <c r="M342">
        <v>3.92216648E-2</v>
      </c>
      <c r="N342">
        <v>-1.8200990191147721</v>
      </c>
      <c r="O342">
        <v>3.4371963485681523</v>
      </c>
      <c r="P342" t="str">
        <f t="shared" si="5"/>
        <v/>
      </c>
    </row>
    <row r="343" spans="1:16" x14ac:dyDescent="0.3">
      <c r="A343">
        <v>281</v>
      </c>
      <c r="B343">
        <v>0.76933607118412051</v>
      </c>
      <c r="C343">
        <v>9.2320328542094465</v>
      </c>
      <c r="D343">
        <v>9.5</v>
      </c>
      <c r="E343">
        <v>0.26796714579055347</v>
      </c>
      <c r="F343">
        <v>1</v>
      </c>
      <c r="G343">
        <v>70.458600000000004</v>
      </c>
      <c r="H343">
        <v>3.4459999999999998E-2</v>
      </c>
      <c r="I343">
        <v>62.956000000000003</v>
      </c>
      <c r="J343">
        <v>64.81</v>
      </c>
      <c r="K343">
        <v>1.534950767</v>
      </c>
      <c r="L343">
        <v>70.591639236999995</v>
      </c>
      <c r="M343">
        <v>3.92216648E-2</v>
      </c>
      <c r="N343">
        <v>-2.0418531338681087</v>
      </c>
      <c r="O343">
        <v>2.0583050909027034</v>
      </c>
      <c r="P343" t="str">
        <f t="shared" si="5"/>
        <v/>
      </c>
    </row>
    <row r="344" spans="1:16" x14ac:dyDescent="0.3">
      <c r="A344">
        <v>298</v>
      </c>
      <c r="B344">
        <v>0.81587953456536622</v>
      </c>
      <c r="C344">
        <v>9.7905544147843955</v>
      </c>
      <c r="D344">
        <v>9.5</v>
      </c>
      <c r="E344">
        <v>0.29055441478439548</v>
      </c>
      <c r="F344">
        <v>1</v>
      </c>
      <c r="G344">
        <v>71.205699999999993</v>
      </c>
      <c r="H344">
        <v>3.4500000000000003E-2</v>
      </c>
      <c r="I344">
        <v>63.613999999999997</v>
      </c>
      <c r="J344">
        <v>65.491</v>
      </c>
      <c r="K344">
        <v>1.534950767</v>
      </c>
      <c r="L344">
        <v>70.591639236999995</v>
      </c>
      <c r="M344">
        <v>3.92216648E-2</v>
      </c>
      <c r="N344">
        <v>-1.8062223410608493</v>
      </c>
      <c r="O344">
        <v>3.5441808281959917</v>
      </c>
      <c r="P344" t="str">
        <f t="shared" si="5"/>
        <v/>
      </c>
    </row>
    <row r="345" spans="1:16" x14ac:dyDescent="0.3">
      <c r="A345">
        <v>280</v>
      </c>
      <c r="B345">
        <v>0.76659822039698833</v>
      </c>
      <c r="C345">
        <v>9.1991786447638599</v>
      </c>
      <c r="D345">
        <v>9.5</v>
      </c>
      <c r="E345">
        <v>0.30082135523614006</v>
      </c>
      <c r="F345">
        <v>1</v>
      </c>
      <c r="G345">
        <v>70.414199999999994</v>
      </c>
      <c r="H345">
        <v>3.4450000000000001E-2</v>
      </c>
      <c r="I345">
        <v>62.917999999999999</v>
      </c>
      <c r="J345">
        <v>64.771000000000001</v>
      </c>
      <c r="K345">
        <v>1.534950767</v>
      </c>
      <c r="L345">
        <v>70.591639236999995</v>
      </c>
      <c r="M345">
        <v>3.92216648E-2</v>
      </c>
      <c r="N345">
        <v>-2.0553074836072769</v>
      </c>
      <c r="O345">
        <v>1.9924657479349344</v>
      </c>
      <c r="P345" t="str">
        <f t="shared" si="5"/>
        <v/>
      </c>
    </row>
    <row r="346" spans="1:16" x14ac:dyDescent="0.3">
      <c r="A346">
        <v>299</v>
      </c>
      <c r="B346">
        <v>0.81861738535249828</v>
      </c>
      <c r="C346">
        <v>9.8234086242299803</v>
      </c>
      <c r="D346">
        <v>9.5</v>
      </c>
      <c r="E346">
        <v>0.32340862422998029</v>
      </c>
      <c r="F346">
        <v>1</v>
      </c>
      <c r="G346">
        <v>71.249200000000002</v>
      </c>
      <c r="H346">
        <v>3.4509999999999999E-2</v>
      </c>
      <c r="I346">
        <v>63.651000000000003</v>
      </c>
      <c r="J346">
        <v>65.528999999999996</v>
      </c>
      <c r="K346">
        <v>1.534950767</v>
      </c>
      <c r="L346">
        <v>70.591639236999995</v>
      </c>
      <c r="M346">
        <v>3.92216648E-2</v>
      </c>
      <c r="N346">
        <v>-1.7930352966228431</v>
      </c>
      <c r="O346">
        <v>3.6483640186432105</v>
      </c>
      <c r="P346" t="str">
        <f t="shared" si="5"/>
        <v/>
      </c>
    </row>
    <row r="347" spans="1:16" x14ac:dyDescent="0.3">
      <c r="A347">
        <v>279</v>
      </c>
      <c r="B347">
        <v>0.76386036960985626</v>
      </c>
      <c r="C347">
        <v>9.1663244353182751</v>
      </c>
      <c r="D347">
        <v>9.5</v>
      </c>
      <c r="E347">
        <v>0.33367556468172488</v>
      </c>
      <c r="F347">
        <v>1</v>
      </c>
      <c r="G347">
        <v>70.369699999999995</v>
      </c>
      <c r="H347">
        <v>3.4450000000000001E-2</v>
      </c>
      <c r="I347">
        <v>62.878</v>
      </c>
      <c r="J347">
        <v>64.73</v>
      </c>
      <c r="K347">
        <v>1.534950767</v>
      </c>
      <c r="L347">
        <v>70.591639236999995</v>
      </c>
      <c r="M347">
        <v>3.92216648E-2</v>
      </c>
      <c r="N347">
        <v>-2.0694471279514501</v>
      </c>
      <c r="O347">
        <v>1.925207397121786</v>
      </c>
      <c r="P347" t="str">
        <f t="shared" si="5"/>
        <v/>
      </c>
    </row>
    <row r="348" spans="1:16" x14ac:dyDescent="0.3">
      <c r="A348">
        <v>300</v>
      </c>
      <c r="B348">
        <v>0.82135523613963035</v>
      </c>
      <c r="C348">
        <v>9.8562628336755651</v>
      </c>
      <c r="D348">
        <v>9.5</v>
      </c>
      <c r="E348">
        <v>0.3562628336755651</v>
      </c>
      <c r="F348">
        <v>1</v>
      </c>
      <c r="G348">
        <v>71.292599999999993</v>
      </c>
      <c r="H348">
        <v>3.4509999999999999E-2</v>
      </c>
      <c r="I348">
        <v>63.69</v>
      </c>
      <c r="J348">
        <v>65.569000000000003</v>
      </c>
      <c r="K348">
        <v>1.534950767</v>
      </c>
      <c r="L348">
        <v>70.591639236999995</v>
      </c>
      <c r="M348">
        <v>3.92216648E-2</v>
      </c>
      <c r="N348">
        <v>-1.7791497770942757</v>
      </c>
      <c r="O348">
        <v>3.7607604861072086</v>
      </c>
      <c r="P348" t="str">
        <f t="shared" si="5"/>
        <v/>
      </c>
    </row>
    <row r="349" spans="1:16" x14ac:dyDescent="0.3">
      <c r="A349">
        <v>278</v>
      </c>
      <c r="B349">
        <v>0.76112251882272419</v>
      </c>
      <c r="C349">
        <v>9.1334702258726903</v>
      </c>
      <c r="D349">
        <v>9.5</v>
      </c>
      <c r="E349">
        <v>0.36652977412730969</v>
      </c>
      <c r="F349">
        <v>1</v>
      </c>
      <c r="G349">
        <v>70.325100000000006</v>
      </c>
      <c r="H349">
        <v>3.4450000000000001E-2</v>
      </c>
      <c r="I349">
        <v>62.838000000000001</v>
      </c>
      <c r="J349">
        <v>64.688999999999993</v>
      </c>
      <c r="K349">
        <v>1.534950767</v>
      </c>
      <c r="L349">
        <v>70.591639236999995</v>
      </c>
      <c r="M349">
        <v>3.92216648E-2</v>
      </c>
      <c r="N349">
        <v>-2.0835819820586869</v>
      </c>
      <c r="O349">
        <v>1.8599103676801561</v>
      </c>
      <c r="P349" t="str">
        <f t="shared" si="5"/>
        <v/>
      </c>
    </row>
    <row r="350" spans="1:16" x14ac:dyDescent="0.3">
      <c r="A350">
        <v>301</v>
      </c>
      <c r="B350">
        <v>0.82409308692676253</v>
      </c>
      <c r="C350">
        <v>9.8891170431211499</v>
      </c>
      <c r="D350">
        <v>9.5</v>
      </c>
      <c r="E350">
        <v>0.38911704312114992</v>
      </c>
      <c r="F350">
        <v>1</v>
      </c>
      <c r="G350">
        <v>71.335899999999995</v>
      </c>
      <c r="H350">
        <v>3.4509999999999999E-2</v>
      </c>
      <c r="I350">
        <v>63.728000000000002</v>
      </c>
      <c r="J350">
        <v>65.608999999999995</v>
      </c>
      <c r="K350">
        <v>1.534950767</v>
      </c>
      <c r="L350">
        <v>70.591639236999995</v>
      </c>
      <c r="M350">
        <v>3.92216648E-2</v>
      </c>
      <c r="N350">
        <v>-1.7652597253740701</v>
      </c>
      <c r="O350">
        <v>3.8760062472620178</v>
      </c>
      <c r="P350" t="str">
        <f t="shared" si="5"/>
        <v/>
      </c>
    </row>
    <row r="351" spans="1:16" x14ac:dyDescent="0.3">
      <c r="A351">
        <v>277</v>
      </c>
      <c r="B351">
        <v>0.75838466803559201</v>
      </c>
      <c r="C351">
        <v>9.1006160164271037</v>
      </c>
      <c r="D351">
        <v>9.5</v>
      </c>
      <c r="E351">
        <v>0.39938398357289628</v>
      </c>
      <c r="F351">
        <v>1</v>
      </c>
      <c r="G351">
        <v>70.280500000000004</v>
      </c>
      <c r="H351">
        <v>3.4450000000000001E-2</v>
      </c>
      <c r="I351">
        <v>62.798999999999999</v>
      </c>
      <c r="J351">
        <v>64.647999999999996</v>
      </c>
      <c r="K351">
        <v>1.534950767</v>
      </c>
      <c r="L351">
        <v>70.591639236999995</v>
      </c>
      <c r="M351">
        <v>3.92216648E-2</v>
      </c>
      <c r="N351">
        <v>-2.0977120445173005</v>
      </c>
      <c r="O351">
        <v>1.7965295126764029</v>
      </c>
      <c r="P351" t="str">
        <f t="shared" si="5"/>
        <v/>
      </c>
    </row>
    <row r="352" spans="1:16" x14ac:dyDescent="0.3">
      <c r="A352">
        <v>302</v>
      </c>
      <c r="B352">
        <v>0.8268309377138946</v>
      </c>
      <c r="C352">
        <v>9.9219712525667347</v>
      </c>
      <c r="D352">
        <v>9.5</v>
      </c>
      <c r="E352">
        <v>0.42197125256673473</v>
      </c>
      <c r="F352">
        <v>1</v>
      </c>
      <c r="G352">
        <v>71.379199999999997</v>
      </c>
      <c r="H352">
        <v>3.4520000000000002E-2</v>
      </c>
      <c r="I352">
        <v>63.765000000000001</v>
      </c>
      <c r="J352">
        <v>65.647000000000006</v>
      </c>
      <c r="K352">
        <v>1.534950767</v>
      </c>
      <c r="L352">
        <v>70.591639236999995</v>
      </c>
      <c r="M352">
        <v>3.92216648E-2</v>
      </c>
      <c r="N352">
        <v>-1.7520599794679632</v>
      </c>
      <c r="O352">
        <v>3.9881747453475627</v>
      </c>
      <c r="P352" t="str">
        <f t="shared" si="5"/>
        <v/>
      </c>
    </row>
    <row r="353" spans="1:16" x14ac:dyDescent="0.3">
      <c r="A353">
        <v>276</v>
      </c>
      <c r="B353">
        <v>0.75564681724845995</v>
      </c>
      <c r="C353">
        <v>9.0677618069815189</v>
      </c>
      <c r="D353">
        <v>9.5</v>
      </c>
      <c r="E353">
        <v>0.4322381930184811</v>
      </c>
      <c r="F353">
        <v>1</v>
      </c>
      <c r="G353">
        <v>70.235799999999998</v>
      </c>
      <c r="H353">
        <v>3.4450000000000001E-2</v>
      </c>
      <c r="I353">
        <v>62.759</v>
      </c>
      <c r="J353">
        <v>64.606999999999999</v>
      </c>
      <c r="K353">
        <v>1.534950767</v>
      </c>
      <c r="L353">
        <v>70.591639236999995</v>
      </c>
      <c r="M353">
        <v>3.92216648E-2</v>
      </c>
      <c r="N353">
        <v>-2.1118373139143043</v>
      </c>
      <c r="O353">
        <v>1.7350202797642587</v>
      </c>
      <c r="P353" t="str">
        <f t="shared" si="5"/>
        <v/>
      </c>
    </row>
    <row r="354" spans="1:16" x14ac:dyDescent="0.3">
      <c r="A354">
        <v>303</v>
      </c>
      <c r="B354">
        <v>0.82956878850102667</v>
      </c>
      <c r="C354">
        <v>9.9548254620123195</v>
      </c>
      <c r="D354">
        <v>9.5</v>
      </c>
      <c r="E354">
        <v>0.45482546201231955</v>
      </c>
      <c r="F354">
        <v>1</v>
      </c>
      <c r="G354">
        <v>71.422399999999996</v>
      </c>
      <c r="H354">
        <v>3.4520000000000002E-2</v>
      </c>
      <c r="I354">
        <v>63.802999999999997</v>
      </c>
      <c r="J354">
        <v>65.686999999999998</v>
      </c>
      <c r="K354">
        <v>1.534950767</v>
      </c>
      <c r="L354">
        <v>70.591639236999995</v>
      </c>
      <c r="M354">
        <v>3.92216648E-2</v>
      </c>
      <c r="N354">
        <v>-1.7381610936696039</v>
      </c>
      <c r="O354">
        <v>4.1091216206876471</v>
      </c>
      <c r="P354" t="str">
        <f t="shared" si="5"/>
        <v/>
      </c>
    </row>
    <row r="355" spans="1:16" x14ac:dyDescent="0.3">
      <c r="A355">
        <v>275</v>
      </c>
      <c r="B355">
        <v>0.75290896646132788</v>
      </c>
      <c r="C355">
        <v>9.0349075975359341</v>
      </c>
      <c r="D355">
        <v>9.5</v>
      </c>
      <c r="E355">
        <v>0.46509240246406591</v>
      </c>
      <c r="F355">
        <v>1</v>
      </c>
      <c r="G355">
        <v>70.191100000000006</v>
      </c>
      <c r="H355">
        <v>3.4439999999999998E-2</v>
      </c>
      <c r="I355">
        <v>62.720999999999997</v>
      </c>
      <c r="J355">
        <v>64.566999999999993</v>
      </c>
      <c r="K355">
        <v>1.534950767</v>
      </c>
      <c r="L355">
        <v>70.591639236999995</v>
      </c>
      <c r="M355">
        <v>3.92216648E-2</v>
      </c>
      <c r="N355">
        <v>-2.1256134440622825</v>
      </c>
      <c r="O355">
        <v>1.6767729633564081</v>
      </c>
      <c r="P355" t="str">
        <f t="shared" si="5"/>
        <v/>
      </c>
    </row>
    <row r="356" spans="1:16" x14ac:dyDescent="0.3">
      <c r="A356">
        <v>304</v>
      </c>
      <c r="B356">
        <v>0.83230663928815884</v>
      </c>
      <c r="C356">
        <v>9.9876796714579061</v>
      </c>
      <c r="D356">
        <v>9.5</v>
      </c>
      <c r="E356">
        <v>0.48767967145790614</v>
      </c>
      <c r="F356">
        <v>1</v>
      </c>
      <c r="G356">
        <v>71.465599999999995</v>
      </c>
      <c r="H356">
        <v>3.4520000000000002E-2</v>
      </c>
      <c r="I356">
        <v>63.841999999999999</v>
      </c>
      <c r="J356">
        <v>65.727000000000004</v>
      </c>
      <c r="K356">
        <v>1.534950767</v>
      </c>
      <c r="L356">
        <v>70.591639236999995</v>
      </c>
      <c r="M356">
        <v>3.92216648E-2</v>
      </c>
      <c r="N356">
        <v>-1.7242576794676756</v>
      </c>
      <c r="O356">
        <v>4.2330667799484978</v>
      </c>
      <c r="P356" t="str">
        <f t="shared" si="5"/>
        <v/>
      </c>
    </row>
    <row r="357" spans="1:16" x14ac:dyDescent="0.3">
      <c r="A357">
        <v>274</v>
      </c>
      <c r="B357">
        <v>0.75017111567419581</v>
      </c>
      <c r="C357">
        <v>9.0020533880903493</v>
      </c>
      <c r="D357">
        <v>9.5</v>
      </c>
      <c r="E357">
        <v>0.49794661190965073</v>
      </c>
      <c r="F357">
        <v>1</v>
      </c>
      <c r="G357">
        <v>70.146299999999997</v>
      </c>
      <c r="H357">
        <v>3.4439999999999998E-2</v>
      </c>
      <c r="I357">
        <v>62.680999999999997</v>
      </c>
      <c r="J357">
        <v>64.525999999999996</v>
      </c>
      <c r="K357">
        <v>1.534950767</v>
      </c>
      <c r="L357">
        <v>70.591639236999995</v>
      </c>
      <c r="M357">
        <v>3.92216648E-2</v>
      </c>
      <c r="N357">
        <v>-2.1397292400816599</v>
      </c>
      <c r="O357">
        <v>1.618832728832269</v>
      </c>
      <c r="P357" t="str">
        <f t="shared" si="5"/>
        <v/>
      </c>
    </row>
    <row r="358" spans="1:16" x14ac:dyDescent="0.3">
      <c r="A358">
        <v>319</v>
      </c>
      <c r="B358">
        <v>0.87337440109514031</v>
      </c>
      <c r="C358">
        <v>10.480492813141684</v>
      </c>
      <c r="D358">
        <v>10.5</v>
      </c>
      <c r="E358">
        <v>1.9507186858316317E-2</v>
      </c>
      <c r="F358">
        <v>1</v>
      </c>
      <c r="G358">
        <v>72.107100000000003</v>
      </c>
      <c r="H358">
        <v>3.458E-2</v>
      </c>
      <c r="I358">
        <v>64.402000000000001</v>
      </c>
      <c r="J358">
        <v>66.305999999999997</v>
      </c>
      <c r="K358">
        <v>1.5403908750999999</v>
      </c>
      <c r="L358">
        <v>71.919616727000005</v>
      </c>
      <c r="M358">
        <v>3.9244671600000003E-2</v>
      </c>
      <c r="N358">
        <v>-1.9464457810922862</v>
      </c>
      <c r="O358">
        <v>2.5800607410896435</v>
      </c>
      <c r="P358">
        <f t="shared" si="5"/>
        <v>10.5</v>
      </c>
    </row>
    <row r="359" spans="1:16" x14ac:dyDescent="0.3">
      <c r="A359">
        <v>321</v>
      </c>
      <c r="B359">
        <v>0.87885010266940455</v>
      </c>
      <c r="C359">
        <v>10.546201232032855</v>
      </c>
      <c r="D359">
        <v>10.5</v>
      </c>
      <c r="E359">
        <v>4.6201232032855089E-2</v>
      </c>
      <c r="F359">
        <v>1</v>
      </c>
      <c r="G359">
        <v>72.191800000000001</v>
      </c>
      <c r="H359">
        <v>3.4590000000000003E-2</v>
      </c>
      <c r="I359">
        <v>64.474999999999994</v>
      </c>
      <c r="J359">
        <v>66.382999999999996</v>
      </c>
      <c r="K359">
        <v>1.5403908750999999</v>
      </c>
      <c r="L359">
        <v>71.919616727000005</v>
      </c>
      <c r="M359">
        <v>3.9244671600000003E-2</v>
      </c>
      <c r="N359">
        <v>-1.9203286155776074</v>
      </c>
      <c r="O359">
        <v>2.7408202020274386</v>
      </c>
      <c r="P359" t="str">
        <f t="shared" si="5"/>
        <v/>
      </c>
    </row>
    <row r="360" spans="1:16" x14ac:dyDescent="0.3">
      <c r="A360">
        <v>318</v>
      </c>
      <c r="B360">
        <v>0.87063655030800824</v>
      </c>
      <c r="C360">
        <v>10.447638603696099</v>
      </c>
      <c r="D360">
        <v>10.5</v>
      </c>
      <c r="E360">
        <v>5.2361396303901131E-2</v>
      </c>
      <c r="F360">
        <v>1</v>
      </c>
      <c r="G360">
        <v>72.064700000000002</v>
      </c>
      <c r="H360">
        <v>3.4569999999999997E-2</v>
      </c>
      <c r="I360">
        <v>64.366</v>
      </c>
      <c r="J360">
        <v>66.269000000000005</v>
      </c>
      <c r="K360">
        <v>1.5403908750999999</v>
      </c>
      <c r="L360">
        <v>71.919616727000005</v>
      </c>
      <c r="M360">
        <v>3.9244671600000003E-2</v>
      </c>
      <c r="N360">
        <v>-1.9589897602846313</v>
      </c>
      <c r="O360">
        <v>2.5056992990761571</v>
      </c>
      <c r="P360" t="str">
        <f t="shared" si="5"/>
        <v/>
      </c>
    </row>
    <row r="361" spans="1:16" x14ac:dyDescent="0.3">
      <c r="A361">
        <v>322</v>
      </c>
      <c r="B361">
        <v>0.88158795345653662</v>
      </c>
      <c r="C361">
        <v>10.57905544147844</v>
      </c>
      <c r="D361">
        <v>10.5</v>
      </c>
      <c r="E361">
        <v>7.9055441478439903E-2</v>
      </c>
      <c r="F361">
        <v>1</v>
      </c>
      <c r="G361">
        <v>72.233999999999995</v>
      </c>
      <c r="H361">
        <v>3.4590000000000003E-2</v>
      </c>
      <c r="I361">
        <v>64.513000000000005</v>
      </c>
      <c r="J361">
        <v>66.421000000000006</v>
      </c>
      <c r="K361">
        <v>1.5403908750999999</v>
      </c>
      <c r="L361">
        <v>71.919616727000005</v>
      </c>
      <c r="M361">
        <v>3.9244671600000003E-2</v>
      </c>
      <c r="N361">
        <v>-1.9074335893054477</v>
      </c>
      <c r="O361">
        <v>2.8232231606632405</v>
      </c>
      <c r="P361" t="str">
        <f t="shared" si="5"/>
        <v/>
      </c>
    </row>
    <row r="362" spans="1:16" x14ac:dyDescent="0.3">
      <c r="A362">
        <v>317</v>
      </c>
      <c r="B362">
        <v>0.86789869952087606</v>
      </c>
      <c r="C362">
        <v>10.414784394250512</v>
      </c>
      <c r="D362">
        <v>10.5</v>
      </c>
      <c r="E362">
        <v>8.5215605749487722E-2</v>
      </c>
      <c r="F362">
        <v>1</v>
      </c>
      <c r="G362">
        <v>72.022300000000001</v>
      </c>
      <c r="H362">
        <v>3.4569999999999997E-2</v>
      </c>
      <c r="I362">
        <v>64.328000000000003</v>
      </c>
      <c r="J362">
        <v>66.23</v>
      </c>
      <c r="K362">
        <v>1.5403908750999999</v>
      </c>
      <c r="L362">
        <v>71.919616727000005</v>
      </c>
      <c r="M362">
        <v>3.9244671600000003E-2</v>
      </c>
      <c r="N362">
        <v>-1.972207695878522</v>
      </c>
      <c r="O362">
        <v>2.4292950750375124</v>
      </c>
      <c r="P362" t="str">
        <f t="shared" si="5"/>
        <v/>
      </c>
    </row>
    <row r="363" spans="1:16" x14ac:dyDescent="0.3">
      <c r="A363">
        <v>323</v>
      </c>
      <c r="B363">
        <v>0.88432580424366869</v>
      </c>
      <c r="C363">
        <v>10.611909650924025</v>
      </c>
      <c r="D363">
        <v>10.5</v>
      </c>
      <c r="E363">
        <v>0.11190965092402472</v>
      </c>
      <c r="F363">
        <v>1</v>
      </c>
      <c r="G363">
        <v>72.276200000000003</v>
      </c>
      <c r="H363">
        <v>3.4590000000000003E-2</v>
      </c>
      <c r="I363">
        <v>64.551000000000002</v>
      </c>
      <c r="J363">
        <v>66.459999999999994</v>
      </c>
      <c r="K363">
        <v>1.5403908750999999</v>
      </c>
      <c r="L363">
        <v>71.919616727000005</v>
      </c>
      <c r="M363">
        <v>3.9244671600000003E-2</v>
      </c>
      <c r="N363">
        <v>-1.8941950742039977</v>
      </c>
      <c r="O363">
        <v>2.9099560852146609</v>
      </c>
      <c r="P363" t="str">
        <f t="shared" si="5"/>
        <v/>
      </c>
    </row>
    <row r="364" spans="1:16" x14ac:dyDescent="0.3">
      <c r="A364">
        <v>316</v>
      </c>
      <c r="B364">
        <v>0.86516084873374399</v>
      </c>
      <c r="C364">
        <v>10.381930184804927</v>
      </c>
      <c r="D364">
        <v>10.5</v>
      </c>
      <c r="E364">
        <v>0.11806981519507254</v>
      </c>
      <c r="F364">
        <v>1</v>
      </c>
      <c r="G364">
        <v>71.979799999999997</v>
      </c>
      <c r="H364">
        <v>3.4569999999999997E-2</v>
      </c>
      <c r="I364">
        <v>64.290000000000006</v>
      </c>
      <c r="J364">
        <v>66.191000000000003</v>
      </c>
      <c r="K364">
        <v>1.5403908750999999</v>
      </c>
      <c r="L364">
        <v>71.919616727000005</v>
      </c>
      <c r="M364">
        <v>3.9244671600000003E-2</v>
      </c>
      <c r="N364">
        <v>-1.9854214260230125</v>
      </c>
      <c r="O364">
        <v>2.3548802053907361</v>
      </c>
      <c r="P364" t="str">
        <f t="shared" si="5"/>
        <v/>
      </c>
    </row>
    <row r="365" spans="1:16" x14ac:dyDescent="0.3">
      <c r="A365">
        <v>324</v>
      </c>
      <c r="B365">
        <v>0.88706365503080087</v>
      </c>
      <c r="C365">
        <v>10.644763860369611</v>
      </c>
      <c r="D365">
        <v>10.5</v>
      </c>
      <c r="E365">
        <v>0.14476386036961131</v>
      </c>
      <c r="F365">
        <v>1</v>
      </c>
      <c r="G365">
        <v>72.318399999999997</v>
      </c>
      <c r="H365">
        <v>3.4599999999999999E-2</v>
      </c>
      <c r="I365">
        <v>64.585999999999999</v>
      </c>
      <c r="J365">
        <v>66.497</v>
      </c>
      <c r="K365">
        <v>1.5403908750999999</v>
      </c>
      <c r="L365">
        <v>71.919616727000005</v>
      </c>
      <c r="M365">
        <v>3.9244671600000003E-2</v>
      </c>
      <c r="N365">
        <v>-1.8816315760009952</v>
      </c>
      <c r="O365">
        <v>2.9943027945990486</v>
      </c>
      <c r="P365" t="str">
        <f t="shared" si="5"/>
        <v/>
      </c>
    </row>
    <row r="366" spans="1:16" x14ac:dyDescent="0.3">
      <c r="A366">
        <v>315</v>
      </c>
      <c r="B366">
        <v>0.86242299794661192</v>
      </c>
      <c r="C366">
        <v>10.349075975359343</v>
      </c>
      <c r="D366">
        <v>10.5</v>
      </c>
      <c r="E366">
        <v>0.15092402464065735</v>
      </c>
      <c r="F366">
        <v>1</v>
      </c>
      <c r="G366">
        <v>71.937200000000004</v>
      </c>
      <c r="H366">
        <v>3.456E-2</v>
      </c>
      <c r="I366">
        <v>64.254000000000005</v>
      </c>
      <c r="J366">
        <v>66.153999999999996</v>
      </c>
      <c r="K366">
        <v>1.5403908750999999</v>
      </c>
      <c r="L366">
        <v>71.919616727000005</v>
      </c>
      <c r="M366">
        <v>3.9244671600000003E-2</v>
      </c>
      <c r="N366">
        <v>-1.9979536404629019</v>
      </c>
      <c r="O366">
        <v>2.2860843200720726</v>
      </c>
      <c r="P366" t="str">
        <f t="shared" si="5"/>
        <v/>
      </c>
    </row>
    <row r="367" spans="1:16" x14ac:dyDescent="0.3">
      <c r="A367">
        <v>325</v>
      </c>
      <c r="B367">
        <v>0.88980150581793294</v>
      </c>
      <c r="C367">
        <v>10.677618069815196</v>
      </c>
      <c r="D367">
        <v>10.5</v>
      </c>
      <c r="E367">
        <v>0.17761806981519612</v>
      </c>
      <c r="F367">
        <v>1</v>
      </c>
      <c r="G367">
        <v>72.360500000000002</v>
      </c>
      <c r="H367">
        <v>3.4599999999999999E-2</v>
      </c>
      <c r="I367">
        <v>64.623999999999995</v>
      </c>
      <c r="J367">
        <v>66.536000000000001</v>
      </c>
      <c r="K367">
        <v>1.5403908750999999</v>
      </c>
      <c r="L367">
        <v>71.919616727000005</v>
      </c>
      <c r="M367">
        <v>3.9244671600000003E-2</v>
      </c>
      <c r="N367">
        <v>-1.8683848797586098</v>
      </c>
      <c r="O367">
        <v>3.0854221549688066</v>
      </c>
      <c r="P367" t="str">
        <f t="shared" si="5"/>
        <v/>
      </c>
    </row>
    <row r="368" spans="1:16" x14ac:dyDescent="0.3">
      <c r="A368">
        <v>314</v>
      </c>
      <c r="B368">
        <v>0.85968514715947986</v>
      </c>
      <c r="C368">
        <v>10.316221765913758</v>
      </c>
      <c r="D368">
        <v>10.5</v>
      </c>
      <c r="E368">
        <v>0.18377823408624216</v>
      </c>
      <c r="F368">
        <v>1</v>
      </c>
      <c r="G368">
        <v>71.894599999999997</v>
      </c>
      <c r="H368">
        <v>3.456E-2</v>
      </c>
      <c r="I368">
        <v>64.215999999999994</v>
      </c>
      <c r="J368">
        <v>66.114000000000004</v>
      </c>
      <c r="K368">
        <v>1.5403908750999999</v>
      </c>
      <c r="L368">
        <v>71.919616727000005</v>
      </c>
      <c r="M368">
        <v>3.9244671600000003E-2</v>
      </c>
      <c r="N368">
        <v>-2.0114977201377822</v>
      </c>
      <c r="O368">
        <v>2.2136455446465595</v>
      </c>
      <c r="P368" t="str">
        <f t="shared" si="5"/>
        <v/>
      </c>
    </row>
    <row r="369" spans="1:16" x14ac:dyDescent="0.3">
      <c r="A369">
        <v>326</v>
      </c>
      <c r="B369">
        <v>0.892539356605065</v>
      </c>
      <c r="C369">
        <v>10.710472279260781</v>
      </c>
      <c r="D369">
        <v>10.5</v>
      </c>
      <c r="E369">
        <v>0.21047227926078094</v>
      </c>
      <c r="F369">
        <v>1</v>
      </c>
      <c r="G369">
        <v>72.402500000000003</v>
      </c>
      <c r="H369">
        <v>3.4610000000000002E-2</v>
      </c>
      <c r="I369">
        <v>64.659000000000006</v>
      </c>
      <c r="J369">
        <v>66.572999999999993</v>
      </c>
      <c r="K369">
        <v>1.5403908750999999</v>
      </c>
      <c r="L369">
        <v>71.919616727000005</v>
      </c>
      <c r="M369">
        <v>3.9244671600000003E-2</v>
      </c>
      <c r="N369">
        <v>-1.8558136219986461</v>
      </c>
      <c r="O369">
        <v>3.1740064130794914</v>
      </c>
      <c r="P369" t="str">
        <f t="shared" si="5"/>
        <v/>
      </c>
    </row>
    <row r="370" spans="1:16" x14ac:dyDescent="0.3">
      <c r="A370">
        <v>313</v>
      </c>
      <c r="B370">
        <v>0.85694729637234768</v>
      </c>
      <c r="C370">
        <v>10.283367556468171</v>
      </c>
      <c r="D370">
        <v>10.5</v>
      </c>
      <c r="E370">
        <v>0.21663244353182876</v>
      </c>
      <c r="F370">
        <v>1</v>
      </c>
      <c r="G370">
        <v>71.851900000000001</v>
      </c>
      <c r="H370">
        <v>3.456E-2</v>
      </c>
      <c r="I370">
        <v>64.177999999999997</v>
      </c>
      <c r="J370">
        <v>66.075000000000003</v>
      </c>
      <c r="K370">
        <v>1.5403908750999999</v>
      </c>
      <c r="L370">
        <v>71.919616727000005</v>
      </c>
      <c r="M370">
        <v>3.9244671600000003E-2</v>
      </c>
      <c r="N370">
        <v>-2.0246989350321103</v>
      </c>
      <c r="O370">
        <v>2.1449144028743881</v>
      </c>
      <c r="P370" t="str">
        <f t="shared" si="5"/>
        <v/>
      </c>
    </row>
    <row r="371" spans="1:16" x14ac:dyDescent="0.3">
      <c r="A371">
        <v>327</v>
      </c>
      <c r="B371">
        <v>0.89527720739219707</v>
      </c>
      <c r="C371">
        <v>10.743326488706366</v>
      </c>
      <c r="D371">
        <v>10.5</v>
      </c>
      <c r="E371">
        <v>0.24332648870636575</v>
      </c>
      <c r="F371">
        <v>1</v>
      </c>
      <c r="G371">
        <v>72.444500000000005</v>
      </c>
      <c r="H371">
        <v>3.4610000000000002E-2</v>
      </c>
      <c r="I371">
        <v>64.695999999999998</v>
      </c>
      <c r="J371">
        <v>66.611999999999995</v>
      </c>
      <c r="K371">
        <v>1.5403908750999999</v>
      </c>
      <c r="L371">
        <v>71.919616727000005</v>
      </c>
      <c r="M371">
        <v>3.9244671600000003E-2</v>
      </c>
      <c r="N371">
        <v>-1.8425587489104198</v>
      </c>
      <c r="O371">
        <v>3.2696730728680734</v>
      </c>
      <c r="P371" t="str">
        <f t="shared" si="5"/>
        <v/>
      </c>
    </row>
    <row r="372" spans="1:16" x14ac:dyDescent="0.3">
      <c r="A372">
        <v>312</v>
      </c>
      <c r="B372">
        <v>0.85420944558521561</v>
      </c>
      <c r="C372">
        <v>10.250513347022586</v>
      </c>
      <c r="D372">
        <v>10.5</v>
      </c>
      <c r="E372">
        <v>0.24948665297741357</v>
      </c>
      <c r="F372">
        <v>1</v>
      </c>
      <c r="G372">
        <v>71.809200000000004</v>
      </c>
      <c r="H372">
        <v>3.4549999999999997E-2</v>
      </c>
      <c r="I372">
        <v>64.141999999999996</v>
      </c>
      <c r="J372">
        <v>66.037999999999997</v>
      </c>
      <c r="K372">
        <v>1.5403908750999999</v>
      </c>
      <c r="L372">
        <v>71.919616727000005</v>
      </c>
      <c r="M372">
        <v>3.9244671600000003E-2</v>
      </c>
      <c r="N372">
        <v>-2.0372192728934815</v>
      </c>
      <c r="O372">
        <v>2.0814036662350599</v>
      </c>
      <c r="P372" t="str">
        <f t="shared" si="5"/>
        <v/>
      </c>
    </row>
    <row r="373" spans="1:16" x14ac:dyDescent="0.3">
      <c r="A373">
        <v>328</v>
      </c>
      <c r="B373">
        <v>0.89801505817932925</v>
      </c>
      <c r="C373">
        <v>10.776180698151951</v>
      </c>
      <c r="D373">
        <v>10.5</v>
      </c>
      <c r="E373">
        <v>0.27618069815195057</v>
      </c>
      <c r="F373">
        <v>1</v>
      </c>
      <c r="G373">
        <v>72.486500000000007</v>
      </c>
      <c r="H373">
        <v>3.4610000000000002E-2</v>
      </c>
      <c r="I373">
        <v>64.733999999999995</v>
      </c>
      <c r="J373">
        <v>66.650000000000006</v>
      </c>
      <c r="K373">
        <v>1.5403908750999999</v>
      </c>
      <c r="L373">
        <v>71.919616727000005</v>
      </c>
      <c r="M373">
        <v>3.9244671600000003E-2</v>
      </c>
      <c r="N373">
        <v>-1.8296397099481201</v>
      </c>
      <c r="O373">
        <v>3.3651915841930675</v>
      </c>
      <c r="P373" t="str">
        <f t="shared" si="5"/>
        <v/>
      </c>
    </row>
    <row r="374" spans="1:16" x14ac:dyDescent="0.3">
      <c r="A374">
        <v>311</v>
      </c>
      <c r="B374">
        <v>0.85147159479808354</v>
      </c>
      <c r="C374">
        <v>10.217659137577002</v>
      </c>
      <c r="D374">
        <v>10.5</v>
      </c>
      <c r="E374">
        <v>0.28234086242299838</v>
      </c>
      <c r="F374">
        <v>1</v>
      </c>
      <c r="G374">
        <v>71.766400000000004</v>
      </c>
      <c r="H374">
        <v>3.4549999999999997E-2</v>
      </c>
      <c r="I374">
        <v>64.103999999999999</v>
      </c>
      <c r="J374">
        <v>65.998000000000005</v>
      </c>
      <c r="K374">
        <v>1.5403908750999999</v>
      </c>
      <c r="L374">
        <v>71.919616727000005</v>
      </c>
      <c r="M374">
        <v>3.9244671600000003E-2</v>
      </c>
      <c r="N374">
        <v>-2.0507505095861487</v>
      </c>
      <c r="O374">
        <v>2.0145624686914756</v>
      </c>
      <c r="P374" t="str">
        <f t="shared" si="5"/>
        <v/>
      </c>
    </row>
    <row r="375" spans="1:16" x14ac:dyDescent="0.3">
      <c r="A375">
        <v>329</v>
      </c>
      <c r="B375">
        <v>0.90075290896646132</v>
      </c>
      <c r="C375">
        <v>10.809034907597535</v>
      </c>
      <c r="D375">
        <v>10.5</v>
      </c>
      <c r="E375">
        <v>0.30903490759753538</v>
      </c>
      <c r="F375">
        <v>1</v>
      </c>
      <c r="G375">
        <v>72.528400000000005</v>
      </c>
      <c r="H375">
        <v>3.4619999999999998E-2</v>
      </c>
      <c r="I375">
        <v>64.769000000000005</v>
      </c>
      <c r="J375">
        <v>66.686999999999998</v>
      </c>
      <c r="K375">
        <v>1.5403908750999999</v>
      </c>
      <c r="L375">
        <v>71.919616727000005</v>
      </c>
      <c r="M375">
        <v>3.9244671600000003E-2</v>
      </c>
      <c r="N375">
        <v>-1.8170568204845299</v>
      </c>
      <c r="O375">
        <v>3.4604206732009111</v>
      </c>
      <c r="P375" t="str">
        <f t="shared" si="5"/>
        <v/>
      </c>
    </row>
    <row r="376" spans="1:16" x14ac:dyDescent="0.3">
      <c r="A376">
        <v>310</v>
      </c>
      <c r="B376">
        <v>0.84873374401095136</v>
      </c>
      <c r="C376">
        <v>10.184804928131417</v>
      </c>
      <c r="D376">
        <v>10.5</v>
      </c>
      <c r="E376">
        <v>0.3151950718685832</v>
      </c>
      <c r="F376">
        <v>1</v>
      </c>
      <c r="G376">
        <v>71.723600000000005</v>
      </c>
      <c r="H376">
        <v>3.4540000000000001E-2</v>
      </c>
      <c r="I376">
        <v>64.067999999999998</v>
      </c>
      <c r="J376">
        <v>65.959999999999994</v>
      </c>
      <c r="K376">
        <v>1.5403908750999999</v>
      </c>
      <c r="L376">
        <v>71.919616727000005</v>
      </c>
      <c r="M376">
        <v>3.9244671600000003E-2</v>
      </c>
      <c r="N376">
        <v>-2.0636010802318649</v>
      </c>
      <c r="O376">
        <v>1.9527777549283925</v>
      </c>
      <c r="P376" t="str">
        <f t="shared" si="5"/>
        <v/>
      </c>
    </row>
    <row r="377" spans="1:16" x14ac:dyDescent="0.3">
      <c r="A377">
        <v>330</v>
      </c>
      <c r="B377">
        <v>0.90349075975359339</v>
      </c>
      <c r="C377">
        <v>10.84188911704312</v>
      </c>
      <c r="D377">
        <v>10.5</v>
      </c>
      <c r="E377">
        <v>0.34188911704312019</v>
      </c>
      <c r="F377">
        <v>1</v>
      </c>
      <c r="G377">
        <v>72.5702</v>
      </c>
      <c r="H377">
        <v>3.4619999999999998E-2</v>
      </c>
      <c r="I377">
        <v>64.805999999999997</v>
      </c>
      <c r="J377">
        <v>66.725999999999999</v>
      </c>
      <c r="K377">
        <v>1.5403908750999999</v>
      </c>
      <c r="L377">
        <v>71.919616727000005</v>
      </c>
      <c r="M377">
        <v>3.9244671600000003E-2</v>
      </c>
      <c r="N377">
        <v>-1.8037896901652144</v>
      </c>
      <c r="O377">
        <v>3.5632141346860573</v>
      </c>
      <c r="P377" t="str">
        <f t="shared" si="5"/>
        <v/>
      </c>
    </row>
    <row r="378" spans="1:16" x14ac:dyDescent="0.3">
      <c r="A378">
        <v>309</v>
      </c>
      <c r="B378">
        <v>0.8459958932238193</v>
      </c>
      <c r="C378">
        <v>10.151950718685832</v>
      </c>
      <c r="D378">
        <v>10.5</v>
      </c>
      <c r="E378">
        <v>0.34804928131416801</v>
      </c>
      <c r="F378">
        <v>1</v>
      </c>
      <c r="G378">
        <v>71.680800000000005</v>
      </c>
      <c r="H378">
        <v>3.4540000000000001E-2</v>
      </c>
      <c r="I378">
        <v>64.03</v>
      </c>
      <c r="J378">
        <v>65.921000000000006</v>
      </c>
      <c r="K378">
        <v>1.5403908750999999</v>
      </c>
      <c r="L378">
        <v>71.919616727000005</v>
      </c>
      <c r="M378">
        <v>3.9244671600000003E-2</v>
      </c>
      <c r="N378">
        <v>-2.076785664444361</v>
      </c>
      <c r="O378">
        <v>1.8910672955831049</v>
      </c>
      <c r="P378" t="str">
        <f t="shared" si="5"/>
        <v/>
      </c>
    </row>
    <row r="379" spans="1:16" x14ac:dyDescent="0.3">
      <c r="A379">
        <v>331</v>
      </c>
      <c r="B379">
        <v>0.90622861054072557</v>
      </c>
      <c r="C379">
        <v>10.874743326488707</v>
      </c>
      <c r="D379">
        <v>10.5</v>
      </c>
      <c r="E379">
        <v>0.37474332648870678</v>
      </c>
      <c r="F379">
        <v>1</v>
      </c>
      <c r="G379">
        <v>72.611999999999995</v>
      </c>
      <c r="H379">
        <v>3.4630000000000001E-2</v>
      </c>
      <c r="I379">
        <v>64.840999999999994</v>
      </c>
      <c r="J379">
        <v>66.762</v>
      </c>
      <c r="K379">
        <v>1.5403908750999999</v>
      </c>
      <c r="L379">
        <v>71.919616727000005</v>
      </c>
      <c r="M379">
        <v>3.9244671600000003E-2</v>
      </c>
      <c r="N379">
        <v>-1.7915393884371078</v>
      </c>
      <c r="O379">
        <v>3.6603389858456397</v>
      </c>
      <c r="P379" t="str">
        <f t="shared" si="5"/>
        <v/>
      </c>
    </row>
    <row r="380" spans="1:16" x14ac:dyDescent="0.3">
      <c r="A380">
        <v>308</v>
      </c>
      <c r="B380">
        <v>0.84325804243668723</v>
      </c>
      <c r="C380">
        <v>10.119096509240247</v>
      </c>
      <c r="D380">
        <v>10.5</v>
      </c>
      <c r="E380">
        <v>0.38090349075975283</v>
      </c>
      <c r="F380">
        <v>1</v>
      </c>
      <c r="G380">
        <v>71.637799999999999</v>
      </c>
      <c r="H380">
        <v>3.4540000000000001E-2</v>
      </c>
      <c r="I380">
        <v>63.991</v>
      </c>
      <c r="J380">
        <v>65.882000000000005</v>
      </c>
      <c r="K380">
        <v>1.5403908750999999</v>
      </c>
      <c r="L380">
        <v>71.919616727000005</v>
      </c>
      <c r="M380">
        <v>3.9244671600000003E-2</v>
      </c>
      <c r="N380">
        <v>-2.0899660341587554</v>
      </c>
      <c r="O380">
        <v>1.8310425473835445</v>
      </c>
      <c r="P380" t="str">
        <f t="shared" si="5"/>
        <v/>
      </c>
    </row>
    <row r="381" spans="1:16" x14ac:dyDescent="0.3">
      <c r="A381">
        <v>332</v>
      </c>
      <c r="B381">
        <v>0.90896646132785763</v>
      </c>
      <c r="C381">
        <v>10.907597535934292</v>
      </c>
      <c r="D381">
        <v>10.5</v>
      </c>
      <c r="E381">
        <v>0.4075975359342916</v>
      </c>
      <c r="F381">
        <v>1</v>
      </c>
      <c r="G381">
        <v>72.653800000000004</v>
      </c>
      <c r="H381">
        <v>3.4630000000000001E-2</v>
      </c>
      <c r="I381">
        <v>64.879000000000005</v>
      </c>
      <c r="J381">
        <v>66.801000000000002</v>
      </c>
      <c r="K381">
        <v>1.5403908750999999</v>
      </c>
      <c r="L381">
        <v>71.919616727000005</v>
      </c>
      <c r="M381">
        <v>3.9244671600000003E-2</v>
      </c>
      <c r="N381">
        <v>-1.7782641993999042</v>
      </c>
      <c r="O381">
        <v>3.7680236633041786</v>
      </c>
      <c r="P381" t="str">
        <f t="shared" si="5"/>
        <v/>
      </c>
    </row>
    <row r="382" spans="1:16" x14ac:dyDescent="0.3">
      <c r="A382">
        <v>307</v>
      </c>
      <c r="B382">
        <v>0.84052019164955505</v>
      </c>
      <c r="C382">
        <v>10.086242299794661</v>
      </c>
      <c r="D382">
        <v>10.5</v>
      </c>
      <c r="E382">
        <v>0.41375770020533942</v>
      </c>
      <c r="F382">
        <v>1</v>
      </c>
      <c r="G382">
        <v>71.594899999999996</v>
      </c>
      <c r="H382">
        <v>3.4529999999999998E-2</v>
      </c>
      <c r="I382">
        <v>63.954999999999998</v>
      </c>
      <c r="J382">
        <v>65.843999999999994</v>
      </c>
      <c r="K382">
        <v>1.5403908750999999</v>
      </c>
      <c r="L382">
        <v>71.919616727000005</v>
      </c>
      <c r="M382">
        <v>3.9244671600000003E-2</v>
      </c>
      <c r="N382">
        <v>-2.1028043907945637</v>
      </c>
      <c r="O382">
        <v>1.7741436029561197</v>
      </c>
      <c r="P382" t="str">
        <f t="shared" si="5"/>
        <v/>
      </c>
    </row>
    <row r="383" spans="1:16" x14ac:dyDescent="0.3">
      <c r="A383">
        <v>333</v>
      </c>
      <c r="B383">
        <v>0.9117043121149897</v>
      </c>
      <c r="C383">
        <v>10.940451745379876</v>
      </c>
      <c r="D383">
        <v>10.5</v>
      </c>
      <c r="E383">
        <v>0.44045174537987641</v>
      </c>
      <c r="F383">
        <v>1</v>
      </c>
      <c r="G383">
        <v>72.695499999999996</v>
      </c>
      <c r="H383">
        <v>3.4639999999999997E-2</v>
      </c>
      <c r="I383">
        <v>64.914000000000001</v>
      </c>
      <c r="J383">
        <v>66.837000000000003</v>
      </c>
      <c r="K383">
        <v>1.5403908750999999</v>
      </c>
      <c r="L383">
        <v>71.919616727000005</v>
      </c>
      <c r="M383">
        <v>3.9244671600000003E-2</v>
      </c>
      <c r="N383">
        <v>-1.7660064607754427</v>
      </c>
      <c r="O383">
        <v>3.8697382479127747</v>
      </c>
      <c r="P383" t="str">
        <f t="shared" si="5"/>
        <v/>
      </c>
    </row>
    <row r="384" spans="1:16" x14ac:dyDescent="0.3">
      <c r="A384">
        <v>306</v>
      </c>
      <c r="B384">
        <v>0.83778234086242298</v>
      </c>
      <c r="C384">
        <v>10.053388090349076</v>
      </c>
      <c r="D384">
        <v>10.5</v>
      </c>
      <c r="E384">
        <v>0.44661190965092423</v>
      </c>
      <c r="F384">
        <v>1</v>
      </c>
      <c r="G384">
        <v>71.5518</v>
      </c>
      <c r="H384">
        <v>3.4529999999999998E-2</v>
      </c>
      <c r="I384">
        <v>63.917000000000002</v>
      </c>
      <c r="J384">
        <v>65.804000000000002</v>
      </c>
      <c r="K384">
        <v>1.5403908750999999</v>
      </c>
      <c r="L384">
        <v>71.919616727000005</v>
      </c>
      <c r="M384">
        <v>3.9244671600000003E-2</v>
      </c>
      <c r="N384">
        <v>-2.1163141255063476</v>
      </c>
      <c r="O384">
        <v>1.7159050082665224</v>
      </c>
      <c r="P384" t="str">
        <f t="shared" si="5"/>
        <v/>
      </c>
    </row>
    <row r="385" spans="1:16" x14ac:dyDescent="0.3">
      <c r="A385">
        <v>334</v>
      </c>
      <c r="B385">
        <v>0.91444216290212188</v>
      </c>
      <c r="C385">
        <v>10.973305954825463</v>
      </c>
      <c r="D385">
        <v>10.5</v>
      </c>
      <c r="E385">
        <v>0.473305954825463</v>
      </c>
      <c r="F385">
        <v>1</v>
      </c>
      <c r="G385">
        <v>72.737200000000001</v>
      </c>
      <c r="H385">
        <v>3.4639999999999997E-2</v>
      </c>
      <c r="I385">
        <v>64.950999999999993</v>
      </c>
      <c r="J385">
        <v>66.876000000000005</v>
      </c>
      <c r="K385">
        <v>1.5403908750999999</v>
      </c>
      <c r="L385">
        <v>71.919616727000005</v>
      </c>
      <c r="M385">
        <v>3.9244671600000003E-2</v>
      </c>
      <c r="N385">
        <v>-1.7527232171789637</v>
      </c>
      <c r="O385">
        <v>3.9824764234975829</v>
      </c>
      <c r="P385" t="str">
        <f t="shared" si="5"/>
        <v/>
      </c>
    </row>
    <row r="386" spans="1:16" x14ac:dyDescent="0.3">
      <c r="A386">
        <v>305</v>
      </c>
      <c r="B386">
        <v>0.83504449007529091</v>
      </c>
      <c r="C386">
        <v>10.020533880903491</v>
      </c>
      <c r="D386">
        <v>10.5</v>
      </c>
      <c r="E386">
        <v>0.47946611909650905</v>
      </c>
      <c r="F386">
        <v>1</v>
      </c>
      <c r="G386">
        <v>71.508799999999994</v>
      </c>
      <c r="H386">
        <v>3.4529999999999998E-2</v>
      </c>
      <c r="I386">
        <v>63.878</v>
      </c>
      <c r="J386">
        <v>65.765000000000001</v>
      </c>
      <c r="K386">
        <v>1.5403908750999999</v>
      </c>
      <c r="L386">
        <v>71.919616727000005</v>
      </c>
      <c r="M386">
        <v>3.9244671600000003E-2</v>
      </c>
      <c r="N386">
        <v>-2.1294818448436335</v>
      </c>
      <c r="O386">
        <v>1.6607207691848622</v>
      </c>
      <c r="P386" t="str">
        <f t="shared" ref="P386:P449" si="6">IF(D386&lt;&gt;D385,D386,"")</f>
        <v/>
      </c>
    </row>
    <row r="387" spans="1:16" x14ac:dyDescent="0.3">
      <c r="A387">
        <v>351</v>
      </c>
      <c r="B387">
        <v>0.96098562628336759</v>
      </c>
      <c r="C387">
        <v>11.531827515400412</v>
      </c>
      <c r="D387">
        <v>11.5</v>
      </c>
      <c r="E387">
        <v>3.1827515400411954E-2</v>
      </c>
      <c r="F387">
        <v>1</v>
      </c>
      <c r="G387">
        <v>73.437899999999999</v>
      </c>
      <c r="H387">
        <v>3.4720000000000001E-2</v>
      </c>
      <c r="I387">
        <v>65.558999999999997</v>
      </c>
      <c r="J387">
        <v>67.506</v>
      </c>
      <c r="K387">
        <v>1.5328528916999999</v>
      </c>
      <c r="L387">
        <v>73.185010399000006</v>
      </c>
      <c r="M387">
        <v>3.9296420300000003E-2</v>
      </c>
      <c r="N387">
        <v>-1.93335084610386</v>
      </c>
      <c r="O387">
        <v>2.6596496044148021</v>
      </c>
      <c r="P387">
        <f t="shared" si="6"/>
        <v>11.5</v>
      </c>
    </row>
    <row r="388" spans="1:16" x14ac:dyDescent="0.3">
      <c r="A388">
        <v>349</v>
      </c>
      <c r="B388">
        <v>0.95550992470910334</v>
      </c>
      <c r="C388">
        <v>11.466119096509241</v>
      </c>
      <c r="D388">
        <v>11.5</v>
      </c>
      <c r="E388">
        <v>3.3880903490759451E-2</v>
      </c>
      <c r="F388">
        <v>1</v>
      </c>
      <c r="G388">
        <v>73.356200000000001</v>
      </c>
      <c r="H388">
        <v>3.4709999999999998E-2</v>
      </c>
      <c r="I388">
        <v>65.488</v>
      </c>
      <c r="J388">
        <v>67.433000000000007</v>
      </c>
      <c r="K388">
        <v>1.5328528916999999</v>
      </c>
      <c r="L388">
        <v>73.185010399000006</v>
      </c>
      <c r="M388">
        <v>3.9296420300000003E-2</v>
      </c>
      <c r="N388">
        <v>-1.957657781903015</v>
      </c>
      <c r="O388">
        <v>2.5135091135460375</v>
      </c>
      <c r="P388" t="str">
        <f t="shared" si="6"/>
        <v/>
      </c>
    </row>
    <row r="389" spans="1:16" x14ac:dyDescent="0.3">
      <c r="A389">
        <v>352</v>
      </c>
      <c r="B389">
        <v>0.96372347707049966</v>
      </c>
      <c r="C389">
        <v>11.564681724845997</v>
      </c>
      <c r="D389">
        <v>11.5</v>
      </c>
      <c r="E389">
        <v>6.4681724845996769E-2</v>
      </c>
      <c r="F389">
        <v>1</v>
      </c>
      <c r="G389">
        <v>73.478700000000003</v>
      </c>
      <c r="H389">
        <v>3.4720000000000001E-2</v>
      </c>
      <c r="I389">
        <v>65.594999999999999</v>
      </c>
      <c r="J389">
        <v>67.543999999999997</v>
      </c>
      <c r="K389">
        <v>1.5328528916999999</v>
      </c>
      <c r="L389">
        <v>73.185010399000006</v>
      </c>
      <c r="M389">
        <v>3.9296420300000003E-2</v>
      </c>
      <c r="N389">
        <v>-1.9206923755225731</v>
      </c>
      <c r="O389">
        <v>2.7385250702411383</v>
      </c>
      <c r="P389" t="str">
        <f t="shared" si="6"/>
        <v/>
      </c>
    </row>
    <row r="390" spans="1:16" x14ac:dyDescent="0.3">
      <c r="A390">
        <v>348</v>
      </c>
      <c r="B390">
        <v>0.95277207392197127</v>
      </c>
      <c r="C390">
        <v>11.433264887063656</v>
      </c>
      <c r="D390">
        <v>11.5</v>
      </c>
      <c r="E390">
        <v>6.6735112936344265E-2</v>
      </c>
      <c r="F390">
        <v>1</v>
      </c>
      <c r="G390">
        <v>73.315200000000004</v>
      </c>
      <c r="H390">
        <v>3.4700000000000002E-2</v>
      </c>
      <c r="I390">
        <v>65.453999999999994</v>
      </c>
      <c r="J390">
        <v>67.397000000000006</v>
      </c>
      <c r="K390">
        <v>1.5328528916999999</v>
      </c>
      <c r="L390">
        <v>73.185010399000006</v>
      </c>
      <c r="M390">
        <v>3.9296420300000003E-2</v>
      </c>
      <c r="N390">
        <v>-1.9696396035940764</v>
      </c>
      <c r="O390">
        <v>2.4439844692374058</v>
      </c>
      <c r="P390" t="str">
        <f t="shared" si="6"/>
        <v/>
      </c>
    </row>
    <row r="391" spans="1:16" x14ac:dyDescent="0.3">
      <c r="A391">
        <v>353</v>
      </c>
      <c r="B391">
        <v>0.96646132785763172</v>
      </c>
      <c r="C391">
        <v>11.597535934291582</v>
      </c>
      <c r="D391">
        <v>11.5</v>
      </c>
      <c r="E391">
        <v>9.7535934291581583E-2</v>
      </c>
      <c r="F391">
        <v>1</v>
      </c>
      <c r="G391">
        <v>73.519499999999994</v>
      </c>
      <c r="H391">
        <v>3.4729999999999997E-2</v>
      </c>
      <c r="I391">
        <v>65.629000000000005</v>
      </c>
      <c r="J391">
        <v>67.58</v>
      </c>
      <c r="K391">
        <v>1.5328528916999999</v>
      </c>
      <c r="L391">
        <v>73.185010399000006</v>
      </c>
      <c r="M391">
        <v>3.9296420300000003E-2</v>
      </c>
      <c r="N391">
        <v>-1.9086966392558167</v>
      </c>
      <c r="O391">
        <v>2.8150618483420717</v>
      </c>
      <c r="P391" t="str">
        <f t="shared" si="6"/>
        <v/>
      </c>
    </row>
    <row r="392" spans="1:16" x14ac:dyDescent="0.3">
      <c r="A392">
        <v>347</v>
      </c>
      <c r="B392">
        <v>0.95003422313483921</v>
      </c>
      <c r="C392">
        <v>11.400410677618071</v>
      </c>
      <c r="D392">
        <v>11.5</v>
      </c>
      <c r="E392">
        <v>9.958932238192908E-2</v>
      </c>
      <c r="F392">
        <v>1</v>
      </c>
      <c r="G392">
        <v>73.274299999999997</v>
      </c>
      <c r="H392">
        <v>3.4700000000000002E-2</v>
      </c>
      <c r="I392">
        <v>65.417000000000002</v>
      </c>
      <c r="J392">
        <v>67.358999999999995</v>
      </c>
      <c r="K392">
        <v>1.5328528916999999</v>
      </c>
      <c r="L392">
        <v>73.185010399000006</v>
      </c>
      <c r="M392">
        <v>3.9296420300000003E-2</v>
      </c>
      <c r="N392">
        <v>-1.9822833828045292</v>
      </c>
      <c r="O392">
        <v>2.3723766396383605</v>
      </c>
      <c r="P392" t="str">
        <f t="shared" si="6"/>
        <v/>
      </c>
    </row>
    <row r="393" spans="1:16" x14ac:dyDescent="0.3">
      <c r="A393">
        <v>354</v>
      </c>
      <c r="B393">
        <v>0.9691991786447639</v>
      </c>
      <c r="C393">
        <v>11.630390143737166</v>
      </c>
      <c r="D393">
        <v>11.5</v>
      </c>
      <c r="E393">
        <v>0.1303901437371664</v>
      </c>
      <c r="F393">
        <v>1</v>
      </c>
      <c r="G393">
        <v>73.560199999999995</v>
      </c>
      <c r="H393">
        <v>3.4729999999999997E-2</v>
      </c>
      <c r="I393">
        <v>65.665000000000006</v>
      </c>
      <c r="J393">
        <v>67.617000000000004</v>
      </c>
      <c r="K393">
        <v>1.5328528916999999</v>
      </c>
      <c r="L393">
        <v>73.185010399000006</v>
      </c>
      <c r="M393">
        <v>3.9296420300000003E-2</v>
      </c>
      <c r="N393">
        <v>-1.8963641393968202</v>
      </c>
      <c r="O393">
        <v>2.89559551810774</v>
      </c>
      <c r="P393" t="str">
        <f t="shared" si="6"/>
        <v/>
      </c>
    </row>
    <row r="394" spans="1:16" x14ac:dyDescent="0.3">
      <c r="A394">
        <v>346</v>
      </c>
      <c r="B394">
        <v>0.94729637234770703</v>
      </c>
      <c r="C394">
        <v>11.367556468172484</v>
      </c>
      <c r="D394">
        <v>11.5</v>
      </c>
      <c r="E394">
        <v>0.13244353182751567</v>
      </c>
      <c r="F394">
        <v>1</v>
      </c>
      <c r="G394">
        <v>73.233199999999997</v>
      </c>
      <c r="H394">
        <v>3.4689999999999999E-2</v>
      </c>
      <c r="I394">
        <v>65.382999999999996</v>
      </c>
      <c r="J394">
        <v>67.322999999999993</v>
      </c>
      <c r="K394">
        <v>1.5328528916999999</v>
      </c>
      <c r="L394">
        <v>73.185010399000006</v>
      </c>
      <c r="M394">
        <v>3.9296420300000003E-2</v>
      </c>
      <c r="N394">
        <v>-1.9942581945159181</v>
      </c>
      <c r="O394">
        <v>2.3061922682868397</v>
      </c>
      <c r="P394" t="str">
        <f t="shared" si="6"/>
        <v/>
      </c>
    </row>
    <row r="395" spans="1:16" x14ac:dyDescent="0.3">
      <c r="A395">
        <v>355</v>
      </c>
      <c r="B395">
        <v>0.97193702943189597</v>
      </c>
      <c r="C395">
        <v>11.663244353182751</v>
      </c>
      <c r="D395">
        <v>11.5</v>
      </c>
      <c r="E395">
        <v>0.16324435318275121</v>
      </c>
      <c r="F395">
        <v>1</v>
      </c>
      <c r="G395">
        <v>73.600800000000007</v>
      </c>
      <c r="H395">
        <v>3.474E-2</v>
      </c>
      <c r="I395">
        <v>65.698999999999998</v>
      </c>
      <c r="J395">
        <v>67.653000000000006</v>
      </c>
      <c r="K395">
        <v>1.5328528916999999</v>
      </c>
      <c r="L395">
        <v>73.185010399000006</v>
      </c>
      <c r="M395">
        <v>3.9296420300000003E-2</v>
      </c>
      <c r="N395">
        <v>-1.884361498426417</v>
      </c>
      <c r="O395">
        <v>2.9758047013919962</v>
      </c>
      <c r="P395" t="str">
        <f t="shared" si="6"/>
        <v/>
      </c>
    </row>
    <row r="396" spans="1:16" x14ac:dyDescent="0.3">
      <c r="A396">
        <v>345</v>
      </c>
      <c r="B396">
        <v>0.94455852156057496</v>
      </c>
      <c r="C396">
        <v>11.3347022587269</v>
      </c>
      <c r="D396">
        <v>11.5</v>
      </c>
      <c r="E396">
        <v>0.16529774127310048</v>
      </c>
      <c r="F396">
        <v>1</v>
      </c>
      <c r="G396">
        <v>73.1922</v>
      </c>
      <c r="H396">
        <v>3.4689999999999999E-2</v>
      </c>
      <c r="I396">
        <v>65.346000000000004</v>
      </c>
      <c r="J396">
        <v>67.286000000000001</v>
      </c>
      <c r="K396">
        <v>1.5328528916999999</v>
      </c>
      <c r="L396">
        <v>73.185010399000006</v>
      </c>
      <c r="M396">
        <v>3.9296420300000003E-2</v>
      </c>
      <c r="N396">
        <v>-2.0065620848516472</v>
      </c>
      <c r="O396">
        <v>2.2398155927682555</v>
      </c>
      <c r="P396" t="str">
        <f t="shared" si="6"/>
        <v/>
      </c>
    </row>
    <row r="397" spans="1:16" x14ac:dyDescent="0.3">
      <c r="A397">
        <v>356</v>
      </c>
      <c r="B397">
        <v>0.97467488021902804</v>
      </c>
      <c r="C397">
        <v>11.696098562628336</v>
      </c>
      <c r="D397">
        <v>11.5</v>
      </c>
      <c r="E397">
        <v>0.19609856262833603</v>
      </c>
      <c r="F397">
        <v>1</v>
      </c>
      <c r="G397">
        <v>73.641400000000004</v>
      </c>
      <c r="H397">
        <v>3.474E-2</v>
      </c>
      <c r="I397">
        <v>65.736000000000004</v>
      </c>
      <c r="J397">
        <v>67.69</v>
      </c>
      <c r="K397">
        <v>1.5328528916999999</v>
      </c>
      <c r="L397">
        <v>73.185010399000006</v>
      </c>
      <c r="M397">
        <v>3.9296420300000003E-2</v>
      </c>
      <c r="N397">
        <v>-1.872021903855748</v>
      </c>
      <c r="O397">
        <v>3.0601786610086332</v>
      </c>
      <c r="P397" t="str">
        <f t="shared" si="6"/>
        <v/>
      </c>
    </row>
    <row r="398" spans="1:16" x14ac:dyDescent="0.3">
      <c r="A398">
        <v>344</v>
      </c>
      <c r="B398">
        <v>0.94182067077344289</v>
      </c>
      <c r="C398">
        <v>11.301848049281315</v>
      </c>
      <c r="D398">
        <v>11.5</v>
      </c>
      <c r="E398">
        <v>0.1981519507186853</v>
      </c>
      <c r="F398">
        <v>1</v>
      </c>
      <c r="G398">
        <v>73.150999999999996</v>
      </c>
      <c r="H398">
        <v>3.4689999999999999E-2</v>
      </c>
      <c r="I398">
        <v>65.308999999999997</v>
      </c>
      <c r="J398">
        <v>67.248000000000005</v>
      </c>
      <c r="K398">
        <v>1.5328528916999999</v>
      </c>
      <c r="L398">
        <v>73.185010399000006</v>
      </c>
      <c r="M398">
        <v>3.9296420300000003E-2</v>
      </c>
      <c r="N398">
        <v>-2.0191947606536567</v>
      </c>
      <c r="O398">
        <v>2.1733490339309953</v>
      </c>
      <c r="P398" t="str">
        <f t="shared" si="6"/>
        <v/>
      </c>
    </row>
    <row r="399" spans="1:16" x14ac:dyDescent="0.3">
      <c r="A399">
        <v>357</v>
      </c>
      <c r="B399">
        <v>0.97741273100616022</v>
      </c>
      <c r="C399">
        <v>11.728952772073923</v>
      </c>
      <c r="D399">
        <v>11.5</v>
      </c>
      <c r="E399">
        <v>0.22895277207392262</v>
      </c>
      <c r="F399">
        <v>1</v>
      </c>
      <c r="G399">
        <v>73.682000000000002</v>
      </c>
      <c r="H399">
        <v>3.4750000000000003E-2</v>
      </c>
      <c r="I399">
        <v>65.77</v>
      </c>
      <c r="J399">
        <v>67.725999999999999</v>
      </c>
      <c r="K399">
        <v>1.5328528916999999</v>
      </c>
      <c r="L399">
        <v>73.185010399000006</v>
      </c>
      <c r="M399">
        <v>3.9296420300000003E-2</v>
      </c>
      <c r="N399">
        <v>-1.8600123616621898</v>
      </c>
      <c r="O399">
        <v>3.1441888521958754</v>
      </c>
      <c r="P399" t="str">
        <f t="shared" si="6"/>
        <v/>
      </c>
    </row>
    <row r="400" spans="1:16" x14ac:dyDescent="0.3">
      <c r="A400">
        <v>343</v>
      </c>
      <c r="B400">
        <v>0.93908281998631071</v>
      </c>
      <c r="C400">
        <v>11.268993839835728</v>
      </c>
      <c r="D400">
        <v>11.5</v>
      </c>
      <c r="E400">
        <v>0.23100616016427189</v>
      </c>
      <c r="F400">
        <v>1</v>
      </c>
      <c r="G400">
        <v>73.109899999999996</v>
      </c>
      <c r="H400">
        <v>3.4680000000000002E-2</v>
      </c>
      <c r="I400">
        <v>65.275000000000006</v>
      </c>
      <c r="J400">
        <v>67.212000000000003</v>
      </c>
      <c r="K400">
        <v>1.5328528916999999</v>
      </c>
      <c r="L400">
        <v>73.185010399000006</v>
      </c>
      <c r="M400">
        <v>3.9296420300000003E-2</v>
      </c>
      <c r="N400">
        <v>-2.0311590506447845</v>
      </c>
      <c r="O400">
        <v>2.1119431426620556</v>
      </c>
      <c r="P400" t="str">
        <f t="shared" si="6"/>
        <v/>
      </c>
    </row>
    <row r="401" spans="1:16" x14ac:dyDescent="0.3">
      <c r="A401">
        <v>358</v>
      </c>
      <c r="B401">
        <v>0.98015058179329229</v>
      </c>
      <c r="C401">
        <v>11.761806981519507</v>
      </c>
      <c r="D401">
        <v>11.5</v>
      </c>
      <c r="E401">
        <v>0.26180698151950743</v>
      </c>
      <c r="F401">
        <v>1</v>
      </c>
      <c r="G401">
        <v>73.722499999999997</v>
      </c>
      <c r="H401">
        <v>3.4750000000000003E-2</v>
      </c>
      <c r="I401">
        <v>65.805999999999997</v>
      </c>
      <c r="J401">
        <v>67.763000000000005</v>
      </c>
      <c r="K401">
        <v>1.5328528916999999</v>
      </c>
      <c r="L401">
        <v>73.185010399000006</v>
      </c>
      <c r="M401">
        <v>3.9296420300000003E-2</v>
      </c>
      <c r="N401">
        <v>-1.8476656759541796</v>
      </c>
      <c r="O401">
        <v>3.2325361169776321</v>
      </c>
      <c r="P401" t="str">
        <f t="shared" si="6"/>
        <v/>
      </c>
    </row>
    <row r="402" spans="1:16" x14ac:dyDescent="0.3">
      <c r="A402">
        <v>342</v>
      </c>
      <c r="B402">
        <v>0.93634496919917864</v>
      </c>
      <c r="C402">
        <v>11.236139630390143</v>
      </c>
      <c r="D402">
        <v>11.5</v>
      </c>
      <c r="E402">
        <v>0.2638603696098567</v>
      </c>
      <c r="F402">
        <v>1</v>
      </c>
      <c r="G402">
        <v>73.068600000000004</v>
      </c>
      <c r="H402">
        <v>3.4680000000000002E-2</v>
      </c>
      <c r="I402">
        <v>65.238</v>
      </c>
      <c r="J402">
        <v>67.174000000000007</v>
      </c>
      <c r="K402">
        <v>1.5328528916999999</v>
      </c>
      <c r="L402">
        <v>73.185010399000006</v>
      </c>
      <c r="M402">
        <v>3.9296420300000003E-2</v>
      </c>
      <c r="N402">
        <v>-2.0437843194188594</v>
      </c>
      <c r="O402">
        <v>2.0487429460370299</v>
      </c>
      <c r="P402" t="str">
        <f t="shared" si="6"/>
        <v/>
      </c>
    </row>
    <row r="403" spans="1:16" x14ac:dyDescent="0.3">
      <c r="A403">
        <v>359</v>
      </c>
      <c r="B403">
        <v>0.98288843258042435</v>
      </c>
      <c r="C403">
        <v>11.794661190965092</v>
      </c>
      <c r="D403">
        <v>11.5</v>
      </c>
      <c r="E403">
        <v>0.29466119096509225</v>
      </c>
      <c r="F403">
        <v>1</v>
      </c>
      <c r="G403">
        <v>73.763000000000005</v>
      </c>
      <c r="H403">
        <v>3.4759999999999999E-2</v>
      </c>
      <c r="I403">
        <v>65.84</v>
      </c>
      <c r="J403">
        <v>67.798000000000002</v>
      </c>
      <c r="K403">
        <v>1.5328528916999999</v>
      </c>
      <c r="L403">
        <v>73.185010399000006</v>
      </c>
      <c r="M403">
        <v>3.9296420300000003E-2</v>
      </c>
      <c r="N403">
        <v>-1.8359830719299819</v>
      </c>
      <c r="O403">
        <v>3.3180080150902298</v>
      </c>
      <c r="P403" t="str">
        <f t="shared" si="6"/>
        <v/>
      </c>
    </row>
    <row r="404" spans="1:16" x14ac:dyDescent="0.3">
      <c r="A404">
        <v>341</v>
      </c>
      <c r="B404">
        <v>0.93360711841204658</v>
      </c>
      <c r="C404">
        <v>11.203285420944558</v>
      </c>
      <c r="D404">
        <v>11.5</v>
      </c>
      <c r="E404">
        <v>0.29671457905544152</v>
      </c>
      <c r="F404">
        <v>1</v>
      </c>
      <c r="G404">
        <v>73.0274</v>
      </c>
      <c r="H404">
        <v>3.4669999999999999E-2</v>
      </c>
      <c r="I404">
        <v>65.203000000000003</v>
      </c>
      <c r="J404">
        <v>67.137</v>
      </c>
      <c r="K404">
        <v>1.5328528916999999</v>
      </c>
      <c r="L404">
        <v>73.185010399000006</v>
      </c>
      <c r="M404">
        <v>3.9296420300000003E-2</v>
      </c>
      <c r="N404">
        <v>-2.0560736880798771</v>
      </c>
      <c r="O404">
        <v>1.9887706996203645</v>
      </c>
      <c r="P404" t="str">
        <f t="shared" si="6"/>
        <v/>
      </c>
    </row>
    <row r="405" spans="1:16" x14ac:dyDescent="0.3">
      <c r="A405">
        <v>360</v>
      </c>
      <c r="B405">
        <v>0.98562628336755642</v>
      </c>
      <c r="C405">
        <v>11.827515400410677</v>
      </c>
      <c r="D405">
        <v>11.5</v>
      </c>
      <c r="E405">
        <v>0.32751540041067706</v>
      </c>
      <c r="F405">
        <v>1</v>
      </c>
      <c r="G405">
        <v>73.803399999999996</v>
      </c>
      <c r="H405">
        <v>3.4759999999999999E-2</v>
      </c>
      <c r="I405">
        <v>65.876000000000005</v>
      </c>
      <c r="J405">
        <v>67.834999999999994</v>
      </c>
      <c r="K405">
        <v>1.5328528916999999</v>
      </c>
      <c r="L405">
        <v>73.185010399000006</v>
      </c>
      <c r="M405">
        <v>3.9296420300000003E-2</v>
      </c>
      <c r="N405">
        <v>-1.8236293957192298</v>
      </c>
      <c r="O405">
        <v>3.4104059700080023</v>
      </c>
      <c r="P405" t="str">
        <f t="shared" si="6"/>
        <v/>
      </c>
    </row>
    <row r="406" spans="1:16" x14ac:dyDescent="0.3">
      <c r="A406">
        <v>340</v>
      </c>
      <c r="B406">
        <v>0.9308692676249144</v>
      </c>
      <c r="C406">
        <v>11.170431211498972</v>
      </c>
      <c r="D406">
        <v>11.5</v>
      </c>
      <c r="E406">
        <v>0.32956878850102811</v>
      </c>
      <c r="F406">
        <v>1</v>
      </c>
      <c r="G406">
        <v>72.986099999999993</v>
      </c>
      <c r="H406">
        <v>3.4669999999999999E-2</v>
      </c>
      <c r="I406">
        <v>65.165999999999997</v>
      </c>
      <c r="J406">
        <v>67.099000000000004</v>
      </c>
      <c r="K406">
        <v>1.5328528916999999</v>
      </c>
      <c r="L406">
        <v>73.185010399000006</v>
      </c>
      <c r="M406">
        <v>3.9296420300000003E-2</v>
      </c>
      <c r="N406">
        <v>-2.0686914458417185</v>
      </c>
      <c r="O406">
        <v>1.9287525220245219</v>
      </c>
      <c r="P406" t="str">
        <f t="shared" si="6"/>
        <v/>
      </c>
    </row>
    <row r="407" spans="1:16" x14ac:dyDescent="0.3">
      <c r="A407">
        <v>361</v>
      </c>
      <c r="B407">
        <v>0.9883641341546886</v>
      </c>
      <c r="C407">
        <v>11.860369609856264</v>
      </c>
      <c r="D407">
        <v>11.5</v>
      </c>
      <c r="E407">
        <v>0.36036960985626365</v>
      </c>
      <c r="F407">
        <v>1</v>
      </c>
      <c r="G407">
        <v>73.843800000000002</v>
      </c>
      <c r="H407">
        <v>3.4770000000000002E-2</v>
      </c>
      <c r="I407">
        <v>65.909000000000006</v>
      </c>
      <c r="J407">
        <v>67.870999999999995</v>
      </c>
      <c r="K407">
        <v>1.5328528916999999</v>
      </c>
      <c r="L407">
        <v>73.185010399000006</v>
      </c>
      <c r="M407">
        <v>3.9296420300000003E-2</v>
      </c>
      <c r="N407">
        <v>-1.8116061559176042</v>
      </c>
      <c r="O407">
        <v>3.5023536542872353</v>
      </c>
      <c r="P407" t="str">
        <f t="shared" si="6"/>
        <v/>
      </c>
    </row>
    <row r="408" spans="1:16" x14ac:dyDescent="0.3">
      <c r="A408">
        <v>339</v>
      </c>
      <c r="B408">
        <v>0.92813141683778233</v>
      </c>
      <c r="C408">
        <v>11.137577002053387</v>
      </c>
      <c r="D408">
        <v>11.5</v>
      </c>
      <c r="E408">
        <v>0.36242299794661292</v>
      </c>
      <c r="F408">
        <v>1</v>
      </c>
      <c r="G408">
        <v>72.944699999999997</v>
      </c>
      <c r="H408">
        <v>3.4660000000000003E-2</v>
      </c>
      <c r="I408">
        <v>65.132000000000005</v>
      </c>
      <c r="J408">
        <v>67.063000000000002</v>
      </c>
      <c r="K408">
        <v>1.5328528916999999</v>
      </c>
      <c r="L408">
        <v>73.185010399000006</v>
      </c>
      <c r="M408">
        <v>3.9296420300000003E-2</v>
      </c>
      <c r="N408">
        <v>-2.0806415993157192</v>
      </c>
      <c r="O408">
        <v>1.8733361626915153</v>
      </c>
      <c r="P408" t="str">
        <f t="shared" si="6"/>
        <v/>
      </c>
    </row>
    <row r="409" spans="1:16" x14ac:dyDescent="0.3">
      <c r="A409">
        <v>362</v>
      </c>
      <c r="B409">
        <v>0.99110198494182067</v>
      </c>
      <c r="C409">
        <v>11.893223819301848</v>
      </c>
      <c r="D409">
        <v>11.5</v>
      </c>
      <c r="E409">
        <v>0.39322381930184847</v>
      </c>
      <c r="F409">
        <v>1</v>
      </c>
      <c r="G409">
        <v>73.884200000000007</v>
      </c>
      <c r="H409">
        <v>3.4770000000000002E-2</v>
      </c>
      <c r="I409">
        <v>65.945999999999998</v>
      </c>
      <c r="J409">
        <v>67.908000000000001</v>
      </c>
      <c r="K409">
        <v>1.5328528916999999</v>
      </c>
      <c r="L409">
        <v>73.185010399000006</v>
      </c>
      <c r="M409">
        <v>3.9296420300000003E-2</v>
      </c>
      <c r="N409">
        <v>-1.7992453956524919</v>
      </c>
      <c r="O409">
        <v>3.5989935719049488</v>
      </c>
      <c r="P409" t="str">
        <f t="shared" si="6"/>
        <v/>
      </c>
    </row>
    <row r="410" spans="1:16" x14ac:dyDescent="0.3">
      <c r="A410">
        <v>338</v>
      </c>
      <c r="B410">
        <v>0.92539356605065026</v>
      </c>
      <c r="C410">
        <v>11.104722792607802</v>
      </c>
      <c r="D410">
        <v>11.5</v>
      </c>
      <c r="E410">
        <v>0.39527720739219774</v>
      </c>
      <c r="F410">
        <v>1</v>
      </c>
      <c r="G410">
        <v>72.903300000000002</v>
      </c>
      <c r="H410">
        <v>3.4660000000000003E-2</v>
      </c>
      <c r="I410">
        <v>65.094999999999999</v>
      </c>
      <c r="J410">
        <v>67.025000000000006</v>
      </c>
      <c r="K410">
        <v>1.5328528916999999</v>
      </c>
      <c r="L410">
        <v>73.185010399000006</v>
      </c>
      <c r="M410">
        <v>3.9296420300000003E-2</v>
      </c>
      <c r="N410">
        <v>-2.0932519423684521</v>
      </c>
      <c r="O410">
        <v>1.816333508767884</v>
      </c>
      <c r="P410" t="str">
        <f t="shared" si="6"/>
        <v/>
      </c>
    </row>
    <row r="411" spans="1:16" x14ac:dyDescent="0.3">
      <c r="A411">
        <v>363</v>
      </c>
      <c r="B411">
        <v>0.99383983572895274</v>
      </c>
      <c r="C411">
        <v>11.926078028747433</v>
      </c>
      <c r="D411">
        <v>11.5</v>
      </c>
      <c r="E411">
        <v>0.42607802874743328</v>
      </c>
      <c r="F411">
        <v>1</v>
      </c>
      <c r="G411">
        <v>73.924499999999995</v>
      </c>
      <c r="H411">
        <v>3.4779999999999998E-2</v>
      </c>
      <c r="I411">
        <v>65.978999999999999</v>
      </c>
      <c r="J411">
        <v>67.942999999999998</v>
      </c>
      <c r="K411">
        <v>1.5328528916999999</v>
      </c>
      <c r="L411">
        <v>73.185010399000006</v>
      </c>
      <c r="M411">
        <v>3.9296420300000003E-2</v>
      </c>
      <c r="N411">
        <v>-1.7875494811583501</v>
      </c>
      <c r="O411">
        <v>3.6924361108969816</v>
      </c>
      <c r="P411" t="str">
        <f t="shared" si="6"/>
        <v/>
      </c>
    </row>
    <row r="412" spans="1:16" x14ac:dyDescent="0.3">
      <c r="A412">
        <v>337</v>
      </c>
      <c r="B412">
        <v>0.92265571526351808</v>
      </c>
      <c r="C412">
        <v>11.071868583162217</v>
      </c>
      <c r="D412">
        <v>11.5</v>
      </c>
      <c r="E412">
        <v>0.42813141683778255</v>
      </c>
      <c r="F412">
        <v>1</v>
      </c>
      <c r="G412">
        <v>72.861800000000002</v>
      </c>
      <c r="H412">
        <v>3.465E-2</v>
      </c>
      <c r="I412">
        <v>65.06</v>
      </c>
      <c r="J412">
        <v>66.989000000000004</v>
      </c>
      <c r="K412">
        <v>1.5328528916999999</v>
      </c>
      <c r="L412">
        <v>73.185010399000006</v>
      </c>
      <c r="M412">
        <v>3.9296420300000003E-2</v>
      </c>
      <c r="N412">
        <v>-2.1051950695705046</v>
      </c>
      <c r="O412">
        <v>1.7637165636147443</v>
      </c>
      <c r="P412" t="str">
        <f t="shared" si="6"/>
        <v/>
      </c>
    </row>
    <row r="413" spans="1:16" x14ac:dyDescent="0.3">
      <c r="A413">
        <v>364</v>
      </c>
      <c r="B413">
        <v>0.99657768651608492</v>
      </c>
      <c r="C413">
        <v>11.958932238193018</v>
      </c>
      <c r="D413">
        <v>11.5</v>
      </c>
      <c r="E413">
        <v>0.45893223819301809</v>
      </c>
      <c r="F413">
        <v>1</v>
      </c>
      <c r="G413">
        <v>73.964699999999993</v>
      </c>
      <c r="H413">
        <v>3.4779999999999998E-2</v>
      </c>
      <c r="I413">
        <v>66.015000000000001</v>
      </c>
      <c r="J413">
        <v>67.98</v>
      </c>
      <c r="K413">
        <v>1.5328528916999999</v>
      </c>
      <c r="L413">
        <v>73.185010399000006</v>
      </c>
      <c r="M413">
        <v>3.9296420300000003E-2</v>
      </c>
      <c r="N413">
        <v>-1.7751817373654966</v>
      </c>
      <c r="O413">
        <v>3.79339420925524</v>
      </c>
      <c r="P413" t="str">
        <f t="shared" si="6"/>
        <v/>
      </c>
    </row>
    <row r="414" spans="1:16" x14ac:dyDescent="0.3">
      <c r="A414">
        <v>336</v>
      </c>
      <c r="B414">
        <v>0.91991786447638602</v>
      </c>
      <c r="C414">
        <v>11.039014373716633</v>
      </c>
      <c r="D414">
        <v>11.5</v>
      </c>
      <c r="E414">
        <v>0.46098562628336737</v>
      </c>
      <c r="F414">
        <v>1</v>
      </c>
      <c r="G414">
        <v>72.820300000000003</v>
      </c>
      <c r="H414">
        <v>3.465E-2</v>
      </c>
      <c r="I414">
        <v>65.022999999999996</v>
      </c>
      <c r="J414">
        <v>66.95</v>
      </c>
      <c r="K414">
        <v>1.5328528916999999</v>
      </c>
      <c r="L414">
        <v>73.185010399000006</v>
      </c>
      <c r="M414">
        <v>3.9296420300000003E-2</v>
      </c>
      <c r="N414">
        <v>-2.1181295985384381</v>
      </c>
      <c r="O414">
        <v>1.70820467212966</v>
      </c>
      <c r="P414" t="str">
        <f t="shared" si="6"/>
        <v/>
      </c>
    </row>
    <row r="415" spans="1:16" x14ac:dyDescent="0.3">
      <c r="A415">
        <v>365</v>
      </c>
      <c r="B415">
        <v>0.99931553730321698</v>
      </c>
      <c r="C415">
        <v>11.991786447638603</v>
      </c>
      <c r="D415">
        <v>11.5</v>
      </c>
      <c r="E415">
        <v>0.49178644763860291</v>
      </c>
      <c r="F415">
        <v>1</v>
      </c>
      <c r="G415">
        <v>74.004900000000006</v>
      </c>
      <c r="H415">
        <v>3.4790000000000001E-2</v>
      </c>
      <c r="I415">
        <v>66.049000000000007</v>
      </c>
      <c r="J415">
        <v>68.015000000000001</v>
      </c>
      <c r="K415">
        <v>1.5328528916999999</v>
      </c>
      <c r="L415">
        <v>73.185010399000006</v>
      </c>
      <c r="M415">
        <v>3.9296420300000003E-2</v>
      </c>
      <c r="N415">
        <v>-1.7634792184665269</v>
      </c>
      <c r="O415">
        <v>3.8909849626377384</v>
      </c>
      <c r="P415" t="str">
        <f t="shared" si="6"/>
        <v/>
      </c>
    </row>
    <row r="416" spans="1:16" x14ac:dyDescent="0.3">
      <c r="A416">
        <v>335</v>
      </c>
      <c r="B416">
        <v>0.91718001368925395</v>
      </c>
      <c r="C416">
        <v>11.006160164271048</v>
      </c>
      <c r="D416">
        <v>11.5</v>
      </c>
      <c r="E416">
        <v>0.49383983572895218</v>
      </c>
      <c r="F416">
        <v>1</v>
      </c>
      <c r="G416">
        <v>72.778800000000004</v>
      </c>
      <c r="H416">
        <v>3.4639999999999997E-2</v>
      </c>
      <c r="I416">
        <v>64.988</v>
      </c>
      <c r="J416">
        <v>66.914000000000001</v>
      </c>
      <c r="K416">
        <v>1.5328528916999999</v>
      </c>
      <c r="L416">
        <v>73.185010399000006</v>
      </c>
      <c r="M416">
        <v>3.9296420300000003E-2</v>
      </c>
      <c r="N416">
        <v>-2.1300656008192833</v>
      </c>
      <c r="O416">
        <v>1.6583098901774587</v>
      </c>
      <c r="P416" t="str">
        <f t="shared" si="6"/>
        <v/>
      </c>
    </row>
    <row r="417" spans="1:16" x14ac:dyDescent="0.3">
      <c r="A417">
        <v>381</v>
      </c>
      <c r="B417">
        <v>1.0431211498973305</v>
      </c>
      <c r="C417">
        <v>12.517453798767967</v>
      </c>
      <c r="D417">
        <v>12.5</v>
      </c>
      <c r="E417">
        <v>1.7453798767967044E-2</v>
      </c>
      <c r="F417">
        <v>1</v>
      </c>
      <c r="G417">
        <v>74.642200000000003</v>
      </c>
      <c r="H417">
        <v>3.4880000000000001E-2</v>
      </c>
      <c r="I417">
        <v>66.596999999999994</v>
      </c>
      <c r="J417">
        <v>68.585999999999999</v>
      </c>
      <c r="K417">
        <v>1.5155094695</v>
      </c>
      <c r="L417">
        <v>74.395643785999994</v>
      </c>
      <c r="M417">
        <v>3.93698746E-2</v>
      </c>
      <c r="N417">
        <v>-1.9430824602429113</v>
      </c>
      <c r="O417">
        <v>2.6003097946654825</v>
      </c>
      <c r="P417">
        <f t="shared" si="6"/>
        <v>12.5</v>
      </c>
    </row>
    <row r="418" spans="1:16" x14ac:dyDescent="0.3">
      <c r="A418">
        <v>379</v>
      </c>
      <c r="B418">
        <v>1.0376454483230664</v>
      </c>
      <c r="C418">
        <v>12.451745379876797</v>
      </c>
      <c r="D418">
        <v>12.5</v>
      </c>
      <c r="E418">
        <v>4.8254620123202585E-2</v>
      </c>
      <c r="F418">
        <v>1</v>
      </c>
      <c r="G418">
        <v>74.563199999999995</v>
      </c>
      <c r="H418">
        <v>3.4860000000000002E-2</v>
      </c>
      <c r="I418">
        <v>66.531000000000006</v>
      </c>
      <c r="J418">
        <v>68.516000000000005</v>
      </c>
      <c r="K418">
        <v>1.5155094695</v>
      </c>
      <c r="L418">
        <v>74.395643785999994</v>
      </c>
      <c r="M418">
        <v>3.93698746E-2</v>
      </c>
      <c r="N418">
        <v>-1.9659947520934773</v>
      </c>
      <c r="O418">
        <v>2.4649608408733159</v>
      </c>
      <c r="P418" t="str">
        <f t="shared" si="6"/>
        <v/>
      </c>
    </row>
    <row r="419" spans="1:16" x14ac:dyDescent="0.3">
      <c r="A419">
        <v>382</v>
      </c>
      <c r="B419">
        <v>1.0458590006844628</v>
      </c>
      <c r="C419">
        <v>12.550308008213554</v>
      </c>
      <c r="D419">
        <v>12.5</v>
      </c>
      <c r="E419">
        <v>5.0308008213553634E-2</v>
      </c>
      <c r="F419">
        <v>1</v>
      </c>
      <c r="G419">
        <v>74.681700000000006</v>
      </c>
      <c r="H419">
        <v>3.4880000000000001E-2</v>
      </c>
      <c r="I419">
        <v>66.632000000000005</v>
      </c>
      <c r="J419">
        <v>68.622</v>
      </c>
      <c r="K419">
        <v>1.5155094695</v>
      </c>
      <c r="L419">
        <v>74.395643785999994</v>
      </c>
      <c r="M419">
        <v>3.93698746E-2</v>
      </c>
      <c r="N419">
        <v>-1.931294300175987</v>
      </c>
      <c r="O419">
        <v>2.672333393304263</v>
      </c>
      <c r="P419" t="str">
        <f t="shared" si="6"/>
        <v/>
      </c>
    </row>
    <row r="420" spans="1:16" x14ac:dyDescent="0.3">
      <c r="A420">
        <v>378</v>
      </c>
      <c r="B420">
        <v>1.0349075975359343</v>
      </c>
      <c r="C420">
        <v>12.418891170431213</v>
      </c>
      <c r="D420">
        <v>12.5</v>
      </c>
      <c r="E420">
        <v>8.1108829568787399E-2</v>
      </c>
      <c r="F420">
        <v>1</v>
      </c>
      <c r="G420">
        <v>74.523600000000002</v>
      </c>
      <c r="H420">
        <v>3.4860000000000002E-2</v>
      </c>
      <c r="I420">
        <v>66.495999999999995</v>
      </c>
      <c r="J420">
        <v>68.48</v>
      </c>
      <c r="K420">
        <v>1.5155094695</v>
      </c>
      <c r="L420">
        <v>74.395643785999994</v>
      </c>
      <c r="M420">
        <v>3.93698746E-2</v>
      </c>
      <c r="N420">
        <v>-1.9777735192160169</v>
      </c>
      <c r="O420">
        <v>2.397713105615829</v>
      </c>
      <c r="P420" t="str">
        <f t="shared" si="6"/>
        <v/>
      </c>
    </row>
    <row r="421" spans="1:16" x14ac:dyDescent="0.3">
      <c r="A421">
        <v>383</v>
      </c>
      <c r="B421">
        <v>1.0485968514715949</v>
      </c>
      <c r="C421">
        <v>12.583162217659138</v>
      </c>
      <c r="D421">
        <v>12.5</v>
      </c>
      <c r="E421">
        <v>8.3162217659138449E-2</v>
      </c>
      <c r="F421">
        <v>1</v>
      </c>
      <c r="G421">
        <v>74.721100000000007</v>
      </c>
      <c r="H421">
        <v>3.4889999999999997E-2</v>
      </c>
      <c r="I421">
        <v>66.665000000000006</v>
      </c>
      <c r="J421">
        <v>68.656000000000006</v>
      </c>
      <c r="K421">
        <v>1.5155094695</v>
      </c>
      <c r="L421">
        <v>74.395643785999994</v>
      </c>
      <c r="M421">
        <v>3.93698746E-2</v>
      </c>
      <c r="N421">
        <v>-1.9201581102042149</v>
      </c>
      <c r="O421">
        <v>2.7418965522585959</v>
      </c>
      <c r="P421" t="str">
        <f t="shared" si="6"/>
        <v/>
      </c>
    </row>
    <row r="422" spans="1:16" x14ac:dyDescent="0.3">
      <c r="A422">
        <v>377</v>
      </c>
      <c r="B422">
        <v>1.0321697467488022</v>
      </c>
      <c r="C422">
        <v>12.386036960985628</v>
      </c>
      <c r="D422">
        <v>12.5</v>
      </c>
      <c r="E422">
        <v>0.11396303901437221</v>
      </c>
      <c r="F422">
        <v>1</v>
      </c>
      <c r="G422">
        <v>74.483900000000006</v>
      </c>
      <c r="H422">
        <v>3.4849999999999999E-2</v>
      </c>
      <c r="I422">
        <v>66.462000000000003</v>
      </c>
      <c r="J422">
        <v>68.444999999999993</v>
      </c>
      <c r="K422">
        <v>1.5155094695</v>
      </c>
      <c r="L422">
        <v>74.395643785999994</v>
      </c>
      <c r="M422">
        <v>3.93698746E-2</v>
      </c>
      <c r="N422">
        <v>-1.9892220384661881</v>
      </c>
      <c r="O422">
        <v>2.3338350198784132</v>
      </c>
      <c r="P422" t="str">
        <f t="shared" si="6"/>
        <v/>
      </c>
    </row>
    <row r="423" spans="1:16" x14ac:dyDescent="0.3">
      <c r="A423">
        <v>384</v>
      </c>
      <c r="B423">
        <v>1.0513347022587269</v>
      </c>
      <c r="C423">
        <v>12.616016427104723</v>
      </c>
      <c r="D423">
        <v>12.5</v>
      </c>
      <c r="E423">
        <v>0.11601642710472326</v>
      </c>
      <c r="F423">
        <v>1</v>
      </c>
      <c r="G423">
        <v>74.760499999999993</v>
      </c>
      <c r="H423">
        <v>3.4889999999999997E-2</v>
      </c>
      <c r="I423">
        <v>66.7</v>
      </c>
      <c r="J423">
        <v>68.691999999999993</v>
      </c>
      <c r="K423">
        <v>1.5155094695</v>
      </c>
      <c r="L423">
        <v>74.395643785999994</v>
      </c>
      <c r="M423">
        <v>3.93698746E-2</v>
      </c>
      <c r="N423">
        <v>-1.9083637511039493</v>
      </c>
      <c r="O423">
        <v>2.8172109269295755</v>
      </c>
      <c r="P423" t="str">
        <f t="shared" si="6"/>
        <v/>
      </c>
    </row>
    <row r="424" spans="1:16" x14ac:dyDescent="0.3">
      <c r="A424">
        <v>376</v>
      </c>
      <c r="B424">
        <v>1.0294318959616702</v>
      </c>
      <c r="C424">
        <v>12.353182751540043</v>
      </c>
      <c r="D424">
        <v>12.5</v>
      </c>
      <c r="E424">
        <v>0.14681724845995703</v>
      </c>
      <c r="F424">
        <v>1</v>
      </c>
      <c r="G424">
        <v>74.444299999999998</v>
      </c>
      <c r="H424">
        <v>3.4849999999999999E-2</v>
      </c>
      <c r="I424">
        <v>66.427000000000007</v>
      </c>
      <c r="J424">
        <v>68.409000000000006</v>
      </c>
      <c r="K424">
        <v>1.5155094695</v>
      </c>
      <c r="L424">
        <v>74.395643785999994</v>
      </c>
      <c r="M424">
        <v>3.93698746E-2</v>
      </c>
      <c r="N424">
        <v>-2.0009945101494964</v>
      </c>
      <c r="O424">
        <v>2.2696490757240846</v>
      </c>
      <c r="P424" t="str">
        <f t="shared" si="6"/>
        <v/>
      </c>
    </row>
    <row r="425" spans="1:16" x14ac:dyDescent="0.3">
      <c r="A425">
        <v>385</v>
      </c>
      <c r="B425">
        <v>1.054072553045859</v>
      </c>
      <c r="C425">
        <v>12.648870636550308</v>
      </c>
      <c r="D425">
        <v>12.5</v>
      </c>
      <c r="E425">
        <v>0.14887063655030808</v>
      </c>
      <c r="F425">
        <v>1</v>
      </c>
      <c r="G425">
        <v>74.799800000000005</v>
      </c>
      <c r="H425">
        <v>3.49E-2</v>
      </c>
      <c r="I425">
        <v>66.733000000000004</v>
      </c>
      <c r="J425">
        <v>68.727000000000004</v>
      </c>
      <c r="K425">
        <v>1.5155094695</v>
      </c>
      <c r="L425">
        <v>74.395643785999994</v>
      </c>
      <c r="M425">
        <v>3.93698746E-2</v>
      </c>
      <c r="N425">
        <v>-1.8968939577576289</v>
      </c>
      <c r="O425">
        <v>2.8920967541101645</v>
      </c>
      <c r="P425" t="str">
        <f t="shared" si="6"/>
        <v/>
      </c>
    </row>
    <row r="426" spans="1:16" x14ac:dyDescent="0.3">
      <c r="A426">
        <v>375</v>
      </c>
      <c r="B426">
        <v>1.0266940451745379</v>
      </c>
      <c r="C426">
        <v>12.320328542094455</v>
      </c>
      <c r="D426">
        <v>12.5</v>
      </c>
      <c r="E426">
        <v>0.1796714579055454</v>
      </c>
      <c r="F426">
        <v>1</v>
      </c>
      <c r="G426">
        <v>74.404499999999999</v>
      </c>
      <c r="H426">
        <v>3.4840000000000003E-2</v>
      </c>
      <c r="I426">
        <v>66.394000000000005</v>
      </c>
      <c r="J426">
        <v>68.373999999999995</v>
      </c>
      <c r="K426">
        <v>1.5155094695</v>
      </c>
      <c r="L426">
        <v>74.395643785999994</v>
      </c>
      <c r="M426">
        <v>3.93698746E-2</v>
      </c>
      <c r="N426">
        <v>-2.0124369072955259</v>
      </c>
      <c r="O426">
        <v>2.2086950622510937</v>
      </c>
      <c r="P426" t="str">
        <f t="shared" si="6"/>
        <v/>
      </c>
    </row>
    <row r="427" spans="1:16" x14ac:dyDescent="0.3">
      <c r="A427">
        <v>386</v>
      </c>
      <c r="B427">
        <v>1.0568104038329911</v>
      </c>
      <c r="C427">
        <v>12.681724845995893</v>
      </c>
      <c r="D427">
        <v>12.5</v>
      </c>
      <c r="E427">
        <v>0.18172484599589289</v>
      </c>
      <c r="F427">
        <v>1</v>
      </c>
      <c r="G427">
        <v>74.839100000000002</v>
      </c>
      <c r="H427">
        <v>3.49E-2</v>
      </c>
      <c r="I427">
        <v>66.768000000000001</v>
      </c>
      <c r="J427">
        <v>68.763000000000005</v>
      </c>
      <c r="K427">
        <v>1.5155094695</v>
      </c>
      <c r="L427">
        <v>74.395643785999994</v>
      </c>
      <c r="M427">
        <v>3.93698746E-2</v>
      </c>
      <c r="N427">
        <v>-1.8850933141928758</v>
      </c>
      <c r="O427">
        <v>2.9708620271472115</v>
      </c>
      <c r="P427" t="str">
        <f t="shared" si="6"/>
        <v/>
      </c>
    </row>
    <row r="428" spans="1:16" x14ac:dyDescent="0.3">
      <c r="A428">
        <v>374</v>
      </c>
      <c r="B428">
        <v>1.0239561943874058</v>
      </c>
      <c r="C428">
        <v>12.28747433264887</v>
      </c>
      <c r="D428">
        <v>12.5</v>
      </c>
      <c r="E428">
        <v>0.21252566735113021</v>
      </c>
      <c r="F428">
        <v>1</v>
      </c>
      <c r="G428">
        <v>74.364800000000002</v>
      </c>
      <c r="H428">
        <v>3.4840000000000003E-2</v>
      </c>
      <c r="I428">
        <v>66.358000000000004</v>
      </c>
      <c r="J428">
        <v>68.337999999999994</v>
      </c>
      <c r="K428">
        <v>1.5155094695</v>
      </c>
      <c r="L428">
        <v>74.395643785999994</v>
      </c>
      <c r="M428">
        <v>3.93698746E-2</v>
      </c>
      <c r="N428">
        <v>-2.0242030803740412</v>
      </c>
      <c r="O428">
        <v>2.1474630388892919</v>
      </c>
      <c r="P428" t="str">
        <f t="shared" si="6"/>
        <v/>
      </c>
    </row>
    <row r="429" spans="1:16" x14ac:dyDescent="0.3">
      <c r="A429">
        <v>387</v>
      </c>
      <c r="B429">
        <v>1.0595482546201231</v>
      </c>
      <c r="C429">
        <v>12.714579055441478</v>
      </c>
      <c r="D429">
        <v>12.5</v>
      </c>
      <c r="E429">
        <v>0.21457905544147771</v>
      </c>
      <c r="F429">
        <v>1</v>
      </c>
      <c r="G429">
        <v>74.878399999999999</v>
      </c>
      <c r="H429">
        <v>3.4909999999999997E-2</v>
      </c>
      <c r="I429">
        <v>66.801000000000002</v>
      </c>
      <c r="J429">
        <v>68.796999999999997</v>
      </c>
      <c r="K429">
        <v>1.5155094695</v>
      </c>
      <c r="L429">
        <v>74.395643785999994</v>
      </c>
      <c r="M429">
        <v>3.93698746E-2</v>
      </c>
      <c r="N429">
        <v>-1.8739453371610375</v>
      </c>
      <c r="O429">
        <v>3.0468979857964982</v>
      </c>
      <c r="P429" t="str">
        <f t="shared" si="6"/>
        <v/>
      </c>
    </row>
    <row r="430" spans="1:16" x14ac:dyDescent="0.3">
      <c r="A430">
        <v>373</v>
      </c>
      <c r="B430">
        <v>1.0212183436002737</v>
      </c>
      <c r="C430">
        <v>12.254620123203285</v>
      </c>
      <c r="D430">
        <v>12.5</v>
      </c>
      <c r="E430">
        <v>0.24537987679671502</v>
      </c>
      <c r="F430">
        <v>1</v>
      </c>
      <c r="G430">
        <v>74.325000000000003</v>
      </c>
      <c r="H430">
        <v>3.483E-2</v>
      </c>
      <c r="I430">
        <v>66.325000000000003</v>
      </c>
      <c r="J430">
        <v>68.302999999999997</v>
      </c>
      <c r="K430">
        <v>1.5155094695</v>
      </c>
      <c r="L430">
        <v>74.395643785999994</v>
      </c>
      <c r="M430">
        <v>3.93698746E-2</v>
      </c>
      <c r="N430">
        <v>-2.0356393523359197</v>
      </c>
      <c r="O430">
        <v>2.0893291580238662</v>
      </c>
      <c r="P430" t="str">
        <f t="shared" si="6"/>
        <v/>
      </c>
    </row>
    <row r="431" spans="1:16" x14ac:dyDescent="0.3">
      <c r="A431">
        <v>388</v>
      </c>
      <c r="B431">
        <v>1.0622861054072552</v>
      </c>
      <c r="C431">
        <v>12.747433264887063</v>
      </c>
      <c r="D431">
        <v>12.5</v>
      </c>
      <c r="E431">
        <v>0.24743326488706252</v>
      </c>
      <c r="F431">
        <v>1</v>
      </c>
      <c r="G431">
        <v>74.917599999999993</v>
      </c>
      <c r="H431">
        <v>3.4909999999999997E-2</v>
      </c>
      <c r="I431">
        <v>66.834999999999994</v>
      </c>
      <c r="J431">
        <v>68.832999999999998</v>
      </c>
      <c r="K431">
        <v>1.5155094695</v>
      </c>
      <c r="L431">
        <v>74.395643785999994</v>
      </c>
      <c r="M431">
        <v>3.93698746E-2</v>
      </c>
      <c r="N431">
        <v>-1.8621385007231555</v>
      </c>
      <c r="O431">
        <v>3.1291785177945117</v>
      </c>
      <c r="P431" t="str">
        <f t="shared" si="6"/>
        <v/>
      </c>
    </row>
    <row r="432" spans="1:16" x14ac:dyDescent="0.3">
      <c r="A432">
        <v>372</v>
      </c>
      <c r="B432">
        <v>1.0184804928131417</v>
      </c>
      <c r="C432">
        <v>12.2217659137577</v>
      </c>
      <c r="D432">
        <v>12.5</v>
      </c>
      <c r="E432">
        <v>0.27823408624229984</v>
      </c>
      <c r="F432">
        <v>1</v>
      </c>
      <c r="G432">
        <v>74.2851</v>
      </c>
      <c r="H432">
        <v>3.483E-2</v>
      </c>
      <c r="I432">
        <v>66.290000000000006</v>
      </c>
      <c r="J432">
        <v>68.266000000000005</v>
      </c>
      <c r="K432">
        <v>1.5155094695</v>
      </c>
      <c r="L432">
        <v>74.395643785999994</v>
      </c>
      <c r="M432">
        <v>3.93698746E-2</v>
      </c>
      <c r="N432">
        <v>-2.0477258411059664</v>
      </c>
      <c r="O432">
        <v>2.0293435166208984</v>
      </c>
      <c r="P432" t="str">
        <f t="shared" si="6"/>
        <v/>
      </c>
    </row>
    <row r="433" spans="1:16" x14ac:dyDescent="0.3">
      <c r="A433">
        <v>389</v>
      </c>
      <c r="B433">
        <v>1.0650239561943875</v>
      </c>
      <c r="C433">
        <v>12.780287474332649</v>
      </c>
      <c r="D433">
        <v>12.5</v>
      </c>
      <c r="E433">
        <v>0.28028747433264911</v>
      </c>
      <c r="F433">
        <v>1</v>
      </c>
      <c r="G433">
        <v>74.956699999999998</v>
      </c>
      <c r="H433">
        <v>3.492E-2</v>
      </c>
      <c r="I433">
        <v>66.867999999999995</v>
      </c>
      <c r="J433">
        <v>68.867999999999995</v>
      </c>
      <c r="K433">
        <v>1.5155094695</v>
      </c>
      <c r="L433">
        <v>74.395643785999994</v>
      </c>
      <c r="M433">
        <v>3.93698746E-2</v>
      </c>
      <c r="N433">
        <v>-1.850656579665811</v>
      </c>
      <c r="O433">
        <v>3.21094871931904</v>
      </c>
      <c r="P433" t="str">
        <f t="shared" si="6"/>
        <v/>
      </c>
    </row>
    <row r="434" spans="1:16" x14ac:dyDescent="0.3">
      <c r="A434">
        <v>371</v>
      </c>
      <c r="B434">
        <v>1.0157426420260096</v>
      </c>
      <c r="C434">
        <v>12.188911704312115</v>
      </c>
      <c r="D434">
        <v>12.5</v>
      </c>
      <c r="E434">
        <v>0.31108829568788465</v>
      </c>
      <c r="F434">
        <v>1</v>
      </c>
      <c r="G434">
        <v>74.245199999999997</v>
      </c>
      <c r="H434">
        <v>3.4819999999999997E-2</v>
      </c>
      <c r="I434">
        <v>66.256</v>
      </c>
      <c r="J434">
        <v>68.230999999999995</v>
      </c>
      <c r="K434">
        <v>1.5155094695</v>
      </c>
      <c r="L434">
        <v>74.395643785999994</v>
      </c>
      <c r="M434">
        <v>3.93698746E-2</v>
      </c>
      <c r="N434">
        <v>-2.0591558984632479</v>
      </c>
      <c r="O434">
        <v>1.9739653198812286</v>
      </c>
      <c r="P434" t="str">
        <f t="shared" si="6"/>
        <v/>
      </c>
    </row>
    <row r="435" spans="1:16" x14ac:dyDescent="0.3">
      <c r="A435">
        <v>390</v>
      </c>
      <c r="B435">
        <v>1.0677618069815196</v>
      </c>
      <c r="C435">
        <v>12.813141683778234</v>
      </c>
      <c r="D435">
        <v>12.5</v>
      </c>
      <c r="E435">
        <v>0.31314168377823393</v>
      </c>
      <c r="F435">
        <v>1</v>
      </c>
      <c r="G435">
        <v>74.995900000000006</v>
      </c>
      <c r="H435">
        <v>3.4930000000000003E-2</v>
      </c>
      <c r="I435">
        <v>66.900999999999996</v>
      </c>
      <c r="J435">
        <v>68.902000000000001</v>
      </c>
      <c r="K435">
        <v>1.5155094695</v>
      </c>
      <c r="L435">
        <v>74.395643785999994</v>
      </c>
      <c r="M435">
        <v>3.93698746E-2</v>
      </c>
      <c r="N435">
        <v>-1.8394998326393255</v>
      </c>
      <c r="O435">
        <v>3.2920851249391854</v>
      </c>
      <c r="P435" t="str">
        <f t="shared" si="6"/>
        <v/>
      </c>
    </row>
    <row r="436" spans="1:16" x14ac:dyDescent="0.3">
      <c r="A436">
        <v>370</v>
      </c>
      <c r="B436">
        <v>1.0130047912388775</v>
      </c>
      <c r="C436">
        <v>12.156057494866531</v>
      </c>
      <c r="D436">
        <v>12.5</v>
      </c>
      <c r="E436">
        <v>0.34394250513346947</v>
      </c>
      <c r="F436">
        <v>1</v>
      </c>
      <c r="G436">
        <v>74.205299999999994</v>
      </c>
      <c r="H436">
        <v>3.4819999999999997E-2</v>
      </c>
      <c r="I436">
        <v>66.221000000000004</v>
      </c>
      <c r="J436">
        <v>68.194000000000003</v>
      </c>
      <c r="K436">
        <v>1.5155094695</v>
      </c>
      <c r="L436">
        <v>74.395643785999994</v>
      </c>
      <c r="M436">
        <v>3.93698746E-2</v>
      </c>
      <c r="N436">
        <v>-2.0712358158296809</v>
      </c>
      <c r="O436">
        <v>1.9168382037551013</v>
      </c>
      <c r="P436" t="str">
        <f t="shared" si="6"/>
        <v/>
      </c>
    </row>
    <row r="437" spans="1:16" x14ac:dyDescent="0.3">
      <c r="A437">
        <v>391</v>
      </c>
      <c r="B437">
        <v>1.0704996577686516</v>
      </c>
      <c r="C437">
        <v>12.845995893223819</v>
      </c>
      <c r="D437">
        <v>12.5</v>
      </c>
      <c r="E437">
        <v>0.34599589322381874</v>
      </c>
      <c r="F437">
        <v>1</v>
      </c>
      <c r="G437">
        <v>75.034899999999993</v>
      </c>
      <c r="H437">
        <v>3.4930000000000003E-2</v>
      </c>
      <c r="I437">
        <v>66.935000000000002</v>
      </c>
      <c r="J437">
        <v>68.938000000000002</v>
      </c>
      <c r="K437">
        <v>1.5155094695</v>
      </c>
      <c r="L437">
        <v>74.395643785999994</v>
      </c>
      <c r="M437">
        <v>3.93698746E-2</v>
      </c>
      <c r="N437">
        <v>-1.8276837126115006</v>
      </c>
      <c r="O437">
        <v>3.3798516972632329</v>
      </c>
      <c r="P437" t="str">
        <f t="shared" si="6"/>
        <v/>
      </c>
    </row>
    <row r="438" spans="1:16" x14ac:dyDescent="0.3">
      <c r="A438">
        <v>369</v>
      </c>
      <c r="B438">
        <v>1.0102669404517455</v>
      </c>
      <c r="C438">
        <v>12.123203285420946</v>
      </c>
      <c r="D438">
        <v>12.5</v>
      </c>
      <c r="E438">
        <v>0.37679671457905428</v>
      </c>
      <c r="F438">
        <v>1</v>
      </c>
      <c r="G438">
        <v>74.165300000000002</v>
      </c>
      <c r="H438">
        <v>3.4810000000000001E-2</v>
      </c>
      <c r="I438">
        <v>66.186999999999998</v>
      </c>
      <c r="J438">
        <v>68.159000000000006</v>
      </c>
      <c r="K438">
        <v>1.5155094695</v>
      </c>
      <c r="L438">
        <v>74.395643785999994</v>
      </c>
      <c r="M438">
        <v>3.93698746E-2</v>
      </c>
      <c r="N438">
        <v>-2.0826596554051231</v>
      </c>
      <c r="O438">
        <v>1.864112868444973</v>
      </c>
      <c r="P438" t="str">
        <f t="shared" si="6"/>
        <v/>
      </c>
    </row>
    <row r="439" spans="1:16" x14ac:dyDescent="0.3">
      <c r="A439">
        <v>392</v>
      </c>
      <c r="B439">
        <v>1.0732375085557837</v>
      </c>
      <c r="C439">
        <v>12.878850102669404</v>
      </c>
      <c r="D439">
        <v>12.5</v>
      </c>
      <c r="E439">
        <v>0.37885010266940355</v>
      </c>
      <c r="F439">
        <v>1</v>
      </c>
      <c r="G439">
        <v>75.073999999999998</v>
      </c>
      <c r="H439">
        <v>3.4939999999999999E-2</v>
      </c>
      <c r="I439">
        <v>66.968000000000004</v>
      </c>
      <c r="J439">
        <v>68.971999999999994</v>
      </c>
      <c r="K439">
        <v>1.5155094695</v>
      </c>
      <c r="L439">
        <v>74.395643785999994</v>
      </c>
      <c r="M439">
        <v>3.93698746E-2</v>
      </c>
      <c r="N439">
        <v>-1.8165211225196281</v>
      </c>
      <c r="O439">
        <v>3.464523539479321</v>
      </c>
      <c r="P439" t="str">
        <f t="shared" si="6"/>
        <v/>
      </c>
    </row>
    <row r="440" spans="1:16" x14ac:dyDescent="0.3">
      <c r="A440">
        <v>368</v>
      </c>
      <c r="B440">
        <v>1.0075290896646132</v>
      </c>
      <c r="C440">
        <v>12.090349075975357</v>
      </c>
      <c r="D440">
        <v>12.5</v>
      </c>
      <c r="E440">
        <v>0.40965092402464265</v>
      </c>
      <c r="F440">
        <v>1</v>
      </c>
      <c r="G440">
        <v>74.125299999999996</v>
      </c>
      <c r="H440">
        <v>3.4799999999999998E-2</v>
      </c>
      <c r="I440">
        <v>66.153999999999996</v>
      </c>
      <c r="J440">
        <v>68.123999999999995</v>
      </c>
      <c r="K440">
        <v>1.5155094695</v>
      </c>
      <c r="L440">
        <v>74.395643785999994</v>
      </c>
      <c r="M440">
        <v>3.93698746E-2</v>
      </c>
      <c r="N440">
        <v>-2.0940804712985948</v>
      </c>
      <c r="O440">
        <v>1.8126406195678777</v>
      </c>
      <c r="P440" t="str">
        <f t="shared" si="6"/>
        <v/>
      </c>
    </row>
    <row r="441" spans="1:16" x14ac:dyDescent="0.3">
      <c r="A441">
        <v>393</v>
      </c>
      <c r="B441">
        <v>1.0759753593429158</v>
      </c>
      <c r="C441">
        <v>12.911704312114988</v>
      </c>
      <c r="D441">
        <v>12.5</v>
      </c>
      <c r="E441">
        <v>0.41170431211498837</v>
      </c>
      <c r="F441">
        <v>1</v>
      </c>
      <c r="G441">
        <v>75.113</v>
      </c>
      <c r="H441">
        <v>3.4939999999999999E-2</v>
      </c>
      <c r="I441">
        <v>67.003</v>
      </c>
      <c r="J441">
        <v>69.007999999999996</v>
      </c>
      <c r="K441">
        <v>1.5155094695</v>
      </c>
      <c r="L441">
        <v>74.395643785999994</v>
      </c>
      <c r="M441">
        <v>3.93698746E-2</v>
      </c>
      <c r="N441">
        <v>-1.8046988172383087</v>
      </c>
      <c r="O441">
        <v>3.5560912509199647</v>
      </c>
      <c r="P441" t="str">
        <f t="shared" si="6"/>
        <v/>
      </c>
    </row>
    <row r="442" spans="1:16" x14ac:dyDescent="0.3">
      <c r="A442">
        <v>367</v>
      </c>
      <c r="B442">
        <v>1.0047912388774811</v>
      </c>
      <c r="C442">
        <v>12.057494866529773</v>
      </c>
      <c r="D442">
        <v>12.5</v>
      </c>
      <c r="E442">
        <v>0.44250513347022746</v>
      </c>
      <c r="F442">
        <v>1</v>
      </c>
      <c r="G442">
        <v>74.0852</v>
      </c>
      <c r="H442">
        <v>3.4799999999999998E-2</v>
      </c>
      <c r="I442">
        <v>66.117999999999995</v>
      </c>
      <c r="J442">
        <v>68.087000000000003</v>
      </c>
      <c r="K442">
        <v>1.5155094695</v>
      </c>
      <c r="L442">
        <v>74.395643785999994</v>
      </c>
      <c r="M442">
        <v>3.93698746E-2</v>
      </c>
      <c r="N442">
        <v>-2.1061506166179131</v>
      </c>
      <c r="O442">
        <v>1.7595635616225038</v>
      </c>
      <c r="P442" t="str">
        <f t="shared" si="6"/>
        <v/>
      </c>
    </row>
    <row r="443" spans="1:16" x14ac:dyDescent="0.3">
      <c r="A443">
        <v>394</v>
      </c>
      <c r="B443">
        <v>1.0787132101300478</v>
      </c>
      <c r="C443">
        <v>12.944558521560573</v>
      </c>
      <c r="D443">
        <v>12.5</v>
      </c>
      <c r="E443">
        <v>0.44455852156057318</v>
      </c>
      <c r="F443">
        <v>1</v>
      </c>
      <c r="G443">
        <v>75.151899999999998</v>
      </c>
      <c r="H443">
        <v>3.4950000000000002E-2</v>
      </c>
      <c r="I443">
        <v>67.034999999999997</v>
      </c>
      <c r="J443">
        <v>69.042000000000002</v>
      </c>
      <c r="K443">
        <v>1.5155094695</v>
      </c>
      <c r="L443">
        <v>74.395643785999994</v>
      </c>
      <c r="M443">
        <v>3.93698746E-2</v>
      </c>
      <c r="N443">
        <v>-1.7935303869541479</v>
      </c>
      <c r="O443">
        <v>3.6444078147427508</v>
      </c>
      <c r="P443" t="str">
        <f t="shared" si="6"/>
        <v/>
      </c>
    </row>
    <row r="444" spans="1:16" x14ac:dyDescent="0.3">
      <c r="A444">
        <v>366</v>
      </c>
      <c r="B444">
        <v>1.0020533880903491</v>
      </c>
      <c r="C444">
        <v>12.024640657084188</v>
      </c>
      <c r="D444">
        <v>12.5</v>
      </c>
      <c r="E444">
        <v>0.47535934291581228</v>
      </c>
      <c r="F444">
        <v>1</v>
      </c>
      <c r="G444">
        <v>74.045100000000005</v>
      </c>
      <c r="H444">
        <v>3.4790000000000001E-2</v>
      </c>
      <c r="I444">
        <v>66.084999999999994</v>
      </c>
      <c r="J444">
        <v>68.052000000000007</v>
      </c>
      <c r="K444">
        <v>1.5155094695</v>
      </c>
      <c r="L444">
        <v>74.395643785999994</v>
      </c>
      <c r="M444">
        <v>3.93698746E-2</v>
      </c>
      <c r="N444">
        <v>-2.1175652099986109</v>
      </c>
      <c r="O444">
        <v>1.7105953585285372</v>
      </c>
      <c r="P444" t="str">
        <f t="shared" si="6"/>
        <v/>
      </c>
    </row>
    <row r="445" spans="1:16" x14ac:dyDescent="0.3">
      <c r="A445">
        <v>395</v>
      </c>
      <c r="B445">
        <v>1.0814510609171799</v>
      </c>
      <c r="C445">
        <v>12.977412731006158</v>
      </c>
      <c r="D445">
        <v>12.5</v>
      </c>
      <c r="E445">
        <v>0.477412731006158</v>
      </c>
      <c r="F445">
        <v>1</v>
      </c>
      <c r="G445">
        <v>75.190799999999996</v>
      </c>
      <c r="H445">
        <v>3.4950000000000002E-2</v>
      </c>
      <c r="I445">
        <v>67.069999999999993</v>
      </c>
      <c r="J445">
        <v>69.076999999999998</v>
      </c>
      <c r="K445">
        <v>1.5155094695</v>
      </c>
      <c r="L445">
        <v>74.395643785999994</v>
      </c>
      <c r="M445">
        <v>3.93698746E-2</v>
      </c>
      <c r="N445">
        <v>-1.7820305114760271</v>
      </c>
      <c r="O445">
        <v>3.7372128125633894</v>
      </c>
      <c r="P445" t="str">
        <f t="shared" si="6"/>
        <v/>
      </c>
    </row>
    <row r="446" spans="1:16" x14ac:dyDescent="0.3">
      <c r="A446">
        <v>410</v>
      </c>
      <c r="B446">
        <v>1.1225188227241616</v>
      </c>
      <c r="C446">
        <v>13.470225872689939</v>
      </c>
      <c r="D446">
        <v>13.5</v>
      </c>
      <c r="E446">
        <v>2.9774127310060905E-2</v>
      </c>
      <c r="F446">
        <v>1</v>
      </c>
      <c r="G446">
        <v>75.769599999999997</v>
      </c>
      <c r="H446">
        <v>3.5040000000000002E-2</v>
      </c>
      <c r="I446">
        <v>67.564999999999998</v>
      </c>
      <c r="J446">
        <v>69.593000000000004</v>
      </c>
      <c r="K446">
        <v>1.4907650275</v>
      </c>
      <c r="L446">
        <v>75.557854397</v>
      </c>
      <c r="M446">
        <v>3.9459832100000002E-2</v>
      </c>
      <c r="N446">
        <v>-1.961331258418626</v>
      </c>
      <c r="O446">
        <v>2.4920196584262015</v>
      </c>
      <c r="P446">
        <f t="shared" si="6"/>
        <v>13.5</v>
      </c>
    </row>
    <row r="447" spans="1:16" x14ac:dyDescent="0.3">
      <c r="A447">
        <v>412</v>
      </c>
      <c r="B447">
        <v>1.1279945242984257</v>
      </c>
      <c r="C447">
        <v>13.535934291581109</v>
      </c>
      <c r="D447">
        <v>13.5</v>
      </c>
      <c r="E447">
        <v>3.5934291581108724E-2</v>
      </c>
      <c r="F447">
        <v>1</v>
      </c>
      <c r="G447">
        <v>75.846100000000007</v>
      </c>
      <c r="H447">
        <v>3.5060000000000001E-2</v>
      </c>
      <c r="I447">
        <v>67.629000000000005</v>
      </c>
      <c r="J447">
        <v>69.66</v>
      </c>
      <c r="K447">
        <v>1.4907650275</v>
      </c>
      <c r="L447">
        <v>75.557854397</v>
      </c>
      <c r="M447">
        <v>3.9459832100000002E-2</v>
      </c>
      <c r="N447">
        <v>-1.9397431142005841</v>
      </c>
      <c r="O447">
        <v>2.6205458539545892</v>
      </c>
      <c r="P447" t="str">
        <f t="shared" si="6"/>
        <v/>
      </c>
    </row>
    <row r="448" spans="1:16" x14ac:dyDescent="0.3">
      <c r="A448">
        <v>409</v>
      </c>
      <c r="B448">
        <v>1.1197809719370295</v>
      </c>
      <c r="C448">
        <v>13.437371663244354</v>
      </c>
      <c r="D448">
        <v>13.5</v>
      </c>
      <c r="E448">
        <v>6.2628336755645719E-2</v>
      </c>
      <c r="F448">
        <v>1</v>
      </c>
      <c r="G448">
        <v>75.731300000000005</v>
      </c>
      <c r="H448">
        <v>3.5040000000000002E-2</v>
      </c>
      <c r="I448">
        <v>67.531000000000006</v>
      </c>
      <c r="J448">
        <v>69.558000000000007</v>
      </c>
      <c r="K448">
        <v>1.4907650275</v>
      </c>
      <c r="L448">
        <v>75.557854397</v>
      </c>
      <c r="M448">
        <v>3.9459832100000002E-2</v>
      </c>
      <c r="N448">
        <v>-1.9726045925676512</v>
      </c>
      <c r="O448">
        <v>2.4270314683700009</v>
      </c>
      <c r="P448" t="str">
        <f t="shared" si="6"/>
        <v/>
      </c>
    </row>
    <row r="449" spans="1:16" x14ac:dyDescent="0.3">
      <c r="A449">
        <v>413</v>
      </c>
      <c r="B449">
        <v>1.1307323750855578</v>
      </c>
      <c r="C449">
        <v>13.568788501026694</v>
      </c>
      <c r="D449">
        <v>13.5</v>
      </c>
      <c r="E449">
        <v>6.8788501026693538E-2</v>
      </c>
      <c r="F449">
        <v>1</v>
      </c>
      <c r="G449">
        <v>75.884299999999996</v>
      </c>
      <c r="H449">
        <v>3.5060000000000001E-2</v>
      </c>
      <c r="I449">
        <v>67.662999999999997</v>
      </c>
      <c r="J449">
        <v>69.694999999999993</v>
      </c>
      <c r="K449">
        <v>1.4907650275</v>
      </c>
      <c r="L449">
        <v>75.557854397</v>
      </c>
      <c r="M449">
        <v>3.9459832100000002E-2</v>
      </c>
      <c r="N449">
        <v>-1.9284616721623808</v>
      </c>
      <c r="O449">
        <v>2.689886359512403</v>
      </c>
      <c r="P449" t="str">
        <f t="shared" si="6"/>
        <v/>
      </c>
    </row>
    <row r="450" spans="1:16" x14ac:dyDescent="0.3">
      <c r="A450">
        <v>408</v>
      </c>
      <c r="B450">
        <v>1.1170431211498972</v>
      </c>
      <c r="C450">
        <v>13.404517453798768</v>
      </c>
      <c r="D450">
        <v>13.5</v>
      </c>
      <c r="E450">
        <v>9.548254620123231E-2</v>
      </c>
      <c r="F450">
        <v>1</v>
      </c>
      <c r="G450">
        <v>75.692999999999998</v>
      </c>
      <c r="H450">
        <v>3.5029999999999999E-2</v>
      </c>
      <c r="I450">
        <v>67.498999999999995</v>
      </c>
      <c r="J450">
        <v>69.525000000000006</v>
      </c>
      <c r="K450">
        <v>1.4907650275</v>
      </c>
      <c r="L450">
        <v>75.557854397</v>
      </c>
      <c r="M450">
        <v>3.9459832100000002E-2</v>
      </c>
      <c r="N450">
        <v>-1.9832311867351506</v>
      </c>
      <c r="O450">
        <v>2.3670805914638273</v>
      </c>
      <c r="P450" t="str">
        <f t="shared" ref="P450:P513" si="7">IF(D450&lt;&gt;D449,D450,"")</f>
        <v/>
      </c>
    </row>
    <row r="451" spans="1:16" x14ac:dyDescent="0.3">
      <c r="A451">
        <v>414</v>
      </c>
      <c r="B451">
        <v>1.1334702258726899</v>
      </c>
      <c r="C451">
        <v>13.601642710472278</v>
      </c>
      <c r="D451">
        <v>13.5</v>
      </c>
      <c r="E451">
        <v>0.10164271047227835</v>
      </c>
      <c r="F451">
        <v>1</v>
      </c>
      <c r="G451">
        <v>75.922399999999996</v>
      </c>
      <c r="H451">
        <v>3.5069999999999997E-2</v>
      </c>
      <c r="I451">
        <v>67.694000000000003</v>
      </c>
      <c r="J451">
        <v>69.727999999999994</v>
      </c>
      <c r="K451">
        <v>1.4907650275</v>
      </c>
      <c r="L451">
        <v>75.557854397</v>
      </c>
      <c r="M451">
        <v>3.9459832100000002E-2</v>
      </c>
      <c r="N451">
        <v>-1.9178223370246268</v>
      </c>
      <c r="O451">
        <v>2.7566771223398145</v>
      </c>
      <c r="P451" t="str">
        <f t="shared" si="7"/>
        <v/>
      </c>
    </row>
    <row r="452" spans="1:16" x14ac:dyDescent="0.3">
      <c r="A452">
        <v>407</v>
      </c>
      <c r="B452">
        <v>1.1143052703627652</v>
      </c>
      <c r="C452">
        <v>13.371663244353183</v>
      </c>
      <c r="D452">
        <v>13.5</v>
      </c>
      <c r="E452">
        <v>0.12833675564681712</v>
      </c>
      <c r="F452">
        <v>1</v>
      </c>
      <c r="G452">
        <v>75.654600000000002</v>
      </c>
      <c r="H452">
        <v>3.5029999999999999E-2</v>
      </c>
      <c r="I452">
        <v>67.465000000000003</v>
      </c>
      <c r="J452">
        <v>69.489000000000004</v>
      </c>
      <c r="K452">
        <v>1.4907650275</v>
      </c>
      <c r="L452">
        <v>75.557854397</v>
      </c>
      <c r="M452">
        <v>3.9459832100000002E-2</v>
      </c>
      <c r="N452">
        <v>-1.9948210120732666</v>
      </c>
      <c r="O452">
        <v>2.3031202406250517</v>
      </c>
      <c r="P452" t="str">
        <f t="shared" si="7"/>
        <v/>
      </c>
    </row>
    <row r="453" spans="1:16" x14ac:dyDescent="0.3">
      <c r="A453">
        <v>415</v>
      </c>
      <c r="B453">
        <v>1.1362080766598219</v>
      </c>
      <c r="C453">
        <v>13.634496919917863</v>
      </c>
      <c r="D453">
        <v>13.5</v>
      </c>
      <c r="E453">
        <v>0.13449691991786317</v>
      </c>
      <c r="F453">
        <v>1</v>
      </c>
      <c r="G453">
        <v>75.960499999999996</v>
      </c>
      <c r="H453">
        <v>3.5069999999999997E-2</v>
      </c>
      <c r="I453">
        <v>67.727999999999994</v>
      </c>
      <c r="J453">
        <v>69.763000000000005</v>
      </c>
      <c r="K453">
        <v>1.4907650275</v>
      </c>
      <c r="L453">
        <v>75.557854397</v>
      </c>
      <c r="M453">
        <v>3.9459832100000002E-2</v>
      </c>
      <c r="N453">
        <v>-1.9065354930843885</v>
      </c>
      <c r="O453">
        <v>2.8290382645737027</v>
      </c>
      <c r="P453" t="str">
        <f t="shared" si="7"/>
        <v/>
      </c>
    </row>
    <row r="454" spans="1:16" x14ac:dyDescent="0.3">
      <c r="A454">
        <v>406</v>
      </c>
      <c r="B454">
        <v>1.1115674195756331</v>
      </c>
      <c r="C454">
        <v>13.338809034907598</v>
      </c>
      <c r="D454">
        <v>13.5</v>
      </c>
      <c r="E454">
        <v>0.16119096509240194</v>
      </c>
      <c r="F454">
        <v>1</v>
      </c>
      <c r="G454">
        <v>75.616200000000006</v>
      </c>
      <c r="H454">
        <v>3.5020000000000003E-2</v>
      </c>
      <c r="I454">
        <v>67.433000000000007</v>
      </c>
      <c r="J454">
        <v>69.456000000000003</v>
      </c>
      <c r="K454">
        <v>1.4907650275</v>
      </c>
      <c r="L454">
        <v>75.557854397</v>
      </c>
      <c r="M454">
        <v>3.9459832100000002E-2</v>
      </c>
      <c r="N454">
        <v>-2.0054424303809948</v>
      </c>
      <c r="O454">
        <v>2.2457884738922491</v>
      </c>
      <c r="P454" t="str">
        <f t="shared" si="7"/>
        <v/>
      </c>
    </row>
    <row r="455" spans="1:16" x14ac:dyDescent="0.3">
      <c r="A455">
        <v>416</v>
      </c>
      <c r="B455">
        <v>1.1389459274469542</v>
      </c>
      <c r="C455">
        <v>13.66735112936345</v>
      </c>
      <c r="D455">
        <v>13.5</v>
      </c>
      <c r="E455">
        <v>0.16735112936344976</v>
      </c>
      <c r="F455">
        <v>1</v>
      </c>
      <c r="G455">
        <v>75.998599999999996</v>
      </c>
      <c r="H455">
        <v>3.508E-2</v>
      </c>
      <c r="I455">
        <v>67.760000000000005</v>
      </c>
      <c r="J455">
        <v>69.796000000000006</v>
      </c>
      <c r="K455">
        <v>1.4907650275</v>
      </c>
      <c r="L455">
        <v>75.557854397</v>
      </c>
      <c r="M455">
        <v>3.9459832100000002E-2</v>
      </c>
      <c r="N455">
        <v>-1.8958910659892452</v>
      </c>
      <c r="O455">
        <v>2.8987225273288049</v>
      </c>
      <c r="P455" t="str">
        <f t="shared" si="7"/>
        <v/>
      </c>
    </row>
    <row r="456" spans="1:16" x14ac:dyDescent="0.3">
      <c r="A456">
        <v>405</v>
      </c>
      <c r="B456">
        <v>1.108829568788501</v>
      </c>
      <c r="C456">
        <v>13.305954825462013</v>
      </c>
      <c r="D456">
        <v>13.5</v>
      </c>
      <c r="E456">
        <v>0.19404517453798675</v>
      </c>
      <c r="F456">
        <v>1</v>
      </c>
      <c r="G456">
        <v>75.577699999999993</v>
      </c>
      <c r="H456">
        <v>3.5009999999999999E-2</v>
      </c>
      <c r="I456">
        <v>67.400999999999996</v>
      </c>
      <c r="J456">
        <v>69.421999999999997</v>
      </c>
      <c r="K456">
        <v>1.4907650275</v>
      </c>
      <c r="L456">
        <v>75.557854397</v>
      </c>
      <c r="M456">
        <v>3.9459832100000002E-2</v>
      </c>
      <c r="N456">
        <v>-2.0163831198089319</v>
      </c>
      <c r="O456">
        <v>2.1879964626245805</v>
      </c>
      <c r="P456" t="str">
        <f t="shared" si="7"/>
        <v/>
      </c>
    </row>
    <row r="457" spans="1:16" x14ac:dyDescent="0.3">
      <c r="A457">
        <v>417</v>
      </c>
      <c r="B457">
        <v>1.1416837782340863</v>
      </c>
      <c r="C457">
        <v>13.700205338809035</v>
      </c>
      <c r="D457">
        <v>13.5</v>
      </c>
      <c r="E457">
        <v>0.20020533880903457</v>
      </c>
      <c r="F457">
        <v>1</v>
      </c>
      <c r="G457">
        <v>76.036600000000007</v>
      </c>
      <c r="H457">
        <v>3.5090000000000003E-2</v>
      </c>
      <c r="I457">
        <v>67.790999999999997</v>
      </c>
      <c r="J457">
        <v>69.83</v>
      </c>
      <c r="K457">
        <v>1.4907650275</v>
      </c>
      <c r="L457">
        <v>75.557854397</v>
      </c>
      <c r="M457">
        <v>3.9459832100000002E-2</v>
      </c>
      <c r="N457">
        <v>-1.8849214969019439</v>
      </c>
      <c r="O457">
        <v>2.9720218665708589</v>
      </c>
      <c r="P457" t="str">
        <f t="shared" si="7"/>
        <v/>
      </c>
    </row>
    <row r="458" spans="1:16" x14ac:dyDescent="0.3">
      <c r="A458">
        <v>404</v>
      </c>
      <c r="B458">
        <v>1.106091718001369</v>
      </c>
      <c r="C458">
        <v>13.273100616016428</v>
      </c>
      <c r="D458">
        <v>13.5</v>
      </c>
      <c r="E458">
        <v>0.22689938398357157</v>
      </c>
      <c r="F458">
        <v>1</v>
      </c>
      <c r="G458">
        <v>75.539199999999994</v>
      </c>
      <c r="H458">
        <v>3.5009999999999999E-2</v>
      </c>
      <c r="I458">
        <v>67.367000000000004</v>
      </c>
      <c r="J458">
        <v>69.387</v>
      </c>
      <c r="K458">
        <v>1.4907650275</v>
      </c>
      <c r="L458">
        <v>75.557854397</v>
      </c>
      <c r="M458">
        <v>3.9459832100000002E-2</v>
      </c>
      <c r="N458">
        <v>-2.0276428477284001</v>
      </c>
      <c r="O458">
        <v>2.1298356285771027</v>
      </c>
      <c r="P458" t="str">
        <f t="shared" si="7"/>
        <v/>
      </c>
    </row>
    <row r="459" spans="1:16" x14ac:dyDescent="0.3">
      <c r="A459">
        <v>418</v>
      </c>
      <c r="B459">
        <v>1.1444216290212184</v>
      </c>
      <c r="C459">
        <v>13.733059548254619</v>
      </c>
      <c r="D459">
        <v>13.5</v>
      </c>
      <c r="E459">
        <v>0.23305954825461939</v>
      </c>
      <c r="F459">
        <v>1</v>
      </c>
      <c r="G459">
        <v>76.074600000000004</v>
      </c>
      <c r="H459">
        <v>3.5090000000000003E-2</v>
      </c>
      <c r="I459">
        <v>67.825000000000003</v>
      </c>
      <c r="J459">
        <v>69.864999999999995</v>
      </c>
      <c r="K459">
        <v>1.4907650275</v>
      </c>
      <c r="L459">
        <v>75.557854397</v>
      </c>
      <c r="M459">
        <v>3.9459832100000002E-2</v>
      </c>
      <c r="N459">
        <v>-1.8736265551349238</v>
      </c>
      <c r="O459">
        <v>3.0490957642667804</v>
      </c>
      <c r="P459" t="str">
        <f t="shared" si="7"/>
        <v/>
      </c>
    </row>
    <row r="460" spans="1:16" x14ac:dyDescent="0.3">
      <c r="A460">
        <v>403</v>
      </c>
      <c r="B460">
        <v>1.1033538672142369</v>
      </c>
      <c r="C460">
        <v>13.240246406570844</v>
      </c>
      <c r="D460">
        <v>13.5</v>
      </c>
      <c r="E460">
        <v>0.25975359342915638</v>
      </c>
      <c r="F460">
        <v>1</v>
      </c>
      <c r="G460">
        <v>75.500699999999995</v>
      </c>
      <c r="H460">
        <v>3.5000000000000003E-2</v>
      </c>
      <c r="I460">
        <v>67.334999999999994</v>
      </c>
      <c r="J460">
        <v>69.352999999999994</v>
      </c>
      <c r="K460">
        <v>1.4907650275</v>
      </c>
      <c r="L460">
        <v>75.557854397</v>
      </c>
      <c r="M460">
        <v>3.9459832100000002E-2</v>
      </c>
      <c r="N460">
        <v>-2.0385782004432484</v>
      </c>
      <c r="O460">
        <v>2.0746071369185555</v>
      </c>
      <c r="P460" t="str">
        <f t="shared" si="7"/>
        <v/>
      </c>
    </row>
    <row r="461" spans="1:16" x14ac:dyDescent="0.3">
      <c r="A461">
        <v>419</v>
      </c>
      <c r="B461">
        <v>1.1471594798083504</v>
      </c>
      <c r="C461">
        <v>13.765913757700204</v>
      </c>
      <c r="D461">
        <v>13.5</v>
      </c>
      <c r="E461">
        <v>0.2659137577002042</v>
      </c>
      <c r="F461">
        <v>1</v>
      </c>
      <c r="G461">
        <v>76.112499999999997</v>
      </c>
      <c r="H461">
        <v>3.5099999999999999E-2</v>
      </c>
      <c r="I461">
        <v>67.856999999999999</v>
      </c>
      <c r="J461">
        <v>69.897999999999996</v>
      </c>
      <c r="K461">
        <v>1.4907650275</v>
      </c>
      <c r="L461">
        <v>75.557854397</v>
      </c>
      <c r="M461">
        <v>3.9459832100000002E-2</v>
      </c>
      <c r="N461">
        <v>-1.8629744948392577</v>
      </c>
      <c r="O461">
        <v>3.1232927354719369</v>
      </c>
      <c r="P461" t="str">
        <f t="shared" si="7"/>
        <v/>
      </c>
    </row>
    <row r="462" spans="1:16" x14ac:dyDescent="0.3">
      <c r="A462">
        <v>402</v>
      </c>
      <c r="B462">
        <v>1.1006160164271048</v>
      </c>
      <c r="C462">
        <v>13.207392197125259</v>
      </c>
      <c r="D462">
        <v>13.5</v>
      </c>
      <c r="E462">
        <v>0.2926078028747412</v>
      </c>
      <c r="F462">
        <v>1</v>
      </c>
      <c r="G462">
        <v>75.462100000000007</v>
      </c>
      <c r="H462">
        <v>3.5000000000000003E-2</v>
      </c>
      <c r="I462">
        <v>67.3</v>
      </c>
      <c r="J462">
        <v>69.317999999999998</v>
      </c>
      <c r="K462">
        <v>1.4907650275</v>
      </c>
      <c r="L462">
        <v>75.557854397</v>
      </c>
      <c r="M462">
        <v>3.9459832100000002E-2</v>
      </c>
      <c r="N462">
        <v>-2.0498324332963187</v>
      </c>
      <c r="O462">
        <v>2.0190392727808071</v>
      </c>
      <c r="P462" t="str">
        <f t="shared" si="7"/>
        <v/>
      </c>
    </row>
    <row r="463" spans="1:16" x14ac:dyDescent="0.3">
      <c r="A463">
        <v>420</v>
      </c>
      <c r="B463">
        <v>1.1498973305954825</v>
      </c>
      <c r="C463">
        <v>13.798767967145789</v>
      </c>
      <c r="D463">
        <v>13.5</v>
      </c>
      <c r="E463">
        <v>0.29876796714578902</v>
      </c>
      <c r="F463">
        <v>1</v>
      </c>
      <c r="G463">
        <v>76.150400000000005</v>
      </c>
      <c r="H463">
        <v>3.5110000000000002E-2</v>
      </c>
      <c r="I463">
        <v>67.888000000000005</v>
      </c>
      <c r="J463">
        <v>69.930999999999997</v>
      </c>
      <c r="K463">
        <v>1.4907650275</v>
      </c>
      <c r="L463">
        <v>75.557854397</v>
      </c>
      <c r="M463">
        <v>3.9459832100000002E-2</v>
      </c>
      <c r="N463">
        <v>-1.8523199661935976</v>
      </c>
      <c r="O463">
        <v>3.1989945140537706</v>
      </c>
      <c r="P463" t="str">
        <f t="shared" si="7"/>
        <v/>
      </c>
    </row>
    <row r="464" spans="1:16" x14ac:dyDescent="0.3">
      <c r="A464">
        <v>401</v>
      </c>
      <c r="B464">
        <v>1.0978781656399725</v>
      </c>
      <c r="C464">
        <v>13.17453798767967</v>
      </c>
      <c r="D464">
        <v>13.5</v>
      </c>
      <c r="E464">
        <v>0.32546201232032956</v>
      </c>
      <c r="F464">
        <v>1</v>
      </c>
      <c r="G464">
        <v>75.423500000000004</v>
      </c>
      <c r="H464">
        <v>3.499E-2</v>
      </c>
      <c r="I464">
        <v>67.268000000000001</v>
      </c>
      <c r="J464">
        <v>69.284000000000006</v>
      </c>
      <c r="K464">
        <v>1.4907650275</v>
      </c>
      <c r="L464">
        <v>75.557854397</v>
      </c>
      <c r="M464">
        <v>3.9459832100000002E-2</v>
      </c>
      <c r="N464">
        <v>-2.0607624465942442</v>
      </c>
      <c r="O464">
        <v>1.9662854395541312</v>
      </c>
      <c r="P464" t="str">
        <f t="shared" si="7"/>
        <v/>
      </c>
    </row>
    <row r="465" spans="1:16" x14ac:dyDescent="0.3">
      <c r="A465">
        <v>421</v>
      </c>
      <c r="B465">
        <v>1.1526351813826146</v>
      </c>
      <c r="C465">
        <v>13.831622176591374</v>
      </c>
      <c r="D465">
        <v>13.5</v>
      </c>
      <c r="E465">
        <v>0.33162217659137383</v>
      </c>
      <c r="F465">
        <v>1</v>
      </c>
      <c r="G465">
        <v>76.188299999999998</v>
      </c>
      <c r="H465">
        <v>3.5110000000000002E-2</v>
      </c>
      <c r="I465">
        <v>67.921999999999997</v>
      </c>
      <c r="J465">
        <v>69.965000000000003</v>
      </c>
      <c r="K465">
        <v>1.4907650275</v>
      </c>
      <c r="L465">
        <v>75.557854397</v>
      </c>
      <c r="M465">
        <v>3.9459832100000002E-2</v>
      </c>
      <c r="N465">
        <v>-1.841339991989219</v>
      </c>
      <c r="O465">
        <v>3.2785875311213726</v>
      </c>
      <c r="P465" t="str">
        <f t="shared" si="7"/>
        <v/>
      </c>
    </row>
    <row r="466" spans="1:16" x14ac:dyDescent="0.3">
      <c r="A466">
        <v>400</v>
      </c>
      <c r="B466">
        <v>1.0951403148528405</v>
      </c>
      <c r="C466">
        <v>13.141683778234086</v>
      </c>
      <c r="D466">
        <v>13.5</v>
      </c>
      <c r="E466">
        <v>0.35831622176591438</v>
      </c>
      <c r="F466">
        <v>1</v>
      </c>
      <c r="G466">
        <v>75.384799999999998</v>
      </c>
      <c r="H466">
        <v>3.4979999999999997E-2</v>
      </c>
      <c r="I466">
        <v>67.236000000000004</v>
      </c>
      <c r="J466">
        <v>69.25</v>
      </c>
      <c r="K466">
        <v>1.4907650275</v>
      </c>
      <c r="L466">
        <v>75.557854397</v>
      </c>
      <c r="M466">
        <v>3.9459832100000002E-2</v>
      </c>
      <c r="N466">
        <v>-2.0716898278794842</v>
      </c>
      <c r="O466">
        <v>1.9147188291872164</v>
      </c>
      <c r="P466" t="str">
        <f t="shared" si="7"/>
        <v/>
      </c>
    </row>
    <row r="467" spans="1:16" x14ac:dyDescent="0.3">
      <c r="A467">
        <v>422</v>
      </c>
      <c r="B467">
        <v>1.1553730321697468</v>
      </c>
      <c r="C467">
        <v>13.864476386036962</v>
      </c>
      <c r="D467">
        <v>13.5</v>
      </c>
      <c r="E467">
        <v>0.3644763860369622</v>
      </c>
      <c r="F467">
        <v>1</v>
      </c>
      <c r="G467">
        <v>76.226100000000002</v>
      </c>
      <c r="H467">
        <v>3.5119999999999998E-2</v>
      </c>
      <c r="I467">
        <v>67.953000000000003</v>
      </c>
      <c r="J467">
        <v>69.998000000000005</v>
      </c>
      <c r="K467">
        <v>1.4907650275</v>
      </c>
      <c r="L467">
        <v>75.557854397</v>
      </c>
      <c r="M467">
        <v>3.9459832100000002E-2</v>
      </c>
      <c r="N467">
        <v>-1.8306804536695318</v>
      </c>
      <c r="O467">
        <v>3.3574126108330491</v>
      </c>
      <c r="P467" t="str">
        <f t="shared" si="7"/>
        <v/>
      </c>
    </row>
    <row r="468" spans="1:16" x14ac:dyDescent="0.3">
      <c r="A468">
        <v>399</v>
      </c>
      <c r="B468">
        <v>1.0924024640657084</v>
      </c>
      <c r="C468">
        <v>13.108829568788501</v>
      </c>
      <c r="D468">
        <v>13.5</v>
      </c>
      <c r="E468">
        <v>0.39117043121149919</v>
      </c>
      <c r="F468">
        <v>1</v>
      </c>
      <c r="G468">
        <v>75.346100000000007</v>
      </c>
      <c r="H468">
        <v>3.4979999999999997E-2</v>
      </c>
      <c r="I468">
        <v>67.200999999999993</v>
      </c>
      <c r="J468">
        <v>69.215000000000003</v>
      </c>
      <c r="K468">
        <v>1.4907650275</v>
      </c>
      <c r="L468">
        <v>75.557854397</v>
      </c>
      <c r="M468">
        <v>3.9459832100000002E-2</v>
      </c>
      <c r="N468">
        <v>-2.0829358527685873</v>
      </c>
      <c r="O468">
        <v>1.8628535522926499</v>
      </c>
      <c r="P468" t="str">
        <f t="shared" si="7"/>
        <v/>
      </c>
    </row>
    <row r="469" spans="1:16" x14ac:dyDescent="0.3">
      <c r="A469">
        <v>423</v>
      </c>
      <c r="B469">
        <v>1.1581108829568789</v>
      </c>
      <c r="C469">
        <v>13.897330595482547</v>
      </c>
      <c r="D469">
        <v>13.5</v>
      </c>
      <c r="E469">
        <v>0.39733059548254701</v>
      </c>
      <c r="F469">
        <v>1</v>
      </c>
      <c r="G469">
        <v>76.263900000000007</v>
      </c>
      <c r="H469">
        <v>3.5119999999999998E-2</v>
      </c>
      <c r="I469">
        <v>67.986999999999995</v>
      </c>
      <c r="J469">
        <v>70.033000000000001</v>
      </c>
      <c r="K469">
        <v>1.4907650275</v>
      </c>
      <c r="L469">
        <v>75.557854397</v>
      </c>
      <c r="M469">
        <v>3.9459832100000002E-2</v>
      </c>
      <c r="N469">
        <v>-1.8193721874217528</v>
      </c>
      <c r="O469">
        <v>3.4427333468835504</v>
      </c>
      <c r="P469" t="str">
        <f t="shared" si="7"/>
        <v/>
      </c>
    </row>
    <row r="470" spans="1:16" x14ac:dyDescent="0.3">
      <c r="A470">
        <v>398</v>
      </c>
      <c r="B470">
        <v>1.0896646132785763</v>
      </c>
      <c r="C470">
        <v>13.075975359342916</v>
      </c>
      <c r="D470">
        <v>13.5</v>
      </c>
      <c r="E470">
        <v>0.42402464065708401</v>
      </c>
      <c r="F470">
        <v>1</v>
      </c>
      <c r="G470">
        <v>75.307299999999998</v>
      </c>
      <c r="H470">
        <v>3.4970000000000001E-2</v>
      </c>
      <c r="I470">
        <v>67.168999999999997</v>
      </c>
      <c r="J470">
        <v>69.180999999999997</v>
      </c>
      <c r="K470">
        <v>1.4907650275</v>
      </c>
      <c r="L470">
        <v>75.557854397</v>
      </c>
      <c r="M470">
        <v>3.9459832100000002E-2</v>
      </c>
      <c r="N470">
        <v>-2.0938578905931893</v>
      </c>
      <c r="O470">
        <v>1.8136320690058358</v>
      </c>
      <c r="P470" t="str">
        <f t="shared" si="7"/>
        <v/>
      </c>
    </row>
    <row r="471" spans="1:16" x14ac:dyDescent="0.3">
      <c r="A471">
        <v>424</v>
      </c>
      <c r="B471">
        <v>1.160848733744011</v>
      </c>
      <c r="C471">
        <v>13.930184804928132</v>
      </c>
      <c r="D471">
        <v>13.5</v>
      </c>
      <c r="E471">
        <v>0.43018480492813183</v>
      </c>
      <c r="F471">
        <v>1</v>
      </c>
      <c r="G471">
        <v>76.301599999999993</v>
      </c>
      <c r="H471">
        <v>3.5130000000000002E-2</v>
      </c>
      <c r="I471">
        <v>68.018000000000001</v>
      </c>
      <c r="J471">
        <v>70.066000000000003</v>
      </c>
      <c r="K471">
        <v>1.4907650275</v>
      </c>
      <c r="L471">
        <v>75.557854397</v>
      </c>
      <c r="M471">
        <v>3.9459832100000002E-2</v>
      </c>
      <c r="N471">
        <v>-1.8087075671535269</v>
      </c>
      <c r="O471">
        <v>3.524822337974344</v>
      </c>
      <c r="P471" t="str">
        <f t="shared" si="7"/>
        <v/>
      </c>
    </row>
    <row r="472" spans="1:16" x14ac:dyDescent="0.3">
      <c r="A472">
        <v>397</v>
      </c>
      <c r="B472">
        <v>1.0869267624914443</v>
      </c>
      <c r="C472">
        <v>13.043121149897331</v>
      </c>
      <c r="D472">
        <v>13.5</v>
      </c>
      <c r="E472">
        <v>0.45687885010266882</v>
      </c>
      <c r="F472">
        <v>1</v>
      </c>
      <c r="G472">
        <v>75.268600000000006</v>
      </c>
      <c r="H472">
        <v>3.4970000000000001E-2</v>
      </c>
      <c r="I472">
        <v>67.135000000000005</v>
      </c>
      <c r="J472">
        <v>69.144999999999996</v>
      </c>
      <c r="K472">
        <v>1.4907650275</v>
      </c>
      <c r="L472">
        <v>75.557854397</v>
      </c>
      <c r="M472">
        <v>3.9459832100000002E-2</v>
      </c>
      <c r="N472">
        <v>-2.1054195302398959</v>
      </c>
      <c r="O472">
        <v>1.7627402608517597</v>
      </c>
      <c r="P472" t="str">
        <f t="shared" si="7"/>
        <v/>
      </c>
    </row>
    <row r="473" spans="1:16" x14ac:dyDescent="0.3">
      <c r="A473">
        <v>425</v>
      </c>
      <c r="B473">
        <v>1.1635865845311431</v>
      </c>
      <c r="C473">
        <v>13.963039014373717</v>
      </c>
      <c r="D473">
        <v>13.5</v>
      </c>
      <c r="E473">
        <v>0.46303901437371664</v>
      </c>
      <c r="F473">
        <v>1</v>
      </c>
      <c r="G473">
        <v>76.339299999999994</v>
      </c>
      <c r="H473">
        <v>3.5139999999999998E-2</v>
      </c>
      <c r="I473">
        <v>68.05</v>
      </c>
      <c r="J473">
        <v>70.099000000000004</v>
      </c>
      <c r="K473">
        <v>1.4907650275</v>
      </c>
      <c r="L473">
        <v>75.557854397</v>
      </c>
      <c r="M473">
        <v>3.9459832100000002E-2</v>
      </c>
      <c r="N473">
        <v>-1.7980404815509727</v>
      </c>
      <c r="O473">
        <v>3.608529645778074</v>
      </c>
      <c r="P473" t="str">
        <f t="shared" si="7"/>
        <v/>
      </c>
    </row>
    <row r="474" spans="1:16" x14ac:dyDescent="0.3">
      <c r="A474">
        <v>396</v>
      </c>
      <c r="B474">
        <v>1.0841889117043122</v>
      </c>
      <c r="C474">
        <v>13.010266940451746</v>
      </c>
      <c r="D474">
        <v>13.5</v>
      </c>
      <c r="E474">
        <v>0.48973305954825364</v>
      </c>
      <c r="F474">
        <v>1</v>
      </c>
      <c r="G474">
        <v>75.229699999999994</v>
      </c>
      <c r="H474">
        <v>3.4959999999999998E-2</v>
      </c>
      <c r="I474">
        <v>67.102000000000004</v>
      </c>
      <c r="J474">
        <v>69.111000000000004</v>
      </c>
      <c r="K474">
        <v>1.4907650275</v>
      </c>
      <c r="L474">
        <v>75.557854397</v>
      </c>
      <c r="M474">
        <v>3.9459832100000002E-2</v>
      </c>
      <c r="N474">
        <v>-2.1163361443891096</v>
      </c>
      <c r="O474">
        <v>1.7158114376875331</v>
      </c>
      <c r="P474" t="str">
        <f t="shared" si="7"/>
        <v/>
      </c>
    </row>
    <row r="475" spans="1:16" x14ac:dyDescent="0.3">
      <c r="A475">
        <v>426</v>
      </c>
      <c r="B475">
        <v>1.1663244353182751</v>
      </c>
      <c r="C475">
        <v>13.995893223819301</v>
      </c>
      <c r="D475">
        <v>13.5</v>
      </c>
      <c r="E475">
        <v>0.49589322381930145</v>
      </c>
      <c r="F475">
        <v>1</v>
      </c>
      <c r="G475">
        <v>76.376999999999995</v>
      </c>
      <c r="H475">
        <v>3.5139999999999998E-2</v>
      </c>
      <c r="I475">
        <v>68.082999999999998</v>
      </c>
      <c r="J475">
        <v>70.132999999999996</v>
      </c>
      <c r="K475">
        <v>1.4907650275</v>
      </c>
      <c r="L475">
        <v>75.557854397</v>
      </c>
      <c r="M475">
        <v>3.9459832100000002E-2</v>
      </c>
      <c r="N475">
        <v>-1.7870475730277151</v>
      </c>
      <c r="O475">
        <v>3.6964899950862815</v>
      </c>
      <c r="P475" t="str">
        <f t="shared" si="7"/>
        <v/>
      </c>
    </row>
    <row r="476" spans="1:16" x14ac:dyDescent="0.3">
      <c r="A476">
        <v>442</v>
      </c>
      <c r="B476">
        <v>1.2101300479123889</v>
      </c>
      <c r="C476">
        <v>14.521560574948666</v>
      </c>
      <c r="D476">
        <v>14.5</v>
      </c>
      <c r="E476">
        <v>2.156057494866559E-2</v>
      </c>
      <c r="F476">
        <v>1</v>
      </c>
      <c r="G476">
        <v>76.974400000000003</v>
      </c>
      <c r="H476">
        <v>3.5249999999999997E-2</v>
      </c>
      <c r="I476">
        <v>68.59</v>
      </c>
      <c r="J476">
        <v>70.662000000000006</v>
      </c>
      <c r="K476">
        <v>1.460458255</v>
      </c>
      <c r="L476">
        <v>76.676858713000001</v>
      </c>
      <c r="M476">
        <v>3.9562381799999997E-2</v>
      </c>
      <c r="N476">
        <v>-1.9464682436247469</v>
      </c>
      <c r="O476">
        <v>2.5799259490828974</v>
      </c>
      <c r="P476">
        <f t="shared" si="7"/>
        <v>14.5</v>
      </c>
    </row>
    <row r="477" spans="1:16" x14ac:dyDescent="0.3">
      <c r="A477">
        <v>440</v>
      </c>
      <c r="B477">
        <v>1.2046543463381245</v>
      </c>
      <c r="C477">
        <v>14.455852156057494</v>
      </c>
      <c r="D477">
        <v>14.5</v>
      </c>
      <c r="E477">
        <v>4.4147843942505816E-2</v>
      </c>
      <c r="F477">
        <v>1</v>
      </c>
      <c r="G477">
        <v>76.900199999999998</v>
      </c>
      <c r="H477">
        <v>3.5229999999999997E-2</v>
      </c>
      <c r="I477">
        <v>68.528000000000006</v>
      </c>
      <c r="J477">
        <v>70.597999999999999</v>
      </c>
      <c r="K477">
        <v>1.460458255</v>
      </c>
      <c r="L477">
        <v>76.676858713000001</v>
      </c>
      <c r="M477">
        <v>3.9562381799999997E-2</v>
      </c>
      <c r="N477">
        <v>-1.9667827526684647</v>
      </c>
      <c r="O477">
        <v>2.4604130895108023</v>
      </c>
      <c r="P477" t="str">
        <f t="shared" si="7"/>
        <v/>
      </c>
    </row>
    <row r="478" spans="1:16" x14ac:dyDescent="0.3">
      <c r="A478">
        <v>443</v>
      </c>
      <c r="B478">
        <v>1.2128678986995209</v>
      </c>
      <c r="C478">
        <v>14.55441478439425</v>
      </c>
      <c r="D478">
        <v>14.5</v>
      </c>
      <c r="E478">
        <v>5.4414784394250404E-2</v>
      </c>
      <c r="F478">
        <v>1</v>
      </c>
      <c r="G478">
        <v>77.011399999999995</v>
      </c>
      <c r="H478">
        <v>3.5249999999999997E-2</v>
      </c>
      <c r="I478">
        <v>68.622</v>
      </c>
      <c r="J478">
        <v>70.695999999999998</v>
      </c>
      <c r="K478">
        <v>1.460458255</v>
      </c>
      <c r="L478">
        <v>76.676858713000001</v>
      </c>
      <c r="M478">
        <v>3.9562381799999997E-2</v>
      </c>
      <c r="N478">
        <v>-1.9356727137891596</v>
      </c>
      <c r="O478">
        <v>2.6453899204271156</v>
      </c>
      <c r="P478" t="str">
        <f t="shared" si="7"/>
        <v/>
      </c>
    </row>
    <row r="479" spans="1:16" x14ac:dyDescent="0.3">
      <c r="A479">
        <v>439</v>
      </c>
      <c r="B479">
        <v>1.2019164955509924</v>
      </c>
      <c r="C479">
        <v>14.422997946611909</v>
      </c>
      <c r="D479">
        <v>14.5</v>
      </c>
      <c r="E479">
        <v>7.700205338809063E-2</v>
      </c>
      <c r="F479">
        <v>1</v>
      </c>
      <c r="G479">
        <v>76.863100000000003</v>
      </c>
      <c r="H479">
        <v>3.5229999999999997E-2</v>
      </c>
      <c r="I479">
        <v>68.495000000000005</v>
      </c>
      <c r="J479">
        <v>70.563999999999993</v>
      </c>
      <c r="K479">
        <v>1.460458255</v>
      </c>
      <c r="L479">
        <v>76.676858713000001</v>
      </c>
      <c r="M479">
        <v>3.9562381799999997E-2</v>
      </c>
      <c r="N479">
        <v>-1.9775713875330718</v>
      </c>
      <c r="O479">
        <v>2.3988539875538097</v>
      </c>
      <c r="P479" t="str">
        <f t="shared" si="7"/>
        <v/>
      </c>
    </row>
    <row r="480" spans="1:16" x14ac:dyDescent="0.3">
      <c r="A480">
        <v>444</v>
      </c>
      <c r="B480">
        <v>1.215605749486653</v>
      </c>
      <c r="C480">
        <v>14.587268993839835</v>
      </c>
      <c r="D480">
        <v>14.5</v>
      </c>
      <c r="E480">
        <v>8.7268993839835218E-2</v>
      </c>
      <c r="F480">
        <v>1</v>
      </c>
      <c r="G480">
        <v>77.048400000000001</v>
      </c>
      <c r="H480">
        <v>3.526E-2</v>
      </c>
      <c r="I480">
        <v>68.653000000000006</v>
      </c>
      <c r="J480">
        <v>70.727999999999994</v>
      </c>
      <c r="K480">
        <v>1.460458255</v>
      </c>
      <c r="L480">
        <v>76.676858713000001</v>
      </c>
      <c r="M480">
        <v>3.9562381799999997E-2</v>
      </c>
      <c r="N480">
        <v>-1.9255100310094284</v>
      </c>
      <c r="O480">
        <v>2.7082791127326682</v>
      </c>
      <c r="P480" t="str">
        <f t="shared" si="7"/>
        <v/>
      </c>
    </row>
    <row r="481" spans="1:16" x14ac:dyDescent="0.3">
      <c r="A481">
        <v>438</v>
      </c>
      <c r="B481">
        <v>1.1991786447638604</v>
      </c>
      <c r="C481">
        <v>14.390143737166325</v>
      </c>
      <c r="D481">
        <v>14.5</v>
      </c>
      <c r="E481">
        <v>0.10985626283367544</v>
      </c>
      <c r="F481">
        <v>1</v>
      </c>
      <c r="G481">
        <v>76.825900000000004</v>
      </c>
      <c r="H481">
        <v>3.5220000000000001E-2</v>
      </c>
      <c r="I481">
        <v>68.463999999999999</v>
      </c>
      <c r="J481">
        <v>70.531000000000006</v>
      </c>
      <c r="K481">
        <v>1.460458255</v>
      </c>
      <c r="L481">
        <v>76.676858713000001</v>
      </c>
      <c r="M481">
        <v>3.9562381799999997E-2</v>
      </c>
      <c r="N481">
        <v>-1.9880404208271354</v>
      </c>
      <c r="O481">
        <v>2.3403609867458033</v>
      </c>
      <c r="P481" t="str">
        <f t="shared" si="7"/>
        <v/>
      </c>
    </row>
    <row r="482" spans="1:16" x14ac:dyDescent="0.3">
      <c r="A482">
        <v>445</v>
      </c>
      <c r="B482">
        <v>1.2183436002737851</v>
      </c>
      <c r="C482">
        <v>14.62012320328542</v>
      </c>
      <c r="D482">
        <v>14.5</v>
      </c>
      <c r="E482">
        <v>0.12012320328542003</v>
      </c>
      <c r="F482">
        <v>1</v>
      </c>
      <c r="G482">
        <v>77.085300000000004</v>
      </c>
      <c r="H482">
        <v>3.5270000000000003E-2</v>
      </c>
      <c r="I482">
        <v>68.683999999999997</v>
      </c>
      <c r="J482">
        <v>70.760000000000005</v>
      </c>
      <c r="K482">
        <v>1.460458255</v>
      </c>
      <c r="L482">
        <v>76.676858713000001</v>
      </c>
      <c r="M482">
        <v>3.9562381799999997E-2</v>
      </c>
      <c r="N482">
        <v>-1.9153452308317662</v>
      </c>
      <c r="O482">
        <v>2.7724245441456374</v>
      </c>
      <c r="P482" t="str">
        <f t="shared" si="7"/>
        <v/>
      </c>
    </row>
    <row r="483" spans="1:16" x14ac:dyDescent="0.3">
      <c r="A483">
        <v>437</v>
      </c>
      <c r="B483">
        <v>1.1964407939767283</v>
      </c>
      <c r="C483">
        <v>14.35728952772074</v>
      </c>
      <c r="D483">
        <v>14.5</v>
      </c>
      <c r="E483">
        <v>0.14271047227926026</v>
      </c>
      <c r="F483">
        <v>1</v>
      </c>
      <c r="G483">
        <v>76.788700000000006</v>
      </c>
      <c r="H483">
        <v>3.5209999999999998E-2</v>
      </c>
      <c r="I483">
        <v>68.433999999999997</v>
      </c>
      <c r="J483">
        <v>70.498999999999995</v>
      </c>
      <c r="K483">
        <v>1.460458255</v>
      </c>
      <c r="L483">
        <v>76.676858713000001</v>
      </c>
      <c r="M483">
        <v>3.9562381799999997E-2</v>
      </c>
      <c r="N483">
        <v>-1.9981900569725886</v>
      </c>
      <c r="O483">
        <v>2.2848029550342734</v>
      </c>
      <c r="P483" t="str">
        <f t="shared" si="7"/>
        <v/>
      </c>
    </row>
    <row r="484" spans="1:16" x14ac:dyDescent="0.3">
      <c r="A484">
        <v>446</v>
      </c>
      <c r="B484">
        <v>1.2210814510609171</v>
      </c>
      <c r="C484">
        <v>14.652977412731005</v>
      </c>
      <c r="D484">
        <v>14.5</v>
      </c>
      <c r="E484">
        <v>0.15297741273100485</v>
      </c>
      <c r="F484">
        <v>1</v>
      </c>
      <c r="G484">
        <v>77.122200000000007</v>
      </c>
      <c r="H484">
        <v>3.5270000000000003E-2</v>
      </c>
      <c r="I484">
        <v>68.715999999999994</v>
      </c>
      <c r="J484">
        <v>70.793999999999997</v>
      </c>
      <c r="K484">
        <v>1.460458255</v>
      </c>
      <c r="L484">
        <v>76.676858713000001</v>
      </c>
      <c r="M484">
        <v>3.9562381799999997E-2</v>
      </c>
      <c r="N484">
        <v>-1.9045428111814102</v>
      </c>
      <c r="O484">
        <v>2.8419763300617822</v>
      </c>
      <c r="P484" t="str">
        <f t="shared" si="7"/>
        <v/>
      </c>
    </row>
    <row r="485" spans="1:16" x14ac:dyDescent="0.3">
      <c r="A485">
        <v>436</v>
      </c>
      <c r="B485">
        <v>1.1937029431895962</v>
      </c>
      <c r="C485">
        <v>14.324435318275155</v>
      </c>
      <c r="D485">
        <v>14.5</v>
      </c>
      <c r="E485">
        <v>0.17556468172484507</v>
      </c>
      <c r="F485">
        <v>1</v>
      </c>
      <c r="G485">
        <v>76.751499999999993</v>
      </c>
      <c r="H485">
        <v>3.5209999999999998E-2</v>
      </c>
      <c r="I485">
        <v>68.400000000000006</v>
      </c>
      <c r="J485">
        <v>70.465000000000003</v>
      </c>
      <c r="K485">
        <v>1.460458255</v>
      </c>
      <c r="L485">
        <v>76.676858713000001</v>
      </c>
      <c r="M485">
        <v>3.9562381799999997E-2</v>
      </c>
      <c r="N485">
        <v>-2.0089717212627258</v>
      </c>
      <c r="O485">
        <v>2.2270066409543281</v>
      </c>
      <c r="P485" t="str">
        <f t="shared" si="7"/>
        <v/>
      </c>
    </row>
    <row r="486" spans="1:16" x14ac:dyDescent="0.3">
      <c r="A486">
        <v>447</v>
      </c>
      <c r="B486">
        <v>1.2238193018480492</v>
      </c>
      <c r="C486">
        <v>14.68583162217659</v>
      </c>
      <c r="D486">
        <v>14.5</v>
      </c>
      <c r="E486">
        <v>0.18583162217658966</v>
      </c>
      <c r="F486">
        <v>1</v>
      </c>
      <c r="G486">
        <v>77.159099999999995</v>
      </c>
      <c r="H486">
        <v>3.5279999999999999E-2</v>
      </c>
      <c r="I486">
        <v>68.747</v>
      </c>
      <c r="J486">
        <v>70.825999999999993</v>
      </c>
      <c r="K486">
        <v>1.460458255</v>
      </c>
      <c r="L486">
        <v>76.676858713000001</v>
      </c>
      <c r="M486">
        <v>3.9562381799999997E-2</v>
      </c>
      <c r="N486">
        <v>-1.8943736455019529</v>
      </c>
      <c r="O486">
        <v>2.9087716006552031</v>
      </c>
      <c r="P486" t="str">
        <f t="shared" si="7"/>
        <v/>
      </c>
    </row>
    <row r="487" spans="1:16" x14ac:dyDescent="0.3">
      <c r="A487">
        <v>435</v>
      </c>
      <c r="B487">
        <v>1.1909650924024642</v>
      </c>
      <c r="C487">
        <v>14.29158110882957</v>
      </c>
      <c r="D487">
        <v>14.5</v>
      </c>
      <c r="E487">
        <v>0.20841889117042989</v>
      </c>
      <c r="F487">
        <v>1</v>
      </c>
      <c r="G487">
        <v>76.714200000000005</v>
      </c>
      <c r="H487">
        <v>3.5200000000000002E-2</v>
      </c>
      <c r="I487">
        <v>68.37</v>
      </c>
      <c r="J487">
        <v>70.432000000000002</v>
      </c>
      <c r="K487">
        <v>1.460458255</v>
      </c>
      <c r="L487">
        <v>76.676858713000001</v>
      </c>
      <c r="M487">
        <v>3.9562381799999997E-2</v>
      </c>
      <c r="N487">
        <v>-2.0194339872648253</v>
      </c>
      <c r="O487">
        <v>2.1721065999080991</v>
      </c>
      <c r="P487" t="str">
        <f t="shared" si="7"/>
        <v/>
      </c>
    </row>
    <row r="488" spans="1:16" x14ac:dyDescent="0.3">
      <c r="A488">
        <v>448</v>
      </c>
      <c r="B488">
        <v>1.2265571526351813</v>
      </c>
      <c r="C488">
        <v>14.718685831622174</v>
      </c>
      <c r="D488">
        <v>14.5</v>
      </c>
      <c r="E488">
        <v>0.21868583162217448</v>
      </c>
      <c r="F488">
        <v>1</v>
      </c>
      <c r="G488">
        <v>77.195899999999995</v>
      </c>
      <c r="H488">
        <v>3.5290000000000002E-2</v>
      </c>
      <c r="I488">
        <v>68.777000000000001</v>
      </c>
      <c r="J488">
        <v>70.858000000000004</v>
      </c>
      <c r="K488">
        <v>1.460458255</v>
      </c>
      <c r="L488">
        <v>76.676858713000001</v>
      </c>
      <c r="M488">
        <v>3.9562381799999997E-2</v>
      </c>
      <c r="N488">
        <v>-1.8842023640058048</v>
      </c>
      <c r="O488">
        <v>2.9768803958237537</v>
      </c>
      <c r="P488" t="str">
        <f t="shared" si="7"/>
        <v/>
      </c>
    </row>
    <row r="489" spans="1:16" x14ac:dyDescent="0.3">
      <c r="A489">
        <v>434</v>
      </c>
      <c r="B489">
        <v>1.1882272416153319</v>
      </c>
      <c r="C489">
        <v>14.258726899383984</v>
      </c>
      <c r="D489">
        <v>14.5</v>
      </c>
      <c r="E489">
        <v>0.24127310061601648</v>
      </c>
      <c r="F489">
        <v>1</v>
      </c>
      <c r="G489">
        <v>76.676900000000003</v>
      </c>
      <c r="H489">
        <v>3.5189999999999999E-2</v>
      </c>
      <c r="I489">
        <v>68.338999999999999</v>
      </c>
      <c r="J489">
        <v>70.400000000000006</v>
      </c>
      <c r="K489">
        <v>1.460458255</v>
      </c>
      <c r="L489">
        <v>76.676858713000001</v>
      </c>
      <c r="M489">
        <v>3.9562381799999997E-2</v>
      </c>
      <c r="N489">
        <v>-2.0295770595549509</v>
      </c>
      <c r="O489">
        <v>2.1199774355868315</v>
      </c>
      <c r="P489" t="str">
        <f t="shared" si="7"/>
        <v/>
      </c>
    </row>
    <row r="490" spans="1:16" x14ac:dyDescent="0.3">
      <c r="A490">
        <v>449</v>
      </c>
      <c r="B490">
        <v>1.2292950034223136</v>
      </c>
      <c r="C490">
        <v>14.751540041067763</v>
      </c>
      <c r="D490">
        <v>14.5</v>
      </c>
      <c r="E490">
        <v>0.25154004106776284</v>
      </c>
      <c r="F490">
        <v>1</v>
      </c>
      <c r="G490">
        <v>77.232699999999994</v>
      </c>
      <c r="H490">
        <v>3.5290000000000002E-2</v>
      </c>
      <c r="I490">
        <v>68.81</v>
      </c>
      <c r="J490">
        <v>70.891999999999996</v>
      </c>
      <c r="K490">
        <v>1.460458255</v>
      </c>
      <c r="L490">
        <v>76.676858713000001</v>
      </c>
      <c r="M490">
        <v>3.9562381799999997E-2</v>
      </c>
      <c r="N490">
        <v>-1.8733930596859101</v>
      </c>
      <c r="O490">
        <v>3.0507063846997977</v>
      </c>
      <c r="P490" t="str">
        <f t="shared" si="7"/>
        <v/>
      </c>
    </row>
    <row r="491" spans="1:16" x14ac:dyDescent="0.3">
      <c r="A491">
        <v>433</v>
      </c>
      <c r="B491">
        <v>1.1854893908281998</v>
      </c>
      <c r="C491">
        <v>14.225872689938399</v>
      </c>
      <c r="D491">
        <v>14.5</v>
      </c>
      <c r="E491">
        <v>0.27412731006160129</v>
      </c>
      <c r="F491">
        <v>1</v>
      </c>
      <c r="G491">
        <v>76.639499999999998</v>
      </c>
      <c r="H491">
        <v>3.5189999999999999E-2</v>
      </c>
      <c r="I491">
        <v>68.305000000000007</v>
      </c>
      <c r="J491">
        <v>70.364999999999995</v>
      </c>
      <c r="K491">
        <v>1.460458255</v>
      </c>
      <c r="L491">
        <v>76.676858713000001</v>
      </c>
      <c r="M491">
        <v>3.9562381799999997E-2</v>
      </c>
      <c r="N491">
        <v>-2.0406686143036379</v>
      </c>
      <c r="O491">
        <v>2.0641888515387636</v>
      </c>
      <c r="P491" t="str">
        <f t="shared" si="7"/>
        <v/>
      </c>
    </row>
    <row r="492" spans="1:16" x14ac:dyDescent="0.3">
      <c r="A492">
        <v>450</v>
      </c>
      <c r="B492">
        <v>1.2320328542094456</v>
      </c>
      <c r="C492">
        <v>14.784394250513348</v>
      </c>
      <c r="D492">
        <v>14.5</v>
      </c>
      <c r="E492">
        <v>0.28439425051334766</v>
      </c>
      <c r="F492">
        <v>1</v>
      </c>
      <c r="G492">
        <v>77.269499999999994</v>
      </c>
      <c r="H492">
        <v>3.5299999999999998E-2</v>
      </c>
      <c r="I492">
        <v>68.840999999999994</v>
      </c>
      <c r="J492">
        <v>70.924000000000007</v>
      </c>
      <c r="K492">
        <v>1.460458255</v>
      </c>
      <c r="L492">
        <v>76.676858713000001</v>
      </c>
      <c r="M492">
        <v>3.9562381799999997E-2</v>
      </c>
      <c r="N492">
        <v>-1.8632174159458093</v>
      </c>
      <c r="O492">
        <v>3.1215841773067181</v>
      </c>
      <c r="P492" t="str">
        <f t="shared" si="7"/>
        <v/>
      </c>
    </row>
    <row r="493" spans="1:16" x14ac:dyDescent="0.3">
      <c r="A493">
        <v>432</v>
      </c>
      <c r="B493">
        <v>1.1827515400410678</v>
      </c>
      <c r="C493">
        <v>14.193018480492814</v>
      </c>
      <c r="D493">
        <v>14.5</v>
      </c>
      <c r="E493">
        <v>0.30698151950718611</v>
      </c>
      <c r="F493">
        <v>1</v>
      </c>
      <c r="G493">
        <v>76.602099999999993</v>
      </c>
      <c r="H493">
        <v>3.5180000000000003E-2</v>
      </c>
      <c r="I493">
        <v>68.274000000000001</v>
      </c>
      <c r="J493">
        <v>70.332999999999998</v>
      </c>
      <c r="K493">
        <v>1.460458255</v>
      </c>
      <c r="L493">
        <v>76.676858713000001</v>
      </c>
      <c r="M493">
        <v>3.9562381799999997E-2</v>
      </c>
      <c r="N493">
        <v>-2.0508072415631542</v>
      </c>
      <c r="O493">
        <v>2.0142861036308766</v>
      </c>
      <c r="P493" t="str">
        <f t="shared" si="7"/>
        <v/>
      </c>
    </row>
    <row r="494" spans="1:16" x14ac:dyDescent="0.3">
      <c r="A494">
        <v>451</v>
      </c>
      <c r="B494">
        <v>1.2347707049965777</v>
      </c>
      <c r="C494">
        <v>14.817248459958932</v>
      </c>
      <c r="D494">
        <v>14.5</v>
      </c>
      <c r="E494">
        <v>0.31724845995893247</v>
      </c>
      <c r="F494">
        <v>1</v>
      </c>
      <c r="G494">
        <v>77.306200000000004</v>
      </c>
      <c r="H494">
        <v>3.5299999999999998E-2</v>
      </c>
      <c r="I494">
        <v>68.873000000000005</v>
      </c>
      <c r="J494">
        <v>70.957999999999998</v>
      </c>
      <c r="K494">
        <v>1.460458255</v>
      </c>
      <c r="L494">
        <v>76.676858713000001</v>
      </c>
      <c r="M494">
        <v>3.9562381799999997E-2</v>
      </c>
      <c r="N494">
        <v>-1.8524034779056451</v>
      </c>
      <c r="O494">
        <v>3.1983953133750598</v>
      </c>
      <c r="P494" t="str">
        <f t="shared" si="7"/>
        <v/>
      </c>
    </row>
    <row r="495" spans="1:16" x14ac:dyDescent="0.3">
      <c r="A495">
        <v>431</v>
      </c>
      <c r="B495">
        <v>1.1800136892539357</v>
      </c>
      <c r="C495">
        <v>14.160164271047229</v>
      </c>
      <c r="D495">
        <v>14.5</v>
      </c>
      <c r="E495">
        <v>0.33983572895277092</v>
      </c>
      <c r="F495">
        <v>1</v>
      </c>
      <c r="G495">
        <v>76.564700000000002</v>
      </c>
      <c r="H495">
        <v>3.5180000000000003E-2</v>
      </c>
      <c r="I495">
        <v>68.241</v>
      </c>
      <c r="J495">
        <v>70.299000000000007</v>
      </c>
      <c r="K495">
        <v>1.460458255</v>
      </c>
      <c r="L495">
        <v>76.676858713000001</v>
      </c>
      <c r="M495">
        <v>3.9562381799999997E-2</v>
      </c>
      <c r="N495">
        <v>-2.0615772059539714</v>
      </c>
      <c r="O495">
        <v>1.9624003006280719</v>
      </c>
      <c r="P495" t="str">
        <f t="shared" si="7"/>
        <v/>
      </c>
    </row>
    <row r="496" spans="1:16" x14ac:dyDescent="0.3">
      <c r="A496">
        <v>452</v>
      </c>
      <c r="B496">
        <v>1.2375085557837098</v>
      </c>
      <c r="C496">
        <v>14.850102669404517</v>
      </c>
      <c r="D496">
        <v>14.5</v>
      </c>
      <c r="E496">
        <v>0.35010266940451729</v>
      </c>
      <c r="F496">
        <v>1</v>
      </c>
      <c r="G496">
        <v>77.3429</v>
      </c>
      <c r="H496">
        <v>3.5310000000000001E-2</v>
      </c>
      <c r="I496">
        <v>68.903999999999996</v>
      </c>
      <c r="J496">
        <v>70.989999999999995</v>
      </c>
      <c r="K496">
        <v>1.460458255</v>
      </c>
      <c r="L496">
        <v>76.676858713000001</v>
      </c>
      <c r="M496">
        <v>3.9562381799999997E-2</v>
      </c>
      <c r="N496">
        <v>-1.8422234741117525</v>
      </c>
      <c r="O496">
        <v>3.2721234069401861</v>
      </c>
      <c r="P496" t="str">
        <f t="shared" si="7"/>
        <v/>
      </c>
    </row>
    <row r="497" spans="1:16" x14ac:dyDescent="0.3">
      <c r="A497">
        <v>430</v>
      </c>
      <c r="B497">
        <v>1.1772758384668036</v>
      </c>
      <c r="C497">
        <v>14.127310061601644</v>
      </c>
      <c r="D497">
        <v>14.5</v>
      </c>
      <c r="E497">
        <v>0.37268993839835574</v>
      </c>
      <c r="F497">
        <v>1</v>
      </c>
      <c r="G497">
        <v>76.527199999999993</v>
      </c>
      <c r="H497">
        <v>3.517E-2</v>
      </c>
      <c r="I497">
        <v>68.209999999999994</v>
      </c>
      <c r="J497">
        <v>70.266000000000005</v>
      </c>
      <c r="K497">
        <v>1.460458255</v>
      </c>
      <c r="L497">
        <v>76.676858713000001</v>
      </c>
      <c r="M497">
        <v>3.9562381799999997E-2</v>
      </c>
      <c r="N497">
        <v>-2.0720281132548215</v>
      </c>
      <c r="O497">
        <v>1.9131409740171321</v>
      </c>
      <c r="P497" t="str">
        <f t="shared" si="7"/>
        <v/>
      </c>
    </row>
    <row r="498" spans="1:16" x14ac:dyDescent="0.3">
      <c r="A498">
        <v>453</v>
      </c>
      <c r="B498">
        <v>1.2402464065708418</v>
      </c>
      <c r="C498">
        <v>14.882956878850102</v>
      </c>
      <c r="D498">
        <v>14.5</v>
      </c>
      <c r="E498">
        <v>0.3829568788501021</v>
      </c>
      <c r="F498">
        <v>1</v>
      </c>
      <c r="G498">
        <v>77.379599999999996</v>
      </c>
      <c r="H498">
        <v>3.5319999999999997E-2</v>
      </c>
      <c r="I498">
        <v>68.933999999999997</v>
      </c>
      <c r="J498">
        <v>71.022000000000006</v>
      </c>
      <c r="K498">
        <v>1.460458255</v>
      </c>
      <c r="L498">
        <v>76.676858713000001</v>
      </c>
      <c r="M498">
        <v>3.9562381799999997E-2</v>
      </c>
      <c r="N498">
        <v>-1.8320413571398162</v>
      </c>
      <c r="O498">
        <v>3.3472629605798501</v>
      </c>
      <c r="P498" t="str">
        <f t="shared" si="7"/>
        <v/>
      </c>
    </row>
    <row r="499" spans="1:16" x14ac:dyDescent="0.3">
      <c r="A499">
        <v>429</v>
      </c>
      <c r="B499">
        <v>1.1745379876796715</v>
      </c>
      <c r="C499">
        <v>14.094455852156059</v>
      </c>
      <c r="D499">
        <v>14.5</v>
      </c>
      <c r="E499">
        <v>0.40554414784394055</v>
      </c>
      <c r="F499">
        <v>1</v>
      </c>
      <c r="G499">
        <v>76.489699999999999</v>
      </c>
      <c r="H499">
        <v>3.5159999999999997E-2</v>
      </c>
      <c r="I499">
        <v>68.179000000000002</v>
      </c>
      <c r="J499">
        <v>70.233000000000004</v>
      </c>
      <c r="K499">
        <v>1.460458255</v>
      </c>
      <c r="L499">
        <v>76.676858713000001</v>
      </c>
      <c r="M499">
        <v>3.9562381799999997E-2</v>
      </c>
      <c r="N499">
        <v>-2.0824767607763954</v>
      </c>
      <c r="O499">
        <v>1.864947171468943</v>
      </c>
      <c r="P499" t="str">
        <f t="shared" si="7"/>
        <v/>
      </c>
    </row>
    <row r="500" spans="1:16" x14ac:dyDescent="0.3">
      <c r="A500">
        <v>454</v>
      </c>
      <c r="B500">
        <v>1.2429842573579739</v>
      </c>
      <c r="C500">
        <v>14.915811088295687</v>
      </c>
      <c r="D500">
        <v>14.5</v>
      </c>
      <c r="E500">
        <v>0.41581108829568691</v>
      </c>
      <c r="F500">
        <v>1</v>
      </c>
      <c r="G500">
        <v>77.416200000000003</v>
      </c>
      <c r="H500">
        <v>3.5319999999999997E-2</v>
      </c>
      <c r="I500">
        <v>68.965999999999994</v>
      </c>
      <c r="J500">
        <v>71.055000000000007</v>
      </c>
      <c r="K500">
        <v>1.460458255</v>
      </c>
      <c r="L500">
        <v>76.676858713000001</v>
      </c>
      <c r="M500">
        <v>3.9562381799999997E-2</v>
      </c>
      <c r="N500">
        <v>-1.821538836291126</v>
      </c>
      <c r="O500">
        <v>3.4262494386880733</v>
      </c>
      <c r="P500" t="str">
        <f t="shared" si="7"/>
        <v/>
      </c>
    </row>
    <row r="501" spans="1:16" x14ac:dyDescent="0.3">
      <c r="A501">
        <v>428</v>
      </c>
      <c r="B501">
        <v>1.1718001368925393</v>
      </c>
      <c r="C501">
        <v>14.061601642710471</v>
      </c>
      <c r="D501">
        <v>14.5</v>
      </c>
      <c r="E501">
        <v>0.43839835728952892</v>
      </c>
      <c r="F501">
        <v>1</v>
      </c>
      <c r="G501">
        <v>76.452200000000005</v>
      </c>
      <c r="H501">
        <v>3.5159999999999997E-2</v>
      </c>
      <c r="I501">
        <v>68.144999999999996</v>
      </c>
      <c r="J501">
        <v>70.198999999999998</v>
      </c>
      <c r="K501">
        <v>1.460458255</v>
      </c>
      <c r="L501">
        <v>76.676858713000001</v>
      </c>
      <c r="M501">
        <v>3.9562381799999997E-2</v>
      </c>
      <c r="N501">
        <v>-2.0932396698411986</v>
      </c>
      <c r="O501">
        <v>1.8163882575901908</v>
      </c>
      <c r="P501" t="str">
        <f t="shared" si="7"/>
        <v/>
      </c>
    </row>
    <row r="502" spans="1:16" x14ac:dyDescent="0.3">
      <c r="A502">
        <v>455</v>
      </c>
      <c r="B502">
        <v>1.2457221081451062</v>
      </c>
      <c r="C502">
        <v>14.948665297741275</v>
      </c>
      <c r="D502">
        <v>14.5</v>
      </c>
      <c r="E502">
        <v>0.44866529774127528</v>
      </c>
      <c r="F502">
        <v>1</v>
      </c>
      <c r="G502">
        <v>77.452799999999996</v>
      </c>
      <c r="H502">
        <v>3.533E-2</v>
      </c>
      <c r="I502">
        <v>68.997</v>
      </c>
      <c r="J502">
        <v>71.087000000000003</v>
      </c>
      <c r="K502">
        <v>1.460458255</v>
      </c>
      <c r="L502">
        <v>76.676858713000001</v>
      </c>
      <c r="M502">
        <v>3.9562381799999997E-2</v>
      </c>
      <c r="N502">
        <v>-1.811352428507609</v>
      </c>
      <c r="O502">
        <v>3.5043157404355716</v>
      </c>
      <c r="P502" t="str">
        <f t="shared" si="7"/>
        <v/>
      </c>
    </row>
    <row r="503" spans="1:16" x14ac:dyDescent="0.3">
      <c r="A503">
        <v>427</v>
      </c>
      <c r="B503">
        <v>1.1690622861054072</v>
      </c>
      <c r="C503">
        <v>14.028747433264886</v>
      </c>
      <c r="D503">
        <v>14.5</v>
      </c>
      <c r="E503">
        <v>0.47125256673511373</v>
      </c>
      <c r="F503">
        <v>1</v>
      </c>
      <c r="G503">
        <v>76.414599999999993</v>
      </c>
      <c r="H503">
        <v>3.5150000000000001E-2</v>
      </c>
      <c r="I503">
        <v>68.114000000000004</v>
      </c>
      <c r="J503">
        <v>70.165999999999997</v>
      </c>
      <c r="K503">
        <v>1.460458255</v>
      </c>
      <c r="L503">
        <v>76.676858713000001</v>
      </c>
      <c r="M503">
        <v>3.9562381799999997E-2</v>
      </c>
      <c r="N503">
        <v>-2.1036837275634981</v>
      </c>
      <c r="O503">
        <v>1.7703022422686792</v>
      </c>
      <c r="P503" t="str">
        <f t="shared" si="7"/>
        <v/>
      </c>
    </row>
    <row r="504" spans="1:16" x14ac:dyDescent="0.3">
      <c r="A504">
        <v>456</v>
      </c>
      <c r="B504">
        <v>1.2484599589322383</v>
      </c>
      <c r="C504">
        <v>14.98151950718686</v>
      </c>
      <c r="D504">
        <v>14.5</v>
      </c>
      <c r="E504">
        <v>0.4815195071868601</v>
      </c>
      <c r="F504">
        <v>1</v>
      </c>
      <c r="G504">
        <v>77.4893</v>
      </c>
      <c r="H504">
        <v>3.5340000000000003E-2</v>
      </c>
      <c r="I504">
        <v>69.027000000000001</v>
      </c>
      <c r="J504">
        <v>71.119</v>
      </c>
      <c r="K504">
        <v>1.460458255</v>
      </c>
      <c r="L504">
        <v>76.676858713000001</v>
      </c>
      <c r="M504">
        <v>3.9562381799999997E-2</v>
      </c>
      <c r="N504">
        <v>-1.8011639091023015</v>
      </c>
      <c r="O504">
        <v>3.583852451587314</v>
      </c>
      <c r="P504" t="str">
        <f t="shared" si="7"/>
        <v/>
      </c>
    </row>
    <row r="505" spans="1:16" x14ac:dyDescent="0.3">
      <c r="A505">
        <v>471</v>
      </c>
      <c r="B505">
        <v>1.2895277207392197</v>
      </c>
      <c r="C505">
        <v>15.474332648870636</v>
      </c>
      <c r="D505">
        <v>15.5</v>
      </c>
      <c r="E505">
        <v>2.5667351129364135E-2</v>
      </c>
      <c r="F505">
        <v>1</v>
      </c>
      <c r="G505">
        <v>78.0334</v>
      </c>
      <c r="H505">
        <v>3.5439999999999999E-2</v>
      </c>
      <c r="I505">
        <v>69.486999999999995</v>
      </c>
      <c r="J505">
        <v>71.599999999999994</v>
      </c>
      <c r="K505">
        <v>1.4260060091</v>
      </c>
      <c r="L505">
        <v>77.757009855999996</v>
      </c>
      <c r="M505">
        <v>3.96745415E-2</v>
      </c>
      <c r="N505">
        <v>-1.9616181412618137</v>
      </c>
      <c r="O505">
        <v>2.4903479287828345</v>
      </c>
      <c r="P505">
        <f t="shared" si="7"/>
        <v>15.5</v>
      </c>
    </row>
    <row r="506" spans="1:16" x14ac:dyDescent="0.3">
      <c r="A506">
        <v>473</v>
      </c>
      <c r="B506">
        <v>1.2950034223134839</v>
      </c>
      <c r="C506">
        <v>15.540041067761805</v>
      </c>
      <c r="D506">
        <v>15.5</v>
      </c>
      <c r="E506">
        <v>4.0041067761805493E-2</v>
      </c>
      <c r="F506">
        <v>1</v>
      </c>
      <c r="G506">
        <v>78.105400000000003</v>
      </c>
      <c r="H506">
        <v>3.5450000000000002E-2</v>
      </c>
      <c r="I506">
        <v>69.549000000000007</v>
      </c>
      <c r="J506">
        <v>71.664000000000001</v>
      </c>
      <c r="K506">
        <v>1.4260060091</v>
      </c>
      <c r="L506">
        <v>77.757009855999996</v>
      </c>
      <c r="M506">
        <v>3.96745415E-2</v>
      </c>
      <c r="N506">
        <v>-1.9415850091871023</v>
      </c>
      <c r="O506">
        <v>2.6093679555799008</v>
      </c>
      <c r="P506" t="str">
        <f t="shared" si="7"/>
        <v/>
      </c>
    </row>
    <row r="507" spans="1:16" x14ac:dyDescent="0.3">
      <c r="A507">
        <v>470</v>
      </c>
      <c r="B507">
        <v>1.2867898699520877</v>
      </c>
      <c r="C507">
        <v>15.441478439425051</v>
      </c>
      <c r="D507">
        <v>15.5</v>
      </c>
      <c r="E507">
        <v>5.852156057494895E-2</v>
      </c>
      <c r="F507">
        <v>1</v>
      </c>
      <c r="G507">
        <v>77.997399999999999</v>
      </c>
      <c r="H507">
        <v>3.5430000000000003E-2</v>
      </c>
      <c r="I507">
        <v>69.457999999999998</v>
      </c>
      <c r="J507">
        <v>71.569000000000003</v>
      </c>
      <c r="K507">
        <v>1.4260060091</v>
      </c>
      <c r="L507">
        <v>77.757009855999996</v>
      </c>
      <c r="M507">
        <v>3.96745415E-2</v>
      </c>
      <c r="N507">
        <v>-1.971318947998816</v>
      </c>
      <c r="O507">
        <v>2.4343702691115392</v>
      </c>
      <c r="P507" t="str">
        <f t="shared" si="7"/>
        <v/>
      </c>
    </row>
    <row r="508" spans="1:16" x14ac:dyDescent="0.3">
      <c r="A508">
        <v>474</v>
      </c>
      <c r="B508">
        <v>1.2977412731006159</v>
      </c>
      <c r="C508">
        <v>15.57289527720739</v>
      </c>
      <c r="D508">
        <v>15.5</v>
      </c>
      <c r="E508">
        <v>7.2895277207390308E-2</v>
      </c>
      <c r="F508">
        <v>1</v>
      </c>
      <c r="G508">
        <v>78.141300000000001</v>
      </c>
      <c r="H508">
        <v>3.5459999999999998E-2</v>
      </c>
      <c r="I508">
        <v>69.578999999999994</v>
      </c>
      <c r="J508">
        <v>71.694999999999993</v>
      </c>
      <c r="K508">
        <v>1.4260060091</v>
      </c>
      <c r="L508">
        <v>77.757009855999996</v>
      </c>
      <c r="M508">
        <v>3.96745415E-2</v>
      </c>
      <c r="N508">
        <v>-1.9318787201492671</v>
      </c>
      <c r="O508">
        <v>2.6687238435373817</v>
      </c>
      <c r="P508" t="str">
        <f t="shared" si="7"/>
        <v/>
      </c>
    </row>
    <row r="509" spans="1:16" x14ac:dyDescent="0.3">
      <c r="A509">
        <v>469</v>
      </c>
      <c r="B509">
        <v>1.2840520191649556</v>
      </c>
      <c r="C509">
        <v>15.408624229979466</v>
      </c>
      <c r="D509">
        <v>15.5</v>
      </c>
      <c r="E509">
        <v>9.1375770020533764E-2</v>
      </c>
      <c r="F509">
        <v>1</v>
      </c>
      <c r="G509">
        <v>77.961299999999994</v>
      </c>
      <c r="H509">
        <v>3.5430000000000003E-2</v>
      </c>
      <c r="I509">
        <v>69.426000000000002</v>
      </c>
      <c r="J509">
        <v>71.536000000000001</v>
      </c>
      <c r="K509">
        <v>1.4260060091</v>
      </c>
      <c r="L509">
        <v>77.757009855999996</v>
      </c>
      <c r="M509">
        <v>3.96745415E-2</v>
      </c>
      <c r="N509">
        <v>-1.9816436464217664</v>
      </c>
      <c r="O509">
        <v>2.3759569265018596</v>
      </c>
      <c r="P509" t="str">
        <f t="shared" si="7"/>
        <v/>
      </c>
    </row>
    <row r="510" spans="1:16" x14ac:dyDescent="0.3">
      <c r="A510">
        <v>475</v>
      </c>
      <c r="B510">
        <v>1.3004791238877482</v>
      </c>
      <c r="C510">
        <v>15.605749486652979</v>
      </c>
      <c r="D510">
        <v>15.5</v>
      </c>
      <c r="E510">
        <v>0.10574948665297867</v>
      </c>
      <c r="F510">
        <v>1</v>
      </c>
      <c r="G510">
        <v>78.177199999999999</v>
      </c>
      <c r="H510">
        <v>3.5470000000000002E-2</v>
      </c>
      <c r="I510">
        <v>69.608000000000004</v>
      </c>
      <c r="J510">
        <v>71.725999999999999</v>
      </c>
      <c r="K510">
        <v>1.4260060091</v>
      </c>
      <c r="L510">
        <v>77.757009855999996</v>
      </c>
      <c r="M510">
        <v>3.96745415E-2</v>
      </c>
      <c r="N510">
        <v>-1.9221706430527024</v>
      </c>
      <c r="O510">
        <v>2.7292144734648751</v>
      </c>
      <c r="P510" t="str">
        <f t="shared" si="7"/>
        <v/>
      </c>
    </row>
    <row r="511" spans="1:16" x14ac:dyDescent="0.3">
      <c r="A511">
        <v>468</v>
      </c>
      <c r="B511">
        <v>1.2813141683778233</v>
      </c>
      <c r="C511">
        <v>15.37577002053388</v>
      </c>
      <c r="D511">
        <v>15.5</v>
      </c>
      <c r="E511">
        <v>0.12422997946612035</v>
      </c>
      <c r="F511">
        <v>1</v>
      </c>
      <c r="G511">
        <v>77.925200000000004</v>
      </c>
      <c r="H511">
        <v>3.542E-2</v>
      </c>
      <c r="I511">
        <v>69.396000000000001</v>
      </c>
      <c r="J511">
        <v>71.504000000000005</v>
      </c>
      <c r="K511">
        <v>1.4260060091</v>
      </c>
      <c r="L511">
        <v>77.757009855999996</v>
      </c>
      <c r="M511">
        <v>3.96745415E-2</v>
      </c>
      <c r="N511">
        <v>-1.9916535376852142</v>
      </c>
      <c r="O511">
        <v>2.3204542429691921</v>
      </c>
      <c r="P511" t="str">
        <f t="shared" si="7"/>
        <v/>
      </c>
    </row>
    <row r="512" spans="1:16" x14ac:dyDescent="0.3">
      <c r="A512">
        <v>476</v>
      </c>
      <c r="B512">
        <v>1.3032169746748803</v>
      </c>
      <c r="C512">
        <v>15.638603696098563</v>
      </c>
      <c r="D512">
        <v>15.5</v>
      </c>
      <c r="E512">
        <v>0.13860369609856349</v>
      </c>
      <c r="F512">
        <v>1</v>
      </c>
      <c r="G512">
        <v>78.213099999999997</v>
      </c>
      <c r="H512">
        <v>3.5470000000000002E-2</v>
      </c>
      <c r="I512">
        <v>69.64</v>
      </c>
      <c r="J512">
        <v>71.759</v>
      </c>
      <c r="K512">
        <v>1.4260060091</v>
      </c>
      <c r="L512">
        <v>77.757009855999996</v>
      </c>
      <c r="M512">
        <v>3.96745415E-2</v>
      </c>
      <c r="N512">
        <v>-1.9118342740815568</v>
      </c>
      <c r="O512">
        <v>2.7948727058834018</v>
      </c>
      <c r="P512" t="str">
        <f t="shared" si="7"/>
        <v/>
      </c>
    </row>
    <row r="513" spans="1:16" x14ac:dyDescent="0.3">
      <c r="A513">
        <v>467</v>
      </c>
      <c r="B513">
        <v>1.2785763175906912</v>
      </c>
      <c r="C513">
        <v>15.342915811088295</v>
      </c>
      <c r="D513">
        <v>15.5</v>
      </c>
      <c r="E513">
        <v>0.15708418891170517</v>
      </c>
      <c r="F513">
        <v>1</v>
      </c>
      <c r="G513">
        <v>77.889099999999999</v>
      </c>
      <c r="H513">
        <v>3.5409999999999997E-2</v>
      </c>
      <c r="I513">
        <v>69.366</v>
      </c>
      <c r="J513">
        <v>71.472999999999999</v>
      </c>
      <c r="K513">
        <v>1.4260060091</v>
      </c>
      <c r="L513">
        <v>77.757009855999996</v>
      </c>
      <c r="M513">
        <v>3.96745415E-2</v>
      </c>
      <c r="N513">
        <v>-2.0013488001690063</v>
      </c>
      <c r="O513">
        <v>2.267740708090233</v>
      </c>
      <c r="P513" t="str">
        <f t="shared" si="7"/>
        <v/>
      </c>
    </row>
    <row r="514" spans="1:16" x14ac:dyDescent="0.3">
      <c r="A514">
        <v>477</v>
      </c>
      <c r="B514">
        <v>1.3059548254620124</v>
      </c>
      <c r="C514">
        <v>15.671457905544148</v>
      </c>
      <c r="D514">
        <v>15.5</v>
      </c>
      <c r="E514">
        <v>0.1714579055441483</v>
      </c>
      <c r="F514">
        <v>1</v>
      </c>
      <c r="G514">
        <v>78.248999999999995</v>
      </c>
      <c r="H514">
        <v>3.5479999999999998E-2</v>
      </c>
      <c r="I514">
        <v>69.67</v>
      </c>
      <c r="J514">
        <v>71.790000000000006</v>
      </c>
      <c r="K514">
        <v>1.4260060091</v>
      </c>
      <c r="L514">
        <v>77.757009855999996</v>
      </c>
      <c r="M514">
        <v>3.96745415E-2</v>
      </c>
      <c r="N514">
        <v>-1.9021225069119096</v>
      </c>
      <c r="O514">
        <v>2.8577570344252128</v>
      </c>
      <c r="P514" t="str">
        <f t="shared" ref="P514:P577" si="8">IF(D514&lt;&gt;D513,D514,"")</f>
        <v/>
      </c>
    </row>
    <row r="515" spans="1:16" x14ac:dyDescent="0.3">
      <c r="A515">
        <v>466</v>
      </c>
      <c r="B515">
        <v>1.2758384668035592</v>
      </c>
      <c r="C515">
        <v>15.31006160164271</v>
      </c>
      <c r="D515">
        <v>15.5</v>
      </c>
      <c r="E515">
        <v>0.18993839835728998</v>
      </c>
      <c r="F515">
        <v>1</v>
      </c>
      <c r="G515">
        <v>77.852900000000005</v>
      </c>
      <c r="H515">
        <v>3.5400000000000001E-2</v>
      </c>
      <c r="I515">
        <v>69.335999999999999</v>
      </c>
      <c r="J515">
        <v>71.441999999999993</v>
      </c>
      <c r="K515">
        <v>1.4260060091</v>
      </c>
      <c r="L515">
        <v>77.757009855999996</v>
      </c>
      <c r="M515">
        <v>3.96745415E-2</v>
      </c>
      <c r="N515">
        <v>-2.0110422714083036</v>
      </c>
      <c r="O515">
        <v>2.2160495976243086</v>
      </c>
      <c r="P515" t="str">
        <f t="shared" si="8"/>
        <v/>
      </c>
    </row>
    <row r="516" spans="1:16" x14ac:dyDescent="0.3">
      <c r="A516">
        <v>478</v>
      </c>
      <c r="B516">
        <v>1.3086926762491444</v>
      </c>
      <c r="C516">
        <v>15.704312114989733</v>
      </c>
      <c r="D516">
        <v>15.5</v>
      </c>
      <c r="E516">
        <v>0.20431211498973312</v>
      </c>
      <c r="F516">
        <v>1</v>
      </c>
      <c r="G516">
        <v>78.284800000000004</v>
      </c>
      <c r="H516">
        <v>3.5490000000000001E-2</v>
      </c>
      <c r="I516">
        <v>69.698999999999998</v>
      </c>
      <c r="J516">
        <v>71.820999999999998</v>
      </c>
      <c r="K516">
        <v>1.4260060091</v>
      </c>
      <c r="L516">
        <v>77.757009855999996</v>
      </c>
      <c r="M516">
        <v>3.96745415E-2</v>
      </c>
      <c r="N516">
        <v>-1.8924089530420696</v>
      </c>
      <c r="O516">
        <v>2.9218257036039268</v>
      </c>
      <c r="P516" t="str">
        <f t="shared" si="8"/>
        <v/>
      </c>
    </row>
    <row r="517" spans="1:16" x14ac:dyDescent="0.3">
      <c r="A517">
        <v>465</v>
      </c>
      <c r="B517">
        <v>1.2731006160164271</v>
      </c>
      <c r="C517">
        <v>15.277207392197125</v>
      </c>
      <c r="D517">
        <v>15.5</v>
      </c>
      <c r="E517">
        <v>0.2227926078028748</v>
      </c>
      <c r="F517">
        <v>1</v>
      </c>
      <c r="G517">
        <v>77.816699999999997</v>
      </c>
      <c r="H517">
        <v>3.5400000000000001E-2</v>
      </c>
      <c r="I517">
        <v>69.304000000000002</v>
      </c>
      <c r="J517">
        <v>71.408000000000001</v>
      </c>
      <c r="K517">
        <v>1.4260060091</v>
      </c>
      <c r="L517">
        <v>77.757009855999996</v>
      </c>
      <c r="M517">
        <v>3.96745415E-2</v>
      </c>
      <c r="N517">
        <v>-2.021671760328398</v>
      </c>
      <c r="O517">
        <v>2.1605136570186407</v>
      </c>
      <c r="P517" t="str">
        <f t="shared" si="8"/>
        <v/>
      </c>
    </row>
    <row r="518" spans="1:16" x14ac:dyDescent="0.3">
      <c r="A518">
        <v>479</v>
      </c>
      <c r="B518">
        <v>1.3114305270362765</v>
      </c>
      <c r="C518">
        <v>15.737166324435318</v>
      </c>
      <c r="D518">
        <v>15.5</v>
      </c>
      <c r="E518">
        <v>0.23716632443531793</v>
      </c>
      <c r="F518">
        <v>1</v>
      </c>
      <c r="G518">
        <v>78.320499999999996</v>
      </c>
      <c r="H518">
        <v>3.5490000000000001E-2</v>
      </c>
      <c r="I518">
        <v>69.730999999999995</v>
      </c>
      <c r="J518">
        <v>71.853999999999999</v>
      </c>
      <c r="K518">
        <v>1.4260060091</v>
      </c>
      <c r="L518">
        <v>77.757009855999996</v>
      </c>
      <c r="M518">
        <v>3.96745415E-2</v>
      </c>
      <c r="N518">
        <v>-1.8820667554492385</v>
      </c>
      <c r="O518">
        <v>2.9913476229899807</v>
      </c>
      <c r="P518" t="str">
        <f t="shared" si="8"/>
        <v/>
      </c>
    </row>
    <row r="519" spans="1:16" x14ac:dyDescent="0.3">
      <c r="A519">
        <v>464</v>
      </c>
      <c r="B519">
        <v>1.270362765229295</v>
      </c>
      <c r="C519">
        <v>15.24435318275154</v>
      </c>
      <c r="D519">
        <v>15.5</v>
      </c>
      <c r="E519">
        <v>0.25564681724845961</v>
      </c>
      <c r="F519">
        <v>1</v>
      </c>
      <c r="G519">
        <v>77.780500000000004</v>
      </c>
      <c r="H519">
        <v>3.5389999999999998E-2</v>
      </c>
      <c r="I519">
        <v>69.274000000000001</v>
      </c>
      <c r="J519">
        <v>71.376999999999995</v>
      </c>
      <c r="K519">
        <v>1.4260060091</v>
      </c>
      <c r="L519">
        <v>77.757009855999996</v>
      </c>
      <c r="M519">
        <v>3.96745415E-2</v>
      </c>
      <c r="N519">
        <v>-2.0313614742838011</v>
      </c>
      <c r="O519">
        <v>2.1109169762009725</v>
      </c>
      <c r="P519" t="str">
        <f t="shared" si="8"/>
        <v/>
      </c>
    </row>
    <row r="520" spans="1:16" x14ac:dyDescent="0.3">
      <c r="A520">
        <v>480</v>
      </c>
      <c r="B520">
        <v>1.3141683778234086</v>
      </c>
      <c r="C520">
        <v>15.770020533880903</v>
      </c>
      <c r="D520">
        <v>15.5</v>
      </c>
      <c r="E520">
        <v>0.27002053388090275</v>
      </c>
      <c r="F520">
        <v>1</v>
      </c>
      <c r="G520">
        <v>78.356300000000005</v>
      </c>
      <c r="H520">
        <v>3.5499999999999997E-2</v>
      </c>
      <c r="I520">
        <v>69.760000000000005</v>
      </c>
      <c r="J520">
        <v>71.885000000000005</v>
      </c>
      <c r="K520">
        <v>1.4260060091</v>
      </c>
      <c r="L520">
        <v>77.757009855999996</v>
      </c>
      <c r="M520">
        <v>3.96745415E-2</v>
      </c>
      <c r="N520">
        <v>-1.8723495143081157</v>
      </c>
      <c r="O520">
        <v>3.0579132369184059</v>
      </c>
      <c r="P520" t="str">
        <f t="shared" si="8"/>
        <v/>
      </c>
    </row>
    <row r="521" spans="1:16" x14ac:dyDescent="0.3">
      <c r="A521">
        <v>463</v>
      </c>
      <c r="B521">
        <v>1.267624914442163</v>
      </c>
      <c r="C521">
        <v>15.211498973305956</v>
      </c>
      <c r="D521">
        <v>15.5</v>
      </c>
      <c r="E521">
        <v>0.28850102669404443</v>
      </c>
      <c r="F521">
        <v>1</v>
      </c>
      <c r="G521">
        <v>77.744200000000006</v>
      </c>
      <c r="H521">
        <v>3.5380000000000002E-2</v>
      </c>
      <c r="I521">
        <v>69.244</v>
      </c>
      <c r="J521">
        <v>71.344999999999999</v>
      </c>
      <c r="K521">
        <v>1.4260060091</v>
      </c>
      <c r="L521">
        <v>77.757009855999996</v>
      </c>
      <c r="M521">
        <v>3.96745415E-2</v>
      </c>
      <c r="N521">
        <v>-2.0413618793524346</v>
      </c>
      <c r="O521">
        <v>2.0607435300856154</v>
      </c>
      <c r="P521" t="str">
        <f t="shared" si="8"/>
        <v/>
      </c>
    </row>
    <row r="522" spans="1:16" x14ac:dyDescent="0.3">
      <c r="A522">
        <v>481</v>
      </c>
      <c r="B522">
        <v>1.3169062286105406</v>
      </c>
      <c r="C522">
        <v>15.802874743326488</v>
      </c>
      <c r="D522">
        <v>15.5</v>
      </c>
      <c r="E522">
        <v>0.30287474332648756</v>
      </c>
      <c r="F522">
        <v>1</v>
      </c>
      <c r="G522">
        <v>78.391999999999996</v>
      </c>
      <c r="H522">
        <v>3.551E-2</v>
      </c>
      <c r="I522">
        <v>69.790000000000006</v>
      </c>
      <c r="J522">
        <v>71.915999999999997</v>
      </c>
      <c r="K522">
        <v>1.4260060091</v>
      </c>
      <c r="L522">
        <v>77.757009855999996</v>
      </c>
      <c r="M522">
        <v>3.96745415E-2</v>
      </c>
      <c r="N522">
        <v>-1.8626304878225142</v>
      </c>
      <c r="O522">
        <v>3.1257135931257931</v>
      </c>
      <c r="P522" t="str">
        <f t="shared" si="8"/>
        <v/>
      </c>
    </row>
    <row r="523" spans="1:16" x14ac:dyDescent="0.3">
      <c r="A523">
        <v>462</v>
      </c>
      <c r="B523">
        <v>1.2648870636550309</v>
      </c>
      <c r="C523">
        <v>15.178644763860371</v>
      </c>
      <c r="D523">
        <v>15.5</v>
      </c>
      <c r="E523">
        <v>0.32135523613962924</v>
      </c>
      <c r="F523">
        <v>1</v>
      </c>
      <c r="G523">
        <v>77.707899999999995</v>
      </c>
      <c r="H523">
        <v>3.5380000000000002E-2</v>
      </c>
      <c r="I523">
        <v>69.212000000000003</v>
      </c>
      <c r="J523">
        <v>71.311999999999998</v>
      </c>
      <c r="K523">
        <v>1.4260060091</v>
      </c>
      <c r="L523">
        <v>77.757009855999996</v>
      </c>
      <c r="M523">
        <v>3.96745415E-2</v>
      </c>
      <c r="N523">
        <v>-2.0516727959426446</v>
      </c>
      <c r="O523">
        <v>2.0100736138513509</v>
      </c>
      <c r="P523" t="str">
        <f t="shared" si="8"/>
        <v/>
      </c>
    </row>
    <row r="524" spans="1:16" x14ac:dyDescent="0.3">
      <c r="A524">
        <v>482</v>
      </c>
      <c r="B524">
        <v>1.3196440793976729</v>
      </c>
      <c r="C524">
        <v>15.835728952772076</v>
      </c>
      <c r="D524">
        <v>15.5</v>
      </c>
      <c r="E524">
        <v>0.33572895277207593</v>
      </c>
      <c r="F524">
        <v>1</v>
      </c>
      <c r="G524">
        <v>78.427599999999998</v>
      </c>
      <c r="H524">
        <v>3.551E-2</v>
      </c>
      <c r="I524">
        <v>69.820999999999998</v>
      </c>
      <c r="J524">
        <v>71.948999999999998</v>
      </c>
      <c r="K524">
        <v>1.4260060091</v>
      </c>
      <c r="L524">
        <v>77.757009855999996</v>
      </c>
      <c r="M524">
        <v>3.96745415E-2</v>
      </c>
      <c r="N524">
        <v>-1.8522824660306274</v>
      </c>
      <c r="O524">
        <v>3.1992636097418625</v>
      </c>
      <c r="P524" t="str">
        <f t="shared" si="8"/>
        <v/>
      </c>
    </row>
    <row r="525" spans="1:16" x14ac:dyDescent="0.3">
      <c r="A525">
        <v>461</v>
      </c>
      <c r="B525">
        <v>1.2621492128678986</v>
      </c>
      <c r="C525">
        <v>15.145790554414784</v>
      </c>
      <c r="D525">
        <v>15.5</v>
      </c>
      <c r="E525">
        <v>0.35420944558521583</v>
      </c>
      <c r="F525">
        <v>1</v>
      </c>
      <c r="G525">
        <v>77.671599999999998</v>
      </c>
      <c r="H525">
        <v>3.5369999999999999E-2</v>
      </c>
      <c r="I525">
        <v>69.182000000000002</v>
      </c>
      <c r="J525">
        <v>71.281000000000006</v>
      </c>
      <c r="K525">
        <v>1.4260060091</v>
      </c>
      <c r="L525">
        <v>77.757009855999996</v>
      </c>
      <c r="M525">
        <v>3.96745415E-2</v>
      </c>
      <c r="N525">
        <v>-2.0613569570854473</v>
      </c>
      <c r="O525">
        <v>1.9634499028371017</v>
      </c>
      <c r="P525" t="str">
        <f t="shared" si="8"/>
        <v/>
      </c>
    </row>
    <row r="526" spans="1:16" x14ac:dyDescent="0.3">
      <c r="A526">
        <v>483</v>
      </c>
      <c r="B526">
        <v>1.322381930184805</v>
      </c>
      <c r="C526">
        <v>15.868583162217661</v>
      </c>
      <c r="D526">
        <v>15.5</v>
      </c>
      <c r="E526">
        <v>0.36858316221766074</v>
      </c>
      <c r="F526">
        <v>1</v>
      </c>
      <c r="G526">
        <v>78.463300000000004</v>
      </c>
      <c r="H526">
        <v>3.5520000000000003E-2</v>
      </c>
      <c r="I526">
        <v>69.850999999999999</v>
      </c>
      <c r="J526">
        <v>71.98</v>
      </c>
      <c r="K526">
        <v>1.4260060091</v>
      </c>
      <c r="L526">
        <v>77.757009855999996</v>
      </c>
      <c r="M526">
        <v>3.96745415E-2</v>
      </c>
      <c r="N526">
        <v>-1.8425597550697144</v>
      </c>
      <c r="O526">
        <v>3.269665721696065</v>
      </c>
      <c r="P526" t="str">
        <f t="shared" si="8"/>
        <v/>
      </c>
    </row>
    <row r="527" spans="1:16" x14ac:dyDescent="0.3">
      <c r="A527">
        <v>460</v>
      </c>
      <c r="B527">
        <v>1.2594113620807665</v>
      </c>
      <c r="C527">
        <v>15.112936344969199</v>
      </c>
      <c r="D527">
        <v>15.5</v>
      </c>
      <c r="E527">
        <v>0.38706365503080065</v>
      </c>
      <c r="F527">
        <v>1</v>
      </c>
      <c r="G527">
        <v>77.635199999999998</v>
      </c>
      <c r="H527">
        <v>3.5360000000000003E-2</v>
      </c>
      <c r="I527">
        <v>69.152000000000001</v>
      </c>
      <c r="J527">
        <v>71.248999999999995</v>
      </c>
      <c r="K527">
        <v>1.4260060091</v>
      </c>
      <c r="L527">
        <v>77.757009855999996</v>
      </c>
      <c r="M527">
        <v>3.96745415E-2</v>
      </c>
      <c r="N527">
        <v>-2.0713516287653437</v>
      </c>
      <c r="O527">
        <v>1.9162973877722169</v>
      </c>
      <c r="P527" t="str">
        <f t="shared" si="8"/>
        <v/>
      </c>
    </row>
    <row r="528" spans="1:16" x14ac:dyDescent="0.3">
      <c r="A528">
        <v>484</v>
      </c>
      <c r="B528">
        <v>1.3251197809719371</v>
      </c>
      <c r="C528">
        <v>15.901437371663246</v>
      </c>
      <c r="D528">
        <v>15.5</v>
      </c>
      <c r="E528">
        <v>0.40143737166324556</v>
      </c>
      <c r="F528">
        <v>1</v>
      </c>
      <c r="G528">
        <v>78.498900000000006</v>
      </c>
      <c r="H528">
        <v>3.5529999999999999E-2</v>
      </c>
      <c r="I528">
        <v>69.88</v>
      </c>
      <c r="J528">
        <v>72.010999999999996</v>
      </c>
      <c r="K528">
        <v>1.4260060091</v>
      </c>
      <c r="L528">
        <v>77.757009855999996</v>
      </c>
      <c r="M528">
        <v>3.96745415E-2</v>
      </c>
      <c r="N528">
        <v>-1.8328352601172135</v>
      </c>
      <c r="O528">
        <v>3.3413536887302824</v>
      </c>
      <c r="P528" t="str">
        <f t="shared" si="8"/>
        <v/>
      </c>
    </row>
    <row r="529" spans="1:16" x14ac:dyDescent="0.3">
      <c r="A529">
        <v>459</v>
      </c>
      <c r="B529">
        <v>1.2566735112936345</v>
      </c>
      <c r="C529">
        <v>15.080082135523615</v>
      </c>
      <c r="D529">
        <v>15.5</v>
      </c>
      <c r="E529">
        <v>0.41991786447638546</v>
      </c>
      <c r="F529">
        <v>1</v>
      </c>
      <c r="G529">
        <v>77.598799999999997</v>
      </c>
      <c r="H529">
        <v>3.5360000000000003E-2</v>
      </c>
      <c r="I529">
        <v>69.12</v>
      </c>
      <c r="J529">
        <v>71.215999999999994</v>
      </c>
      <c r="K529">
        <v>1.4260060091</v>
      </c>
      <c r="L529">
        <v>77.757009855999996</v>
      </c>
      <c r="M529">
        <v>3.96745415E-2</v>
      </c>
      <c r="N529">
        <v>-2.0816566312511888</v>
      </c>
      <c r="O529">
        <v>1.8686922324092994</v>
      </c>
      <c r="P529" t="str">
        <f t="shared" si="8"/>
        <v/>
      </c>
    </row>
    <row r="530" spans="1:16" x14ac:dyDescent="0.3">
      <c r="A530">
        <v>485</v>
      </c>
      <c r="B530">
        <v>1.3278576317590691</v>
      </c>
      <c r="C530">
        <v>15.93429158110883</v>
      </c>
      <c r="D530">
        <v>15.5</v>
      </c>
      <c r="E530">
        <v>0.43429158110883037</v>
      </c>
      <c r="F530">
        <v>1</v>
      </c>
      <c r="G530">
        <v>78.534499999999994</v>
      </c>
      <c r="H530">
        <v>3.5529999999999999E-2</v>
      </c>
      <c r="I530">
        <v>69.912000000000006</v>
      </c>
      <c r="J530">
        <v>72.043000000000006</v>
      </c>
      <c r="K530">
        <v>1.4260060091</v>
      </c>
      <c r="L530">
        <v>77.757009855999996</v>
      </c>
      <c r="M530">
        <v>3.96745415E-2</v>
      </c>
      <c r="N530">
        <v>-1.8227952010045776</v>
      </c>
      <c r="O530">
        <v>3.4167207426016963</v>
      </c>
      <c r="P530" t="str">
        <f t="shared" si="8"/>
        <v/>
      </c>
    </row>
    <row r="531" spans="1:16" x14ac:dyDescent="0.3">
      <c r="A531">
        <v>458</v>
      </c>
      <c r="B531">
        <v>1.2539356605065024</v>
      </c>
      <c r="C531">
        <v>15.04722792607803</v>
      </c>
      <c r="D531">
        <v>15.5</v>
      </c>
      <c r="E531">
        <v>0.45277207392197028</v>
      </c>
      <c r="F531">
        <v>1</v>
      </c>
      <c r="G531">
        <v>77.562299999999993</v>
      </c>
      <c r="H531">
        <v>3.5349999999999999E-2</v>
      </c>
      <c r="I531">
        <v>69.088999999999999</v>
      </c>
      <c r="J531">
        <v>71.183999999999997</v>
      </c>
      <c r="K531">
        <v>1.4260060091</v>
      </c>
      <c r="L531">
        <v>77.757009855999996</v>
      </c>
      <c r="M531">
        <v>3.96745415E-2</v>
      </c>
      <c r="N531">
        <v>-2.0916474184317417</v>
      </c>
      <c r="O531">
        <v>1.8235033698720502</v>
      </c>
      <c r="P531" t="str">
        <f t="shared" si="8"/>
        <v/>
      </c>
    </row>
    <row r="532" spans="1:16" x14ac:dyDescent="0.3">
      <c r="A532">
        <v>486</v>
      </c>
      <c r="B532">
        <v>1.3305954825462012</v>
      </c>
      <c r="C532">
        <v>15.967145790554415</v>
      </c>
      <c r="D532">
        <v>15.5</v>
      </c>
      <c r="E532">
        <v>0.46714579055441519</v>
      </c>
      <c r="F532">
        <v>1</v>
      </c>
      <c r="G532">
        <v>78.569999999999993</v>
      </c>
      <c r="H532">
        <v>3.5540000000000002E-2</v>
      </c>
      <c r="I532">
        <v>69.941000000000003</v>
      </c>
      <c r="J532">
        <v>72.073999999999998</v>
      </c>
      <c r="K532">
        <v>1.4260060091</v>
      </c>
      <c r="L532">
        <v>77.757009855999996</v>
      </c>
      <c r="M532">
        <v>3.96745415E-2</v>
      </c>
      <c r="N532">
        <v>-1.8130670818788317</v>
      </c>
      <c r="O532">
        <v>3.4910737777519687</v>
      </c>
      <c r="P532" t="str">
        <f t="shared" si="8"/>
        <v/>
      </c>
    </row>
    <row r="533" spans="1:16" x14ac:dyDescent="0.3">
      <c r="A533">
        <v>457</v>
      </c>
      <c r="B533">
        <v>1.2511978097193703</v>
      </c>
      <c r="C533">
        <v>15.014373716632445</v>
      </c>
      <c r="D533">
        <v>15.5</v>
      </c>
      <c r="E533">
        <v>0.48562628336755509</v>
      </c>
      <c r="F533">
        <v>1</v>
      </c>
      <c r="G533">
        <v>77.525800000000004</v>
      </c>
      <c r="H533">
        <v>3.5340000000000003E-2</v>
      </c>
      <c r="I533">
        <v>69.058999999999997</v>
      </c>
      <c r="J533">
        <v>71.152000000000001</v>
      </c>
      <c r="K533">
        <v>1.4260060091</v>
      </c>
      <c r="L533">
        <v>77.757009855999996</v>
      </c>
      <c r="M533">
        <v>3.96745415E-2</v>
      </c>
      <c r="N533">
        <v>-2.1016362924956495</v>
      </c>
      <c r="O533">
        <v>1.7792574077522865</v>
      </c>
      <c r="P533" t="str">
        <f t="shared" si="8"/>
        <v/>
      </c>
    </row>
    <row r="534" spans="1:16" x14ac:dyDescent="0.3">
      <c r="A534">
        <v>503</v>
      </c>
      <c r="B534">
        <v>1.377138945927447</v>
      </c>
      <c r="C534">
        <v>16.525667351129364</v>
      </c>
      <c r="D534">
        <v>16.5</v>
      </c>
      <c r="E534">
        <v>2.5667351129364135E-2</v>
      </c>
      <c r="F534">
        <v>1</v>
      </c>
      <c r="G534">
        <v>79.169300000000007</v>
      </c>
      <c r="H534">
        <v>3.5659999999999997E-2</v>
      </c>
      <c r="I534">
        <v>70.444999999999993</v>
      </c>
      <c r="J534">
        <v>72.602000000000004</v>
      </c>
      <c r="K534">
        <v>1.3885070954000001</v>
      </c>
      <c r="L534">
        <v>78.801984055999995</v>
      </c>
      <c r="M534">
        <v>3.97940102E-2</v>
      </c>
      <c r="N534">
        <v>-1.9464141291065993</v>
      </c>
      <c r="O534">
        <v>2.5802506866968633</v>
      </c>
      <c r="P534">
        <f t="shared" si="8"/>
        <v>16.5</v>
      </c>
    </row>
    <row r="535" spans="1:16" x14ac:dyDescent="0.3">
      <c r="A535">
        <v>501</v>
      </c>
      <c r="B535">
        <v>1.3716632443531827</v>
      </c>
      <c r="C535">
        <v>16.459958932238191</v>
      </c>
      <c r="D535">
        <v>16.5</v>
      </c>
      <c r="E535">
        <v>4.0041067761809046E-2</v>
      </c>
      <c r="F535">
        <v>1</v>
      </c>
      <c r="G535">
        <v>79.099299999999999</v>
      </c>
      <c r="H535">
        <v>3.5650000000000001E-2</v>
      </c>
      <c r="I535">
        <v>70.385000000000005</v>
      </c>
      <c r="J535">
        <v>72.539000000000001</v>
      </c>
      <c r="K535">
        <v>1.3885070954000001</v>
      </c>
      <c r="L535">
        <v>78.801984055999995</v>
      </c>
      <c r="M535">
        <v>3.97940102E-2</v>
      </c>
      <c r="N535">
        <v>-1.9658715849900472</v>
      </c>
      <c r="O535">
        <v>2.4656723064541333</v>
      </c>
      <c r="P535" t="str">
        <f t="shared" si="8"/>
        <v/>
      </c>
    </row>
    <row r="536" spans="1:16" x14ac:dyDescent="0.3">
      <c r="A536">
        <v>504</v>
      </c>
      <c r="B536">
        <v>1.3798767967145791</v>
      </c>
      <c r="C536">
        <v>16.558521560574949</v>
      </c>
      <c r="D536">
        <v>16.5</v>
      </c>
      <c r="E536">
        <v>5.852156057494895E-2</v>
      </c>
      <c r="F536">
        <v>1</v>
      </c>
      <c r="G536">
        <v>79.2042</v>
      </c>
      <c r="H536">
        <v>3.567E-2</v>
      </c>
      <c r="I536">
        <v>70.474000000000004</v>
      </c>
      <c r="J536">
        <v>72.632000000000005</v>
      </c>
      <c r="K536">
        <v>1.3885070954000001</v>
      </c>
      <c r="L536">
        <v>78.801984055999995</v>
      </c>
      <c r="M536">
        <v>3.97940102E-2</v>
      </c>
      <c r="N536">
        <v>-1.9371463677951901</v>
      </c>
      <c r="O536">
        <v>2.636372701337252</v>
      </c>
      <c r="P536" t="str">
        <f t="shared" si="8"/>
        <v/>
      </c>
    </row>
    <row r="537" spans="1:16" x14ac:dyDescent="0.3">
      <c r="A537">
        <v>500</v>
      </c>
      <c r="B537">
        <v>1.3689253935660506</v>
      </c>
      <c r="C537">
        <v>16.427104722792606</v>
      </c>
      <c r="D537">
        <v>16.5</v>
      </c>
      <c r="E537">
        <v>7.289527720739386E-2</v>
      </c>
      <c r="F537">
        <v>1</v>
      </c>
      <c r="G537">
        <v>79.0642</v>
      </c>
      <c r="H537">
        <v>3.5639999999999998E-2</v>
      </c>
      <c r="I537">
        <v>70.355999999999995</v>
      </c>
      <c r="J537">
        <v>72.509</v>
      </c>
      <c r="K537">
        <v>1.3885070954000001</v>
      </c>
      <c r="L537">
        <v>78.801984055999995</v>
      </c>
      <c r="M537">
        <v>3.97940102E-2</v>
      </c>
      <c r="N537">
        <v>-1.9751347332469775</v>
      </c>
      <c r="O537">
        <v>2.4126430067660438</v>
      </c>
      <c r="P537" t="str">
        <f t="shared" si="8"/>
        <v/>
      </c>
    </row>
    <row r="538" spans="1:16" x14ac:dyDescent="0.3">
      <c r="A538">
        <v>505</v>
      </c>
      <c r="B538">
        <v>1.3826146475017111</v>
      </c>
      <c r="C538">
        <v>16.591375770020534</v>
      </c>
      <c r="D538">
        <v>16.5</v>
      </c>
      <c r="E538">
        <v>9.1375770020533764E-2</v>
      </c>
      <c r="F538">
        <v>1</v>
      </c>
      <c r="G538">
        <v>79.239199999999997</v>
      </c>
      <c r="H538">
        <v>3.567E-2</v>
      </c>
      <c r="I538">
        <v>70.504999999999995</v>
      </c>
      <c r="J538">
        <v>72.664000000000001</v>
      </c>
      <c r="K538">
        <v>1.3885070954000001</v>
      </c>
      <c r="L538">
        <v>78.801984055999995</v>
      </c>
      <c r="M538">
        <v>3.97940102E-2</v>
      </c>
      <c r="N538">
        <v>-1.9272591163912256</v>
      </c>
      <c r="O538">
        <v>2.697367296634396</v>
      </c>
      <c r="P538" t="str">
        <f t="shared" si="8"/>
        <v/>
      </c>
    </row>
    <row r="539" spans="1:16" x14ac:dyDescent="0.3">
      <c r="A539">
        <v>499</v>
      </c>
      <c r="B539">
        <v>1.3661875427789185</v>
      </c>
      <c r="C539">
        <v>16.394250513347021</v>
      </c>
      <c r="D539">
        <v>16.5</v>
      </c>
      <c r="E539">
        <v>0.10574948665297867</v>
      </c>
      <c r="F539">
        <v>1</v>
      </c>
      <c r="G539">
        <v>79.0291</v>
      </c>
      <c r="H539">
        <v>3.5630000000000002E-2</v>
      </c>
      <c r="I539">
        <v>70.328000000000003</v>
      </c>
      <c r="J539">
        <v>72.478999999999999</v>
      </c>
      <c r="K539">
        <v>1.3885070954000001</v>
      </c>
      <c r="L539">
        <v>78.801984055999995</v>
      </c>
      <c r="M539">
        <v>3.97940102E-2</v>
      </c>
      <c r="N539">
        <v>-1.9843963926502448</v>
      </c>
      <c r="O539">
        <v>2.3605833930851974</v>
      </c>
      <c r="P539" t="str">
        <f t="shared" si="8"/>
        <v/>
      </c>
    </row>
    <row r="540" spans="1:16" x14ac:dyDescent="0.3">
      <c r="A540">
        <v>506</v>
      </c>
      <c r="B540">
        <v>1.3853524982888432</v>
      </c>
      <c r="C540">
        <v>16.624229979466119</v>
      </c>
      <c r="D540">
        <v>16.5</v>
      </c>
      <c r="E540">
        <v>0.12422997946611858</v>
      </c>
      <c r="F540">
        <v>1</v>
      </c>
      <c r="G540">
        <v>79.274100000000004</v>
      </c>
      <c r="H540">
        <v>3.5680000000000003E-2</v>
      </c>
      <c r="I540">
        <v>70.533000000000001</v>
      </c>
      <c r="J540">
        <v>72.694000000000003</v>
      </c>
      <c r="K540">
        <v>1.3885070954000001</v>
      </c>
      <c r="L540">
        <v>78.801984055999995</v>
      </c>
      <c r="M540">
        <v>3.97940102E-2</v>
      </c>
      <c r="N540">
        <v>-1.9179882817168619</v>
      </c>
      <c r="O540">
        <v>2.7556248514904507</v>
      </c>
      <c r="P540" t="str">
        <f t="shared" si="8"/>
        <v/>
      </c>
    </row>
    <row r="541" spans="1:16" x14ac:dyDescent="0.3">
      <c r="A541">
        <v>498</v>
      </c>
      <c r="B541">
        <v>1.3634496919917864</v>
      </c>
      <c r="C541">
        <v>16.361396303901437</v>
      </c>
      <c r="D541">
        <v>16.5</v>
      </c>
      <c r="E541">
        <v>0.13860369609856349</v>
      </c>
      <c r="F541">
        <v>1</v>
      </c>
      <c r="G541">
        <v>78.994</v>
      </c>
      <c r="H541">
        <v>3.5619999999999999E-2</v>
      </c>
      <c r="I541">
        <v>70.299000000000007</v>
      </c>
      <c r="J541">
        <v>72.447999999999993</v>
      </c>
      <c r="K541">
        <v>1.3885070954000001</v>
      </c>
      <c r="L541">
        <v>78.801984055999995</v>
      </c>
      <c r="M541">
        <v>3.97940102E-2</v>
      </c>
      <c r="N541">
        <v>-1.9939652095098748</v>
      </c>
      <c r="O541">
        <v>2.3077928339051001</v>
      </c>
      <c r="P541" t="str">
        <f t="shared" si="8"/>
        <v/>
      </c>
    </row>
    <row r="542" spans="1:16" x14ac:dyDescent="0.3">
      <c r="A542">
        <v>507</v>
      </c>
      <c r="B542">
        <v>1.3880903490759753</v>
      </c>
      <c r="C542">
        <v>16.657084188911703</v>
      </c>
      <c r="D542">
        <v>16.5</v>
      </c>
      <c r="E542">
        <v>0.15708418891170339</v>
      </c>
      <c r="F542">
        <v>1</v>
      </c>
      <c r="G542">
        <v>79.308899999999994</v>
      </c>
      <c r="H542">
        <v>3.569E-2</v>
      </c>
      <c r="I542">
        <v>70.561999999999998</v>
      </c>
      <c r="J542">
        <v>72.724000000000004</v>
      </c>
      <c r="K542">
        <v>1.3885070954000001</v>
      </c>
      <c r="L542">
        <v>78.801984055999995</v>
      </c>
      <c r="M542">
        <v>3.97940102E-2</v>
      </c>
      <c r="N542">
        <v>-1.9087159605069304</v>
      </c>
      <c r="O542">
        <v>2.8149371550115156</v>
      </c>
      <c r="P542" t="str">
        <f t="shared" si="8"/>
        <v/>
      </c>
    </row>
    <row r="543" spans="1:16" x14ac:dyDescent="0.3">
      <c r="A543">
        <v>497</v>
      </c>
      <c r="B543">
        <v>1.3607118412046544</v>
      </c>
      <c r="C543">
        <v>16.328542094455852</v>
      </c>
      <c r="D543">
        <v>16.5</v>
      </c>
      <c r="E543">
        <v>0.1714579055441483</v>
      </c>
      <c r="F543">
        <v>1</v>
      </c>
      <c r="G543">
        <v>78.958799999999997</v>
      </c>
      <c r="H543">
        <v>3.5619999999999999E-2</v>
      </c>
      <c r="I543">
        <v>70.266999999999996</v>
      </c>
      <c r="J543">
        <v>72.415999999999997</v>
      </c>
      <c r="K543">
        <v>1.3885070954000001</v>
      </c>
      <c r="L543">
        <v>78.801984055999995</v>
      </c>
      <c r="M543">
        <v>3.97940102E-2</v>
      </c>
      <c r="N543">
        <v>-2.0038410295018934</v>
      </c>
      <c r="O543">
        <v>2.2543546080286361</v>
      </c>
      <c r="P543" t="str">
        <f t="shared" si="8"/>
        <v/>
      </c>
    </row>
    <row r="544" spans="1:16" x14ac:dyDescent="0.3">
      <c r="A544">
        <v>508</v>
      </c>
      <c r="B544">
        <v>1.3908281998631074</v>
      </c>
      <c r="C544">
        <v>16.689938398357288</v>
      </c>
      <c r="D544">
        <v>16.5</v>
      </c>
      <c r="E544">
        <v>0.18993839835728821</v>
      </c>
      <c r="F544">
        <v>1</v>
      </c>
      <c r="G544">
        <v>79.343800000000002</v>
      </c>
      <c r="H544">
        <v>3.569E-2</v>
      </c>
      <c r="I544">
        <v>70.593000000000004</v>
      </c>
      <c r="J544">
        <v>72.756</v>
      </c>
      <c r="K544">
        <v>1.3885070954000001</v>
      </c>
      <c r="L544">
        <v>78.801984055999995</v>
      </c>
      <c r="M544">
        <v>3.97940102E-2</v>
      </c>
      <c r="N544">
        <v>-1.8988238464796539</v>
      </c>
      <c r="O544">
        <v>2.8793820364336788</v>
      </c>
      <c r="P544" t="str">
        <f t="shared" si="8"/>
        <v/>
      </c>
    </row>
    <row r="545" spans="1:16" x14ac:dyDescent="0.3">
      <c r="A545">
        <v>496</v>
      </c>
      <c r="B545">
        <v>1.3579739904175223</v>
      </c>
      <c r="C545">
        <v>16.295687885010267</v>
      </c>
      <c r="D545">
        <v>16.5</v>
      </c>
      <c r="E545">
        <v>0.20431211498973312</v>
      </c>
      <c r="F545">
        <v>1</v>
      </c>
      <c r="G545">
        <v>78.923599999999993</v>
      </c>
      <c r="H545">
        <v>3.5610000000000003E-2</v>
      </c>
      <c r="I545">
        <v>70.239000000000004</v>
      </c>
      <c r="J545">
        <v>72.385000000000005</v>
      </c>
      <c r="K545">
        <v>1.3885070954000001</v>
      </c>
      <c r="L545">
        <v>78.801984055999995</v>
      </c>
      <c r="M545">
        <v>3.97940102E-2</v>
      </c>
      <c r="N545">
        <v>-2.0134066134492019</v>
      </c>
      <c r="O545">
        <v>2.2035935216236093</v>
      </c>
      <c r="P545" t="str">
        <f t="shared" si="8"/>
        <v/>
      </c>
    </row>
    <row r="546" spans="1:16" x14ac:dyDescent="0.3">
      <c r="A546">
        <v>509</v>
      </c>
      <c r="B546">
        <v>1.3935660506502396</v>
      </c>
      <c r="C546">
        <v>16.722792607802877</v>
      </c>
      <c r="D546">
        <v>16.5</v>
      </c>
      <c r="E546">
        <v>0.22279260780287657</v>
      </c>
      <c r="F546">
        <v>1</v>
      </c>
      <c r="G546">
        <v>79.378600000000006</v>
      </c>
      <c r="H546">
        <v>3.5700000000000003E-2</v>
      </c>
      <c r="I546">
        <v>70.620999999999995</v>
      </c>
      <c r="J546">
        <v>72.786000000000001</v>
      </c>
      <c r="K546">
        <v>1.3885070954000001</v>
      </c>
      <c r="L546">
        <v>78.801984055999995</v>
      </c>
      <c r="M546">
        <v>3.97940102E-2</v>
      </c>
      <c r="N546">
        <v>-1.8895484542842984</v>
      </c>
      <c r="O546">
        <v>2.940918828221216</v>
      </c>
      <c r="P546" t="str">
        <f t="shared" si="8"/>
        <v/>
      </c>
    </row>
    <row r="547" spans="1:16" x14ac:dyDescent="0.3">
      <c r="A547">
        <v>495</v>
      </c>
      <c r="B547">
        <v>1.3552361396303902</v>
      </c>
      <c r="C547">
        <v>16.262833675564682</v>
      </c>
      <c r="D547">
        <v>16.5</v>
      </c>
      <c r="E547">
        <v>0.23716632443531793</v>
      </c>
      <c r="F547">
        <v>1</v>
      </c>
      <c r="G547">
        <v>78.888400000000004</v>
      </c>
      <c r="H547">
        <v>3.56E-2</v>
      </c>
      <c r="I547">
        <v>70.209999999999994</v>
      </c>
      <c r="J547">
        <v>72.355000000000004</v>
      </c>
      <c r="K547">
        <v>1.3885070954000001</v>
      </c>
      <c r="L547">
        <v>78.801984055999995</v>
      </c>
      <c r="M547">
        <v>3.97940102E-2</v>
      </c>
      <c r="N547">
        <v>-2.0226621149237034</v>
      </c>
      <c r="O547">
        <v>2.1553997689248461</v>
      </c>
      <c r="P547" t="str">
        <f t="shared" si="8"/>
        <v/>
      </c>
    </row>
    <row r="548" spans="1:16" x14ac:dyDescent="0.3">
      <c r="A548">
        <v>510</v>
      </c>
      <c r="B548">
        <v>1.3963039014373717</v>
      </c>
      <c r="C548">
        <v>16.755646817248461</v>
      </c>
      <c r="D548">
        <v>16.5</v>
      </c>
      <c r="E548">
        <v>0.25564681724846139</v>
      </c>
      <c r="F548">
        <v>1</v>
      </c>
      <c r="G548">
        <v>79.413399999999996</v>
      </c>
      <c r="H548">
        <v>3.5709999999999999E-2</v>
      </c>
      <c r="I548">
        <v>70.650000000000006</v>
      </c>
      <c r="J548">
        <v>72.816000000000003</v>
      </c>
      <c r="K548">
        <v>1.3885070954000001</v>
      </c>
      <c r="L548">
        <v>78.801984055999995</v>
      </c>
      <c r="M548">
        <v>3.97940102E-2</v>
      </c>
      <c r="N548">
        <v>-1.8802715767026232</v>
      </c>
      <c r="O548">
        <v>3.0035537479939434</v>
      </c>
      <c r="P548" t="str">
        <f t="shared" si="8"/>
        <v/>
      </c>
    </row>
    <row r="549" spans="1:16" x14ac:dyDescent="0.3">
      <c r="A549">
        <v>494</v>
      </c>
      <c r="B549">
        <v>1.352498288843258</v>
      </c>
      <c r="C549">
        <v>16.229979466119097</v>
      </c>
      <c r="D549">
        <v>16.5</v>
      </c>
      <c r="E549">
        <v>0.27002053388090275</v>
      </c>
      <c r="F549">
        <v>1</v>
      </c>
      <c r="G549">
        <v>78.853200000000001</v>
      </c>
      <c r="H549">
        <v>3.56E-2</v>
      </c>
      <c r="I549">
        <v>70.177999999999997</v>
      </c>
      <c r="J549">
        <v>72.322999999999993</v>
      </c>
      <c r="K549">
        <v>1.3885070954000001</v>
      </c>
      <c r="L549">
        <v>78.801984055999995</v>
      </c>
      <c r="M549">
        <v>3.97940102E-2</v>
      </c>
      <c r="N549">
        <v>-2.0325330066380434</v>
      </c>
      <c r="O549">
        <v>2.1049862917145385</v>
      </c>
      <c r="P549" t="str">
        <f t="shared" si="8"/>
        <v/>
      </c>
    </row>
    <row r="550" spans="1:16" x14ac:dyDescent="0.3">
      <c r="A550">
        <v>511</v>
      </c>
      <c r="B550">
        <v>1.3990417522245038</v>
      </c>
      <c r="C550">
        <v>16.788501026694046</v>
      </c>
      <c r="D550">
        <v>16.5</v>
      </c>
      <c r="E550">
        <v>0.2885010266940462</v>
      </c>
      <c r="F550">
        <v>1</v>
      </c>
      <c r="G550">
        <v>79.448099999999997</v>
      </c>
      <c r="H550">
        <v>3.5720000000000002E-2</v>
      </c>
      <c r="I550">
        <v>70.677999999999997</v>
      </c>
      <c r="J550">
        <v>72.846000000000004</v>
      </c>
      <c r="K550">
        <v>1.3885070954000001</v>
      </c>
      <c r="L550">
        <v>78.801984055999995</v>
      </c>
      <c r="M550">
        <v>3.97940102E-2</v>
      </c>
      <c r="N550">
        <v>-1.8709932141088705</v>
      </c>
      <c r="O550">
        <v>3.0673010798561018</v>
      </c>
      <c r="P550" t="str">
        <f t="shared" si="8"/>
        <v/>
      </c>
    </row>
    <row r="551" spans="1:16" x14ac:dyDescent="0.3">
      <c r="A551">
        <v>493</v>
      </c>
      <c r="B551">
        <v>1.3497604380561259</v>
      </c>
      <c r="C551">
        <v>16.197125256673509</v>
      </c>
      <c r="D551">
        <v>16.5</v>
      </c>
      <c r="E551">
        <v>0.30287474332649111</v>
      </c>
      <c r="F551">
        <v>1</v>
      </c>
      <c r="G551">
        <v>78.817899999999995</v>
      </c>
      <c r="H551">
        <v>3.5589999999999997E-2</v>
      </c>
      <c r="I551">
        <v>70.149000000000001</v>
      </c>
      <c r="J551">
        <v>72.292000000000002</v>
      </c>
      <c r="K551">
        <v>1.3885070954000001</v>
      </c>
      <c r="L551">
        <v>78.801984055999995</v>
      </c>
      <c r="M551">
        <v>3.97940102E-2</v>
      </c>
      <c r="N551">
        <v>-2.0420938150454564</v>
      </c>
      <c r="O551">
        <v>2.0571113145497377</v>
      </c>
      <c r="P551" t="str">
        <f t="shared" si="8"/>
        <v/>
      </c>
    </row>
    <row r="552" spans="1:16" x14ac:dyDescent="0.3">
      <c r="A552">
        <v>512</v>
      </c>
      <c r="B552">
        <v>1.4017796030116358</v>
      </c>
      <c r="C552">
        <v>16.821355236139631</v>
      </c>
      <c r="D552">
        <v>16.5</v>
      </c>
      <c r="E552">
        <v>0.32135523613963102</v>
      </c>
      <c r="F552">
        <v>1</v>
      </c>
      <c r="G552">
        <v>79.482799999999997</v>
      </c>
      <c r="H552">
        <v>3.5720000000000002E-2</v>
      </c>
      <c r="I552">
        <v>70.709000000000003</v>
      </c>
      <c r="J552">
        <v>72.878</v>
      </c>
      <c r="K552">
        <v>1.3885070954000001</v>
      </c>
      <c r="L552">
        <v>78.801984055999995</v>
      </c>
      <c r="M552">
        <v>3.97940102E-2</v>
      </c>
      <c r="N552">
        <v>-1.8610946576169465</v>
      </c>
      <c r="O552">
        <v>3.1365405265008475</v>
      </c>
      <c r="P552" t="str">
        <f t="shared" si="8"/>
        <v/>
      </c>
    </row>
    <row r="553" spans="1:16" x14ac:dyDescent="0.3">
      <c r="A553">
        <v>492</v>
      </c>
      <c r="B553">
        <v>1.3470225872689938</v>
      </c>
      <c r="C553">
        <v>16.164271047227928</v>
      </c>
      <c r="D553">
        <v>16.5</v>
      </c>
      <c r="E553">
        <v>0.33572895277207238</v>
      </c>
      <c r="F553">
        <v>1</v>
      </c>
      <c r="G553">
        <v>78.782600000000002</v>
      </c>
      <c r="H553">
        <v>3.5580000000000001E-2</v>
      </c>
      <c r="I553">
        <v>70.12</v>
      </c>
      <c r="J553">
        <v>72.262</v>
      </c>
      <c r="K553">
        <v>1.3885070954000001</v>
      </c>
      <c r="L553">
        <v>78.801984055999995</v>
      </c>
      <c r="M553">
        <v>3.97940102E-2</v>
      </c>
      <c r="N553">
        <v>-2.0513446938380611</v>
      </c>
      <c r="O553">
        <v>2.0116695447115589</v>
      </c>
      <c r="P553" t="str">
        <f t="shared" si="8"/>
        <v/>
      </c>
    </row>
    <row r="554" spans="1:16" x14ac:dyDescent="0.3">
      <c r="A554">
        <v>513</v>
      </c>
      <c r="B554">
        <v>1.4045174537987679</v>
      </c>
      <c r="C554">
        <v>16.854209445585216</v>
      </c>
      <c r="D554">
        <v>16.5</v>
      </c>
      <c r="E554">
        <v>0.35420944558521583</v>
      </c>
      <c r="F554">
        <v>1</v>
      </c>
      <c r="G554">
        <v>79.517499999999998</v>
      </c>
      <c r="H554">
        <v>3.5729999999999998E-2</v>
      </c>
      <c r="I554">
        <v>70.738</v>
      </c>
      <c r="J554">
        <v>72.908000000000001</v>
      </c>
      <c r="K554">
        <v>1.3885070954000001</v>
      </c>
      <c r="L554">
        <v>78.801984055999995</v>
      </c>
      <c r="M554">
        <v>3.97940102E-2</v>
      </c>
      <c r="N554">
        <v>-1.8518132271831271</v>
      </c>
      <c r="O554">
        <v>3.2026323797384673</v>
      </c>
      <c r="P554" t="str">
        <f t="shared" si="8"/>
        <v/>
      </c>
    </row>
    <row r="555" spans="1:16" x14ac:dyDescent="0.3">
      <c r="A555">
        <v>491</v>
      </c>
      <c r="B555">
        <v>1.3442847364818618</v>
      </c>
      <c r="C555">
        <v>16.131416837782339</v>
      </c>
      <c r="D555">
        <v>16.5</v>
      </c>
      <c r="E555">
        <v>0.36858316221766074</v>
      </c>
      <c r="F555">
        <v>1</v>
      </c>
      <c r="G555">
        <v>78.747200000000007</v>
      </c>
      <c r="H555">
        <v>3.5580000000000001E-2</v>
      </c>
      <c r="I555">
        <v>70.088999999999999</v>
      </c>
      <c r="J555">
        <v>72.228999999999999</v>
      </c>
      <c r="K555">
        <v>1.3885070954000001</v>
      </c>
      <c r="L555">
        <v>78.801984055999995</v>
      </c>
      <c r="M555">
        <v>3.97940102E-2</v>
      </c>
      <c r="N555">
        <v>-2.0615189372774569</v>
      </c>
      <c r="O555">
        <v>1.962677935293242</v>
      </c>
      <c r="P555" t="str">
        <f t="shared" si="8"/>
        <v/>
      </c>
    </row>
    <row r="556" spans="1:16" x14ac:dyDescent="0.3">
      <c r="A556">
        <v>514</v>
      </c>
      <c r="B556">
        <v>1.4072553045859</v>
      </c>
      <c r="C556">
        <v>16.887063655030801</v>
      </c>
      <c r="D556">
        <v>16.5</v>
      </c>
      <c r="E556">
        <v>0.38706365503080065</v>
      </c>
      <c r="F556">
        <v>1</v>
      </c>
      <c r="G556">
        <v>79.552099999999996</v>
      </c>
      <c r="H556">
        <v>3.5740000000000001E-2</v>
      </c>
      <c r="I556">
        <v>70.766000000000005</v>
      </c>
      <c r="J556">
        <v>72.938000000000002</v>
      </c>
      <c r="K556">
        <v>1.3885070954000001</v>
      </c>
      <c r="L556">
        <v>78.801984055999995</v>
      </c>
      <c r="M556">
        <v>3.97940102E-2</v>
      </c>
      <c r="N556">
        <v>-1.8425303128833803</v>
      </c>
      <c r="O556">
        <v>3.2698808369839023</v>
      </c>
      <c r="P556" t="str">
        <f t="shared" si="8"/>
        <v/>
      </c>
    </row>
    <row r="557" spans="1:16" x14ac:dyDescent="0.3">
      <c r="A557">
        <v>490</v>
      </c>
      <c r="B557">
        <v>1.3415468856947297</v>
      </c>
      <c r="C557">
        <v>16.098562628336758</v>
      </c>
      <c r="D557">
        <v>16.5</v>
      </c>
      <c r="E557">
        <v>0.401437371663242</v>
      </c>
      <c r="F557">
        <v>1</v>
      </c>
      <c r="G557">
        <v>78.711799999999997</v>
      </c>
      <c r="H557">
        <v>3.5569999999999997E-2</v>
      </c>
      <c r="I557">
        <v>70.06</v>
      </c>
      <c r="J557">
        <v>72.198999999999998</v>
      </c>
      <c r="K557">
        <v>1.3885070954000001</v>
      </c>
      <c r="L557">
        <v>78.801984055999995</v>
      </c>
      <c r="M557">
        <v>3.97940102E-2</v>
      </c>
      <c r="N557">
        <v>-2.0707666825090079</v>
      </c>
      <c r="O557">
        <v>1.9190302606200988</v>
      </c>
      <c r="P557" t="str">
        <f t="shared" si="8"/>
        <v/>
      </c>
    </row>
    <row r="558" spans="1:16" x14ac:dyDescent="0.3">
      <c r="A558">
        <v>515</v>
      </c>
      <c r="B558">
        <v>1.4099931553730323</v>
      </c>
      <c r="C558">
        <v>16.919917864476389</v>
      </c>
      <c r="D558">
        <v>16.5</v>
      </c>
      <c r="E558">
        <v>0.41991786447638901</v>
      </c>
      <c r="F558">
        <v>1</v>
      </c>
      <c r="G558">
        <v>79.586799999999997</v>
      </c>
      <c r="H558">
        <v>3.5740000000000001E-2</v>
      </c>
      <c r="I558">
        <v>70.796999999999997</v>
      </c>
      <c r="J558">
        <v>72.97</v>
      </c>
      <c r="K558">
        <v>1.3885070954000001</v>
      </c>
      <c r="L558">
        <v>78.801984055999995</v>
      </c>
      <c r="M558">
        <v>3.97940102E-2</v>
      </c>
      <c r="N558">
        <v>-1.8326269025008479</v>
      </c>
      <c r="O558">
        <v>3.3429037286460415</v>
      </c>
      <c r="P558" t="str">
        <f t="shared" si="8"/>
        <v/>
      </c>
    </row>
    <row r="559" spans="1:16" x14ac:dyDescent="0.3">
      <c r="A559">
        <v>489</v>
      </c>
      <c r="B559">
        <v>1.3388090349075976</v>
      </c>
      <c r="C559">
        <v>16.06570841889117</v>
      </c>
      <c r="D559">
        <v>16.5</v>
      </c>
      <c r="E559">
        <v>0.43429158110883037</v>
      </c>
      <c r="F559">
        <v>1</v>
      </c>
      <c r="G559">
        <v>78.676400000000001</v>
      </c>
      <c r="H559">
        <v>3.5560000000000001E-2</v>
      </c>
      <c r="I559">
        <v>70.031000000000006</v>
      </c>
      <c r="J559">
        <v>72.168000000000006</v>
      </c>
      <c r="K559">
        <v>1.3885070954000001</v>
      </c>
      <c r="L559">
        <v>78.801984055999995</v>
      </c>
      <c r="M559">
        <v>3.97940102E-2</v>
      </c>
      <c r="N559">
        <v>-2.0803211176837442</v>
      </c>
      <c r="O559">
        <v>1.8748044549707936</v>
      </c>
      <c r="P559" t="str">
        <f t="shared" si="8"/>
        <v/>
      </c>
    </row>
    <row r="560" spans="1:16" x14ac:dyDescent="0.3">
      <c r="A560">
        <v>516</v>
      </c>
      <c r="B560">
        <v>1.4127310061601643</v>
      </c>
      <c r="C560">
        <v>16.95277207392197</v>
      </c>
      <c r="D560">
        <v>16.5</v>
      </c>
      <c r="E560">
        <v>0.45277207392197028</v>
      </c>
      <c r="F560">
        <v>1</v>
      </c>
      <c r="G560">
        <v>79.621300000000005</v>
      </c>
      <c r="H560">
        <v>3.5749999999999997E-2</v>
      </c>
      <c r="I560">
        <v>70.825000000000003</v>
      </c>
      <c r="J560">
        <v>72.998999999999995</v>
      </c>
      <c r="K560">
        <v>1.3885070954000001</v>
      </c>
      <c r="L560">
        <v>78.801984055999995</v>
      </c>
      <c r="M560">
        <v>3.97940102E-2</v>
      </c>
      <c r="N560">
        <v>-1.8236504792768171</v>
      </c>
      <c r="O560">
        <v>3.410246493947918</v>
      </c>
      <c r="P560" t="str">
        <f t="shared" si="8"/>
        <v/>
      </c>
    </row>
    <row r="561" spans="1:16" x14ac:dyDescent="0.3">
      <c r="A561">
        <v>488</v>
      </c>
      <c r="B561">
        <v>1.3360711841204653</v>
      </c>
      <c r="C561">
        <v>16.032854209445585</v>
      </c>
      <c r="D561">
        <v>16.5</v>
      </c>
      <c r="E561">
        <v>0.46714579055441519</v>
      </c>
      <c r="F561">
        <v>1</v>
      </c>
      <c r="G561">
        <v>78.641000000000005</v>
      </c>
      <c r="H561">
        <v>3.5560000000000001E-2</v>
      </c>
      <c r="I561">
        <v>69.998999999999995</v>
      </c>
      <c r="J561">
        <v>72.135000000000005</v>
      </c>
      <c r="K561">
        <v>1.3885070954000001</v>
      </c>
      <c r="L561">
        <v>78.801984055999995</v>
      </c>
      <c r="M561">
        <v>3.97940102E-2</v>
      </c>
      <c r="N561">
        <v>-2.0904902160566521</v>
      </c>
      <c r="O561">
        <v>1.8286893185370345</v>
      </c>
      <c r="P561" t="str">
        <f t="shared" si="8"/>
        <v/>
      </c>
    </row>
    <row r="562" spans="1:16" x14ac:dyDescent="0.3">
      <c r="A562">
        <v>517</v>
      </c>
      <c r="B562">
        <v>1.4154688569472964</v>
      </c>
      <c r="C562">
        <v>16.985626283367559</v>
      </c>
      <c r="D562">
        <v>16.5</v>
      </c>
      <c r="E562">
        <v>0.48562628336755864</v>
      </c>
      <c r="F562">
        <v>1</v>
      </c>
      <c r="G562">
        <v>79.655900000000003</v>
      </c>
      <c r="H562">
        <v>3.576E-2</v>
      </c>
      <c r="I562">
        <v>70.852999999999994</v>
      </c>
      <c r="J562">
        <v>73.028999999999996</v>
      </c>
      <c r="K562">
        <v>1.3885070954000001</v>
      </c>
      <c r="L562">
        <v>78.801984055999995</v>
      </c>
      <c r="M562">
        <v>3.97940102E-2</v>
      </c>
      <c r="N562">
        <v>-1.8143630661992587</v>
      </c>
      <c r="O562">
        <v>3.481092400045513</v>
      </c>
      <c r="P562" t="str">
        <f t="shared" si="8"/>
        <v/>
      </c>
    </row>
    <row r="563" spans="1:16" x14ac:dyDescent="0.3">
      <c r="A563">
        <v>487</v>
      </c>
      <c r="B563">
        <v>1.3333333333333333</v>
      </c>
      <c r="C563">
        <v>16</v>
      </c>
      <c r="D563">
        <v>16.5</v>
      </c>
      <c r="E563">
        <v>0.5</v>
      </c>
      <c r="F563">
        <v>1</v>
      </c>
      <c r="G563">
        <v>78.605500000000006</v>
      </c>
      <c r="H563">
        <v>3.5549999999999998E-2</v>
      </c>
      <c r="I563">
        <v>69.97</v>
      </c>
      <c r="J563">
        <v>72.105000000000004</v>
      </c>
      <c r="K563">
        <v>1.3885070954000001</v>
      </c>
      <c r="L563">
        <v>78.801984055999995</v>
      </c>
      <c r="M563">
        <v>3.97940102E-2</v>
      </c>
      <c r="N563">
        <v>-2.099733282706731</v>
      </c>
      <c r="O563">
        <v>1.7876155034314607</v>
      </c>
      <c r="P563" t="str">
        <f t="shared" si="8"/>
        <v/>
      </c>
    </row>
    <row r="564" spans="1:16" x14ac:dyDescent="0.3">
      <c r="A564">
        <v>532</v>
      </c>
      <c r="B564">
        <v>1.4565366187542779</v>
      </c>
      <c r="C564">
        <v>17.478439425051334</v>
      </c>
      <c r="D564">
        <v>17.5</v>
      </c>
      <c r="E564">
        <v>2.156057494866559E-2</v>
      </c>
      <c r="F564">
        <v>1</v>
      </c>
      <c r="G564">
        <v>80.170599999999993</v>
      </c>
      <c r="H564">
        <v>3.5869999999999999E-2</v>
      </c>
      <c r="I564">
        <v>71.284000000000006</v>
      </c>
      <c r="J564">
        <v>73.480999999999995</v>
      </c>
      <c r="K564">
        <v>1.3488181274</v>
      </c>
      <c r="L564">
        <v>79.814918523000003</v>
      </c>
      <c r="M564">
        <v>3.9918994300000003E-2</v>
      </c>
      <c r="N564">
        <v>-1.9599603726109238</v>
      </c>
      <c r="O564">
        <v>2.5000211100197363</v>
      </c>
      <c r="P564">
        <f t="shared" si="8"/>
        <v>17.5</v>
      </c>
    </row>
    <row r="565" spans="1:16" x14ac:dyDescent="0.3">
      <c r="A565">
        <v>534</v>
      </c>
      <c r="B565">
        <v>1.462012320328542</v>
      </c>
      <c r="C565">
        <v>17.544147843942504</v>
      </c>
      <c r="D565">
        <v>17.5</v>
      </c>
      <c r="E565">
        <v>4.4147843942504039E-2</v>
      </c>
      <c r="F565">
        <v>1</v>
      </c>
      <c r="G565">
        <v>80.238699999999994</v>
      </c>
      <c r="H565">
        <v>3.5880000000000002E-2</v>
      </c>
      <c r="I565">
        <v>71.341999999999999</v>
      </c>
      <c r="J565">
        <v>73.540999999999997</v>
      </c>
      <c r="K565">
        <v>1.3488181274</v>
      </c>
      <c r="L565">
        <v>79.814918523000003</v>
      </c>
      <c r="M565">
        <v>3.9918994300000003E-2</v>
      </c>
      <c r="N565">
        <v>-1.9416615266350357</v>
      </c>
      <c r="O565">
        <v>2.6089044585446244</v>
      </c>
      <c r="P565" t="str">
        <f t="shared" si="8"/>
        <v/>
      </c>
    </row>
    <row r="566" spans="1:16" x14ac:dyDescent="0.3">
      <c r="A566">
        <v>531</v>
      </c>
      <c r="B566">
        <v>1.4537987679671458</v>
      </c>
      <c r="C566">
        <v>17.44558521560575</v>
      </c>
      <c r="D566">
        <v>17.5</v>
      </c>
      <c r="E566">
        <v>5.4414784394250404E-2</v>
      </c>
      <c r="F566">
        <v>1</v>
      </c>
      <c r="G566">
        <v>80.136499999999998</v>
      </c>
      <c r="H566">
        <v>3.5860000000000003E-2</v>
      </c>
      <c r="I566">
        <v>71.256</v>
      </c>
      <c r="J566">
        <v>73.450999999999993</v>
      </c>
      <c r="K566">
        <v>1.3488181274</v>
      </c>
      <c r="L566">
        <v>79.814918523000003</v>
      </c>
      <c r="M566">
        <v>3.9918994300000003E-2</v>
      </c>
      <c r="N566">
        <v>-1.9691078415748127</v>
      </c>
      <c r="O566">
        <v>2.4470354284440541</v>
      </c>
      <c r="P566" t="str">
        <f t="shared" si="8"/>
        <v/>
      </c>
    </row>
    <row r="567" spans="1:16" x14ac:dyDescent="0.3">
      <c r="A567">
        <v>535</v>
      </c>
      <c r="B567">
        <v>1.4647501711156743</v>
      </c>
      <c r="C567">
        <v>17.577002053388092</v>
      </c>
      <c r="D567">
        <v>17.5</v>
      </c>
      <c r="E567">
        <v>7.7002053388092406E-2</v>
      </c>
      <c r="F567">
        <v>1</v>
      </c>
      <c r="G567">
        <v>80.2727</v>
      </c>
      <c r="H567">
        <v>3.5889999999999998E-2</v>
      </c>
      <c r="I567">
        <v>71.37</v>
      </c>
      <c r="J567">
        <v>73.570999999999998</v>
      </c>
      <c r="K567">
        <v>1.3488181274</v>
      </c>
      <c r="L567">
        <v>79.814918523000003</v>
      </c>
      <c r="M567">
        <v>3.9918994300000003E-2</v>
      </c>
      <c r="N567">
        <v>-1.9325101503152853</v>
      </c>
      <c r="O567">
        <v>2.6648285224846293</v>
      </c>
      <c r="P567" t="str">
        <f t="shared" si="8"/>
        <v/>
      </c>
    </row>
    <row r="568" spans="1:16" x14ac:dyDescent="0.3">
      <c r="A568">
        <v>530</v>
      </c>
      <c r="B568">
        <v>1.4510609171800137</v>
      </c>
      <c r="C568">
        <v>17.412731006160165</v>
      </c>
      <c r="D568">
        <v>17.5</v>
      </c>
      <c r="E568">
        <v>8.7268993839835218E-2</v>
      </c>
      <c r="F568">
        <v>1</v>
      </c>
      <c r="G568">
        <v>80.1023</v>
      </c>
      <c r="H568">
        <v>3.585E-2</v>
      </c>
      <c r="I568">
        <v>71.227999999999994</v>
      </c>
      <c r="J568">
        <v>73.421999999999997</v>
      </c>
      <c r="K568">
        <v>1.3488181274</v>
      </c>
      <c r="L568">
        <v>79.814918523000003</v>
      </c>
      <c r="M568">
        <v>3.9918994300000003E-2</v>
      </c>
      <c r="N568">
        <v>-1.9779491561988978</v>
      </c>
      <c r="O568">
        <v>2.3967221366789455</v>
      </c>
      <c r="P568" t="str">
        <f t="shared" si="8"/>
        <v/>
      </c>
    </row>
    <row r="569" spans="1:16" x14ac:dyDescent="0.3">
      <c r="A569">
        <v>536</v>
      </c>
      <c r="B569">
        <v>1.4674880219028064</v>
      </c>
      <c r="C569">
        <v>17.609856262833677</v>
      </c>
      <c r="D569">
        <v>17.5</v>
      </c>
      <c r="E569">
        <v>0.10985626283367722</v>
      </c>
      <c r="F569">
        <v>1</v>
      </c>
      <c r="G569">
        <v>80.306700000000006</v>
      </c>
      <c r="H569">
        <v>3.5889999999999998E-2</v>
      </c>
      <c r="I569">
        <v>71.400000000000006</v>
      </c>
      <c r="J569">
        <v>73.602000000000004</v>
      </c>
      <c r="K569">
        <v>1.3488181274</v>
      </c>
      <c r="L569">
        <v>79.814918523000003</v>
      </c>
      <c r="M569">
        <v>3.9918994300000003E-2</v>
      </c>
      <c r="N569">
        <v>-1.9230523605509502</v>
      </c>
      <c r="O569">
        <v>2.7236737190046356</v>
      </c>
      <c r="P569" t="str">
        <f t="shared" si="8"/>
        <v/>
      </c>
    </row>
    <row r="570" spans="1:16" x14ac:dyDescent="0.3">
      <c r="A570">
        <v>529</v>
      </c>
      <c r="B570">
        <v>1.4483230663928817</v>
      </c>
      <c r="C570">
        <v>17.37987679671458</v>
      </c>
      <c r="D570">
        <v>17.5</v>
      </c>
      <c r="E570">
        <v>0.12012320328542003</v>
      </c>
      <c r="F570">
        <v>1</v>
      </c>
      <c r="G570">
        <v>80.068200000000004</v>
      </c>
      <c r="H570">
        <v>3.5839999999999997E-2</v>
      </c>
      <c r="I570">
        <v>71.2</v>
      </c>
      <c r="J570">
        <v>73.391999999999996</v>
      </c>
      <c r="K570">
        <v>1.3488181274</v>
      </c>
      <c r="L570">
        <v>79.814918523000003</v>
      </c>
      <c r="M570">
        <v>3.9918994300000003E-2</v>
      </c>
      <c r="N570">
        <v>-1.9870940619821893</v>
      </c>
      <c r="O570">
        <v>2.3455987080606255</v>
      </c>
      <c r="P570" t="str">
        <f t="shared" si="8"/>
        <v/>
      </c>
    </row>
    <row r="571" spans="1:16" x14ac:dyDescent="0.3">
      <c r="A571">
        <v>537</v>
      </c>
      <c r="B571">
        <v>1.4702258726899384</v>
      </c>
      <c r="C571">
        <v>17.642710472279262</v>
      </c>
      <c r="D571">
        <v>17.5</v>
      </c>
      <c r="E571">
        <v>0.14271047227926204</v>
      </c>
      <c r="F571">
        <v>1</v>
      </c>
      <c r="G571">
        <v>80.340599999999995</v>
      </c>
      <c r="H571">
        <v>3.5900000000000001E-2</v>
      </c>
      <c r="I571">
        <v>71.427999999999997</v>
      </c>
      <c r="J571">
        <v>73.631</v>
      </c>
      <c r="K571">
        <v>1.3488181274</v>
      </c>
      <c r="L571">
        <v>79.814918523000003</v>
      </c>
      <c r="M571">
        <v>3.9918994300000003E-2</v>
      </c>
      <c r="N571">
        <v>-1.9142034927410581</v>
      </c>
      <c r="O571">
        <v>2.7797079829332989</v>
      </c>
      <c r="P571" t="str">
        <f t="shared" si="8"/>
        <v/>
      </c>
    </row>
    <row r="572" spans="1:16" x14ac:dyDescent="0.3">
      <c r="A572">
        <v>528</v>
      </c>
      <c r="B572">
        <v>1.4455852156057496</v>
      </c>
      <c r="C572">
        <v>17.347022587268995</v>
      </c>
      <c r="D572">
        <v>17.5</v>
      </c>
      <c r="E572">
        <v>0.15297741273100485</v>
      </c>
      <c r="F572">
        <v>1</v>
      </c>
      <c r="G572">
        <v>80.034000000000006</v>
      </c>
      <c r="H572">
        <v>3.5839999999999997E-2</v>
      </c>
      <c r="I572">
        <v>71.17</v>
      </c>
      <c r="J572">
        <v>73.361000000000004</v>
      </c>
      <c r="K572">
        <v>1.3488181274</v>
      </c>
      <c r="L572">
        <v>79.814918523000003</v>
      </c>
      <c r="M572">
        <v>3.9918994300000003E-2</v>
      </c>
      <c r="N572">
        <v>-1.9965424282118502</v>
      </c>
      <c r="O572">
        <v>2.2937456158649887</v>
      </c>
      <c r="P572" t="str">
        <f t="shared" si="8"/>
        <v/>
      </c>
    </row>
    <row r="573" spans="1:16" x14ac:dyDescent="0.3">
      <c r="A573">
        <v>538</v>
      </c>
      <c r="B573">
        <v>1.4729637234770705</v>
      </c>
      <c r="C573">
        <v>17.675564681724847</v>
      </c>
      <c r="D573">
        <v>17.5</v>
      </c>
      <c r="E573">
        <v>0.17556468172484685</v>
      </c>
      <c r="F573">
        <v>1</v>
      </c>
      <c r="G573">
        <v>80.374499999999998</v>
      </c>
      <c r="H573">
        <v>3.5909999999999997E-2</v>
      </c>
      <c r="I573">
        <v>71.454999999999998</v>
      </c>
      <c r="J573">
        <v>73.66</v>
      </c>
      <c r="K573">
        <v>1.3488181274</v>
      </c>
      <c r="L573">
        <v>79.814918523000003</v>
      </c>
      <c r="M573">
        <v>3.9918994300000003E-2</v>
      </c>
      <c r="N573">
        <v>-1.9053534091542437</v>
      </c>
      <c r="O573">
        <v>2.8367073594801129</v>
      </c>
      <c r="P573" t="str">
        <f t="shared" si="8"/>
        <v/>
      </c>
    </row>
    <row r="574" spans="1:16" x14ac:dyDescent="0.3">
      <c r="A574">
        <v>527</v>
      </c>
      <c r="B574">
        <v>1.4428473648186173</v>
      </c>
      <c r="C574">
        <v>17.314168377823407</v>
      </c>
      <c r="D574">
        <v>17.5</v>
      </c>
      <c r="E574">
        <v>0.18583162217659321</v>
      </c>
      <c r="F574">
        <v>1</v>
      </c>
      <c r="G574">
        <v>79.999799999999993</v>
      </c>
      <c r="H574">
        <v>3.5830000000000001E-2</v>
      </c>
      <c r="I574">
        <v>71.141999999999996</v>
      </c>
      <c r="J574">
        <v>73.331999999999994</v>
      </c>
      <c r="K574">
        <v>1.3488181274</v>
      </c>
      <c r="L574">
        <v>79.814918523000003</v>
      </c>
      <c r="M574">
        <v>3.9918994300000003E-2</v>
      </c>
      <c r="N574">
        <v>-2.0053799617215815</v>
      </c>
      <c r="O574">
        <v>2.2461221129029614</v>
      </c>
      <c r="P574" t="str">
        <f t="shared" si="8"/>
        <v/>
      </c>
    </row>
    <row r="575" spans="1:16" x14ac:dyDescent="0.3">
      <c r="A575">
        <v>539</v>
      </c>
      <c r="B575">
        <v>1.4757015742642026</v>
      </c>
      <c r="C575">
        <v>17.708418891170432</v>
      </c>
      <c r="D575">
        <v>17.5</v>
      </c>
      <c r="E575">
        <v>0.20841889117043166</v>
      </c>
      <c r="F575">
        <v>1</v>
      </c>
      <c r="G575">
        <v>80.4084</v>
      </c>
      <c r="H575">
        <v>3.5920000000000001E-2</v>
      </c>
      <c r="I575">
        <v>71.483000000000004</v>
      </c>
      <c r="J575">
        <v>73.688999999999993</v>
      </c>
      <c r="K575">
        <v>1.3488181274</v>
      </c>
      <c r="L575">
        <v>79.814918523000003</v>
      </c>
      <c r="M575">
        <v>3.9918994300000003E-2</v>
      </c>
      <c r="N575">
        <v>-1.8965021101022177</v>
      </c>
      <c r="O575">
        <v>2.8946840617262599</v>
      </c>
      <c r="P575" t="str">
        <f t="shared" si="8"/>
        <v/>
      </c>
    </row>
    <row r="576" spans="1:16" x14ac:dyDescent="0.3">
      <c r="A576">
        <v>526</v>
      </c>
      <c r="B576">
        <v>1.4401095140314852</v>
      </c>
      <c r="C576">
        <v>17.281314168377822</v>
      </c>
      <c r="D576">
        <v>17.5</v>
      </c>
      <c r="E576">
        <v>0.21868583162217803</v>
      </c>
      <c r="F576">
        <v>1</v>
      </c>
      <c r="G576">
        <v>79.965500000000006</v>
      </c>
      <c r="H576">
        <v>3.5819999999999998E-2</v>
      </c>
      <c r="I576">
        <v>71.114000000000004</v>
      </c>
      <c r="J576">
        <v>73.302000000000007</v>
      </c>
      <c r="K576">
        <v>1.3488181274</v>
      </c>
      <c r="L576">
        <v>79.814918523000003</v>
      </c>
      <c r="M576">
        <v>3.9918994300000003E-2</v>
      </c>
      <c r="N576">
        <v>-2.0145209549831011</v>
      </c>
      <c r="O576">
        <v>2.1977433533429984</v>
      </c>
      <c r="P576" t="str">
        <f t="shared" si="8"/>
        <v/>
      </c>
    </row>
    <row r="577" spans="1:16" x14ac:dyDescent="0.3">
      <c r="A577">
        <v>540</v>
      </c>
      <c r="B577">
        <v>1.4784394250513346</v>
      </c>
      <c r="C577">
        <v>17.741273100616016</v>
      </c>
      <c r="D577">
        <v>17.5</v>
      </c>
      <c r="E577">
        <v>0.24127310061601648</v>
      </c>
      <c r="F577">
        <v>1</v>
      </c>
      <c r="G577">
        <v>80.442300000000003</v>
      </c>
      <c r="H577">
        <v>3.5920000000000001E-2</v>
      </c>
      <c r="I577">
        <v>71.513000000000005</v>
      </c>
      <c r="J577">
        <v>73.72</v>
      </c>
      <c r="K577">
        <v>1.3488181274</v>
      </c>
      <c r="L577">
        <v>79.814918523000003</v>
      </c>
      <c r="M577">
        <v>3.9918994300000003E-2</v>
      </c>
      <c r="N577">
        <v>-1.8870390328916864</v>
      </c>
      <c r="O577">
        <v>2.9577537919925949</v>
      </c>
      <c r="P577" t="str">
        <f t="shared" si="8"/>
        <v/>
      </c>
    </row>
    <row r="578" spans="1:16" x14ac:dyDescent="0.3">
      <c r="A578">
        <v>525</v>
      </c>
      <c r="B578">
        <v>1.4373716632443532</v>
      </c>
      <c r="C578">
        <v>17.248459958932237</v>
      </c>
      <c r="D578">
        <v>17.5</v>
      </c>
      <c r="E578">
        <v>0.25154004106776284</v>
      </c>
      <c r="F578">
        <v>1</v>
      </c>
      <c r="G578">
        <v>79.931200000000004</v>
      </c>
      <c r="H578">
        <v>3.5819999999999998E-2</v>
      </c>
      <c r="I578">
        <v>71.082999999999998</v>
      </c>
      <c r="J578">
        <v>73.271000000000001</v>
      </c>
      <c r="K578">
        <v>1.3488181274</v>
      </c>
      <c r="L578">
        <v>79.814918523000003</v>
      </c>
      <c r="M578">
        <v>3.9918994300000003E-2</v>
      </c>
      <c r="N578">
        <v>-2.0239652771786916</v>
      </c>
      <c r="O578">
        <v>2.1486862279360439</v>
      </c>
      <c r="P578" t="str">
        <f t="shared" ref="P578:P641" si="9">IF(D578&lt;&gt;D577,D578,"")</f>
        <v/>
      </c>
    </row>
    <row r="579" spans="1:16" x14ac:dyDescent="0.3">
      <c r="A579">
        <v>541</v>
      </c>
      <c r="B579">
        <v>1.4811772758384667</v>
      </c>
      <c r="C579">
        <v>17.774127310061601</v>
      </c>
      <c r="D579">
        <v>17.5</v>
      </c>
      <c r="E579">
        <v>0.27412731006160129</v>
      </c>
      <c r="F579">
        <v>1</v>
      </c>
      <c r="G579">
        <v>80.476100000000002</v>
      </c>
      <c r="H579">
        <v>3.5929999999999997E-2</v>
      </c>
      <c r="I579">
        <v>71.540999999999997</v>
      </c>
      <c r="J579">
        <v>73.748999999999995</v>
      </c>
      <c r="K579">
        <v>1.3488181274</v>
      </c>
      <c r="L579">
        <v>79.814918523000003</v>
      </c>
      <c r="M579">
        <v>3.9918994300000003E-2</v>
      </c>
      <c r="N579">
        <v>-1.8781852200728004</v>
      </c>
      <c r="O579">
        <v>3.0177915669451743</v>
      </c>
      <c r="P579" t="str">
        <f t="shared" si="9"/>
        <v/>
      </c>
    </row>
    <row r="580" spans="1:16" x14ac:dyDescent="0.3">
      <c r="A580">
        <v>524</v>
      </c>
      <c r="B580">
        <v>1.4346338124572211</v>
      </c>
      <c r="C580">
        <v>17.215605749486652</v>
      </c>
      <c r="D580">
        <v>17.5</v>
      </c>
      <c r="E580">
        <v>0.28439425051334766</v>
      </c>
      <c r="F580">
        <v>1</v>
      </c>
      <c r="G580">
        <v>79.896900000000002</v>
      </c>
      <c r="H580">
        <v>3.5810000000000002E-2</v>
      </c>
      <c r="I580">
        <v>71.055000000000007</v>
      </c>
      <c r="J580">
        <v>73.241</v>
      </c>
      <c r="K580">
        <v>1.3488181274</v>
      </c>
      <c r="L580">
        <v>79.814918523000003</v>
      </c>
      <c r="M580">
        <v>3.9918994300000003E-2</v>
      </c>
      <c r="N580">
        <v>-2.0331036168413466</v>
      </c>
      <c r="O580">
        <v>2.1021027837610293</v>
      </c>
      <c r="P580" t="str">
        <f t="shared" si="9"/>
        <v/>
      </c>
    </row>
    <row r="581" spans="1:16" x14ac:dyDescent="0.3">
      <c r="A581">
        <v>542</v>
      </c>
      <c r="B581">
        <v>1.483915126625599</v>
      </c>
      <c r="C581">
        <v>17.80698151950719</v>
      </c>
      <c r="D581">
        <v>17.5</v>
      </c>
      <c r="E581">
        <v>0.30698151950718966</v>
      </c>
      <c r="F581">
        <v>1</v>
      </c>
      <c r="G581">
        <v>80.509900000000002</v>
      </c>
      <c r="H581">
        <v>3.594E-2</v>
      </c>
      <c r="I581">
        <v>71.567999999999998</v>
      </c>
      <c r="J581">
        <v>73.778999999999996</v>
      </c>
      <c r="K581">
        <v>1.3488181274</v>
      </c>
      <c r="L581">
        <v>79.814918523000003</v>
      </c>
      <c r="M581">
        <v>3.9918994300000003E-2</v>
      </c>
      <c r="N581">
        <v>-1.8690248253159876</v>
      </c>
      <c r="O581">
        <v>3.0809680300738651</v>
      </c>
      <c r="P581" t="str">
        <f t="shared" si="9"/>
        <v/>
      </c>
    </row>
    <row r="582" spans="1:16" x14ac:dyDescent="0.3">
      <c r="A582">
        <v>523</v>
      </c>
      <c r="B582">
        <v>1.431895961670089</v>
      </c>
      <c r="C582">
        <v>17.182751540041068</v>
      </c>
      <c r="D582">
        <v>17.5</v>
      </c>
      <c r="E582">
        <v>0.31724845995893247</v>
      </c>
      <c r="F582">
        <v>1</v>
      </c>
      <c r="G582">
        <v>79.8626</v>
      </c>
      <c r="H582">
        <v>3.5799999999999998E-2</v>
      </c>
      <c r="I582">
        <v>71.027000000000001</v>
      </c>
      <c r="J582">
        <v>73.210999999999999</v>
      </c>
      <c r="K582">
        <v>1.3488181274</v>
      </c>
      <c r="L582">
        <v>79.814918523000003</v>
      </c>
      <c r="M582">
        <v>3.9918994300000003E-2</v>
      </c>
      <c r="N582">
        <v>-2.0422406509275275</v>
      </c>
      <c r="O582">
        <v>2.0563832980834404</v>
      </c>
      <c r="P582" t="str">
        <f t="shared" si="9"/>
        <v/>
      </c>
    </row>
    <row r="583" spans="1:16" x14ac:dyDescent="0.3">
      <c r="A583">
        <v>543</v>
      </c>
      <c r="B583">
        <v>1.4866529774127311</v>
      </c>
      <c r="C583">
        <v>17.839835728952771</v>
      </c>
      <c r="D583">
        <v>17.5</v>
      </c>
      <c r="E583">
        <v>0.33983572895277092</v>
      </c>
      <c r="F583">
        <v>1</v>
      </c>
      <c r="G583">
        <v>80.543700000000001</v>
      </c>
      <c r="H583">
        <v>3.594E-2</v>
      </c>
      <c r="I583">
        <v>71.597999999999999</v>
      </c>
      <c r="J583">
        <v>73.81</v>
      </c>
      <c r="K583">
        <v>1.3488181274</v>
      </c>
      <c r="L583">
        <v>79.814918523000003</v>
      </c>
      <c r="M583">
        <v>3.9918994300000003E-2</v>
      </c>
      <c r="N583">
        <v>-1.8595577190118675</v>
      </c>
      <c r="O583">
        <v>3.1474062983444733</v>
      </c>
      <c r="P583" t="str">
        <f t="shared" si="9"/>
        <v/>
      </c>
    </row>
    <row r="584" spans="1:16" x14ac:dyDescent="0.3">
      <c r="A584">
        <v>522</v>
      </c>
      <c r="B584">
        <v>1.429158110882957</v>
      </c>
      <c r="C584">
        <v>17.149897330595483</v>
      </c>
      <c r="D584">
        <v>17.5</v>
      </c>
      <c r="E584">
        <v>0.35010266940451729</v>
      </c>
      <c r="F584">
        <v>1</v>
      </c>
      <c r="G584">
        <v>79.828199999999995</v>
      </c>
      <c r="H584">
        <v>3.5790000000000002E-2</v>
      </c>
      <c r="I584">
        <v>70.998999999999995</v>
      </c>
      <c r="J584">
        <v>73.182000000000002</v>
      </c>
      <c r="K584">
        <v>1.3488181274</v>
      </c>
      <c r="L584">
        <v>79.814918523000003</v>
      </c>
      <c r="M584">
        <v>3.9918994300000003E-2</v>
      </c>
      <c r="N584">
        <v>-2.0510718758604112</v>
      </c>
      <c r="O584">
        <v>2.0129973846215803</v>
      </c>
      <c r="P584" t="str">
        <f t="shared" si="9"/>
        <v/>
      </c>
    </row>
    <row r="585" spans="1:16" x14ac:dyDescent="0.3">
      <c r="A585">
        <v>544</v>
      </c>
      <c r="B585">
        <v>1.4893908281998631</v>
      </c>
      <c r="C585">
        <v>17.872689938398359</v>
      </c>
      <c r="D585">
        <v>17.5</v>
      </c>
      <c r="E585">
        <v>0.37268993839835929</v>
      </c>
      <c r="F585">
        <v>1</v>
      </c>
      <c r="G585">
        <v>80.577399999999997</v>
      </c>
      <c r="H585">
        <v>3.5950000000000003E-2</v>
      </c>
      <c r="I585">
        <v>71.626000000000005</v>
      </c>
      <c r="J585">
        <v>73.838999999999999</v>
      </c>
      <c r="K585">
        <v>1.3488181274</v>
      </c>
      <c r="L585">
        <v>79.814918523000003</v>
      </c>
      <c r="M585">
        <v>3.9918994300000003E-2</v>
      </c>
      <c r="N585">
        <v>-1.850700138038992</v>
      </c>
      <c r="O585">
        <v>3.2106352102118305</v>
      </c>
      <c r="P585" t="str">
        <f t="shared" si="9"/>
        <v/>
      </c>
    </row>
    <row r="586" spans="1:16" x14ac:dyDescent="0.3">
      <c r="A586">
        <v>521</v>
      </c>
      <c r="B586">
        <v>1.4264202600958247</v>
      </c>
      <c r="C586">
        <v>17.117043121149898</v>
      </c>
      <c r="D586">
        <v>17.5</v>
      </c>
      <c r="E586">
        <v>0.3829568788501021</v>
      </c>
      <c r="F586">
        <v>1</v>
      </c>
      <c r="G586">
        <v>79.793800000000005</v>
      </c>
      <c r="H586">
        <v>3.5790000000000002E-2</v>
      </c>
      <c r="I586">
        <v>70.968999999999994</v>
      </c>
      <c r="J586">
        <v>73.150000000000006</v>
      </c>
      <c r="K586">
        <v>1.3488181274</v>
      </c>
      <c r="L586">
        <v>79.814918523000003</v>
      </c>
      <c r="M586">
        <v>3.9918994300000003E-2</v>
      </c>
      <c r="N586">
        <v>-2.060815259205401</v>
      </c>
      <c r="O586">
        <v>1.9660334074907901</v>
      </c>
      <c r="P586" t="str">
        <f t="shared" si="9"/>
        <v/>
      </c>
    </row>
    <row r="587" spans="1:16" x14ac:dyDescent="0.3">
      <c r="A587">
        <v>545</v>
      </c>
      <c r="B587">
        <v>1.4921286789869952</v>
      </c>
      <c r="C587">
        <v>17.905544147843941</v>
      </c>
      <c r="D587">
        <v>17.5</v>
      </c>
      <c r="E587">
        <v>0.40554414784394055</v>
      </c>
      <c r="F587">
        <v>1</v>
      </c>
      <c r="G587">
        <v>80.611199999999997</v>
      </c>
      <c r="H587">
        <v>3.5959999999999999E-2</v>
      </c>
      <c r="I587">
        <v>71.653000000000006</v>
      </c>
      <c r="J587">
        <v>73.867999999999995</v>
      </c>
      <c r="K587">
        <v>1.3488181274</v>
      </c>
      <c r="L587">
        <v>79.814918523000003</v>
      </c>
      <c r="M587">
        <v>3.9918994300000003E-2</v>
      </c>
      <c r="N587">
        <v>-1.8418413435204406</v>
      </c>
      <c r="O587">
        <v>3.2749180296307268</v>
      </c>
      <c r="P587" t="str">
        <f t="shared" si="9"/>
        <v/>
      </c>
    </row>
    <row r="588" spans="1:16" x14ac:dyDescent="0.3">
      <c r="A588">
        <v>520</v>
      </c>
      <c r="B588">
        <v>1.4236824093086926</v>
      </c>
      <c r="C588">
        <v>17.08418891170431</v>
      </c>
      <c r="D588">
        <v>17.5</v>
      </c>
      <c r="E588">
        <v>0.41581108829569047</v>
      </c>
      <c r="F588">
        <v>1</v>
      </c>
      <c r="G588">
        <v>79.759399999999999</v>
      </c>
      <c r="H588">
        <v>3.5779999999999999E-2</v>
      </c>
      <c r="I588">
        <v>70.941000000000003</v>
      </c>
      <c r="J588">
        <v>73.12</v>
      </c>
      <c r="K588">
        <v>1.3488181274</v>
      </c>
      <c r="L588">
        <v>79.814918523000003</v>
      </c>
      <c r="M588">
        <v>3.9918994300000003E-2</v>
      </c>
      <c r="N588">
        <v>-2.0699483309110085</v>
      </c>
      <c r="O588">
        <v>1.9228591639807022</v>
      </c>
      <c r="P588" t="str">
        <f t="shared" si="9"/>
        <v/>
      </c>
    </row>
    <row r="589" spans="1:16" x14ac:dyDescent="0.3">
      <c r="A589">
        <v>546</v>
      </c>
      <c r="B589">
        <v>1.4948665297741273</v>
      </c>
      <c r="C589">
        <v>17.938398357289529</v>
      </c>
      <c r="D589">
        <v>17.5</v>
      </c>
      <c r="E589">
        <v>0.43839835728952892</v>
      </c>
      <c r="F589">
        <v>1</v>
      </c>
      <c r="G589">
        <v>80.644800000000004</v>
      </c>
      <c r="H589">
        <v>3.5970000000000002E-2</v>
      </c>
      <c r="I589">
        <v>71.680999999999997</v>
      </c>
      <c r="J589">
        <v>73.897000000000006</v>
      </c>
      <c r="K589">
        <v>1.3488181274</v>
      </c>
      <c r="L589">
        <v>79.814918523000003</v>
      </c>
      <c r="M589">
        <v>3.9918994300000003E-2</v>
      </c>
      <c r="N589">
        <v>-1.8329813357664719</v>
      </c>
      <c r="O589">
        <v>3.3402673374902236</v>
      </c>
      <c r="P589" t="str">
        <f t="shared" si="9"/>
        <v/>
      </c>
    </row>
    <row r="590" spans="1:16" x14ac:dyDescent="0.3">
      <c r="A590">
        <v>519</v>
      </c>
      <c r="B590">
        <v>1.4209445585215605</v>
      </c>
      <c r="C590">
        <v>17.051334702258728</v>
      </c>
      <c r="D590">
        <v>17.5</v>
      </c>
      <c r="E590">
        <v>0.44866529774127173</v>
      </c>
      <c r="F590">
        <v>1</v>
      </c>
      <c r="G590">
        <v>79.724900000000005</v>
      </c>
      <c r="H590">
        <v>3.5770000000000003E-2</v>
      </c>
      <c r="I590">
        <v>70.912000000000006</v>
      </c>
      <c r="J590">
        <v>73.090999999999994</v>
      </c>
      <c r="K590">
        <v>1.3488181274</v>
      </c>
      <c r="L590">
        <v>79.814918523000003</v>
      </c>
      <c r="M590">
        <v>3.9918994300000003E-2</v>
      </c>
      <c r="N590">
        <v>-2.0787757245368885</v>
      </c>
      <c r="O590">
        <v>1.8818984560444512</v>
      </c>
      <c r="P590" t="str">
        <f t="shared" si="9"/>
        <v/>
      </c>
    </row>
    <row r="591" spans="1:16" x14ac:dyDescent="0.3">
      <c r="A591">
        <v>547</v>
      </c>
      <c r="B591">
        <v>1.4976043805612593</v>
      </c>
      <c r="C591">
        <v>17.97125256673511</v>
      </c>
      <c r="D591">
        <v>17.5</v>
      </c>
      <c r="E591">
        <v>0.47125256673511018</v>
      </c>
      <c r="F591">
        <v>1</v>
      </c>
      <c r="G591">
        <v>80.6785</v>
      </c>
      <c r="H591">
        <v>3.5970000000000002E-2</v>
      </c>
      <c r="I591">
        <v>71.710999999999999</v>
      </c>
      <c r="J591">
        <v>73.927000000000007</v>
      </c>
      <c r="K591">
        <v>1.3488181274</v>
      </c>
      <c r="L591">
        <v>79.814918523000003</v>
      </c>
      <c r="M591">
        <v>3.9918994300000003E-2</v>
      </c>
      <c r="N591">
        <v>-1.8238145341235084</v>
      </c>
      <c r="O591">
        <v>3.409005792316516</v>
      </c>
      <c r="P591" t="str">
        <f t="shared" si="9"/>
        <v/>
      </c>
    </row>
    <row r="592" spans="1:16" x14ac:dyDescent="0.3">
      <c r="A592">
        <v>518</v>
      </c>
      <c r="B592">
        <v>1.4182067077344285</v>
      </c>
      <c r="C592">
        <v>17.01848049281314</v>
      </c>
      <c r="D592">
        <v>17.5</v>
      </c>
      <c r="E592">
        <v>0.4815195071868601</v>
      </c>
      <c r="F592">
        <v>1</v>
      </c>
      <c r="G592">
        <v>79.690399999999997</v>
      </c>
      <c r="H592">
        <v>3.5770000000000003E-2</v>
      </c>
      <c r="I592">
        <v>70.882000000000005</v>
      </c>
      <c r="J592">
        <v>73.058999999999997</v>
      </c>
      <c r="K592">
        <v>1.3488181274</v>
      </c>
      <c r="L592">
        <v>79.814918523000003</v>
      </c>
      <c r="M592">
        <v>3.9918994300000003E-2</v>
      </c>
      <c r="N592">
        <v>-2.0885148790845278</v>
      </c>
      <c r="O592">
        <v>1.8375707323231567</v>
      </c>
      <c r="P592" t="str">
        <f t="shared" si="9"/>
        <v/>
      </c>
    </row>
    <row r="593" spans="1:16" x14ac:dyDescent="0.3">
      <c r="A593">
        <v>564</v>
      </c>
      <c r="B593">
        <v>1.5441478439425051</v>
      </c>
      <c r="C593">
        <v>18.529774127310063</v>
      </c>
      <c r="D593">
        <v>18.5</v>
      </c>
      <c r="E593">
        <v>2.9774127310062681E-2</v>
      </c>
      <c r="F593">
        <v>1</v>
      </c>
      <c r="G593">
        <v>81.246300000000005</v>
      </c>
      <c r="H593">
        <v>3.61E-2</v>
      </c>
      <c r="I593">
        <v>72.183000000000007</v>
      </c>
      <c r="J593">
        <v>74.423000000000002</v>
      </c>
      <c r="K593">
        <v>1.3076096543</v>
      </c>
      <c r="L593">
        <v>80.798515316000007</v>
      </c>
      <c r="M593">
        <v>4.0048083800000002E-2</v>
      </c>
      <c r="N593">
        <v>-1.9459276436349076</v>
      </c>
      <c r="O593">
        <v>2.5831715898868048</v>
      </c>
      <c r="P593">
        <f t="shared" si="9"/>
        <v>18.5</v>
      </c>
    </row>
    <row r="594" spans="1:16" x14ac:dyDescent="0.3">
      <c r="A594">
        <v>562</v>
      </c>
      <c r="B594">
        <v>1.538672142368241</v>
      </c>
      <c r="C594">
        <v>18.464065708418893</v>
      </c>
      <c r="D594">
        <v>18.5</v>
      </c>
      <c r="E594">
        <v>3.5934291581106947E-2</v>
      </c>
      <c r="F594">
        <v>1</v>
      </c>
      <c r="G594">
        <v>81.179900000000004</v>
      </c>
      <c r="H594">
        <v>3.6080000000000001E-2</v>
      </c>
      <c r="I594">
        <v>72.129000000000005</v>
      </c>
      <c r="J594">
        <v>74.366</v>
      </c>
      <c r="K594">
        <v>1.3076096543</v>
      </c>
      <c r="L594">
        <v>80.798515316000007</v>
      </c>
      <c r="M594">
        <v>4.0048083800000002E-2</v>
      </c>
      <c r="N594">
        <v>-1.9631011139895631</v>
      </c>
      <c r="O594">
        <v>2.4817213073883382</v>
      </c>
      <c r="P594" t="str">
        <f t="shared" si="9"/>
        <v/>
      </c>
    </row>
    <row r="595" spans="1:16" x14ac:dyDescent="0.3">
      <c r="A595">
        <v>565</v>
      </c>
      <c r="B595">
        <v>1.5468856947296372</v>
      </c>
      <c r="C595">
        <v>18.562628336755647</v>
      </c>
      <c r="D595">
        <v>18.5</v>
      </c>
      <c r="E595">
        <v>6.2628336755647496E-2</v>
      </c>
      <c r="F595">
        <v>1</v>
      </c>
      <c r="G595">
        <v>81.279499999999999</v>
      </c>
      <c r="H595">
        <v>3.6110000000000003E-2</v>
      </c>
      <c r="I595">
        <v>72.209999999999994</v>
      </c>
      <c r="J595">
        <v>74.451999999999998</v>
      </c>
      <c r="K595">
        <v>1.3076096543</v>
      </c>
      <c r="L595">
        <v>80.798515316000007</v>
      </c>
      <c r="M595">
        <v>4.0048083800000002E-2</v>
      </c>
      <c r="N595">
        <v>-1.9371887107665906</v>
      </c>
      <c r="O595">
        <v>2.6361139868576844</v>
      </c>
      <c r="P595" t="str">
        <f t="shared" si="9"/>
        <v/>
      </c>
    </row>
    <row r="596" spans="1:16" x14ac:dyDescent="0.3">
      <c r="A596">
        <v>561</v>
      </c>
      <c r="B596">
        <v>1.5359342915811087</v>
      </c>
      <c r="C596">
        <v>18.431211498973305</v>
      </c>
      <c r="D596">
        <v>18.5</v>
      </c>
      <c r="E596">
        <v>6.8788501026695315E-2</v>
      </c>
      <c r="F596">
        <v>1</v>
      </c>
      <c r="G596">
        <v>81.146699999999996</v>
      </c>
      <c r="H596">
        <v>3.6080000000000001E-2</v>
      </c>
      <c r="I596">
        <v>72.099000000000004</v>
      </c>
      <c r="J596">
        <v>74.335999999999999</v>
      </c>
      <c r="K596">
        <v>1.3076096543</v>
      </c>
      <c r="L596">
        <v>80.798515316000007</v>
      </c>
      <c r="M596">
        <v>4.0048083800000002E-2</v>
      </c>
      <c r="N596">
        <v>-1.9721381565555003</v>
      </c>
      <c r="O596">
        <v>2.4296918586277685</v>
      </c>
      <c r="P596" t="str">
        <f t="shared" si="9"/>
        <v/>
      </c>
    </row>
    <row r="597" spans="1:16" x14ac:dyDescent="0.3">
      <c r="A597">
        <v>566</v>
      </c>
      <c r="B597">
        <v>1.5496235455167693</v>
      </c>
      <c r="C597">
        <v>18.595482546201232</v>
      </c>
      <c r="D597">
        <v>18.5</v>
      </c>
      <c r="E597">
        <v>9.548254620123231E-2</v>
      </c>
      <c r="F597">
        <v>1</v>
      </c>
      <c r="G597">
        <v>81.312600000000003</v>
      </c>
      <c r="H597">
        <v>3.6110000000000003E-2</v>
      </c>
      <c r="I597">
        <v>72.239000000000004</v>
      </c>
      <c r="J597">
        <v>74.481999999999999</v>
      </c>
      <c r="K597">
        <v>1.3076096543</v>
      </c>
      <c r="L597">
        <v>80.798515316000007</v>
      </c>
      <c r="M597">
        <v>4.0048083800000002E-2</v>
      </c>
      <c r="N597">
        <v>-1.9281473334607906</v>
      </c>
      <c r="O597">
        <v>2.6918401441458717</v>
      </c>
      <c r="P597" t="str">
        <f t="shared" si="9"/>
        <v/>
      </c>
    </row>
    <row r="598" spans="1:16" x14ac:dyDescent="0.3">
      <c r="A598">
        <v>560</v>
      </c>
      <c r="B598">
        <v>1.5331964407939767</v>
      </c>
      <c r="C598">
        <v>18.39835728952772</v>
      </c>
      <c r="D598">
        <v>18.5</v>
      </c>
      <c r="E598">
        <v>0.10164271047228013</v>
      </c>
      <c r="F598">
        <v>1</v>
      </c>
      <c r="G598">
        <v>81.113399999999999</v>
      </c>
      <c r="H598">
        <v>3.6069999999999998E-2</v>
      </c>
      <c r="I598">
        <v>72.072000000000003</v>
      </c>
      <c r="J598">
        <v>74.307000000000002</v>
      </c>
      <c r="K598">
        <v>1.3076096543</v>
      </c>
      <c r="L598">
        <v>80.798515316000007</v>
      </c>
      <c r="M598">
        <v>4.0048083800000002E-2</v>
      </c>
      <c r="N598">
        <v>-1.9808728980246593</v>
      </c>
      <c r="O598">
        <v>2.3802764550446831</v>
      </c>
      <c r="P598" t="str">
        <f t="shared" si="9"/>
        <v/>
      </c>
    </row>
    <row r="599" spans="1:16" x14ac:dyDescent="0.3">
      <c r="A599">
        <v>567</v>
      </c>
      <c r="B599">
        <v>1.5523613963039014</v>
      </c>
      <c r="C599">
        <v>18.628336755646817</v>
      </c>
      <c r="D599">
        <v>18.5</v>
      </c>
      <c r="E599">
        <v>0.12833675564681712</v>
      </c>
      <c r="F599">
        <v>1</v>
      </c>
      <c r="G599">
        <v>81.345699999999994</v>
      </c>
      <c r="H599">
        <v>3.6119999999999999E-2</v>
      </c>
      <c r="I599">
        <v>72.266000000000005</v>
      </c>
      <c r="J599">
        <v>74.510000000000005</v>
      </c>
      <c r="K599">
        <v>1.3076096543</v>
      </c>
      <c r="L599">
        <v>80.798515316000007</v>
      </c>
      <c r="M599">
        <v>4.0048083800000002E-2</v>
      </c>
      <c r="N599">
        <v>-1.9197077038830717</v>
      </c>
      <c r="O599">
        <v>2.7447415302281124</v>
      </c>
      <c r="P599" t="str">
        <f t="shared" si="9"/>
        <v/>
      </c>
    </row>
    <row r="600" spans="1:16" x14ac:dyDescent="0.3">
      <c r="A600">
        <v>559</v>
      </c>
      <c r="B600">
        <v>1.5304585900068446</v>
      </c>
      <c r="C600">
        <v>18.365503080082135</v>
      </c>
      <c r="D600">
        <v>18.5</v>
      </c>
      <c r="E600">
        <v>0.13449691991786494</v>
      </c>
      <c r="F600">
        <v>1</v>
      </c>
      <c r="G600">
        <v>81.080200000000005</v>
      </c>
      <c r="H600">
        <v>3.6060000000000002E-2</v>
      </c>
      <c r="I600">
        <v>72.045000000000002</v>
      </c>
      <c r="J600">
        <v>74.278999999999996</v>
      </c>
      <c r="K600">
        <v>1.3076096543</v>
      </c>
      <c r="L600">
        <v>80.798515316000007</v>
      </c>
      <c r="M600">
        <v>4.0048083800000002E-2</v>
      </c>
      <c r="N600">
        <v>-1.9893054465701072</v>
      </c>
      <c r="O600">
        <v>2.3333749437331637</v>
      </c>
      <c r="P600" t="str">
        <f t="shared" si="9"/>
        <v/>
      </c>
    </row>
    <row r="601" spans="1:16" x14ac:dyDescent="0.3">
      <c r="A601">
        <v>568</v>
      </c>
      <c r="B601">
        <v>1.5550992470910336</v>
      </c>
      <c r="C601">
        <v>18.661190965092402</v>
      </c>
      <c r="D601">
        <v>18.5</v>
      </c>
      <c r="E601">
        <v>0.16119096509240194</v>
      </c>
      <c r="F601">
        <v>1</v>
      </c>
      <c r="G601">
        <v>81.378799999999998</v>
      </c>
      <c r="H601">
        <v>3.6130000000000002E-2</v>
      </c>
      <c r="I601">
        <v>72.293000000000006</v>
      </c>
      <c r="J601">
        <v>74.539000000000001</v>
      </c>
      <c r="K601">
        <v>1.3076096543</v>
      </c>
      <c r="L601">
        <v>80.798515316000007</v>
      </c>
      <c r="M601">
        <v>4.0048083800000002E-2</v>
      </c>
      <c r="N601">
        <v>-1.9109656304323155</v>
      </c>
      <c r="O601">
        <v>2.8004498929520465</v>
      </c>
      <c r="P601" t="str">
        <f t="shared" si="9"/>
        <v/>
      </c>
    </row>
    <row r="602" spans="1:16" x14ac:dyDescent="0.3">
      <c r="A602">
        <v>558</v>
      </c>
      <c r="B602">
        <v>1.5277207392197125</v>
      </c>
      <c r="C602">
        <v>18.33264887063655</v>
      </c>
      <c r="D602">
        <v>18.5</v>
      </c>
      <c r="E602">
        <v>0.16735112936344976</v>
      </c>
      <c r="F602">
        <v>1</v>
      </c>
      <c r="G602">
        <v>81.046800000000005</v>
      </c>
      <c r="H602">
        <v>3.6049999999999999E-2</v>
      </c>
      <c r="I602">
        <v>72.018000000000001</v>
      </c>
      <c r="J602">
        <v>74.25</v>
      </c>
      <c r="K602">
        <v>1.3076096543</v>
      </c>
      <c r="L602">
        <v>80.798515316000007</v>
      </c>
      <c r="M602">
        <v>4.0048083800000002E-2</v>
      </c>
      <c r="N602">
        <v>-1.9980381268125911</v>
      </c>
      <c r="O602">
        <v>2.2856263389993492</v>
      </c>
      <c r="P602" t="str">
        <f t="shared" si="9"/>
        <v/>
      </c>
    </row>
    <row r="603" spans="1:16" x14ac:dyDescent="0.3">
      <c r="A603">
        <v>569</v>
      </c>
      <c r="B603">
        <v>1.5578370978781657</v>
      </c>
      <c r="C603">
        <v>18.69404517453799</v>
      </c>
      <c r="D603">
        <v>18.5</v>
      </c>
      <c r="E603">
        <v>0.19404517453799031</v>
      </c>
      <c r="F603">
        <v>1</v>
      </c>
      <c r="G603">
        <v>81.411799999999999</v>
      </c>
      <c r="H603">
        <v>3.6130000000000002E-2</v>
      </c>
      <c r="I603">
        <v>72.322000000000003</v>
      </c>
      <c r="J603">
        <v>74.569000000000003</v>
      </c>
      <c r="K603">
        <v>1.3076096543</v>
      </c>
      <c r="L603">
        <v>80.798515316000007</v>
      </c>
      <c r="M603">
        <v>4.0048083800000002E-2</v>
      </c>
      <c r="N603">
        <v>-1.9019210051387949</v>
      </c>
      <c r="O603">
        <v>2.8590741328828009</v>
      </c>
      <c r="P603" t="str">
        <f t="shared" si="9"/>
        <v/>
      </c>
    </row>
    <row r="604" spans="1:16" x14ac:dyDescent="0.3">
      <c r="A604">
        <v>557</v>
      </c>
      <c r="B604">
        <v>1.5249828884325805</v>
      </c>
      <c r="C604">
        <v>18.299794661190965</v>
      </c>
      <c r="D604">
        <v>18.5</v>
      </c>
      <c r="E604">
        <v>0.20020533880903457</v>
      </c>
      <c r="F604">
        <v>1</v>
      </c>
      <c r="G604">
        <v>81.013499999999993</v>
      </c>
      <c r="H604">
        <v>3.6049999999999999E-2</v>
      </c>
      <c r="I604">
        <v>71.988</v>
      </c>
      <c r="J604">
        <v>74.218999999999994</v>
      </c>
      <c r="K604">
        <v>1.3076096543</v>
      </c>
      <c r="L604">
        <v>80.798515316000007</v>
      </c>
      <c r="M604">
        <v>4.0048083800000002E-2</v>
      </c>
      <c r="N604">
        <v>-2.0073719007189403</v>
      </c>
      <c r="O604">
        <v>2.2355039236353171</v>
      </c>
      <c r="P604" t="str">
        <f t="shared" si="9"/>
        <v/>
      </c>
    </row>
    <row r="605" spans="1:16" x14ac:dyDescent="0.3">
      <c r="A605">
        <v>570</v>
      </c>
      <c r="B605">
        <v>1.5605749486652978</v>
      </c>
      <c r="C605">
        <v>18.726899383983572</v>
      </c>
      <c r="D605">
        <v>18.5</v>
      </c>
      <c r="E605">
        <v>0.22689938398357157</v>
      </c>
      <c r="F605">
        <v>1</v>
      </c>
      <c r="G605">
        <v>81.444800000000001</v>
      </c>
      <c r="H605">
        <v>3.6139999999999999E-2</v>
      </c>
      <c r="I605">
        <v>72.349000000000004</v>
      </c>
      <c r="J605">
        <v>74.596999999999994</v>
      </c>
      <c r="K605">
        <v>1.3076096543</v>
      </c>
      <c r="L605">
        <v>80.798515316000007</v>
      </c>
      <c r="M605">
        <v>4.0048083800000002E-2</v>
      </c>
      <c r="N605">
        <v>-1.8934783449225356</v>
      </c>
      <c r="O605">
        <v>2.9147142682782321</v>
      </c>
      <c r="P605" t="str">
        <f t="shared" si="9"/>
        <v/>
      </c>
    </row>
    <row r="606" spans="1:16" x14ac:dyDescent="0.3">
      <c r="A606">
        <v>556</v>
      </c>
      <c r="B606">
        <v>1.5222450376454484</v>
      </c>
      <c r="C606">
        <v>18.266940451745381</v>
      </c>
      <c r="D606">
        <v>18.5</v>
      </c>
      <c r="E606">
        <v>0.23305954825461939</v>
      </c>
      <c r="F606">
        <v>1</v>
      </c>
      <c r="G606">
        <v>80.980099999999993</v>
      </c>
      <c r="H606">
        <v>3.6040000000000003E-2</v>
      </c>
      <c r="I606">
        <v>71.960999999999999</v>
      </c>
      <c r="J606">
        <v>74.191000000000003</v>
      </c>
      <c r="K606">
        <v>1.3076096543</v>
      </c>
      <c r="L606">
        <v>80.798515316000007</v>
      </c>
      <c r="M606">
        <v>4.0048083800000002E-2</v>
      </c>
      <c r="N606">
        <v>-2.0158013754915736</v>
      </c>
      <c r="O606">
        <v>2.191037484114652</v>
      </c>
      <c r="P606" t="str">
        <f t="shared" si="9"/>
        <v/>
      </c>
    </row>
    <row r="607" spans="1:16" x14ac:dyDescent="0.3">
      <c r="A607">
        <v>571</v>
      </c>
      <c r="B607">
        <v>1.5633127994524298</v>
      </c>
      <c r="C607">
        <v>18.75975359342916</v>
      </c>
      <c r="D607">
        <v>18.5</v>
      </c>
      <c r="E607">
        <v>0.25975359342915993</v>
      </c>
      <c r="F607">
        <v>1</v>
      </c>
      <c r="G607">
        <v>81.477800000000002</v>
      </c>
      <c r="H607">
        <v>3.6150000000000002E-2</v>
      </c>
      <c r="I607">
        <v>72.376000000000005</v>
      </c>
      <c r="J607">
        <v>74.626000000000005</v>
      </c>
      <c r="K607">
        <v>1.3076096543</v>
      </c>
      <c r="L607">
        <v>80.798515316000007</v>
      </c>
      <c r="M607">
        <v>4.0048083800000002E-2</v>
      </c>
      <c r="N607">
        <v>-1.884733133426838</v>
      </c>
      <c r="O607">
        <v>2.9732938314427049</v>
      </c>
      <c r="P607" t="str">
        <f t="shared" si="9"/>
        <v/>
      </c>
    </row>
    <row r="608" spans="1:16" x14ac:dyDescent="0.3">
      <c r="A608">
        <v>555</v>
      </c>
      <c r="B608">
        <v>1.5195071868583163</v>
      </c>
      <c r="C608">
        <v>18.234086242299796</v>
      </c>
      <c r="D608">
        <v>18.5</v>
      </c>
      <c r="E608">
        <v>0.2659137577002042</v>
      </c>
      <c r="F608">
        <v>1</v>
      </c>
      <c r="G608">
        <v>80.946700000000007</v>
      </c>
      <c r="H608">
        <v>3.603E-2</v>
      </c>
      <c r="I608">
        <v>71.933999999999997</v>
      </c>
      <c r="J608">
        <v>74.162000000000006</v>
      </c>
      <c r="K608">
        <v>1.3076096543</v>
      </c>
      <c r="L608">
        <v>80.798515316000007</v>
      </c>
      <c r="M608">
        <v>4.0048083800000002E-2</v>
      </c>
      <c r="N608">
        <v>-2.0245308713372827</v>
      </c>
      <c r="O608">
        <v>2.1457779443658476</v>
      </c>
      <c r="P608" t="str">
        <f t="shared" si="9"/>
        <v/>
      </c>
    </row>
    <row r="609" spans="1:16" x14ac:dyDescent="0.3">
      <c r="A609">
        <v>572</v>
      </c>
      <c r="B609">
        <v>1.5660506502395619</v>
      </c>
      <c r="C609">
        <v>18.792607802874741</v>
      </c>
      <c r="D609">
        <v>18.5</v>
      </c>
      <c r="E609">
        <v>0.2926078028747412</v>
      </c>
      <c r="F609">
        <v>1</v>
      </c>
      <c r="G609">
        <v>81.510800000000003</v>
      </c>
      <c r="H609">
        <v>3.6159999999999998E-2</v>
      </c>
      <c r="I609">
        <v>72.403000000000006</v>
      </c>
      <c r="J609">
        <v>74.653999999999996</v>
      </c>
      <c r="K609">
        <v>1.3076096543</v>
      </c>
      <c r="L609">
        <v>80.798515316000007</v>
      </c>
      <c r="M609">
        <v>4.0048083800000002E-2</v>
      </c>
      <c r="N609">
        <v>-1.8762884889467637</v>
      </c>
      <c r="O609">
        <v>3.0307838409265959</v>
      </c>
      <c r="P609" t="str">
        <f t="shared" si="9"/>
        <v/>
      </c>
    </row>
    <row r="610" spans="1:16" x14ac:dyDescent="0.3">
      <c r="A610">
        <v>554</v>
      </c>
      <c r="B610">
        <v>1.516769336071184</v>
      </c>
      <c r="C610">
        <v>18.201232032854207</v>
      </c>
      <c r="D610">
        <v>18.5</v>
      </c>
      <c r="E610">
        <v>0.29876796714579257</v>
      </c>
      <c r="F610">
        <v>1</v>
      </c>
      <c r="G610">
        <v>80.913300000000007</v>
      </c>
      <c r="H610">
        <v>3.6020000000000003E-2</v>
      </c>
      <c r="I610">
        <v>71.906999999999996</v>
      </c>
      <c r="J610">
        <v>74.132999999999996</v>
      </c>
      <c r="K610">
        <v>1.3076096543</v>
      </c>
      <c r="L610">
        <v>80.798515316000007</v>
      </c>
      <c r="M610">
        <v>4.0048083800000002E-2</v>
      </c>
      <c r="N610">
        <v>-2.033259317206495</v>
      </c>
      <c r="O610">
        <v>2.101316551975831</v>
      </c>
      <c r="P610" t="str">
        <f t="shared" si="9"/>
        <v/>
      </c>
    </row>
    <row r="611" spans="1:16" x14ac:dyDescent="0.3">
      <c r="A611">
        <v>573</v>
      </c>
      <c r="B611">
        <v>1.568788501026694</v>
      </c>
      <c r="C611">
        <v>18.82546201232033</v>
      </c>
      <c r="D611">
        <v>18.5</v>
      </c>
      <c r="E611">
        <v>0.32546201232032956</v>
      </c>
      <c r="F611">
        <v>1</v>
      </c>
      <c r="G611">
        <v>81.543700000000001</v>
      </c>
      <c r="H611">
        <v>3.6159999999999998E-2</v>
      </c>
      <c r="I611">
        <v>72.432000000000002</v>
      </c>
      <c r="J611">
        <v>74.683999999999997</v>
      </c>
      <c r="K611">
        <v>1.3076096543</v>
      </c>
      <c r="L611">
        <v>80.798515316000007</v>
      </c>
      <c r="M611">
        <v>4.0048083800000002E-2</v>
      </c>
      <c r="N611">
        <v>-1.8672395743607835</v>
      </c>
      <c r="O611">
        <v>3.093406971905162</v>
      </c>
      <c r="P611" t="str">
        <f t="shared" si="9"/>
        <v/>
      </c>
    </row>
    <row r="612" spans="1:16" x14ac:dyDescent="0.3">
      <c r="A612">
        <v>553</v>
      </c>
      <c r="B612">
        <v>1.514031485284052</v>
      </c>
      <c r="C612">
        <v>18.168377823408623</v>
      </c>
      <c r="D612">
        <v>18.5</v>
      </c>
      <c r="E612">
        <v>0.33162217659137738</v>
      </c>
      <c r="F612">
        <v>1</v>
      </c>
      <c r="G612">
        <v>80.879800000000003</v>
      </c>
      <c r="H612">
        <v>3.6020000000000003E-2</v>
      </c>
      <c r="I612">
        <v>71.876999999999995</v>
      </c>
      <c r="J612">
        <v>74.102000000000004</v>
      </c>
      <c r="K612">
        <v>1.3076096543</v>
      </c>
      <c r="L612">
        <v>80.798515316000007</v>
      </c>
      <c r="M612">
        <v>4.0048083800000002E-2</v>
      </c>
      <c r="N612">
        <v>-2.0425885634463565</v>
      </c>
      <c r="O612">
        <v>2.0546592091757998</v>
      </c>
      <c r="P612" t="str">
        <f t="shared" si="9"/>
        <v/>
      </c>
    </row>
    <row r="613" spans="1:16" x14ac:dyDescent="0.3">
      <c r="A613">
        <v>574</v>
      </c>
      <c r="B613">
        <v>1.5715263518138261</v>
      </c>
      <c r="C613">
        <v>18.858316221765911</v>
      </c>
      <c r="D613">
        <v>18.5</v>
      </c>
      <c r="E613">
        <v>0.35831622176591083</v>
      </c>
      <c r="F613">
        <v>1</v>
      </c>
      <c r="G613">
        <v>81.576599999999999</v>
      </c>
      <c r="H613">
        <v>3.6170000000000001E-2</v>
      </c>
      <c r="I613">
        <v>72.457999999999998</v>
      </c>
      <c r="J613">
        <v>74.712000000000003</v>
      </c>
      <c r="K613">
        <v>1.3076096543</v>
      </c>
      <c r="L613">
        <v>80.798515316000007</v>
      </c>
      <c r="M613">
        <v>4.0048083800000002E-2</v>
      </c>
      <c r="N613">
        <v>-1.8587929118819133</v>
      </c>
      <c r="O613">
        <v>3.1528248778173285</v>
      </c>
      <c r="P613" t="str">
        <f t="shared" si="9"/>
        <v/>
      </c>
    </row>
    <row r="614" spans="1:16" x14ac:dyDescent="0.3">
      <c r="A614">
        <v>552</v>
      </c>
      <c r="B614">
        <v>1.5112936344969199</v>
      </c>
      <c r="C614">
        <v>18.135523613963038</v>
      </c>
      <c r="D614">
        <v>18.5</v>
      </c>
      <c r="E614">
        <v>0.3644763860369622</v>
      </c>
      <c r="F614">
        <v>1</v>
      </c>
      <c r="G614">
        <v>80.846400000000003</v>
      </c>
      <c r="H614">
        <v>3.601E-2</v>
      </c>
      <c r="I614">
        <v>71.849999999999994</v>
      </c>
      <c r="J614">
        <v>74.073999999999998</v>
      </c>
      <c r="K614">
        <v>1.3076096543</v>
      </c>
      <c r="L614">
        <v>80.798515316000007</v>
      </c>
      <c r="M614">
        <v>4.0048083800000002E-2</v>
      </c>
      <c r="N614">
        <v>-2.0510139475873004</v>
      </c>
      <c r="O614">
        <v>2.0132794245680632</v>
      </c>
      <c r="P614" t="str">
        <f t="shared" si="9"/>
        <v/>
      </c>
    </row>
    <row r="615" spans="1:16" x14ac:dyDescent="0.3">
      <c r="A615">
        <v>575</v>
      </c>
      <c r="B615">
        <v>1.5742642026009583</v>
      </c>
      <c r="C615">
        <v>18.891170431211499</v>
      </c>
      <c r="D615">
        <v>18.5</v>
      </c>
      <c r="E615">
        <v>0.39117043121149919</v>
      </c>
      <c r="F615">
        <v>1</v>
      </c>
      <c r="G615">
        <v>81.609499999999997</v>
      </c>
      <c r="H615">
        <v>3.6179999999999997E-2</v>
      </c>
      <c r="I615">
        <v>72.484999999999999</v>
      </c>
      <c r="J615">
        <v>74.741</v>
      </c>
      <c r="K615">
        <v>1.3076096543</v>
      </c>
      <c r="L615">
        <v>80.798515316000007</v>
      </c>
      <c r="M615">
        <v>4.0048083800000002E-2</v>
      </c>
      <c r="N615">
        <v>-1.8500435562811972</v>
      </c>
      <c r="O615">
        <v>3.2153636044144287</v>
      </c>
      <c r="P615" t="str">
        <f t="shared" si="9"/>
        <v/>
      </c>
    </row>
    <row r="616" spans="1:16" x14ac:dyDescent="0.3">
      <c r="A616">
        <v>551</v>
      </c>
      <c r="B616">
        <v>1.5085557837097878</v>
      </c>
      <c r="C616">
        <v>18.102669404517453</v>
      </c>
      <c r="D616">
        <v>18.5</v>
      </c>
      <c r="E616">
        <v>0.39733059548254701</v>
      </c>
      <c r="F616">
        <v>1</v>
      </c>
      <c r="G616">
        <v>80.812799999999996</v>
      </c>
      <c r="H616">
        <v>3.5999999999999997E-2</v>
      </c>
      <c r="I616">
        <v>71.822999999999993</v>
      </c>
      <c r="J616">
        <v>74.045000000000002</v>
      </c>
      <c r="K616">
        <v>1.3076096543</v>
      </c>
      <c r="L616">
        <v>80.798515316000007</v>
      </c>
      <c r="M616">
        <v>4.0048083800000002E-2</v>
      </c>
      <c r="N616">
        <v>-2.0597392055794064</v>
      </c>
      <c r="O616">
        <v>1.9711739620829436</v>
      </c>
      <c r="P616" t="str">
        <f t="shared" si="9"/>
        <v/>
      </c>
    </row>
    <row r="617" spans="1:16" x14ac:dyDescent="0.3">
      <c r="A617">
        <v>576</v>
      </c>
      <c r="B617">
        <v>1.5770020533880904</v>
      </c>
      <c r="C617">
        <v>18.924024640657084</v>
      </c>
      <c r="D617">
        <v>18.5</v>
      </c>
      <c r="E617">
        <v>0.42402464065708401</v>
      </c>
      <c r="F617">
        <v>1</v>
      </c>
      <c r="G617">
        <v>81.642300000000006</v>
      </c>
      <c r="H617">
        <v>3.619E-2</v>
      </c>
      <c r="I617">
        <v>72.512</v>
      </c>
      <c r="J617">
        <v>74.769000000000005</v>
      </c>
      <c r="K617">
        <v>1.3076096543</v>
      </c>
      <c r="L617">
        <v>80.798515316000007</v>
      </c>
      <c r="M617">
        <v>4.0048083800000002E-2</v>
      </c>
      <c r="N617">
        <v>-1.8415949116533441</v>
      </c>
      <c r="O617">
        <v>3.2767212949778162</v>
      </c>
      <c r="P617" t="str">
        <f t="shared" si="9"/>
        <v/>
      </c>
    </row>
    <row r="618" spans="1:16" x14ac:dyDescent="0.3">
      <c r="A618">
        <v>550</v>
      </c>
      <c r="B618">
        <v>1.5058179329226558</v>
      </c>
      <c r="C618">
        <v>18.069815195071868</v>
      </c>
      <c r="D618">
        <v>18.5</v>
      </c>
      <c r="E618">
        <v>0.43018480492813183</v>
      </c>
      <c r="F618">
        <v>1</v>
      </c>
      <c r="G618">
        <v>80.779300000000006</v>
      </c>
      <c r="H618">
        <v>3.5999999999999997E-2</v>
      </c>
      <c r="I618">
        <v>71.793000000000006</v>
      </c>
      <c r="J618">
        <v>74.013999999999996</v>
      </c>
      <c r="K618">
        <v>1.3076096543</v>
      </c>
      <c r="L618">
        <v>80.798515316000007</v>
      </c>
      <c r="M618">
        <v>4.0048083800000002E-2</v>
      </c>
      <c r="N618">
        <v>-2.0690650431330337</v>
      </c>
      <c r="O618">
        <v>1.926999175513713</v>
      </c>
      <c r="P618" t="str">
        <f t="shared" si="9"/>
        <v/>
      </c>
    </row>
    <row r="619" spans="1:16" x14ac:dyDescent="0.3">
      <c r="A619">
        <v>577</v>
      </c>
      <c r="B619">
        <v>1.5797399041752225</v>
      </c>
      <c r="C619">
        <v>18.956878850102669</v>
      </c>
      <c r="D619">
        <v>18.5</v>
      </c>
      <c r="E619">
        <v>0.45687885010266882</v>
      </c>
      <c r="F619">
        <v>1</v>
      </c>
      <c r="G619">
        <v>81.675200000000004</v>
      </c>
      <c r="H619">
        <v>3.619E-2</v>
      </c>
      <c r="I619">
        <v>72.540999999999997</v>
      </c>
      <c r="J619">
        <v>74.799000000000007</v>
      </c>
      <c r="K619">
        <v>1.3076096543</v>
      </c>
      <c r="L619">
        <v>80.798515316000007</v>
      </c>
      <c r="M619">
        <v>4.0048083800000002E-2</v>
      </c>
      <c r="N619">
        <v>-1.8325417123464489</v>
      </c>
      <c r="O619">
        <v>3.3435376563396839</v>
      </c>
      <c r="P619" t="str">
        <f t="shared" si="9"/>
        <v/>
      </c>
    </row>
    <row r="620" spans="1:16" x14ac:dyDescent="0.3">
      <c r="A620">
        <v>549</v>
      </c>
      <c r="B620">
        <v>1.5030800821355237</v>
      </c>
      <c r="C620">
        <v>18.036960985626283</v>
      </c>
      <c r="D620">
        <v>18.5</v>
      </c>
      <c r="E620">
        <v>0.46303901437371664</v>
      </c>
      <c r="F620">
        <v>1</v>
      </c>
      <c r="G620">
        <v>80.745699999999999</v>
      </c>
      <c r="H620">
        <v>3.5990000000000001E-2</v>
      </c>
      <c r="I620">
        <v>71.765000000000001</v>
      </c>
      <c r="J620">
        <v>73.984999999999999</v>
      </c>
      <c r="K620">
        <v>1.3076096543</v>
      </c>
      <c r="L620">
        <v>80.798515316000007</v>
      </c>
      <c r="M620">
        <v>4.0048083800000002E-2</v>
      </c>
      <c r="N620">
        <v>-2.0777881260685334</v>
      </c>
      <c r="O620">
        <v>1.8864438974178295</v>
      </c>
      <c r="P620" t="str">
        <f t="shared" si="9"/>
        <v/>
      </c>
    </row>
    <row r="621" spans="1:16" x14ac:dyDescent="0.3">
      <c r="A621">
        <v>578</v>
      </c>
      <c r="B621">
        <v>1.5824777549623545</v>
      </c>
      <c r="C621">
        <v>18.989733059548254</v>
      </c>
      <c r="D621">
        <v>18.5</v>
      </c>
      <c r="E621">
        <v>0.48973305954825364</v>
      </c>
      <c r="F621">
        <v>1</v>
      </c>
      <c r="G621">
        <v>81.707999999999998</v>
      </c>
      <c r="H621">
        <v>3.6200000000000003E-2</v>
      </c>
      <c r="I621">
        <v>72.567999999999998</v>
      </c>
      <c r="J621">
        <v>74.826999999999998</v>
      </c>
      <c r="K621">
        <v>1.3076096543</v>
      </c>
      <c r="L621">
        <v>80.798515316000007</v>
      </c>
      <c r="M621">
        <v>4.0048083800000002E-2</v>
      </c>
      <c r="N621">
        <v>-1.8240910518689499</v>
      </c>
      <c r="O621">
        <v>3.406915404758192</v>
      </c>
      <c r="P621" t="str">
        <f t="shared" si="9"/>
        <v/>
      </c>
    </row>
    <row r="622" spans="1:16" x14ac:dyDescent="0.3">
      <c r="A622">
        <v>548</v>
      </c>
      <c r="B622">
        <v>1.5003422313483916</v>
      </c>
      <c r="C622">
        <v>18.004106776180699</v>
      </c>
      <c r="D622">
        <v>18.5</v>
      </c>
      <c r="E622">
        <v>0.49589322381930145</v>
      </c>
      <c r="F622">
        <v>1</v>
      </c>
      <c r="G622">
        <v>80.712100000000007</v>
      </c>
      <c r="H622">
        <v>3.5979999999999998E-2</v>
      </c>
      <c r="I622">
        <v>71.738</v>
      </c>
      <c r="J622">
        <v>73.956000000000003</v>
      </c>
      <c r="K622">
        <v>1.3076096543</v>
      </c>
      <c r="L622">
        <v>80.798515316000007</v>
      </c>
      <c r="M622">
        <v>4.0048083800000002E-2</v>
      </c>
      <c r="N622">
        <v>-2.0865101572889317</v>
      </c>
      <c r="O622">
        <v>1.8466218047787486</v>
      </c>
      <c r="P622" t="str">
        <f t="shared" si="9"/>
        <v/>
      </c>
    </row>
    <row r="623" spans="1:16" x14ac:dyDescent="0.3">
      <c r="A623">
        <v>593</v>
      </c>
      <c r="B623">
        <v>1.623545516769336</v>
      </c>
      <c r="C623">
        <v>19.482546201232033</v>
      </c>
      <c r="D623">
        <v>19.5</v>
      </c>
      <c r="E623">
        <v>1.7453798767967044E-2</v>
      </c>
      <c r="F623">
        <v>1</v>
      </c>
      <c r="G623">
        <v>82.196700000000007</v>
      </c>
      <c r="H623">
        <v>3.6310000000000002E-2</v>
      </c>
      <c r="I623">
        <v>72.974000000000004</v>
      </c>
      <c r="J623">
        <v>75.254000000000005</v>
      </c>
      <c r="K623">
        <v>1.2654081485999999</v>
      </c>
      <c r="L623">
        <v>81.755120921</v>
      </c>
      <c r="M623">
        <v>4.01801621E-2</v>
      </c>
      <c r="N623">
        <v>-1.9577664264225232</v>
      </c>
      <c r="O623">
        <v>2.5128713327933196</v>
      </c>
      <c r="P623">
        <f t="shared" si="9"/>
        <v>19.5</v>
      </c>
    </row>
    <row r="624" spans="1:16" x14ac:dyDescent="0.3">
      <c r="A624">
        <v>595</v>
      </c>
      <c r="B624">
        <v>1.6290212183436004</v>
      </c>
      <c r="C624">
        <v>19.548254620123203</v>
      </c>
      <c r="D624">
        <v>19.5</v>
      </c>
      <c r="E624">
        <v>4.8254620123202585E-2</v>
      </c>
      <c r="F624">
        <v>1</v>
      </c>
      <c r="G624">
        <v>82.261399999999995</v>
      </c>
      <c r="H624">
        <v>3.6330000000000001E-2</v>
      </c>
      <c r="I624">
        <v>73.025999999999996</v>
      </c>
      <c r="J624">
        <v>75.308999999999997</v>
      </c>
      <c r="K624">
        <v>1.2654081485999999</v>
      </c>
      <c r="L624">
        <v>81.755120921</v>
      </c>
      <c r="M624">
        <v>4.01801621E-2</v>
      </c>
      <c r="N624">
        <v>-1.9413859194317185</v>
      </c>
      <c r="O624">
        <v>2.6105742452128133</v>
      </c>
      <c r="P624" t="str">
        <f t="shared" si="9"/>
        <v/>
      </c>
    </row>
    <row r="625" spans="1:16" x14ac:dyDescent="0.3">
      <c r="A625">
        <v>592</v>
      </c>
      <c r="B625">
        <v>1.6208076659822039</v>
      </c>
      <c r="C625">
        <v>19.449691991786448</v>
      </c>
      <c r="D625">
        <v>19.5</v>
      </c>
      <c r="E625">
        <v>5.0308008213551858E-2</v>
      </c>
      <c r="F625">
        <v>1</v>
      </c>
      <c r="G625">
        <v>82.164299999999997</v>
      </c>
      <c r="H625">
        <v>3.6299999999999999E-2</v>
      </c>
      <c r="I625">
        <v>72.947000000000003</v>
      </c>
      <c r="J625">
        <v>75.225999999999999</v>
      </c>
      <c r="K625">
        <v>1.2654081485999999</v>
      </c>
      <c r="L625">
        <v>81.755120921</v>
      </c>
      <c r="M625">
        <v>4.01801621E-2</v>
      </c>
      <c r="N625">
        <v>-1.9661043732937309</v>
      </c>
      <c r="O625">
        <v>2.4643277670742738</v>
      </c>
      <c r="P625" t="str">
        <f t="shared" si="9"/>
        <v/>
      </c>
    </row>
    <row r="626" spans="1:16" x14ac:dyDescent="0.3">
      <c r="A626">
        <v>596</v>
      </c>
      <c r="B626">
        <v>1.6317590691307324</v>
      </c>
      <c r="C626">
        <v>19.581108829568791</v>
      </c>
      <c r="D626">
        <v>19.5</v>
      </c>
      <c r="E626">
        <v>8.1108829568790952E-2</v>
      </c>
      <c r="F626">
        <v>1</v>
      </c>
      <c r="G626">
        <v>82.293800000000005</v>
      </c>
      <c r="H626">
        <v>3.6330000000000001E-2</v>
      </c>
      <c r="I626">
        <v>73.055000000000007</v>
      </c>
      <c r="J626">
        <v>75.338999999999999</v>
      </c>
      <c r="K626">
        <v>1.2654081485999999</v>
      </c>
      <c r="L626">
        <v>81.755120921</v>
      </c>
      <c r="M626">
        <v>4.01801621E-2</v>
      </c>
      <c r="N626">
        <v>-1.9324497589328826</v>
      </c>
      <c r="O626">
        <v>2.6652008741277542</v>
      </c>
      <c r="P626" t="str">
        <f t="shared" si="9"/>
        <v/>
      </c>
    </row>
    <row r="627" spans="1:16" x14ac:dyDescent="0.3">
      <c r="A627">
        <v>591</v>
      </c>
      <c r="B627">
        <v>1.6180698151950719</v>
      </c>
      <c r="C627">
        <v>19.416837782340863</v>
      </c>
      <c r="D627">
        <v>19.5</v>
      </c>
      <c r="E627">
        <v>8.3162217659136672E-2</v>
      </c>
      <c r="F627">
        <v>1</v>
      </c>
      <c r="G627">
        <v>82.131900000000002</v>
      </c>
      <c r="H627">
        <v>3.6299999999999999E-2</v>
      </c>
      <c r="I627">
        <v>72.918999999999997</v>
      </c>
      <c r="J627">
        <v>75.195999999999998</v>
      </c>
      <c r="K627">
        <v>1.2654081485999999</v>
      </c>
      <c r="L627">
        <v>81.755120921</v>
      </c>
      <c r="M627">
        <v>4.01801621E-2</v>
      </c>
      <c r="N627">
        <v>-1.9750369737947735</v>
      </c>
      <c r="O627">
        <v>2.4131976136144506</v>
      </c>
      <c r="P627" t="str">
        <f t="shared" si="9"/>
        <v/>
      </c>
    </row>
    <row r="628" spans="1:16" x14ac:dyDescent="0.3">
      <c r="A628">
        <v>597</v>
      </c>
      <c r="B628">
        <v>1.6344969199178645</v>
      </c>
      <c r="C628">
        <v>19.613963039014372</v>
      </c>
      <c r="D628">
        <v>19.5</v>
      </c>
      <c r="E628">
        <v>0.11396303901437221</v>
      </c>
      <c r="F628">
        <v>1</v>
      </c>
      <c r="G628">
        <v>82.326099999999997</v>
      </c>
      <c r="H628">
        <v>3.6339999999999997E-2</v>
      </c>
      <c r="I628">
        <v>73.081000000000003</v>
      </c>
      <c r="J628">
        <v>75.366</v>
      </c>
      <c r="K628">
        <v>1.2654081485999999</v>
      </c>
      <c r="L628">
        <v>81.755120921</v>
      </c>
      <c r="M628">
        <v>4.01801621E-2</v>
      </c>
      <c r="N628">
        <v>-1.9244064069515854</v>
      </c>
      <c r="O628">
        <v>2.715183099797617</v>
      </c>
      <c r="P628" t="str">
        <f t="shared" si="9"/>
        <v/>
      </c>
    </row>
    <row r="629" spans="1:16" x14ac:dyDescent="0.3">
      <c r="A629">
        <v>590</v>
      </c>
      <c r="B629">
        <v>1.6153319644079398</v>
      </c>
      <c r="C629">
        <v>19.383983572895279</v>
      </c>
      <c r="D629">
        <v>19.5</v>
      </c>
      <c r="E629">
        <v>0.11601642710472149</v>
      </c>
      <c r="F629">
        <v>1</v>
      </c>
      <c r="G629">
        <v>82.099400000000003</v>
      </c>
      <c r="H629">
        <v>3.6290000000000003E-2</v>
      </c>
      <c r="I629">
        <v>72.891999999999996</v>
      </c>
      <c r="J629">
        <v>75.168000000000006</v>
      </c>
      <c r="K629">
        <v>1.2654081485999999</v>
      </c>
      <c r="L629">
        <v>81.755120921</v>
      </c>
      <c r="M629">
        <v>4.01801621E-2</v>
      </c>
      <c r="N629">
        <v>-1.9833732142866245</v>
      </c>
      <c r="O629">
        <v>2.3662878406744059</v>
      </c>
      <c r="P629" t="str">
        <f t="shared" si="9"/>
        <v/>
      </c>
    </row>
    <row r="630" spans="1:16" x14ac:dyDescent="0.3">
      <c r="A630">
        <v>598</v>
      </c>
      <c r="B630">
        <v>1.6372347707049966</v>
      </c>
      <c r="C630">
        <v>19.646817248459961</v>
      </c>
      <c r="D630">
        <v>19.5</v>
      </c>
      <c r="E630">
        <v>0.14681724845996058</v>
      </c>
      <c r="F630">
        <v>1</v>
      </c>
      <c r="G630">
        <v>82.3583</v>
      </c>
      <c r="H630">
        <v>3.635E-2</v>
      </c>
      <c r="I630">
        <v>73.106999999999999</v>
      </c>
      <c r="J630">
        <v>75.394000000000005</v>
      </c>
      <c r="K630">
        <v>1.2654081485999999</v>
      </c>
      <c r="L630">
        <v>81.755120921</v>
      </c>
      <c r="M630">
        <v>4.01801621E-2</v>
      </c>
      <c r="N630">
        <v>-1.9160643452111725</v>
      </c>
      <c r="O630">
        <v>2.7678452977588979</v>
      </c>
      <c r="P630" t="str">
        <f t="shared" si="9"/>
        <v/>
      </c>
    </row>
    <row r="631" spans="1:16" x14ac:dyDescent="0.3">
      <c r="A631">
        <v>589</v>
      </c>
      <c r="B631">
        <v>1.6125941136208077</v>
      </c>
      <c r="C631">
        <v>19.351129363449694</v>
      </c>
      <c r="D631">
        <v>19.5</v>
      </c>
      <c r="E631">
        <v>0.1488706365503063</v>
      </c>
      <c r="F631">
        <v>1</v>
      </c>
      <c r="G631">
        <v>82.066999999999993</v>
      </c>
      <c r="H631">
        <v>3.628E-2</v>
      </c>
      <c r="I631">
        <v>72.866</v>
      </c>
      <c r="J631">
        <v>75.141000000000005</v>
      </c>
      <c r="K631">
        <v>1.2654081485999999</v>
      </c>
      <c r="L631">
        <v>81.755120921</v>
      </c>
      <c r="M631">
        <v>4.01801621E-2</v>
      </c>
      <c r="N631">
        <v>-1.991410951414305</v>
      </c>
      <c r="O631">
        <v>2.3217863120642925</v>
      </c>
      <c r="P631" t="str">
        <f t="shared" si="9"/>
        <v/>
      </c>
    </row>
    <row r="632" spans="1:16" x14ac:dyDescent="0.3">
      <c r="A632">
        <v>599</v>
      </c>
      <c r="B632">
        <v>1.6399726214921286</v>
      </c>
      <c r="C632">
        <v>19.679671457905542</v>
      </c>
      <c r="D632">
        <v>19.5</v>
      </c>
      <c r="E632">
        <v>0.17967145790554184</v>
      </c>
      <c r="F632">
        <v>1</v>
      </c>
      <c r="G632">
        <v>82.390600000000006</v>
      </c>
      <c r="H632">
        <v>3.6360000000000003E-2</v>
      </c>
      <c r="I632">
        <v>73.132999999999996</v>
      </c>
      <c r="J632">
        <v>75.421999999999997</v>
      </c>
      <c r="K632">
        <v>1.2654081485999999</v>
      </c>
      <c r="L632">
        <v>81.755120921</v>
      </c>
      <c r="M632">
        <v>4.01801621E-2</v>
      </c>
      <c r="N632">
        <v>-1.9077214611707209</v>
      </c>
      <c r="O632">
        <v>2.8213613195492084</v>
      </c>
      <c r="P632" t="str">
        <f t="shared" si="9"/>
        <v/>
      </c>
    </row>
    <row r="633" spans="1:16" x14ac:dyDescent="0.3">
      <c r="A633">
        <v>588</v>
      </c>
      <c r="B633">
        <v>1.6098562628336757</v>
      </c>
      <c r="C633">
        <v>19.318275154004109</v>
      </c>
      <c r="D633">
        <v>19.5</v>
      </c>
      <c r="E633">
        <v>0.18172484599589112</v>
      </c>
      <c r="F633">
        <v>1</v>
      </c>
      <c r="G633">
        <v>82.034499999999994</v>
      </c>
      <c r="H633">
        <v>3.6269999999999997E-2</v>
      </c>
      <c r="I633">
        <v>72.84</v>
      </c>
      <c r="J633">
        <v>75.113</v>
      </c>
      <c r="K633">
        <v>1.2654081485999999</v>
      </c>
      <c r="L633">
        <v>81.755120921</v>
      </c>
      <c r="M633">
        <v>4.01801621E-2</v>
      </c>
      <c r="N633">
        <v>-1.9997455728942815</v>
      </c>
      <c r="O633">
        <v>2.2763872208974174</v>
      </c>
      <c r="P633" t="str">
        <f t="shared" si="9"/>
        <v/>
      </c>
    </row>
    <row r="634" spans="1:16" x14ac:dyDescent="0.3">
      <c r="A634">
        <v>600</v>
      </c>
      <c r="B634">
        <v>1.6427104722792607</v>
      </c>
      <c r="C634">
        <v>19.71252566735113</v>
      </c>
      <c r="D634">
        <v>19.5</v>
      </c>
      <c r="E634">
        <v>0.21252566735113021</v>
      </c>
      <c r="F634">
        <v>1</v>
      </c>
      <c r="G634">
        <v>82.422799999999995</v>
      </c>
      <c r="H634">
        <v>3.6360000000000003E-2</v>
      </c>
      <c r="I634">
        <v>73.162000000000006</v>
      </c>
      <c r="J634">
        <v>75.450999999999993</v>
      </c>
      <c r="K634">
        <v>1.2654081485999999</v>
      </c>
      <c r="L634">
        <v>81.755120921</v>
      </c>
      <c r="M634">
        <v>4.01801621E-2</v>
      </c>
      <c r="N634">
        <v>-1.8990797503489478</v>
      </c>
      <c r="O634">
        <v>2.8776995557900373</v>
      </c>
      <c r="P634" t="str">
        <f t="shared" si="9"/>
        <v/>
      </c>
    </row>
    <row r="635" spans="1:16" x14ac:dyDescent="0.3">
      <c r="A635">
        <v>587</v>
      </c>
      <c r="B635">
        <v>1.6071184120465434</v>
      </c>
      <c r="C635">
        <v>19.285420944558521</v>
      </c>
      <c r="D635">
        <v>19.5</v>
      </c>
      <c r="E635">
        <v>0.21457905544147948</v>
      </c>
      <c r="F635">
        <v>1</v>
      </c>
      <c r="G635">
        <v>82.001900000000006</v>
      </c>
      <c r="H635">
        <v>3.6269999999999997E-2</v>
      </c>
      <c r="I635">
        <v>72.811000000000007</v>
      </c>
      <c r="J635">
        <v>75.082999999999998</v>
      </c>
      <c r="K635">
        <v>1.2654081485999999</v>
      </c>
      <c r="L635">
        <v>81.755120921</v>
      </c>
      <c r="M635">
        <v>4.01801621E-2</v>
      </c>
      <c r="N635">
        <v>-2.0086746094662566</v>
      </c>
      <c r="O635">
        <v>2.2285826561245687</v>
      </c>
      <c r="P635" t="str">
        <f t="shared" si="9"/>
        <v/>
      </c>
    </row>
    <row r="636" spans="1:16" x14ac:dyDescent="0.3">
      <c r="A636">
        <v>601</v>
      </c>
      <c r="B636">
        <v>1.6454483230663928</v>
      </c>
      <c r="C636">
        <v>19.745379876796711</v>
      </c>
      <c r="D636">
        <v>19.5</v>
      </c>
      <c r="E636">
        <v>0.24537987679671147</v>
      </c>
      <c r="F636">
        <v>1</v>
      </c>
      <c r="G636">
        <v>82.454999999999998</v>
      </c>
      <c r="H636">
        <v>3.637E-2</v>
      </c>
      <c r="I636">
        <v>73.188000000000002</v>
      </c>
      <c r="J636">
        <v>75.478999999999999</v>
      </c>
      <c r="K636">
        <v>1.2654081485999999</v>
      </c>
      <c r="L636">
        <v>81.755120921</v>
      </c>
      <c r="M636">
        <v>4.01801621E-2</v>
      </c>
      <c r="N636">
        <v>-1.8907351930333574</v>
      </c>
      <c r="O636">
        <v>2.9329851025517844</v>
      </c>
      <c r="P636" t="str">
        <f t="shared" si="9"/>
        <v/>
      </c>
    </row>
    <row r="637" spans="1:16" x14ac:dyDescent="0.3">
      <c r="A637">
        <v>586</v>
      </c>
      <c r="B637">
        <v>1.6043805612594113</v>
      </c>
      <c r="C637">
        <v>19.252566735112936</v>
      </c>
      <c r="D637">
        <v>19.5</v>
      </c>
      <c r="E637">
        <v>0.2474332648870643</v>
      </c>
      <c r="F637">
        <v>1</v>
      </c>
      <c r="G637">
        <v>81.969399999999993</v>
      </c>
      <c r="H637">
        <v>3.6260000000000001E-2</v>
      </c>
      <c r="I637">
        <v>72.784999999999997</v>
      </c>
      <c r="J637">
        <v>75.055000000000007</v>
      </c>
      <c r="K637">
        <v>1.2654081485999999</v>
      </c>
      <c r="L637">
        <v>81.755120921</v>
      </c>
      <c r="M637">
        <v>4.01801621E-2</v>
      </c>
      <c r="N637">
        <v>-2.0170075226811219</v>
      </c>
      <c r="O637">
        <v>2.1847364136999858</v>
      </c>
      <c r="P637" t="str">
        <f t="shared" si="9"/>
        <v/>
      </c>
    </row>
    <row r="638" spans="1:16" x14ac:dyDescent="0.3">
      <c r="A638">
        <v>602</v>
      </c>
      <c r="B638">
        <v>1.6481861738535251</v>
      </c>
      <c r="C638">
        <v>19.7782340862423</v>
      </c>
      <c r="D638">
        <v>19.5</v>
      </c>
      <c r="E638">
        <v>0.27823408624229984</v>
      </c>
      <c r="F638">
        <v>1</v>
      </c>
      <c r="G638">
        <v>82.487200000000001</v>
      </c>
      <c r="H638">
        <v>3.6380000000000003E-2</v>
      </c>
      <c r="I638">
        <v>73.213999999999999</v>
      </c>
      <c r="J638">
        <v>75.506</v>
      </c>
      <c r="K638">
        <v>1.2654081485999999</v>
      </c>
      <c r="L638">
        <v>81.755120921</v>
      </c>
      <c r="M638">
        <v>4.01801621E-2</v>
      </c>
      <c r="N638">
        <v>-1.8826878774910358</v>
      </c>
      <c r="O638">
        <v>2.9871339621789712</v>
      </c>
      <c r="P638" t="str">
        <f t="shared" si="9"/>
        <v/>
      </c>
    </row>
    <row r="639" spans="1:16" x14ac:dyDescent="0.3">
      <c r="A639">
        <v>585</v>
      </c>
      <c r="B639">
        <v>1.6016427104722792</v>
      </c>
      <c r="C639">
        <v>19.219712525667351</v>
      </c>
      <c r="D639">
        <v>19.5</v>
      </c>
      <c r="E639">
        <v>0.28028747433264911</v>
      </c>
      <c r="F639">
        <v>1</v>
      </c>
      <c r="G639">
        <v>81.936800000000005</v>
      </c>
      <c r="H639">
        <v>3.6249999999999998E-2</v>
      </c>
      <c r="I639">
        <v>72.757999999999996</v>
      </c>
      <c r="J639">
        <v>75.027000000000001</v>
      </c>
      <c r="K639">
        <v>1.2654081485999999</v>
      </c>
      <c r="L639">
        <v>81.755120921</v>
      </c>
      <c r="M639">
        <v>4.01801621E-2</v>
      </c>
      <c r="N639">
        <v>-2.0253396108692563</v>
      </c>
      <c r="O639">
        <v>2.1416251892586198</v>
      </c>
      <c r="P639" t="str">
        <f t="shared" si="9"/>
        <v/>
      </c>
    </row>
    <row r="640" spans="1:16" x14ac:dyDescent="0.3">
      <c r="A640">
        <v>603</v>
      </c>
      <c r="B640">
        <v>1.6509240246406571</v>
      </c>
      <c r="C640">
        <v>19.811088295687885</v>
      </c>
      <c r="D640">
        <v>19.5</v>
      </c>
      <c r="E640">
        <v>0.31108829568788465</v>
      </c>
      <c r="F640">
        <v>1</v>
      </c>
      <c r="G640">
        <v>82.519300000000001</v>
      </c>
      <c r="H640">
        <v>3.6389999999999999E-2</v>
      </c>
      <c r="I640">
        <v>73.239999999999995</v>
      </c>
      <c r="J640">
        <v>75.534000000000006</v>
      </c>
      <c r="K640">
        <v>1.2654081485999999</v>
      </c>
      <c r="L640">
        <v>81.755120921</v>
      </c>
      <c r="M640">
        <v>4.01801621E-2</v>
      </c>
      <c r="N640">
        <v>-1.8743417064916115</v>
      </c>
      <c r="O640">
        <v>3.0441671277853546</v>
      </c>
      <c r="P640" t="str">
        <f t="shared" si="9"/>
        <v/>
      </c>
    </row>
    <row r="641" spans="1:16" x14ac:dyDescent="0.3">
      <c r="A641">
        <v>584</v>
      </c>
      <c r="B641">
        <v>1.5989048596851472</v>
      </c>
      <c r="C641">
        <v>19.186858316221766</v>
      </c>
      <c r="D641">
        <v>19.5</v>
      </c>
      <c r="E641">
        <v>0.31314168377823393</v>
      </c>
      <c r="F641">
        <v>1</v>
      </c>
      <c r="G641">
        <v>81.904200000000003</v>
      </c>
      <c r="H641">
        <v>3.6240000000000001E-2</v>
      </c>
      <c r="I641">
        <v>72.731999999999999</v>
      </c>
      <c r="J641">
        <v>74.998999999999995</v>
      </c>
      <c r="K641">
        <v>1.2654081485999999</v>
      </c>
      <c r="L641">
        <v>81.755120921</v>
      </c>
      <c r="M641">
        <v>4.01801621E-2</v>
      </c>
      <c r="N641">
        <v>-2.0336708738044891</v>
      </c>
      <c r="O641">
        <v>2.0992395348299948</v>
      </c>
      <c r="P641" t="str">
        <f t="shared" si="9"/>
        <v/>
      </c>
    </row>
    <row r="642" spans="1:16" x14ac:dyDescent="0.3">
      <c r="A642">
        <v>604</v>
      </c>
      <c r="B642">
        <v>1.6536618754277892</v>
      </c>
      <c r="C642">
        <v>19.843942505133469</v>
      </c>
      <c r="D642">
        <v>19.5</v>
      </c>
      <c r="E642">
        <v>0.34394250513346947</v>
      </c>
      <c r="F642">
        <v>1</v>
      </c>
      <c r="G642">
        <v>82.551400000000001</v>
      </c>
      <c r="H642">
        <v>3.6389999999999999E-2</v>
      </c>
      <c r="I642">
        <v>73.268000000000001</v>
      </c>
      <c r="J642">
        <v>75.563000000000002</v>
      </c>
      <c r="K642">
        <v>1.2654081485999999</v>
      </c>
      <c r="L642">
        <v>81.755120921</v>
      </c>
      <c r="M642">
        <v>4.01801621E-2</v>
      </c>
      <c r="N642">
        <v>-1.8656965922636344</v>
      </c>
      <c r="O642">
        <v>3.1041913360079718</v>
      </c>
      <c r="P642" t="str">
        <f t="shared" ref="P642:P705" si="10">IF(D642&lt;&gt;D641,D642,"")</f>
        <v/>
      </c>
    </row>
    <row r="643" spans="1:16" x14ac:dyDescent="0.3">
      <c r="A643">
        <v>583</v>
      </c>
      <c r="B643">
        <v>1.5961670088980151</v>
      </c>
      <c r="C643">
        <v>19.154004106776181</v>
      </c>
      <c r="D643">
        <v>19.5</v>
      </c>
      <c r="E643">
        <v>0.34599589322381874</v>
      </c>
      <c r="F643">
        <v>1</v>
      </c>
      <c r="G643">
        <v>81.871499999999997</v>
      </c>
      <c r="H643">
        <v>3.6240000000000001E-2</v>
      </c>
      <c r="I643">
        <v>72.703000000000003</v>
      </c>
      <c r="J643">
        <v>74.968999999999994</v>
      </c>
      <c r="K643">
        <v>1.2654081485999999</v>
      </c>
      <c r="L643">
        <v>81.755120921</v>
      </c>
      <c r="M643">
        <v>4.01801621E-2</v>
      </c>
      <c r="N643">
        <v>-2.0425963109141607</v>
      </c>
      <c r="O643">
        <v>2.0546208303546223</v>
      </c>
      <c r="P643" t="str">
        <f t="shared" si="10"/>
        <v/>
      </c>
    </row>
    <row r="644" spans="1:16" x14ac:dyDescent="0.3">
      <c r="A644">
        <v>605</v>
      </c>
      <c r="B644">
        <v>1.6563997262149213</v>
      </c>
      <c r="C644">
        <v>19.876796714579054</v>
      </c>
      <c r="D644">
        <v>19.5</v>
      </c>
      <c r="E644">
        <v>0.37679671457905428</v>
      </c>
      <c r="F644">
        <v>1</v>
      </c>
      <c r="G644">
        <v>82.583500000000001</v>
      </c>
      <c r="H644">
        <v>3.6400000000000002E-2</v>
      </c>
      <c r="I644">
        <v>73.293999999999997</v>
      </c>
      <c r="J644">
        <v>75.59</v>
      </c>
      <c r="K644">
        <v>1.2654081485999999</v>
      </c>
      <c r="L644">
        <v>81.755120921</v>
      </c>
      <c r="M644">
        <v>4.01801621E-2</v>
      </c>
      <c r="N644">
        <v>-1.8576469011758168</v>
      </c>
      <c r="O644">
        <v>3.1609586771492579</v>
      </c>
      <c r="P644" t="str">
        <f t="shared" si="10"/>
        <v/>
      </c>
    </row>
    <row r="645" spans="1:16" x14ac:dyDescent="0.3">
      <c r="A645">
        <v>582</v>
      </c>
      <c r="B645">
        <v>1.593429158110883</v>
      </c>
      <c r="C645">
        <v>19.121149897330596</v>
      </c>
      <c r="D645">
        <v>19.5</v>
      </c>
      <c r="E645">
        <v>0.37885010266940355</v>
      </c>
      <c r="F645">
        <v>1</v>
      </c>
      <c r="G645">
        <v>81.838899999999995</v>
      </c>
      <c r="H645">
        <v>3.6229999999999998E-2</v>
      </c>
      <c r="I645">
        <v>72.676000000000002</v>
      </c>
      <c r="J645">
        <v>74.941000000000003</v>
      </c>
      <c r="K645">
        <v>1.2654081485999999</v>
      </c>
      <c r="L645">
        <v>81.755120921</v>
      </c>
      <c r="M645">
        <v>4.01801621E-2</v>
      </c>
      <c r="N645">
        <v>-2.050925863676841</v>
      </c>
      <c r="O645">
        <v>2.0137083498625423</v>
      </c>
      <c r="P645" t="str">
        <f t="shared" si="10"/>
        <v/>
      </c>
    </row>
    <row r="646" spans="1:16" x14ac:dyDescent="0.3">
      <c r="A646">
        <v>606</v>
      </c>
      <c r="B646">
        <v>1.6591375770020533</v>
      </c>
      <c r="C646">
        <v>19.909650924024639</v>
      </c>
      <c r="D646">
        <v>19.5</v>
      </c>
      <c r="E646">
        <v>0.4096509240246391</v>
      </c>
      <c r="F646">
        <v>1</v>
      </c>
      <c r="G646">
        <v>82.615600000000001</v>
      </c>
      <c r="H646">
        <v>3.6409999999999998E-2</v>
      </c>
      <c r="I646">
        <v>73.319999999999993</v>
      </c>
      <c r="J646">
        <v>75.617999999999995</v>
      </c>
      <c r="K646">
        <v>1.2654081485999999</v>
      </c>
      <c r="L646">
        <v>81.755120921</v>
      </c>
      <c r="M646">
        <v>4.01801621E-2</v>
      </c>
      <c r="N646">
        <v>-1.8492982673063847</v>
      </c>
      <c r="O646">
        <v>3.2207377909357895</v>
      </c>
      <c r="P646" t="str">
        <f t="shared" si="10"/>
        <v/>
      </c>
    </row>
    <row r="647" spans="1:16" x14ac:dyDescent="0.3">
      <c r="A647">
        <v>581</v>
      </c>
      <c r="B647">
        <v>1.5906913073237507</v>
      </c>
      <c r="C647">
        <v>19.088295687885008</v>
      </c>
      <c r="D647">
        <v>19.5</v>
      </c>
      <c r="E647">
        <v>0.41170431211499192</v>
      </c>
      <c r="F647">
        <v>1</v>
      </c>
      <c r="G647">
        <v>81.806200000000004</v>
      </c>
      <c r="H647">
        <v>3.6220000000000002E-2</v>
      </c>
      <c r="I647">
        <v>72.650000000000006</v>
      </c>
      <c r="J647">
        <v>74.912999999999997</v>
      </c>
      <c r="K647">
        <v>1.2654081485999999</v>
      </c>
      <c r="L647">
        <v>81.755120921</v>
      </c>
      <c r="M647">
        <v>4.01801621E-2</v>
      </c>
      <c r="N647">
        <v>-2.0592545904910424</v>
      </c>
      <c r="O647">
        <v>1.9734928033629018</v>
      </c>
      <c r="P647" t="str">
        <f t="shared" si="10"/>
        <v/>
      </c>
    </row>
    <row r="648" spans="1:16" x14ac:dyDescent="0.3">
      <c r="A648">
        <v>607</v>
      </c>
      <c r="B648">
        <v>1.6618754277891854</v>
      </c>
      <c r="C648">
        <v>19.942505133470224</v>
      </c>
      <c r="D648">
        <v>19.5</v>
      </c>
      <c r="E648">
        <v>0.44250513347022391</v>
      </c>
      <c r="F648">
        <v>1</v>
      </c>
      <c r="G648">
        <v>82.647599999999997</v>
      </c>
      <c r="H648">
        <v>3.6420000000000001E-2</v>
      </c>
      <c r="I648">
        <v>73.346000000000004</v>
      </c>
      <c r="J648">
        <v>75.644999999999996</v>
      </c>
      <c r="K648">
        <v>1.2654081485999999</v>
      </c>
      <c r="L648">
        <v>81.755120921</v>
      </c>
      <c r="M648">
        <v>4.01801621E-2</v>
      </c>
      <c r="N648">
        <v>-1.8412470218524102</v>
      </c>
      <c r="O648">
        <v>3.2792683723240059</v>
      </c>
      <c r="P648" t="str">
        <f t="shared" si="10"/>
        <v/>
      </c>
    </row>
    <row r="649" spans="1:16" x14ac:dyDescent="0.3">
      <c r="A649">
        <v>580</v>
      </c>
      <c r="B649">
        <v>1.5879534565366187</v>
      </c>
      <c r="C649">
        <v>19.055441478439423</v>
      </c>
      <c r="D649">
        <v>19.5</v>
      </c>
      <c r="E649">
        <v>0.44455852156057674</v>
      </c>
      <c r="F649">
        <v>1</v>
      </c>
      <c r="G649">
        <v>81.773499999999999</v>
      </c>
      <c r="H649">
        <v>3.6220000000000002E-2</v>
      </c>
      <c r="I649">
        <v>72.620999999999995</v>
      </c>
      <c r="J649">
        <v>74.882999999999996</v>
      </c>
      <c r="K649">
        <v>1.2654081485999999</v>
      </c>
      <c r="L649">
        <v>81.755120921</v>
      </c>
      <c r="M649">
        <v>4.01801621E-2</v>
      </c>
      <c r="N649">
        <v>-2.0681773095557916</v>
      </c>
      <c r="O649">
        <v>1.9311676551270727</v>
      </c>
      <c r="P649" t="str">
        <f t="shared" si="10"/>
        <v/>
      </c>
    </row>
    <row r="650" spans="1:16" x14ac:dyDescent="0.3">
      <c r="A650">
        <v>608</v>
      </c>
      <c r="B650">
        <v>1.6646132785763177</v>
      </c>
      <c r="C650">
        <v>19.975359342915812</v>
      </c>
      <c r="D650">
        <v>19.5</v>
      </c>
      <c r="E650">
        <v>0.47535934291581228</v>
      </c>
      <c r="F650">
        <v>1</v>
      </c>
      <c r="G650">
        <v>82.679599999999994</v>
      </c>
      <c r="H650">
        <v>3.6420000000000001E-2</v>
      </c>
      <c r="I650">
        <v>73.373999999999995</v>
      </c>
      <c r="J650">
        <v>75.674999999999997</v>
      </c>
      <c r="K650">
        <v>1.2654081485999999</v>
      </c>
      <c r="L650">
        <v>81.755120921</v>
      </c>
      <c r="M650">
        <v>4.01801621E-2</v>
      </c>
      <c r="N650">
        <v>-1.8323002989971766</v>
      </c>
      <c r="O650">
        <v>3.345334629397883</v>
      </c>
      <c r="P650" t="str">
        <f t="shared" si="10"/>
        <v/>
      </c>
    </row>
    <row r="651" spans="1:16" x14ac:dyDescent="0.3">
      <c r="A651">
        <v>579</v>
      </c>
      <c r="B651">
        <v>1.5852156057494866</v>
      </c>
      <c r="C651">
        <v>19.022587268993838</v>
      </c>
      <c r="D651">
        <v>19.5</v>
      </c>
      <c r="E651">
        <v>0.47741273100616155</v>
      </c>
      <c r="F651">
        <v>1</v>
      </c>
      <c r="G651">
        <v>81.740700000000004</v>
      </c>
      <c r="H651">
        <v>3.6209999999999999E-2</v>
      </c>
      <c r="I651">
        <v>72.593999999999994</v>
      </c>
      <c r="J651">
        <v>74.855000000000004</v>
      </c>
      <c r="K651">
        <v>1.2654081485999999</v>
      </c>
      <c r="L651">
        <v>81.755120921</v>
      </c>
      <c r="M651">
        <v>4.01801621E-2</v>
      </c>
      <c r="N651">
        <v>-2.0765043247551702</v>
      </c>
      <c r="O651">
        <v>1.8923665777926968</v>
      </c>
      <c r="P651" t="str">
        <f t="shared" si="10"/>
        <v/>
      </c>
    </row>
    <row r="652" spans="1:16" x14ac:dyDescent="0.3">
      <c r="A652">
        <v>623</v>
      </c>
      <c r="B652">
        <v>1.7056810403832992</v>
      </c>
      <c r="C652">
        <v>20.468172484599592</v>
      </c>
      <c r="D652">
        <v>20.5</v>
      </c>
      <c r="E652">
        <v>3.1827515400408402E-2</v>
      </c>
      <c r="F652">
        <v>1</v>
      </c>
      <c r="G652">
        <v>83.156800000000004</v>
      </c>
      <c r="H652">
        <v>3.653E-2</v>
      </c>
      <c r="I652">
        <v>73.77</v>
      </c>
      <c r="J652">
        <v>76.09</v>
      </c>
      <c r="K652">
        <v>1.2226277319000001</v>
      </c>
      <c r="L652">
        <v>82.686788097999994</v>
      </c>
      <c r="M652">
        <v>4.0314339599999999E-2</v>
      </c>
      <c r="N652">
        <v>-1.9610080152441378</v>
      </c>
      <c r="O652">
        <v>2.4939043951011119</v>
      </c>
      <c r="P652">
        <f t="shared" si="10"/>
        <v>20.5</v>
      </c>
    </row>
    <row r="653" spans="1:16" x14ac:dyDescent="0.3">
      <c r="A653">
        <v>625</v>
      </c>
      <c r="B653">
        <v>1.7111567419575633</v>
      </c>
      <c r="C653">
        <v>20.533880903490761</v>
      </c>
      <c r="D653">
        <v>20.5</v>
      </c>
      <c r="E653">
        <v>3.3880903490761227E-2</v>
      </c>
      <c r="F653">
        <v>1</v>
      </c>
      <c r="G653">
        <v>83.22</v>
      </c>
      <c r="H653">
        <v>3.6549999999999999E-2</v>
      </c>
      <c r="I653">
        <v>73.819999999999993</v>
      </c>
      <c r="J653">
        <v>76.144000000000005</v>
      </c>
      <c r="K653">
        <v>1.2226277319000001</v>
      </c>
      <c r="L653">
        <v>82.686788097999994</v>
      </c>
      <c r="M653">
        <v>4.0314339599999999E-2</v>
      </c>
      <c r="N653">
        <v>-1.9451044818121563</v>
      </c>
      <c r="O653">
        <v>2.5881202303456607</v>
      </c>
      <c r="P653" t="str">
        <f t="shared" si="10"/>
        <v/>
      </c>
    </row>
    <row r="654" spans="1:16" x14ac:dyDescent="0.3">
      <c r="A654">
        <v>622</v>
      </c>
      <c r="B654">
        <v>1.7029431895961671</v>
      </c>
      <c r="C654">
        <v>20.435318275154003</v>
      </c>
      <c r="D654">
        <v>20.5</v>
      </c>
      <c r="E654">
        <v>6.4681724845996769E-2</v>
      </c>
      <c r="F654">
        <v>1</v>
      </c>
      <c r="G654">
        <v>83.125100000000003</v>
      </c>
      <c r="H654">
        <v>3.653E-2</v>
      </c>
      <c r="I654">
        <v>73.741</v>
      </c>
      <c r="J654">
        <v>76.061000000000007</v>
      </c>
      <c r="K654">
        <v>1.2226277319000001</v>
      </c>
      <c r="L654">
        <v>82.686788097999994</v>
      </c>
      <c r="M654">
        <v>4.0314339599999999E-2</v>
      </c>
      <c r="N654">
        <v>-1.9695477648419175</v>
      </c>
      <c r="O654">
        <v>2.4445111614592667</v>
      </c>
      <c r="P654" t="str">
        <f t="shared" si="10"/>
        <v/>
      </c>
    </row>
    <row r="655" spans="1:16" x14ac:dyDescent="0.3">
      <c r="A655">
        <v>626</v>
      </c>
      <c r="B655">
        <v>1.7138945927446954</v>
      </c>
      <c r="C655">
        <v>20.566735112936342</v>
      </c>
      <c r="D655">
        <v>20.5</v>
      </c>
      <c r="E655">
        <v>6.6735112936342489E-2</v>
      </c>
      <c r="F655">
        <v>1</v>
      </c>
      <c r="G655">
        <v>83.251499999999993</v>
      </c>
      <c r="H655">
        <v>3.6560000000000002E-2</v>
      </c>
      <c r="I655">
        <v>73.846000000000004</v>
      </c>
      <c r="J655">
        <v>76.171000000000006</v>
      </c>
      <c r="K655">
        <v>1.2226277319000001</v>
      </c>
      <c r="L655">
        <v>82.686788097999994</v>
      </c>
      <c r="M655">
        <v>4.0314339599999999E-2</v>
      </c>
      <c r="N655">
        <v>-1.9371517733444032</v>
      </c>
      <c r="O655">
        <v>2.6363396723872414</v>
      </c>
      <c r="P655" t="str">
        <f t="shared" si="10"/>
        <v/>
      </c>
    </row>
    <row r="656" spans="1:16" x14ac:dyDescent="0.3">
      <c r="A656">
        <v>621</v>
      </c>
      <c r="B656">
        <v>1.700205338809035</v>
      </c>
      <c r="C656">
        <v>20.402464065708422</v>
      </c>
      <c r="D656">
        <v>20.5</v>
      </c>
      <c r="E656">
        <v>9.753593429157803E-2</v>
      </c>
      <c r="F656">
        <v>1</v>
      </c>
      <c r="G656">
        <v>83.093500000000006</v>
      </c>
      <c r="H656">
        <v>3.6519999999999997E-2</v>
      </c>
      <c r="I656">
        <v>73.715999999999994</v>
      </c>
      <c r="J656">
        <v>76.034000000000006</v>
      </c>
      <c r="K656">
        <v>1.2226277319000001</v>
      </c>
      <c r="L656">
        <v>82.686788097999994</v>
      </c>
      <c r="M656">
        <v>4.0314339599999999E-2</v>
      </c>
      <c r="N656">
        <v>-1.9774979146160243</v>
      </c>
      <c r="O656">
        <v>2.3992688001605007</v>
      </c>
      <c r="P656" t="str">
        <f t="shared" si="10"/>
        <v/>
      </c>
    </row>
    <row r="657" spans="1:16" x14ac:dyDescent="0.3">
      <c r="A657">
        <v>627</v>
      </c>
      <c r="B657">
        <v>1.7166324435318274</v>
      </c>
      <c r="C657">
        <v>20.599589322381931</v>
      </c>
      <c r="D657">
        <v>20.5</v>
      </c>
      <c r="E657">
        <v>9.9589322381930856E-2</v>
      </c>
      <c r="F657">
        <v>1</v>
      </c>
      <c r="G657">
        <v>83.283100000000005</v>
      </c>
      <c r="H657">
        <v>3.6560000000000002E-2</v>
      </c>
      <c r="I657">
        <v>73.873999999999995</v>
      </c>
      <c r="J657">
        <v>76.2</v>
      </c>
      <c r="K657">
        <v>1.2226277319000001</v>
      </c>
      <c r="L657">
        <v>82.686788097999994</v>
      </c>
      <c r="M657">
        <v>4.0314339599999999E-2</v>
      </c>
      <c r="N657">
        <v>-1.9286092763058873</v>
      </c>
      <c r="O657">
        <v>2.6889693286735268</v>
      </c>
      <c r="P657" t="str">
        <f t="shared" si="10"/>
        <v/>
      </c>
    </row>
    <row r="658" spans="1:16" x14ac:dyDescent="0.3">
      <c r="A658">
        <v>620</v>
      </c>
      <c r="B658">
        <v>1.6974674880219027</v>
      </c>
      <c r="C658">
        <v>20.369609856262834</v>
      </c>
      <c r="D658">
        <v>20.5</v>
      </c>
      <c r="E658">
        <v>0.1303901437371664</v>
      </c>
      <c r="F658">
        <v>1</v>
      </c>
      <c r="G658">
        <v>83.061800000000005</v>
      </c>
      <c r="H658">
        <v>3.6510000000000001E-2</v>
      </c>
      <c r="I658">
        <v>73.69</v>
      </c>
      <c r="J658">
        <v>76.007000000000005</v>
      </c>
      <c r="K658">
        <v>1.2226277319000001</v>
      </c>
      <c r="L658">
        <v>82.686788097999994</v>
      </c>
      <c r="M658">
        <v>4.0314339599999999E-2</v>
      </c>
      <c r="N658">
        <v>-1.9854474359074117</v>
      </c>
      <c r="O658">
        <v>2.3547356397959072</v>
      </c>
      <c r="P658" t="str">
        <f t="shared" si="10"/>
        <v/>
      </c>
    </row>
    <row r="659" spans="1:16" x14ac:dyDescent="0.3">
      <c r="A659">
        <v>628</v>
      </c>
      <c r="B659">
        <v>1.7193702943189597</v>
      </c>
      <c r="C659">
        <v>20.632443531827516</v>
      </c>
      <c r="D659">
        <v>20.5</v>
      </c>
      <c r="E659">
        <v>0.13244353182751567</v>
      </c>
      <c r="F659">
        <v>1</v>
      </c>
      <c r="G659">
        <v>83.314599999999999</v>
      </c>
      <c r="H659">
        <v>3.6569999999999998E-2</v>
      </c>
      <c r="I659">
        <v>73.899000000000001</v>
      </c>
      <c r="J659">
        <v>76.227000000000004</v>
      </c>
      <c r="K659">
        <v>1.2226277319000001</v>
      </c>
      <c r="L659">
        <v>82.686788097999994</v>
      </c>
      <c r="M659">
        <v>4.0314339599999999E-2</v>
      </c>
      <c r="N659">
        <v>-1.9206552663338976</v>
      </c>
      <c r="O659">
        <v>2.7387591360480368</v>
      </c>
      <c r="P659" t="str">
        <f t="shared" si="10"/>
        <v/>
      </c>
    </row>
    <row r="660" spans="1:16" x14ac:dyDescent="0.3">
      <c r="A660">
        <v>619</v>
      </c>
      <c r="B660">
        <v>1.6947296372347707</v>
      </c>
      <c r="C660">
        <v>20.336755646817249</v>
      </c>
      <c r="D660">
        <v>20.5</v>
      </c>
      <c r="E660">
        <v>0.16324435318275121</v>
      </c>
      <c r="F660">
        <v>1</v>
      </c>
      <c r="G660">
        <v>83.030100000000004</v>
      </c>
      <c r="H660">
        <v>3.6499999999999998E-2</v>
      </c>
      <c r="I660">
        <v>73.665000000000006</v>
      </c>
      <c r="J660">
        <v>75.98</v>
      </c>
      <c r="K660">
        <v>1.2226277319000001</v>
      </c>
      <c r="L660">
        <v>82.686788097999994</v>
      </c>
      <c r="M660">
        <v>4.0314339599999999E-2</v>
      </c>
      <c r="N660">
        <v>-1.9933963285425369</v>
      </c>
      <c r="O660">
        <v>2.3109032799089939</v>
      </c>
      <c r="P660" t="str">
        <f t="shared" si="10"/>
        <v/>
      </c>
    </row>
    <row r="661" spans="1:16" x14ac:dyDescent="0.3">
      <c r="A661">
        <v>629</v>
      </c>
      <c r="B661">
        <v>1.7221081451060918</v>
      </c>
      <c r="C661">
        <v>20.6652977412731</v>
      </c>
      <c r="D661">
        <v>20.5</v>
      </c>
      <c r="E661">
        <v>0.16529774127310048</v>
      </c>
      <c r="F661">
        <v>1</v>
      </c>
      <c r="G661">
        <v>83.346100000000007</v>
      </c>
      <c r="H661">
        <v>3.6580000000000001E-2</v>
      </c>
      <c r="I661">
        <v>73.924999999999997</v>
      </c>
      <c r="J661">
        <v>76.254000000000005</v>
      </c>
      <c r="K661">
        <v>1.2226277319000001</v>
      </c>
      <c r="L661">
        <v>82.686788097999994</v>
      </c>
      <c r="M661">
        <v>4.0314339599999999E-2</v>
      </c>
      <c r="N661">
        <v>-1.9127006291165416</v>
      </c>
      <c r="O661">
        <v>2.7893194308527822</v>
      </c>
      <c r="P661" t="str">
        <f t="shared" si="10"/>
        <v/>
      </c>
    </row>
    <row r="662" spans="1:16" x14ac:dyDescent="0.3">
      <c r="A662">
        <v>618</v>
      </c>
      <c r="B662">
        <v>1.6919917864476386</v>
      </c>
      <c r="C662">
        <v>20.303901437371664</v>
      </c>
      <c r="D662">
        <v>20.5</v>
      </c>
      <c r="E662">
        <v>0.19609856262833603</v>
      </c>
      <c r="F662">
        <v>1</v>
      </c>
      <c r="G662">
        <v>82.998400000000004</v>
      </c>
      <c r="H662">
        <v>3.6499999999999998E-2</v>
      </c>
      <c r="I662">
        <v>73.637</v>
      </c>
      <c r="J662">
        <v>75.950999999999993</v>
      </c>
      <c r="K662">
        <v>1.2226277319000001</v>
      </c>
      <c r="L662">
        <v>82.686788097999994</v>
      </c>
      <c r="M662">
        <v>4.0314339599999999E-2</v>
      </c>
      <c r="N662">
        <v>-2.0019333276096516</v>
      </c>
      <c r="O662">
        <v>2.2645951331972696</v>
      </c>
      <c r="P662" t="str">
        <f t="shared" si="10"/>
        <v/>
      </c>
    </row>
    <row r="663" spans="1:16" x14ac:dyDescent="0.3">
      <c r="A663">
        <v>630</v>
      </c>
      <c r="B663">
        <v>1.7248459958932238</v>
      </c>
      <c r="C663">
        <v>20.698151950718685</v>
      </c>
      <c r="D663">
        <v>20.5</v>
      </c>
      <c r="E663">
        <v>0.1981519507186853</v>
      </c>
      <c r="F663">
        <v>1</v>
      </c>
      <c r="G663">
        <v>83.377499999999998</v>
      </c>
      <c r="H663">
        <v>3.6589999999999998E-2</v>
      </c>
      <c r="I663">
        <v>73.95</v>
      </c>
      <c r="J663">
        <v>76.28</v>
      </c>
      <c r="K663">
        <v>1.2226277319000001</v>
      </c>
      <c r="L663">
        <v>82.686788097999994</v>
      </c>
      <c r="M663">
        <v>4.0314339599999999E-2</v>
      </c>
      <c r="N663">
        <v>-1.905040015424982</v>
      </c>
      <c r="O663">
        <v>2.8387434864298924</v>
      </c>
      <c r="P663" t="str">
        <f t="shared" si="10"/>
        <v/>
      </c>
    </row>
    <row r="664" spans="1:16" x14ac:dyDescent="0.3">
      <c r="A664">
        <v>617</v>
      </c>
      <c r="B664">
        <v>1.6892539356605065</v>
      </c>
      <c r="C664">
        <v>20.271047227926079</v>
      </c>
      <c r="D664">
        <v>20.5</v>
      </c>
      <c r="E664">
        <v>0.22895277207392084</v>
      </c>
      <c r="F664">
        <v>1</v>
      </c>
      <c r="G664">
        <v>82.9666</v>
      </c>
      <c r="H664">
        <v>3.6490000000000002E-2</v>
      </c>
      <c r="I664">
        <v>73.611000000000004</v>
      </c>
      <c r="J664">
        <v>75.924000000000007</v>
      </c>
      <c r="K664">
        <v>1.2226277319000001</v>
      </c>
      <c r="L664">
        <v>82.686788097999994</v>
      </c>
      <c r="M664">
        <v>4.0314339599999999E-2</v>
      </c>
      <c r="N664">
        <v>-2.0098809158113866</v>
      </c>
      <c r="O664">
        <v>2.2221897026973898</v>
      </c>
      <c r="P664" t="str">
        <f t="shared" si="10"/>
        <v/>
      </c>
    </row>
    <row r="665" spans="1:16" x14ac:dyDescent="0.3">
      <c r="A665">
        <v>631</v>
      </c>
      <c r="B665">
        <v>1.7275838466803559</v>
      </c>
      <c r="C665">
        <v>20.73100616016427</v>
      </c>
      <c r="D665">
        <v>20.5</v>
      </c>
      <c r="E665">
        <v>0.23100616016427011</v>
      </c>
      <c r="F665">
        <v>1</v>
      </c>
      <c r="G665">
        <v>83.408900000000003</v>
      </c>
      <c r="H665">
        <v>3.6589999999999998E-2</v>
      </c>
      <c r="I665">
        <v>73.977999999999994</v>
      </c>
      <c r="J665">
        <v>76.308999999999997</v>
      </c>
      <c r="K665">
        <v>1.2226277319000001</v>
      </c>
      <c r="L665">
        <v>82.686788097999994</v>
      </c>
      <c r="M665">
        <v>4.0314339599999999E-2</v>
      </c>
      <c r="N665">
        <v>-1.8964947989626006</v>
      </c>
      <c r="O665">
        <v>2.8947323542914378</v>
      </c>
      <c r="P665" t="str">
        <f t="shared" si="10"/>
        <v/>
      </c>
    </row>
    <row r="666" spans="1:16" x14ac:dyDescent="0.3">
      <c r="A666">
        <v>616</v>
      </c>
      <c r="B666">
        <v>1.6865160848733745</v>
      </c>
      <c r="C666">
        <v>20.238193018480494</v>
      </c>
      <c r="D666">
        <v>20.5</v>
      </c>
      <c r="E666">
        <v>0.26180698151950565</v>
      </c>
      <c r="F666">
        <v>1</v>
      </c>
      <c r="G666">
        <v>82.934799999999996</v>
      </c>
      <c r="H666">
        <v>3.6479999999999999E-2</v>
      </c>
      <c r="I666">
        <v>73.584999999999994</v>
      </c>
      <c r="J666">
        <v>75.897000000000006</v>
      </c>
      <c r="K666">
        <v>1.2226277319000001</v>
      </c>
      <c r="L666">
        <v>82.686788097999994</v>
      </c>
      <c r="M666">
        <v>4.0314339599999999E-2</v>
      </c>
      <c r="N666">
        <v>-2.0178278748226832</v>
      </c>
      <c r="O666">
        <v>2.1804595367302908</v>
      </c>
      <c r="P666" t="str">
        <f t="shared" si="10"/>
        <v/>
      </c>
    </row>
    <row r="667" spans="1:16" x14ac:dyDescent="0.3">
      <c r="A667">
        <v>632</v>
      </c>
      <c r="B667">
        <v>1.730321697467488</v>
      </c>
      <c r="C667">
        <v>20.763860369609855</v>
      </c>
      <c r="D667">
        <v>20.5</v>
      </c>
      <c r="E667">
        <v>0.26386036960985493</v>
      </c>
      <c r="F667">
        <v>1</v>
      </c>
      <c r="G667">
        <v>83.440299999999993</v>
      </c>
      <c r="H667">
        <v>3.6600000000000001E-2</v>
      </c>
      <c r="I667">
        <v>74.003</v>
      </c>
      <c r="J667">
        <v>76.335999999999999</v>
      </c>
      <c r="K667">
        <v>1.2226277319000001</v>
      </c>
      <c r="L667">
        <v>82.686788097999994</v>
      </c>
      <c r="M667">
        <v>4.0314339599999999E-2</v>
      </c>
      <c r="N667">
        <v>-1.8885382578358327</v>
      </c>
      <c r="O667">
        <v>2.9476863446955273</v>
      </c>
      <c r="P667" t="str">
        <f t="shared" si="10"/>
        <v/>
      </c>
    </row>
    <row r="668" spans="1:16" x14ac:dyDescent="0.3">
      <c r="A668">
        <v>615</v>
      </c>
      <c r="B668">
        <v>1.6837782340862424</v>
      </c>
      <c r="C668">
        <v>20.20533880903491</v>
      </c>
      <c r="D668">
        <v>20.5</v>
      </c>
      <c r="E668">
        <v>0.29466119096509047</v>
      </c>
      <c r="F668">
        <v>1</v>
      </c>
      <c r="G668">
        <v>82.903000000000006</v>
      </c>
      <c r="H668">
        <v>3.6479999999999999E-2</v>
      </c>
      <c r="I668">
        <v>73.557000000000002</v>
      </c>
      <c r="J668">
        <v>75.867000000000004</v>
      </c>
      <c r="K668">
        <v>1.2226277319000001</v>
      </c>
      <c r="L668">
        <v>82.686788097999994</v>
      </c>
      <c r="M668">
        <v>4.0314339599999999E-2</v>
      </c>
      <c r="N668">
        <v>-2.0266570911286386</v>
      </c>
      <c r="O668">
        <v>2.1348746780533725</v>
      </c>
      <c r="P668" t="str">
        <f t="shared" si="10"/>
        <v/>
      </c>
    </row>
    <row r="669" spans="1:16" x14ac:dyDescent="0.3">
      <c r="A669">
        <v>633</v>
      </c>
      <c r="B669">
        <v>1.7330595482546201</v>
      </c>
      <c r="C669">
        <v>20.79671457905544</v>
      </c>
      <c r="D669">
        <v>20.5</v>
      </c>
      <c r="E669">
        <v>0.29671457905543974</v>
      </c>
      <c r="F669">
        <v>1</v>
      </c>
      <c r="G669">
        <v>83.471699999999998</v>
      </c>
      <c r="H669">
        <v>3.6609999999999997E-2</v>
      </c>
      <c r="I669">
        <v>74.028000000000006</v>
      </c>
      <c r="J669">
        <v>76.363</v>
      </c>
      <c r="K669">
        <v>1.2226277319000001</v>
      </c>
      <c r="L669">
        <v>82.686788097999994</v>
      </c>
      <c r="M669">
        <v>4.0314339599999999E-2</v>
      </c>
      <c r="N669">
        <v>-1.880581090160057</v>
      </c>
      <c r="O669">
        <v>3.0014463028984801</v>
      </c>
      <c r="P669" t="str">
        <f t="shared" si="10"/>
        <v/>
      </c>
    </row>
    <row r="670" spans="1:16" x14ac:dyDescent="0.3">
      <c r="A670">
        <v>614</v>
      </c>
      <c r="B670">
        <v>1.6810403832991101</v>
      </c>
      <c r="C670">
        <v>20.172484599589321</v>
      </c>
      <c r="D670">
        <v>20.5</v>
      </c>
      <c r="E670">
        <v>0.32751540041067884</v>
      </c>
      <c r="F670">
        <v>1</v>
      </c>
      <c r="G670">
        <v>82.871200000000002</v>
      </c>
      <c r="H670">
        <v>3.6470000000000002E-2</v>
      </c>
      <c r="I670">
        <v>73.531999999999996</v>
      </c>
      <c r="J670">
        <v>75.84</v>
      </c>
      <c r="K670">
        <v>1.2226277319000001</v>
      </c>
      <c r="L670">
        <v>82.686788097999994</v>
      </c>
      <c r="M670">
        <v>4.0314339599999999E-2</v>
      </c>
      <c r="N670">
        <v>-2.0346027212774724</v>
      </c>
      <c r="O670">
        <v>2.0945431671425605</v>
      </c>
      <c r="P670" t="str">
        <f t="shared" si="10"/>
        <v/>
      </c>
    </row>
    <row r="671" spans="1:16" x14ac:dyDescent="0.3">
      <c r="A671">
        <v>634</v>
      </c>
      <c r="B671">
        <v>1.7357973990417521</v>
      </c>
      <c r="C671">
        <v>20.829568788501025</v>
      </c>
      <c r="D671">
        <v>20.5</v>
      </c>
      <c r="E671">
        <v>0.32956878850102456</v>
      </c>
      <c r="F671">
        <v>1</v>
      </c>
      <c r="G671">
        <v>83.503100000000003</v>
      </c>
      <c r="H671">
        <v>3.662E-2</v>
      </c>
      <c r="I671">
        <v>74.054000000000002</v>
      </c>
      <c r="J671">
        <v>76.388999999999996</v>
      </c>
      <c r="K671">
        <v>1.2226277319000001</v>
      </c>
      <c r="L671">
        <v>82.686788097999994</v>
      </c>
      <c r="M671">
        <v>4.0314339599999999E-2</v>
      </c>
      <c r="N671">
        <v>-1.8729180403885035</v>
      </c>
      <c r="O671">
        <v>3.0539851796753745</v>
      </c>
      <c r="P671" t="str">
        <f t="shared" si="10"/>
        <v/>
      </c>
    </row>
    <row r="672" spans="1:16" x14ac:dyDescent="0.3">
      <c r="A672">
        <v>613</v>
      </c>
      <c r="B672">
        <v>1.678302532511978</v>
      </c>
      <c r="C672">
        <v>20.139630390143736</v>
      </c>
      <c r="D672">
        <v>20.5</v>
      </c>
      <c r="E672">
        <v>0.36036960985626365</v>
      </c>
      <c r="F672">
        <v>1</v>
      </c>
      <c r="G672">
        <v>82.839299999999994</v>
      </c>
      <c r="H672">
        <v>3.6459999999999999E-2</v>
      </c>
      <c r="I672">
        <v>73.506</v>
      </c>
      <c r="J672">
        <v>75.813000000000002</v>
      </c>
      <c r="K672">
        <v>1.2226277319000001</v>
      </c>
      <c r="L672">
        <v>82.686788097999994</v>
      </c>
      <c r="M672">
        <v>4.0314339599999999E-2</v>
      </c>
      <c r="N672">
        <v>-2.0425477216941923</v>
      </c>
      <c r="O672">
        <v>2.0548615380047606</v>
      </c>
      <c r="P672" t="str">
        <f t="shared" si="10"/>
        <v/>
      </c>
    </row>
    <row r="673" spans="1:16" x14ac:dyDescent="0.3">
      <c r="A673">
        <v>635</v>
      </c>
      <c r="B673">
        <v>1.7385352498288844</v>
      </c>
      <c r="C673">
        <v>20.862422997946613</v>
      </c>
      <c r="D673">
        <v>20.5</v>
      </c>
      <c r="E673">
        <v>0.36242299794661292</v>
      </c>
      <c r="F673">
        <v>1</v>
      </c>
      <c r="G673">
        <v>83.534400000000005</v>
      </c>
      <c r="H673">
        <v>3.662E-2</v>
      </c>
      <c r="I673">
        <v>74.081000000000003</v>
      </c>
      <c r="J673">
        <v>76.418000000000006</v>
      </c>
      <c r="K673">
        <v>1.2226277319000001</v>
      </c>
      <c r="L673">
        <v>82.686788097999994</v>
      </c>
      <c r="M673">
        <v>4.0314339599999999E-2</v>
      </c>
      <c r="N673">
        <v>-1.8643701075207988</v>
      </c>
      <c r="O673">
        <v>3.1134873855462897</v>
      </c>
      <c r="P673" t="str">
        <f t="shared" si="10"/>
        <v/>
      </c>
    </row>
    <row r="674" spans="1:16" x14ac:dyDescent="0.3">
      <c r="A674">
        <v>612</v>
      </c>
      <c r="B674">
        <v>1.675564681724846</v>
      </c>
      <c r="C674">
        <v>20.106776180698152</v>
      </c>
      <c r="D674">
        <v>20.5</v>
      </c>
      <c r="E674">
        <v>0.39322381930184847</v>
      </c>
      <c r="F674">
        <v>1</v>
      </c>
      <c r="G674">
        <v>82.807400000000001</v>
      </c>
      <c r="H674">
        <v>3.6450000000000003E-2</v>
      </c>
      <c r="I674">
        <v>73.48</v>
      </c>
      <c r="J674">
        <v>75.786000000000001</v>
      </c>
      <c r="K674">
        <v>1.2226277319000001</v>
      </c>
      <c r="L674">
        <v>82.686788097999994</v>
      </c>
      <c r="M674">
        <v>4.0314339599999999E-2</v>
      </c>
      <c r="N674">
        <v>-2.0504920922044532</v>
      </c>
      <c r="O674">
        <v>2.0158217341217943</v>
      </c>
      <c r="P674" t="str">
        <f t="shared" si="10"/>
        <v/>
      </c>
    </row>
    <row r="675" spans="1:16" x14ac:dyDescent="0.3">
      <c r="A675">
        <v>636</v>
      </c>
      <c r="B675">
        <v>1.7412731006160165</v>
      </c>
      <c r="C675">
        <v>20.895277207392198</v>
      </c>
      <c r="D675">
        <v>20.5</v>
      </c>
      <c r="E675">
        <v>0.39527720739219774</v>
      </c>
      <c r="F675">
        <v>1</v>
      </c>
      <c r="G675">
        <v>83.565700000000007</v>
      </c>
      <c r="H675">
        <v>3.6630000000000003E-2</v>
      </c>
      <c r="I675">
        <v>74.105999999999995</v>
      </c>
      <c r="J675">
        <v>76.444999999999993</v>
      </c>
      <c r="K675">
        <v>1.2226277319000001</v>
      </c>
      <c r="L675">
        <v>82.686788097999994</v>
      </c>
      <c r="M675">
        <v>4.0314339599999999E-2</v>
      </c>
      <c r="N675">
        <v>-1.8564110380477983</v>
      </c>
      <c r="O675">
        <v>3.169749630168575</v>
      </c>
      <c r="P675" t="str">
        <f t="shared" si="10"/>
        <v/>
      </c>
    </row>
    <row r="676" spans="1:16" x14ac:dyDescent="0.3">
      <c r="A676">
        <v>611</v>
      </c>
      <c r="B676">
        <v>1.6728268309377139</v>
      </c>
      <c r="C676">
        <v>20.073921971252567</v>
      </c>
      <c r="D676">
        <v>20.5</v>
      </c>
      <c r="E676">
        <v>0.42607802874743328</v>
      </c>
      <c r="F676">
        <v>1</v>
      </c>
      <c r="G676">
        <v>82.775499999999994</v>
      </c>
      <c r="H676">
        <v>3.6450000000000003E-2</v>
      </c>
      <c r="I676">
        <v>73.451999999999998</v>
      </c>
      <c r="J676">
        <v>75.757000000000005</v>
      </c>
      <c r="K676">
        <v>1.2226277319000001</v>
      </c>
      <c r="L676">
        <v>82.686788097999994</v>
      </c>
      <c r="M676">
        <v>4.0314339599999999E-2</v>
      </c>
      <c r="N676">
        <v>-2.0590242327810548</v>
      </c>
      <c r="O676">
        <v>1.9745958567979196</v>
      </c>
      <c r="P676" t="str">
        <f t="shared" si="10"/>
        <v/>
      </c>
    </row>
    <row r="677" spans="1:16" x14ac:dyDescent="0.3">
      <c r="A677">
        <v>637</v>
      </c>
      <c r="B677">
        <v>1.7440109514031485</v>
      </c>
      <c r="C677">
        <v>20.928131416837783</v>
      </c>
      <c r="D677">
        <v>20.5</v>
      </c>
      <c r="E677">
        <v>0.42813141683778255</v>
      </c>
      <c r="F677">
        <v>1</v>
      </c>
      <c r="G677">
        <v>83.596999999999994</v>
      </c>
      <c r="H677">
        <v>3.6639999999999999E-2</v>
      </c>
      <c r="I677">
        <v>74.132000000000005</v>
      </c>
      <c r="J677">
        <v>76.471000000000004</v>
      </c>
      <c r="K677">
        <v>1.2226277319000001</v>
      </c>
      <c r="L677">
        <v>82.686788097999994</v>
      </c>
      <c r="M677">
        <v>4.0314339599999999E-2</v>
      </c>
      <c r="N677">
        <v>-1.8487461574096584</v>
      </c>
      <c r="O677">
        <v>3.2247237659299786</v>
      </c>
      <c r="P677" t="str">
        <f t="shared" si="10"/>
        <v/>
      </c>
    </row>
    <row r="678" spans="1:16" x14ac:dyDescent="0.3">
      <c r="A678">
        <v>610</v>
      </c>
      <c r="B678">
        <v>1.6700889801505818</v>
      </c>
      <c r="C678">
        <v>20.041067761806982</v>
      </c>
      <c r="D678">
        <v>20.5</v>
      </c>
      <c r="E678">
        <v>0.45893223819301809</v>
      </c>
      <c r="F678">
        <v>1</v>
      </c>
      <c r="G678">
        <v>82.743600000000001</v>
      </c>
      <c r="H678">
        <v>3.644E-2</v>
      </c>
      <c r="I678">
        <v>73.426000000000002</v>
      </c>
      <c r="J678">
        <v>75.728999999999999</v>
      </c>
      <c r="K678">
        <v>1.2226277319000001</v>
      </c>
      <c r="L678">
        <v>82.686788097999994</v>
      </c>
      <c r="M678">
        <v>4.0314339599999999E-2</v>
      </c>
      <c r="N678">
        <v>-2.0672614716925688</v>
      </c>
      <c r="O678">
        <v>1.9354761304703971</v>
      </c>
      <c r="P678" t="str">
        <f t="shared" si="10"/>
        <v/>
      </c>
    </row>
    <row r="679" spans="1:16" x14ac:dyDescent="0.3">
      <c r="A679">
        <v>638</v>
      </c>
      <c r="B679">
        <v>1.7467488021902806</v>
      </c>
      <c r="C679">
        <v>20.960985626283367</v>
      </c>
      <c r="D679">
        <v>20.5</v>
      </c>
      <c r="E679">
        <v>0.46098562628336737</v>
      </c>
      <c r="F679">
        <v>1</v>
      </c>
      <c r="G679">
        <v>83.628299999999996</v>
      </c>
      <c r="H679">
        <v>3.6650000000000002E-2</v>
      </c>
      <c r="I679">
        <v>74.156999999999996</v>
      </c>
      <c r="J679">
        <v>76.498000000000005</v>
      </c>
      <c r="K679">
        <v>1.2226277319000001</v>
      </c>
      <c r="L679">
        <v>82.686788097999994</v>
      </c>
      <c r="M679">
        <v>4.0314339599999999E-2</v>
      </c>
      <c r="N679">
        <v>-1.8407858595699784</v>
      </c>
      <c r="O679">
        <v>3.2826472906323878</v>
      </c>
      <c r="P679" t="str">
        <f t="shared" si="10"/>
        <v/>
      </c>
    </row>
    <row r="680" spans="1:16" x14ac:dyDescent="0.3">
      <c r="A680">
        <v>609</v>
      </c>
      <c r="B680">
        <v>1.6673511293634498</v>
      </c>
      <c r="C680">
        <v>20.008213552361397</v>
      </c>
      <c r="D680">
        <v>20.5</v>
      </c>
      <c r="E680">
        <v>0.49178644763860291</v>
      </c>
      <c r="F680">
        <v>1</v>
      </c>
      <c r="G680">
        <v>82.711600000000004</v>
      </c>
      <c r="H680">
        <v>3.6429999999999997E-2</v>
      </c>
      <c r="I680">
        <v>73.400000000000006</v>
      </c>
      <c r="J680">
        <v>75.701999999999998</v>
      </c>
      <c r="K680">
        <v>1.2226277319000001</v>
      </c>
      <c r="L680">
        <v>82.686788097999994</v>
      </c>
      <c r="M680">
        <v>4.0314339599999999E-2</v>
      </c>
      <c r="N680">
        <v>-2.0752038813777602</v>
      </c>
      <c r="O680">
        <v>1.8983821532980949</v>
      </c>
      <c r="P680" t="str">
        <f t="shared" si="10"/>
        <v/>
      </c>
    </row>
    <row r="681" spans="1:16" x14ac:dyDescent="0.3">
      <c r="A681">
        <v>639</v>
      </c>
      <c r="B681">
        <v>1.7494866529774127</v>
      </c>
      <c r="C681">
        <v>20.993839835728952</v>
      </c>
      <c r="D681">
        <v>20.5</v>
      </c>
      <c r="E681">
        <v>0.49383983572895218</v>
      </c>
      <c r="F681">
        <v>1</v>
      </c>
      <c r="G681">
        <v>83.659499999999994</v>
      </c>
      <c r="H681">
        <v>3.6650000000000002E-2</v>
      </c>
      <c r="I681">
        <v>74.183999999999997</v>
      </c>
      <c r="J681">
        <v>76.527000000000001</v>
      </c>
      <c r="K681">
        <v>1.2226277319000001</v>
      </c>
      <c r="L681">
        <v>82.686788097999994</v>
      </c>
      <c r="M681">
        <v>4.0314339599999999E-2</v>
      </c>
      <c r="N681">
        <v>-1.8322352133078632</v>
      </c>
      <c r="O681">
        <v>3.3458192342335069</v>
      </c>
      <c r="P681" t="str">
        <f t="shared" si="10"/>
        <v/>
      </c>
    </row>
    <row r="682" spans="1:16" x14ac:dyDescent="0.3">
      <c r="A682">
        <v>655</v>
      </c>
      <c r="B682">
        <v>1.7932922655715264</v>
      </c>
      <c r="C682">
        <v>21.519507186858316</v>
      </c>
      <c r="D682">
        <v>21.5</v>
      </c>
      <c r="E682">
        <v>1.9507186858316317E-2</v>
      </c>
      <c r="F682">
        <v>1</v>
      </c>
      <c r="G682">
        <v>84.155799999999999</v>
      </c>
      <c r="H682">
        <v>3.6769999999999997E-2</v>
      </c>
      <c r="I682">
        <v>74.593000000000004</v>
      </c>
      <c r="J682">
        <v>76.956999999999994</v>
      </c>
      <c r="K682">
        <v>1.1795943654000001</v>
      </c>
      <c r="L682">
        <v>83.595324610000006</v>
      </c>
      <c r="M682">
        <v>4.0449904000000002E-2</v>
      </c>
      <c r="N682">
        <v>-1.9488603900114589</v>
      </c>
      <c r="O682">
        <v>2.5656049746531369</v>
      </c>
      <c r="P682">
        <f t="shared" si="10"/>
        <v>21.5</v>
      </c>
    </row>
    <row r="683" spans="1:16" x14ac:dyDescent="0.3">
      <c r="A683">
        <v>653</v>
      </c>
      <c r="B683">
        <v>1.7878165639972621</v>
      </c>
      <c r="C683">
        <v>21.453798767967143</v>
      </c>
      <c r="D683">
        <v>21.5</v>
      </c>
      <c r="E683">
        <v>4.6201232032856865E-2</v>
      </c>
      <c r="F683">
        <v>1</v>
      </c>
      <c r="G683">
        <v>84.094099999999997</v>
      </c>
      <c r="H683">
        <v>3.6760000000000001E-2</v>
      </c>
      <c r="I683">
        <v>74.540999999999997</v>
      </c>
      <c r="J683">
        <v>76.903000000000006</v>
      </c>
      <c r="K683">
        <v>1.1795943654000001</v>
      </c>
      <c r="L683">
        <v>83.595324610000006</v>
      </c>
      <c r="M683">
        <v>4.0449904000000002E-2</v>
      </c>
      <c r="N683">
        <v>-1.9645934568068431</v>
      </c>
      <c r="O683">
        <v>2.4730654946911805</v>
      </c>
      <c r="P683" t="str">
        <f t="shared" si="10"/>
        <v/>
      </c>
    </row>
    <row r="684" spans="1:16" x14ac:dyDescent="0.3">
      <c r="A684">
        <v>656</v>
      </c>
      <c r="B684">
        <v>1.7960301163586585</v>
      </c>
      <c r="C684">
        <v>21.552361396303901</v>
      </c>
      <c r="D684">
        <v>21.5</v>
      </c>
      <c r="E684">
        <v>5.2361396303901131E-2</v>
      </c>
      <c r="F684">
        <v>1</v>
      </c>
      <c r="G684">
        <v>84.186700000000002</v>
      </c>
      <c r="H684">
        <v>3.678E-2</v>
      </c>
      <c r="I684">
        <v>74.617999999999995</v>
      </c>
      <c r="J684">
        <v>76.983000000000004</v>
      </c>
      <c r="K684">
        <v>1.1795943654000001</v>
      </c>
      <c r="L684">
        <v>83.595324610000006</v>
      </c>
      <c r="M684">
        <v>4.0449904000000002E-2</v>
      </c>
      <c r="N684">
        <v>-1.9412845024604004</v>
      </c>
      <c r="O684">
        <v>2.6111889123620209</v>
      </c>
      <c r="P684" t="str">
        <f t="shared" si="10"/>
        <v/>
      </c>
    </row>
    <row r="685" spans="1:16" x14ac:dyDescent="0.3">
      <c r="A685">
        <v>652</v>
      </c>
      <c r="B685">
        <v>1.78507871321013</v>
      </c>
      <c r="C685">
        <v>21.420944558521562</v>
      </c>
      <c r="D685">
        <v>21.5</v>
      </c>
      <c r="E685">
        <v>7.9055441478438127E-2</v>
      </c>
      <c r="F685">
        <v>1</v>
      </c>
      <c r="G685">
        <v>84.063299999999998</v>
      </c>
      <c r="H685">
        <v>3.6749999999999998E-2</v>
      </c>
      <c r="I685">
        <v>74.516999999999996</v>
      </c>
      <c r="J685">
        <v>76.876000000000005</v>
      </c>
      <c r="K685">
        <v>1.1795943654000001</v>
      </c>
      <c r="L685">
        <v>83.595324610000006</v>
      </c>
      <c r="M685">
        <v>4.0449904000000002E-2</v>
      </c>
      <c r="N685">
        <v>-1.9724592462973021</v>
      </c>
      <c r="O685">
        <v>2.4278602109064118</v>
      </c>
      <c r="P685" t="str">
        <f t="shared" si="10"/>
        <v/>
      </c>
    </row>
    <row r="686" spans="1:16" x14ac:dyDescent="0.3">
      <c r="A686">
        <v>657</v>
      </c>
      <c r="B686">
        <v>1.7987679671457906</v>
      </c>
      <c r="C686">
        <v>21.585215605749486</v>
      </c>
      <c r="D686">
        <v>21.5</v>
      </c>
      <c r="E686">
        <v>8.5215605749485945E-2</v>
      </c>
      <c r="F686">
        <v>1</v>
      </c>
      <c r="G686">
        <v>84.217399999999998</v>
      </c>
      <c r="H686">
        <v>3.6790000000000003E-2</v>
      </c>
      <c r="I686">
        <v>74.643000000000001</v>
      </c>
      <c r="J686">
        <v>77.010000000000005</v>
      </c>
      <c r="K686">
        <v>1.1795943654000001</v>
      </c>
      <c r="L686">
        <v>83.595324610000006</v>
      </c>
      <c r="M686">
        <v>4.0449904000000002E-2</v>
      </c>
      <c r="N686">
        <v>-1.9334167482348734</v>
      </c>
      <c r="O686">
        <v>2.6592439847323868</v>
      </c>
      <c r="P686" t="str">
        <f t="shared" si="10"/>
        <v/>
      </c>
    </row>
    <row r="687" spans="1:16" x14ac:dyDescent="0.3">
      <c r="A687">
        <v>651</v>
      </c>
      <c r="B687">
        <v>1.7823408624229979</v>
      </c>
      <c r="C687">
        <v>21.388090349075974</v>
      </c>
      <c r="D687">
        <v>21.5</v>
      </c>
      <c r="E687">
        <v>0.11190965092402649</v>
      </c>
      <c r="F687">
        <v>1</v>
      </c>
      <c r="G687">
        <v>84.032399999999996</v>
      </c>
      <c r="H687">
        <v>3.6740000000000002E-2</v>
      </c>
      <c r="I687">
        <v>74.492000000000004</v>
      </c>
      <c r="J687">
        <v>76.849999999999994</v>
      </c>
      <c r="K687">
        <v>1.1795943654000001</v>
      </c>
      <c r="L687">
        <v>83.595324610000006</v>
      </c>
      <c r="M687">
        <v>4.0449904000000002E-2</v>
      </c>
      <c r="N687">
        <v>-1.9800332413465063</v>
      </c>
      <c r="O687">
        <v>2.3849896799680503</v>
      </c>
      <c r="P687" t="str">
        <f t="shared" si="10"/>
        <v/>
      </c>
    </row>
    <row r="688" spans="1:16" x14ac:dyDescent="0.3">
      <c r="A688">
        <v>658</v>
      </c>
      <c r="B688">
        <v>1.8015058179329226</v>
      </c>
      <c r="C688">
        <v>21.618069815195071</v>
      </c>
      <c r="D688">
        <v>21.5</v>
      </c>
      <c r="E688">
        <v>0.11806981519507076</v>
      </c>
      <c r="F688">
        <v>1</v>
      </c>
      <c r="G688">
        <v>84.248199999999997</v>
      </c>
      <c r="H688">
        <v>3.6799999999999999E-2</v>
      </c>
      <c r="I688">
        <v>74.667000000000002</v>
      </c>
      <c r="J688">
        <v>77.036000000000001</v>
      </c>
      <c r="K688">
        <v>1.1795943654000001</v>
      </c>
      <c r="L688">
        <v>83.595324610000006</v>
      </c>
      <c r="M688">
        <v>4.0449904000000002E-2</v>
      </c>
      <c r="N688">
        <v>-1.9258399240755737</v>
      </c>
      <c r="O688">
        <v>2.7062182331233533</v>
      </c>
      <c r="P688" t="str">
        <f t="shared" si="10"/>
        <v/>
      </c>
    </row>
    <row r="689" spans="1:16" x14ac:dyDescent="0.3">
      <c r="A689">
        <v>650</v>
      </c>
      <c r="B689">
        <v>1.7796030116358659</v>
      </c>
      <c r="C689">
        <v>21.355236139630392</v>
      </c>
      <c r="D689">
        <v>21.5</v>
      </c>
      <c r="E689">
        <v>0.14476386036960776</v>
      </c>
      <c r="F689">
        <v>1</v>
      </c>
      <c r="G689">
        <v>84.001400000000004</v>
      </c>
      <c r="H689">
        <v>3.6740000000000002E-2</v>
      </c>
      <c r="I689">
        <v>74.463999999999999</v>
      </c>
      <c r="J689">
        <v>76.822000000000003</v>
      </c>
      <c r="K689">
        <v>1.1795943654000001</v>
      </c>
      <c r="L689">
        <v>83.595324610000006</v>
      </c>
      <c r="M689">
        <v>4.0449904000000002E-2</v>
      </c>
      <c r="N689">
        <v>-1.9881893367492198</v>
      </c>
      <c r="O689">
        <v>2.3395376929362182</v>
      </c>
      <c r="P689" t="str">
        <f t="shared" si="10"/>
        <v/>
      </c>
    </row>
    <row r="690" spans="1:16" x14ac:dyDescent="0.3">
      <c r="A690">
        <v>659</v>
      </c>
      <c r="B690">
        <v>1.8042436687200547</v>
      </c>
      <c r="C690">
        <v>21.650924024640656</v>
      </c>
      <c r="D690">
        <v>21.5</v>
      </c>
      <c r="E690">
        <v>0.15092402464065557</v>
      </c>
      <c r="F690">
        <v>1</v>
      </c>
      <c r="G690">
        <v>84.278899999999993</v>
      </c>
      <c r="H690">
        <v>3.6799999999999999E-2</v>
      </c>
      <c r="I690">
        <v>74.694999999999993</v>
      </c>
      <c r="J690">
        <v>77.063999999999993</v>
      </c>
      <c r="K690">
        <v>1.1795943654000001</v>
      </c>
      <c r="L690">
        <v>83.595324610000006</v>
      </c>
      <c r="M690">
        <v>4.0449904000000002E-2</v>
      </c>
      <c r="N690">
        <v>-1.9176797536653289</v>
      </c>
      <c r="O690">
        <v>2.7575815243158321</v>
      </c>
      <c r="P690" t="str">
        <f t="shared" si="10"/>
        <v/>
      </c>
    </row>
    <row r="691" spans="1:16" x14ac:dyDescent="0.3">
      <c r="A691">
        <v>649</v>
      </c>
      <c r="B691">
        <v>1.7768651608487338</v>
      </c>
      <c r="C691">
        <v>21.322381930184804</v>
      </c>
      <c r="D691">
        <v>21.5</v>
      </c>
      <c r="E691">
        <v>0.17761806981519612</v>
      </c>
      <c r="F691">
        <v>1</v>
      </c>
      <c r="G691">
        <v>83.970500000000001</v>
      </c>
      <c r="H691">
        <v>3.6729999999999999E-2</v>
      </c>
      <c r="I691">
        <v>74.438999999999993</v>
      </c>
      <c r="J691">
        <v>76.795000000000002</v>
      </c>
      <c r="K691">
        <v>1.1795943654000001</v>
      </c>
      <c r="L691">
        <v>83.595324610000006</v>
      </c>
      <c r="M691">
        <v>4.0449904000000002E-2</v>
      </c>
      <c r="N691">
        <v>-1.9960536374245816</v>
      </c>
      <c r="O691">
        <v>2.2964042381366512</v>
      </c>
      <c r="P691" t="str">
        <f t="shared" si="10"/>
        <v/>
      </c>
    </row>
    <row r="692" spans="1:16" x14ac:dyDescent="0.3">
      <c r="A692">
        <v>660</v>
      </c>
      <c r="B692">
        <v>1.8069815195071868</v>
      </c>
      <c r="C692">
        <v>21.68377823408624</v>
      </c>
      <c r="D692">
        <v>21.5</v>
      </c>
      <c r="E692">
        <v>0.18377823408624039</v>
      </c>
      <c r="F692">
        <v>1</v>
      </c>
      <c r="G692">
        <v>84.309600000000003</v>
      </c>
      <c r="H692">
        <v>3.6810000000000002E-2</v>
      </c>
      <c r="I692">
        <v>74.718999999999994</v>
      </c>
      <c r="J692">
        <v>77.09</v>
      </c>
      <c r="K692">
        <v>1.1795943654000001</v>
      </c>
      <c r="L692">
        <v>83.595324610000006</v>
      </c>
      <c r="M692">
        <v>4.0449904000000002E-2</v>
      </c>
      <c r="N692">
        <v>-1.9101019757695648</v>
      </c>
      <c r="O692">
        <v>2.8060042337220565</v>
      </c>
      <c r="P692" t="str">
        <f t="shared" si="10"/>
        <v/>
      </c>
    </row>
    <row r="693" spans="1:16" x14ac:dyDescent="0.3">
      <c r="A693">
        <v>648</v>
      </c>
      <c r="B693">
        <v>1.7741273100616017</v>
      </c>
      <c r="C693">
        <v>21.289527720739223</v>
      </c>
      <c r="D693">
        <v>21.5</v>
      </c>
      <c r="E693">
        <v>0.21047227926077738</v>
      </c>
      <c r="F693">
        <v>1</v>
      </c>
      <c r="G693">
        <v>83.939499999999995</v>
      </c>
      <c r="H693">
        <v>3.6720000000000003E-2</v>
      </c>
      <c r="I693">
        <v>74.415000000000006</v>
      </c>
      <c r="J693">
        <v>76.769000000000005</v>
      </c>
      <c r="K693">
        <v>1.1795943654000001</v>
      </c>
      <c r="L693">
        <v>83.595324610000006</v>
      </c>
      <c r="M693">
        <v>4.0449904000000002E-2</v>
      </c>
      <c r="N693">
        <v>-2.00362619839427</v>
      </c>
      <c r="O693">
        <v>2.25550586498988</v>
      </c>
      <c r="P693" t="str">
        <f t="shared" si="10"/>
        <v/>
      </c>
    </row>
    <row r="694" spans="1:16" x14ac:dyDescent="0.3">
      <c r="A694">
        <v>661</v>
      </c>
      <c r="B694">
        <v>1.8097193702943191</v>
      </c>
      <c r="C694">
        <v>21.716632443531829</v>
      </c>
      <c r="D694">
        <v>21.5</v>
      </c>
      <c r="E694">
        <v>0.21663244353182876</v>
      </c>
      <c r="F694">
        <v>1</v>
      </c>
      <c r="G694">
        <v>84.340299999999999</v>
      </c>
      <c r="H694">
        <v>3.6819999999999999E-2</v>
      </c>
      <c r="I694">
        <v>74.744</v>
      </c>
      <c r="J694">
        <v>77.116</v>
      </c>
      <c r="K694">
        <v>1.1795943654000001</v>
      </c>
      <c r="L694">
        <v>83.595324610000006</v>
      </c>
      <c r="M694">
        <v>4.0449904000000002E-2</v>
      </c>
      <c r="N694">
        <v>-1.9025237388628589</v>
      </c>
      <c r="O694">
        <v>2.8551359203398645</v>
      </c>
      <c r="P694" t="str">
        <f t="shared" si="10"/>
        <v/>
      </c>
    </row>
    <row r="695" spans="1:16" x14ac:dyDescent="0.3">
      <c r="A695">
        <v>647</v>
      </c>
      <c r="B695">
        <v>1.7713894592744694</v>
      </c>
      <c r="C695">
        <v>21.256673511293634</v>
      </c>
      <c r="D695">
        <v>21.5</v>
      </c>
      <c r="E695">
        <v>0.24332648870636575</v>
      </c>
      <c r="F695">
        <v>1</v>
      </c>
      <c r="G695">
        <v>83.908500000000004</v>
      </c>
      <c r="H695">
        <v>3.671E-2</v>
      </c>
      <c r="I695">
        <v>74.39</v>
      </c>
      <c r="J695">
        <v>76.742999999999995</v>
      </c>
      <c r="K695">
        <v>1.1795943654000001</v>
      </c>
      <c r="L695">
        <v>83.595324610000006</v>
      </c>
      <c r="M695">
        <v>4.0449904000000002E-2</v>
      </c>
      <c r="N695">
        <v>-2.0111982987789987</v>
      </c>
      <c r="O695">
        <v>2.2152257705057301</v>
      </c>
      <c r="P695" t="str">
        <f t="shared" si="10"/>
        <v/>
      </c>
    </row>
    <row r="696" spans="1:16" x14ac:dyDescent="0.3">
      <c r="A696">
        <v>662</v>
      </c>
      <c r="B696">
        <v>1.8124572210814511</v>
      </c>
      <c r="C696">
        <v>21.749486652977414</v>
      </c>
      <c r="D696">
        <v>21.5</v>
      </c>
      <c r="E696">
        <v>0.24948665297741357</v>
      </c>
      <c r="F696">
        <v>1</v>
      </c>
      <c r="G696">
        <v>84.370999999999995</v>
      </c>
      <c r="H696">
        <v>3.6830000000000002E-2</v>
      </c>
      <c r="I696">
        <v>74.768000000000001</v>
      </c>
      <c r="J696">
        <v>77.141999999999996</v>
      </c>
      <c r="K696">
        <v>1.1795943654000001</v>
      </c>
      <c r="L696">
        <v>83.595324610000006</v>
      </c>
      <c r="M696">
        <v>4.0449904000000002E-2</v>
      </c>
      <c r="N696">
        <v>-1.8949450430721781</v>
      </c>
      <c r="O696">
        <v>2.9049841443618716</v>
      </c>
      <c r="P696" t="str">
        <f t="shared" si="10"/>
        <v/>
      </c>
    </row>
    <row r="697" spans="1:16" x14ac:dyDescent="0.3">
      <c r="A697">
        <v>646</v>
      </c>
      <c r="B697">
        <v>1.7686516084873374</v>
      </c>
      <c r="C697">
        <v>21.223819301848049</v>
      </c>
      <c r="D697">
        <v>21.5</v>
      </c>
      <c r="E697">
        <v>0.27618069815195057</v>
      </c>
      <c r="F697">
        <v>1</v>
      </c>
      <c r="G697">
        <v>83.877399999999994</v>
      </c>
      <c r="H697">
        <v>3.671E-2</v>
      </c>
      <c r="I697">
        <v>74.361999999999995</v>
      </c>
      <c r="J697">
        <v>76.713999999999999</v>
      </c>
      <c r="K697">
        <v>1.1795943654000001</v>
      </c>
      <c r="L697">
        <v>83.595324610000006</v>
      </c>
      <c r="M697">
        <v>4.0449904000000002E-2</v>
      </c>
      <c r="N697">
        <v>-2.0196435595298303</v>
      </c>
      <c r="O697">
        <v>2.1710186701660228</v>
      </c>
      <c r="P697" t="str">
        <f t="shared" si="10"/>
        <v/>
      </c>
    </row>
    <row r="698" spans="1:16" x14ac:dyDescent="0.3">
      <c r="A698">
        <v>663</v>
      </c>
      <c r="B698">
        <v>1.8151950718685832</v>
      </c>
      <c r="C698">
        <v>21.782340862422998</v>
      </c>
      <c r="D698">
        <v>21.5</v>
      </c>
      <c r="E698">
        <v>0.28234086242299838</v>
      </c>
      <c r="F698">
        <v>1</v>
      </c>
      <c r="G698">
        <v>84.401600000000002</v>
      </c>
      <c r="H698">
        <v>3.6830000000000002E-2</v>
      </c>
      <c r="I698">
        <v>74.796000000000006</v>
      </c>
      <c r="J698">
        <v>77.17</v>
      </c>
      <c r="K698">
        <v>1.1795943654000001</v>
      </c>
      <c r="L698">
        <v>83.595324610000006</v>
      </c>
      <c r="M698">
        <v>4.0449904000000002E-2</v>
      </c>
      <c r="N698">
        <v>-1.8867828576379759</v>
      </c>
      <c r="O698">
        <v>2.9594768863477618</v>
      </c>
      <c r="P698" t="str">
        <f t="shared" si="10"/>
        <v/>
      </c>
    </row>
    <row r="699" spans="1:16" x14ac:dyDescent="0.3">
      <c r="A699">
        <v>645</v>
      </c>
      <c r="B699">
        <v>1.7659137577002053</v>
      </c>
      <c r="C699">
        <v>21.190965092402465</v>
      </c>
      <c r="D699">
        <v>21.5</v>
      </c>
      <c r="E699">
        <v>0.30903490759753538</v>
      </c>
      <c r="F699">
        <v>1</v>
      </c>
      <c r="G699">
        <v>83.846400000000003</v>
      </c>
      <c r="H699">
        <v>3.6700000000000003E-2</v>
      </c>
      <c r="I699">
        <v>74.337000000000003</v>
      </c>
      <c r="J699">
        <v>76.688000000000002</v>
      </c>
      <c r="K699">
        <v>1.1795943654000001</v>
      </c>
      <c r="L699">
        <v>83.595324610000006</v>
      </c>
      <c r="M699">
        <v>4.0449904000000002E-2</v>
      </c>
      <c r="N699">
        <v>-2.0272146851783059</v>
      </c>
      <c r="O699">
        <v>2.1320230985433906</v>
      </c>
      <c r="P699" t="str">
        <f t="shared" si="10"/>
        <v/>
      </c>
    </row>
    <row r="700" spans="1:16" x14ac:dyDescent="0.3">
      <c r="A700">
        <v>664</v>
      </c>
      <c r="B700">
        <v>1.8179329226557153</v>
      </c>
      <c r="C700">
        <v>21.815195071868583</v>
      </c>
      <c r="D700">
        <v>21.5</v>
      </c>
      <c r="E700">
        <v>0.3151950718685832</v>
      </c>
      <c r="F700">
        <v>1</v>
      </c>
      <c r="G700">
        <v>84.432299999999998</v>
      </c>
      <c r="H700">
        <v>3.6839999999999998E-2</v>
      </c>
      <c r="I700">
        <v>74.819999999999993</v>
      </c>
      <c r="J700">
        <v>77.195999999999998</v>
      </c>
      <c r="K700">
        <v>1.1795943654000001</v>
      </c>
      <c r="L700">
        <v>83.595324610000006</v>
      </c>
      <c r="M700">
        <v>4.0449904000000002E-2</v>
      </c>
      <c r="N700">
        <v>-1.8792032091859288</v>
      </c>
      <c r="O700">
        <v>3.0108375810195231</v>
      </c>
      <c r="P700" t="str">
        <f t="shared" si="10"/>
        <v/>
      </c>
    </row>
    <row r="701" spans="1:16" x14ac:dyDescent="0.3">
      <c r="A701">
        <v>644</v>
      </c>
      <c r="B701">
        <v>1.7631759069130732</v>
      </c>
      <c r="C701">
        <v>21.15811088295688</v>
      </c>
      <c r="D701">
        <v>21.5</v>
      </c>
      <c r="E701">
        <v>0.34188911704312019</v>
      </c>
      <c r="F701">
        <v>1</v>
      </c>
      <c r="G701">
        <v>83.815299999999993</v>
      </c>
      <c r="H701">
        <v>3.669E-2</v>
      </c>
      <c r="I701">
        <v>74.311999999999998</v>
      </c>
      <c r="J701">
        <v>76.661000000000001</v>
      </c>
      <c r="K701">
        <v>1.1795943654000001</v>
      </c>
      <c r="L701">
        <v>83.595324610000006</v>
      </c>
      <c r="M701">
        <v>4.0449904000000002E-2</v>
      </c>
      <c r="N701">
        <v>-2.0350765200451355</v>
      </c>
      <c r="O701">
        <v>2.0921587065001459</v>
      </c>
      <c r="P701" t="str">
        <f t="shared" si="10"/>
        <v/>
      </c>
    </row>
    <row r="702" spans="1:16" x14ac:dyDescent="0.3">
      <c r="A702">
        <v>665</v>
      </c>
      <c r="B702">
        <v>1.8206707734428473</v>
      </c>
      <c r="C702">
        <v>21.848049281314168</v>
      </c>
      <c r="D702">
        <v>21.5</v>
      </c>
      <c r="E702">
        <v>0.34804928131416801</v>
      </c>
      <c r="F702">
        <v>1</v>
      </c>
      <c r="G702">
        <v>84.462800000000001</v>
      </c>
      <c r="H702">
        <v>3.6850000000000001E-2</v>
      </c>
      <c r="I702">
        <v>74.844999999999999</v>
      </c>
      <c r="J702">
        <v>77.221999999999994</v>
      </c>
      <c r="K702">
        <v>1.1795943654000001</v>
      </c>
      <c r="L702">
        <v>83.595324610000006</v>
      </c>
      <c r="M702">
        <v>4.0449904000000002E-2</v>
      </c>
      <c r="N702">
        <v>-1.8716231022400862</v>
      </c>
      <c r="O702">
        <v>3.0629382472013762</v>
      </c>
      <c r="P702" t="str">
        <f t="shared" si="10"/>
        <v/>
      </c>
    </row>
    <row r="703" spans="1:16" x14ac:dyDescent="0.3">
      <c r="A703">
        <v>643</v>
      </c>
      <c r="B703">
        <v>1.7604380561259412</v>
      </c>
      <c r="C703">
        <v>21.125256673511295</v>
      </c>
      <c r="D703">
        <v>21.5</v>
      </c>
      <c r="E703">
        <v>0.37474332648870501</v>
      </c>
      <c r="F703">
        <v>1</v>
      </c>
      <c r="G703">
        <v>83.784199999999998</v>
      </c>
      <c r="H703">
        <v>3.6679999999999997E-2</v>
      </c>
      <c r="I703">
        <v>74.287000000000006</v>
      </c>
      <c r="J703">
        <v>76.635000000000005</v>
      </c>
      <c r="K703">
        <v>1.1795943654000001</v>
      </c>
      <c r="L703">
        <v>83.595324610000006</v>
      </c>
      <c r="M703">
        <v>4.0449904000000002E-2</v>
      </c>
      <c r="N703">
        <v>-2.0426467058596365</v>
      </c>
      <c r="O703">
        <v>2.0543712025013963</v>
      </c>
      <c r="P703" t="str">
        <f t="shared" si="10"/>
        <v/>
      </c>
    </row>
    <row r="704" spans="1:16" x14ac:dyDescent="0.3">
      <c r="A704">
        <v>666</v>
      </c>
      <c r="B704">
        <v>1.8234086242299794</v>
      </c>
      <c r="C704">
        <v>21.880903490759753</v>
      </c>
      <c r="D704">
        <v>21.5</v>
      </c>
      <c r="E704">
        <v>0.38090349075975283</v>
      </c>
      <c r="F704">
        <v>1</v>
      </c>
      <c r="G704">
        <v>84.493399999999994</v>
      </c>
      <c r="H704">
        <v>3.6859999999999997E-2</v>
      </c>
      <c r="I704">
        <v>74.869</v>
      </c>
      <c r="J704">
        <v>77.248000000000005</v>
      </c>
      <c r="K704">
        <v>1.1795943654000001</v>
      </c>
      <c r="L704">
        <v>83.595324610000006</v>
      </c>
      <c r="M704">
        <v>4.0449904000000002E-2</v>
      </c>
      <c r="N704">
        <v>-1.8640425369270919</v>
      </c>
      <c r="O704">
        <v>3.1157865536514691</v>
      </c>
      <c r="P704" t="str">
        <f t="shared" si="10"/>
        <v/>
      </c>
    </row>
    <row r="705" spans="1:16" x14ac:dyDescent="0.3">
      <c r="A705">
        <v>642</v>
      </c>
      <c r="B705">
        <v>1.7577002053388091</v>
      </c>
      <c r="C705">
        <v>21.09240246406571</v>
      </c>
      <c r="D705">
        <v>21.5</v>
      </c>
      <c r="E705">
        <v>0.40759753593428982</v>
      </c>
      <c r="F705">
        <v>1</v>
      </c>
      <c r="G705">
        <v>83.753</v>
      </c>
      <c r="H705">
        <v>3.6679999999999997E-2</v>
      </c>
      <c r="I705">
        <v>74.260000000000005</v>
      </c>
      <c r="J705">
        <v>76.605999999999995</v>
      </c>
      <c r="K705">
        <v>1.1795943654000001</v>
      </c>
      <c r="L705">
        <v>83.595324610000006</v>
      </c>
      <c r="M705">
        <v>4.0449904000000002E-2</v>
      </c>
      <c r="N705">
        <v>-2.0510898304999485</v>
      </c>
      <c r="O705">
        <v>2.012909974256321</v>
      </c>
      <c r="P705" t="str">
        <f t="shared" si="10"/>
        <v/>
      </c>
    </row>
    <row r="706" spans="1:16" x14ac:dyDescent="0.3">
      <c r="A706">
        <v>667</v>
      </c>
      <c r="B706">
        <v>1.8261464750171115</v>
      </c>
      <c r="C706">
        <v>21.913757700205338</v>
      </c>
      <c r="D706">
        <v>21.5</v>
      </c>
      <c r="E706">
        <v>0.41375770020533764</v>
      </c>
      <c r="F706">
        <v>1</v>
      </c>
      <c r="G706">
        <v>84.523899999999998</v>
      </c>
      <c r="H706">
        <v>3.6859999999999997E-2</v>
      </c>
      <c r="I706">
        <v>74.896000000000001</v>
      </c>
      <c r="J706">
        <v>77.275999999999996</v>
      </c>
      <c r="K706">
        <v>1.1795943654000001</v>
      </c>
      <c r="L706">
        <v>83.595324610000006</v>
      </c>
      <c r="M706">
        <v>4.0449904000000002E-2</v>
      </c>
      <c r="N706">
        <v>-1.8558783387388171</v>
      </c>
      <c r="O706">
        <v>3.1735450573443895</v>
      </c>
      <c r="P706" t="str">
        <f t="shared" ref="P706:P769" si="11">IF(D706&lt;&gt;D705,D706,"")</f>
        <v/>
      </c>
    </row>
    <row r="707" spans="1:16" x14ac:dyDescent="0.3">
      <c r="A707">
        <v>641</v>
      </c>
      <c r="B707">
        <v>1.754962354551677</v>
      </c>
      <c r="C707">
        <v>21.059548254620125</v>
      </c>
      <c r="D707">
        <v>21.5</v>
      </c>
      <c r="E707">
        <v>0.44045174537987464</v>
      </c>
      <c r="F707">
        <v>1</v>
      </c>
      <c r="G707">
        <v>83.721900000000005</v>
      </c>
      <c r="H707">
        <v>3.6670000000000001E-2</v>
      </c>
      <c r="I707">
        <v>74.234999999999999</v>
      </c>
      <c r="J707">
        <v>76.58</v>
      </c>
      <c r="K707">
        <v>1.1795943654000001</v>
      </c>
      <c r="L707">
        <v>83.595324610000006</v>
      </c>
      <c r="M707">
        <v>4.0449904000000002E-2</v>
      </c>
      <c r="N707">
        <v>-2.0586590404511509</v>
      </c>
      <c r="O707">
        <v>1.976345629850897</v>
      </c>
      <c r="P707" t="str">
        <f t="shared" si="11"/>
        <v/>
      </c>
    </row>
    <row r="708" spans="1:16" x14ac:dyDescent="0.3">
      <c r="A708">
        <v>668</v>
      </c>
      <c r="B708">
        <v>1.8288843258042438</v>
      </c>
      <c r="C708">
        <v>21.946611909650926</v>
      </c>
      <c r="D708">
        <v>21.5</v>
      </c>
      <c r="E708">
        <v>0.44661190965092601</v>
      </c>
      <c r="F708">
        <v>1</v>
      </c>
      <c r="G708">
        <v>84.554500000000004</v>
      </c>
      <c r="H708">
        <v>3.687E-2</v>
      </c>
      <c r="I708">
        <v>74.921000000000006</v>
      </c>
      <c r="J708">
        <v>77.302000000000007</v>
      </c>
      <c r="K708">
        <v>1.1795943654000001</v>
      </c>
      <c r="L708">
        <v>83.595324610000006</v>
      </c>
      <c r="M708">
        <v>4.0449904000000002E-2</v>
      </c>
      <c r="N708">
        <v>-1.8482968218368692</v>
      </c>
      <c r="O708">
        <v>3.2279707628094783</v>
      </c>
      <c r="P708" t="str">
        <f t="shared" si="11"/>
        <v/>
      </c>
    </row>
    <row r="709" spans="1:16" x14ac:dyDescent="0.3">
      <c r="A709">
        <v>640</v>
      </c>
      <c r="B709">
        <v>1.7522245037645447</v>
      </c>
      <c r="C709">
        <v>21.026694045174537</v>
      </c>
      <c r="D709">
        <v>21.5</v>
      </c>
      <c r="E709">
        <v>0.473305954825463</v>
      </c>
      <c r="F709">
        <v>1</v>
      </c>
      <c r="G709">
        <v>83.690700000000007</v>
      </c>
      <c r="H709">
        <v>3.6659999999999998E-2</v>
      </c>
      <c r="I709">
        <v>74.209999999999994</v>
      </c>
      <c r="J709">
        <v>76.552999999999997</v>
      </c>
      <c r="K709">
        <v>1.1795943654000001</v>
      </c>
      <c r="L709">
        <v>83.595324610000006</v>
      </c>
      <c r="M709">
        <v>4.0449904000000002E-2</v>
      </c>
      <c r="N709">
        <v>-2.0665188853755878</v>
      </c>
      <c r="O709">
        <v>1.9389755533370863</v>
      </c>
      <c r="P709" t="str">
        <f t="shared" si="11"/>
        <v/>
      </c>
    </row>
    <row r="710" spans="1:16" x14ac:dyDescent="0.3">
      <c r="A710">
        <v>669</v>
      </c>
      <c r="B710">
        <v>1.8316221765913758</v>
      </c>
      <c r="C710">
        <v>21.979466119096511</v>
      </c>
      <c r="D710">
        <v>21.5</v>
      </c>
      <c r="E710">
        <v>0.47946611909651082</v>
      </c>
      <c r="F710">
        <v>1</v>
      </c>
      <c r="G710">
        <v>84.584999999999994</v>
      </c>
      <c r="H710">
        <v>3.6880000000000003E-2</v>
      </c>
      <c r="I710">
        <v>74.944999999999993</v>
      </c>
      <c r="J710">
        <v>77.328000000000003</v>
      </c>
      <c r="K710">
        <v>1.1795943654000001</v>
      </c>
      <c r="L710">
        <v>83.595324610000006</v>
      </c>
      <c r="M710">
        <v>4.0449904000000002E-2</v>
      </c>
      <c r="N710">
        <v>-1.8407148469569878</v>
      </c>
      <c r="O710">
        <v>3.2831678522334227</v>
      </c>
      <c r="P710" t="str">
        <f t="shared" si="11"/>
        <v/>
      </c>
    </row>
    <row r="711" spans="1:16" x14ac:dyDescent="0.3">
      <c r="A711">
        <v>684</v>
      </c>
      <c r="B711">
        <v>1.8726899383983573</v>
      </c>
      <c r="C711">
        <v>22.472279260780287</v>
      </c>
      <c r="D711">
        <v>22.5</v>
      </c>
      <c r="E711">
        <v>2.7720739219713408E-2</v>
      </c>
      <c r="F711">
        <v>1</v>
      </c>
      <c r="G711">
        <v>85.039400000000001</v>
      </c>
      <c r="H711">
        <v>3.6990000000000002E-2</v>
      </c>
      <c r="I711">
        <v>75.319000000000003</v>
      </c>
      <c r="J711">
        <v>77.721999999999994</v>
      </c>
      <c r="K711">
        <v>1.1365644482999999</v>
      </c>
      <c r="L711">
        <v>84.482332060000005</v>
      </c>
      <c r="M711">
        <v>4.0586282899999999E-2</v>
      </c>
      <c r="N711">
        <v>-1.9605876670816673</v>
      </c>
      <c r="O711">
        <v>2.4963571102474722</v>
      </c>
      <c r="P711">
        <f t="shared" si="11"/>
        <v>22.5</v>
      </c>
    </row>
    <row r="712" spans="1:16" x14ac:dyDescent="0.3">
      <c r="A712">
        <v>686</v>
      </c>
      <c r="B712">
        <v>1.8781656399726214</v>
      </c>
      <c r="C712">
        <v>22.537987679671456</v>
      </c>
      <c r="D712">
        <v>22.5</v>
      </c>
      <c r="E712">
        <v>3.798767967145622E-2</v>
      </c>
      <c r="F712">
        <v>1</v>
      </c>
      <c r="G712">
        <v>85.099599999999995</v>
      </c>
      <c r="H712">
        <v>3.7010000000000001E-2</v>
      </c>
      <c r="I712">
        <v>75.367000000000004</v>
      </c>
      <c r="J712">
        <v>77.772999999999996</v>
      </c>
      <c r="K712">
        <v>1.1365644482999999</v>
      </c>
      <c r="L712">
        <v>84.482332060000005</v>
      </c>
      <c r="M712">
        <v>4.0586282899999999E-2</v>
      </c>
      <c r="N712">
        <v>-1.9458815563526448</v>
      </c>
      <c r="O712">
        <v>2.5834484455602782</v>
      </c>
      <c r="P712" t="str">
        <f t="shared" si="11"/>
        <v/>
      </c>
    </row>
    <row r="713" spans="1:16" x14ac:dyDescent="0.3">
      <c r="A713">
        <v>683</v>
      </c>
      <c r="B713">
        <v>1.8699520876112252</v>
      </c>
      <c r="C713">
        <v>22.439425051334702</v>
      </c>
      <c r="D713">
        <v>22.5</v>
      </c>
      <c r="E713">
        <v>6.0574948665298223E-2</v>
      </c>
      <c r="F713">
        <v>1</v>
      </c>
      <c r="G713">
        <v>85.009299999999996</v>
      </c>
      <c r="H713">
        <v>3.6979999999999999E-2</v>
      </c>
      <c r="I713">
        <v>75.295000000000002</v>
      </c>
      <c r="J713">
        <v>77.695999999999998</v>
      </c>
      <c r="K713">
        <v>1.1365644482999999</v>
      </c>
      <c r="L713">
        <v>84.482332060000005</v>
      </c>
      <c r="M713">
        <v>4.0586282899999999E-2</v>
      </c>
      <c r="N713">
        <v>-1.9680843928998135</v>
      </c>
      <c r="O713">
        <v>2.4529164143573192</v>
      </c>
      <c r="P713" t="str">
        <f t="shared" si="11"/>
        <v/>
      </c>
    </row>
    <row r="714" spans="1:16" x14ac:dyDescent="0.3">
      <c r="A714">
        <v>687</v>
      </c>
      <c r="B714">
        <v>1.8809034907597535</v>
      </c>
      <c r="C714">
        <v>22.570841889117041</v>
      </c>
      <c r="D714">
        <v>22.5</v>
      </c>
      <c r="E714">
        <v>7.0841889117041035E-2</v>
      </c>
      <c r="F714">
        <v>1</v>
      </c>
      <c r="G714">
        <v>85.1297</v>
      </c>
      <c r="H714">
        <v>3.7010000000000001E-2</v>
      </c>
      <c r="I714">
        <v>75.393000000000001</v>
      </c>
      <c r="J714">
        <v>77.8</v>
      </c>
      <c r="K714">
        <v>1.1365644482999999</v>
      </c>
      <c r="L714">
        <v>84.482332060000005</v>
      </c>
      <c r="M714">
        <v>4.0586282899999999E-2</v>
      </c>
      <c r="N714">
        <v>-1.9380954350794501</v>
      </c>
      <c r="O714">
        <v>2.6305790148116999</v>
      </c>
      <c r="P714" t="str">
        <f t="shared" si="11"/>
        <v/>
      </c>
    </row>
    <row r="715" spans="1:16" x14ac:dyDescent="0.3">
      <c r="A715">
        <v>682</v>
      </c>
      <c r="B715">
        <v>1.8672142368240932</v>
      </c>
      <c r="C715">
        <v>22.406570841889117</v>
      </c>
      <c r="D715">
        <v>22.5</v>
      </c>
      <c r="E715">
        <v>9.3429158110883037E-2</v>
      </c>
      <c r="F715">
        <v>1</v>
      </c>
      <c r="G715">
        <v>84.979100000000003</v>
      </c>
      <c r="H715">
        <v>3.6979999999999999E-2</v>
      </c>
      <c r="I715">
        <v>75.268000000000001</v>
      </c>
      <c r="J715">
        <v>77.668000000000006</v>
      </c>
      <c r="K715">
        <v>1.1365644482999999</v>
      </c>
      <c r="L715">
        <v>84.482332060000005</v>
      </c>
      <c r="M715">
        <v>4.0586282899999999E-2</v>
      </c>
      <c r="N715">
        <v>-1.9761574067992638</v>
      </c>
      <c r="O715">
        <v>2.4068476130790497</v>
      </c>
      <c r="P715" t="str">
        <f t="shared" si="11"/>
        <v/>
      </c>
    </row>
    <row r="716" spans="1:16" x14ac:dyDescent="0.3">
      <c r="A716">
        <v>688</v>
      </c>
      <c r="B716">
        <v>1.8836413415468858</v>
      </c>
      <c r="C716">
        <v>22.603696098562629</v>
      </c>
      <c r="D716">
        <v>22.5</v>
      </c>
      <c r="E716">
        <v>0.1036960985626294</v>
      </c>
      <c r="F716">
        <v>1</v>
      </c>
      <c r="G716">
        <v>85.159700000000001</v>
      </c>
      <c r="H716">
        <v>3.7019999999999997E-2</v>
      </c>
      <c r="I716">
        <v>75.417000000000002</v>
      </c>
      <c r="J716">
        <v>77.825999999999993</v>
      </c>
      <c r="K716">
        <v>1.1365644482999999</v>
      </c>
      <c r="L716">
        <v>84.482332060000005</v>
      </c>
      <c r="M716">
        <v>4.0586282899999999E-2</v>
      </c>
      <c r="N716">
        <v>-1.9305973398922327</v>
      </c>
      <c r="O716">
        <v>2.676643354826449</v>
      </c>
      <c r="P716" t="str">
        <f t="shared" si="11"/>
        <v/>
      </c>
    </row>
    <row r="717" spans="1:16" x14ac:dyDescent="0.3">
      <c r="A717">
        <v>681</v>
      </c>
      <c r="B717">
        <v>1.8644763860369611</v>
      </c>
      <c r="C717">
        <v>22.373716632443532</v>
      </c>
      <c r="D717">
        <v>22.5</v>
      </c>
      <c r="E717">
        <v>0.12628336755646785</v>
      </c>
      <c r="F717">
        <v>1</v>
      </c>
      <c r="G717">
        <v>84.948999999999998</v>
      </c>
      <c r="H717">
        <v>3.6970000000000003E-2</v>
      </c>
      <c r="I717">
        <v>75.244</v>
      </c>
      <c r="J717">
        <v>77.643000000000001</v>
      </c>
      <c r="K717">
        <v>1.1365644482999999</v>
      </c>
      <c r="L717">
        <v>84.482332060000005</v>
      </c>
      <c r="M717">
        <v>4.0586282899999999E-2</v>
      </c>
      <c r="N717">
        <v>-1.9833651190751487</v>
      </c>
      <c r="O717">
        <v>2.3663330194648236</v>
      </c>
      <c r="P717" t="str">
        <f t="shared" si="11"/>
        <v/>
      </c>
    </row>
    <row r="718" spans="1:16" x14ac:dyDescent="0.3">
      <c r="A718">
        <v>689</v>
      </c>
      <c r="B718">
        <v>1.8863791923340179</v>
      </c>
      <c r="C718">
        <v>22.636550308008214</v>
      </c>
      <c r="D718">
        <v>22.5</v>
      </c>
      <c r="E718">
        <v>0.13655030800821422</v>
      </c>
      <c r="F718">
        <v>1</v>
      </c>
      <c r="G718">
        <v>85.189700000000002</v>
      </c>
      <c r="H718">
        <v>3.703E-2</v>
      </c>
      <c r="I718">
        <v>75.441000000000003</v>
      </c>
      <c r="J718">
        <v>77.850999999999999</v>
      </c>
      <c r="K718">
        <v>1.1365644482999999</v>
      </c>
      <c r="L718">
        <v>84.482332060000005</v>
      </c>
      <c r="M718">
        <v>4.0586282899999999E-2</v>
      </c>
      <c r="N718">
        <v>-1.9233873103681489</v>
      </c>
      <c r="O718">
        <v>2.7215713394176779</v>
      </c>
      <c r="P718" t="str">
        <f t="shared" si="11"/>
        <v/>
      </c>
    </row>
    <row r="719" spans="1:16" x14ac:dyDescent="0.3">
      <c r="A719">
        <v>680</v>
      </c>
      <c r="B719">
        <v>1.8617385352498288</v>
      </c>
      <c r="C719">
        <v>22.340862422997944</v>
      </c>
      <c r="D719">
        <v>22.5</v>
      </c>
      <c r="E719">
        <v>0.15913757700205622</v>
      </c>
      <c r="F719">
        <v>1</v>
      </c>
      <c r="G719">
        <v>84.918800000000005</v>
      </c>
      <c r="H719">
        <v>3.696E-2</v>
      </c>
      <c r="I719">
        <v>75.22</v>
      </c>
      <c r="J719">
        <v>77.617000000000004</v>
      </c>
      <c r="K719">
        <v>1.1365644482999999</v>
      </c>
      <c r="L719">
        <v>84.482332060000005</v>
      </c>
      <c r="M719">
        <v>4.0586282899999999E-2</v>
      </c>
      <c r="N719">
        <v>-1.9908608036415516</v>
      </c>
      <c r="O719">
        <v>2.3248096221610179</v>
      </c>
      <c r="P719" t="str">
        <f t="shared" si="11"/>
        <v/>
      </c>
    </row>
    <row r="720" spans="1:16" x14ac:dyDescent="0.3">
      <c r="A720">
        <v>690</v>
      </c>
      <c r="B720">
        <v>1.8891170431211499</v>
      </c>
      <c r="C720">
        <v>22.669404517453799</v>
      </c>
      <c r="D720">
        <v>22.5</v>
      </c>
      <c r="E720">
        <v>0.16940451745379903</v>
      </c>
      <c r="F720">
        <v>1</v>
      </c>
      <c r="G720">
        <v>85.219700000000003</v>
      </c>
      <c r="H720">
        <v>3.7039999999999997E-2</v>
      </c>
      <c r="I720">
        <v>75.465000000000003</v>
      </c>
      <c r="J720">
        <v>77.876000000000005</v>
      </c>
      <c r="K720">
        <v>1.1365644482999999</v>
      </c>
      <c r="L720">
        <v>84.482332060000005</v>
      </c>
      <c r="M720">
        <v>4.0586282899999999E-2</v>
      </c>
      <c r="N720">
        <v>-1.9161769646453994</v>
      </c>
      <c r="O720">
        <v>2.7671287199994654</v>
      </c>
      <c r="P720" t="str">
        <f t="shared" si="11"/>
        <v/>
      </c>
    </row>
    <row r="721" spans="1:16" x14ac:dyDescent="0.3">
      <c r="A721">
        <v>679</v>
      </c>
      <c r="B721">
        <v>1.8590006844626967</v>
      </c>
      <c r="C721">
        <v>22.308008213552363</v>
      </c>
      <c r="D721">
        <v>22.5</v>
      </c>
      <c r="E721">
        <v>0.19199178644763748</v>
      </c>
      <c r="F721">
        <v>1</v>
      </c>
      <c r="G721">
        <v>84.888499999999993</v>
      </c>
      <c r="H721">
        <v>3.6949999999999997E-2</v>
      </c>
      <c r="I721">
        <v>75.195999999999998</v>
      </c>
      <c r="J721">
        <v>77.591999999999999</v>
      </c>
      <c r="K721">
        <v>1.1365644482999999</v>
      </c>
      <c r="L721">
        <v>84.482332060000005</v>
      </c>
      <c r="M721">
        <v>4.0586282899999999E-2</v>
      </c>
      <c r="N721">
        <v>-1.9980678692868805</v>
      </c>
      <c r="O721">
        <v>2.2854651302836348</v>
      </c>
      <c r="P721" t="str">
        <f t="shared" si="11"/>
        <v/>
      </c>
    </row>
    <row r="722" spans="1:16" x14ac:dyDescent="0.3">
      <c r="A722">
        <v>691</v>
      </c>
      <c r="B722">
        <v>1.891854893908282</v>
      </c>
      <c r="C722">
        <v>22.702258726899384</v>
      </c>
      <c r="D722">
        <v>22.5</v>
      </c>
      <c r="E722">
        <v>0.20225872689938384</v>
      </c>
      <c r="F722">
        <v>1</v>
      </c>
      <c r="G722">
        <v>85.249700000000004</v>
      </c>
      <c r="H722">
        <v>3.7039999999999997E-2</v>
      </c>
      <c r="I722">
        <v>75.492000000000004</v>
      </c>
      <c r="J722">
        <v>77.903999999999996</v>
      </c>
      <c r="K722">
        <v>1.1365644482999999</v>
      </c>
      <c r="L722">
        <v>84.482332060000005</v>
      </c>
      <c r="M722">
        <v>4.0586282899999999E-2</v>
      </c>
      <c r="N722">
        <v>-1.9081010021530733</v>
      </c>
      <c r="O722">
        <v>2.8189081611494347</v>
      </c>
      <c r="P722" t="str">
        <f t="shared" si="11"/>
        <v/>
      </c>
    </row>
    <row r="723" spans="1:16" x14ac:dyDescent="0.3">
      <c r="A723">
        <v>678</v>
      </c>
      <c r="B723">
        <v>1.8562628336755647</v>
      </c>
      <c r="C723">
        <v>22.275154004106774</v>
      </c>
      <c r="D723">
        <v>22.5</v>
      </c>
      <c r="E723">
        <v>0.22484599589322585</v>
      </c>
      <c r="F723">
        <v>1</v>
      </c>
      <c r="G723">
        <v>84.8583</v>
      </c>
      <c r="H723">
        <v>3.6949999999999997E-2</v>
      </c>
      <c r="I723">
        <v>75.168999999999997</v>
      </c>
      <c r="J723">
        <v>77.563999999999993</v>
      </c>
      <c r="K723">
        <v>1.1365644482999999</v>
      </c>
      <c r="L723">
        <v>84.482332060000005</v>
      </c>
      <c r="M723">
        <v>4.0586282899999999E-2</v>
      </c>
      <c r="N723">
        <v>-2.0061394063327214</v>
      </c>
      <c r="O723">
        <v>2.2420688270141675</v>
      </c>
      <c r="P723" t="str">
        <f t="shared" si="11"/>
        <v/>
      </c>
    </row>
    <row r="724" spans="1:16" x14ac:dyDescent="0.3">
      <c r="A724">
        <v>692</v>
      </c>
      <c r="B724">
        <v>1.8945927446954141</v>
      </c>
      <c r="C724">
        <v>22.735112936344969</v>
      </c>
      <c r="D724">
        <v>22.5</v>
      </c>
      <c r="E724">
        <v>0.23511293634496866</v>
      </c>
      <c r="F724">
        <v>1</v>
      </c>
      <c r="G724">
        <v>85.279600000000002</v>
      </c>
      <c r="H724">
        <v>3.705E-2</v>
      </c>
      <c r="I724">
        <v>75.516000000000005</v>
      </c>
      <c r="J724">
        <v>77.929000000000002</v>
      </c>
      <c r="K724">
        <v>1.1365644482999999</v>
      </c>
      <c r="L724">
        <v>84.482332060000005</v>
      </c>
      <c r="M724">
        <v>4.0586282899999999E-2</v>
      </c>
      <c r="N724">
        <v>-1.900889986378937</v>
      </c>
      <c r="O724">
        <v>2.8658211988551763</v>
      </c>
      <c r="P724" t="str">
        <f t="shared" si="11"/>
        <v/>
      </c>
    </row>
    <row r="725" spans="1:16" x14ac:dyDescent="0.3">
      <c r="A725">
        <v>677</v>
      </c>
      <c r="B725">
        <v>1.8535249828884326</v>
      </c>
      <c r="C725">
        <v>22.242299794661193</v>
      </c>
      <c r="D725">
        <v>22.5</v>
      </c>
      <c r="E725">
        <v>0.25770020533880711</v>
      </c>
      <c r="F725">
        <v>1</v>
      </c>
      <c r="G725">
        <v>84.828000000000003</v>
      </c>
      <c r="H725">
        <v>3.6940000000000001E-2</v>
      </c>
      <c r="I725">
        <v>75.144999999999996</v>
      </c>
      <c r="J725">
        <v>77.537999999999997</v>
      </c>
      <c r="K725">
        <v>1.1365644482999999</v>
      </c>
      <c r="L725">
        <v>84.482332060000005</v>
      </c>
      <c r="M725">
        <v>4.0586282899999999E-2</v>
      </c>
      <c r="N725">
        <v>-2.013634048732055</v>
      </c>
      <c r="O725">
        <v>2.2023984453083671</v>
      </c>
      <c r="P725" t="str">
        <f t="shared" si="11"/>
        <v/>
      </c>
    </row>
    <row r="726" spans="1:16" x14ac:dyDescent="0.3">
      <c r="A726">
        <v>693</v>
      </c>
      <c r="B726">
        <v>1.8973305954825461</v>
      </c>
      <c r="C726">
        <v>22.767967145790553</v>
      </c>
      <c r="D726">
        <v>22.5</v>
      </c>
      <c r="E726">
        <v>0.26796714579055347</v>
      </c>
      <c r="F726">
        <v>1</v>
      </c>
      <c r="G726">
        <v>85.309600000000003</v>
      </c>
      <c r="H726">
        <v>3.7060000000000003E-2</v>
      </c>
      <c r="I726">
        <v>75.540000000000006</v>
      </c>
      <c r="J726">
        <v>77.954999999999998</v>
      </c>
      <c r="K726">
        <v>1.1365644482999999</v>
      </c>
      <c r="L726">
        <v>84.482332060000005</v>
      </c>
      <c r="M726">
        <v>4.0586282899999999E-2</v>
      </c>
      <c r="N726">
        <v>-1.8933901948414273</v>
      </c>
      <c r="O726">
        <v>2.9152999203127155</v>
      </c>
      <c r="P726" t="str">
        <f t="shared" si="11"/>
        <v/>
      </c>
    </row>
    <row r="727" spans="1:16" x14ac:dyDescent="0.3">
      <c r="A727">
        <v>676</v>
      </c>
      <c r="B727">
        <v>1.8507871321013005</v>
      </c>
      <c r="C727">
        <v>22.209445585215605</v>
      </c>
      <c r="D727">
        <v>22.5</v>
      </c>
      <c r="E727">
        <v>0.29055441478439548</v>
      </c>
      <c r="F727">
        <v>1</v>
      </c>
      <c r="G727">
        <v>84.797700000000006</v>
      </c>
      <c r="H727">
        <v>3.6929999999999998E-2</v>
      </c>
      <c r="I727">
        <v>75.12</v>
      </c>
      <c r="J727">
        <v>77.513000000000005</v>
      </c>
      <c r="K727">
        <v>1.1365644482999999</v>
      </c>
      <c r="L727">
        <v>84.482332060000005</v>
      </c>
      <c r="M727">
        <v>4.0586282899999999E-2</v>
      </c>
      <c r="N727">
        <v>-2.0208401120092181</v>
      </c>
      <c r="O727">
        <v>2.1648159508995604</v>
      </c>
      <c r="P727" t="str">
        <f t="shared" si="11"/>
        <v/>
      </c>
    </row>
    <row r="728" spans="1:16" x14ac:dyDescent="0.3">
      <c r="A728">
        <v>694</v>
      </c>
      <c r="B728">
        <v>1.9000684462696784</v>
      </c>
      <c r="C728">
        <v>22.800821355236142</v>
      </c>
      <c r="D728">
        <v>22.5</v>
      </c>
      <c r="E728">
        <v>0.30082135523614184</v>
      </c>
      <c r="F728">
        <v>1</v>
      </c>
      <c r="G728">
        <v>85.339500000000001</v>
      </c>
      <c r="H728">
        <v>3.7060000000000003E-2</v>
      </c>
      <c r="I728">
        <v>75.566000000000003</v>
      </c>
      <c r="J728">
        <v>77.981999999999999</v>
      </c>
      <c r="K728">
        <v>1.1365644482999999</v>
      </c>
      <c r="L728">
        <v>84.482332060000005</v>
      </c>
      <c r="M728">
        <v>4.0586282899999999E-2</v>
      </c>
      <c r="N728">
        <v>-1.8856015882173538</v>
      </c>
      <c r="O728">
        <v>2.9674331610732971</v>
      </c>
      <c r="P728" t="str">
        <f t="shared" si="11"/>
        <v/>
      </c>
    </row>
    <row r="729" spans="1:16" x14ac:dyDescent="0.3">
      <c r="A729">
        <v>675</v>
      </c>
      <c r="B729">
        <v>1.8480492813141685</v>
      </c>
      <c r="C729">
        <v>22.176591375770023</v>
      </c>
      <c r="D729">
        <v>22.5</v>
      </c>
      <c r="E729">
        <v>0.32340862422997674</v>
      </c>
      <c r="F729">
        <v>1</v>
      </c>
      <c r="G729">
        <v>84.767399999999995</v>
      </c>
      <c r="H729">
        <v>3.6920000000000001E-2</v>
      </c>
      <c r="I729">
        <v>75.096000000000004</v>
      </c>
      <c r="J729">
        <v>77.486999999999995</v>
      </c>
      <c r="K729">
        <v>1.1365644482999999</v>
      </c>
      <c r="L729">
        <v>84.482332060000005</v>
      </c>
      <c r="M729">
        <v>4.0586282899999999E-2</v>
      </c>
      <c r="N729">
        <v>-2.0283340811301556</v>
      </c>
      <c r="O729">
        <v>2.1263081428080017</v>
      </c>
      <c r="P729" t="str">
        <f t="shared" si="11"/>
        <v/>
      </c>
    </row>
    <row r="730" spans="1:16" x14ac:dyDescent="0.3">
      <c r="A730">
        <v>695</v>
      </c>
      <c r="B730">
        <v>1.9028062970568105</v>
      </c>
      <c r="C730">
        <v>22.833675564681727</v>
      </c>
      <c r="D730">
        <v>22.5</v>
      </c>
      <c r="E730">
        <v>0.33367556468172666</v>
      </c>
      <c r="F730">
        <v>1</v>
      </c>
      <c r="G730">
        <v>85.369299999999996</v>
      </c>
      <c r="H730">
        <v>3.7069999999999999E-2</v>
      </c>
      <c r="I730">
        <v>75.59</v>
      </c>
      <c r="J730">
        <v>78.007000000000005</v>
      </c>
      <c r="K730">
        <v>1.1365644482999999</v>
      </c>
      <c r="L730">
        <v>84.482332060000005</v>
      </c>
      <c r="M730">
        <v>4.0586282899999999E-2</v>
      </c>
      <c r="N730">
        <v>-1.8783895870452716</v>
      </c>
      <c r="O730">
        <v>3.0163944485092093</v>
      </c>
      <c r="P730" t="str">
        <f t="shared" si="11"/>
        <v/>
      </c>
    </row>
    <row r="731" spans="1:16" x14ac:dyDescent="0.3">
      <c r="A731">
        <v>674</v>
      </c>
      <c r="B731">
        <v>1.8453114305270362</v>
      </c>
      <c r="C731">
        <v>22.143737166324435</v>
      </c>
      <c r="D731">
        <v>22.5</v>
      </c>
      <c r="E731">
        <v>0.3562628336755651</v>
      </c>
      <c r="F731">
        <v>1</v>
      </c>
      <c r="G731">
        <v>84.736999999999995</v>
      </c>
      <c r="H731">
        <v>3.6920000000000001E-2</v>
      </c>
      <c r="I731">
        <v>75.069000000000003</v>
      </c>
      <c r="J731">
        <v>77.459000000000003</v>
      </c>
      <c r="K731">
        <v>1.1365644482999999</v>
      </c>
      <c r="L731">
        <v>84.482332060000005</v>
      </c>
      <c r="M731">
        <v>4.0586282899999999E-2</v>
      </c>
      <c r="N731">
        <v>-2.0364041253866354</v>
      </c>
      <c r="O731">
        <v>2.0854895767631034</v>
      </c>
      <c r="P731" t="str">
        <f t="shared" si="11"/>
        <v/>
      </c>
    </row>
    <row r="732" spans="1:16" x14ac:dyDescent="0.3">
      <c r="A732">
        <v>696</v>
      </c>
      <c r="B732">
        <v>1.9055441478439425</v>
      </c>
      <c r="C732">
        <v>22.866529774127311</v>
      </c>
      <c r="D732">
        <v>22.5</v>
      </c>
      <c r="E732">
        <v>0.36652977412731147</v>
      </c>
      <c r="F732">
        <v>1</v>
      </c>
      <c r="G732">
        <v>85.399199999999993</v>
      </c>
      <c r="H732">
        <v>3.7080000000000002E-2</v>
      </c>
      <c r="I732">
        <v>75.614000000000004</v>
      </c>
      <c r="J732">
        <v>78.033000000000001</v>
      </c>
      <c r="K732">
        <v>1.1365644482999999</v>
      </c>
      <c r="L732">
        <v>84.482332060000005</v>
      </c>
      <c r="M732">
        <v>4.0586282899999999E-2</v>
      </c>
      <c r="N732">
        <v>-1.8708887709832549</v>
      </c>
      <c r="O732">
        <v>3.0680249877934127</v>
      </c>
      <c r="P732" t="str">
        <f t="shared" si="11"/>
        <v/>
      </c>
    </row>
    <row r="733" spans="1:16" x14ac:dyDescent="0.3">
      <c r="A733">
        <v>673</v>
      </c>
      <c r="B733">
        <v>1.8425735797399041</v>
      </c>
      <c r="C733">
        <v>22.11088295687885</v>
      </c>
      <c r="D733">
        <v>22.5</v>
      </c>
      <c r="E733">
        <v>0.38911704312114992</v>
      </c>
      <c r="F733">
        <v>1</v>
      </c>
      <c r="G733">
        <v>84.706699999999998</v>
      </c>
      <c r="H733">
        <v>3.6909999999999998E-2</v>
      </c>
      <c r="I733">
        <v>75.045000000000002</v>
      </c>
      <c r="J733">
        <v>77.433000000000007</v>
      </c>
      <c r="K733">
        <v>1.1365644482999999</v>
      </c>
      <c r="L733">
        <v>84.482332060000005</v>
      </c>
      <c r="M733">
        <v>4.0586282899999999E-2</v>
      </c>
      <c r="N733">
        <v>-2.0438973812074579</v>
      </c>
      <c r="O733">
        <v>2.0481842958941243</v>
      </c>
      <c r="P733" t="str">
        <f t="shared" si="11"/>
        <v/>
      </c>
    </row>
    <row r="734" spans="1:16" x14ac:dyDescent="0.3">
      <c r="A734">
        <v>697</v>
      </c>
      <c r="B734">
        <v>1.9082819986310746</v>
      </c>
      <c r="C734">
        <v>22.899383983572896</v>
      </c>
      <c r="D734">
        <v>22.5</v>
      </c>
      <c r="E734">
        <v>0.39938398357289628</v>
      </c>
      <c r="F734">
        <v>1</v>
      </c>
      <c r="G734">
        <v>85.429000000000002</v>
      </c>
      <c r="H734">
        <v>3.7089999999999998E-2</v>
      </c>
      <c r="I734">
        <v>75.637</v>
      </c>
      <c r="J734">
        <v>78.058000000000007</v>
      </c>
      <c r="K734">
        <v>1.1365644482999999</v>
      </c>
      <c r="L734">
        <v>84.482332060000005</v>
      </c>
      <c r="M734">
        <v>4.0586282899999999E-2</v>
      </c>
      <c r="N734">
        <v>-1.8636761259724774</v>
      </c>
      <c r="O734">
        <v>3.1183600003140026</v>
      </c>
      <c r="P734" t="str">
        <f t="shared" si="11"/>
        <v/>
      </c>
    </row>
    <row r="735" spans="1:16" x14ac:dyDescent="0.3">
      <c r="A735">
        <v>672</v>
      </c>
      <c r="B735">
        <v>1.839835728952772</v>
      </c>
      <c r="C735">
        <v>22.078028747433265</v>
      </c>
      <c r="D735">
        <v>22.5</v>
      </c>
      <c r="E735">
        <v>0.42197125256673473</v>
      </c>
      <c r="F735">
        <v>1</v>
      </c>
      <c r="G735">
        <v>84.676299999999998</v>
      </c>
      <c r="H735">
        <v>3.6900000000000002E-2</v>
      </c>
      <c r="I735">
        <v>75.021000000000001</v>
      </c>
      <c r="J735">
        <v>77.406999999999996</v>
      </c>
      <c r="K735">
        <v>1.1365644482999999</v>
      </c>
      <c r="L735">
        <v>84.482332060000005</v>
      </c>
      <c r="M735">
        <v>4.0586282899999999E-2</v>
      </c>
      <c r="N735">
        <v>-2.0513902934343218</v>
      </c>
      <c r="O735">
        <v>2.0114476781296893</v>
      </c>
      <c r="P735" t="str">
        <f t="shared" si="11"/>
        <v/>
      </c>
    </row>
    <row r="736" spans="1:16" x14ac:dyDescent="0.3">
      <c r="A736">
        <v>698</v>
      </c>
      <c r="B736">
        <v>1.9110198494182067</v>
      </c>
      <c r="C736">
        <v>22.932238193018481</v>
      </c>
      <c r="D736">
        <v>22.5</v>
      </c>
      <c r="E736">
        <v>0.4322381930184811</v>
      </c>
      <c r="F736">
        <v>1</v>
      </c>
      <c r="G736">
        <v>85.458799999999997</v>
      </c>
      <c r="H736">
        <v>3.7089999999999998E-2</v>
      </c>
      <c r="I736">
        <v>75.664000000000001</v>
      </c>
      <c r="J736">
        <v>78.084999999999994</v>
      </c>
      <c r="K736">
        <v>1.1365644482999999</v>
      </c>
      <c r="L736">
        <v>84.482332060000005</v>
      </c>
      <c r="M736">
        <v>4.0586282899999999E-2</v>
      </c>
      <c r="N736">
        <v>-1.8558861150224597</v>
      </c>
      <c r="O736">
        <v>3.1734896251375386</v>
      </c>
      <c r="P736" t="str">
        <f t="shared" si="11"/>
        <v/>
      </c>
    </row>
    <row r="737" spans="1:16" x14ac:dyDescent="0.3">
      <c r="A737">
        <v>671</v>
      </c>
      <c r="B737">
        <v>1.83709787816564</v>
      </c>
      <c r="C737">
        <v>22.04517453798768</v>
      </c>
      <c r="D737">
        <v>22.5</v>
      </c>
      <c r="E737">
        <v>0.45482546201231955</v>
      </c>
      <c r="F737">
        <v>1</v>
      </c>
      <c r="G737">
        <v>84.645899999999997</v>
      </c>
      <c r="H737">
        <v>3.6889999999999999E-2</v>
      </c>
      <c r="I737">
        <v>74.995999999999995</v>
      </c>
      <c r="J737">
        <v>77.382000000000005</v>
      </c>
      <c r="K737">
        <v>1.1365644482999999</v>
      </c>
      <c r="L737">
        <v>84.482332060000005</v>
      </c>
      <c r="M737">
        <v>4.0586282899999999E-2</v>
      </c>
      <c r="N737">
        <v>-2.0585946926112362</v>
      </c>
      <c r="O737">
        <v>1.9766540807687238</v>
      </c>
      <c r="P737" t="str">
        <f t="shared" si="11"/>
        <v/>
      </c>
    </row>
    <row r="738" spans="1:16" x14ac:dyDescent="0.3">
      <c r="A738">
        <v>699</v>
      </c>
      <c r="B738">
        <v>1.9137577002053388</v>
      </c>
      <c r="C738">
        <v>22.965092402464066</v>
      </c>
      <c r="D738">
        <v>22.5</v>
      </c>
      <c r="E738">
        <v>0.46509240246406591</v>
      </c>
      <c r="F738">
        <v>1</v>
      </c>
      <c r="G738">
        <v>85.488600000000005</v>
      </c>
      <c r="H738">
        <v>3.7100000000000001E-2</v>
      </c>
      <c r="I738">
        <v>75.688000000000002</v>
      </c>
      <c r="J738">
        <v>78.11</v>
      </c>
      <c r="K738">
        <v>1.1365644482999999</v>
      </c>
      <c r="L738">
        <v>84.482332060000005</v>
      </c>
      <c r="M738">
        <v>4.0586282899999999E-2</v>
      </c>
      <c r="N738">
        <v>-1.8486728139226074</v>
      </c>
      <c r="O738">
        <v>3.2252535777993141</v>
      </c>
      <c r="P738" t="str">
        <f t="shared" si="11"/>
        <v/>
      </c>
    </row>
    <row r="739" spans="1:16" x14ac:dyDescent="0.3">
      <c r="A739">
        <v>670</v>
      </c>
      <c r="B739">
        <v>1.8343600273785079</v>
      </c>
      <c r="C739">
        <v>22.012320328542096</v>
      </c>
      <c r="D739">
        <v>22.5</v>
      </c>
      <c r="E739">
        <v>0.48767967145790436</v>
      </c>
      <c r="F739">
        <v>1</v>
      </c>
      <c r="G739">
        <v>84.615399999999994</v>
      </c>
      <c r="H739">
        <v>3.6889999999999999E-2</v>
      </c>
      <c r="I739">
        <v>74.968999999999994</v>
      </c>
      <c r="J739">
        <v>77.353999999999999</v>
      </c>
      <c r="K739">
        <v>1.1365644482999999</v>
      </c>
      <c r="L739">
        <v>84.482332060000005</v>
      </c>
      <c r="M739">
        <v>4.0586282899999999E-2</v>
      </c>
      <c r="N739">
        <v>-2.0666632423304461</v>
      </c>
      <c r="O739">
        <v>1.9382948535085951</v>
      </c>
      <c r="P739" t="str">
        <f t="shared" si="11"/>
        <v/>
      </c>
    </row>
    <row r="740" spans="1:16" x14ac:dyDescent="0.3">
      <c r="A740">
        <v>700</v>
      </c>
      <c r="B740">
        <v>1.9164955509924708</v>
      </c>
      <c r="C740">
        <v>22.997946611909651</v>
      </c>
      <c r="D740">
        <v>22.5</v>
      </c>
      <c r="E740">
        <v>0.49794661190965073</v>
      </c>
      <c r="F740">
        <v>1</v>
      </c>
      <c r="G740">
        <v>85.5184</v>
      </c>
      <c r="H740">
        <v>3.7109999999999997E-2</v>
      </c>
      <c r="I740">
        <v>75.710999999999999</v>
      </c>
      <c r="J740">
        <v>78.135999999999996</v>
      </c>
      <c r="K740">
        <v>1.1365644482999999</v>
      </c>
      <c r="L740">
        <v>84.482332060000005</v>
      </c>
      <c r="M740">
        <v>4.0586282899999999E-2</v>
      </c>
      <c r="N740">
        <v>-1.8411706463169872</v>
      </c>
      <c r="O740">
        <v>3.2798277747379103</v>
      </c>
      <c r="P740" t="str">
        <f t="shared" si="11"/>
        <v/>
      </c>
    </row>
    <row r="741" spans="1:16" x14ac:dyDescent="0.3">
      <c r="A741">
        <v>716</v>
      </c>
      <c r="B741">
        <v>1.9603011635865846</v>
      </c>
      <c r="C741">
        <v>23.523613963039015</v>
      </c>
      <c r="D741">
        <v>23.5</v>
      </c>
      <c r="E741">
        <v>2.3613963039014862E-2</v>
      </c>
      <c r="F741">
        <v>1</v>
      </c>
      <c r="G741">
        <v>85.991500000000002</v>
      </c>
      <c r="H741">
        <v>3.7229999999999999E-2</v>
      </c>
      <c r="I741">
        <v>76.097999999999999</v>
      </c>
      <c r="J741">
        <v>78.543999999999997</v>
      </c>
      <c r="K741">
        <v>1.0937319465999999</v>
      </c>
      <c r="L741">
        <v>85.349236238000003</v>
      </c>
      <c r="M741">
        <v>4.07230154E-2</v>
      </c>
      <c r="N741">
        <v>-1.9504594223222389</v>
      </c>
      <c r="O741">
        <v>2.5560692644806893</v>
      </c>
      <c r="P741">
        <f t="shared" si="11"/>
        <v>23.5</v>
      </c>
    </row>
    <row r="742" spans="1:16" x14ac:dyDescent="0.3">
      <c r="A742">
        <v>714</v>
      </c>
      <c r="B742">
        <v>1.9548254620123204</v>
      </c>
      <c r="C742">
        <v>23.457905544147845</v>
      </c>
      <c r="D742">
        <v>23.5</v>
      </c>
      <c r="E742">
        <v>4.2094455852154766E-2</v>
      </c>
      <c r="F742">
        <v>1</v>
      </c>
      <c r="G742">
        <v>85.932599999999994</v>
      </c>
      <c r="H742">
        <v>3.721E-2</v>
      </c>
      <c r="I742">
        <v>76.051000000000002</v>
      </c>
      <c r="J742">
        <v>78.494</v>
      </c>
      <c r="K742">
        <v>1.0937319465999999</v>
      </c>
      <c r="L742">
        <v>85.349236238000003</v>
      </c>
      <c r="M742">
        <v>4.07230154E-2</v>
      </c>
      <c r="N742">
        <v>-1.9647330711480311</v>
      </c>
      <c r="O742">
        <v>2.4722570076098549</v>
      </c>
      <c r="P742" t="str">
        <f t="shared" si="11"/>
        <v/>
      </c>
    </row>
    <row r="743" spans="1:16" x14ac:dyDescent="0.3">
      <c r="A743">
        <v>717</v>
      </c>
      <c r="B743">
        <v>1.9630390143737166</v>
      </c>
      <c r="C743">
        <v>23.5564681724846</v>
      </c>
      <c r="D743">
        <v>23.5</v>
      </c>
      <c r="E743">
        <v>5.6468172484599677E-2</v>
      </c>
      <c r="F743">
        <v>1</v>
      </c>
      <c r="G743">
        <v>86.020799999999994</v>
      </c>
      <c r="H743">
        <v>3.7240000000000002E-2</v>
      </c>
      <c r="I743">
        <v>76.122</v>
      </c>
      <c r="J743">
        <v>78.569000000000003</v>
      </c>
      <c r="K743">
        <v>1.0937319465999999</v>
      </c>
      <c r="L743">
        <v>85.349236238000003</v>
      </c>
      <c r="M743">
        <v>4.07230154E-2</v>
      </c>
      <c r="N743">
        <v>-1.943322278486745</v>
      </c>
      <c r="O743">
        <v>2.5988615677730245</v>
      </c>
      <c r="P743" t="str">
        <f t="shared" si="11"/>
        <v/>
      </c>
    </row>
    <row r="744" spans="1:16" x14ac:dyDescent="0.3">
      <c r="A744">
        <v>713</v>
      </c>
      <c r="B744">
        <v>1.9520876112251881</v>
      </c>
      <c r="C744">
        <v>23.425051334702257</v>
      </c>
      <c r="D744">
        <v>23.5</v>
      </c>
      <c r="E744">
        <v>7.4948665297743133E-2</v>
      </c>
      <c r="F744">
        <v>1</v>
      </c>
      <c r="G744">
        <v>85.903199999999998</v>
      </c>
      <c r="H744">
        <v>3.721E-2</v>
      </c>
      <c r="I744">
        <v>76.025000000000006</v>
      </c>
      <c r="J744">
        <v>78.466999999999999</v>
      </c>
      <c r="K744">
        <v>1.0937319465999999</v>
      </c>
      <c r="L744">
        <v>85.349236238000003</v>
      </c>
      <c r="M744">
        <v>4.07230154E-2</v>
      </c>
      <c r="N744">
        <v>-1.9724404871991663</v>
      </c>
      <c r="O744">
        <v>2.4279671897704991</v>
      </c>
      <c r="P744" t="str">
        <f t="shared" si="11"/>
        <v/>
      </c>
    </row>
    <row r="745" spans="1:16" x14ac:dyDescent="0.3">
      <c r="A745">
        <v>718</v>
      </c>
      <c r="B745">
        <v>1.9657768651608487</v>
      </c>
      <c r="C745">
        <v>23.589322381930184</v>
      </c>
      <c r="D745">
        <v>23.5</v>
      </c>
      <c r="E745">
        <v>8.9322381930184491E-2</v>
      </c>
      <c r="F745">
        <v>1</v>
      </c>
      <c r="G745">
        <v>86.050200000000004</v>
      </c>
      <c r="H745">
        <v>3.7240000000000002E-2</v>
      </c>
      <c r="I745">
        <v>76.147999999999996</v>
      </c>
      <c r="J745">
        <v>78.594999999999999</v>
      </c>
      <c r="K745">
        <v>1.0937319465999999</v>
      </c>
      <c r="L745">
        <v>85.349236238000003</v>
      </c>
      <c r="M745">
        <v>4.07230154E-2</v>
      </c>
      <c r="N745">
        <v>-1.9358994230898992</v>
      </c>
      <c r="O745">
        <v>2.6440010217539642</v>
      </c>
      <c r="P745" t="str">
        <f t="shared" si="11"/>
        <v/>
      </c>
    </row>
    <row r="746" spans="1:16" x14ac:dyDescent="0.3">
      <c r="A746">
        <v>712</v>
      </c>
      <c r="B746">
        <v>1.9493497604380561</v>
      </c>
      <c r="C746">
        <v>23.392197125256672</v>
      </c>
      <c r="D746">
        <v>23.5</v>
      </c>
      <c r="E746">
        <v>0.10780287474332795</v>
      </c>
      <c r="F746">
        <v>1</v>
      </c>
      <c r="G746">
        <v>85.873699999999999</v>
      </c>
      <c r="H746">
        <v>3.7199999999999997E-2</v>
      </c>
      <c r="I746">
        <v>76.001999999999995</v>
      </c>
      <c r="J746">
        <v>78.441999999999993</v>
      </c>
      <c r="K746">
        <v>1.0937319465999999</v>
      </c>
      <c r="L746">
        <v>85.349236238000003</v>
      </c>
      <c r="M746">
        <v>4.07230154E-2</v>
      </c>
      <c r="N746">
        <v>-1.9795767619025564</v>
      </c>
      <c r="O746">
        <v>2.3875553153142142</v>
      </c>
      <c r="P746" t="str">
        <f t="shared" si="11"/>
        <v/>
      </c>
    </row>
    <row r="747" spans="1:16" x14ac:dyDescent="0.3">
      <c r="A747">
        <v>719</v>
      </c>
      <c r="B747">
        <v>1.9685147159479808</v>
      </c>
      <c r="C747">
        <v>23.622176591375769</v>
      </c>
      <c r="D747">
        <v>23.5</v>
      </c>
      <c r="E747">
        <v>0.12217659137576931</v>
      </c>
      <c r="F747">
        <v>1</v>
      </c>
      <c r="G747">
        <v>86.079499999999996</v>
      </c>
      <c r="H747">
        <v>3.7249999999999998E-2</v>
      </c>
      <c r="I747">
        <v>76.171000000000006</v>
      </c>
      <c r="J747">
        <v>78.62</v>
      </c>
      <c r="K747">
        <v>1.0937319465999999</v>
      </c>
      <c r="L747">
        <v>85.349236238000003</v>
      </c>
      <c r="M747">
        <v>4.07230154E-2</v>
      </c>
      <c r="N747">
        <v>-1.9287618450718045</v>
      </c>
      <c r="O747">
        <v>2.688021728099669</v>
      </c>
      <c r="P747" t="str">
        <f t="shared" si="11"/>
        <v/>
      </c>
    </row>
    <row r="748" spans="1:16" x14ac:dyDescent="0.3">
      <c r="A748">
        <v>711</v>
      </c>
      <c r="B748">
        <v>1.946611909650924</v>
      </c>
      <c r="C748">
        <v>23.359342915811087</v>
      </c>
      <c r="D748">
        <v>23.5</v>
      </c>
      <c r="E748">
        <v>0.14065708418891276</v>
      </c>
      <c r="F748">
        <v>1</v>
      </c>
      <c r="G748">
        <v>85.844200000000001</v>
      </c>
      <c r="H748">
        <v>3.7190000000000001E-2</v>
      </c>
      <c r="I748">
        <v>75.977999999999994</v>
      </c>
      <c r="J748">
        <v>78.417000000000002</v>
      </c>
      <c r="K748">
        <v>1.0937319465999999</v>
      </c>
      <c r="L748">
        <v>85.349236238000003</v>
      </c>
      <c r="M748">
        <v>4.07230154E-2</v>
      </c>
      <c r="N748">
        <v>-1.9867128234271174</v>
      </c>
      <c r="O748">
        <v>2.3477114974381776</v>
      </c>
      <c r="P748" t="str">
        <f t="shared" si="11"/>
        <v/>
      </c>
    </row>
    <row r="749" spans="1:16" x14ac:dyDescent="0.3">
      <c r="A749">
        <v>720</v>
      </c>
      <c r="B749">
        <v>1.9712525667351128</v>
      </c>
      <c r="C749">
        <v>23.655030800821354</v>
      </c>
      <c r="D749">
        <v>23.5</v>
      </c>
      <c r="E749">
        <v>0.15503080082135412</v>
      </c>
      <c r="F749">
        <v>1</v>
      </c>
      <c r="G749">
        <v>86.108900000000006</v>
      </c>
      <c r="H749">
        <v>3.7260000000000001E-2</v>
      </c>
      <c r="I749">
        <v>76.194000000000003</v>
      </c>
      <c r="J749">
        <v>78.644999999999996</v>
      </c>
      <c r="K749">
        <v>1.0937319465999999</v>
      </c>
      <c r="L749">
        <v>85.349236238000003</v>
      </c>
      <c r="M749">
        <v>4.07230154E-2</v>
      </c>
      <c r="N749">
        <v>-1.9216240543123466</v>
      </c>
      <c r="O749">
        <v>2.7326539812373691</v>
      </c>
      <c r="P749" t="str">
        <f t="shared" si="11"/>
        <v/>
      </c>
    </row>
    <row r="750" spans="1:16" x14ac:dyDescent="0.3">
      <c r="A750">
        <v>710</v>
      </c>
      <c r="B750">
        <v>1.9438740588637919</v>
      </c>
      <c r="C750">
        <v>23.326488706365502</v>
      </c>
      <c r="D750">
        <v>23.5</v>
      </c>
      <c r="E750">
        <v>0.17351129363449758</v>
      </c>
      <c r="F750">
        <v>1</v>
      </c>
      <c r="G750">
        <v>85.814700000000002</v>
      </c>
      <c r="H750">
        <v>3.7179999999999998E-2</v>
      </c>
      <c r="I750">
        <v>75.954999999999998</v>
      </c>
      <c r="J750">
        <v>78.391999999999996</v>
      </c>
      <c r="K750">
        <v>1.0937319465999999</v>
      </c>
      <c r="L750">
        <v>85.349236238000003</v>
      </c>
      <c r="M750">
        <v>4.07230154E-2</v>
      </c>
      <c r="N750">
        <v>-1.9938486717112616</v>
      </c>
      <c r="O750">
        <v>2.3084297353223198</v>
      </c>
      <c r="P750" t="str">
        <f t="shared" si="11"/>
        <v/>
      </c>
    </row>
    <row r="751" spans="1:16" x14ac:dyDescent="0.3">
      <c r="A751">
        <v>721</v>
      </c>
      <c r="B751">
        <v>1.9739904175222451</v>
      </c>
      <c r="C751">
        <v>23.687885010266942</v>
      </c>
      <c r="D751">
        <v>23.5</v>
      </c>
      <c r="E751">
        <v>0.18788501026694249</v>
      </c>
      <c r="F751">
        <v>1</v>
      </c>
      <c r="G751">
        <v>86.138099999999994</v>
      </c>
      <c r="H751">
        <v>3.7269999999999998E-2</v>
      </c>
      <c r="I751">
        <v>76.216999999999999</v>
      </c>
      <c r="J751">
        <v>78.67</v>
      </c>
      <c r="K751">
        <v>1.0937319465999999</v>
      </c>
      <c r="L751">
        <v>85.349236238000003</v>
      </c>
      <c r="M751">
        <v>4.07230154E-2</v>
      </c>
      <c r="N751">
        <v>-1.9144860508728019</v>
      </c>
      <c r="O751">
        <v>2.777903989583093</v>
      </c>
      <c r="P751" t="str">
        <f t="shared" si="11"/>
        <v/>
      </c>
    </row>
    <row r="752" spans="1:16" x14ac:dyDescent="0.3">
      <c r="A752">
        <v>709</v>
      </c>
      <c r="B752">
        <v>1.9411362080766599</v>
      </c>
      <c r="C752">
        <v>23.293634496919918</v>
      </c>
      <c r="D752">
        <v>23.5</v>
      </c>
      <c r="E752">
        <v>0.20636550308008239</v>
      </c>
      <c r="F752">
        <v>1</v>
      </c>
      <c r="G752">
        <v>85.785200000000003</v>
      </c>
      <c r="H752">
        <v>3.7179999999999998E-2</v>
      </c>
      <c r="I752">
        <v>75.929000000000002</v>
      </c>
      <c r="J752">
        <v>78.364999999999995</v>
      </c>
      <c r="K752">
        <v>1.0937319465999999</v>
      </c>
      <c r="L752">
        <v>85.349236238000003</v>
      </c>
      <c r="M752">
        <v>4.07230154E-2</v>
      </c>
      <c r="N752">
        <v>-2.0015551482754295</v>
      </c>
      <c r="O752">
        <v>2.2666298464616137</v>
      </c>
      <c r="P752" t="str">
        <f t="shared" si="11"/>
        <v/>
      </c>
    </row>
    <row r="753" spans="1:16" x14ac:dyDescent="0.3">
      <c r="A753">
        <v>722</v>
      </c>
      <c r="B753">
        <v>1.9767282683093772</v>
      </c>
      <c r="C753">
        <v>23.720739219712527</v>
      </c>
      <c r="D753">
        <v>23.5</v>
      </c>
      <c r="E753">
        <v>0.2207392197125273</v>
      </c>
      <c r="F753">
        <v>1</v>
      </c>
      <c r="G753">
        <v>86.167400000000001</v>
      </c>
      <c r="H753">
        <v>3.7269999999999998E-2</v>
      </c>
      <c r="I753">
        <v>76.242999999999995</v>
      </c>
      <c r="J753">
        <v>78.695999999999998</v>
      </c>
      <c r="K753">
        <v>1.0937319465999999</v>
      </c>
      <c r="L753">
        <v>85.349236238000003</v>
      </c>
      <c r="M753">
        <v>4.07230154E-2</v>
      </c>
      <c r="N753">
        <v>-1.9070623017504902</v>
      </c>
      <c r="O753">
        <v>2.8256260114715421</v>
      </c>
      <c r="P753" t="str">
        <f t="shared" si="11"/>
        <v/>
      </c>
    </row>
    <row r="754" spans="1:16" x14ac:dyDescent="0.3">
      <c r="A754">
        <v>708</v>
      </c>
      <c r="B754">
        <v>1.9383983572895278</v>
      </c>
      <c r="C754">
        <v>23.260780287474333</v>
      </c>
      <c r="D754">
        <v>23.5</v>
      </c>
      <c r="E754">
        <v>0.23921971252566721</v>
      </c>
      <c r="F754">
        <v>1</v>
      </c>
      <c r="G754">
        <v>85.755600000000001</v>
      </c>
      <c r="H754">
        <v>3.7170000000000002E-2</v>
      </c>
      <c r="I754">
        <v>75.905000000000001</v>
      </c>
      <c r="J754">
        <v>78.34</v>
      </c>
      <c r="K754">
        <v>1.0937319465999999</v>
      </c>
      <c r="L754">
        <v>85.349236238000003</v>
      </c>
      <c r="M754">
        <v>4.07230154E-2</v>
      </c>
      <c r="N754">
        <v>-2.0086905528220464</v>
      </c>
      <c r="O754">
        <v>2.2284980614789154</v>
      </c>
      <c r="P754" t="str">
        <f t="shared" si="11"/>
        <v/>
      </c>
    </row>
    <row r="755" spans="1:16" x14ac:dyDescent="0.3">
      <c r="A755">
        <v>723</v>
      </c>
      <c r="B755">
        <v>1.9794661190965093</v>
      </c>
      <c r="C755">
        <v>23.753593429158112</v>
      </c>
      <c r="D755">
        <v>23.5</v>
      </c>
      <c r="E755">
        <v>0.25359342915811212</v>
      </c>
      <c r="F755">
        <v>1</v>
      </c>
      <c r="G755">
        <v>86.196700000000007</v>
      </c>
      <c r="H755">
        <v>3.7280000000000001E-2</v>
      </c>
      <c r="I755">
        <v>76.266999999999996</v>
      </c>
      <c r="J755">
        <v>78.721000000000004</v>
      </c>
      <c r="K755">
        <v>1.0937319465999999</v>
      </c>
      <c r="L755">
        <v>85.349236238000003</v>
      </c>
      <c r="M755">
        <v>4.07230154E-2</v>
      </c>
      <c r="N755">
        <v>-1.8999238646334706</v>
      </c>
      <c r="O755">
        <v>2.8721555861453214</v>
      </c>
      <c r="P755" t="str">
        <f t="shared" si="11"/>
        <v/>
      </c>
    </row>
    <row r="756" spans="1:16" x14ac:dyDescent="0.3">
      <c r="A756">
        <v>707</v>
      </c>
      <c r="B756">
        <v>1.9356605065023955</v>
      </c>
      <c r="C756">
        <v>23.227926078028744</v>
      </c>
      <c r="D756">
        <v>23.5</v>
      </c>
      <c r="E756">
        <v>0.27207392197125557</v>
      </c>
      <c r="F756">
        <v>1</v>
      </c>
      <c r="G756">
        <v>85.725999999999999</v>
      </c>
      <c r="H756">
        <v>3.7159999999999999E-2</v>
      </c>
      <c r="I756">
        <v>75.882000000000005</v>
      </c>
      <c r="J756">
        <v>78.314999999999998</v>
      </c>
      <c r="K756">
        <v>1.0937319465999999</v>
      </c>
      <c r="L756">
        <v>85.349236238000003</v>
      </c>
      <c r="M756">
        <v>4.07230154E-2</v>
      </c>
      <c r="N756">
        <v>-2.0158257439383123</v>
      </c>
      <c r="O756">
        <v>2.1909100284433496</v>
      </c>
      <c r="P756" t="str">
        <f t="shared" si="11"/>
        <v/>
      </c>
    </row>
    <row r="757" spans="1:16" x14ac:dyDescent="0.3">
      <c r="A757">
        <v>724</v>
      </c>
      <c r="B757">
        <v>1.9822039698836413</v>
      </c>
      <c r="C757">
        <v>23.786447638603697</v>
      </c>
      <c r="D757">
        <v>23.5</v>
      </c>
      <c r="E757">
        <v>0.28644763860369693</v>
      </c>
      <c r="F757">
        <v>1</v>
      </c>
      <c r="G757">
        <v>86.225899999999996</v>
      </c>
      <c r="H757">
        <v>3.7289999999999997E-2</v>
      </c>
      <c r="I757">
        <v>76.290000000000006</v>
      </c>
      <c r="J757">
        <v>78.745999999999995</v>
      </c>
      <c r="K757">
        <v>1.0937319465999999</v>
      </c>
      <c r="L757">
        <v>85.349236238000003</v>
      </c>
      <c r="M757">
        <v>4.07230154E-2</v>
      </c>
      <c r="N757">
        <v>-1.8927852150224624</v>
      </c>
      <c r="O757">
        <v>2.9193219271218172</v>
      </c>
      <c r="P757" t="str">
        <f t="shared" si="11"/>
        <v/>
      </c>
    </row>
    <row r="758" spans="1:16" x14ac:dyDescent="0.3">
      <c r="A758">
        <v>706</v>
      </c>
      <c r="B758">
        <v>1.9329226557152634</v>
      </c>
      <c r="C758">
        <v>23.195071868583163</v>
      </c>
      <c r="D758">
        <v>23.5</v>
      </c>
      <c r="E758">
        <v>0.30492813141683683</v>
      </c>
      <c r="F758">
        <v>1</v>
      </c>
      <c r="G758">
        <v>85.696399999999997</v>
      </c>
      <c r="H758">
        <v>3.7150000000000002E-2</v>
      </c>
      <c r="I758">
        <v>75.858000000000004</v>
      </c>
      <c r="J758">
        <v>78.290000000000006</v>
      </c>
      <c r="K758">
        <v>1.0937319465999999</v>
      </c>
      <c r="L758">
        <v>85.349236238000003</v>
      </c>
      <c r="M758">
        <v>4.07230154E-2</v>
      </c>
      <c r="N758">
        <v>-2.022960721562467</v>
      </c>
      <c r="O758">
        <v>2.1538598642944029</v>
      </c>
      <c r="P758" t="str">
        <f t="shared" si="11"/>
        <v/>
      </c>
    </row>
    <row r="759" spans="1:16" x14ac:dyDescent="0.3">
      <c r="A759">
        <v>725</v>
      </c>
      <c r="B759">
        <v>1.9849418206707734</v>
      </c>
      <c r="C759">
        <v>23.819301848049282</v>
      </c>
      <c r="D759">
        <v>23.5</v>
      </c>
      <c r="E759">
        <v>0.31930184804928174</v>
      </c>
      <c r="F759">
        <v>1</v>
      </c>
      <c r="G759">
        <v>86.255099999999999</v>
      </c>
      <c r="H759">
        <v>3.7289999999999997E-2</v>
      </c>
      <c r="I759">
        <v>76.316000000000003</v>
      </c>
      <c r="J759">
        <v>78.772999999999996</v>
      </c>
      <c r="K759">
        <v>1.0937319465999999</v>
      </c>
      <c r="L759">
        <v>85.349236238000003</v>
      </c>
      <c r="M759">
        <v>4.07230154E-2</v>
      </c>
      <c r="N759">
        <v>-1.8850752348398272</v>
      </c>
      <c r="O759">
        <v>2.9709840527477756</v>
      </c>
      <c r="P759" t="str">
        <f t="shared" si="11"/>
        <v/>
      </c>
    </row>
    <row r="760" spans="1:16" x14ac:dyDescent="0.3">
      <c r="A760">
        <v>705</v>
      </c>
      <c r="B760">
        <v>1.9301848049281314</v>
      </c>
      <c r="C760">
        <v>23.162217659137575</v>
      </c>
      <c r="D760">
        <v>23.5</v>
      </c>
      <c r="E760">
        <v>0.3377823408624252</v>
      </c>
      <c r="F760">
        <v>1</v>
      </c>
      <c r="G760">
        <v>85.666799999999995</v>
      </c>
      <c r="H760">
        <v>3.7150000000000002E-2</v>
      </c>
      <c r="I760">
        <v>75.831999999999994</v>
      </c>
      <c r="J760">
        <v>78.263000000000005</v>
      </c>
      <c r="K760">
        <v>1.0937319465999999</v>
      </c>
      <c r="L760">
        <v>85.349236238000003</v>
      </c>
      <c r="M760">
        <v>4.07230154E-2</v>
      </c>
      <c r="N760">
        <v>-2.0306662575309891</v>
      </c>
      <c r="O760">
        <v>2.114443072682457</v>
      </c>
      <c r="P760" t="str">
        <f t="shared" si="11"/>
        <v/>
      </c>
    </row>
    <row r="761" spans="1:16" x14ac:dyDescent="0.3">
      <c r="A761">
        <v>726</v>
      </c>
      <c r="B761">
        <v>1.9876796714579055</v>
      </c>
      <c r="C761">
        <v>23.852156057494867</v>
      </c>
      <c r="D761">
        <v>23.5</v>
      </c>
      <c r="E761">
        <v>0.35215605749486656</v>
      </c>
      <c r="F761">
        <v>1</v>
      </c>
      <c r="G761">
        <v>86.284300000000002</v>
      </c>
      <c r="H761">
        <v>3.73E-2</v>
      </c>
      <c r="I761">
        <v>76.338999999999999</v>
      </c>
      <c r="J761">
        <v>78.796999999999997</v>
      </c>
      <c r="K761">
        <v>1.0937319465999999</v>
      </c>
      <c r="L761">
        <v>85.349236238000003</v>
      </c>
      <c r="M761">
        <v>4.07230154E-2</v>
      </c>
      <c r="N761">
        <v>-1.8782217111699011</v>
      </c>
      <c r="O761">
        <v>3.0175420627225056</v>
      </c>
      <c r="P761" t="str">
        <f t="shared" si="11"/>
        <v/>
      </c>
    </row>
    <row r="762" spans="1:16" x14ac:dyDescent="0.3">
      <c r="A762">
        <v>704</v>
      </c>
      <c r="B762">
        <v>1.9274469541409993</v>
      </c>
      <c r="C762">
        <v>23.129363449691994</v>
      </c>
      <c r="D762">
        <v>23.5</v>
      </c>
      <c r="E762">
        <v>0.37063655030800646</v>
      </c>
      <c r="F762">
        <v>1</v>
      </c>
      <c r="G762">
        <v>85.637200000000007</v>
      </c>
      <c r="H762">
        <v>3.7139999999999999E-2</v>
      </c>
      <c r="I762">
        <v>75.808999999999997</v>
      </c>
      <c r="J762">
        <v>78.238</v>
      </c>
      <c r="K762">
        <v>1.0937319465999999</v>
      </c>
      <c r="L762">
        <v>85.349236238000003</v>
      </c>
      <c r="M762">
        <v>4.07230154E-2</v>
      </c>
      <c r="N762">
        <v>-2.0378007908936344</v>
      </c>
      <c r="O762">
        <v>2.0784929628084097</v>
      </c>
      <c r="P762" t="str">
        <f t="shared" si="11"/>
        <v/>
      </c>
    </row>
    <row r="763" spans="1:16" x14ac:dyDescent="0.3">
      <c r="A763">
        <v>727</v>
      </c>
      <c r="B763">
        <v>1.9904175222450375</v>
      </c>
      <c r="C763">
        <v>23.885010266940451</v>
      </c>
      <c r="D763">
        <v>23.5</v>
      </c>
      <c r="E763">
        <v>0.38501026694045137</v>
      </c>
      <c r="F763">
        <v>1</v>
      </c>
      <c r="G763">
        <v>86.313400000000001</v>
      </c>
      <c r="H763">
        <v>3.7310000000000003E-2</v>
      </c>
      <c r="I763">
        <v>76.361999999999995</v>
      </c>
      <c r="J763">
        <v>78.822000000000003</v>
      </c>
      <c r="K763">
        <v>1.0937319465999999</v>
      </c>
      <c r="L763">
        <v>85.349236238000003</v>
      </c>
      <c r="M763">
        <v>4.07230154E-2</v>
      </c>
      <c r="N763">
        <v>-1.8710824159524506</v>
      </c>
      <c r="O763">
        <v>3.0666829230800086</v>
      </c>
      <c r="P763" t="str">
        <f t="shared" si="11"/>
        <v/>
      </c>
    </row>
    <row r="764" spans="1:16" x14ac:dyDescent="0.3">
      <c r="A764">
        <v>703</v>
      </c>
      <c r="B764">
        <v>1.9247091033538672</v>
      </c>
      <c r="C764">
        <v>23.096509240246405</v>
      </c>
      <c r="D764">
        <v>23.5</v>
      </c>
      <c r="E764">
        <v>0.40349075975359483</v>
      </c>
      <c r="F764">
        <v>1</v>
      </c>
      <c r="G764">
        <v>85.607500000000002</v>
      </c>
      <c r="H764">
        <v>3.7130000000000003E-2</v>
      </c>
      <c r="I764">
        <v>75.784999999999997</v>
      </c>
      <c r="J764">
        <v>78.212999999999994</v>
      </c>
      <c r="K764">
        <v>1.0937319465999999</v>
      </c>
      <c r="L764">
        <v>85.349236238000003</v>
      </c>
      <c r="M764">
        <v>4.07230154E-2</v>
      </c>
      <c r="N764">
        <v>-2.044935110573765</v>
      </c>
      <c r="O764">
        <v>2.0430627930159613</v>
      </c>
      <c r="P764" t="str">
        <f t="shared" si="11"/>
        <v/>
      </c>
    </row>
    <row r="765" spans="1:16" x14ac:dyDescent="0.3">
      <c r="A765">
        <v>728</v>
      </c>
      <c r="B765">
        <v>1.9931553730321698</v>
      </c>
      <c r="C765">
        <v>23.917864476386036</v>
      </c>
      <c r="D765">
        <v>23.5</v>
      </c>
      <c r="E765">
        <v>0.41786447638603619</v>
      </c>
      <c r="F765">
        <v>1</v>
      </c>
      <c r="G765">
        <v>86.342600000000004</v>
      </c>
      <c r="H765">
        <v>3.7319999999999999E-2</v>
      </c>
      <c r="I765">
        <v>76.385000000000005</v>
      </c>
      <c r="J765">
        <v>78.846000000000004</v>
      </c>
      <c r="K765">
        <v>1.0937319465999999</v>
      </c>
      <c r="L765">
        <v>85.349236238000003</v>
      </c>
      <c r="M765">
        <v>4.07230154E-2</v>
      </c>
      <c r="N765">
        <v>-1.8642284928607558</v>
      </c>
      <c r="O765">
        <v>3.114481184992361</v>
      </c>
      <c r="P765" t="str">
        <f t="shared" si="11"/>
        <v/>
      </c>
    </row>
    <row r="766" spans="1:16" x14ac:dyDescent="0.3">
      <c r="A766">
        <v>702</v>
      </c>
      <c r="B766">
        <v>1.9219712525667352</v>
      </c>
      <c r="C766">
        <v>23.063655030800824</v>
      </c>
      <c r="D766">
        <v>23.5</v>
      </c>
      <c r="E766">
        <v>0.43634496919917609</v>
      </c>
      <c r="F766">
        <v>1</v>
      </c>
      <c r="G766">
        <v>85.577799999999996</v>
      </c>
      <c r="H766">
        <v>3.712E-2</v>
      </c>
      <c r="I766">
        <v>75.760999999999996</v>
      </c>
      <c r="J766">
        <v>78.188000000000002</v>
      </c>
      <c r="K766">
        <v>1.0937319465999999</v>
      </c>
      <c r="L766">
        <v>85.349236238000003</v>
      </c>
      <c r="M766">
        <v>4.07230154E-2</v>
      </c>
      <c r="N766">
        <v>-2.0520692165094849</v>
      </c>
      <c r="O766">
        <v>2.0081468058144223</v>
      </c>
      <c r="P766" t="str">
        <f t="shared" si="11"/>
        <v/>
      </c>
    </row>
    <row r="767" spans="1:16" x14ac:dyDescent="0.3">
      <c r="A767">
        <v>729</v>
      </c>
      <c r="B767">
        <v>1.9958932238193019</v>
      </c>
      <c r="C767">
        <v>23.950718685831625</v>
      </c>
      <c r="D767">
        <v>23.5</v>
      </c>
      <c r="E767">
        <v>0.45071868583162455</v>
      </c>
      <c r="F767">
        <v>1</v>
      </c>
      <c r="G767">
        <v>86.371700000000004</v>
      </c>
      <c r="H767">
        <v>3.7319999999999999E-2</v>
      </c>
      <c r="I767">
        <v>76.411000000000001</v>
      </c>
      <c r="J767">
        <v>78.873000000000005</v>
      </c>
      <c r="K767">
        <v>1.0937319465999999</v>
      </c>
      <c r="L767">
        <v>85.349236238000003</v>
      </c>
      <c r="M767">
        <v>4.07230154E-2</v>
      </c>
      <c r="N767">
        <v>-1.8565175956382536</v>
      </c>
      <c r="O767">
        <v>3.1689908687673949</v>
      </c>
      <c r="P767" t="str">
        <f t="shared" si="11"/>
        <v/>
      </c>
    </row>
    <row r="768" spans="1:16" x14ac:dyDescent="0.3">
      <c r="A768">
        <v>701</v>
      </c>
      <c r="B768">
        <v>1.9192334017796031</v>
      </c>
      <c r="C768">
        <v>23.030800821355236</v>
      </c>
      <c r="D768">
        <v>23.5</v>
      </c>
      <c r="E768">
        <v>0.46919917864476446</v>
      </c>
      <c r="F768">
        <v>1</v>
      </c>
      <c r="G768">
        <v>85.548100000000005</v>
      </c>
      <c r="H768">
        <v>3.712E-2</v>
      </c>
      <c r="I768">
        <v>75.734999999999999</v>
      </c>
      <c r="J768">
        <v>78.161000000000001</v>
      </c>
      <c r="K768">
        <v>1.0937319465999999</v>
      </c>
      <c r="L768">
        <v>85.349236238000003</v>
      </c>
      <c r="M768">
        <v>4.07230154E-2</v>
      </c>
      <c r="N768">
        <v>-2.059773810770916</v>
      </c>
      <c r="O768">
        <v>1.9710084677535253</v>
      </c>
      <c r="P768" t="str">
        <f t="shared" si="11"/>
        <v/>
      </c>
    </row>
    <row r="769" spans="1:16" x14ac:dyDescent="0.3">
      <c r="A769">
        <v>730</v>
      </c>
      <c r="B769">
        <v>1.998631074606434</v>
      </c>
      <c r="C769">
        <v>23.983572895277206</v>
      </c>
      <c r="D769">
        <v>23.5</v>
      </c>
      <c r="E769">
        <v>0.48357289527720582</v>
      </c>
      <c r="F769">
        <v>1</v>
      </c>
      <c r="G769">
        <v>86.400800000000004</v>
      </c>
      <c r="H769">
        <v>3.7330000000000002E-2</v>
      </c>
      <c r="I769">
        <v>76.433999999999997</v>
      </c>
      <c r="J769">
        <v>78.897999999999996</v>
      </c>
      <c r="K769">
        <v>1.0937319465999999</v>
      </c>
      <c r="L769">
        <v>85.349236238000003</v>
      </c>
      <c r="M769">
        <v>4.07230154E-2</v>
      </c>
      <c r="N769">
        <v>-1.8493776553783579</v>
      </c>
      <c r="O769">
        <v>3.2201649807856447</v>
      </c>
      <c r="P769" t="str">
        <f t="shared" si="11"/>
        <v/>
      </c>
    </row>
    <row r="770" spans="1:16" x14ac:dyDescent="0.3">
      <c r="A770">
        <v>745</v>
      </c>
      <c r="B770">
        <v>2.0396988364134154</v>
      </c>
      <c r="C770">
        <v>24.476386036960985</v>
      </c>
      <c r="D770">
        <v>24.5</v>
      </c>
      <c r="E770">
        <v>2.3613963039014862E-2</v>
      </c>
      <c r="F770">
        <v>1</v>
      </c>
      <c r="G770">
        <v>86.134699999999995</v>
      </c>
      <c r="H770">
        <v>3.7749999999999999E-2</v>
      </c>
      <c r="I770">
        <v>76.087000000000003</v>
      </c>
      <c r="J770">
        <v>78.569999999999993</v>
      </c>
      <c r="K770">
        <v>1.0512729119999999</v>
      </c>
      <c r="L770">
        <v>85.397316900000007</v>
      </c>
      <c r="M770">
        <v>4.0859726999999998E-2</v>
      </c>
      <c r="N770">
        <v>-1.9525216993692667</v>
      </c>
      <c r="O770">
        <v>2.5438148629525261</v>
      </c>
      <c r="P770">
        <f t="shared" ref="P770:P833" si="12">IF(D770&lt;&gt;D769,D770,"")</f>
        <v>24.5</v>
      </c>
    </row>
    <row r="771" spans="1:16" x14ac:dyDescent="0.3">
      <c r="A771">
        <v>747</v>
      </c>
      <c r="B771">
        <v>2.0451745379876796</v>
      </c>
      <c r="C771">
        <v>24.542094455852155</v>
      </c>
      <c r="D771">
        <v>24.5</v>
      </c>
      <c r="E771">
        <v>4.2094455852154766E-2</v>
      </c>
      <c r="F771">
        <v>1</v>
      </c>
      <c r="G771">
        <v>86.192099999999996</v>
      </c>
      <c r="H771">
        <v>3.7760000000000002E-2</v>
      </c>
      <c r="I771">
        <v>76.135000000000005</v>
      </c>
      <c r="J771">
        <v>78.620999999999995</v>
      </c>
      <c r="K771">
        <v>1.0512729119999999</v>
      </c>
      <c r="L771">
        <v>85.397316900000007</v>
      </c>
      <c r="M771">
        <v>4.0859726999999998E-2</v>
      </c>
      <c r="N771">
        <v>-1.9379677024717716</v>
      </c>
      <c r="O771">
        <v>2.6313581523207641</v>
      </c>
      <c r="P771" t="str">
        <f t="shared" si="12"/>
        <v/>
      </c>
    </row>
    <row r="772" spans="1:16" x14ac:dyDescent="0.3">
      <c r="A772">
        <v>744</v>
      </c>
      <c r="B772">
        <v>2.0369609856262834</v>
      </c>
      <c r="C772">
        <v>24.4435318275154</v>
      </c>
      <c r="D772">
        <v>24.5</v>
      </c>
      <c r="E772">
        <v>5.6468172484599677E-2</v>
      </c>
      <c r="F772">
        <v>1</v>
      </c>
      <c r="G772">
        <v>86.105900000000005</v>
      </c>
      <c r="H772">
        <v>3.7740000000000003E-2</v>
      </c>
      <c r="I772">
        <v>76.063999999999993</v>
      </c>
      <c r="J772">
        <v>78.546000000000006</v>
      </c>
      <c r="K772">
        <v>1.0512729119999999</v>
      </c>
      <c r="L772">
        <v>85.397316900000007</v>
      </c>
      <c r="M772">
        <v>4.0859726999999998E-2</v>
      </c>
      <c r="N772">
        <v>-1.9593704715021576</v>
      </c>
      <c r="O772">
        <v>2.5034708092319335</v>
      </c>
      <c r="P772" t="str">
        <f t="shared" si="12"/>
        <v/>
      </c>
    </row>
    <row r="773" spans="1:16" x14ac:dyDescent="0.3">
      <c r="A773">
        <v>748</v>
      </c>
      <c r="B773">
        <v>2.0479123887748116</v>
      </c>
      <c r="C773">
        <v>24.57494866529774</v>
      </c>
      <c r="D773">
        <v>24.5</v>
      </c>
      <c r="E773">
        <v>7.4948665297739581E-2</v>
      </c>
      <c r="F773">
        <v>1</v>
      </c>
      <c r="G773">
        <v>86.2209</v>
      </c>
      <c r="H773">
        <v>3.7769999999999998E-2</v>
      </c>
      <c r="I773">
        <v>76.156999999999996</v>
      </c>
      <c r="J773">
        <v>78.644999999999996</v>
      </c>
      <c r="K773">
        <v>1.0512729119999999</v>
      </c>
      <c r="L773">
        <v>85.397316900000007</v>
      </c>
      <c r="M773">
        <v>4.0859726999999998E-2</v>
      </c>
      <c r="N773">
        <v>-1.9311185952384766</v>
      </c>
      <c r="O773">
        <v>2.6734193955639101</v>
      </c>
      <c r="P773" t="str">
        <f t="shared" si="12"/>
        <v/>
      </c>
    </row>
    <row r="774" spans="1:16" x14ac:dyDescent="0.3">
      <c r="A774">
        <v>743</v>
      </c>
      <c r="B774">
        <v>2.0342231348391513</v>
      </c>
      <c r="C774">
        <v>24.410677618069816</v>
      </c>
      <c r="D774">
        <v>24.5</v>
      </c>
      <c r="E774">
        <v>8.9322381930184491E-2</v>
      </c>
      <c r="F774">
        <v>1</v>
      </c>
      <c r="G774">
        <v>86.077100000000002</v>
      </c>
      <c r="H774">
        <v>3.773E-2</v>
      </c>
      <c r="I774">
        <v>76.040999999999997</v>
      </c>
      <c r="J774">
        <v>78.522000000000006</v>
      </c>
      <c r="K774">
        <v>1.0512729119999999</v>
      </c>
      <c r="L774">
        <v>85.397316900000007</v>
      </c>
      <c r="M774">
        <v>4.0859726999999998E-2</v>
      </c>
      <c r="N774">
        <v>-1.9662191363388244</v>
      </c>
      <c r="O774">
        <v>2.4636651447663764</v>
      </c>
      <c r="P774" t="str">
        <f t="shared" si="12"/>
        <v/>
      </c>
    </row>
    <row r="775" spans="1:16" x14ac:dyDescent="0.3">
      <c r="A775">
        <v>749</v>
      </c>
      <c r="B775">
        <v>2.0506502395619437</v>
      </c>
      <c r="C775">
        <v>24.607802874743324</v>
      </c>
      <c r="D775">
        <v>24.5</v>
      </c>
      <c r="E775">
        <v>0.1078028747433244</v>
      </c>
      <c r="F775">
        <v>1</v>
      </c>
      <c r="G775">
        <v>86.249499999999998</v>
      </c>
      <c r="H775">
        <v>3.7780000000000001E-2</v>
      </c>
      <c r="I775">
        <v>76.180000000000007</v>
      </c>
      <c r="J775">
        <v>78.668999999999997</v>
      </c>
      <c r="K775">
        <v>1.0512729119999999</v>
      </c>
      <c r="L775">
        <v>85.397316900000007</v>
      </c>
      <c r="M775">
        <v>4.0859726999999998E-2</v>
      </c>
      <c r="N775">
        <v>-1.9242693808370956</v>
      </c>
      <c r="O775">
        <v>2.7160413236917624</v>
      </c>
      <c r="P775" t="str">
        <f t="shared" si="12"/>
        <v/>
      </c>
    </row>
    <row r="776" spans="1:16" x14ac:dyDescent="0.3">
      <c r="A776">
        <v>742</v>
      </c>
      <c r="B776">
        <v>2.0314852840520192</v>
      </c>
      <c r="C776">
        <v>24.377823408624231</v>
      </c>
      <c r="D776">
        <v>24.5</v>
      </c>
      <c r="E776">
        <v>0.12217659137576931</v>
      </c>
      <c r="F776">
        <v>1</v>
      </c>
      <c r="G776">
        <v>86.048299999999998</v>
      </c>
      <c r="H776">
        <v>3.7719999999999997E-2</v>
      </c>
      <c r="I776">
        <v>76.018000000000001</v>
      </c>
      <c r="J776">
        <v>78.498000000000005</v>
      </c>
      <c r="K776">
        <v>1.0512729119999999</v>
      </c>
      <c r="L776">
        <v>85.397316900000007</v>
      </c>
      <c r="M776">
        <v>4.0859726999999998E-2</v>
      </c>
      <c r="N776">
        <v>-1.9730676938481424</v>
      </c>
      <c r="O776">
        <v>2.4243925187831925</v>
      </c>
      <c r="P776" t="str">
        <f t="shared" si="12"/>
        <v/>
      </c>
    </row>
    <row r="777" spans="1:16" x14ac:dyDescent="0.3">
      <c r="A777">
        <v>750</v>
      </c>
      <c r="B777">
        <v>2.0533880903490758</v>
      </c>
      <c r="C777">
        <v>24.640657084188909</v>
      </c>
      <c r="D777">
        <v>24.5</v>
      </c>
      <c r="E777">
        <v>0.14065708418890921</v>
      </c>
      <c r="F777">
        <v>1</v>
      </c>
      <c r="G777">
        <v>86.278199999999998</v>
      </c>
      <c r="H777">
        <v>3.7780000000000001E-2</v>
      </c>
      <c r="I777">
        <v>76.204999999999998</v>
      </c>
      <c r="J777">
        <v>78.694999999999993</v>
      </c>
      <c r="K777">
        <v>1.0512729119999999</v>
      </c>
      <c r="L777">
        <v>85.397316900000007</v>
      </c>
      <c r="M777">
        <v>4.0859726999999998E-2</v>
      </c>
      <c r="N777">
        <v>-1.9168492776686983</v>
      </c>
      <c r="O777">
        <v>2.7628541257182402</v>
      </c>
      <c r="P777" t="str">
        <f t="shared" si="12"/>
        <v/>
      </c>
    </row>
    <row r="778" spans="1:16" x14ac:dyDescent="0.3">
      <c r="A778">
        <v>741</v>
      </c>
      <c r="B778">
        <v>2.0287474332648872</v>
      </c>
      <c r="C778">
        <v>24.344969199178646</v>
      </c>
      <c r="D778">
        <v>24.5</v>
      </c>
      <c r="E778">
        <v>0.15503080082135412</v>
      </c>
      <c r="F778">
        <v>1</v>
      </c>
      <c r="G778">
        <v>86.019400000000005</v>
      </c>
      <c r="H778">
        <v>3.7719999999999997E-2</v>
      </c>
      <c r="I778">
        <v>75.992999999999995</v>
      </c>
      <c r="J778">
        <v>78.471000000000004</v>
      </c>
      <c r="K778">
        <v>1.0512729119999999</v>
      </c>
      <c r="L778">
        <v>85.397316900000007</v>
      </c>
      <c r="M778">
        <v>4.0859726999999998E-2</v>
      </c>
      <c r="N778">
        <v>-1.9807721927176454</v>
      </c>
      <c r="O778">
        <v>2.3808413281849652</v>
      </c>
      <c r="P778" t="str">
        <f t="shared" si="12"/>
        <v/>
      </c>
    </row>
    <row r="779" spans="1:16" x14ac:dyDescent="0.3">
      <c r="A779">
        <v>751</v>
      </c>
      <c r="B779">
        <v>2.0561259411362083</v>
      </c>
      <c r="C779">
        <v>24.673511293634498</v>
      </c>
      <c r="D779">
        <v>24.5</v>
      </c>
      <c r="E779">
        <v>0.17351129363449758</v>
      </c>
      <c r="F779">
        <v>1</v>
      </c>
      <c r="G779">
        <v>86.306899999999999</v>
      </c>
      <c r="H779">
        <v>3.7789999999999997E-2</v>
      </c>
      <c r="I779">
        <v>76.227999999999994</v>
      </c>
      <c r="J779">
        <v>78.718999999999994</v>
      </c>
      <c r="K779">
        <v>1.0512729119999999</v>
      </c>
      <c r="L779">
        <v>85.397316900000007</v>
      </c>
      <c r="M779">
        <v>4.0859726999999998E-2</v>
      </c>
      <c r="N779">
        <v>-1.9099998401000717</v>
      </c>
      <c r="O779">
        <v>2.8066616953757992</v>
      </c>
      <c r="P779" t="str">
        <f t="shared" si="12"/>
        <v/>
      </c>
    </row>
    <row r="780" spans="1:16" x14ac:dyDescent="0.3">
      <c r="A780">
        <v>740</v>
      </c>
      <c r="B780">
        <v>2.0260095824777551</v>
      </c>
      <c r="C780">
        <v>24.312114989733061</v>
      </c>
      <c r="D780">
        <v>24.5</v>
      </c>
      <c r="E780">
        <v>0.18788501026693893</v>
      </c>
      <c r="F780">
        <v>1</v>
      </c>
      <c r="G780">
        <v>85.990600000000001</v>
      </c>
      <c r="H780">
        <v>3.771E-2</v>
      </c>
      <c r="I780">
        <v>75.97</v>
      </c>
      <c r="J780">
        <v>78.447000000000003</v>
      </c>
      <c r="K780">
        <v>1.0512729119999999</v>
      </c>
      <c r="L780">
        <v>85.397316900000007</v>
      </c>
      <c r="M780">
        <v>4.0859726999999998E-2</v>
      </c>
      <c r="N780">
        <v>-1.9876205220529639</v>
      </c>
      <c r="O780">
        <v>2.3426837442801265</v>
      </c>
      <c r="P780" t="str">
        <f t="shared" si="12"/>
        <v/>
      </c>
    </row>
    <row r="781" spans="1:16" x14ac:dyDescent="0.3">
      <c r="A781">
        <v>752</v>
      </c>
      <c r="B781">
        <v>2.0588637919233403</v>
      </c>
      <c r="C781">
        <v>24.706365503080086</v>
      </c>
      <c r="D781">
        <v>24.5</v>
      </c>
      <c r="E781">
        <v>0.20636550308008594</v>
      </c>
      <c r="F781">
        <v>1</v>
      </c>
      <c r="G781">
        <v>86.335499999999996</v>
      </c>
      <c r="H781">
        <v>3.78E-2</v>
      </c>
      <c r="I781">
        <v>76.251000000000005</v>
      </c>
      <c r="J781">
        <v>78.744</v>
      </c>
      <c r="K781">
        <v>1.0512729119999999</v>
      </c>
      <c r="L781">
        <v>85.397316900000007</v>
      </c>
      <c r="M781">
        <v>4.0859726999999998E-2</v>
      </c>
      <c r="N781">
        <v>-1.9028648954423912</v>
      </c>
      <c r="O781">
        <v>2.8529088318919595</v>
      </c>
      <c r="P781" t="str">
        <f t="shared" si="12"/>
        <v/>
      </c>
    </row>
    <row r="782" spans="1:16" x14ac:dyDescent="0.3">
      <c r="A782">
        <v>739</v>
      </c>
      <c r="B782">
        <v>2.023271731690623</v>
      </c>
      <c r="C782">
        <v>24.279260780287476</v>
      </c>
      <c r="D782">
        <v>24.5</v>
      </c>
      <c r="E782">
        <v>0.22073921971252375</v>
      </c>
      <c r="F782">
        <v>1</v>
      </c>
      <c r="G782">
        <v>85.961699999999993</v>
      </c>
      <c r="H782">
        <v>3.7699999999999997E-2</v>
      </c>
      <c r="I782">
        <v>75.947000000000003</v>
      </c>
      <c r="J782">
        <v>78.423000000000002</v>
      </c>
      <c r="K782">
        <v>1.0512729119999999</v>
      </c>
      <c r="L782">
        <v>85.397316900000007</v>
      </c>
      <c r="M782">
        <v>4.0859726999999998E-2</v>
      </c>
      <c r="N782">
        <v>-1.9944687439635913</v>
      </c>
      <c r="O782">
        <v>2.3050426222661131</v>
      </c>
      <c r="P782" t="str">
        <f t="shared" si="12"/>
        <v/>
      </c>
    </row>
    <row r="783" spans="1:16" x14ac:dyDescent="0.3">
      <c r="A783">
        <v>753</v>
      </c>
      <c r="B783">
        <v>2.0616016427104724</v>
      </c>
      <c r="C783">
        <v>24.739219712525667</v>
      </c>
      <c r="D783">
        <v>24.5</v>
      </c>
      <c r="E783">
        <v>0.23921971252566721</v>
      </c>
      <c r="F783">
        <v>1</v>
      </c>
      <c r="G783">
        <v>86.364099999999993</v>
      </c>
      <c r="H783">
        <v>3.78E-2</v>
      </c>
      <c r="I783">
        <v>76.275999999999996</v>
      </c>
      <c r="J783">
        <v>78.77</v>
      </c>
      <c r="K783">
        <v>1.0512729119999999</v>
      </c>
      <c r="L783">
        <v>85.397316900000007</v>
      </c>
      <c r="M783">
        <v>4.0859726999999998E-2</v>
      </c>
      <c r="N783">
        <v>-1.8954444297911091</v>
      </c>
      <c r="O783">
        <v>2.9016773619365477</v>
      </c>
      <c r="P783" t="str">
        <f t="shared" si="12"/>
        <v/>
      </c>
    </row>
    <row r="784" spans="1:16" x14ac:dyDescent="0.3">
      <c r="A784">
        <v>738</v>
      </c>
      <c r="B784">
        <v>2.020533880903491</v>
      </c>
      <c r="C784">
        <v>24.246406570841891</v>
      </c>
      <c r="D784">
        <v>24.5</v>
      </c>
      <c r="E784">
        <v>0.25359342915810856</v>
      </c>
      <c r="F784">
        <v>1</v>
      </c>
      <c r="G784">
        <v>85.9328</v>
      </c>
      <c r="H784">
        <v>3.7699999999999997E-2</v>
      </c>
      <c r="I784">
        <v>75.921000000000006</v>
      </c>
      <c r="J784">
        <v>78.396000000000001</v>
      </c>
      <c r="K784">
        <v>1.0512729119999999</v>
      </c>
      <c r="L784">
        <v>85.397316900000007</v>
      </c>
      <c r="M784">
        <v>4.0859726999999998E-2</v>
      </c>
      <c r="N784">
        <v>-2.0021728651681303</v>
      </c>
      <c r="O784">
        <v>2.2633071490680905</v>
      </c>
      <c r="P784" t="str">
        <f t="shared" si="12"/>
        <v/>
      </c>
    </row>
    <row r="785" spans="1:16" x14ac:dyDescent="0.3">
      <c r="A785">
        <v>754</v>
      </c>
      <c r="B785">
        <v>2.0643394934976045</v>
      </c>
      <c r="C785">
        <v>24.772073921971256</v>
      </c>
      <c r="D785">
        <v>24.5</v>
      </c>
      <c r="E785">
        <v>0.27207392197125557</v>
      </c>
      <c r="F785">
        <v>1</v>
      </c>
      <c r="G785">
        <v>86.392700000000005</v>
      </c>
      <c r="H785">
        <v>3.7810000000000003E-2</v>
      </c>
      <c r="I785">
        <v>76.298000000000002</v>
      </c>
      <c r="J785">
        <v>78.793999999999997</v>
      </c>
      <c r="K785">
        <v>1.0512729119999999</v>
      </c>
      <c r="L785">
        <v>85.397316900000007</v>
      </c>
      <c r="M785">
        <v>4.0859726999999998E-2</v>
      </c>
      <c r="N785">
        <v>-1.8885946577236783</v>
      </c>
      <c r="O785">
        <v>2.9473081696429984</v>
      </c>
      <c r="P785" t="str">
        <f t="shared" si="12"/>
        <v/>
      </c>
    </row>
    <row r="786" spans="1:16" x14ac:dyDescent="0.3">
      <c r="A786">
        <v>737</v>
      </c>
      <c r="B786">
        <v>2.0177960301163584</v>
      </c>
      <c r="C786">
        <v>24.213552361396303</v>
      </c>
      <c r="D786">
        <v>24.5</v>
      </c>
      <c r="E786">
        <v>0.28644763860369693</v>
      </c>
      <c r="F786">
        <v>1</v>
      </c>
      <c r="G786">
        <v>85.903899999999993</v>
      </c>
      <c r="H786">
        <v>3.7690000000000001E-2</v>
      </c>
      <c r="I786">
        <v>75.899000000000001</v>
      </c>
      <c r="J786">
        <v>78.372</v>
      </c>
      <c r="K786">
        <v>1.0512729119999999</v>
      </c>
      <c r="L786">
        <v>85.397316900000007</v>
      </c>
      <c r="M786">
        <v>4.0859726999999998E-2</v>
      </c>
      <c r="N786">
        <v>-2.0090208586977005</v>
      </c>
      <c r="O786">
        <v>2.226746084442432</v>
      </c>
      <c r="P786" t="str">
        <f t="shared" si="12"/>
        <v/>
      </c>
    </row>
    <row r="787" spans="1:16" x14ac:dyDescent="0.3">
      <c r="A787">
        <v>755</v>
      </c>
      <c r="B787">
        <v>2.0670773442847366</v>
      </c>
      <c r="C787">
        <v>24.804928131416837</v>
      </c>
      <c r="D787">
        <v>24.5</v>
      </c>
      <c r="E787">
        <v>0.30492813141683683</v>
      </c>
      <c r="F787">
        <v>1</v>
      </c>
      <c r="G787">
        <v>86.421199999999999</v>
      </c>
      <c r="H787">
        <v>3.7819999999999999E-2</v>
      </c>
      <c r="I787">
        <v>76.320999999999998</v>
      </c>
      <c r="J787">
        <v>78.817999999999998</v>
      </c>
      <c r="K787">
        <v>1.0512729119999999</v>
      </c>
      <c r="L787">
        <v>85.397316900000007</v>
      </c>
      <c r="M787">
        <v>4.0859726999999998E-2</v>
      </c>
      <c r="N787">
        <v>-1.8817447786804327</v>
      </c>
      <c r="O787">
        <v>2.9935338366455162</v>
      </c>
      <c r="P787" t="str">
        <f t="shared" si="12"/>
        <v/>
      </c>
    </row>
    <row r="788" spans="1:16" x14ac:dyDescent="0.3">
      <c r="A788">
        <v>736</v>
      </c>
      <c r="B788">
        <v>2.0150581793292264</v>
      </c>
      <c r="C788">
        <v>24.180698151950715</v>
      </c>
      <c r="D788">
        <v>24.5</v>
      </c>
      <c r="E788">
        <v>0.3193018480492853</v>
      </c>
      <c r="F788">
        <v>1</v>
      </c>
      <c r="G788">
        <v>85.874899999999997</v>
      </c>
      <c r="H788">
        <v>3.7679999999999998E-2</v>
      </c>
      <c r="I788">
        <v>75.876000000000005</v>
      </c>
      <c r="J788">
        <v>78.346999999999994</v>
      </c>
      <c r="K788">
        <v>1.0512729119999999</v>
      </c>
      <c r="L788">
        <v>85.397316900000007</v>
      </c>
      <c r="M788">
        <v>4.0859726999999998E-2</v>
      </c>
      <c r="N788">
        <v>-2.0161540709548498</v>
      </c>
      <c r="O788">
        <v>2.1891933713531824</v>
      </c>
      <c r="P788" t="str">
        <f t="shared" si="12"/>
        <v/>
      </c>
    </row>
    <row r="789" spans="1:16" x14ac:dyDescent="0.3">
      <c r="A789">
        <v>756</v>
      </c>
      <c r="B789">
        <v>2.0698151950718686</v>
      </c>
      <c r="C789">
        <v>24.837782340862425</v>
      </c>
      <c r="D789">
        <v>24.5</v>
      </c>
      <c r="E789">
        <v>0.3377823408624252</v>
      </c>
      <c r="F789">
        <v>1</v>
      </c>
      <c r="G789">
        <v>86.449799999999996</v>
      </c>
      <c r="H789">
        <v>3.7830000000000003E-2</v>
      </c>
      <c r="I789">
        <v>76.343999999999994</v>
      </c>
      <c r="J789">
        <v>78.841999999999999</v>
      </c>
      <c r="K789">
        <v>1.0512729119999999</v>
      </c>
      <c r="L789">
        <v>85.397316900000007</v>
      </c>
      <c r="M789">
        <v>4.0859726999999998E-2</v>
      </c>
      <c r="N789">
        <v>-1.8748947926922794</v>
      </c>
      <c r="O789">
        <v>3.0403599297963662</v>
      </c>
      <c r="P789" t="str">
        <f t="shared" si="12"/>
        <v/>
      </c>
    </row>
    <row r="790" spans="1:16" x14ac:dyDescent="0.3">
      <c r="A790">
        <v>735</v>
      </c>
      <c r="B790">
        <v>2.0123203285420943</v>
      </c>
      <c r="C790">
        <v>24.147843942505133</v>
      </c>
      <c r="D790">
        <v>24.5</v>
      </c>
      <c r="E790">
        <v>0.35215605749486656</v>
      </c>
      <c r="F790">
        <v>1</v>
      </c>
      <c r="G790">
        <v>85.846000000000004</v>
      </c>
      <c r="H790">
        <v>3.7670000000000002E-2</v>
      </c>
      <c r="I790">
        <v>75.852999999999994</v>
      </c>
      <c r="J790">
        <v>78.322999999999993</v>
      </c>
      <c r="K790">
        <v>1.0512729119999999</v>
      </c>
      <c r="L790">
        <v>85.397316900000007</v>
      </c>
      <c r="M790">
        <v>4.0859726999999998E-2</v>
      </c>
      <c r="N790">
        <v>-2.0230018449266511</v>
      </c>
      <c r="O790">
        <v>2.1536478653175606</v>
      </c>
      <c r="P790" t="str">
        <f t="shared" si="12"/>
        <v/>
      </c>
    </row>
    <row r="791" spans="1:16" x14ac:dyDescent="0.3">
      <c r="A791">
        <v>757</v>
      </c>
      <c r="B791">
        <v>2.0725530458590007</v>
      </c>
      <c r="C791">
        <v>24.870636550308006</v>
      </c>
      <c r="D791">
        <v>24.5</v>
      </c>
      <c r="E791">
        <v>0.37063655030800646</v>
      </c>
      <c r="F791">
        <v>1</v>
      </c>
      <c r="G791">
        <v>86.478300000000004</v>
      </c>
      <c r="H791">
        <v>3.7830000000000003E-2</v>
      </c>
      <c r="I791">
        <v>76.369</v>
      </c>
      <c r="J791">
        <v>78.867999999999995</v>
      </c>
      <c r="K791">
        <v>1.0512729119999999</v>
      </c>
      <c r="L791">
        <v>85.397316900000007</v>
      </c>
      <c r="M791">
        <v>4.0859726999999998E-2</v>
      </c>
      <c r="N791">
        <v>-1.8674738538899158</v>
      </c>
      <c r="O791">
        <v>3.091772236757607</v>
      </c>
      <c r="P791" t="str">
        <f t="shared" si="12"/>
        <v/>
      </c>
    </row>
    <row r="792" spans="1:16" x14ac:dyDescent="0.3">
      <c r="A792">
        <v>734</v>
      </c>
      <c r="B792">
        <v>2.0095824777549622</v>
      </c>
      <c r="C792">
        <v>24.114989733059545</v>
      </c>
      <c r="D792">
        <v>24.5</v>
      </c>
      <c r="E792">
        <v>0.38501026694045493</v>
      </c>
      <c r="F792">
        <v>1</v>
      </c>
      <c r="G792">
        <v>85.816999999999993</v>
      </c>
      <c r="H792">
        <v>3.7670000000000002E-2</v>
      </c>
      <c r="I792">
        <v>75.826999999999998</v>
      </c>
      <c r="J792">
        <v>78.296999999999997</v>
      </c>
      <c r="K792">
        <v>1.0512729119999999</v>
      </c>
      <c r="L792">
        <v>85.397316900000007</v>
      </c>
      <c r="M792">
        <v>4.0859726999999998E-2</v>
      </c>
      <c r="N792">
        <v>-2.0304201453205986</v>
      </c>
      <c r="O792">
        <v>2.1156925322439091</v>
      </c>
      <c r="P792" t="str">
        <f t="shared" si="12"/>
        <v/>
      </c>
    </row>
    <row r="793" spans="1:16" x14ac:dyDescent="0.3">
      <c r="A793">
        <v>758</v>
      </c>
      <c r="B793">
        <v>2.0752908966461328</v>
      </c>
      <c r="C793">
        <v>24.903490759753595</v>
      </c>
      <c r="D793">
        <v>24.5</v>
      </c>
      <c r="E793">
        <v>0.40349075975359483</v>
      </c>
      <c r="F793">
        <v>1</v>
      </c>
      <c r="G793">
        <v>86.506799999999998</v>
      </c>
      <c r="H793">
        <v>3.7839999999999999E-2</v>
      </c>
      <c r="I793">
        <v>76.391000000000005</v>
      </c>
      <c r="J793">
        <v>78.891999999999996</v>
      </c>
      <c r="K793">
        <v>1.0512729119999999</v>
      </c>
      <c r="L793">
        <v>85.397316900000007</v>
      </c>
      <c r="M793">
        <v>4.0859726999999998E-2</v>
      </c>
      <c r="N793">
        <v>-1.8606236451990457</v>
      </c>
      <c r="O793">
        <v>3.1398671654327486</v>
      </c>
      <c r="P793" t="str">
        <f t="shared" si="12"/>
        <v/>
      </c>
    </row>
    <row r="794" spans="1:16" x14ac:dyDescent="0.3">
      <c r="A794">
        <v>733</v>
      </c>
      <c r="B794">
        <v>2.0068446269678302</v>
      </c>
      <c r="C794">
        <v>24.082135523613964</v>
      </c>
      <c r="D794">
        <v>24.5</v>
      </c>
      <c r="E794">
        <v>0.41786447638603619</v>
      </c>
      <c r="F794">
        <v>1</v>
      </c>
      <c r="G794">
        <v>85.787999999999997</v>
      </c>
      <c r="H794">
        <v>3.7659999999999999E-2</v>
      </c>
      <c r="I794">
        <v>75.804000000000002</v>
      </c>
      <c r="J794">
        <v>78.272000000000006</v>
      </c>
      <c r="K794">
        <v>1.0512729119999999</v>
      </c>
      <c r="L794">
        <v>85.397316900000007</v>
      </c>
      <c r="M794">
        <v>4.0859726999999998E-2</v>
      </c>
      <c r="N794">
        <v>-2.0375530073585009</v>
      </c>
      <c r="O794">
        <v>2.079732785442129</v>
      </c>
      <c r="P794" t="str">
        <f t="shared" si="12"/>
        <v/>
      </c>
    </row>
    <row r="795" spans="1:16" x14ac:dyDescent="0.3">
      <c r="A795">
        <v>759</v>
      </c>
      <c r="B795">
        <v>2.0780287474332648</v>
      </c>
      <c r="C795">
        <v>24.936344969199176</v>
      </c>
      <c r="D795">
        <v>24.5</v>
      </c>
      <c r="E795">
        <v>0.43634496919917609</v>
      </c>
      <c r="F795">
        <v>1</v>
      </c>
      <c r="G795">
        <v>86.535300000000007</v>
      </c>
      <c r="H795">
        <v>3.7850000000000002E-2</v>
      </c>
      <c r="I795">
        <v>76.414000000000001</v>
      </c>
      <c r="J795">
        <v>78.915999999999997</v>
      </c>
      <c r="K795">
        <v>1.0512729119999999</v>
      </c>
      <c r="L795">
        <v>85.397316900000007</v>
      </c>
      <c r="M795">
        <v>4.0859726999999998E-2</v>
      </c>
      <c r="N795">
        <v>-1.8537733296584418</v>
      </c>
      <c r="O795">
        <v>3.1885797811561001</v>
      </c>
      <c r="P795" t="str">
        <f t="shared" si="12"/>
        <v/>
      </c>
    </row>
    <row r="796" spans="1:16" x14ac:dyDescent="0.3">
      <c r="A796">
        <v>732</v>
      </c>
      <c r="B796">
        <v>2.0041067761806981</v>
      </c>
      <c r="C796">
        <v>24.049281314168375</v>
      </c>
      <c r="D796">
        <v>24.5</v>
      </c>
      <c r="E796">
        <v>0.45071868583162455</v>
      </c>
      <c r="F796">
        <v>1</v>
      </c>
      <c r="G796">
        <v>85.758899999999997</v>
      </c>
      <c r="H796">
        <v>3.7650000000000003E-2</v>
      </c>
      <c r="I796">
        <v>75.781000000000006</v>
      </c>
      <c r="J796">
        <v>78.248000000000005</v>
      </c>
      <c r="K796">
        <v>1.0512729119999999</v>
      </c>
      <c r="L796">
        <v>85.397316900000007</v>
      </c>
      <c r="M796">
        <v>4.0859726999999998E-2</v>
      </c>
      <c r="N796">
        <v>-2.0444004450200275</v>
      </c>
      <c r="O796">
        <v>2.0457001695055781</v>
      </c>
      <c r="P796" t="str">
        <f t="shared" si="12"/>
        <v/>
      </c>
    </row>
    <row r="797" spans="1:16" x14ac:dyDescent="0.3">
      <c r="A797">
        <v>760</v>
      </c>
      <c r="B797">
        <v>2.0807665982203969</v>
      </c>
      <c r="C797">
        <v>24.969199178644764</v>
      </c>
      <c r="D797">
        <v>24.5</v>
      </c>
      <c r="E797">
        <v>0.46919917864476446</v>
      </c>
      <c r="F797">
        <v>1</v>
      </c>
      <c r="G797">
        <v>86.563800000000001</v>
      </c>
      <c r="H797">
        <v>3.7859999999999998E-2</v>
      </c>
      <c r="I797">
        <v>76.436000000000007</v>
      </c>
      <c r="J797">
        <v>78.94</v>
      </c>
      <c r="K797">
        <v>1.0512729119999999</v>
      </c>
      <c r="L797">
        <v>85.397316900000007</v>
      </c>
      <c r="M797">
        <v>4.0859726999999998E-2</v>
      </c>
      <c r="N797">
        <v>-1.8469229072989313</v>
      </c>
      <c r="O797">
        <v>3.237915711263629</v>
      </c>
      <c r="P797" t="str">
        <f t="shared" si="12"/>
        <v/>
      </c>
    </row>
    <row r="798" spans="1:16" x14ac:dyDescent="0.3">
      <c r="A798">
        <v>731</v>
      </c>
      <c r="B798">
        <v>2.001368925393566</v>
      </c>
      <c r="C798">
        <v>24.016427104722794</v>
      </c>
      <c r="D798">
        <v>24.5</v>
      </c>
      <c r="E798">
        <v>0.48357289527720582</v>
      </c>
      <c r="F798">
        <v>1</v>
      </c>
      <c r="G798">
        <v>85.729900000000001</v>
      </c>
      <c r="H798">
        <v>3.764E-2</v>
      </c>
      <c r="I798">
        <v>75.757999999999996</v>
      </c>
      <c r="J798">
        <v>78.222999999999999</v>
      </c>
      <c r="K798">
        <v>1.0512729119999999</v>
      </c>
      <c r="L798">
        <v>85.397316900000007</v>
      </c>
      <c r="M798">
        <v>4.0859726999999998E-2</v>
      </c>
      <c r="N798">
        <v>-2.0515330780760661</v>
      </c>
      <c r="O798">
        <v>2.0107530882121178</v>
      </c>
      <c r="P798" t="str">
        <f t="shared" si="12"/>
        <v/>
      </c>
    </row>
    <row r="799" spans="1:16" x14ac:dyDescent="0.3">
      <c r="A799">
        <v>777</v>
      </c>
      <c r="B799">
        <v>2.1273100616016429</v>
      </c>
      <c r="C799">
        <v>25.527720739219717</v>
      </c>
      <c r="D799">
        <v>25.5</v>
      </c>
      <c r="E799">
        <v>2.7720739219716961E-2</v>
      </c>
      <c r="F799">
        <v>1</v>
      </c>
      <c r="G799">
        <v>87.044399999999996</v>
      </c>
      <c r="H799">
        <v>3.798E-2</v>
      </c>
      <c r="I799">
        <v>76.828000000000003</v>
      </c>
      <c r="J799">
        <v>79.353999999999999</v>
      </c>
      <c r="K799">
        <v>1.0419511749999999</v>
      </c>
      <c r="L799">
        <v>86.290263179999997</v>
      </c>
      <c r="M799">
        <v>4.1142160999999997E-2</v>
      </c>
      <c r="N799">
        <v>-1.9504022526835483</v>
      </c>
      <c r="O799">
        <v>2.5564096791167974</v>
      </c>
      <c r="P799">
        <f t="shared" si="12"/>
        <v>25.5</v>
      </c>
    </row>
    <row r="800" spans="1:16" x14ac:dyDescent="0.3">
      <c r="A800">
        <v>775</v>
      </c>
      <c r="B800">
        <v>2.1218343600273784</v>
      </c>
      <c r="C800">
        <v>25.46201232032854</v>
      </c>
      <c r="D800">
        <v>25.5</v>
      </c>
      <c r="E800">
        <v>3.7987679671459773E-2</v>
      </c>
      <c r="F800">
        <v>1</v>
      </c>
      <c r="G800">
        <v>86.988200000000006</v>
      </c>
      <c r="H800">
        <v>3.7960000000000001E-2</v>
      </c>
      <c r="I800">
        <v>76.784000000000006</v>
      </c>
      <c r="J800">
        <v>79.305999999999997</v>
      </c>
      <c r="K800">
        <v>1.0419511749999999</v>
      </c>
      <c r="L800">
        <v>86.290263179999997</v>
      </c>
      <c r="M800">
        <v>4.1142160999999997E-2</v>
      </c>
      <c r="N800">
        <v>-1.9638751222477375</v>
      </c>
      <c r="O800">
        <v>2.4772287765992815</v>
      </c>
      <c r="P800" t="str">
        <f t="shared" si="12"/>
        <v/>
      </c>
    </row>
    <row r="801" spans="1:16" x14ac:dyDescent="0.3">
      <c r="A801">
        <v>778</v>
      </c>
      <c r="B801">
        <v>2.130047912388775</v>
      </c>
      <c r="C801">
        <v>25.560574948665298</v>
      </c>
      <c r="D801">
        <v>25.5</v>
      </c>
      <c r="E801">
        <v>6.0574948665298223E-2</v>
      </c>
      <c r="F801">
        <v>1</v>
      </c>
      <c r="G801">
        <v>87.072500000000005</v>
      </c>
      <c r="H801">
        <v>3.7990000000000003E-2</v>
      </c>
      <c r="I801">
        <v>76.849999999999994</v>
      </c>
      <c r="J801">
        <v>79.376999999999995</v>
      </c>
      <c r="K801">
        <v>1.0419511749999999</v>
      </c>
      <c r="L801">
        <v>86.290263179999997</v>
      </c>
      <c r="M801">
        <v>4.1142160999999997E-2</v>
      </c>
      <c r="N801">
        <v>-1.9439463815127882</v>
      </c>
      <c r="O801">
        <v>2.5950958643532442</v>
      </c>
      <c r="P801" t="str">
        <f t="shared" si="12"/>
        <v/>
      </c>
    </row>
    <row r="802" spans="1:16" x14ac:dyDescent="0.3">
      <c r="A802">
        <v>774</v>
      </c>
      <c r="B802">
        <v>2.1190965092402463</v>
      </c>
      <c r="C802">
        <v>25.429158110882955</v>
      </c>
      <c r="D802">
        <v>25.5</v>
      </c>
      <c r="E802">
        <v>7.0841889117044587E-2</v>
      </c>
      <c r="F802">
        <v>1</v>
      </c>
      <c r="G802">
        <v>86.96</v>
      </c>
      <c r="H802">
        <v>3.7960000000000001E-2</v>
      </c>
      <c r="I802">
        <v>76.759</v>
      </c>
      <c r="J802">
        <v>79.281000000000006</v>
      </c>
      <c r="K802">
        <v>1.0419511749999999</v>
      </c>
      <c r="L802">
        <v>86.290263179999997</v>
      </c>
      <c r="M802">
        <v>4.1142160999999997E-2</v>
      </c>
      <c r="N802">
        <v>-1.9708921063421165</v>
      </c>
      <c r="O802">
        <v>2.4368109108520661</v>
      </c>
      <c r="P802" t="str">
        <f t="shared" si="12"/>
        <v/>
      </c>
    </row>
    <row r="803" spans="1:16" x14ac:dyDescent="0.3">
      <c r="A803">
        <v>779</v>
      </c>
      <c r="B803">
        <v>2.1327857631759071</v>
      </c>
      <c r="C803">
        <v>25.593429158110887</v>
      </c>
      <c r="D803">
        <v>25.5</v>
      </c>
      <c r="E803">
        <v>9.342915811088659E-2</v>
      </c>
      <c r="F803">
        <v>1</v>
      </c>
      <c r="G803">
        <v>87.1006</v>
      </c>
      <c r="H803">
        <v>3.7990000000000003E-2</v>
      </c>
      <c r="I803">
        <v>76.875</v>
      </c>
      <c r="J803">
        <v>79.403000000000006</v>
      </c>
      <c r="K803">
        <v>1.0419511749999999</v>
      </c>
      <c r="L803">
        <v>86.290263179999997</v>
      </c>
      <c r="M803">
        <v>4.1142160999999997E-2</v>
      </c>
      <c r="N803">
        <v>-1.9366483456933452</v>
      </c>
      <c r="O803">
        <v>2.639417196740498</v>
      </c>
      <c r="P803" t="str">
        <f t="shared" si="12"/>
        <v/>
      </c>
    </row>
    <row r="804" spans="1:16" x14ac:dyDescent="0.3">
      <c r="A804">
        <v>773</v>
      </c>
      <c r="B804">
        <v>2.1163586584531142</v>
      </c>
      <c r="C804">
        <v>25.396303901437371</v>
      </c>
      <c r="D804">
        <v>25.5</v>
      </c>
      <c r="E804">
        <v>0.1036960985626294</v>
      </c>
      <c r="F804">
        <v>1</v>
      </c>
      <c r="G804">
        <v>86.931899999999999</v>
      </c>
      <c r="H804">
        <v>3.7949999999999998E-2</v>
      </c>
      <c r="I804">
        <v>76.736999999999995</v>
      </c>
      <c r="J804">
        <v>79.257000000000005</v>
      </c>
      <c r="K804">
        <v>1.0419511749999999</v>
      </c>
      <c r="L804">
        <v>86.290263179999997</v>
      </c>
      <c r="M804">
        <v>4.1142160999999997E-2</v>
      </c>
      <c r="N804">
        <v>-1.9776283237437764</v>
      </c>
      <c r="O804">
        <v>2.3985325791535632</v>
      </c>
      <c r="P804" t="str">
        <f t="shared" si="12"/>
        <v/>
      </c>
    </row>
    <row r="805" spans="1:16" x14ac:dyDescent="0.3">
      <c r="A805">
        <v>780</v>
      </c>
      <c r="B805">
        <v>2.1355236139630391</v>
      </c>
      <c r="C805">
        <v>25.626283367556468</v>
      </c>
      <c r="D805">
        <v>25.5</v>
      </c>
      <c r="E805">
        <v>0.12628336755646785</v>
      </c>
      <c r="F805">
        <v>1</v>
      </c>
      <c r="G805">
        <v>87.128600000000006</v>
      </c>
      <c r="H805">
        <v>3.7999999999999999E-2</v>
      </c>
      <c r="I805">
        <v>76.897000000000006</v>
      </c>
      <c r="J805">
        <v>79.426000000000002</v>
      </c>
      <c r="K805">
        <v>1.0419511749999999</v>
      </c>
      <c r="L805">
        <v>86.290263179999997</v>
      </c>
      <c r="M805">
        <v>4.1142160999999997E-2</v>
      </c>
      <c r="N805">
        <v>-1.930192307361613</v>
      </c>
      <c r="O805">
        <v>2.6791507180471563</v>
      </c>
      <c r="P805" t="str">
        <f t="shared" si="12"/>
        <v/>
      </c>
    </row>
    <row r="806" spans="1:16" x14ac:dyDescent="0.3">
      <c r="A806">
        <v>772</v>
      </c>
      <c r="B806">
        <v>2.1136208076659821</v>
      </c>
      <c r="C806">
        <v>25.363449691991786</v>
      </c>
      <c r="D806">
        <v>25.5</v>
      </c>
      <c r="E806">
        <v>0.13655030800821422</v>
      </c>
      <c r="F806">
        <v>1</v>
      </c>
      <c r="G806">
        <v>86.903700000000001</v>
      </c>
      <c r="H806">
        <v>3.7940000000000002E-2</v>
      </c>
      <c r="I806">
        <v>76.715000000000003</v>
      </c>
      <c r="J806">
        <v>79.233000000000004</v>
      </c>
      <c r="K806">
        <v>1.0419511749999999</v>
      </c>
      <c r="L806">
        <v>86.290263179999997</v>
      </c>
      <c r="M806">
        <v>4.1142160999999997E-2</v>
      </c>
      <c r="N806">
        <v>-1.9843644555735589</v>
      </c>
      <c r="O806">
        <v>2.3607612743778352</v>
      </c>
      <c r="P806" t="str">
        <f t="shared" si="12"/>
        <v/>
      </c>
    </row>
    <row r="807" spans="1:16" x14ac:dyDescent="0.3">
      <c r="A807">
        <v>781</v>
      </c>
      <c r="B807">
        <v>2.1382614647501712</v>
      </c>
      <c r="C807">
        <v>25.659137577002056</v>
      </c>
      <c r="D807">
        <v>25.5</v>
      </c>
      <c r="E807">
        <v>0.15913757700205622</v>
      </c>
      <c r="F807">
        <v>1</v>
      </c>
      <c r="G807">
        <v>87.156700000000001</v>
      </c>
      <c r="H807">
        <v>3.8010000000000002E-2</v>
      </c>
      <c r="I807">
        <v>76.918999999999997</v>
      </c>
      <c r="J807">
        <v>79.45</v>
      </c>
      <c r="K807">
        <v>1.0419511749999999</v>
      </c>
      <c r="L807">
        <v>86.290263179999997</v>
      </c>
      <c r="M807">
        <v>4.1142160999999997E-2</v>
      </c>
      <c r="N807">
        <v>-1.9234554880931176</v>
      </c>
      <c r="O807">
        <v>2.7211435741470873</v>
      </c>
      <c r="P807" t="str">
        <f t="shared" si="12"/>
        <v/>
      </c>
    </row>
    <row r="808" spans="1:16" x14ac:dyDescent="0.3">
      <c r="A808">
        <v>771</v>
      </c>
      <c r="B808">
        <v>2.1108829568788501</v>
      </c>
      <c r="C808">
        <v>25.330595482546201</v>
      </c>
      <c r="D808">
        <v>25.5</v>
      </c>
      <c r="E808">
        <v>0.16940451745379903</v>
      </c>
      <c r="F808">
        <v>1</v>
      </c>
      <c r="G808">
        <v>86.875399999999999</v>
      </c>
      <c r="H808">
        <v>3.7940000000000002E-2</v>
      </c>
      <c r="I808">
        <v>76.69</v>
      </c>
      <c r="J808">
        <v>79.207999999999998</v>
      </c>
      <c r="K808">
        <v>1.0419511749999999</v>
      </c>
      <c r="L808">
        <v>86.290263179999997</v>
      </c>
      <c r="M808">
        <v>4.1142160999999997E-2</v>
      </c>
      <c r="N808">
        <v>-1.9913811685417331</v>
      </c>
      <c r="O808">
        <v>2.3219498975989699</v>
      </c>
      <c r="P808" t="str">
        <f t="shared" si="12"/>
        <v/>
      </c>
    </row>
    <row r="809" spans="1:16" x14ac:dyDescent="0.3">
      <c r="A809">
        <v>782</v>
      </c>
      <c r="B809">
        <v>2.1409993155373033</v>
      </c>
      <c r="C809">
        <v>25.691991786447637</v>
      </c>
      <c r="D809">
        <v>25.5</v>
      </c>
      <c r="E809">
        <v>0.19199178644763748</v>
      </c>
      <c r="F809">
        <v>1</v>
      </c>
      <c r="G809">
        <v>87.184700000000007</v>
      </c>
      <c r="H809">
        <v>3.8010000000000002E-2</v>
      </c>
      <c r="I809">
        <v>76.944000000000003</v>
      </c>
      <c r="J809">
        <v>79.474999999999994</v>
      </c>
      <c r="K809">
        <v>1.0419511749999999</v>
      </c>
      <c r="L809">
        <v>86.290263179999997</v>
      </c>
      <c r="M809">
        <v>4.1142160999999997E-2</v>
      </c>
      <c r="N809">
        <v>-1.9164378772395148</v>
      </c>
      <c r="O809">
        <v>2.7654691728254961</v>
      </c>
      <c r="P809" t="str">
        <f t="shared" si="12"/>
        <v/>
      </c>
    </row>
    <row r="810" spans="1:16" x14ac:dyDescent="0.3">
      <c r="A810">
        <v>770</v>
      </c>
      <c r="B810">
        <v>2.108145106091718</v>
      </c>
      <c r="C810">
        <v>25.297741273100616</v>
      </c>
      <c r="D810">
        <v>25.5</v>
      </c>
      <c r="E810">
        <v>0.20225872689938384</v>
      </c>
      <c r="F810">
        <v>1</v>
      </c>
      <c r="G810">
        <v>86.847200000000001</v>
      </c>
      <c r="H810">
        <v>3.7929999999999998E-2</v>
      </c>
      <c r="I810">
        <v>76.668000000000006</v>
      </c>
      <c r="J810">
        <v>79.183999999999997</v>
      </c>
      <c r="K810">
        <v>1.0419511749999999</v>
      </c>
      <c r="L810">
        <v>86.290263179999997</v>
      </c>
      <c r="M810">
        <v>4.1142160999999997E-2</v>
      </c>
      <c r="N810">
        <v>-1.9981171255851295</v>
      </c>
      <c r="O810">
        <v>2.2851981747559353</v>
      </c>
      <c r="P810" t="str">
        <f t="shared" si="12"/>
        <v/>
      </c>
    </row>
    <row r="811" spans="1:16" x14ac:dyDescent="0.3">
      <c r="A811">
        <v>783</v>
      </c>
      <c r="B811">
        <v>2.1437371663244353</v>
      </c>
      <c r="C811">
        <v>25.724845995893226</v>
      </c>
      <c r="D811">
        <v>25.5</v>
      </c>
      <c r="E811">
        <v>0.22484599589322585</v>
      </c>
      <c r="F811">
        <v>1</v>
      </c>
      <c r="G811">
        <v>87.212599999999995</v>
      </c>
      <c r="H811">
        <v>3.8019999999999998E-2</v>
      </c>
      <c r="I811">
        <v>76.965999999999994</v>
      </c>
      <c r="J811">
        <v>79.498999999999995</v>
      </c>
      <c r="K811">
        <v>1.0419511749999999</v>
      </c>
      <c r="L811">
        <v>86.290263179999997</v>
      </c>
      <c r="M811">
        <v>4.1142160999999997E-2</v>
      </c>
      <c r="N811">
        <v>-1.9097008836946461</v>
      </c>
      <c r="O811">
        <v>2.8085868570344794</v>
      </c>
      <c r="P811" t="str">
        <f t="shared" si="12"/>
        <v/>
      </c>
    </row>
    <row r="812" spans="1:16" x14ac:dyDescent="0.3">
      <c r="A812">
        <v>769</v>
      </c>
      <c r="B812">
        <v>2.1054072553045859</v>
      </c>
      <c r="C812">
        <v>25.264887063655031</v>
      </c>
      <c r="D812">
        <v>25.5</v>
      </c>
      <c r="E812">
        <v>0.23511293634496866</v>
      </c>
      <c r="F812">
        <v>1</v>
      </c>
      <c r="G812">
        <v>86.819000000000003</v>
      </c>
      <c r="H812">
        <v>3.7920000000000002E-2</v>
      </c>
      <c r="I812">
        <v>76.644999999999996</v>
      </c>
      <c r="J812">
        <v>79.16</v>
      </c>
      <c r="K812">
        <v>1.0419511749999999</v>
      </c>
      <c r="L812">
        <v>86.290263179999997</v>
      </c>
      <c r="M812">
        <v>4.1142160999999997E-2</v>
      </c>
      <c r="N812">
        <v>-2.0048529969810662</v>
      </c>
      <c r="O812">
        <v>2.2489382440269456</v>
      </c>
      <c r="P812" t="str">
        <f t="shared" si="12"/>
        <v/>
      </c>
    </row>
    <row r="813" spans="1:16" x14ac:dyDescent="0.3">
      <c r="A813">
        <v>784</v>
      </c>
      <c r="B813">
        <v>2.1464750171115674</v>
      </c>
      <c r="C813">
        <v>25.757700205338807</v>
      </c>
      <c r="D813">
        <v>25.5</v>
      </c>
      <c r="E813">
        <v>0.25770020533880711</v>
      </c>
      <c r="F813">
        <v>1</v>
      </c>
      <c r="G813">
        <v>87.240600000000001</v>
      </c>
      <c r="H813">
        <v>3.8030000000000001E-2</v>
      </c>
      <c r="I813">
        <v>76.988</v>
      </c>
      <c r="J813">
        <v>79.522000000000006</v>
      </c>
      <c r="K813">
        <v>1.0419511749999999</v>
      </c>
      <c r="L813">
        <v>86.290263179999997</v>
      </c>
      <c r="M813">
        <v>4.1142160999999997E-2</v>
      </c>
      <c r="N813">
        <v>-1.9032445181500983</v>
      </c>
      <c r="O813">
        <v>2.85043233339518</v>
      </c>
      <c r="P813" t="str">
        <f t="shared" si="12"/>
        <v/>
      </c>
    </row>
    <row r="814" spans="1:16" x14ac:dyDescent="0.3">
      <c r="A814">
        <v>768</v>
      </c>
      <c r="B814">
        <v>2.1026694045174539</v>
      </c>
      <c r="C814">
        <v>25.232032854209447</v>
      </c>
      <c r="D814">
        <v>25.5</v>
      </c>
      <c r="E814">
        <v>0.26796714579055347</v>
      </c>
      <c r="F814">
        <v>1</v>
      </c>
      <c r="G814">
        <v>86.790700000000001</v>
      </c>
      <c r="H814">
        <v>3.7909999999999999E-2</v>
      </c>
      <c r="I814">
        <v>76.623000000000005</v>
      </c>
      <c r="J814">
        <v>79.135999999999996</v>
      </c>
      <c r="K814">
        <v>1.0419511749999999</v>
      </c>
      <c r="L814">
        <v>86.290263179999997</v>
      </c>
      <c r="M814">
        <v>4.1142160999999997E-2</v>
      </c>
      <c r="N814">
        <v>-2.0115887827046697</v>
      </c>
      <c r="O814">
        <v>2.2131651416411962</v>
      </c>
      <c r="P814" t="str">
        <f t="shared" si="12"/>
        <v/>
      </c>
    </row>
    <row r="815" spans="1:16" x14ac:dyDescent="0.3">
      <c r="A815">
        <v>785</v>
      </c>
      <c r="B815">
        <v>2.1492128678986995</v>
      </c>
      <c r="C815">
        <v>25.790554414784395</v>
      </c>
      <c r="D815">
        <v>25.5</v>
      </c>
      <c r="E815">
        <v>0.29055441478439548</v>
      </c>
      <c r="F815">
        <v>1</v>
      </c>
      <c r="G815">
        <v>87.268600000000006</v>
      </c>
      <c r="H815">
        <v>3.8039999999999997E-2</v>
      </c>
      <c r="I815">
        <v>77.010000000000005</v>
      </c>
      <c r="J815">
        <v>79.546000000000006</v>
      </c>
      <c r="K815">
        <v>1.0419511749999999</v>
      </c>
      <c r="L815">
        <v>86.290263179999997</v>
      </c>
      <c r="M815">
        <v>4.1142160999999997E-2</v>
      </c>
      <c r="N815">
        <v>-1.8965073575388622</v>
      </c>
      <c r="O815">
        <v>2.8946494010342687</v>
      </c>
      <c r="P815" t="str">
        <f t="shared" si="12"/>
        <v/>
      </c>
    </row>
    <row r="816" spans="1:16" x14ac:dyDescent="0.3">
      <c r="A816">
        <v>767</v>
      </c>
      <c r="B816">
        <v>2.0999315537303218</v>
      </c>
      <c r="C816">
        <v>25.199178644763862</v>
      </c>
      <c r="D816">
        <v>25.5</v>
      </c>
      <c r="E816">
        <v>0.30082135523613829</v>
      </c>
      <c r="F816">
        <v>1</v>
      </c>
      <c r="G816">
        <v>86.7624</v>
      </c>
      <c r="H816">
        <v>3.7909999999999999E-2</v>
      </c>
      <c r="I816">
        <v>76.597999999999999</v>
      </c>
      <c r="J816">
        <v>79.111000000000004</v>
      </c>
      <c r="K816">
        <v>1.0419511749999999</v>
      </c>
      <c r="L816">
        <v>86.290263179999997</v>
      </c>
      <c r="M816">
        <v>4.1142160999999997E-2</v>
      </c>
      <c r="N816">
        <v>-2.0186051350386842</v>
      </c>
      <c r="O816">
        <v>2.1764138443171324</v>
      </c>
      <c r="P816" t="str">
        <f t="shared" si="12"/>
        <v/>
      </c>
    </row>
    <row r="817" spans="1:16" x14ac:dyDescent="0.3">
      <c r="A817">
        <v>786</v>
      </c>
      <c r="B817">
        <v>2.1519507186858315</v>
      </c>
      <c r="C817">
        <v>25.823408624229977</v>
      </c>
      <c r="D817">
        <v>25.5</v>
      </c>
      <c r="E817">
        <v>0.32340862422997674</v>
      </c>
      <c r="F817">
        <v>1</v>
      </c>
      <c r="G817">
        <v>87.296499999999995</v>
      </c>
      <c r="H817">
        <v>3.8039999999999997E-2</v>
      </c>
      <c r="I817">
        <v>77.034999999999997</v>
      </c>
      <c r="J817">
        <v>79.570999999999998</v>
      </c>
      <c r="K817">
        <v>1.0419511749999999</v>
      </c>
      <c r="L817">
        <v>86.290263179999997</v>
      </c>
      <c r="M817">
        <v>4.1142160999999997E-2</v>
      </c>
      <c r="N817">
        <v>-1.8894893912248645</v>
      </c>
      <c r="O817">
        <v>2.9413141485718772</v>
      </c>
      <c r="P817" t="str">
        <f t="shared" si="12"/>
        <v/>
      </c>
    </row>
    <row r="818" spans="1:16" x14ac:dyDescent="0.3">
      <c r="A818">
        <v>766</v>
      </c>
      <c r="B818">
        <v>2.0971937029431897</v>
      </c>
      <c r="C818">
        <v>25.166324435318277</v>
      </c>
      <c r="D818">
        <v>25.5</v>
      </c>
      <c r="E818">
        <v>0.3336755646817231</v>
      </c>
      <c r="F818">
        <v>1</v>
      </c>
      <c r="G818">
        <v>86.734099999999998</v>
      </c>
      <c r="H818">
        <v>3.7900000000000003E-2</v>
      </c>
      <c r="I818">
        <v>76.575999999999993</v>
      </c>
      <c r="J818">
        <v>79.087000000000003</v>
      </c>
      <c r="K818">
        <v>1.0419511749999999</v>
      </c>
      <c r="L818">
        <v>86.290263179999997</v>
      </c>
      <c r="M818">
        <v>4.1142160999999997E-2</v>
      </c>
      <c r="N818">
        <v>-2.0253407457706194</v>
      </c>
      <c r="O818">
        <v>2.1416193664893024</v>
      </c>
      <c r="P818" t="str">
        <f t="shared" si="12"/>
        <v/>
      </c>
    </row>
    <row r="819" spans="1:16" x14ac:dyDescent="0.3">
      <c r="A819">
        <v>787</v>
      </c>
      <c r="B819">
        <v>2.1546885694729636</v>
      </c>
      <c r="C819">
        <v>25.856262833675565</v>
      </c>
      <c r="D819">
        <v>25.5</v>
      </c>
      <c r="E819">
        <v>0.3562628336755651</v>
      </c>
      <c r="F819">
        <v>1</v>
      </c>
      <c r="G819">
        <v>87.324399999999997</v>
      </c>
      <c r="H819">
        <v>3.805E-2</v>
      </c>
      <c r="I819">
        <v>77.057000000000002</v>
      </c>
      <c r="J819">
        <v>79.594999999999999</v>
      </c>
      <c r="K819">
        <v>1.0419511749999999</v>
      </c>
      <c r="L819">
        <v>86.290263179999997</v>
      </c>
      <c r="M819">
        <v>4.1142160999999997E-2</v>
      </c>
      <c r="N819">
        <v>-1.8827520565387306</v>
      </c>
      <c r="O819">
        <v>2.9866988555114795</v>
      </c>
      <c r="P819" t="str">
        <f t="shared" si="12"/>
        <v/>
      </c>
    </row>
    <row r="820" spans="1:16" x14ac:dyDescent="0.3">
      <c r="A820">
        <v>765</v>
      </c>
      <c r="B820">
        <v>2.0944558521560577</v>
      </c>
      <c r="C820">
        <v>25.133470225872692</v>
      </c>
      <c r="D820">
        <v>25.5</v>
      </c>
      <c r="E820">
        <v>0.36652977412730792</v>
      </c>
      <c r="F820">
        <v>1</v>
      </c>
      <c r="G820">
        <v>86.705699999999993</v>
      </c>
      <c r="H820">
        <v>3.789E-2</v>
      </c>
      <c r="I820">
        <v>76.552999999999997</v>
      </c>
      <c r="J820">
        <v>79.063000000000002</v>
      </c>
      <c r="K820">
        <v>1.0419511749999999</v>
      </c>
      <c r="L820">
        <v>86.290263179999997</v>
      </c>
      <c r="M820">
        <v>4.1142160999999997E-2</v>
      </c>
      <c r="N820">
        <v>-2.0320762707544606</v>
      </c>
      <c r="O820">
        <v>2.1072967609065514</v>
      </c>
      <c r="P820" t="str">
        <f t="shared" si="12"/>
        <v/>
      </c>
    </row>
    <row r="821" spans="1:16" x14ac:dyDescent="0.3">
      <c r="A821">
        <v>788</v>
      </c>
      <c r="B821">
        <v>2.1574264202600957</v>
      </c>
      <c r="C821">
        <v>25.889117043121146</v>
      </c>
      <c r="D821">
        <v>25.5</v>
      </c>
      <c r="E821">
        <v>0.38911704312114637</v>
      </c>
      <c r="F821">
        <v>1</v>
      </c>
      <c r="G821">
        <v>87.3523</v>
      </c>
      <c r="H821">
        <v>3.8059999999999997E-2</v>
      </c>
      <c r="I821">
        <v>77.078000000000003</v>
      </c>
      <c r="J821">
        <v>79.617999999999995</v>
      </c>
      <c r="K821">
        <v>1.0419511749999999</v>
      </c>
      <c r="L821">
        <v>86.290263179999997</v>
      </c>
      <c r="M821">
        <v>4.1142160999999997E-2</v>
      </c>
      <c r="N821">
        <v>-1.8762953641596545</v>
      </c>
      <c r="O821">
        <v>3.0307366633567265</v>
      </c>
      <c r="P821" t="str">
        <f t="shared" si="12"/>
        <v/>
      </c>
    </row>
    <row r="822" spans="1:16" x14ac:dyDescent="0.3">
      <c r="A822">
        <v>764</v>
      </c>
      <c r="B822">
        <v>2.0917180013689256</v>
      </c>
      <c r="C822">
        <v>25.100616016427107</v>
      </c>
      <c r="D822">
        <v>25.5</v>
      </c>
      <c r="E822">
        <v>0.39938398357289273</v>
      </c>
      <c r="F822">
        <v>1</v>
      </c>
      <c r="G822">
        <v>86.677400000000006</v>
      </c>
      <c r="H822">
        <v>3.7879999999999997E-2</v>
      </c>
      <c r="I822">
        <v>76.531000000000006</v>
      </c>
      <c r="J822">
        <v>79.039000000000001</v>
      </c>
      <c r="K822">
        <v>1.0419511749999999</v>
      </c>
      <c r="L822">
        <v>86.290263179999997</v>
      </c>
      <c r="M822">
        <v>4.1142160999999997E-2</v>
      </c>
      <c r="N822">
        <v>-2.0388117099652674</v>
      </c>
      <c r="O822">
        <v>2.0734411583859824</v>
      </c>
      <c r="P822" t="str">
        <f t="shared" si="12"/>
        <v/>
      </c>
    </row>
    <row r="823" spans="1:16" x14ac:dyDescent="0.3">
      <c r="A823">
        <v>789</v>
      </c>
      <c r="B823">
        <v>2.1601642710472277</v>
      </c>
      <c r="C823">
        <v>25.921971252566735</v>
      </c>
      <c r="D823">
        <v>25.5</v>
      </c>
      <c r="E823">
        <v>0.42197125256673473</v>
      </c>
      <c r="F823">
        <v>1</v>
      </c>
      <c r="G823">
        <v>87.380099999999999</v>
      </c>
      <c r="H823">
        <v>3.8059999999999997E-2</v>
      </c>
      <c r="I823">
        <v>77.102999999999994</v>
      </c>
      <c r="J823">
        <v>79.643000000000001</v>
      </c>
      <c r="K823">
        <v>1.0419511749999999</v>
      </c>
      <c r="L823">
        <v>86.290263179999997</v>
      </c>
      <c r="M823">
        <v>4.1142160999999997E-2</v>
      </c>
      <c r="N823">
        <v>-1.8692771315199306</v>
      </c>
      <c r="O823">
        <v>3.0792134016060642</v>
      </c>
      <c r="P823" t="str">
        <f t="shared" si="12"/>
        <v/>
      </c>
    </row>
    <row r="824" spans="1:16" x14ac:dyDescent="0.3">
      <c r="A824">
        <v>763</v>
      </c>
      <c r="B824">
        <v>2.0889801505817931</v>
      </c>
      <c r="C824">
        <v>25.067761806981515</v>
      </c>
      <c r="D824">
        <v>25.5</v>
      </c>
      <c r="E824">
        <v>0.43223819301848465</v>
      </c>
      <c r="F824">
        <v>1</v>
      </c>
      <c r="G824">
        <v>86.649000000000001</v>
      </c>
      <c r="H824">
        <v>3.7879999999999997E-2</v>
      </c>
      <c r="I824">
        <v>76.506</v>
      </c>
      <c r="J824">
        <v>79.013000000000005</v>
      </c>
      <c r="K824">
        <v>1.0419511749999999</v>
      </c>
      <c r="L824">
        <v>86.290263179999997</v>
      </c>
      <c r="M824">
        <v>4.1142160999999997E-2</v>
      </c>
      <c r="N824">
        <v>-2.0461083389555421</v>
      </c>
      <c r="O824">
        <v>2.0372856370062329</v>
      </c>
      <c r="P824" t="str">
        <f t="shared" si="12"/>
        <v/>
      </c>
    </row>
    <row r="825" spans="1:16" x14ac:dyDescent="0.3">
      <c r="A825">
        <v>790</v>
      </c>
      <c r="B825">
        <v>2.1629021218343598</v>
      </c>
      <c r="C825">
        <v>25.954825462012316</v>
      </c>
      <c r="D825">
        <v>25.5</v>
      </c>
      <c r="E825">
        <v>0.454825462012316</v>
      </c>
      <c r="F825">
        <v>1</v>
      </c>
      <c r="G825">
        <v>87.408000000000001</v>
      </c>
      <c r="H825">
        <v>3.807E-2</v>
      </c>
      <c r="I825">
        <v>77.125</v>
      </c>
      <c r="J825">
        <v>79.667000000000002</v>
      </c>
      <c r="K825">
        <v>1.0419511749999999</v>
      </c>
      <c r="L825">
        <v>86.290263179999997</v>
      </c>
      <c r="M825">
        <v>4.1142160999999997E-2</v>
      </c>
      <c r="N825">
        <v>-1.8625395412364718</v>
      </c>
      <c r="O825">
        <v>3.1263538647845355</v>
      </c>
      <c r="P825" t="str">
        <f t="shared" si="12"/>
        <v/>
      </c>
    </row>
    <row r="826" spans="1:16" x14ac:dyDescent="0.3">
      <c r="A826">
        <v>762</v>
      </c>
      <c r="B826">
        <v>2.086242299794661</v>
      </c>
      <c r="C826">
        <v>25.034907597535934</v>
      </c>
      <c r="D826">
        <v>25.5</v>
      </c>
      <c r="E826">
        <v>0.46509240246406591</v>
      </c>
      <c r="F826">
        <v>1</v>
      </c>
      <c r="G826">
        <v>86.620599999999996</v>
      </c>
      <c r="H826">
        <v>3.7870000000000001E-2</v>
      </c>
      <c r="I826">
        <v>76.483999999999995</v>
      </c>
      <c r="J826">
        <v>78.989000000000004</v>
      </c>
      <c r="K826">
        <v>1.0419511749999999</v>
      </c>
      <c r="L826">
        <v>86.290263179999997</v>
      </c>
      <c r="M826">
        <v>4.1142160999999997E-2</v>
      </c>
      <c r="N826">
        <v>-2.0528435993923706</v>
      </c>
      <c r="O826">
        <v>2.0043874251278844</v>
      </c>
      <c r="P826" t="str">
        <f t="shared" si="12"/>
        <v/>
      </c>
    </row>
    <row r="827" spans="1:16" x14ac:dyDescent="0.3">
      <c r="A827">
        <v>791</v>
      </c>
      <c r="B827">
        <v>2.1656399726214923</v>
      </c>
      <c r="C827">
        <v>25.987679671457908</v>
      </c>
      <c r="D827">
        <v>25.5</v>
      </c>
      <c r="E827">
        <v>0.48767967145790792</v>
      </c>
      <c r="F827">
        <v>1</v>
      </c>
      <c r="G827">
        <v>87.4358</v>
      </c>
      <c r="H827">
        <v>3.8080000000000003E-2</v>
      </c>
      <c r="I827">
        <v>77.147000000000006</v>
      </c>
      <c r="J827">
        <v>79.69</v>
      </c>
      <c r="K827">
        <v>1.0419511749999999</v>
      </c>
      <c r="L827">
        <v>86.290263179999997</v>
      </c>
      <c r="M827">
        <v>4.1142160999999997E-2</v>
      </c>
      <c r="N827">
        <v>-1.8560826039792064</v>
      </c>
      <c r="O827">
        <v>3.1720892451263598</v>
      </c>
      <c r="P827" t="str">
        <f t="shared" si="12"/>
        <v/>
      </c>
    </row>
    <row r="828" spans="1:16" x14ac:dyDescent="0.3">
      <c r="A828">
        <v>761</v>
      </c>
      <c r="B828">
        <v>2.083504449007529</v>
      </c>
      <c r="C828">
        <v>25.002053388090346</v>
      </c>
      <c r="D828">
        <v>25.5</v>
      </c>
      <c r="E828">
        <v>0.49794661190965428</v>
      </c>
      <c r="F828">
        <v>1</v>
      </c>
      <c r="G828">
        <v>86.592200000000005</v>
      </c>
      <c r="H828">
        <v>3.7859999999999998E-2</v>
      </c>
      <c r="I828">
        <v>76.460999999999999</v>
      </c>
      <c r="J828">
        <v>78.965999999999994</v>
      </c>
      <c r="K828">
        <v>1.0419511749999999</v>
      </c>
      <c r="L828">
        <v>86.290263179999997</v>
      </c>
      <c r="M828">
        <v>4.1142160999999997E-2</v>
      </c>
      <c r="N828">
        <v>-2.0592981434190767</v>
      </c>
      <c r="O828">
        <v>1.9732843117092107</v>
      </c>
      <c r="P828" t="str">
        <f t="shared" si="12"/>
        <v/>
      </c>
    </row>
    <row r="829" spans="1:16" x14ac:dyDescent="0.3">
      <c r="A829">
        <v>806</v>
      </c>
      <c r="B829">
        <v>2.2067077344284738</v>
      </c>
      <c r="C829">
        <v>26.480492813141687</v>
      </c>
      <c r="D829">
        <v>26.5</v>
      </c>
      <c r="E829">
        <v>1.9507186858312764E-2</v>
      </c>
      <c r="F829">
        <v>1</v>
      </c>
      <c r="G829">
        <v>87.850700000000003</v>
      </c>
      <c r="H829">
        <v>3.8190000000000002E-2</v>
      </c>
      <c r="I829">
        <v>77.483000000000004</v>
      </c>
      <c r="J829">
        <v>80.046000000000006</v>
      </c>
      <c r="K829">
        <v>1.0125922359999999</v>
      </c>
      <c r="L829">
        <v>87.157141820000007</v>
      </c>
      <c r="M829">
        <v>4.1349399000000002E-2</v>
      </c>
      <c r="N829">
        <v>-1.9721400584793385</v>
      </c>
      <c r="O829">
        <v>2.4296810057395124</v>
      </c>
      <c r="P829">
        <f t="shared" si="12"/>
        <v>26.5</v>
      </c>
    </row>
    <row r="830" spans="1:16" x14ac:dyDescent="0.3">
      <c r="A830">
        <v>808</v>
      </c>
      <c r="B830">
        <v>2.2121834360027379</v>
      </c>
      <c r="C830">
        <v>26.546201232032857</v>
      </c>
      <c r="D830">
        <v>26.5</v>
      </c>
      <c r="E830">
        <v>4.6201232032856865E-2</v>
      </c>
      <c r="F830">
        <v>1</v>
      </c>
      <c r="G830">
        <v>87.905600000000007</v>
      </c>
      <c r="H830">
        <v>3.8199999999999998E-2</v>
      </c>
      <c r="I830">
        <v>77.528999999999996</v>
      </c>
      <c r="J830">
        <v>80.093999999999994</v>
      </c>
      <c r="K830">
        <v>1.0125922359999999</v>
      </c>
      <c r="L830">
        <v>87.157141820000007</v>
      </c>
      <c r="M830">
        <v>4.1349399000000002E-2</v>
      </c>
      <c r="N830">
        <v>-1.9588353536450316</v>
      </c>
      <c r="O830">
        <v>2.5066035908725603</v>
      </c>
      <c r="P830" t="str">
        <f t="shared" si="12"/>
        <v/>
      </c>
    </row>
    <row r="831" spans="1:16" x14ac:dyDescent="0.3">
      <c r="A831">
        <v>805</v>
      </c>
      <c r="B831">
        <v>2.2039698836413417</v>
      </c>
      <c r="C831">
        <v>26.447638603696099</v>
      </c>
      <c r="D831">
        <v>26.5</v>
      </c>
      <c r="E831">
        <v>5.2361396303901131E-2</v>
      </c>
      <c r="F831">
        <v>1</v>
      </c>
      <c r="G831">
        <v>87.8232</v>
      </c>
      <c r="H831">
        <v>3.8179999999999999E-2</v>
      </c>
      <c r="I831">
        <v>77.460999999999999</v>
      </c>
      <c r="J831">
        <v>80.022999999999996</v>
      </c>
      <c r="K831">
        <v>1.0125922359999999</v>
      </c>
      <c r="L831">
        <v>87.157141820000007</v>
      </c>
      <c r="M831">
        <v>4.1349399000000002E-2</v>
      </c>
      <c r="N831">
        <v>-1.9785151939468331</v>
      </c>
      <c r="O831">
        <v>2.3935308125698591</v>
      </c>
      <c r="P831" t="str">
        <f t="shared" si="12"/>
        <v/>
      </c>
    </row>
    <row r="832" spans="1:16" x14ac:dyDescent="0.3">
      <c r="A832">
        <v>809</v>
      </c>
      <c r="B832">
        <v>2.21492128678987</v>
      </c>
      <c r="C832">
        <v>26.579055441478438</v>
      </c>
      <c r="D832">
        <v>26.5</v>
      </c>
      <c r="E832">
        <v>7.9055441478438127E-2</v>
      </c>
      <c r="F832">
        <v>1</v>
      </c>
      <c r="G832">
        <v>87.933099999999996</v>
      </c>
      <c r="H832">
        <v>3.8210000000000001E-2</v>
      </c>
      <c r="I832">
        <v>77.55</v>
      </c>
      <c r="J832">
        <v>80.117000000000004</v>
      </c>
      <c r="K832">
        <v>1.0125922359999999</v>
      </c>
      <c r="L832">
        <v>87.157141820000007</v>
      </c>
      <c r="M832">
        <v>4.1349399000000002E-2</v>
      </c>
      <c r="N832">
        <v>-1.9524601469933949</v>
      </c>
      <c r="O832">
        <v>2.5441799039624535</v>
      </c>
      <c r="P832" t="str">
        <f t="shared" si="12"/>
        <v/>
      </c>
    </row>
    <row r="833" spans="1:16" x14ac:dyDescent="0.3">
      <c r="A833">
        <v>804</v>
      </c>
      <c r="B833">
        <v>2.2012320328542097</v>
      </c>
      <c r="C833">
        <v>26.414784394250518</v>
      </c>
      <c r="D833">
        <v>26.5</v>
      </c>
      <c r="E833">
        <v>8.5215605749482393E-2</v>
      </c>
      <c r="F833">
        <v>1</v>
      </c>
      <c r="G833">
        <v>87.795599999999993</v>
      </c>
      <c r="H833">
        <v>3.8170000000000003E-2</v>
      </c>
      <c r="I833">
        <v>77.44</v>
      </c>
      <c r="J833">
        <v>80</v>
      </c>
      <c r="K833">
        <v>1.0125922359999999</v>
      </c>
      <c r="L833">
        <v>87.157141820000007</v>
      </c>
      <c r="M833">
        <v>4.1349399000000002E-2</v>
      </c>
      <c r="N833">
        <v>-1.9848903063413046</v>
      </c>
      <c r="O833">
        <v>2.3578338559616698</v>
      </c>
      <c r="P833" t="str">
        <f t="shared" si="12"/>
        <v/>
      </c>
    </row>
    <row r="834" spans="1:16" x14ac:dyDescent="0.3">
      <c r="A834">
        <v>810</v>
      </c>
      <c r="B834">
        <v>2.2176591375770021</v>
      </c>
      <c r="C834">
        <v>26.611909650924026</v>
      </c>
      <c r="D834">
        <v>26.5</v>
      </c>
      <c r="E834">
        <v>0.11190965092402649</v>
      </c>
      <c r="F834">
        <v>1</v>
      </c>
      <c r="G834">
        <v>87.960499999999996</v>
      </c>
      <c r="H834">
        <v>3.8210000000000001E-2</v>
      </c>
      <c r="I834">
        <v>77.573999999999998</v>
      </c>
      <c r="J834">
        <v>80.141999999999996</v>
      </c>
      <c r="K834">
        <v>1.0125922359999999</v>
      </c>
      <c r="L834">
        <v>87.157141820000007</v>
      </c>
      <c r="M834">
        <v>4.1349399000000002E-2</v>
      </c>
      <c r="N834">
        <v>-1.9455305484067196</v>
      </c>
      <c r="O834">
        <v>2.5855578364503926</v>
      </c>
      <c r="P834" t="str">
        <f t="shared" ref="P834:P897" si="13">IF(D834&lt;&gt;D833,D834,"")</f>
        <v/>
      </c>
    </row>
    <row r="835" spans="1:16" x14ac:dyDescent="0.3">
      <c r="A835">
        <v>803</v>
      </c>
      <c r="B835">
        <v>2.1984941820670771</v>
      </c>
      <c r="C835">
        <v>26.381930184804926</v>
      </c>
      <c r="D835">
        <v>26.5</v>
      </c>
      <c r="E835">
        <v>0.11806981519507431</v>
      </c>
      <c r="F835">
        <v>1</v>
      </c>
      <c r="G835">
        <v>87.768100000000004</v>
      </c>
      <c r="H835">
        <v>3.8170000000000003E-2</v>
      </c>
      <c r="I835">
        <v>77.415000000000006</v>
      </c>
      <c r="J835">
        <v>79.974999999999994</v>
      </c>
      <c r="K835">
        <v>1.0125922359999999</v>
      </c>
      <c r="L835">
        <v>87.157141820000007</v>
      </c>
      <c r="M835">
        <v>4.1349399000000002E-2</v>
      </c>
      <c r="N835">
        <v>-1.9918197501578709</v>
      </c>
      <c r="O835">
        <v>2.3195419226528182</v>
      </c>
      <c r="P835" t="str">
        <f t="shared" si="13"/>
        <v/>
      </c>
    </row>
    <row r="836" spans="1:16" x14ac:dyDescent="0.3">
      <c r="A836">
        <v>811</v>
      </c>
      <c r="B836">
        <v>2.2203969883641341</v>
      </c>
      <c r="C836">
        <v>26.644763860369608</v>
      </c>
      <c r="D836">
        <v>26.5</v>
      </c>
      <c r="E836">
        <v>0.14476386036960776</v>
      </c>
      <c r="F836">
        <v>1</v>
      </c>
      <c r="G836">
        <v>87.987899999999996</v>
      </c>
      <c r="H836">
        <v>3.8219999999999997E-2</v>
      </c>
      <c r="I836">
        <v>77.596000000000004</v>
      </c>
      <c r="J836">
        <v>80.165000000000006</v>
      </c>
      <c r="K836">
        <v>1.0125922359999999</v>
      </c>
      <c r="L836">
        <v>87.157141820000007</v>
      </c>
      <c r="M836">
        <v>4.1349399000000002E-2</v>
      </c>
      <c r="N836">
        <v>-1.9391552936658822</v>
      </c>
      <c r="O836">
        <v>2.6241215737400108</v>
      </c>
      <c r="P836" t="str">
        <f t="shared" si="13"/>
        <v/>
      </c>
    </row>
    <row r="837" spans="1:16" x14ac:dyDescent="0.3">
      <c r="A837">
        <v>802</v>
      </c>
      <c r="B837">
        <v>2.1957563312799451</v>
      </c>
      <c r="C837">
        <v>26.349075975359341</v>
      </c>
      <c r="D837">
        <v>26.5</v>
      </c>
      <c r="E837">
        <v>0.15092402464065913</v>
      </c>
      <c r="F837">
        <v>1</v>
      </c>
      <c r="G837">
        <v>87.740499999999997</v>
      </c>
      <c r="H837">
        <v>3.8159999999999999E-2</v>
      </c>
      <c r="I837">
        <v>77.394000000000005</v>
      </c>
      <c r="J837">
        <v>79.950999999999993</v>
      </c>
      <c r="K837">
        <v>1.0125922359999999</v>
      </c>
      <c r="L837">
        <v>87.157141820000007</v>
      </c>
      <c r="M837">
        <v>4.1349399000000002E-2</v>
      </c>
      <c r="N837">
        <v>-1.998471990560295</v>
      </c>
      <c r="O837">
        <v>2.2832756809806454</v>
      </c>
      <c r="P837" t="str">
        <f t="shared" si="13"/>
        <v/>
      </c>
    </row>
    <row r="838" spans="1:16" x14ac:dyDescent="0.3">
      <c r="A838">
        <v>812</v>
      </c>
      <c r="B838">
        <v>2.2231348391512662</v>
      </c>
      <c r="C838">
        <v>26.677618069815196</v>
      </c>
      <c r="D838">
        <v>26.5</v>
      </c>
      <c r="E838">
        <v>0.17761806981519612</v>
      </c>
      <c r="F838">
        <v>1</v>
      </c>
      <c r="G838">
        <v>88.015299999999996</v>
      </c>
      <c r="H838">
        <v>3.823E-2</v>
      </c>
      <c r="I838">
        <v>77.617000000000004</v>
      </c>
      <c r="J838">
        <v>80.188000000000002</v>
      </c>
      <c r="K838">
        <v>1.0125922359999999</v>
      </c>
      <c r="L838">
        <v>87.157141820000007</v>
      </c>
      <c r="M838">
        <v>4.1349399000000002E-2</v>
      </c>
      <c r="N838">
        <v>-1.9327800158923787</v>
      </c>
      <c r="O838">
        <v>2.663165158837121</v>
      </c>
      <c r="P838" t="str">
        <f t="shared" si="13"/>
        <v/>
      </c>
    </row>
    <row r="839" spans="1:16" x14ac:dyDescent="0.3">
      <c r="A839">
        <v>801</v>
      </c>
      <c r="B839">
        <v>2.193018480492813</v>
      </c>
      <c r="C839">
        <v>26.316221765913756</v>
      </c>
      <c r="D839">
        <v>26.5</v>
      </c>
      <c r="E839">
        <v>0.18377823408624394</v>
      </c>
      <c r="F839">
        <v>1</v>
      </c>
      <c r="G839">
        <v>87.712900000000005</v>
      </c>
      <c r="H839">
        <v>3.8150000000000003E-2</v>
      </c>
      <c r="I839">
        <v>77.372</v>
      </c>
      <c r="J839">
        <v>79.927999999999997</v>
      </c>
      <c r="K839">
        <v>1.0125922359999999</v>
      </c>
      <c r="L839">
        <v>87.157141820000007</v>
      </c>
      <c r="M839">
        <v>4.1349399000000002E-2</v>
      </c>
      <c r="N839">
        <v>-2.0048470306838064</v>
      </c>
      <c r="O839">
        <v>2.2489701453145994</v>
      </c>
      <c r="P839" t="str">
        <f t="shared" si="13"/>
        <v/>
      </c>
    </row>
    <row r="840" spans="1:16" x14ac:dyDescent="0.3">
      <c r="A840">
        <v>813</v>
      </c>
      <c r="B840">
        <v>2.2258726899383983</v>
      </c>
      <c r="C840">
        <v>26.710472279260777</v>
      </c>
      <c r="D840">
        <v>26.5</v>
      </c>
      <c r="E840">
        <v>0.21047227926077738</v>
      </c>
      <c r="F840">
        <v>1</v>
      </c>
      <c r="G840">
        <v>88.042699999999996</v>
      </c>
      <c r="H840">
        <v>3.8240000000000003E-2</v>
      </c>
      <c r="I840">
        <v>77.638999999999996</v>
      </c>
      <c r="J840">
        <v>80.209999999999994</v>
      </c>
      <c r="K840">
        <v>1.0125922359999999</v>
      </c>
      <c r="L840">
        <v>87.157141820000007</v>
      </c>
      <c r="M840">
        <v>4.1349399000000002E-2</v>
      </c>
      <c r="N840">
        <v>-1.9266819025627371</v>
      </c>
      <c r="O840">
        <v>2.700964229583521</v>
      </c>
      <c r="P840" t="str">
        <f t="shared" si="13"/>
        <v/>
      </c>
    </row>
    <row r="841" spans="1:16" x14ac:dyDescent="0.3">
      <c r="A841">
        <v>800</v>
      </c>
      <c r="B841">
        <v>2.1902806297056809</v>
      </c>
      <c r="C841">
        <v>26.283367556468171</v>
      </c>
      <c r="D841">
        <v>26.5</v>
      </c>
      <c r="E841">
        <v>0.21663244353182876</v>
      </c>
      <c r="F841">
        <v>1</v>
      </c>
      <c r="G841">
        <v>87.685299999999998</v>
      </c>
      <c r="H841">
        <v>3.814E-2</v>
      </c>
      <c r="I841">
        <v>77.350999999999999</v>
      </c>
      <c r="J841">
        <v>79.905000000000001</v>
      </c>
      <c r="K841">
        <v>1.0125922359999999</v>
      </c>
      <c r="L841">
        <v>87.157141820000007</v>
      </c>
      <c r="M841">
        <v>4.1349399000000002E-2</v>
      </c>
      <c r="N841">
        <v>-2.0112220477072169</v>
      </c>
      <c r="O841">
        <v>2.2151003984359718</v>
      </c>
      <c r="P841" t="str">
        <f t="shared" si="13"/>
        <v/>
      </c>
    </row>
    <row r="842" spans="1:16" x14ac:dyDescent="0.3">
      <c r="A842">
        <v>814</v>
      </c>
      <c r="B842">
        <v>2.2286105407255303</v>
      </c>
      <c r="C842">
        <v>26.743326488706366</v>
      </c>
      <c r="D842">
        <v>26.5</v>
      </c>
      <c r="E842">
        <v>0.24332648870636575</v>
      </c>
      <c r="F842">
        <v>1</v>
      </c>
      <c r="G842">
        <v>88.07</v>
      </c>
      <c r="H842">
        <v>3.8240000000000003E-2</v>
      </c>
      <c r="I842">
        <v>77.662999999999997</v>
      </c>
      <c r="J842">
        <v>80.234999999999999</v>
      </c>
      <c r="K842">
        <v>1.0125922359999999</v>
      </c>
      <c r="L842">
        <v>87.157141820000007</v>
      </c>
      <c r="M842">
        <v>4.1349399000000002E-2</v>
      </c>
      <c r="N842">
        <v>-1.9197522027592329</v>
      </c>
      <c r="O842">
        <v>2.7444603448837972</v>
      </c>
      <c r="P842" t="str">
        <f t="shared" si="13"/>
        <v/>
      </c>
    </row>
    <row r="843" spans="1:16" x14ac:dyDescent="0.3">
      <c r="A843">
        <v>799</v>
      </c>
      <c r="B843">
        <v>2.1875427789185489</v>
      </c>
      <c r="C843">
        <v>26.250513347022586</v>
      </c>
      <c r="D843">
        <v>26.5</v>
      </c>
      <c r="E843">
        <v>0.24948665297741357</v>
      </c>
      <c r="F843">
        <v>1</v>
      </c>
      <c r="G843">
        <v>87.657700000000006</v>
      </c>
      <c r="H843">
        <v>3.814E-2</v>
      </c>
      <c r="I843">
        <v>77.325999999999993</v>
      </c>
      <c r="J843">
        <v>79.88</v>
      </c>
      <c r="K843">
        <v>1.0125922359999999</v>
      </c>
      <c r="L843">
        <v>87.157141820000007</v>
      </c>
      <c r="M843">
        <v>4.1349399000000002E-2</v>
      </c>
      <c r="N843">
        <v>-2.0181513878288602</v>
      </c>
      <c r="O843">
        <v>2.1787748584250117</v>
      </c>
      <c r="P843" t="str">
        <f t="shared" si="13"/>
        <v/>
      </c>
    </row>
    <row r="844" spans="1:16" x14ac:dyDescent="0.3">
      <c r="A844">
        <v>815</v>
      </c>
      <c r="B844">
        <v>2.2313483915126624</v>
      </c>
      <c r="C844">
        <v>26.776180698151947</v>
      </c>
      <c r="D844">
        <v>26.5</v>
      </c>
      <c r="E844">
        <v>0.27618069815194701</v>
      </c>
      <c r="F844">
        <v>1</v>
      </c>
      <c r="G844">
        <v>88.097399999999993</v>
      </c>
      <c r="H844">
        <v>3.8249999999999999E-2</v>
      </c>
      <c r="I844">
        <v>77.683999999999997</v>
      </c>
      <c r="J844">
        <v>80.257999999999996</v>
      </c>
      <c r="K844">
        <v>1.0125922359999999</v>
      </c>
      <c r="L844">
        <v>87.157141820000007</v>
      </c>
      <c r="M844">
        <v>4.1349399000000002E-2</v>
      </c>
      <c r="N844">
        <v>-1.9133768549264321</v>
      </c>
      <c r="O844">
        <v>2.7849912606410525</v>
      </c>
      <c r="P844" t="str">
        <f t="shared" si="13"/>
        <v/>
      </c>
    </row>
    <row r="845" spans="1:16" x14ac:dyDescent="0.3">
      <c r="A845">
        <v>798</v>
      </c>
      <c r="B845">
        <v>2.1848049281314168</v>
      </c>
      <c r="C845">
        <v>26.217659137577002</v>
      </c>
      <c r="D845">
        <v>26.5</v>
      </c>
      <c r="E845">
        <v>0.28234086242299838</v>
      </c>
      <c r="F845">
        <v>1</v>
      </c>
      <c r="G845">
        <v>87.63</v>
      </c>
      <c r="H845">
        <v>3.8129999999999997E-2</v>
      </c>
      <c r="I845">
        <v>77.305000000000007</v>
      </c>
      <c r="J845">
        <v>79.856999999999999</v>
      </c>
      <c r="K845">
        <v>1.0125922359999999</v>
      </c>
      <c r="L845">
        <v>87.157141820000007</v>
      </c>
      <c r="M845">
        <v>4.1349399000000002E-2</v>
      </c>
      <c r="N845">
        <v>-2.024526356622212</v>
      </c>
      <c r="O845">
        <v>2.1458011458367099</v>
      </c>
      <c r="P845" t="str">
        <f t="shared" si="13"/>
        <v/>
      </c>
    </row>
    <row r="846" spans="1:16" x14ac:dyDescent="0.3">
      <c r="A846">
        <v>816</v>
      </c>
      <c r="B846">
        <v>2.2340862422997945</v>
      </c>
      <c r="C846">
        <v>26.809034907597535</v>
      </c>
      <c r="D846">
        <v>26.5</v>
      </c>
      <c r="E846">
        <v>0.30903490759753538</v>
      </c>
      <c r="F846">
        <v>1</v>
      </c>
      <c r="G846">
        <v>88.124700000000004</v>
      </c>
      <c r="H846">
        <v>3.8260000000000002E-2</v>
      </c>
      <c r="I846">
        <v>77.706000000000003</v>
      </c>
      <c r="J846">
        <v>80.281000000000006</v>
      </c>
      <c r="K846">
        <v>1.0125922359999999</v>
      </c>
      <c r="L846">
        <v>87.157141820000007</v>
      </c>
      <c r="M846">
        <v>4.1349399000000002E-2</v>
      </c>
      <c r="N846">
        <v>-1.9070014840873113</v>
      </c>
      <c r="O846">
        <v>2.8260197655674837</v>
      </c>
      <c r="P846" t="str">
        <f t="shared" si="13"/>
        <v/>
      </c>
    </row>
    <row r="847" spans="1:16" x14ac:dyDescent="0.3">
      <c r="A847">
        <v>797</v>
      </c>
      <c r="B847">
        <v>2.1820670773442847</v>
      </c>
      <c r="C847">
        <v>26.184804928131417</v>
      </c>
      <c r="D847">
        <v>26.5</v>
      </c>
      <c r="E847">
        <v>0.3151950718685832</v>
      </c>
      <c r="F847">
        <v>1</v>
      </c>
      <c r="G847">
        <v>87.6023</v>
      </c>
      <c r="H847">
        <v>3.8120000000000001E-2</v>
      </c>
      <c r="I847">
        <v>77.283000000000001</v>
      </c>
      <c r="J847">
        <v>79.834000000000003</v>
      </c>
      <c r="K847">
        <v>1.0125922359999999</v>
      </c>
      <c r="L847">
        <v>87.157141820000007</v>
      </c>
      <c r="M847">
        <v>4.1349399000000002E-2</v>
      </c>
      <c r="N847">
        <v>-2.0309013022951832</v>
      </c>
      <c r="O847">
        <v>2.1132503830136424</v>
      </c>
      <c r="P847" t="str">
        <f t="shared" si="13"/>
        <v/>
      </c>
    </row>
    <row r="848" spans="1:16" x14ac:dyDescent="0.3">
      <c r="A848">
        <v>817</v>
      </c>
      <c r="B848">
        <v>2.236824093086927</v>
      </c>
      <c r="C848">
        <v>26.841889117043124</v>
      </c>
      <c r="D848">
        <v>26.5</v>
      </c>
      <c r="E848">
        <v>0.34188911704312375</v>
      </c>
      <c r="F848">
        <v>1</v>
      </c>
      <c r="G848">
        <v>88.151899999999998</v>
      </c>
      <c r="H848">
        <v>3.8260000000000002E-2</v>
      </c>
      <c r="I848">
        <v>77.728999999999999</v>
      </c>
      <c r="J848">
        <v>80.305999999999997</v>
      </c>
      <c r="K848">
        <v>1.0125922359999999</v>
      </c>
      <c r="L848">
        <v>87.157141820000007</v>
      </c>
      <c r="M848">
        <v>4.1349399000000002E-2</v>
      </c>
      <c r="N848">
        <v>-1.9000717070887112</v>
      </c>
      <c r="O848">
        <v>2.8711855017461243</v>
      </c>
      <c r="P848" t="str">
        <f t="shared" si="13"/>
        <v/>
      </c>
    </row>
    <row r="849" spans="1:16" x14ac:dyDescent="0.3">
      <c r="A849">
        <v>796</v>
      </c>
      <c r="B849">
        <v>2.1793292265571527</v>
      </c>
      <c r="C849">
        <v>26.151950718685832</v>
      </c>
      <c r="D849">
        <v>26.5</v>
      </c>
      <c r="E849">
        <v>0.34804928131416801</v>
      </c>
      <c r="F849">
        <v>1</v>
      </c>
      <c r="G849">
        <v>87.574600000000004</v>
      </c>
      <c r="H849">
        <v>3.8120000000000001E-2</v>
      </c>
      <c r="I849">
        <v>77.257999999999996</v>
      </c>
      <c r="J849">
        <v>79.808000000000007</v>
      </c>
      <c r="K849">
        <v>1.0125922359999999</v>
      </c>
      <c r="L849">
        <v>87.157141820000007</v>
      </c>
      <c r="M849">
        <v>4.1349399000000002E-2</v>
      </c>
      <c r="N849">
        <v>-2.0381077347722742</v>
      </c>
      <c r="O849">
        <v>2.0769579902208344</v>
      </c>
      <c r="P849" t="str">
        <f t="shared" si="13"/>
        <v/>
      </c>
    </row>
    <row r="850" spans="1:16" x14ac:dyDescent="0.3">
      <c r="A850">
        <v>818</v>
      </c>
      <c r="B850">
        <v>2.239561943874059</v>
      </c>
      <c r="C850">
        <v>26.874743326488709</v>
      </c>
      <c r="D850">
        <v>26.5</v>
      </c>
      <c r="E850">
        <v>0.37474332648870856</v>
      </c>
      <c r="F850">
        <v>1</v>
      </c>
      <c r="G850">
        <v>88.179199999999994</v>
      </c>
      <c r="H850">
        <v>3.8269999999999998E-2</v>
      </c>
      <c r="I850">
        <v>77.751000000000005</v>
      </c>
      <c r="J850">
        <v>80.328999999999994</v>
      </c>
      <c r="K850">
        <v>1.0125922359999999</v>
      </c>
      <c r="L850">
        <v>87.157141820000007</v>
      </c>
      <c r="M850">
        <v>4.1349399000000002E-2</v>
      </c>
      <c r="N850">
        <v>-1.8936962882573769</v>
      </c>
      <c r="O850">
        <v>2.9132667145999438</v>
      </c>
      <c r="P850" t="str">
        <f t="shared" si="13"/>
        <v/>
      </c>
    </row>
    <row r="851" spans="1:16" x14ac:dyDescent="0.3">
      <c r="A851">
        <v>795</v>
      </c>
      <c r="B851">
        <v>2.1765913757700206</v>
      </c>
      <c r="C851">
        <v>26.119096509240247</v>
      </c>
      <c r="D851">
        <v>26.5</v>
      </c>
      <c r="E851">
        <v>0.38090349075975283</v>
      </c>
      <c r="F851">
        <v>1</v>
      </c>
      <c r="G851">
        <v>87.546899999999994</v>
      </c>
      <c r="H851">
        <v>3.8109999999999998E-2</v>
      </c>
      <c r="I851">
        <v>77.236999999999995</v>
      </c>
      <c r="J851">
        <v>79.784999999999997</v>
      </c>
      <c r="K851">
        <v>1.0125922359999999</v>
      </c>
      <c r="L851">
        <v>87.157141820000007</v>
      </c>
      <c r="M851">
        <v>4.1349399000000002E-2</v>
      </c>
      <c r="N851">
        <v>-2.0444826311668489</v>
      </c>
      <c r="O851">
        <v>2.0452945774723887</v>
      </c>
      <c r="P851" t="str">
        <f t="shared" si="13"/>
        <v/>
      </c>
    </row>
    <row r="852" spans="1:16" x14ac:dyDescent="0.3">
      <c r="A852">
        <v>819</v>
      </c>
      <c r="B852">
        <v>2.2422997946611911</v>
      </c>
      <c r="C852">
        <v>26.907597535934293</v>
      </c>
      <c r="D852">
        <v>26.5</v>
      </c>
      <c r="E852">
        <v>0.40759753593429338</v>
      </c>
      <c r="F852">
        <v>1</v>
      </c>
      <c r="G852">
        <v>88.206500000000005</v>
      </c>
      <c r="H852">
        <v>3.8280000000000002E-2</v>
      </c>
      <c r="I852">
        <v>77.772000000000006</v>
      </c>
      <c r="J852">
        <v>80.350999999999999</v>
      </c>
      <c r="K852">
        <v>1.0125922359999999</v>
      </c>
      <c r="L852">
        <v>87.157141820000007</v>
      </c>
      <c r="M852">
        <v>4.1349399000000002E-2</v>
      </c>
      <c r="N852">
        <v>-1.8875980400402004</v>
      </c>
      <c r="O852">
        <v>2.9539966707423435</v>
      </c>
      <c r="P852" t="str">
        <f t="shared" si="13"/>
        <v/>
      </c>
    </row>
    <row r="853" spans="1:16" x14ac:dyDescent="0.3">
      <c r="A853">
        <v>794</v>
      </c>
      <c r="B853">
        <v>2.1738535249828885</v>
      </c>
      <c r="C853">
        <v>26.086242299794662</v>
      </c>
      <c r="D853">
        <v>26.5</v>
      </c>
      <c r="E853">
        <v>0.41375770020533764</v>
      </c>
      <c r="F853">
        <v>1</v>
      </c>
      <c r="G853">
        <v>87.519199999999998</v>
      </c>
      <c r="H853">
        <v>3.8100000000000002E-2</v>
      </c>
      <c r="I853">
        <v>77.215000000000003</v>
      </c>
      <c r="J853">
        <v>79.762</v>
      </c>
      <c r="K853">
        <v>1.0125922359999999</v>
      </c>
      <c r="L853">
        <v>87.157141820000007</v>
      </c>
      <c r="M853">
        <v>4.1349399000000002E-2</v>
      </c>
      <c r="N853">
        <v>-2.0508575044204376</v>
      </c>
      <c r="O853">
        <v>2.0140412792054794</v>
      </c>
      <c r="P853" t="str">
        <f t="shared" si="13"/>
        <v/>
      </c>
    </row>
    <row r="854" spans="1:16" x14ac:dyDescent="0.3">
      <c r="A854">
        <v>820</v>
      </c>
      <c r="B854">
        <v>2.2450376454483232</v>
      </c>
      <c r="C854">
        <v>26.940451745379878</v>
      </c>
      <c r="D854">
        <v>26.5</v>
      </c>
      <c r="E854">
        <v>0.44045174537987819</v>
      </c>
      <c r="F854">
        <v>1</v>
      </c>
      <c r="G854">
        <v>88.233699999999999</v>
      </c>
      <c r="H854">
        <v>3.8289999999999998E-2</v>
      </c>
      <c r="I854">
        <v>77.793000000000006</v>
      </c>
      <c r="J854">
        <v>80.373999999999995</v>
      </c>
      <c r="K854">
        <v>1.0125922359999999</v>
      </c>
      <c r="L854">
        <v>87.157141820000007</v>
      </c>
      <c r="M854">
        <v>4.1349399000000002E-2</v>
      </c>
      <c r="N854">
        <v>-1.8812225762418759</v>
      </c>
      <c r="O854">
        <v>2.9970823946122671</v>
      </c>
      <c r="P854" t="str">
        <f t="shared" si="13"/>
        <v/>
      </c>
    </row>
    <row r="855" spans="1:16" x14ac:dyDescent="0.3">
      <c r="A855">
        <v>793</v>
      </c>
      <c r="B855">
        <v>2.1711156741957565</v>
      </c>
      <c r="C855">
        <v>26.053388090349078</v>
      </c>
      <c r="D855">
        <v>26.5</v>
      </c>
      <c r="E855">
        <v>0.44661190965092246</v>
      </c>
      <c r="F855">
        <v>1</v>
      </c>
      <c r="G855">
        <v>87.491399999999999</v>
      </c>
      <c r="H855">
        <v>3.8089999999999999E-2</v>
      </c>
      <c r="I855">
        <v>77.192999999999998</v>
      </c>
      <c r="J855">
        <v>79.739000000000004</v>
      </c>
      <c r="K855">
        <v>1.0125922359999999</v>
      </c>
      <c r="L855">
        <v>87.157141820000007</v>
      </c>
      <c r="M855">
        <v>4.1349399000000002E-2</v>
      </c>
      <c r="N855">
        <v>-2.0572323545264561</v>
      </c>
      <c r="O855">
        <v>1.9831940356812998</v>
      </c>
      <c r="P855" t="str">
        <f t="shared" si="13"/>
        <v/>
      </c>
    </row>
    <row r="856" spans="1:16" x14ac:dyDescent="0.3">
      <c r="A856">
        <v>821</v>
      </c>
      <c r="B856">
        <v>2.2477754962354553</v>
      </c>
      <c r="C856">
        <v>26.973305954825463</v>
      </c>
      <c r="D856">
        <v>26.5</v>
      </c>
      <c r="E856">
        <v>0.473305954825463</v>
      </c>
      <c r="F856">
        <v>1</v>
      </c>
      <c r="G856">
        <v>88.260900000000007</v>
      </c>
      <c r="H856">
        <v>3.8289999999999998E-2</v>
      </c>
      <c r="I856">
        <v>77.816999999999993</v>
      </c>
      <c r="J856">
        <v>80.399000000000001</v>
      </c>
      <c r="K856">
        <v>1.0125922359999999</v>
      </c>
      <c r="L856">
        <v>87.157141820000007</v>
      </c>
      <c r="M856">
        <v>4.1349399000000002E-2</v>
      </c>
      <c r="N856">
        <v>-1.8742926982304602</v>
      </c>
      <c r="O856">
        <v>3.0445046691431186</v>
      </c>
      <c r="P856" t="str">
        <f t="shared" si="13"/>
        <v/>
      </c>
    </row>
    <row r="857" spans="1:16" x14ac:dyDescent="0.3">
      <c r="A857">
        <v>792</v>
      </c>
      <c r="B857">
        <v>2.1683778234086244</v>
      </c>
      <c r="C857">
        <v>26.020533880903493</v>
      </c>
      <c r="D857">
        <v>26.5</v>
      </c>
      <c r="E857">
        <v>0.47946611909650727</v>
      </c>
      <c r="F857">
        <v>1</v>
      </c>
      <c r="G857">
        <v>87.4636</v>
      </c>
      <c r="H857">
        <v>3.8089999999999999E-2</v>
      </c>
      <c r="I857">
        <v>77.168999999999997</v>
      </c>
      <c r="J857">
        <v>79.712999999999994</v>
      </c>
      <c r="K857">
        <v>1.0125922359999999</v>
      </c>
      <c r="L857">
        <v>87.157141820000007</v>
      </c>
      <c r="M857">
        <v>4.1349399000000002E-2</v>
      </c>
      <c r="N857">
        <v>-2.0644386789385831</v>
      </c>
      <c r="O857">
        <v>1.9488071178579702</v>
      </c>
      <c r="P857" t="str">
        <f t="shared" si="13"/>
        <v/>
      </c>
    </row>
    <row r="858" spans="1:16" x14ac:dyDescent="0.3">
      <c r="A858">
        <v>838</v>
      </c>
      <c r="B858">
        <v>2.2943189596167008</v>
      </c>
      <c r="C858">
        <v>27.531827515400408</v>
      </c>
      <c r="D858">
        <v>27.5</v>
      </c>
      <c r="E858">
        <v>3.1827515400408402E-2</v>
      </c>
      <c r="F858">
        <v>1</v>
      </c>
      <c r="G858">
        <v>88.720100000000002</v>
      </c>
      <c r="H858">
        <v>3.841E-2</v>
      </c>
      <c r="I858">
        <v>78.188999999999993</v>
      </c>
      <c r="J858">
        <v>80.793000000000006</v>
      </c>
      <c r="K858">
        <v>0.97054190900000004</v>
      </c>
      <c r="L858">
        <v>87.996018399999997</v>
      </c>
      <c r="M858">
        <v>4.1500427999999999E-2</v>
      </c>
      <c r="N858">
        <v>-1.9748656513628675</v>
      </c>
      <c r="O858">
        <v>2.4141698146993731</v>
      </c>
      <c r="P858">
        <f t="shared" si="13"/>
        <v>27.5</v>
      </c>
    </row>
    <row r="859" spans="1:16" x14ac:dyDescent="0.3">
      <c r="A859">
        <v>836</v>
      </c>
      <c r="B859">
        <v>2.2888432580424367</v>
      </c>
      <c r="C859">
        <v>27.466119096509239</v>
      </c>
      <c r="D859">
        <v>27.5</v>
      </c>
      <c r="E859">
        <v>3.3880903490761227E-2</v>
      </c>
      <c r="F859">
        <v>1</v>
      </c>
      <c r="G859">
        <v>88.666399999999996</v>
      </c>
      <c r="H859">
        <v>3.8399999999999997E-2</v>
      </c>
      <c r="I859">
        <v>78.144999999999996</v>
      </c>
      <c r="J859">
        <v>80.745999999999995</v>
      </c>
      <c r="K859">
        <v>0.97054190900000004</v>
      </c>
      <c r="L859">
        <v>87.996018399999997</v>
      </c>
      <c r="M859">
        <v>4.1500427999999999E-2</v>
      </c>
      <c r="N859">
        <v>-1.9877682908237215</v>
      </c>
      <c r="O859">
        <v>2.3418661094483277</v>
      </c>
      <c r="P859" t="str">
        <f t="shared" si="13"/>
        <v/>
      </c>
    </row>
    <row r="860" spans="1:16" x14ac:dyDescent="0.3">
      <c r="A860">
        <v>839</v>
      </c>
      <c r="B860">
        <v>2.2970568104038329</v>
      </c>
      <c r="C860">
        <v>27.564681724845997</v>
      </c>
      <c r="D860">
        <v>27.5</v>
      </c>
      <c r="E860">
        <v>6.4681724845996769E-2</v>
      </c>
      <c r="F860">
        <v>1</v>
      </c>
      <c r="G860">
        <v>88.746899999999997</v>
      </c>
      <c r="H860">
        <v>3.8420000000000003E-2</v>
      </c>
      <c r="I860">
        <v>78.209999999999994</v>
      </c>
      <c r="J860">
        <v>80.814999999999998</v>
      </c>
      <c r="K860">
        <v>0.97054190900000004</v>
      </c>
      <c r="L860">
        <v>87.996018399999997</v>
      </c>
      <c r="M860">
        <v>4.1500427999999999E-2</v>
      </c>
      <c r="N860">
        <v>-1.9688261939775975</v>
      </c>
      <c r="O860">
        <v>2.4486526627293528</v>
      </c>
      <c r="P860" t="str">
        <f t="shared" si="13"/>
        <v/>
      </c>
    </row>
    <row r="861" spans="1:16" x14ac:dyDescent="0.3">
      <c r="A861">
        <v>835</v>
      </c>
      <c r="B861">
        <v>2.2861054072553046</v>
      </c>
      <c r="C861">
        <v>27.433264887063658</v>
      </c>
      <c r="D861">
        <v>27.5</v>
      </c>
      <c r="E861">
        <v>6.6735112936342489E-2</v>
      </c>
      <c r="F861">
        <v>1</v>
      </c>
      <c r="G861">
        <v>88.639499999999998</v>
      </c>
      <c r="H861">
        <v>3.8390000000000001E-2</v>
      </c>
      <c r="I861">
        <v>78.123999999999995</v>
      </c>
      <c r="J861">
        <v>80.722999999999999</v>
      </c>
      <c r="K861">
        <v>0.97054190900000004</v>
      </c>
      <c r="L861">
        <v>87.996018399999997</v>
      </c>
      <c r="M861">
        <v>4.1500427999999999E-2</v>
      </c>
      <c r="N861">
        <v>-1.9940824290479189</v>
      </c>
      <c r="O861">
        <v>2.3071523559332232</v>
      </c>
      <c r="P861" t="str">
        <f t="shared" si="13"/>
        <v/>
      </c>
    </row>
    <row r="862" spans="1:16" x14ac:dyDescent="0.3">
      <c r="A862">
        <v>840</v>
      </c>
      <c r="B862">
        <v>2.299794661190965</v>
      </c>
      <c r="C862">
        <v>27.597535934291578</v>
      </c>
      <c r="D862">
        <v>27.5</v>
      </c>
      <c r="E862">
        <v>9.753593429157803E-2</v>
      </c>
      <c r="F862">
        <v>1</v>
      </c>
      <c r="G862">
        <v>88.773700000000005</v>
      </c>
      <c r="H862">
        <v>3.8429999999999999E-2</v>
      </c>
      <c r="I862">
        <v>78.230999999999995</v>
      </c>
      <c r="J862">
        <v>80.837000000000003</v>
      </c>
      <c r="K862">
        <v>0.97054190900000004</v>
      </c>
      <c r="L862">
        <v>87.996018399999997</v>
      </c>
      <c r="M862">
        <v>4.1500427999999999E-2</v>
      </c>
      <c r="N862">
        <v>-1.9627867850242224</v>
      </c>
      <c r="O862">
        <v>2.4835476986082661</v>
      </c>
      <c r="P862" t="str">
        <f t="shared" si="13"/>
        <v/>
      </c>
    </row>
    <row r="863" spans="1:16" x14ac:dyDescent="0.3">
      <c r="A863">
        <v>834</v>
      </c>
      <c r="B863">
        <v>2.2833675564681726</v>
      </c>
      <c r="C863">
        <v>27.400410677618069</v>
      </c>
      <c r="D863">
        <v>27.5</v>
      </c>
      <c r="E863">
        <v>9.9589322381930856E-2</v>
      </c>
      <c r="F863">
        <v>1</v>
      </c>
      <c r="G863">
        <v>88.6126</v>
      </c>
      <c r="H863">
        <v>3.8379999999999997E-2</v>
      </c>
      <c r="I863">
        <v>78.102999999999994</v>
      </c>
      <c r="J863">
        <v>80.700999999999993</v>
      </c>
      <c r="K863">
        <v>0.97054190900000004</v>
      </c>
      <c r="L863">
        <v>87.996018399999997</v>
      </c>
      <c r="M863">
        <v>4.1500427999999999E-2</v>
      </c>
      <c r="N863">
        <v>-2.0001220891137685</v>
      </c>
      <c r="O863">
        <v>2.2743541043652913</v>
      </c>
      <c r="P863" t="str">
        <f t="shared" si="13"/>
        <v/>
      </c>
    </row>
    <row r="864" spans="1:16" x14ac:dyDescent="0.3">
      <c r="A864">
        <v>841</v>
      </c>
      <c r="B864">
        <v>2.3025325119780971</v>
      </c>
      <c r="C864">
        <v>27.630390143737166</v>
      </c>
      <c r="D864">
        <v>27.5</v>
      </c>
      <c r="E864">
        <v>0.1303901437371664</v>
      </c>
      <c r="F864">
        <v>1</v>
      </c>
      <c r="G864">
        <v>88.8005</v>
      </c>
      <c r="H864">
        <v>3.8429999999999999E-2</v>
      </c>
      <c r="I864">
        <v>78.254999999999995</v>
      </c>
      <c r="J864">
        <v>80.861999999999995</v>
      </c>
      <c r="K864">
        <v>0.97054190900000004</v>
      </c>
      <c r="L864">
        <v>87.996018399999997</v>
      </c>
      <c r="M864">
        <v>4.1500427999999999E-2</v>
      </c>
      <c r="N864">
        <v>-1.9559238790759843</v>
      </c>
      <c r="O864">
        <v>2.5237060942498251</v>
      </c>
      <c r="P864" t="str">
        <f t="shared" si="13"/>
        <v/>
      </c>
    </row>
    <row r="865" spans="1:16" x14ac:dyDescent="0.3">
      <c r="A865">
        <v>833</v>
      </c>
      <c r="B865">
        <v>2.2806297056810405</v>
      </c>
      <c r="C865">
        <v>27.367556468172488</v>
      </c>
      <c r="D865">
        <v>27.5</v>
      </c>
      <c r="E865">
        <v>0.13244353182751212</v>
      </c>
      <c r="F865">
        <v>1</v>
      </c>
      <c r="G865">
        <v>88.585599999999999</v>
      </c>
      <c r="H865">
        <v>3.8379999999999997E-2</v>
      </c>
      <c r="I865">
        <v>78.078999999999994</v>
      </c>
      <c r="J865">
        <v>80.676000000000002</v>
      </c>
      <c r="K865">
        <v>0.97054190900000004</v>
      </c>
      <c r="L865">
        <v>87.996018399999997</v>
      </c>
      <c r="M865">
        <v>4.1500427999999999E-2</v>
      </c>
      <c r="N865">
        <v>-2.0069853980635548</v>
      </c>
      <c r="O865">
        <v>2.2375608896026118</v>
      </c>
      <c r="P865" t="str">
        <f t="shared" si="13"/>
        <v/>
      </c>
    </row>
    <row r="866" spans="1:16" x14ac:dyDescent="0.3">
      <c r="A866">
        <v>842</v>
      </c>
      <c r="B866">
        <v>2.3052703627652291</v>
      </c>
      <c r="C866">
        <v>27.663244353182748</v>
      </c>
      <c r="D866">
        <v>27.5</v>
      </c>
      <c r="E866">
        <v>0.16324435318274766</v>
      </c>
      <c r="F866">
        <v>1</v>
      </c>
      <c r="G866">
        <v>88.827299999999994</v>
      </c>
      <c r="H866">
        <v>3.8440000000000002E-2</v>
      </c>
      <c r="I866">
        <v>78.275999999999996</v>
      </c>
      <c r="J866">
        <v>80.884</v>
      </c>
      <c r="K866">
        <v>0.97054190900000004</v>
      </c>
      <c r="L866">
        <v>87.996018399999997</v>
      </c>
      <c r="M866">
        <v>4.1500427999999999E-2</v>
      </c>
      <c r="N866">
        <v>-1.9498845735453025</v>
      </c>
      <c r="O866">
        <v>2.5594939101467946</v>
      </c>
      <c r="P866" t="str">
        <f t="shared" si="13"/>
        <v/>
      </c>
    </row>
    <row r="867" spans="1:16" x14ac:dyDescent="0.3">
      <c r="A867">
        <v>832</v>
      </c>
      <c r="B867">
        <v>2.2778918548939084</v>
      </c>
      <c r="C867">
        <v>27.3347022587269</v>
      </c>
      <c r="D867">
        <v>27.5</v>
      </c>
      <c r="E867">
        <v>0.16529774127310048</v>
      </c>
      <c r="F867">
        <v>1</v>
      </c>
      <c r="G867">
        <v>88.558700000000002</v>
      </c>
      <c r="H867">
        <v>3.8370000000000001E-2</v>
      </c>
      <c r="I867">
        <v>78.058000000000007</v>
      </c>
      <c r="J867">
        <v>80.653999999999996</v>
      </c>
      <c r="K867">
        <v>0.97054190900000004</v>
      </c>
      <c r="L867">
        <v>87.996018399999997</v>
      </c>
      <c r="M867">
        <v>4.1500427999999999E-2</v>
      </c>
      <c r="N867">
        <v>-2.0130251617645483</v>
      </c>
      <c r="O867">
        <v>2.2055991180463579</v>
      </c>
      <c r="P867" t="str">
        <f t="shared" si="13"/>
        <v/>
      </c>
    </row>
    <row r="868" spans="1:16" x14ac:dyDescent="0.3">
      <c r="A868">
        <v>843</v>
      </c>
      <c r="B868">
        <v>2.3080082135523612</v>
      </c>
      <c r="C868">
        <v>27.696098562628336</v>
      </c>
      <c r="D868">
        <v>27.5</v>
      </c>
      <c r="E868">
        <v>0.19609856262833603</v>
      </c>
      <c r="F868">
        <v>1</v>
      </c>
      <c r="G868">
        <v>88.853999999999999</v>
      </c>
      <c r="H868">
        <v>3.8449999999999998E-2</v>
      </c>
      <c r="I868">
        <v>78.296000000000006</v>
      </c>
      <c r="J868">
        <v>80.906000000000006</v>
      </c>
      <c r="K868">
        <v>0.97054190900000004</v>
      </c>
      <c r="L868">
        <v>87.996018399999997</v>
      </c>
      <c r="M868">
        <v>4.1500427999999999E-2</v>
      </c>
      <c r="N868">
        <v>-1.9438453164039899</v>
      </c>
      <c r="O868">
        <v>2.5957053595503798</v>
      </c>
      <c r="P868" t="str">
        <f t="shared" si="13"/>
        <v/>
      </c>
    </row>
    <row r="869" spans="1:16" x14ac:dyDescent="0.3">
      <c r="A869">
        <v>831</v>
      </c>
      <c r="B869">
        <v>2.2751540041067764</v>
      </c>
      <c r="C869">
        <v>27.301848049281318</v>
      </c>
      <c r="D869">
        <v>27.5</v>
      </c>
      <c r="E869">
        <v>0.19815195071868175</v>
      </c>
      <c r="F869">
        <v>1</v>
      </c>
      <c r="G869">
        <v>88.531700000000001</v>
      </c>
      <c r="H869">
        <v>3.8359999999999998E-2</v>
      </c>
      <c r="I869">
        <v>78.037000000000006</v>
      </c>
      <c r="J869">
        <v>80.631</v>
      </c>
      <c r="K869">
        <v>0.97054190900000004</v>
      </c>
      <c r="L869">
        <v>87.996018399999997</v>
      </c>
      <c r="M869">
        <v>4.1500427999999999E-2</v>
      </c>
      <c r="N869">
        <v>-2.0193395120699664</v>
      </c>
      <c r="O869">
        <v>2.1725971893169027</v>
      </c>
      <c r="P869" t="str">
        <f t="shared" si="13"/>
        <v/>
      </c>
    </row>
    <row r="870" spans="1:16" x14ac:dyDescent="0.3">
      <c r="A870">
        <v>844</v>
      </c>
      <c r="B870">
        <v>2.3107460643394937</v>
      </c>
      <c r="C870">
        <v>27.728952772073924</v>
      </c>
      <c r="D870">
        <v>27.5</v>
      </c>
      <c r="E870">
        <v>0.22895277207392439</v>
      </c>
      <c r="F870">
        <v>1</v>
      </c>
      <c r="G870">
        <v>88.880700000000004</v>
      </c>
      <c r="H870">
        <v>3.8449999999999998E-2</v>
      </c>
      <c r="I870">
        <v>78.319999999999993</v>
      </c>
      <c r="J870">
        <v>80.930000000000007</v>
      </c>
      <c r="K870">
        <v>0.97054190900000004</v>
      </c>
      <c r="L870">
        <v>87.996018399999997</v>
      </c>
      <c r="M870">
        <v>4.1500427999999999E-2</v>
      </c>
      <c r="N870">
        <v>-1.937257091058149</v>
      </c>
      <c r="O870">
        <v>2.6356962298185662</v>
      </c>
      <c r="P870" t="str">
        <f t="shared" si="13"/>
        <v/>
      </c>
    </row>
    <row r="871" spans="1:16" x14ac:dyDescent="0.3">
      <c r="A871">
        <v>830</v>
      </c>
      <c r="B871">
        <v>2.2724161533196439</v>
      </c>
      <c r="C871">
        <v>27.268993839835726</v>
      </c>
      <c r="D871">
        <v>27.5</v>
      </c>
      <c r="E871">
        <v>0.23100616016427367</v>
      </c>
      <c r="F871">
        <v>1</v>
      </c>
      <c r="G871">
        <v>88.5047</v>
      </c>
      <c r="H871">
        <v>3.8359999999999998E-2</v>
      </c>
      <c r="I871">
        <v>78.013000000000005</v>
      </c>
      <c r="J871">
        <v>80.606999999999999</v>
      </c>
      <c r="K871">
        <v>0.97054190900000004</v>
      </c>
      <c r="L871">
        <v>87.996018399999997</v>
      </c>
      <c r="M871">
        <v>4.1500427999999999E-2</v>
      </c>
      <c r="N871">
        <v>-2.0259284559151833</v>
      </c>
      <c r="O871">
        <v>2.1386058353554951</v>
      </c>
      <c r="P871" t="str">
        <f t="shared" si="13"/>
        <v/>
      </c>
    </row>
    <row r="872" spans="1:16" x14ac:dyDescent="0.3">
      <c r="A872">
        <v>845</v>
      </c>
      <c r="B872">
        <v>2.3134839151266258</v>
      </c>
      <c r="C872">
        <v>27.761806981519509</v>
      </c>
      <c r="D872">
        <v>27.5</v>
      </c>
      <c r="E872">
        <v>0.26180698151950921</v>
      </c>
      <c r="F872">
        <v>1</v>
      </c>
      <c r="G872">
        <v>88.907399999999996</v>
      </c>
      <c r="H872">
        <v>3.8460000000000001E-2</v>
      </c>
      <c r="I872">
        <v>78.340999999999994</v>
      </c>
      <c r="J872">
        <v>80.953000000000003</v>
      </c>
      <c r="K872">
        <v>0.97054190900000004</v>
      </c>
      <c r="L872">
        <v>87.996018399999997</v>
      </c>
      <c r="M872">
        <v>4.1500427999999999E-2</v>
      </c>
      <c r="N872">
        <v>-1.9309434291084526</v>
      </c>
      <c r="O872">
        <v>2.6745024344034936</v>
      </c>
      <c r="P872" t="str">
        <f t="shared" si="13"/>
        <v/>
      </c>
    </row>
    <row r="873" spans="1:16" x14ac:dyDescent="0.3">
      <c r="A873">
        <v>829</v>
      </c>
      <c r="B873">
        <v>2.2696783025325118</v>
      </c>
      <c r="C873">
        <v>27.236139630390142</v>
      </c>
      <c r="D873">
        <v>27.5</v>
      </c>
      <c r="E873">
        <v>0.26386036960985848</v>
      </c>
      <c r="F873">
        <v>1</v>
      </c>
      <c r="G873">
        <v>88.477699999999999</v>
      </c>
      <c r="H873">
        <v>3.8350000000000002E-2</v>
      </c>
      <c r="I873">
        <v>77.992000000000004</v>
      </c>
      <c r="J873">
        <v>80.584000000000003</v>
      </c>
      <c r="K873">
        <v>0.97054190900000004</v>
      </c>
      <c r="L873">
        <v>87.996018399999997</v>
      </c>
      <c r="M873">
        <v>4.1500427999999999E-2</v>
      </c>
      <c r="N873">
        <v>-2.032242914662588</v>
      </c>
      <c r="O873">
        <v>2.1064535183890638</v>
      </c>
      <c r="P873" t="str">
        <f t="shared" si="13"/>
        <v/>
      </c>
    </row>
    <row r="874" spans="1:16" x14ac:dyDescent="0.3">
      <c r="A874">
        <v>846</v>
      </c>
      <c r="B874">
        <v>2.3162217659137578</v>
      </c>
      <c r="C874">
        <v>27.794661190965094</v>
      </c>
      <c r="D874">
        <v>27.5</v>
      </c>
      <c r="E874">
        <v>0.29466119096509402</v>
      </c>
      <c r="F874">
        <v>1</v>
      </c>
      <c r="G874">
        <v>88.934100000000001</v>
      </c>
      <c r="H874">
        <v>3.8469999999999997E-2</v>
      </c>
      <c r="I874">
        <v>78.361999999999995</v>
      </c>
      <c r="J874">
        <v>80.974999999999994</v>
      </c>
      <c r="K874">
        <v>0.97054190900000004</v>
      </c>
      <c r="L874">
        <v>87.996018399999997</v>
      </c>
      <c r="M874">
        <v>4.1500427999999999E-2</v>
      </c>
      <c r="N874">
        <v>-1.9249043236459549</v>
      </c>
      <c r="O874">
        <v>2.7120664456220047</v>
      </c>
      <c r="P874" t="str">
        <f t="shared" si="13"/>
        <v/>
      </c>
    </row>
    <row r="875" spans="1:16" x14ac:dyDescent="0.3">
      <c r="A875">
        <v>828</v>
      </c>
      <c r="B875">
        <v>2.2669404517453797</v>
      </c>
      <c r="C875">
        <v>27.203285420944557</v>
      </c>
      <c r="D875">
        <v>27.5</v>
      </c>
      <c r="E875">
        <v>0.29671457905544329</v>
      </c>
      <c r="F875">
        <v>1</v>
      </c>
      <c r="G875">
        <v>88.450699999999998</v>
      </c>
      <c r="H875">
        <v>3.8339999999999999E-2</v>
      </c>
      <c r="I875">
        <v>77.971000000000004</v>
      </c>
      <c r="J875">
        <v>80.561999999999998</v>
      </c>
      <c r="K875">
        <v>0.97054190900000004</v>
      </c>
      <c r="L875">
        <v>87.996018399999997</v>
      </c>
      <c r="M875">
        <v>4.1500427999999999E-2</v>
      </c>
      <c r="N875">
        <v>-2.0382828814039136</v>
      </c>
      <c r="O875">
        <v>2.0760825427787606</v>
      </c>
      <c r="P875" t="str">
        <f t="shared" si="13"/>
        <v/>
      </c>
    </row>
    <row r="876" spans="1:16" x14ac:dyDescent="0.3">
      <c r="A876">
        <v>847</v>
      </c>
      <c r="B876">
        <v>2.3189596167008899</v>
      </c>
      <c r="C876">
        <v>27.827515400410679</v>
      </c>
      <c r="D876">
        <v>27.5</v>
      </c>
      <c r="E876">
        <v>0.32751540041067884</v>
      </c>
      <c r="F876">
        <v>1</v>
      </c>
      <c r="G876">
        <v>88.960800000000006</v>
      </c>
      <c r="H876">
        <v>3.848E-2</v>
      </c>
      <c r="I876">
        <v>78.382000000000005</v>
      </c>
      <c r="J876">
        <v>80.997</v>
      </c>
      <c r="K876">
        <v>0.97054190900000004</v>
      </c>
      <c r="L876">
        <v>87.996018399999997</v>
      </c>
      <c r="M876">
        <v>4.1500427999999999E-2</v>
      </c>
      <c r="N876">
        <v>-1.9188652665168433</v>
      </c>
      <c r="O876">
        <v>2.7500693678890524</v>
      </c>
      <c r="P876" t="str">
        <f t="shared" si="13"/>
        <v/>
      </c>
    </row>
    <row r="877" spans="1:16" x14ac:dyDescent="0.3">
      <c r="A877">
        <v>827</v>
      </c>
      <c r="B877">
        <v>2.2642026009582477</v>
      </c>
      <c r="C877">
        <v>27.170431211498972</v>
      </c>
      <c r="D877">
        <v>27.5</v>
      </c>
      <c r="E877">
        <v>0.32956878850102811</v>
      </c>
      <c r="F877">
        <v>1</v>
      </c>
      <c r="G877">
        <v>88.423599999999993</v>
      </c>
      <c r="H877">
        <v>3.8339999999999999E-2</v>
      </c>
      <c r="I877">
        <v>77.947000000000003</v>
      </c>
      <c r="J877">
        <v>80.537000000000006</v>
      </c>
      <c r="K877">
        <v>0.97054190900000004</v>
      </c>
      <c r="L877">
        <v>87.996018399999997</v>
      </c>
      <c r="M877">
        <v>4.1500427999999999E-2</v>
      </c>
      <c r="N877">
        <v>-2.0451465389531411</v>
      </c>
      <c r="O877">
        <v>2.0420206630097342</v>
      </c>
      <c r="P877" t="str">
        <f t="shared" si="13"/>
        <v/>
      </c>
    </row>
    <row r="878" spans="1:16" x14ac:dyDescent="0.3">
      <c r="A878">
        <v>848</v>
      </c>
      <c r="B878">
        <v>2.321697467488022</v>
      </c>
      <c r="C878">
        <v>27.860369609856264</v>
      </c>
      <c r="D878">
        <v>27.5</v>
      </c>
      <c r="E878">
        <v>0.36036960985626365</v>
      </c>
      <c r="F878">
        <v>1</v>
      </c>
      <c r="G878">
        <v>88.987399999999994</v>
      </c>
      <c r="H878">
        <v>3.848E-2</v>
      </c>
      <c r="I878">
        <v>78.406000000000006</v>
      </c>
      <c r="J878">
        <v>81.021000000000001</v>
      </c>
      <c r="K878">
        <v>0.97054190900000004</v>
      </c>
      <c r="L878">
        <v>87.996018399999997</v>
      </c>
      <c r="M878">
        <v>4.1500427999999999E-2</v>
      </c>
      <c r="N878">
        <v>-1.9122772593023192</v>
      </c>
      <c r="O878">
        <v>2.7920320522570212</v>
      </c>
      <c r="P878" t="str">
        <f t="shared" si="13"/>
        <v/>
      </c>
    </row>
    <row r="879" spans="1:16" x14ac:dyDescent="0.3">
      <c r="A879">
        <v>826</v>
      </c>
      <c r="B879">
        <v>2.2614647501711156</v>
      </c>
      <c r="C879">
        <v>27.137577002053387</v>
      </c>
      <c r="D879">
        <v>27.5</v>
      </c>
      <c r="E879">
        <v>0.36242299794661292</v>
      </c>
      <c r="F879">
        <v>1</v>
      </c>
      <c r="G879">
        <v>88.396600000000007</v>
      </c>
      <c r="H879">
        <v>3.8330000000000003E-2</v>
      </c>
      <c r="I879">
        <v>77.926000000000002</v>
      </c>
      <c r="J879">
        <v>80.513999999999996</v>
      </c>
      <c r="K879">
        <v>0.97054190900000004</v>
      </c>
      <c r="L879">
        <v>87.996018399999997</v>
      </c>
      <c r="M879">
        <v>4.1500427999999999E-2</v>
      </c>
      <c r="N879">
        <v>-2.0514611593306356</v>
      </c>
      <c r="O879">
        <v>2.0111029185840934</v>
      </c>
      <c r="P879" t="str">
        <f t="shared" si="13"/>
        <v/>
      </c>
    </row>
    <row r="880" spans="1:16" x14ac:dyDescent="0.3">
      <c r="A880">
        <v>849</v>
      </c>
      <c r="B880">
        <v>2.324435318275154</v>
      </c>
      <c r="C880">
        <v>27.893223819301848</v>
      </c>
      <c r="D880">
        <v>27.5</v>
      </c>
      <c r="E880">
        <v>0.39322381930184847</v>
      </c>
      <c r="F880">
        <v>1</v>
      </c>
      <c r="G880">
        <v>89.013999999999996</v>
      </c>
      <c r="H880">
        <v>3.8490000000000003E-2</v>
      </c>
      <c r="I880">
        <v>78.426000000000002</v>
      </c>
      <c r="J880">
        <v>81.043999999999997</v>
      </c>
      <c r="K880">
        <v>0.97054190900000004</v>
      </c>
      <c r="L880">
        <v>87.996018399999997</v>
      </c>
      <c r="M880">
        <v>4.1500427999999999E-2</v>
      </c>
      <c r="N880">
        <v>-1.9059638063326898</v>
      </c>
      <c r="O880">
        <v>2.8327450822919218</v>
      </c>
      <c r="P880" t="str">
        <f t="shared" si="13"/>
        <v/>
      </c>
    </row>
    <row r="881" spans="1:16" x14ac:dyDescent="0.3">
      <c r="A881">
        <v>825</v>
      </c>
      <c r="B881">
        <v>2.2587268993839835</v>
      </c>
      <c r="C881">
        <v>27.104722792607802</v>
      </c>
      <c r="D881">
        <v>27.5</v>
      </c>
      <c r="E881">
        <v>0.39527720739219774</v>
      </c>
      <c r="F881">
        <v>1</v>
      </c>
      <c r="G881">
        <v>88.369500000000002</v>
      </c>
      <c r="H881">
        <v>3.832E-2</v>
      </c>
      <c r="I881">
        <v>77.905000000000001</v>
      </c>
      <c r="J881">
        <v>80.492000000000004</v>
      </c>
      <c r="K881">
        <v>0.97054190900000004</v>
      </c>
      <c r="L881">
        <v>87.996018399999997</v>
      </c>
      <c r="M881">
        <v>4.1500427999999999E-2</v>
      </c>
      <c r="N881">
        <v>-2.0575012807191122</v>
      </c>
      <c r="O881">
        <v>1.9819015926660768</v>
      </c>
      <c r="P881" t="str">
        <f t="shared" si="13"/>
        <v/>
      </c>
    </row>
    <row r="882" spans="1:16" x14ac:dyDescent="0.3">
      <c r="A882">
        <v>850</v>
      </c>
      <c r="B882">
        <v>2.3271731690622861</v>
      </c>
      <c r="C882">
        <v>27.926078028747433</v>
      </c>
      <c r="D882">
        <v>27.5</v>
      </c>
      <c r="E882">
        <v>0.42607802874743328</v>
      </c>
      <c r="F882">
        <v>1</v>
      </c>
      <c r="G882">
        <v>89.040599999999998</v>
      </c>
      <c r="H882">
        <v>3.85E-2</v>
      </c>
      <c r="I882">
        <v>78.447000000000003</v>
      </c>
      <c r="J882">
        <v>81.066000000000003</v>
      </c>
      <c r="K882">
        <v>0.97054190900000004</v>
      </c>
      <c r="L882">
        <v>87.996018399999997</v>
      </c>
      <c r="M882">
        <v>4.1500427999999999E-2</v>
      </c>
      <c r="N882">
        <v>-1.8999249007070169</v>
      </c>
      <c r="O882">
        <v>2.8721487868875495</v>
      </c>
      <c r="P882" t="str">
        <f t="shared" si="13"/>
        <v/>
      </c>
    </row>
    <row r="883" spans="1:16" x14ac:dyDescent="0.3">
      <c r="A883">
        <v>824</v>
      </c>
      <c r="B883">
        <v>2.2559890485968515</v>
      </c>
      <c r="C883">
        <v>27.071868583162217</v>
      </c>
      <c r="D883">
        <v>27.5</v>
      </c>
      <c r="E883">
        <v>0.42813141683778255</v>
      </c>
      <c r="F883">
        <v>1</v>
      </c>
      <c r="G883">
        <v>88.342299999999994</v>
      </c>
      <c r="H883">
        <v>3.8309999999999997E-2</v>
      </c>
      <c r="I883">
        <v>77.884</v>
      </c>
      <c r="J883">
        <v>80.468999999999994</v>
      </c>
      <c r="K883">
        <v>0.97054190900000004</v>
      </c>
      <c r="L883">
        <v>87.996018399999997</v>
      </c>
      <c r="M883">
        <v>4.1500427999999999E-2</v>
      </c>
      <c r="N883">
        <v>-2.0638160050780594</v>
      </c>
      <c r="O883">
        <v>1.9517582488022358</v>
      </c>
      <c r="P883" t="str">
        <f t="shared" si="13"/>
        <v/>
      </c>
    </row>
    <row r="884" spans="1:16" x14ac:dyDescent="0.3">
      <c r="A884">
        <v>851</v>
      </c>
      <c r="B884">
        <v>2.3299110198494182</v>
      </c>
      <c r="C884">
        <v>27.958932238193018</v>
      </c>
      <c r="D884">
        <v>27.5</v>
      </c>
      <c r="E884">
        <v>0.45893223819301809</v>
      </c>
      <c r="F884">
        <v>1</v>
      </c>
      <c r="G884">
        <v>89.0672</v>
      </c>
      <c r="H884">
        <v>3.85E-2</v>
      </c>
      <c r="I884">
        <v>78.471000000000004</v>
      </c>
      <c r="J884">
        <v>81.09</v>
      </c>
      <c r="K884">
        <v>0.97054190900000004</v>
      </c>
      <c r="L884">
        <v>87.996018399999997</v>
      </c>
      <c r="M884">
        <v>4.1500427999999999E-2</v>
      </c>
      <c r="N884">
        <v>-1.893337058720683</v>
      </c>
      <c r="O884">
        <v>2.9156529936107285</v>
      </c>
      <c r="P884" t="str">
        <f t="shared" si="13"/>
        <v/>
      </c>
    </row>
    <row r="885" spans="1:16" x14ac:dyDescent="0.3">
      <c r="A885">
        <v>823</v>
      </c>
      <c r="B885">
        <v>2.2532511978097194</v>
      </c>
      <c r="C885">
        <v>27.039014373716633</v>
      </c>
      <c r="D885">
        <v>27.5</v>
      </c>
      <c r="E885">
        <v>0.46098562628336737</v>
      </c>
      <c r="F885">
        <v>1</v>
      </c>
      <c r="G885">
        <v>88.315200000000004</v>
      </c>
      <c r="H885">
        <v>3.8309999999999997E-2</v>
      </c>
      <c r="I885">
        <v>77.86</v>
      </c>
      <c r="J885">
        <v>80.444000000000003</v>
      </c>
      <c r="K885">
        <v>0.97054190900000004</v>
      </c>
      <c r="L885">
        <v>87.996018399999997</v>
      </c>
      <c r="M885">
        <v>4.1500427999999999E-2</v>
      </c>
      <c r="N885">
        <v>-2.0706798962088331</v>
      </c>
      <c r="O885">
        <v>1.9194360088972855</v>
      </c>
      <c r="P885" t="str">
        <f t="shared" si="13"/>
        <v/>
      </c>
    </row>
    <row r="886" spans="1:16" x14ac:dyDescent="0.3">
      <c r="A886">
        <v>852</v>
      </c>
      <c r="B886">
        <v>2.3326488706365502</v>
      </c>
      <c r="C886">
        <v>27.991786447638603</v>
      </c>
      <c r="D886">
        <v>27.5</v>
      </c>
      <c r="E886">
        <v>0.49178644763860291</v>
      </c>
      <c r="F886">
        <v>1</v>
      </c>
      <c r="G886">
        <v>89.093800000000002</v>
      </c>
      <c r="H886">
        <v>3.8510000000000003E-2</v>
      </c>
      <c r="I886">
        <v>78.491</v>
      </c>
      <c r="J886">
        <v>81.111999999999995</v>
      </c>
      <c r="K886">
        <v>0.97054190900000004</v>
      </c>
      <c r="L886">
        <v>87.996018399999997</v>
      </c>
      <c r="M886">
        <v>4.1500427999999999E-2</v>
      </c>
      <c r="N886">
        <v>-1.8872982540235603</v>
      </c>
      <c r="O886">
        <v>2.9560110580265002</v>
      </c>
      <c r="P886" t="str">
        <f t="shared" si="13"/>
        <v/>
      </c>
    </row>
    <row r="887" spans="1:16" x14ac:dyDescent="0.3">
      <c r="A887">
        <v>822</v>
      </c>
      <c r="B887">
        <v>2.2505133470225873</v>
      </c>
      <c r="C887">
        <v>27.006160164271048</v>
      </c>
      <c r="D887">
        <v>27.5</v>
      </c>
      <c r="E887">
        <v>0.49383983572895218</v>
      </c>
      <c r="F887">
        <v>1</v>
      </c>
      <c r="G887">
        <v>88.2881</v>
      </c>
      <c r="H887">
        <v>3.8300000000000001E-2</v>
      </c>
      <c r="I887">
        <v>77.838999999999999</v>
      </c>
      <c r="J887">
        <v>80.421999999999997</v>
      </c>
      <c r="K887">
        <v>0.97054190900000004</v>
      </c>
      <c r="L887">
        <v>87.996018399999997</v>
      </c>
      <c r="M887">
        <v>4.1500427999999999E-2</v>
      </c>
      <c r="N887">
        <v>-2.0767201723829647</v>
      </c>
      <c r="O887">
        <v>1.8913696830646822</v>
      </c>
      <c r="P887" t="str">
        <f t="shared" si="13"/>
        <v/>
      </c>
    </row>
    <row r="888" spans="1:16" x14ac:dyDescent="0.3">
      <c r="A888">
        <v>868</v>
      </c>
      <c r="B888">
        <v>2.3764544832306638</v>
      </c>
      <c r="C888">
        <v>28.517453798767967</v>
      </c>
      <c r="D888">
        <v>28.5</v>
      </c>
      <c r="E888">
        <v>1.7453798767967044E-2</v>
      </c>
      <c r="F888">
        <v>1</v>
      </c>
      <c r="G888">
        <v>89.516000000000005</v>
      </c>
      <c r="H888">
        <v>3.8620000000000002E-2</v>
      </c>
      <c r="I888">
        <v>78.832999999999998</v>
      </c>
      <c r="J888">
        <v>81.474000000000004</v>
      </c>
      <c r="K888">
        <v>0.92112998800000001</v>
      </c>
      <c r="L888">
        <v>88.805511499999994</v>
      </c>
      <c r="M888">
        <v>4.1610507999999997E-2</v>
      </c>
      <c r="N888">
        <v>-1.9907004782515452</v>
      </c>
      <c r="O888">
        <v>2.3256913058067896</v>
      </c>
      <c r="P888">
        <f t="shared" si="13"/>
        <v>28.5</v>
      </c>
    </row>
    <row r="889" spans="1:16" x14ac:dyDescent="0.3">
      <c r="A889">
        <v>866</v>
      </c>
      <c r="B889">
        <v>2.3709787816563996</v>
      </c>
      <c r="C889">
        <v>28.451745379876797</v>
      </c>
      <c r="D889">
        <v>28.5</v>
      </c>
      <c r="E889">
        <v>4.8254620123202585E-2</v>
      </c>
      <c r="F889">
        <v>1</v>
      </c>
      <c r="G889">
        <v>89.463499999999996</v>
      </c>
      <c r="H889">
        <v>3.8609999999999998E-2</v>
      </c>
      <c r="I889">
        <v>78.789000000000001</v>
      </c>
      <c r="J889">
        <v>81.427999999999997</v>
      </c>
      <c r="K889">
        <v>0.92112998800000001</v>
      </c>
      <c r="L889">
        <v>88.805511499999994</v>
      </c>
      <c r="M889">
        <v>4.1610507999999997E-2</v>
      </c>
      <c r="N889">
        <v>-2.0032340817163963</v>
      </c>
      <c r="O889">
        <v>2.2576084544749038</v>
      </c>
      <c r="P889" t="str">
        <f t="shared" si="13"/>
        <v/>
      </c>
    </row>
    <row r="890" spans="1:16" x14ac:dyDescent="0.3">
      <c r="A890">
        <v>869</v>
      </c>
      <c r="B890">
        <v>2.3791923340177958</v>
      </c>
      <c r="C890">
        <v>28.550308008213548</v>
      </c>
      <c r="D890">
        <v>28.5</v>
      </c>
      <c r="E890">
        <v>5.0308008213548305E-2</v>
      </c>
      <c r="F890">
        <v>1</v>
      </c>
      <c r="G890">
        <v>89.542199999999994</v>
      </c>
      <c r="H890">
        <v>3.8629999999999998E-2</v>
      </c>
      <c r="I890">
        <v>78.852999999999994</v>
      </c>
      <c r="J890">
        <v>81.495000000000005</v>
      </c>
      <c r="K890">
        <v>0.92112998800000001</v>
      </c>
      <c r="L890">
        <v>88.805511499999994</v>
      </c>
      <c r="M890">
        <v>4.1610507999999997E-2</v>
      </c>
      <c r="N890">
        <v>-1.9849788013725871</v>
      </c>
      <c r="O890">
        <v>2.3573415031930605</v>
      </c>
      <c r="P890" t="str">
        <f t="shared" si="13"/>
        <v/>
      </c>
    </row>
    <row r="891" spans="1:16" x14ac:dyDescent="0.3">
      <c r="A891">
        <v>865</v>
      </c>
      <c r="B891">
        <v>2.3682409308692676</v>
      </c>
      <c r="C891">
        <v>28.418891170431209</v>
      </c>
      <c r="D891">
        <v>28.5</v>
      </c>
      <c r="E891">
        <v>8.1108829568790952E-2</v>
      </c>
      <c r="F891">
        <v>1</v>
      </c>
      <c r="G891">
        <v>89.437200000000004</v>
      </c>
      <c r="H891">
        <v>3.8600000000000002E-2</v>
      </c>
      <c r="I891">
        <v>78.769000000000005</v>
      </c>
      <c r="J891">
        <v>81.406000000000006</v>
      </c>
      <c r="K891">
        <v>0.92112998800000001</v>
      </c>
      <c r="L891">
        <v>88.805511499999994</v>
      </c>
      <c r="M891">
        <v>4.1610507999999997E-2</v>
      </c>
      <c r="N891">
        <v>-2.0092286111966304</v>
      </c>
      <c r="O891">
        <v>2.2256447388025222</v>
      </c>
      <c r="P891" t="str">
        <f t="shared" si="13"/>
        <v/>
      </c>
    </row>
    <row r="892" spans="1:16" x14ac:dyDescent="0.3">
      <c r="A892">
        <v>870</v>
      </c>
      <c r="B892">
        <v>2.3819301848049284</v>
      </c>
      <c r="C892">
        <v>28.58316221765914</v>
      </c>
      <c r="D892">
        <v>28.5</v>
      </c>
      <c r="E892">
        <v>8.3162217659140225E-2</v>
      </c>
      <c r="F892">
        <v>1</v>
      </c>
      <c r="G892">
        <v>89.568399999999997</v>
      </c>
      <c r="H892">
        <v>3.8640000000000001E-2</v>
      </c>
      <c r="I892">
        <v>78.873000000000005</v>
      </c>
      <c r="J892">
        <v>81.516999999999996</v>
      </c>
      <c r="K892">
        <v>0.92112998800000001</v>
      </c>
      <c r="L892">
        <v>88.805511499999994</v>
      </c>
      <c r="M892">
        <v>4.1610507999999997E-2</v>
      </c>
      <c r="N892">
        <v>-1.9789847884109342</v>
      </c>
      <c r="O892">
        <v>2.3908859473255069</v>
      </c>
      <c r="P892" t="str">
        <f t="shared" si="13"/>
        <v/>
      </c>
    </row>
    <row r="893" spans="1:16" x14ac:dyDescent="0.3">
      <c r="A893">
        <v>864</v>
      </c>
      <c r="B893">
        <v>2.3655030800821355</v>
      </c>
      <c r="C893">
        <v>28.386036960985628</v>
      </c>
      <c r="D893">
        <v>28.5</v>
      </c>
      <c r="E893">
        <v>0.11396303901437221</v>
      </c>
      <c r="F893">
        <v>1</v>
      </c>
      <c r="G893">
        <v>89.410899999999998</v>
      </c>
      <c r="H893">
        <v>3.8589999999999999E-2</v>
      </c>
      <c r="I893">
        <v>78.748000000000005</v>
      </c>
      <c r="J893">
        <v>81.384</v>
      </c>
      <c r="K893">
        <v>0.92112998800000001</v>
      </c>
      <c r="L893">
        <v>88.805511499999994</v>
      </c>
      <c r="M893">
        <v>4.1610507999999997E-2</v>
      </c>
      <c r="N893">
        <v>-2.0152232684495166</v>
      </c>
      <c r="O893">
        <v>2.1940630268796499</v>
      </c>
      <c r="P893" t="str">
        <f t="shared" si="13"/>
        <v/>
      </c>
    </row>
    <row r="894" spans="1:16" x14ac:dyDescent="0.3">
      <c r="A894">
        <v>871</v>
      </c>
      <c r="B894">
        <v>2.3846680355920604</v>
      </c>
      <c r="C894">
        <v>28.616016427104725</v>
      </c>
      <c r="D894">
        <v>28.5</v>
      </c>
      <c r="E894">
        <v>0.11601642710472504</v>
      </c>
      <c r="F894">
        <v>1</v>
      </c>
      <c r="G894">
        <v>89.5946</v>
      </c>
      <c r="H894">
        <v>3.8640000000000001E-2</v>
      </c>
      <c r="I894">
        <v>78.896000000000001</v>
      </c>
      <c r="J894">
        <v>81.540999999999997</v>
      </c>
      <c r="K894">
        <v>0.92112998800000001</v>
      </c>
      <c r="L894">
        <v>88.805511499999994</v>
      </c>
      <c r="M894">
        <v>4.1610507999999997E-2</v>
      </c>
      <c r="N894">
        <v>-1.9724460106888657</v>
      </c>
      <c r="O894">
        <v>2.427935690155608</v>
      </c>
      <c r="P894" t="str">
        <f t="shared" si="13"/>
        <v/>
      </c>
    </row>
    <row r="895" spans="1:16" x14ac:dyDescent="0.3">
      <c r="A895">
        <v>863</v>
      </c>
      <c r="B895">
        <v>2.3627652292950034</v>
      </c>
      <c r="C895">
        <v>28.353182751540039</v>
      </c>
      <c r="D895">
        <v>28.5</v>
      </c>
      <c r="E895">
        <v>0.14681724845996058</v>
      </c>
      <c r="F895">
        <v>1</v>
      </c>
      <c r="G895">
        <v>89.384600000000006</v>
      </c>
      <c r="H895">
        <v>3.8589999999999999E-2</v>
      </c>
      <c r="I895">
        <v>78.724999999999994</v>
      </c>
      <c r="J895">
        <v>81.36</v>
      </c>
      <c r="K895">
        <v>0.92112998800000001</v>
      </c>
      <c r="L895">
        <v>88.805511499999994</v>
      </c>
      <c r="M895">
        <v>4.1610507999999997E-2</v>
      </c>
      <c r="N895">
        <v>-2.0217630403115425</v>
      </c>
      <c r="O895">
        <v>2.1600418865597577</v>
      </c>
      <c r="P895" t="str">
        <f t="shared" si="13"/>
        <v/>
      </c>
    </row>
    <row r="896" spans="1:16" x14ac:dyDescent="0.3">
      <c r="A896">
        <v>872</v>
      </c>
      <c r="B896">
        <v>2.3874058863791925</v>
      </c>
      <c r="C896">
        <v>28.64887063655031</v>
      </c>
      <c r="D896">
        <v>28.5</v>
      </c>
      <c r="E896">
        <v>0.14887063655030985</v>
      </c>
      <c r="F896">
        <v>1</v>
      </c>
      <c r="G896">
        <v>89.620800000000003</v>
      </c>
      <c r="H896">
        <v>3.8649999999999997E-2</v>
      </c>
      <c r="I896">
        <v>78.917000000000002</v>
      </c>
      <c r="J896">
        <v>81.563000000000002</v>
      </c>
      <c r="K896">
        <v>0.92112998800000001</v>
      </c>
      <c r="L896">
        <v>88.805511499999994</v>
      </c>
      <c r="M896">
        <v>4.1610507999999997E-2</v>
      </c>
      <c r="N896">
        <v>-1.9664522644533908</v>
      </c>
      <c r="O896">
        <v>2.4623195629626546</v>
      </c>
      <c r="P896" t="str">
        <f t="shared" si="13"/>
        <v/>
      </c>
    </row>
    <row r="897" spans="1:16" x14ac:dyDescent="0.3">
      <c r="A897">
        <v>862</v>
      </c>
      <c r="B897">
        <v>2.3600273785078714</v>
      </c>
      <c r="C897">
        <v>28.320328542094458</v>
      </c>
      <c r="D897">
        <v>28.5</v>
      </c>
      <c r="E897">
        <v>0.17967145790554184</v>
      </c>
      <c r="F897">
        <v>1</v>
      </c>
      <c r="G897">
        <v>89.3583</v>
      </c>
      <c r="H897">
        <v>3.8580000000000003E-2</v>
      </c>
      <c r="I897">
        <v>78.704999999999998</v>
      </c>
      <c r="J897">
        <v>81.337999999999994</v>
      </c>
      <c r="K897">
        <v>0.92112998800000001</v>
      </c>
      <c r="L897">
        <v>88.805511499999994</v>
      </c>
      <c r="M897">
        <v>4.1610507999999997E-2</v>
      </c>
      <c r="N897">
        <v>-2.0277579648458675</v>
      </c>
      <c r="O897">
        <v>2.1292478224318678</v>
      </c>
      <c r="P897" t="str">
        <f t="shared" si="13"/>
        <v/>
      </c>
    </row>
    <row r="898" spans="1:16" x14ac:dyDescent="0.3">
      <c r="A898">
        <v>873</v>
      </c>
      <c r="B898">
        <v>2.3901437371663246</v>
      </c>
      <c r="C898">
        <v>28.681724845995895</v>
      </c>
      <c r="D898">
        <v>28.5</v>
      </c>
      <c r="E898">
        <v>0.18172484599589467</v>
      </c>
      <c r="F898">
        <v>1</v>
      </c>
      <c r="G898">
        <v>89.646900000000002</v>
      </c>
      <c r="H898">
        <v>3.866E-2</v>
      </c>
      <c r="I898">
        <v>78.936999999999998</v>
      </c>
      <c r="J898">
        <v>81.584000000000003</v>
      </c>
      <c r="K898">
        <v>0.92112998800000001</v>
      </c>
      <c r="L898">
        <v>88.805511499999994</v>
      </c>
      <c r="M898">
        <v>4.1610507999999997E-2</v>
      </c>
      <c r="N898">
        <v>-1.9607310801745115</v>
      </c>
      <c r="O898">
        <v>2.4955200732328477</v>
      </c>
      <c r="P898" t="str">
        <f t="shared" ref="P898:P961" si="14">IF(D898&lt;&gt;D897,D898,"")</f>
        <v/>
      </c>
    </row>
    <row r="899" spans="1:16" x14ac:dyDescent="0.3">
      <c r="A899">
        <v>861</v>
      </c>
      <c r="B899">
        <v>2.3572895277207393</v>
      </c>
      <c r="C899">
        <v>28.28747433264887</v>
      </c>
      <c r="D899">
        <v>28.5</v>
      </c>
      <c r="E899">
        <v>0.21252566735113021</v>
      </c>
      <c r="F899">
        <v>1</v>
      </c>
      <c r="G899">
        <v>89.331900000000005</v>
      </c>
      <c r="H899">
        <v>3.857E-2</v>
      </c>
      <c r="I899">
        <v>78.683999999999997</v>
      </c>
      <c r="J899">
        <v>81.316000000000003</v>
      </c>
      <c r="K899">
        <v>0.92112998800000001</v>
      </c>
      <c r="L899">
        <v>88.805511499999994</v>
      </c>
      <c r="M899">
        <v>4.1610507999999997E-2</v>
      </c>
      <c r="N899">
        <v>-2.0337530172680887</v>
      </c>
      <c r="O899">
        <v>2.0988251865858709</v>
      </c>
      <c r="P899" t="str">
        <f t="shared" si="14"/>
        <v/>
      </c>
    </row>
    <row r="900" spans="1:16" x14ac:dyDescent="0.3">
      <c r="A900">
        <v>874</v>
      </c>
      <c r="B900">
        <v>2.3928815879534566</v>
      </c>
      <c r="C900">
        <v>28.714579055441479</v>
      </c>
      <c r="D900">
        <v>28.5</v>
      </c>
      <c r="E900">
        <v>0.21457905544147948</v>
      </c>
      <c r="F900">
        <v>1</v>
      </c>
      <c r="G900">
        <v>89.673000000000002</v>
      </c>
      <c r="H900">
        <v>3.866E-2</v>
      </c>
      <c r="I900">
        <v>78.959999999999994</v>
      </c>
      <c r="J900">
        <v>81.608000000000004</v>
      </c>
      <c r="K900">
        <v>0.92112998800000001</v>
      </c>
      <c r="L900">
        <v>88.805511499999994</v>
      </c>
      <c r="M900">
        <v>4.1610507999999997E-2</v>
      </c>
      <c r="N900">
        <v>-1.9541927260746466</v>
      </c>
      <c r="O900">
        <v>2.5339214615364569</v>
      </c>
      <c r="P900" t="str">
        <f t="shared" si="14"/>
        <v/>
      </c>
    </row>
    <row r="901" spans="1:16" x14ac:dyDescent="0.3">
      <c r="A901">
        <v>860</v>
      </c>
      <c r="B901">
        <v>2.3545516769336072</v>
      </c>
      <c r="C901">
        <v>28.254620123203289</v>
      </c>
      <c r="D901">
        <v>28.5</v>
      </c>
      <c r="E901">
        <v>0.24537987679671147</v>
      </c>
      <c r="F901">
        <v>1</v>
      </c>
      <c r="G901">
        <v>89.305499999999995</v>
      </c>
      <c r="H901">
        <v>3.857E-2</v>
      </c>
      <c r="I901">
        <v>78.661000000000001</v>
      </c>
      <c r="J901">
        <v>81.292000000000002</v>
      </c>
      <c r="K901">
        <v>0.92112998800000001</v>
      </c>
      <c r="L901">
        <v>88.805511499999994</v>
      </c>
      <c r="M901">
        <v>4.1610507999999997E-2</v>
      </c>
      <c r="N901">
        <v>-2.0402932203554567</v>
      </c>
      <c r="O901">
        <v>2.0660564833336248</v>
      </c>
      <c r="P901" t="str">
        <f t="shared" si="14"/>
        <v/>
      </c>
    </row>
    <row r="902" spans="1:16" x14ac:dyDescent="0.3">
      <c r="A902">
        <v>875</v>
      </c>
      <c r="B902">
        <v>2.3956194387405887</v>
      </c>
      <c r="C902">
        <v>28.747433264887064</v>
      </c>
      <c r="D902">
        <v>28.5</v>
      </c>
      <c r="E902">
        <v>0.2474332648870643</v>
      </c>
      <c r="F902">
        <v>1</v>
      </c>
      <c r="G902">
        <v>89.699100000000001</v>
      </c>
      <c r="H902">
        <v>3.8670000000000003E-2</v>
      </c>
      <c r="I902">
        <v>78.98</v>
      </c>
      <c r="J902">
        <v>81.63</v>
      </c>
      <c r="K902">
        <v>0.92112998800000001</v>
      </c>
      <c r="L902">
        <v>88.805511499999994</v>
      </c>
      <c r="M902">
        <v>4.1610507999999997E-2</v>
      </c>
      <c r="N902">
        <v>-1.9481993680414227</v>
      </c>
      <c r="O902">
        <v>2.5695556208388894</v>
      </c>
      <c r="P902" t="str">
        <f t="shared" si="14"/>
        <v/>
      </c>
    </row>
    <row r="903" spans="1:16" x14ac:dyDescent="0.3">
      <c r="A903">
        <v>859</v>
      </c>
      <c r="B903">
        <v>2.3518138261464752</v>
      </c>
      <c r="C903">
        <v>28.2217659137577</v>
      </c>
      <c r="D903">
        <v>28.5</v>
      </c>
      <c r="E903">
        <v>0.27823408624229984</v>
      </c>
      <c r="F903">
        <v>1</v>
      </c>
      <c r="G903">
        <v>89.2791</v>
      </c>
      <c r="H903">
        <v>3.8559999999999997E-2</v>
      </c>
      <c r="I903">
        <v>78.641000000000005</v>
      </c>
      <c r="J903">
        <v>81.27</v>
      </c>
      <c r="K903">
        <v>0.92112998800000001</v>
      </c>
      <c r="L903">
        <v>88.805511499999994</v>
      </c>
      <c r="M903">
        <v>4.1610507999999997E-2</v>
      </c>
      <c r="N903">
        <v>-2.0462885403003068</v>
      </c>
      <c r="O903">
        <v>2.0363995258176923</v>
      </c>
      <c r="P903" t="str">
        <f t="shared" si="14"/>
        <v/>
      </c>
    </row>
    <row r="904" spans="1:16" x14ac:dyDescent="0.3">
      <c r="A904">
        <v>876</v>
      </c>
      <c r="B904">
        <v>2.3983572895277208</v>
      </c>
      <c r="C904">
        <v>28.780287474332649</v>
      </c>
      <c r="D904">
        <v>28.5</v>
      </c>
      <c r="E904">
        <v>0.28028747433264911</v>
      </c>
      <c r="F904">
        <v>1</v>
      </c>
      <c r="G904">
        <v>89.725200000000001</v>
      </c>
      <c r="H904">
        <v>3.8679999999999999E-2</v>
      </c>
      <c r="I904">
        <v>79</v>
      </c>
      <c r="J904">
        <v>81.650999999999996</v>
      </c>
      <c r="K904">
        <v>0.92112998800000001</v>
      </c>
      <c r="L904">
        <v>88.805511499999994</v>
      </c>
      <c r="M904">
        <v>4.1610507999999997E-2</v>
      </c>
      <c r="N904">
        <v>-1.9424785542139098</v>
      </c>
      <c r="O904">
        <v>2.6039596844497042</v>
      </c>
      <c r="P904" t="str">
        <f t="shared" si="14"/>
        <v/>
      </c>
    </row>
    <row r="905" spans="1:16" x14ac:dyDescent="0.3">
      <c r="A905">
        <v>858</v>
      </c>
      <c r="B905">
        <v>2.3490759753593431</v>
      </c>
      <c r="C905">
        <v>28.188911704312119</v>
      </c>
      <c r="D905">
        <v>28.5</v>
      </c>
      <c r="E905">
        <v>0.3110882956878811</v>
      </c>
      <c r="F905">
        <v>1</v>
      </c>
      <c r="G905">
        <v>89.252700000000004</v>
      </c>
      <c r="H905">
        <v>3.8550000000000001E-2</v>
      </c>
      <c r="I905">
        <v>78.62</v>
      </c>
      <c r="J905">
        <v>81.248000000000005</v>
      </c>
      <c r="K905">
        <v>0.92112998800000001</v>
      </c>
      <c r="L905">
        <v>88.805511499999994</v>
      </c>
      <c r="M905">
        <v>4.1610507999999997E-2</v>
      </c>
      <c r="N905">
        <v>-2.0522839882485018</v>
      </c>
      <c r="O905">
        <v>2.0071035590266222</v>
      </c>
      <c r="P905" t="str">
        <f t="shared" si="14"/>
        <v/>
      </c>
    </row>
    <row r="906" spans="1:16" x14ac:dyDescent="0.3">
      <c r="A906">
        <v>877</v>
      </c>
      <c r="B906">
        <v>2.4010951403148528</v>
      </c>
      <c r="C906">
        <v>28.813141683778234</v>
      </c>
      <c r="D906">
        <v>28.5</v>
      </c>
      <c r="E906">
        <v>0.31314168377823393</v>
      </c>
      <c r="F906">
        <v>1</v>
      </c>
      <c r="G906">
        <v>89.751300000000001</v>
      </c>
      <c r="H906">
        <v>3.8679999999999999E-2</v>
      </c>
      <c r="I906">
        <v>79.022999999999996</v>
      </c>
      <c r="J906">
        <v>81.674999999999997</v>
      </c>
      <c r="K906">
        <v>0.92112998800000001</v>
      </c>
      <c r="L906">
        <v>88.805511499999994</v>
      </c>
      <c r="M906">
        <v>4.1610507999999997E-2</v>
      </c>
      <c r="N906">
        <v>-1.935940623361132</v>
      </c>
      <c r="O906">
        <v>2.6437486802550674</v>
      </c>
      <c r="P906" t="str">
        <f t="shared" si="14"/>
        <v/>
      </c>
    </row>
    <row r="907" spans="1:16" x14ac:dyDescent="0.3">
      <c r="A907">
        <v>857</v>
      </c>
      <c r="B907">
        <v>2.346338124572211</v>
      </c>
      <c r="C907">
        <v>28.156057494866531</v>
      </c>
      <c r="D907">
        <v>28.5</v>
      </c>
      <c r="E907">
        <v>0.34394250513346947</v>
      </c>
      <c r="F907">
        <v>1</v>
      </c>
      <c r="G907">
        <v>89.226299999999995</v>
      </c>
      <c r="H907">
        <v>3.8550000000000001E-2</v>
      </c>
      <c r="I907">
        <v>78.596999999999994</v>
      </c>
      <c r="J907">
        <v>81.224000000000004</v>
      </c>
      <c r="K907">
        <v>0.92112998800000001</v>
      </c>
      <c r="L907">
        <v>88.805511499999994</v>
      </c>
      <c r="M907">
        <v>4.1610507999999997E-2</v>
      </c>
      <c r="N907">
        <v>-2.0588246229504961</v>
      </c>
      <c r="O907">
        <v>1.9755520991356623</v>
      </c>
      <c r="P907" t="str">
        <f t="shared" si="14"/>
        <v/>
      </c>
    </row>
    <row r="908" spans="1:16" x14ac:dyDescent="0.3">
      <c r="A908">
        <v>878</v>
      </c>
      <c r="B908">
        <v>2.4038329911019849</v>
      </c>
      <c r="C908">
        <v>28.845995893223819</v>
      </c>
      <c r="D908">
        <v>28.5</v>
      </c>
      <c r="E908">
        <v>0.34599589322381874</v>
      </c>
      <c r="F908">
        <v>1</v>
      </c>
      <c r="G908">
        <v>89.777299999999997</v>
      </c>
      <c r="H908">
        <v>3.8690000000000002E-2</v>
      </c>
      <c r="I908">
        <v>79.043000000000006</v>
      </c>
      <c r="J908">
        <v>81.697000000000003</v>
      </c>
      <c r="K908">
        <v>0.92112998800000001</v>
      </c>
      <c r="L908">
        <v>88.805511499999994</v>
      </c>
      <c r="M908">
        <v>4.1610507999999997E-2</v>
      </c>
      <c r="N908">
        <v>-1.9299476531865025</v>
      </c>
      <c r="O908">
        <v>2.6806662052896422</v>
      </c>
      <c r="P908" t="str">
        <f t="shared" si="14"/>
        <v/>
      </c>
    </row>
    <row r="909" spans="1:16" x14ac:dyDescent="0.3">
      <c r="A909">
        <v>856</v>
      </c>
      <c r="B909">
        <v>2.3436002737850785</v>
      </c>
      <c r="C909">
        <v>28.123203285420942</v>
      </c>
      <c r="D909">
        <v>28.5</v>
      </c>
      <c r="E909">
        <v>0.37679671457905783</v>
      </c>
      <c r="F909">
        <v>1</v>
      </c>
      <c r="G909">
        <v>89.199799999999996</v>
      </c>
      <c r="H909">
        <v>3.8539999999999998E-2</v>
      </c>
      <c r="I909">
        <v>78.575999999999993</v>
      </c>
      <c r="J909">
        <v>81.201999999999998</v>
      </c>
      <c r="K909">
        <v>0.92112998800000001</v>
      </c>
      <c r="L909">
        <v>88.805511499999994</v>
      </c>
      <c r="M909">
        <v>4.1610507999999997E-2</v>
      </c>
      <c r="N909">
        <v>-2.0648203386629209</v>
      </c>
      <c r="O909">
        <v>1.9470001353580746</v>
      </c>
      <c r="P909" t="str">
        <f t="shared" si="14"/>
        <v/>
      </c>
    </row>
    <row r="910" spans="1:16" x14ac:dyDescent="0.3">
      <c r="A910">
        <v>879</v>
      </c>
      <c r="B910">
        <v>2.406570841889117</v>
      </c>
      <c r="C910">
        <v>28.878850102669404</v>
      </c>
      <c r="D910">
        <v>28.5</v>
      </c>
      <c r="E910">
        <v>0.37885010266940355</v>
      </c>
      <c r="F910">
        <v>1</v>
      </c>
      <c r="G910">
        <v>89.803299999999993</v>
      </c>
      <c r="H910">
        <v>3.8699999999999998E-2</v>
      </c>
      <c r="I910">
        <v>79.063999999999993</v>
      </c>
      <c r="J910">
        <v>81.718000000000004</v>
      </c>
      <c r="K910">
        <v>0.92112998800000001</v>
      </c>
      <c r="L910">
        <v>88.805511499999994</v>
      </c>
      <c r="M910">
        <v>4.1610507999999997E-2</v>
      </c>
      <c r="N910">
        <v>-1.9242272094825004</v>
      </c>
      <c r="O910">
        <v>2.7163054974579199</v>
      </c>
      <c r="P910" t="str">
        <f t="shared" si="14"/>
        <v/>
      </c>
    </row>
    <row r="911" spans="1:16" x14ac:dyDescent="0.3">
      <c r="A911">
        <v>855</v>
      </c>
      <c r="B911">
        <v>2.3408624229979464</v>
      </c>
      <c r="C911">
        <v>28.090349075975357</v>
      </c>
      <c r="D911">
        <v>28.5</v>
      </c>
      <c r="E911">
        <v>0.40965092402464265</v>
      </c>
      <c r="F911">
        <v>1</v>
      </c>
      <c r="G911">
        <v>89.173299999999998</v>
      </c>
      <c r="H911">
        <v>3.8530000000000002E-2</v>
      </c>
      <c r="I911">
        <v>78.555999999999997</v>
      </c>
      <c r="J911">
        <v>81.180000000000007</v>
      </c>
      <c r="K911">
        <v>0.92112998800000001</v>
      </c>
      <c r="L911">
        <v>88.805511499999994</v>
      </c>
      <c r="M911">
        <v>4.1610507999999997E-2</v>
      </c>
      <c r="N911">
        <v>-2.0708161824943461</v>
      </c>
      <c r="O911">
        <v>1.9187988681096364</v>
      </c>
      <c r="P911" t="str">
        <f t="shared" si="14"/>
        <v/>
      </c>
    </row>
    <row r="912" spans="1:16" x14ac:dyDescent="0.3">
      <c r="A912">
        <v>880</v>
      </c>
      <c r="B912">
        <v>2.409308692676249</v>
      </c>
      <c r="C912">
        <v>28.911704312114988</v>
      </c>
      <c r="D912">
        <v>28.5</v>
      </c>
      <c r="E912">
        <v>0.41170431211498837</v>
      </c>
      <c r="F912">
        <v>1</v>
      </c>
      <c r="G912">
        <v>89.829300000000003</v>
      </c>
      <c r="H912">
        <v>3.8699999999999998E-2</v>
      </c>
      <c r="I912">
        <v>79.085999999999999</v>
      </c>
      <c r="J912">
        <v>81.742000000000004</v>
      </c>
      <c r="K912">
        <v>0.92112998800000001</v>
      </c>
      <c r="L912">
        <v>88.805511499999994</v>
      </c>
      <c r="M912">
        <v>4.1610507999999997E-2</v>
      </c>
      <c r="N912">
        <v>-1.9176897015023417</v>
      </c>
      <c r="O912">
        <v>2.7575184174585132</v>
      </c>
      <c r="P912" t="str">
        <f t="shared" si="14"/>
        <v/>
      </c>
    </row>
    <row r="913" spans="1:16" x14ac:dyDescent="0.3">
      <c r="A913">
        <v>854</v>
      </c>
      <c r="B913">
        <v>2.3381245722108144</v>
      </c>
      <c r="C913">
        <v>28.057494866529773</v>
      </c>
      <c r="D913">
        <v>28.5</v>
      </c>
      <c r="E913">
        <v>0.44250513347022746</v>
      </c>
      <c r="F913">
        <v>1</v>
      </c>
      <c r="G913">
        <v>89.146799999999999</v>
      </c>
      <c r="H913">
        <v>3.8519999999999999E-2</v>
      </c>
      <c r="I913">
        <v>78.534999999999997</v>
      </c>
      <c r="J913">
        <v>81.158000000000001</v>
      </c>
      <c r="K913">
        <v>0.92112998800000001</v>
      </c>
      <c r="L913">
        <v>88.805511499999994</v>
      </c>
      <c r="M913">
        <v>4.1610507999999997E-2</v>
      </c>
      <c r="N913">
        <v>-2.0768121544822327</v>
      </c>
      <c r="O913">
        <v>1.8909449984585947</v>
      </c>
      <c r="P913" t="str">
        <f t="shared" si="14"/>
        <v/>
      </c>
    </row>
    <row r="914" spans="1:16" x14ac:dyDescent="0.3">
      <c r="A914">
        <v>881</v>
      </c>
      <c r="B914">
        <v>2.4120465434633811</v>
      </c>
      <c r="C914">
        <v>28.944558521560573</v>
      </c>
      <c r="D914">
        <v>28.5</v>
      </c>
      <c r="E914">
        <v>0.44455852156057318</v>
      </c>
      <c r="F914">
        <v>1</v>
      </c>
      <c r="G914">
        <v>89.8553</v>
      </c>
      <c r="H914">
        <v>3.8710000000000001E-2</v>
      </c>
      <c r="I914">
        <v>79.106999999999999</v>
      </c>
      <c r="J914">
        <v>81.763999999999996</v>
      </c>
      <c r="K914">
        <v>0.92112998800000001</v>
      </c>
      <c r="L914">
        <v>88.805511499999994</v>
      </c>
      <c r="M914">
        <v>4.1610507999999997E-2</v>
      </c>
      <c r="N914">
        <v>-1.9116971188432441</v>
      </c>
      <c r="O914">
        <v>2.7957527051081223</v>
      </c>
      <c r="P914" t="str">
        <f t="shared" si="14"/>
        <v/>
      </c>
    </row>
    <row r="915" spans="1:16" x14ac:dyDescent="0.3">
      <c r="A915">
        <v>853</v>
      </c>
      <c r="B915">
        <v>2.3353867214236823</v>
      </c>
      <c r="C915">
        <v>28.024640657084188</v>
      </c>
      <c r="D915">
        <v>28.5</v>
      </c>
      <c r="E915">
        <v>0.47535934291581228</v>
      </c>
      <c r="F915">
        <v>1</v>
      </c>
      <c r="G915">
        <v>89.1203</v>
      </c>
      <c r="H915">
        <v>3.8519999999999999E-2</v>
      </c>
      <c r="I915">
        <v>78.512</v>
      </c>
      <c r="J915">
        <v>81.134</v>
      </c>
      <c r="K915">
        <v>0.92112998800000001</v>
      </c>
      <c r="L915">
        <v>88.805511499999994</v>
      </c>
      <c r="M915">
        <v>4.1610507999999997E-2</v>
      </c>
      <c r="N915">
        <v>-2.0833533610386072</v>
      </c>
      <c r="O915">
        <v>1.8609513068050243</v>
      </c>
      <c r="P915" t="str">
        <f t="shared" si="14"/>
        <v/>
      </c>
    </row>
    <row r="916" spans="1:16" x14ac:dyDescent="0.3">
      <c r="A916">
        <v>882</v>
      </c>
      <c r="B916">
        <v>2.4147843942505132</v>
      </c>
      <c r="C916">
        <v>28.977412731006158</v>
      </c>
      <c r="D916">
        <v>28.5</v>
      </c>
      <c r="E916">
        <v>0.477412731006158</v>
      </c>
      <c r="F916">
        <v>1</v>
      </c>
      <c r="G916">
        <v>89.881299999999996</v>
      </c>
      <c r="H916">
        <v>3.8719999999999997E-2</v>
      </c>
      <c r="I916">
        <v>79.126999999999995</v>
      </c>
      <c r="J916">
        <v>81.784999999999997</v>
      </c>
      <c r="K916">
        <v>0.92112998800000001</v>
      </c>
      <c r="L916">
        <v>88.805511499999994</v>
      </c>
      <c r="M916">
        <v>4.1610507999999997E-2</v>
      </c>
      <c r="N916">
        <v>-1.9059770449354647</v>
      </c>
      <c r="O916">
        <v>2.832659197477144</v>
      </c>
      <c r="P916" t="str">
        <f t="shared" si="14"/>
        <v/>
      </c>
    </row>
    <row r="917" spans="1:16" x14ac:dyDescent="0.3">
      <c r="A917">
        <v>897</v>
      </c>
      <c r="B917">
        <v>2.4558521560574951</v>
      </c>
      <c r="C917">
        <v>29.470225872689941</v>
      </c>
      <c r="D917">
        <v>29.5</v>
      </c>
      <c r="E917">
        <v>2.9774127310059129E-2</v>
      </c>
      <c r="F917">
        <v>1</v>
      </c>
      <c r="G917">
        <v>90.2684</v>
      </c>
      <c r="H917">
        <v>3.882E-2</v>
      </c>
      <c r="I917">
        <v>79.44</v>
      </c>
      <c r="J917">
        <v>82.116</v>
      </c>
      <c r="K917">
        <v>0.86822139200000004</v>
      </c>
      <c r="L917">
        <v>89.584766889999997</v>
      </c>
      <c r="M917">
        <v>4.1691761000000001E-2</v>
      </c>
      <c r="N917">
        <v>-2.0110449451602235</v>
      </c>
      <c r="O917">
        <v>2.216035477992512</v>
      </c>
      <c r="P917">
        <f t="shared" si="14"/>
        <v>29.5</v>
      </c>
    </row>
    <row r="918" spans="1:16" x14ac:dyDescent="0.3">
      <c r="A918">
        <v>899</v>
      </c>
      <c r="B918">
        <v>2.4613278576317592</v>
      </c>
      <c r="C918">
        <v>29.535934291581111</v>
      </c>
      <c r="D918">
        <v>29.5</v>
      </c>
      <c r="E918">
        <v>3.59342915811105E-2</v>
      </c>
      <c r="F918">
        <v>1</v>
      </c>
      <c r="G918">
        <v>90.319699999999997</v>
      </c>
      <c r="H918">
        <v>3.8830000000000003E-2</v>
      </c>
      <c r="I918">
        <v>79.481999999999999</v>
      </c>
      <c r="J918">
        <v>82.161000000000001</v>
      </c>
      <c r="K918">
        <v>0.86822139200000004</v>
      </c>
      <c r="L918">
        <v>89.584766889999997</v>
      </c>
      <c r="M918">
        <v>4.1691761000000001E-2</v>
      </c>
      <c r="N918">
        <v>-1.9988580100052873</v>
      </c>
      <c r="O918">
        <v>2.2811859543795636</v>
      </c>
      <c r="P918" t="str">
        <f t="shared" si="14"/>
        <v/>
      </c>
    </row>
    <row r="919" spans="1:16" x14ac:dyDescent="0.3">
      <c r="A919">
        <v>896</v>
      </c>
      <c r="B919">
        <v>2.4531143052703626</v>
      </c>
      <c r="C919">
        <v>29.437371663244349</v>
      </c>
      <c r="D919">
        <v>29.5</v>
      </c>
      <c r="E919">
        <v>6.2628336755651048E-2</v>
      </c>
      <c r="F919">
        <v>1</v>
      </c>
      <c r="G919">
        <v>90.242699999999999</v>
      </c>
      <c r="H919">
        <v>3.8809999999999997E-2</v>
      </c>
      <c r="I919">
        <v>79.42</v>
      </c>
      <c r="J919">
        <v>82.094999999999999</v>
      </c>
      <c r="K919">
        <v>0.86822139200000004</v>
      </c>
      <c r="L919">
        <v>89.584766889999997</v>
      </c>
      <c r="M919">
        <v>4.1691761000000001E-2</v>
      </c>
      <c r="N919">
        <v>-2.0167324827278521</v>
      </c>
      <c r="O919">
        <v>2.1861719097246874</v>
      </c>
      <c r="P919" t="str">
        <f t="shared" si="14"/>
        <v/>
      </c>
    </row>
    <row r="920" spans="1:16" x14ac:dyDescent="0.3">
      <c r="A920">
        <v>900</v>
      </c>
      <c r="B920">
        <v>2.4640657084188913</v>
      </c>
      <c r="C920">
        <v>29.568788501026695</v>
      </c>
      <c r="D920">
        <v>29.5</v>
      </c>
      <c r="E920">
        <v>6.8788501026695315E-2</v>
      </c>
      <c r="F920">
        <v>1</v>
      </c>
      <c r="G920">
        <v>90.345299999999995</v>
      </c>
      <c r="H920">
        <v>3.884E-2</v>
      </c>
      <c r="I920">
        <v>79.501999999999995</v>
      </c>
      <c r="J920">
        <v>82.182000000000002</v>
      </c>
      <c r="K920">
        <v>0.86822139200000004</v>
      </c>
      <c r="L920">
        <v>89.584766889999997</v>
      </c>
      <c r="M920">
        <v>4.1691761000000001E-2</v>
      </c>
      <c r="N920">
        <v>-1.9931710746413249</v>
      </c>
      <c r="O920">
        <v>2.3121358662011282</v>
      </c>
      <c r="P920" t="str">
        <f t="shared" si="14"/>
        <v/>
      </c>
    </row>
    <row r="921" spans="1:16" x14ac:dyDescent="0.3">
      <c r="A921">
        <v>895</v>
      </c>
      <c r="B921">
        <v>2.4503764544832305</v>
      </c>
      <c r="C921">
        <v>29.404517453798768</v>
      </c>
      <c r="D921">
        <v>29.5</v>
      </c>
      <c r="E921">
        <v>9.548254620123231E-2</v>
      </c>
      <c r="F921">
        <v>1</v>
      </c>
      <c r="G921">
        <v>90.216999999999999</v>
      </c>
      <c r="H921">
        <v>3.8809999999999997E-2</v>
      </c>
      <c r="I921">
        <v>79.397000000000006</v>
      </c>
      <c r="J921">
        <v>82.072000000000003</v>
      </c>
      <c r="K921">
        <v>0.86822139200000004</v>
      </c>
      <c r="L921">
        <v>89.584766889999997</v>
      </c>
      <c r="M921">
        <v>4.1691761000000001E-2</v>
      </c>
      <c r="N921">
        <v>-2.022961910526007</v>
      </c>
      <c r="O921">
        <v>2.1538537347074724</v>
      </c>
      <c r="P921" t="str">
        <f t="shared" si="14"/>
        <v/>
      </c>
    </row>
    <row r="922" spans="1:16" x14ac:dyDescent="0.3">
      <c r="A922">
        <v>901</v>
      </c>
      <c r="B922">
        <v>2.4668035592060233</v>
      </c>
      <c r="C922">
        <v>29.60164271047228</v>
      </c>
      <c r="D922">
        <v>29.5</v>
      </c>
      <c r="E922">
        <v>0.10164271047228013</v>
      </c>
      <c r="F922">
        <v>1</v>
      </c>
      <c r="G922">
        <v>90.370900000000006</v>
      </c>
      <c r="H922">
        <v>3.8850000000000003E-2</v>
      </c>
      <c r="I922">
        <v>79.521000000000001</v>
      </c>
      <c r="J922">
        <v>82.203000000000003</v>
      </c>
      <c r="K922">
        <v>0.86822139200000004</v>
      </c>
      <c r="L922">
        <v>89.584766889999997</v>
      </c>
      <c r="M922">
        <v>4.1691761000000001E-2</v>
      </c>
      <c r="N922">
        <v>-1.9874843307728247</v>
      </c>
      <c r="O922">
        <v>2.3434375311788607</v>
      </c>
      <c r="P922" t="str">
        <f t="shared" si="14"/>
        <v/>
      </c>
    </row>
    <row r="923" spans="1:16" x14ac:dyDescent="0.3">
      <c r="A923">
        <v>894</v>
      </c>
      <c r="B923">
        <v>2.4476386036960984</v>
      </c>
      <c r="C923">
        <v>29.371663244353179</v>
      </c>
      <c r="D923">
        <v>29.5</v>
      </c>
      <c r="E923">
        <v>0.12833675564682068</v>
      </c>
      <c r="F923">
        <v>1</v>
      </c>
      <c r="G923">
        <v>90.191299999999998</v>
      </c>
      <c r="H923">
        <v>3.8800000000000001E-2</v>
      </c>
      <c r="I923">
        <v>79.376999999999995</v>
      </c>
      <c r="J923">
        <v>82.05</v>
      </c>
      <c r="K923">
        <v>0.86822139200000004</v>
      </c>
      <c r="L923">
        <v>89.584766889999997</v>
      </c>
      <c r="M923">
        <v>4.1691761000000001E-2</v>
      </c>
      <c r="N923">
        <v>-2.0289207089062655</v>
      </c>
      <c r="O923">
        <v>2.1233183551394839</v>
      </c>
      <c r="P923" t="str">
        <f t="shared" si="14"/>
        <v/>
      </c>
    </row>
    <row r="924" spans="1:16" x14ac:dyDescent="0.3">
      <c r="A924">
        <v>902</v>
      </c>
      <c r="B924">
        <v>2.4695414099931554</v>
      </c>
      <c r="C924">
        <v>29.634496919917865</v>
      </c>
      <c r="D924">
        <v>29.5</v>
      </c>
      <c r="E924">
        <v>0.13449691991786494</v>
      </c>
      <c r="F924">
        <v>1</v>
      </c>
      <c r="G924">
        <v>90.396500000000003</v>
      </c>
      <c r="H924">
        <v>3.8850000000000003E-2</v>
      </c>
      <c r="I924">
        <v>79.543999999999997</v>
      </c>
      <c r="J924">
        <v>82.227000000000004</v>
      </c>
      <c r="K924">
        <v>0.86822139200000004</v>
      </c>
      <c r="L924">
        <v>89.584766889999997</v>
      </c>
      <c r="M924">
        <v>4.1691761000000001E-2</v>
      </c>
      <c r="N924">
        <v>-1.980985429336328</v>
      </c>
      <c r="O924">
        <v>2.3796453811345519</v>
      </c>
      <c r="P924" t="str">
        <f t="shared" si="14"/>
        <v/>
      </c>
    </row>
    <row r="925" spans="1:16" x14ac:dyDescent="0.3">
      <c r="A925">
        <v>893</v>
      </c>
      <c r="B925">
        <v>2.4449007529089664</v>
      </c>
      <c r="C925">
        <v>29.338809034907598</v>
      </c>
      <c r="D925">
        <v>29.5</v>
      </c>
      <c r="E925">
        <v>0.16119096509240194</v>
      </c>
      <c r="F925">
        <v>1</v>
      </c>
      <c r="G925">
        <v>90.165599999999998</v>
      </c>
      <c r="H925">
        <v>3.8789999999999998E-2</v>
      </c>
      <c r="I925">
        <v>79.356999999999999</v>
      </c>
      <c r="J925">
        <v>82.028999999999996</v>
      </c>
      <c r="K925">
        <v>0.86822139200000004</v>
      </c>
      <c r="L925">
        <v>89.584766889999997</v>
      </c>
      <c r="M925">
        <v>4.1691761000000001E-2</v>
      </c>
      <c r="N925">
        <v>-2.0346088492256786</v>
      </c>
      <c r="O925">
        <v>2.0945123126834222</v>
      </c>
      <c r="P925" t="str">
        <f t="shared" si="14"/>
        <v/>
      </c>
    </row>
    <row r="926" spans="1:16" x14ac:dyDescent="0.3">
      <c r="A926">
        <v>903</v>
      </c>
      <c r="B926">
        <v>2.4722792607802875</v>
      </c>
      <c r="C926">
        <v>29.66735112936345</v>
      </c>
      <c r="D926">
        <v>29.5</v>
      </c>
      <c r="E926">
        <v>0.16735112936344976</v>
      </c>
      <c r="F926">
        <v>1</v>
      </c>
      <c r="G926">
        <v>90.421999999999997</v>
      </c>
      <c r="H926">
        <v>3.8859999999999999E-2</v>
      </c>
      <c r="I926">
        <v>79.563999999999993</v>
      </c>
      <c r="J926">
        <v>82.248000000000005</v>
      </c>
      <c r="K926">
        <v>0.86822139200000004</v>
      </c>
      <c r="L926">
        <v>89.584766889999997</v>
      </c>
      <c r="M926">
        <v>4.1691761000000001E-2</v>
      </c>
      <c r="N926">
        <v>-1.9752990956288539</v>
      </c>
      <c r="O926">
        <v>2.4117107909387316</v>
      </c>
      <c r="P926" t="str">
        <f t="shared" si="14"/>
        <v/>
      </c>
    </row>
    <row r="927" spans="1:16" x14ac:dyDescent="0.3">
      <c r="A927">
        <v>892</v>
      </c>
      <c r="B927">
        <v>2.4421629021218343</v>
      </c>
      <c r="C927">
        <v>29.30595482546201</v>
      </c>
      <c r="D927">
        <v>29.5</v>
      </c>
      <c r="E927">
        <v>0.19404517453799031</v>
      </c>
      <c r="F927">
        <v>1</v>
      </c>
      <c r="G927">
        <v>90.139799999999994</v>
      </c>
      <c r="H927">
        <v>3.8789999999999998E-2</v>
      </c>
      <c r="I927">
        <v>79.334999999999994</v>
      </c>
      <c r="J927">
        <v>82.006</v>
      </c>
      <c r="K927">
        <v>0.86822139200000004</v>
      </c>
      <c r="L927">
        <v>89.584766889999997</v>
      </c>
      <c r="M927">
        <v>4.1691761000000001E-2</v>
      </c>
      <c r="N927">
        <v>-2.0408389373808866</v>
      </c>
      <c r="O927">
        <v>2.0633419446502632</v>
      </c>
      <c r="P927" t="str">
        <f t="shared" si="14"/>
        <v/>
      </c>
    </row>
    <row r="928" spans="1:16" x14ac:dyDescent="0.3">
      <c r="A928">
        <v>904</v>
      </c>
      <c r="B928">
        <v>2.4750171115674195</v>
      </c>
      <c r="C928">
        <v>29.700205338809035</v>
      </c>
      <c r="D928">
        <v>29.5</v>
      </c>
      <c r="E928">
        <v>0.20020533880903457</v>
      </c>
      <c r="F928">
        <v>1</v>
      </c>
      <c r="G928">
        <v>90.447599999999994</v>
      </c>
      <c r="H928">
        <v>3.8870000000000002E-2</v>
      </c>
      <c r="I928">
        <v>79.582999999999998</v>
      </c>
      <c r="J928">
        <v>82.269000000000005</v>
      </c>
      <c r="K928">
        <v>0.86822139200000004</v>
      </c>
      <c r="L928">
        <v>89.584766889999997</v>
      </c>
      <c r="M928">
        <v>4.1691761000000001E-2</v>
      </c>
      <c r="N928">
        <v>-1.9696129532429365</v>
      </c>
      <c r="O928">
        <v>2.44413729831256</v>
      </c>
      <c r="P928" t="str">
        <f t="shared" si="14"/>
        <v/>
      </c>
    </row>
    <row r="929" spans="1:16" x14ac:dyDescent="0.3">
      <c r="A929">
        <v>891</v>
      </c>
      <c r="B929">
        <v>2.4394250513347022</v>
      </c>
      <c r="C929">
        <v>29.273100616016428</v>
      </c>
      <c r="D929">
        <v>29.5</v>
      </c>
      <c r="E929">
        <v>0.22689938398357157</v>
      </c>
      <c r="F929">
        <v>1</v>
      </c>
      <c r="G929">
        <v>90.114099999999993</v>
      </c>
      <c r="H929">
        <v>3.8780000000000002E-2</v>
      </c>
      <c r="I929">
        <v>79.314999999999998</v>
      </c>
      <c r="J929">
        <v>81.983999999999995</v>
      </c>
      <c r="K929">
        <v>0.86822139200000004</v>
      </c>
      <c r="L929">
        <v>89.584766889999997</v>
      </c>
      <c r="M929">
        <v>4.1691761000000001E-2</v>
      </c>
      <c r="N929">
        <v>-2.0467983676031132</v>
      </c>
      <c r="O929">
        <v>2.0338943011948856</v>
      </c>
      <c r="P929" t="str">
        <f t="shared" si="14"/>
        <v/>
      </c>
    </row>
    <row r="930" spans="1:16" x14ac:dyDescent="0.3">
      <c r="A930">
        <v>905</v>
      </c>
      <c r="B930">
        <v>2.4777549623545516</v>
      </c>
      <c r="C930">
        <v>29.733059548254619</v>
      </c>
      <c r="D930">
        <v>29.5</v>
      </c>
      <c r="E930">
        <v>0.23305954825461939</v>
      </c>
      <c r="F930">
        <v>1</v>
      </c>
      <c r="G930">
        <v>90.473100000000002</v>
      </c>
      <c r="H930">
        <v>3.8870000000000002E-2</v>
      </c>
      <c r="I930">
        <v>79.605999999999995</v>
      </c>
      <c r="J930">
        <v>82.292000000000002</v>
      </c>
      <c r="K930">
        <v>0.86822139200000004</v>
      </c>
      <c r="L930">
        <v>89.584766889999997</v>
      </c>
      <c r="M930">
        <v>4.1691761000000001E-2</v>
      </c>
      <c r="N930">
        <v>-1.9633854929423771</v>
      </c>
      <c r="O930">
        <v>2.4800699098229471</v>
      </c>
      <c r="P930" t="str">
        <f t="shared" si="14"/>
        <v/>
      </c>
    </row>
    <row r="931" spans="1:16" x14ac:dyDescent="0.3">
      <c r="A931">
        <v>890</v>
      </c>
      <c r="B931">
        <v>2.4366872005475702</v>
      </c>
      <c r="C931">
        <v>29.24024640657084</v>
      </c>
      <c r="D931">
        <v>29.5</v>
      </c>
      <c r="E931">
        <v>0.25975359342915993</v>
      </c>
      <c r="F931">
        <v>1</v>
      </c>
      <c r="G931">
        <v>90.088300000000004</v>
      </c>
      <c r="H931">
        <v>3.8769999999999999E-2</v>
      </c>
      <c r="I931">
        <v>79.295000000000002</v>
      </c>
      <c r="J931">
        <v>81.962999999999994</v>
      </c>
      <c r="K931">
        <v>0.86822139200000004</v>
      </c>
      <c r="L931">
        <v>89.584766889999997</v>
      </c>
      <c r="M931">
        <v>4.1691761000000001E-2</v>
      </c>
      <c r="N931">
        <v>-2.0524871112233725</v>
      </c>
      <c r="O931">
        <v>2.006117318744165</v>
      </c>
      <c r="P931" t="str">
        <f t="shared" si="14"/>
        <v/>
      </c>
    </row>
    <row r="932" spans="1:16" x14ac:dyDescent="0.3">
      <c r="A932">
        <v>906</v>
      </c>
      <c r="B932">
        <v>2.4804928131416837</v>
      </c>
      <c r="C932">
        <v>29.765913757700204</v>
      </c>
      <c r="D932">
        <v>29.5</v>
      </c>
      <c r="E932">
        <v>0.2659137577002042</v>
      </c>
      <c r="F932">
        <v>1</v>
      </c>
      <c r="G932">
        <v>90.498599999999996</v>
      </c>
      <c r="H932">
        <v>3.8879999999999998E-2</v>
      </c>
      <c r="I932">
        <v>79.625</v>
      </c>
      <c r="J932">
        <v>82.313000000000002</v>
      </c>
      <c r="K932">
        <v>0.86822139200000004</v>
      </c>
      <c r="L932">
        <v>89.584766889999997</v>
      </c>
      <c r="M932">
        <v>4.1691761000000001E-2</v>
      </c>
      <c r="N932">
        <v>-1.9576997512414802</v>
      </c>
      <c r="O932">
        <v>2.5132627229928497</v>
      </c>
      <c r="P932" t="str">
        <f t="shared" si="14"/>
        <v/>
      </c>
    </row>
    <row r="933" spans="1:16" x14ac:dyDescent="0.3">
      <c r="A933">
        <v>889</v>
      </c>
      <c r="B933">
        <v>2.4339493497604381</v>
      </c>
      <c r="C933">
        <v>29.207392197125259</v>
      </c>
      <c r="D933">
        <v>29.5</v>
      </c>
      <c r="E933">
        <v>0.2926078028747412</v>
      </c>
      <c r="F933">
        <v>1</v>
      </c>
      <c r="G933">
        <v>90.0625</v>
      </c>
      <c r="H933">
        <v>3.8769999999999999E-2</v>
      </c>
      <c r="I933">
        <v>79.272000000000006</v>
      </c>
      <c r="J933">
        <v>81.94</v>
      </c>
      <c r="K933">
        <v>0.86822139200000004</v>
      </c>
      <c r="L933">
        <v>89.584766889999997</v>
      </c>
      <c r="M933">
        <v>4.1691761000000001E-2</v>
      </c>
      <c r="N933">
        <v>-2.0587178603373237</v>
      </c>
      <c r="O933">
        <v>1.9760637128841851</v>
      </c>
      <c r="P933" t="str">
        <f t="shared" si="14"/>
        <v/>
      </c>
    </row>
    <row r="934" spans="1:16" x14ac:dyDescent="0.3">
      <c r="A934">
        <v>907</v>
      </c>
      <c r="B934">
        <v>2.4832306639288158</v>
      </c>
      <c r="C934">
        <v>29.798767967145789</v>
      </c>
      <c r="D934">
        <v>29.5</v>
      </c>
      <c r="E934">
        <v>0.29876796714578902</v>
      </c>
      <c r="F934">
        <v>1</v>
      </c>
      <c r="G934">
        <v>90.524000000000001</v>
      </c>
      <c r="H934">
        <v>3.8890000000000001E-2</v>
      </c>
      <c r="I934">
        <v>79.644999999999996</v>
      </c>
      <c r="J934">
        <v>82.334000000000003</v>
      </c>
      <c r="K934">
        <v>0.86822139200000004</v>
      </c>
      <c r="L934">
        <v>89.584766889999997</v>
      </c>
      <c r="M934">
        <v>4.1691761000000001E-2</v>
      </c>
      <c r="N934">
        <v>-1.952014200691164</v>
      </c>
      <c r="O934">
        <v>2.546825932767292</v>
      </c>
      <c r="P934" t="str">
        <f t="shared" si="14"/>
        <v/>
      </c>
    </row>
    <row r="935" spans="1:16" x14ac:dyDescent="0.3">
      <c r="A935">
        <v>888</v>
      </c>
      <c r="B935">
        <v>2.431211498973306</v>
      </c>
      <c r="C935">
        <v>29.17453798767967</v>
      </c>
      <c r="D935">
        <v>29.5</v>
      </c>
      <c r="E935">
        <v>0.32546201232032956</v>
      </c>
      <c r="F935">
        <v>1</v>
      </c>
      <c r="G935">
        <v>90.036600000000007</v>
      </c>
      <c r="H935">
        <v>3.8760000000000003E-2</v>
      </c>
      <c r="I935">
        <v>79.251999999999995</v>
      </c>
      <c r="J935">
        <v>81.918000000000006</v>
      </c>
      <c r="K935">
        <v>0.86822139200000004</v>
      </c>
      <c r="L935">
        <v>89.584766889999997</v>
      </c>
      <c r="M935">
        <v>4.1691761000000001E-2</v>
      </c>
      <c r="N935">
        <v>-2.0646779229773871</v>
      </c>
      <c r="O935">
        <v>1.9476742413206534</v>
      </c>
      <c r="P935" t="str">
        <f t="shared" si="14"/>
        <v/>
      </c>
    </row>
    <row r="936" spans="1:16" x14ac:dyDescent="0.3">
      <c r="A936">
        <v>908</v>
      </c>
      <c r="B936">
        <v>2.4859685147159478</v>
      </c>
      <c r="C936">
        <v>29.831622176591374</v>
      </c>
      <c r="D936">
        <v>29.5</v>
      </c>
      <c r="E936">
        <v>0.33162217659137383</v>
      </c>
      <c r="F936">
        <v>1</v>
      </c>
      <c r="G936">
        <v>90.549499999999995</v>
      </c>
      <c r="H936">
        <v>3.8890000000000001E-2</v>
      </c>
      <c r="I936">
        <v>79.667000000000002</v>
      </c>
      <c r="J936">
        <v>82.356999999999999</v>
      </c>
      <c r="K936">
        <v>0.86822139200000004</v>
      </c>
      <c r="L936">
        <v>89.584766889999997</v>
      </c>
      <c r="M936">
        <v>4.1691761000000001E-2</v>
      </c>
      <c r="N936">
        <v>-1.9457873883954293</v>
      </c>
      <c r="O936">
        <v>2.5840142088211198</v>
      </c>
      <c r="P936" t="str">
        <f t="shared" si="14"/>
        <v/>
      </c>
    </row>
    <row r="937" spans="1:16" x14ac:dyDescent="0.3">
      <c r="A937">
        <v>887</v>
      </c>
      <c r="B937">
        <v>2.4284736481861739</v>
      </c>
      <c r="C937">
        <v>29.141683778234089</v>
      </c>
      <c r="D937">
        <v>29.5</v>
      </c>
      <c r="E937">
        <v>0.35831622176591083</v>
      </c>
      <c r="F937">
        <v>1</v>
      </c>
      <c r="G937">
        <v>90.010800000000003</v>
      </c>
      <c r="H937">
        <v>3.875E-2</v>
      </c>
      <c r="I937">
        <v>79.231999999999999</v>
      </c>
      <c r="J937">
        <v>81.897000000000006</v>
      </c>
      <c r="K937">
        <v>0.86822139200000004</v>
      </c>
      <c r="L937">
        <v>89.584766889999997</v>
      </c>
      <c r="M937">
        <v>4.1691761000000001E-2</v>
      </c>
      <c r="N937">
        <v>-2.0703672704484868</v>
      </c>
      <c r="O937">
        <v>1.9208982192834452</v>
      </c>
      <c r="P937" t="str">
        <f t="shared" si="14"/>
        <v/>
      </c>
    </row>
    <row r="938" spans="1:16" x14ac:dyDescent="0.3">
      <c r="A938">
        <v>909</v>
      </c>
      <c r="B938">
        <v>2.4887063655030799</v>
      </c>
      <c r="C938">
        <v>29.864476386036959</v>
      </c>
      <c r="D938">
        <v>29.5</v>
      </c>
      <c r="E938">
        <v>0.36447638603695864</v>
      </c>
      <c r="F938">
        <v>1</v>
      </c>
      <c r="G938">
        <v>90.575000000000003</v>
      </c>
      <c r="H938">
        <v>3.8899999999999997E-2</v>
      </c>
      <c r="I938">
        <v>79.686999999999998</v>
      </c>
      <c r="J938">
        <v>82.378</v>
      </c>
      <c r="K938">
        <v>0.86822139200000004</v>
      </c>
      <c r="L938">
        <v>89.584766889999997</v>
      </c>
      <c r="M938">
        <v>4.1691761000000001E-2</v>
      </c>
      <c r="N938">
        <v>-1.9401022381721926</v>
      </c>
      <c r="O938">
        <v>2.6183633036717855</v>
      </c>
      <c r="P938" t="str">
        <f t="shared" si="14"/>
        <v/>
      </c>
    </row>
    <row r="939" spans="1:16" x14ac:dyDescent="0.3">
      <c r="A939">
        <v>886</v>
      </c>
      <c r="B939">
        <v>2.4257357973990419</v>
      </c>
      <c r="C939">
        <v>29.108829568788501</v>
      </c>
      <c r="D939">
        <v>29.5</v>
      </c>
      <c r="E939">
        <v>0.39117043121149919</v>
      </c>
      <c r="F939">
        <v>1</v>
      </c>
      <c r="G939">
        <v>89.984899999999996</v>
      </c>
      <c r="H939">
        <v>3.8739999999999997E-2</v>
      </c>
      <c r="I939">
        <v>79.212000000000003</v>
      </c>
      <c r="J939">
        <v>81.875</v>
      </c>
      <c r="K939">
        <v>0.86822139200000004</v>
      </c>
      <c r="L939">
        <v>89.584766889999997</v>
      </c>
      <c r="M939">
        <v>4.1691761000000001E-2</v>
      </c>
      <c r="N939">
        <v>-2.0763277454286446</v>
      </c>
      <c r="O939">
        <v>1.8931824437709748</v>
      </c>
      <c r="P939" t="str">
        <f t="shared" si="14"/>
        <v/>
      </c>
    </row>
    <row r="940" spans="1:16" x14ac:dyDescent="0.3">
      <c r="A940">
        <v>910</v>
      </c>
      <c r="B940">
        <v>2.4914442162902124</v>
      </c>
      <c r="C940">
        <v>29.897330595482551</v>
      </c>
      <c r="D940">
        <v>29.5</v>
      </c>
      <c r="E940">
        <v>0.39733059548255056</v>
      </c>
      <c r="F940">
        <v>1</v>
      </c>
      <c r="G940">
        <v>90.600399999999993</v>
      </c>
      <c r="H940">
        <v>3.891E-2</v>
      </c>
      <c r="I940">
        <v>79.706999999999994</v>
      </c>
      <c r="J940">
        <v>82.399000000000001</v>
      </c>
      <c r="K940">
        <v>0.86822139200000004</v>
      </c>
      <c r="L940">
        <v>89.584766889999997</v>
      </c>
      <c r="M940">
        <v>4.1691761000000001E-2</v>
      </c>
      <c r="N940">
        <v>-1.9344172789288367</v>
      </c>
      <c r="O940">
        <v>2.653092184174819</v>
      </c>
      <c r="P940" t="str">
        <f t="shared" si="14"/>
        <v/>
      </c>
    </row>
    <row r="941" spans="1:16" x14ac:dyDescent="0.3">
      <c r="A941">
        <v>885</v>
      </c>
      <c r="B941">
        <v>2.4229979466119098</v>
      </c>
      <c r="C941">
        <v>29.07597535934292</v>
      </c>
      <c r="D941">
        <v>29.5</v>
      </c>
      <c r="E941">
        <v>0.42402464065708045</v>
      </c>
      <c r="F941">
        <v>1</v>
      </c>
      <c r="G941">
        <v>89.959100000000007</v>
      </c>
      <c r="H941">
        <v>3.8739999999999997E-2</v>
      </c>
      <c r="I941">
        <v>79.19</v>
      </c>
      <c r="J941">
        <v>81.852000000000004</v>
      </c>
      <c r="K941">
        <v>0.86822139200000004</v>
      </c>
      <c r="L941">
        <v>89.584766889999997</v>
      </c>
      <c r="M941">
        <v>4.1691761000000001E-2</v>
      </c>
      <c r="N941">
        <v>-2.0825593767586805</v>
      </c>
      <c r="O941">
        <v>1.8645702661350052</v>
      </c>
      <c r="P941" t="str">
        <f t="shared" si="14"/>
        <v/>
      </c>
    </row>
    <row r="942" spans="1:16" x14ac:dyDescent="0.3">
      <c r="A942">
        <v>911</v>
      </c>
      <c r="B942">
        <v>2.4941820670773445</v>
      </c>
      <c r="C942">
        <v>29.930184804928132</v>
      </c>
      <c r="D942">
        <v>29.5</v>
      </c>
      <c r="E942">
        <v>0.43018480492813183</v>
      </c>
      <c r="F942">
        <v>1</v>
      </c>
      <c r="G942">
        <v>90.625799999999998</v>
      </c>
      <c r="H942">
        <v>3.891E-2</v>
      </c>
      <c r="I942">
        <v>79.728999999999999</v>
      </c>
      <c r="J942">
        <v>82.423000000000002</v>
      </c>
      <c r="K942">
        <v>0.86822139200000004</v>
      </c>
      <c r="L942">
        <v>89.584766889999997</v>
      </c>
      <c r="M942">
        <v>4.1691761000000001E-2</v>
      </c>
      <c r="N942">
        <v>-1.9279204164329731</v>
      </c>
      <c r="O942">
        <v>2.6932512920683758</v>
      </c>
      <c r="P942" t="str">
        <f t="shared" si="14"/>
        <v/>
      </c>
    </row>
    <row r="943" spans="1:16" x14ac:dyDescent="0.3">
      <c r="A943">
        <v>884</v>
      </c>
      <c r="B943">
        <v>2.4202600958247777</v>
      </c>
      <c r="C943">
        <v>29.043121149897331</v>
      </c>
      <c r="D943">
        <v>29.5</v>
      </c>
      <c r="E943">
        <v>0.45687885010266882</v>
      </c>
      <c r="F943">
        <v>1</v>
      </c>
      <c r="G943">
        <v>89.933099999999996</v>
      </c>
      <c r="H943">
        <v>3.8730000000000001E-2</v>
      </c>
      <c r="I943">
        <v>79.168999999999997</v>
      </c>
      <c r="J943">
        <v>81.83</v>
      </c>
      <c r="K943">
        <v>0.86822139200000004</v>
      </c>
      <c r="L943">
        <v>89.584766889999997</v>
      </c>
      <c r="M943">
        <v>4.1691761000000001E-2</v>
      </c>
      <c r="N943">
        <v>-2.0885202835200443</v>
      </c>
      <c r="O943">
        <v>1.8375463831274748</v>
      </c>
      <c r="P943" t="str">
        <f t="shared" si="14"/>
        <v/>
      </c>
    </row>
    <row r="944" spans="1:16" x14ac:dyDescent="0.3">
      <c r="A944">
        <v>912</v>
      </c>
      <c r="B944">
        <v>2.4969199178644765</v>
      </c>
      <c r="C944">
        <v>29.96303901437372</v>
      </c>
      <c r="D944">
        <v>29.5</v>
      </c>
      <c r="E944">
        <v>0.46303901437372019</v>
      </c>
      <c r="F944">
        <v>1</v>
      </c>
      <c r="G944">
        <v>90.651200000000003</v>
      </c>
      <c r="H944">
        <v>3.8920000000000003E-2</v>
      </c>
      <c r="I944">
        <v>79.748000000000005</v>
      </c>
      <c r="J944">
        <v>82.444000000000003</v>
      </c>
      <c r="K944">
        <v>0.86822139200000004</v>
      </c>
      <c r="L944">
        <v>89.584766889999997</v>
      </c>
      <c r="M944">
        <v>4.1691761000000001E-2</v>
      </c>
      <c r="N944">
        <v>-1.9222358662467682</v>
      </c>
      <c r="O944">
        <v>2.7288042860683177</v>
      </c>
      <c r="P944" t="str">
        <f t="shared" si="14"/>
        <v/>
      </c>
    </row>
    <row r="945" spans="1:16" x14ac:dyDescent="0.3">
      <c r="A945">
        <v>883</v>
      </c>
      <c r="B945">
        <v>2.4175222450376452</v>
      </c>
      <c r="C945">
        <v>29.010266940451743</v>
      </c>
      <c r="D945">
        <v>29.5</v>
      </c>
      <c r="E945">
        <v>0.48973305954825719</v>
      </c>
      <c r="F945">
        <v>1</v>
      </c>
      <c r="G945">
        <v>89.907200000000003</v>
      </c>
      <c r="H945">
        <v>3.8719999999999997E-2</v>
      </c>
      <c r="I945">
        <v>79.149000000000001</v>
      </c>
      <c r="J945">
        <v>81.808999999999997</v>
      </c>
      <c r="K945">
        <v>0.86822139200000004</v>
      </c>
      <c r="L945">
        <v>89.584766889999997</v>
      </c>
      <c r="M945">
        <v>4.1691761000000001E-2</v>
      </c>
      <c r="N945">
        <v>-2.0942104369827965</v>
      </c>
      <c r="O945">
        <v>1.812061922286043</v>
      </c>
      <c r="P945" t="str">
        <f t="shared" si="14"/>
        <v/>
      </c>
    </row>
    <row r="946" spans="1:16" x14ac:dyDescent="0.3">
      <c r="A946">
        <v>913</v>
      </c>
      <c r="B946">
        <v>2.4996577686516086</v>
      </c>
      <c r="C946">
        <v>29.995893223819301</v>
      </c>
      <c r="D946">
        <v>29.5</v>
      </c>
      <c r="E946">
        <v>0.49589322381930145</v>
      </c>
      <c r="F946">
        <v>1</v>
      </c>
      <c r="G946">
        <v>90.676500000000004</v>
      </c>
      <c r="H946">
        <v>3.8929999999999999E-2</v>
      </c>
      <c r="I946">
        <v>79.768000000000001</v>
      </c>
      <c r="J946">
        <v>82.463999999999999</v>
      </c>
      <c r="K946">
        <v>0.86822139200000004</v>
      </c>
      <c r="L946">
        <v>89.584766889999997</v>
      </c>
      <c r="M946">
        <v>4.1691761000000001E-2</v>
      </c>
      <c r="N946">
        <v>-1.9168221863215122</v>
      </c>
      <c r="O946">
        <v>2.763026267151619</v>
      </c>
      <c r="P946" t="str">
        <f t="shared" si="14"/>
        <v/>
      </c>
    </row>
    <row r="947" spans="1:16" x14ac:dyDescent="0.3">
      <c r="A947">
        <v>929</v>
      </c>
      <c r="B947">
        <v>2.5434633812457221</v>
      </c>
      <c r="C947">
        <v>30.521560574948666</v>
      </c>
      <c r="D947">
        <v>30.5</v>
      </c>
      <c r="E947">
        <v>2.156057494866559E-2</v>
      </c>
      <c r="F947">
        <v>1</v>
      </c>
      <c r="G947">
        <v>91.079899999999995</v>
      </c>
      <c r="H947">
        <v>3.9030000000000002E-2</v>
      </c>
      <c r="I947">
        <v>80.094999999999999</v>
      </c>
      <c r="J947">
        <v>82.81</v>
      </c>
      <c r="K947">
        <v>0.81454413000000003</v>
      </c>
      <c r="L947">
        <v>90.333417220000001</v>
      </c>
      <c r="M947">
        <v>4.1753680000000001E-2</v>
      </c>
      <c r="N947">
        <v>-2.0106099958338031</v>
      </c>
      <c r="O947">
        <v>2.2183333704339856</v>
      </c>
      <c r="P947">
        <f t="shared" si="14"/>
        <v>30.5</v>
      </c>
    </row>
    <row r="948" spans="1:16" x14ac:dyDescent="0.3">
      <c r="A948">
        <v>927</v>
      </c>
      <c r="B948">
        <v>2.537987679671458</v>
      </c>
      <c r="C948">
        <v>30.455852156057496</v>
      </c>
      <c r="D948">
        <v>30.5</v>
      </c>
      <c r="E948">
        <v>4.4147843942504039E-2</v>
      </c>
      <c r="F948">
        <v>1</v>
      </c>
      <c r="G948">
        <v>91.029700000000005</v>
      </c>
      <c r="H948">
        <v>3.9019999999999999E-2</v>
      </c>
      <c r="I948">
        <v>80.052999999999997</v>
      </c>
      <c r="J948">
        <v>82.766999999999996</v>
      </c>
      <c r="K948">
        <v>0.81454413000000003</v>
      </c>
      <c r="L948">
        <v>90.333417220000001</v>
      </c>
      <c r="M948">
        <v>4.1753680000000001E-2</v>
      </c>
      <c r="N948">
        <v>-2.0221964363168157</v>
      </c>
      <c r="O948">
        <v>2.1578031151473995</v>
      </c>
      <c r="P948" t="str">
        <f t="shared" si="14"/>
        <v/>
      </c>
    </row>
    <row r="949" spans="1:16" x14ac:dyDescent="0.3">
      <c r="A949">
        <v>930</v>
      </c>
      <c r="B949">
        <v>2.5462012320328542</v>
      </c>
      <c r="C949">
        <v>30.55441478439425</v>
      </c>
      <c r="D949">
        <v>30.5</v>
      </c>
      <c r="E949">
        <v>5.4414784394250404E-2</v>
      </c>
      <c r="F949">
        <v>1</v>
      </c>
      <c r="G949">
        <v>91.105000000000004</v>
      </c>
      <c r="H949">
        <v>3.9039999999999998E-2</v>
      </c>
      <c r="I949">
        <v>80.114000000000004</v>
      </c>
      <c r="J949">
        <v>82.831000000000003</v>
      </c>
      <c r="K949">
        <v>0.81454413000000003</v>
      </c>
      <c r="L949">
        <v>90.333417220000001</v>
      </c>
      <c r="M949">
        <v>4.1753680000000001E-2</v>
      </c>
      <c r="N949">
        <v>-2.0049519071840969</v>
      </c>
      <c r="O949">
        <v>2.2484094351204402</v>
      </c>
      <c r="P949" t="str">
        <f t="shared" si="14"/>
        <v/>
      </c>
    </row>
    <row r="950" spans="1:16" x14ac:dyDescent="0.3">
      <c r="A950">
        <v>926</v>
      </c>
      <c r="B950">
        <v>2.5352498288843259</v>
      </c>
      <c r="C950">
        <v>30.422997946611911</v>
      </c>
      <c r="D950">
        <v>30.5</v>
      </c>
      <c r="E950">
        <v>7.7002053388088854E-2</v>
      </c>
      <c r="F950">
        <v>1</v>
      </c>
      <c r="G950">
        <v>91.004599999999996</v>
      </c>
      <c r="H950">
        <v>3.9010000000000003E-2</v>
      </c>
      <c r="I950">
        <v>80.034000000000006</v>
      </c>
      <c r="J950">
        <v>82.745999999999995</v>
      </c>
      <c r="K950">
        <v>0.81454413000000003</v>
      </c>
      <c r="L950">
        <v>90.333417220000001</v>
      </c>
      <c r="M950">
        <v>4.1753680000000001E-2</v>
      </c>
      <c r="N950">
        <v>-2.0278553362104303</v>
      </c>
      <c r="O950">
        <v>2.128750736000502</v>
      </c>
      <c r="P950" t="str">
        <f t="shared" si="14"/>
        <v/>
      </c>
    </row>
    <row r="951" spans="1:16" x14ac:dyDescent="0.3">
      <c r="A951">
        <v>931</v>
      </c>
      <c r="B951">
        <v>2.5489390828199863</v>
      </c>
      <c r="C951">
        <v>30.587268993839835</v>
      </c>
      <c r="D951">
        <v>30.5</v>
      </c>
      <c r="E951">
        <v>8.7268993839835218E-2</v>
      </c>
      <c r="F951">
        <v>1</v>
      </c>
      <c r="G951">
        <v>91.13</v>
      </c>
      <c r="H951">
        <v>3.9050000000000001E-2</v>
      </c>
      <c r="I951">
        <v>80.132999999999996</v>
      </c>
      <c r="J951">
        <v>82.850999999999999</v>
      </c>
      <c r="K951">
        <v>0.81454413000000003</v>
      </c>
      <c r="L951">
        <v>90.333417220000001</v>
      </c>
      <c r="M951">
        <v>4.1753680000000001E-2</v>
      </c>
      <c r="N951">
        <v>-1.9995634986555577</v>
      </c>
      <c r="O951">
        <v>2.2773709366978969</v>
      </c>
      <c r="P951" t="str">
        <f t="shared" si="14"/>
        <v/>
      </c>
    </row>
    <row r="952" spans="1:16" x14ac:dyDescent="0.3">
      <c r="A952">
        <v>925</v>
      </c>
      <c r="B952">
        <v>2.5325119780971939</v>
      </c>
      <c r="C952">
        <v>30.390143737166326</v>
      </c>
      <c r="D952">
        <v>30.5</v>
      </c>
      <c r="E952">
        <v>0.10985626283367367</v>
      </c>
      <c r="F952">
        <v>1</v>
      </c>
      <c r="G952">
        <v>90.979500000000002</v>
      </c>
      <c r="H952">
        <v>3.9010000000000003E-2</v>
      </c>
      <c r="I952">
        <v>80.012</v>
      </c>
      <c r="J952">
        <v>82.722999999999999</v>
      </c>
      <c r="K952">
        <v>0.81454413000000003</v>
      </c>
      <c r="L952">
        <v>90.333417220000001</v>
      </c>
      <c r="M952">
        <v>4.1753680000000001E-2</v>
      </c>
      <c r="N952">
        <v>-2.0340534845636031</v>
      </c>
      <c r="O952">
        <v>2.0973101583398166</v>
      </c>
      <c r="P952" t="str">
        <f t="shared" si="14"/>
        <v/>
      </c>
    </row>
    <row r="953" spans="1:16" x14ac:dyDescent="0.3">
      <c r="A953">
        <v>932</v>
      </c>
      <c r="B953">
        <v>2.5516769336071183</v>
      </c>
      <c r="C953">
        <v>30.62012320328542</v>
      </c>
      <c r="D953">
        <v>30.5</v>
      </c>
      <c r="E953">
        <v>0.12012320328542003</v>
      </c>
      <c r="F953">
        <v>1</v>
      </c>
      <c r="G953">
        <v>91.155000000000001</v>
      </c>
      <c r="H953">
        <v>3.9050000000000001E-2</v>
      </c>
      <c r="I953">
        <v>80.155000000000001</v>
      </c>
      <c r="J953">
        <v>82.873999999999995</v>
      </c>
      <c r="K953">
        <v>0.81454413000000003</v>
      </c>
      <c r="L953">
        <v>90.333417220000001</v>
      </c>
      <c r="M953">
        <v>4.1753680000000001E-2</v>
      </c>
      <c r="N953">
        <v>-1.9933671270587776</v>
      </c>
      <c r="O953">
        <v>2.3110630388112985</v>
      </c>
      <c r="P953" t="str">
        <f t="shared" si="14"/>
        <v/>
      </c>
    </row>
    <row r="954" spans="1:16" x14ac:dyDescent="0.3">
      <c r="A954">
        <v>924</v>
      </c>
      <c r="B954">
        <v>2.5297741273100618</v>
      </c>
      <c r="C954">
        <v>30.357289527720742</v>
      </c>
      <c r="D954">
        <v>30.5</v>
      </c>
      <c r="E954">
        <v>0.14271047227925848</v>
      </c>
      <c r="F954">
        <v>1</v>
      </c>
      <c r="G954">
        <v>90.954400000000007</v>
      </c>
      <c r="H954">
        <v>3.9E-2</v>
      </c>
      <c r="I954">
        <v>79.992999999999995</v>
      </c>
      <c r="J954">
        <v>82.701999999999998</v>
      </c>
      <c r="K954">
        <v>0.81454413000000003</v>
      </c>
      <c r="L954">
        <v>90.333417220000001</v>
      </c>
      <c r="M954">
        <v>4.1753680000000001E-2</v>
      </c>
      <c r="N954">
        <v>-2.0397129426189458</v>
      </c>
      <c r="O954">
        <v>2.0689462535148624</v>
      </c>
      <c r="P954" t="str">
        <f t="shared" si="14"/>
        <v/>
      </c>
    </row>
    <row r="955" spans="1:16" x14ac:dyDescent="0.3">
      <c r="A955">
        <v>933</v>
      </c>
      <c r="B955">
        <v>2.5544147843942504</v>
      </c>
      <c r="C955">
        <v>30.652977412731005</v>
      </c>
      <c r="D955">
        <v>30.5</v>
      </c>
      <c r="E955">
        <v>0.15297741273100485</v>
      </c>
      <c r="F955">
        <v>1</v>
      </c>
      <c r="G955">
        <v>91.18</v>
      </c>
      <c r="H955">
        <v>3.9059999999999997E-2</v>
      </c>
      <c r="I955">
        <v>80.174000000000007</v>
      </c>
      <c r="J955">
        <v>82.894999999999996</v>
      </c>
      <c r="K955">
        <v>0.81454413000000003</v>
      </c>
      <c r="L955">
        <v>90.333417220000001</v>
      </c>
      <c r="M955">
        <v>4.1753680000000001E-2</v>
      </c>
      <c r="N955">
        <v>-1.987709848910167</v>
      </c>
      <c r="O955">
        <v>2.3421894518013966</v>
      </c>
      <c r="P955" t="str">
        <f t="shared" si="14"/>
        <v/>
      </c>
    </row>
    <row r="956" spans="1:16" x14ac:dyDescent="0.3">
      <c r="A956">
        <v>923</v>
      </c>
      <c r="B956">
        <v>2.5270362765229293</v>
      </c>
      <c r="C956">
        <v>30.32443531827515</v>
      </c>
      <c r="D956">
        <v>30.5</v>
      </c>
      <c r="E956">
        <v>0.1755646817248504</v>
      </c>
      <c r="F956">
        <v>1</v>
      </c>
      <c r="G956">
        <v>90.929199999999994</v>
      </c>
      <c r="H956">
        <v>3.8989999999999997E-2</v>
      </c>
      <c r="I956">
        <v>79.972999999999999</v>
      </c>
      <c r="J956">
        <v>82.682000000000002</v>
      </c>
      <c r="K956">
        <v>0.81454413000000003</v>
      </c>
      <c r="L956">
        <v>90.333417220000001</v>
      </c>
      <c r="M956">
        <v>4.1753680000000001E-2</v>
      </c>
      <c r="N956">
        <v>-2.0451031504550086</v>
      </c>
      <c r="O956">
        <v>2.0422344880739578</v>
      </c>
      <c r="P956" t="str">
        <f t="shared" si="14"/>
        <v/>
      </c>
    </row>
    <row r="957" spans="1:16" x14ac:dyDescent="0.3">
      <c r="A957">
        <v>934</v>
      </c>
      <c r="B957">
        <v>2.5571526351813825</v>
      </c>
      <c r="C957">
        <v>30.68583162217659</v>
      </c>
      <c r="D957">
        <v>30.5</v>
      </c>
      <c r="E957">
        <v>0.18583162217658966</v>
      </c>
      <c r="F957">
        <v>1</v>
      </c>
      <c r="G957">
        <v>91.204999999999998</v>
      </c>
      <c r="H957">
        <v>3.9070000000000001E-2</v>
      </c>
      <c r="I957">
        <v>80.192999999999998</v>
      </c>
      <c r="J957">
        <v>82.915000000000006</v>
      </c>
      <c r="K957">
        <v>0.81454413000000003</v>
      </c>
      <c r="L957">
        <v>90.333417220000001</v>
      </c>
      <c r="M957">
        <v>4.1753680000000001E-2</v>
      </c>
      <c r="N957">
        <v>-1.9823222120610777</v>
      </c>
      <c r="O957">
        <v>2.3721594776728754</v>
      </c>
      <c r="P957" t="str">
        <f t="shared" si="14"/>
        <v/>
      </c>
    </row>
    <row r="958" spans="1:16" x14ac:dyDescent="0.3">
      <c r="A958">
        <v>922</v>
      </c>
      <c r="B958">
        <v>2.5242984257357972</v>
      </c>
      <c r="C958">
        <v>30.291581108829568</v>
      </c>
      <c r="D958">
        <v>30.5</v>
      </c>
      <c r="E958">
        <v>0.20841889117043166</v>
      </c>
      <c r="F958">
        <v>1</v>
      </c>
      <c r="G958">
        <v>90.903999999999996</v>
      </c>
      <c r="H958">
        <v>3.8989999999999997E-2</v>
      </c>
      <c r="I958">
        <v>79.950999999999993</v>
      </c>
      <c r="J958">
        <v>82.659000000000006</v>
      </c>
      <c r="K958">
        <v>0.81454413000000003</v>
      </c>
      <c r="L958">
        <v>90.333417220000001</v>
      </c>
      <c r="M958">
        <v>4.1753680000000001E-2</v>
      </c>
      <c r="N958">
        <v>-2.0513021884087985</v>
      </c>
      <c r="O958">
        <v>2.0118763751951878</v>
      </c>
      <c r="P958" t="str">
        <f t="shared" si="14"/>
        <v/>
      </c>
    </row>
    <row r="959" spans="1:16" x14ac:dyDescent="0.3">
      <c r="A959">
        <v>935</v>
      </c>
      <c r="B959">
        <v>2.5598904859685145</v>
      </c>
      <c r="C959">
        <v>30.718685831622174</v>
      </c>
      <c r="D959">
        <v>30.5</v>
      </c>
      <c r="E959">
        <v>0.21868583162217448</v>
      </c>
      <c r="F959">
        <v>1</v>
      </c>
      <c r="G959">
        <v>91.23</v>
      </c>
      <c r="H959">
        <v>3.9070000000000001E-2</v>
      </c>
      <c r="I959">
        <v>80.215000000000003</v>
      </c>
      <c r="J959">
        <v>82.938000000000002</v>
      </c>
      <c r="K959">
        <v>0.81454413000000003</v>
      </c>
      <c r="L959">
        <v>90.333417220000001</v>
      </c>
      <c r="M959">
        <v>4.1753680000000001E-2</v>
      </c>
      <c r="N959">
        <v>-1.9761267276228247</v>
      </c>
      <c r="O959">
        <v>2.4070212987280835</v>
      </c>
      <c r="P959" t="str">
        <f t="shared" si="14"/>
        <v/>
      </c>
    </row>
    <row r="960" spans="1:16" x14ac:dyDescent="0.3">
      <c r="A960">
        <v>921</v>
      </c>
      <c r="B960">
        <v>2.5215605749486651</v>
      </c>
      <c r="C960">
        <v>30.25872689938398</v>
      </c>
      <c r="D960">
        <v>30.5</v>
      </c>
      <c r="E960">
        <v>0.24127310061602003</v>
      </c>
      <c r="F960">
        <v>1</v>
      </c>
      <c r="G960">
        <v>90.878799999999998</v>
      </c>
      <c r="H960">
        <v>3.8980000000000001E-2</v>
      </c>
      <c r="I960">
        <v>79.932000000000002</v>
      </c>
      <c r="J960">
        <v>82.638000000000005</v>
      </c>
      <c r="K960">
        <v>0.81454413000000003</v>
      </c>
      <c r="L960">
        <v>90.333417220000001</v>
      </c>
      <c r="M960">
        <v>4.1753680000000001E-2</v>
      </c>
      <c r="N960">
        <v>-2.0569624589643993</v>
      </c>
      <c r="O960">
        <v>1.9844918565331648</v>
      </c>
      <c r="P960" t="str">
        <f t="shared" si="14"/>
        <v/>
      </c>
    </row>
    <row r="961" spans="1:16" x14ac:dyDescent="0.3">
      <c r="A961">
        <v>936</v>
      </c>
      <c r="B961">
        <v>2.5626283367556466</v>
      </c>
      <c r="C961">
        <v>30.751540041067759</v>
      </c>
      <c r="D961">
        <v>30.5</v>
      </c>
      <c r="E961">
        <v>0.25154004106775929</v>
      </c>
      <c r="F961">
        <v>1</v>
      </c>
      <c r="G961">
        <v>91.254900000000006</v>
      </c>
      <c r="H961">
        <v>3.9079999999999997E-2</v>
      </c>
      <c r="I961">
        <v>80.233999999999995</v>
      </c>
      <c r="J961">
        <v>82.959000000000003</v>
      </c>
      <c r="K961">
        <v>0.81454413000000003</v>
      </c>
      <c r="L961">
        <v>90.333417220000001</v>
      </c>
      <c r="M961">
        <v>4.1753680000000001E-2</v>
      </c>
      <c r="N961">
        <v>-1.9704702592337433</v>
      </c>
      <c r="O961">
        <v>2.4392250123782664</v>
      </c>
      <c r="P961" t="str">
        <f t="shared" si="14"/>
        <v/>
      </c>
    </row>
    <row r="962" spans="1:16" x14ac:dyDescent="0.3">
      <c r="A962">
        <v>920</v>
      </c>
      <c r="B962">
        <v>2.5188227241615331</v>
      </c>
      <c r="C962">
        <v>30.225872689938399</v>
      </c>
      <c r="D962">
        <v>30.5</v>
      </c>
      <c r="E962">
        <v>0.27412731006160129</v>
      </c>
      <c r="F962">
        <v>1</v>
      </c>
      <c r="G962">
        <v>90.8536</v>
      </c>
      <c r="H962">
        <v>3.8969999999999998E-2</v>
      </c>
      <c r="I962">
        <v>79.912000000000006</v>
      </c>
      <c r="J962">
        <v>82.617000000000004</v>
      </c>
      <c r="K962">
        <v>0.81454413000000003</v>
      </c>
      <c r="L962">
        <v>90.333417220000001</v>
      </c>
      <c r="M962">
        <v>4.1753680000000001E-2</v>
      </c>
      <c r="N962">
        <v>-2.0626229962841744</v>
      </c>
      <c r="O962">
        <v>1.9574230568286957</v>
      </c>
      <c r="P962" t="str">
        <f t="shared" ref="P962:P1025" si="15">IF(D962&lt;&gt;D961,D962,"")</f>
        <v/>
      </c>
    </row>
    <row r="963" spans="1:16" x14ac:dyDescent="0.3">
      <c r="A963">
        <v>937</v>
      </c>
      <c r="B963">
        <v>2.5653661875427791</v>
      </c>
      <c r="C963">
        <v>30.784394250513351</v>
      </c>
      <c r="D963">
        <v>30.5</v>
      </c>
      <c r="E963">
        <v>0.28439425051335121</v>
      </c>
      <c r="F963">
        <v>1</v>
      </c>
      <c r="G963">
        <v>91.279899999999998</v>
      </c>
      <c r="H963">
        <v>3.909E-2</v>
      </c>
      <c r="I963">
        <v>80.254000000000005</v>
      </c>
      <c r="J963">
        <v>82.978999999999999</v>
      </c>
      <c r="K963">
        <v>0.81454413000000003</v>
      </c>
      <c r="L963">
        <v>90.333417220000001</v>
      </c>
      <c r="M963">
        <v>4.1753680000000001E-2</v>
      </c>
      <c r="N963">
        <v>-1.9650833933582437</v>
      </c>
      <c r="O963">
        <v>2.4702293169501321</v>
      </c>
      <c r="P963" t="str">
        <f t="shared" si="15"/>
        <v/>
      </c>
    </row>
    <row r="964" spans="1:16" x14ac:dyDescent="0.3">
      <c r="A964">
        <v>919</v>
      </c>
      <c r="B964">
        <v>2.516084873374401</v>
      </c>
      <c r="C964">
        <v>30.19301848049281</v>
      </c>
      <c r="D964">
        <v>30.5</v>
      </c>
      <c r="E964">
        <v>0.30698151950718966</v>
      </c>
      <c r="F964">
        <v>1</v>
      </c>
      <c r="G964">
        <v>90.828299999999999</v>
      </c>
      <c r="H964">
        <v>3.8969999999999998E-2</v>
      </c>
      <c r="I964">
        <v>79.89</v>
      </c>
      <c r="J964">
        <v>82.593999999999994</v>
      </c>
      <c r="K964">
        <v>0.81454413000000003</v>
      </c>
      <c r="L964">
        <v>90.333417220000001</v>
      </c>
      <c r="M964">
        <v>4.1753680000000001E-2</v>
      </c>
      <c r="N964">
        <v>-2.0688229385746375</v>
      </c>
      <c r="O964">
        <v>1.928135252917941</v>
      </c>
      <c r="P964" t="str">
        <f t="shared" si="15"/>
        <v/>
      </c>
    </row>
    <row r="965" spans="1:16" x14ac:dyDescent="0.3">
      <c r="A965">
        <v>938</v>
      </c>
      <c r="B965">
        <v>2.5681040383299112</v>
      </c>
      <c r="C965">
        <v>30.817248459958932</v>
      </c>
      <c r="D965">
        <v>30.5</v>
      </c>
      <c r="E965">
        <v>0.31724845995893247</v>
      </c>
      <c r="F965">
        <v>1</v>
      </c>
      <c r="G965">
        <v>91.3048</v>
      </c>
      <c r="H965">
        <v>3.909E-2</v>
      </c>
      <c r="I965">
        <v>80.275000000000006</v>
      </c>
      <c r="J965">
        <v>83.001999999999995</v>
      </c>
      <c r="K965">
        <v>0.81454413000000003</v>
      </c>
      <c r="L965">
        <v>90.333417220000001</v>
      </c>
      <c r="M965">
        <v>4.1753680000000001E-2</v>
      </c>
      <c r="N965">
        <v>-1.9588887952672245</v>
      </c>
      <c r="O965">
        <v>2.5062905758377503</v>
      </c>
      <c r="P965" t="str">
        <f t="shared" si="15"/>
        <v/>
      </c>
    </row>
    <row r="966" spans="1:16" x14ac:dyDescent="0.3">
      <c r="A966">
        <v>918</v>
      </c>
      <c r="B966">
        <v>2.5133470225872689</v>
      </c>
      <c r="C966">
        <v>30.160164271047229</v>
      </c>
      <c r="D966">
        <v>30.5</v>
      </c>
      <c r="E966">
        <v>0.33983572895277092</v>
      </c>
      <c r="F966">
        <v>1</v>
      </c>
      <c r="G966">
        <v>90.803100000000001</v>
      </c>
      <c r="H966">
        <v>3.8960000000000002E-2</v>
      </c>
      <c r="I966">
        <v>79.870999999999995</v>
      </c>
      <c r="J966">
        <v>82.572999999999993</v>
      </c>
      <c r="K966">
        <v>0.81454413000000003</v>
      </c>
      <c r="L966">
        <v>90.333417220000001</v>
      </c>
      <c r="M966">
        <v>4.1753680000000001E-2</v>
      </c>
      <c r="N966">
        <v>-2.0744840350895948</v>
      </c>
      <c r="O966">
        <v>1.9017189971983504</v>
      </c>
      <c r="P966" t="str">
        <f t="shared" si="15"/>
        <v/>
      </c>
    </row>
    <row r="967" spans="1:16" x14ac:dyDescent="0.3">
      <c r="A967">
        <v>939</v>
      </c>
      <c r="B967">
        <v>2.5708418891170433</v>
      </c>
      <c r="C967">
        <v>30.850102669404521</v>
      </c>
      <c r="D967">
        <v>30.5</v>
      </c>
      <c r="E967">
        <v>0.35010266940452084</v>
      </c>
      <c r="F967">
        <v>1</v>
      </c>
      <c r="G967">
        <v>91.329700000000003</v>
      </c>
      <c r="H967">
        <v>3.9100000000000003E-2</v>
      </c>
      <c r="I967">
        <v>80.295000000000002</v>
      </c>
      <c r="J967">
        <v>83.022000000000006</v>
      </c>
      <c r="K967">
        <v>0.81454413000000003</v>
      </c>
      <c r="L967">
        <v>90.333417220000001</v>
      </c>
      <c r="M967">
        <v>4.1753680000000001E-2</v>
      </c>
      <c r="N967">
        <v>-1.9535024469937494</v>
      </c>
      <c r="O967">
        <v>2.538004380704411</v>
      </c>
      <c r="P967" t="str">
        <f t="shared" si="15"/>
        <v/>
      </c>
    </row>
    <row r="968" spans="1:16" x14ac:dyDescent="0.3">
      <c r="A968">
        <v>917</v>
      </c>
      <c r="B968">
        <v>2.5106091718001369</v>
      </c>
      <c r="C968">
        <v>30.127310061601641</v>
      </c>
      <c r="D968">
        <v>30.5</v>
      </c>
      <c r="E968">
        <v>0.37268993839835929</v>
      </c>
      <c r="F968">
        <v>1</v>
      </c>
      <c r="G968">
        <v>90.777799999999999</v>
      </c>
      <c r="H968">
        <v>3.8949999999999999E-2</v>
      </c>
      <c r="I968">
        <v>79.850999999999999</v>
      </c>
      <c r="J968">
        <v>82.552000000000007</v>
      </c>
      <c r="K968">
        <v>0.81454413000000003</v>
      </c>
      <c r="L968">
        <v>90.333417220000001</v>
      </c>
      <c r="M968">
        <v>4.1753680000000001E-2</v>
      </c>
      <c r="N968">
        <v>-2.0801453986176783</v>
      </c>
      <c r="O968">
        <v>1.8756099306083986</v>
      </c>
      <c r="P968" t="str">
        <f t="shared" si="15"/>
        <v/>
      </c>
    </row>
    <row r="969" spans="1:16" x14ac:dyDescent="0.3">
      <c r="A969">
        <v>940</v>
      </c>
      <c r="B969">
        <v>2.5735797399041753</v>
      </c>
      <c r="C969">
        <v>30.882956878850102</v>
      </c>
      <c r="D969">
        <v>30.5</v>
      </c>
      <c r="E969">
        <v>0.3829568788501021</v>
      </c>
      <c r="F969">
        <v>1</v>
      </c>
      <c r="G969">
        <v>91.354500000000002</v>
      </c>
      <c r="H969">
        <v>3.9109999999999999E-2</v>
      </c>
      <c r="I969">
        <v>80.313000000000002</v>
      </c>
      <c r="J969">
        <v>83.043000000000006</v>
      </c>
      <c r="K969">
        <v>0.81454413000000003</v>
      </c>
      <c r="L969">
        <v>90.333417220000001</v>
      </c>
      <c r="M969">
        <v>4.1753680000000001E-2</v>
      </c>
      <c r="N969">
        <v>-1.9478470402907706</v>
      </c>
      <c r="O969">
        <v>2.5716634130167435</v>
      </c>
      <c r="P969" t="str">
        <f t="shared" si="15"/>
        <v/>
      </c>
    </row>
    <row r="970" spans="1:16" x14ac:dyDescent="0.3">
      <c r="A970">
        <v>916</v>
      </c>
      <c r="B970">
        <v>2.5078713210130048</v>
      </c>
      <c r="C970">
        <v>30.094455852156059</v>
      </c>
      <c r="D970">
        <v>30.5</v>
      </c>
      <c r="E970">
        <v>0.40554414784394055</v>
      </c>
      <c r="F970">
        <v>1</v>
      </c>
      <c r="G970">
        <v>90.752499999999998</v>
      </c>
      <c r="H970">
        <v>3.8949999999999999E-2</v>
      </c>
      <c r="I970">
        <v>79.828999999999994</v>
      </c>
      <c r="J970">
        <v>82.528999999999996</v>
      </c>
      <c r="K970">
        <v>0.81454413000000003</v>
      </c>
      <c r="L970">
        <v>90.333417220000001</v>
      </c>
      <c r="M970">
        <v>4.1753680000000001E-2</v>
      </c>
      <c r="N970">
        <v>-2.0863462460887714</v>
      </c>
      <c r="O970">
        <v>1.8473635198399629</v>
      </c>
      <c r="P970" t="str">
        <f t="shared" si="15"/>
        <v/>
      </c>
    </row>
    <row r="971" spans="1:16" x14ac:dyDescent="0.3">
      <c r="A971">
        <v>941</v>
      </c>
      <c r="B971">
        <v>2.5763175906913074</v>
      </c>
      <c r="C971">
        <v>30.91581108829569</v>
      </c>
      <c r="D971">
        <v>30.5</v>
      </c>
      <c r="E971">
        <v>0.41581108829569047</v>
      </c>
      <c r="F971">
        <v>1</v>
      </c>
      <c r="G971">
        <v>91.379400000000004</v>
      </c>
      <c r="H971">
        <v>3.9109999999999999E-2</v>
      </c>
      <c r="I971">
        <v>80.334999999999994</v>
      </c>
      <c r="J971">
        <v>83.064999999999998</v>
      </c>
      <c r="K971">
        <v>0.81454413000000003</v>
      </c>
      <c r="L971">
        <v>90.333417220000001</v>
      </c>
      <c r="M971">
        <v>4.1753680000000001E-2</v>
      </c>
      <c r="N971">
        <v>-1.9419226129731173</v>
      </c>
      <c r="O971">
        <v>2.6073234715844449</v>
      </c>
      <c r="P971" t="str">
        <f t="shared" si="15"/>
        <v/>
      </c>
    </row>
    <row r="972" spans="1:16" x14ac:dyDescent="0.3">
      <c r="A972">
        <v>915</v>
      </c>
      <c r="B972">
        <v>2.5051334702258727</v>
      </c>
      <c r="C972">
        <v>30.061601642710471</v>
      </c>
      <c r="D972">
        <v>30.5</v>
      </c>
      <c r="E972">
        <v>0.43839835728952892</v>
      </c>
      <c r="F972">
        <v>1</v>
      </c>
      <c r="G972">
        <v>90.727199999999996</v>
      </c>
      <c r="H972">
        <v>3.8940000000000002E-2</v>
      </c>
      <c r="I972">
        <v>79.81</v>
      </c>
      <c r="J972">
        <v>82.507999999999996</v>
      </c>
      <c r="K972">
        <v>0.81454413000000003</v>
      </c>
      <c r="L972">
        <v>90.333417220000001</v>
      </c>
      <c r="M972">
        <v>4.1753680000000001E-2</v>
      </c>
      <c r="N972">
        <v>-2.0920081693341026</v>
      </c>
      <c r="O972">
        <v>1.8218892459740315</v>
      </c>
      <c r="P972" t="str">
        <f t="shared" si="15"/>
        <v/>
      </c>
    </row>
    <row r="973" spans="1:16" x14ac:dyDescent="0.3">
      <c r="A973">
        <v>942</v>
      </c>
      <c r="B973">
        <v>2.5790554414784395</v>
      </c>
      <c r="C973">
        <v>30.948665297741272</v>
      </c>
      <c r="D973">
        <v>30.5</v>
      </c>
      <c r="E973">
        <v>0.44866529774127173</v>
      </c>
      <c r="F973">
        <v>1</v>
      </c>
      <c r="G973">
        <v>91.404300000000006</v>
      </c>
      <c r="H973">
        <v>3.9120000000000002E-2</v>
      </c>
      <c r="I973">
        <v>80.353999999999999</v>
      </c>
      <c r="J973">
        <v>83.085999999999999</v>
      </c>
      <c r="K973">
        <v>0.81454413000000003</v>
      </c>
      <c r="L973">
        <v>90.333417220000001</v>
      </c>
      <c r="M973">
        <v>4.1753680000000001E-2</v>
      </c>
      <c r="N973">
        <v>-1.9362677492597153</v>
      </c>
      <c r="O973">
        <v>2.6417458290183502</v>
      </c>
      <c r="P973" t="str">
        <f t="shared" si="15"/>
        <v/>
      </c>
    </row>
    <row r="974" spans="1:16" x14ac:dyDescent="0.3">
      <c r="A974">
        <v>914</v>
      </c>
      <c r="B974">
        <v>2.5023956194387407</v>
      </c>
      <c r="C974">
        <v>30.02874743326489</v>
      </c>
      <c r="D974">
        <v>30.5</v>
      </c>
      <c r="E974">
        <v>0.47125256673511018</v>
      </c>
      <c r="F974">
        <v>1</v>
      </c>
      <c r="G974">
        <v>90.701899999999995</v>
      </c>
      <c r="H974">
        <v>3.8929999999999999E-2</v>
      </c>
      <c r="I974">
        <v>79.790000000000006</v>
      </c>
      <c r="J974">
        <v>82.488</v>
      </c>
      <c r="K974">
        <v>0.81454413000000003</v>
      </c>
      <c r="L974">
        <v>90.333417220000001</v>
      </c>
      <c r="M974">
        <v>4.1753680000000001E-2</v>
      </c>
      <c r="N974">
        <v>-2.0974007256609655</v>
      </c>
      <c r="O974">
        <v>1.7979058455740797</v>
      </c>
      <c r="P974" t="str">
        <f t="shared" si="15"/>
        <v/>
      </c>
    </row>
    <row r="975" spans="1:16" x14ac:dyDescent="0.3">
      <c r="A975">
        <v>943</v>
      </c>
      <c r="B975">
        <v>2.5817932922655715</v>
      </c>
      <c r="C975">
        <v>30.98151950718686</v>
      </c>
      <c r="D975">
        <v>30.5</v>
      </c>
      <c r="E975">
        <v>0.4815195071868601</v>
      </c>
      <c r="F975">
        <v>1</v>
      </c>
      <c r="G975">
        <v>91.429100000000005</v>
      </c>
      <c r="H975">
        <v>3.9129999999999998E-2</v>
      </c>
      <c r="I975">
        <v>80.373000000000005</v>
      </c>
      <c r="J975">
        <v>83.105999999999995</v>
      </c>
      <c r="K975">
        <v>0.81454413000000003</v>
      </c>
      <c r="L975">
        <v>90.333417220000001</v>
      </c>
      <c r="M975">
        <v>4.1753680000000001E-2</v>
      </c>
      <c r="N975">
        <v>-1.9308824111994873</v>
      </c>
      <c r="O975">
        <v>2.6748797895251282</v>
      </c>
      <c r="P975" t="str">
        <f t="shared" si="15"/>
        <v/>
      </c>
    </row>
    <row r="976" spans="1:16" x14ac:dyDescent="0.3">
      <c r="A976">
        <v>958</v>
      </c>
      <c r="B976">
        <v>2.622861054072553</v>
      </c>
      <c r="C976">
        <v>31.474332648870636</v>
      </c>
      <c r="D976">
        <v>31.5</v>
      </c>
      <c r="E976">
        <v>2.5667351129364135E-2</v>
      </c>
      <c r="F976">
        <v>1</v>
      </c>
      <c r="G976">
        <v>91.799499999999995</v>
      </c>
      <c r="H976">
        <v>3.9219999999999998E-2</v>
      </c>
      <c r="I976">
        <v>80.674000000000007</v>
      </c>
      <c r="J976">
        <v>83.424000000000007</v>
      </c>
      <c r="K976">
        <v>0.76195797700000001</v>
      </c>
      <c r="L976">
        <v>91.051543600000002</v>
      </c>
      <c r="M976">
        <v>4.1803562000000002E-2</v>
      </c>
      <c r="N976">
        <v>-2.0246425832579211</v>
      </c>
      <c r="O976">
        <v>2.145203915682115</v>
      </c>
      <c r="P976">
        <f t="shared" si="15"/>
        <v>31.5</v>
      </c>
    </row>
    <row r="977" spans="1:16" x14ac:dyDescent="0.3">
      <c r="A977">
        <v>960</v>
      </c>
      <c r="B977">
        <v>2.6283367556468171</v>
      </c>
      <c r="C977">
        <v>31.540041067761805</v>
      </c>
      <c r="D977">
        <v>31.5</v>
      </c>
      <c r="E977">
        <v>4.0041067761805493E-2</v>
      </c>
      <c r="F977">
        <v>1</v>
      </c>
      <c r="G977">
        <v>91.848600000000005</v>
      </c>
      <c r="H977">
        <v>3.9239999999999997E-2</v>
      </c>
      <c r="I977">
        <v>80.710999999999999</v>
      </c>
      <c r="J977">
        <v>83.463999999999999</v>
      </c>
      <c r="K977">
        <v>0.76195797700000001</v>
      </c>
      <c r="L977">
        <v>91.051543600000002</v>
      </c>
      <c r="M977">
        <v>4.1803562000000002E-2</v>
      </c>
      <c r="N977">
        <v>-2.0139130871496671</v>
      </c>
      <c r="O977">
        <v>2.2009329638014647</v>
      </c>
      <c r="P977" t="str">
        <f t="shared" si="15"/>
        <v/>
      </c>
    </row>
    <row r="978" spans="1:16" x14ac:dyDescent="0.3">
      <c r="A978">
        <v>957</v>
      </c>
      <c r="B978">
        <v>2.6201232032854209</v>
      </c>
      <c r="C978">
        <v>31.441478439425051</v>
      </c>
      <c r="D978">
        <v>31.5</v>
      </c>
      <c r="E978">
        <v>5.852156057494895E-2</v>
      </c>
      <c r="F978">
        <v>1</v>
      </c>
      <c r="G978">
        <v>91.774900000000002</v>
      </c>
      <c r="H978">
        <v>3.9219999999999998E-2</v>
      </c>
      <c r="I978">
        <v>80.652000000000001</v>
      </c>
      <c r="J978">
        <v>83.400999999999996</v>
      </c>
      <c r="K978">
        <v>0.76195797700000001</v>
      </c>
      <c r="L978">
        <v>91.051543600000002</v>
      </c>
      <c r="M978">
        <v>4.1803562000000002E-2</v>
      </c>
      <c r="N978">
        <v>-2.0308125980292004</v>
      </c>
      <c r="O978">
        <v>2.1137004289509504</v>
      </c>
      <c r="P978" t="str">
        <f t="shared" si="15"/>
        <v/>
      </c>
    </row>
    <row r="979" spans="1:16" x14ac:dyDescent="0.3">
      <c r="A979">
        <v>961</v>
      </c>
      <c r="B979">
        <v>2.6310746064339492</v>
      </c>
      <c r="C979">
        <v>31.57289527720739</v>
      </c>
      <c r="D979">
        <v>31.5</v>
      </c>
      <c r="E979">
        <v>7.2895277207390308E-2</v>
      </c>
      <c r="F979">
        <v>1</v>
      </c>
      <c r="G979">
        <v>91.873099999999994</v>
      </c>
      <c r="H979">
        <v>3.9239999999999997E-2</v>
      </c>
      <c r="I979">
        <v>80.733000000000004</v>
      </c>
      <c r="J979">
        <v>83.486000000000004</v>
      </c>
      <c r="K979">
        <v>0.76195797700000001</v>
      </c>
      <c r="L979">
        <v>91.051543600000002</v>
      </c>
      <c r="M979">
        <v>4.1803562000000002E-2</v>
      </c>
      <c r="N979">
        <v>-2.008012386051631</v>
      </c>
      <c r="O979">
        <v>2.2320987743704896</v>
      </c>
      <c r="P979" t="str">
        <f t="shared" si="15"/>
        <v/>
      </c>
    </row>
    <row r="980" spans="1:16" x14ac:dyDescent="0.3">
      <c r="A980">
        <v>956</v>
      </c>
      <c r="B980">
        <v>2.6173853524982889</v>
      </c>
      <c r="C980">
        <v>31.408624229979466</v>
      </c>
      <c r="D980">
        <v>31.5</v>
      </c>
      <c r="E980">
        <v>9.1375770020533764E-2</v>
      </c>
      <c r="F980">
        <v>1</v>
      </c>
      <c r="G980">
        <v>91.750299999999996</v>
      </c>
      <c r="H980">
        <v>3.9210000000000002E-2</v>
      </c>
      <c r="I980">
        <v>80.632999999999996</v>
      </c>
      <c r="J980">
        <v>83.381</v>
      </c>
      <c r="K980">
        <v>0.76195797700000001</v>
      </c>
      <c r="L980">
        <v>91.051543600000002</v>
      </c>
      <c r="M980">
        <v>4.1803562000000002E-2</v>
      </c>
      <c r="N980">
        <v>-2.0361781575084419</v>
      </c>
      <c r="O980">
        <v>2.0866234375460513</v>
      </c>
      <c r="P980" t="str">
        <f t="shared" si="15"/>
        <v/>
      </c>
    </row>
    <row r="981" spans="1:16" x14ac:dyDescent="0.3">
      <c r="A981">
        <v>962</v>
      </c>
      <c r="B981">
        <v>2.6338124572210813</v>
      </c>
      <c r="C981">
        <v>31.605749486652975</v>
      </c>
      <c r="D981">
        <v>31.5</v>
      </c>
      <c r="E981">
        <v>0.10574948665297512</v>
      </c>
      <c r="F981">
        <v>1</v>
      </c>
      <c r="G981">
        <v>91.897599999999997</v>
      </c>
      <c r="H981">
        <v>3.925E-2</v>
      </c>
      <c r="I981">
        <v>80.751000000000005</v>
      </c>
      <c r="J981">
        <v>83.507000000000005</v>
      </c>
      <c r="K981">
        <v>0.76195797700000001</v>
      </c>
      <c r="L981">
        <v>91.051543600000002</v>
      </c>
      <c r="M981">
        <v>4.1803562000000002E-2</v>
      </c>
      <c r="N981">
        <v>-2.0023802439165181</v>
      </c>
      <c r="O981">
        <v>2.2621925803808227</v>
      </c>
      <c r="P981" t="str">
        <f t="shared" si="15"/>
        <v/>
      </c>
    </row>
    <row r="982" spans="1:16" x14ac:dyDescent="0.3">
      <c r="A982">
        <v>955</v>
      </c>
      <c r="B982">
        <v>2.6146475017111568</v>
      </c>
      <c r="C982">
        <v>31.375770020533881</v>
      </c>
      <c r="D982">
        <v>31.5</v>
      </c>
      <c r="E982">
        <v>0.12422997946611858</v>
      </c>
      <c r="F982">
        <v>1</v>
      </c>
      <c r="G982">
        <v>91.725700000000003</v>
      </c>
      <c r="H982">
        <v>3.9199999999999999E-2</v>
      </c>
      <c r="I982">
        <v>80.614000000000004</v>
      </c>
      <c r="J982">
        <v>83.361000000000004</v>
      </c>
      <c r="K982">
        <v>0.76195797700000001</v>
      </c>
      <c r="L982">
        <v>91.051543600000002</v>
      </c>
      <c r="M982">
        <v>4.1803562000000002E-2</v>
      </c>
      <c r="N982">
        <v>-2.0415440233560678</v>
      </c>
      <c r="O982">
        <v>2.059839136919746</v>
      </c>
      <c r="P982" t="str">
        <f t="shared" si="15"/>
        <v/>
      </c>
    </row>
    <row r="983" spans="1:16" x14ac:dyDescent="0.3">
      <c r="A983">
        <v>963</v>
      </c>
      <c r="B983">
        <v>2.6365503080082138</v>
      </c>
      <c r="C983">
        <v>31.638603696098563</v>
      </c>
      <c r="D983">
        <v>31.5</v>
      </c>
      <c r="E983">
        <v>0.13860369609856349</v>
      </c>
      <c r="F983">
        <v>1</v>
      </c>
      <c r="G983">
        <v>91.9221</v>
      </c>
      <c r="H983">
        <v>3.9260000000000003E-2</v>
      </c>
      <c r="I983">
        <v>80.77</v>
      </c>
      <c r="J983">
        <v>83.527000000000001</v>
      </c>
      <c r="K983">
        <v>0.76195797700000001</v>
      </c>
      <c r="L983">
        <v>91.051543600000002</v>
      </c>
      <c r="M983">
        <v>4.1803562000000002E-2</v>
      </c>
      <c r="N983">
        <v>-1.9970166124685693</v>
      </c>
      <c r="O983">
        <v>2.2911689193736278</v>
      </c>
      <c r="P983" t="str">
        <f t="shared" si="15"/>
        <v/>
      </c>
    </row>
    <row r="984" spans="1:16" x14ac:dyDescent="0.3">
      <c r="A984">
        <v>954</v>
      </c>
      <c r="B984">
        <v>2.6119096509240247</v>
      </c>
      <c r="C984">
        <v>31.342915811088297</v>
      </c>
      <c r="D984">
        <v>31.5</v>
      </c>
      <c r="E984">
        <v>0.15708418891170339</v>
      </c>
      <c r="F984">
        <v>1</v>
      </c>
      <c r="G984">
        <v>91.701099999999997</v>
      </c>
      <c r="H984">
        <v>3.9199999999999999E-2</v>
      </c>
      <c r="I984">
        <v>80.593000000000004</v>
      </c>
      <c r="J984">
        <v>83.338999999999999</v>
      </c>
      <c r="K984">
        <v>0.76195797700000001</v>
      </c>
      <c r="L984">
        <v>91.051543600000002</v>
      </c>
      <c r="M984">
        <v>4.1803562000000002E-2</v>
      </c>
      <c r="N984">
        <v>-2.0474468297525545</v>
      </c>
      <c r="O984">
        <v>2.0307116180463503</v>
      </c>
      <c r="P984" t="str">
        <f t="shared" si="15"/>
        <v/>
      </c>
    </row>
    <row r="985" spans="1:16" x14ac:dyDescent="0.3">
      <c r="A985">
        <v>964</v>
      </c>
      <c r="B985">
        <v>2.6392881587953458</v>
      </c>
      <c r="C985">
        <v>31.671457905544152</v>
      </c>
      <c r="D985">
        <v>31.5</v>
      </c>
      <c r="E985">
        <v>0.17145790554415186</v>
      </c>
      <c r="F985">
        <v>1</v>
      </c>
      <c r="G985">
        <v>91.946600000000004</v>
      </c>
      <c r="H985">
        <v>3.9260000000000003E-2</v>
      </c>
      <c r="I985">
        <v>80.790999999999997</v>
      </c>
      <c r="J985">
        <v>83.549000000000007</v>
      </c>
      <c r="K985">
        <v>0.76195797700000001</v>
      </c>
      <c r="L985">
        <v>91.051543600000002</v>
      </c>
      <c r="M985">
        <v>4.1803562000000002E-2</v>
      </c>
      <c r="N985">
        <v>-1.9911169709622292</v>
      </c>
      <c r="O985">
        <v>2.3234014551948912</v>
      </c>
      <c r="P985" t="str">
        <f t="shared" si="15"/>
        <v/>
      </c>
    </row>
    <row r="986" spans="1:16" x14ac:dyDescent="0.3">
      <c r="A986">
        <v>953</v>
      </c>
      <c r="B986">
        <v>2.6091718001368926</v>
      </c>
      <c r="C986">
        <v>31.310061601642712</v>
      </c>
      <c r="D986">
        <v>31.5</v>
      </c>
      <c r="E986">
        <v>0.18993839835728821</v>
      </c>
      <c r="F986">
        <v>1</v>
      </c>
      <c r="G986">
        <v>91.676400000000001</v>
      </c>
      <c r="H986">
        <v>3.9190000000000003E-2</v>
      </c>
      <c r="I986">
        <v>80.573999999999998</v>
      </c>
      <c r="J986">
        <v>83.317999999999998</v>
      </c>
      <c r="K986">
        <v>0.76195797700000001</v>
      </c>
      <c r="L986">
        <v>91.051543600000002</v>
      </c>
      <c r="M986">
        <v>4.1803562000000002E-2</v>
      </c>
      <c r="N986">
        <v>-2.0530816727947609</v>
      </c>
      <c r="O986">
        <v>2.0032328555342476</v>
      </c>
      <c r="P986" t="str">
        <f t="shared" si="15"/>
        <v/>
      </c>
    </row>
    <row r="987" spans="1:16" x14ac:dyDescent="0.3">
      <c r="A987">
        <v>965</v>
      </c>
      <c r="B987">
        <v>2.6420260095824779</v>
      </c>
      <c r="C987">
        <v>31.704312114989733</v>
      </c>
      <c r="D987">
        <v>31.5</v>
      </c>
      <c r="E987">
        <v>0.20431211498973312</v>
      </c>
      <c r="F987">
        <v>1</v>
      </c>
      <c r="G987">
        <v>91.971100000000007</v>
      </c>
      <c r="H987">
        <v>3.9269999999999999E-2</v>
      </c>
      <c r="I987">
        <v>80.81</v>
      </c>
      <c r="J987">
        <v>83.569000000000003</v>
      </c>
      <c r="K987">
        <v>0.76195797700000001</v>
      </c>
      <c r="L987">
        <v>91.051543600000002</v>
      </c>
      <c r="M987">
        <v>4.1803562000000002E-2</v>
      </c>
      <c r="N987">
        <v>-1.9857539813912577</v>
      </c>
      <c r="O987">
        <v>2.353032391074259</v>
      </c>
      <c r="P987" t="str">
        <f t="shared" si="15"/>
        <v/>
      </c>
    </row>
    <row r="988" spans="1:16" x14ac:dyDescent="0.3">
      <c r="A988">
        <v>952</v>
      </c>
      <c r="B988">
        <v>2.6064339493497606</v>
      </c>
      <c r="C988">
        <v>31.277207392197127</v>
      </c>
      <c r="D988">
        <v>31.5</v>
      </c>
      <c r="E988">
        <v>0.22279260780287302</v>
      </c>
      <c r="F988">
        <v>1</v>
      </c>
      <c r="G988">
        <v>91.651799999999994</v>
      </c>
      <c r="H988">
        <v>3.918E-2</v>
      </c>
      <c r="I988">
        <v>80.555000000000007</v>
      </c>
      <c r="J988">
        <v>83.298000000000002</v>
      </c>
      <c r="K988">
        <v>0.76195797700000001</v>
      </c>
      <c r="L988">
        <v>91.051543600000002</v>
      </c>
      <c r="M988">
        <v>4.1803562000000002E-2</v>
      </c>
      <c r="N988">
        <v>-2.0584485042978438</v>
      </c>
      <c r="O988">
        <v>1.9773549852929582</v>
      </c>
      <c r="P988" t="str">
        <f t="shared" si="15"/>
        <v/>
      </c>
    </row>
    <row r="989" spans="1:16" x14ac:dyDescent="0.3">
      <c r="A989">
        <v>966</v>
      </c>
      <c r="B989">
        <v>2.64476386036961</v>
      </c>
      <c r="C989">
        <v>31.737166324435321</v>
      </c>
      <c r="D989">
        <v>31.5</v>
      </c>
      <c r="E989">
        <v>0.23716632443532148</v>
      </c>
      <c r="F989">
        <v>1</v>
      </c>
      <c r="G989">
        <v>91.995500000000007</v>
      </c>
      <c r="H989">
        <v>3.9280000000000002E-2</v>
      </c>
      <c r="I989">
        <v>80.828999999999994</v>
      </c>
      <c r="J989">
        <v>83.588999999999999</v>
      </c>
      <c r="K989">
        <v>0.76195797700000001</v>
      </c>
      <c r="L989">
        <v>91.051543600000002</v>
      </c>
      <c r="M989">
        <v>4.1803562000000002E-2</v>
      </c>
      <c r="N989">
        <v>-1.9803912973356241</v>
      </c>
      <c r="O989">
        <v>2.3829788542515598</v>
      </c>
      <c r="P989" t="str">
        <f t="shared" si="15"/>
        <v/>
      </c>
    </row>
    <row r="990" spans="1:16" x14ac:dyDescent="0.3">
      <c r="A990">
        <v>951</v>
      </c>
      <c r="B990">
        <v>2.6036960985626285</v>
      </c>
      <c r="C990">
        <v>31.244353182751542</v>
      </c>
      <c r="D990">
        <v>31.5</v>
      </c>
      <c r="E990">
        <v>0.25564681724845784</v>
      </c>
      <c r="F990">
        <v>1</v>
      </c>
      <c r="G990">
        <v>91.627099999999999</v>
      </c>
      <c r="H990">
        <v>3.918E-2</v>
      </c>
      <c r="I990">
        <v>80.533000000000001</v>
      </c>
      <c r="J990">
        <v>83.275999999999996</v>
      </c>
      <c r="K990">
        <v>0.76195797700000001</v>
      </c>
      <c r="L990">
        <v>91.051543600000002</v>
      </c>
      <c r="M990">
        <v>4.1803562000000002E-2</v>
      </c>
      <c r="N990">
        <v>-2.0643523732468108</v>
      </c>
      <c r="O990">
        <v>1.9492159328694136</v>
      </c>
      <c r="P990" t="str">
        <f t="shared" si="15"/>
        <v/>
      </c>
    </row>
    <row r="991" spans="1:16" x14ac:dyDescent="0.3">
      <c r="A991">
        <v>967</v>
      </c>
      <c r="B991">
        <v>2.647501711156742</v>
      </c>
      <c r="C991">
        <v>31.770020533880903</v>
      </c>
      <c r="D991">
        <v>31.5</v>
      </c>
      <c r="E991">
        <v>0.27002053388090275</v>
      </c>
      <c r="F991">
        <v>1</v>
      </c>
      <c r="G991">
        <v>92.02</v>
      </c>
      <c r="H991">
        <v>3.9280000000000002E-2</v>
      </c>
      <c r="I991">
        <v>80.849999999999994</v>
      </c>
      <c r="J991">
        <v>83.611000000000004</v>
      </c>
      <c r="K991">
        <v>0.76195797700000001</v>
      </c>
      <c r="L991">
        <v>91.051543600000002</v>
      </c>
      <c r="M991">
        <v>4.1803562000000002E-2</v>
      </c>
      <c r="N991">
        <v>-1.9744926976366244</v>
      </c>
      <c r="O991">
        <v>2.4162873478926703</v>
      </c>
      <c r="P991" t="str">
        <f t="shared" si="15"/>
        <v/>
      </c>
    </row>
    <row r="992" spans="1:16" x14ac:dyDescent="0.3">
      <c r="A992">
        <v>950</v>
      </c>
      <c r="B992">
        <v>2.6009582477754964</v>
      </c>
      <c r="C992">
        <v>31.211498973305957</v>
      </c>
      <c r="D992">
        <v>31.5</v>
      </c>
      <c r="E992">
        <v>0.28850102669404265</v>
      </c>
      <c r="F992">
        <v>1</v>
      </c>
      <c r="G992">
        <v>91.602400000000003</v>
      </c>
      <c r="H992">
        <v>3.9170000000000003E-2</v>
      </c>
      <c r="I992">
        <v>80.513999999999996</v>
      </c>
      <c r="J992">
        <v>83.254999999999995</v>
      </c>
      <c r="K992">
        <v>0.76195797700000001</v>
      </c>
      <c r="L992">
        <v>91.051543600000002</v>
      </c>
      <c r="M992">
        <v>4.1803562000000002E-2</v>
      </c>
      <c r="N992">
        <v>-2.069988230867768</v>
      </c>
      <c r="O992">
        <v>1.9226723296015868</v>
      </c>
      <c r="P992" t="str">
        <f t="shared" si="15"/>
        <v/>
      </c>
    </row>
    <row r="993" spans="1:16" x14ac:dyDescent="0.3">
      <c r="A993">
        <v>968</v>
      </c>
      <c r="B993">
        <v>2.6502395619438741</v>
      </c>
      <c r="C993">
        <v>31.802874743326491</v>
      </c>
      <c r="D993">
        <v>31.5</v>
      </c>
      <c r="E993">
        <v>0.30287474332649111</v>
      </c>
      <c r="F993">
        <v>1</v>
      </c>
      <c r="G993">
        <v>92.044399999999996</v>
      </c>
      <c r="H993">
        <v>3.9289999999999999E-2</v>
      </c>
      <c r="I993">
        <v>80.869</v>
      </c>
      <c r="J993">
        <v>83.631</v>
      </c>
      <c r="K993">
        <v>0.76195797700000001</v>
      </c>
      <c r="L993">
        <v>91.051543600000002</v>
      </c>
      <c r="M993">
        <v>4.1803562000000002E-2</v>
      </c>
      <c r="N993">
        <v>-1.9691306548686736</v>
      </c>
      <c r="O993">
        <v>2.4469044726552611</v>
      </c>
      <c r="P993" t="str">
        <f t="shared" si="15"/>
        <v/>
      </c>
    </row>
    <row r="994" spans="1:16" x14ac:dyDescent="0.3">
      <c r="A994">
        <v>949</v>
      </c>
      <c r="B994">
        <v>2.5982203969883639</v>
      </c>
      <c r="C994">
        <v>31.178644763860369</v>
      </c>
      <c r="D994">
        <v>31.5</v>
      </c>
      <c r="E994">
        <v>0.32135523613963102</v>
      </c>
      <c r="F994">
        <v>1</v>
      </c>
      <c r="G994">
        <v>91.577699999999993</v>
      </c>
      <c r="H994">
        <v>3.9170000000000003E-2</v>
      </c>
      <c r="I994">
        <v>80.492999999999995</v>
      </c>
      <c r="J994">
        <v>83.233000000000004</v>
      </c>
      <c r="K994">
        <v>0.76195797700000001</v>
      </c>
      <c r="L994">
        <v>91.051543600000002</v>
      </c>
      <c r="M994">
        <v>4.1803562000000002E-2</v>
      </c>
      <c r="N994">
        <v>-2.0758928256224864</v>
      </c>
      <c r="O994">
        <v>1.8951932205436659</v>
      </c>
      <c r="P994" t="str">
        <f t="shared" si="15"/>
        <v/>
      </c>
    </row>
    <row r="995" spans="1:16" x14ac:dyDescent="0.3">
      <c r="A995">
        <v>969</v>
      </c>
      <c r="B995">
        <v>2.6529774127310062</v>
      </c>
      <c r="C995">
        <v>31.835728952772072</v>
      </c>
      <c r="D995">
        <v>31.5</v>
      </c>
      <c r="E995">
        <v>0.33572895277207238</v>
      </c>
      <c r="F995">
        <v>1</v>
      </c>
      <c r="G995">
        <v>92.068799999999996</v>
      </c>
      <c r="H995">
        <v>3.9289999999999999E-2</v>
      </c>
      <c r="I995">
        <v>80.89</v>
      </c>
      <c r="J995">
        <v>83.653999999999996</v>
      </c>
      <c r="K995">
        <v>0.76195797700000001</v>
      </c>
      <c r="L995">
        <v>91.051543600000002</v>
      </c>
      <c r="M995">
        <v>4.1803562000000002E-2</v>
      </c>
      <c r="N995">
        <v>-1.9629646830266487</v>
      </c>
      <c r="O995">
        <v>2.4825138936086453</v>
      </c>
      <c r="P995" t="str">
        <f t="shared" si="15"/>
        <v/>
      </c>
    </row>
    <row r="996" spans="1:16" x14ac:dyDescent="0.3">
      <c r="A996">
        <v>948</v>
      </c>
      <c r="B996">
        <v>2.5954825462012319</v>
      </c>
      <c r="C996">
        <v>31.145790554414781</v>
      </c>
      <c r="D996">
        <v>31.5</v>
      </c>
      <c r="E996">
        <v>0.35420944558521938</v>
      </c>
      <c r="F996">
        <v>1</v>
      </c>
      <c r="G996">
        <v>91.552999999999997</v>
      </c>
      <c r="H996">
        <v>3.916E-2</v>
      </c>
      <c r="I996">
        <v>80.474000000000004</v>
      </c>
      <c r="J996">
        <v>83.212999999999994</v>
      </c>
      <c r="K996">
        <v>0.76195797700000001</v>
      </c>
      <c r="L996">
        <v>91.051543600000002</v>
      </c>
      <c r="M996">
        <v>4.1803562000000002E-2</v>
      </c>
      <c r="N996">
        <v>-2.0812609614277955</v>
      </c>
      <c r="O996">
        <v>1.8705013172766429</v>
      </c>
      <c r="P996" t="str">
        <f t="shared" si="15"/>
        <v/>
      </c>
    </row>
    <row r="997" spans="1:16" x14ac:dyDescent="0.3">
      <c r="A997">
        <v>970</v>
      </c>
      <c r="B997">
        <v>2.6557152635181382</v>
      </c>
      <c r="C997">
        <v>31.868583162217661</v>
      </c>
      <c r="D997">
        <v>31.5</v>
      </c>
      <c r="E997">
        <v>0.36858316221766074</v>
      </c>
      <c r="F997">
        <v>1</v>
      </c>
      <c r="G997">
        <v>92.093199999999996</v>
      </c>
      <c r="H997">
        <v>3.9300000000000002E-2</v>
      </c>
      <c r="I997">
        <v>80.909000000000006</v>
      </c>
      <c r="J997">
        <v>83.674000000000007</v>
      </c>
      <c r="K997">
        <v>0.76195797700000001</v>
      </c>
      <c r="L997">
        <v>91.051543600000002</v>
      </c>
      <c r="M997">
        <v>4.1803562000000002E-2</v>
      </c>
      <c r="N997">
        <v>-1.9576032964021401</v>
      </c>
      <c r="O997">
        <v>2.5138290132803744</v>
      </c>
      <c r="P997" t="str">
        <f t="shared" si="15"/>
        <v/>
      </c>
    </row>
    <row r="998" spans="1:16" x14ac:dyDescent="0.3">
      <c r="A998">
        <v>947</v>
      </c>
      <c r="B998">
        <v>2.5927446954140998</v>
      </c>
      <c r="C998">
        <v>31.112936344969199</v>
      </c>
      <c r="D998">
        <v>31.5</v>
      </c>
      <c r="E998">
        <v>0.38706365503080065</v>
      </c>
      <c r="F998">
        <v>1</v>
      </c>
      <c r="G998">
        <v>91.528199999999998</v>
      </c>
      <c r="H998">
        <v>3.9149999999999997E-2</v>
      </c>
      <c r="I998">
        <v>80.454999999999998</v>
      </c>
      <c r="J998">
        <v>83.191999999999993</v>
      </c>
      <c r="K998">
        <v>0.76195797700000001</v>
      </c>
      <c r="L998">
        <v>91.051543600000002</v>
      </c>
      <c r="M998">
        <v>4.1803562000000002E-2</v>
      </c>
      <c r="N998">
        <v>-2.0868978345783353</v>
      </c>
      <c r="O998">
        <v>1.8448685343212641</v>
      </c>
      <c r="P998" t="str">
        <f t="shared" si="15"/>
        <v/>
      </c>
    </row>
    <row r="999" spans="1:16" x14ac:dyDescent="0.3">
      <c r="A999">
        <v>971</v>
      </c>
      <c r="B999">
        <v>2.6584531143052703</v>
      </c>
      <c r="C999">
        <v>31.901437371663242</v>
      </c>
      <c r="D999">
        <v>31.5</v>
      </c>
      <c r="E999">
        <v>0.401437371663242</v>
      </c>
      <c r="F999">
        <v>1</v>
      </c>
      <c r="G999">
        <v>92.117500000000007</v>
      </c>
      <c r="H999">
        <v>3.9309999999999998E-2</v>
      </c>
      <c r="I999">
        <v>80.927000000000007</v>
      </c>
      <c r="J999">
        <v>83.692999999999998</v>
      </c>
      <c r="K999">
        <v>0.76195797700000001</v>
      </c>
      <c r="L999">
        <v>91.051543600000002</v>
      </c>
      <c r="M999">
        <v>4.1803562000000002E-2</v>
      </c>
      <c r="N999">
        <v>-1.9525102616542602</v>
      </c>
      <c r="O999">
        <v>2.543882691865869</v>
      </c>
      <c r="P999" t="str">
        <f t="shared" si="15"/>
        <v/>
      </c>
    </row>
    <row r="1000" spans="1:16" x14ac:dyDescent="0.3">
      <c r="A1000">
        <v>946</v>
      </c>
      <c r="B1000">
        <v>2.5900068446269677</v>
      </c>
      <c r="C1000">
        <v>31.080082135523611</v>
      </c>
      <c r="D1000">
        <v>31.5</v>
      </c>
      <c r="E1000">
        <v>0.41991786447638901</v>
      </c>
      <c r="F1000">
        <v>1</v>
      </c>
      <c r="G1000">
        <v>91.503500000000003</v>
      </c>
      <c r="H1000">
        <v>3.9149999999999997E-2</v>
      </c>
      <c r="I1000">
        <v>80.433000000000007</v>
      </c>
      <c r="J1000">
        <v>83.17</v>
      </c>
      <c r="K1000">
        <v>0.76195797700000001</v>
      </c>
      <c r="L1000">
        <v>91.051543600000002</v>
      </c>
      <c r="M1000">
        <v>4.1803562000000002E-2</v>
      </c>
      <c r="N1000">
        <v>-2.092803493561509</v>
      </c>
      <c r="O1000">
        <v>1.818334991796746</v>
      </c>
      <c r="P1000" t="str">
        <f t="shared" si="15"/>
        <v/>
      </c>
    </row>
    <row r="1001" spans="1:16" x14ac:dyDescent="0.3">
      <c r="A1001">
        <v>972</v>
      </c>
      <c r="B1001">
        <v>2.6611909650924024</v>
      </c>
      <c r="C1001">
        <v>31.93429158110883</v>
      </c>
      <c r="D1001">
        <v>31.5</v>
      </c>
      <c r="E1001">
        <v>0.43429158110883037</v>
      </c>
      <c r="F1001">
        <v>1</v>
      </c>
      <c r="G1001">
        <v>92.141900000000007</v>
      </c>
      <c r="H1001">
        <v>3.9309999999999998E-2</v>
      </c>
      <c r="I1001">
        <v>80.948999999999998</v>
      </c>
      <c r="J1001">
        <v>83.715999999999994</v>
      </c>
      <c r="K1001">
        <v>0.76195797700000001</v>
      </c>
      <c r="L1001">
        <v>91.051543600000002</v>
      </c>
      <c r="M1001">
        <v>4.1803562000000002E-2</v>
      </c>
      <c r="N1001">
        <v>-1.9463453772906509</v>
      </c>
      <c r="O1001">
        <v>2.5806633110949759</v>
      </c>
      <c r="P1001" t="str">
        <f t="shared" si="15"/>
        <v/>
      </c>
    </row>
    <row r="1002" spans="1:16" x14ac:dyDescent="0.3">
      <c r="A1002">
        <v>945</v>
      </c>
      <c r="B1002">
        <v>2.5872689938398357</v>
      </c>
      <c r="C1002">
        <v>31.04722792607803</v>
      </c>
      <c r="D1002">
        <v>31.5</v>
      </c>
      <c r="E1002">
        <v>0.45277207392197028</v>
      </c>
      <c r="F1002">
        <v>1</v>
      </c>
      <c r="G1002">
        <v>91.478700000000003</v>
      </c>
      <c r="H1002">
        <v>3.9140000000000001E-2</v>
      </c>
      <c r="I1002">
        <v>80.414000000000001</v>
      </c>
      <c r="J1002">
        <v>83.149000000000001</v>
      </c>
      <c r="K1002">
        <v>0.76195797700000001</v>
      </c>
      <c r="L1002">
        <v>91.051543600000002</v>
      </c>
      <c r="M1002">
        <v>4.1803562000000002E-2</v>
      </c>
      <c r="N1002">
        <v>-2.0984410603980717</v>
      </c>
      <c r="O1002">
        <v>1.7933100664826656</v>
      </c>
      <c r="P1002" t="str">
        <f t="shared" si="15"/>
        <v/>
      </c>
    </row>
    <row r="1003" spans="1:16" x14ac:dyDescent="0.3">
      <c r="A1003">
        <v>973</v>
      </c>
      <c r="B1003">
        <v>2.6639288158795345</v>
      </c>
      <c r="C1003">
        <v>31.967145790554412</v>
      </c>
      <c r="D1003">
        <v>31.5</v>
      </c>
      <c r="E1003">
        <v>0.46714579055441163</v>
      </c>
      <c r="F1003">
        <v>1</v>
      </c>
      <c r="G1003">
        <v>92.166200000000003</v>
      </c>
      <c r="H1003">
        <v>3.9320000000000001E-2</v>
      </c>
      <c r="I1003">
        <v>80.966999999999999</v>
      </c>
      <c r="J1003">
        <v>83.736000000000004</v>
      </c>
      <c r="K1003">
        <v>0.76195797700000001</v>
      </c>
      <c r="L1003">
        <v>91.051543600000002</v>
      </c>
      <c r="M1003">
        <v>4.1803562000000002E-2</v>
      </c>
      <c r="N1003">
        <v>-1.9409849359988161</v>
      </c>
      <c r="O1003">
        <v>2.6130052291114332</v>
      </c>
      <c r="P1003" t="str">
        <f t="shared" si="15"/>
        <v/>
      </c>
    </row>
    <row r="1004" spans="1:16" x14ac:dyDescent="0.3">
      <c r="A1004">
        <v>944</v>
      </c>
      <c r="B1004">
        <v>2.5845311430527036</v>
      </c>
      <c r="C1004">
        <v>31.014373716632441</v>
      </c>
      <c r="D1004">
        <v>31.5</v>
      </c>
      <c r="E1004">
        <v>0.48562628336755864</v>
      </c>
      <c r="F1004">
        <v>1</v>
      </c>
      <c r="G1004">
        <v>91.453900000000004</v>
      </c>
      <c r="H1004">
        <v>3.9129999999999998E-2</v>
      </c>
      <c r="I1004">
        <v>80.394999999999996</v>
      </c>
      <c r="J1004">
        <v>83.129000000000005</v>
      </c>
      <c r="K1004">
        <v>0.76195797700000001</v>
      </c>
      <c r="L1004">
        <v>91.051543600000002</v>
      </c>
      <c r="M1004">
        <v>4.1803562000000002E-2</v>
      </c>
      <c r="N1004">
        <v>-2.1038104867821428</v>
      </c>
      <c r="O1004">
        <v>1.7697490834912917</v>
      </c>
      <c r="P1004" t="str">
        <f t="shared" si="15"/>
        <v/>
      </c>
    </row>
    <row r="1005" spans="1:16" x14ac:dyDescent="0.3">
      <c r="A1005">
        <v>990</v>
      </c>
      <c r="B1005">
        <v>2.7104722792607805</v>
      </c>
      <c r="C1005">
        <v>32.525667351129364</v>
      </c>
      <c r="D1005">
        <v>32.5</v>
      </c>
      <c r="E1005">
        <v>2.5667351129364135E-2</v>
      </c>
      <c r="F1005">
        <v>1</v>
      </c>
      <c r="G1005">
        <v>92.577699999999993</v>
      </c>
      <c r="H1005">
        <v>3.943E-2</v>
      </c>
      <c r="I1005">
        <v>81.296999999999997</v>
      </c>
      <c r="J1005">
        <v>84.085999999999999</v>
      </c>
      <c r="K1005">
        <v>0.71166022799999995</v>
      </c>
      <c r="L1005">
        <v>91.739635199999995</v>
      </c>
      <c r="M1005">
        <v>4.1846882000000002E-2</v>
      </c>
      <c r="N1005">
        <v>-2.0185257799029004</v>
      </c>
      <c r="O1005">
        <v>2.1768266023599723</v>
      </c>
      <c r="P1005">
        <f t="shared" si="15"/>
        <v>32.5</v>
      </c>
    </row>
    <row r="1006" spans="1:16" x14ac:dyDescent="0.3">
      <c r="A1006">
        <v>988</v>
      </c>
      <c r="B1006">
        <v>2.7049965776865159</v>
      </c>
      <c r="C1006">
        <v>32.459958932238195</v>
      </c>
      <c r="D1006">
        <v>32.5</v>
      </c>
      <c r="E1006">
        <v>4.0041067761805493E-2</v>
      </c>
      <c r="F1006">
        <v>1</v>
      </c>
      <c r="G1006">
        <v>92.529499999999999</v>
      </c>
      <c r="H1006">
        <v>3.9419999999999997E-2</v>
      </c>
      <c r="I1006">
        <v>81.257999999999996</v>
      </c>
      <c r="J1006">
        <v>84.043999999999997</v>
      </c>
      <c r="K1006">
        <v>0.71166022799999995</v>
      </c>
      <c r="L1006">
        <v>91.739635199999995</v>
      </c>
      <c r="M1006">
        <v>4.1846882000000002E-2</v>
      </c>
      <c r="N1006">
        <v>-2.0297451714912254</v>
      </c>
      <c r="O1006">
        <v>2.1191224372023814</v>
      </c>
      <c r="P1006" t="str">
        <f t="shared" si="15"/>
        <v/>
      </c>
    </row>
    <row r="1007" spans="1:16" x14ac:dyDescent="0.3">
      <c r="A1007">
        <v>991</v>
      </c>
      <c r="B1007">
        <v>2.7132101300479126</v>
      </c>
      <c r="C1007">
        <v>32.558521560574953</v>
      </c>
      <c r="D1007">
        <v>32.5</v>
      </c>
      <c r="E1007">
        <v>5.8521560574952503E-2</v>
      </c>
      <c r="F1007">
        <v>1</v>
      </c>
      <c r="G1007">
        <v>92.601799999999997</v>
      </c>
      <c r="H1007">
        <v>3.943E-2</v>
      </c>
      <c r="I1007">
        <v>81.317999999999998</v>
      </c>
      <c r="J1007">
        <v>84.108000000000004</v>
      </c>
      <c r="K1007">
        <v>0.71166022799999995</v>
      </c>
      <c r="L1007">
        <v>91.739635199999995</v>
      </c>
      <c r="M1007">
        <v>4.1846882000000002E-2</v>
      </c>
      <c r="N1007">
        <v>-2.0126496006290568</v>
      </c>
      <c r="O1007">
        <v>2.2075752482684252</v>
      </c>
      <c r="P1007" t="str">
        <f t="shared" si="15"/>
        <v/>
      </c>
    </row>
    <row r="1008" spans="1:16" x14ac:dyDescent="0.3">
      <c r="A1008">
        <v>987</v>
      </c>
      <c r="B1008">
        <v>2.7022587268993838</v>
      </c>
      <c r="C1008">
        <v>32.427104722792606</v>
      </c>
      <c r="D1008">
        <v>32.5</v>
      </c>
      <c r="E1008">
        <v>7.289527720739386E-2</v>
      </c>
      <c r="F1008">
        <v>1</v>
      </c>
      <c r="G1008">
        <v>92.505399999999995</v>
      </c>
      <c r="H1008">
        <v>3.9410000000000001E-2</v>
      </c>
      <c r="I1008">
        <v>81.239999999999995</v>
      </c>
      <c r="J1008">
        <v>84.024000000000001</v>
      </c>
      <c r="K1008">
        <v>0.71166022799999995</v>
      </c>
      <c r="L1008">
        <v>91.739635199999995</v>
      </c>
      <c r="M1008">
        <v>4.1846882000000002E-2</v>
      </c>
      <c r="N1008">
        <v>-2.0350883071021886</v>
      </c>
      <c r="O1008">
        <v>2.0920994157382866</v>
      </c>
      <c r="P1008" t="str">
        <f t="shared" si="15"/>
        <v/>
      </c>
    </row>
    <row r="1009" spans="1:16" x14ac:dyDescent="0.3">
      <c r="A1009">
        <v>992</v>
      </c>
      <c r="B1009">
        <v>2.7159479808350446</v>
      </c>
      <c r="C1009">
        <v>32.591375770020534</v>
      </c>
      <c r="D1009">
        <v>32.5</v>
      </c>
      <c r="E1009">
        <v>9.1375770020533764E-2</v>
      </c>
      <c r="F1009">
        <v>1</v>
      </c>
      <c r="G1009">
        <v>92.625900000000001</v>
      </c>
      <c r="H1009">
        <v>3.9440000000000003E-2</v>
      </c>
      <c r="I1009">
        <v>81.337000000000003</v>
      </c>
      <c r="J1009">
        <v>84.126999999999995</v>
      </c>
      <c r="K1009">
        <v>0.71166022799999995</v>
      </c>
      <c r="L1009">
        <v>91.739635199999995</v>
      </c>
      <c r="M1009">
        <v>4.1846882000000002E-2</v>
      </c>
      <c r="N1009">
        <v>-2.0075750751749091</v>
      </c>
      <c r="O1009">
        <v>2.2344232695681234</v>
      </c>
      <c r="P1009" t="str">
        <f t="shared" si="15"/>
        <v/>
      </c>
    </row>
    <row r="1010" spans="1:16" x14ac:dyDescent="0.3">
      <c r="A1010">
        <v>986</v>
      </c>
      <c r="B1010">
        <v>2.6995208761122518</v>
      </c>
      <c r="C1010">
        <v>32.394250513347018</v>
      </c>
      <c r="D1010">
        <v>32.5</v>
      </c>
      <c r="E1010">
        <v>0.10574948665298223</v>
      </c>
      <c r="F1010">
        <v>1</v>
      </c>
      <c r="G1010">
        <v>92.481300000000005</v>
      </c>
      <c r="H1010">
        <v>3.9399999999999998E-2</v>
      </c>
      <c r="I1010">
        <v>81.221000000000004</v>
      </c>
      <c r="J1010">
        <v>84.004999999999995</v>
      </c>
      <c r="K1010">
        <v>0.71166022799999995</v>
      </c>
      <c r="L1010">
        <v>91.739635199999995</v>
      </c>
      <c r="M1010">
        <v>4.1846882000000002E-2</v>
      </c>
      <c r="N1010">
        <v>-2.0401646256112955</v>
      </c>
      <c r="O1010">
        <v>2.0666965872721899</v>
      </c>
      <c r="P1010" t="str">
        <f t="shared" si="15"/>
        <v/>
      </c>
    </row>
    <row r="1011" spans="1:16" x14ac:dyDescent="0.3">
      <c r="A1011">
        <v>993</v>
      </c>
      <c r="B1011">
        <v>2.7186858316221767</v>
      </c>
      <c r="C1011">
        <v>32.624229979466122</v>
      </c>
      <c r="D1011">
        <v>32.5</v>
      </c>
      <c r="E1011">
        <v>0.12422997946612213</v>
      </c>
      <c r="F1011">
        <v>1</v>
      </c>
      <c r="G1011">
        <v>92.649900000000002</v>
      </c>
      <c r="H1011">
        <v>3.9449999999999999E-2</v>
      </c>
      <c r="I1011">
        <v>81.355000000000004</v>
      </c>
      <c r="J1011">
        <v>84.147000000000006</v>
      </c>
      <c r="K1011">
        <v>0.71166022799999995</v>
      </c>
      <c r="L1011">
        <v>91.739635199999995</v>
      </c>
      <c r="M1011">
        <v>4.1846882000000002E-2</v>
      </c>
      <c r="N1011">
        <v>-2.0022338264263144</v>
      </c>
      <c r="O1011">
        <v>2.2629794613470264</v>
      </c>
      <c r="P1011" t="str">
        <f t="shared" si="15"/>
        <v/>
      </c>
    </row>
    <row r="1012" spans="1:16" x14ac:dyDescent="0.3">
      <c r="A1012">
        <v>985</v>
      </c>
      <c r="B1012">
        <v>2.6967830253251197</v>
      </c>
      <c r="C1012">
        <v>32.361396303901437</v>
      </c>
      <c r="D1012">
        <v>32.5</v>
      </c>
      <c r="E1012">
        <v>0.13860369609856349</v>
      </c>
      <c r="F1012">
        <v>1</v>
      </c>
      <c r="G1012">
        <v>92.4572</v>
      </c>
      <c r="H1012">
        <v>3.9399999999999998E-2</v>
      </c>
      <c r="I1012">
        <v>81.2</v>
      </c>
      <c r="J1012">
        <v>83.983000000000004</v>
      </c>
      <c r="K1012">
        <v>0.71166022799999995</v>
      </c>
      <c r="L1012">
        <v>91.739635199999995</v>
      </c>
      <c r="M1012">
        <v>4.1846882000000002E-2</v>
      </c>
      <c r="N1012">
        <v>-2.0460428817064913</v>
      </c>
      <c r="O1012">
        <v>2.0376075934263262</v>
      </c>
      <c r="P1012" t="str">
        <f t="shared" si="15"/>
        <v/>
      </c>
    </row>
    <row r="1013" spans="1:16" x14ac:dyDescent="0.3">
      <c r="A1013">
        <v>994</v>
      </c>
      <c r="B1013">
        <v>2.7214236824093088</v>
      </c>
      <c r="C1013">
        <v>32.657084188911703</v>
      </c>
      <c r="D1013">
        <v>32.5</v>
      </c>
      <c r="E1013">
        <v>0.15708418891170339</v>
      </c>
      <c r="F1013">
        <v>1</v>
      </c>
      <c r="G1013">
        <v>92.673900000000003</v>
      </c>
      <c r="H1013">
        <v>3.9449999999999999E-2</v>
      </c>
      <c r="I1013">
        <v>81.376000000000005</v>
      </c>
      <c r="J1013">
        <v>84.168999999999997</v>
      </c>
      <c r="K1013">
        <v>0.71166022799999995</v>
      </c>
      <c r="L1013">
        <v>91.739635199999995</v>
      </c>
      <c r="M1013">
        <v>4.1846882000000002E-2</v>
      </c>
      <c r="N1013">
        <v>-1.9963588755701649</v>
      </c>
      <c r="O1013">
        <v>2.2947436880030034</v>
      </c>
      <c r="P1013" t="str">
        <f t="shared" si="15"/>
        <v/>
      </c>
    </row>
    <row r="1014" spans="1:16" x14ac:dyDescent="0.3">
      <c r="A1014">
        <v>984</v>
      </c>
      <c r="B1014">
        <v>2.6940451745379876</v>
      </c>
      <c r="C1014">
        <v>32.328542094455855</v>
      </c>
      <c r="D1014">
        <v>32.5</v>
      </c>
      <c r="E1014">
        <v>0.17145790554414475</v>
      </c>
      <c r="F1014">
        <v>1</v>
      </c>
      <c r="G1014">
        <v>92.433000000000007</v>
      </c>
      <c r="H1014">
        <v>3.9390000000000001E-2</v>
      </c>
      <c r="I1014">
        <v>81.182000000000002</v>
      </c>
      <c r="J1014">
        <v>83.962999999999994</v>
      </c>
      <c r="K1014">
        <v>0.71166022799999995</v>
      </c>
      <c r="L1014">
        <v>91.739635199999995</v>
      </c>
      <c r="M1014">
        <v>4.1846882000000002E-2</v>
      </c>
      <c r="N1014">
        <v>-2.0513871361850411</v>
      </c>
      <c r="O1014">
        <v>2.0114630391782478</v>
      </c>
      <c r="P1014" t="str">
        <f t="shared" si="15"/>
        <v/>
      </c>
    </row>
    <row r="1015" spans="1:16" x14ac:dyDescent="0.3">
      <c r="A1015">
        <v>995</v>
      </c>
      <c r="B1015">
        <v>2.7241615331964408</v>
      </c>
      <c r="C1015">
        <v>32.689938398357292</v>
      </c>
      <c r="D1015">
        <v>32.5</v>
      </c>
      <c r="E1015">
        <v>0.18993839835729176</v>
      </c>
      <c r="F1015">
        <v>1</v>
      </c>
      <c r="G1015">
        <v>92.697999999999993</v>
      </c>
      <c r="H1015">
        <v>3.9460000000000002E-2</v>
      </c>
      <c r="I1015">
        <v>81.394000000000005</v>
      </c>
      <c r="J1015">
        <v>84.188999999999993</v>
      </c>
      <c r="K1015">
        <v>0.71166022799999995</v>
      </c>
      <c r="L1015">
        <v>91.739635199999995</v>
      </c>
      <c r="M1015">
        <v>4.1846882000000002E-2</v>
      </c>
      <c r="N1015">
        <v>-1.9910183953678182</v>
      </c>
      <c r="O1015">
        <v>2.3239432460789899</v>
      </c>
      <c r="P1015" t="str">
        <f t="shared" si="15"/>
        <v/>
      </c>
    </row>
    <row r="1016" spans="1:16" x14ac:dyDescent="0.3">
      <c r="A1016">
        <v>983</v>
      </c>
      <c r="B1016">
        <v>2.6913073237508556</v>
      </c>
      <c r="C1016">
        <v>32.295687885010267</v>
      </c>
      <c r="D1016">
        <v>32.5</v>
      </c>
      <c r="E1016">
        <v>0.20431211498973312</v>
      </c>
      <c r="F1016">
        <v>1</v>
      </c>
      <c r="G1016">
        <v>92.408799999999999</v>
      </c>
      <c r="H1016">
        <v>3.9379999999999998E-2</v>
      </c>
      <c r="I1016">
        <v>81.162999999999997</v>
      </c>
      <c r="J1016">
        <v>83.942999999999998</v>
      </c>
      <c r="K1016">
        <v>0.71166022799999995</v>
      </c>
      <c r="L1016">
        <v>91.739635199999995</v>
      </c>
      <c r="M1016">
        <v>4.1846882000000002E-2</v>
      </c>
      <c r="N1016">
        <v>-2.0567317577333748</v>
      </c>
      <c r="O1016">
        <v>1.9856017786730431</v>
      </c>
      <c r="P1016" t="str">
        <f t="shared" si="15"/>
        <v/>
      </c>
    </row>
    <row r="1017" spans="1:16" x14ac:dyDescent="0.3">
      <c r="A1017">
        <v>996</v>
      </c>
      <c r="B1017">
        <v>2.7268993839835729</v>
      </c>
      <c r="C1017">
        <v>32.722792607802873</v>
      </c>
      <c r="D1017">
        <v>32.5</v>
      </c>
      <c r="E1017">
        <v>0.22279260780287302</v>
      </c>
      <c r="F1017">
        <v>1</v>
      </c>
      <c r="G1017">
        <v>92.721999999999994</v>
      </c>
      <c r="H1017">
        <v>3.9469999999999998E-2</v>
      </c>
      <c r="I1017">
        <v>81.412999999999997</v>
      </c>
      <c r="J1017">
        <v>84.207999999999998</v>
      </c>
      <c r="K1017">
        <v>0.71166022799999995</v>
      </c>
      <c r="L1017">
        <v>91.739635199999995</v>
      </c>
      <c r="M1017">
        <v>4.1846882000000002E-2</v>
      </c>
      <c r="N1017">
        <v>-1.985945278000294</v>
      </c>
      <c r="O1017">
        <v>2.3519700211896182</v>
      </c>
      <c r="P1017" t="str">
        <f t="shared" si="15"/>
        <v/>
      </c>
    </row>
    <row r="1018" spans="1:16" x14ac:dyDescent="0.3">
      <c r="A1018">
        <v>982</v>
      </c>
      <c r="B1018">
        <v>2.6885694729637235</v>
      </c>
      <c r="C1018">
        <v>32.262833675564679</v>
      </c>
      <c r="D1018">
        <v>32.5</v>
      </c>
      <c r="E1018">
        <v>0.23716632443532148</v>
      </c>
      <c r="F1018">
        <v>1</v>
      </c>
      <c r="G1018">
        <v>92.384600000000006</v>
      </c>
      <c r="H1018">
        <v>3.9379999999999998E-2</v>
      </c>
      <c r="I1018">
        <v>81.141999999999996</v>
      </c>
      <c r="J1018">
        <v>83.921000000000006</v>
      </c>
      <c r="K1018">
        <v>0.71166022799999995</v>
      </c>
      <c r="L1018">
        <v>91.739635199999995</v>
      </c>
      <c r="M1018">
        <v>4.1846882000000002E-2</v>
      </c>
      <c r="N1018">
        <v>-2.0626112655366451</v>
      </c>
      <c r="O1018">
        <v>1.9574788276226802</v>
      </c>
      <c r="P1018" t="str">
        <f t="shared" si="15"/>
        <v/>
      </c>
    </row>
    <row r="1019" spans="1:16" x14ac:dyDescent="0.3">
      <c r="A1019">
        <v>997</v>
      </c>
      <c r="B1019">
        <v>2.729637234770705</v>
      </c>
      <c r="C1019">
        <v>32.755646817248461</v>
      </c>
      <c r="D1019">
        <v>32.5</v>
      </c>
      <c r="E1019">
        <v>0.25564681724846139</v>
      </c>
      <c r="F1019">
        <v>1</v>
      </c>
      <c r="G1019">
        <v>92.745900000000006</v>
      </c>
      <c r="H1019">
        <v>3.9469999999999998E-2</v>
      </c>
      <c r="I1019">
        <v>81.433999999999997</v>
      </c>
      <c r="J1019">
        <v>84.23</v>
      </c>
      <c r="K1019">
        <v>0.71166022799999995</v>
      </c>
      <c r="L1019">
        <v>91.739635199999995</v>
      </c>
      <c r="M1019">
        <v>4.1846882000000002E-2</v>
      </c>
      <c r="N1019">
        <v>-1.980071554415243</v>
      </c>
      <c r="O1019">
        <v>2.3847744474416075</v>
      </c>
      <c r="P1019" t="str">
        <f t="shared" si="15"/>
        <v/>
      </c>
    </row>
    <row r="1020" spans="1:16" x14ac:dyDescent="0.3">
      <c r="A1020">
        <v>981</v>
      </c>
      <c r="B1020">
        <v>2.6858316221765914</v>
      </c>
      <c r="C1020">
        <v>32.229979466119097</v>
      </c>
      <c r="D1020">
        <v>32.5</v>
      </c>
      <c r="E1020">
        <v>0.27002053388090275</v>
      </c>
      <c r="F1020">
        <v>1</v>
      </c>
      <c r="G1020">
        <v>92.360399999999998</v>
      </c>
      <c r="H1020">
        <v>3.9370000000000002E-2</v>
      </c>
      <c r="I1020">
        <v>81.123999999999995</v>
      </c>
      <c r="J1020">
        <v>83.900999999999996</v>
      </c>
      <c r="K1020">
        <v>0.71166022799999995</v>
      </c>
      <c r="L1020">
        <v>91.739635199999995</v>
      </c>
      <c r="M1020">
        <v>4.1846882000000002E-2</v>
      </c>
      <c r="N1020">
        <v>-2.0679566582983933</v>
      </c>
      <c r="O1020">
        <v>1.9322049427898096</v>
      </c>
      <c r="P1020" t="str">
        <f t="shared" si="15"/>
        <v/>
      </c>
    </row>
    <row r="1021" spans="1:16" x14ac:dyDescent="0.3">
      <c r="A1021">
        <v>998</v>
      </c>
      <c r="B1021">
        <v>2.732375085557837</v>
      </c>
      <c r="C1021">
        <v>32.788501026694043</v>
      </c>
      <c r="D1021">
        <v>32.5</v>
      </c>
      <c r="E1021">
        <v>0.28850102669404265</v>
      </c>
      <c r="F1021">
        <v>1</v>
      </c>
      <c r="G1021">
        <v>92.769900000000007</v>
      </c>
      <c r="H1021">
        <v>3.9480000000000001E-2</v>
      </c>
      <c r="I1021">
        <v>81.451999999999998</v>
      </c>
      <c r="J1021">
        <v>84.25</v>
      </c>
      <c r="K1021">
        <v>0.71166022799999995</v>
      </c>
      <c r="L1021">
        <v>91.739635199999995</v>
      </c>
      <c r="M1021">
        <v>4.1846882000000002E-2</v>
      </c>
      <c r="N1021">
        <v>-1.9747321895554546</v>
      </c>
      <c r="O1021">
        <v>2.4149273965740532</v>
      </c>
      <c r="P1021" t="str">
        <f t="shared" si="15"/>
        <v/>
      </c>
    </row>
    <row r="1022" spans="1:16" x14ac:dyDescent="0.3">
      <c r="A1022">
        <v>980</v>
      </c>
      <c r="B1022">
        <v>2.6830937713894594</v>
      </c>
      <c r="C1022">
        <v>32.197125256673516</v>
      </c>
      <c r="D1022">
        <v>32.5</v>
      </c>
      <c r="E1022">
        <v>0.30287474332648401</v>
      </c>
      <c r="F1022">
        <v>1</v>
      </c>
      <c r="G1022">
        <v>92.336200000000005</v>
      </c>
      <c r="H1022">
        <v>3.9359999999999999E-2</v>
      </c>
      <c r="I1022">
        <v>81.105000000000004</v>
      </c>
      <c r="J1022">
        <v>83.881</v>
      </c>
      <c r="K1022">
        <v>0.71166022799999995</v>
      </c>
      <c r="L1022">
        <v>91.739635199999995</v>
      </c>
      <c r="M1022">
        <v>4.1846882000000002E-2</v>
      </c>
      <c r="N1022">
        <v>-2.0733024184794351</v>
      </c>
      <c r="O1022">
        <v>1.9072071887648916</v>
      </c>
      <c r="P1022" t="str">
        <f t="shared" si="15"/>
        <v/>
      </c>
    </row>
    <row r="1023" spans="1:16" x14ac:dyDescent="0.3">
      <c r="A1023">
        <v>999</v>
      </c>
      <c r="B1023">
        <v>2.7351129363449691</v>
      </c>
      <c r="C1023">
        <v>32.821355236139631</v>
      </c>
      <c r="D1023">
        <v>32.5</v>
      </c>
      <c r="E1023">
        <v>0.32135523613963102</v>
      </c>
      <c r="F1023">
        <v>1</v>
      </c>
      <c r="G1023">
        <v>92.793899999999994</v>
      </c>
      <c r="H1023">
        <v>3.9480000000000001E-2</v>
      </c>
      <c r="I1023">
        <v>81.472999999999999</v>
      </c>
      <c r="J1023">
        <v>84.271000000000001</v>
      </c>
      <c r="K1023">
        <v>0.71166022799999995</v>
      </c>
      <c r="L1023">
        <v>91.739635199999995</v>
      </c>
      <c r="M1023">
        <v>4.1846882000000002E-2</v>
      </c>
      <c r="N1023">
        <v>-1.9691262497765625</v>
      </c>
      <c r="O1023">
        <v>2.4469297588704149</v>
      </c>
      <c r="P1023" t="str">
        <f t="shared" si="15"/>
        <v/>
      </c>
    </row>
    <row r="1024" spans="1:16" x14ac:dyDescent="0.3">
      <c r="A1024">
        <v>979</v>
      </c>
      <c r="B1024">
        <v>2.6803559206023273</v>
      </c>
      <c r="C1024">
        <v>32.164271047227928</v>
      </c>
      <c r="D1024">
        <v>32.5</v>
      </c>
      <c r="E1024">
        <v>0.33572895277207238</v>
      </c>
      <c r="F1024">
        <v>1</v>
      </c>
      <c r="G1024">
        <v>92.311999999999998</v>
      </c>
      <c r="H1024">
        <v>3.9359999999999999E-2</v>
      </c>
      <c r="I1024">
        <v>81.084000000000003</v>
      </c>
      <c r="J1024">
        <v>83.858999999999995</v>
      </c>
      <c r="K1024">
        <v>0.71166022799999995</v>
      </c>
      <c r="L1024">
        <v>91.739635199999995</v>
      </c>
      <c r="M1024">
        <v>4.1846882000000002E-2</v>
      </c>
      <c r="N1024">
        <v>-2.0791831791825803</v>
      </c>
      <c r="O1024">
        <v>1.8800258552875402</v>
      </c>
      <c r="P1024" t="str">
        <f t="shared" si="15"/>
        <v/>
      </c>
    </row>
    <row r="1025" spans="1:16" x14ac:dyDescent="0.3">
      <c r="A1025">
        <v>1000</v>
      </c>
      <c r="B1025">
        <v>2.7378507871321012</v>
      </c>
      <c r="C1025">
        <v>32.854209445585212</v>
      </c>
      <c r="D1025">
        <v>32.5</v>
      </c>
      <c r="E1025">
        <v>0.35420944558521228</v>
      </c>
      <c r="F1025">
        <v>1</v>
      </c>
      <c r="G1025">
        <v>92.817800000000005</v>
      </c>
      <c r="H1025">
        <v>3.9489999999999997E-2</v>
      </c>
      <c r="I1025">
        <v>81.491</v>
      </c>
      <c r="J1025">
        <v>84.290999999999997</v>
      </c>
      <c r="K1025">
        <v>0.71166022799999995</v>
      </c>
      <c r="L1025">
        <v>91.739635199999995</v>
      </c>
      <c r="M1025">
        <v>4.1846882000000002E-2</v>
      </c>
      <c r="N1025">
        <v>-1.9637876339886986</v>
      </c>
      <c r="O1025">
        <v>2.4777362373730196</v>
      </c>
      <c r="P1025" t="str">
        <f t="shared" si="15"/>
        <v/>
      </c>
    </row>
    <row r="1026" spans="1:16" x14ac:dyDescent="0.3">
      <c r="A1026">
        <v>978</v>
      </c>
      <c r="B1026">
        <v>2.6776180698151952</v>
      </c>
      <c r="C1026">
        <v>32.131416837782339</v>
      </c>
      <c r="D1026">
        <v>32.5</v>
      </c>
      <c r="E1026">
        <v>0.36858316221766074</v>
      </c>
      <c r="F1026">
        <v>1</v>
      </c>
      <c r="G1026">
        <v>92.287700000000001</v>
      </c>
      <c r="H1026">
        <v>3.9350000000000003E-2</v>
      </c>
      <c r="I1026">
        <v>81.064999999999998</v>
      </c>
      <c r="J1026">
        <v>83.84</v>
      </c>
      <c r="K1026">
        <v>0.71166022799999995</v>
      </c>
      <c r="L1026">
        <v>91.739635199999995</v>
      </c>
      <c r="M1026">
        <v>4.1846882000000002E-2</v>
      </c>
      <c r="N1026">
        <v>-2.084262375971571</v>
      </c>
      <c r="O1026">
        <v>1.8568153843245561</v>
      </c>
      <c r="P1026" t="str">
        <f t="shared" ref="P1026:P1089" si="16">IF(D1026&lt;&gt;D1025,D1026,"")</f>
        <v/>
      </c>
    </row>
    <row r="1027" spans="1:16" x14ac:dyDescent="0.3">
      <c r="A1027">
        <v>1001</v>
      </c>
      <c r="B1027">
        <v>2.7405886379192332</v>
      </c>
      <c r="C1027">
        <v>32.887063655030801</v>
      </c>
      <c r="D1027">
        <v>32.5</v>
      </c>
      <c r="E1027">
        <v>0.38706365503080065</v>
      </c>
      <c r="F1027">
        <v>1</v>
      </c>
      <c r="G1027">
        <v>92.841800000000006</v>
      </c>
      <c r="H1027">
        <v>3.95E-2</v>
      </c>
      <c r="I1027">
        <v>81.509</v>
      </c>
      <c r="J1027">
        <v>84.31</v>
      </c>
      <c r="K1027">
        <v>0.71166022799999995</v>
      </c>
      <c r="L1027">
        <v>91.739635199999995</v>
      </c>
      <c r="M1027">
        <v>4.1846882000000002E-2</v>
      </c>
      <c r="N1027">
        <v>-1.9587162872867887</v>
      </c>
      <c r="O1027">
        <v>2.5073010969780327</v>
      </c>
      <c r="P1027" t="str">
        <f t="shared" si="16"/>
        <v/>
      </c>
    </row>
    <row r="1028" spans="1:16" x14ac:dyDescent="0.3">
      <c r="A1028">
        <v>977</v>
      </c>
      <c r="B1028">
        <v>2.6748802190280632</v>
      </c>
      <c r="C1028">
        <v>32.098562628336758</v>
      </c>
      <c r="D1028">
        <v>32.5</v>
      </c>
      <c r="E1028">
        <v>0.401437371663242</v>
      </c>
      <c r="F1028">
        <v>1</v>
      </c>
      <c r="G1028">
        <v>92.263499999999993</v>
      </c>
      <c r="H1028">
        <v>3.9350000000000003E-2</v>
      </c>
      <c r="I1028">
        <v>81.043999999999997</v>
      </c>
      <c r="J1028">
        <v>83.817999999999998</v>
      </c>
      <c r="K1028">
        <v>0.71166022799999995</v>
      </c>
      <c r="L1028">
        <v>91.739635199999995</v>
      </c>
      <c r="M1028">
        <v>4.1846882000000002E-2</v>
      </c>
      <c r="N1028">
        <v>-2.0901439658609169</v>
      </c>
      <c r="O1028">
        <v>1.8302434630519417</v>
      </c>
      <c r="P1028" t="str">
        <f t="shared" si="16"/>
        <v/>
      </c>
    </row>
    <row r="1029" spans="1:16" x14ac:dyDescent="0.3">
      <c r="A1029">
        <v>1002</v>
      </c>
      <c r="B1029">
        <v>2.7433264887063653</v>
      </c>
      <c r="C1029">
        <v>32.919917864476382</v>
      </c>
      <c r="D1029">
        <v>32.5</v>
      </c>
      <c r="E1029">
        <v>0.41991786447638191</v>
      </c>
      <c r="F1029">
        <v>1</v>
      </c>
      <c r="G1029">
        <v>92.865700000000004</v>
      </c>
      <c r="H1029">
        <v>3.95E-2</v>
      </c>
      <c r="I1029">
        <v>81.53</v>
      </c>
      <c r="J1029">
        <v>84.331999999999994</v>
      </c>
      <c r="K1029">
        <v>0.71166022799999995</v>
      </c>
      <c r="L1029">
        <v>91.739635199999995</v>
      </c>
      <c r="M1029">
        <v>4.1846882000000002E-2</v>
      </c>
      <c r="N1029">
        <v>-1.9528446133036006</v>
      </c>
      <c r="O1029">
        <v>2.541900516163611</v>
      </c>
      <c r="P1029" t="str">
        <f t="shared" si="16"/>
        <v/>
      </c>
    </row>
    <row r="1030" spans="1:16" x14ac:dyDescent="0.3">
      <c r="A1030">
        <v>976</v>
      </c>
      <c r="B1030">
        <v>2.6721423682409307</v>
      </c>
      <c r="C1030">
        <v>32.06570841889117</v>
      </c>
      <c r="D1030">
        <v>32.5</v>
      </c>
      <c r="E1030">
        <v>0.43429158110883037</v>
      </c>
      <c r="F1030">
        <v>1</v>
      </c>
      <c r="G1030">
        <v>92.239199999999997</v>
      </c>
      <c r="H1030">
        <v>3.934E-2</v>
      </c>
      <c r="I1030">
        <v>81.025999999999996</v>
      </c>
      <c r="J1030">
        <v>83.798000000000002</v>
      </c>
      <c r="K1030">
        <v>0.71166022799999995</v>
      </c>
      <c r="L1030">
        <v>91.739635199999995</v>
      </c>
      <c r="M1030">
        <v>4.1846882000000002E-2</v>
      </c>
      <c r="N1030">
        <v>-2.0954912520388689</v>
      </c>
      <c r="O1030">
        <v>1.8063672645739552</v>
      </c>
      <c r="P1030" t="str">
        <f t="shared" si="16"/>
        <v/>
      </c>
    </row>
    <row r="1031" spans="1:16" x14ac:dyDescent="0.3">
      <c r="A1031">
        <v>1003</v>
      </c>
      <c r="B1031">
        <v>2.7460643394934978</v>
      </c>
      <c r="C1031">
        <v>32.952772073921977</v>
      </c>
      <c r="D1031">
        <v>32.5</v>
      </c>
      <c r="E1031">
        <v>0.45277207392197738</v>
      </c>
      <c r="F1031">
        <v>1</v>
      </c>
      <c r="G1031">
        <v>92.889600000000002</v>
      </c>
      <c r="H1031">
        <v>3.9510000000000003E-2</v>
      </c>
      <c r="I1031">
        <v>81.548000000000002</v>
      </c>
      <c r="J1031">
        <v>84.352000000000004</v>
      </c>
      <c r="K1031">
        <v>0.71166022799999995</v>
      </c>
      <c r="L1031">
        <v>91.739635199999995</v>
      </c>
      <c r="M1031">
        <v>4.1846882000000002E-2</v>
      </c>
      <c r="N1031">
        <v>-1.9475071111201807</v>
      </c>
      <c r="O1031">
        <v>2.5736984025301211</v>
      </c>
      <c r="P1031" t="str">
        <f t="shared" si="16"/>
        <v/>
      </c>
    </row>
    <row r="1032" spans="1:16" x14ac:dyDescent="0.3">
      <c r="A1032">
        <v>975</v>
      </c>
      <c r="B1032">
        <v>2.6694045174537986</v>
      </c>
      <c r="C1032">
        <v>32.032854209445581</v>
      </c>
      <c r="D1032">
        <v>32.5</v>
      </c>
      <c r="E1032">
        <v>0.46714579055441874</v>
      </c>
      <c r="F1032">
        <v>1</v>
      </c>
      <c r="G1032">
        <v>92.2149</v>
      </c>
      <c r="H1032">
        <v>3.9329999999999997E-2</v>
      </c>
      <c r="I1032">
        <v>81.007000000000005</v>
      </c>
      <c r="J1032">
        <v>83.778000000000006</v>
      </c>
      <c r="K1032">
        <v>0.71166022799999995</v>
      </c>
      <c r="L1032">
        <v>91.739635199999995</v>
      </c>
      <c r="M1032">
        <v>4.1846882000000002E-2</v>
      </c>
      <c r="N1032">
        <v>-2.1008389062180535</v>
      </c>
      <c r="O1032">
        <v>1.7827554937659185</v>
      </c>
      <c r="P1032" t="str">
        <f t="shared" si="16"/>
        <v/>
      </c>
    </row>
    <row r="1033" spans="1:16" x14ac:dyDescent="0.3">
      <c r="A1033">
        <v>1004</v>
      </c>
      <c r="B1033">
        <v>2.7488021902806299</v>
      </c>
      <c r="C1033">
        <v>32.985626283367559</v>
      </c>
      <c r="D1033">
        <v>32.5</v>
      </c>
      <c r="E1033">
        <v>0.48562628336755864</v>
      </c>
      <c r="F1033">
        <v>1</v>
      </c>
      <c r="G1033">
        <v>92.913499999999999</v>
      </c>
      <c r="H1033">
        <v>3.952E-2</v>
      </c>
      <c r="I1033">
        <v>81.566000000000003</v>
      </c>
      <c r="J1033">
        <v>84.370999999999995</v>
      </c>
      <c r="K1033">
        <v>0.71166022799999995</v>
      </c>
      <c r="L1033">
        <v>91.739635199999995</v>
      </c>
      <c r="M1033">
        <v>4.1846882000000002E-2</v>
      </c>
      <c r="N1033">
        <v>-1.9424368220273529</v>
      </c>
      <c r="O1033">
        <v>2.6042120638239648</v>
      </c>
      <c r="P1033" t="str">
        <f t="shared" si="16"/>
        <v/>
      </c>
    </row>
    <row r="1034" spans="1:16" x14ac:dyDescent="0.3">
      <c r="A1034">
        <v>974</v>
      </c>
      <c r="B1034">
        <v>2.6666666666666665</v>
      </c>
      <c r="C1034">
        <v>32</v>
      </c>
      <c r="D1034">
        <v>32.5</v>
      </c>
      <c r="E1034">
        <v>0.5</v>
      </c>
      <c r="F1034">
        <v>1</v>
      </c>
      <c r="G1034">
        <v>92.190600000000003</v>
      </c>
      <c r="H1034">
        <v>3.9329999999999997E-2</v>
      </c>
      <c r="I1034">
        <v>80.986000000000004</v>
      </c>
      <c r="J1034">
        <v>83.756</v>
      </c>
      <c r="K1034">
        <v>0.71166022799999995</v>
      </c>
      <c r="L1034">
        <v>91.739635199999995</v>
      </c>
      <c r="M1034">
        <v>4.1846882000000002E-2</v>
      </c>
      <c r="N1034">
        <v>-2.1067217509916669</v>
      </c>
      <c r="O1034">
        <v>1.7570852829517074</v>
      </c>
      <c r="P1034" t="str">
        <f t="shared" si="16"/>
        <v/>
      </c>
    </row>
    <row r="1035" spans="1:16" x14ac:dyDescent="0.3">
      <c r="A1035">
        <v>1019</v>
      </c>
      <c r="B1035">
        <v>2.7898699520876113</v>
      </c>
      <c r="C1035">
        <v>33.478439425051334</v>
      </c>
      <c r="D1035">
        <v>33.5</v>
      </c>
      <c r="E1035">
        <v>2.156057494866559E-2</v>
      </c>
      <c r="F1035">
        <v>1</v>
      </c>
      <c r="G1035">
        <v>93.270200000000003</v>
      </c>
      <c r="H1035">
        <v>3.9609999999999999E-2</v>
      </c>
      <c r="I1035">
        <v>81.853999999999999</v>
      </c>
      <c r="J1035">
        <v>84.676000000000002</v>
      </c>
      <c r="K1035">
        <v>0.66432337900000005</v>
      </c>
      <c r="L1035">
        <v>92.398544290000004</v>
      </c>
      <c r="M1035">
        <v>4.1887625999999997E-2</v>
      </c>
      <c r="N1035">
        <v>-2.0243910304262842</v>
      </c>
      <c r="O1035">
        <v>2.1464966961043883</v>
      </c>
      <c r="P1035">
        <f t="shared" si="16"/>
        <v>33.5</v>
      </c>
    </row>
    <row r="1036" spans="1:16" x14ac:dyDescent="0.3">
      <c r="A1036">
        <v>1021</v>
      </c>
      <c r="B1036">
        <v>2.7953456536618755</v>
      </c>
      <c r="C1036">
        <v>33.544147843942504</v>
      </c>
      <c r="D1036">
        <v>33.5</v>
      </c>
      <c r="E1036">
        <v>4.4147843942504039E-2</v>
      </c>
      <c r="F1036">
        <v>1</v>
      </c>
      <c r="G1036">
        <v>93.317499999999995</v>
      </c>
      <c r="H1036">
        <v>3.9620000000000002E-2</v>
      </c>
      <c r="I1036">
        <v>81.891999999999996</v>
      </c>
      <c r="J1036">
        <v>84.715999999999994</v>
      </c>
      <c r="K1036">
        <v>0.66432337900000005</v>
      </c>
      <c r="L1036">
        <v>92.398544290000004</v>
      </c>
      <c r="M1036">
        <v>4.1887625999999997E-2</v>
      </c>
      <c r="N1036">
        <v>-2.0137496384360101</v>
      </c>
      <c r="O1036">
        <v>2.2017912799820896</v>
      </c>
      <c r="P1036" t="str">
        <f t="shared" si="16"/>
        <v/>
      </c>
    </row>
    <row r="1037" spans="1:16" x14ac:dyDescent="0.3">
      <c r="A1037">
        <v>1018</v>
      </c>
      <c r="B1037">
        <v>2.7871321013004793</v>
      </c>
      <c r="C1037">
        <v>33.445585215605753</v>
      </c>
      <c r="D1037">
        <v>33.5</v>
      </c>
      <c r="E1037">
        <v>5.4414784394246851E-2</v>
      </c>
      <c r="F1037">
        <v>1</v>
      </c>
      <c r="G1037">
        <v>93.246499999999997</v>
      </c>
      <c r="H1037">
        <v>3.9600000000000003E-2</v>
      </c>
      <c r="I1037">
        <v>81.835999999999999</v>
      </c>
      <c r="J1037">
        <v>84.656000000000006</v>
      </c>
      <c r="K1037">
        <v>0.66432337900000005</v>
      </c>
      <c r="L1037">
        <v>92.398544290000004</v>
      </c>
      <c r="M1037">
        <v>4.1887625999999997E-2</v>
      </c>
      <c r="N1037">
        <v>-2.0297123591817345</v>
      </c>
      <c r="O1037">
        <v>2.1192892940019319</v>
      </c>
      <c r="P1037" t="str">
        <f t="shared" si="16"/>
        <v/>
      </c>
    </row>
    <row r="1038" spans="1:16" x14ac:dyDescent="0.3">
      <c r="A1038">
        <v>1022</v>
      </c>
      <c r="B1038">
        <v>2.7980835044490076</v>
      </c>
      <c r="C1038">
        <v>33.577002053388092</v>
      </c>
      <c r="D1038">
        <v>33.5</v>
      </c>
      <c r="E1038">
        <v>7.7002053388092406E-2</v>
      </c>
      <c r="F1038">
        <v>1</v>
      </c>
      <c r="G1038">
        <v>93.341099999999997</v>
      </c>
      <c r="H1038">
        <v>3.9629999999999999E-2</v>
      </c>
      <c r="I1038">
        <v>81.91</v>
      </c>
      <c r="J1038">
        <v>84.736000000000004</v>
      </c>
      <c r="K1038">
        <v>0.66432337900000005</v>
      </c>
      <c r="L1038">
        <v>92.398544290000004</v>
      </c>
      <c r="M1038">
        <v>4.1887625999999997E-2</v>
      </c>
      <c r="N1038">
        <v>-2.0084295749351422</v>
      </c>
      <c r="O1038">
        <v>2.2298831378733257</v>
      </c>
      <c r="P1038" t="str">
        <f t="shared" si="16"/>
        <v/>
      </c>
    </row>
    <row r="1039" spans="1:16" x14ac:dyDescent="0.3">
      <c r="A1039">
        <v>1017</v>
      </c>
      <c r="B1039">
        <v>2.7843942505133472</v>
      </c>
      <c r="C1039">
        <v>33.412731006160165</v>
      </c>
      <c r="D1039">
        <v>33.5</v>
      </c>
      <c r="E1039">
        <v>8.7268993839835218E-2</v>
      </c>
      <c r="F1039">
        <v>1</v>
      </c>
      <c r="G1039">
        <v>93.222800000000007</v>
      </c>
      <c r="H1039">
        <v>3.9600000000000003E-2</v>
      </c>
      <c r="I1039">
        <v>81.814999999999998</v>
      </c>
      <c r="J1039">
        <v>84.635000000000005</v>
      </c>
      <c r="K1039">
        <v>0.66432337900000005</v>
      </c>
      <c r="L1039">
        <v>92.398544290000004</v>
      </c>
      <c r="M1039">
        <v>4.1887625999999997E-2</v>
      </c>
      <c r="N1039">
        <v>-2.035300208573898</v>
      </c>
      <c r="O1039">
        <v>2.0910337603939979</v>
      </c>
      <c r="P1039" t="str">
        <f t="shared" si="16"/>
        <v/>
      </c>
    </row>
    <row r="1040" spans="1:16" x14ac:dyDescent="0.3">
      <c r="A1040">
        <v>1023</v>
      </c>
      <c r="B1040">
        <v>2.8008213552361396</v>
      </c>
      <c r="C1040">
        <v>33.609856262833674</v>
      </c>
      <c r="D1040">
        <v>33.5</v>
      </c>
      <c r="E1040">
        <v>0.10985626283367367</v>
      </c>
      <c r="F1040">
        <v>1</v>
      </c>
      <c r="G1040">
        <v>93.364800000000002</v>
      </c>
      <c r="H1040">
        <v>3.9629999999999999E-2</v>
      </c>
      <c r="I1040">
        <v>81.930999999999997</v>
      </c>
      <c r="J1040">
        <v>84.757000000000005</v>
      </c>
      <c r="K1040">
        <v>0.66432337900000005</v>
      </c>
      <c r="L1040">
        <v>92.398544290000004</v>
      </c>
      <c r="M1040">
        <v>4.1887625999999997E-2</v>
      </c>
      <c r="N1040">
        <v>-2.0028439618807301</v>
      </c>
      <c r="O1040">
        <v>2.2597019762220136</v>
      </c>
      <c r="P1040" t="str">
        <f t="shared" si="16"/>
        <v/>
      </c>
    </row>
    <row r="1041" spans="1:16" x14ac:dyDescent="0.3">
      <c r="A1041">
        <v>1016</v>
      </c>
      <c r="B1041">
        <v>2.7816563997262147</v>
      </c>
      <c r="C1041">
        <v>33.379876796714576</v>
      </c>
      <c r="D1041">
        <v>33.5</v>
      </c>
      <c r="E1041">
        <v>0.12012320328542359</v>
      </c>
      <c r="F1041">
        <v>1</v>
      </c>
      <c r="G1041">
        <v>93.199100000000001</v>
      </c>
      <c r="H1041">
        <v>3.959E-2</v>
      </c>
      <c r="I1041">
        <v>81.796999999999997</v>
      </c>
      <c r="J1041">
        <v>84.614999999999995</v>
      </c>
      <c r="K1041">
        <v>0.66432337900000005</v>
      </c>
      <c r="L1041">
        <v>92.398544290000004</v>
      </c>
      <c r="M1041">
        <v>4.1887625999999997E-2</v>
      </c>
      <c r="N1041">
        <v>-2.0406224026089923</v>
      </c>
      <c r="O1041">
        <v>2.0644186832852904</v>
      </c>
      <c r="P1041" t="str">
        <f t="shared" si="16"/>
        <v/>
      </c>
    </row>
    <row r="1042" spans="1:16" x14ac:dyDescent="0.3">
      <c r="A1042">
        <v>1024</v>
      </c>
      <c r="B1042">
        <v>2.8035592060232717</v>
      </c>
      <c r="C1042">
        <v>33.642710472279262</v>
      </c>
      <c r="D1042">
        <v>33.5</v>
      </c>
      <c r="E1042">
        <v>0.14271047227926204</v>
      </c>
      <c r="F1042">
        <v>1</v>
      </c>
      <c r="G1042">
        <v>93.388400000000004</v>
      </c>
      <c r="H1042">
        <v>3.9640000000000002E-2</v>
      </c>
      <c r="I1042">
        <v>81.948999999999998</v>
      </c>
      <c r="J1042">
        <v>84.775999999999996</v>
      </c>
      <c r="K1042">
        <v>0.66432337900000005</v>
      </c>
      <c r="L1042">
        <v>92.398544290000004</v>
      </c>
      <c r="M1042">
        <v>4.1887625999999997E-2</v>
      </c>
      <c r="N1042">
        <v>-1.9977907122573921</v>
      </c>
      <c r="O1042">
        <v>2.2869677347253048</v>
      </c>
      <c r="P1042" t="str">
        <f t="shared" si="16"/>
        <v/>
      </c>
    </row>
    <row r="1043" spans="1:16" x14ac:dyDescent="0.3">
      <c r="A1043">
        <v>1015</v>
      </c>
      <c r="B1043">
        <v>2.7789185489390826</v>
      </c>
      <c r="C1043">
        <v>33.347022587268995</v>
      </c>
      <c r="D1043">
        <v>33.5</v>
      </c>
      <c r="E1043">
        <v>0.15297741273100485</v>
      </c>
      <c r="F1043">
        <v>1</v>
      </c>
      <c r="G1043">
        <v>93.175299999999993</v>
      </c>
      <c r="H1043">
        <v>3.9579999999999997E-2</v>
      </c>
      <c r="I1043">
        <v>81.778999999999996</v>
      </c>
      <c r="J1043">
        <v>84.596000000000004</v>
      </c>
      <c r="K1043">
        <v>0.66432337900000005</v>
      </c>
      <c r="L1043">
        <v>92.398544290000004</v>
      </c>
      <c r="M1043">
        <v>4.1887625999999997E-2</v>
      </c>
      <c r="N1043">
        <v>-2.0456788780871737</v>
      </c>
      <c r="O1043">
        <v>2.0393987594760765</v>
      </c>
      <c r="P1043" t="str">
        <f t="shared" si="16"/>
        <v/>
      </c>
    </row>
    <row r="1044" spans="1:16" x14ac:dyDescent="0.3">
      <c r="A1044">
        <v>1025</v>
      </c>
      <c r="B1044">
        <v>2.8062970568104038</v>
      </c>
      <c r="C1044">
        <v>33.675564681724843</v>
      </c>
      <c r="D1044">
        <v>33.5</v>
      </c>
      <c r="E1044">
        <v>0.1755646817248433</v>
      </c>
      <c r="F1044">
        <v>1</v>
      </c>
      <c r="G1044">
        <v>93.412000000000006</v>
      </c>
      <c r="H1044">
        <v>3.9640000000000002E-2</v>
      </c>
      <c r="I1044">
        <v>81.968999999999994</v>
      </c>
      <c r="J1044">
        <v>84.798000000000002</v>
      </c>
      <c r="K1044">
        <v>0.66432337900000005</v>
      </c>
      <c r="L1044">
        <v>92.398544290000004</v>
      </c>
      <c r="M1044">
        <v>4.1887625999999997E-2</v>
      </c>
      <c r="N1044">
        <v>-1.9919400560326377</v>
      </c>
      <c r="O1044">
        <v>2.318881766543389</v>
      </c>
      <c r="P1044" t="str">
        <f t="shared" si="16"/>
        <v/>
      </c>
    </row>
    <row r="1045" spans="1:16" x14ac:dyDescent="0.3">
      <c r="A1045">
        <v>1014</v>
      </c>
      <c r="B1045">
        <v>2.7761806981519506</v>
      </c>
      <c r="C1045">
        <v>33.314168377823407</v>
      </c>
      <c r="D1045">
        <v>33.5</v>
      </c>
      <c r="E1045">
        <v>0.18583162217659321</v>
      </c>
      <c r="F1045">
        <v>1</v>
      </c>
      <c r="G1045">
        <v>93.151600000000002</v>
      </c>
      <c r="H1045">
        <v>3.9579999999999997E-2</v>
      </c>
      <c r="I1045">
        <v>81.757999999999996</v>
      </c>
      <c r="J1045">
        <v>84.573999999999998</v>
      </c>
      <c r="K1045">
        <v>0.66432337900000005</v>
      </c>
      <c r="L1045">
        <v>92.398544290000004</v>
      </c>
      <c r="M1045">
        <v>4.1887625999999997E-2</v>
      </c>
      <c r="N1045">
        <v>-2.0515342207136191</v>
      </c>
      <c r="O1045">
        <v>2.0107475305600531</v>
      </c>
      <c r="P1045" t="str">
        <f t="shared" si="16"/>
        <v/>
      </c>
    </row>
    <row r="1046" spans="1:16" x14ac:dyDescent="0.3">
      <c r="A1046">
        <v>1026</v>
      </c>
      <c r="B1046">
        <v>2.8090349075975358</v>
      </c>
      <c r="C1046">
        <v>33.708418891170432</v>
      </c>
      <c r="D1046">
        <v>33.5</v>
      </c>
      <c r="E1046">
        <v>0.20841889117043166</v>
      </c>
      <c r="F1046">
        <v>1</v>
      </c>
      <c r="G1046">
        <v>93.435599999999994</v>
      </c>
      <c r="H1046">
        <v>3.9649999999999998E-2</v>
      </c>
      <c r="I1046">
        <v>81.986999999999995</v>
      </c>
      <c r="J1046">
        <v>84.816999999999993</v>
      </c>
      <c r="K1046">
        <v>0.66432337900000005</v>
      </c>
      <c r="L1046">
        <v>92.398544290000004</v>
      </c>
      <c r="M1046">
        <v>4.1887625999999997E-2</v>
      </c>
      <c r="N1046">
        <v>-1.9868876265931195</v>
      </c>
      <c r="O1046">
        <v>2.3467425555252794</v>
      </c>
      <c r="P1046" t="str">
        <f t="shared" si="16"/>
        <v/>
      </c>
    </row>
    <row r="1047" spans="1:16" x14ac:dyDescent="0.3">
      <c r="A1047">
        <v>1013</v>
      </c>
      <c r="B1047">
        <v>2.7734428473648185</v>
      </c>
      <c r="C1047">
        <v>33.281314168377818</v>
      </c>
      <c r="D1047">
        <v>33.5</v>
      </c>
      <c r="E1047">
        <v>0.21868583162218158</v>
      </c>
      <c r="F1047">
        <v>1</v>
      </c>
      <c r="G1047">
        <v>93.127799999999993</v>
      </c>
      <c r="H1047">
        <v>3.9570000000000001E-2</v>
      </c>
      <c r="I1047">
        <v>81.739999999999995</v>
      </c>
      <c r="J1047">
        <v>84.555000000000007</v>
      </c>
      <c r="K1047">
        <v>0.66432337900000005</v>
      </c>
      <c r="L1047">
        <v>92.398544290000004</v>
      </c>
      <c r="M1047">
        <v>4.1887625999999997E-2</v>
      </c>
      <c r="N1047">
        <v>-2.0565915189928679</v>
      </c>
      <c r="O1047">
        <v>1.9862767359312286</v>
      </c>
      <c r="P1047" t="str">
        <f t="shared" si="16"/>
        <v/>
      </c>
    </row>
    <row r="1048" spans="1:16" x14ac:dyDescent="0.3">
      <c r="A1048">
        <v>1027</v>
      </c>
      <c r="B1048">
        <v>2.8117727583846679</v>
      </c>
      <c r="C1048">
        <v>33.741273100616013</v>
      </c>
      <c r="D1048">
        <v>33.5</v>
      </c>
      <c r="E1048">
        <v>0.24127310061601293</v>
      </c>
      <c r="F1048">
        <v>1</v>
      </c>
      <c r="G1048">
        <v>93.459199999999996</v>
      </c>
      <c r="H1048">
        <v>3.9660000000000001E-2</v>
      </c>
      <c r="I1048">
        <v>82.004999999999995</v>
      </c>
      <c r="J1048">
        <v>84.835999999999999</v>
      </c>
      <c r="K1048">
        <v>0.66432337900000005</v>
      </c>
      <c r="L1048">
        <v>92.398544290000004</v>
      </c>
      <c r="M1048">
        <v>4.1887625999999997E-2</v>
      </c>
      <c r="N1048">
        <v>-1.9818355770592213</v>
      </c>
      <c r="O1048">
        <v>2.3748823093316425</v>
      </c>
      <c r="P1048" t="str">
        <f t="shared" si="16"/>
        <v/>
      </c>
    </row>
    <row r="1049" spans="1:16" x14ac:dyDescent="0.3">
      <c r="A1049">
        <v>1012</v>
      </c>
      <c r="B1049">
        <v>2.7707049965776864</v>
      </c>
      <c r="C1049">
        <v>33.248459958932237</v>
      </c>
      <c r="D1049">
        <v>33.5</v>
      </c>
      <c r="E1049">
        <v>0.25154004106776284</v>
      </c>
      <c r="F1049">
        <v>1</v>
      </c>
      <c r="G1049">
        <v>93.104100000000003</v>
      </c>
      <c r="H1049">
        <v>3.9570000000000001E-2</v>
      </c>
      <c r="I1049">
        <v>81.718999999999994</v>
      </c>
      <c r="J1049">
        <v>84.534000000000006</v>
      </c>
      <c r="K1049">
        <v>0.66432337900000005</v>
      </c>
      <c r="L1049">
        <v>92.398544290000004</v>
      </c>
      <c r="M1049">
        <v>4.1887625999999997E-2</v>
      </c>
      <c r="N1049">
        <v>-2.062181608289773</v>
      </c>
      <c r="O1049">
        <v>1.9595224515316989</v>
      </c>
      <c r="P1049" t="str">
        <f t="shared" si="16"/>
        <v/>
      </c>
    </row>
    <row r="1050" spans="1:16" x14ac:dyDescent="0.3">
      <c r="A1050">
        <v>1028</v>
      </c>
      <c r="B1050">
        <v>2.8145106091718</v>
      </c>
      <c r="C1050">
        <v>33.774127310061601</v>
      </c>
      <c r="D1050">
        <v>33.5</v>
      </c>
      <c r="E1050">
        <v>0.27412731006160129</v>
      </c>
      <c r="F1050">
        <v>1</v>
      </c>
      <c r="G1050">
        <v>93.482699999999994</v>
      </c>
      <c r="H1050">
        <v>3.9660000000000001E-2</v>
      </c>
      <c r="I1050">
        <v>82.025999999999996</v>
      </c>
      <c r="J1050">
        <v>84.858000000000004</v>
      </c>
      <c r="K1050">
        <v>0.66432337900000005</v>
      </c>
      <c r="L1050">
        <v>92.398544290000004</v>
      </c>
      <c r="M1050">
        <v>4.1887625999999997E-2</v>
      </c>
      <c r="N1050">
        <v>-1.9759863099631432</v>
      </c>
      <c r="O1050">
        <v>2.4078163870755156</v>
      </c>
      <c r="P1050" t="str">
        <f t="shared" si="16"/>
        <v/>
      </c>
    </row>
    <row r="1051" spans="1:16" x14ac:dyDescent="0.3">
      <c r="A1051">
        <v>1011</v>
      </c>
      <c r="B1051">
        <v>2.7679671457905544</v>
      </c>
      <c r="C1051">
        <v>33.215605749486656</v>
      </c>
      <c r="D1051">
        <v>33.5</v>
      </c>
      <c r="E1051">
        <v>0.2843942505133441</v>
      </c>
      <c r="F1051">
        <v>1</v>
      </c>
      <c r="G1051">
        <v>93.080299999999994</v>
      </c>
      <c r="H1051">
        <v>3.9559999999999998E-2</v>
      </c>
      <c r="I1051">
        <v>81.700999999999993</v>
      </c>
      <c r="J1051">
        <v>84.513999999999996</v>
      </c>
      <c r="K1051">
        <v>0.66432337900000005</v>
      </c>
      <c r="L1051">
        <v>92.398544290000004</v>
      </c>
      <c r="M1051">
        <v>4.1887625999999997E-2</v>
      </c>
      <c r="N1051">
        <v>-2.0675059362581587</v>
      </c>
      <c r="O1051">
        <v>1.9343252709587724</v>
      </c>
      <c r="P1051" t="str">
        <f t="shared" si="16"/>
        <v/>
      </c>
    </row>
    <row r="1052" spans="1:16" x14ac:dyDescent="0.3">
      <c r="A1052">
        <v>1029</v>
      </c>
      <c r="B1052">
        <v>2.817248459958932</v>
      </c>
      <c r="C1052">
        <v>33.806981519507183</v>
      </c>
      <c r="D1052">
        <v>33.5</v>
      </c>
      <c r="E1052">
        <v>0.30698151950718255</v>
      </c>
      <c r="F1052">
        <v>1</v>
      </c>
      <c r="G1052">
        <v>93.506299999999996</v>
      </c>
      <c r="H1052">
        <v>3.9669999999999997E-2</v>
      </c>
      <c r="I1052">
        <v>82.043000000000006</v>
      </c>
      <c r="J1052">
        <v>84.876999999999995</v>
      </c>
      <c r="K1052">
        <v>0.66432337900000005</v>
      </c>
      <c r="L1052">
        <v>92.398544290000004</v>
      </c>
      <c r="M1052">
        <v>4.1887625999999997E-2</v>
      </c>
      <c r="N1052">
        <v>-1.9709350798384719</v>
      </c>
      <c r="O1052">
        <v>2.4365650993429493</v>
      </c>
      <c r="P1052" t="str">
        <f t="shared" si="16"/>
        <v/>
      </c>
    </row>
    <row r="1053" spans="1:16" x14ac:dyDescent="0.3">
      <c r="A1053">
        <v>1010</v>
      </c>
      <c r="B1053">
        <v>2.7652292950034223</v>
      </c>
      <c r="C1053">
        <v>33.182751540041068</v>
      </c>
      <c r="D1053">
        <v>33.5</v>
      </c>
      <c r="E1053">
        <v>0.31724845995893247</v>
      </c>
      <c r="F1053">
        <v>1</v>
      </c>
      <c r="G1053">
        <v>93.0565</v>
      </c>
      <c r="H1053">
        <v>3.9550000000000002E-2</v>
      </c>
      <c r="I1053">
        <v>81.683000000000007</v>
      </c>
      <c r="J1053">
        <v>84.495000000000005</v>
      </c>
      <c r="K1053">
        <v>0.66432337900000005</v>
      </c>
      <c r="L1053">
        <v>92.398544290000004</v>
      </c>
      <c r="M1053">
        <v>4.1887625999999997E-2</v>
      </c>
      <c r="N1053">
        <v>-2.0725644395974405</v>
      </c>
      <c r="O1053">
        <v>1.9106416674790998</v>
      </c>
      <c r="P1053" t="str">
        <f t="shared" si="16"/>
        <v/>
      </c>
    </row>
    <row r="1054" spans="1:16" x14ac:dyDescent="0.3">
      <c r="A1054">
        <v>1030</v>
      </c>
      <c r="B1054">
        <v>2.8199863107460645</v>
      </c>
      <c r="C1054">
        <v>33.839835728952778</v>
      </c>
      <c r="D1054">
        <v>33.5</v>
      </c>
      <c r="E1054">
        <v>0.33983572895277803</v>
      </c>
      <c r="F1054">
        <v>1</v>
      </c>
      <c r="G1054">
        <v>93.529799999999994</v>
      </c>
      <c r="H1054">
        <v>3.968E-2</v>
      </c>
      <c r="I1054">
        <v>82.061000000000007</v>
      </c>
      <c r="J1054">
        <v>84.896000000000001</v>
      </c>
      <c r="K1054">
        <v>0.66432337900000005</v>
      </c>
      <c r="L1054">
        <v>92.398544290000004</v>
      </c>
      <c r="M1054">
        <v>4.1887625999999997E-2</v>
      </c>
      <c r="N1054">
        <v>-1.9658842292607548</v>
      </c>
      <c r="O1054">
        <v>2.4655992598329219</v>
      </c>
      <c r="P1054" t="str">
        <f t="shared" si="16"/>
        <v/>
      </c>
    </row>
    <row r="1055" spans="1:16" x14ac:dyDescent="0.3">
      <c r="A1055">
        <v>1009</v>
      </c>
      <c r="B1055">
        <v>2.7624914442162902</v>
      </c>
      <c r="C1055">
        <v>33.149897330595479</v>
      </c>
      <c r="D1055">
        <v>33.5</v>
      </c>
      <c r="E1055">
        <v>0.35010266940452084</v>
      </c>
      <c r="F1055">
        <v>1</v>
      </c>
      <c r="G1055">
        <v>93.032700000000006</v>
      </c>
      <c r="H1055">
        <v>3.9550000000000002E-2</v>
      </c>
      <c r="I1055">
        <v>81.662000000000006</v>
      </c>
      <c r="J1055">
        <v>84.472999999999999</v>
      </c>
      <c r="K1055">
        <v>0.66432337900000005</v>
      </c>
      <c r="L1055">
        <v>92.398544290000004</v>
      </c>
      <c r="M1055">
        <v>4.1887625999999997E-2</v>
      </c>
      <c r="N1055">
        <v>-2.0784221310341753</v>
      </c>
      <c r="O1055">
        <v>1.8835248049964382</v>
      </c>
      <c r="P1055" t="str">
        <f t="shared" si="16"/>
        <v/>
      </c>
    </row>
    <row r="1056" spans="1:16" x14ac:dyDescent="0.3">
      <c r="A1056">
        <v>1031</v>
      </c>
      <c r="B1056">
        <v>2.8227241615331966</v>
      </c>
      <c r="C1056">
        <v>33.872689938398359</v>
      </c>
      <c r="D1056">
        <v>33.5</v>
      </c>
      <c r="E1056">
        <v>0.37268993839835929</v>
      </c>
      <c r="F1056">
        <v>1</v>
      </c>
      <c r="G1056">
        <v>93.553399999999996</v>
      </c>
      <c r="H1056">
        <v>3.968E-2</v>
      </c>
      <c r="I1056">
        <v>82.081999999999994</v>
      </c>
      <c r="J1056">
        <v>84.918000000000006</v>
      </c>
      <c r="K1056">
        <v>0.66432337900000005</v>
      </c>
      <c r="L1056">
        <v>92.398544290000004</v>
      </c>
      <c r="M1056">
        <v>4.1887625999999997E-2</v>
      </c>
      <c r="N1056">
        <v>-1.9600363499819005</v>
      </c>
      <c r="O1056">
        <v>2.4995770896625205</v>
      </c>
      <c r="P1056" t="str">
        <f t="shared" si="16"/>
        <v/>
      </c>
    </row>
    <row r="1057" spans="1:16" x14ac:dyDescent="0.3">
      <c r="A1057">
        <v>1008</v>
      </c>
      <c r="B1057">
        <v>2.7597535934291582</v>
      </c>
      <c r="C1057">
        <v>33.117043121149898</v>
      </c>
      <c r="D1057">
        <v>33.5</v>
      </c>
      <c r="E1057">
        <v>0.3829568788501021</v>
      </c>
      <c r="F1057">
        <v>1</v>
      </c>
      <c r="G1057">
        <v>93.008899999999997</v>
      </c>
      <c r="H1057">
        <v>3.9539999999999999E-2</v>
      </c>
      <c r="I1057">
        <v>81.644000000000005</v>
      </c>
      <c r="J1057">
        <v>84.453999999999994</v>
      </c>
      <c r="K1057">
        <v>0.66432337900000005</v>
      </c>
      <c r="L1057">
        <v>92.398544290000004</v>
      </c>
      <c r="M1057">
        <v>4.1887625999999997E-2</v>
      </c>
      <c r="N1057">
        <v>-2.0834814584886296</v>
      </c>
      <c r="O1057">
        <v>1.860368002563128</v>
      </c>
      <c r="P1057" t="str">
        <f t="shared" si="16"/>
        <v/>
      </c>
    </row>
    <row r="1058" spans="1:16" x14ac:dyDescent="0.3">
      <c r="A1058">
        <v>1032</v>
      </c>
      <c r="B1058">
        <v>2.8254620123203287</v>
      </c>
      <c r="C1058">
        <v>33.905544147843941</v>
      </c>
      <c r="D1058">
        <v>33.5</v>
      </c>
      <c r="E1058">
        <v>0.40554414784394055</v>
      </c>
      <c r="F1058">
        <v>1</v>
      </c>
      <c r="G1058">
        <v>93.576899999999995</v>
      </c>
      <c r="H1058">
        <v>3.9690000000000003E-2</v>
      </c>
      <c r="I1058">
        <v>82.1</v>
      </c>
      <c r="J1058">
        <v>84.936999999999998</v>
      </c>
      <c r="K1058">
        <v>0.66432337900000005</v>
      </c>
      <c r="L1058">
        <v>92.398544290000004</v>
      </c>
      <c r="M1058">
        <v>4.1887625999999997E-2</v>
      </c>
      <c r="N1058">
        <v>-1.9549863180400981</v>
      </c>
      <c r="O1058">
        <v>2.529234259706405</v>
      </c>
      <c r="P1058" t="str">
        <f t="shared" si="16"/>
        <v/>
      </c>
    </row>
    <row r="1059" spans="1:16" x14ac:dyDescent="0.3">
      <c r="A1059">
        <v>1007</v>
      </c>
      <c r="B1059">
        <v>2.7570157426420261</v>
      </c>
      <c r="C1059">
        <v>33.084188911704317</v>
      </c>
      <c r="D1059">
        <v>33.5</v>
      </c>
      <c r="E1059">
        <v>0.41581108829568336</v>
      </c>
      <c r="F1059">
        <v>1</v>
      </c>
      <c r="G1059">
        <v>92.984999999999999</v>
      </c>
      <c r="H1059">
        <v>3.9530000000000003E-2</v>
      </c>
      <c r="I1059">
        <v>81.626000000000005</v>
      </c>
      <c r="J1059">
        <v>84.433999999999997</v>
      </c>
      <c r="K1059">
        <v>0.66432337900000005</v>
      </c>
      <c r="L1059">
        <v>92.398544290000004</v>
      </c>
      <c r="M1059">
        <v>4.1887625999999997E-2</v>
      </c>
      <c r="N1059">
        <v>-2.0888074791199065</v>
      </c>
      <c r="O1059">
        <v>1.836252844613727</v>
      </c>
      <c r="P1059" t="str">
        <f t="shared" si="16"/>
        <v/>
      </c>
    </row>
    <row r="1060" spans="1:16" x14ac:dyDescent="0.3">
      <c r="A1060">
        <v>1033</v>
      </c>
      <c r="B1060">
        <v>2.8281998631074607</v>
      </c>
      <c r="C1060">
        <v>33.938398357289529</v>
      </c>
      <c r="D1060">
        <v>33.5</v>
      </c>
      <c r="E1060">
        <v>0.43839835728952892</v>
      </c>
      <c r="F1060">
        <v>1</v>
      </c>
      <c r="G1060">
        <v>93.600399999999993</v>
      </c>
      <c r="H1060">
        <v>3.9690000000000003E-2</v>
      </c>
      <c r="I1060">
        <v>82.12</v>
      </c>
      <c r="J1060">
        <v>84.957999999999998</v>
      </c>
      <c r="K1060">
        <v>0.66432337900000005</v>
      </c>
      <c r="L1060">
        <v>92.398544290000004</v>
      </c>
      <c r="M1060">
        <v>4.1887625999999997E-2</v>
      </c>
      <c r="N1060">
        <v>-1.9494051449455865</v>
      </c>
      <c r="O1060">
        <v>2.5623530300164012</v>
      </c>
      <c r="P1060" t="str">
        <f t="shared" si="16"/>
        <v/>
      </c>
    </row>
    <row r="1061" spans="1:16" x14ac:dyDescent="0.3">
      <c r="A1061">
        <v>1006</v>
      </c>
      <c r="B1061">
        <v>2.754277891854894</v>
      </c>
      <c r="C1061">
        <v>33.051334702258728</v>
      </c>
      <c r="D1061">
        <v>33.5</v>
      </c>
      <c r="E1061">
        <v>0.44866529774127173</v>
      </c>
      <c r="F1061">
        <v>1</v>
      </c>
      <c r="G1061">
        <v>92.961200000000005</v>
      </c>
      <c r="H1061">
        <v>3.9530000000000003E-2</v>
      </c>
      <c r="I1061">
        <v>81.605000000000004</v>
      </c>
      <c r="J1061">
        <v>84.412000000000006</v>
      </c>
      <c r="K1061">
        <v>0.66432337900000005</v>
      </c>
      <c r="L1061">
        <v>92.398544290000004</v>
      </c>
      <c r="M1061">
        <v>4.1887625999999997E-2</v>
      </c>
      <c r="N1061">
        <v>-2.0946665909624427</v>
      </c>
      <c r="O1061">
        <v>1.8100320548551658</v>
      </c>
      <c r="P1061" t="str">
        <f t="shared" si="16"/>
        <v/>
      </c>
    </row>
    <row r="1062" spans="1:16" x14ac:dyDescent="0.3">
      <c r="A1062">
        <v>1034</v>
      </c>
      <c r="B1062">
        <v>2.8309377138945928</v>
      </c>
      <c r="C1062">
        <v>33.971252566735117</v>
      </c>
      <c r="D1062">
        <v>33.5</v>
      </c>
      <c r="E1062">
        <v>0.47125256673511728</v>
      </c>
      <c r="F1062">
        <v>1</v>
      </c>
      <c r="G1062">
        <v>93.623900000000006</v>
      </c>
      <c r="H1062">
        <v>3.9699999999999999E-2</v>
      </c>
      <c r="I1062">
        <v>82.138000000000005</v>
      </c>
      <c r="J1062">
        <v>84.977000000000004</v>
      </c>
      <c r="K1062">
        <v>0.66432337900000005</v>
      </c>
      <c r="L1062">
        <v>92.398544290000004</v>
      </c>
      <c r="M1062">
        <v>4.1887625999999997E-2</v>
      </c>
      <c r="N1062">
        <v>-1.9443559111644004</v>
      </c>
      <c r="O1062">
        <v>2.5926273318068791</v>
      </c>
      <c r="P1062" t="str">
        <f t="shared" si="16"/>
        <v/>
      </c>
    </row>
    <row r="1063" spans="1:16" x14ac:dyDescent="0.3">
      <c r="A1063">
        <v>1005</v>
      </c>
      <c r="B1063">
        <v>2.751540041067762</v>
      </c>
      <c r="C1063">
        <v>33.01848049281314</v>
      </c>
      <c r="D1063">
        <v>33.5</v>
      </c>
      <c r="E1063">
        <v>0.4815195071868601</v>
      </c>
      <c r="F1063">
        <v>1</v>
      </c>
      <c r="G1063">
        <v>92.937299999999993</v>
      </c>
      <c r="H1063">
        <v>3.952E-2</v>
      </c>
      <c r="I1063">
        <v>81.587000000000003</v>
      </c>
      <c r="J1063">
        <v>84.393000000000001</v>
      </c>
      <c r="K1063">
        <v>0.66432337900000005</v>
      </c>
      <c r="L1063">
        <v>92.398544290000004</v>
      </c>
      <c r="M1063">
        <v>4.1887625999999997E-2</v>
      </c>
      <c r="N1063">
        <v>-2.0997271455288438</v>
      </c>
      <c r="O1063">
        <v>1.7876425122432607</v>
      </c>
      <c r="P1063" t="str">
        <f t="shared" si="16"/>
        <v/>
      </c>
    </row>
    <row r="1064" spans="1:16" x14ac:dyDescent="0.3">
      <c r="A1064">
        <v>1051</v>
      </c>
      <c r="B1064">
        <v>2.8774811772758384</v>
      </c>
      <c r="C1064">
        <v>34.529774127310063</v>
      </c>
      <c r="D1064">
        <v>34.5</v>
      </c>
      <c r="E1064">
        <v>2.9774127310062681E-2</v>
      </c>
      <c r="F1064">
        <v>1</v>
      </c>
      <c r="G1064">
        <v>94.021299999999997</v>
      </c>
      <c r="H1064">
        <v>3.9800000000000002E-2</v>
      </c>
      <c r="I1064">
        <v>82.457999999999998</v>
      </c>
      <c r="J1064">
        <v>85.316000000000003</v>
      </c>
      <c r="K1064">
        <v>0.62028510199999998</v>
      </c>
      <c r="L1064">
        <v>93.029453919999995</v>
      </c>
      <c r="M1064">
        <v>4.1928567999999999E-2</v>
      </c>
      <c r="N1064">
        <v>-2.0098874001932723</v>
      </c>
      <c r="O1064">
        <v>2.2221553798585751</v>
      </c>
      <c r="P1064">
        <f t="shared" si="16"/>
        <v>34.5</v>
      </c>
    </row>
    <row r="1065" spans="1:16" x14ac:dyDescent="0.3">
      <c r="A1065">
        <v>1049</v>
      </c>
      <c r="B1065">
        <v>2.8720054757015743</v>
      </c>
      <c r="C1065">
        <v>34.464065708418893</v>
      </c>
      <c r="D1065">
        <v>34.5</v>
      </c>
      <c r="E1065">
        <v>3.5934291581106947E-2</v>
      </c>
      <c r="F1065">
        <v>1</v>
      </c>
      <c r="G1065">
        <v>93.974699999999999</v>
      </c>
      <c r="H1065">
        <v>3.9789999999999999E-2</v>
      </c>
      <c r="I1065">
        <v>82.42</v>
      </c>
      <c r="J1065">
        <v>85.275999999999996</v>
      </c>
      <c r="K1065">
        <v>0.62028510199999998</v>
      </c>
      <c r="L1065">
        <v>93.029453919999995</v>
      </c>
      <c r="M1065">
        <v>4.1928567999999999E-2</v>
      </c>
      <c r="N1065">
        <v>-2.0204858325455932</v>
      </c>
      <c r="O1065">
        <v>2.1666509115054784</v>
      </c>
      <c r="P1065" t="str">
        <f t="shared" si="16"/>
        <v/>
      </c>
    </row>
    <row r="1066" spans="1:16" x14ac:dyDescent="0.3">
      <c r="A1066">
        <v>1052</v>
      </c>
      <c r="B1066">
        <v>2.8802190280629705</v>
      </c>
      <c r="C1066">
        <v>34.562628336755644</v>
      </c>
      <c r="D1066">
        <v>34.5</v>
      </c>
      <c r="E1066">
        <v>6.2628336755643943E-2</v>
      </c>
      <c r="F1066">
        <v>1</v>
      </c>
      <c r="G1066">
        <v>94.044600000000003</v>
      </c>
      <c r="H1066">
        <v>3.9809999999999998E-2</v>
      </c>
      <c r="I1066">
        <v>82.474999999999994</v>
      </c>
      <c r="J1066">
        <v>85.334999999999994</v>
      </c>
      <c r="K1066">
        <v>0.62028510199999998</v>
      </c>
      <c r="L1066">
        <v>93.029453919999995</v>
      </c>
      <c r="M1066">
        <v>4.1928567999999999E-2</v>
      </c>
      <c r="N1066">
        <v>-2.0048538058159777</v>
      </c>
      <c r="O1066">
        <v>2.2489339192843447</v>
      </c>
      <c r="P1066" t="str">
        <f t="shared" si="16"/>
        <v/>
      </c>
    </row>
    <row r="1067" spans="1:16" x14ac:dyDescent="0.3">
      <c r="A1067">
        <v>1048</v>
      </c>
      <c r="B1067">
        <v>2.8692676249144422</v>
      </c>
      <c r="C1067">
        <v>34.431211498973305</v>
      </c>
      <c r="D1067">
        <v>34.5</v>
      </c>
      <c r="E1067">
        <v>6.8788501026695315E-2</v>
      </c>
      <c r="F1067">
        <v>1</v>
      </c>
      <c r="G1067">
        <v>93.951400000000007</v>
      </c>
      <c r="H1067">
        <v>3.9780000000000003E-2</v>
      </c>
      <c r="I1067">
        <v>82.402000000000001</v>
      </c>
      <c r="J1067">
        <v>85.257000000000005</v>
      </c>
      <c r="K1067">
        <v>0.62028510199999998</v>
      </c>
      <c r="L1067">
        <v>93.029453919999995</v>
      </c>
      <c r="M1067">
        <v>4.1928567999999999E-2</v>
      </c>
      <c r="N1067">
        <v>-2.0255207491810423</v>
      </c>
      <c r="O1067">
        <v>2.1406960033433147</v>
      </c>
      <c r="P1067" t="str">
        <f t="shared" si="16"/>
        <v/>
      </c>
    </row>
    <row r="1068" spans="1:16" x14ac:dyDescent="0.3">
      <c r="A1068">
        <v>1053</v>
      </c>
      <c r="B1068">
        <v>2.8829568788501025</v>
      </c>
      <c r="C1068">
        <v>34.595482546201232</v>
      </c>
      <c r="D1068">
        <v>34.5</v>
      </c>
      <c r="E1068">
        <v>9.548254620123231E-2</v>
      </c>
      <c r="F1068">
        <v>1</v>
      </c>
      <c r="G1068">
        <v>94.067800000000005</v>
      </c>
      <c r="H1068">
        <v>3.9809999999999998E-2</v>
      </c>
      <c r="I1068">
        <v>82.495000000000005</v>
      </c>
      <c r="J1068">
        <v>85.355999999999995</v>
      </c>
      <c r="K1068">
        <v>0.62028510199999998</v>
      </c>
      <c r="L1068">
        <v>93.029453919999995</v>
      </c>
      <c r="M1068">
        <v>4.1928567999999999E-2</v>
      </c>
      <c r="N1068">
        <v>-1.9992908544857291</v>
      </c>
      <c r="O1068">
        <v>2.2788446560896092</v>
      </c>
      <c r="P1068" t="str">
        <f t="shared" si="16"/>
        <v/>
      </c>
    </row>
    <row r="1069" spans="1:16" x14ac:dyDescent="0.3">
      <c r="A1069">
        <v>1047</v>
      </c>
      <c r="B1069">
        <v>2.8665297741273101</v>
      </c>
      <c r="C1069">
        <v>34.398357289527723</v>
      </c>
      <c r="D1069">
        <v>34.5</v>
      </c>
      <c r="E1069">
        <v>0.10164271047227658</v>
      </c>
      <c r="F1069">
        <v>1</v>
      </c>
      <c r="G1069">
        <v>93.928100000000001</v>
      </c>
      <c r="H1069">
        <v>3.9780000000000003E-2</v>
      </c>
      <c r="I1069">
        <v>82.382000000000005</v>
      </c>
      <c r="J1069">
        <v>85.236000000000004</v>
      </c>
      <c r="K1069">
        <v>0.62028510199999998</v>
      </c>
      <c r="L1069">
        <v>93.029453919999995</v>
      </c>
      <c r="M1069">
        <v>4.1928567999999999E-2</v>
      </c>
      <c r="N1069">
        <v>-2.0310861527637742</v>
      </c>
      <c r="O1069">
        <v>2.112312794547798</v>
      </c>
      <c r="P1069" t="str">
        <f t="shared" si="16"/>
        <v/>
      </c>
    </row>
    <row r="1070" spans="1:16" x14ac:dyDescent="0.3">
      <c r="A1070">
        <v>1054</v>
      </c>
      <c r="B1070">
        <v>2.8856947296372346</v>
      </c>
      <c r="C1070">
        <v>34.628336755646814</v>
      </c>
      <c r="D1070">
        <v>34.5</v>
      </c>
      <c r="E1070">
        <v>0.12833675564681357</v>
      </c>
      <c r="F1070">
        <v>1</v>
      </c>
      <c r="G1070">
        <v>94.091099999999997</v>
      </c>
      <c r="H1070">
        <v>3.9820000000000001E-2</v>
      </c>
      <c r="I1070">
        <v>82.513000000000005</v>
      </c>
      <c r="J1070">
        <v>85.375</v>
      </c>
      <c r="K1070">
        <v>0.62028510199999998</v>
      </c>
      <c r="L1070">
        <v>93.029453919999995</v>
      </c>
      <c r="M1070">
        <v>4.1928567999999999E-2</v>
      </c>
      <c r="N1070">
        <v>-1.9942581558373231</v>
      </c>
      <c r="O1070">
        <v>2.306192479524777</v>
      </c>
      <c r="P1070" t="str">
        <f t="shared" si="16"/>
        <v/>
      </c>
    </row>
    <row r="1071" spans="1:16" x14ac:dyDescent="0.3">
      <c r="A1071">
        <v>1046</v>
      </c>
      <c r="B1071">
        <v>2.8637919233401781</v>
      </c>
      <c r="C1071">
        <v>34.365503080082135</v>
      </c>
      <c r="D1071">
        <v>34.5</v>
      </c>
      <c r="E1071">
        <v>0.13449691991786494</v>
      </c>
      <c r="F1071">
        <v>1</v>
      </c>
      <c r="G1071">
        <v>93.904799999999994</v>
      </c>
      <c r="H1071">
        <v>3.977E-2</v>
      </c>
      <c r="I1071">
        <v>82.364000000000004</v>
      </c>
      <c r="J1071">
        <v>85.216999999999999</v>
      </c>
      <c r="K1071">
        <v>0.62028510199999998</v>
      </c>
      <c r="L1071">
        <v>93.029453919999995</v>
      </c>
      <c r="M1071">
        <v>4.1928567999999999E-2</v>
      </c>
      <c r="N1071">
        <v>-2.0361219665636803</v>
      </c>
      <c r="O1071">
        <v>2.0869054732673851</v>
      </c>
      <c r="P1071" t="str">
        <f t="shared" si="16"/>
        <v/>
      </c>
    </row>
    <row r="1072" spans="1:16" x14ac:dyDescent="0.3">
      <c r="A1072">
        <v>1055</v>
      </c>
      <c r="B1072">
        <v>2.8884325804243667</v>
      </c>
      <c r="C1072">
        <v>34.661190965092402</v>
      </c>
      <c r="D1072">
        <v>34.5</v>
      </c>
      <c r="E1072">
        <v>0.16119096509240194</v>
      </c>
      <c r="F1072">
        <v>1</v>
      </c>
      <c r="G1072">
        <v>94.1143</v>
      </c>
      <c r="H1072">
        <v>3.9829999999999997E-2</v>
      </c>
      <c r="I1072">
        <v>82.53</v>
      </c>
      <c r="J1072">
        <v>85.394000000000005</v>
      </c>
      <c r="K1072">
        <v>0.62028510199999998</v>
      </c>
      <c r="L1072">
        <v>93.029453919999995</v>
      </c>
      <c r="M1072">
        <v>4.1928567999999999E-2</v>
      </c>
      <c r="N1072">
        <v>-1.9892258824573072</v>
      </c>
      <c r="O1072">
        <v>2.3338138148816299</v>
      </c>
      <c r="P1072" t="str">
        <f t="shared" si="16"/>
        <v/>
      </c>
    </row>
    <row r="1073" spans="1:16" x14ac:dyDescent="0.3">
      <c r="A1073">
        <v>1045</v>
      </c>
      <c r="B1073">
        <v>2.861054072553046</v>
      </c>
      <c r="C1073">
        <v>34.332648870636554</v>
      </c>
      <c r="D1073">
        <v>34.5</v>
      </c>
      <c r="E1073">
        <v>0.1673511293634462</v>
      </c>
      <c r="F1073">
        <v>1</v>
      </c>
      <c r="G1073">
        <v>93.881399999999999</v>
      </c>
      <c r="H1073">
        <v>3.977E-2</v>
      </c>
      <c r="I1073">
        <v>82.343999999999994</v>
      </c>
      <c r="J1073">
        <v>85.195999999999998</v>
      </c>
      <c r="K1073">
        <v>0.62028510199999998</v>
      </c>
      <c r="L1073">
        <v>93.029453919999995</v>
      </c>
      <c r="M1073">
        <v>4.1928567999999999E-2</v>
      </c>
      <c r="N1073">
        <v>-2.0416883620703006</v>
      </c>
      <c r="O1073">
        <v>2.0591226958216584</v>
      </c>
      <c r="P1073" t="str">
        <f t="shared" si="16"/>
        <v/>
      </c>
    </row>
    <row r="1074" spans="1:16" x14ac:dyDescent="0.3">
      <c r="A1074">
        <v>1056</v>
      </c>
      <c r="B1074">
        <v>2.8911704312114992</v>
      </c>
      <c r="C1074">
        <v>34.69404517453799</v>
      </c>
      <c r="D1074">
        <v>34.5</v>
      </c>
      <c r="E1074">
        <v>0.19404517453799031</v>
      </c>
      <c r="F1074">
        <v>1</v>
      </c>
      <c r="G1074">
        <v>94.137600000000006</v>
      </c>
      <c r="H1074">
        <v>3.9829999999999997E-2</v>
      </c>
      <c r="I1074">
        <v>82.551000000000002</v>
      </c>
      <c r="J1074">
        <v>85.415000000000006</v>
      </c>
      <c r="K1074">
        <v>0.62028510199999998</v>
      </c>
      <c r="L1074">
        <v>93.029453919999995</v>
      </c>
      <c r="M1074">
        <v>4.1928567999999999E-2</v>
      </c>
      <c r="N1074">
        <v>-1.9836643907048006</v>
      </c>
      <c r="O1074">
        <v>2.3646632883327929</v>
      </c>
      <c r="P1074" t="str">
        <f t="shared" si="16"/>
        <v/>
      </c>
    </row>
    <row r="1075" spans="1:16" x14ac:dyDescent="0.3">
      <c r="A1075">
        <v>1044</v>
      </c>
      <c r="B1075">
        <v>2.8583162217659139</v>
      </c>
      <c r="C1075">
        <v>34.299794661190965</v>
      </c>
      <c r="D1075">
        <v>34.5</v>
      </c>
      <c r="E1075">
        <v>0.20020533880903457</v>
      </c>
      <c r="F1075">
        <v>1</v>
      </c>
      <c r="G1075">
        <v>93.858099999999993</v>
      </c>
      <c r="H1075">
        <v>3.9759999999999997E-2</v>
      </c>
      <c r="I1075">
        <v>82.325999999999993</v>
      </c>
      <c r="J1075">
        <v>85.177000000000007</v>
      </c>
      <c r="K1075">
        <v>0.62028510199999998</v>
      </c>
      <c r="L1075">
        <v>93.029453919999995</v>
      </c>
      <c r="M1075">
        <v>4.1928567999999999E-2</v>
      </c>
      <c r="N1075">
        <v>-2.0467250736157974</v>
      </c>
      <c r="O1075">
        <v>2.0342542973892255</v>
      </c>
      <c r="P1075" t="str">
        <f t="shared" si="16"/>
        <v/>
      </c>
    </row>
    <row r="1076" spans="1:16" x14ac:dyDescent="0.3">
      <c r="A1076">
        <v>1057</v>
      </c>
      <c r="B1076">
        <v>2.8939082819986313</v>
      </c>
      <c r="C1076">
        <v>34.726899383983579</v>
      </c>
      <c r="D1076">
        <v>34.5</v>
      </c>
      <c r="E1076">
        <v>0.22689938398357867</v>
      </c>
      <c r="F1076">
        <v>1</v>
      </c>
      <c r="G1076">
        <v>94.160799999999995</v>
      </c>
      <c r="H1076">
        <v>3.984E-2</v>
      </c>
      <c r="I1076">
        <v>82.567999999999998</v>
      </c>
      <c r="J1076">
        <v>85.433999999999997</v>
      </c>
      <c r="K1076">
        <v>0.62028510199999998</v>
      </c>
      <c r="L1076">
        <v>93.029453919999995</v>
      </c>
      <c r="M1076">
        <v>4.1928567999999999E-2</v>
      </c>
      <c r="N1076">
        <v>-1.9786330122000353</v>
      </c>
      <c r="O1076">
        <v>2.3928670017999476</v>
      </c>
      <c r="P1076" t="str">
        <f t="shared" si="16"/>
        <v/>
      </c>
    </row>
    <row r="1077" spans="1:16" x14ac:dyDescent="0.3">
      <c r="A1077">
        <v>1043</v>
      </c>
      <c r="B1077">
        <v>2.8555783709787819</v>
      </c>
      <c r="C1077">
        <v>34.266940451745384</v>
      </c>
      <c r="D1077">
        <v>34.5</v>
      </c>
      <c r="E1077">
        <v>0.23305954825461583</v>
      </c>
      <c r="F1077">
        <v>1</v>
      </c>
      <c r="G1077">
        <v>93.834699999999998</v>
      </c>
      <c r="H1077">
        <v>3.9750000000000001E-2</v>
      </c>
      <c r="I1077">
        <v>82.308000000000007</v>
      </c>
      <c r="J1077">
        <v>85.158000000000001</v>
      </c>
      <c r="K1077">
        <v>0.62028510199999998</v>
      </c>
      <c r="L1077">
        <v>93.029453919999995</v>
      </c>
      <c r="M1077">
        <v>4.1928567999999999E-2</v>
      </c>
      <c r="N1077">
        <v>-2.0517622117942285</v>
      </c>
      <c r="O1077">
        <v>2.00963886988563</v>
      </c>
      <c r="P1077" t="str">
        <f t="shared" si="16"/>
        <v/>
      </c>
    </row>
    <row r="1078" spans="1:16" x14ac:dyDescent="0.3">
      <c r="A1078">
        <v>1058</v>
      </c>
      <c r="B1078">
        <v>2.8966461327857633</v>
      </c>
      <c r="C1078">
        <v>34.75975359342916</v>
      </c>
      <c r="D1078">
        <v>34.5</v>
      </c>
      <c r="E1078">
        <v>0.25975359342915993</v>
      </c>
      <c r="F1078">
        <v>1</v>
      </c>
      <c r="G1078">
        <v>94.183999999999997</v>
      </c>
      <c r="H1078">
        <v>3.984E-2</v>
      </c>
      <c r="I1078">
        <v>82.588999999999999</v>
      </c>
      <c r="J1078">
        <v>85.454999999999998</v>
      </c>
      <c r="K1078">
        <v>0.62028510199999998</v>
      </c>
      <c r="L1078">
        <v>93.029453919999995</v>
      </c>
      <c r="M1078">
        <v>4.1928567999999999E-2</v>
      </c>
      <c r="N1078">
        <v>-1.9730725092006836</v>
      </c>
      <c r="O1078">
        <v>2.4243650915042534</v>
      </c>
      <c r="P1078" t="str">
        <f t="shared" si="16"/>
        <v/>
      </c>
    </row>
    <row r="1079" spans="1:16" x14ac:dyDescent="0.3">
      <c r="A1079">
        <v>1042</v>
      </c>
      <c r="B1079">
        <v>2.8528405201916494</v>
      </c>
      <c r="C1079">
        <v>34.234086242299796</v>
      </c>
      <c r="D1079">
        <v>34.5</v>
      </c>
      <c r="E1079">
        <v>0.2659137577002042</v>
      </c>
      <c r="F1079">
        <v>1</v>
      </c>
      <c r="G1079">
        <v>93.811300000000003</v>
      </c>
      <c r="H1079">
        <v>3.9750000000000001E-2</v>
      </c>
      <c r="I1079">
        <v>82.287999999999997</v>
      </c>
      <c r="J1079">
        <v>85.135999999999996</v>
      </c>
      <c r="K1079">
        <v>0.62028510199999998</v>
      </c>
      <c r="L1079">
        <v>93.029453919999995</v>
      </c>
      <c r="M1079">
        <v>4.1928567999999999E-2</v>
      </c>
      <c r="N1079">
        <v>-2.0575952207482144</v>
      </c>
      <c r="O1079">
        <v>1.9814502910705099</v>
      </c>
      <c r="P1079" t="str">
        <f t="shared" si="16"/>
        <v/>
      </c>
    </row>
    <row r="1080" spans="1:16" x14ac:dyDescent="0.3">
      <c r="A1080">
        <v>1059</v>
      </c>
      <c r="B1080">
        <v>2.8993839835728954</v>
      </c>
      <c r="C1080">
        <v>34.792607802874741</v>
      </c>
      <c r="D1080">
        <v>34.5</v>
      </c>
      <c r="E1080">
        <v>0.2926078028747412</v>
      </c>
      <c r="F1080">
        <v>1</v>
      </c>
      <c r="G1080">
        <v>94.207099999999997</v>
      </c>
      <c r="H1080">
        <v>3.9849999999999997E-2</v>
      </c>
      <c r="I1080">
        <v>82.605999999999995</v>
      </c>
      <c r="J1080">
        <v>85.474000000000004</v>
      </c>
      <c r="K1080">
        <v>0.62028510199999998</v>
      </c>
      <c r="L1080">
        <v>93.029453919999995</v>
      </c>
      <c r="M1080">
        <v>4.1928567999999999E-2</v>
      </c>
      <c r="N1080">
        <v>-1.9680420249932034</v>
      </c>
      <c r="O1080">
        <v>2.4531601261651694</v>
      </c>
      <c r="P1080" t="str">
        <f t="shared" si="16"/>
        <v/>
      </c>
    </row>
    <row r="1081" spans="1:16" x14ac:dyDescent="0.3">
      <c r="A1081">
        <v>1041</v>
      </c>
      <c r="B1081">
        <v>2.8501026694045173</v>
      </c>
      <c r="C1081">
        <v>34.201232032854207</v>
      </c>
      <c r="D1081">
        <v>34.5</v>
      </c>
      <c r="E1081">
        <v>0.29876796714579257</v>
      </c>
      <c r="F1081">
        <v>1</v>
      </c>
      <c r="G1081">
        <v>93.787999999999997</v>
      </c>
      <c r="H1081">
        <v>3.9739999999999998E-2</v>
      </c>
      <c r="I1081">
        <v>82.27</v>
      </c>
      <c r="J1081">
        <v>85.117000000000004</v>
      </c>
      <c r="K1081">
        <v>0.62028510199999998</v>
      </c>
      <c r="L1081">
        <v>93.029453919999995</v>
      </c>
      <c r="M1081">
        <v>4.1928567999999999E-2</v>
      </c>
      <c r="N1081">
        <v>-2.0626332800031846</v>
      </c>
      <c r="O1081">
        <v>1.9573741666661795</v>
      </c>
      <c r="P1081" t="str">
        <f t="shared" si="16"/>
        <v/>
      </c>
    </row>
    <row r="1082" spans="1:16" x14ac:dyDescent="0.3">
      <c r="A1082">
        <v>1060</v>
      </c>
      <c r="B1082">
        <v>2.9021218343600275</v>
      </c>
      <c r="C1082">
        <v>34.82546201232033</v>
      </c>
      <c r="D1082">
        <v>34.5</v>
      </c>
      <c r="E1082">
        <v>0.32546201232032956</v>
      </c>
      <c r="F1082">
        <v>1</v>
      </c>
      <c r="G1082">
        <v>94.2303</v>
      </c>
      <c r="H1082">
        <v>3.986E-2</v>
      </c>
      <c r="I1082">
        <v>82.623000000000005</v>
      </c>
      <c r="J1082">
        <v>85.492000000000004</v>
      </c>
      <c r="K1082">
        <v>0.62028510199999998</v>
      </c>
      <c r="L1082">
        <v>93.029453919999995</v>
      </c>
      <c r="M1082">
        <v>4.1928567999999999E-2</v>
      </c>
      <c r="N1082">
        <v>-1.9632766947713696</v>
      </c>
      <c r="O1082">
        <v>2.4807015953495539</v>
      </c>
      <c r="P1082" t="str">
        <f t="shared" si="16"/>
        <v/>
      </c>
    </row>
    <row r="1083" spans="1:16" x14ac:dyDescent="0.3">
      <c r="A1083">
        <v>1040</v>
      </c>
      <c r="B1083">
        <v>2.8473648186173852</v>
      </c>
      <c r="C1083">
        <v>34.168377823408619</v>
      </c>
      <c r="D1083">
        <v>34.5</v>
      </c>
      <c r="E1083">
        <v>0.33162217659138093</v>
      </c>
      <c r="F1083">
        <v>1</v>
      </c>
      <c r="G1083">
        <v>93.764600000000002</v>
      </c>
      <c r="H1083">
        <v>3.9739999999999998E-2</v>
      </c>
      <c r="I1083">
        <v>82.25</v>
      </c>
      <c r="J1083">
        <v>85.096000000000004</v>
      </c>
      <c r="K1083">
        <v>0.62028510199999998</v>
      </c>
      <c r="L1083">
        <v>93.029453919999995</v>
      </c>
      <c r="M1083">
        <v>4.1928567999999999E-2</v>
      </c>
      <c r="N1083">
        <v>-2.0682021581328227</v>
      </c>
      <c r="O1083">
        <v>1.9310508709309753</v>
      </c>
      <c r="P1083" t="str">
        <f t="shared" si="16"/>
        <v/>
      </c>
    </row>
    <row r="1084" spans="1:16" x14ac:dyDescent="0.3">
      <c r="A1084">
        <v>1061</v>
      </c>
      <c r="B1084">
        <v>2.9048596851471595</v>
      </c>
      <c r="C1084">
        <v>34.858316221765918</v>
      </c>
      <c r="D1084">
        <v>34.5</v>
      </c>
      <c r="E1084">
        <v>0.35831622176591793</v>
      </c>
      <c r="F1084">
        <v>1</v>
      </c>
      <c r="G1084">
        <v>94.253500000000003</v>
      </c>
      <c r="H1084">
        <v>3.986E-2</v>
      </c>
      <c r="I1084">
        <v>82.644000000000005</v>
      </c>
      <c r="J1084">
        <v>85.513999999999996</v>
      </c>
      <c r="K1084">
        <v>0.62028510199999998</v>
      </c>
      <c r="L1084">
        <v>93.029453919999995</v>
      </c>
      <c r="M1084">
        <v>4.1928567999999999E-2</v>
      </c>
      <c r="N1084">
        <v>-1.9574529196210875</v>
      </c>
      <c r="O1084">
        <v>2.5147120948082793</v>
      </c>
      <c r="P1084" t="str">
        <f t="shared" si="16"/>
        <v/>
      </c>
    </row>
    <row r="1085" spans="1:16" x14ac:dyDescent="0.3">
      <c r="A1085">
        <v>1039</v>
      </c>
      <c r="B1085">
        <v>2.8446269678302532</v>
      </c>
      <c r="C1085">
        <v>34.135523613963038</v>
      </c>
      <c r="D1085">
        <v>34.5</v>
      </c>
      <c r="E1085">
        <v>0.3644763860369622</v>
      </c>
      <c r="F1085">
        <v>1</v>
      </c>
      <c r="G1085">
        <v>93.741100000000003</v>
      </c>
      <c r="H1085">
        <v>3.9730000000000001E-2</v>
      </c>
      <c r="I1085">
        <v>82.231999999999999</v>
      </c>
      <c r="J1085">
        <v>85.076999999999998</v>
      </c>
      <c r="K1085">
        <v>0.62028510199999998</v>
      </c>
      <c r="L1085">
        <v>93.029453919999995</v>
      </c>
      <c r="M1085">
        <v>4.1928567999999999E-2</v>
      </c>
      <c r="N1085">
        <v>-2.0732411165891094</v>
      </c>
      <c r="O1085">
        <v>1.907492281473868</v>
      </c>
      <c r="P1085" t="str">
        <f t="shared" si="16"/>
        <v/>
      </c>
    </row>
    <row r="1086" spans="1:16" x14ac:dyDescent="0.3">
      <c r="A1086">
        <v>1062</v>
      </c>
      <c r="B1086">
        <v>2.9075975359342916</v>
      </c>
      <c r="C1086">
        <v>34.891170431211499</v>
      </c>
      <c r="D1086">
        <v>34.5</v>
      </c>
      <c r="E1086">
        <v>0.39117043121149919</v>
      </c>
      <c r="F1086">
        <v>1</v>
      </c>
      <c r="G1086">
        <v>94.276600000000002</v>
      </c>
      <c r="H1086">
        <v>3.9870000000000003E-2</v>
      </c>
      <c r="I1086">
        <v>82.661000000000001</v>
      </c>
      <c r="J1086">
        <v>85.531999999999996</v>
      </c>
      <c r="K1086">
        <v>0.62028510199999998</v>
      </c>
      <c r="L1086">
        <v>93.029453919999995</v>
      </c>
      <c r="M1086">
        <v>4.1928567999999999E-2</v>
      </c>
      <c r="N1086">
        <v>-1.9526884358286081</v>
      </c>
      <c r="O1086">
        <v>2.542826240156816</v>
      </c>
      <c r="P1086" t="str">
        <f t="shared" si="16"/>
        <v/>
      </c>
    </row>
    <row r="1087" spans="1:16" x14ac:dyDescent="0.3">
      <c r="A1087">
        <v>1038</v>
      </c>
      <c r="B1087">
        <v>2.8418891170431211</v>
      </c>
      <c r="C1087">
        <v>34.102669404517457</v>
      </c>
      <c r="D1087">
        <v>34.5</v>
      </c>
      <c r="E1087">
        <v>0.39733059548254346</v>
      </c>
      <c r="F1087">
        <v>1</v>
      </c>
      <c r="G1087">
        <v>93.717699999999994</v>
      </c>
      <c r="H1087">
        <v>3.9719999999999998E-2</v>
      </c>
      <c r="I1087">
        <v>82.213999999999999</v>
      </c>
      <c r="J1087">
        <v>85.058000000000007</v>
      </c>
      <c r="K1087">
        <v>0.62028510199999998</v>
      </c>
      <c r="L1087">
        <v>93.029453919999995</v>
      </c>
      <c r="M1087">
        <v>4.1928567999999999E-2</v>
      </c>
      <c r="N1087">
        <v>-2.0782805023703634</v>
      </c>
      <c r="O1087">
        <v>1.8841765596198066</v>
      </c>
      <c r="P1087" t="str">
        <f t="shared" si="16"/>
        <v/>
      </c>
    </row>
    <row r="1088" spans="1:16" x14ac:dyDescent="0.3">
      <c r="A1088">
        <v>1063</v>
      </c>
      <c r="B1088">
        <v>2.9103353867214237</v>
      </c>
      <c r="C1088">
        <v>34.92402464065708</v>
      </c>
      <c r="D1088">
        <v>34.5</v>
      </c>
      <c r="E1088">
        <v>0.42402464065708045</v>
      </c>
      <c r="F1088">
        <v>1</v>
      </c>
      <c r="G1088">
        <v>94.299800000000005</v>
      </c>
      <c r="H1088">
        <v>3.9870000000000003E-2</v>
      </c>
      <c r="I1088">
        <v>82.680999999999997</v>
      </c>
      <c r="J1088">
        <v>85.552999999999997</v>
      </c>
      <c r="K1088">
        <v>0.62028510199999998</v>
      </c>
      <c r="L1088">
        <v>93.029453919999995</v>
      </c>
      <c r="M1088">
        <v>4.1928567999999999E-2</v>
      </c>
      <c r="N1088">
        <v>-1.9471303525777801</v>
      </c>
      <c r="O1088">
        <v>2.5759554460498975</v>
      </c>
      <c r="P1088" t="str">
        <f t="shared" si="16"/>
        <v/>
      </c>
    </row>
    <row r="1089" spans="1:16" x14ac:dyDescent="0.3">
      <c r="A1089">
        <v>1037</v>
      </c>
      <c r="B1089">
        <v>2.839151266255989</v>
      </c>
      <c r="C1089">
        <v>34.069815195071868</v>
      </c>
      <c r="D1089">
        <v>34.5</v>
      </c>
      <c r="E1089">
        <v>0.43018480492813183</v>
      </c>
      <c r="F1089">
        <v>1</v>
      </c>
      <c r="G1089">
        <v>93.694299999999998</v>
      </c>
      <c r="H1089">
        <v>3.9719999999999998E-2</v>
      </c>
      <c r="I1089">
        <v>82.194000000000003</v>
      </c>
      <c r="J1089">
        <v>85.037000000000006</v>
      </c>
      <c r="K1089">
        <v>0.62028510199999998</v>
      </c>
      <c r="L1089">
        <v>93.029453919999995</v>
      </c>
      <c r="M1089">
        <v>4.1928567999999999E-2</v>
      </c>
      <c r="N1089">
        <v>-2.0838508471361901</v>
      </c>
      <c r="O1089">
        <v>1.8586868267963585</v>
      </c>
      <c r="P1089" t="str">
        <f t="shared" si="16"/>
        <v/>
      </c>
    </row>
    <row r="1090" spans="1:16" x14ac:dyDescent="0.3">
      <c r="A1090">
        <v>1064</v>
      </c>
      <c r="B1090">
        <v>2.9130732375085557</v>
      </c>
      <c r="C1090">
        <v>34.956878850102669</v>
      </c>
      <c r="D1090">
        <v>34.5</v>
      </c>
      <c r="E1090">
        <v>0.45687885010266882</v>
      </c>
      <c r="F1090">
        <v>1</v>
      </c>
      <c r="G1090">
        <v>94.322900000000004</v>
      </c>
      <c r="H1090">
        <v>3.9879999999999999E-2</v>
      </c>
      <c r="I1090">
        <v>82.698999999999998</v>
      </c>
      <c r="J1090">
        <v>85.572000000000003</v>
      </c>
      <c r="K1090">
        <v>0.62028510199999998</v>
      </c>
      <c r="L1090">
        <v>93.029453919999995</v>
      </c>
      <c r="M1090">
        <v>4.1928567999999999E-2</v>
      </c>
      <c r="N1090">
        <v>-1.9421020569601442</v>
      </c>
      <c r="O1090">
        <v>2.6062373278855553</v>
      </c>
      <c r="P1090" t="str">
        <f t="shared" ref="P1090:P1153" si="17">IF(D1090&lt;&gt;D1089,D1090,"")</f>
        <v/>
      </c>
    </row>
    <row r="1091" spans="1:16" x14ac:dyDescent="0.3">
      <c r="A1091">
        <v>1036</v>
      </c>
      <c r="B1091">
        <v>2.8364134154688569</v>
      </c>
      <c r="C1091">
        <v>34.03696098562628</v>
      </c>
      <c r="D1091">
        <v>34.5</v>
      </c>
      <c r="E1091">
        <v>0.46303901437372019</v>
      </c>
      <c r="F1091">
        <v>1</v>
      </c>
      <c r="G1091">
        <v>93.6708</v>
      </c>
      <c r="H1091">
        <v>3.9710000000000002E-2</v>
      </c>
      <c r="I1091">
        <v>82.176000000000002</v>
      </c>
      <c r="J1091">
        <v>85.018000000000001</v>
      </c>
      <c r="K1091">
        <v>0.62028510199999998</v>
      </c>
      <c r="L1091">
        <v>93.029453919999995</v>
      </c>
      <c r="M1091">
        <v>4.1928567999999999E-2</v>
      </c>
      <c r="N1091">
        <v>-2.088891132979545</v>
      </c>
      <c r="O1091">
        <v>1.8358762107586732</v>
      </c>
      <c r="P1091" t="str">
        <f t="shared" si="17"/>
        <v/>
      </c>
    </row>
    <row r="1092" spans="1:16" x14ac:dyDescent="0.3">
      <c r="A1092">
        <v>1065</v>
      </c>
      <c r="B1092">
        <v>2.9158110882956878</v>
      </c>
      <c r="C1092">
        <v>34.989733059548257</v>
      </c>
      <c r="D1092">
        <v>34.5</v>
      </c>
      <c r="E1092">
        <v>0.48973305954825719</v>
      </c>
      <c r="F1092">
        <v>1</v>
      </c>
      <c r="G1092">
        <v>94.346000000000004</v>
      </c>
      <c r="H1092">
        <v>3.9890000000000002E-2</v>
      </c>
      <c r="I1092">
        <v>82.715999999999994</v>
      </c>
      <c r="J1092">
        <v>85.590999999999994</v>
      </c>
      <c r="K1092">
        <v>0.62028510199999998</v>
      </c>
      <c r="L1092">
        <v>93.029453919999995</v>
      </c>
      <c r="M1092">
        <v>4.1928567999999999E-2</v>
      </c>
      <c r="N1092">
        <v>-1.9370741852607056</v>
      </c>
      <c r="O1092">
        <v>2.636813783714135</v>
      </c>
      <c r="P1092" t="str">
        <f t="shared" si="17"/>
        <v/>
      </c>
    </row>
    <row r="1093" spans="1:16" x14ac:dyDescent="0.3">
      <c r="A1093">
        <v>1035</v>
      </c>
      <c r="B1093">
        <v>2.8336755646817249</v>
      </c>
      <c r="C1093">
        <v>34.004106776180699</v>
      </c>
      <c r="D1093">
        <v>34.5</v>
      </c>
      <c r="E1093">
        <v>0.49589322381930145</v>
      </c>
      <c r="F1093">
        <v>1</v>
      </c>
      <c r="G1093">
        <v>93.647300000000001</v>
      </c>
      <c r="H1093">
        <v>3.9710000000000002E-2</v>
      </c>
      <c r="I1093">
        <v>82.156000000000006</v>
      </c>
      <c r="J1093">
        <v>84.995999999999995</v>
      </c>
      <c r="K1093">
        <v>0.62028510199999998</v>
      </c>
      <c r="L1093">
        <v>93.029453919999995</v>
      </c>
      <c r="M1093">
        <v>4.1928567999999999E-2</v>
      </c>
      <c r="N1093">
        <v>-2.0947277878099202</v>
      </c>
      <c r="O1093">
        <v>1.8097598787854288</v>
      </c>
      <c r="P1093" t="str">
        <f t="shared" si="17"/>
        <v/>
      </c>
    </row>
    <row r="1094" spans="1:16" x14ac:dyDescent="0.3">
      <c r="A1094">
        <v>1080</v>
      </c>
      <c r="B1094">
        <v>2.9568788501026693</v>
      </c>
      <c r="C1094">
        <v>35.482546201232033</v>
      </c>
      <c r="D1094">
        <v>35.5</v>
      </c>
      <c r="E1094">
        <v>1.7453798767967044E-2</v>
      </c>
      <c r="F1094">
        <v>1</v>
      </c>
      <c r="G1094">
        <v>94.691400000000002</v>
      </c>
      <c r="H1094">
        <v>3.9969999999999999E-2</v>
      </c>
      <c r="I1094">
        <v>82.995000000000005</v>
      </c>
      <c r="J1094">
        <v>85.887</v>
      </c>
      <c r="K1094">
        <v>0.57955630999999996</v>
      </c>
      <c r="L1094">
        <v>93.633822780000003</v>
      </c>
      <c r="M1094">
        <v>4.1971514000000001E-2</v>
      </c>
      <c r="N1094">
        <v>-2.0069245722187419</v>
      </c>
      <c r="O1094">
        <v>2.2378847499106751</v>
      </c>
      <c r="P1094">
        <f t="shared" si="17"/>
        <v>35.5</v>
      </c>
    </row>
    <row r="1095" spans="1:16" x14ac:dyDescent="0.3">
      <c r="A1095">
        <v>1082</v>
      </c>
      <c r="B1095">
        <v>2.9623545516769334</v>
      </c>
      <c r="C1095">
        <v>35.548254620123203</v>
      </c>
      <c r="D1095">
        <v>35.5</v>
      </c>
      <c r="E1095">
        <v>4.8254620123202585E-2</v>
      </c>
      <c r="F1095">
        <v>1</v>
      </c>
      <c r="G1095">
        <v>94.737300000000005</v>
      </c>
      <c r="H1095">
        <v>3.9989999999999998E-2</v>
      </c>
      <c r="I1095">
        <v>83.03</v>
      </c>
      <c r="J1095">
        <v>85.924000000000007</v>
      </c>
      <c r="K1095">
        <v>0.57955630999999996</v>
      </c>
      <c r="L1095">
        <v>93.633822780000003</v>
      </c>
      <c r="M1095">
        <v>4.1971514000000001E-2</v>
      </c>
      <c r="N1095">
        <v>-1.9971624579964893</v>
      </c>
      <c r="O1095">
        <v>2.2903768916599487</v>
      </c>
      <c r="P1095" t="str">
        <f t="shared" si="17"/>
        <v/>
      </c>
    </row>
    <row r="1096" spans="1:16" x14ac:dyDescent="0.3">
      <c r="A1096">
        <v>1079</v>
      </c>
      <c r="B1096">
        <v>2.9541409993155372</v>
      </c>
      <c r="C1096">
        <v>35.449691991786445</v>
      </c>
      <c r="D1096">
        <v>35.5</v>
      </c>
      <c r="E1096">
        <v>5.0308008213555411E-2</v>
      </c>
      <c r="F1096">
        <v>1</v>
      </c>
      <c r="G1096">
        <v>94.668499999999995</v>
      </c>
      <c r="H1096">
        <v>3.9969999999999999E-2</v>
      </c>
      <c r="I1096">
        <v>82.974999999999994</v>
      </c>
      <c r="J1096">
        <v>85.866</v>
      </c>
      <c r="K1096">
        <v>0.57955630999999996</v>
      </c>
      <c r="L1096">
        <v>93.633822780000003</v>
      </c>
      <c r="M1096">
        <v>4.1971514000000001E-2</v>
      </c>
      <c r="N1096">
        <v>-2.0124660182185465</v>
      </c>
      <c r="O1096">
        <v>2.2085417671738905</v>
      </c>
      <c r="P1096" t="str">
        <f t="shared" si="17"/>
        <v/>
      </c>
    </row>
    <row r="1097" spans="1:16" x14ac:dyDescent="0.3">
      <c r="A1097">
        <v>1083</v>
      </c>
      <c r="B1097">
        <v>2.9650924024640659</v>
      </c>
      <c r="C1097">
        <v>35.581108829568791</v>
      </c>
      <c r="D1097">
        <v>35.5</v>
      </c>
      <c r="E1097">
        <v>8.1108829568790952E-2</v>
      </c>
      <c r="F1097">
        <v>1</v>
      </c>
      <c r="G1097">
        <v>94.760199999999998</v>
      </c>
      <c r="H1097">
        <v>3.9989999999999998E-2</v>
      </c>
      <c r="I1097">
        <v>83.05</v>
      </c>
      <c r="J1097">
        <v>85.944999999999993</v>
      </c>
      <c r="K1097">
        <v>0.57955630999999996</v>
      </c>
      <c r="L1097">
        <v>93.633822780000003</v>
      </c>
      <c r="M1097">
        <v>4.1971514000000001E-2</v>
      </c>
      <c r="N1097">
        <v>-1.9916225848070019</v>
      </c>
      <c r="O1097">
        <v>2.3206241729644703</v>
      </c>
      <c r="P1097" t="str">
        <f t="shared" si="17"/>
        <v/>
      </c>
    </row>
    <row r="1098" spans="1:16" x14ac:dyDescent="0.3">
      <c r="A1098">
        <v>1078</v>
      </c>
      <c r="B1098">
        <v>2.9514031485284051</v>
      </c>
      <c r="C1098">
        <v>35.416837782340863</v>
      </c>
      <c r="D1098">
        <v>35.5</v>
      </c>
      <c r="E1098">
        <v>8.3162217659136672E-2</v>
      </c>
      <c r="F1098">
        <v>1</v>
      </c>
      <c r="G1098">
        <v>94.645499999999998</v>
      </c>
      <c r="H1098">
        <v>3.9960000000000002E-2</v>
      </c>
      <c r="I1098">
        <v>82.957999999999998</v>
      </c>
      <c r="J1098">
        <v>85.846999999999994</v>
      </c>
      <c r="K1098">
        <v>0.57955630999999996</v>
      </c>
      <c r="L1098">
        <v>93.633822780000003</v>
      </c>
      <c r="M1098">
        <v>4.1971514000000001E-2</v>
      </c>
      <c r="N1098">
        <v>-2.0174801984678434</v>
      </c>
      <c r="O1098">
        <v>2.182271270944002</v>
      </c>
      <c r="P1098" t="str">
        <f t="shared" si="17"/>
        <v/>
      </c>
    </row>
    <row r="1099" spans="1:16" x14ac:dyDescent="0.3">
      <c r="A1099">
        <v>1084</v>
      </c>
      <c r="B1099">
        <v>2.967830253251198</v>
      </c>
      <c r="C1099">
        <v>35.613963039014379</v>
      </c>
      <c r="D1099">
        <v>35.5</v>
      </c>
      <c r="E1099">
        <v>0.11396303901437932</v>
      </c>
      <c r="F1099">
        <v>1</v>
      </c>
      <c r="G1099">
        <v>94.783100000000005</v>
      </c>
      <c r="H1099">
        <v>0.04</v>
      </c>
      <c r="I1099">
        <v>83.066999999999993</v>
      </c>
      <c r="J1099">
        <v>85.962999999999994</v>
      </c>
      <c r="K1099">
        <v>0.57955630999999996</v>
      </c>
      <c r="L1099">
        <v>93.633822780000003</v>
      </c>
      <c r="M1099">
        <v>4.1971514000000001E-2</v>
      </c>
      <c r="N1099">
        <v>-1.986874575033041</v>
      </c>
      <c r="O1099">
        <v>2.3468148892930789</v>
      </c>
      <c r="P1099" t="str">
        <f t="shared" si="17"/>
        <v/>
      </c>
    </row>
    <row r="1100" spans="1:16" x14ac:dyDescent="0.3">
      <c r="A1100">
        <v>1077</v>
      </c>
      <c r="B1100">
        <v>2.9486652977412731</v>
      </c>
      <c r="C1100">
        <v>35.383983572895275</v>
      </c>
      <c r="D1100">
        <v>35.5</v>
      </c>
      <c r="E1100">
        <v>0.11601642710472504</v>
      </c>
      <c r="F1100">
        <v>1</v>
      </c>
      <c r="G1100">
        <v>94.622600000000006</v>
      </c>
      <c r="H1100">
        <v>3.9960000000000002E-2</v>
      </c>
      <c r="I1100">
        <v>82.938000000000002</v>
      </c>
      <c r="J1100">
        <v>85.825999999999993</v>
      </c>
      <c r="K1100">
        <v>0.57955630999999996</v>
      </c>
      <c r="L1100">
        <v>93.633822780000003</v>
      </c>
      <c r="M1100">
        <v>4.1971514000000001E-2</v>
      </c>
      <c r="N1100">
        <v>-2.0230227300438179</v>
      </c>
      <c r="O1100">
        <v>2.1535402052109691</v>
      </c>
      <c r="P1100" t="str">
        <f t="shared" si="17"/>
        <v/>
      </c>
    </row>
    <row r="1101" spans="1:16" x14ac:dyDescent="0.3">
      <c r="A1101">
        <v>1085</v>
      </c>
      <c r="B1101">
        <v>2.97056810403833</v>
      </c>
      <c r="C1101">
        <v>35.646817248459961</v>
      </c>
      <c r="D1101">
        <v>35.5</v>
      </c>
      <c r="E1101">
        <v>0.14681724845996058</v>
      </c>
      <c r="F1101">
        <v>1</v>
      </c>
      <c r="G1101">
        <v>94.805999999999997</v>
      </c>
      <c r="H1101">
        <v>0.04</v>
      </c>
      <c r="I1101">
        <v>83.087000000000003</v>
      </c>
      <c r="J1101">
        <v>85.983999999999995</v>
      </c>
      <c r="K1101">
        <v>0.57955630999999996</v>
      </c>
      <c r="L1101">
        <v>93.633822780000003</v>
      </c>
      <c r="M1101">
        <v>4.1971514000000001E-2</v>
      </c>
      <c r="N1101">
        <v>-1.9813357585753197</v>
      </c>
      <c r="O1101">
        <v>2.3776816405137886</v>
      </c>
      <c r="P1101" t="str">
        <f t="shared" si="17"/>
        <v/>
      </c>
    </row>
    <row r="1102" spans="1:16" x14ac:dyDescent="0.3">
      <c r="A1102">
        <v>1076</v>
      </c>
      <c r="B1102">
        <v>2.945927446954141</v>
      </c>
      <c r="C1102">
        <v>35.351129363449694</v>
      </c>
      <c r="D1102">
        <v>35.5</v>
      </c>
      <c r="E1102">
        <v>0.1488706365503063</v>
      </c>
      <c r="F1102">
        <v>1</v>
      </c>
      <c r="G1102">
        <v>94.599599999999995</v>
      </c>
      <c r="H1102">
        <v>3.9949999999999999E-2</v>
      </c>
      <c r="I1102">
        <v>82.921000000000006</v>
      </c>
      <c r="J1102">
        <v>85.808000000000007</v>
      </c>
      <c r="K1102">
        <v>0.57955630999999996</v>
      </c>
      <c r="L1102">
        <v>93.633822780000003</v>
      </c>
      <c r="M1102">
        <v>4.1971514000000001E-2</v>
      </c>
      <c r="N1102">
        <v>-2.0277739252318852</v>
      </c>
      <c r="O1102">
        <v>2.1291663370152381</v>
      </c>
      <c r="P1102" t="str">
        <f t="shared" si="17"/>
        <v/>
      </c>
    </row>
    <row r="1103" spans="1:16" x14ac:dyDescent="0.3">
      <c r="A1103">
        <v>1086</v>
      </c>
      <c r="B1103">
        <v>2.9733059548254621</v>
      </c>
      <c r="C1103">
        <v>35.679671457905542</v>
      </c>
      <c r="D1103">
        <v>35.5</v>
      </c>
      <c r="E1103">
        <v>0.17967145790554184</v>
      </c>
      <c r="F1103">
        <v>1</v>
      </c>
      <c r="G1103">
        <v>94.828900000000004</v>
      </c>
      <c r="H1103">
        <v>4.0009999999999997E-2</v>
      </c>
      <c r="I1103">
        <v>83.103999999999999</v>
      </c>
      <c r="J1103">
        <v>86.001999999999995</v>
      </c>
      <c r="K1103">
        <v>0.57955630999999996</v>
      </c>
      <c r="L1103">
        <v>93.633822780000003</v>
      </c>
      <c r="M1103">
        <v>4.1971514000000001E-2</v>
      </c>
      <c r="N1103">
        <v>-1.9765886542796378</v>
      </c>
      <c r="O1103">
        <v>2.404407282912977</v>
      </c>
      <c r="P1103" t="str">
        <f t="shared" si="17"/>
        <v/>
      </c>
    </row>
    <row r="1104" spans="1:16" x14ac:dyDescent="0.3">
      <c r="A1104">
        <v>1075</v>
      </c>
      <c r="B1104">
        <v>2.9431895961670089</v>
      </c>
      <c r="C1104">
        <v>35.318275154004105</v>
      </c>
      <c r="D1104">
        <v>35.5</v>
      </c>
      <c r="E1104">
        <v>0.18172484599589467</v>
      </c>
      <c r="F1104">
        <v>1</v>
      </c>
      <c r="G1104">
        <v>94.576599999999999</v>
      </c>
      <c r="H1104">
        <v>3.9940000000000003E-2</v>
      </c>
      <c r="I1104">
        <v>82.903999999999996</v>
      </c>
      <c r="J1104">
        <v>85.789000000000001</v>
      </c>
      <c r="K1104">
        <v>0.57955630999999996</v>
      </c>
      <c r="L1104">
        <v>93.633822780000003</v>
      </c>
      <c r="M1104">
        <v>4.1971514000000001E-2</v>
      </c>
      <c r="N1104">
        <v>-2.0327895303373591</v>
      </c>
      <c r="O1104">
        <v>2.103689567147097</v>
      </c>
      <c r="P1104" t="str">
        <f t="shared" si="17"/>
        <v/>
      </c>
    </row>
    <row r="1105" spans="1:16" x14ac:dyDescent="0.3">
      <c r="A1105">
        <v>1087</v>
      </c>
      <c r="B1105">
        <v>2.9760438056125942</v>
      </c>
      <c r="C1105">
        <v>35.71252566735113</v>
      </c>
      <c r="D1105">
        <v>35.5</v>
      </c>
      <c r="E1105">
        <v>0.21252566735113021</v>
      </c>
      <c r="F1105">
        <v>1</v>
      </c>
      <c r="G1105">
        <v>94.851799999999997</v>
      </c>
      <c r="H1105">
        <v>4.0009999999999997E-2</v>
      </c>
      <c r="I1105">
        <v>83.123999999999995</v>
      </c>
      <c r="J1105">
        <v>86.022999999999996</v>
      </c>
      <c r="K1105">
        <v>0.57955630999999996</v>
      </c>
      <c r="L1105">
        <v>93.633822780000003</v>
      </c>
      <c r="M1105">
        <v>4.1971514000000001E-2</v>
      </c>
      <c r="N1105">
        <v>-1.9710508938729943</v>
      </c>
      <c r="O1105">
        <v>2.4359027383384677</v>
      </c>
      <c r="P1105" t="str">
        <f t="shared" si="17"/>
        <v/>
      </c>
    </row>
    <row r="1106" spans="1:16" x14ac:dyDescent="0.3">
      <c r="A1106">
        <v>1074</v>
      </c>
      <c r="B1106">
        <v>2.9404517453798769</v>
      </c>
      <c r="C1106">
        <v>35.285420944558524</v>
      </c>
      <c r="D1106">
        <v>35.5</v>
      </c>
      <c r="E1106">
        <v>0.21457905544147593</v>
      </c>
      <c r="F1106">
        <v>1</v>
      </c>
      <c r="G1106">
        <v>94.553600000000003</v>
      </c>
      <c r="H1106">
        <v>3.9940000000000003E-2</v>
      </c>
      <c r="I1106">
        <v>82.882999999999996</v>
      </c>
      <c r="J1106">
        <v>85.768000000000001</v>
      </c>
      <c r="K1106">
        <v>0.57955630999999996</v>
      </c>
      <c r="L1106">
        <v>93.633822780000003</v>
      </c>
      <c r="M1106">
        <v>4.1971514000000001E-2</v>
      </c>
      <c r="N1106">
        <v>-2.0383336372757959</v>
      </c>
      <c r="O1106">
        <v>2.0758289046182572</v>
      </c>
      <c r="P1106" t="str">
        <f t="shared" si="17"/>
        <v/>
      </c>
    </row>
    <row r="1107" spans="1:16" x14ac:dyDescent="0.3">
      <c r="A1107">
        <v>1088</v>
      </c>
      <c r="B1107">
        <v>2.9787816563997263</v>
      </c>
      <c r="C1107">
        <v>35.745379876796719</v>
      </c>
      <c r="D1107">
        <v>35.5</v>
      </c>
      <c r="E1107">
        <v>0.24537987679671858</v>
      </c>
      <c r="F1107">
        <v>1</v>
      </c>
      <c r="G1107">
        <v>94.874700000000004</v>
      </c>
      <c r="H1107">
        <v>4.002E-2</v>
      </c>
      <c r="I1107">
        <v>83.141000000000005</v>
      </c>
      <c r="J1107">
        <v>86.042000000000002</v>
      </c>
      <c r="K1107">
        <v>0.57955630999999996</v>
      </c>
      <c r="L1107">
        <v>93.633822780000003</v>
      </c>
      <c r="M1107">
        <v>4.1971514000000001E-2</v>
      </c>
      <c r="N1107">
        <v>-1.9660410289691093</v>
      </c>
      <c r="O1107">
        <v>2.4646935704759843</v>
      </c>
      <c r="P1107" t="str">
        <f t="shared" si="17"/>
        <v/>
      </c>
    </row>
    <row r="1108" spans="1:16" x14ac:dyDescent="0.3">
      <c r="A1108">
        <v>1073</v>
      </c>
      <c r="B1108">
        <v>2.9377138945927448</v>
      </c>
      <c r="C1108">
        <v>35.252566735112936</v>
      </c>
      <c r="D1108">
        <v>35.5</v>
      </c>
      <c r="E1108">
        <v>0.2474332648870643</v>
      </c>
      <c r="F1108">
        <v>1</v>
      </c>
      <c r="G1108">
        <v>94.530600000000007</v>
      </c>
      <c r="H1108">
        <v>3.993E-2</v>
      </c>
      <c r="I1108">
        <v>82.866</v>
      </c>
      <c r="J1108">
        <v>85.75</v>
      </c>
      <c r="K1108">
        <v>0.57955630999999996</v>
      </c>
      <c r="L1108">
        <v>93.633822780000003</v>
      </c>
      <c r="M1108">
        <v>4.1971514000000001E-2</v>
      </c>
      <c r="N1108">
        <v>-2.0430861832105358</v>
      </c>
      <c r="O1108">
        <v>2.0521953709232656</v>
      </c>
      <c r="P1108" t="str">
        <f t="shared" si="17"/>
        <v/>
      </c>
    </row>
    <row r="1109" spans="1:16" x14ac:dyDescent="0.3">
      <c r="A1109">
        <v>1089</v>
      </c>
      <c r="B1109">
        <v>2.9815195071868583</v>
      </c>
      <c r="C1109">
        <v>35.7782340862423</v>
      </c>
      <c r="D1109">
        <v>35.5</v>
      </c>
      <c r="E1109">
        <v>0.27823408624229984</v>
      </c>
      <c r="F1109">
        <v>1</v>
      </c>
      <c r="G1109">
        <v>94.897499999999994</v>
      </c>
      <c r="H1109">
        <v>4.0030000000000003E-2</v>
      </c>
      <c r="I1109">
        <v>83.158000000000001</v>
      </c>
      <c r="J1109">
        <v>86.06</v>
      </c>
      <c r="K1109">
        <v>0.57955630999999996</v>
      </c>
      <c r="L1109">
        <v>93.633822780000003</v>
      </c>
      <c r="M1109">
        <v>4.1971514000000001E-2</v>
      </c>
      <c r="N1109">
        <v>-1.9612952702038833</v>
      </c>
      <c r="O1109">
        <v>2.4922294361074373</v>
      </c>
      <c r="P1109" t="str">
        <f t="shared" si="17"/>
        <v/>
      </c>
    </row>
    <row r="1110" spans="1:16" x14ac:dyDescent="0.3">
      <c r="A1110">
        <v>1072</v>
      </c>
      <c r="B1110">
        <v>2.9349760438056127</v>
      </c>
      <c r="C1110">
        <v>35.219712525667354</v>
      </c>
      <c r="D1110">
        <v>35.5</v>
      </c>
      <c r="E1110">
        <v>0.28028747433264556</v>
      </c>
      <c r="F1110">
        <v>1</v>
      </c>
      <c r="G1110">
        <v>94.507499999999993</v>
      </c>
      <c r="H1110">
        <v>3.993E-2</v>
      </c>
      <c r="I1110">
        <v>82.846000000000004</v>
      </c>
      <c r="J1110">
        <v>85.728999999999999</v>
      </c>
      <c r="K1110">
        <v>0.57955630999999996</v>
      </c>
      <c r="L1110">
        <v>93.633822780000003</v>
      </c>
      <c r="M1110">
        <v>4.1971514000000001E-2</v>
      </c>
      <c r="N1110">
        <v>-2.0486313502954308</v>
      </c>
      <c r="O1110">
        <v>2.0249088336543113</v>
      </c>
      <c r="P1110" t="str">
        <f t="shared" si="17"/>
        <v/>
      </c>
    </row>
    <row r="1111" spans="1:16" x14ac:dyDescent="0.3">
      <c r="A1111">
        <v>1090</v>
      </c>
      <c r="B1111">
        <v>2.9842573579739904</v>
      </c>
      <c r="C1111">
        <v>35.811088295687881</v>
      </c>
      <c r="D1111">
        <v>35.5</v>
      </c>
      <c r="E1111">
        <v>0.3110882956878811</v>
      </c>
      <c r="F1111">
        <v>1</v>
      </c>
      <c r="G1111">
        <v>94.920299999999997</v>
      </c>
      <c r="H1111">
        <v>4.0030000000000003E-2</v>
      </c>
      <c r="I1111">
        <v>83.177999999999997</v>
      </c>
      <c r="J1111">
        <v>86.081000000000003</v>
      </c>
      <c r="K1111">
        <v>0.57955630999999996</v>
      </c>
      <c r="L1111">
        <v>93.633822780000003</v>
      </c>
      <c r="M1111">
        <v>4.1971514000000001E-2</v>
      </c>
      <c r="N1111">
        <v>-1.9557590790774555</v>
      </c>
      <c r="O1111">
        <v>2.5246770746849534</v>
      </c>
      <c r="P1111" t="str">
        <f t="shared" si="17"/>
        <v/>
      </c>
    </row>
    <row r="1112" spans="1:16" x14ac:dyDescent="0.3">
      <c r="A1112">
        <v>1071</v>
      </c>
      <c r="B1112">
        <v>2.9322381930184807</v>
      </c>
      <c r="C1112">
        <v>35.186858316221766</v>
      </c>
      <c r="D1112">
        <v>35.5</v>
      </c>
      <c r="E1112">
        <v>0.31314168377823393</v>
      </c>
      <c r="F1112">
        <v>1</v>
      </c>
      <c r="G1112">
        <v>94.484499999999997</v>
      </c>
      <c r="H1112">
        <v>3.9919999999999997E-2</v>
      </c>
      <c r="I1112">
        <v>82.828999999999994</v>
      </c>
      <c r="J1112">
        <v>85.71</v>
      </c>
      <c r="K1112">
        <v>0.57955630999999996</v>
      </c>
      <c r="L1112">
        <v>93.633822780000003</v>
      </c>
      <c r="M1112">
        <v>4.1971514000000001E-2</v>
      </c>
      <c r="N1112">
        <v>-2.0536488983557017</v>
      </c>
      <c r="O1112">
        <v>2.00048429053165</v>
      </c>
      <c r="P1112" t="str">
        <f t="shared" si="17"/>
        <v/>
      </c>
    </row>
    <row r="1113" spans="1:16" x14ac:dyDescent="0.3">
      <c r="A1113">
        <v>1091</v>
      </c>
      <c r="B1113">
        <v>2.9869952087611225</v>
      </c>
      <c r="C1113">
        <v>35.843942505133469</v>
      </c>
      <c r="D1113">
        <v>35.5</v>
      </c>
      <c r="E1113">
        <v>0.34394250513346947</v>
      </c>
      <c r="F1113">
        <v>1</v>
      </c>
      <c r="G1113">
        <v>94.943200000000004</v>
      </c>
      <c r="H1113">
        <v>4.0039999999999999E-2</v>
      </c>
      <c r="I1113">
        <v>83.195999999999998</v>
      </c>
      <c r="J1113">
        <v>86.1</v>
      </c>
      <c r="K1113">
        <v>0.57955630999999996</v>
      </c>
      <c r="L1113">
        <v>93.633822780000003</v>
      </c>
      <c r="M1113">
        <v>4.1971514000000001E-2</v>
      </c>
      <c r="N1113">
        <v>-1.9507506335298637</v>
      </c>
      <c r="O1113">
        <v>2.5543358464500909</v>
      </c>
      <c r="P1113" t="str">
        <f t="shared" si="17"/>
        <v/>
      </c>
    </row>
    <row r="1114" spans="1:16" x14ac:dyDescent="0.3">
      <c r="A1114">
        <v>1070</v>
      </c>
      <c r="B1114">
        <v>2.9295003422313486</v>
      </c>
      <c r="C1114">
        <v>35.154004106776185</v>
      </c>
      <c r="D1114">
        <v>35.5</v>
      </c>
      <c r="E1114">
        <v>0.34599589322381519</v>
      </c>
      <c r="F1114">
        <v>1</v>
      </c>
      <c r="G1114">
        <v>94.461500000000001</v>
      </c>
      <c r="H1114">
        <v>3.9910000000000001E-2</v>
      </c>
      <c r="I1114">
        <v>82.811000000000007</v>
      </c>
      <c r="J1114">
        <v>85.691000000000003</v>
      </c>
      <c r="K1114">
        <v>0.57955630999999996</v>
      </c>
      <c r="L1114">
        <v>93.633822780000003</v>
      </c>
      <c r="M1114">
        <v>4.1971514000000001E-2</v>
      </c>
      <c r="N1114">
        <v>-2.058666914088358</v>
      </c>
      <c r="O1114">
        <v>1.9763078904319937</v>
      </c>
      <c r="P1114" t="str">
        <f t="shared" si="17"/>
        <v/>
      </c>
    </row>
    <row r="1115" spans="1:16" x14ac:dyDescent="0.3">
      <c r="A1115">
        <v>1092</v>
      </c>
      <c r="B1115">
        <v>2.9897330595482545</v>
      </c>
      <c r="C1115">
        <v>35.876796714579058</v>
      </c>
      <c r="D1115">
        <v>35.5</v>
      </c>
      <c r="E1115">
        <v>0.37679671457905783</v>
      </c>
      <c r="F1115">
        <v>1</v>
      </c>
      <c r="G1115">
        <v>94.965999999999994</v>
      </c>
      <c r="H1115">
        <v>4.0039999999999999E-2</v>
      </c>
      <c r="I1115">
        <v>83.215999999999994</v>
      </c>
      <c r="J1115">
        <v>86.12</v>
      </c>
      <c r="K1115">
        <v>0.57955630999999996</v>
      </c>
      <c r="L1115">
        <v>93.633822780000003</v>
      </c>
      <c r="M1115">
        <v>4.1971514000000001E-2</v>
      </c>
      <c r="N1115">
        <v>-1.945479087576246</v>
      </c>
      <c r="O1115">
        <v>2.5858672126774724</v>
      </c>
      <c r="P1115" t="str">
        <f t="shared" si="17"/>
        <v/>
      </c>
    </row>
    <row r="1116" spans="1:16" x14ac:dyDescent="0.3">
      <c r="A1116">
        <v>1069</v>
      </c>
      <c r="B1116">
        <v>2.9267624914442161</v>
      </c>
      <c r="C1116">
        <v>35.121149897330596</v>
      </c>
      <c r="D1116">
        <v>35.5</v>
      </c>
      <c r="E1116">
        <v>0.37885010266940355</v>
      </c>
      <c r="F1116">
        <v>1</v>
      </c>
      <c r="G1116">
        <v>94.438400000000001</v>
      </c>
      <c r="H1116">
        <v>3.9910000000000001E-2</v>
      </c>
      <c r="I1116">
        <v>82.790999999999997</v>
      </c>
      <c r="J1116">
        <v>85.67</v>
      </c>
      <c r="K1116">
        <v>0.57955630999999996</v>
      </c>
      <c r="L1116">
        <v>93.633822780000003</v>
      </c>
      <c r="M1116">
        <v>4.1971514000000001E-2</v>
      </c>
      <c r="N1116">
        <v>-2.0642136862871707</v>
      </c>
      <c r="O1116">
        <v>1.9498730213915829</v>
      </c>
      <c r="P1116" t="str">
        <f t="shared" si="17"/>
        <v/>
      </c>
    </row>
    <row r="1117" spans="1:16" x14ac:dyDescent="0.3">
      <c r="A1117">
        <v>1093</v>
      </c>
      <c r="B1117">
        <v>2.9924709103353866</v>
      </c>
      <c r="C1117">
        <v>35.909650924024639</v>
      </c>
      <c r="D1117">
        <v>35.5</v>
      </c>
      <c r="E1117">
        <v>0.4096509240246391</v>
      </c>
      <c r="F1117">
        <v>1</v>
      </c>
      <c r="G1117">
        <v>94.988799999999998</v>
      </c>
      <c r="H1117">
        <v>4.0050000000000002E-2</v>
      </c>
      <c r="I1117">
        <v>83.233000000000004</v>
      </c>
      <c r="J1117">
        <v>86.138999999999996</v>
      </c>
      <c r="K1117">
        <v>0.57955630999999996</v>
      </c>
      <c r="L1117">
        <v>93.633822780000003</v>
      </c>
      <c r="M1117">
        <v>4.1971514000000001E-2</v>
      </c>
      <c r="N1117">
        <v>-1.9404715956599028</v>
      </c>
      <c r="O1117">
        <v>2.6161201456458842</v>
      </c>
      <c r="P1117" t="str">
        <f t="shared" si="17"/>
        <v/>
      </c>
    </row>
    <row r="1118" spans="1:16" x14ac:dyDescent="0.3">
      <c r="A1118">
        <v>1068</v>
      </c>
      <c r="B1118">
        <v>2.924024640657084</v>
      </c>
      <c r="C1118">
        <v>35.088295687885008</v>
      </c>
      <c r="D1118">
        <v>35.5</v>
      </c>
      <c r="E1118">
        <v>0.41170431211499192</v>
      </c>
      <c r="F1118">
        <v>1</v>
      </c>
      <c r="G1118">
        <v>94.415300000000002</v>
      </c>
      <c r="H1118">
        <v>3.9899999999999998E-2</v>
      </c>
      <c r="I1118">
        <v>82.774000000000001</v>
      </c>
      <c r="J1118">
        <v>85.652000000000001</v>
      </c>
      <c r="K1118">
        <v>0.57955630999999996</v>
      </c>
      <c r="L1118">
        <v>93.633822780000003</v>
      </c>
      <c r="M1118">
        <v>4.1971514000000001E-2</v>
      </c>
      <c r="N1118">
        <v>-2.0689685174691137</v>
      </c>
      <c r="O1118">
        <v>1.9274520546831733</v>
      </c>
      <c r="P1118" t="str">
        <f t="shared" si="17"/>
        <v/>
      </c>
    </row>
    <row r="1119" spans="1:16" x14ac:dyDescent="0.3">
      <c r="A1119">
        <v>1094</v>
      </c>
      <c r="B1119">
        <v>2.9952087611225187</v>
      </c>
      <c r="C1119">
        <v>35.94250513347022</v>
      </c>
      <c r="D1119">
        <v>35.5</v>
      </c>
      <c r="E1119">
        <v>0.44250513347022036</v>
      </c>
      <c r="F1119">
        <v>1</v>
      </c>
      <c r="G1119">
        <v>95.011600000000001</v>
      </c>
      <c r="H1119">
        <v>4.0050000000000002E-2</v>
      </c>
      <c r="I1119">
        <v>83.253</v>
      </c>
      <c r="J1119">
        <v>86.159000000000006</v>
      </c>
      <c r="K1119">
        <v>0.57955630999999996</v>
      </c>
      <c r="L1119">
        <v>93.633822780000003</v>
      </c>
      <c r="M1119">
        <v>4.1971514000000001E-2</v>
      </c>
      <c r="N1119">
        <v>-1.9352010532058437</v>
      </c>
      <c r="O1119">
        <v>2.6482814281167779</v>
      </c>
      <c r="P1119" t="str">
        <f t="shared" si="17"/>
        <v/>
      </c>
    </row>
    <row r="1120" spans="1:16" x14ac:dyDescent="0.3">
      <c r="A1120">
        <v>1067</v>
      </c>
      <c r="B1120">
        <v>2.9212867898699519</v>
      </c>
      <c r="C1120">
        <v>35.05544147843942</v>
      </c>
      <c r="D1120">
        <v>35.5</v>
      </c>
      <c r="E1120">
        <v>0.44455852156058029</v>
      </c>
      <c r="F1120">
        <v>1</v>
      </c>
      <c r="G1120">
        <v>94.392200000000003</v>
      </c>
      <c r="H1120">
        <v>3.9899999999999998E-2</v>
      </c>
      <c r="I1120">
        <v>82.754000000000005</v>
      </c>
      <c r="J1120">
        <v>85.631</v>
      </c>
      <c r="K1120">
        <v>0.57955630999999996</v>
      </c>
      <c r="L1120">
        <v>93.633822780000003</v>
      </c>
      <c r="M1120">
        <v>4.1971514000000001E-2</v>
      </c>
      <c r="N1120">
        <v>-2.0745163515375888</v>
      </c>
      <c r="O1120">
        <v>1.9015690875972133</v>
      </c>
      <c r="P1120" t="str">
        <f t="shared" si="17"/>
        <v/>
      </c>
    </row>
    <row r="1121" spans="1:16" x14ac:dyDescent="0.3">
      <c r="A1121">
        <v>1095</v>
      </c>
      <c r="B1121">
        <v>2.9979466119096507</v>
      </c>
      <c r="C1121">
        <v>35.975359342915809</v>
      </c>
      <c r="D1121">
        <v>35.5</v>
      </c>
      <c r="E1121">
        <v>0.47535934291580872</v>
      </c>
      <c r="F1121">
        <v>1</v>
      </c>
      <c r="G1121">
        <v>95.034400000000005</v>
      </c>
      <c r="H1121">
        <v>4.0059999999999998E-2</v>
      </c>
      <c r="I1121">
        <v>83.27</v>
      </c>
      <c r="J1121">
        <v>86.177999999999997</v>
      </c>
      <c r="K1121">
        <v>0.57955630999999996</v>
      </c>
      <c r="L1121">
        <v>93.633822780000003</v>
      </c>
      <c r="M1121">
        <v>4.1971514000000001E-2</v>
      </c>
      <c r="N1121">
        <v>-1.9301945143075874</v>
      </c>
      <c r="O1121">
        <v>2.6791370505847798</v>
      </c>
      <c r="P1121" t="str">
        <f t="shared" si="17"/>
        <v/>
      </c>
    </row>
    <row r="1122" spans="1:16" x14ac:dyDescent="0.3">
      <c r="A1122">
        <v>1066</v>
      </c>
      <c r="B1122">
        <v>2.9185489390828199</v>
      </c>
      <c r="C1122">
        <v>35.022587268993838</v>
      </c>
      <c r="D1122">
        <v>35.5</v>
      </c>
      <c r="E1122">
        <v>0.47741273100616155</v>
      </c>
      <c r="F1122">
        <v>1</v>
      </c>
      <c r="G1122">
        <v>94.369100000000003</v>
      </c>
      <c r="H1122">
        <v>3.9890000000000002E-2</v>
      </c>
      <c r="I1122">
        <v>82.736000000000004</v>
      </c>
      <c r="J1122">
        <v>85.611999999999995</v>
      </c>
      <c r="K1122">
        <v>0.57955630999999996</v>
      </c>
      <c r="L1122">
        <v>93.633822780000003</v>
      </c>
      <c r="M1122">
        <v>4.1971514000000001E-2</v>
      </c>
      <c r="N1122">
        <v>-2.0795363133832065</v>
      </c>
      <c r="O1122">
        <v>1.8784041859559821</v>
      </c>
      <c r="P1122" t="str">
        <f t="shared" si="17"/>
        <v/>
      </c>
    </row>
    <row r="1123" spans="1:16" x14ac:dyDescent="0.3">
      <c r="A1123">
        <v>1110</v>
      </c>
      <c r="B1123">
        <v>3.0390143737166326</v>
      </c>
      <c r="C1123">
        <v>36.468172484599592</v>
      </c>
      <c r="D1123">
        <v>36.5</v>
      </c>
      <c r="E1123">
        <v>3.1827515400408402E-2</v>
      </c>
      <c r="F1123">
        <v>1</v>
      </c>
      <c r="G1123">
        <v>95.375</v>
      </c>
      <c r="H1123">
        <v>4.0149999999999998E-2</v>
      </c>
      <c r="I1123">
        <v>83.542000000000002</v>
      </c>
      <c r="J1123">
        <v>86.466999999999999</v>
      </c>
      <c r="K1123">
        <v>0.54198093999999997</v>
      </c>
      <c r="L1123">
        <v>94.213357090000002</v>
      </c>
      <c r="M1123">
        <v>4.2017509000000001E-2</v>
      </c>
      <c r="N1123">
        <v>-1.9952348965200832</v>
      </c>
      <c r="O1123">
        <v>2.3008633344038896</v>
      </c>
      <c r="P1123">
        <f t="shared" si="17"/>
        <v>36.5</v>
      </c>
    </row>
    <row r="1124" spans="1:16" x14ac:dyDescent="0.3">
      <c r="A1124">
        <v>1112</v>
      </c>
      <c r="B1124">
        <v>3.0444900752908968</v>
      </c>
      <c r="C1124">
        <v>36.533880903490761</v>
      </c>
      <c r="D1124">
        <v>36.5</v>
      </c>
      <c r="E1124">
        <v>3.3880903490761227E-2</v>
      </c>
      <c r="F1124">
        <v>1</v>
      </c>
      <c r="G1124">
        <v>95.420199999999994</v>
      </c>
      <c r="H1124">
        <v>4.0160000000000001E-2</v>
      </c>
      <c r="I1124">
        <v>83.578000000000003</v>
      </c>
      <c r="J1124">
        <v>86.504999999999995</v>
      </c>
      <c r="K1124">
        <v>0.54198093999999997</v>
      </c>
      <c r="L1124">
        <v>94.213357090000002</v>
      </c>
      <c r="M1124">
        <v>4.2017509000000001E-2</v>
      </c>
      <c r="N1124">
        <v>-1.9852518324068285</v>
      </c>
      <c r="O1124">
        <v>2.3558230070894948</v>
      </c>
      <c r="P1124" t="str">
        <f t="shared" si="17"/>
        <v/>
      </c>
    </row>
    <row r="1125" spans="1:16" x14ac:dyDescent="0.3">
      <c r="A1125">
        <v>1109</v>
      </c>
      <c r="B1125">
        <v>3.0362765229295001</v>
      </c>
      <c r="C1125">
        <v>36.435318275154003</v>
      </c>
      <c r="D1125">
        <v>36.5</v>
      </c>
      <c r="E1125">
        <v>6.4681724845996769E-2</v>
      </c>
      <c r="F1125">
        <v>1</v>
      </c>
      <c r="G1125">
        <v>95.3523</v>
      </c>
      <c r="H1125">
        <v>4.0140000000000002E-2</v>
      </c>
      <c r="I1125">
        <v>83.525000000000006</v>
      </c>
      <c r="J1125">
        <v>86.447999999999993</v>
      </c>
      <c r="K1125">
        <v>0.54198093999999997</v>
      </c>
      <c r="L1125">
        <v>94.213357090000002</v>
      </c>
      <c r="M1125">
        <v>4.2017509000000001E-2</v>
      </c>
      <c r="N1125">
        <v>-2.0002271821217614</v>
      </c>
      <c r="O1125">
        <v>2.2737868952100722</v>
      </c>
      <c r="P1125" t="str">
        <f t="shared" si="17"/>
        <v/>
      </c>
    </row>
    <row r="1126" spans="1:16" x14ac:dyDescent="0.3">
      <c r="A1126">
        <v>1113</v>
      </c>
      <c r="B1126">
        <v>3.0472279260780288</v>
      </c>
      <c r="C1126">
        <v>36.566735112936342</v>
      </c>
      <c r="D1126">
        <v>36.5</v>
      </c>
      <c r="E1126">
        <v>6.6735112936342489E-2</v>
      </c>
      <c r="F1126">
        <v>1</v>
      </c>
      <c r="G1126">
        <v>95.442800000000005</v>
      </c>
      <c r="H1126">
        <v>4.0160000000000001E-2</v>
      </c>
      <c r="I1126">
        <v>83.597999999999999</v>
      </c>
      <c r="J1126">
        <v>86.525999999999996</v>
      </c>
      <c r="K1126">
        <v>0.54198093999999997</v>
      </c>
      <c r="L1126">
        <v>94.213357090000002</v>
      </c>
      <c r="M1126">
        <v>4.2017509000000001E-2</v>
      </c>
      <c r="N1126">
        <v>-1.9797357376343383</v>
      </c>
      <c r="O1126">
        <v>2.3866615316294868</v>
      </c>
      <c r="P1126" t="str">
        <f t="shared" si="17"/>
        <v/>
      </c>
    </row>
    <row r="1127" spans="1:16" x14ac:dyDescent="0.3">
      <c r="A1127">
        <v>1108</v>
      </c>
      <c r="B1127">
        <v>3.0335386721423681</v>
      </c>
      <c r="C1127">
        <v>36.402464065708415</v>
      </c>
      <c r="D1127">
        <v>36.5</v>
      </c>
      <c r="E1127">
        <v>9.7535934291585136E-2</v>
      </c>
      <c r="F1127">
        <v>1</v>
      </c>
      <c r="G1127">
        <v>95.329700000000003</v>
      </c>
      <c r="H1127">
        <v>4.0129999999999999E-2</v>
      </c>
      <c r="I1127">
        <v>83.507999999999996</v>
      </c>
      <c r="J1127">
        <v>86.43</v>
      </c>
      <c r="K1127">
        <v>0.54198093999999997</v>
      </c>
      <c r="L1127">
        <v>94.213357090000002</v>
      </c>
      <c r="M1127">
        <v>4.2017509000000001E-2</v>
      </c>
      <c r="N1127">
        <v>-2.0049571794439611</v>
      </c>
      <c r="O1127">
        <v>2.2483812506994028</v>
      </c>
      <c r="P1127" t="str">
        <f t="shared" si="17"/>
        <v/>
      </c>
    </row>
    <row r="1128" spans="1:16" x14ac:dyDescent="0.3">
      <c r="A1128">
        <v>1114</v>
      </c>
      <c r="B1128">
        <v>3.0499657768651609</v>
      </c>
      <c r="C1128">
        <v>36.599589322381931</v>
      </c>
      <c r="D1128">
        <v>36.5</v>
      </c>
      <c r="E1128">
        <v>9.9589322381930856E-2</v>
      </c>
      <c r="F1128">
        <v>1</v>
      </c>
      <c r="G1128">
        <v>95.465400000000002</v>
      </c>
      <c r="H1128">
        <v>4.0169999999999997E-2</v>
      </c>
      <c r="I1128">
        <v>83.614999999999995</v>
      </c>
      <c r="J1128">
        <v>86.543999999999997</v>
      </c>
      <c r="K1128">
        <v>0.54198093999999997</v>
      </c>
      <c r="L1128">
        <v>94.213357090000002</v>
      </c>
      <c r="M1128">
        <v>4.2017509000000001E-2</v>
      </c>
      <c r="N1128">
        <v>-1.9750081444230561</v>
      </c>
      <c r="O1128">
        <v>2.4133611882409087</v>
      </c>
      <c r="P1128" t="str">
        <f t="shared" si="17"/>
        <v/>
      </c>
    </row>
    <row r="1129" spans="1:16" x14ac:dyDescent="0.3">
      <c r="A1129">
        <v>1107</v>
      </c>
      <c r="B1129">
        <v>3.030800821355236</v>
      </c>
      <c r="C1129">
        <v>36.369609856262834</v>
      </c>
      <c r="D1129">
        <v>36.5</v>
      </c>
      <c r="E1129">
        <v>0.1303901437371664</v>
      </c>
      <c r="F1129">
        <v>1</v>
      </c>
      <c r="G1129">
        <v>95.307000000000002</v>
      </c>
      <c r="H1129">
        <v>4.0129999999999999E-2</v>
      </c>
      <c r="I1129">
        <v>83.488</v>
      </c>
      <c r="J1129">
        <v>86.409000000000006</v>
      </c>
      <c r="K1129">
        <v>0.54198093999999997</v>
      </c>
      <c r="L1129">
        <v>94.213357090000002</v>
      </c>
      <c r="M1129">
        <v>4.2017509000000001E-2</v>
      </c>
      <c r="N1129">
        <v>-2.0104760799348127</v>
      </c>
      <c r="O1129">
        <v>2.2190412698281112</v>
      </c>
      <c r="P1129" t="str">
        <f t="shared" si="17"/>
        <v/>
      </c>
    </row>
    <row r="1130" spans="1:16" x14ac:dyDescent="0.3">
      <c r="A1130">
        <v>1115</v>
      </c>
      <c r="B1130">
        <v>3.052703627652293</v>
      </c>
      <c r="C1130">
        <v>36.632443531827519</v>
      </c>
      <c r="D1130">
        <v>36.5</v>
      </c>
      <c r="E1130">
        <v>0.13244353182751922</v>
      </c>
      <c r="F1130">
        <v>1</v>
      </c>
      <c r="G1130">
        <v>95.488</v>
      </c>
      <c r="H1130">
        <v>4.0169999999999997E-2</v>
      </c>
      <c r="I1130">
        <v>83.635000000000005</v>
      </c>
      <c r="J1130">
        <v>86.564999999999998</v>
      </c>
      <c r="K1130">
        <v>0.54198093999999997</v>
      </c>
      <c r="L1130">
        <v>94.213357090000002</v>
      </c>
      <c r="M1130">
        <v>4.2017509000000001E-2</v>
      </c>
      <c r="N1130">
        <v>-1.9694931881773892</v>
      </c>
      <c r="O1130">
        <v>2.4448242019674384</v>
      </c>
      <c r="P1130" t="str">
        <f t="shared" si="17"/>
        <v/>
      </c>
    </row>
    <row r="1131" spans="1:16" x14ac:dyDescent="0.3">
      <c r="A1131">
        <v>1106</v>
      </c>
      <c r="B1131">
        <v>3.0280629705681039</v>
      </c>
      <c r="C1131">
        <v>36.336755646817245</v>
      </c>
      <c r="D1131">
        <v>36.5</v>
      </c>
      <c r="E1131">
        <v>0.16324435318275476</v>
      </c>
      <c r="F1131">
        <v>1</v>
      </c>
      <c r="G1131">
        <v>95.284400000000005</v>
      </c>
      <c r="H1131">
        <v>4.0120000000000003E-2</v>
      </c>
      <c r="I1131">
        <v>83.471000000000004</v>
      </c>
      <c r="J1131">
        <v>86.391000000000005</v>
      </c>
      <c r="K1131">
        <v>0.54198093999999997</v>
      </c>
      <c r="L1131">
        <v>94.213357090000002</v>
      </c>
      <c r="M1131">
        <v>4.2017509000000001E-2</v>
      </c>
      <c r="N1131">
        <v>-2.0152070550393746</v>
      </c>
      <c r="O1131">
        <v>2.1941479311393417</v>
      </c>
      <c r="P1131" t="str">
        <f t="shared" si="17"/>
        <v/>
      </c>
    </row>
    <row r="1132" spans="1:16" x14ac:dyDescent="0.3">
      <c r="A1132">
        <v>1116</v>
      </c>
      <c r="B1132">
        <v>3.055441478439425</v>
      </c>
      <c r="C1132">
        <v>36.6652977412731</v>
      </c>
      <c r="D1132">
        <v>36.5</v>
      </c>
      <c r="E1132">
        <v>0.16529774127310048</v>
      </c>
      <c r="F1132">
        <v>1</v>
      </c>
      <c r="G1132">
        <v>95.510499999999993</v>
      </c>
      <c r="H1132">
        <v>4.018E-2</v>
      </c>
      <c r="I1132">
        <v>83.650999999999996</v>
      </c>
      <c r="J1132">
        <v>86.582999999999998</v>
      </c>
      <c r="K1132">
        <v>0.54198093999999997</v>
      </c>
      <c r="L1132">
        <v>94.213357090000002</v>
      </c>
      <c r="M1132">
        <v>4.2017509000000001E-2</v>
      </c>
      <c r="N1132">
        <v>-1.964766570525702</v>
      </c>
      <c r="O1132">
        <v>2.4720630503964354</v>
      </c>
      <c r="P1132" t="str">
        <f t="shared" si="17"/>
        <v/>
      </c>
    </row>
    <row r="1133" spans="1:16" x14ac:dyDescent="0.3">
      <c r="A1133">
        <v>1105</v>
      </c>
      <c r="B1133">
        <v>3.0253251197809718</v>
      </c>
      <c r="C1133">
        <v>36.303901437371664</v>
      </c>
      <c r="D1133">
        <v>36.5</v>
      </c>
      <c r="E1133">
        <v>0.19609856262833603</v>
      </c>
      <c r="F1133">
        <v>1</v>
      </c>
      <c r="G1133">
        <v>95.261700000000005</v>
      </c>
      <c r="H1133">
        <v>4.0120000000000003E-2</v>
      </c>
      <c r="I1133">
        <v>83.450999999999993</v>
      </c>
      <c r="J1133">
        <v>86.370999999999995</v>
      </c>
      <c r="K1133">
        <v>0.54198093999999997</v>
      </c>
      <c r="L1133">
        <v>94.213357090000002</v>
      </c>
      <c r="M1133">
        <v>4.2017509000000001E-2</v>
      </c>
      <c r="N1133">
        <v>-2.0204642235888888</v>
      </c>
      <c r="O1133">
        <v>2.1667628757835136</v>
      </c>
      <c r="P1133" t="str">
        <f t="shared" si="17"/>
        <v/>
      </c>
    </row>
    <row r="1134" spans="1:16" x14ac:dyDescent="0.3">
      <c r="A1134">
        <v>1117</v>
      </c>
      <c r="B1134">
        <v>3.0581793292265571</v>
      </c>
      <c r="C1134">
        <v>36.698151950718682</v>
      </c>
      <c r="D1134">
        <v>36.5</v>
      </c>
      <c r="E1134">
        <v>0.19815195071868175</v>
      </c>
      <c r="F1134">
        <v>1</v>
      </c>
      <c r="G1134">
        <v>95.533100000000005</v>
      </c>
      <c r="H1134">
        <v>4.0189999999999997E-2</v>
      </c>
      <c r="I1134">
        <v>83.668000000000006</v>
      </c>
      <c r="J1134">
        <v>86.600999999999999</v>
      </c>
      <c r="K1134">
        <v>0.54198093999999997</v>
      </c>
      <c r="L1134">
        <v>94.213357090000002</v>
      </c>
      <c r="M1134">
        <v>4.2017509000000001E-2</v>
      </c>
      <c r="N1134">
        <v>-1.9600404029161982</v>
      </c>
      <c r="O1134">
        <v>2.4995534057132924</v>
      </c>
      <c r="P1134" t="str">
        <f t="shared" si="17"/>
        <v/>
      </c>
    </row>
    <row r="1135" spans="1:16" x14ac:dyDescent="0.3">
      <c r="A1135">
        <v>1104</v>
      </c>
      <c r="B1135">
        <v>3.0225872689938398</v>
      </c>
      <c r="C1135">
        <v>36.271047227926076</v>
      </c>
      <c r="D1135">
        <v>36.5</v>
      </c>
      <c r="E1135">
        <v>0.22895277207392439</v>
      </c>
      <c r="F1135">
        <v>1</v>
      </c>
      <c r="G1135">
        <v>95.239000000000004</v>
      </c>
      <c r="H1135">
        <v>4.011E-2</v>
      </c>
      <c r="I1135">
        <v>83.433999999999997</v>
      </c>
      <c r="J1135">
        <v>86.352000000000004</v>
      </c>
      <c r="K1135">
        <v>0.54198093999999997</v>
      </c>
      <c r="L1135">
        <v>94.213357090000002</v>
      </c>
      <c r="M1135">
        <v>4.2017509000000001E-2</v>
      </c>
      <c r="N1135">
        <v>-2.0254590501823619</v>
      </c>
      <c r="O1135">
        <v>2.141012462658832</v>
      </c>
      <c r="P1135" t="str">
        <f t="shared" si="17"/>
        <v/>
      </c>
    </row>
    <row r="1136" spans="1:16" x14ac:dyDescent="0.3">
      <c r="A1136">
        <v>1118</v>
      </c>
      <c r="B1136">
        <v>3.0609171800136892</v>
      </c>
      <c r="C1136">
        <v>36.73100616016427</v>
      </c>
      <c r="D1136">
        <v>36.5</v>
      </c>
      <c r="E1136">
        <v>0.23100616016427011</v>
      </c>
      <c r="F1136">
        <v>1</v>
      </c>
      <c r="G1136">
        <v>95.555599999999998</v>
      </c>
      <c r="H1136">
        <v>4.0189999999999997E-2</v>
      </c>
      <c r="I1136">
        <v>83.688000000000002</v>
      </c>
      <c r="J1136">
        <v>86.622</v>
      </c>
      <c r="K1136">
        <v>0.54198093999999997</v>
      </c>
      <c r="L1136">
        <v>94.213357090000002</v>
      </c>
      <c r="M1136">
        <v>4.2017509000000001E-2</v>
      </c>
      <c r="N1136">
        <v>-1.9545271093264931</v>
      </c>
      <c r="O1136">
        <v>2.5319456033302776</v>
      </c>
      <c r="P1136" t="str">
        <f t="shared" si="17"/>
        <v/>
      </c>
    </row>
    <row r="1137" spans="1:16" x14ac:dyDescent="0.3">
      <c r="A1137">
        <v>1103</v>
      </c>
      <c r="B1137">
        <v>3.0198494182067077</v>
      </c>
      <c r="C1137">
        <v>36.238193018480494</v>
      </c>
      <c r="D1137">
        <v>36.5</v>
      </c>
      <c r="E1137">
        <v>0.26180698151950565</v>
      </c>
      <c r="F1137">
        <v>1</v>
      </c>
      <c r="G1137">
        <v>95.216300000000004</v>
      </c>
      <c r="H1137">
        <v>4.011E-2</v>
      </c>
      <c r="I1137">
        <v>83.414000000000001</v>
      </c>
      <c r="J1137">
        <v>86.331999999999994</v>
      </c>
      <c r="K1137">
        <v>0.54198093999999997</v>
      </c>
      <c r="L1137">
        <v>94.213357090000002</v>
      </c>
      <c r="M1137">
        <v>4.2017509000000001E-2</v>
      </c>
      <c r="N1137">
        <v>-2.0307173062207089</v>
      </c>
      <c r="O1137">
        <v>2.1141839874800792</v>
      </c>
      <c r="P1137" t="str">
        <f t="shared" si="17"/>
        <v/>
      </c>
    </row>
    <row r="1138" spans="1:16" x14ac:dyDescent="0.3">
      <c r="A1138">
        <v>1119</v>
      </c>
      <c r="B1138">
        <v>3.0636550308008212</v>
      </c>
      <c r="C1138">
        <v>36.763860369609858</v>
      </c>
      <c r="D1138">
        <v>36.5</v>
      </c>
      <c r="E1138">
        <v>0.26386036960985848</v>
      </c>
      <c r="F1138">
        <v>1</v>
      </c>
      <c r="G1138">
        <v>95.578199999999995</v>
      </c>
      <c r="H1138">
        <v>4.02E-2</v>
      </c>
      <c r="I1138">
        <v>83.704999999999998</v>
      </c>
      <c r="J1138">
        <v>86.64</v>
      </c>
      <c r="K1138">
        <v>0.54198093999999997</v>
      </c>
      <c r="L1138">
        <v>94.213357090000002</v>
      </c>
      <c r="M1138">
        <v>4.2017509000000001E-2</v>
      </c>
      <c r="N1138">
        <v>-1.949801916340631</v>
      </c>
      <c r="O1138">
        <v>2.5599866539179552</v>
      </c>
      <c r="P1138" t="str">
        <f t="shared" si="17"/>
        <v/>
      </c>
    </row>
    <row r="1139" spans="1:16" x14ac:dyDescent="0.3">
      <c r="A1139">
        <v>1102</v>
      </c>
      <c r="B1139">
        <v>3.0171115674195756</v>
      </c>
      <c r="C1139">
        <v>36.205338809034906</v>
      </c>
      <c r="D1139">
        <v>36.5</v>
      </c>
      <c r="E1139">
        <v>0.29466119096509402</v>
      </c>
      <c r="F1139">
        <v>1</v>
      </c>
      <c r="G1139">
        <v>95.193600000000004</v>
      </c>
      <c r="H1139">
        <v>4.0099999999999997E-2</v>
      </c>
      <c r="I1139">
        <v>83.397000000000006</v>
      </c>
      <c r="J1139">
        <v>86.313000000000002</v>
      </c>
      <c r="K1139">
        <v>0.54198093999999997</v>
      </c>
      <c r="L1139">
        <v>94.213357090000002</v>
      </c>
      <c r="M1139">
        <v>4.2017509000000001E-2</v>
      </c>
      <c r="N1139">
        <v>-2.0357131662687911</v>
      </c>
      <c r="O1139">
        <v>2.0889583107773979</v>
      </c>
      <c r="P1139" t="str">
        <f t="shared" si="17"/>
        <v/>
      </c>
    </row>
    <row r="1140" spans="1:16" x14ac:dyDescent="0.3">
      <c r="A1140">
        <v>1120</v>
      </c>
      <c r="B1140">
        <v>3.0663928815879533</v>
      </c>
      <c r="C1140">
        <v>36.79671457905544</v>
      </c>
      <c r="D1140">
        <v>36.5</v>
      </c>
      <c r="E1140">
        <v>0.29671457905543974</v>
      </c>
      <c r="F1140">
        <v>1</v>
      </c>
      <c r="G1140">
        <v>95.600700000000003</v>
      </c>
      <c r="H1140">
        <v>4.02E-2</v>
      </c>
      <c r="I1140">
        <v>83.724000000000004</v>
      </c>
      <c r="J1140">
        <v>86.66</v>
      </c>
      <c r="K1140">
        <v>0.54198093999999997</v>
      </c>
      <c r="L1140">
        <v>94.213357090000002</v>
      </c>
      <c r="M1140">
        <v>4.2017509000000001E-2</v>
      </c>
      <c r="N1140">
        <v>-1.9445522292270108</v>
      </c>
      <c r="O1140">
        <v>2.5914446770858865</v>
      </c>
      <c r="P1140" t="str">
        <f t="shared" si="17"/>
        <v/>
      </c>
    </row>
    <row r="1141" spans="1:16" x14ac:dyDescent="0.3">
      <c r="A1141">
        <v>1101</v>
      </c>
      <c r="B1141">
        <v>3.0143737166324436</v>
      </c>
      <c r="C1141">
        <v>36.172484599589325</v>
      </c>
      <c r="D1141">
        <v>36.5</v>
      </c>
      <c r="E1141">
        <v>0.32751540041067528</v>
      </c>
      <c r="F1141">
        <v>1</v>
      </c>
      <c r="G1141">
        <v>95.170900000000003</v>
      </c>
      <c r="H1141">
        <v>4.0090000000000001E-2</v>
      </c>
      <c r="I1141">
        <v>83.38</v>
      </c>
      <c r="J1141">
        <v>86.295000000000002</v>
      </c>
      <c r="K1141">
        <v>0.54198093999999997</v>
      </c>
      <c r="L1141">
        <v>94.213357090000002</v>
      </c>
      <c r="M1141">
        <v>4.2017509000000001E-2</v>
      </c>
      <c r="N1141">
        <v>-2.0404465509662084</v>
      </c>
      <c r="O1141">
        <v>2.0652934715572906</v>
      </c>
      <c r="P1141" t="str">
        <f t="shared" si="17"/>
        <v/>
      </c>
    </row>
    <row r="1142" spans="1:16" x14ac:dyDescent="0.3">
      <c r="A1142">
        <v>1121</v>
      </c>
      <c r="B1142">
        <v>3.0691307323750854</v>
      </c>
      <c r="C1142">
        <v>36.829568788501021</v>
      </c>
      <c r="D1142">
        <v>36.5</v>
      </c>
      <c r="E1142">
        <v>0.329568788501021</v>
      </c>
      <c r="F1142">
        <v>1</v>
      </c>
      <c r="G1142">
        <v>95.623199999999997</v>
      </c>
      <c r="H1142">
        <v>4.0210000000000003E-2</v>
      </c>
      <c r="I1142">
        <v>83.741</v>
      </c>
      <c r="J1142">
        <v>86.677999999999997</v>
      </c>
      <c r="K1142">
        <v>0.54198093999999997</v>
      </c>
      <c r="L1142">
        <v>94.213357090000002</v>
      </c>
      <c r="M1142">
        <v>4.2017509000000001E-2</v>
      </c>
      <c r="N1142">
        <v>-1.9398279852593183</v>
      </c>
      <c r="O1142">
        <v>2.6200299189420693</v>
      </c>
      <c r="P1142" t="str">
        <f t="shared" si="17"/>
        <v/>
      </c>
    </row>
    <row r="1143" spans="1:16" x14ac:dyDescent="0.3">
      <c r="A1143">
        <v>1100</v>
      </c>
      <c r="B1143">
        <v>3.0116358658453115</v>
      </c>
      <c r="C1143">
        <v>36.139630390143736</v>
      </c>
      <c r="D1143">
        <v>36.5</v>
      </c>
      <c r="E1143">
        <v>0.36036960985626365</v>
      </c>
      <c r="F1143">
        <v>1</v>
      </c>
      <c r="G1143">
        <v>95.148200000000003</v>
      </c>
      <c r="H1143">
        <v>4.0090000000000001E-2</v>
      </c>
      <c r="I1143">
        <v>83.361000000000004</v>
      </c>
      <c r="J1143">
        <v>86.274000000000001</v>
      </c>
      <c r="K1143">
        <v>0.54198093999999997</v>
      </c>
      <c r="L1143">
        <v>94.213357090000002</v>
      </c>
      <c r="M1143">
        <v>4.2017509000000001E-2</v>
      </c>
      <c r="N1143">
        <v>-2.0459694046960761</v>
      </c>
      <c r="O1143">
        <v>2.0379690470187475</v>
      </c>
      <c r="P1143" t="str">
        <f t="shared" si="17"/>
        <v/>
      </c>
    </row>
    <row r="1144" spans="1:16" x14ac:dyDescent="0.3">
      <c r="A1144">
        <v>1122</v>
      </c>
      <c r="B1144">
        <v>3.0718685831622174</v>
      </c>
      <c r="C1144">
        <v>36.862422997946609</v>
      </c>
      <c r="D1144">
        <v>36.5</v>
      </c>
      <c r="E1144">
        <v>0.36242299794660937</v>
      </c>
      <c r="F1144">
        <v>1</v>
      </c>
      <c r="G1144">
        <v>95.645700000000005</v>
      </c>
      <c r="H1144">
        <v>4.0210000000000003E-2</v>
      </c>
      <c r="I1144">
        <v>83.760999999999996</v>
      </c>
      <c r="J1144">
        <v>86.698999999999998</v>
      </c>
      <c r="K1144">
        <v>0.54198093999999997</v>
      </c>
      <c r="L1144">
        <v>94.213357090000002</v>
      </c>
      <c r="M1144">
        <v>4.2017509000000001E-2</v>
      </c>
      <c r="N1144">
        <v>-1.9343169351820542</v>
      </c>
      <c r="O1144">
        <v>2.6537086145377558</v>
      </c>
      <c r="P1144" t="str">
        <f t="shared" si="17"/>
        <v/>
      </c>
    </row>
    <row r="1145" spans="1:16" x14ac:dyDescent="0.3">
      <c r="A1145">
        <v>1099</v>
      </c>
      <c r="B1145">
        <v>3.0088980150581794</v>
      </c>
      <c r="C1145">
        <v>36.106776180698155</v>
      </c>
      <c r="D1145">
        <v>36.5</v>
      </c>
      <c r="E1145">
        <v>0.39322381930184491</v>
      </c>
      <c r="F1145">
        <v>1</v>
      </c>
      <c r="G1145">
        <v>95.125399999999999</v>
      </c>
      <c r="H1145">
        <v>4.0079999999999998E-2</v>
      </c>
      <c r="I1145">
        <v>83.343000000000004</v>
      </c>
      <c r="J1145">
        <v>86.256</v>
      </c>
      <c r="K1145">
        <v>0.54198093999999997</v>
      </c>
      <c r="L1145">
        <v>94.213357090000002</v>
      </c>
      <c r="M1145">
        <v>4.2017509000000001E-2</v>
      </c>
      <c r="N1145">
        <v>-2.0507037694071704</v>
      </c>
      <c r="O1145">
        <v>2.0147901837060544</v>
      </c>
      <c r="P1145" t="str">
        <f t="shared" si="17"/>
        <v/>
      </c>
    </row>
    <row r="1146" spans="1:16" x14ac:dyDescent="0.3">
      <c r="A1146">
        <v>1123</v>
      </c>
      <c r="B1146">
        <v>3.07460643394935</v>
      </c>
      <c r="C1146">
        <v>36.895277207392198</v>
      </c>
      <c r="D1146">
        <v>36.5</v>
      </c>
      <c r="E1146">
        <v>0.39527720739219774</v>
      </c>
      <c r="F1146">
        <v>1</v>
      </c>
      <c r="G1146">
        <v>95.668199999999999</v>
      </c>
      <c r="H1146">
        <v>4.0219999999999999E-2</v>
      </c>
      <c r="I1146">
        <v>83.778000000000006</v>
      </c>
      <c r="J1146">
        <v>86.716999999999999</v>
      </c>
      <c r="K1146">
        <v>0.54198093999999997</v>
      </c>
      <c r="L1146">
        <v>94.213357090000002</v>
      </c>
      <c r="M1146">
        <v>4.2017509000000001E-2</v>
      </c>
      <c r="N1146">
        <v>-1.9295936645760574</v>
      </c>
      <c r="O1146">
        <v>2.6828602214528181</v>
      </c>
      <c r="P1146" t="str">
        <f t="shared" si="17"/>
        <v/>
      </c>
    </row>
    <row r="1147" spans="1:16" x14ac:dyDescent="0.3">
      <c r="A1147">
        <v>1098</v>
      </c>
      <c r="B1147">
        <v>3.0061601642710474</v>
      </c>
      <c r="C1147">
        <v>36.073921971252567</v>
      </c>
      <c r="D1147">
        <v>36.5</v>
      </c>
      <c r="E1147">
        <v>0.42607802874743328</v>
      </c>
      <c r="F1147">
        <v>1</v>
      </c>
      <c r="G1147">
        <v>95.102699999999999</v>
      </c>
      <c r="H1147">
        <v>4.0079999999999998E-2</v>
      </c>
      <c r="I1147">
        <v>83.323999999999998</v>
      </c>
      <c r="J1147">
        <v>86.234999999999999</v>
      </c>
      <c r="K1147">
        <v>0.54198093999999997</v>
      </c>
      <c r="L1147">
        <v>94.213357090000002</v>
      </c>
      <c r="M1147">
        <v>4.2017509000000001E-2</v>
      </c>
      <c r="N1147">
        <v>-2.0562277668631816</v>
      </c>
      <c r="O1147">
        <v>1.9880283518694075</v>
      </c>
      <c r="P1147" t="str">
        <f t="shared" si="17"/>
        <v/>
      </c>
    </row>
    <row r="1148" spans="1:16" x14ac:dyDescent="0.3">
      <c r="A1148">
        <v>1124</v>
      </c>
      <c r="B1148">
        <v>3.077344284736482</v>
      </c>
      <c r="C1148">
        <v>36.928131416837786</v>
      </c>
      <c r="D1148">
        <v>36.5</v>
      </c>
      <c r="E1148">
        <v>0.42813141683778611</v>
      </c>
      <c r="F1148">
        <v>1</v>
      </c>
      <c r="G1148">
        <v>95.690700000000007</v>
      </c>
      <c r="H1148">
        <v>4.0230000000000002E-2</v>
      </c>
      <c r="I1148">
        <v>83.793999999999997</v>
      </c>
      <c r="J1148">
        <v>86.734999999999999</v>
      </c>
      <c r="K1148">
        <v>0.54198093999999997</v>
      </c>
      <c r="L1148">
        <v>94.213357090000002</v>
      </c>
      <c r="M1148">
        <v>4.2017509000000001E-2</v>
      </c>
      <c r="N1148">
        <v>-1.9248708429986576</v>
      </c>
      <c r="O1148">
        <v>2.7122759203554438</v>
      </c>
      <c r="P1148" t="str">
        <f t="shared" si="17"/>
        <v/>
      </c>
    </row>
    <row r="1149" spans="1:16" x14ac:dyDescent="0.3">
      <c r="A1149">
        <v>1097</v>
      </c>
      <c r="B1149">
        <v>3.0034223134839153</v>
      </c>
      <c r="C1149">
        <v>36.041067761806985</v>
      </c>
      <c r="D1149">
        <v>36.5</v>
      </c>
      <c r="E1149">
        <v>0.45893223819301454</v>
      </c>
      <c r="F1149">
        <v>1</v>
      </c>
      <c r="G1149">
        <v>95.079899999999995</v>
      </c>
      <c r="H1149">
        <v>4.0070000000000001E-2</v>
      </c>
      <c r="I1149">
        <v>83.307000000000002</v>
      </c>
      <c r="J1149">
        <v>86.216999999999999</v>
      </c>
      <c r="K1149">
        <v>0.54198093999999997</v>
      </c>
      <c r="L1149">
        <v>94.213357090000002</v>
      </c>
      <c r="M1149">
        <v>4.2017509000000001E-2</v>
      </c>
      <c r="N1149">
        <v>-2.0609631122341656</v>
      </c>
      <c r="O1149">
        <v>1.9653279699261779</v>
      </c>
      <c r="P1149" t="str">
        <f t="shared" si="17"/>
        <v/>
      </c>
    </row>
    <row r="1150" spans="1:16" x14ac:dyDescent="0.3">
      <c r="A1150">
        <v>1125</v>
      </c>
      <c r="B1150">
        <v>3.0800821355236141</v>
      </c>
      <c r="C1150">
        <v>36.960985626283367</v>
      </c>
      <c r="D1150">
        <v>36.5</v>
      </c>
      <c r="E1150">
        <v>0.46098562628336737</v>
      </c>
      <c r="F1150">
        <v>1</v>
      </c>
      <c r="G1150">
        <v>95.713200000000001</v>
      </c>
      <c r="H1150">
        <v>4.0230000000000002E-2</v>
      </c>
      <c r="I1150">
        <v>83.813999999999993</v>
      </c>
      <c r="J1150">
        <v>86.754999999999995</v>
      </c>
      <c r="K1150">
        <v>0.54198093999999997</v>
      </c>
      <c r="L1150">
        <v>94.213357090000002</v>
      </c>
      <c r="M1150">
        <v>4.2017509000000001E-2</v>
      </c>
      <c r="N1150">
        <v>-1.919623789941445</v>
      </c>
      <c r="O1150">
        <v>2.7452718420267441</v>
      </c>
      <c r="P1150" t="str">
        <f t="shared" si="17"/>
        <v/>
      </c>
    </row>
    <row r="1151" spans="1:16" x14ac:dyDescent="0.3">
      <c r="A1151">
        <v>1096</v>
      </c>
      <c r="B1151">
        <v>3.0006844626967832</v>
      </c>
      <c r="C1151">
        <v>36.008213552361397</v>
      </c>
      <c r="D1151">
        <v>36.5</v>
      </c>
      <c r="E1151">
        <v>0.49178644763860291</v>
      </c>
      <c r="F1151">
        <v>1</v>
      </c>
      <c r="G1151">
        <v>95.057199999999995</v>
      </c>
      <c r="H1151">
        <v>4.0070000000000001E-2</v>
      </c>
      <c r="I1151">
        <v>83.287000000000006</v>
      </c>
      <c r="J1151">
        <v>86.195999999999998</v>
      </c>
      <c r="K1151">
        <v>0.54198093999999997</v>
      </c>
      <c r="L1151">
        <v>94.213357090000002</v>
      </c>
      <c r="M1151">
        <v>4.2017509000000001E-2</v>
      </c>
      <c r="N1151">
        <v>-2.0664882541706375</v>
      </c>
      <c r="O1151">
        <v>1.9391200176358914</v>
      </c>
      <c r="P1151" t="str">
        <f t="shared" si="17"/>
        <v/>
      </c>
    </row>
    <row r="1152" spans="1:16" x14ac:dyDescent="0.3">
      <c r="A1152">
        <v>1126</v>
      </c>
      <c r="B1152">
        <v>3.0828199863107462</v>
      </c>
      <c r="C1152">
        <v>36.993839835728956</v>
      </c>
      <c r="D1152">
        <v>36.5</v>
      </c>
      <c r="E1152">
        <v>0.49383983572895573</v>
      </c>
      <c r="F1152">
        <v>1</v>
      </c>
      <c r="G1152">
        <v>95.735600000000005</v>
      </c>
      <c r="H1152">
        <v>4.0239999999999998E-2</v>
      </c>
      <c r="I1152">
        <v>83.831000000000003</v>
      </c>
      <c r="J1152">
        <v>86.774000000000001</v>
      </c>
      <c r="K1152">
        <v>0.54198093999999997</v>
      </c>
      <c r="L1152">
        <v>94.213357090000002</v>
      </c>
      <c r="M1152">
        <v>4.2017509000000001E-2</v>
      </c>
      <c r="N1152">
        <v>-1.9146396026845955</v>
      </c>
      <c r="O1152">
        <v>2.7769240466947642</v>
      </c>
      <c r="P1152" t="str">
        <f t="shared" si="17"/>
        <v/>
      </c>
    </row>
    <row r="1153" spans="1:16" x14ac:dyDescent="0.3">
      <c r="A1153">
        <v>1142</v>
      </c>
      <c r="B1153">
        <v>3.1266255989048597</v>
      </c>
      <c r="C1153">
        <v>37.51950718685832</v>
      </c>
      <c r="D1153">
        <v>37.5</v>
      </c>
      <c r="E1153">
        <v>1.9507186858319869E-2</v>
      </c>
      <c r="F1153">
        <v>1</v>
      </c>
      <c r="G1153">
        <v>96.093699999999998</v>
      </c>
      <c r="H1153">
        <v>4.0329999999999998E-2</v>
      </c>
      <c r="I1153">
        <v>84.117999999999995</v>
      </c>
      <c r="J1153">
        <v>87.078000000000003</v>
      </c>
      <c r="K1153">
        <v>0.51142983200000003</v>
      </c>
      <c r="L1153">
        <v>94.796432390000007</v>
      </c>
      <c r="M1153">
        <v>4.2104521999999998E-2</v>
      </c>
      <c r="N1153">
        <v>-1.9738861422430074</v>
      </c>
      <c r="O1153">
        <v>2.4197345418099592</v>
      </c>
      <c r="P1153">
        <f t="shared" si="17"/>
        <v>37.5</v>
      </c>
    </row>
    <row r="1154" spans="1:16" x14ac:dyDescent="0.3">
      <c r="A1154">
        <v>1140</v>
      </c>
      <c r="B1154">
        <v>3.1211498973305956</v>
      </c>
      <c r="C1154">
        <v>37.453798767967143</v>
      </c>
      <c r="D1154">
        <v>37.5</v>
      </c>
      <c r="E1154">
        <v>4.6201232032856865E-2</v>
      </c>
      <c r="F1154">
        <v>1</v>
      </c>
      <c r="G1154">
        <v>96.049099999999996</v>
      </c>
      <c r="H1154">
        <v>4.0320000000000002E-2</v>
      </c>
      <c r="I1154">
        <v>84.081999999999994</v>
      </c>
      <c r="J1154">
        <v>87.04</v>
      </c>
      <c r="K1154">
        <v>0.51142983200000003</v>
      </c>
      <c r="L1154">
        <v>94.796432390000007</v>
      </c>
      <c r="M1154">
        <v>4.2104521999999998E-2</v>
      </c>
      <c r="N1154">
        <v>-1.9838111160220799</v>
      </c>
      <c r="O1154">
        <v>2.3638450233964639</v>
      </c>
      <c r="P1154" t="str">
        <f t="shared" ref="P1154:P1217" si="18">IF(D1154&lt;&gt;D1153,D1154,"")</f>
        <v/>
      </c>
    </row>
    <row r="1155" spans="1:16" x14ac:dyDescent="0.3">
      <c r="A1155">
        <v>1143</v>
      </c>
      <c r="B1155">
        <v>3.1293634496919918</v>
      </c>
      <c r="C1155">
        <v>37.552361396303901</v>
      </c>
      <c r="D1155">
        <v>37.5</v>
      </c>
      <c r="E1155">
        <v>5.2361396303901131E-2</v>
      </c>
      <c r="F1155">
        <v>1</v>
      </c>
      <c r="G1155">
        <v>96.116</v>
      </c>
      <c r="H1155">
        <v>4.0329999999999998E-2</v>
      </c>
      <c r="I1155">
        <v>84.137</v>
      </c>
      <c r="J1155">
        <v>87.097999999999999</v>
      </c>
      <c r="K1155">
        <v>0.51142983200000003</v>
      </c>
      <c r="L1155">
        <v>94.796432390000007</v>
      </c>
      <c r="M1155">
        <v>4.2104521999999998E-2</v>
      </c>
      <c r="N1155">
        <v>-1.9686633217773861</v>
      </c>
      <c r="O1155">
        <v>2.4495882922067498</v>
      </c>
      <c r="P1155" t="str">
        <f t="shared" si="18"/>
        <v/>
      </c>
    </row>
    <row r="1156" spans="1:16" x14ac:dyDescent="0.3">
      <c r="A1156">
        <v>1139</v>
      </c>
      <c r="B1156">
        <v>3.1184120465434635</v>
      </c>
      <c r="C1156">
        <v>37.420944558521562</v>
      </c>
      <c r="D1156">
        <v>37.5</v>
      </c>
      <c r="E1156">
        <v>7.9055441478438127E-2</v>
      </c>
      <c r="F1156">
        <v>1</v>
      </c>
      <c r="G1156">
        <v>96.026799999999994</v>
      </c>
      <c r="H1156">
        <v>4.0309999999999999E-2</v>
      </c>
      <c r="I1156">
        <v>84.064999999999998</v>
      </c>
      <c r="J1156">
        <v>87.022000000000006</v>
      </c>
      <c r="K1156">
        <v>0.51142983200000003</v>
      </c>
      <c r="L1156">
        <v>94.796432390000007</v>
      </c>
      <c r="M1156">
        <v>4.2104521999999998E-2</v>
      </c>
      <c r="N1156">
        <v>-1.9885131582834832</v>
      </c>
      <c r="O1156">
        <v>2.3377482603318271</v>
      </c>
      <c r="P1156" t="str">
        <f t="shared" si="18"/>
        <v/>
      </c>
    </row>
    <row r="1157" spans="1:16" x14ac:dyDescent="0.3">
      <c r="A1157">
        <v>1144</v>
      </c>
      <c r="B1157">
        <v>3.1321013004791238</v>
      </c>
      <c r="C1157">
        <v>37.585215605749482</v>
      </c>
      <c r="D1157">
        <v>37.5</v>
      </c>
      <c r="E1157">
        <v>8.5215605749482393E-2</v>
      </c>
      <c r="F1157">
        <v>1</v>
      </c>
      <c r="G1157">
        <v>96.138300000000001</v>
      </c>
      <c r="H1157">
        <v>4.0340000000000001E-2</v>
      </c>
      <c r="I1157">
        <v>84.153999999999996</v>
      </c>
      <c r="J1157">
        <v>87.116</v>
      </c>
      <c r="K1157">
        <v>0.51142983200000003</v>
      </c>
      <c r="L1157">
        <v>94.796432390000007</v>
      </c>
      <c r="M1157">
        <v>4.2104521999999998E-2</v>
      </c>
      <c r="N1157">
        <v>-1.9639632843154511</v>
      </c>
      <c r="O1157">
        <v>2.4767174957050075</v>
      </c>
      <c r="P1157" t="str">
        <f t="shared" si="18"/>
        <v/>
      </c>
    </row>
    <row r="1158" spans="1:16" x14ac:dyDescent="0.3">
      <c r="A1158">
        <v>1138</v>
      </c>
      <c r="B1158">
        <v>3.1156741957563314</v>
      </c>
      <c r="C1158">
        <v>37.388090349075981</v>
      </c>
      <c r="D1158">
        <v>37.5</v>
      </c>
      <c r="E1158">
        <v>0.11190965092401939</v>
      </c>
      <c r="F1158">
        <v>1</v>
      </c>
      <c r="G1158">
        <v>96.004400000000004</v>
      </c>
      <c r="H1158">
        <v>4.0300000000000002E-2</v>
      </c>
      <c r="I1158">
        <v>84.048000000000002</v>
      </c>
      <c r="J1158">
        <v>87.004000000000005</v>
      </c>
      <c r="K1158">
        <v>0.51142983200000003</v>
      </c>
      <c r="L1158">
        <v>94.796432390000007</v>
      </c>
      <c r="M1158">
        <v>4.2104521999999998E-2</v>
      </c>
      <c r="N1158">
        <v>-1.9932156757475488</v>
      </c>
      <c r="O1158">
        <v>2.3118917656098885</v>
      </c>
      <c r="P1158" t="str">
        <f t="shared" si="18"/>
        <v/>
      </c>
    </row>
    <row r="1159" spans="1:16" x14ac:dyDescent="0.3">
      <c r="A1159">
        <v>1145</v>
      </c>
      <c r="B1159">
        <v>3.1348391512662559</v>
      </c>
      <c r="C1159">
        <v>37.618069815195071</v>
      </c>
      <c r="D1159">
        <v>37.5</v>
      </c>
      <c r="E1159">
        <v>0.11806981519507076</v>
      </c>
      <c r="F1159">
        <v>1</v>
      </c>
      <c r="G1159">
        <v>96.160600000000002</v>
      </c>
      <c r="H1159">
        <v>4.0340000000000001E-2</v>
      </c>
      <c r="I1159">
        <v>84.173000000000002</v>
      </c>
      <c r="J1159">
        <v>87.135999999999996</v>
      </c>
      <c r="K1159">
        <v>0.51142983200000003</v>
      </c>
      <c r="L1159">
        <v>94.796432390000007</v>
      </c>
      <c r="M1159">
        <v>4.2104521999999998E-2</v>
      </c>
      <c r="N1159">
        <v>-1.9587415769040182</v>
      </c>
      <c r="O1159">
        <v>2.5071529335269673</v>
      </c>
      <c r="P1159" t="str">
        <f t="shared" si="18"/>
        <v/>
      </c>
    </row>
    <row r="1160" spans="1:16" x14ac:dyDescent="0.3">
      <c r="A1160">
        <v>1137</v>
      </c>
      <c r="B1160">
        <v>3.1129363449691994</v>
      </c>
      <c r="C1160">
        <v>37.355236139630392</v>
      </c>
      <c r="D1160">
        <v>37.5</v>
      </c>
      <c r="E1160">
        <v>0.14476386036960776</v>
      </c>
      <c r="F1160">
        <v>1</v>
      </c>
      <c r="G1160">
        <v>95.982100000000003</v>
      </c>
      <c r="H1160">
        <v>4.0300000000000002E-2</v>
      </c>
      <c r="I1160">
        <v>84.028999999999996</v>
      </c>
      <c r="J1160">
        <v>86.983999999999995</v>
      </c>
      <c r="K1160">
        <v>0.51142983200000003</v>
      </c>
      <c r="L1160">
        <v>94.796432390000007</v>
      </c>
      <c r="M1160">
        <v>4.2104521999999998E-2</v>
      </c>
      <c r="N1160">
        <v>-1.9984412526665336</v>
      </c>
      <c r="O1160">
        <v>2.2834421507015725</v>
      </c>
      <c r="P1160" t="str">
        <f t="shared" si="18"/>
        <v/>
      </c>
    </row>
    <row r="1161" spans="1:16" x14ac:dyDescent="0.3">
      <c r="A1161">
        <v>1146</v>
      </c>
      <c r="B1161">
        <v>3.137577002053388</v>
      </c>
      <c r="C1161">
        <v>37.650924024640659</v>
      </c>
      <c r="D1161">
        <v>37.5</v>
      </c>
      <c r="E1161">
        <v>0.15092402464065913</v>
      </c>
      <c r="F1161">
        <v>1</v>
      </c>
      <c r="G1161">
        <v>96.1828</v>
      </c>
      <c r="H1161">
        <v>4.0349999999999997E-2</v>
      </c>
      <c r="I1161">
        <v>84.19</v>
      </c>
      <c r="J1161">
        <v>87.153999999999996</v>
      </c>
      <c r="K1161">
        <v>0.51142983200000003</v>
      </c>
      <c r="L1161">
        <v>94.796432390000007</v>
      </c>
      <c r="M1161">
        <v>4.2104521999999998E-2</v>
      </c>
      <c r="N1161">
        <v>-1.9540425408656865</v>
      </c>
      <c r="O1161">
        <v>2.5348093206296478</v>
      </c>
      <c r="P1161" t="str">
        <f t="shared" si="18"/>
        <v/>
      </c>
    </row>
    <row r="1162" spans="1:16" x14ac:dyDescent="0.3">
      <c r="A1162">
        <v>1136</v>
      </c>
      <c r="B1162">
        <v>3.1101984941820673</v>
      </c>
      <c r="C1162">
        <v>37.322381930184804</v>
      </c>
      <c r="D1162">
        <v>37.5</v>
      </c>
      <c r="E1162">
        <v>0.17761806981519612</v>
      </c>
      <c r="F1162">
        <v>1</v>
      </c>
      <c r="G1162">
        <v>95.959699999999998</v>
      </c>
      <c r="H1162">
        <v>4.0289999999999999E-2</v>
      </c>
      <c r="I1162">
        <v>84.012</v>
      </c>
      <c r="J1162">
        <v>86.965999999999994</v>
      </c>
      <c r="K1162">
        <v>0.51142983200000003</v>
      </c>
      <c r="L1162">
        <v>94.796432390000007</v>
      </c>
      <c r="M1162">
        <v>4.2104521999999998E-2</v>
      </c>
      <c r="N1162">
        <v>-2.0031447738169357</v>
      </c>
      <c r="O1162">
        <v>2.2580875680393317</v>
      </c>
      <c r="P1162" t="str">
        <f t="shared" si="18"/>
        <v/>
      </c>
    </row>
    <row r="1163" spans="1:16" x14ac:dyDescent="0.3">
      <c r="A1163">
        <v>1147</v>
      </c>
      <c r="B1163">
        <v>3.14031485284052</v>
      </c>
      <c r="C1163">
        <v>37.68377823408624</v>
      </c>
      <c r="D1163">
        <v>37.5</v>
      </c>
      <c r="E1163">
        <v>0.18377823408624039</v>
      </c>
      <c r="F1163">
        <v>1</v>
      </c>
      <c r="G1163">
        <v>96.205100000000002</v>
      </c>
      <c r="H1163">
        <v>4.0349999999999997E-2</v>
      </c>
      <c r="I1163">
        <v>84.209000000000003</v>
      </c>
      <c r="J1163">
        <v>87.174999999999997</v>
      </c>
      <c r="K1163">
        <v>0.51142983200000003</v>
      </c>
      <c r="L1163">
        <v>94.796432390000007</v>
      </c>
      <c r="M1163">
        <v>4.2104521999999998E-2</v>
      </c>
      <c r="N1163">
        <v>-1.9485609313938623</v>
      </c>
      <c r="O1163">
        <v>2.5673940805588771</v>
      </c>
      <c r="P1163" t="str">
        <f t="shared" si="18"/>
        <v/>
      </c>
    </row>
    <row r="1164" spans="1:16" x14ac:dyDescent="0.3">
      <c r="A1164">
        <v>1135</v>
      </c>
      <c r="B1164">
        <v>3.1074606433949348</v>
      </c>
      <c r="C1164">
        <v>37.289527720739216</v>
      </c>
      <c r="D1164">
        <v>37.5</v>
      </c>
      <c r="E1164">
        <v>0.21047227926078449</v>
      </c>
      <c r="F1164">
        <v>1</v>
      </c>
      <c r="G1164">
        <v>95.937399999999997</v>
      </c>
      <c r="H1164">
        <v>4.0289999999999999E-2</v>
      </c>
      <c r="I1164">
        <v>83.992999999999995</v>
      </c>
      <c r="J1164">
        <v>86.944999999999993</v>
      </c>
      <c r="K1164">
        <v>0.51142983200000003</v>
      </c>
      <c r="L1164">
        <v>94.796432390000007</v>
      </c>
      <c r="M1164">
        <v>4.2104521999999998E-2</v>
      </c>
      <c r="N1164">
        <v>-2.0086328163485185</v>
      </c>
      <c r="O1164">
        <v>2.2288044211688618</v>
      </c>
      <c r="P1164" t="str">
        <f t="shared" si="18"/>
        <v/>
      </c>
    </row>
    <row r="1165" spans="1:16" x14ac:dyDescent="0.3">
      <c r="A1165">
        <v>1148</v>
      </c>
      <c r="B1165">
        <v>3.1430527036276521</v>
      </c>
      <c r="C1165">
        <v>37.716632443531822</v>
      </c>
      <c r="D1165">
        <v>37.5</v>
      </c>
      <c r="E1165">
        <v>0.21663244353182165</v>
      </c>
      <c r="F1165">
        <v>1</v>
      </c>
      <c r="G1165">
        <v>96.2273</v>
      </c>
      <c r="H1165">
        <v>4.036E-2</v>
      </c>
      <c r="I1165">
        <v>84.225999999999999</v>
      </c>
      <c r="J1165">
        <v>87.191999999999993</v>
      </c>
      <c r="K1165">
        <v>0.51142983200000003</v>
      </c>
      <c r="L1165">
        <v>94.796432390000007</v>
      </c>
      <c r="M1165">
        <v>4.2104521999999998E-2</v>
      </c>
      <c r="N1165">
        <v>-1.9441239105215145</v>
      </c>
      <c r="O1165">
        <v>2.5940255267904346</v>
      </c>
      <c r="P1165" t="str">
        <f t="shared" si="18"/>
        <v/>
      </c>
    </row>
    <row r="1166" spans="1:16" x14ac:dyDescent="0.3">
      <c r="A1166">
        <v>1134</v>
      </c>
      <c r="B1166">
        <v>3.1047227926078027</v>
      </c>
      <c r="C1166">
        <v>37.256673511293634</v>
      </c>
      <c r="D1166">
        <v>37.5</v>
      </c>
      <c r="E1166">
        <v>0.24332648870636575</v>
      </c>
      <c r="F1166">
        <v>1</v>
      </c>
      <c r="G1166">
        <v>95.915000000000006</v>
      </c>
      <c r="H1166">
        <v>4.0280000000000003E-2</v>
      </c>
      <c r="I1166">
        <v>83.975999999999999</v>
      </c>
      <c r="J1166">
        <v>86.927000000000007</v>
      </c>
      <c r="K1166">
        <v>0.51142983200000003</v>
      </c>
      <c r="L1166">
        <v>94.796432390000007</v>
      </c>
      <c r="M1166">
        <v>4.2104521999999998E-2</v>
      </c>
      <c r="N1166">
        <v>-2.0133373682770337</v>
      </c>
      <c r="O1166">
        <v>2.2039574844340333</v>
      </c>
      <c r="P1166" t="str">
        <f t="shared" si="18"/>
        <v/>
      </c>
    </row>
    <row r="1167" spans="1:16" x14ac:dyDescent="0.3">
      <c r="A1167">
        <v>1149</v>
      </c>
      <c r="B1167">
        <v>3.1457905544147846</v>
      </c>
      <c r="C1167">
        <v>37.749486652977417</v>
      </c>
      <c r="D1167">
        <v>37.5</v>
      </c>
      <c r="E1167">
        <v>0.24948665297741712</v>
      </c>
      <c r="F1167">
        <v>1</v>
      </c>
      <c r="G1167">
        <v>96.249499999999998</v>
      </c>
      <c r="H1167">
        <v>4.036E-2</v>
      </c>
      <c r="I1167">
        <v>84.245000000000005</v>
      </c>
      <c r="J1167">
        <v>87.212000000000003</v>
      </c>
      <c r="K1167">
        <v>0.51142983200000003</v>
      </c>
      <c r="L1167">
        <v>94.796432390000007</v>
      </c>
      <c r="M1167">
        <v>4.2104521999999998E-2</v>
      </c>
      <c r="N1167">
        <v>-1.9389044270520455</v>
      </c>
      <c r="O1167">
        <v>2.6256488399712685</v>
      </c>
      <c r="P1167" t="str">
        <f t="shared" si="18"/>
        <v/>
      </c>
    </row>
    <row r="1168" spans="1:16" x14ac:dyDescent="0.3">
      <c r="A1168">
        <v>1133</v>
      </c>
      <c r="B1168">
        <v>3.1019849418206706</v>
      </c>
      <c r="C1168">
        <v>37.223819301848046</v>
      </c>
      <c r="D1168">
        <v>37.5</v>
      </c>
      <c r="E1168">
        <v>0.27618069815195412</v>
      </c>
      <c r="F1168">
        <v>1</v>
      </c>
      <c r="G1168">
        <v>95.892600000000002</v>
      </c>
      <c r="H1168">
        <v>4.0280000000000003E-2</v>
      </c>
      <c r="I1168">
        <v>83.956000000000003</v>
      </c>
      <c r="J1168">
        <v>86.906999999999996</v>
      </c>
      <c r="K1168">
        <v>0.51142983200000003</v>
      </c>
      <c r="L1168">
        <v>94.796432390000007</v>
      </c>
      <c r="M1168">
        <v>4.2104521999999998E-2</v>
      </c>
      <c r="N1168">
        <v>-2.0185652064473696</v>
      </c>
      <c r="O1168">
        <v>2.1766215207482404</v>
      </c>
      <c r="P1168" t="str">
        <f t="shared" si="18"/>
        <v/>
      </c>
    </row>
    <row r="1169" spans="1:16" x14ac:dyDescent="0.3">
      <c r="A1169">
        <v>1150</v>
      </c>
      <c r="B1169">
        <v>3.1485284052019167</v>
      </c>
      <c r="C1169">
        <v>37.782340862422998</v>
      </c>
      <c r="D1169">
        <v>37.5</v>
      </c>
      <c r="E1169">
        <v>0.28234086242299838</v>
      </c>
      <c r="F1169">
        <v>1</v>
      </c>
      <c r="G1169">
        <v>96.271799999999999</v>
      </c>
      <c r="H1169">
        <v>4.0370000000000003E-2</v>
      </c>
      <c r="I1169">
        <v>84.262</v>
      </c>
      <c r="J1169">
        <v>87.23</v>
      </c>
      <c r="K1169">
        <v>0.51142983200000003</v>
      </c>
      <c r="L1169">
        <v>94.796432390000007</v>
      </c>
      <c r="M1169">
        <v>4.2104521999999998E-2</v>
      </c>
      <c r="N1169">
        <v>-1.9342073919121907</v>
      </c>
      <c r="O1169">
        <v>2.6543816959054238</v>
      </c>
      <c r="P1169" t="str">
        <f t="shared" si="18"/>
        <v/>
      </c>
    </row>
    <row r="1170" spans="1:16" x14ac:dyDescent="0.3">
      <c r="A1170">
        <v>1132</v>
      </c>
      <c r="B1170">
        <v>3.0992470910335386</v>
      </c>
      <c r="C1170">
        <v>37.190965092402465</v>
      </c>
      <c r="D1170">
        <v>37.5</v>
      </c>
      <c r="E1170">
        <v>0.30903490759753538</v>
      </c>
      <c r="F1170">
        <v>1</v>
      </c>
      <c r="G1170">
        <v>95.870199999999997</v>
      </c>
      <c r="H1170">
        <v>4.027E-2</v>
      </c>
      <c r="I1170">
        <v>83.94</v>
      </c>
      <c r="J1170">
        <v>86.888999999999996</v>
      </c>
      <c r="K1170">
        <v>0.51142983200000003</v>
      </c>
      <c r="L1170">
        <v>94.796432390000007</v>
      </c>
      <c r="M1170">
        <v>4.2104521999999998E-2</v>
      </c>
      <c r="N1170">
        <v>-2.0232707633860998</v>
      </c>
      <c r="O1170">
        <v>2.1522619728133816</v>
      </c>
      <c r="P1170" t="str">
        <f t="shared" si="18"/>
        <v/>
      </c>
    </row>
    <row r="1171" spans="1:16" x14ac:dyDescent="0.3">
      <c r="A1171">
        <v>1151</v>
      </c>
      <c r="B1171">
        <v>3.1512662559890487</v>
      </c>
      <c r="C1171">
        <v>37.815195071868587</v>
      </c>
      <c r="D1171">
        <v>37.5</v>
      </c>
      <c r="E1171">
        <v>0.31519507186858675</v>
      </c>
      <c r="F1171">
        <v>1</v>
      </c>
      <c r="G1171">
        <v>96.293999999999997</v>
      </c>
      <c r="H1171">
        <v>4.0379999999999999E-2</v>
      </c>
      <c r="I1171">
        <v>84.278000000000006</v>
      </c>
      <c r="J1171">
        <v>87.248000000000005</v>
      </c>
      <c r="K1171">
        <v>0.51142983200000003</v>
      </c>
      <c r="L1171">
        <v>94.796432390000007</v>
      </c>
      <c r="M1171">
        <v>4.2104521999999998E-2</v>
      </c>
      <c r="N1171">
        <v>-1.9295108302892605</v>
      </c>
      <c r="O1171">
        <v>2.6833738435539276</v>
      </c>
      <c r="P1171" t="str">
        <f t="shared" si="18"/>
        <v/>
      </c>
    </row>
    <row r="1172" spans="1:16" x14ac:dyDescent="0.3">
      <c r="A1172">
        <v>1131</v>
      </c>
      <c r="B1172">
        <v>3.0965092402464065</v>
      </c>
      <c r="C1172">
        <v>37.158110882956876</v>
      </c>
      <c r="D1172">
        <v>37.5</v>
      </c>
      <c r="E1172">
        <v>0.34188911704312375</v>
      </c>
      <c r="F1172">
        <v>1</v>
      </c>
      <c r="G1172">
        <v>95.847800000000007</v>
      </c>
      <c r="H1172">
        <v>4.0259999999999997E-2</v>
      </c>
      <c r="I1172">
        <v>83.923000000000002</v>
      </c>
      <c r="J1172">
        <v>86.870999999999995</v>
      </c>
      <c r="K1172">
        <v>0.51142983200000003</v>
      </c>
      <c r="L1172">
        <v>94.796432390000007</v>
      </c>
      <c r="M1172">
        <v>4.2104521999999998E-2</v>
      </c>
      <c r="N1172">
        <v>-2.0279767966106621</v>
      </c>
      <c r="O1172">
        <v>2.1281308112167632</v>
      </c>
      <c r="P1172" t="str">
        <f t="shared" si="18"/>
        <v/>
      </c>
    </row>
    <row r="1173" spans="1:16" x14ac:dyDescent="0.3">
      <c r="A1173">
        <v>1152</v>
      </c>
      <c r="B1173">
        <v>3.1540041067761808</v>
      </c>
      <c r="C1173">
        <v>37.848049281314168</v>
      </c>
      <c r="D1173">
        <v>37.5</v>
      </c>
      <c r="E1173">
        <v>0.34804928131416801</v>
      </c>
      <c r="F1173">
        <v>1</v>
      </c>
      <c r="G1173">
        <v>96.316199999999995</v>
      </c>
      <c r="H1173">
        <v>4.0379999999999999E-2</v>
      </c>
      <c r="I1173">
        <v>84.298000000000002</v>
      </c>
      <c r="J1173">
        <v>87.268000000000001</v>
      </c>
      <c r="K1173">
        <v>0.51142983200000003</v>
      </c>
      <c r="L1173">
        <v>94.796432390000007</v>
      </c>
      <c r="M1173">
        <v>4.2104521999999998E-2</v>
      </c>
      <c r="N1173">
        <v>-1.9242929836684861</v>
      </c>
      <c r="O1173">
        <v>2.7158934779717554</v>
      </c>
      <c r="P1173" t="str">
        <f t="shared" si="18"/>
        <v/>
      </c>
    </row>
    <row r="1174" spans="1:16" x14ac:dyDescent="0.3">
      <c r="A1174">
        <v>1130</v>
      </c>
      <c r="B1174">
        <v>3.0937713894592744</v>
      </c>
      <c r="C1174">
        <v>37.125256673511295</v>
      </c>
      <c r="D1174">
        <v>37.5</v>
      </c>
      <c r="E1174">
        <v>0.37474332648870501</v>
      </c>
      <c r="F1174">
        <v>1</v>
      </c>
      <c r="G1174">
        <v>95.825400000000002</v>
      </c>
      <c r="H1174">
        <v>4.0259999999999997E-2</v>
      </c>
      <c r="I1174">
        <v>83.903000000000006</v>
      </c>
      <c r="J1174">
        <v>86.850999999999999</v>
      </c>
      <c r="K1174">
        <v>0.51142983200000003</v>
      </c>
      <c r="L1174">
        <v>94.796432390000007</v>
      </c>
      <c r="M1174">
        <v>4.2104521999999998E-2</v>
      </c>
      <c r="N1174">
        <v>-2.033206281201267</v>
      </c>
      <c r="O1174">
        <v>2.1015843370969662</v>
      </c>
      <c r="P1174" t="str">
        <f t="shared" si="18"/>
        <v/>
      </c>
    </row>
    <row r="1175" spans="1:16" x14ac:dyDescent="0.3">
      <c r="A1175">
        <v>1153</v>
      </c>
      <c r="B1175">
        <v>3.1567419575633129</v>
      </c>
      <c r="C1175">
        <v>37.880903490759756</v>
      </c>
      <c r="D1175">
        <v>37.5</v>
      </c>
      <c r="E1175">
        <v>0.38090349075975638</v>
      </c>
      <c r="F1175">
        <v>1</v>
      </c>
      <c r="G1175">
        <v>96.338399999999993</v>
      </c>
      <c r="H1175">
        <v>4.0390000000000002E-2</v>
      </c>
      <c r="I1175">
        <v>84.313999999999993</v>
      </c>
      <c r="J1175">
        <v>87.286000000000001</v>
      </c>
      <c r="K1175">
        <v>0.51142983200000003</v>
      </c>
      <c r="L1175">
        <v>94.796432390000007</v>
      </c>
      <c r="M1175">
        <v>4.2104521999999998E-2</v>
      </c>
      <c r="N1175">
        <v>-1.9195974212149436</v>
      </c>
      <c r="O1175">
        <v>2.7454385023785837</v>
      </c>
      <c r="P1175" t="str">
        <f t="shared" si="18"/>
        <v/>
      </c>
    </row>
    <row r="1176" spans="1:16" x14ac:dyDescent="0.3">
      <c r="A1176">
        <v>1129</v>
      </c>
      <c r="B1176">
        <v>3.0910335386721424</v>
      </c>
      <c r="C1176">
        <v>37.092402464065707</v>
      </c>
      <c r="D1176">
        <v>37.5</v>
      </c>
      <c r="E1176">
        <v>0.40759753593429338</v>
      </c>
      <c r="F1176">
        <v>1</v>
      </c>
      <c r="G1176">
        <v>95.802999999999997</v>
      </c>
      <c r="H1176">
        <v>4.0250000000000001E-2</v>
      </c>
      <c r="I1176">
        <v>83.887</v>
      </c>
      <c r="J1176">
        <v>86.831999999999994</v>
      </c>
      <c r="K1176">
        <v>0.51142983200000003</v>
      </c>
      <c r="L1176">
        <v>94.796432390000007</v>
      </c>
      <c r="M1176">
        <v>4.2104521999999998E-2</v>
      </c>
      <c r="N1176">
        <v>-2.0381748365556631</v>
      </c>
      <c r="O1176">
        <v>2.0766225538361716</v>
      </c>
      <c r="P1176" t="str">
        <f t="shared" si="18"/>
        <v/>
      </c>
    </row>
    <row r="1177" spans="1:16" x14ac:dyDescent="0.3">
      <c r="A1177">
        <v>1154</v>
      </c>
      <c r="B1177">
        <v>3.159479808350445</v>
      </c>
      <c r="C1177">
        <v>37.913757700205338</v>
      </c>
      <c r="D1177">
        <v>37.5</v>
      </c>
      <c r="E1177">
        <v>0.41375770020533764</v>
      </c>
      <c r="F1177">
        <v>1</v>
      </c>
      <c r="G1177">
        <v>96.360600000000005</v>
      </c>
      <c r="H1177">
        <v>4.0390000000000002E-2</v>
      </c>
      <c r="I1177">
        <v>84.332999999999998</v>
      </c>
      <c r="J1177">
        <v>87.305999999999997</v>
      </c>
      <c r="K1177">
        <v>0.51142983200000003</v>
      </c>
      <c r="L1177">
        <v>94.796432390000007</v>
      </c>
      <c r="M1177">
        <v>4.2104521999999998E-2</v>
      </c>
      <c r="N1177">
        <v>-1.914380684422641</v>
      </c>
      <c r="O1177">
        <v>2.7785765879492774</v>
      </c>
      <c r="P1177" t="str">
        <f t="shared" si="18"/>
        <v/>
      </c>
    </row>
    <row r="1178" spans="1:16" x14ac:dyDescent="0.3">
      <c r="A1178">
        <v>1128</v>
      </c>
      <c r="B1178">
        <v>3.0882956878850103</v>
      </c>
      <c r="C1178">
        <v>37.059548254620125</v>
      </c>
      <c r="D1178">
        <v>37.5</v>
      </c>
      <c r="E1178">
        <v>0.44045174537987464</v>
      </c>
      <c r="F1178">
        <v>1</v>
      </c>
      <c r="G1178">
        <v>95.780500000000004</v>
      </c>
      <c r="H1178">
        <v>4.0250000000000001E-2</v>
      </c>
      <c r="I1178">
        <v>83.867000000000004</v>
      </c>
      <c r="J1178">
        <v>86.811999999999998</v>
      </c>
      <c r="K1178">
        <v>0.51142983200000003</v>
      </c>
      <c r="L1178">
        <v>94.796432390000007</v>
      </c>
      <c r="M1178">
        <v>4.2104521999999998E-2</v>
      </c>
      <c r="N1178">
        <v>-2.043405468694059</v>
      </c>
      <c r="O1178">
        <v>2.0506158283889095</v>
      </c>
      <c r="P1178" t="str">
        <f t="shared" si="18"/>
        <v/>
      </c>
    </row>
    <row r="1179" spans="1:16" x14ac:dyDescent="0.3">
      <c r="A1179">
        <v>1155</v>
      </c>
      <c r="B1179">
        <v>3.162217659137577</v>
      </c>
      <c r="C1179">
        <v>37.946611909650926</v>
      </c>
      <c r="D1179">
        <v>37.5</v>
      </c>
      <c r="E1179">
        <v>0.44661190965092601</v>
      </c>
      <c r="F1179">
        <v>1</v>
      </c>
      <c r="G1179">
        <v>96.3827</v>
      </c>
      <c r="H1179">
        <v>4.0399999999999998E-2</v>
      </c>
      <c r="I1179">
        <v>84.35</v>
      </c>
      <c r="J1179">
        <v>87.323999999999998</v>
      </c>
      <c r="K1179">
        <v>0.51142983200000003</v>
      </c>
      <c r="L1179">
        <v>94.796432390000007</v>
      </c>
      <c r="M1179">
        <v>4.2104521999999998E-2</v>
      </c>
      <c r="N1179">
        <v>-1.9096861204911197</v>
      </c>
      <c r="O1179">
        <v>2.8086819547410733</v>
      </c>
      <c r="P1179" t="str">
        <f t="shared" si="18"/>
        <v/>
      </c>
    </row>
    <row r="1180" spans="1:16" x14ac:dyDescent="0.3">
      <c r="A1180">
        <v>1127</v>
      </c>
      <c r="B1180">
        <v>3.0855578370978782</v>
      </c>
      <c r="C1180">
        <v>37.026694045174537</v>
      </c>
      <c r="D1180">
        <v>37.5</v>
      </c>
      <c r="E1180">
        <v>0.473305954825463</v>
      </c>
      <c r="F1180">
        <v>1</v>
      </c>
      <c r="G1180">
        <v>95.758099999999999</v>
      </c>
      <c r="H1180">
        <v>4.0239999999999998E-2</v>
      </c>
      <c r="I1180">
        <v>83.85</v>
      </c>
      <c r="J1180">
        <v>86.793999999999997</v>
      </c>
      <c r="K1180">
        <v>0.51142983200000003</v>
      </c>
      <c r="L1180">
        <v>94.796432390000007</v>
      </c>
      <c r="M1180">
        <v>4.2104521999999998E-2</v>
      </c>
      <c r="N1180">
        <v>-2.0481135410229494</v>
      </c>
      <c r="O1180">
        <v>2.0274437700494445</v>
      </c>
      <c r="P1180" t="str">
        <f t="shared" si="18"/>
        <v/>
      </c>
    </row>
    <row r="1181" spans="1:16" x14ac:dyDescent="0.3">
      <c r="A1181">
        <v>1156</v>
      </c>
      <c r="B1181">
        <v>3.1649555099247091</v>
      </c>
      <c r="C1181">
        <v>37.979466119096507</v>
      </c>
      <c r="D1181">
        <v>37.5</v>
      </c>
      <c r="E1181">
        <v>0.47946611909650727</v>
      </c>
      <c r="F1181">
        <v>1</v>
      </c>
      <c r="G1181">
        <v>96.404899999999998</v>
      </c>
      <c r="H1181">
        <v>4.0399999999999998E-2</v>
      </c>
      <c r="I1181">
        <v>84.369</v>
      </c>
      <c r="J1181">
        <v>87.343999999999994</v>
      </c>
      <c r="K1181">
        <v>0.51142983200000003</v>
      </c>
      <c r="L1181">
        <v>94.796432390000007</v>
      </c>
      <c r="M1181">
        <v>4.2104521999999998E-2</v>
      </c>
      <c r="N1181">
        <v>-1.9044704928083704</v>
      </c>
      <c r="O1181">
        <v>2.842446802359432</v>
      </c>
      <c r="P1181" t="str">
        <f t="shared" si="18"/>
        <v/>
      </c>
    </row>
    <row r="1182" spans="1:16" x14ac:dyDescent="0.3">
      <c r="A1182">
        <v>1171</v>
      </c>
      <c r="B1182">
        <v>3.2060232717316905</v>
      </c>
      <c r="C1182">
        <v>38.472279260780283</v>
      </c>
      <c r="D1182">
        <v>38.5</v>
      </c>
      <c r="E1182">
        <v>2.7720739219716961E-2</v>
      </c>
      <c r="F1182">
        <v>1</v>
      </c>
      <c r="G1182">
        <v>96.736199999999997</v>
      </c>
      <c r="H1182">
        <v>4.0489999999999998E-2</v>
      </c>
      <c r="I1182">
        <v>84.632000000000005</v>
      </c>
      <c r="J1182">
        <v>87.623999999999995</v>
      </c>
      <c r="K1182">
        <v>0.48279993700000001</v>
      </c>
      <c r="L1182">
        <v>95.373919180000001</v>
      </c>
      <c r="M1182">
        <v>4.2199506999999997E-2</v>
      </c>
      <c r="N1182">
        <v>-1.9677896553717065</v>
      </c>
      <c r="O1182">
        <v>2.4546122464724971</v>
      </c>
      <c r="P1182">
        <f t="shared" si="18"/>
        <v>38.5</v>
      </c>
    </row>
    <row r="1183" spans="1:16" x14ac:dyDescent="0.3">
      <c r="A1183">
        <v>1173</v>
      </c>
      <c r="B1183">
        <v>3.2114989733059547</v>
      </c>
      <c r="C1183">
        <v>38.53798767967146</v>
      </c>
      <c r="D1183">
        <v>38.5</v>
      </c>
      <c r="E1183">
        <v>3.7987679671459773E-2</v>
      </c>
      <c r="F1183">
        <v>1</v>
      </c>
      <c r="G1183">
        <v>96.780199999999994</v>
      </c>
      <c r="H1183">
        <v>4.0500000000000001E-2</v>
      </c>
      <c r="I1183">
        <v>84.668000000000006</v>
      </c>
      <c r="J1183">
        <v>87.662000000000006</v>
      </c>
      <c r="K1183">
        <v>0.48279993700000001</v>
      </c>
      <c r="L1183">
        <v>95.373919180000001</v>
      </c>
      <c r="M1183">
        <v>4.2199506999999997E-2</v>
      </c>
      <c r="N1183">
        <v>-1.957926082776027</v>
      </c>
      <c r="O1183">
        <v>2.5119343411231649</v>
      </c>
      <c r="P1183" t="str">
        <f t="shared" si="18"/>
        <v/>
      </c>
    </row>
    <row r="1184" spans="1:16" x14ac:dyDescent="0.3">
      <c r="A1184">
        <v>1170</v>
      </c>
      <c r="B1184">
        <v>3.2032854209445585</v>
      </c>
      <c r="C1184">
        <v>38.439425051334702</v>
      </c>
      <c r="D1184">
        <v>38.5</v>
      </c>
      <c r="E1184">
        <v>6.0574948665298223E-2</v>
      </c>
      <c r="F1184">
        <v>1</v>
      </c>
      <c r="G1184">
        <v>96.714100000000002</v>
      </c>
      <c r="H1184">
        <v>4.0480000000000002E-2</v>
      </c>
      <c r="I1184">
        <v>84.616</v>
      </c>
      <c r="J1184">
        <v>87.605999999999995</v>
      </c>
      <c r="K1184">
        <v>0.48279993700000001</v>
      </c>
      <c r="L1184">
        <v>95.373919180000001</v>
      </c>
      <c r="M1184">
        <v>4.2199506999999997E-2</v>
      </c>
      <c r="N1184">
        <v>-1.9724626461438093</v>
      </c>
      <c r="O1184">
        <v>2.4278408227798418</v>
      </c>
      <c r="P1184" t="str">
        <f t="shared" si="18"/>
        <v/>
      </c>
    </row>
    <row r="1185" spans="1:16" x14ac:dyDescent="0.3">
      <c r="A1185">
        <v>1174</v>
      </c>
      <c r="B1185">
        <v>3.2142368240930868</v>
      </c>
      <c r="C1185">
        <v>38.570841889117041</v>
      </c>
      <c r="D1185">
        <v>38.5</v>
      </c>
      <c r="E1185">
        <v>7.0841889117041035E-2</v>
      </c>
      <c r="F1185">
        <v>1</v>
      </c>
      <c r="G1185">
        <v>96.802099999999996</v>
      </c>
      <c r="H1185">
        <v>4.0500000000000001E-2</v>
      </c>
      <c r="I1185">
        <v>84.686999999999998</v>
      </c>
      <c r="J1185">
        <v>87.682000000000002</v>
      </c>
      <c r="K1185">
        <v>0.48279993700000001</v>
      </c>
      <c r="L1185">
        <v>95.373919180000001</v>
      </c>
      <c r="M1185">
        <v>4.2199506999999997E-2</v>
      </c>
      <c r="N1185">
        <v>-1.9527356170018135</v>
      </c>
      <c r="O1185">
        <v>2.5425465494247916</v>
      </c>
      <c r="P1185" t="str">
        <f t="shared" si="18"/>
        <v/>
      </c>
    </row>
    <row r="1186" spans="1:16" x14ac:dyDescent="0.3">
      <c r="A1186">
        <v>1169</v>
      </c>
      <c r="B1186">
        <v>3.2005475701574264</v>
      </c>
      <c r="C1186">
        <v>38.406570841889121</v>
      </c>
      <c r="D1186">
        <v>38.5</v>
      </c>
      <c r="E1186">
        <v>9.3429158110879484E-2</v>
      </c>
      <c r="F1186">
        <v>1</v>
      </c>
      <c r="G1186">
        <v>96.692099999999996</v>
      </c>
      <c r="H1186">
        <v>4.0469999999999999E-2</v>
      </c>
      <c r="I1186">
        <v>84.6</v>
      </c>
      <c r="J1186">
        <v>87.588999999999999</v>
      </c>
      <c r="K1186">
        <v>0.48279993700000001</v>
      </c>
      <c r="L1186">
        <v>95.373919180000001</v>
      </c>
      <c r="M1186">
        <v>4.2199506999999997E-2</v>
      </c>
      <c r="N1186">
        <v>-1.9768764823067961</v>
      </c>
      <c r="O1186">
        <v>2.402779687474681</v>
      </c>
      <c r="P1186" t="str">
        <f t="shared" si="18"/>
        <v/>
      </c>
    </row>
    <row r="1187" spans="1:16" x14ac:dyDescent="0.3">
      <c r="A1187">
        <v>1175</v>
      </c>
      <c r="B1187">
        <v>3.2169746748802188</v>
      </c>
      <c r="C1187">
        <v>38.603696098562622</v>
      </c>
      <c r="D1187">
        <v>38.5</v>
      </c>
      <c r="E1187">
        <v>0.1036960985626223</v>
      </c>
      <c r="F1187">
        <v>1</v>
      </c>
      <c r="G1187">
        <v>96.824100000000001</v>
      </c>
      <c r="H1187">
        <v>4.0509999999999997E-2</v>
      </c>
      <c r="I1187">
        <v>84.703000000000003</v>
      </c>
      <c r="J1187">
        <v>87.698999999999998</v>
      </c>
      <c r="K1187">
        <v>0.48279993700000001</v>
      </c>
      <c r="L1187">
        <v>95.373919180000001</v>
      </c>
      <c r="M1187">
        <v>4.2199506999999997E-2</v>
      </c>
      <c r="N1187">
        <v>-1.9483242025169178</v>
      </c>
      <c r="O1187">
        <v>2.5688091486758253</v>
      </c>
      <c r="P1187" t="str">
        <f t="shared" si="18"/>
        <v/>
      </c>
    </row>
    <row r="1188" spans="1:16" x14ac:dyDescent="0.3">
      <c r="A1188">
        <v>1168</v>
      </c>
      <c r="B1188">
        <v>3.1978097193702943</v>
      </c>
      <c r="C1188">
        <v>38.373716632443532</v>
      </c>
      <c r="D1188">
        <v>38.5</v>
      </c>
      <c r="E1188">
        <v>0.12628336755646785</v>
      </c>
      <c r="F1188">
        <v>1</v>
      </c>
      <c r="G1188">
        <v>96.670100000000005</v>
      </c>
      <c r="H1188">
        <v>4.0469999999999999E-2</v>
      </c>
      <c r="I1188">
        <v>84.58</v>
      </c>
      <c r="J1188">
        <v>87.569000000000003</v>
      </c>
      <c r="K1188">
        <v>0.48279993700000001</v>
      </c>
      <c r="L1188">
        <v>95.373919180000001</v>
      </c>
      <c r="M1188">
        <v>4.2199506999999997E-2</v>
      </c>
      <c r="N1188">
        <v>-1.9820697980267181</v>
      </c>
      <c r="O1188">
        <v>2.3735714628103337</v>
      </c>
      <c r="P1188" t="str">
        <f t="shared" si="18"/>
        <v/>
      </c>
    </row>
    <row r="1189" spans="1:16" x14ac:dyDescent="0.3">
      <c r="A1189">
        <v>1176</v>
      </c>
      <c r="B1189">
        <v>3.2197125256673513</v>
      </c>
      <c r="C1189">
        <v>38.636550308008218</v>
      </c>
      <c r="D1189">
        <v>38.5</v>
      </c>
      <c r="E1189">
        <v>0.13655030800821777</v>
      </c>
      <c r="F1189">
        <v>1</v>
      </c>
      <c r="G1189">
        <v>96.846100000000007</v>
      </c>
      <c r="H1189">
        <v>4.0509999999999997E-2</v>
      </c>
      <c r="I1189">
        <v>84.721999999999994</v>
      </c>
      <c r="J1189">
        <v>87.718999999999994</v>
      </c>
      <c r="K1189">
        <v>0.48279993700000001</v>
      </c>
      <c r="L1189">
        <v>95.373919180000001</v>
      </c>
      <c r="M1189">
        <v>4.2199506999999997E-2</v>
      </c>
      <c r="N1189">
        <v>-1.9431348693169967</v>
      </c>
      <c r="O1189">
        <v>2.5999932463905342</v>
      </c>
      <c r="P1189" t="str">
        <f t="shared" si="18"/>
        <v/>
      </c>
    </row>
    <row r="1190" spans="1:16" x14ac:dyDescent="0.3">
      <c r="A1190">
        <v>1167</v>
      </c>
      <c r="B1190">
        <v>3.1950718685831623</v>
      </c>
      <c r="C1190">
        <v>38.340862422997944</v>
      </c>
      <c r="D1190">
        <v>38.5</v>
      </c>
      <c r="E1190">
        <v>0.15913757700205622</v>
      </c>
      <c r="F1190">
        <v>1</v>
      </c>
      <c r="G1190">
        <v>96.647999999999996</v>
      </c>
      <c r="H1190">
        <v>4.0460000000000003E-2</v>
      </c>
      <c r="I1190">
        <v>84.563999999999993</v>
      </c>
      <c r="J1190">
        <v>87.551000000000002</v>
      </c>
      <c r="K1190">
        <v>0.48279993700000001</v>
      </c>
      <c r="L1190">
        <v>95.373919180000001</v>
      </c>
      <c r="M1190">
        <v>4.2199506999999997E-2</v>
      </c>
      <c r="N1190">
        <v>-1.9867443067038326</v>
      </c>
      <c r="O1190">
        <v>2.3475369593541844</v>
      </c>
      <c r="P1190" t="str">
        <f t="shared" si="18"/>
        <v/>
      </c>
    </row>
    <row r="1191" spans="1:16" x14ac:dyDescent="0.3">
      <c r="A1191">
        <v>1177</v>
      </c>
      <c r="B1191">
        <v>3.2224503764544834</v>
      </c>
      <c r="C1191">
        <v>38.669404517453799</v>
      </c>
      <c r="D1191">
        <v>38.5</v>
      </c>
      <c r="E1191">
        <v>0.16940451745379903</v>
      </c>
      <c r="F1191">
        <v>1</v>
      </c>
      <c r="G1191">
        <v>96.867999999999995</v>
      </c>
      <c r="H1191">
        <v>4.052E-2</v>
      </c>
      <c r="I1191">
        <v>84.739000000000004</v>
      </c>
      <c r="J1191">
        <v>87.736999999999995</v>
      </c>
      <c r="K1191">
        <v>0.48279993700000001</v>
      </c>
      <c r="L1191">
        <v>95.373919180000001</v>
      </c>
      <c r="M1191">
        <v>4.2199506999999997E-2</v>
      </c>
      <c r="N1191">
        <v>-1.9384649926180708</v>
      </c>
      <c r="O1191">
        <v>2.6283258907066802</v>
      </c>
      <c r="P1191" t="str">
        <f t="shared" si="18"/>
        <v/>
      </c>
    </row>
    <row r="1192" spans="1:16" x14ac:dyDescent="0.3">
      <c r="A1192">
        <v>1166</v>
      </c>
      <c r="B1192">
        <v>3.1923340177960302</v>
      </c>
      <c r="C1192">
        <v>38.308008213552363</v>
      </c>
      <c r="D1192">
        <v>38.5</v>
      </c>
      <c r="E1192">
        <v>0.19199178644763748</v>
      </c>
      <c r="F1192">
        <v>1</v>
      </c>
      <c r="G1192">
        <v>96.626000000000005</v>
      </c>
      <c r="H1192">
        <v>4.0460000000000003E-2</v>
      </c>
      <c r="I1192">
        <v>84.545000000000002</v>
      </c>
      <c r="J1192">
        <v>87.531000000000006</v>
      </c>
      <c r="K1192">
        <v>0.48279993700000001</v>
      </c>
      <c r="L1192">
        <v>95.373919180000001</v>
      </c>
      <c r="M1192">
        <v>4.2199506999999997E-2</v>
      </c>
      <c r="N1192">
        <v>-1.9919387882394302</v>
      </c>
      <c r="O1192">
        <v>2.3188887224980568</v>
      </c>
      <c r="P1192" t="str">
        <f t="shared" si="18"/>
        <v/>
      </c>
    </row>
    <row r="1193" spans="1:16" x14ac:dyDescent="0.3">
      <c r="A1193">
        <v>1178</v>
      </c>
      <c r="B1193">
        <v>3.2251882272416155</v>
      </c>
      <c r="C1193">
        <v>38.702258726899387</v>
      </c>
      <c r="D1193">
        <v>38.5</v>
      </c>
      <c r="E1193">
        <v>0.2022587268993874</v>
      </c>
      <c r="F1193">
        <v>1</v>
      </c>
      <c r="G1193">
        <v>96.89</v>
      </c>
      <c r="H1193">
        <v>4.052E-2</v>
      </c>
      <c r="I1193">
        <v>84.757999999999996</v>
      </c>
      <c r="J1193">
        <v>87.757000000000005</v>
      </c>
      <c r="K1193">
        <v>0.48279993700000001</v>
      </c>
      <c r="L1193">
        <v>95.373919180000001</v>
      </c>
      <c r="M1193">
        <v>4.2199506999999997E-2</v>
      </c>
      <c r="N1193">
        <v>-1.9332768218482745</v>
      </c>
      <c r="O1193">
        <v>2.6601052764277049</v>
      </c>
      <c r="P1193" t="str">
        <f t="shared" si="18"/>
        <v/>
      </c>
    </row>
    <row r="1194" spans="1:16" x14ac:dyDescent="0.3">
      <c r="A1194">
        <v>1165</v>
      </c>
      <c r="B1194">
        <v>3.1895961670088981</v>
      </c>
      <c r="C1194">
        <v>38.275154004106781</v>
      </c>
      <c r="D1194">
        <v>38.5</v>
      </c>
      <c r="E1194">
        <v>0.22484599589321874</v>
      </c>
      <c r="F1194">
        <v>1</v>
      </c>
      <c r="G1194">
        <v>96.603899999999996</v>
      </c>
      <c r="H1194">
        <v>4.045E-2</v>
      </c>
      <c r="I1194">
        <v>84.528000000000006</v>
      </c>
      <c r="J1194">
        <v>87.513000000000005</v>
      </c>
      <c r="K1194">
        <v>0.48279993700000001</v>
      </c>
      <c r="L1194">
        <v>95.373919180000001</v>
      </c>
      <c r="M1194">
        <v>4.2199506999999997E-2</v>
      </c>
      <c r="N1194">
        <v>-1.996614346496177</v>
      </c>
      <c r="O1194">
        <v>2.2933546580908648</v>
      </c>
      <c r="P1194" t="str">
        <f t="shared" si="18"/>
        <v/>
      </c>
    </row>
    <row r="1195" spans="1:16" x14ac:dyDescent="0.3">
      <c r="A1195">
        <v>1179</v>
      </c>
      <c r="B1195">
        <v>3.2279260780287475</v>
      </c>
      <c r="C1195">
        <v>38.735112936344969</v>
      </c>
      <c r="D1195">
        <v>38.5</v>
      </c>
      <c r="E1195">
        <v>0.23511293634496866</v>
      </c>
      <c r="F1195">
        <v>1</v>
      </c>
      <c r="G1195">
        <v>96.911900000000003</v>
      </c>
      <c r="H1195">
        <v>4.0529999999999997E-2</v>
      </c>
      <c r="I1195">
        <v>84.774000000000001</v>
      </c>
      <c r="J1195">
        <v>87.774000000000001</v>
      </c>
      <c r="K1195">
        <v>0.48279993700000001</v>
      </c>
      <c r="L1195">
        <v>95.373919180000001</v>
      </c>
      <c r="M1195">
        <v>4.2199506999999997E-2</v>
      </c>
      <c r="N1195">
        <v>-1.9288673574930362</v>
      </c>
      <c r="O1195">
        <v>2.6873665563242737</v>
      </c>
      <c r="P1195" t="str">
        <f t="shared" si="18"/>
        <v/>
      </c>
    </row>
    <row r="1196" spans="1:16" x14ac:dyDescent="0.3">
      <c r="A1196">
        <v>1164</v>
      </c>
      <c r="B1196">
        <v>3.1868583162217661</v>
      </c>
      <c r="C1196">
        <v>38.242299794661193</v>
      </c>
      <c r="D1196">
        <v>38.5</v>
      </c>
      <c r="E1196">
        <v>0.25770020533880711</v>
      </c>
      <c r="F1196">
        <v>1</v>
      </c>
      <c r="G1196">
        <v>96.581800000000001</v>
      </c>
      <c r="H1196">
        <v>4.045E-2</v>
      </c>
      <c r="I1196">
        <v>84.509</v>
      </c>
      <c r="J1196">
        <v>87.492999999999995</v>
      </c>
      <c r="K1196">
        <v>0.48279993700000001</v>
      </c>
      <c r="L1196">
        <v>95.373919180000001</v>
      </c>
      <c r="M1196">
        <v>4.2199506999999997E-2</v>
      </c>
      <c r="N1196">
        <v>-2.0018099946154977</v>
      </c>
      <c r="O1196">
        <v>2.2652585308231368</v>
      </c>
      <c r="P1196" t="str">
        <f t="shared" si="18"/>
        <v/>
      </c>
    </row>
    <row r="1197" spans="1:16" x14ac:dyDescent="0.3">
      <c r="A1197">
        <v>1180</v>
      </c>
      <c r="B1197">
        <v>3.2306639288158796</v>
      </c>
      <c r="C1197">
        <v>38.767967145790557</v>
      </c>
      <c r="D1197">
        <v>38.5</v>
      </c>
      <c r="E1197">
        <v>0.26796714579055703</v>
      </c>
      <c r="F1197">
        <v>1</v>
      </c>
      <c r="G1197">
        <v>96.933899999999994</v>
      </c>
      <c r="H1197">
        <v>4.0529999999999997E-2</v>
      </c>
      <c r="I1197">
        <v>84.793000000000006</v>
      </c>
      <c r="J1197">
        <v>87.793999999999997</v>
      </c>
      <c r="K1197">
        <v>0.48279993700000001</v>
      </c>
      <c r="L1197">
        <v>95.373919180000001</v>
      </c>
      <c r="M1197">
        <v>4.2199506999999997E-2</v>
      </c>
      <c r="N1197">
        <v>-1.9236803178294539</v>
      </c>
      <c r="O1197">
        <v>2.7197333297379478</v>
      </c>
      <c r="P1197" t="str">
        <f t="shared" si="18"/>
        <v/>
      </c>
    </row>
    <row r="1198" spans="1:16" x14ac:dyDescent="0.3">
      <c r="A1198">
        <v>1163</v>
      </c>
      <c r="B1198">
        <v>3.184120465434634</v>
      </c>
      <c r="C1198">
        <v>38.209445585215605</v>
      </c>
      <c r="D1198">
        <v>38.5</v>
      </c>
      <c r="E1198">
        <v>0.29055441478439548</v>
      </c>
      <c r="F1198">
        <v>1</v>
      </c>
      <c r="G1198">
        <v>96.559799999999996</v>
      </c>
      <c r="H1198">
        <v>4.0439999999999997E-2</v>
      </c>
      <c r="I1198">
        <v>84.492999999999995</v>
      </c>
      <c r="J1198">
        <v>87.475999999999999</v>
      </c>
      <c r="K1198">
        <v>0.48279993700000001</v>
      </c>
      <c r="L1198">
        <v>95.373919180000001</v>
      </c>
      <c r="M1198">
        <v>4.2199506999999997E-2</v>
      </c>
      <c r="N1198">
        <v>-2.0062267785020813</v>
      </c>
      <c r="O1198">
        <v>2.2416029027222781</v>
      </c>
      <c r="P1198" t="str">
        <f t="shared" si="18"/>
        <v/>
      </c>
    </row>
    <row r="1199" spans="1:16" x14ac:dyDescent="0.3">
      <c r="A1199">
        <v>1181</v>
      </c>
      <c r="B1199">
        <v>3.2334017796030117</v>
      </c>
      <c r="C1199">
        <v>38.800821355236138</v>
      </c>
      <c r="D1199">
        <v>38.5</v>
      </c>
      <c r="E1199">
        <v>0.30082135523613829</v>
      </c>
      <c r="F1199">
        <v>1</v>
      </c>
      <c r="G1199">
        <v>96.955799999999996</v>
      </c>
      <c r="H1199">
        <v>4.054E-2</v>
      </c>
      <c r="I1199">
        <v>84.808999999999997</v>
      </c>
      <c r="J1199">
        <v>87.811999999999998</v>
      </c>
      <c r="K1199">
        <v>0.48279993700000001</v>
      </c>
      <c r="L1199">
        <v>95.373919180000001</v>
      </c>
      <c r="M1199">
        <v>4.2199506999999997E-2</v>
      </c>
      <c r="N1199">
        <v>-1.9190125046352864</v>
      </c>
      <c r="O1199">
        <v>2.7491375666198263</v>
      </c>
      <c r="P1199" t="str">
        <f t="shared" si="18"/>
        <v/>
      </c>
    </row>
    <row r="1200" spans="1:16" x14ac:dyDescent="0.3">
      <c r="A1200">
        <v>1162</v>
      </c>
      <c r="B1200">
        <v>3.1813826146475015</v>
      </c>
      <c r="C1200">
        <v>38.176591375770016</v>
      </c>
      <c r="D1200">
        <v>38.5</v>
      </c>
      <c r="E1200">
        <v>0.32340862422998384</v>
      </c>
      <c r="F1200">
        <v>1</v>
      </c>
      <c r="G1200">
        <v>96.537700000000001</v>
      </c>
      <c r="H1200">
        <v>4.0439999999999997E-2</v>
      </c>
      <c r="I1200">
        <v>84.472999999999999</v>
      </c>
      <c r="J1200">
        <v>87.456000000000003</v>
      </c>
      <c r="K1200">
        <v>0.48279993700000001</v>
      </c>
      <c r="L1200">
        <v>95.373919180000001</v>
      </c>
      <c r="M1200">
        <v>4.2199506999999997E-2</v>
      </c>
      <c r="N1200">
        <v>-2.0114235632443465</v>
      </c>
      <c r="O1200">
        <v>2.2140368263333974</v>
      </c>
      <c r="P1200" t="str">
        <f t="shared" si="18"/>
        <v/>
      </c>
    </row>
    <row r="1201" spans="1:16" x14ac:dyDescent="0.3">
      <c r="A1201">
        <v>1182</v>
      </c>
      <c r="B1201">
        <v>3.2361396303901437</v>
      </c>
      <c r="C1201">
        <v>38.833675564681727</v>
      </c>
      <c r="D1201">
        <v>38.5</v>
      </c>
      <c r="E1201">
        <v>0.33367556468172666</v>
      </c>
      <c r="F1201">
        <v>1</v>
      </c>
      <c r="G1201">
        <v>96.977699999999999</v>
      </c>
      <c r="H1201">
        <v>4.054E-2</v>
      </c>
      <c r="I1201">
        <v>84.828999999999994</v>
      </c>
      <c r="J1201">
        <v>87.831999999999994</v>
      </c>
      <c r="K1201">
        <v>0.48279993700000001</v>
      </c>
      <c r="L1201">
        <v>95.373919180000001</v>
      </c>
      <c r="M1201">
        <v>4.2199506999999997E-2</v>
      </c>
      <c r="N1201">
        <v>-1.9138266258956924</v>
      </c>
      <c r="O1201">
        <v>2.7821156096456878</v>
      </c>
      <c r="P1201" t="str">
        <f t="shared" si="18"/>
        <v/>
      </c>
    </row>
    <row r="1202" spans="1:16" x14ac:dyDescent="0.3">
      <c r="A1202">
        <v>1161</v>
      </c>
      <c r="B1202">
        <v>3.1786447638603694</v>
      </c>
      <c r="C1202">
        <v>38.143737166324435</v>
      </c>
      <c r="D1202">
        <v>38.5</v>
      </c>
      <c r="E1202">
        <v>0.3562628336755651</v>
      </c>
      <c r="F1202">
        <v>1</v>
      </c>
      <c r="G1202">
        <v>96.515600000000006</v>
      </c>
      <c r="H1202">
        <v>4.0430000000000001E-2</v>
      </c>
      <c r="I1202">
        <v>84.456999999999994</v>
      </c>
      <c r="J1202">
        <v>87.438000000000002</v>
      </c>
      <c r="K1202">
        <v>0.48279993700000001</v>
      </c>
      <c r="L1202">
        <v>95.373919180000001</v>
      </c>
      <c r="M1202">
        <v>4.2199506999999997E-2</v>
      </c>
      <c r="N1202">
        <v>-2.0161011950701559</v>
      </c>
      <c r="O1202">
        <v>2.1894697560449092</v>
      </c>
      <c r="P1202" t="str">
        <f t="shared" si="18"/>
        <v/>
      </c>
    </row>
    <row r="1203" spans="1:16" x14ac:dyDescent="0.3">
      <c r="A1203">
        <v>1183</v>
      </c>
      <c r="B1203">
        <v>3.2388774811772758</v>
      </c>
      <c r="C1203">
        <v>38.866529774127308</v>
      </c>
      <c r="D1203">
        <v>38.5</v>
      </c>
      <c r="E1203">
        <v>0.36652977412730792</v>
      </c>
      <c r="F1203">
        <v>1</v>
      </c>
      <c r="G1203">
        <v>96.999600000000001</v>
      </c>
      <c r="H1203">
        <v>4.0550000000000003E-2</v>
      </c>
      <c r="I1203">
        <v>84.844999999999999</v>
      </c>
      <c r="J1203">
        <v>87.849000000000004</v>
      </c>
      <c r="K1203">
        <v>0.48279993700000001</v>
      </c>
      <c r="L1203">
        <v>95.373919180000001</v>
      </c>
      <c r="M1203">
        <v>4.2199506999999997E-2</v>
      </c>
      <c r="N1203">
        <v>-1.9094191091433552</v>
      </c>
      <c r="O1203">
        <v>2.8104023807603351</v>
      </c>
      <c r="P1203" t="str">
        <f t="shared" si="18"/>
        <v/>
      </c>
    </row>
    <row r="1204" spans="1:16" x14ac:dyDescent="0.3">
      <c r="A1204">
        <v>1160</v>
      </c>
      <c r="B1204">
        <v>3.1759069130732374</v>
      </c>
      <c r="C1204">
        <v>38.110882956878847</v>
      </c>
      <c r="D1204">
        <v>38.5</v>
      </c>
      <c r="E1204">
        <v>0.38911704312115347</v>
      </c>
      <c r="F1204">
        <v>1</v>
      </c>
      <c r="G1204">
        <v>96.493399999999994</v>
      </c>
      <c r="H1204">
        <v>4.0430000000000001E-2</v>
      </c>
      <c r="I1204">
        <v>84.438000000000002</v>
      </c>
      <c r="J1204">
        <v>87.418000000000006</v>
      </c>
      <c r="K1204">
        <v>0.48279993700000001</v>
      </c>
      <c r="L1204">
        <v>95.373919180000001</v>
      </c>
      <c r="M1204">
        <v>4.2199506999999997E-2</v>
      </c>
      <c r="N1204">
        <v>-2.0212991479144815</v>
      </c>
      <c r="O1204">
        <v>2.1624403661719507</v>
      </c>
      <c r="P1204" t="str">
        <f t="shared" si="18"/>
        <v/>
      </c>
    </row>
    <row r="1205" spans="1:16" x14ac:dyDescent="0.3">
      <c r="A1205">
        <v>1184</v>
      </c>
      <c r="B1205">
        <v>3.2416153319644079</v>
      </c>
      <c r="C1205">
        <v>38.899383983572896</v>
      </c>
      <c r="D1205">
        <v>38.5</v>
      </c>
      <c r="E1205">
        <v>0.39938398357289628</v>
      </c>
      <c r="F1205">
        <v>1</v>
      </c>
      <c r="G1205">
        <v>97.021500000000003</v>
      </c>
      <c r="H1205">
        <v>4.0559999999999999E-2</v>
      </c>
      <c r="I1205">
        <v>84.861000000000004</v>
      </c>
      <c r="J1205">
        <v>87.867000000000004</v>
      </c>
      <c r="K1205">
        <v>0.48279993700000001</v>
      </c>
      <c r="L1205">
        <v>95.373919180000001</v>
      </c>
      <c r="M1205">
        <v>4.2199506999999997E-2</v>
      </c>
      <c r="N1205">
        <v>-1.9047528074871536</v>
      </c>
      <c r="O1205">
        <v>2.8406105514484725</v>
      </c>
      <c r="P1205" t="str">
        <f t="shared" si="18"/>
        <v/>
      </c>
    </row>
    <row r="1206" spans="1:16" x14ac:dyDescent="0.3">
      <c r="A1206">
        <v>1159</v>
      </c>
      <c r="B1206">
        <v>3.1731690622861053</v>
      </c>
      <c r="C1206">
        <v>38.078028747433265</v>
      </c>
      <c r="D1206">
        <v>38.5</v>
      </c>
      <c r="E1206">
        <v>0.42197125256673473</v>
      </c>
      <c r="F1206">
        <v>1</v>
      </c>
      <c r="G1206">
        <v>96.471299999999999</v>
      </c>
      <c r="H1206">
        <v>4.0419999999999998E-2</v>
      </c>
      <c r="I1206">
        <v>84.421000000000006</v>
      </c>
      <c r="J1206">
        <v>87.4</v>
      </c>
      <c r="K1206">
        <v>0.48279993700000001</v>
      </c>
      <c r="L1206">
        <v>95.373919180000001</v>
      </c>
      <c r="M1206">
        <v>4.2199506999999997E-2</v>
      </c>
      <c r="N1206">
        <v>-2.0259778313788082</v>
      </c>
      <c r="O1206">
        <v>2.1383528220201993</v>
      </c>
      <c r="P1206" t="str">
        <f t="shared" si="18"/>
        <v/>
      </c>
    </row>
    <row r="1207" spans="1:16" x14ac:dyDescent="0.3">
      <c r="A1207">
        <v>1185</v>
      </c>
      <c r="B1207">
        <v>3.2443531827515399</v>
      </c>
      <c r="C1207">
        <v>38.932238193018478</v>
      </c>
      <c r="D1207">
        <v>38.5</v>
      </c>
      <c r="E1207">
        <v>0.43223819301847755</v>
      </c>
      <c r="F1207">
        <v>1</v>
      </c>
      <c r="G1207">
        <v>97.043400000000005</v>
      </c>
      <c r="H1207">
        <v>4.0559999999999999E-2</v>
      </c>
      <c r="I1207">
        <v>84.88</v>
      </c>
      <c r="J1207">
        <v>87.887</v>
      </c>
      <c r="K1207">
        <v>0.48279993700000001</v>
      </c>
      <c r="L1207">
        <v>95.373919180000001</v>
      </c>
      <c r="M1207">
        <v>4.2199506999999997E-2</v>
      </c>
      <c r="N1207">
        <v>-1.8995686076831191</v>
      </c>
      <c r="O1207">
        <v>2.874487757715932</v>
      </c>
      <c r="P1207" t="str">
        <f t="shared" si="18"/>
        <v/>
      </c>
    </row>
    <row r="1208" spans="1:16" x14ac:dyDescent="0.3">
      <c r="A1208">
        <v>1158</v>
      </c>
      <c r="B1208">
        <v>3.1704312114989732</v>
      </c>
      <c r="C1208">
        <v>38.045174537987677</v>
      </c>
      <c r="D1208">
        <v>38.5</v>
      </c>
      <c r="E1208">
        <v>0.4548254620123231</v>
      </c>
      <c r="F1208">
        <v>1</v>
      </c>
      <c r="G1208">
        <v>96.449200000000005</v>
      </c>
      <c r="H1208">
        <v>4.0410000000000001E-2</v>
      </c>
      <c r="I1208">
        <v>84.405000000000001</v>
      </c>
      <c r="J1208">
        <v>87.382000000000005</v>
      </c>
      <c r="K1208">
        <v>0.48279993700000001</v>
      </c>
      <c r="L1208">
        <v>95.373919180000001</v>
      </c>
      <c r="M1208">
        <v>4.2199506999999997E-2</v>
      </c>
      <c r="N1208">
        <v>-2.0306570132298205</v>
      </c>
      <c r="O1208">
        <v>2.1144899927557499</v>
      </c>
      <c r="P1208" t="str">
        <f t="shared" si="18"/>
        <v/>
      </c>
    </row>
    <row r="1209" spans="1:16" x14ac:dyDescent="0.3">
      <c r="A1209">
        <v>1186</v>
      </c>
      <c r="B1209">
        <v>3.247091033538672</v>
      </c>
      <c r="C1209">
        <v>38.965092402464066</v>
      </c>
      <c r="D1209">
        <v>38.5</v>
      </c>
      <c r="E1209">
        <v>0.46509240246406591</v>
      </c>
      <c r="F1209">
        <v>1</v>
      </c>
      <c r="G1209">
        <v>97.065200000000004</v>
      </c>
      <c r="H1209">
        <v>4.0570000000000002E-2</v>
      </c>
      <c r="I1209">
        <v>84.896000000000001</v>
      </c>
      <c r="J1209">
        <v>87.903999999999996</v>
      </c>
      <c r="K1209">
        <v>0.48279993700000001</v>
      </c>
      <c r="L1209">
        <v>95.373919180000001</v>
      </c>
      <c r="M1209">
        <v>4.2199506999999997E-2</v>
      </c>
      <c r="N1209">
        <v>-1.8951625175701736</v>
      </c>
      <c r="O1209">
        <v>2.9035437116586325</v>
      </c>
      <c r="P1209" t="str">
        <f t="shared" si="18"/>
        <v/>
      </c>
    </row>
    <row r="1210" spans="1:16" x14ac:dyDescent="0.3">
      <c r="A1210">
        <v>1157</v>
      </c>
      <c r="B1210">
        <v>3.1676933607118412</v>
      </c>
      <c r="C1210">
        <v>38.012320328542096</v>
      </c>
      <c r="D1210">
        <v>38.5</v>
      </c>
      <c r="E1210">
        <v>0.48767967145790436</v>
      </c>
      <c r="F1210">
        <v>1</v>
      </c>
      <c r="G1210">
        <v>96.427000000000007</v>
      </c>
      <c r="H1210">
        <v>4.0410000000000001E-2</v>
      </c>
      <c r="I1210">
        <v>84.385999999999996</v>
      </c>
      <c r="J1210">
        <v>87.361999999999995</v>
      </c>
      <c r="K1210">
        <v>0.48279993700000001</v>
      </c>
      <c r="L1210">
        <v>95.373919180000001</v>
      </c>
      <c r="M1210">
        <v>4.2199506999999997E-2</v>
      </c>
      <c r="N1210">
        <v>-2.0358566888924665</v>
      </c>
      <c r="O1210">
        <v>2.0882374008523845</v>
      </c>
      <c r="P1210" t="str">
        <f t="shared" si="18"/>
        <v/>
      </c>
    </row>
    <row r="1211" spans="1:16" x14ac:dyDescent="0.3">
      <c r="A1211">
        <v>1187</v>
      </c>
      <c r="B1211">
        <v>3.2498288843258041</v>
      </c>
      <c r="C1211">
        <v>38.997946611909647</v>
      </c>
      <c r="D1211">
        <v>38.5</v>
      </c>
      <c r="E1211">
        <v>0.49794661190964717</v>
      </c>
      <c r="F1211">
        <v>1</v>
      </c>
      <c r="G1211">
        <v>97.087100000000007</v>
      </c>
      <c r="H1211">
        <v>4.0570000000000002E-2</v>
      </c>
      <c r="I1211">
        <v>84.915000000000006</v>
      </c>
      <c r="J1211">
        <v>87.924000000000007</v>
      </c>
      <c r="K1211">
        <v>0.48279993700000001</v>
      </c>
      <c r="L1211">
        <v>95.373919180000001</v>
      </c>
      <c r="M1211">
        <v>4.2199506999999997E-2</v>
      </c>
      <c r="N1211">
        <v>-1.889979446335134</v>
      </c>
      <c r="O1211">
        <v>2.9380354513092044</v>
      </c>
      <c r="P1211" t="str">
        <f t="shared" si="18"/>
        <v/>
      </c>
    </row>
    <row r="1212" spans="1:16" x14ac:dyDescent="0.3">
      <c r="A1212">
        <v>1203</v>
      </c>
      <c r="B1212">
        <v>3.2936344969199181</v>
      </c>
      <c r="C1212">
        <v>39.523613963039018</v>
      </c>
      <c r="D1212">
        <v>39.5</v>
      </c>
      <c r="E1212">
        <v>2.3613963039018415E-2</v>
      </c>
      <c r="F1212">
        <v>1</v>
      </c>
      <c r="G1212">
        <v>97.435599999999994</v>
      </c>
      <c r="H1212">
        <v>4.0660000000000002E-2</v>
      </c>
      <c r="I1212">
        <v>85.192999999999998</v>
      </c>
      <c r="J1212">
        <v>88.218999999999994</v>
      </c>
      <c r="K1212">
        <v>0.45552104100000002</v>
      </c>
      <c r="L1212">
        <v>95.946926770000005</v>
      </c>
      <c r="M1212">
        <v>4.2300333000000002E-2</v>
      </c>
      <c r="N1212">
        <v>-1.9476697179231546</v>
      </c>
      <c r="O1212">
        <v>2.5727247871150465</v>
      </c>
      <c r="P1212">
        <f t="shared" si="18"/>
        <v>39.5</v>
      </c>
    </row>
    <row r="1213" spans="1:16" x14ac:dyDescent="0.3">
      <c r="A1213">
        <v>1201</v>
      </c>
      <c r="B1213">
        <v>3.2881587953456535</v>
      </c>
      <c r="C1213">
        <v>39.457905544147842</v>
      </c>
      <c r="D1213">
        <v>39.5</v>
      </c>
      <c r="E1213">
        <v>4.2094455852158319E-2</v>
      </c>
      <c r="F1213">
        <v>1</v>
      </c>
      <c r="G1213">
        <v>97.392200000000003</v>
      </c>
      <c r="H1213">
        <v>4.0649999999999999E-2</v>
      </c>
      <c r="I1213">
        <v>85.158000000000001</v>
      </c>
      <c r="J1213">
        <v>88.182000000000002</v>
      </c>
      <c r="K1213">
        <v>0.45552104100000002</v>
      </c>
      <c r="L1213">
        <v>95.946926770000005</v>
      </c>
      <c r="M1213">
        <v>4.2300333000000002E-2</v>
      </c>
      <c r="N1213">
        <v>-1.9572137751405929</v>
      </c>
      <c r="O1213">
        <v>2.5161169965341532</v>
      </c>
      <c r="P1213" t="str">
        <f t="shared" si="18"/>
        <v/>
      </c>
    </row>
    <row r="1214" spans="1:16" x14ac:dyDescent="0.3">
      <c r="A1214">
        <v>1204</v>
      </c>
      <c r="B1214">
        <v>3.2963723477070501</v>
      </c>
      <c r="C1214">
        <v>39.5564681724846</v>
      </c>
      <c r="D1214">
        <v>39.5</v>
      </c>
      <c r="E1214">
        <v>5.6468172484599677E-2</v>
      </c>
      <c r="F1214">
        <v>1</v>
      </c>
      <c r="G1214">
        <v>97.457300000000004</v>
      </c>
      <c r="H1214">
        <v>4.0660000000000002E-2</v>
      </c>
      <c r="I1214">
        <v>85.212000000000003</v>
      </c>
      <c r="J1214">
        <v>88.239000000000004</v>
      </c>
      <c r="K1214">
        <v>0.45552104100000002</v>
      </c>
      <c r="L1214">
        <v>95.946926770000005</v>
      </c>
      <c r="M1214">
        <v>4.2300333000000002E-2</v>
      </c>
      <c r="N1214">
        <v>-1.9425116755173963</v>
      </c>
      <c r="O1214">
        <v>2.6037593947729372</v>
      </c>
      <c r="P1214" t="str">
        <f t="shared" si="18"/>
        <v/>
      </c>
    </row>
    <row r="1215" spans="1:16" x14ac:dyDescent="0.3">
      <c r="A1215">
        <v>1200</v>
      </c>
      <c r="B1215">
        <v>3.2854209445585214</v>
      </c>
      <c r="C1215">
        <v>39.42505133470226</v>
      </c>
      <c r="D1215">
        <v>39.5</v>
      </c>
      <c r="E1215">
        <v>7.4948665297739581E-2</v>
      </c>
      <c r="F1215">
        <v>1</v>
      </c>
      <c r="G1215">
        <v>97.370400000000004</v>
      </c>
      <c r="H1215">
        <v>4.0640000000000003E-2</v>
      </c>
      <c r="I1215">
        <v>85.141999999999996</v>
      </c>
      <c r="J1215">
        <v>88.165000000000006</v>
      </c>
      <c r="K1215">
        <v>0.45552104100000002</v>
      </c>
      <c r="L1215">
        <v>95.946926770000005</v>
      </c>
      <c r="M1215">
        <v>4.2300333000000002E-2</v>
      </c>
      <c r="N1215">
        <v>-1.9615996135556855</v>
      </c>
      <c r="O1215">
        <v>2.4904558654024189</v>
      </c>
      <c r="P1215" t="str">
        <f t="shared" si="18"/>
        <v/>
      </c>
    </row>
    <row r="1216" spans="1:16" x14ac:dyDescent="0.3">
      <c r="A1216">
        <v>1205</v>
      </c>
      <c r="B1216">
        <v>3.2991101984941822</v>
      </c>
      <c r="C1216">
        <v>39.589322381930188</v>
      </c>
      <c r="D1216">
        <v>39.5</v>
      </c>
      <c r="E1216">
        <v>8.9322381930188044E-2</v>
      </c>
      <c r="F1216">
        <v>1</v>
      </c>
      <c r="G1216">
        <v>97.478999999999999</v>
      </c>
      <c r="H1216">
        <v>4.0669999999999998E-2</v>
      </c>
      <c r="I1216">
        <v>85.227999999999994</v>
      </c>
      <c r="J1216">
        <v>88.256</v>
      </c>
      <c r="K1216">
        <v>0.45552104100000002</v>
      </c>
      <c r="L1216">
        <v>95.946926770000005</v>
      </c>
      <c r="M1216">
        <v>4.2300333000000002E-2</v>
      </c>
      <c r="N1216">
        <v>-1.9381278399411679</v>
      </c>
      <c r="O1216">
        <v>2.6303813837915166</v>
      </c>
      <c r="P1216" t="str">
        <f t="shared" si="18"/>
        <v/>
      </c>
    </row>
    <row r="1217" spans="1:16" x14ac:dyDescent="0.3">
      <c r="A1217">
        <v>1199</v>
      </c>
      <c r="B1217">
        <v>3.2826830937713893</v>
      </c>
      <c r="C1217">
        <v>39.392197125256672</v>
      </c>
      <c r="D1217">
        <v>39.5</v>
      </c>
      <c r="E1217">
        <v>0.10780287474332795</v>
      </c>
      <c r="F1217">
        <v>1</v>
      </c>
      <c r="G1217">
        <v>97.348699999999994</v>
      </c>
      <c r="H1217">
        <v>4.0640000000000003E-2</v>
      </c>
      <c r="I1217">
        <v>85.123000000000005</v>
      </c>
      <c r="J1217">
        <v>88.144999999999996</v>
      </c>
      <c r="K1217">
        <v>0.45552104100000002</v>
      </c>
      <c r="L1217">
        <v>95.946926770000005</v>
      </c>
      <c r="M1217">
        <v>4.2300333000000002E-2</v>
      </c>
      <c r="N1217">
        <v>-1.9667600130059126</v>
      </c>
      <c r="O1217">
        <v>2.4605442271517002</v>
      </c>
      <c r="P1217" t="str">
        <f t="shared" si="18"/>
        <v/>
      </c>
    </row>
    <row r="1218" spans="1:16" x14ac:dyDescent="0.3">
      <c r="A1218">
        <v>1206</v>
      </c>
      <c r="B1218">
        <v>3.3018480492813143</v>
      </c>
      <c r="C1218">
        <v>39.622176591375769</v>
      </c>
      <c r="D1218">
        <v>39.5</v>
      </c>
      <c r="E1218">
        <v>0.12217659137576931</v>
      </c>
      <c r="F1218">
        <v>1</v>
      </c>
      <c r="G1218">
        <v>97.500699999999995</v>
      </c>
      <c r="H1218">
        <v>4.0669999999999998E-2</v>
      </c>
      <c r="I1218">
        <v>85.247</v>
      </c>
      <c r="J1218">
        <v>88.275999999999996</v>
      </c>
      <c r="K1218">
        <v>0.45552104100000002</v>
      </c>
      <c r="L1218">
        <v>95.946926770000005</v>
      </c>
      <c r="M1218">
        <v>4.2300333000000002E-2</v>
      </c>
      <c r="N1218">
        <v>-1.9329709749129969</v>
      </c>
      <c r="O1218">
        <v>2.6619886735883385</v>
      </c>
      <c r="P1218" t="str">
        <f t="shared" ref="P1218:P1281" si="19">IF(D1218&lt;&gt;D1217,D1218,"")</f>
        <v/>
      </c>
    </row>
    <row r="1219" spans="1:16" x14ac:dyDescent="0.3">
      <c r="A1219">
        <v>1198</v>
      </c>
      <c r="B1219">
        <v>3.2799452429842573</v>
      </c>
      <c r="C1219">
        <v>39.359342915811084</v>
      </c>
      <c r="D1219">
        <v>39.5</v>
      </c>
      <c r="E1219">
        <v>0.14065708418891631</v>
      </c>
      <c r="F1219">
        <v>1</v>
      </c>
      <c r="G1219">
        <v>97.326899999999995</v>
      </c>
      <c r="H1219">
        <v>4.0629999999999999E-2</v>
      </c>
      <c r="I1219">
        <v>85.106999999999999</v>
      </c>
      <c r="J1219">
        <v>88.128</v>
      </c>
      <c r="K1219">
        <v>0.45552104100000002</v>
      </c>
      <c r="L1219">
        <v>95.946926770000005</v>
      </c>
      <c r="M1219">
        <v>4.2300333000000002E-2</v>
      </c>
      <c r="N1219">
        <v>-1.9711468538142616</v>
      </c>
      <c r="O1219">
        <v>2.4353540409445067</v>
      </c>
      <c r="P1219" t="str">
        <f t="shared" si="19"/>
        <v/>
      </c>
    </row>
    <row r="1220" spans="1:16" x14ac:dyDescent="0.3">
      <c r="A1220">
        <v>1207</v>
      </c>
      <c r="B1220">
        <v>3.3045859000684463</v>
      </c>
      <c r="C1220">
        <v>39.655030800821358</v>
      </c>
      <c r="D1220">
        <v>39.5</v>
      </c>
      <c r="E1220">
        <v>0.15503080082135767</v>
      </c>
      <c r="F1220">
        <v>1</v>
      </c>
      <c r="G1220">
        <v>97.522300000000001</v>
      </c>
      <c r="H1220">
        <v>4.0680000000000001E-2</v>
      </c>
      <c r="I1220">
        <v>85.263000000000005</v>
      </c>
      <c r="J1220">
        <v>88.293000000000006</v>
      </c>
      <c r="K1220">
        <v>0.45552104100000002</v>
      </c>
      <c r="L1220">
        <v>95.946926770000005</v>
      </c>
      <c r="M1220">
        <v>4.2300333000000002E-2</v>
      </c>
      <c r="N1220">
        <v>-1.9285881397837643</v>
      </c>
      <c r="O1220">
        <v>2.6891006290455892</v>
      </c>
      <c r="P1220" t="str">
        <f t="shared" si="19"/>
        <v/>
      </c>
    </row>
    <row r="1221" spans="1:16" x14ac:dyDescent="0.3">
      <c r="A1221">
        <v>1197</v>
      </c>
      <c r="B1221">
        <v>3.2772073921971252</v>
      </c>
      <c r="C1221">
        <v>39.326488706365502</v>
      </c>
      <c r="D1221">
        <v>39.5</v>
      </c>
      <c r="E1221">
        <v>0.17351129363449758</v>
      </c>
      <c r="F1221">
        <v>1</v>
      </c>
      <c r="G1221">
        <v>97.305199999999999</v>
      </c>
      <c r="H1221">
        <v>4.0629999999999999E-2</v>
      </c>
      <c r="I1221">
        <v>85.087999999999994</v>
      </c>
      <c r="J1221">
        <v>88.108000000000004</v>
      </c>
      <c r="K1221">
        <v>0.45552104100000002</v>
      </c>
      <c r="L1221">
        <v>95.946926770000005</v>
      </c>
      <c r="M1221">
        <v>4.2300333000000002E-2</v>
      </c>
      <c r="N1221">
        <v>-1.9763084329330014</v>
      </c>
      <c r="O1221">
        <v>2.4059927543110109</v>
      </c>
      <c r="P1221" t="str">
        <f t="shared" si="19"/>
        <v/>
      </c>
    </row>
    <row r="1222" spans="1:16" x14ac:dyDescent="0.3">
      <c r="A1222">
        <v>1208</v>
      </c>
      <c r="B1222">
        <v>3.3073237508555784</v>
      </c>
      <c r="C1222">
        <v>39.687885010266939</v>
      </c>
      <c r="D1222">
        <v>39.5</v>
      </c>
      <c r="E1222">
        <v>0.18788501026693893</v>
      </c>
      <c r="F1222">
        <v>1</v>
      </c>
      <c r="G1222">
        <v>97.543999999999997</v>
      </c>
      <c r="H1222">
        <v>4.0680000000000001E-2</v>
      </c>
      <c r="I1222">
        <v>85.281999999999996</v>
      </c>
      <c r="J1222">
        <v>88.313000000000002</v>
      </c>
      <c r="K1222">
        <v>0.45552104100000002</v>
      </c>
      <c r="L1222">
        <v>95.946926770000005</v>
      </c>
      <c r="M1222">
        <v>4.2300333000000002E-2</v>
      </c>
      <c r="N1222">
        <v>-1.9234324513711483</v>
      </c>
      <c r="O1222">
        <v>2.721288106423756</v>
      </c>
      <c r="P1222" t="str">
        <f t="shared" si="19"/>
        <v/>
      </c>
    </row>
    <row r="1223" spans="1:16" x14ac:dyDescent="0.3">
      <c r="A1223">
        <v>1196</v>
      </c>
      <c r="B1223">
        <v>3.2744695414099931</v>
      </c>
      <c r="C1223">
        <v>39.293634496919921</v>
      </c>
      <c r="D1223">
        <v>39.5</v>
      </c>
      <c r="E1223">
        <v>0.20636550308007884</v>
      </c>
      <c r="F1223">
        <v>1</v>
      </c>
      <c r="G1223">
        <v>97.2834</v>
      </c>
      <c r="H1223">
        <v>4.0620000000000003E-2</v>
      </c>
      <c r="I1223">
        <v>85.072000000000003</v>
      </c>
      <c r="J1223">
        <v>88.09</v>
      </c>
      <c r="K1223">
        <v>0.45552104100000002</v>
      </c>
      <c r="L1223">
        <v>95.946926770000005</v>
      </c>
      <c r="M1223">
        <v>4.2300333000000002E-2</v>
      </c>
      <c r="N1223">
        <v>-1.9809543996040349</v>
      </c>
      <c r="O1223">
        <v>2.3798193813614019</v>
      </c>
      <c r="P1223" t="str">
        <f t="shared" si="19"/>
        <v/>
      </c>
    </row>
    <row r="1224" spans="1:16" x14ac:dyDescent="0.3">
      <c r="A1224">
        <v>1209</v>
      </c>
      <c r="B1224">
        <v>3.3100616016427105</v>
      </c>
      <c r="C1224">
        <v>39.720739219712527</v>
      </c>
      <c r="D1224">
        <v>39.5</v>
      </c>
      <c r="E1224">
        <v>0.2207392197125273</v>
      </c>
      <c r="F1224">
        <v>1</v>
      </c>
      <c r="G1224">
        <v>97.565700000000007</v>
      </c>
      <c r="H1224">
        <v>4.0689999999999997E-2</v>
      </c>
      <c r="I1224">
        <v>85.298000000000002</v>
      </c>
      <c r="J1224">
        <v>88.33</v>
      </c>
      <c r="K1224">
        <v>0.45552104100000002</v>
      </c>
      <c r="L1224">
        <v>95.946926770000005</v>
      </c>
      <c r="M1224">
        <v>4.2300333000000002E-2</v>
      </c>
      <c r="N1224">
        <v>-1.919050616041545</v>
      </c>
      <c r="O1224">
        <v>2.7488964202235833</v>
      </c>
      <c r="P1224" t="str">
        <f t="shared" si="19"/>
        <v/>
      </c>
    </row>
    <row r="1225" spans="1:16" x14ac:dyDescent="0.3">
      <c r="A1225">
        <v>1195</v>
      </c>
      <c r="B1225">
        <v>3.2717316906228611</v>
      </c>
      <c r="C1225">
        <v>39.260780287474333</v>
      </c>
      <c r="D1225">
        <v>39.5</v>
      </c>
      <c r="E1225">
        <v>0.23921971252566721</v>
      </c>
      <c r="F1225">
        <v>1</v>
      </c>
      <c r="G1225">
        <v>97.261600000000001</v>
      </c>
      <c r="H1225">
        <v>4.061E-2</v>
      </c>
      <c r="I1225">
        <v>85.055999999999997</v>
      </c>
      <c r="J1225">
        <v>88.072999999999993</v>
      </c>
      <c r="K1225">
        <v>0.45552104100000002</v>
      </c>
      <c r="L1225">
        <v>95.946926770000005</v>
      </c>
      <c r="M1225">
        <v>4.2300333000000002E-2</v>
      </c>
      <c r="N1225">
        <v>-1.985342731658118</v>
      </c>
      <c r="O1225">
        <v>2.35531764217601</v>
      </c>
      <c r="P1225" t="str">
        <f t="shared" si="19"/>
        <v/>
      </c>
    </row>
    <row r="1226" spans="1:16" x14ac:dyDescent="0.3">
      <c r="A1226">
        <v>1210</v>
      </c>
      <c r="B1226">
        <v>3.3127994524298425</v>
      </c>
      <c r="C1226">
        <v>39.753593429158109</v>
      </c>
      <c r="D1226">
        <v>39.5</v>
      </c>
      <c r="E1226">
        <v>0.25359342915810856</v>
      </c>
      <c r="F1226">
        <v>1</v>
      </c>
      <c r="G1226">
        <v>97.587299999999999</v>
      </c>
      <c r="H1226">
        <v>4.0689999999999997E-2</v>
      </c>
      <c r="I1226">
        <v>85.316999999999993</v>
      </c>
      <c r="J1226">
        <v>88.35</v>
      </c>
      <c r="K1226">
        <v>0.45552104100000002</v>
      </c>
      <c r="L1226">
        <v>95.946926770000005</v>
      </c>
      <c r="M1226">
        <v>4.2300333000000002E-2</v>
      </c>
      <c r="N1226">
        <v>-1.9138961034832869</v>
      </c>
      <c r="O1226">
        <v>2.7816716191253552</v>
      </c>
      <c r="P1226" t="str">
        <f t="shared" si="19"/>
        <v/>
      </c>
    </row>
    <row r="1227" spans="1:16" x14ac:dyDescent="0.3">
      <c r="A1227">
        <v>1194</v>
      </c>
      <c r="B1227">
        <v>3.268993839835729</v>
      </c>
      <c r="C1227">
        <v>39.227926078028744</v>
      </c>
      <c r="D1227">
        <v>39.5</v>
      </c>
      <c r="E1227">
        <v>0.27207392197125557</v>
      </c>
      <c r="F1227">
        <v>1</v>
      </c>
      <c r="G1227">
        <v>97.239900000000006</v>
      </c>
      <c r="H1227">
        <v>4.061E-2</v>
      </c>
      <c r="I1227">
        <v>85.037000000000006</v>
      </c>
      <c r="J1227">
        <v>88.052999999999997</v>
      </c>
      <c r="K1227">
        <v>0.45552104100000002</v>
      </c>
      <c r="L1227">
        <v>95.946926770000005</v>
      </c>
      <c r="M1227">
        <v>4.2300333000000002E-2</v>
      </c>
      <c r="N1227">
        <v>-1.9905060657527058</v>
      </c>
      <c r="O1227">
        <v>2.3267608235821067</v>
      </c>
      <c r="P1227" t="str">
        <f t="shared" si="19"/>
        <v/>
      </c>
    </row>
    <row r="1228" spans="1:16" x14ac:dyDescent="0.3">
      <c r="A1228">
        <v>1211</v>
      </c>
      <c r="B1228">
        <v>3.3155373032169746</v>
      </c>
      <c r="C1228">
        <v>39.786447638603697</v>
      </c>
      <c r="D1228">
        <v>39.5</v>
      </c>
      <c r="E1228">
        <v>0.28644763860369693</v>
      </c>
      <c r="F1228">
        <v>1</v>
      </c>
      <c r="G1228">
        <v>97.608900000000006</v>
      </c>
      <c r="H1228">
        <v>4.07E-2</v>
      </c>
      <c r="I1228">
        <v>85.331999999999994</v>
      </c>
      <c r="J1228">
        <v>88.367000000000004</v>
      </c>
      <c r="K1228">
        <v>0.45552104100000002</v>
      </c>
      <c r="L1228">
        <v>95.946926770000005</v>
      </c>
      <c r="M1228">
        <v>4.2300333000000002E-2</v>
      </c>
      <c r="N1228">
        <v>-1.9095152673066262</v>
      </c>
      <c r="O1228">
        <v>2.8097827067486278</v>
      </c>
      <c r="P1228" t="str">
        <f t="shared" si="19"/>
        <v/>
      </c>
    </row>
    <row r="1229" spans="1:16" x14ac:dyDescent="0.3">
      <c r="A1229">
        <v>1193</v>
      </c>
      <c r="B1229">
        <v>3.2662559890485969</v>
      </c>
      <c r="C1229">
        <v>39.195071868583163</v>
      </c>
      <c r="D1229">
        <v>39.5</v>
      </c>
      <c r="E1229">
        <v>0.30492813141683683</v>
      </c>
      <c r="F1229">
        <v>1</v>
      </c>
      <c r="G1229">
        <v>97.218100000000007</v>
      </c>
      <c r="H1229">
        <v>4.0599999999999997E-2</v>
      </c>
      <c r="I1229">
        <v>85.021000000000001</v>
      </c>
      <c r="J1229">
        <v>88.036000000000001</v>
      </c>
      <c r="K1229">
        <v>0.45552104100000002</v>
      </c>
      <c r="L1229">
        <v>95.946926770000005</v>
      </c>
      <c r="M1229">
        <v>4.2300333000000002E-2</v>
      </c>
      <c r="N1229">
        <v>-1.994895401817895</v>
      </c>
      <c r="O1229">
        <v>2.3027144569847553</v>
      </c>
      <c r="P1229" t="str">
        <f t="shared" si="19"/>
        <v/>
      </c>
    </row>
    <row r="1230" spans="1:16" x14ac:dyDescent="0.3">
      <c r="A1230">
        <v>1212</v>
      </c>
      <c r="B1230">
        <v>3.3182751540041067</v>
      </c>
      <c r="C1230">
        <v>39.819301848049278</v>
      </c>
      <c r="D1230">
        <v>39.5</v>
      </c>
      <c r="E1230">
        <v>0.31930184804927819</v>
      </c>
      <c r="F1230">
        <v>1</v>
      </c>
      <c r="G1230">
        <v>97.630600000000001</v>
      </c>
      <c r="H1230">
        <v>4.07E-2</v>
      </c>
      <c r="I1230">
        <v>85.350999999999999</v>
      </c>
      <c r="J1230">
        <v>88.387</v>
      </c>
      <c r="K1230">
        <v>0.45552104100000002</v>
      </c>
      <c r="L1230">
        <v>95.946926770000005</v>
      </c>
      <c r="M1230">
        <v>4.2300333000000002E-2</v>
      </c>
      <c r="N1230">
        <v>-1.9043619298423244</v>
      </c>
      <c r="O1230">
        <v>2.8431531880822964</v>
      </c>
      <c r="P1230" t="str">
        <f t="shared" si="19"/>
        <v/>
      </c>
    </row>
    <row r="1231" spans="1:16" x14ac:dyDescent="0.3">
      <c r="A1231">
        <v>1192</v>
      </c>
      <c r="B1231">
        <v>3.2635181382614649</v>
      </c>
      <c r="C1231">
        <v>39.162217659137582</v>
      </c>
      <c r="D1231">
        <v>39.5</v>
      </c>
      <c r="E1231">
        <v>0.3377823408624181</v>
      </c>
      <c r="F1231">
        <v>1</v>
      </c>
      <c r="G1231">
        <v>97.196299999999994</v>
      </c>
      <c r="H1231">
        <v>4.0599999999999997E-2</v>
      </c>
      <c r="I1231">
        <v>85.001999999999995</v>
      </c>
      <c r="J1231">
        <v>88.016000000000005</v>
      </c>
      <c r="K1231">
        <v>0.45552104100000002</v>
      </c>
      <c r="L1231">
        <v>95.946926770000005</v>
      </c>
      <c r="M1231">
        <v>4.2300333000000002E-2</v>
      </c>
      <c r="N1231">
        <v>-2.0000599174853675</v>
      </c>
      <c r="O1231">
        <v>2.27468971390606</v>
      </c>
      <c r="P1231" t="str">
        <f t="shared" si="19"/>
        <v/>
      </c>
    </row>
    <row r="1232" spans="1:16" x14ac:dyDescent="0.3">
      <c r="A1232">
        <v>1213</v>
      </c>
      <c r="B1232">
        <v>3.3210130047912387</v>
      </c>
      <c r="C1232">
        <v>39.852156057494867</v>
      </c>
      <c r="D1232">
        <v>39.5</v>
      </c>
      <c r="E1232">
        <v>0.35215605749486656</v>
      </c>
      <c r="F1232">
        <v>1</v>
      </c>
      <c r="G1232">
        <v>97.652199999999993</v>
      </c>
      <c r="H1232">
        <v>4.0710000000000003E-2</v>
      </c>
      <c r="I1232">
        <v>85.367000000000004</v>
      </c>
      <c r="J1232">
        <v>88.403999999999996</v>
      </c>
      <c r="K1232">
        <v>0.45552104100000002</v>
      </c>
      <c r="L1232">
        <v>95.946926770000005</v>
      </c>
      <c r="M1232">
        <v>4.2300333000000002E-2</v>
      </c>
      <c r="N1232">
        <v>-1.8999820921726165</v>
      </c>
      <c r="O1232">
        <v>2.8717734872676814</v>
      </c>
      <c r="P1232" t="str">
        <f t="shared" si="19"/>
        <v/>
      </c>
    </row>
    <row r="1233" spans="1:16" x14ac:dyDescent="0.3">
      <c r="A1233">
        <v>1191</v>
      </c>
      <c r="B1233">
        <v>3.2607802874743328</v>
      </c>
      <c r="C1233">
        <v>39.129363449691994</v>
      </c>
      <c r="D1233">
        <v>39.5</v>
      </c>
      <c r="E1233">
        <v>0.37063655030800646</v>
      </c>
      <c r="F1233">
        <v>1</v>
      </c>
      <c r="G1233">
        <v>97.174400000000006</v>
      </c>
      <c r="H1233">
        <v>4.0590000000000001E-2</v>
      </c>
      <c r="I1233">
        <v>84.986000000000004</v>
      </c>
      <c r="J1233">
        <v>87.998999999999995</v>
      </c>
      <c r="K1233">
        <v>0.45552104100000002</v>
      </c>
      <c r="L1233">
        <v>95.946926770000005</v>
      </c>
      <c r="M1233">
        <v>4.2300333000000002E-2</v>
      </c>
      <c r="N1233">
        <v>-2.0044502582135348</v>
      </c>
      <c r="O1233">
        <v>2.251092510867402</v>
      </c>
      <c r="P1233" t="str">
        <f t="shared" si="19"/>
        <v/>
      </c>
    </row>
    <row r="1234" spans="1:16" x14ac:dyDescent="0.3">
      <c r="A1234">
        <v>1214</v>
      </c>
      <c r="B1234">
        <v>3.3237508555783708</v>
      </c>
      <c r="C1234">
        <v>39.885010266940448</v>
      </c>
      <c r="D1234">
        <v>39.5</v>
      </c>
      <c r="E1234">
        <v>0.38501026694044782</v>
      </c>
      <c r="F1234">
        <v>1</v>
      </c>
      <c r="G1234">
        <v>97.6738</v>
      </c>
      <c r="H1234">
        <v>4.0719999999999999E-2</v>
      </c>
      <c r="I1234">
        <v>85.382999999999996</v>
      </c>
      <c r="J1234">
        <v>88.421000000000006</v>
      </c>
      <c r="K1234">
        <v>0.45552104100000002</v>
      </c>
      <c r="L1234">
        <v>95.946926770000005</v>
      </c>
      <c r="M1234">
        <v>4.2300333000000002E-2</v>
      </c>
      <c r="N1234">
        <v>-1.8956027130599755</v>
      </c>
      <c r="O1234">
        <v>2.9006299127730957</v>
      </c>
      <c r="P1234" t="str">
        <f t="shared" si="19"/>
        <v/>
      </c>
    </row>
    <row r="1235" spans="1:16" x14ac:dyDescent="0.3">
      <c r="A1235">
        <v>1190</v>
      </c>
      <c r="B1235">
        <v>3.2580424366872007</v>
      </c>
      <c r="C1235">
        <v>39.096509240246405</v>
      </c>
      <c r="D1235">
        <v>39.5</v>
      </c>
      <c r="E1235">
        <v>0.40349075975359483</v>
      </c>
      <c r="F1235">
        <v>1</v>
      </c>
      <c r="G1235">
        <v>97.152600000000007</v>
      </c>
      <c r="H1235">
        <v>4.0590000000000001E-2</v>
      </c>
      <c r="I1235">
        <v>84.966999999999999</v>
      </c>
      <c r="J1235">
        <v>87.978999999999999</v>
      </c>
      <c r="K1235">
        <v>0.45552104100000002</v>
      </c>
      <c r="L1235">
        <v>95.946926770000005</v>
      </c>
      <c r="M1235">
        <v>4.2300333000000002E-2</v>
      </c>
      <c r="N1235">
        <v>-2.0096159562212135</v>
      </c>
      <c r="O1235">
        <v>2.2235925575196296</v>
      </c>
      <c r="P1235" t="str">
        <f t="shared" si="19"/>
        <v/>
      </c>
    </row>
    <row r="1236" spans="1:16" x14ac:dyDescent="0.3">
      <c r="A1236">
        <v>1215</v>
      </c>
      <c r="B1236">
        <v>3.3264887063655029</v>
      </c>
      <c r="C1236">
        <v>39.917864476386036</v>
      </c>
      <c r="D1236">
        <v>39.5</v>
      </c>
      <c r="E1236">
        <v>0.41786447638603619</v>
      </c>
      <c r="F1236">
        <v>1</v>
      </c>
      <c r="G1236">
        <v>97.695400000000006</v>
      </c>
      <c r="H1236">
        <v>4.0719999999999999E-2</v>
      </c>
      <c r="I1236">
        <v>85.402000000000001</v>
      </c>
      <c r="J1236">
        <v>88.441000000000003</v>
      </c>
      <c r="K1236">
        <v>0.45552104100000002</v>
      </c>
      <c r="L1236">
        <v>95.946926770000005</v>
      </c>
      <c r="M1236">
        <v>4.2300333000000002E-2</v>
      </c>
      <c r="N1236">
        <v>-1.890451089234634</v>
      </c>
      <c r="O1236">
        <v>2.9348828067325696</v>
      </c>
      <c r="P1236" t="str">
        <f t="shared" si="19"/>
        <v/>
      </c>
    </row>
    <row r="1237" spans="1:16" x14ac:dyDescent="0.3">
      <c r="A1237">
        <v>1189</v>
      </c>
      <c r="B1237">
        <v>3.2553045859000687</v>
      </c>
      <c r="C1237">
        <v>39.063655030800824</v>
      </c>
      <c r="D1237">
        <v>39.5</v>
      </c>
      <c r="E1237">
        <v>0.43634496919917609</v>
      </c>
      <c r="F1237">
        <v>1</v>
      </c>
      <c r="G1237">
        <v>97.130799999999994</v>
      </c>
      <c r="H1237">
        <v>4.0579999999999998E-2</v>
      </c>
      <c r="I1237">
        <v>84.95</v>
      </c>
      <c r="J1237">
        <v>87.960999999999999</v>
      </c>
      <c r="K1237">
        <v>0.45552104100000002</v>
      </c>
      <c r="L1237">
        <v>95.946926770000005</v>
      </c>
      <c r="M1237">
        <v>4.2300333000000002E-2</v>
      </c>
      <c r="N1237">
        <v>-2.0142656311280382</v>
      </c>
      <c r="O1237">
        <v>2.1990826156855761</v>
      </c>
      <c r="P1237" t="str">
        <f t="shared" si="19"/>
        <v/>
      </c>
    </row>
    <row r="1238" spans="1:16" x14ac:dyDescent="0.3">
      <c r="A1238">
        <v>1216</v>
      </c>
      <c r="B1238">
        <v>3.3292265571526354</v>
      </c>
      <c r="C1238">
        <v>39.950718685831625</v>
      </c>
      <c r="D1238">
        <v>39.5</v>
      </c>
      <c r="E1238">
        <v>0.45071868583162455</v>
      </c>
      <c r="F1238">
        <v>1</v>
      </c>
      <c r="G1238">
        <v>97.716999999999999</v>
      </c>
      <c r="H1238">
        <v>4.0730000000000002E-2</v>
      </c>
      <c r="I1238">
        <v>85.418000000000006</v>
      </c>
      <c r="J1238">
        <v>88.457999999999998</v>
      </c>
      <c r="K1238">
        <v>0.45552104100000002</v>
      </c>
      <c r="L1238">
        <v>95.946926770000005</v>
      </c>
      <c r="M1238">
        <v>4.2300333000000002E-2</v>
      </c>
      <c r="N1238">
        <v>-1.8860727076873816</v>
      </c>
      <c r="O1238">
        <v>2.964257876566216</v>
      </c>
      <c r="P1238" t="str">
        <f t="shared" si="19"/>
        <v/>
      </c>
    </row>
    <row r="1239" spans="1:16" x14ac:dyDescent="0.3">
      <c r="A1239">
        <v>1188</v>
      </c>
      <c r="B1239">
        <v>3.2525667351129361</v>
      </c>
      <c r="C1239">
        <v>39.030800821355236</v>
      </c>
      <c r="D1239">
        <v>39.5</v>
      </c>
      <c r="E1239">
        <v>0.46919917864476446</v>
      </c>
      <c r="F1239">
        <v>1</v>
      </c>
      <c r="G1239">
        <v>97.108900000000006</v>
      </c>
      <c r="H1239">
        <v>4.0579999999999998E-2</v>
      </c>
      <c r="I1239">
        <v>84.930999999999997</v>
      </c>
      <c r="J1239">
        <v>87.941999999999993</v>
      </c>
      <c r="K1239">
        <v>0.45552104100000002</v>
      </c>
      <c r="L1239">
        <v>95.946926770000005</v>
      </c>
      <c r="M1239">
        <v>4.2300333000000002E-2</v>
      </c>
      <c r="N1239">
        <v>-2.019174183380942</v>
      </c>
      <c r="O1239">
        <v>2.1734559309452419</v>
      </c>
      <c r="P1239" t="str">
        <f t="shared" si="19"/>
        <v/>
      </c>
    </row>
    <row r="1240" spans="1:16" x14ac:dyDescent="0.3">
      <c r="A1240">
        <v>1217</v>
      </c>
      <c r="B1240">
        <v>3.3319644079397674</v>
      </c>
      <c r="C1240">
        <v>39.983572895277206</v>
      </c>
      <c r="D1240">
        <v>39.5</v>
      </c>
      <c r="E1240">
        <v>0.48357289527720582</v>
      </c>
      <c r="F1240">
        <v>1</v>
      </c>
      <c r="G1240">
        <v>97.738500000000002</v>
      </c>
      <c r="H1240">
        <v>4.0730000000000002E-2</v>
      </c>
      <c r="I1240">
        <v>85.436999999999998</v>
      </c>
      <c r="J1240">
        <v>88.477999999999994</v>
      </c>
      <c r="K1240">
        <v>0.45552104100000002</v>
      </c>
      <c r="L1240">
        <v>95.946926770000005</v>
      </c>
      <c r="M1240">
        <v>4.2300333000000002E-2</v>
      </c>
      <c r="N1240">
        <v>-1.8809222570892776</v>
      </c>
      <c r="O1240">
        <v>2.9991247534158361</v>
      </c>
      <c r="P1240" t="str">
        <f t="shared" si="19"/>
        <v/>
      </c>
    </row>
    <row r="1241" spans="1:16" x14ac:dyDescent="0.3">
      <c r="A1241">
        <v>1232</v>
      </c>
      <c r="B1241">
        <v>3.3730321697467489</v>
      </c>
      <c r="C1241">
        <v>40.476386036960989</v>
      </c>
      <c r="D1241">
        <v>40.5</v>
      </c>
      <c r="E1241">
        <v>2.361396303901131E-2</v>
      </c>
      <c r="F1241">
        <v>1</v>
      </c>
      <c r="G1241">
        <v>98.061099999999996</v>
      </c>
      <c r="H1241">
        <v>4.0809999999999999E-2</v>
      </c>
      <c r="I1241">
        <v>85.694000000000003</v>
      </c>
      <c r="J1241">
        <v>88.751000000000005</v>
      </c>
      <c r="K1241">
        <v>0.42915028799999999</v>
      </c>
      <c r="L1241">
        <v>96.516449120000004</v>
      </c>
      <c r="M1241">
        <v>4.2405224999999998E-2</v>
      </c>
      <c r="N1241">
        <v>-1.9428509811524344</v>
      </c>
      <c r="O1241">
        <v>2.6017083028537238</v>
      </c>
      <c r="P1241">
        <f t="shared" si="19"/>
        <v>40.5</v>
      </c>
    </row>
    <row r="1242" spans="1:16" x14ac:dyDescent="0.3">
      <c r="A1242">
        <v>1234</v>
      </c>
      <c r="B1242">
        <v>3.378507871321013</v>
      </c>
      <c r="C1242">
        <v>40.542094455852158</v>
      </c>
      <c r="D1242">
        <v>40.5</v>
      </c>
      <c r="E1242">
        <v>4.2094455852158319E-2</v>
      </c>
      <c r="F1242">
        <v>1</v>
      </c>
      <c r="G1242">
        <v>98.103899999999996</v>
      </c>
      <c r="H1242">
        <v>4.0820000000000002E-2</v>
      </c>
      <c r="I1242">
        <v>85.728999999999999</v>
      </c>
      <c r="J1242">
        <v>88.787999999999997</v>
      </c>
      <c r="K1242">
        <v>0.42915028799999999</v>
      </c>
      <c r="L1242">
        <v>96.516449120000004</v>
      </c>
      <c r="M1242">
        <v>4.2405224999999998E-2</v>
      </c>
      <c r="N1242">
        <v>-1.9333684493892365</v>
      </c>
      <c r="O1242">
        <v>2.659541253253848</v>
      </c>
      <c r="P1242" t="str">
        <f t="shared" si="19"/>
        <v/>
      </c>
    </row>
    <row r="1243" spans="1:16" x14ac:dyDescent="0.3">
      <c r="A1243">
        <v>1231</v>
      </c>
      <c r="B1243">
        <v>3.3702943189596168</v>
      </c>
      <c r="C1243">
        <v>40.4435318275154</v>
      </c>
      <c r="D1243">
        <v>40.5</v>
      </c>
      <c r="E1243">
        <v>5.6468172484599677E-2</v>
      </c>
      <c r="F1243">
        <v>1</v>
      </c>
      <c r="G1243">
        <v>98.039699999999996</v>
      </c>
      <c r="H1243">
        <v>4.0800000000000003E-2</v>
      </c>
      <c r="I1243">
        <v>85.679000000000002</v>
      </c>
      <c r="J1243">
        <v>88.733999999999995</v>
      </c>
      <c r="K1243">
        <v>0.42915028799999999</v>
      </c>
      <c r="L1243">
        <v>96.516449120000004</v>
      </c>
      <c r="M1243">
        <v>4.2405224999999998E-2</v>
      </c>
      <c r="N1243">
        <v>-1.9472085767018525</v>
      </c>
      <c r="O1243">
        <v>2.5754866933751313</v>
      </c>
      <c r="P1243" t="str">
        <f t="shared" si="19"/>
        <v/>
      </c>
    </row>
    <row r="1244" spans="1:16" x14ac:dyDescent="0.3">
      <c r="A1244">
        <v>1235</v>
      </c>
      <c r="B1244">
        <v>3.3812457221081451</v>
      </c>
      <c r="C1244">
        <v>40.57494866529774</v>
      </c>
      <c r="D1244">
        <v>40.5</v>
      </c>
      <c r="E1244">
        <v>7.4948665297739581E-2</v>
      </c>
      <c r="F1244">
        <v>1</v>
      </c>
      <c r="G1244">
        <v>98.125299999999996</v>
      </c>
      <c r="H1244">
        <v>4.0820000000000002E-2</v>
      </c>
      <c r="I1244">
        <v>85.747</v>
      </c>
      <c r="J1244">
        <v>88.807000000000002</v>
      </c>
      <c r="K1244">
        <v>0.42915028799999999</v>
      </c>
      <c r="L1244">
        <v>96.516449120000004</v>
      </c>
      <c r="M1244">
        <v>4.2405224999999998E-2</v>
      </c>
      <c r="N1244">
        <v>-1.9284999177758415</v>
      </c>
      <c r="O1244">
        <v>2.6896487231924402</v>
      </c>
      <c r="P1244" t="str">
        <f t="shared" si="19"/>
        <v/>
      </c>
    </row>
    <row r="1245" spans="1:16" x14ac:dyDescent="0.3">
      <c r="A1245">
        <v>1230</v>
      </c>
      <c r="B1245">
        <v>3.3675564681724848</v>
      </c>
      <c r="C1245">
        <v>40.410677618069819</v>
      </c>
      <c r="D1245">
        <v>40.5</v>
      </c>
      <c r="E1245">
        <v>8.9322381930180939E-2</v>
      </c>
      <c r="F1245">
        <v>1</v>
      </c>
      <c r="G1245">
        <v>98.018199999999993</v>
      </c>
      <c r="H1245">
        <v>4.0800000000000003E-2</v>
      </c>
      <c r="I1245">
        <v>85.66</v>
      </c>
      <c r="J1245">
        <v>88.715000000000003</v>
      </c>
      <c r="K1245">
        <v>0.42915028799999999</v>
      </c>
      <c r="L1245">
        <v>96.516449120000004</v>
      </c>
      <c r="M1245">
        <v>4.2405224999999998E-2</v>
      </c>
      <c r="N1245">
        <v>-1.9520793945584736</v>
      </c>
      <c r="O1245">
        <v>2.5464389602375013</v>
      </c>
      <c r="P1245" t="str">
        <f t="shared" si="19"/>
        <v/>
      </c>
    </row>
    <row r="1246" spans="1:16" x14ac:dyDescent="0.3">
      <c r="A1246">
        <v>1236</v>
      </c>
      <c r="B1246">
        <v>3.3839835728952772</v>
      </c>
      <c r="C1246">
        <v>40.607802874743328</v>
      </c>
      <c r="D1246">
        <v>40.5</v>
      </c>
      <c r="E1246">
        <v>0.10780287474332795</v>
      </c>
      <c r="F1246">
        <v>1</v>
      </c>
      <c r="G1246">
        <v>98.146699999999996</v>
      </c>
      <c r="H1246">
        <v>4.0829999999999998E-2</v>
      </c>
      <c r="I1246">
        <v>85.763000000000005</v>
      </c>
      <c r="J1246">
        <v>88.823999999999998</v>
      </c>
      <c r="K1246">
        <v>0.42915028799999999</v>
      </c>
      <c r="L1246">
        <v>96.516449120000004</v>
      </c>
      <c r="M1246">
        <v>4.2405224999999998E-2</v>
      </c>
      <c r="N1246">
        <v>-1.9241443671610112</v>
      </c>
      <c r="O1246">
        <v>2.71682450854196</v>
      </c>
      <c r="P1246" t="str">
        <f t="shared" si="19"/>
        <v/>
      </c>
    </row>
    <row r="1247" spans="1:16" x14ac:dyDescent="0.3">
      <c r="A1247">
        <v>1229</v>
      </c>
      <c r="B1247">
        <v>3.3648186173853527</v>
      </c>
      <c r="C1247">
        <v>40.377823408624231</v>
      </c>
      <c r="D1247">
        <v>40.5</v>
      </c>
      <c r="E1247">
        <v>0.12217659137576931</v>
      </c>
      <c r="F1247">
        <v>1</v>
      </c>
      <c r="G1247">
        <v>97.996799999999993</v>
      </c>
      <c r="H1247">
        <v>4.079E-2</v>
      </c>
      <c r="I1247">
        <v>85.644000000000005</v>
      </c>
      <c r="J1247">
        <v>88.697999999999993</v>
      </c>
      <c r="K1247">
        <v>0.42915028799999999</v>
      </c>
      <c r="L1247">
        <v>96.516449120000004</v>
      </c>
      <c r="M1247">
        <v>4.2405224999999998E-2</v>
      </c>
      <c r="N1247">
        <v>-1.9564379995419412</v>
      </c>
      <c r="O1247">
        <v>2.5206789730196939</v>
      </c>
      <c r="P1247" t="str">
        <f t="shared" si="19"/>
        <v/>
      </c>
    </row>
    <row r="1248" spans="1:16" x14ac:dyDescent="0.3">
      <c r="A1248">
        <v>1237</v>
      </c>
      <c r="B1248">
        <v>3.3867214236824092</v>
      </c>
      <c r="C1248">
        <v>40.640657084188909</v>
      </c>
      <c r="D1248">
        <v>40.5</v>
      </c>
      <c r="E1248">
        <v>0.14065708418890921</v>
      </c>
      <c r="F1248">
        <v>1</v>
      </c>
      <c r="G1248">
        <v>98.168099999999995</v>
      </c>
      <c r="H1248">
        <v>4.0840000000000001E-2</v>
      </c>
      <c r="I1248">
        <v>85.778999999999996</v>
      </c>
      <c r="J1248">
        <v>88.840999999999994</v>
      </c>
      <c r="K1248">
        <v>0.42915028799999999</v>
      </c>
      <c r="L1248">
        <v>96.516449120000004</v>
      </c>
      <c r="M1248">
        <v>4.2405224999999998E-2</v>
      </c>
      <c r="N1248">
        <v>-1.9197892923848445</v>
      </c>
      <c r="O1248">
        <v>2.7442259964388547</v>
      </c>
      <c r="P1248" t="str">
        <f t="shared" si="19"/>
        <v/>
      </c>
    </row>
    <row r="1249" spans="1:16" x14ac:dyDescent="0.3">
      <c r="A1249">
        <v>1228</v>
      </c>
      <c r="B1249">
        <v>3.3620807665982202</v>
      </c>
      <c r="C1249">
        <v>40.344969199178642</v>
      </c>
      <c r="D1249">
        <v>40.5</v>
      </c>
      <c r="E1249">
        <v>0.15503080082135767</v>
      </c>
      <c r="F1249">
        <v>1</v>
      </c>
      <c r="G1249">
        <v>97.975300000000004</v>
      </c>
      <c r="H1249">
        <v>4.079E-2</v>
      </c>
      <c r="I1249">
        <v>85.625</v>
      </c>
      <c r="J1249">
        <v>88.677999999999997</v>
      </c>
      <c r="K1249">
        <v>0.42915028799999999</v>
      </c>
      <c r="L1249">
        <v>96.516449120000004</v>
      </c>
      <c r="M1249">
        <v>4.2405224999999998E-2</v>
      </c>
      <c r="N1249">
        <v>-1.9615663806867216</v>
      </c>
      <c r="O1249">
        <v>2.4906494795291461</v>
      </c>
      <c r="P1249" t="str">
        <f t="shared" si="19"/>
        <v/>
      </c>
    </row>
    <row r="1250" spans="1:16" x14ac:dyDescent="0.3">
      <c r="A1250">
        <v>1238</v>
      </c>
      <c r="B1250">
        <v>3.3894592744695413</v>
      </c>
      <c r="C1250">
        <v>40.673511293634498</v>
      </c>
      <c r="D1250">
        <v>40.5</v>
      </c>
      <c r="E1250">
        <v>0.17351129363449758</v>
      </c>
      <c r="F1250">
        <v>1</v>
      </c>
      <c r="G1250">
        <v>98.189499999999995</v>
      </c>
      <c r="H1250">
        <v>4.0840000000000001E-2</v>
      </c>
      <c r="I1250">
        <v>85.796999999999997</v>
      </c>
      <c r="J1250">
        <v>88.861000000000004</v>
      </c>
      <c r="K1250">
        <v>0.42915028799999999</v>
      </c>
      <c r="L1250">
        <v>96.516449120000004</v>
      </c>
      <c r="M1250">
        <v>4.2405224999999998E-2</v>
      </c>
      <c r="N1250">
        <v>-1.9146662840124424</v>
      </c>
      <c r="O1250">
        <v>2.776753800142242</v>
      </c>
      <c r="P1250" t="str">
        <f t="shared" si="19"/>
        <v/>
      </c>
    </row>
    <row r="1251" spans="1:16" x14ac:dyDescent="0.3">
      <c r="A1251">
        <v>1227</v>
      </c>
      <c r="B1251">
        <v>3.3593429158110881</v>
      </c>
      <c r="C1251">
        <v>40.312114989733061</v>
      </c>
      <c r="D1251">
        <v>40.5</v>
      </c>
      <c r="E1251">
        <v>0.18788501026693893</v>
      </c>
      <c r="F1251">
        <v>1</v>
      </c>
      <c r="G1251">
        <v>97.953800000000001</v>
      </c>
      <c r="H1251">
        <v>4.0779999999999997E-2</v>
      </c>
      <c r="I1251">
        <v>85.61</v>
      </c>
      <c r="J1251">
        <v>88.661000000000001</v>
      </c>
      <c r="K1251">
        <v>0.42915028799999999</v>
      </c>
      <c r="L1251">
        <v>96.516449120000004</v>
      </c>
      <c r="M1251">
        <v>4.2405224999999998E-2</v>
      </c>
      <c r="N1251">
        <v>-1.9659260238148732</v>
      </c>
      <c r="O1251">
        <v>2.4653578234010167</v>
      </c>
      <c r="P1251" t="str">
        <f t="shared" si="19"/>
        <v/>
      </c>
    </row>
    <row r="1252" spans="1:16" x14ac:dyDescent="0.3">
      <c r="A1252">
        <v>1239</v>
      </c>
      <c r="B1252">
        <v>3.3921971252566734</v>
      </c>
      <c r="C1252">
        <v>40.706365503080079</v>
      </c>
      <c r="D1252">
        <v>40.5</v>
      </c>
      <c r="E1252">
        <v>0.20636550308007884</v>
      </c>
      <c r="F1252">
        <v>1</v>
      </c>
      <c r="G1252">
        <v>98.210899999999995</v>
      </c>
      <c r="H1252">
        <v>4.0849999999999997E-2</v>
      </c>
      <c r="I1252">
        <v>85.813000000000002</v>
      </c>
      <c r="J1252">
        <v>88.878</v>
      </c>
      <c r="K1252">
        <v>0.42915028799999999</v>
      </c>
      <c r="L1252">
        <v>96.516449120000004</v>
      </c>
      <c r="M1252">
        <v>4.2405224999999998E-2</v>
      </c>
      <c r="N1252">
        <v>-1.9103122443908231</v>
      </c>
      <c r="O1252">
        <v>2.8046511088479975</v>
      </c>
      <c r="P1252" t="str">
        <f t="shared" si="19"/>
        <v/>
      </c>
    </row>
    <row r="1253" spans="1:16" x14ac:dyDescent="0.3">
      <c r="A1253">
        <v>1226</v>
      </c>
      <c r="B1253">
        <v>3.3566050650239561</v>
      </c>
      <c r="C1253">
        <v>40.279260780287473</v>
      </c>
      <c r="D1253">
        <v>40.5</v>
      </c>
      <c r="E1253">
        <v>0.2207392197125273</v>
      </c>
      <c r="F1253">
        <v>1</v>
      </c>
      <c r="G1253">
        <v>97.932299999999998</v>
      </c>
      <c r="H1253">
        <v>4.0779999999999997E-2</v>
      </c>
      <c r="I1253">
        <v>85.590999999999994</v>
      </c>
      <c r="J1253">
        <v>88.641999999999996</v>
      </c>
      <c r="K1253">
        <v>0.42915028799999999</v>
      </c>
      <c r="L1253">
        <v>96.516449120000004</v>
      </c>
      <c r="M1253">
        <v>4.2405224999999998E-2</v>
      </c>
      <c r="N1253">
        <v>-1.9707991308714976</v>
      </c>
      <c r="O1253">
        <v>2.4373428085263171</v>
      </c>
      <c r="P1253" t="str">
        <f t="shared" si="19"/>
        <v/>
      </c>
    </row>
    <row r="1254" spans="1:16" x14ac:dyDescent="0.3">
      <c r="A1254">
        <v>1240</v>
      </c>
      <c r="B1254">
        <v>3.3949349760438055</v>
      </c>
      <c r="C1254">
        <v>40.739219712525667</v>
      </c>
      <c r="D1254">
        <v>40.5</v>
      </c>
      <c r="E1254">
        <v>0.23921971252566721</v>
      </c>
      <c r="F1254">
        <v>1</v>
      </c>
      <c r="G1254">
        <v>98.232200000000006</v>
      </c>
      <c r="H1254">
        <v>4.0849999999999997E-2</v>
      </c>
      <c r="I1254">
        <v>85.831999999999994</v>
      </c>
      <c r="J1254">
        <v>88.897000000000006</v>
      </c>
      <c r="K1254">
        <v>0.42915028799999999</v>
      </c>
      <c r="L1254">
        <v>96.516449120000004</v>
      </c>
      <c r="M1254">
        <v>4.2405224999999998E-2</v>
      </c>
      <c r="N1254">
        <v>-1.9054465273729433</v>
      </c>
      <c r="O1254">
        <v>2.8361026023201776</v>
      </c>
      <c r="P1254" t="str">
        <f t="shared" si="19"/>
        <v/>
      </c>
    </row>
    <row r="1255" spans="1:16" x14ac:dyDescent="0.3">
      <c r="A1255">
        <v>1225</v>
      </c>
      <c r="B1255">
        <v>3.353867214236824</v>
      </c>
      <c r="C1255">
        <v>40.246406570841884</v>
      </c>
      <c r="D1255">
        <v>40.5</v>
      </c>
      <c r="E1255">
        <v>0.25359342915811567</v>
      </c>
      <c r="F1255">
        <v>1</v>
      </c>
      <c r="G1255">
        <v>97.910799999999995</v>
      </c>
      <c r="H1255">
        <v>4.0770000000000001E-2</v>
      </c>
      <c r="I1255">
        <v>85.575000000000003</v>
      </c>
      <c r="J1255">
        <v>88.623999999999995</v>
      </c>
      <c r="K1255">
        <v>0.42915028799999999</v>
      </c>
      <c r="L1255">
        <v>96.516449120000004</v>
      </c>
      <c r="M1255">
        <v>4.2405224999999998E-2</v>
      </c>
      <c r="N1255">
        <v>-1.975416308660193</v>
      </c>
      <c r="O1255">
        <v>2.4110461774254999</v>
      </c>
      <c r="P1255" t="str">
        <f t="shared" si="19"/>
        <v/>
      </c>
    </row>
    <row r="1256" spans="1:16" x14ac:dyDescent="0.3">
      <c r="A1256">
        <v>1241</v>
      </c>
      <c r="B1256">
        <v>3.3976728268309375</v>
      </c>
      <c r="C1256">
        <v>40.772073921971248</v>
      </c>
      <c r="D1256">
        <v>40.5</v>
      </c>
      <c r="E1256">
        <v>0.27207392197124847</v>
      </c>
      <c r="F1256">
        <v>1</v>
      </c>
      <c r="G1256">
        <v>98.253600000000006</v>
      </c>
      <c r="H1256">
        <v>4.086E-2</v>
      </c>
      <c r="I1256">
        <v>85.846999999999994</v>
      </c>
      <c r="J1256">
        <v>88.914000000000001</v>
      </c>
      <c r="K1256">
        <v>0.42915028799999999</v>
      </c>
      <c r="L1256">
        <v>96.516449120000004</v>
      </c>
      <c r="M1256">
        <v>4.2405224999999998E-2</v>
      </c>
      <c r="N1256">
        <v>-1.9010934942791347</v>
      </c>
      <c r="O1256">
        <v>2.8644883796450973</v>
      </c>
      <c r="P1256" t="str">
        <f t="shared" si="19"/>
        <v/>
      </c>
    </row>
    <row r="1257" spans="1:16" x14ac:dyDescent="0.3">
      <c r="A1257">
        <v>1224</v>
      </c>
      <c r="B1257">
        <v>3.3511293634496919</v>
      </c>
      <c r="C1257">
        <v>40.213552361396303</v>
      </c>
      <c r="D1257">
        <v>40.5</v>
      </c>
      <c r="E1257">
        <v>0.28644763860369693</v>
      </c>
      <c r="F1257">
        <v>1</v>
      </c>
      <c r="G1257">
        <v>97.889300000000006</v>
      </c>
      <c r="H1257">
        <v>4.0770000000000001E-2</v>
      </c>
      <c r="I1257">
        <v>85.555999999999997</v>
      </c>
      <c r="J1257">
        <v>88.605000000000004</v>
      </c>
      <c r="K1257">
        <v>0.42915028799999999</v>
      </c>
      <c r="L1257">
        <v>96.516449120000004</v>
      </c>
      <c r="M1257">
        <v>4.2405224999999998E-2</v>
      </c>
      <c r="N1257">
        <v>-1.9802905771273762</v>
      </c>
      <c r="O1257">
        <v>2.383544350124529</v>
      </c>
      <c r="P1257" t="str">
        <f t="shared" si="19"/>
        <v/>
      </c>
    </row>
    <row r="1258" spans="1:16" x14ac:dyDescent="0.3">
      <c r="A1258">
        <v>1242</v>
      </c>
      <c r="B1258">
        <v>3.40041067761807</v>
      </c>
      <c r="C1258">
        <v>40.804928131416844</v>
      </c>
      <c r="D1258">
        <v>40.5</v>
      </c>
      <c r="E1258">
        <v>0.30492813141684394</v>
      </c>
      <c r="F1258">
        <v>1</v>
      </c>
      <c r="G1258">
        <v>98.274900000000002</v>
      </c>
      <c r="H1258">
        <v>4.086E-2</v>
      </c>
      <c r="I1258">
        <v>85.866</v>
      </c>
      <c r="J1258">
        <v>88.933000000000007</v>
      </c>
      <c r="K1258">
        <v>0.42915028799999999</v>
      </c>
      <c r="L1258">
        <v>96.516449120000004</v>
      </c>
      <c r="M1258">
        <v>4.2405224999999998E-2</v>
      </c>
      <c r="N1258">
        <v>-1.8962289018463487</v>
      </c>
      <c r="O1258">
        <v>2.896489150300408</v>
      </c>
      <c r="P1258" t="str">
        <f t="shared" si="19"/>
        <v/>
      </c>
    </row>
    <row r="1259" spans="1:16" x14ac:dyDescent="0.3">
      <c r="A1259">
        <v>1223</v>
      </c>
      <c r="B1259">
        <v>3.3483915126625599</v>
      </c>
      <c r="C1259">
        <v>40.180698151950722</v>
      </c>
      <c r="D1259">
        <v>40.5</v>
      </c>
      <c r="E1259">
        <v>0.31930184804927819</v>
      </c>
      <c r="F1259">
        <v>1</v>
      </c>
      <c r="G1259">
        <v>97.867800000000003</v>
      </c>
      <c r="H1259">
        <v>4.0759999999999998E-2</v>
      </c>
      <c r="I1259">
        <v>85.540999999999997</v>
      </c>
      <c r="J1259">
        <v>88.587999999999994</v>
      </c>
      <c r="K1259">
        <v>0.42915028799999999</v>
      </c>
      <c r="L1259">
        <v>96.516449120000004</v>
      </c>
      <c r="M1259">
        <v>4.2405224999999998E-2</v>
      </c>
      <c r="N1259">
        <v>-1.9846522704840135</v>
      </c>
      <c r="O1259">
        <v>2.3591586263734516</v>
      </c>
      <c r="P1259" t="str">
        <f t="shared" si="19"/>
        <v/>
      </c>
    </row>
    <row r="1260" spans="1:16" x14ac:dyDescent="0.3">
      <c r="A1260">
        <v>1243</v>
      </c>
      <c r="B1260">
        <v>3.4031485284052021</v>
      </c>
      <c r="C1260">
        <v>40.837782340862425</v>
      </c>
      <c r="D1260">
        <v>40.5</v>
      </c>
      <c r="E1260">
        <v>0.3377823408624252</v>
      </c>
      <c r="F1260">
        <v>1</v>
      </c>
      <c r="G1260">
        <v>98.296300000000002</v>
      </c>
      <c r="H1260">
        <v>4.0869999999999997E-2</v>
      </c>
      <c r="I1260">
        <v>85.882000000000005</v>
      </c>
      <c r="J1260">
        <v>88.950999999999993</v>
      </c>
      <c r="K1260">
        <v>0.42915028799999999</v>
      </c>
      <c r="L1260">
        <v>96.516449120000004</v>
      </c>
      <c r="M1260">
        <v>4.2405224999999998E-2</v>
      </c>
      <c r="N1260">
        <v>-1.8916208878269096</v>
      </c>
      <c r="O1260">
        <v>2.9270755407575866</v>
      </c>
      <c r="P1260" t="str">
        <f t="shared" si="19"/>
        <v/>
      </c>
    </row>
    <row r="1261" spans="1:16" x14ac:dyDescent="0.3">
      <c r="A1261">
        <v>1222</v>
      </c>
      <c r="B1261">
        <v>3.3456536618754278</v>
      </c>
      <c r="C1261">
        <v>40.147843942505133</v>
      </c>
      <c r="D1261">
        <v>40.5</v>
      </c>
      <c r="E1261">
        <v>0.35215605749486656</v>
      </c>
      <c r="F1261">
        <v>1</v>
      </c>
      <c r="G1261">
        <v>97.846299999999999</v>
      </c>
      <c r="H1261">
        <v>4.0759999999999998E-2</v>
      </c>
      <c r="I1261">
        <v>85.522000000000006</v>
      </c>
      <c r="J1261">
        <v>88.567999999999998</v>
      </c>
      <c r="K1261">
        <v>0.42915028799999999</v>
      </c>
      <c r="L1261">
        <v>96.516449120000004</v>
      </c>
      <c r="M1261">
        <v>4.2405224999999998E-2</v>
      </c>
      <c r="N1261">
        <v>-1.9897842862003678</v>
      </c>
      <c r="O1261">
        <v>2.3307351579935967</v>
      </c>
      <c r="P1261" t="str">
        <f t="shared" si="19"/>
        <v/>
      </c>
    </row>
    <row r="1262" spans="1:16" x14ac:dyDescent="0.3">
      <c r="A1262">
        <v>1244</v>
      </c>
      <c r="B1262">
        <v>3.4058863791923342</v>
      </c>
      <c r="C1262">
        <v>40.870636550308006</v>
      </c>
      <c r="D1262">
        <v>40.5</v>
      </c>
      <c r="E1262">
        <v>0.37063655030800646</v>
      </c>
      <c r="F1262">
        <v>1</v>
      </c>
      <c r="G1262">
        <v>98.317599999999999</v>
      </c>
      <c r="H1262">
        <v>4.0869999999999997E-2</v>
      </c>
      <c r="I1262">
        <v>85.9</v>
      </c>
      <c r="J1262">
        <v>88.97</v>
      </c>
      <c r="K1262">
        <v>0.42915028799999999</v>
      </c>
      <c r="L1262">
        <v>96.516449120000004</v>
      </c>
      <c r="M1262">
        <v>4.2405224999999998E-2</v>
      </c>
      <c r="N1262">
        <v>-1.8867574504726785</v>
      </c>
      <c r="O1262">
        <v>2.9596478262555523</v>
      </c>
      <c r="P1262" t="str">
        <f t="shared" si="19"/>
        <v/>
      </c>
    </row>
    <row r="1263" spans="1:16" x14ac:dyDescent="0.3">
      <c r="A1263">
        <v>1221</v>
      </c>
      <c r="B1263">
        <v>3.3429158110882957</v>
      </c>
      <c r="C1263">
        <v>40.114989733059545</v>
      </c>
      <c r="D1263">
        <v>40.5</v>
      </c>
      <c r="E1263">
        <v>0.38501026694045493</v>
      </c>
      <c r="F1263">
        <v>1</v>
      </c>
      <c r="G1263">
        <v>97.824799999999996</v>
      </c>
      <c r="H1263">
        <v>4.0750000000000001E-2</v>
      </c>
      <c r="I1263">
        <v>85.506</v>
      </c>
      <c r="J1263">
        <v>88.551000000000002</v>
      </c>
      <c r="K1263">
        <v>0.42915028799999999</v>
      </c>
      <c r="L1263">
        <v>96.516449120000004</v>
      </c>
      <c r="M1263">
        <v>4.2405224999999998E-2</v>
      </c>
      <c r="N1263">
        <v>-1.9941470197275628</v>
      </c>
      <c r="O1263">
        <v>2.3067995017091381</v>
      </c>
      <c r="P1263" t="str">
        <f t="shared" si="19"/>
        <v/>
      </c>
    </row>
    <row r="1264" spans="1:16" x14ac:dyDescent="0.3">
      <c r="A1264">
        <v>1245</v>
      </c>
      <c r="B1264">
        <v>3.4086242299794662</v>
      </c>
      <c r="C1264">
        <v>40.903490759753595</v>
      </c>
      <c r="D1264">
        <v>40.5</v>
      </c>
      <c r="E1264">
        <v>0.40349075975359483</v>
      </c>
      <c r="F1264">
        <v>1</v>
      </c>
      <c r="G1264">
        <v>98.338899999999995</v>
      </c>
      <c r="H1264">
        <v>4.088E-2</v>
      </c>
      <c r="I1264">
        <v>85.915999999999997</v>
      </c>
      <c r="J1264">
        <v>88.986999999999995</v>
      </c>
      <c r="K1264">
        <v>0.42915028799999999</v>
      </c>
      <c r="L1264">
        <v>96.516449120000004</v>
      </c>
      <c r="M1264">
        <v>4.2405224999999998E-2</v>
      </c>
      <c r="N1264">
        <v>-1.8824064564295222</v>
      </c>
      <c r="O1264">
        <v>2.9890424981706083</v>
      </c>
      <c r="P1264" t="str">
        <f t="shared" si="19"/>
        <v/>
      </c>
    </row>
    <row r="1265" spans="1:16" x14ac:dyDescent="0.3">
      <c r="A1265">
        <v>1220</v>
      </c>
      <c r="B1265">
        <v>3.3401779603011637</v>
      </c>
      <c r="C1265">
        <v>40.082135523613964</v>
      </c>
      <c r="D1265">
        <v>40.5</v>
      </c>
      <c r="E1265">
        <v>0.41786447638603619</v>
      </c>
      <c r="F1265">
        <v>1</v>
      </c>
      <c r="G1265">
        <v>97.803200000000004</v>
      </c>
      <c r="H1265">
        <v>4.0750000000000001E-2</v>
      </c>
      <c r="I1265">
        <v>85.486999999999995</v>
      </c>
      <c r="J1265">
        <v>88.531999999999996</v>
      </c>
      <c r="K1265">
        <v>0.42915028799999999</v>
      </c>
      <c r="L1265">
        <v>96.516449120000004</v>
      </c>
      <c r="M1265">
        <v>4.2405224999999998E-2</v>
      </c>
      <c r="N1265">
        <v>-1.999023581861987</v>
      </c>
      <c r="O1265">
        <v>2.2802901206882042</v>
      </c>
      <c r="P1265" t="str">
        <f t="shared" si="19"/>
        <v/>
      </c>
    </row>
    <row r="1266" spans="1:16" x14ac:dyDescent="0.3">
      <c r="A1266">
        <v>1246</v>
      </c>
      <c r="B1266">
        <v>3.4113620807665983</v>
      </c>
      <c r="C1266">
        <v>40.936344969199183</v>
      </c>
      <c r="D1266">
        <v>40.5</v>
      </c>
      <c r="E1266">
        <v>0.4363449691991832</v>
      </c>
      <c r="F1266">
        <v>1</v>
      </c>
      <c r="G1266">
        <v>98.360200000000006</v>
      </c>
      <c r="H1266">
        <v>4.088E-2</v>
      </c>
      <c r="I1266">
        <v>85.933999999999997</v>
      </c>
      <c r="J1266">
        <v>89.006</v>
      </c>
      <c r="K1266">
        <v>0.42915028799999999</v>
      </c>
      <c r="L1266">
        <v>96.516449120000004</v>
      </c>
      <c r="M1266">
        <v>4.2405224999999998E-2</v>
      </c>
      <c r="N1266">
        <v>-1.8775441422114019</v>
      </c>
      <c r="O1266">
        <v>3.02217766258256</v>
      </c>
      <c r="P1266" t="str">
        <f t="shared" si="19"/>
        <v/>
      </c>
    </row>
    <row r="1267" spans="1:16" x14ac:dyDescent="0.3">
      <c r="A1267">
        <v>1219</v>
      </c>
      <c r="B1267">
        <v>3.3374401095140316</v>
      </c>
      <c r="C1267">
        <v>40.049281314168383</v>
      </c>
      <c r="D1267">
        <v>40.5</v>
      </c>
      <c r="E1267">
        <v>0.45071868583161745</v>
      </c>
      <c r="F1267">
        <v>1</v>
      </c>
      <c r="G1267">
        <v>97.781700000000001</v>
      </c>
      <c r="H1267">
        <v>4.0739999999999998E-2</v>
      </c>
      <c r="I1267">
        <v>85.471000000000004</v>
      </c>
      <c r="J1267">
        <v>88.513999999999996</v>
      </c>
      <c r="K1267">
        <v>0.42915028799999999</v>
      </c>
      <c r="L1267">
        <v>96.516449120000004</v>
      </c>
      <c r="M1267">
        <v>4.2405224999999998E-2</v>
      </c>
      <c r="N1267">
        <v>-2.0036440339562276</v>
      </c>
      <c r="O1267">
        <v>2.2554102672536236</v>
      </c>
      <c r="P1267" t="str">
        <f t="shared" si="19"/>
        <v/>
      </c>
    </row>
    <row r="1268" spans="1:16" x14ac:dyDescent="0.3">
      <c r="A1268">
        <v>1247</v>
      </c>
      <c r="B1268">
        <v>3.4140999315537304</v>
      </c>
      <c r="C1268">
        <v>40.969199178644764</v>
      </c>
      <c r="D1268">
        <v>40.5</v>
      </c>
      <c r="E1268">
        <v>0.46919917864476446</v>
      </c>
      <c r="F1268">
        <v>1</v>
      </c>
      <c r="G1268">
        <v>98.381500000000003</v>
      </c>
      <c r="H1268">
        <v>4.0890000000000003E-2</v>
      </c>
      <c r="I1268">
        <v>85.95</v>
      </c>
      <c r="J1268">
        <v>89.022999999999996</v>
      </c>
      <c r="K1268">
        <v>0.42915028799999999</v>
      </c>
      <c r="L1268">
        <v>96.516449120000004</v>
      </c>
      <c r="M1268">
        <v>4.2405224999999998E-2</v>
      </c>
      <c r="N1268">
        <v>-1.8731941527602411</v>
      </c>
      <c r="O1268">
        <v>3.0520789739441399</v>
      </c>
      <c r="P1268" t="str">
        <f t="shared" si="19"/>
        <v/>
      </c>
    </row>
    <row r="1269" spans="1:16" x14ac:dyDescent="0.3">
      <c r="A1269">
        <v>1218</v>
      </c>
      <c r="B1269">
        <v>3.3347022587268995</v>
      </c>
      <c r="C1269">
        <v>40.016427104722794</v>
      </c>
      <c r="D1269">
        <v>40.5</v>
      </c>
      <c r="E1269">
        <v>0.48357289527720582</v>
      </c>
      <c r="F1269">
        <v>1</v>
      </c>
      <c r="G1269">
        <v>97.760099999999994</v>
      </c>
      <c r="H1269">
        <v>4.0739999999999998E-2</v>
      </c>
      <c r="I1269">
        <v>85.451999999999998</v>
      </c>
      <c r="J1269">
        <v>88.495000000000005</v>
      </c>
      <c r="K1269">
        <v>0.42915028799999999</v>
      </c>
      <c r="L1269">
        <v>96.516449120000004</v>
      </c>
      <c r="M1269">
        <v>4.2405224999999998E-2</v>
      </c>
      <c r="N1269">
        <v>-2.0085217597690392</v>
      </c>
      <c r="O1269">
        <v>2.2293938064455232</v>
      </c>
      <c r="P1269" t="str">
        <f t="shared" si="19"/>
        <v/>
      </c>
    </row>
    <row r="1270" spans="1:16" x14ac:dyDescent="0.3">
      <c r="A1270">
        <v>1264</v>
      </c>
      <c r="B1270">
        <v>3.460643394934976</v>
      </c>
      <c r="C1270">
        <v>41.52772073921971</v>
      </c>
      <c r="D1270">
        <v>41.5</v>
      </c>
      <c r="E1270">
        <v>2.7720739219709856E-2</v>
      </c>
      <c r="F1270">
        <v>1</v>
      </c>
      <c r="G1270">
        <v>98.742099999999994</v>
      </c>
      <c r="H1270">
        <v>4.0969999999999999E-2</v>
      </c>
      <c r="I1270">
        <v>86.241</v>
      </c>
      <c r="J1270">
        <v>89.331000000000003</v>
      </c>
      <c r="K1270">
        <v>0.40335172499999999</v>
      </c>
      <c r="L1270">
        <v>97.083372109999999</v>
      </c>
      <c r="M1270">
        <v>4.2512705999999997E-2</v>
      </c>
      <c r="N1270">
        <v>-1.925077886011298</v>
      </c>
      <c r="O1270">
        <v>2.7109807531683159</v>
      </c>
      <c r="P1270">
        <f t="shared" si="19"/>
        <v>41.5</v>
      </c>
    </row>
    <row r="1271" spans="1:16" x14ac:dyDescent="0.3">
      <c r="A1271">
        <v>1262</v>
      </c>
      <c r="B1271">
        <v>3.4551676933607118</v>
      </c>
      <c r="C1271">
        <v>41.46201232032854</v>
      </c>
      <c r="D1271">
        <v>41.5</v>
      </c>
      <c r="E1271">
        <v>3.7987679671459773E-2</v>
      </c>
      <c r="F1271">
        <v>1</v>
      </c>
      <c r="G1271">
        <v>98.699799999999996</v>
      </c>
      <c r="H1271">
        <v>4.0960000000000003E-2</v>
      </c>
      <c r="I1271">
        <v>86.206999999999994</v>
      </c>
      <c r="J1271">
        <v>89.295000000000002</v>
      </c>
      <c r="K1271">
        <v>0.40335172499999999</v>
      </c>
      <c r="L1271">
        <v>97.083372109999999</v>
      </c>
      <c r="M1271">
        <v>4.2512705999999997E-2</v>
      </c>
      <c r="N1271">
        <v>-1.9342454842613834</v>
      </c>
      <c r="O1271">
        <v>2.6541476238143491</v>
      </c>
      <c r="P1271" t="str">
        <f t="shared" si="19"/>
        <v/>
      </c>
    </row>
    <row r="1272" spans="1:16" x14ac:dyDescent="0.3">
      <c r="A1272">
        <v>1265</v>
      </c>
      <c r="B1272">
        <v>3.463381245722108</v>
      </c>
      <c r="C1272">
        <v>41.560574948665298</v>
      </c>
      <c r="D1272">
        <v>41.5</v>
      </c>
      <c r="E1272">
        <v>6.0574948665298223E-2</v>
      </c>
      <c r="F1272">
        <v>1</v>
      </c>
      <c r="G1272">
        <v>98.763199999999998</v>
      </c>
      <c r="H1272">
        <v>4.0980000000000003E-2</v>
      </c>
      <c r="I1272">
        <v>86.256</v>
      </c>
      <c r="J1272">
        <v>89.347999999999999</v>
      </c>
      <c r="K1272">
        <v>0.40335172499999999</v>
      </c>
      <c r="L1272">
        <v>97.083372109999999</v>
      </c>
      <c r="M1272">
        <v>4.2512705999999997E-2</v>
      </c>
      <c r="N1272">
        <v>-1.920749508626495</v>
      </c>
      <c r="O1272">
        <v>2.7381647364186033</v>
      </c>
      <c r="P1272" t="str">
        <f t="shared" si="19"/>
        <v/>
      </c>
    </row>
    <row r="1273" spans="1:16" x14ac:dyDescent="0.3">
      <c r="A1273">
        <v>1261</v>
      </c>
      <c r="B1273">
        <v>3.4524298425735798</v>
      </c>
      <c r="C1273">
        <v>41.429158110882959</v>
      </c>
      <c r="D1273">
        <v>41.5</v>
      </c>
      <c r="E1273">
        <v>7.0841889117041035E-2</v>
      </c>
      <c r="F1273">
        <v>1</v>
      </c>
      <c r="G1273">
        <v>98.678600000000003</v>
      </c>
      <c r="H1273">
        <v>4.0960000000000003E-2</v>
      </c>
      <c r="I1273">
        <v>86.188000000000002</v>
      </c>
      <c r="J1273">
        <v>89.275999999999996</v>
      </c>
      <c r="K1273">
        <v>0.40335172499999999</v>
      </c>
      <c r="L1273">
        <v>97.083372109999999</v>
      </c>
      <c r="M1273">
        <v>4.2512705999999997E-2</v>
      </c>
      <c r="N1273">
        <v>-1.9390848279692963</v>
      </c>
      <c r="O1273">
        <v>2.6245504911429185</v>
      </c>
      <c r="P1273" t="str">
        <f t="shared" si="19"/>
        <v/>
      </c>
    </row>
    <row r="1274" spans="1:16" x14ac:dyDescent="0.3">
      <c r="A1274">
        <v>1266</v>
      </c>
      <c r="B1274">
        <v>3.4661190965092401</v>
      </c>
      <c r="C1274">
        <v>41.593429158110879</v>
      </c>
      <c r="D1274">
        <v>41.5</v>
      </c>
      <c r="E1274">
        <v>9.3429158110879484E-2</v>
      </c>
      <c r="F1274">
        <v>1</v>
      </c>
      <c r="G1274">
        <v>98.784300000000002</v>
      </c>
      <c r="H1274">
        <v>4.0980000000000003E-2</v>
      </c>
      <c r="I1274">
        <v>86.274000000000001</v>
      </c>
      <c r="J1274">
        <v>89.367000000000004</v>
      </c>
      <c r="K1274">
        <v>0.40335172499999999</v>
      </c>
      <c r="L1274">
        <v>97.083372109999999</v>
      </c>
      <c r="M1274">
        <v>4.2512705999999997E-2</v>
      </c>
      <c r="N1274">
        <v>-1.9159124918143993</v>
      </c>
      <c r="O1274">
        <v>2.768811759203345</v>
      </c>
      <c r="P1274" t="str">
        <f t="shared" si="19"/>
        <v/>
      </c>
    </row>
    <row r="1275" spans="1:16" x14ac:dyDescent="0.3">
      <c r="A1275">
        <v>1260</v>
      </c>
      <c r="B1275">
        <v>3.4496919917864477</v>
      </c>
      <c r="C1275">
        <v>41.396303901437371</v>
      </c>
      <c r="D1275">
        <v>41.5</v>
      </c>
      <c r="E1275">
        <v>0.1036960985626294</v>
      </c>
      <c r="F1275">
        <v>1</v>
      </c>
      <c r="G1275">
        <v>98.657499999999999</v>
      </c>
      <c r="H1275">
        <v>4.095E-2</v>
      </c>
      <c r="I1275">
        <v>86.173000000000002</v>
      </c>
      <c r="J1275">
        <v>89.259</v>
      </c>
      <c r="K1275">
        <v>0.40335172499999999</v>
      </c>
      <c r="L1275">
        <v>97.083372109999999</v>
      </c>
      <c r="M1275">
        <v>4.2512705999999997E-2</v>
      </c>
      <c r="N1275">
        <v>-1.9434152879835791</v>
      </c>
      <c r="O1275">
        <v>2.5983000787950417</v>
      </c>
      <c r="P1275" t="str">
        <f t="shared" si="19"/>
        <v/>
      </c>
    </row>
    <row r="1276" spans="1:16" x14ac:dyDescent="0.3">
      <c r="A1276">
        <v>1267</v>
      </c>
      <c r="B1276">
        <v>3.4688569472963722</v>
      </c>
      <c r="C1276">
        <v>41.626283367556468</v>
      </c>
      <c r="D1276">
        <v>41.5</v>
      </c>
      <c r="E1276">
        <v>0.12628336755646785</v>
      </c>
      <c r="F1276">
        <v>1</v>
      </c>
      <c r="G1276">
        <v>98.805400000000006</v>
      </c>
      <c r="H1276">
        <v>4.0989999999999999E-2</v>
      </c>
      <c r="I1276">
        <v>86.29</v>
      </c>
      <c r="J1276">
        <v>89.384</v>
      </c>
      <c r="K1276">
        <v>0.40335172499999999</v>
      </c>
      <c r="L1276">
        <v>97.083372109999999</v>
      </c>
      <c r="M1276">
        <v>4.2512705999999997E-2</v>
      </c>
      <c r="N1276">
        <v>-1.9115851547396945</v>
      </c>
      <c r="O1276">
        <v>2.7964712470313899</v>
      </c>
      <c r="P1276" t="str">
        <f t="shared" si="19"/>
        <v/>
      </c>
    </row>
    <row r="1277" spans="1:16" x14ac:dyDescent="0.3">
      <c r="A1277">
        <v>1259</v>
      </c>
      <c r="B1277">
        <v>3.4469541409993156</v>
      </c>
      <c r="C1277">
        <v>41.363449691991789</v>
      </c>
      <c r="D1277">
        <v>41.5</v>
      </c>
      <c r="E1277">
        <v>0.13655030800821066</v>
      </c>
      <c r="F1277">
        <v>1</v>
      </c>
      <c r="G1277">
        <v>98.636300000000006</v>
      </c>
      <c r="H1277">
        <v>4.095E-2</v>
      </c>
      <c r="I1277">
        <v>86.153999999999996</v>
      </c>
      <c r="J1277">
        <v>89.24</v>
      </c>
      <c r="K1277">
        <v>0.40335172499999999</v>
      </c>
      <c r="L1277">
        <v>97.083372109999999</v>
      </c>
      <c r="M1277">
        <v>4.2512705999999997E-2</v>
      </c>
      <c r="N1277">
        <v>-1.9482557962632348</v>
      </c>
      <c r="O1277">
        <v>2.5692181747647194</v>
      </c>
      <c r="P1277" t="str">
        <f t="shared" si="19"/>
        <v/>
      </c>
    </row>
    <row r="1278" spans="1:16" x14ac:dyDescent="0.3">
      <c r="A1278">
        <v>1268</v>
      </c>
      <c r="B1278">
        <v>3.4715947980835042</v>
      </c>
      <c r="C1278">
        <v>41.659137577002049</v>
      </c>
      <c r="D1278">
        <v>41.5</v>
      </c>
      <c r="E1278">
        <v>0.15913757700204911</v>
      </c>
      <c r="F1278">
        <v>1</v>
      </c>
      <c r="G1278">
        <v>98.826499999999996</v>
      </c>
      <c r="H1278">
        <v>4.0989999999999999E-2</v>
      </c>
      <c r="I1278">
        <v>86.308000000000007</v>
      </c>
      <c r="J1278">
        <v>89.403000000000006</v>
      </c>
      <c r="K1278">
        <v>0.40335172499999999</v>
      </c>
      <c r="L1278">
        <v>97.083372109999999</v>
      </c>
      <c r="M1278">
        <v>4.2512705999999997E-2</v>
      </c>
      <c r="N1278">
        <v>-1.9067493002532663</v>
      </c>
      <c r="O1278">
        <v>2.8276529762509766</v>
      </c>
      <c r="P1278" t="str">
        <f t="shared" si="19"/>
        <v/>
      </c>
    </row>
    <row r="1279" spans="1:16" x14ac:dyDescent="0.3">
      <c r="A1279">
        <v>1258</v>
      </c>
      <c r="B1279">
        <v>3.4442162902121836</v>
      </c>
      <c r="C1279">
        <v>41.330595482546201</v>
      </c>
      <c r="D1279">
        <v>41.5</v>
      </c>
      <c r="E1279">
        <v>0.16940451745379903</v>
      </c>
      <c r="F1279">
        <v>1</v>
      </c>
      <c r="G1279">
        <v>98.615099999999998</v>
      </c>
      <c r="H1279">
        <v>4.0939999999999997E-2</v>
      </c>
      <c r="I1279">
        <v>86.138999999999996</v>
      </c>
      <c r="J1279">
        <v>89.222999999999999</v>
      </c>
      <c r="K1279">
        <v>0.40335172499999999</v>
      </c>
      <c r="L1279">
        <v>97.083372109999999</v>
      </c>
      <c r="M1279">
        <v>4.2512705999999997E-2</v>
      </c>
      <c r="N1279">
        <v>-1.9525872985983037</v>
      </c>
      <c r="O1279">
        <v>2.5434258700644246</v>
      </c>
      <c r="P1279" t="str">
        <f t="shared" si="19"/>
        <v/>
      </c>
    </row>
    <row r="1280" spans="1:16" x14ac:dyDescent="0.3">
      <c r="A1280">
        <v>1269</v>
      </c>
      <c r="B1280">
        <v>3.4743326488706368</v>
      </c>
      <c r="C1280">
        <v>41.691991786447645</v>
      </c>
      <c r="D1280">
        <v>41.5</v>
      </c>
      <c r="E1280">
        <v>0.19199178644764459</v>
      </c>
      <c r="F1280">
        <v>1</v>
      </c>
      <c r="G1280">
        <v>98.8476</v>
      </c>
      <c r="H1280">
        <v>4.1000000000000002E-2</v>
      </c>
      <c r="I1280">
        <v>86.323999999999998</v>
      </c>
      <c r="J1280">
        <v>89.418999999999997</v>
      </c>
      <c r="K1280">
        <v>0.40335172499999999</v>
      </c>
      <c r="L1280">
        <v>97.083372109999999</v>
      </c>
      <c r="M1280">
        <v>4.2512705999999997E-2</v>
      </c>
      <c r="N1280">
        <v>-1.9026774773190294</v>
      </c>
      <c r="O1280">
        <v>2.8541321285075125</v>
      </c>
      <c r="P1280" t="str">
        <f t="shared" si="19"/>
        <v/>
      </c>
    </row>
    <row r="1281" spans="1:16" x14ac:dyDescent="0.3">
      <c r="A1281">
        <v>1257</v>
      </c>
      <c r="B1281">
        <v>3.4414784394250515</v>
      </c>
      <c r="C1281">
        <v>41.29774127310062</v>
      </c>
      <c r="D1281">
        <v>41.5</v>
      </c>
      <c r="E1281">
        <v>0.20225872689938029</v>
      </c>
      <c r="F1281">
        <v>1</v>
      </c>
      <c r="G1281">
        <v>98.593900000000005</v>
      </c>
      <c r="H1281">
        <v>4.0939999999999997E-2</v>
      </c>
      <c r="I1281">
        <v>86.12</v>
      </c>
      <c r="J1281">
        <v>89.203999999999994</v>
      </c>
      <c r="K1281">
        <v>0.40335172499999999</v>
      </c>
      <c r="L1281">
        <v>97.083372109999999</v>
      </c>
      <c r="M1281">
        <v>4.2512705999999997E-2</v>
      </c>
      <c r="N1281">
        <v>-1.9574289721999567</v>
      </c>
      <c r="O1281">
        <v>2.514852749060247</v>
      </c>
      <c r="P1281" t="str">
        <f t="shared" si="19"/>
        <v/>
      </c>
    </row>
    <row r="1282" spans="1:16" x14ac:dyDescent="0.3">
      <c r="A1282">
        <v>1270</v>
      </c>
      <c r="B1282">
        <v>3.4770704996577688</v>
      </c>
      <c r="C1282">
        <v>41.724845995893226</v>
      </c>
      <c r="D1282">
        <v>41.5</v>
      </c>
      <c r="E1282">
        <v>0.22484599589322585</v>
      </c>
      <c r="F1282">
        <v>1</v>
      </c>
      <c r="G1282">
        <v>98.868700000000004</v>
      </c>
      <c r="H1282">
        <v>4.1000000000000002E-2</v>
      </c>
      <c r="I1282">
        <v>86.341999999999999</v>
      </c>
      <c r="J1282">
        <v>89.438999999999993</v>
      </c>
      <c r="K1282">
        <v>0.40335172499999999</v>
      </c>
      <c r="L1282">
        <v>97.083372109999999</v>
      </c>
      <c r="M1282">
        <v>4.2512705999999997E-2</v>
      </c>
      <c r="N1282">
        <v>-1.8975883099119211</v>
      </c>
      <c r="O1282">
        <v>2.8875167782618991</v>
      </c>
      <c r="P1282" t="str">
        <f t="shared" ref="P1282:P1345" si="20">IF(D1282&lt;&gt;D1281,D1282,"")</f>
        <v/>
      </c>
    </row>
    <row r="1283" spans="1:16" x14ac:dyDescent="0.3">
      <c r="A1283">
        <v>1256</v>
      </c>
      <c r="B1283">
        <v>3.4387405886379194</v>
      </c>
      <c r="C1283">
        <v>41.264887063655031</v>
      </c>
      <c r="D1283">
        <v>41.5</v>
      </c>
      <c r="E1283">
        <v>0.23511293634496866</v>
      </c>
      <c r="F1283">
        <v>1</v>
      </c>
      <c r="G1283">
        <v>98.572699999999998</v>
      </c>
      <c r="H1283">
        <v>4.0930000000000001E-2</v>
      </c>
      <c r="I1283">
        <v>86.105000000000004</v>
      </c>
      <c r="J1283">
        <v>89.186999999999998</v>
      </c>
      <c r="K1283">
        <v>0.40335172499999999</v>
      </c>
      <c r="L1283">
        <v>97.083372109999999</v>
      </c>
      <c r="M1283">
        <v>4.2512705999999997E-2</v>
      </c>
      <c r="N1283">
        <v>-1.961761517527453</v>
      </c>
      <c r="O1283">
        <v>2.4895127961409971</v>
      </c>
      <c r="P1283" t="str">
        <f t="shared" si="20"/>
        <v/>
      </c>
    </row>
    <row r="1284" spans="1:16" x14ac:dyDescent="0.3">
      <c r="A1284">
        <v>1271</v>
      </c>
      <c r="B1284">
        <v>3.4798083504449009</v>
      </c>
      <c r="C1284">
        <v>41.757700205338807</v>
      </c>
      <c r="D1284">
        <v>41.5</v>
      </c>
      <c r="E1284">
        <v>0.25770020533880711</v>
      </c>
      <c r="F1284">
        <v>1</v>
      </c>
      <c r="G1284">
        <v>98.889700000000005</v>
      </c>
      <c r="H1284">
        <v>4.1009999999999998E-2</v>
      </c>
      <c r="I1284">
        <v>86.356999999999999</v>
      </c>
      <c r="J1284">
        <v>89.454999999999998</v>
      </c>
      <c r="K1284">
        <v>0.40335172499999999</v>
      </c>
      <c r="L1284">
        <v>97.083372109999999</v>
      </c>
      <c r="M1284">
        <v>4.2512705999999997E-2</v>
      </c>
      <c r="N1284">
        <v>-1.8935174648434803</v>
      </c>
      <c r="O1284">
        <v>2.9144543944286454</v>
      </c>
      <c r="P1284" t="str">
        <f t="shared" si="20"/>
        <v/>
      </c>
    </row>
    <row r="1285" spans="1:16" x14ac:dyDescent="0.3">
      <c r="A1285">
        <v>1255</v>
      </c>
      <c r="B1285">
        <v>3.4360027378507869</v>
      </c>
      <c r="C1285">
        <v>41.232032854209443</v>
      </c>
      <c r="D1285">
        <v>41.5</v>
      </c>
      <c r="E1285">
        <v>0.26796714579055703</v>
      </c>
      <c r="F1285">
        <v>1</v>
      </c>
      <c r="G1285">
        <v>98.551500000000004</v>
      </c>
      <c r="H1285">
        <v>4.0930000000000001E-2</v>
      </c>
      <c r="I1285">
        <v>86.085999999999999</v>
      </c>
      <c r="J1285">
        <v>89.168000000000006</v>
      </c>
      <c r="K1285">
        <v>0.40335172499999999</v>
      </c>
      <c r="L1285">
        <v>97.083372109999999</v>
      </c>
      <c r="M1285">
        <v>4.2512705999999997E-2</v>
      </c>
      <c r="N1285">
        <v>-1.966604357202141</v>
      </c>
      <c r="O1285">
        <v>2.461442038018955</v>
      </c>
      <c r="P1285" t="str">
        <f t="shared" si="20"/>
        <v/>
      </c>
    </row>
    <row r="1286" spans="1:16" x14ac:dyDescent="0.3">
      <c r="A1286">
        <v>1272</v>
      </c>
      <c r="B1286">
        <v>3.482546201232033</v>
      </c>
      <c r="C1286">
        <v>41.790554414784395</v>
      </c>
      <c r="D1286">
        <v>41.5</v>
      </c>
      <c r="E1286">
        <v>0.29055441478439548</v>
      </c>
      <c r="F1286">
        <v>1</v>
      </c>
      <c r="G1286">
        <v>98.910799999999995</v>
      </c>
      <c r="H1286">
        <v>4.1009999999999998E-2</v>
      </c>
      <c r="I1286">
        <v>86.376000000000005</v>
      </c>
      <c r="J1286">
        <v>89.474000000000004</v>
      </c>
      <c r="K1286">
        <v>0.40335172499999999</v>
      </c>
      <c r="L1286">
        <v>97.083372109999999</v>
      </c>
      <c r="M1286">
        <v>4.2512705999999997E-2</v>
      </c>
      <c r="N1286">
        <v>-1.8886839005325009</v>
      </c>
      <c r="O1286">
        <v>2.9467098570582819</v>
      </c>
      <c r="P1286" t="str">
        <f t="shared" si="20"/>
        <v/>
      </c>
    </row>
    <row r="1287" spans="1:16" x14ac:dyDescent="0.3">
      <c r="A1287">
        <v>1254</v>
      </c>
      <c r="B1287">
        <v>3.4332648870636548</v>
      </c>
      <c r="C1287">
        <v>41.199178644763862</v>
      </c>
      <c r="D1287">
        <v>41.5</v>
      </c>
      <c r="E1287">
        <v>0.30082135523613829</v>
      </c>
      <c r="F1287">
        <v>1</v>
      </c>
      <c r="G1287">
        <v>98.530299999999997</v>
      </c>
      <c r="H1287">
        <v>4.0919999999999998E-2</v>
      </c>
      <c r="I1287">
        <v>86.070999999999998</v>
      </c>
      <c r="J1287">
        <v>89.150999999999996</v>
      </c>
      <c r="K1287">
        <v>0.40335172499999999</v>
      </c>
      <c r="L1287">
        <v>97.083372109999999</v>
      </c>
      <c r="M1287">
        <v>4.2512705999999997E-2</v>
      </c>
      <c r="N1287">
        <v>-1.9709379461944108</v>
      </c>
      <c r="O1287">
        <v>2.4365487043201837</v>
      </c>
      <c r="P1287" t="str">
        <f t="shared" si="20"/>
        <v/>
      </c>
    </row>
    <row r="1288" spans="1:16" x14ac:dyDescent="0.3">
      <c r="A1288">
        <v>1273</v>
      </c>
      <c r="B1288">
        <v>3.485284052019165</v>
      </c>
      <c r="C1288">
        <v>41.823408624229984</v>
      </c>
      <c r="D1288">
        <v>41.5</v>
      </c>
      <c r="E1288">
        <v>0.32340862422998384</v>
      </c>
      <c r="F1288">
        <v>1</v>
      </c>
      <c r="G1288">
        <v>98.931799999999996</v>
      </c>
      <c r="H1288">
        <v>4.1020000000000001E-2</v>
      </c>
      <c r="I1288">
        <v>86.391000000000005</v>
      </c>
      <c r="J1288">
        <v>89.491</v>
      </c>
      <c r="K1288">
        <v>0.40335172499999999</v>
      </c>
      <c r="L1288">
        <v>97.083372109999999</v>
      </c>
      <c r="M1288">
        <v>4.2512705999999997E-2</v>
      </c>
      <c r="N1288">
        <v>-1.8843596515450598</v>
      </c>
      <c r="O1288">
        <v>2.9758171838303915</v>
      </c>
      <c r="P1288" t="str">
        <f t="shared" si="20"/>
        <v/>
      </c>
    </row>
    <row r="1289" spans="1:16" x14ac:dyDescent="0.3">
      <c r="A1289">
        <v>1253</v>
      </c>
      <c r="B1289">
        <v>3.4305270362765228</v>
      </c>
      <c r="C1289">
        <v>41.166324435318273</v>
      </c>
      <c r="D1289">
        <v>41.5</v>
      </c>
      <c r="E1289">
        <v>0.33367556468172666</v>
      </c>
      <c r="F1289">
        <v>1</v>
      </c>
      <c r="G1289">
        <v>98.509100000000004</v>
      </c>
      <c r="H1289">
        <v>4.0919999999999998E-2</v>
      </c>
      <c r="I1289">
        <v>86.052000000000007</v>
      </c>
      <c r="J1289">
        <v>89.132000000000005</v>
      </c>
      <c r="K1289">
        <v>0.40335172499999999</v>
      </c>
      <c r="L1289">
        <v>97.083372109999999</v>
      </c>
      <c r="M1289">
        <v>4.2512705999999997E-2</v>
      </c>
      <c r="N1289">
        <v>-1.975781952693981</v>
      </c>
      <c r="O1289">
        <v>2.4089739155540171</v>
      </c>
      <c r="P1289" t="str">
        <f t="shared" si="20"/>
        <v/>
      </c>
    </row>
    <row r="1290" spans="1:16" x14ac:dyDescent="0.3">
      <c r="A1290">
        <v>1274</v>
      </c>
      <c r="B1290">
        <v>3.4880219028062971</v>
      </c>
      <c r="C1290">
        <v>41.856262833675565</v>
      </c>
      <c r="D1290">
        <v>41.5</v>
      </c>
      <c r="E1290">
        <v>0.3562628336755651</v>
      </c>
      <c r="F1290">
        <v>1</v>
      </c>
      <c r="G1290">
        <v>98.9529</v>
      </c>
      <c r="H1290">
        <v>4.1029999999999997E-2</v>
      </c>
      <c r="I1290">
        <v>86.406000000000006</v>
      </c>
      <c r="J1290">
        <v>89.507999999999996</v>
      </c>
      <c r="K1290">
        <v>0.40335172499999999</v>
      </c>
      <c r="L1290">
        <v>97.083372109999999</v>
      </c>
      <c r="M1290">
        <v>4.2512705999999997E-2</v>
      </c>
      <c r="N1290">
        <v>-1.8800358926455776</v>
      </c>
      <c r="O1290">
        <v>3.0051593190852839</v>
      </c>
      <c r="P1290" t="str">
        <f t="shared" si="20"/>
        <v/>
      </c>
    </row>
    <row r="1291" spans="1:16" x14ac:dyDescent="0.3">
      <c r="A1291">
        <v>1252</v>
      </c>
      <c r="B1291">
        <v>3.4277891854893907</v>
      </c>
      <c r="C1291">
        <v>41.133470225872685</v>
      </c>
      <c r="D1291">
        <v>41.5</v>
      </c>
      <c r="E1291">
        <v>0.36652977412731502</v>
      </c>
      <c r="F1291">
        <v>1</v>
      </c>
      <c r="G1291">
        <v>98.487799999999993</v>
      </c>
      <c r="H1291">
        <v>4.0910000000000002E-2</v>
      </c>
      <c r="I1291">
        <v>86.037000000000006</v>
      </c>
      <c r="J1291">
        <v>89.114999999999995</v>
      </c>
      <c r="K1291">
        <v>0.40335172499999999</v>
      </c>
      <c r="L1291">
        <v>97.083372109999999</v>
      </c>
      <c r="M1291">
        <v>4.2512705999999997E-2</v>
      </c>
      <c r="N1291">
        <v>-1.9801165860240635</v>
      </c>
      <c r="O1291">
        <v>2.3845214928352796</v>
      </c>
      <c r="P1291" t="str">
        <f t="shared" si="20"/>
        <v/>
      </c>
    </row>
    <row r="1292" spans="1:16" x14ac:dyDescent="0.3">
      <c r="A1292">
        <v>1275</v>
      </c>
      <c r="B1292">
        <v>3.4907597535934292</v>
      </c>
      <c r="C1292">
        <v>41.889117043121146</v>
      </c>
      <c r="D1292">
        <v>41.5</v>
      </c>
      <c r="E1292">
        <v>0.38911704312114637</v>
      </c>
      <c r="F1292">
        <v>1</v>
      </c>
      <c r="G1292">
        <v>98.9739</v>
      </c>
      <c r="H1292">
        <v>4.1029999999999997E-2</v>
      </c>
      <c r="I1292">
        <v>86.424999999999997</v>
      </c>
      <c r="J1292">
        <v>89.527000000000001</v>
      </c>
      <c r="K1292">
        <v>0.40335172499999999</v>
      </c>
      <c r="L1292">
        <v>97.083372109999999</v>
      </c>
      <c r="M1292">
        <v>4.2512705999999997E-2</v>
      </c>
      <c r="N1292">
        <v>-1.8752040360114359</v>
      </c>
      <c r="O1292">
        <v>3.0382329572299307</v>
      </c>
      <c r="P1292" t="str">
        <f t="shared" si="20"/>
        <v/>
      </c>
    </row>
    <row r="1293" spans="1:16" x14ac:dyDescent="0.3">
      <c r="A1293">
        <v>1251</v>
      </c>
      <c r="B1293">
        <v>3.4250513347022586</v>
      </c>
      <c r="C1293">
        <v>41.100616016427104</v>
      </c>
      <c r="D1293">
        <v>41.5</v>
      </c>
      <c r="E1293">
        <v>0.39938398357289628</v>
      </c>
      <c r="F1293">
        <v>1</v>
      </c>
      <c r="G1293">
        <v>98.4666</v>
      </c>
      <c r="H1293">
        <v>4.0910000000000002E-2</v>
      </c>
      <c r="I1293">
        <v>86.018000000000001</v>
      </c>
      <c r="J1293">
        <v>89.094999999999999</v>
      </c>
      <c r="K1293">
        <v>0.40335172499999999</v>
      </c>
      <c r="L1293">
        <v>97.083372109999999</v>
      </c>
      <c r="M1293">
        <v>4.2512705999999997E-2</v>
      </c>
      <c r="N1293">
        <v>-1.9852167863395056</v>
      </c>
      <c r="O1293">
        <v>2.3560178741191282</v>
      </c>
      <c r="P1293" t="str">
        <f t="shared" si="20"/>
        <v/>
      </c>
    </row>
    <row r="1294" spans="1:16" x14ac:dyDescent="0.3">
      <c r="A1294">
        <v>1276</v>
      </c>
      <c r="B1294">
        <v>3.4934976043805612</v>
      </c>
      <c r="C1294">
        <v>41.921971252566735</v>
      </c>
      <c r="D1294">
        <v>41.5</v>
      </c>
      <c r="E1294">
        <v>0.42197125256673473</v>
      </c>
      <c r="F1294">
        <v>1</v>
      </c>
      <c r="G1294">
        <v>98.994900000000001</v>
      </c>
      <c r="H1294">
        <v>4.104E-2</v>
      </c>
      <c r="I1294">
        <v>86.44</v>
      </c>
      <c r="J1294">
        <v>89.543999999999997</v>
      </c>
      <c r="K1294">
        <v>0.40335172499999999</v>
      </c>
      <c r="L1294">
        <v>97.083372109999999</v>
      </c>
      <c r="M1294">
        <v>4.2512705999999997E-2</v>
      </c>
      <c r="N1294">
        <v>-1.8708813144548055</v>
      </c>
      <c r="O1294">
        <v>3.0680766753042192</v>
      </c>
      <c r="P1294" t="str">
        <f t="shared" si="20"/>
        <v/>
      </c>
    </row>
    <row r="1295" spans="1:16" x14ac:dyDescent="0.3">
      <c r="A1295">
        <v>1250</v>
      </c>
      <c r="B1295">
        <v>3.4223134839151266</v>
      </c>
      <c r="C1295">
        <v>41.067761806981522</v>
      </c>
      <c r="D1295">
        <v>41.5</v>
      </c>
      <c r="E1295">
        <v>0.43223819301847755</v>
      </c>
      <c r="F1295">
        <v>1</v>
      </c>
      <c r="G1295">
        <v>98.445300000000003</v>
      </c>
      <c r="H1295">
        <v>4.0899999999999999E-2</v>
      </c>
      <c r="I1295">
        <v>86.003</v>
      </c>
      <c r="J1295">
        <v>89.078000000000003</v>
      </c>
      <c r="K1295">
        <v>0.40335172499999999</v>
      </c>
      <c r="L1295">
        <v>97.083372109999999</v>
      </c>
      <c r="M1295">
        <v>4.2512705999999997E-2</v>
      </c>
      <c r="N1295">
        <v>-1.9895524937188818</v>
      </c>
      <c r="O1295">
        <v>2.3320126882468899</v>
      </c>
      <c r="P1295" t="str">
        <f t="shared" si="20"/>
        <v/>
      </c>
    </row>
    <row r="1296" spans="1:16" x14ac:dyDescent="0.3">
      <c r="A1296">
        <v>1277</v>
      </c>
      <c r="B1296">
        <v>3.4962354551676933</v>
      </c>
      <c r="C1296">
        <v>41.954825462012323</v>
      </c>
      <c r="D1296">
        <v>41.5</v>
      </c>
      <c r="E1296">
        <v>0.4548254620123231</v>
      </c>
      <c r="F1296">
        <v>1</v>
      </c>
      <c r="G1296">
        <v>99.015900000000002</v>
      </c>
      <c r="H1296">
        <v>4.104E-2</v>
      </c>
      <c r="I1296">
        <v>86.457999999999998</v>
      </c>
      <c r="J1296">
        <v>89.563000000000002</v>
      </c>
      <c r="K1296">
        <v>0.40335172499999999</v>
      </c>
      <c r="L1296">
        <v>97.083372109999999</v>
      </c>
      <c r="M1296">
        <v>4.2512705999999997E-2</v>
      </c>
      <c r="N1296">
        <v>-1.8660506168317266</v>
      </c>
      <c r="O1296">
        <v>3.1017142062239054</v>
      </c>
      <c r="P1296" t="str">
        <f t="shared" si="20"/>
        <v/>
      </c>
    </row>
    <row r="1297" spans="1:16" x14ac:dyDescent="0.3">
      <c r="A1297">
        <v>1249</v>
      </c>
      <c r="B1297">
        <v>3.4195756331279945</v>
      </c>
      <c r="C1297">
        <v>41.034907597535934</v>
      </c>
      <c r="D1297">
        <v>41.5</v>
      </c>
      <c r="E1297">
        <v>0.46509240246406591</v>
      </c>
      <c r="F1297">
        <v>1</v>
      </c>
      <c r="G1297">
        <v>98.424099999999996</v>
      </c>
      <c r="H1297">
        <v>4.0899999999999999E-2</v>
      </c>
      <c r="I1297">
        <v>85.983999999999995</v>
      </c>
      <c r="J1297">
        <v>89.058999999999997</v>
      </c>
      <c r="K1297">
        <v>0.40335172499999999</v>
      </c>
      <c r="L1297">
        <v>97.083372109999999</v>
      </c>
      <c r="M1297">
        <v>4.2512705999999997E-2</v>
      </c>
      <c r="N1297">
        <v>-1.9943988685912604</v>
      </c>
      <c r="O1297">
        <v>2.3054241035573702</v>
      </c>
      <c r="P1297" t="str">
        <f t="shared" si="20"/>
        <v/>
      </c>
    </row>
    <row r="1298" spans="1:16" x14ac:dyDescent="0.3">
      <c r="A1298">
        <v>1278</v>
      </c>
      <c r="B1298">
        <v>3.4989733059548254</v>
      </c>
      <c r="C1298">
        <v>41.987679671457904</v>
      </c>
      <c r="D1298">
        <v>41.5</v>
      </c>
      <c r="E1298">
        <v>0.48767967145790436</v>
      </c>
      <c r="F1298">
        <v>1</v>
      </c>
      <c r="G1298">
        <v>99.036900000000003</v>
      </c>
      <c r="H1298">
        <v>4.1050000000000003E-2</v>
      </c>
      <c r="I1298">
        <v>86.474000000000004</v>
      </c>
      <c r="J1298">
        <v>89.578999999999994</v>
      </c>
      <c r="K1298">
        <v>0.40335172499999999</v>
      </c>
      <c r="L1298">
        <v>97.083372109999999</v>
      </c>
      <c r="M1298">
        <v>4.2512705999999997E-2</v>
      </c>
      <c r="N1298">
        <v>-1.8619831351634593</v>
      </c>
      <c r="O1298">
        <v>3.1302733727800702</v>
      </c>
      <c r="P1298" t="str">
        <f t="shared" si="20"/>
        <v/>
      </c>
    </row>
    <row r="1299" spans="1:16" x14ac:dyDescent="0.3">
      <c r="A1299">
        <v>1248</v>
      </c>
      <c r="B1299">
        <v>3.4168377823408624</v>
      </c>
      <c r="C1299">
        <v>41.002053388090346</v>
      </c>
      <c r="D1299">
        <v>41.5</v>
      </c>
      <c r="E1299">
        <v>0.49794661190965428</v>
      </c>
      <c r="F1299">
        <v>1</v>
      </c>
      <c r="G1299">
        <v>98.402799999999999</v>
      </c>
      <c r="H1299">
        <v>4.0890000000000003E-2</v>
      </c>
      <c r="I1299">
        <v>85.968999999999994</v>
      </c>
      <c r="J1299">
        <v>89.042000000000002</v>
      </c>
      <c r="K1299">
        <v>0.40335172499999999</v>
      </c>
      <c r="L1299">
        <v>97.083372109999999</v>
      </c>
      <c r="M1299">
        <v>4.2512705999999997E-2</v>
      </c>
      <c r="N1299">
        <v>-1.9987356216754146</v>
      </c>
      <c r="O1299">
        <v>2.2818483323335568</v>
      </c>
      <c r="P1299" t="str">
        <f t="shared" si="20"/>
        <v/>
      </c>
    </row>
    <row r="1300" spans="1:16" x14ac:dyDescent="0.3">
      <c r="A1300">
        <v>1293</v>
      </c>
      <c r="B1300">
        <v>3.5400410677618068</v>
      </c>
      <c r="C1300">
        <v>42.48049281314168</v>
      </c>
      <c r="D1300">
        <v>42.5</v>
      </c>
      <c r="E1300">
        <v>1.9507186858319869E-2</v>
      </c>
      <c r="F1300">
        <v>1</v>
      </c>
      <c r="G1300">
        <v>99.350899999999996</v>
      </c>
      <c r="H1300">
        <v>4.1119999999999997E-2</v>
      </c>
      <c r="I1300">
        <v>86.725999999999999</v>
      </c>
      <c r="J1300">
        <v>89.846999999999994</v>
      </c>
      <c r="K1300">
        <v>0.377878239</v>
      </c>
      <c r="L1300">
        <v>97.648480699999993</v>
      </c>
      <c r="M1300">
        <v>4.2621565E-2</v>
      </c>
      <c r="N1300">
        <v>-1.9231943411753905</v>
      </c>
      <c r="O1300">
        <v>2.7227823838214054</v>
      </c>
      <c r="P1300">
        <f t="shared" si="20"/>
        <v>42.5</v>
      </c>
    </row>
    <row r="1301" spans="1:16" x14ac:dyDescent="0.3">
      <c r="A1301">
        <v>1295</v>
      </c>
      <c r="B1301">
        <v>3.5455167693360714</v>
      </c>
      <c r="C1301">
        <v>42.546201232032857</v>
      </c>
      <c r="D1301">
        <v>42.5</v>
      </c>
      <c r="E1301">
        <v>4.6201232032856865E-2</v>
      </c>
      <c r="F1301">
        <v>1</v>
      </c>
      <c r="G1301">
        <v>99.392600000000002</v>
      </c>
      <c r="H1301">
        <v>4.113E-2</v>
      </c>
      <c r="I1301">
        <v>86.76</v>
      </c>
      <c r="J1301">
        <v>89.882000000000005</v>
      </c>
      <c r="K1301">
        <v>0.377878239</v>
      </c>
      <c r="L1301">
        <v>97.648480699999993</v>
      </c>
      <c r="M1301">
        <v>4.2621565E-2</v>
      </c>
      <c r="N1301">
        <v>-1.9143387480335268</v>
      </c>
      <c r="O1301">
        <v>2.7788443233057323</v>
      </c>
      <c r="P1301" t="str">
        <f t="shared" si="20"/>
        <v/>
      </c>
    </row>
    <row r="1302" spans="1:16" x14ac:dyDescent="0.3">
      <c r="A1302">
        <v>1292</v>
      </c>
      <c r="B1302">
        <v>3.5373032169746748</v>
      </c>
      <c r="C1302">
        <v>42.447638603696099</v>
      </c>
      <c r="D1302">
        <v>42.5</v>
      </c>
      <c r="E1302">
        <v>5.2361396303901131E-2</v>
      </c>
      <c r="F1302">
        <v>1</v>
      </c>
      <c r="G1302">
        <v>99.33</v>
      </c>
      <c r="H1302">
        <v>4.1119999999999997E-2</v>
      </c>
      <c r="I1302">
        <v>86.707999999999998</v>
      </c>
      <c r="J1302">
        <v>89.828000000000003</v>
      </c>
      <c r="K1302">
        <v>0.377878239</v>
      </c>
      <c r="L1302">
        <v>97.648480699999993</v>
      </c>
      <c r="M1302">
        <v>4.2621565E-2</v>
      </c>
      <c r="N1302">
        <v>-1.9280025619388275</v>
      </c>
      <c r="O1302">
        <v>2.6927403756366872</v>
      </c>
      <c r="P1302" t="str">
        <f t="shared" si="20"/>
        <v/>
      </c>
    </row>
    <row r="1303" spans="1:16" x14ac:dyDescent="0.3">
      <c r="A1303">
        <v>1296</v>
      </c>
      <c r="B1303">
        <v>3.5482546201232035</v>
      </c>
      <c r="C1303">
        <v>42.579055441478445</v>
      </c>
      <c r="D1303">
        <v>42.5</v>
      </c>
      <c r="E1303">
        <v>7.9055441478445232E-2</v>
      </c>
      <c r="F1303">
        <v>1</v>
      </c>
      <c r="G1303">
        <v>99.413399999999996</v>
      </c>
      <c r="H1303">
        <v>4.1140000000000003E-2</v>
      </c>
      <c r="I1303">
        <v>86.775000000000006</v>
      </c>
      <c r="J1303">
        <v>89.899000000000001</v>
      </c>
      <c r="K1303">
        <v>0.377878239</v>
      </c>
      <c r="L1303">
        <v>97.648480699999993</v>
      </c>
      <c r="M1303">
        <v>4.2621565E-2</v>
      </c>
      <c r="N1303">
        <v>-1.9100382339859823</v>
      </c>
      <c r="O1303">
        <v>2.8064145334930122</v>
      </c>
      <c r="P1303" t="str">
        <f t="shared" si="20"/>
        <v/>
      </c>
    </row>
    <row r="1304" spans="1:16" x14ac:dyDescent="0.3">
      <c r="A1304">
        <v>1291</v>
      </c>
      <c r="B1304">
        <v>3.5345653661875427</v>
      </c>
      <c r="C1304">
        <v>42.414784394250511</v>
      </c>
      <c r="D1304">
        <v>42.5</v>
      </c>
      <c r="E1304">
        <v>8.5215605749489498E-2</v>
      </c>
      <c r="F1304">
        <v>1</v>
      </c>
      <c r="G1304">
        <v>99.309100000000001</v>
      </c>
      <c r="H1304">
        <v>4.1110000000000001E-2</v>
      </c>
      <c r="I1304">
        <v>86.692999999999998</v>
      </c>
      <c r="J1304">
        <v>89.811999999999998</v>
      </c>
      <c r="K1304">
        <v>0.377878239</v>
      </c>
      <c r="L1304">
        <v>97.648480699999993</v>
      </c>
      <c r="M1304">
        <v>4.2621565E-2</v>
      </c>
      <c r="N1304">
        <v>-1.9320520807147414</v>
      </c>
      <c r="O1304">
        <v>2.667653901108693</v>
      </c>
      <c r="P1304" t="str">
        <f t="shared" si="20"/>
        <v/>
      </c>
    </row>
    <row r="1305" spans="1:16" x14ac:dyDescent="0.3">
      <c r="A1305">
        <v>1297</v>
      </c>
      <c r="B1305">
        <v>3.5509924709103355</v>
      </c>
      <c r="C1305">
        <v>42.611909650924026</v>
      </c>
      <c r="D1305">
        <v>42.5</v>
      </c>
      <c r="E1305">
        <v>0.11190965092402649</v>
      </c>
      <c r="F1305">
        <v>1</v>
      </c>
      <c r="G1305">
        <v>99.434200000000004</v>
      </c>
      <c r="H1305">
        <v>4.1140000000000003E-2</v>
      </c>
      <c r="I1305">
        <v>86.793000000000006</v>
      </c>
      <c r="J1305">
        <v>89.918000000000006</v>
      </c>
      <c r="K1305">
        <v>0.377878239</v>
      </c>
      <c r="L1305">
        <v>97.648480699999993</v>
      </c>
      <c r="M1305">
        <v>4.2621565E-2</v>
      </c>
      <c r="N1305">
        <v>-1.9052323757790666</v>
      </c>
      <c r="O1305">
        <v>2.8374935722747052</v>
      </c>
      <c r="P1305" t="str">
        <f t="shared" si="20"/>
        <v/>
      </c>
    </row>
    <row r="1306" spans="1:16" x14ac:dyDescent="0.3">
      <c r="A1306">
        <v>1290</v>
      </c>
      <c r="B1306">
        <v>3.5318275154004106</v>
      </c>
      <c r="C1306">
        <v>42.381930184804929</v>
      </c>
      <c r="D1306">
        <v>42.5</v>
      </c>
      <c r="E1306">
        <v>0.11806981519507076</v>
      </c>
      <c r="F1306">
        <v>1</v>
      </c>
      <c r="G1306">
        <v>99.288200000000003</v>
      </c>
      <c r="H1306">
        <v>4.1110000000000001E-2</v>
      </c>
      <c r="I1306">
        <v>86.674999999999997</v>
      </c>
      <c r="J1306">
        <v>89.793000000000006</v>
      </c>
      <c r="K1306">
        <v>0.377878239</v>
      </c>
      <c r="L1306">
        <v>97.648480699999993</v>
      </c>
      <c r="M1306">
        <v>4.2621565E-2</v>
      </c>
      <c r="N1306">
        <v>-1.9368614672335771</v>
      </c>
      <c r="O1306">
        <v>2.6381139883592848</v>
      </c>
      <c r="P1306" t="str">
        <f t="shared" si="20"/>
        <v/>
      </c>
    </row>
    <row r="1307" spans="1:16" x14ac:dyDescent="0.3">
      <c r="A1307">
        <v>1298</v>
      </c>
      <c r="B1307">
        <v>3.5537303216974676</v>
      </c>
      <c r="C1307">
        <v>42.644763860369608</v>
      </c>
      <c r="D1307">
        <v>42.5</v>
      </c>
      <c r="E1307">
        <v>0.14476386036960776</v>
      </c>
      <c r="F1307">
        <v>1</v>
      </c>
      <c r="G1307">
        <v>99.454999999999998</v>
      </c>
      <c r="H1307">
        <v>4.1149999999999999E-2</v>
      </c>
      <c r="I1307">
        <v>86.808000000000007</v>
      </c>
      <c r="J1307">
        <v>89.933999999999997</v>
      </c>
      <c r="K1307">
        <v>0.377878239</v>
      </c>
      <c r="L1307">
        <v>97.648480699999993</v>
      </c>
      <c r="M1307">
        <v>4.2621565E-2</v>
      </c>
      <c r="N1307">
        <v>-1.9011858272747688</v>
      </c>
      <c r="O1307">
        <v>2.8638838400255389</v>
      </c>
      <c r="P1307" t="str">
        <f t="shared" si="20"/>
        <v/>
      </c>
    </row>
    <row r="1308" spans="1:16" x14ac:dyDescent="0.3">
      <c r="A1308">
        <v>1289</v>
      </c>
      <c r="B1308">
        <v>3.5290896646132786</v>
      </c>
      <c r="C1308">
        <v>42.349075975359341</v>
      </c>
      <c r="D1308">
        <v>42.5</v>
      </c>
      <c r="E1308">
        <v>0.15092402464065913</v>
      </c>
      <c r="F1308">
        <v>1</v>
      </c>
      <c r="G1308">
        <v>99.267300000000006</v>
      </c>
      <c r="H1308">
        <v>4.1099999999999998E-2</v>
      </c>
      <c r="I1308">
        <v>86.66</v>
      </c>
      <c r="J1308">
        <v>89.775999999999996</v>
      </c>
      <c r="K1308">
        <v>0.377878239</v>
      </c>
      <c r="L1308">
        <v>97.648480699999993</v>
      </c>
      <c r="M1308">
        <v>4.2621565E-2</v>
      </c>
      <c r="N1308">
        <v>-1.9411651392178897</v>
      </c>
      <c r="O1308">
        <v>2.6119125031725603</v>
      </c>
      <c r="P1308" t="str">
        <f t="shared" si="20"/>
        <v/>
      </c>
    </row>
    <row r="1309" spans="1:16" x14ac:dyDescent="0.3">
      <c r="A1309">
        <v>1299</v>
      </c>
      <c r="B1309">
        <v>3.5564681724845997</v>
      </c>
      <c r="C1309">
        <v>42.677618069815196</v>
      </c>
      <c r="D1309">
        <v>42.5</v>
      </c>
      <c r="E1309">
        <v>0.17761806981519612</v>
      </c>
      <c r="F1309">
        <v>1</v>
      </c>
      <c r="G1309">
        <v>99.475800000000007</v>
      </c>
      <c r="H1309">
        <v>4.1149999999999999E-2</v>
      </c>
      <c r="I1309">
        <v>86.825999999999993</v>
      </c>
      <c r="J1309">
        <v>89.953000000000003</v>
      </c>
      <c r="K1309">
        <v>0.377878239</v>
      </c>
      <c r="L1309">
        <v>97.648480699999993</v>
      </c>
      <c r="M1309">
        <v>4.2621565E-2</v>
      </c>
      <c r="N1309">
        <v>-1.8963811325950664</v>
      </c>
      <c r="O1309">
        <v>2.8954832454646611</v>
      </c>
      <c r="P1309" t="str">
        <f t="shared" si="20"/>
        <v/>
      </c>
    </row>
    <row r="1310" spans="1:16" x14ac:dyDescent="0.3">
      <c r="A1310">
        <v>1288</v>
      </c>
      <c r="B1310">
        <v>3.5263518138261465</v>
      </c>
      <c r="C1310">
        <v>42.31622176591376</v>
      </c>
      <c r="D1310">
        <v>42.5</v>
      </c>
      <c r="E1310">
        <v>0.18377823408624039</v>
      </c>
      <c r="F1310">
        <v>1</v>
      </c>
      <c r="G1310">
        <v>99.246399999999994</v>
      </c>
      <c r="H1310">
        <v>4.1099999999999998E-2</v>
      </c>
      <c r="I1310">
        <v>86.641000000000005</v>
      </c>
      <c r="J1310">
        <v>89.757000000000005</v>
      </c>
      <c r="K1310">
        <v>0.377878239</v>
      </c>
      <c r="L1310">
        <v>97.648480699999993</v>
      </c>
      <c r="M1310">
        <v>4.2621565E-2</v>
      </c>
      <c r="N1310">
        <v>-1.9459757255685686</v>
      </c>
      <c r="O1310">
        <v>2.5828827783999526</v>
      </c>
      <c r="P1310" t="str">
        <f t="shared" si="20"/>
        <v/>
      </c>
    </row>
    <row r="1311" spans="1:16" x14ac:dyDescent="0.3">
      <c r="A1311">
        <v>1300</v>
      </c>
      <c r="B1311">
        <v>3.5592060232717317</v>
      </c>
      <c r="C1311">
        <v>42.710472279260784</v>
      </c>
      <c r="D1311">
        <v>42.5</v>
      </c>
      <c r="E1311">
        <v>0.21047227926078449</v>
      </c>
      <c r="F1311">
        <v>1</v>
      </c>
      <c r="G1311">
        <v>99.496600000000001</v>
      </c>
      <c r="H1311">
        <v>4.1160000000000002E-2</v>
      </c>
      <c r="I1311">
        <v>86.840999999999994</v>
      </c>
      <c r="J1311">
        <v>89.97</v>
      </c>
      <c r="K1311">
        <v>0.377878239</v>
      </c>
      <c r="L1311">
        <v>97.648480699999993</v>
      </c>
      <c r="M1311">
        <v>4.2621565E-2</v>
      </c>
      <c r="N1311">
        <v>-1.892082730393325</v>
      </c>
      <c r="O1311">
        <v>2.9239979445795821</v>
      </c>
      <c r="P1311" t="str">
        <f t="shared" si="20"/>
        <v/>
      </c>
    </row>
    <row r="1312" spans="1:16" x14ac:dyDescent="0.3">
      <c r="A1312">
        <v>1287</v>
      </c>
      <c r="B1312">
        <v>3.5236139630390144</v>
      </c>
      <c r="C1312">
        <v>42.283367556468171</v>
      </c>
      <c r="D1312">
        <v>42.5</v>
      </c>
      <c r="E1312">
        <v>0.21663244353182876</v>
      </c>
      <c r="F1312">
        <v>1</v>
      </c>
      <c r="G1312">
        <v>99.225499999999997</v>
      </c>
      <c r="H1312">
        <v>4.1090000000000002E-2</v>
      </c>
      <c r="I1312">
        <v>86.626000000000005</v>
      </c>
      <c r="J1312">
        <v>89.741</v>
      </c>
      <c r="K1312">
        <v>0.377878239</v>
      </c>
      <c r="L1312">
        <v>97.648480699999993</v>
      </c>
      <c r="M1312">
        <v>4.2621565E-2</v>
      </c>
      <c r="N1312">
        <v>-1.9500272370478144</v>
      </c>
      <c r="O1312">
        <v>2.5586436380884843</v>
      </c>
      <c r="P1312" t="str">
        <f t="shared" si="20"/>
        <v/>
      </c>
    </row>
    <row r="1313" spans="1:16" x14ac:dyDescent="0.3">
      <c r="A1313">
        <v>1301</v>
      </c>
      <c r="B1313">
        <v>3.5619438740588638</v>
      </c>
      <c r="C1313">
        <v>42.743326488706366</v>
      </c>
      <c r="D1313">
        <v>42.5</v>
      </c>
      <c r="E1313">
        <v>0.24332648870636575</v>
      </c>
      <c r="F1313">
        <v>1</v>
      </c>
      <c r="G1313">
        <v>99.517399999999995</v>
      </c>
      <c r="H1313">
        <v>4.1160000000000002E-2</v>
      </c>
      <c r="I1313">
        <v>86.858999999999995</v>
      </c>
      <c r="J1313">
        <v>89.988</v>
      </c>
      <c r="K1313">
        <v>0.377878239</v>
      </c>
      <c r="L1313">
        <v>97.648480699999993</v>
      </c>
      <c r="M1313">
        <v>4.2621565E-2</v>
      </c>
      <c r="N1313">
        <v>-1.8875320317072297</v>
      </c>
      <c r="O1313">
        <v>2.9544401104128681</v>
      </c>
      <c r="P1313" t="str">
        <f t="shared" si="20"/>
        <v/>
      </c>
    </row>
    <row r="1314" spans="1:16" x14ac:dyDescent="0.3">
      <c r="A1314">
        <v>1286</v>
      </c>
      <c r="B1314">
        <v>3.5208761122518824</v>
      </c>
      <c r="C1314">
        <v>42.25051334702259</v>
      </c>
      <c r="D1314">
        <v>42.5</v>
      </c>
      <c r="E1314">
        <v>0.24948665297741002</v>
      </c>
      <c r="F1314">
        <v>1</v>
      </c>
      <c r="G1314">
        <v>99.204599999999999</v>
      </c>
      <c r="H1314">
        <v>4.1090000000000002E-2</v>
      </c>
      <c r="I1314">
        <v>86.608000000000004</v>
      </c>
      <c r="J1314">
        <v>89.721999999999994</v>
      </c>
      <c r="K1314">
        <v>0.377878239</v>
      </c>
      <c r="L1314">
        <v>97.648480699999993</v>
      </c>
      <c r="M1314">
        <v>4.2621565E-2</v>
      </c>
      <c r="N1314">
        <v>-1.9548389906502268</v>
      </c>
      <c r="O1314">
        <v>2.5301038717320328</v>
      </c>
      <c r="P1314" t="str">
        <f t="shared" si="20"/>
        <v/>
      </c>
    </row>
    <row r="1315" spans="1:16" x14ac:dyDescent="0.3">
      <c r="A1315">
        <v>1302</v>
      </c>
      <c r="B1315">
        <v>3.5646817248459959</v>
      </c>
      <c r="C1315">
        <v>42.776180698151947</v>
      </c>
      <c r="D1315">
        <v>42.5</v>
      </c>
      <c r="E1315">
        <v>0.27618069815194701</v>
      </c>
      <c r="F1315">
        <v>1</v>
      </c>
      <c r="G1315">
        <v>99.538200000000003</v>
      </c>
      <c r="H1315">
        <v>4.1169999999999998E-2</v>
      </c>
      <c r="I1315">
        <v>86.873999999999995</v>
      </c>
      <c r="J1315">
        <v>90.004999999999995</v>
      </c>
      <c r="K1315">
        <v>0.377878239</v>
      </c>
      <c r="L1315">
        <v>97.648480699999993</v>
      </c>
      <c r="M1315">
        <v>4.2621565E-2</v>
      </c>
      <c r="N1315">
        <v>-1.883234669561634</v>
      </c>
      <c r="O1315">
        <v>2.9834286280794551</v>
      </c>
      <c r="P1315" t="str">
        <f t="shared" si="20"/>
        <v/>
      </c>
    </row>
    <row r="1316" spans="1:16" x14ac:dyDescent="0.3">
      <c r="A1316">
        <v>1285</v>
      </c>
      <c r="B1316">
        <v>3.5181382614647503</v>
      </c>
      <c r="C1316">
        <v>42.217659137577002</v>
      </c>
      <c r="D1316">
        <v>42.5</v>
      </c>
      <c r="E1316">
        <v>0.28234086242299838</v>
      </c>
      <c r="F1316">
        <v>1</v>
      </c>
      <c r="G1316">
        <v>99.183700000000002</v>
      </c>
      <c r="H1316">
        <v>4.1079999999999998E-2</v>
      </c>
      <c r="I1316">
        <v>86.593000000000004</v>
      </c>
      <c r="J1316">
        <v>89.704999999999998</v>
      </c>
      <c r="K1316">
        <v>0.377878239</v>
      </c>
      <c r="L1316">
        <v>97.648480699999993</v>
      </c>
      <c r="M1316">
        <v>4.2621565E-2</v>
      </c>
      <c r="N1316">
        <v>-1.9591447812404779</v>
      </c>
      <c r="O1316">
        <v>2.5047916846235787</v>
      </c>
      <c r="P1316" t="str">
        <f t="shared" si="20"/>
        <v/>
      </c>
    </row>
    <row r="1317" spans="1:16" x14ac:dyDescent="0.3">
      <c r="A1317">
        <v>1303</v>
      </c>
      <c r="B1317">
        <v>3.5674195756331279</v>
      </c>
      <c r="C1317">
        <v>42.809034907597535</v>
      </c>
      <c r="D1317">
        <v>42.5</v>
      </c>
      <c r="E1317">
        <v>0.30903490759753538</v>
      </c>
      <c r="F1317">
        <v>1</v>
      </c>
      <c r="G1317">
        <v>99.558999999999997</v>
      </c>
      <c r="H1317">
        <v>4.1169999999999998E-2</v>
      </c>
      <c r="I1317">
        <v>86.893000000000001</v>
      </c>
      <c r="J1317">
        <v>90.024000000000001</v>
      </c>
      <c r="K1317">
        <v>0.377878239</v>
      </c>
      <c r="L1317">
        <v>97.648480699999993</v>
      </c>
      <c r="M1317">
        <v>4.2621565E-2</v>
      </c>
      <c r="N1317">
        <v>-1.8784323329253978</v>
      </c>
      <c r="O1317">
        <v>3.016102291720705</v>
      </c>
      <c r="P1317" t="str">
        <f t="shared" si="20"/>
        <v/>
      </c>
    </row>
    <row r="1318" spans="1:16" x14ac:dyDescent="0.3">
      <c r="A1318">
        <v>1284</v>
      </c>
      <c r="B1318">
        <v>3.5154004106776182</v>
      </c>
      <c r="C1318">
        <v>42.18480492813142</v>
      </c>
      <c r="D1318">
        <v>42.5</v>
      </c>
      <c r="E1318">
        <v>0.31519507186857965</v>
      </c>
      <c r="F1318">
        <v>1</v>
      </c>
      <c r="G1318">
        <v>99.162800000000004</v>
      </c>
      <c r="H1318">
        <v>4.1079999999999998E-2</v>
      </c>
      <c r="I1318">
        <v>86.573999999999998</v>
      </c>
      <c r="J1318">
        <v>89.686000000000007</v>
      </c>
      <c r="K1318">
        <v>0.377878239</v>
      </c>
      <c r="L1318">
        <v>97.648480699999993</v>
      </c>
      <c r="M1318">
        <v>4.2621565E-2</v>
      </c>
      <c r="N1318">
        <v>-1.963957736215399</v>
      </c>
      <c r="O1318">
        <v>2.4767496683560783</v>
      </c>
      <c r="P1318" t="str">
        <f t="shared" si="20"/>
        <v/>
      </c>
    </row>
    <row r="1319" spans="1:16" x14ac:dyDescent="0.3">
      <c r="A1319">
        <v>1304</v>
      </c>
      <c r="B1319">
        <v>3.57015742642026</v>
      </c>
      <c r="C1319">
        <v>42.841889117043124</v>
      </c>
      <c r="D1319">
        <v>42.5</v>
      </c>
      <c r="E1319">
        <v>0.34188911704312375</v>
      </c>
      <c r="F1319">
        <v>1</v>
      </c>
      <c r="G1319">
        <v>99.579800000000006</v>
      </c>
      <c r="H1319">
        <v>4.1180000000000001E-2</v>
      </c>
      <c r="I1319">
        <v>86.908000000000001</v>
      </c>
      <c r="J1319">
        <v>90.04</v>
      </c>
      <c r="K1319">
        <v>0.377878239</v>
      </c>
      <c r="L1319">
        <v>97.648480699999993</v>
      </c>
      <c r="M1319">
        <v>4.2621565E-2</v>
      </c>
      <c r="N1319">
        <v>-1.8743887490187625</v>
      </c>
      <c r="O1319">
        <v>3.0438431544626421</v>
      </c>
      <c r="P1319" t="str">
        <f t="shared" si="20"/>
        <v/>
      </c>
    </row>
    <row r="1320" spans="1:16" x14ac:dyDescent="0.3">
      <c r="A1320">
        <v>1283</v>
      </c>
      <c r="B1320">
        <v>3.5126625598904861</v>
      </c>
      <c r="C1320">
        <v>42.151950718685832</v>
      </c>
      <c r="D1320">
        <v>42.5</v>
      </c>
      <c r="E1320">
        <v>0.34804928131416801</v>
      </c>
      <c r="F1320">
        <v>1</v>
      </c>
      <c r="G1320">
        <v>99.141800000000003</v>
      </c>
      <c r="H1320">
        <v>4.1070000000000002E-2</v>
      </c>
      <c r="I1320">
        <v>86.558999999999997</v>
      </c>
      <c r="J1320">
        <v>89.668999999999997</v>
      </c>
      <c r="K1320">
        <v>0.377878239</v>
      </c>
      <c r="L1320">
        <v>97.648480699999993</v>
      </c>
      <c r="M1320">
        <v>4.2621565E-2</v>
      </c>
      <c r="N1320">
        <v>-1.9682646020678356</v>
      </c>
      <c r="O1320">
        <v>2.4518800288642089</v>
      </c>
      <c r="P1320" t="str">
        <f t="shared" si="20"/>
        <v/>
      </c>
    </row>
    <row r="1321" spans="1:16" x14ac:dyDescent="0.3">
      <c r="A1321">
        <v>1305</v>
      </c>
      <c r="B1321">
        <v>3.5728952772073921</v>
      </c>
      <c r="C1321">
        <v>42.874743326488705</v>
      </c>
      <c r="D1321">
        <v>42.5</v>
      </c>
      <c r="E1321">
        <v>0.37474332648870501</v>
      </c>
      <c r="F1321">
        <v>1</v>
      </c>
      <c r="G1321">
        <v>99.600499999999997</v>
      </c>
      <c r="H1321">
        <v>4.1180000000000001E-2</v>
      </c>
      <c r="I1321">
        <v>86.926000000000002</v>
      </c>
      <c r="J1321">
        <v>90.058999999999997</v>
      </c>
      <c r="K1321">
        <v>0.377878239</v>
      </c>
      <c r="L1321">
        <v>97.648480699999993</v>
      </c>
      <c r="M1321">
        <v>4.2621565E-2</v>
      </c>
      <c r="N1321">
        <v>-1.8695875736884267</v>
      </c>
      <c r="O1321">
        <v>3.0770556098695638</v>
      </c>
      <c r="P1321" t="str">
        <f t="shared" si="20"/>
        <v/>
      </c>
    </row>
    <row r="1322" spans="1:16" x14ac:dyDescent="0.3">
      <c r="A1322">
        <v>1282</v>
      </c>
      <c r="B1322">
        <v>3.5099247091033541</v>
      </c>
      <c r="C1322">
        <v>42.119096509240251</v>
      </c>
      <c r="D1322">
        <v>42.5</v>
      </c>
      <c r="E1322">
        <v>0.38090349075974927</v>
      </c>
      <c r="F1322">
        <v>1</v>
      </c>
      <c r="G1322">
        <v>99.120800000000003</v>
      </c>
      <c r="H1322">
        <v>4.1070000000000002E-2</v>
      </c>
      <c r="I1322">
        <v>86.540999999999997</v>
      </c>
      <c r="J1322">
        <v>89.65</v>
      </c>
      <c r="K1322">
        <v>0.377878239</v>
      </c>
      <c r="L1322">
        <v>97.648480699999993</v>
      </c>
      <c r="M1322">
        <v>4.2621565E-2</v>
      </c>
      <c r="N1322">
        <v>-1.9730787591976786</v>
      </c>
      <c r="O1322">
        <v>2.4243294931678472</v>
      </c>
      <c r="P1322" t="str">
        <f t="shared" si="20"/>
        <v/>
      </c>
    </row>
    <row r="1323" spans="1:16" x14ac:dyDescent="0.3">
      <c r="A1323">
        <v>1306</v>
      </c>
      <c r="B1323">
        <v>3.5756331279945242</v>
      </c>
      <c r="C1323">
        <v>42.907597535934286</v>
      </c>
      <c r="D1323">
        <v>42.5</v>
      </c>
      <c r="E1323">
        <v>0.40759753593428627</v>
      </c>
      <c r="F1323">
        <v>1</v>
      </c>
      <c r="G1323">
        <v>99.621200000000002</v>
      </c>
      <c r="H1323">
        <v>4.1189999999999997E-2</v>
      </c>
      <c r="I1323">
        <v>86.941000000000003</v>
      </c>
      <c r="J1323">
        <v>90.075000000000003</v>
      </c>
      <c r="K1323">
        <v>0.377878239</v>
      </c>
      <c r="L1323">
        <v>97.648480699999993</v>
      </c>
      <c r="M1323">
        <v>4.2621565E-2</v>
      </c>
      <c r="N1323">
        <v>-1.8655449674153277</v>
      </c>
      <c r="O1323">
        <v>3.1052527641402148</v>
      </c>
      <c r="P1323" t="str">
        <f t="shared" si="20"/>
        <v/>
      </c>
    </row>
    <row r="1324" spans="1:16" x14ac:dyDescent="0.3">
      <c r="A1324">
        <v>1281</v>
      </c>
      <c r="B1324">
        <v>3.5071868583162216</v>
      </c>
      <c r="C1324">
        <v>42.086242299794662</v>
      </c>
      <c r="D1324">
        <v>42.5</v>
      </c>
      <c r="E1324">
        <v>0.41375770020533764</v>
      </c>
      <c r="F1324">
        <v>1</v>
      </c>
      <c r="G1324">
        <v>99.099900000000005</v>
      </c>
      <c r="H1324">
        <v>4.1059999999999999E-2</v>
      </c>
      <c r="I1324">
        <v>86.525999999999996</v>
      </c>
      <c r="J1324">
        <v>89.634</v>
      </c>
      <c r="K1324">
        <v>0.377878239</v>
      </c>
      <c r="L1324">
        <v>97.648480699999993</v>
      </c>
      <c r="M1324">
        <v>4.2621565E-2</v>
      </c>
      <c r="N1324">
        <v>-1.977133278600568</v>
      </c>
      <c r="O1324">
        <v>2.4013283502251523</v>
      </c>
      <c r="P1324" t="str">
        <f t="shared" si="20"/>
        <v/>
      </c>
    </row>
    <row r="1325" spans="1:16" x14ac:dyDescent="0.3">
      <c r="A1325">
        <v>1307</v>
      </c>
      <c r="B1325">
        <v>3.5783709787816562</v>
      </c>
      <c r="C1325">
        <v>42.940451745379875</v>
      </c>
      <c r="D1325">
        <v>42.5</v>
      </c>
      <c r="E1325">
        <v>0.44045174537987464</v>
      </c>
      <c r="F1325">
        <v>1</v>
      </c>
      <c r="G1325">
        <v>99.641999999999996</v>
      </c>
      <c r="H1325">
        <v>4.1189999999999997E-2</v>
      </c>
      <c r="I1325">
        <v>86.959000000000003</v>
      </c>
      <c r="J1325">
        <v>90.093999999999994</v>
      </c>
      <c r="K1325">
        <v>0.377878239</v>
      </c>
      <c r="L1325">
        <v>97.648480699999993</v>
      </c>
      <c r="M1325">
        <v>4.2621565E-2</v>
      </c>
      <c r="N1325">
        <v>-1.8607449526589448</v>
      </c>
      <c r="O1325">
        <v>3.1390101234222687</v>
      </c>
      <c r="P1325" t="str">
        <f t="shared" si="20"/>
        <v/>
      </c>
    </row>
    <row r="1326" spans="1:16" x14ac:dyDescent="0.3">
      <c r="A1326">
        <v>1280</v>
      </c>
      <c r="B1326">
        <v>3.5044490075290895</v>
      </c>
      <c r="C1326">
        <v>42.053388090349074</v>
      </c>
      <c r="D1326">
        <v>42.5</v>
      </c>
      <c r="E1326">
        <v>0.44661190965092601</v>
      </c>
      <c r="F1326">
        <v>1</v>
      </c>
      <c r="G1326">
        <v>99.078900000000004</v>
      </c>
      <c r="H1326">
        <v>4.1059999999999999E-2</v>
      </c>
      <c r="I1326">
        <v>86.507000000000005</v>
      </c>
      <c r="J1326">
        <v>89.614999999999995</v>
      </c>
      <c r="K1326">
        <v>0.377878239</v>
      </c>
      <c r="L1326">
        <v>97.648480699999993</v>
      </c>
      <c r="M1326">
        <v>4.2621565E-2</v>
      </c>
      <c r="N1326">
        <v>-1.9819486052430462</v>
      </c>
      <c r="O1326">
        <v>2.3742496571937788</v>
      </c>
      <c r="P1326" t="str">
        <f t="shared" si="20"/>
        <v/>
      </c>
    </row>
    <row r="1327" spans="1:16" x14ac:dyDescent="0.3">
      <c r="A1327">
        <v>1308</v>
      </c>
      <c r="B1327">
        <v>3.5811088295687883</v>
      </c>
      <c r="C1327">
        <v>42.973305954825463</v>
      </c>
      <c r="D1327">
        <v>42.5</v>
      </c>
      <c r="E1327">
        <v>0.473305954825463</v>
      </c>
      <c r="F1327">
        <v>1</v>
      </c>
      <c r="G1327">
        <v>99.662700000000001</v>
      </c>
      <c r="H1327">
        <v>4.1200000000000001E-2</v>
      </c>
      <c r="I1327">
        <v>86.974000000000004</v>
      </c>
      <c r="J1327">
        <v>90.11</v>
      </c>
      <c r="K1327">
        <v>0.377878239</v>
      </c>
      <c r="L1327">
        <v>97.648480699999993</v>
      </c>
      <c r="M1327">
        <v>4.2621565E-2</v>
      </c>
      <c r="N1327">
        <v>-1.8567033234033188</v>
      </c>
      <c r="O1327">
        <v>3.1676687214757413</v>
      </c>
      <c r="P1327" t="str">
        <f t="shared" si="20"/>
        <v/>
      </c>
    </row>
    <row r="1328" spans="1:16" x14ac:dyDescent="0.3">
      <c r="A1328">
        <v>1279</v>
      </c>
      <c r="B1328">
        <v>3.5017111567419574</v>
      </c>
      <c r="C1328">
        <v>42.020533880903486</v>
      </c>
      <c r="D1328">
        <v>42.5</v>
      </c>
      <c r="E1328">
        <v>0.47946611909651438</v>
      </c>
      <c r="F1328">
        <v>1</v>
      </c>
      <c r="G1328">
        <v>99.057900000000004</v>
      </c>
      <c r="H1328">
        <v>4.1050000000000003E-2</v>
      </c>
      <c r="I1328">
        <v>86.492000000000004</v>
      </c>
      <c r="J1328">
        <v>89.597999999999999</v>
      </c>
      <c r="K1328">
        <v>0.377878239</v>
      </c>
      <c r="L1328">
        <v>97.648480699999993</v>
      </c>
      <c r="M1328">
        <v>4.2621565E-2</v>
      </c>
      <c r="N1328">
        <v>-1.9862575938050402</v>
      </c>
      <c r="O1328">
        <v>2.3502364357027954</v>
      </c>
      <c r="P1328" t="str">
        <f t="shared" si="20"/>
        <v/>
      </c>
    </row>
    <row r="1329" spans="1:16" x14ac:dyDescent="0.3">
      <c r="A1329">
        <v>1325</v>
      </c>
      <c r="B1329">
        <v>3.6276522929500343</v>
      </c>
      <c r="C1329">
        <v>43.531827515400408</v>
      </c>
      <c r="D1329">
        <v>43.5</v>
      </c>
      <c r="E1329">
        <v>3.1827515400408402E-2</v>
      </c>
      <c r="F1329">
        <v>1</v>
      </c>
      <c r="G1329">
        <v>100.0137</v>
      </c>
      <c r="H1329">
        <v>4.1279999999999997E-2</v>
      </c>
      <c r="I1329">
        <v>87.254999999999995</v>
      </c>
      <c r="J1329">
        <v>90.409000000000006</v>
      </c>
      <c r="K1329">
        <v>0.352555862</v>
      </c>
      <c r="L1329">
        <v>98.212465789999996</v>
      </c>
      <c r="M1329">
        <v>4.2730809000000002E-2</v>
      </c>
      <c r="N1329">
        <v>-1.9094601796180675</v>
      </c>
      <c r="O1329">
        <v>2.8101376955427582</v>
      </c>
      <c r="P1329">
        <f t="shared" si="20"/>
        <v>43.5</v>
      </c>
    </row>
    <row r="1330" spans="1:16" x14ac:dyDescent="0.3">
      <c r="A1330">
        <v>1323</v>
      </c>
      <c r="B1330">
        <v>3.6221765913757702</v>
      </c>
      <c r="C1330">
        <v>43.466119096509246</v>
      </c>
      <c r="D1330">
        <v>43.5</v>
      </c>
      <c r="E1330">
        <v>3.3880903490754122E-2</v>
      </c>
      <c r="F1330">
        <v>1</v>
      </c>
      <c r="G1330">
        <v>99.972499999999997</v>
      </c>
      <c r="H1330">
        <v>4.1270000000000001E-2</v>
      </c>
      <c r="I1330">
        <v>87.222999999999999</v>
      </c>
      <c r="J1330">
        <v>90.373999999999995</v>
      </c>
      <c r="K1330">
        <v>0.352555862</v>
      </c>
      <c r="L1330">
        <v>98.212465789999996</v>
      </c>
      <c r="M1330">
        <v>4.2730809000000002E-2</v>
      </c>
      <c r="N1330">
        <v>-1.9182604004500121</v>
      </c>
      <c r="O1330">
        <v>2.7539000458393224</v>
      </c>
      <c r="P1330" t="str">
        <f t="shared" si="20"/>
        <v/>
      </c>
    </row>
    <row r="1331" spans="1:16" x14ac:dyDescent="0.3">
      <c r="A1331">
        <v>1326</v>
      </c>
      <c r="B1331">
        <v>3.6303901437371664</v>
      </c>
      <c r="C1331">
        <v>43.564681724845997</v>
      </c>
      <c r="D1331">
        <v>43.5</v>
      </c>
      <c r="E1331">
        <v>6.4681724845996769E-2</v>
      </c>
      <c r="F1331">
        <v>1</v>
      </c>
      <c r="G1331">
        <v>100.0342</v>
      </c>
      <c r="H1331">
        <v>4.1279999999999997E-2</v>
      </c>
      <c r="I1331">
        <v>87.272999999999996</v>
      </c>
      <c r="J1331">
        <v>90.427999999999997</v>
      </c>
      <c r="K1331">
        <v>0.352555862</v>
      </c>
      <c r="L1331">
        <v>98.212465789999996</v>
      </c>
      <c r="M1331">
        <v>4.2730809000000002E-2</v>
      </c>
      <c r="N1331">
        <v>-1.904683840560254</v>
      </c>
      <c r="O1331">
        <v>2.8410590398299003</v>
      </c>
      <c r="P1331" t="str">
        <f t="shared" si="20"/>
        <v/>
      </c>
    </row>
    <row r="1332" spans="1:16" x14ac:dyDescent="0.3">
      <c r="A1332">
        <v>1322</v>
      </c>
      <c r="B1332">
        <v>3.6194387405886381</v>
      </c>
      <c r="C1332">
        <v>43.433264887063658</v>
      </c>
      <c r="D1332">
        <v>43.5</v>
      </c>
      <c r="E1332">
        <v>6.6735112936342489E-2</v>
      </c>
      <c r="F1332">
        <v>1</v>
      </c>
      <c r="G1332">
        <v>99.951899999999995</v>
      </c>
      <c r="H1332">
        <v>4.1259999999999998E-2</v>
      </c>
      <c r="I1332">
        <v>87.207999999999998</v>
      </c>
      <c r="J1332">
        <v>90.358000000000004</v>
      </c>
      <c r="K1332">
        <v>0.352555862</v>
      </c>
      <c r="L1332">
        <v>98.212465789999996</v>
      </c>
      <c r="M1332">
        <v>4.2730809000000002E-2</v>
      </c>
      <c r="N1332">
        <v>-1.9222840934793921</v>
      </c>
      <c r="O1332">
        <v>2.7285010190118957</v>
      </c>
      <c r="P1332" t="str">
        <f t="shared" si="20"/>
        <v/>
      </c>
    </row>
    <row r="1333" spans="1:16" x14ac:dyDescent="0.3">
      <c r="A1333">
        <v>1327</v>
      </c>
      <c r="B1333">
        <v>3.6331279945242985</v>
      </c>
      <c r="C1333">
        <v>43.597535934291585</v>
      </c>
      <c r="D1333">
        <v>43.5</v>
      </c>
      <c r="E1333">
        <v>9.7535934291585136E-2</v>
      </c>
      <c r="F1333">
        <v>1</v>
      </c>
      <c r="G1333">
        <v>100.0548</v>
      </c>
      <c r="H1333">
        <v>4.129E-2</v>
      </c>
      <c r="I1333">
        <v>87.287999999999997</v>
      </c>
      <c r="J1333">
        <v>90.444000000000003</v>
      </c>
      <c r="K1333">
        <v>0.352555862</v>
      </c>
      <c r="L1333">
        <v>98.212465789999996</v>
      </c>
      <c r="M1333">
        <v>4.2730809000000002E-2</v>
      </c>
      <c r="N1333">
        <v>-1.9006621642393016</v>
      </c>
      <c r="O1333">
        <v>2.8673138693145894</v>
      </c>
      <c r="P1333" t="str">
        <f t="shared" si="20"/>
        <v/>
      </c>
    </row>
    <row r="1334" spans="1:16" x14ac:dyDescent="0.3">
      <c r="A1334">
        <v>1321</v>
      </c>
      <c r="B1334">
        <v>3.6167008898015056</v>
      </c>
      <c r="C1334">
        <v>43.400410677618069</v>
      </c>
      <c r="D1334">
        <v>43.5</v>
      </c>
      <c r="E1334">
        <v>9.9589322381930856E-2</v>
      </c>
      <c r="F1334">
        <v>1</v>
      </c>
      <c r="G1334">
        <v>99.931299999999993</v>
      </c>
      <c r="H1334">
        <v>4.1259999999999998E-2</v>
      </c>
      <c r="I1334">
        <v>87.19</v>
      </c>
      <c r="J1334">
        <v>90.338999999999999</v>
      </c>
      <c r="K1334">
        <v>0.352555862</v>
      </c>
      <c r="L1334">
        <v>98.212465789999996</v>
      </c>
      <c r="M1334">
        <v>4.2730809000000002E-2</v>
      </c>
      <c r="N1334">
        <v>-1.9270628281424258</v>
      </c>
      <c r="O1334">
        <v>2.6985900264435614</v>
      </c>
      <c r="P1334" t="str">
        <f t="shared" si="20"/>
        <v/>
      </c>
    </row>
    <row r="1335" spans="1:16" x14ac:dyDescent="0.3">
      <c r="A1335">
        <v>1328</v>
      </c>
      <c r="B1335">
        <v>3.6358658453114305</v>
      </c>
      <c r="C1335">
        <v>43.630390143737166</v>
      </c>
      <c r="D1335">
        <v>43.5</v>
      </c>
      <c r="E1335">
        <v>0.1303901437371664</v>
      </c>
      <c r="F1335">
        <v>1</v>
      </c>
      <c r="G1335">
        <v>100.0753</v>
      </c>
      <c r="H1335">
        <v>4.129E-2</v>
      </c>
      <c r="I1335">
        <v>87.305999999999997</v>
      </c>
      <c r="J1335">
        <v>90.462999999999994</v>
      </c>
      <c r="K1335">
        <v>0.352555862</v>
      </c>
      <c r="L1335">
        <v>98.212465789999996</v>
      </c>
      <c r="M1335">
        <v>4.2730809000000002E-2</v>
      </c>
      <c r="N1335">
        <v>-1.895887021838667</v>
      </c>
      <c r="O1335">
        <v>2.8987492712059351</v>
      </c>
      <c r="P1335" t="str">
        <f t="shared" si="20"/>
        <v/>
      </c>
    </row>
    <row r="1336" spans="1:16" x14ac:dyDescent="0.3">
      <c r="A1336">
        <v>1320</v>
      </c>
      <c r="B1336">
        <v>3.6139630390143735</v>
      </c>
      <c r="C1336">
        <v>43.367556468172481</v>
      </c>
      <c r="D1336">
        <v>43.5</v>
      </c>
      <c r="E1336">
        <v>0.13244353182751922</v>
      </c>
      <c r="F1336">
        <v>1</v>
      </c>
      <c r="G1336">
        <v>99.910700000000006</v>
      </c>
      <c r="H1336">
        <v>4.1259999999999998E-2</v>
      </c>
      <c r="I1336">
        <v>87.171999999999997</v>
      </c>
      <c r="J1336">
        <v>90.320999999999998</v>
      </c>
      <c r="K1336">
        <v>0.352555862</v>
      </c>
      <c r="L1336">
        <v>98.212465789999996</v>
      </c>
      <c r="M1336">
        <v>4.2730809000000002E-2</v>
      </c>
      <c r="N1336">
        <v>-1.9315906507397957</v>
      </c>
      <c r="O1336">
        <v>2.6705025357672914</v>
      </c>
      <c r="P1336" t="str">
        <f t="shared" si="20"/>
        <v/>
      </c>
    </row>
    <row r="1337" spans="1:16" x14ac:dyDescent="0.3">
      <c r="A1337">
        <v>1329</v>
      </c>
      <c r="B1337">
        <v>3.6386036960985626</v>
      </c>
      <c r="C1337">
        <v>43.663244353182748</v>
      </c>
      <c r="D1337">
        <v>43.5</v>
      </c>
      <c r="E1337">
        <v>0.16324435318274766</v>
      </c>
      <c r="F1337">
        <v>1</v>
      </c>
      <c r="G1337">
        <v>100.0959</v>
      </c>
      <c r="H1337">
        <v>4.1300000000000003E-2</v>
      </c>
      <c r="I1337">
        <v>87.320999999999998</v>
      </c>
      <c r="J1337">
        <v>90.478999999999999</v>
      </c>
      <c r="K1337">
        <v>0.352555862</v>
      </c>
      <c r="L1337">
        <v>98.212465789999996</v>
      </c>
      <c r="M1337">
        <v>4.2730809000000002E-2</v>
      </c>
      <c r="N1337">
        <v>-1.8918663529078472</v>
      </c>
      <c r="O1337">
        <v>2.925439491873004</v>
      </c>
      <c r="P1337" t="str">
        <f t="shared" si="20"/>
        <v/>
      </c>
    </row>
    <row r="1338" spans="1:16" x14ac:dyDescent="0.3">
      <c r="A1338">
        <v>1319</v>
      </c>
      <c r="B1338">
        <v>3.6112251882272415</v>
      </c>
      <c r="C1338">
        <v>43.3347022587269</v>
      </c>
      <c r="D1338">
        <v>43.5</v>
      </c>
      <c r="E1338">
        <v>0.16529774127310048</v>
      </c>
      <c r="F1338">
        <v>1</v>
      </c>
      <c r="G1338">
        <v>99.890100000000004</v>
      </c>
      <c r="H1338">
        <v>4.1250000000000002E-2</v>
      </c>
      <c r="I1338">
        <v>87.156999999999996</v>
      </c>
      <c r="J1338">
        <v>90.304000000000002</v>
      </c>
      <c r="K1338">
        <v>0.352555862</v>
      </c>
      <c r="L1338">
        <v>98.212465789999996</v>
      </c>
      <c r="M1338">
        <v>4.2730809000000002E-2</v>
      </c>
      <c r="N1338">
        <v>-1.9358674641040647</v>
      </c>
      <c r="O1338">
        <v>2.6441967765210226</v>
      </c>
      <c r="P1338" t="str">
        <f t="shared" si="20"/>
        <v/>
      </c>
    </row>
    <row r="1339" spans="1:16" x14ac:dyDescent="0.3">
      <c r="A1339">
        <v>1330</v>
      </c>
      <c r="B1339">
        <v>3.6413415468856947</v>
      </c>
      <c r="C1339">
        <v>43.696098562628336</v>
      </c>
      <c r="D1339">
        <v>43.5</v>
      </c>
      <c r="E1339">
        <v>0.19609856262833603</v>
      </c>
      <c r="F1339">
        <v>1</v>
      </c>
      <c r="G1339">
        <v>100.1164</v>
      </c>
      <c r="H1339">
        <v>4.1300000000000003E-2</v>
      </c>
      <c r="I1339">
        <v>87.338999999999999</v>
      </c>
      <c r="J1339">
        <v>90.497</v>
      </c>
      <c r="K1339">
        <v>0.352555862</v>
      </c>
      <c r="L1339">
        <v>98.212465789999996</v>
      </c>
      <c r="M1339">
        <v>4.2730809000000002E-2</v>
      </c>
      <c r="N1339">
        <v>-1.8873436505651793</v>
      </c>
      <c r="O1339">
        <v>2.9557059464937607</v>
      </c>
      <c r="P1339" t="str">
        <f t="shared" si="20"/>
        <v/>
      </c>
    </row>
    <row r="1340" spans="1:16" x14ac:dyDescent="0.3">
      <c r="A1340">
        <v>1318</v>
      </c>
      <c r="B1340">
        <v>3.6084873374401094</v>
      </c>
      <c r="C1340">
        <v>43.301848049281311</v>
      </c>
      <c r="D1340">
        <v>43.5</v>
      </c>
      <c r="E1340">
        <v>0.19815195071868885</v>
      </c>
      <c r="F1340">
        <v>1</v>
      </c>
      <c r="G1340">
        <v>99.869500000000002</v>
      </c>
      <c r="H1340">
        <v>4.1250000000000002E-2</v>
      </c>
      <c r="I1340">
        <v>87.138999999999996</v>
      </c>
      <c r="J1340">
        <v>90.286000000000001</v>
      </c>
      <c r="K1340">
        <v>0.352555862</v>
      </c>
      <c r="L1340">
        <v>98.212465789999996</v>
      </c>
      <c r="M1340">
        <v>4.2730809000000002E-2</v>
      </c>
      <c r="N1340">
        <v>-1.9403964229317683</v>
      </c>
      <c r="O1340">
        <v>2.6165765495118931</v>
      </c>
      <c r="P1340" t="str">
        <f t="shared" si="20"/>
        <v/>
      </c>
    </row>
    <row r="1341" spans="1:16" x14ac:dyDescent="0.3">
      <c r="A1341">
        <v>1331</v>
      </c>
      <c r="B1341">
        <v>3.6440793976728267</v>
      </c>
      <c r="C1341">
        <v>43.728952772073924</v>
      </c>
      <c r="D1341">
        <v>43.5</v>
      </c>
      <c r="E1341">
        <v>0.22895277207392439</v>
      </c>
      <c r="F1341">
        <v>1</v>
      </c>
      <c r="G1341">
        <v>100.1369</v>
      </c>
      <c r="H1341">
        <v>4.1309999999999999E-2</v>
      </c>
      <c r="I1341">
        <v>87.353999999999999</v>
      </c>
      <c r="J1341">
        <v>90.513999999999996</v>
      </c>
      <c r="K1341">
        <v>0.352555862</v>
      </c>
      <c r="L1341">
        <v>98.212465789999996</v>
      </c>
      <c r="M1341">
        <v>4.2730809000000002E-2</v>
      </c>
      <c r="N1341">
        <v>-1.8830727442192809</v>
      </c>
      <c r="O1341">
        <v>2.984525516885205</v>
      </c>
      <c r="P1341" t="str">
        <f t="shared" si="20"/>
        <v/>
      </c>
    </row>
    <row r="1342" spans="1:16" x14ac:dyDescent="0.3">
      <c r="A1342">
        <v>1317</v>
      </c>
      <c r="B1342">
        <v>3.6057494866529773</v>
      </c>
      <c r="C1342">
        <v>43.26899383983573</v>
      </c>
      <c r="D1342">
        <v>43.5</v>
      </c>
      <c r="E1342">
        <v>0.23100616016427011</v>
      </c>
      <c r="F1342">
        <v>1</v>
      </c>
      <c r="G1342">
        <v>99.848799999999997</v>
      </c>
      <c r="H1342">
        <v>4.1239999999999999E-2</v>
      </c>
      <c r="I1342">
        <v>87.123999999999995</v>
      </c>
      <c r="J1342">
        <v>90.269000000000005</v>
      </c>
      <c r="K1342">
        <v>0.352555862</v>
      </c>
      <c r="L1342">
        <v>98.212465789999996</v>
      </c>
      <c r="M1342">
        <v>4.2730809000000002E-2</v>
      </c>
      <c r="N1342">
        <v>-1.9446743097451153</v>
      </c>
      <c r="O1342">
        <v>2.5907094700933366</v>
      </c>
      <c r="P1342" t="str">
        <f t="shared" si="20"/>
        <v/>
      </c>
    </row>
    <row r="1343" spans="1:16" x14ac:dyDescent="0.3">
      <c r="A1343">
        <v>1332</v>
      </c>
      <c r="B1343">
        <v>3.6468172484599588</v>
      </c>
      <c r="C1343">
        <v>43.761806981519506</v>
      </c>
      <c r="D1343">
        <v>43.5</v>
      </c>
      <c r="E1343">
        <v>0.26180698151950565</v>
      </c>
      <c r="F1343">
        <v>1</v>
      </c>
      <c r="G1343">
        <v>100.1574</v>
      </c>
      <c r="H1343">
        <v>4.1309999999999999E-2</v>
      </c>
      <c r="I1343">
        <v>87.372</v>
      </c>
      <c r="J1343">
        <v>90.531999999999996</v>
      </c>
      <c r="K1343">
        <v>0.352555862</v>
      </c>
      <c r="L1343">
        <v>98.212465789999996</v>
      </c>
      <c r="M1343">
        <v>4.2730809000000002E-2</v>
      </c>
      <c r="N1343">
        <v>-1.8785511741179841</v>
      </c>
      <c r="O1343">
        <v>3.0152901668532284</v>
      </c>
      <c r="P1343" t="str">
        <f t="shared" si="20"/>
        <v/>
      </c>
    </row>
    <row r="1344" spans="1:16" x14ac:dyDescent="0.3">
      <c r="A1344">
        <v>1316</v>
      </c>
      <c r="B1344">
        <v>3.6030116358658453</v>
      </c>
      <c r="C1344">
        <v>43.236139630390142</v>
      </c>
      <c r="D1344">
        <v>43.5</v>
      </c>
      <c r="E1344">
        <v>0.26386036960985848</v>
      </c>
      <c r="F1344">
        <v>1</v>
      </c>
      <c r="G1344">
        <v>99.828199999999995</v>
      </c>
      <c r="H1344">
        <v>4.1239999999999999E-2</v>
      </c>
      <c r="I1344">
        <v>87.105999999999995</v>
      </c>
      <c r="J1344">
        <v>90.251000000000005</v>
      </c>
      <c r="K1344">
        <v>0.352555862</v>
      </c>
      <c r="L1344">
        <v>98.212465789999996</v>
      </c>
      <c r="M1344">
        <v>4.2730809000000002E-2</v>
      </c>
      <c r="N1344">
        <v>-1.9492044055289577</v>
      </c>
      <c r="O1344">
        <v>2.563550953296188</v>
      </c>
      <c r="P1344" t="str">
        <f t="shared" si="20"/>
        <v/>
      </c>
    </row>
    <row r="1345" spans="1:16" x14ac:dyDescent="0.3">
      <c r="A1345">
        <v>1333</v>
      </c>
      <c r="B1345">
        <v>3.6495550992470909</v>
      </c>
      <c r="C1345">
        <v>43.794661190965087</v>
      </c>
      <c r="D1345">
        <v>43.5</v>
      </c>
      <c r="E1345">
        <v>0.29466119096508692</v>
      </c>
      <c r="F1345">
        <v>1</v>
      </c>
      <c r="G1345">
        <v>100.17789999999999</v>
      </c>
      <c r="H1345">
        <v>4.1320000000000003E-2</v>
      </c>
      <c r="I1345">
        <v>87.385999999999996</v>
      </c>
      <c r="J1345">
        <v>90.548000000000002</v>
      </c>
      <c r="K1345">
        <v>0.352555862</v>
      </c>
      <c r="L1345">
        <v>98.212465789999996</v>
      </c>
      <c r="M1345">
        <v>4.2730809000000002E-2</v>
      </c>
      <c r="N1345">
        <v>-1.87453248930554</v>
      </c>
      <c r="O1345">
        <v>3.0428534182500413</v>
      </c>
      <c r="P1345" t="str">
        <f t="shared" si="20"/>
        <v/>
      </c>
    </row>
    <row r="1346" spans="1:16" x14ac:dyDescent="0.3">
      <c r="A1346">
        <v>1315</v>
      </c>
      <c r="B1346">
        <v>3.6002737850787132</v>
      </c>
      <c r="C1346">
        <v>43.20328542094456</v>
      </c>
      <c r="D1346">
        <v>43.5</v>
      </c>
      <c r="E1346">
        <v>0.29671457905543974</v>
      </c>
      <c r="F1346">
        <v>1</v>
      </c>
      <c r="G1346">
        <v>99.807500000000005</v>
      </c>
      <c r="H1346">
        <v>4.1230000000000003E-2</v>
      </c>
      <c r="I1346">
        <v>87.090999999999994</v>
      </c>
      <c r="J1346">
        <v>90.233999999999995</v>
      </c>
      <c r="K1346">
        <v>0.352555862</v>
      </c>
      <c r="L1346">
        <v>98.212465789999996</v>
      </c>
      <c r="M1346">
        <v>4.2730809000000002E-2</v>
      </c>
      <c r="N1346">
        <v>-1.9534833664772153</v>
      </c>
      <c r="O1346">
        <v>2.5381173179281449</v>
      </c>
      <c r="P1346" t="str">
        <f t="shared" ref="P1346:P1409" si="21">IF(D1346&lt;&gt;D1345,D1346,"")</f>
        <v/>
      </c>
    </row>
    <row r="1347" spans="1:16" x14ac:dyDescent="0.3">
      <c r="A1347">
        <v>1334</v>
      </c>
      <c r="B1347">
        <v>3.6522929500342229</v>
      </c>
      <c r="C1347">
        <v>43.827515400410675</v>
      </c>
      <c r="D1347">
        <v>43.5</v>
      </c>
      <c r="E1347">
        <v>0.32751540041067528</v>
      </c>
      <c r="F1347">
        <v>1</v>
      </c>
      <c r="G1347">
        <v>100.19840000000001</v>
      </c>
      <c r="H1347">
        <v>4.1320000000000003E-2</v>
      </c>
      <c r="I1347">
        <v>87.403999999999996</v>
      </c>
      <c r="J1347">
        <v>90.566999999999993</v>
      </c>
      <c r="K1347">
        <v>0.352555862</v>
      </c>
      <c r="L1347">
        <v>98.212465789999996</v>
      </c>
      <c r="M1347">
        <v>4.2730809000000002E-2</v>
      </c>
      <c r="N1347">
        <v>-1.8697608981897278</v>
      </c>
      <c r="O1347">
        <v>3.0758514271807922</v>
      </c>
      <c r="P1347" t="str">
        <f t="shared" si="21"/>
        <v/>
      </c>
    </row>
    <row r="1348" spans="1:16" x14ac:dyDescent="0.3">
      <c r="A1348">
        <v>1314</v>
      </c>
      <c r="B1348">
        <v>3.5975359342915811</v>
      </c>
      <c r="C1348">
        <v>43.170431211498972</v>
      </c>
      <c r="D1348">
        <v>43.5</v>
      </c>
      <c r="E1348">
        <v>0.32956878850102811</v>
      </c>
      <c r="F1348">
        <v>1</v>
      </c>
      <c r="G1348">
        <v>99.786900000000003</v>
      </c>
      <c r="H1348">
        <v>4.1230000000000003E-2</v>
      </c>
      <c r="I1348">
        <v>87.072999999999993</v>
      </c>
      <c r="J1348">
        <v>90.215999999999994</v>
      </c>
      <c r="K1348">
        <v>0.352555862</v>
      </c>
      <c r="L1348">
        <v>98.212465789999996</v>
      </c>
      <c r="M1348">
        <v>4.2730809000000002E-2</v>
      </c>
      <c r="N1348">
        <v>-1.9580145999437459</v>
      </c>
      <c r="O1348">
        <v>2.5114149775087764</v>
      </c>
      <c r="P1348" t="str">
        <f t="shared" si="21"/>
        <v/>
      </c>
    </row>
    <row r="1349" spans="1:16" x14ac:dyDescent="0.3">
      <c r="A1349">
        <v>1335</v>
      </c>
      <c r="B1349">
        <v>3.6550308008213555</v>
      </c>
      <c r="C1349">
        <v>43.860369609856264</v>
      </c>
      <c r="D1349">
        <v>43.5</v>
      </c>
      <c r="E1349">
        <v>0.36036960985626365</v>
      </c>
      <c r="F1349">
        <v>1</v>
      </c>
      <c r="G1349">
        <v>100.2189</v>
      </c>
      <c r="H1349">
        <v>4.1329999999999999E-2</v>
      </c>
      <c r="I1349">
        <v>87.418999999999997</v>
      </c>
      <c r="J1349">
        <v>90.582999999999998</v>
      </c>
      <c r="K1349">
        <v>0.352555862</v>
      </c>
      <c r="L1349">
        <v>98.212465789999996</v>
      </c>
      <c r="M1349">
        <v>4.2730809000000002E-2</v>
      </c>
      <c r="N1349">
        <v>-1.8657432188621506</v>
      </c>
      <c r="O1349">
        <v>3.1038649935117082</v>
      </c>
      <c r="P1349" t="str">
        <f t="shared" si="21"/>
        <v/>
      </c>
    </row>
    <row r="1350" spans="1:16" x14ac:dyDescent="0.3">
      <c r="A1350">
        <v>1313</v>
      </c>
      <c r="B1350">
        <v>3.5947980835044491</v>
      </c>
      <c r="C1350">
        <v>43.137577002053391</v>
      </c>
      <c r="D1350">
        <v>43.5</v>
      </c>
      <c r="E1350">
        <v>0.36242299794660937</v>
      </c>
      <c r="F1350">
        <v>1</v>
      </c>
      <c r="G1350">
        <v>99.766199999999998</v>
      </c>
      <c r="H1350">
        <v>4.122E-2</v>
      </c>
      <c r="I1350">
        <v>87.058000000000007</v>
      </c>
      <c r="J1350">
        <v>90.198999999999998</v>
      </c>
      <c r="K1350">
        <v>0.352555862</v>
      </c>
      <c r="L1350">
        <v>98.212465789999996</v>
      </c>
      <c r="M1350">
        <v>4.2730809000000002E-2</v>
      </c>
      <c r="N1350">
        <v>-1.9622946357134619</v>
      </c>
      <c r="O1350">
        <v>2.4864095693893815</v>
      </c>
      <c r="P1350" t="str">
        <f t="shared" si="21"/>
        <v/>
      </c>
    </row>
    <row r="1351" spans="1:16" x14ac:dyDescent="0.3">
      <c r="A1351">
        <v>1336</v>
      </c>
      <c r="B1351">
        <v>3.6577686516084875</v>
      </c>
      <c r="C1351">
        <v>43.893223819301852</v>
      </c>
      <c r="D1351">
        <v>43.5</v>
      </c>
      <c r="E1351">
        <v>0.39322381930185202</v>
      </c>
      <c r="F1351">
        <v>1</v>
      </c>
      <c r="G1351">
        <v>100.2394</v>
      </c>
      <c r="H1351">
        <v>4.1329999999999999E-2</v>
      </c>
      <c r="I1351">
        <v>87.436999999999998</v>
      </c>
      <c r="J1351">
        <v>90.602000000000004</v>
      </c>
      <c r="K1351">
        <v>0.352555862</v>
      </c>
      <c r="L1351">
        <v>98.212465789999996</v>
      </c>
      <c r="M1351">
        <v>4.2730809000000002E-2</v>
      </c>
      <c r="N1351">
        <v>-1.8609728213795831</v>
      </c>
      <c r="O1351">
        <v>3.1374007447979331</v>
      </c>
      <c r="P1351" t="str">
        <f t="shared" si="21"/>
        <v/>
      </c>
    </row>
    <row r="1352" spans="1:16" x14ac:dyDescent="0.3">
      <c r="A1352">
        <v>1312</v>
      </c>
      <c r="B1352">
        <v>3.592060232717317</v>
      </c>
      <c r="C1352">
        <v>43.104722792607802</v>
      </c>
      <c r="D1352">
        <v>43.5</v>
      </c>
      <c r="E1352">
        <v>0.39527720739219774</v>
      </c>
      <c r="F1352">
        <v>1</v>
      </c>
      <c r="G1352">
        <v>99.745500000000007</v>
      </c>
      <c r="H1352">
        <v>4.122E-2</v>
      </c>
      <c r="I1352">
        <v>87.04</v>
      </c>
      <c r="J1352">
        <v>90.180999999999997</v>
      </c>
      <c r="K1352">
        <v>0.352555862</v>
      </c>
      <c r="L1352">
        <v>98.212465789999996</v>
      </c>
      <c r="M1352">
        <v>4.2730809000000002E-2</v>
      </c>
      <c r="N1352">
        <v>-1.9668270075899821</v>
      </c>
      <c r="O1352">
        <v>2.4601578920706242</v>
      </c>
      <c r="P1352" t="str">
        <f t="shared" si="21"/>
        <v/>
      </c>
    </row>
    <row r="1353" spans="1:16" x14ac:dyDescent="0.3">
      <c r="A1353">
        <v>1337</v>
      </c>
      <c r="B1353">
        <v>3.6605065023956196</v>
      </c>
      <c r="C1353">
        <v>43.926078028747433</v>
      </c>
      <c r="D1353">
        <v>43.5</v>
      </c>
      <c r="E1353">
        <v>0.42607802874743328</v>
      </c>
      <c r="F1353">
        <v>1</v>
      </c>
      <c r="G1353">
        <v>100.2598</v>
      </c>
      <c r="H1353">
        <v>4.1340000000000002E-2</v>
      </c>
      <c r="I1353">
        <v>87.451999999999998</v>
      </c>
      <c r="J1353">
        <v>90.617999999999995</v>
      </c>
      <c r="K1353">
        <v>0.352555862</v>
      </c>
      <c r="L1353">
        <v>98.212465789999996</v>
      </c>
      <c r="M1353">
        <v>4.2730809000000002E-2</v>
      </c>
      <c r="N1353">
        <v>-1.856956146896982</v>
      </c>
      <c r="O1353">
        <v>3.1658696698717077</v>
      </c>
      <c r="P1353" t="str">
        <f t="shared" si="21"/>
        <v/>
      </c>
    </row>
    <row r="1354" spans="1:16" x14ac:dyDescent="0.3">
      <c r="A1354">
        <v>1311</v>
      </c>
      <c r="B1354">
        <v>3.5893223819301849</v>
      </c>
      <c r="C1354">
        <v>43.071868583162221</v>
      </c>
      <c r="D1354">
        <v>43.5</v>
      </c>
      <c r="E1354">
        <v>0.428131416837779</v>
      </c>
      <c r="F1354">
        <v>1</v>
      </c>
      <c r="G1354">
        <v>99.724800000000002</v>
      </c>
      <c r="H1354">
        <v>4.1209999999999997E-2</v>
      </c>
      <c r="I1354">
        <v>87.025000000000006</v>
      </c>
      <c r="J1354">
        <v>90.164000000000001</v>
      </c>
      <c r="K1354">
        <v>0.352555862</v>
      </c>
      <c r="L1354">
        <v>98.212465789999996</v>
      </c>
      <c r="M1354">
        <v>4.2730809000000002E-2</v>
      </c>
      <c r="N1354">
        <v>-1.9711081188683968</v>
      </c>
      <c r="O1354">
        <v>2.4355755142478968</v>
      </c>
      <c r="P1354" t="str">
        <f t="shared" si="21"/>
        <v/>
      </c>
    </row>
    <row r="1355" spans="1:16" x14ac:dyDescent="0.3">
      <c r="A1355">
        <v>1338</v>
      </c>
      <c r="B1355">
        <v>3.6632443531827517</v>
      </c>
      <c r="C1355">
        <v>43.958932238193022</v>
      </c>
      <c r="D1355">
        <v>43.5</v>
      </c>
      <c r="E1355">
        <v>0.45893223819302165</v>
      </c>
      <c r="F1355">
        <v>1</v>
      </c>
      <c r="G1355">
        <v>100.2803</v>
      </c>
      <c r="H1355">
        <v>4.1340000000000002E-2</v>
      </c>
      <c r="I1355">
        <v>87.468999999999994</v>
      </c>
      <c r="J1355">
        <v>90.635999999999996</v>
      </c>
      <c r="K1355">
        <v>0.352555862</v>
      </c>
      <c r="L1355">
        <v>98.212465789999996</v>
      </c>
      <c r="M1355">
        <v>4.2730809000000002E-2</v>
      </c>
      <c r="N1355">
        <v>-1.8524379369188744</v>
      </c>
      <c r="O1355">
        <v>3.1981480952585581</v>
      </c>
      <c r="P1355" t="str">
        <f t="shared" si="21"/>
        <v/>
      </c>
    </row>
    <row r="1356" spans="1:16" x14ac:dyDescent="0.3">
      <c r="A1356">
        <v>1310</v>
      </c>
      <c r="B1356">
        <v>3.5865845311430529</v>
      </c>
      <c r="C1356">
        <v>43.039014373716633</v>
      </c>
      <c r="D1356">
        <v>43.5</v>
      </c>
      <c r="E1356">
        <v>0.46098562628336737</v>
      </c>
      <c r="F1356">
        <v>1</v>
      </c>
      <c r="G1356">
        <v>99.704099999999997</v>
      </c>
      <c r="H1356">
        <v>4.1209999999999997E-2</v>
      </c>
      <c r="I1356">
        <v>87.007000000000005</v>
      </c>
      <c r="J1356">
        <v>90.146000000000001</v>
      </c>
      <c r="K1356">
        <v>0.352555862</v>
      </c>
      <c r="L1356">
        <v>98.212465789999996</v>
      </c>
      <c r="M1356">
        <v>4.2730809000000002E-2</v>
      </c>
      <c r="N1356">
        <v>-1.9756416298829447</v>
      </c>
      <c r="O1356">
        <v>2.4097690082253003</v>
      </c>
      <c r="P1356" t="str">
        <f t="shared" si="21"/>
        <v/>
      </c>
    </row>
    <row r="1357" spans="1:16" x14ac:dyDescent="0.3">
      <c r="A1357">
        <v>1339</v>
      </c>
      <c r="B1357">
        <v>3.6659822039698837</v>
      </c>
      <c r="C1357">
        <v>43.991786447638603</v>
      </c>
      <c r="D1357">
        <v>43.5</v>
      </c>
      <c r="E1357">
        <v>0.49178644763860291</v>
      </c>
      <c r="F1357">
        <v>1</v>
      </c>
      <c r="G1357">
        <v>100.30070000000001</v>
      </c>
      <c r="H1357">
        <v>4.1349999999999998E-2</v>
      </c>
      <c r="I1357">
        <v>87.483999999999995</v>
      </c>
      <c r="J1357">
        <v>90.652000000000001</v>
      </c>
      <c r="K1357">
        <v>0.352555862</v>
      </c>
      <c r="L1357">
        <v>98.212465789999996</v>
      </c>
      <c r="M1357">
        <v>4.2730809000000002E-2</v>
      </c>
      <c r="N1357">
        <v>-1.8484222379592776</v>
      </c>
      <c r="O1357">
        <v>3.2270642072066211</v>
      </c>
      <c r="P1357" t="str">
        <f t="shared" si="21"/>
        <v/>
      </c>
    </row>
    <row r="1358" spans="1:16" x14ac:dyDescent="0.3">
      <c r="A1358">
        <v>1309</v>
      </c>
      <c r="B1358">
        <v>3.5838466803559208</v>
      </c>
      <c r="C1358">
        <v>43.006160164271051</v>
      </c>
      <c r="D1358">
        <v>43.5</v>
      </c>
      <c r="E1358">
        <v>0.49383983572894863</v>
      </c>
      <c r="F1358">
        <v>1</v>
      </c>
      <c r="G1358">
        <v>99.683400000000006</v>
      </c>
      <c r="H1358">
        <v>4.1200000000000001E-2</v>
      </c>
      <c r="I1358">
        <v>86.992000000000004</v>
      </c>
      <c r="J1358">
        <v>90.129000000000005</v>
      </c>
      <c r="K1358">
        <v>0.352555862</v>
      </c>
      <c r="L1358">
        <v>98.212465789999996</v>
      </c>
      <c r="M1358">
        <v>4.2730809000000002E-2</v>
      </c>
      <c r="N1358">
        <v>-1.9799238173580058</v>
      </c>
      <c r="O1358">
        <v>2.3856044844521063</v>
      </c>
      <c r="P1358" t="str">
        <f t="shared" si="21"/>
        <v/>
      </c>
    </row>
    <row r="1359" spans="1:16" x14ac:dyDescent="0.3">
      <c r="A1359">
        <v>1355</v>
      </c>
      <c r="B1359">
        <v>3.7097878165639973</v>
      </c>
      <c r="C1359">
        <v>44.517453798767967</v>
      </c>
      <c r="D1359">
        <v>44.5</v>
      </c>
      <c r="E1359">
        <v>1.7453798767967044E-2</v>
      </c>
      <c r="F1359">
        <v>1</v>
      </c>
      <c r="G1359">
        <v>100.6266</v>
      </c>
      <c r="H1359">
        <v>4.1430000000000002E-2</v>
      </c>
      <c r="I1359">
        <v>87.744</v>
      </c>
      <c r="J1359">
        <v>90.927999999999997</v>
      </c>
      <c r="K1359">
        <v>0.32727029699999999</v>
      </c>
      <c r="L1359">
        <v>98.775930689999996</v>
      </c>
      <c r="M1359">
        <v>4.2839637999999999E-2</v>
      </c>
      <c r="N1359">
        <v>-1.9065183892511348</v>
      </c>
      <c r="O1359">
        <v>2.8291491072393695</v>
      </c>
      <c r="P1359">
        <f t="shared" si="21"/>
        <v>44.5</v>
      </c>
    </row>
    <row r="1360" spans="1:16" x14ac:dyDescent="0.3">
      <c r="A1360">
        <v>1353</v>
      </c>
      <c r="B1360">
        <v>3.7043121149897331</v>
      </c>
      <c r="C1360">
        <v>44.451745379876797</v>
      </c>
      <c r="D1360">
        <v>44.5</v>
      </c>
      <c r="E1360">
        <v>4.8254620123202585E-2</v>
      </c>
      <c r="F1360">
        <v>1</v>
      </c>
      <c r="G1360">
        <v>100.586</v>
      </c>
      <c r="H1360">
        <v>4.1419999999999998E-2</v>
      </c>
      <c r="I1360">
        <v>87.710999999999999</v>
      </c>
      <c r="J1360">
        <v>90.894000000000005</v>
      </c>
      <c r="K1360">
        <v>0.32727029699999999</v>
      </c>
      <c r="L1360">
        <v>98.775930689999996</v>
      </c>
      <c r="M1360">
        <v>4.2839637999999999E-2</v>
      </c>
      <c r="N1360">
        <v>-1.9150145673406405</v>
      </c>
      <c r="O1360">
        <v>2.774532293197832</v>
      </c>
      <c r="P1360" t="str">
        <f t="shared" si="21"/>
        <v/>
      </c>
    </row>
    <row r="1361" spans="1:16" x14ac:dyDescent="0.3">
      <c r="A1361">
        <v>1356</v>
      </c>
      <c r="B1361">
        <v>3.7125256673511293</v>
      </c>
      <c r="C1361">
        <v>44.550308008213548</v>
      </c>
      <c r="D1361">
        <v>44.5</v>
      </c>
      <c r="E1361">
        <v>5.0308008213548305E-2</v>
      </c>
      <c r="F1361">
        <v>1</v>
      </c>
      <c r="G1361">
        <v>100.6469</v>
      </c>
      <c r="H1361">
        <v>4.1430000000000002E-2</v>
      </c>
      <c r="I1361">
        <v>87.760999999999996</v>
      </c>
      <c r="J1361">
        <v>90.945999999999998</v>
      </c>
      <c r="K1361">
        <v>0.32727029699999999</v>
      </c>
      <c r="L1361">
        <v>98.775930689999996</v>
      </c>
      <c r="M1361">
        <v>4.2839637999999999E-2</v>
      </c>
      <c r="N1361">
        <v>-1.9020212778254522</v>
      </c>
      <c r="O1361">
        <v>2.858418646267606</v>
      </c>
      <c r="P1361" t="str">
        <f t="shared" si="21"/>
        <v/>
      </c>
    </row>
    <row r="1362" spans="1:16" x14ac:dyDescent="0.3">
      <c r="A1362">
        <v>1352</v>
      </c>
      <c r="B1362">
        <v>3.7015742642026011</v>
      </c>
      <c r="C1362">
        <v>44.418891170431209</v>
      </c>
      <c r="D1362">
        <v>44.5</v>
      </c>
      <c r="E1362">
        <v>8.1108829568790952E-2</v>
      </c>
      <c r="F1362">
        <v>1</v>
      </c>
      <c r="G1362">
        <v>100.56570000000001</v>
      </c>
      <c r="H1362">
        <v>4.1410000000000002E-2</v>
      </c>
      <c r="I1362">
        <v>87.697000000000003</v>
      </c>
      <c r="J1362">
        <v>90.878</v>
      </c>
      <c r="K1362">
        <v>0.32727029699999999</v>
      </c>
      <c r="L1362">
        <v>98.775930689999996</v>
      </c>
      <c r="M1362">
        <v>4.2839637999999999E-2</v>
      </c>
      <c r="N1362">
        <v>-1.9190135085986779</v>
      </c>
      <c r="O1362">
        <v>2.7491312139081905</v>
      </c>
      <c r="P1362" t="str">
        <f t="shared" si="21"/>
        <v/>
      </c>
    </row>
    <row r="1363" spans="1:16" x14ac:dyDescent="0.3">
      <c r="A1363">
        <v>1357</v>
      </c>
      <c r="B1363">
        <v>3.7152635181382614</v>
      </c>
      <c r="C1363">
        <v>44.583162217659137</v>
      </c>
      <c r="D1363">
        <v>44.5</v>
      </c>
      <c r="E1363">
        <v>8.3162217659136672E-2</v>
      </c>
      <c r="F1363">
        <v>1</v>
      </c>
      <c r="G1363">
        <v>100.66719999999999</v>
      </c>
      <c r="H1363">
        <v>4.1439999999999998E-2</v>
      </c>
      <c r="I1363">
        <v>87.775999999999996</v>
      </c>
      <c r="J1363">
        <v>90.962000000000003</v>
      </c>
      <c r="K1363">
        <v>0.32727029699999999</v>
      </c>
      <c r="L1363">
        <v>98.775930689999996</v>
      </c>
      <c r="M1363">
        <v>4.2839637999999999E-2</v>
      </c>
      <c r="N1363">
        <v>-1.8980243480944936</v>
      </c>
      <c r="O1363">
        <v>2.8846437351739471</v>
      </c>
      <c r="P1363" t="str">
        <f t="shared" si="21"/>
        <v/>
      </c>
    </row>
    <row r="1364" spans="1:16" x14ac:dyDescent="0.3">
      <c r="A1364">
        <v>1351</v>
      </c>
      <c r="B1364">
        <v>3.698836413415469</v>
      </c>
      <c r="C1364">
        <v>44.386036960985628</v>
      </c>
      <c r="D1364">
        <v>44.5</v>
      </c>
      <c r="E1364">
        <v>0.11396303901437221</v>
      </c>
      <c r="F1364">
        <v>1</v>
      </c>
      <c r="G1364">
        <v>100.5454</v>
      </c>
      <c r="H1364">
        <v>4.1410000000000002E-2</v>
      </c>
      <c r="I1364">
        <v>87.679000000000002</v>
      </c>
      <c r="J1364">
        <v>90.858999999999995</v>
      </c>
      <c r="K1364">
        <v>0.32727029699999999</v>
      </c>
      <c r="L1364">
        <v>98.775930689999996</v>
      </c>
      <c r="M1364">
        <v>4.2839637999999999E-2</v>
      </c>
      <c r="N1364">
        <v>-1.9237628665651638</v>
      </c>
      <c r="O1364">
        <v>2.7192156958945892</v>
      </c>
      <c r="P1364" t="str">
        <f t="shared" si="21"/>
        <v/>
      </c>
    </row>
    <row r="1365" spans="1:16" x14ac:dyDescent="0.3">
      <c r="A1365">
        <v>1358</v>
      </c>
      <c r="B1365">
        <v>3.7180013689253935</v>
      </c>
      <c r="C1365">
        <v>44.616016427104725</v>
      </c>
      <c r="D1365">
        <v>44.5</v>
      </c>
      <c r="E1365">
        <v>0.11601642710472504</v>
      </c>
      <c r="F1365">
        <v>1</v>
      </c>
      <c r="G1365">
        <v>100.6875</v>
      </c>
      <c r="H1365">
        <v>4.1439999999999998E-2</v>
      </c>
      <c r="I1365">
        <v>87.793999999999997</v>
      </c>
      <c r="J1365">
        <v>90.980999999999995</v>
      </c>
      <c r="K1365">
        <v>0.32727029699999999</v>
      </c>
      <c r="L1365">
        <v>98.775930689999996</v>
      </c>
      <c r="M1365">
        <v>4.2839637999999999E-2</v>
      </c>
      <c r="N1365">
        <v>-1.8932786082889077</v>
      </c>
      <c r="O1365">
        <v>2.9160414199123212</v>
      </c>
      <c r="P1365" t="str">
        <f t="shared" si="21"/>
        <v/>
      </c>
    </row>
    <row r="1366" spans="1:16" x14ac:dyDescent="0.3">
      <c r="A1366">
        <v>1350</v>
      </c>
      <c r="B1366">
        <v>3.6960985626283369</v>
      </c>
      <c r="C1366">
        <v>44.353182751540047</v>
      </c>
      <c r="D1366">
        <v>44.5</v>
      </c>
      <c r="E1366">
        <v>0.14681724845995348</v>
      </c>
      <c r="F1366">
        <v>1</v>
      </c>
      <c r="G1366">
        <v>100.52500000000001</v>
      </c>
      <c r="H1366">
        <v>4.1399999999999999E-2</v>
      </c>
      <c r="I1366">
        <v>87.664000000000001</v>
      </c>
      <c r="J1366">
        <v>90.843000000000004</v>
      </c>
      <c r="K1366">
        <v>0.32727029699999999</v>
      </c>
      <c r="L1366">
        <v>98.775930689999996</v>
      </c>
      <c r="M1366">
        <v>4.2839637999999999E-2</v>
      </c>
      <c r="N1366">
        <v>-1.9277628441496657</v>
      </c>
      <c r="O1366">
        <v>2.6942315632746436</v>
      </c>
      <c r="P1366" t="str">
        <f t="shared" si="21"/>
        <v/>
      </c>
    </row>
    <row r="1367" spans="1:16" x14ac:dyDescent="0.3">
      <c r="A1367">
        <v>1359</v>
      </c>
      <c r="B1367">
        <v>3.7207392197125255</v>
      </c>
      <c r="C1367">
        <v>44.648870636550306</v>
      </c>
      <c r="D1367">
        <v>44.5</v>
      </c>
      <c r="E1367">
        <v>0.1488706365503063</v>
      </c>
      <c r="F1367">
        <v>1</v>
      </c>
      <c r="G1367">
        <v>100.7077</v>
      </c>
      <c r="H1367">
        <v>4.1450000000000001E-2</v>
      </c>
      <c r="I1367">
        <v>87.808000000000007</v>
      </c>
      <c r="J1367">
        <v>90.997</v>
      </c>
      <c r="K1367">
        <v>0.32727029699999999</v>
      </c>
      <c r="L1367">
        <v>98.775930689999996</v>
      </c>
      <c r="M1367">
        <v>4.2839637999999999E-2</v>
      </c>
      <c r="N1367">
        <v>-1.8892827129224583</v>
      </c>
      <c r="O1367">
        <v>2.9426978333105089</v>
      </c>
      <c r="P1367" t="str">
        <f t="shared" si="21"/>
        <v/>
      </c>
    </row>
    <row r="1368" spans="1:16" x14ac:dyDescent="0.3">
      <c r="A1368">
        <v>1349</v>
      </c>
      <c r="B1368">
        <v>3.6933607118412048</v>
      </c>
      <c r="C1368">
        <v>44.320328542094458</v>
      </c>
      <c r="D1368">
        <v>44.5</v>
      </c>
      <c r="E1368">
        <v>0.17967145790554184</v>
      </c>
      <c r="F1368">
        <v>1</v>
      </c>
      <c r="G1368">
        <v>100.5047</v>
      </c>
      <c r="H1368">
        <v>4.1399999999999999E-2</v>
      </c>
      <c r="I1368">
        <v>87.647000000000006</v>
      </c>
      <c r="J1368">
        <v>90.825000000000003</v>
      </c>
      <c r="K1368">
        <v>0.32727029699999999</v>
      </c>
      <c r="L1368">
        <v>98.775930689999996</v>
      </c>
      <c r="M1368">
        <v>4.2839637999999999E-2</v>
      </c>
      <c r="N1368">
        <v>-1.9322633854834839</v>
      </c>
      <c r="O1368">
        <v>2.6663502601084303</v>
      </c>
      <c r="P1368" t="str">
        <f t="shared" si="21"/>
        <v/>
      </c>
    </row>
    <row r="1369" spans="1:16" x14ac:dyDescent="0.3">
      <c r="A1369">
        <v>1360</v>
      </c>
      <c r="B1369">
        <v>3.7234770704996576</v>
      </c>
      <c r="C1369">
        <v>44.681724845995888</v>
      </c>
      <c r="D1369">
        <v>44.5</v>
      </c>
      <c r="E1369">
        <v>0.18172484599588756</v>
      </c>
      <c r="F1369">
        <v>1</v>
      </c>
      <c r="G1369">
        <v>100.72799999999999</v>
      </c>
      <c r="H1369">
        <v>4.1450000000000001E-2</v>
      </c>
      <c r="I1369">
        <v>87.825999999999993</v>
      </c>
      <c r="J1369">
        <v>91.015000000000001</v>
      </c>
      <c r="K1369">
        <v>0.32727029699999999</v>
      </c>
      <c r="L1369">
        <v>98.775930689999996</v>
      </c>
      <c r="M1369">
        <v>4.2839637999999999E-2</v>
      </c>
      <c r="N1369">
        <v>-1.8847878955696757</v>
      </c>
      <c r="O1369">
        <v>2.9729239917363515</v>
      </c>
      <c r="P1369" t="str">
        <f t="shared" si="21"/>
        <v/>
      </c>
    </row>
    <row r="1370" spans="1:16" x14ac:dyDescent="0.3">
      <c r="A1370">
        <v>1348</v>
      </c>
      <c r="B1370">
        <v>3.6906228610540723</v>
      </c>
      <c r="C1370">
        <v>44.28747433264887</v>
      </c>
      <c r="D1370">
        <v>44.5</v>
      </c>
      <c r="E1370">
        <v>0.21252566735113021</v>
      </c>
      <c r="F1370">
        <v>1</v>
      </c>
      <c r="G1370">
        <v>100.4843</v>
      </c>
      <c r="H1370">
        <v>4.1390000000000003E-2</v>
      </c>
      <c r="I1370">
        <v>87.632000000000005</v>
      </c>
      <c r="J1370">
        <v>90.808999999999997</v>
      </c>
      <c r="K1370">
        <v>0.32727029699999999</v>
      </c>
      <c r="L1370">
        <v>98.775930689999996</v>
      </c>
      <c r="M1370">
        <v>4.2839637999999999E-2</v>
      </c>
      <c r="N1370">
        <v>-1.9362643704247939</v>
      </c>
      <c r="O1370">
        <v>2.641766509688976</v>
      </c>
      <c r="P1370" t="str">
        <f t="shared" si="21"/>
        <v/>
      </c>
    </row>
    <row r="1371" spans="1:16" x14ac:dyDescent="0.3">
      <c r="A1371">
        <v>1361</v>
      </c>
      <c r="B1371">
        <v>3.7262149212867897</v>
      </c>
      <c r="C1371">
        <v>44.714579055441476</v>
      </c>
      <c r="D1371">
        <v>44.5</v>
      </c>
      <c r="E1371">
        <v>0.21457905544147593</v>
      </c>
      <c r="F1371">
        <v>1</v>
      </c>
      <c r="G1371">
        <v>100.7482</v>
      </c>
      <c r="H1371">
        <v>4.1459999999999997E-2</v>
      </c>
      <c r="I1371">
        <v>87.84</v>
      </c>
      <c r="J1371">
        <v>91.031000000000006</v>
      </c>
      <c r="K1371">
        <v>0.32727029699999999</v>
      </c>
      <c r="L1371">
        <v>98.775930689999996</v>
      </c>
      <c r="M1371">
        <v>4.2839637999999999E-2</v>
      </c>
      <c r="N1371">
        <v>-1.8807930043773771</v>
      </c>
      <c r="O1371">
        <v>3.0000041081975919</v>
      </c>
      <c r="P1371" t="str">
        <f t="shared" si="21"/>
        <v/>
      </c>
    </row>
    <row r="1372" spans="1:16" x14ac:dyDescent="0.3">
      <c r="A1372">
        <v>1347</v>
      </c>
      <c r="B1372">
        <v>3.6878850102669403</v>
      </c>
      <c r="C1372">
        <v>44.254620123203281</v>
      </c>
      <c r="D1372">
        <v>44.5</v>
      </c>
      <c r="E1372">
        <v>0.24537987679671858</v>
      </c>
      <c r="F1372">
        <v>1</v>
      </c>
      <c r="G1372">
        <v>100.464</v>
      </c>
      <c r="H1372">
        <v>4.1390000000000003E-2</v>
      </c>
      <c r="I1372">
        <v>87.614000000000004</v>
      </c>
      <c r="J1372">
        <v>90.790999999999997</v>
      </c>
      <c r="K1372">
        <v>0.32727029699999999</v>
      </c>
      <c r="L1372">
        <v>98.775930689999996</v>
      </c>
      <c r="M1372">
        <v>4.2839637999999999E-2</v>
      </c>
      <c r="N1372">
        <v>-1.9407660453898874</v>
      </c>
      <c r="O1372">
        <v>2.6143330639125284</v>
      </c>
      <c r="P1372" t="str">
        <f t="shared" si="21"/>
        <v/>
      </c>
    </row>
    <row r="1373" spans="1:16" x14ac:dyDescent="0.3">
      <c r="A1373">
        <v>1362</v>
      </c>
      <c r="B1373">
        <v>3.7289527720739222</v>
      </c>
      <c r="C1373">
        <v>44.747433264887064</v>
      </c>
      <c r="D1373">
        <v>44.5</v>
      </c>
      <c r="E1373">
        <v>0.2474332648870643</v>
      </c>
      <c r="F1373">
        <v>1</v>
      </c>
      <c r="G1373">
        <v>100.7685</v>
      </c>
      <c r="H1373">
        <v>4.1459999999999997E-2</v>
      </c>
      <c r="I1373">
        <v>87.858000000000004</v>
      </c>
      <c r="J1373">
        <v>91.049000000000007</v>
      </c>
      <c r="K1373">
        <v>0.32727029699999999</v>
      </c>
      <c r="L1373">
        <v>98.775930689999996</v>
      </c>
      <c r="M1373">
        <v>4.2839637999999999E-2</v>
      </c>
      <c r="N1373">
        <v>-1.8762993163676012</v>
      </c>
      <c r="O1373">
        <v>3.0307095436623213</v>
      </c>
      <c r="P1373" t="str">
        <f t="shared" si="21"/>
        <v/>
      </c>
    </row>
    <row r="1374" spans="1:16" x14ac:dyDescent="0.3">
      <c r="A1374">
        <v>1346</v>
      </c>
      <c r="B1374">
        <v>3.6851471594798082</v>
      </c>
      <c r="C1374">
        <v>44.2217659137577</v>
      </c>
      <c r="D1374">
        <v>44.5</v>
      </c>
      <c r="E1374">
        <v>0.27823408624229984</v>
      </c>
      <c r="F1374">
        <v>1</v>
      </c>
      <c r="G1374">
        <v>100.4436</v>
      </c>
      <c r="H1374">
        <v>4.138E-2</v>
      </c>
      <c r="I1374">
        <v>87.599000000000004</v>
      </c>
      <c r="J1374">
        <v>90.774000000000001</v>
      </c>
      <c r="K1374">
        <v>0.32727029699999999</v>
      </c>
      <c r="L1374">
        <v>98.775930689999996</v>
      </c>
      <c r="M1374">
        <v>4.2839637999999999E-2</v>
      </c>
      <c r="N1374">
        <v>-1.9450181786327354</v>
      </c>
      <c r="O1374">
        <v>2.5886395223238567</v>
      </c>
      <c r="P1374" t="str">
        <f t="shared" si="21"/>
        <v/>
      </c>
    </row>
    <row r="1375" spans="1:16" x14ac:dyDescent="0.3">
      <c r="A1375">
        <v>1363</v>
      </c>
      <c r="B1375">
        <v>3.7316906228610542</v>
      </c>
      <c r="C1375">
        <v>44.780287474332653</v>
      </c>
      <c r="D1375">
        <v>44.5</v>
      </c>
      <c r="E1375">
        <v>0.28028747433265266</v>
      </c>
      <c r="F1375">
        <v>1</v>
      </c>
      <c r="G1375">
        <v>100.78870000000001</v>
      </c>
      <c r="H1375">
        <v>4.1459999999999997E-2</v>
      </c>
      <c r="I1375">
        <v>87.876000000000005</v>
      </c>
      <c r="J1375">
        <v>91.067999999999998</v>
      </c>
      <c r="K1375">
        <v>0.32727029699999999</v>
      </c>
      <c r="L1375">
        <v>98.775930689999996</v>
      </c>
      <c r="M1375">
        <v>4.2839637999999999E-2</v>
      </c>
      <c r="N1375">
        <v>-1.871556627344269</v>
      </c>
      <c r="O1375">
        <v>3.0633984336415638</v>
      </c>
      <c r="P1375" t="str">
        <f t="shared" si="21"/>
        <v/>
      </c>
    </row>
    <row r="1376" spans="1:16" x14ac:dyDescent="0.3">
      <c r="A1376">
        <v>1345</v>
      </c>
      <c r="B1376">
        <v>3.6824093086926761</v>
      </c>
      <c r="C1376">
        <v>44.188911704312112</v>
      </c>
      <c r="D1376">
        <v>44.5</v>
      </c>
      <c r="E1376">
        <v>0.31108829568788821</v>
      </c>
      <c r="F1376">
        <v>1</v>
      </c>
      <c r="G1376">
        <v>100.42319999999999</v>
      </c>
      <c r="H1376">
        <v>4.138E-2</v>
      </c>
      <c r="I1376">
        <v>87.581999999999994</v>
      </c>
      <c r="J1376">
        <v>90.756</v>
      </c>
      <c r="K1376">
        <v>0.32727029699999999</v>
      </c>
      <c r="L1376">
        <v>98.775930689999996</v>
      </c>
      <c r="M1376">
        <v>4.2839637999999999E-2</v>
      </c>
      <c r="N1376">
        <v>-1.9495210213131466</v>
      </c>
      <c r="O1376">
        <v>2.5616617449199737</v>
      </c>
      <c r="P1376" t="str">
        <f t="shared" si="21"/>
        <v/>
      </c>
    </row>
    <row r="1377" spans="1:16" x14ac:dyDescent="0.3">
      <c r="A1377">
        <v>1364</v>
      </c>
      <c r="B1377">
        <v>3.7344284736481863</v>
      </c>
      <c r="C1377">
        <v>44.813141683778234</v>
      </c>
      <c r="D1377">
        <v>44.5</v>
      </c>
      <c r="E1377">
        <v>0.31314168377823393</v>
      </c>
      <c r="F1377">
        <v>1</v>
      </c>
      <c r="G1377">
        <v>100.80889999999999</v>
      </c>
      <c r="H1377">
        <v>4.147E-2</v>
      </c>
      <c r="I1377">
        <v>87.89</v>
      </c>
      <c r="J1377">
        <v>91.082999999999998</v>
      </c>
      <c r="K1377">
        <v>0.32727029699999999</v>
      </c>
      <c r="L1377">
        <v>98.775930689999996</v>
      </c>
      <c r="M1377">
        <v>4.2839637999999999E-2</v>
      </c>
      <c r="N1377">
        <v>-1.867812869350161</v>
      </c>
      <c r="O1377">
        <v>3.089407950377467</v>
      </c>
      <c r="P1377" t="str">
        <f t="shared" si="21"/>
        <v/>
      </c>
    </row>
    <row r="1378" spans="1:16" x14ac:dyDescent="0.3">
      <c r="A1378">
        <v>1344</v>
      </c>
      <c r="B1378">
        <v>3.6796714579055441</v>
      </c>
      <c r="C1378">
        <v>44.156057494866531</v>
      </c>
      <c r="D1378">
        <v>44.5</v>
      </c>
      <c r="E1378">
        <v>0.34394250513346947</v>
      </c>
      <c r="F1378">
        <v>1</v>
      </c>
      <c r="G1378">
        <v>100.4028</v>
      </c>
      <c r="H1378">
        <v>4.1369999999999997E-2</v>
      </c>
      <c r="I1378">
        <v>87.566999999999993</v>
      </c>
      <c r="J1378">
        <v>90.74</v>
      </c>
      <c r="K1378">
        <v>0.32727029699999999</v>
      </c>
      <c r="L1378">
        <v>98.775930689999996</v>
      </c>
      <c r="M1378">
        <v>4.2839637999999999E-2</v>
      </c>
      <c r="N1378">
        <v>-1.9535240525366782</v>
      </c>
      <c r="O1378">
        <v>2.5378765029782269</v>
      </c>
      <c r="P1378" t="str">
        <f t="shared" si="21"/>
        <v/>
      </c>
    </row>
    <row r="1379" spans="1:16" x14ac:dyDescent="0.3">
      <c r="A1379">
        <v>1365</v>
      </c>
      <c r="B1379">
        <v>3.7371663244353184</v>
      </c>
      <c r="C1379">
        <v>44.845995893223822</v>
      </c>
      <c r="D1379">
        <v>44.5</v>
      </c>
      <c r="E1379">
        <v>0.34599589322382229</v>
      </c>
      <c r="F1379">
        <v>1</v>
      </c>
      <c r="G1379">
        <v>100.8291</v>
      </c>
      <c r="H1379">
        <v>4.147E-2</v>
      </c>
      <c r="I1379">
        <v>87.908000000000001</v>
      </c>
      <c r="J1379">
        <v>91.102000000000004</v>
      </c>
      <c r="K1379">
        <v>0.32727029699999999</v>
      </c>
      <c r="L1379">
        <v>98.775930689999996</v>
      </c>
      <c r="M1379">
        <v>4.2839637999999999E-2</v>
      </c>
      <c r="N1379">
        <v>-1.8630713712618869</v>
      </c>
      <c r="O1379">
        <v>3.122611273395782</v>
      </c>
      <c r="P1379" t="str">
        <f t="shared" si="21"/>
        <v/>
      </c>
    </row>
    <row r="1380" spans="1:16" x14ac:dyDescent="0.3">
      <c r="A1380">
        <v>1343</v>
      </c>
      <c r="B1380">
        <v>3.676933607118412</v>
      </c>
      <c r="C1380">
        <v>44.123203285420942</v>
      </c>
      <c r="D1380">
        <v>44.5</v>
      </c>
      <c r="E1380">
        <v>0.37679671457905783</v>
      </c>
      <c r="F1380">
        <v>1</v>
      </c>
      <c r="G1380">
        <v>100.3824</v>
      </c>
      <c r="H1380">
        <v>4.1369999999999997E-2</v>
      </c>
      <c r="I1380">
        <v>87.549000000000007</v>
      </c>
      <c r="J1380">
        <v>90.721000000000004</v>
      </c>
      <c r="K1380">
        <v>0.32727029699999999</v>
      </c>
      <c r="L1380">
        <v>98.775930689999996</v>
      </c>
      <c r="M1380">
        <v>4.2839637999999999E-2</v>
      </c>
      <c r="N1380">
        <v>-1.9582782689030844</v>
      </c>
      <c r="O1380">
        <v>2.5098684655791073</v>
      </c>
      <c r="P1380" t="str">
        <f t="shared" si="21"/>
        <v/>
      </c>
    </row>
    <row r="1381" spans="1:16" x14ac:dyDescent="0.3">
      <c r="A1381">
        <v>1366</v>
      </c>
      <c r="B1381">
        <v>3.7399041752224504</v>
      </c>
      <c r="C1381">
        <v>44.878850102669404</v>
      </c>
      <c r="D1381">
        <v>44.5</v>
      </c>
      <c r="E1381">
        <v>0.37885010266940355</v>
      </c>
      <c r="F1381">
        <v>1</v>
      </c>
      <c r="G1381">
        <v>100.8493</v>
      </c>
      <c r="H1381">
        <v>4.1480000000000003E-2</v>
      </c>
      <c r="I1381">
        <v>87.921999999999997</v>
      </c>
      <c r="J1381">
        <v>91.117999999999995</v>
      </c>
      <c r="K1381">
        <v>0.32727029699999999</v>
      </c>
      <c r="L1381">
        <v>98.775930689999996</v>
      </c>
      <c r="M1381">
        <v>4.2839637999999999E-2</v>
      </c>
      <c r="N1381">
        <v>-1.8590790467195806</v>
      </c>
      <c r="O1381">
        <v>3.1507967399715695</v>
      </c>
      <c r="P1381" t="str">
        <f t="shared" si="21"/>
        <v/>
      </c>
    </row>
    <row r="1382" spans="1:16" x14ac:dyDescent="0.3">
      <c r="A1382">
        <v>1342</v>
      </c>
      <c r="B1382">
        <v>3.6741957563312799</v>
      </c>
      <c r="C1382">
        <v>44.090349075975361</v>
      </c>
      <c r="D1382">
        <v>44.5</v>
      </c>
      <c r="E1382">
        <v>0.4096509240246391</v>
      </c>
      <c r="F1382">
        <v>1</v>
      </c>
      <c r="G1382">
        <v>100.36199999999999</v>
      </c>
      <c r="H1382">
        <v>4.1360000000000001E-2</v>
      </c>
      <c r="I1382">
        <v>87.534999999999997</v>
      </c>
      <c r="J1382">
        <v>90.704999999999998</v>
      </c>
      <c r="K1382">
        <v>0.32727029699999999</v>
      </c>
      <c r="L1382">
        <v>98.775930689999996</v>
      </c>
      <c r="M1382">
        <v>4.2839637999999999E-2</v>
      </c>
      <c r="N1382">
        <v>-1.9622823390910529</v>
      </c>
      <c r="O1382">
        <v>2.4864811102112983</v>
      </c>
      <c r="P1382" t="str">
        <f t="shared" si="21"/>
        <v/>
      </c>
    </row>
    <row r="1383" spans="1:16" x14ac:dyDescent="0.3">
      <c r="A1383">
        <v>1367</v>
      </c>
      <c r="B1383">
        <v>3.7426420260095825</v>
      </c>
      <c r="C1383">
        <v>44.911704312114992</v>
      </c>
      <c r="D1383">
        <v>44.5</v>
      </c>
      <c r="E1383">
        <v>0.41170431211499192</v>
      </c>
      <c r="F1383">
        <v>1</v>
      </c>
      <c r="G1383">
        <v>100.8695</v>
      </c>
      <c r="H1383">
        <v>4.1480000000000003E-2</v>
      </c>
      <c r="I1383">
        <v>87.94</v>
      </c>
      <c r="J1383">
        <v>91.135999999999996</v>
      </c>
      <c r="K1383">
        <v>0.32727029699999999</v>
      </c>
      <c r="L1383">
        <v>98.775930689999996</v>
      </c>
      <c r="M1383">
        <v>4.2839637999999999E-2</v>
      </c>
      <c r="N1383">
        <v>-1.8545882452896423</v>
      </c>
      <c r="O1383">
        <v>3.1827523992148263</v>
      </c>
      <c r="P1383" t="str">
        <f t="shared" si="21"/>
        <v/>
      </c>
    </row>
    <row r="1384" spans="1:16" x14ac:dyDescent="0.3">
      <c r="A1384">
        <v>1341</v>
      </c>
      <c r="B1384">
        <v>3.6714579055441479</v>
      </c>
      <c r="C1384">
        <v>44.057494866529773</v>
      </c>
      <c r="D1384">
        <v>44.5</v>
      </c>
      <c r="E1384">
        <v>0.44250513347022746</v>
      </c>
      <c r="F1384">
        <v>1</v>
      </c>
      <c r="G1384">
        <v>100.3416</v>
      </c>
      <c r="H1384">
        <v>4.1360000000000001E-2</v>
      </c>
      <c r="I1384">
        <v>87.516999999999996</v>
      </c>
      <c r="J1384">
        <v>90.686999999999998</v>
      </c>
      <c r="K1384">
        <v>0.32727029699999999</v>
      </c>
      <c r="L1384">
        <v>98.775930689999996</v>
      </c>
      <c r="M1384">
        <v>4.2839637999999999E-2</v>
      </c>
      <c r="N1384">
        <v>-1.9667874860463397</v>
      </c>
      <c r="O1384">
        <v>2.4603857932729225</v>
      </c>
      <c r="P1384" t="str">
        <f t="shared" si="21"/>
        <v/>
      </c>
    </row>
    <row r="1385" spans="1:16" x14ac:dyDescent="0.3">
      <c r="A1385">
        <v>1368</v>
      </c>
      <c r="B1385">
        <v>3.7453798767967146</v>
      </c>
      <c r="C1385">
        <v>44.944558521560573</v>
      </c>
      <c r="D1385">
        <v>44.5</v>
      </c>
      <c r="E1385">
        <v>0.44455852156057318</v>
      </c>
      <c r="F1385">
        <v>1</v>
      </c>
      <c r="G1385">
        <v>100.8897</v>
      </c>
      <c r="H1385">
        <v>4.1489999999999999E-2</v>
      </c>
      <c r="I1385">
        <v>87.953999999999994</v>
      </c>
      <c r="J1385">
        <v>91.152000000000001</v>
      </c>
      <c r="K1385">
        <v>0.32727029699999999</v>
      </c>
      <c r="L1385">
        <v>98.775930689999996</v>
      </c>
      <c r="M1385">
        <v>4.2839637999999999E-2</v>
      </c>
      <c r="N1385">
        <v>-1.8505969226921226</v>
      </c>
      <c r="O1385">
        <v>3.2113781382703541</v>
      </c>
      <c r="P1385" t="str">
        <f t="shared" si="21"/>
        <v/>
      </c>
    </row>
    <row r="1386" spans="1:16" x14ac:dyDescent="0.3">
      <c r="A1386">
        <v>1340</v>
      </c>
      <c r="B1386">
        <v>3.6687200547570158</v>
      </c>
      <c r="C1386">
        <v>44.024640657084191</v>
      </c>
      <c r="D1386">
        <v>44.5</v>
      </c>
      <c r="E1386">
        <v>0.47535934291580872</v>
      </c>
      <c r="F1386">
        <v>1</v>
      </c>
      <c r="G1386">
        <v>100.3212</v>
      </c>
      <c r="H1386">
        <v>4.1349999999999998E-2</v>
      </c>
      <c r="I1386">
        <v>87.501999999999995</v>
      </c>
      <c r="J1386">
        <v>90.671000000000006</v>
      </c>
      <c r="K1386">
        <v>0.32727029699999999</v>
      </c>
      <c r="L1386">
        <v>98.775930689999996</v>
      </c>
      <c r="M1386">
        <v>4.2839637999999999E-2</v>
      </c>
      <c r="N1386">
        <v>-1.9707925661563237</v>
      </c>
      <c r="O1386">
        <v>2.4373803678871067</v>
      </c>
      <c r="P1386" t="str">
        <f t="shared" si="21"/>
        <v/>
      </c>
    </row>
    <row r="1387" spans="1:16" x14ac:dyDescent="0.3">
      <c r="A1387">
        <v>1369</v>
      </c>
      <c r="B1387">
        <v>3.7481177275838466</v>
      </c>
      <c r="C1387">
        <v>44.977412731006162</v>
      </c>
      <c r="D1387">
        <v>44.5</v>
      </c>
      <c r="E1387">
        <v>0.47741273100616155</v>
      </c>
      <c r="F1387">
        <v>1</v>
      </c>
      <c r="G1387">
        <v>100.90989999999999</v>
      </c>
      <c r="H1387">
        <v>4.1489999999999999E-2</v>
      </c>
      <c r="I1387">
        <v>87.971999999999994</v>
      </c>
      <c r="J1387">
        <v>91.17</v>
      </c>
      <c r="K1387">
        <v>0.32727029699999999</v>
      </c>
      <c r="L1387">
        <v>98.775930689999996</v>
      </c>
      <c r="M1387">
        <v>4.2839637999999999E-2</v>
      </c>
      <c r="N1387">
        <v>-1.8461072480984166</v>
      </c>
      <c r="O1387">
        <v>3.2438317322711603</v>
      </c>
      <c r="P1387" t="str">
        <f t="shared" si="21"/>
        <v/>
      </c>
    </row>
    <row r="1388" spans="1:16" x14ac:dyDescent="0.3">
      <c r="A1388">
        <v>1384</v>
      </c>
      <c r="B1388">
        <v>3.7891854893908281</v>
      </c>
      <c r="C1388">
        <v>45.470225872689937</v>
      </c>
      <c r="D1388">
        <v>45.5</v>
      </c>
      <c r="E1388">
        <v>2.9774127310062681E-2</v>
      </c>
      <c r="F1388">
        <v>1</v>
      </c>
      <c r="G1388">
        <v>101.2115</v>
      </c>
      <c r="H1388">
        <v>4.1570000000000003E-2</v>
      </c>
      <c r="I1388">
        <v>88.21</v>
      </c>
      <c r="J1388">
        <v>91.424000000000007</v>
      </c>
      <c r="K1388">
        <v>0.30195546299999998</v>
      </c>
      <c r="L1388">
        <v>99.339397349999999</v>
      </c>
      <c r="M1388">
        <v>4.2947411999999997E-2</v>
      </c>
      <c r="N1388">
        <v>-1.9093564757154229</v>
      </c>
      <c r="O1388">
        <v>2.8108060718316104</v>
      </c>
      <c r="P1388">
        <f t="shared" si="21"/>
        <v>45.5</v>
      </c>
    </row>
    <row r="1389" spans="1:16" x14ac:dyDescent="0.3">
      <c r="A1389">
        <v>1386</v>
      </c>
      <c r="B1389">
        <v>3.7946611909650922</v>
      </c>
      <c r="C1389">
        <v>45.535934291581107</v>
      </c>
      <c r="D1389">
        <v>45.5</v>
      </c>
      <c r="E1389">
        <v>3.5934291581106947E-2</v>
      </c>
      <c r="F1389">
        <v>1</v>
      </c>
      <c r="G1389">
        <v>101.2516</v>
      </c>
      <c r="H1389">
        <v>4.1579999999999999E-2</v>
      </c>
      <c r="I1389">
        <v>88.242000000000004</v>
      </c>
      <c r="J1389">
        <v>91.457999999999998</v>
      </c>
      <c r="K1389">
        <v>0.30195546299999998</v>
      </c>
      <c r="L1389">
        <v>99.339397349999999</v>
      </c>
      <c r="M1389">
        <v>4.2947411999999997E-2</v>
      </c>
      <c r="N1389">
        <v>-1.9009127050399699</v>
      </c>
      <c r="O1389">
        <v>2.8656723836431564</v>
      </c>
      <c r="P1389" t="str">
        <f t="shared" si="21"/>
        <v/>
      </c>
    </row>
    <row r="1390" spans="1:16" x14ac:dyDescent="0.3">
      <c r="A1390">
        <v>1383</v>
      </c>
      <c r="B1390">
        <v>3.786447638603696</v>
      </c>
      <c r="C1390">
        <v>45.437371663244349</v>
      </c>
      <c r="D1390">
        <v>45.5</v>
      </c>
      <c r="E1390">
        <v>6.2628336755651048E-2</v>
      </c>
      <c r="F1390">
        <v>1</v>
      </c>
      <c r="G1390">
        <v>101.1915</v>
      </c>
      <c r="H1390">
        <v>4.156E-2</v>
      </c>
      <c r="I1390">
        <v>88.194999999999993</v>
      </c>
      <c r="J1390">
        <v>91.408000000000001</v>
      </c>
      <c r="K1390">
        <v>0.30195546299999998</v>
      </c>
      <c r="L1390">
        <v>99.339397349999999</v>
      </c>
      <c r="M1390">
        <v>4.2947411999999997E-2</v>
      </c>
      <c r="N1390">
        <v>-1.9133307733442617</v>
      </c>
      <c r="O1390">
        <v>2.7852860271639241</v>
      </c>
      <c r="P1390" t="str">
        <f t="shared" si="21"/>
        <v/>
      </c>
    </row>
    <row r="1391" spans="1:16" x14ac:dyDescent="0.3">
      <c r="A1391">
        <v>1387</v>
      </c>
      <c r="B1391">
        <v>3.7973990417522243</v>
      </c>
      <c r="C1391">
        <v>45.568788501026688</v>
      </c>
      <c r="D1391">
        <v>45.5</v>
      </c>
      <c r="E1391">
        <v>6.8788501026688209E-2</v>
      </c>
      <c r="F1391">
        <v>1</v>
      </c>
      <c r="G1391">
        <v>101.27160000000001</v>
      </c>
      <c r="H1391">
        <v>4.1579999999999999E-2</v>
      </c>
      <c r="I1391">
        <v>88.259</v>
      </c>
      <c r="J1391">
        <v>91.475999999999999</v>
      </c>
      <c r="K1391">
        <v>0.30195546299999998</v>
      </c>
      <c r="L1391">
        <v>99.339397349999999</v>
      </c>
      <c r="M1391">
        <v>4.2947411999999997E-2</v>
      </c>
      <c r="N1391">
        <v>-1.8964433605627622</v>
      </c>
      <c r="O1391">
        <v>2.8950721413557332</v>
      </c>
      <c r="P1391" t="str">
        <f t="shared" si="21"/>
        <v/>
      </c>
    </row>
    <row r="1392" spans="1:16" x14ac:dyDescent="0.3">
      <c r="A1392">
        <v>1382</v>
      </c>
      <c r="B1392">
        <v>3.783709787816564</v>
      </c>
      <c r="C1392">
        <v>45.404517453798768</v>
      </c>
      <c r="D1392">
        <v>45.5</v>
      </c>
      <c r="E1392">
        <v>9.548254620123231E-2</v>
      </c>
      <c r="F1392">
        <v>1</v>
      </c>
      <c r="G1392">
        <v>101.17140000000001</v>
      </c>
      <c r="H1392">
        <v>4.156E-2</v>
      </c>
      <c r="I1392">
        <v>88.177999999999997</v>
      </c>
      <c r="J1392">
        <v>91.39</v>
      </c>
      <c r="K1392">
        <v>0.30195546299999998</v>
      </c>
      <c r="L1392">
        <v>99.339397349999999</v>
      </c>
      <c r="M1392">
        <v>4.2947411999999997E-2</v>
      </c>
      <c r="N1392">
        <v>-1.917802438663943</v>
      </c>
      <c r="O1392">
        <v>2.7568033221979515</v>
      </c>
      <c r="P1392" t="str">
        <f t="shared" si="21"/>
        <v/>
      </c>
    </row>
    <row r="1393" spans="1:16" x14ac:dyDescent="0.3">
      <c r="A1393">
        <v>1388</v>
      </c>
      <c r="B1393">
        <v>3.8001368925393568</v>
      </c>
      <c r="C1393">
        <v>45.601642710472284</v>
      </c>
      <c r="D1393">
        <v>45.5</v>
      </c>
      <c r="E1393">
        <v>0.10164271047228368</v>
      </c>
      <c r="F1393">
        <v>1</v>
      </c>
      <c r="G1393">
        <v>101.29170000000001</v>
      </c>
      <c r="H1393">
        <v>4.1579999999999999E-2</v>
      </c>
      <c r="I1393">
        <v>88.277000000000001</v>
      </c>
      <c r="J1393">
        <v>91.494</v>
      </c>
      <c r="K1393">
        <v>0.30195546299999998</v>
      </c>
      <c r="L1393">
        <v>99.339397349999999</v>
      </c>
      <c r="M1393">
        <v>4.2947411999999997E-2</v>
      </c>
      <c r="N1393">
        <v>-1.8919746299358682</v>
      </c>
      <c r="O1393">
        <v>2.924718056285573</v>
      </c>
      <c r="P1393" t="str">
        <f t="shared" si="21"/>
        <v/>
      </c>
    </row>
    <row r="1394" spans="1:16" x14ac:dyDescent="0.3">
      <c r="A1394">
        <v>1381</v>
      </c>
      <c r="B1394">
        <v>3.7809719370294319</v>
      </c>
      <c r="C1394">
        <v>45.371663244353186</v>
      </c>
      <c r="D1394">
        <v>45.5</v>
      </c>
      <c r="E1394">
        <v>0.12833675564681357</v>
      </c>
      <c r="F1394">
        <v>1</v>
      </c>
      <c r="G1394">
        <v>101.1514</v>
      </c>
      <c r="H1394">
        <v>4.1549999999999997E-2</v>
      </c>
      <c r="I1394">
        <v>88.164000000000001</v>
      </c>
      <c r="J1394">
        <v>91.373999999999995</v>
      </c>
      <c r="K1394">
        <v>0.30195546299999998</v>
      </c>
      <c r="L1394">
        <v>99.339397349999999</v>
      </c>
      <c r="M1394">
        <v>4.2947411999999997E-2</v>
      </c>
      <c r="N1394">
        <v>-1.9217777684298769</v>
      </c>
      <c r="O1394">
        <v>2.7316863423605016</v>
      </c>
      <c r="P1394" t="str">
        <f t="shared" si="21"/>
        <v/>
      </c>
    </row>
    <row r="1395" spans="1:16" x14ac:dyDescent="0.3">
      <c r="A1395">
        <v>1389</v>
      </c>
      <c r="B1395">
        <v>3.8028747433264889</v>
      </c>
      <c r="C1395">
        <v>45.634496919917865</v>
      </c>
      <c r="D1395">
        <v>45.5</v>
      </c>
      <c r="E1395">
        <v>0.13449691991786494</v>
      </c>
      <c r="F1395">
        <v>1</v>
      </c>
      <c r="G1395">
        <v>101.3117</v>
      </c>
      <c r="H1395">
        <v>4.1590000000000002E-2</v>
      </c>
      <c r="I1395">
        <v>88.290999999999997</v>
      </c>
      <c r="J1395">
        <v>91.51</v>
      </c>
      <c r="K1395">
        <v>0.30195546299999998</v>
      </c>
      <c r="L1395">
        <v>99.339397349999999</v>
      </c>
      <c r="M1395">
        <v>4.2947411999999997E-2</v>
      </c>
      <c r="N1395">
        <v>-1.8880029400995406</v>
      </c>
      <c r="O1395">
        <v>2.9512777872487166</v>
      </c>
      <c r="P1395" t="str">
        <f t="shared" si="21"/>
        <v/>
      </c>
    </row>
    <row r="1396" spans="1:16" x14ac:dyDescent="0.3">
      <c r="A1396">
        <v>1380</v>
      </c>
      <c r="B1396">
        <v>3.7782340862422998</v>
      </c>
      <c r="C1396">
        <v>45.338809034907598</v>
      </c>
      <c r="D1396">
        <v>45.5</v>
      </c>
      <c r="E1396">
        <v>0.16119096509240194</v>
      </c>
      <c r="F1396">
        <v>1</v>
      </c>
      <c r="G1396">
        <v>101.1313</v>
      </c>
      <c r="H1396">
        <v>4.1549999999999997E-2</v>
      </c>
      <c r="I1396">
        <v>88.146000000000001</v>
      </c>
      <c r="J1396">
        <v>91.355999999999995</v>
      </c>
      <c r="K1396">
        <v>0.30195546299999998</v>
      </c>
      <c r="L1396">
        <v>99.339397349999999</v>
      </c>
      <c r="M1396">
        <v>4.2947411999999997E-2</v>
      </c>
      <c r="N1396">
        <v>-1.9262505952706075</v>
      </c>
      <c r="O1396">
        <v>2.7036545521551982</v>
      </c>
      <c r="P1396" t="str">
        <f t="shared" si="21"/>
        <v/>
      </c>
    </row>
    <row r="1397" spans="1:16" x14ac:dyDescent="0.3">
      <c r="A1397">
        <v>1390</v>
      </c>
      <c r="B1397">
        <v>3.805612594113621</v>
      </c>
      <c r="C1397">
        <v>45.667351129363453</v>
      </c>
      <c r="D1397">
        <v>45.5</v>
      </c>
      <c r="E1397">
        <v>0.16735112936345331</v>
      </c>
      <c r="F1397">
        <v>1</v>
      </c>
      <c r="G1397">
        <v>101.3317</v>
      </c>
      <c r="H1397">
        <v>4.1590000000000002E-2</v>
      </c>
      <c r="I1397">
        <v>88.308000000000007</v>
      </c>
      <c r="J1397">
        <v>91.528000000000006</v>
      </c>
      <c r="K1397">
        <v>0.30195546299999998</v>
      </c>
      <c r="L1397">
        <v>99.339397349999999</v>
      </c>
      <c r="M1397">
        <v>4.2947411999999997E-2</v>
      </c>
      <c r="N1397">
        <v>-1.8835353684082987</v>
      </c>
      <c r="O1397">
        <v>2.9813925690868714</v>
      </c>
      <c r="P1397" t="str">
        <f t="shared" si="21"/>
        <v/>
      </c>
    </row>
    <row r="1398" spans="1:16" x14ac:dyDescent="0.3">
      <c r="A1398">
        <v>1379</v>
      </c>
      <c r="B1398">
        <v>3.7754962354551678</v>
      </c>
      <c r="C1398">
        <v>45.30595482546201</v>
      </c>
      <c r="D1398">
        <v>45.5</v>
      </c>
      <c r="E1398">
        <v>0.19404517453799031</v>
      </c>
      <c r="F1398">
        <v>1</v>
      </c>
      <c r="G1398">
        <v>101.1112</v>
      </c>
      <c r="H1398">
        <v>4.1540000000000001E-2</v>
      </c>
      <c r="I1398">
        <v>88.132000000000005</v>
      </c>
      <c r="J1398">
        <v>91.34</v>
      </c>
      <c r="K1398">
        <v>0.30195546299999998</v>
      </c>
      <c r="L1398">
        <v>99.339397349999999</v>
      </c>
      <c r="M1398">
        <v>4.2947411999999997E-2</v>
      </c>
      <c r="N1398">
        <v>-1.9302269578259339</v>
      </c>
      <c r="O1398">
        <v>2.67893613685909</v>
      </c>
      <c r="P1398" t="str">
        <f t="shared" si="21"/>
        <v/>
      </c>
    </row>
    <row r="1399" spans="1:16" x14ac:dyDescent="0.3">
      <c r="A1399">
        <v>1391</v>
      </c>
      <c r="B1399">
        <v>3.808350444900753</v>
      </c>
      <c r="C1399">
        <v>45.700205338809035</v>
      </c>
      <c r="D1399">
        <v>45.5</v>
      </c>
      <c r="E1399">
        <v>0.20020533880903457</v>
      </c>
      <c r="F1399">
        <v>1</v>
      </c>
      <c r="G1399">
        <v>101.35169999999999</v>
      </c>
      <c r="H1399">
        <v>4.1599999999999998E-2</v>
      </c>
      <c r="I1399">
        <v>88.322999999999993</v>
      </c>
      <c r="J1399">
        <v>91.543000000000006</v>
      </c>
      <c r="K1399">
        <v>0.30195546299999998</v>
      </c>
      <c r="L1399">
        <v>99.339397349999999</v>
      </c>
      <c r="M1399">
        <v>4.2947411999999997E-2</v>
      </c>
      <c r="N1399">
        <v>-1.879812860468782</v>
      </c>
      <c r="O1399">
        <v>3.0066793559685649</v>
      </c>
      <c r="P1399" t="str">
        <f t="shared" si="21"/>
        <v/>
      </c>
    </row>
    <row r="1400" spans="1:16" x14ac:dyDescent="0.3">
      <c r="A1400">
        <v>1378</v>
      </c>
      <c r="B1400">
        <v>3.7727583846680357</v>
      </c>
      <c r="C1400">
        <v>45.273100616016428</v>
      </c>
      <c r="D1400">
        <v>45.5</v>
      </c>
      <c r="E1400">
        <v>0.22689938398357157</v>
      </c>
      <c r="F1400">
        <v>1</v>
      </c>
      <c r="G1400">
        <v>101.0911</v>
      </c>
      <c r="H1400">
        <v>4.1540000000000001E-2</v>
      </c>
      <c r="I1400">
        <v>88.114000000000004</v>
      </c>
      <c r="J1400">
        <v>91.322000000000003</v>
      </c>
      <c r="K1400">
        <v>0.30195546299999998</v>
      </c>
      <c r="L1400">
        <v>99.339397349999999</v>
      </c>
      <c r="M1400">
        <v>4.2947411999999997E-2</v>
      </c>
      <c r="N1400">
        <v>-1.9347009469219232</v>
      </c>
      <c r="O1400">
        <v>2.6513502058804561</v>
      </c>
      <c r="P1400" t="str">
        <f t="shared" si="21"/>
        <v/>
      </c>
    </row>
    <row r="1401" spans="1:16" x14ac:dyDescent="0.3">
      <c r="A1401">
        <v>1392</v>
      </c>
      <c r="B1401">
        <v>3.8110882956878851</v>
      </c>
      <c r="C1401">
        <v>45.733059548254623</v>
      </c>
      <c r="D1401">
        <v>45.5</v>
      </c>
      <c r="E1401">
        <v>0.23305954825462294</v>
      </c>
      <c r="F1401">
        <v>1</v>
      </c>
      <c r="G1401">
        <v>101.3716</v>
      </c>
      <c r="H1401">
        <v>4.1599999999999998E-2</v>
      </c>
      <c r="I1401">
        <v>88.34</v>
      </c>
      <c r="J1401">
        <v>91.561000000000007</v>
      </c>
      <c r="K1401">
        <v>0.30195546299999998</v>
      </c>
      <c r="L1401">
        <v>99.339397349999999</v>
      </c>
      <c r="M1401">
        <v>4.2947411999999997E-2</v>
      </c>
      <c r="N1401">
        <v>-1.8753464129279089</v>
      </c>
      <c r="O1401">
        <v>3.0372541047433064</v>
      </c>
      <c r="P1401" t="str">
        <f t="shared" si="21"/>
        <v/>
      </c>
    </row>
    <row r="1402" spans="1:16" x14ac:dyDescent="0.3">
      <c r="A1402">
        <v>1377</v>
      </c>
      <c r="B1402">
        <v>3.7700205338809036</v>
      </c>
      <c r="C1402">
        <v>45.240246406570847</v>
      </c>
      <c r="D1402">
        <v>45.5</v>
      </c>
      <c r="E1402">
        <v>0.25975359342915283</v>
      </c>
      <c r="F1402">
        <v>1</v>
      </c>
      <c r="G1402">
        <v>101.071</v>
      </c>
      <c r="H1402">
        <v>4.1529999999999997E-2</v>
      </c>
      <c r="I1402">
        <v>88.1</v>
      </c>
      <c r="J1402">
        <v>91.305999999999997</v>
      </c>
      <c r="K1402">
        <v>0.30195546299999998</v>
      </c>
      <c r="L1402">
        <v>99.339397349999999</v>
      </c>
      <c r="M1402">
        <v>4.2947411999999997E-2</v>
      </c>
      <c r="N1402">
        <v>-1.9386783429195809</v>
      </c>
      <c r="O1402">
        <v>2.6270258679800413</v>
      </c>
      <c r="P1402" t="str">
        <f t="shared" si="21"/>
        <v/>
      </c>
    </row>
    <row r="1403" spans="1:16" x14ac:dyDescent="0.3">
      <c r="A1403">
        <v>1393</v>
      </c>
      <c r="B1403">
        <v>3.8138261464750172</v>
      </c>
      <c r="C1403">
        <v>45.765913757700204</v>
      </c>
      <c r="D1403">
        <v>45.5</v>
      </c>
      <c r="E1403">
        <v>0.2659137577002042</v>
      </c>
      <c r="F1403">
        <v>1</v>
      </c>
      <c r="G1403">
        <v>101.3916</v>
      </c>
      <c r="H1403">
        <v>4.1610000000000001E-2</v>
      </c>
      <c r="I1403">
        <v>88.353999999999999</v>
      </c>
      <c r="J1403">
        <v>91.576999999999998</v>
      </c>
      <c r="K1403">
        <v>0.30195546299999998</v>
      </c>
      <c r="L1403">
        <v>99.339397349999999</v>
      </c>
      <c r="M1403">
        <v>4.2947411999999997E-2</v>
      </c>
      <c r="N1403">
        <v>-1.8713767518614233</v>
      </c>
      <c r="O1403">
        <v>3.0646439465772124</v>
      </c>
      <c r="P1403" t="str">
        <f t="shared" si="21"/>
        <v/>
      </c>
    </row>
    <row r="1404" spans="1:16" x14ac:dyDescent="0.3">
      <c r="A1404">
        <v>1376</v>
      </c>
      <c r="B1404">
        <v>3.7672826830937716</v>
      </c>
      <c r="C1404">
        <v>45.207392197125259</v>
      </c>
      <c r="D1404">
        <v>45.5</v>
      </c>
      <c r="E1404">
        <v>0.2926078028747412</v>
      </c>
      <c r="F1404">
        <v>1</v>
      </c>
      <c r="G1404">
        <v>101.0509</v>
      </c>
      <c r="H1404">
        <v>4.1529999999999997E-2</v>
      </c>
      <c r="I1404">
        <v>88.081999999999994</v>
      </c>
      <c r="J1404">
        <v>91.287999999999997</v>
      </c>
      <c r="K1404">
        <v>0.30195546299999998</v>
      </c>
      <c r="L1404">
        <v>99.339397349999999</v>
      </c>
      <c r="M1404">
        <v>4.2947411999999997E-2</v>
      </c>
      <c r="N1404">
        <v>-1.9431534950057583</v>
      </c>
      <c r="O1404">
        <v>2.5998807558942549</v>
      </c>
      <c r="P1404" t="str">
        <f t="shared" si="21"/>
        <v/>
      </c>
    </row>
    <row r="1405" spans="1:16" x14ac:dyDescent="0.3">
      <c r="A1405">
        <v>1394</v>
      </c>
      <c r="B1405">
        <v>3.8165639972621492</v>
      </c>
      <c r="C1405">
        <v>45.798767967145793</v>
      </c>
      <c r="D1405">
        <v>45.5</v>
      </c>
      <c r="E1405">
        <v>0.29876796714579257</v>
      </c>
      <c r="F1405">
        <v>1</v>
      </c>
      <c r="G1405">
        <v>101.41160000000001</v>
      </c>
      <c r="H1405">
        <v>4.1610000000000001E-2</v>
      </c>
      <c r="I1405">
        <v>88.372</v>
      </c>
      <c r="J1405">
        <v>91.594999999999999</v>
      </c>
      <c r="K1405">
        <v>0.30195546299999998</v>
      </c>
      <c r="L1405">
        <v>99.339397349999999</v>
      </c>
      <c r="M1405">
        <v>4.2947411999999997E-2</v>
      </c>
      <c r="N1405">
        <v>-1.866911461816668</v>
      </c>
      <c r="O1405">
        <v>3.0956976492593014</v>
      </c>
      <c r="P1405" t="str">
        <f t="shared" si="21"/>
        <v/>
      </c>
    </row>
    <row r="1406" spans="1:16" x14ac:dyDescent="0.3">
      <c r="A1406">
        <v>1375</v>
      </c>
      <c r="B1406">
        <v>3.7645448323066395</v>
      </c>
      <c r="C1406">
        <v>45.17453798767967</v>
      </c>
      <c r="D1406">
        <v>45.5</v>
      </c>
      <c r="E1406">
        <v>0.32546201232032956</v>
      </c>
      <c r="F1406">
        <v>1</v>
      </c>
      <c r="G1406">
        <v>101.0308</v>
      </c>
      <c r="H1406">
        <v>4.1520000000000001E-2</v>
      </c>
      <c r="I1406">
        <v>88.067999999999998</v>
      </c>
      <c r="J1406">
        <v>91.272000000000006</v>
      </c>
      <c r="K1406">
        <v>0.30195546299999998</v>
      </c>
      <c r="L1406">
        <v>99.339397349999999</v>
      </c>
      <c r="M1406">
        <v>4.2947411999999997E-2</v>
      </c>
      <c r="N1406">
        <v>-1.9471319250993542</v>
      </c>
      <c r="O1406">
        <v>2.5759460221194552</v>
      </c>
      <c r="P1406" t="str">
        <f t="shared" si="21"/>
        <v/>
      </c>
    </row>
    <row r="1407" spans="1:16" x14ac:dyDescent="0.3">
      <c r="A1407">
        <v>1395</v>
      </c>
      <c r="B1407">
        <v>3.8193018480492813</v>
      </c>
      <c r="C1407">
        <v>45.831622176591374</v>
      </c>
      <c r="D1407">
        <v>45.5</v>
      </c>
      <c r="E1407">
        <v>0.33162217659137383</v>
      </c>
      <c r="F1407">
        <v>1</v>
      </c>
      <c r="G1407">
        <v>101.4315</v>
      </c>
      <c r="H1407">
        <v>4.1619999999999997E-2</v>
      </c>
      <c r="I1407">
        <v>88.385999999999996</v>
      </c>
      <c r="J1407">
        <v>91.611000000000004</v>
      </c>
      <c r="K1407">
        <v>0.30195546299999998</v>
      </c>
      <c r="L1407">
        <v>99.339397349999999</v>
      </c>
      <c r="M1407">
        <v>4.2947411999999997E-2</v>
      </c>
      <c r="N1407">
        <v>-1.8629428293113339</v>
      </c>
      <c r="O1407">
        <v>3.1235155083584978</v>
      </c>
      <c r="P1407" t="str">
        <f t="shared" si="21"/>
        <v/>
      </c>
    </row>
    <row r="1408" spans="1:16" x14ac:dyDescent="0.3">
      <c r="A1408">
        <v>1374</v>
      </c>
      <c r="B1408">
        <v>3.761806981519507</v>
      </c>
      <c r="C1408">
        <v>45.141683778234082</v>
      </c>
      <c r="D1408">
        <v>45.5</v>
      </c>
      <c r="E1408">
        <v>0.35831622176591793</v>
      </c>
      <c r="F1408">
        <v>1</v>
      </c>
      <c r="G1408">
        <v>101.0107</v>
      </c>
      <c r="H1408">
        <v>4.1520000000000001E-2</v>
      </c>
      <c r="I1408">
        <v>88.05</v>
      </c>
      <c r="J1408">
        <v>91.254000000000005</v>
      </c>
      <c r="K1408">
        <v>0.30195546299999998</v>
      </c>
      <c r="L1408">
        <v>99.339397349999999</v>
      </c>
      <c r="M1408">
        <v>4.2947411999999997E-2</v>
      </c>
      <c r="N1408">
        <v>-1.9516082409113931</v>
      </c>
      <c r="O1408">
        <v>2.5492367046086746</v>
      </c>
      <c r="P1408" t="str">
        <f t="shared" si="21"/>
        <v/>
      </c>
    </row>
    <row r="1409" spans="1:16" x14ac:dyDescent="0.3">
      <c r="A1409">
        <v>1396</v>
      </c>
      <c r="B1409">
        <v>3.8220396988364134</v>
      </c>
      <c r="C1409">
        <v>45.864476386036962</v>
      </c>
      <c r="D1409">
        <v>45.5</v>
      </c>
      <c r="E1409">
        <v>0.3644763860369622</v>
      </c>
      <c r="F1409">
        <v>1</v>
      </c>
      <c r="G1409">
        <v>101.4515</v>
      </c>
      <c r="H1409">
        <v>4.1619999999999997E-2</v>
      </c>
      <c r="I1409">
        <v>88.403000000000006</v>
      </c>
      <c r="J1409">
        <v>91.629000000000005</v>
      </c>
      <c r="K1409">
        <v>0.30195546299999998</v>
      </c>
      <c r="L1409">
        <v>99.339397349999999</v>
      </c>
      <c r="M1409">
        <v>4.2947411999999997E-2</v>
      </c>
      <c r="N1409">
        <v>-1.8584786960332724</v>
      </c>
      <c r="O1409">
        <v>3.1550532982845136</v>
      </c>
      <c r="P1409" t="str">
        <f t="shared" si="21"/>
        <v/>
      </c>
    </row>
    <row r="1410" spans="1:16" x14ac:dyDescent="0.3">
      <c r="A1410">
        <v>1373</v>
      </c>
      <c r="B1410">
        <v>3.7590691307323749</v>
      </c>
      <c r="C1410">
        <v>45.108829568788501</v>
      </c>
      <c r="D1410">
        <v>45.5</v>
      </c>
      <c r="E1410">
        <v>0.39117043121149919</v>
      </c>
      <c r="F1410">
        <v>1</v>
      </c>
      <c r="G1410">
        <v>100.9905</v>
      </c>
      <c r="H1410">
        <v>4.1509999999999998E-2</v>
      </c>
      <c r="I1410">
        <v>88.036000000000001</v>
      </c>
      <c r="J1410">
        <v>91.238</v>
      </c>
      <c r="K1410">
        <v>0.30195546299999998</v>
      </c>
      <c r="L1410">
        <v>99.339397349999999</v>
      </c>
      <c r="M1410">
        <v>4.2947411999999997E-2</v>
      </c>
      <c r="N1410">
        <v>-1.9555877057551934</v>
      </c>
      <c r="O1410">
        <v>2.5256871162831378</v>
      </c>
      <c r="P1410" t="str">
        <f t="shared" ref="P1410:P1473" si="22">IF(D1410&lt;&gt;D1409,D1410,"")</f>
        <v/>
      </c>
    </row>
    <row r="1411" spans="1:16" x14ac:dyDescent="0.3">
      <c r="A1411">
        <v>1397</v>
      </c>
      <c r="B1411">
        <v>3.8247775496235454</v>
      </c>
      <c r="C1411">
        <v>45.897330595482543</v>
      </c>
      <c r="D1411">
        <v>45.5</v>
      </c>
      <c r="E1411">
        <v>0.39733059548254346</v>
      </c>
      <c r="F1411">
        <v>1</v>
      </c>
      <c r="G1411">
        <v>101.4714</v>
      </c>
      <c r="H1411">
        <v>4.163E-2</v>
      </c>
      <c r="I1411">
        <v>88.417000000000002</v>
      </c>
      <c r="J1411">
        <v>91.644000000000005</v>
      </c>
      <c r="K1411">
        <v>0.30195546299999998</v>
      </c>
      <c r="L1411">
        <v>99.339397349999999</v>
      </c>
      <c r="M1411">
        <v>4.2947411999999997E-2</v>
      </c>
      <c r="N1411">
        <v>-1.8547590525615474</v>
      </c>
      <c r="O1411">
        <v>3.1815320890489427</v>
      </c>
      <c r="P1411" t="str">
        <f t="shared" si="22"/>
        <v/>
      </c>
    </row>
    <row r="1412" spans="1:16" x14ac:dyDescent="0.3">
      <c r="A1412">
        <v>1372</v>
      </c>
      <c r="B1412">
        <v>3.7563312799452429</v>
      </c>
      <c r="C1412">
        <v>45.075975359342912</v>
      </c>
      <c r="D1412">
        <v>45.5</v>
      </c>
      <c r="E1412">
        <v>0.42402464065708756</v>
      </c>
      <c r="F1412">
        <v>1</v>
      </c>
      <c r="G1412">
        <v>100.9704</v>
      </c>
      <c r="H1412">
        <v>4.1509999999999998E-2</v>
      </c>
      <c r="I1412">
        <v>88.018000000000001</v>
      </c>
      <c r="J1412">
        <v>91.22</v>
      </c>
      <c r="K1412">
        <v>0.30195546299999998</v>
      </c>
      <c r="L1412">
        <v>99.339397349999999</v>
      </c>
      <c r="M1412">
        <v>4.2947411999999997E-2</v>
      </c>
      <c r="N1412">
        <v>-1.9600651860295124</v>
      </c>
      <c r="O1412">
        <v>2.4994085858452491</v>
      </c>
      <c r="P1412" t="str">
        <f t="shared" si="22"/>
        <v/>
      </c>
    </row>
    <row r="1413" spans="1:16" x14ac:dyDescent="0.3">
      <c r="A1413">
        <v>1398</v>
      </c>
      <c r="B1413">
        <v>3.8275154004106775</v>
      </c>
      <c r="C1413">
        <v>45.930184804928132</v>
      </c>
      <c r="D1413">
        <v>45.5</v>
      </c>
      <c r="E1413">
        <v>0.43018480492813183</v>
      </c>
      <c r="F1413">
        <v>1</v>
      </c>
      <c r="G1413">
        <v>101.4914</v>
      </c>
      <c r="H1413">
        <v>4.163E-2</v>
      </c>
      <c r="I1413">
        <v>88.435000000000002</v>
      </c>
      <c r="J1413">
        <v>91.662000000000006</v>
      </c>
      <c r="K1413">
        <v>0.30195546299999998</v>
      </c>
      <c r="L1413">
        <v>99.339397349999999</v>
      </c>
      <c r="M1413">
        <v>4.2947411999999997E-2</v>
      </c>
      <c r="N1413">
        <v>-1.8502960413307568</v>
      </c>
      <c r="O1413">
        <v>3.2135446455673962</v>
      </c>
      <c r="P1413" t="str">
        <f t="shared" si="22"/>
        <v/>
      </c>
    </row>
    <row r="1414" spans="1:16" x14ac:dyDescent="0.3">
      <c r="A1414">
        <v>1371</v>
      </c>
      <c r="B1414">
        <v>3.7535934291581108</v>
      </c>
      <c r="C1414">
        <v>45.043121149897331</v>
      </c>
      <c r="D1414">
        <v>45.5</v>
      </c>
      <c r="E1414">
        <v>0.45687885010266882</v>
      </c>
      <c r="F1414">
        <v>1</v>
      </c>
      <c r="G1414">
        <v>100.9502</v>
      </c>
      <c r="H1414">
        <v>4.1500000000000002E-2</v>
      </c>
      <c r="I1414">
        <v>88.004000000000005</v>
      </c>
      <c r="J1414">
        <v>91.203999999999994</v>
      </c>
      <c r="K1414">
        <v>0.30195546299999998</v>
      </c>
      <c r="L1414">
        <v>99.339397349999999</v>
      </c>
      <c r="M1414">
        <v>4.2947411999999997E-2</v>
      </c>
      <c r="N1414">
        <v>-1.9640456862784339</v>
      </c>
      <c r="O1414">
        <v>2.4762396995900748</v>
      </c>
      <c r="P1414" t="str">
        <f t="shared" si="22"/>
        <v/>
      </c>
    </row>
    <row r="1415" spans="1:16" x14ac:dyDescent="0.3">
      <c r="A1415">
        <v>1399</v>
      </c>
      <c r="B1415">
        <v>3.8302532511978096</v>
      </c>
      <c r="C1415">
        <v>45.963039014373713</v>
      </c>
      <c r="D1415">
        <v>45.5</v>
      </c>
      <c r="E1415">
        <v>0.46303901437371309</v>
      </c>
      <c r="F1415">
        <v>1</v>
      </c>
      <c r="G1415">
        <v>101.51130000000001</v>
      </c>
      <c r="H1415">
        <v>4.1640000000000003E-2</v>
      </c>
      <c r="I1415">
        <v>88.448999999999998</v>
      </c>
      <c r="J1415">
        <v>91.677999999999997</v>
      </c>
      <c r="K1415">
        <v>0.30195546299999998</v>
      </c>
      <c r="L1415">
        <v>99.339397349999999</v>
      </c>
      <c r="M1415">
        <v>4.2947411999999997E-2</v>
      </c>
      <c r="N1415">
        <v>-1.8463294337997795</v>
      </c>
      <c r="O1415">
        <v>3.2422193240961099</v>
      </c>
      <c r="P1415" t="str">
        <f t="shared" si="22"/>
        <v/>
      </c>
    </row>
    <row r="1416" spans="1:16" x14ac:dyDescent="0.3">
      <c r="A1416">
        <v>1370</v>
      </c>
      <c r="B1416">
        <v>3.7508555783709787</v>
      </c>
      <c r="C1416">
        <v>45.010266940451743</v>
      </c>
      <c r="D1416">
        <v>45.5</v>
      </c>
      <c r="E1416">
        <v>0.48973305954825719</v>
      </c>
      <c r="F1416">
        <v>1</v>
      </c>
      <c r="G1416">
        <v>100.9301</v>
      </c>
      <c r="H1416">
        <v>4.1500000000000002E-2</v>
      </c>
      <c r="I1416">
        <v>87.986000000000004</v>
      </c>
      <c r="J1416">
        <v>91.186000000000007</v>
      </c>
      <c r="K1416">
        <v>0.30195546299999998</v>
      </c>
      <c r="L1416">
        <v>99.339397349999999</v>
      </c>
      <c r="M1416">
        <v>4.2947411999999997E-2</v>
      </c>
      <c r="N1416">
        <v>-1.9685243317521708</v>
      </c>
      <c r="O1416">
        <v>2.4503869663223439</v>
      </c>
      <c r="P1416" t="str">
        <f t="shared" si="22"/>
        <v/>
      </c>
    </row>
    <row r="1417" spans="1:16" x14ac:dyDescent="0.3">
      <c r="A1417">
        <v>1400</v>
      </c>
      <c r="B1417">
        <v>3.8329911019849416</v>
      </c>
      <c r="C1417">
        <v>45.995893223819301</v>
      </c>
      <c r="D1417">
        <v>45.5</v>
      </c>
      <c r="E1417">
        <v>0.49589322381930145</v>
      </c>
      <c r="F1417">
        <v>1</v>
      </c>
      <c r="G1417">
        <v>101.5312</v>
      </c>
      <c r="H1417">
        <v>4.1640000000000003E-2</v>
      </c>
      <c r="I1417">
        <v>88.465999999999994</v>
      </c>
      <c r="J1417">
        <v>91.695999999999998</v>
      </c>
      <c r="K1417">
        <v>0.30195546299999998</v>
      </c>
      <c r="L1417">
        <v>99.339397349999999</v>
      </c>
      <c r="M1417">
        <v>4.2947411999999997E-2</v>
      </c>
      <c r="N1417">
        <v>-1.8418675779004117</v>
      </c>
      <c r="O1417">
        <v>3.2747261077364107</v>
      </c>
      <c r="P1417" t="str">
        <f t="shared" si="22"/>
        <v/>
      </c>
    </row>
    <row r="1418" spans="1:16" x14ac:dyDescent="0.3">
      <c r="A1418">
        <v>1416</v>
      </c>
      <c r="B1418">
        <v>3.8767967145790556</v>
      </c>
      <c r="C1418">
        <v>46.521560574948666</v>
      </c>
      <c r="D1418">
        <v>46.5</v>
      </c>
      <c r="E1418">
        <v>2.156057494866559E-2</v>
      </c>
      <c r="F1418">
        <v>1</v>
      </c>
      <c r="G1418">
        <v>101.84869999999999</v>
      </c>
      <c r="H1418">
        <v>4.172E-2</v>
      </c>
      <c r="I1418">
        <v>88.718000000000004</v>
      </c>
      <c r="J1418">
        <v>91.963999999999999</v>
      </c>
      <c r="K1418">
        <v>0.27658385099999999</v>
      </c>
      <c r="L1418">
        <v>99.903312200000002</v>
      </c>
      <c r="M1418">
        <v>4.3053625999999998E-2</v>
      </c>
      <c r="N1418">
        <v>-1.901456694108669</v>
      </c>
      <c r="O1418">
        <v>2.8621109829256879</v>
      </c>
      <c r="P1418">
        <f t="shared" si="22"/>
        <v>46.5</v>
      </c>
    </row>
    <row r="1419" spans="1:16" x14ac:dyDescent="0.3">
      <c r="A1419">
        <v>1414</v>
      </c>
      <c r="B1419">
        <v>3.871321013004791</v>
      </c>
      <c r="C1419">
        <v>46.455852156057489</v>
      </c>
      <c r="D1419">
        <v>46.5</v>
      </c>
      <c r="E1419">
        <v>4.4147843942511145E-2</v>
      </c>
      <c r="F1419">
        <v>1</v>
      </c>
      <c r="G1419">
        <v>101.8091</v>
      </c>
      <c r="H1419">
        <v>4.1709999999999997E-2</v>
      </c>
      <c r="I1419">
        <v>88.686999999999998</v>
      </c>
      <c r="J1419">
        <v>91.93</v>
      </c>
      <c r="K1419">
        <v>0.27658385099999999</v>
      </c>
      <c r="L1419">
        <v>99.903312200000002</v>
      </c>
      <c r="M1419">
        <v>4.3053625999999998E-2</v>
      </c>
      <c r="N1419">
        <v>-1.9098505768467489</v>
      </c>
      <c r="O1419">
        <v>2.8076227546166468</v>
      </c>
      <c r="P1419" t="str">
        <f t="shared" si="22"/>
        <v/>
      </c>
    </row>
    <row r="1420" spans="1:16" x14ac:dyDescent="0.3">
      <c r="A1420">
        <v>1417</v>
      </c>
      <c r="B1420">
        <v>3.8795345653661877</v>
      </c>
      <c r="C1420">
        <v>46.554414784394254</v>
      </c>
      <c r="D1420">
        <v>46.5</v>
      </c>
      <c r="E1420">
        <v>5.4414784394253957E-2</v>
      </c>
      <c r="F1420">
        <v>1</v>
      </c>
      <c r="G1420">
        <v>101.8685</v>
      </c>
      <c r="H1420">
        <v>4.172E-2</v>
      </c>
      <c r="I1420">
        <v>88.734999999999999</v>
      </c>
      <c r="J1420">
        <v>91.981999999999999</v>
      </c>
      <c r="K1420">
        <v>0.27658385099999999</v>
      </c>
      <c r="L1420">
        <v>99.903312200000002</v>
      </c>
      <c r="M1420">
        <v>4.3053625999999998E-2</v>
      </c>
      <c r="N1420">
        <v>-1.897013782671559</v>
      </c>
      <c r="O1420">
        <v>2.8913059531636338</v>
      </c>
      <c r="P1420" t="str">
        <f t="shared" si="22"/>
        <v/>
      </c>
    </row>
    <row r="1421" spans="1:16" x14ac:dyDescent="0.3">
      <c r="A1421">
        <v>1413</v>
      </c>
      <c r="B1421">
        <v>3.868583162217659</v>
      </c>
      <c r="C1421">
        <v>46.422997946611908</v>
      </c>
      <c r="D1421">
        <v>46.5</v>
      </c>
      <c r="E1421">
        <v>7.7002053388092406E-2</v>
      </c>
      <c r="F1421">
        <v>1</v>
      </c>
      <c r="G1421">
        <v>101.7893</v>
      </c>
      <c r="H1421">
        <v>4.1700000000000001E-2</v>
      </c>
      <c r="I1421">
        <v>88.671999999999997</v>
      </c>
      <c r="J1421">
        <v>91.915000000000006</v>
      </c>
      <c r="K1421">
        <v>0.27658385099999999</v>
      </c>
      <c r="L1421">
        <v>99.903312200000002</v>
      </c>
      <c r="M1421">
        <v>4.3053625999999998E-2</v>
      </c>
      <c r="N1421">
        <v>-1.9135544743757618</v>
      </c>
      <c r="O1421">
        <v>2.783855339057955</v>
      </c>
      <c r="P1421" t="str">
        <f t="shared" si="22"/>
        <v/>
      </c>
    </row>
    <row r="1422" spans="1:16" x14ac:dyDescent="0.3">
      <c r="A1422">
        <v>1418</v>
      </c>
      <c r="B1422">
        <v>3.8822724161533197</v>
      </c>
      <c r="C1422">
        <v>46.587268993839835</v>
      </c>
      <c r="D1422">
        <v>46.5</v>
      </c>
      <c r="E1422">
        <v>8.7268993839835218E-2</v>
      </c>
      <c r="F1422">
        <v>1</v>
      </c>
      <c r="G1422">
        <v>101.8883</v>
      </c>
      <c r="H1422">
        <v>4.1730000000000003E-2</v>
      </c>
      <c r="I1422">
        <v>88.748999999999995</v>
      </c>
      <c r="J1422">
        <v>91.997</v>
      </c>
      <c r="K1422">
        <v>0.27658385099999999</v>
      </c>
      <c r="L1422">
        <v>99.903312200000002</v>
      </c>
      <c r="M1422">
        <v>4.3053625999999998E-2</v>
      </c>
      <c r="N1422">
        <v>-1.893311836907273</v>
      </c>
      <c r="O1422">
        <v>2.9158205972919453</v>
      </c>
      <c r="P1422" t="str">
        <f t="shared" si="22"/>
        <v/>
      </c>
    </row>
    <row r="1423" spans="1:16" x14ac:dyDescent="0.3">
      <c r="A1423">
        <v>1412</v>
      </c>
      <c r="B1423">
        <v>3.8658453114305269</v>
      </c>
      <c r="C1423">
        <v>46.390143737166326</v>
      </c>
      <c r="D1423">
        <v>46.5</v>
      </c>
      <c r="E1423">
        <v>0.10985626283367367</v>
      </c>
      <c r="F1423">
        <v>1</v>
      </c>
      <c r="G1423">
        <v>101.76949999999999</v>
      </c>
      <c r="H1423">
        <v>4.1700000000000001E-2</v>
      </c>
      <c r="I1423">
        <v>88.655000000000001</v>
      </c>
      <c r="J1423">
        <v>91.897000000000006</v>
      </c>
      <c r="K1423">
        <v>0.27658385099999999</v>
      </c>
      <c r="L1423">
        <v>99.903312200000002</v>
      </c>
      <c r="M1423">
        <v>4.3053625999999998E-2</v>
      </c>
      <c r="N1423">
        <v>-1.9179997286549975</v>
      </c>
      <c r="O1423">
        <v>2.7555522777297714</v>
      </c>
      <c r="P1423" t="str">
        <f t="shared" si="22"/>
        <v/>
      </c>
    </row>
    <row r="1424" spans="1:16" x14ac:dyDescent="0.3">
      <c r="A1424">
        <v>1419</v>
      </c>
      <c r="B1424">
        <v>3.8850102669404518</v>
      </c>
      <c r="C1424">
        <v>46.620123203285424</v>
      </c>
      <c r="D1424">
        <v>46.5</v>
      </c>
      <c r="E1424">
        <v>0.12012320328542359</v>
      </c>
      <c r="F1424">
        <v>1</v>
      </c>
      <c r="G1424">
        <v>101.908</v>
      </c>
      <c r="H1424">
        <v>4.1730000000000003E-2</v>
      </c>
      <c r="I1424">
        <v>88.766000000000005</v>
      </c>
      <c r="J1424">
        <v>92.015000000000001</v>
      </c>
      <c r="K1424">
        <v>0.27658385099999999</v>
      </c>
      <c r="L1424">
        <v>99.903312200000002</v>
      </c>
      <c r="M1424">
        <v>4.3053625999999998E-2</v>
      </c>
      <c r="N1424">
        <v>-1.8888700783264987</v>
      </c>
      <c r="O1424">
        <v>2.9454619856599029</v>
      </c>
      <c r="P1424" t="str">
        <f t="shared" si="22"/>
        <v/>
      </c>
    </row>
    <row r="1425" spans="1:16" x14ac:dyDescent="0.3">
      <c r="A1425">
        <v>1411</v>
      </c>
      <c r="B1425">
        <v>3.8631074606433948</v>
      </c>
      <c r="C1425">
        <v>46.357289527720738</v>
      </c>
      <c r="D1425">
        <v>46.5</v>
      </c>
      <c r="E1425">
        <v>0.14271047227926204</v>
      </c>
      <c r="F1425">
        <v>1</v>
      </c>
      <c r="G1425">
        <v>101.7497</v>
      </c>
      <c r="H1425">
        <v>4.1689999999999998E-2</v>
      </c>
      <c r="I1425">
        <v>88.641000000000005</v>
      </c>
      <c r="J1425">
        <v>91.881</v>
      </c>
      <c r="K1425">
        <v>0.27658385099999999</v>
      </c>
      <c r="L1425">
        <v>99.903312200000002</v>
      </c>
      <c r="M1425">
        <v>4.3053625999999998E-2</v>
      </c>
      <c r="N1425">
        <v>-1.921951594608859</v>
      </c>
      <c r="O1425">
        <v>2.730592441281309</v>
      </c>
      <c r="P1425" t="str">
        <f t="shared" si="22"/>
        <v/>
      </c>
    </row>
    <row r="1426" spans="1:16" x14ac:dyDescent="0.3">
      <c r="A1426">
        <v>1420</v>
      </c>
      <c r="B1426">
        <v>3.8877481177275839</v>
      </c>
      <c r="C1426">
        <v>46.652977412731005</v>
      </c>
      <c r="D1426">
        <v>46.5</v>
      </c>
      <c r="E1426">
        <v>0.15297741273100485</v>
      </c>
      <c r="F1426">
        <v>1</v>
      </c>
      <c r="G1426">
        <v>101.9278</v>
      </c>
      <c r="H1426">
        <v>4.1739999999999999E-2</v>
      </c>
      <c r="I1426">
        <v>88.781000000000006</v>
      </c>
      <c r="J1426">
        <v>92.03</v>
      </c>
      <c r="K1426">
        <v>0.27658385099999999</v>
      </c>
      <c r="L1426">
        <v>99.903312200000002</v>
      </c>
      <c r="M1426">
        <v>4.3053625999999998E-2</v>
      </c>
      <c r="N1426">
        <v>-1.8851690929789151</v>
      </c>
      <c r="O1426">
        <v>2.9703506076373918</v>
      </c>
      <c r="P1426" t="str">
        <f t="shared" si="22"/>
        <v/>
      </c>
    </row>
    <row r="1427" spans="1:16" x14ac:dyDescent="0.3">
      <c r="A1427">
        <v>1410</v>
      </c>
      <c r="B1427">
        <v>3.8603696098562628</v>
      </c>
      <c r="C1427">
        <v>46.32443531827515</v>
      </c>
      <c r="D1427">
        <v>46.5</v>
      </c>
      <c r="E1427">
        <v>0.1755646817248504</v>
      </c>
      <c r="F1427">
        <v>1</v>
      </c>
      <c r="G1427">
        <v>101.7299</v>
      </c>
      <c r="H1427">
        <v>4.1689999999999998E-2</v>
      </c>
      <c r="I1427">
        <v>88.623999999999995</v>
      </c>
      <c r="J1427">
        <v>91.864000000000004</v>
      </c>
      <c r="K1427">
        <v>0.27658385099999999</v>
      </c>
      <c r="L1427">
        <v>99.903312200000002</v>
      </c>
      <c r="M1427">
        <v>4.3053625999999998E-2</v>
      </c>
      <c r="N1427">
        <v>-1.926150997701026</v>
      </c>
      <c r="O1427">
        <v>2.7042761197477825</v>
      </c>
      <c r="P1427" t="str">
        <f t="shared" si="22"/>
        <v/>
      </c>
    </row>
    <row r="1428" spans="1:16" x14ac:dyDescent="0.3">
      <c r="A1428">
        <v>1421</v>
      </c>
      <c r="B1428">
        <v>3.890485968514716</v>
      </c>
      <c r="C1428">
        <v>46.685831622176593</v>
      </c>
      <c r="D1428">
        <v>46.5</v>
      </c>
      <c r="E1428">
        <v>0.18583162217659321</v>
      </c>
      <c r="F1428">
        <v>1</v>
      </c>
      <c r="G1428">
        <v>101.94750000000001</v>
      </c>
      <c r="H1428">
        <v>4.1739999999999999E-2</v>
      </c>
      <c r="I1428">
        <v>88.798000000000002</v>
      </c>
      <c r="J1428">
        <v>92.048000000000002</v>
      </c>
      <c r="K1428">
        <v>0.27658385099999999</v>
      </c>
      <c r="L1428">
        <v>99.903312200000002</v>
      </c>
      <c r="M1428">
        <v>4.3053625999999998E-2</v>
      </c>
      <c r="N1428">
        <v>-1.880728486542077</v>
      </c>
      <c r="O1428">
        <v>3.0004431272730692</v>
      </c>
      <c r="P1428" t="str">
        <f t="shared" si="22"/>
        <v/>
      </c>
    </row>
    <row r="1429" spans="1:16" x14ac:dyDescent="0.3">
      <c r="A1429">
        <v>1409</v>
      </c>
      <c r="B1429">
        <v>3.8576317590691307</v>
      </c>
      <c r="C1429">
        <v>46.291581108829568</v>
      </c>
      <c r="D1429">
        <v>46.5</v>
      </c>
      <c r="E1429">
        <v>0.20841889117043166</v>
      </c>
      <c r="F1429">
        <v>1</v>
      </c>
      <c r="G1429">
        <v>101.7101</v>
      </c>
      <c r="H1429">
        <v>4.1680000000000002E-2</v>
      </c>
      <c r="I1429">
        <v>88.61</v>
      </c>
      <c r="J1429">
        <v>91.847999999999999</v>
      </c>
      <c r="K1429">
        <v>0.27658385099999999</v>
      </c>
      <c r="L1429">
        <v>99.903312200000002</v>
      </c>
      <c r="M1429">
        <v>4.3053625999999998E-2</v>
      </c>
      <c r="N1429">
        <v>-1.9301038906662447</v>
      </c>
      <c r="O1429">
        <v>2.6796983243619166</v>
      </c>
      <c r="P1429" t="str">
        <f t="shared" si="22"/>
        <v/>
      </c>
    </row>
    <row r="1430" spans="1:16" x14ac:dyDescent="0.3">
      <c r="A1430">
        <v>1422</v>
      </c>
      <c r="B1430">
        <v>3.893223819301848</v>
      </c>
      <c r="C1430">
        <v>46.718685831622174</v>
      </c>
      <c r="D1430">
        <v>46.5</v>
      </c>
      <c r="E1430">
        <v>0.21868583162217448</v>
      </c>
      <c r="F1430">
        <v>1</v>
      </c>
      <c r="G1430">
        <v>101.96729999999999</v>
      </c>
      <c r="H1430">
        <v>4.1750000000000002E-2</v>
      </c>
      <c r="I1430">
        <v>88.811999999999998</v>
      </c>
      <c r="J1430">
        <v>92.063999999999993</v>
      </c>
      <c r="K1430">
        <v>0.27658385099999999</v>
      </c>
      <c r="L1430">
        <v>99.903312200000002</v>
      </c>
      <c r="M1430">
        <v>4.3053625999999998E-2</v>
      </c>
      <c r="N1430">
        <v>-1.8767818081562124</v>
      </c>
      <c r="O1430">
        <v>3.0274002391189705</v>
      </c>
      <c r="P1430" t="str">
        <f t="shared" si="22"/>
        <v/>
      </c>
    </row>
    <row r="1431" spans="1:16" x14ac:dyDescent="0.3">
      <c r="A1431">
        <v>1408</v>
      </c>
      <c r="B1431">
        <v>3.8548939082819986</v>
      </c>
      <c r="C1431">
        <v>46.258726899383987</v>
      </c>
      <c r="D1431">
        <v>46.5</v>
      </c>
      <c r="E1431">
        <v>0.24127310061601293</v>
      </c>
      <c r="F1431">
        <v>1</v>
      </c>
      <c r="G1431">
        <v>101.6902</v>
      </c>
      <c r="H1431">
        <v>4.1680000000000002E-2</v>
      </c>
      <c r="I1431">
        <v>88.591999999999999</v>
      </c>
      <c r="J1431">
        <v>91.83</v>
      </c>
      <c r="K1431">
        <v>0.27658385099999999</v>
      </c>
      <c r="L1431">
        <v>99.903312200000002</v>
      </c>
      <c r="M1431">
        <v>4.3053625999999998E-2</v>
      </c>
      <c r="N1431">
        <v>-1.9345514907329473</v>
      </c>
      <c r="O1431">
        <v>2.6522678830408193</v>
      </c>
      <c r="P1431" t="str">
        <f t="shared" si="22"/>
        <v/>
      </c>
    </row>
    <row r="1432" spans="1:16" x14ac:dyDescent="0.3">
      <c r="A1432">
        <v>1423</v>
      </c>
      <c r="B1432">
        <v>3.8959616700889801</v>
      </c>
      <c r="C1432">
        <v>46.751540041067763</v>
      </c>
      <c r="D1432">
        <v>46.5</v>
      </c>
      <c r="E1432">
        <v>0.25154004106776284</v>
      </c>
      <c r="F1432">
        <v>1</v>
      </c>
      <c r="G1432">
        <v>101.98699999999999</v>
      </c>
      <c r="H1432">
        <v>4.1750000000000002E-2</v>
      </c>
      <c r="I1432">
        <v>88.828999999999994</v>
      </c>
      <c r="J1432">
        <v>92.081999999999994</v>
      </c>
      <c r="K1432">
        <v>0.27658385099999999</v>
      </c>
      <c r="L1432">
        <v>99.903312200000002</v>
      </c>
      <c r="M1432">
        <v>4.3053625999999998E-2</v>
      </c>
      <c r="N1432">
        <v>-1.8723423880323835</v>
      </c>
      <c r="O1432">
        <v>3.0579625002849431</v>
      </c>
      <c r="P1432" t="str">
        <f t="shared" si="22"/>
        <v/>
      </c>
    </row>
    <row r="1433" spans="1:16" x14ac:dyDescent="0.3">
      <c r="A1433">
        <v>1407</v>
      </c>
      <c r="B1433">
        <v>3.8521560574948666</v>
      </c>
      <c r="C1433">
        <v>46.225872689938399</v>
      </c>
      <c r="D1433">
        <v>46.5</v>
      </c>
      <c r="E1433">
        <v>0.27412731006160129</v>
      </c>
      <c r="F1433">
        <v>1</v>
      </c>
      <c r="G1433">
        <v>101.6704</v>
      </c>
      <c r="H1433">
        <v>4.1669999999999999E-2</v>
      </c>
      <c r="I1433">
        <v>88.578000000000003</v>
      </c>
      <c r="J1433">
        <v>91.814999999999998</v>
      </c>
      <c r="K1433">
        <v>0.27658385099999999</v>
      </c>
      <c r="L1433">
        <v>99.903312200000002</v>
      </c>
      <c r="M1433">
        <v>4.3053625999999998E-2</v>
      </c>
      <c r="N1433">
        <v>-1.938258305908432</v>
      </c>
      <c r="O1433">
        <v>2.6295858225209421</v>
      </c>
      <c r="P1433" t="str">
        <f t="shared" si="22"/>
        <v/>
      </c>
    </row>
    <row r="1434" spans="1:16" x14ac:dyDescent="0.3">
      <c r="A1434">
        <v>1424</v>
      </c>
      <c r="B1434">
        <v>3.8986995208761122</v>
      </c>
      <c r="C1434">
        <v>46.784394250513344</v>
      </c>
      <c r="D1434">
        <v>46.5</v>
      </c>
      <c r="E1434">
        <v>0.2843942505133441</v>
      </c>
      <c r="F1434">
        <v>1</v>
      </c>
      <c r="G1434">
        <v>102.0067</v>
      </c>
      <c r="H1434">
        <v>4.1750000000000002E-2</v>
      </c>
      <c r="I1434">
        <v>88.846000000000004</v>
      </c>
      <c r="J1434">
        <v>92.099000000000004</v>
      </c>
      <c r="K1434">
        <v>0.27658385099999999</v>
      </c>
      <c r="L1434">
        <v>99.903312200000002</v>
      </c>
      <c r="M1434">
        <v>4.3053625999999998E-2</v>
      </c>
      <c r="N1434">
        <v>-1.8681501787627817</v>
      </c>
      <c r="O1434">
        <v>3.0870570472921579</v>
      </c>
      <c r="P1434" t="str">
        <f t="shared" si="22"/>
        <v/>
      </c>
    </row>
    <row r="1435" spans="1:16" x14ac:dyDescent="0.3">
      <c r="A1435">
        <v>1406</v>
      </c>
      <c r="B1435">
        <v>3.8494182067077345</v>
      </c>
      <c r="C1435">
        <v>46.19301848049281</v>
      </c>
      <c r="D1435">
        <v>46.5</v>
      </c>
      <c r="E1435">
        <v>0.30698151950718966</v>
      </c>
      <c r="F1435">
        <v>1</v>
      </c>
      <c r="G1435">
        <v>101.65049999999999</v>
      </c>
      <c r="H1435">
        <v>4.1669999999999999E-2</v>
      </c>
      <c r="I1435">
        <v>88.561000000000007</v>
      </c>
      <c r="J1435">
        <v>91.796999999999997</v>
      </c>
      <c r="K1435">
        <v>0.27658385099999999</v>
      </c>
      <c r="L1435">
        <v>99.903312200000002</v>
      </c>
      <c r="M1435">
        <v>4.3053625999999998E-2</v>
      </c>
      <c r="N1435">
        <v>-1.9427070624473968</v>
      </c>
      <c r="O1435">
        <v>2.6025781218008275</v>
      </c>
      <c r="P1435" t="str">
        <f t="shared" si="22"/>
        <v/>
      </c>
    </row>
    <row r="1436" spans="1:16" x14ac:dyDescent="0.3">
      <c r="A1436">
        <v>1425</v>
      </c>
      <c r="B1436">
        <v>3.9014373716632442</v>
      </c>
      <c r="C1436">
        <v>46.817248459958932</v>
      </c>
      <c r="D1436">
        <v>46.5</v>
      </c>
      <c r="E1436">
        <v>0.31724845995893247</v>
      </c>
      <c r="F1436">
        <v>1</v>
      </c>
      <c r="G1436">
        <v>102.0264</v>
      </c>
      <c r="H1436">
        <v>4.1759999999999999E-2</v>
      </c>
      <c r="I1436">
        <v>88.86</v>
      </c>
      <c r="J1436">
        <v>92.114999999999995</v>
      </c>
      <c r="K1436">
        <v>0.27658385099999999</v>
      </c>
      <c r="L1436">
        <v>99.903312200000002</v>
      </c>
      <c r="M1436">
        <v>4.3053625999999998E-2</v>
      </c>
      <c r="N1436">
        <v>-1.864205081372809</v>
      </c>
      <c r="O1436">
        <v>3.1146455034529801</v>
      </c>
      <c r="P1436" t="str">
        <f t="shared" si="22"/>
        <v/>
      </c>
    </row>
    <row r="1437" spans="1:16" x14ac:dyDescent="0.3">
      <c r="A1437">
        <v>1405</v>
      </c>
      <c r="B1437">
        <v>3.8466803559206024</v>
      </c>
      <c r="C1437">
        <v>46.160164271047229</v>
      </c>
      <c r="D1437">
        <v>46.5</v>
      </c>
      <c r="E1437">
        <v>0.33983572895277092</v>
      </c>
      <c r="F1437">
        <v>1</v>
      </c>
      <c r="G1437">
        <v>101.6306</v>
      </c>
      <c r="H1437">
        <v>4.1669999999999999E-2</v>
      </c>
      <c r="I1437">
        <v>88.543999999999997</v>
      </c>
      <c r="J1437">
        <v>91.778999999999996</v>
      </c>
      <c r="K1437">
        <v>0.27658385099999999</v>
      </c>
      <c r="L1437">
        <v>99.903312200000002</v>
      </c>
      <c r="M1437">
        <v>4.3053625999999998E-2</v>
      </c>
      <c r="N1437">
        <v>-1.9471564500914211</v>
      </c>
      <c r="O1437">
        <v>2.5757990505605539</v>
      </c>
      <c r="P1437" t="str">
        <f t="shared" si="22"/>
        <v/>
      </c>
    </row>
    <row r="1438" spans="1:16" x14ac:dyDescent="0.3">
      <c r="A1438">
        <v>1426</v>
      </c>
      <c r="B1438">
        <v>3.9041752224503763</v>
      </c>
      <c r="C1438">
        <v>46.850102669404514</v>
      </c>
      <c r="D1438">
        <v>46.5</v>
      </c>
      <c r="E1438">
        <v>0.35010266940451373</v>
      </c>
      <c r="F1438">
        <v>1</v>
      </c>
      <c r="G1438">
        <v>102.0461</v>
      </c>
      <c r="H1438">
        <v>4.1759999999999999E-2</v>
      </c>
      <c r="I1438">
        <v>88.876999999999995</v>
      </c>
      <c r="J1438">
        <v>92.132000000000005</v>
      </c>
      <c r="K1438">
        <v>0.27658385099999999</v>
      </c>
      <c r="L1438">
        <v>99.903312200000002</v>
      </c>
      <c r="M1438">
        <v>4.3053625999999998E-2</v>
      </c>
      <c r="N1438">
        <v>-1.8600139585192839</v>
      </c>
      <c r="O1438">
        <v>3.1441775562424676</v>
      </c>
      <c r="P1438" t="str">
        <f t="shared" si="22"/>
        <v/>
      </c>
    </row>
    <row r="1439" spans="1:16" x14ac:dyDescent="0.3">
      <c r="A1439">
        <v>1404</v>
      </c>
      <c r="B1439">
        <v>3.8439425051334704</v>
      </c>
      <c r="C1439">
        <v>46.127310061601648</v>
      </c>
      <c r="D1439">
        <v>46.5</v>
      </c>
      <c r="E1439">
        <v>0.37268993839835218</v>
      </c>
      <c r="F1439">
        <v>1</v>
      </c>
      <c r="G1439">
        <v>101.6108</v>
      </c>
      <c r="H1439">
        <v>4.1660000000000003E-2</v>
      </c>
      <c r="I1439">
        <v>88.53</v>
      </c>
      <c r="J1439">
        <v>91.763000000000005</v>
      </c>
      <c r="K1439">
        <v>0.27658385099999999</v>
      </c>
      <c r="L1439">
        <v>99.903312200000002</v>
      </c>
      <c r="M1439">
        <v>4.3053625999999998E-2</v>
      </c>
      <c r="N1439">
        <v>-1.9511119913196036</v>
      </c>
      <c r="O1439">
        <v>2.5521862535595097</v>
      </c>
      <c r="P1439" t="str">
        <f t="shared" si="22"/>
        <v/>
      </c>
    </row>
    <row r="1440" spans="1:16" x14ac:dyDescent="0.3">
      <c r="A1440">
        <v>1427</v>
      </c>
      <c r="B1440">
        <v>3.9069130732375084</v>
      </c>
      <c r="C1440">
        <v>46.882956878850102</v>
      </c>
      <c r="D1440">
        <v>46.5</v>
      </c>
      <c r="E1440">
        <v>0.3829568788501021</v>
      </c>
      <c r="F1440">
        <v>1</v>
      </c>
      <c r="G1440">
        <v>102.0658</v>
      </c>
      <c r="H1440">
        <v>4.1770000000000002E-2</v>
      </c>
      <c r="I1440">
        <v>88.891000000000005</v>
      </c>
      <c r="J1440">
        <v>92.147999999999996</v>
      </c>
      <c r="K1440">
        <v>0.27658385099999999</v>
      </c>
      <c r="L1440">
        <v>99.903312200000002</v>
      </c>
      <c r="M1440">
        <v>4.3053625999999998E-2</v>
      </c>
      <c r="N1440">
        <v>-1.8560698833229481</v>
      </c>
      <c r="O1440">
        <v>3.1721798899915168</v>
      </c>
      <c r="P1440" t="str">
        <f t="shared" si="22"/>
        <v/>
      </c>
    </row>
    <row r="1441" spans="1:16" x14ac:dyDescent="0.3">
      <c r="A1441">
        <v>1403</v>
      </c>
      <c r="B1441">
        <v>3.8412046543463383</v>
      </c>
      <c r="C1441">
        <v>46.094455852156059</v>
      </c>
      <c r="D1441">
        <v>46.5</v>
      </c>
      <c r="E1441">
        <v>0.40554414784394055</v>
      </c>
      <c r="F1441">
        <v>1</v>
      </c>
      <c r="G1441">
        <v>101.5909</v>
      </c>
      <c r="H1441">
        <v>4.1660000000000003E-2</v>
      </c>
      <c r="I1441">
        <v>88.512</v>
      </c>
      <c r="J1441">
        <v>91.745000000000005</v>
      </c>
      <c r="K1441">
        <v>0.27658385099999999</v>
      </c>
      <c r="L1441">
        <v>99.903312200000002</v>
      </c>
      <c r="M1441">
        <v>4.3053625999999998E-2</v>
      </c>
      <c r="N1441">
        <v>-1.955562571633098</v>
      </c>
      <c r="O1441">
        <v>2.5258352804597362</v>
      </c>
      <c r="P1441" t="str">
        <f t="shared" si="22"/>
        <v/>
      </c>
    </row>
    <row r="1442" spans="1:16" x14ac:dyDescent="0.3">
      <c r="A1442">
        <v>1428</v>
      </c>
      <c r="B1442">
        <v>3.9096509240246409</v>
      </c>
      <c r="C1442">
        <v>46.91581108829569</v>
      </c>
      <c r="D1442">
        <v>46.5</v>
      </c>
      <c r="E1442">
        <v>0.41581108829569047</v>
      </c>
      <c r="F1442">
        <v>1</v>
      </c>
      <c r="G1442">
        <v>102.0855</v>
      </c>
      <c r="H1442">
        <v>4.1770000000000002E-2</v>
      </c>
      <c r="I1442">
        <v>88.908000000000001</v>
      </c>
      <c r="J1442">
        <v>92.165999999999997</v>
      </c>
      <c r="K1442">
        <v>0.27658385099999999</v>
      </c>
      <c r="L1442">
        <v>99.903312200000002</v>
      </c>
      <c r="M1442">
        <v>4.3053625999999998E-2</v>
      </c>
      <c r="N1442">
        <v>-1.8516333908559337</v>
      </c>
      <c r="O1442">
        <v>3.2039242408675541</v>
      </c>
      <c r="P1442" t="str">
        <f t="shared" si="22"/>
        <v/>
      </c>
    </row>
    <row r="1443" spans="1:16" x14ac:dyDescent="0.3">
      <c r="A1443">
        <v>1402</v>
      </c>
      <c r="B1443">
        <v>3.8384668035592062</v>
      </c>
      <c r="C1443">
        <v>46.061601642710471</v>
      </c>
      <c r="D1443">
        <v>46.5</v>
      </c>
      <c r="E1443">
        <v>0.43839835728952892</v>
      </c>
      <c r="F1443">
        <v>1</v>
      </c>
      <c r="G1443">
        <v>101.571</v>
      </c>
      <c r="H1443">
        <v>4.165E-2</v>
      </c>
      <c r="I1443">
        <v>88.498000000000005</v>
      </c>
      <c r="J1443">
        <v>91.73</v>
      </c>
      <c r="K1443">
        <v>0.27658385099999999</v>
      </c>
      <c r="L1443">
        <v>99.903312200000002</v>
      </c>
      <c r="M1443">
        <v>4.3053625999999998E-2</v>
      </c>
      <c r="N1443">
        <v>-1.9592718711171049</v>
      </c>
      <c r="O1443">
        <v>2.5040478062477289</v>
      </c>
      <c r="P1443" t="str">
        <f t="shared" si="22"/>
        <v/>
      </c>
    </row>
    <row r="1444" spans="1:16" x14ac:dyDescent="0.3">
      <c r="A1444">
        <v>1429</v>
      </c>
      <c r="B1444">
        <v>3.9123887748117729</v>
      </c>
      <c r="C1444">
        <v>46.948665297741272</v>
      </c>
      <c r="D1444">
        <v>46.5</v>
      </c>
      <c r="E1444">
        <v>0.44866529774127173</v>
      </c>
      <c r="F1444">
        <v>1</v>
      </c>
      <c r="G1444">
        <v>102.1052</v>
      </c>
      <c r="H1444">
        <v>4.1779999999999998E-2</v>
      </c>
      <c r="I1444">
        <v>88.921999999999997</v>
      </c>
      <c r="J1444">
        <v>92.180999999999997</v>
      </c>
      <c r="K1444">
        <v>0.27658385099999999</v>
      </c>
      <c r="L1444">
        <v>99.903312200000002</v>
      </c>
      <c r="M1444">
        <v>4.3053625999999998E-2</v>
      </c>
      <c r="N1444">
        <v>-1.8479367925815728</v>
      </c>
      <c r="O1444">
        <v>3.2305743594520013</v>
      </c>
      <c r="P1444" t="str">
        <f t="shared" si="22"/>
        <v/>
      </c>
    </row>
    <row r="1445" spans="1:16" x14ac:dyDescent="0.3">
      <c r="A1445">
        <v>1401</v>
      </c>
      <c r="B1445">
        <v>3.8357289527720737</v>
      </c>
      <c r="C1445">
        <v>46.028747433264883</v>
      </c>
      <c r="D1445">
        <v>46.5</v>
      </c>
      <c r="E1445">
        <v>0.47125256673511728</v>
      </c>
      <c r="F1445">
        <v>1</v>
      </c>
      <c r="G1445">
        <v>101.55110000000001</v>
      </c>
      <c r="H1445">
        <v>4.165E-2</v>
      </c>
      <c r="I1445">
        <v>88.480999999999995</v>
      </c>
      <c r="J1445">
        <v>91.712000000000003</v>
      </c>
      <c r="K1445">
        <v>0.27658385099999999</v>
      </c>
      <c r="L1445">
        <v>99.903312200000002</v>
      </c>
      <c r="M1445">
        <v>4.3053625999999998E-2</v>
      </c>
      <c r="N1445">
        <v>-1.9637236097501787</v>
      </c>
      <c r="O1445">
        <v>2.4781076543358678</v>
      </c>
      <c r="P1445" t="str">
        <f t="shared" si="22"/>
        <v/>
      </c>
    </row>
    <row r="1446" spans="1:16" x14ac:dyDescent="0.3">
      <c r="A1446">
        <v>1430</v>
      </c>
      <c r="B1446">
        <v>3.915126625598905</v>
      </c>
      <c r="C1446">
        <v>46.98151950718686</v>
      </c>
      <c r="D1446">
        <v>46.5</v>
      </c>
      <c r="E1446">
        <v>0.4815195071868601</v>
      </c>
      <c r="F1446">
        <v>1</v>
      </c>
      <c r="G1446">
        <v>102.1249</v>
      </c>
      <c r="H1446">
        <v>4.1779999999999998E-2</v>
      </c>
      <c r="I1446">
        <v>88.94</v>
      </c>
      <c r="J1446">
        <v>92.198999999999998</v>
      </c>
      <c r="K1446">
        <v>0.27658385099999999</v>
      </c>
      <c r="L1446">
        <v>99.903312200000002</v>
      </c>
      <c r="M1446">
        <v>4.3053625999999998E-2</v>
      </c>
      <c r="N1446">
        <v>-1.8435014490075323</v>
      </c>
      <c r="O1446">
        <v>3.2627915175426896</v>
      </c>
      <c r="P1446" t="str">
        <f t="shared" si="22"/>
        <v/>
      </c>
    </row>
    <row r="1447" spans="1:16" x14ac:dyDescent="0.3">
      <c r="A1447">
        <v>1445</v>
      </c>
      <c r="B1447">
        <v>3.9561943874058865</v>
      </c>
      <c r="C1447">
        <v>47.474332648870636</v>
      </c>
      <c r="D1447">
        <v>47.5</v>
      </c>
      <c r="E1447">
        <v>2.5667351129364135E-2</v>
      </c>
      <c r="F1447">
        <v>1</v>
      </c>
      <c r="G1447">
        <v>102.4191</v>
      </c>
      <c r="H1447">
        <v>4.1849999999999998E-2</v>
      </c>
      <c r="I1447">
        <v>89.174000000000007</v>
      </c>
      <c r="J1447">
        <v>92.447999999999993</v>
      </c>
      <c r="K1447">
        <v>0.25115844599999998</v>
      </c>
      <c r="L1447">
        <v>100.4680516</v>
      </c>
      <c r="M1447">
        <v>4.3157888999999998E-2</v>
      </c>
      <c r="N1447">
        <v>-1.9076541813137944</v>
      </c>
      <c r="O1447">
        <v>2.8217963674451974</v>
      </c>
      <c r="P1447">
        <f t="shared" si="22"/>
        <v>47.5</v>
      </c>
    </row>
    <row r="1448" spans="1:16" x14ac:dyDescent="0.3">
      <c r="A1448">
        <v>1447</v>
      </c>
      <c r="B1448">
        <v>3.9616700889801506</v>
      </c>
      <c r="C1448">
        <v>47.540041067761805</v>
      </c>
      <c r="D1448">
        <v>47.5</v>
      </c>
      <c r="E1448">
        <v>4.0041067761805493E-2</v>
      </c>
      <c r="F1448">
        <v>1</v>
      </c>
      <c r="G1448">
        <v>102.45820000000001</v>
      </c>
      <c r="H1448">
        <v>4.1860000000000001E-2</v>
      </c>
      <c r="I1448">
        <v>89.204999999999998</v>
      </c>
      <c r="J1448">
        <v>92.480999999999995</v>
      </c>
      <c r="K1448">
        <v>0.25115844599999998</v>
      </c>
      <c r="L1448">
        <v>100.4680516</v>
      </c>
      <c r="M1448">
        <v>4.3157888999999998E-2</v>
      </c>
      <c r="N1448">
        <v>-1.899555324521742</v>
      </c>
      <c r="O1448">
        <v>2.8745749888223688</v>
      </c>
      <c r="P1448" t="str">
        <f t="shared" si="22"/>
        <v/>
      </c>
    </row>
    <row r="1449" spans="1:16" x14ac:dyDescent="0.3">
      <c r="A1449">
        <v>1444</v>
      </c>
      <c r="B1449">
        <v>3.9534565366187544</v>
      </c>
      <c r="C1449">
        <v>47.441478439425055</v>
      </c>
      <c r="D1449">
        <v>47.5</v>
      </c>
      <c r="E1449">
        <v>5.8521560574945397E-2</v>
      </c>
      <c r="F1449">
        <v>1</v>
      </c>
      <c r="G1449">
        <v>102.39960000000001</v>
      </c>
      <c r="H1449">
        <v>4.1849999999999998E-2</v>
      </c>
      <c r="I1449">
        <v>89.156999999999996</v>
      </c>
      <c r="J1449">
        <v>92.43</v>
      </c>
      <c r="K1449">
        <v>0.25115844599999998</v>
      </c>
      <c r="L1449">
        <v>100.4680516</v>
      </c>
      <c r="M1449">
        <v>4.3157888999999998E-2</v>
      </c>
      <c r="N1449">
        <v>-1.9120726520618576</v>
      </c>
      <c r="O1449">
        <v>2.7933438022118309</v>
      </c>
      <c r="P1449" t="str">
        <f t="shared" si="22"/>
        <v/>
      </c>
    </row>
    <row r="1450" spans="1:16" x14ac:dyDescent="0.3">
      <c r="A1450">
        <v>1448</v>
      </c>
      <c r="B1450">
        <v>3.9644079397672827</v>
      </c>
      <c r="C1450">
        <v>47.572895277207394</v>
      </c>
      <c r="D1450">
        <v>47.5</v>
      </c>
      <c r="E1450">
        <v>7.289527720739386E-2</v>
      </c>
      <c r="F1450">
        <v>1</v>
      </c>
      <c r="G1450">
        <v>102.4778</v>
      </c>
      <c r="H1450">
        <v>4.1869999999999997E-2</v>
      </c>
      <c r="I1450">
        <v>89.218000000000004</v>
      </c>
      <c r="J1450">
        <v>92.495999999999995</v>
      </c>
      <c r="K1450">
        <v>0.25115844599999998</v>
      </c>
      <c r="L1450">
        <v>100.4680516</v>
      </c>
      <c r="M1450">
        <v>4.3157888999999998E-2</v>
      </c>
      <c r="N1450">
        <v>-1.8958747413667607</v>
      </c>
      <c r="O1450">
        <v>2.8988304829481284</v>
      </c>
      <c r="P1450" t="str">
        <f t="shared" si="22"/>
        <v/>
      </c>
    </row>
    <row r="1451" spans="1:16" x14ac:dyDescent="0.3">
      <c r="A1451">
        <v>1443</v>
      </c>
      <c r="B1451">
        <v>3.9507186858316223</v>
      </c>
      <c r="C1451">
        <v>47.408624229979466</v>
      </c>
      <c r="D1451">
        <v>47.5</v>
      </c>
      <c r="E1451">
        <v>9.1375770020533764E-2</v>
      </c>
      <c r="F1451">
        <v>1</v>
      </c>
      <c r="G1451">
        <v>102.38</v>
      </c>
      <c r="H1451">
        <v>4.1840000000000002E-2</v>
      </c>
      <c r="I1451">
        <v>89.143000000000001</v>
      </c>
      <c r="J1451">
        <v>92.415000000000006</v>
      </c>
      <c r="K1451">
        <v>0.25115844599999998</v>
      </c>
      <c r="L1451">
        <v>100.4680516</v>
      </c>
      <c r="M1451">
        <v>4.3157888999999998E-2</v>
      </c>
      <c r="N1451">
        <v>-1.9157552032565575</v>
      </c>
      <c r="O1451">
        <v>2.769813108890653</v>
      </c>
      <c r="P1451" t="str">
        <f t="shared" si="22"/>
        <v/>
      </c>
    </row>
    <row r="1452" spans="1:16" x14ac:dyDescent="0.3">
      <c r="A1452">
        <v>1449</v>
      </c>
      <c r="B1452">
        <v>3.9671457905544147</v>
      </c>
      <c r="C1452">
        <v>47.605749486652975</v>
      </c>
      <c r="D1452">
        <v>47.5</v>
      </c>
      <c r="E1452">
        <v>0.10574948665297512</v>
      </c>
      <c r="F1452">
        <v>1</v>
      </c>
      <c r="G1452">
        <v>102.4973</v>
      </c>
      <c r="H1452">
        <v>4.1869999999999997E-2</v>
      </c>
      <c r="I1452">
        <v>89.234999999999999</v>
      </c>
      <c r="J1452">
        <v>92.513999999999996</v>
      </c>
      <c r="K1452">
        <v>0.25115844599999998</v>
      </c>
      <c r="L1452">
        <v>100.4680516</v>
      </c>
      <c r="M1452">
        <v>4.3157888999999998E-2</v>
      </c>
      <c r="N1452">
        <v>-1.8914586315294568</v>
      </c>
      <c r="O1452">
        <v>2.9281574120430394</v>
      </c>
      <c r="P1452" t="str">
        <f t="shared" si="22"/>
        <v/>
      </c>
    </row>
    <row r="1453" spans="1:16" x14ac:dyDescent="0.3">
      <c r="A1453">
        <v>1442</v>
      </c>
      <c r="B1453">
        <v>3.9479808350444903</v>
      </c>
      <c r="C1453">
        <v>47.375770020533885</v>
      </c>
      <c r="D1453">
        <v>47.5</v>
      </c>
      <c r="E1453">
        <v>0.12422997946611503</v>
      </c>
      <c r="F1453">
        <v>1</v>
      </c>
      <c r="G1453">
        <v>102.3604</v>
      </c>
      <c r="H1453">
        <v>4.1840000000000002E-2</v>
      </c>
      <c r="I1453">
        <v>89.126000000000005</v>
      </c>
      <c r="J1453">
        <v>92.397000000000006</v>
      </c>
      <c r="K1453">
        <v>0.25115844599999998</v>
      </c>
      <c r="L1453">
        <v>100.4680516</v>
      </c>
      <c r="M1453">
        <v>4.3157888999999998E-2</v>
      </c>
      <c r="N1453">
        <v>-1.9201748555658071</v>
      </c>
      <c r="O1453">
        <v>2.7417908281140648</v>
      </c>
      <c r="P1453" t="str">
        <f t="shared" si="22"/>
        <v/>
      </c>
    </row>
    <row r="1454" spans="1:16" x14ac:dyDescent="0.3">
      <c r="A1454">
        <v>1450</v>
      </c>
      <c r="B1454">
        <v>3.9698836413415468</v>
      </c>
      <c r="C1454">
        <v>47.638603696098563</v>
      </c>
      <c r="D1454">
        <v>47.5</v>
      </c>
      <c r="E1454">
        <v>0.13860369609856349</v>
      </c>
      <c r="F1454">
        <v>1</v>
      </c>
      <c r="G1454">
        <v>102.5168</v>
      </c>
      <c r="H1454">
        <v>4.1869999999999997E-2</v>
      </c>
      <c r="I1454">
        <v>89.251999999999995</v>
      </c>
      <c r="J1454">
        <v>92.531000000000006</v>
      </c>
      <c r="K1454">
        <v>0.25115844599999998</v>
      </c>
      <c r="L1454">
        <v>100.4680516</v>
      </c>
      <c r="M1454">
        <v>4.3157888999999998E-2</v>
      </c>
      <c r="N1454">
        <v>-1.8872884518832487</v>
      </c>
      <c r="O1454">
        <v>2.9560769419404429</v>
      </c>
      <c r="P1454" t="str">
        <f t="shared" si="22"/>
        <v/>
      </c>
    </row>
    <row r="1455" spans="1:16" x14ac:dyDescent="0.3">
      <c r="A1455">
        <v>1441</v>
      </c>
      <c r="B1455">
        <v>3.9452429842573578</v>
      </c>
      <c r="C1455">
        <v>47.34291581108829</v>
      </c>
      <c r="D1455">
        <v>47.5</v>
      </c>
      <c r="E1455">
        <v>0.1570841889117105</v>
      </c>
      <c r="F1455">
        <v>1</v>
      </c>
      <c r="G1455">
        <v>102.3408</v>
      </c>
      <c r="H1455">
        <v>4.1829999999999999E-2</v>
      </c>
      <c r="I1455">
        <v>89.111999999999995</v>
      </c>
      <c r="J1455">
        <v>92.382000000000005</v>
      </c>
      <c r="K1455">
        <v>0.25115844599999998</v>
      </c>
      <c r="L1455">
        <v>100.4680516</v>
      </c>
      <c r="M1455">
        <v>4.3157888999999998E-2</v>
      </c>
      <c r="N1455">
        <v>-1.9238583917023264</v>
      </c>
      <c r="O1455">
        <v>2.7186167942324171</v>
      </c>
      <c r="P1455" t="str">
        <f t="shared" si="22"/>
        <v/>
      </c>
    </row>
    <row r="1456" spans="1:16" x14ac:dyDescent="0.3">
      <c r="A1456">
        <v>1451</v>
      </c>
      <c r="B1456">
        <v>3.9726214921286789</v>
      </c>
      <c r="C1456">
        <v>47.671457905544145</v>
      </c>
      <c r="D1456">
        <v>47.5</v>
      </c>
      <c r="E1456">
        <v>0.17145790554414475</v>
      </c>
      <c r="F1456">
        <v>1</v>
      </c>
      <c r="G1456">
        <v>102.5364</v>
      </c>
      <c r="H1456">
        <v>4.1880000000000001E-2</v>
      </c>
      <c r="I1456">
        <v>89.266000000000005</v>
      </c>
      <c r="J1456">
        <v>92.546999999999997</v>
      </c>
      <c r="K1456">
        <v>0.25115844599999998</v>
      </c>
      <c r="L1456">
        <v>100.4680516</v>
      </c>
      <c r="M1456">
        <v>4.3157888999999998E-2</v>
      </c>
      <c r="N1456">
        <v>-1.8833641009872961</v>
      </c>
      <c r="O1456">
        <v>2.9825520948838107</v>
      </c>
      <c r="P1456" t="str">
        <f t="shared" si="22"/>
        <v/>
      </c>
    </row>
    <row r="1457" spans="1:16" x14ac:dyDescent="0.3">
      <c r="A1457">
        <v>1440</v>
      </c>
      <c r="B1457">
        <v>3.9425051334702257</v>
      </c>
      <c r="C1457">
        <v>47.310061601642708</v>
      </c>
      <c r="D1457">
        <v>47.5</v>
      </c>
      <c r="E1457">
        <v>0.18993839835729176</v>
      </c>
      <c r="F1457">
        <v>1</v>
      </c>
      <c r="G1457">
        <v>102.3212</v>
      </c>
      <c r="H1457">
        <v>4.1829999999999999E-2</v>
      </c>
      <c r="I1457">
        <v>89.094999999999999</v>
      </c>
      <c r="J1457">
        <v>92.364000000000004</v>
      </c>
      <c r="K1457">
        <v>0.25115844599999998</v>
      </c>
      <c r="L1457">
        <v>100.4680516</v>
      </c>
      <c r="M1457">
        <v>4.3157888999999998E-2</v>
      </c>
      <c r="N1457">
        <v>-1.9282792263109434</v>
      </c>
      <c r="O1457">
        <v>2.6910202147121911</v>
      </c>
      <c r="P1457" t="str">
        <f t="shared" si="22"/>
        <v/>
      </c>
    </row>
    <row r="1458" spans="1:16" x14ac:dyDescent="0.3">
      <c r="A1458">
        <v>1452</v>
      </c>
      <c r="B1458">
        <v>3.9753593429158109</v>
      </c>
      <c r="C1458">
        <v>47.704312114989733</v>
      </c>
      <c r="D1458">
        <v>47.5</v>
      </c>
      <c r="E1458">
        <v>0.20431211498973312</v>
      </c>
      <c r="F1458">
        <v>1</v>
      </c>
      <c r="G1458">
        <v>102.55589999999999</v>
      </c>
      <c r="H1458">
        <v>4.1880000000000001E-2</v>
      </c>
      <c r="I1458">
        <v>89.283000000000001</v>
      </c>
      <c r="J1458">
        <v>92.563999999999993</v>
      </c>
      <c r="K1458">
        <v>0.25115844599999998</v>
      </c>
      <c r="L1458">
        <v>100.4680516</v>
      </c>
      <c r="M1458">
        <v>4.3157888999999998E-2</v>
      </c>
      <c r="N1458">
        <v>-1.8791950348042654</v>
      </c>
      <c r="O1458">
        <v>3.0108933680860122</v>
      </c>
      <c r="P1458" t="str">
        <f t="shared" si="22"/>
        <v/>
      </c>
    </row>
    <row r="1459" spans="1:16" x14ac:dyDescent="0.3">
      <c r="A1459">
        <v>1439</v>
      </c>
      <c r="B1459">
        <v>3.9397672826830936</v>
      </c>
      <c r="C1459">
        <v>47.277207392197127</v>
      </c>
      <c r="D1459">
        <v>47.5</v>
      </c>
      <c r="E1459">
        <v>0.22279260780287302</v>
      </c>
      <c r="F1459">
        <v>1</v>
      </c>
      <c r="G1459">
        <v>102.30159999999999</v>
      </c>
      <c r="H1459">
        <v>4.1820000000000003E-2</v>
      </c>
      <c r="I1459">
        <v>89.081000000000003</v>
      </c>
      <c r="J1459">
        <v>92.349000000000004</v>
      </c>
      <c r="K1459">
        <v>0.25115844599999998</v>
      </c>
      <c r="L1459">
        <v>100.4680516</v>
      </c>
      <c r="M1459">
        <v>4.3157888999999998E-2</v>
      </c>
      <c r="N1459">
        <v>-1.9319637480047185</v>
      </c>
      <c r="O1459">
        <v>2.6681990259549044</v>
      </c>
      <c r="P1459" t="str">
        <f t="shared" si="22"/>
        <v/>
      </c>
    </row>
    <row r="1460" spans="1:16" x14ac:dyDescent="0.3">
      <c r="A1460">
        <v>1453</v>
      </c>
      <c r="B1460">
        <v>3.978097193702943</v>
      </c>
      <c r="C1460">
        <v>47.737166324435314</v>
      </c>
      <c r="D1460">
        <v>47.5</v>
      </c>
      <c r="E1460">
        <v>0.23716632443531438</v>
      </c>
      <c r="F1460">
        <v>1</v>
      </c>
      <c r="G1460">
        <v>102.5754</v>
      </c>
      <c r="H1460">
        <v>4.1889999999999997E-2</v>
      </c>
      <c r="I1460">
        <v>89.296999999999997</v>
      </c>
      <c r="J1460">
        <v>92.578999999999994</v>
      </c>
      <c r="K1460">
        <v>0.25115844599999998</v>
      </c>
      <c r="L1460">
        <v>100.4680516</v>
      </c>
      <c r="M1460">
        <v>4.3157888999999998E-2</v>
      </c>
      <c r="N1460">
        <v>-1.8755169231245989</v>
      </c>
      <c r="O1460">
        <v>3.0360821776223923</v>
      </c>
      <c r="P1460" t="str">
        <f t="shared" si="22"/>
        <v/>
      </c>
    </row>
    <row r="1461" spans="1:16" x14ac:dyDescent="0.3">
      <c r="A1461">
        <v>1438</v>
      </c>
      <c r="B1461">
        <v>3.9370294318959616</v>
      </c>
      <c r="C1461">
        <v>47.244353182751539</v>
      </c>
      <c r="D1461">
        <v>47.5</v>
      </c>
      <c r="E1461">
        <v>0.25564681724846139</v>
      </c>
      <c r="F1461">
        <v>1</v>
      </c>
      <c r="G1461">
        <v>102.282</v>
      </c>
      <c r="H1461">
        <v>4.1820000000000003E-2</v>
      </c>
      <c r="I1461">
        <v>89.063999999999993</v>
      </c>
      <c r="J1461">
        <v>92.331000000000003</v>
      </c>
      <c r="K1461">
        <v>0.25115844599999998</v>
      </c>
      <c r="L1461">
        <v>100.4680516</v>
      </c>
      <c r="M1461">
        <v>4.3157888999999998E-2</v>
      </c>
      <c r="N1461">
        <v>-1.9363857656515802</v>
      </c>
      <c r="O1461">
        <v>2.6410235767157126</v>
      </c>
      <c r="P1461" t="str">
        <f t="shared" si="22"/>
        <v/>
      </c>
    </row>
    <row r="1462" spans="1:16" x14ac:dyDescent="0.3">
      <c r="A1462">
        <v>1454</v>
      </c>
      <c r="B1462">
        <v>3.9808350444900751</v>
      </c>
      <c r="C1462">
        <v>47.770020533880903</v>
      </c>
      <c r="D1462">
        <v>47.5</v>
      </c>
      <c r="E1462">
        <v>0.27002053388090275</v>
      </c>
      <c r="F1462">
        <v>1</v>
      </c>
      <c r="G1462">
        <v>102.5949</v>
      </c>
      <c r="H1462">
        <v>4.1889999999999997E-2</v>
      </c>
      <c r="I1462">
        <v>89.313999999999993</v>
      </c>
      <c r="J1462">
        <v>92.596999999999994</v>
      </c>
      <c r="K1462">
        <v>0.25115844599999998</v>
      </c>
      <c r="L1462">
        <v>100.4680516</v>
      </c>
      <c r="M1462">
        <v>4.3157888999999998E-2</v>
      </c>
      <c r="N1462">
        <v>-1.8711037781330189</v>
      </c>
      <c r="O1462">
        <v>3.0665349013541503</v>
      </c>
      <c r="P1462" t="str">
        <f t="shared" si="22"/>
        <v/>
      </c>
    </row>
    <row r="1463" spans="1:16" x14ac:dyDescent="0.3">
      <c r="A1463">
        <v>1437</v>
      </c>
      <c r="B1463">
        <v>3.9342915811088295</v>
      </c>
      <c r="C1463">
        <v>47.21149897330595</v>
      </c>
      <c r="D1463">
        <v>47.5</v>
      </c>
      <c r="E1463">
        <v>0.28850102669404976</v>
      </c>
      <c r="F1463">
        <v>1</v>
      </c>
      <c r="G1463">
        <v>102.2624</v>
      </c>
      <c r="H1463">
        <v>4.181E-2</v>
      </c>
      <c r="I1463">
        <v>89.05</v>
      </c>
      <c r="J1463">
        <v>92.316000000000003</v>
      </c>
      <c r="K1463">
        <v>0.25115844599999998</v>
      </c>
      <c r="L1463">
        <v>100.4680516</v>
      </c>
      <c r="M1463">
        <v>4.3157888999999998E-2</v>
      </c>
      <c r="N1463">
        <v>-1.9400712735186609</v>
      </c>
      <c r="O1463">
        <v>2.6185514292460539</v>
      </c>
      <c r="P1463" t="str">
        <f t="shared" si="22"/>
        <v/>
      </c>
    </row>
    <row r="1464" spans="1:16" x14ac:dyDescent="0.3">
      <c r="A1464">
        <v>1455</v>
      </c>
      <c r="B1464">
        <v>3.9835728952772076</v>
      </c>
      <c r="C1464">
        <v>47.802874743326491</v>
      </c>
      <c r="D1464">
        <v>47.5</v>
      </c>
      <c r="E1464">
        <v>0.30287474332649111</v>
      </c>
      <c r="F1464">
        <v>1</v>
      </c>
      <c r="G1464">
        <v>102.6144</v>
      </c>
      <c r="H1464">
        <v>4.19E-2</v>
      </c>
      <c r="I1464">
        <v>89.328000000000003</v>
      </c>
      <c r="J1464">
        <v>92.611999999999995</v>
      </c>
      <c r="K1464">
        <v>0.25115844599999998</v>
      </c>
      <c r="L1464">
        <v>100.4680516</v>
      </c>
      <c r="M1464">
        <v>4.3157888999999998E-2</v>
      </c>
      <c r="N1464">
        <v>-1.8674266480117345</v>
      </c>
      <c r="O1464">
        <v>3.0921015682620339</v>
      </c>
      <c r="P1464" t="str">
        <f t="shared" si="22"/>
        <v/>
      </c>
    </row>
    <row r="1465" spans="1:16" x14ac:dyDescent="0.3">
      <c r="A1465">
        <v>1436</v>
      </c>
      <c r="B1465">
        <v>3.9315537303216974</v>
      </c>
      <c r="C1465">
        <v>47.178644763860369</v>
      </c>
      <c r="D1465">
        <v>47.5</v>
      </c>
      <c r="E1465">
        <v>0.32135523613963102</v>
      </c>
      <c r="F1465">
        <v>1</v>
      </c>
      <c r="G1465">
        <v>102.2428</v>
      </c>
      <c r="H1465">
        <v>4.181E-2</v>
      </c>
      <c r="I1465">
        <v>89.033000000000001</v>
      </c>
      <c r="J1465">
        <v>92.298000000000002</v>
      </c>
      <c r="K1465">
        <v>0.25115844599999998</v>
      </c>
      <c r="L1465">
        <v>100.4680516</v>
      </c>
      <c r="M1465">
        <v>4.3157888999999998E-2</v>
      </c>
      <c r="N1465">
        <v>-1.9444944749434026</v>
      </c>
      <c r="O1465">
        <v>2.5917925522325547</v>
      </c>
      <c r="P1465" t="str">
        <f t="shared" si="22"/>
        <v/>
      </c>
    </row>
    <row r="1466" spans="1:16" x14ac:dyDescent="0.3">
      <c r="A1466">
        <v>1456</v>
      </c>
      <c r="B1466">
        <v>3.9863107460643397</v>
      </c>
      <c r="C1466">
        <v>47.835728952772072</v>
      </c>
      <c r="D1466">
        <v>47.5</v>
      </c>
      <c r="E1466">
        <v>0.33572895277207238</v>
      </c>
      <c r="F1466">
        <v>1</v>
      </c>
      <c r="G1466">
        <v>102.63379999999999</v>
      </c>
      <c r="H1466">
        <v>4.19E-2</v>
      </c>
      <c r="I1466">
        <v>89.344999999999999</v>
      </c>
      <c r="J1466">
        <v>92.63</v>
      </c>
      <c r="K1466">
        <v>0.25115844599999998</v>
      </c>
      <c r="L1466">
        <v>100.4680516</v>
      </c>
      <c r="M1466">
        <v>4.3157888999999998E-2</v>
      </c>
      <c r="N1466">
        <v>-1.8630146805232151</v>
      </c>
      <c r="O1466">
        <v>3.1230100406218031</v>
      </c>
      <c r="P1466" t="str">
        <f t="shared" si="22"/>
        <v/>
      </c>
    </row>
    <row r="1467" spans="1:16" x14ac:dyDescent="0.3">
      <c r="A1467">
        <v>1435</v>
      </c>
      <c r="B1467">
        <v>3.9288158795345653</v>
      </c>
      <c r="C1467">
        <v>47.145790554414788</v>
      </c>
      <c r="D1467">
        <v>47.5</v>
      </c>
      <c r="E1467">
        <v>0.35420944558521228</v>
      </c>
      <c r="F1467">
        <v>1</v>
      </c>
      <c r="G1467">
        <v>102.22320000000001</v>
      </c>
      <c r="H1467">
        <v>4.181E-2</v>
      </c>
      <c r="I1467">
        <v>89.016000000000005</v>
      </c>
      <c r="J1467">
        <v>92.281000000000006</v>
      </c>
      <c r="K1467">
        <v>0.25115844599999998</v>
      </c>
      <c r="L1467">
        <v>100.4680516</v>
      </c>
      <c r="M1467">
        <v>4.3157888999999998E-2</v>
      </c>
      <c r="N1467">
        <v>-1.9486725361237636</v>
      </c>
      <c r="O1467">
        <v>2.5667271796327311</v>
      </c>
      <c r="P1467" t="str">
        <f t="shared" si="22"/>
        <v/>
      </c>
    </row>
    <row r="1468" spans="1:16" x14ac:dyDescent="0.3">
      <c r="A1468">
        <v>1457</v>
      </c>
      <c r="B1468">
        <v>3.9890485968514717</v>
      </c>
      <c r="C1468">
        <v>47.868583162217661</v>
      </c>
      <c r="D1468">
        <v>47.5</v>
      </c>
      <c r="E1468">
        <v>0.36858316221766074</v>
      </c>
      <c r="F1468">
        <v>1</v>
      </c>
      <c r="G1468">
        <v>102.6533</v>
      </c>
      <c r="H1468">
        <v>4.1910000000000003E-2</v>
      </c>
      <c r="I1468">
        <v>89.358999999999995</v>
      </c>
      <c r="J1468">
        <v>92.644999999999996</v>
      </c>
      <c r="K1468">
        <v>0.25115844599999998</v>
      </c>
      <c r="L1468">
        <v>100.4680516</v>
      </c>
      <c r="M1468">
        <v>4.3157888999999998E-2</v>
      </c>
      <c r="N1468">
        <v>-1.8593385313487898</v>
      </c>
      <c r="O1468">
        <v>3.1489584326972304</v>
      </c>
      <c r="P1468" t="str">
        <f t="shared" si="22"/>
        <v/>
      </c>
    </row>
    <row r="1469" spans="1:16" x14ac:dyDescent="0.3">
      <c r="A1469">
        <v>1434</v>
      </c>
      <c r="B1469">
        <v>3.9260780287474333</v>
      </c>
      <c r="C1469">
        <v>47.112936344969199</v>
      </c>
      <c r="D1469">
        <v>47.5</v>
      </c>
      <c r="E1469">
        <v>0.38706365503080065</v>
      </c>
      <c r="F1469">
        <v>1</v>
      </c>
      <c r="G1469">
        <v>102.20350000000001</v>
      </c>
      <c r="H1469">
        <v>4.1799999999999997E-2</v>
      </c>
      <c r="I1469">
        <v>89.001999999999995</v>
      </c>
      <c r="J1469">
        <v>92.265000000000001</v>
      </c>
      <c r="K1469">
        <v>0.25115844599999998</v>
      </c>
      <c r="L1469">
        <v>100.4680516</v>
      </c>
      <c r="M1469">
        <v>4.3157888999999998E-2</v>
      </c>
      <c r="N1469">
        <v>-1.9526053555433973</v>
      </c>
      <c r="O1469">
        <v>2.5433188040260584</v>
      </c>
      <c r="P1469" t="str">
        <f t="shared" si="22"/>
        <v/>
      </c>
    </row>
    <row r="1470" spans="1:16" x14ac:dyDescent="0.3">
      <c r="A1470">
        <v>1458</v>
      </c>
      <c r="B1470">
        <v>3.9917864476386038</v>
      </c>
      <c r="C1470">
        <v>47.901437371663249</v>
      </c>
      <c r="D1470">
        <v>47.5</v>
      </c>
      <c r="E1470">
        <v>0.40143737166324911</v>
      </c>
      <c r="F1470">
        <v>1</v>
      </c>
      <c r="G1470">
        <v>102.6728</v>
      </c>
      <c r="H1470">
        <v>4.1910000000000003E-2</v>
      </c>
      <c r="I1470">
        <v>89.375</v>
      </c>
      <c r="J1470">
        <v>92.662000000000006</v>
      </c>
      <c r="K1470">
        <v>0.25115844599999998</v>
      </c>
      <c r="L1470">
        <v>100.4680516</v>
      </c>
      <c r="M1470">
        <v>4.3157888999999998E-2</v>
      </c>
      <c r="N1470">
        <v>-1.8551727677254852</v>
      </c>
      <c r="O1470">
        <v>3.1785779570895492</v>
      </c>
      <c r="P1470" t="str">
        <f t="shared" si="22"/>
        <v/>
      </c>
    </row>
    <row r="1471" spans="1:16" x14ac:dyDescent="0.3">
      <c r="A1471">
        <v>1433</v>
      </c>
      <c r="B1471">
        <v>3.9233401779603012</v>
      </c>
      <c r="C1471">
        <v>47.080082135523611</v>
      </c>
      <c r="D1471">
        <v>47.5</v>
      </c>
      <c r="E1471">
        <v>0.41991786447638901</v>
      </c>
      <c r="F1471">
        <v>1</v>
      </c>
      <c r="G1471">
        <v>102.18389999999999</v>
      </c>
      <c r="H1471">
        <v>4.1799999999999997E-2</v>
      </c>
      <c r="I1471">
        <v>88.984999999999999</v>
      </c>
      <c r="J1471">
        <v>92.247</v>
      </c>
      <c r="K1471">
        <v>0.25115844599999998</v>
      </c>
      <c r="L1471">
        <v>100.4680516</v>
      </c>
      <c r="M1471">
        <v>4.3157888999999998E-2</v>
      </c>
      <c r="N1471">
        <v>-1.9570303878995172</v>
      </c>
      <c r="O1471">
        <v>2.5171947868542941</v>
      </c>
      <c r="P1471" t="str">
        <f t="shared" si="22"/>
        <v/>
      </c>
    </row>
    <row r="1472" spans="1:16" x14ac:dyDescent="0.3">
      <c r="A1472">
        <v>1459</v>
      </c>
      <c r="B1472">
        <v>3.9945242984257359</v>
      </c>
      <c r="C1472">
        <v>47.93429158110883</v>
      </c>
      <c r="D1472">
        <v>47.5</v>
      </c>
      <c r="E1472">
        <v>0.43429158110883037</v>
      </c>
      <c r="F1472">
        <v>1</v>
      </c>
      <c r="G1472">
        <v>102.6923</v>
      </c>
      <c r="H1472">
        <v>4.1919999999999999E-2</v>
      </c>
      <c r="I1472">
        <v>89.388999999999996</v>
      </c>
      <c r="J1472">
        <v>92.677999999999997</v>
      </c>
      <c r="K1472">
        <v>0.25115844599999998</v>
      </c>
      <c r="L1472">
        <v>100.4680516</v>
      </c>
      <c r="M1472">
        <v>4.3157888999999998E-2</v>
      </c>
      <c r="N1472">
        <v>-1.8512525717913664</v>
      </c>
      <c r="O1472">
        <v>3.2066612894991282</v>
      </c>
      <c r="P1472" t="str">
        <f t="shared" si="22"/>
        <v/>
      </c>
    </row>
    <row r="1473" spans="1:16" x14ac:dyDescent="0.3">
      <c r="A1473">
        <v>1432</v>
      </c>
      <c r="B1473">
        <v>3.9206023271731691</v>
      </c>
      <c r="C1473">
        <v>47.04722792607803</v>
      </c>
      <c r="D1473">
        <v>47.5</v>
      </c>
      <c r="E1473">
        <v>0.45277207392197028</v>
      </c>
      <c r="F1473">
        <v>1</v>
      </c>
      <c r="G1473">
        <v>102.16419999999999</v>
      </c>
      <c r="H1473">
        <v>4.1790000000000001E-2</v>
      </c>
      <c r="I1473">
        <v>88.971000000000004</v>
      </c>
      <c r="J1473">
        <v>92.231999999999999</v>
      </c>
      <c r="K1473">
        <v>0.25115844599999998</v>
      </c>
      <c r="L1473">
        <v>100.4680516</v>
      </c>
      <c r="M1473">
        <v>4.3157888999999998E-2</v>
      </c>
      <c r="N1473">
        <v>-1.9607184088099232</v>
      </c>
      <c r="O1473">
        <v>2.4955940207476268</v>
      </c>
      <c r="P1473" t="str">
        <f t="shared" si="22"/>
        <v/>
      </c>
    </row>
    <row r="1474" spans="1:16" x14ac:dyDescent="0.3">
      <c r="A1474">
        <v>1460</v>
      </c>
      <c r="B1474">
        <v>3.9972621492128679</v>
      </c>
      <c r="C1474">
        <v>47.967145790554412</v>
      </c>
      <c r="D1474">
        <v>47.5</v>
      </c>
      <c r="E1474">
        <v>0.46714579055441163</v>
      </c>
      <c r="F1474">
        <v>1</v>
      </c>
      <c r="G1474">
        <v>102.71169999999999</v>
      </c>
      <c r="H1474">
        <v>4.1919999999999999E-2</v>
      </c>
      <c r="I1474">
        <v>89.406000000000006</v>
      </c>
      <c r="J1474">
        <v>92.694999999999993</v>
      </c>
      <c r="K1474">
        <v>0.25115844599999998</v>
      </c>
      <c r="L1474">
        <v>100.4680516</v>
      </c>
      <c r="M1474">
        <v>4.3157888999999998E-2</v>
      </c>
      <c r="N1474">
        <v>-1.8470879188799942</v>
      </c>
      <c r="O1474">
        <v>3.2367199565587432</v>
      </c>
      <c r="P1474" t="str">
        <f t="shared" ref="P1474:P1537" si="23">IF(D1474&lt;&gt;D1473,D1474,"")</f>
        <v/>
      </c>
    </row>
    <row r="1475" spans="1:16" x14ac:dyDescent="0.3">
      <c r="A1475">
        <v>1431</v>
      </c>
      <c r="B1475">
        <v>3.9178644763860371</v>
      </c>
      <c r="C1475">
        <v>47.014373716632448</v>
      </c>
      <c r="D1475">
        <v>47.5</v>
      </c>
      <c r="E1475">
        <v>0.48562628336755154</v>
      </c>
      <c r="F1475">
        <v>1</v>
      </c>
      <c r="G1475">
        <v>102.1446</v>
      </c>
      <c r="H1475">
        <v>4.1790000000000001E-2</v>
      </c>
      <c r="I1475">
        <v>88.953999999999994</v>
      </c>
      <c r="J1475">
        <v>92.213999999999999</v>
      </c>
      <c r="K1475">
        <v>0.25115844599999998</v>
      </c>
      <c r="L1475">
        <v>100.4680516</v>
      </c>
      <c r="M1475">
        <v>4.3157888999999998E-2</v>
      </c>
      <c r="N1475">
        <v>-1.9651446268298585</v>
      </c>
      <c r="O1475">
        <v>2.4698750364124145</v>
      </c>
      <c r="P1475" t="str">
        <f t="shared" si="23"/>
        <v/>
      </c>
    </row>
    <row r="1476" spans="1:16" x14ac:dyDescent="0.3">
      <c r="A1476">
        <v>1477</v>
      </c>
      <c r="B1476">
        <v>4.043805612594114</v>
      </c>
      <c r="C1476">
        <v>48.525667351129371</v>
      </c>
      <c r="D1476">
        <v>48.5</v>
      </c>
      <c r="E1476">
        <v>2.5667351129371241E-2</v>
      </c>
      <c r="F1476">
        <v>1</v>
      </c>
      <c r="G1476">
        <v>103.0414</v>
      </c>
      <c r="H1476">
        <v>4.2000000000000003E-2</v>
      </c>
      <c r="I1476">
        <v>89.668000000000006</v>
      </c>
      <c r="J1476">
        <v>92.974000000000004</v>
      </c>
      <c r="K1476">
        <v>0.22570599599999999</v>
      </c>
      <c r="L1476">
        <v>101.03392700000001</v>
      </c>
      <c r="M1476">
        <v>4.3259907E-2</v>
      </c>
      <c r="N1476">
        <v>-1.9038723272468181</v>
      </c>
      <c r="O1476">
        <v>2.8463406960586961</v>
      </c>
      <c r="P1476">
        <f t="shared" si="23"/>
        <v>48.5</v>
      </c>
    </row>
    <row r="1477" spans="1:16" x14ac:dyDescent="0.3">
      <c r="A1477">
        <v>1475</v>
      </c>
      <c r="B1477">
        <v>4.0383299110198498</v>
      </c>
      <c r="C1477">
        <v>48.459958932238195</v>
      </c>
      <c r="D1477">
        <v>48.5</v>
      </c>
      <c r="E1477">
        <v>4.0041067761805493E-2</v>
      </c>
      <c r="F1477">
        <v>1</v>
      </c>
      <c r="G1477">
        <v>103.0027</v>
      </c>
      <c r="H1477">
        <v>4.199E-2</v>
      </c>
      <c r="I1477">
        <v>89.637</v>
      </c>
      <c r="J1477">
        <v>92.941000000000003</v>
      </c>
      <c r="K1477">
        <v>0.22570599599999999</v>
      </c>
      <c r="L1477">
        <v>101.03392700000001</v>
      </c>
      <c r="M1477">
        <v>4.3259907E-2</v>
      </c>
      <c r="N1477">
        <v>-1.9119256898144235</v>
      </c>
      <c r="O1477">
        <v>2.7942863032058245</v>
      </c>
      <c r="P1477" t="str">
        <f t="shared" si="23"/>
        <v/>
      </c>
    </row>
    <row r="1478" spans="1:16" x14ac:dyDescent="0.3">
      <c r="A1478">
        <v>1478</v>
      </c>
      <c r="B1478">
        <v>4.046543463381246</v>
      </c>
      <c r="C1478">
        <v>48.558521560574953</v>
      </c>
      <c r="D1478">
        <v>48.5</v>
      </c>
      <c r="E1478">
        <v>5.8521560574952503E-2</v>
      </c>
      <c r="F1478">
        <v>1</v>
      </c>
      <c r="G1478">
        <v>103.0607</v>
      </c>
      <c r="H1478">
        <v>4.2000000000000003E-2</v>
      </c>
      <c r="I1478">
        <v>89.683999999999997</v>
      </c>
      <c r="J1478">
        <v>92.991</v>
      </c>
      <c r="K1478">
        <v>0.22570599599999999</v>
      </c>
      <c r="L1478">
        <v>101.03392700000001</v>
      </c>
      <c r="M1478">
        <v>4.3259907E-2</v>
      </c>
      <c r="N1478">
        <v>-1.8997244890543163</v>
      </c>
      <c r="O1478">
        <v>2.8734642423398968</v>
      </c>
      <c r="P1478" t="str">
        <f t="shared" si="23"/>
        <v/>
      </c>
    </row>
    <row r="1479" spans="1:16" x14ac:dyDescent="0.3">
      <c r="A1479">
        <v>1474</v>
      </c>
      <c r="B1479">
        <v>4.0355920602327169</v>
      </c>
      <c r="C1479">
        <v>48.427104722792606</v>
      </c>
      <c r="D1479">
        <v>48.5</v>
      </c>
      <c r="E1479">
        <v>7.289527720739386E-2</v>
      </c>
      <c r="F1479">
        <v>1</v>
      </c>
      <c r="G1479">
        <v>102.9833</v>
      </c>
      <c r="H1479">
        <v>4.1980000000000003E-2</v>
      </c>
      <c r="I1479">
        <v>89.623000000000005</v>
      </c>
      <c r="J1479">
        <v>92.926000000000002</v>
      </c>
      <c r="K1479">
        <v>0.22570599599999999</v>
      </c>
      <c r="L1479">
        <v>101.03392700000001</v>
      </c>
      <c r="M1479">
        <v>4.3259907E-2</v>
      </c>
      <c r="N1479">
        <v>-1.9155870411013864</v>
      </c>
      <c r="O1479">
        <v>2.7708840172004274</v>
      </c>
      <c r="P1479" t="str">
        <f t="shared" si="23"/>
        <v/>
      </c>
    </row>
    <row r="1480" spans="1:16" x14ac:dyDescent="0.3">
      <c r="A1480">
        <v>1479</v>
      </c>
      <c r="B1480">
        <v>4.0492813141683781</v>
      </c>
      <c r="C1480">
        <v>48.591375770020534</v>
      </c>
      <c r="D1480">
        <v>48.5</v>
      </c>
      <c r="E1480">
        <v>9.1375770020533764E-2</v>
      </c>
      <c r="F1480">
        <v>1</v>
      </c>
      <c r="G1480">
        <v>103.08</v>
      </c>
      <c r="H1480">
        <v>4.2009999999999999E-2</v>
      </c>
      <c r="I1480">
        <v>89.697999999999993</v>
      </c>
      <c r="J1480">
        <v>93.006</v>
      </c>
      <c r="K1480">
        <v>0.22570599599999999</v>
      </c>
      <c r="L1480">
        <v>101.03392700000001</v>
      </c>
      <c r="M1480">
        <v>4.3259907E-2</v>
      </c>
      <c r="N1480">
        <v>-1.8960651193809492</v>
      </c>
      <c r="O1480">
        <v>2.8975717104563055</v>
      </c>
      <c r="P1480" t="str">
        <f t="shared" si="23"/>
        <v/>
      </c>
    </row>
    <row r="1481" spans="1:16" x14ac:dyDescent="0.3">
      <c r="A1481">
        <v>1473</v>
      </c>
      <c r="B1481">
        <v>4.0328542094455848</v>
      </c>
      <c r="C1481">
        <v>48.394250513347018</v>
      </c>
      <c r="D1481">
        <v>48.5</v>
      </c>
      <c r="E1481">
        <v>0.10574948665298223</v>
      </c>
      <c r="F1481">
        <v>1</v>
      </c>
      <c r="G1481">
        <v>102.964</v>
      </c>
      <c r="H1481">
        <v>4.1980000000000003E-2</v>
      </c>
      <c r="I1481">
        <v>89.606999999999999</v>
      </c>
      <c r="J1481">
        <v>92.909000000000006</v>
      </c>
      <c r="K1481">
        <v>0.22570599599999999</v>
      </c>
      <c r="L1481">
        <v>101.03392700000001</v>
      </c>
      <c r="M1481">
        <v>4.3259907E-2</v>
      </c>
      <c r="N1481">
        <v>-1.9197371258086118</v>
      </c>
      <c r="O1481">
        <v>2.7445556124094503</v>
      </c>
      <c r="P1481" t="str">
        <f t="shared" si="23"/>
        <v/>
      </c>
    </row>
    <row r="1482" spans="1:16" x14ac:dyDescent="0.3">
      <c r="A1482">
        <v>1480</v>
      </c>
      <c r="B1482">
        <v>4.0520191649555102</v>
      </c>
      <c r="C1482">
        <v>48.624229979466122</v>
      </c>
      <c r="D1482">
        <v>48.5</v>
      </c>
      <c r="E1482">
        <v>0.12422997946612213</v>
      </c>
      <c r="F1482">
        <v>1</v>
      </c>
      <c r="G1482">
        <v>103.0993</v>
      </c>
      <c r="H1482">
        <v>4.2009999999999999E-2</v>
      </c>
      <c r="I1482">
        <v>89.715000000000003</v>
      </c>
      <c r="J1482">
        <v>93.022999999999996</v>
      </c>
      <c r="K1482">
        <v>0.22570599599999999</v>
      </c>
      <c r="L1482">
        <v>101.03392700000001</v>
      </c>
      <c r="M1482">
        <v>4.3259907E-2</v>
      </c>
      <c r="N1482">
        <v>-1.8919183861416651</v>
      </c>
      <c r="O1482">
        <v>2.9250927828386564</v>
      </c>
      <c r="P1482" t="str">
        <f t="shared" si="23"/>
        <v/>
      </c>
    </row>
    <row r="1483" spans="1:16" x14ac:dyDescent="0.3">
      <c r="A1483">
        <v>1472</v>
      </c>
      <c r="B1483">
        <v>4.0301163586584527</v>
      </c>
      <c r="C1483">
        <v>48.361396303901429</v>
      </c>
      <c r="D1483">
        <v>48.5</v>
      </c>
      <c r="E1483">
        <v>0.13860369609857059</v>
      </c>
      <c r="F1483">
        <v>1</v>
      </c>
      <c r="G1483">
        <v>102.94459999999999</v>
      </c>
      <c r="H1483">
        <v>4.1980000000000003E-2</v>
      </c>
      <c r="I1483">
        <v>89.59</v>
      </c>
      <c r="J1483">
        <v>92.891000000000005</v>
      </c>
      <c r="K1483">
        <v>0.22570599599999999</v>
      </c>
      <c r="L1483">
        <v>101.03392700000001</v>
      </c>
      <c r="M1483">
        <v>4.3259907E-2</v>
      </c>
      <c r="N1483">
        <v>-1.9241319740603737</v>
      </c>
      <c r="O1483">
        <v>2.7169021590211382</v>
      </c>
      <c r="P1483" t="str">
        <f t="shared" si="23"/>
        <v/>
      </c>
    </row>
    <row r="1484" spans="1:16" x14ac:dyDescent="0.3">
      <c r="A1484">
        <v>1481</v>
      </c>
      <c r="B1484">
        <v>4.0547570157426422</v>
      </c>
      <c r="C1484">
        <v>48.65708418891171</v>
      </c>
      <c r="D1484">
        <v>48.5</v>
      </c>
      <c r="E1484">
        <v>0.1570841889117105</v>
      </c>
      <c r="F1484">
        <v>1</v>
      </c>
      <c r="G1484">
        <v>103.1186</v>
      </c>
      <c r="H1484">
        <v>4.2020000000000002E-2</v>
      </c>
      <c r="I1484">
        <v>89.727999999999994</v>
      </c>
      <c r="J1484">
        <v>93.037999999999997</v>
      </c>
      <c r="K1484">
        <v>0.22570599599999999</v>
      </c>
      <c r="L1484">
        <v>101.03392700000001</v>
      </c>
      <c r="M1484">
        <v>4.3259907E-2</v>
      </c>
      <c r="N1484">
        <v>-1.8882599911294748</v>
      </c>
      <c r="O1484">
        <v>2.9495527807973789</v>
      </c>
      <c r="P1484" t="str">
        <f t="shared" si="23"/>
        <v/>
      </c>
    </row>
    <row r="1485" spans="1:16" x14ac:dyDescent="0.3">
      <c r="A1485">
        <v>1471</v>
      </c>
      <c r="B1485">
        <v>4.0273785078713207</v>
      </c>
      <c r="C1485">
        <v>48.328542094455848</v>
      </c>
      <c r="D1485">
        <v>48.5</v>
      </c>
      <c r="E1485">
        <v>0.17145790554415186</v>
      </c>
      <c r="F1485">
        <v>1</v>
      </c>
      <c r="G1485">
        <v>102.9252</v>
      </c>
      <c r="H1485">
        <v>4.197E-2</v>
      </c>
      <c r="I1485">
        <v>89.575999999999993</v>
      </c>
      <c r="J1485">
        <v>92.876000000000005</v>
      </c>
      <c r="K1485">
        <v>0.22570599599999999</v>
      </c>
      <c r="L1485">
        <v>101.03392700000001</v>
      </c>
      <c r="M1485">
        <v>4.3259907E-2</v>
      </c>
      <c r="N1485">
        <v>-1.9277948513396699</v>
      </c>
      <c r="O1485">
        <v>2.6940324195944587</v>
      </c>
      <c r="P1485" t="str">
        <f t="shared" si="23"/>
        <v/>
      </c>
    </row>
    <row r="1486" spans="1:16" x14ac:dyDescent="0.3">
      <c r="A1486">
        <v>1482</v>
      </c>
      <c r="B1486">
        <v>4.0574948665297743</v>
      </c>
      <c r="C1486">
        <v>48.689938398357292</v>
      </c>
      <c r="D1486">
        <v>48.5</v>
      </c>
      <c r="E1486">
        <v>0.18993839835729176</v>
      </c>
      <c r="F1486">
        <v>1</v>
      </c>
      <c r="G1486">
        <v>103.1379</v>
      </c>
      <c r="H1486">
        <v>4.2020000000000002E-2</v>
      </c>
      <c r="I1486">
        <v>89.745000000000005</v>
      </c>
      <c r="J1486">
        <v>93.055999999999997</v>
      </c>
      <c r="K1486">
        <v>0.22570599599999999</v>
      </c>
      <c r="L1486">
        <v>101.03392700000001</v>
      </c>
      <c r="M1486">
        <v>4.3259907E-2</v>
      </c>
      <c r="N1486">
        <v>-1.8838705199046939</v>
      </c>
      <c r="O1486">
        <v>2.9791245866261615</v>
      </c>
      <c r="P1486" t="str">
        <f t="shared" si="23"/>
        <v/>
      </c>
    </row>
    <row r="1487" spans="1:16" x14ac:dyDescent="0.3">
      <c r="A1487">
        <v>1470</v>
      </c>
      <c r="B1487">
        <v>4.0246406570841886</v>
      </c>
      <c r="C1487">
        <v>48.295687885010267</v>
      </c>
      <c r="D1487">
        <v>48.5</v>
      </c>
      <c r="E1487">
        <v>0.20431211498973312</v>
      </c>
      <c r="F1487">
        <v>1</v>
      </c>
      <c r="G1487">
        <v>102.9059</v>
      </c>
      <c r="H1487">
        <v>4.197E-2</v>
      </c>
      <c r="I1487">
        <v>89.558999999999997</v>
      </c>
      <c r="J1487">
        <v>92.858000000000004</v>
      </c>
      <c r="K1487">
        <v>0.22570599599999999</v>
      </c>
      <c r="L1487">
        <v>101.03392700000001</v>
      </c>
      <c r="M1487">
        <v>4.3259907E-2</v>
      </c>
      <c r="N1487">
        <v>-1.9321909087545428</v>
      </c>
      <c r="O1487">
        <v>2.6667973440248893</v>
      </c>
      <c r="P1487" t="str">
        <f t="shared" si="23"/>
        <v/>
      </c>
    </row>
    <row r="1488" spans="1:16" x14ac:dyDescent="0.3">
      <c r="A1488">
        <v>1483</v>
      </c>
      <c r="B1488">
        <v>4.0602327173169064</v>
      </c>
      <c r="C1488">
        <v>48.722792607802873</v>
      </c>
      <c r="D1488">
        <v>48.5</v>
      </c>
      <c r="E1488">
        <v>0.22279260780287302</v>
      </c>
      <c r="F1488">
        <v>1</v>
      </c>
      <c r="G1488">
        <v>103.1572</v>
      </c>
      <c r="H1488">
        <v>4.2029999999999998E-2</v>
      </c>
      <c r="I1488">
        <v>89.759</v>
      </c>
      <c r="J1488">
        <v>93.070999999999998</v>
      </c>
      <c r="K1488">
        <v>0.22570599599999999</v>
      </c>
      <c r="L1488">
        <v>101.03392700000001</v>
      </c>
      <c r="M1488">
        <v>4.3259907E-2</v>
      </c>
      <c r="N1488">
        <v>-1.8802131293890199</v>
      </c>
      <c r="O1488">
        <v>3.0039518473953266</v>
      </c>
      <c r="P1488" t="str">
        <f t="shared" si="23"/>
        <v/>
      </c>
    </row>
    <row r="1489" spans="1:16" x14ac:dyDescent="0.3">
      <c r="A1489">
        <v>1469</v>
      </c>
      <c r="B1489">
        <v>4.0219028062970565</v>
      </c>
      <c r="C1489">
        <v>48.262833675564679</v>
      </c>
      <c r="D1489">
        <v>48.5</v>
      </c>
      <c r="E1489">
        <v>0.23716632443532148</v>
      </c>
      <c r="F1489">
        <v>1</v>
      </c>
      <c r="G1489">
        <v>102.8865</v>
      </c>
      <c r="H1489">
        <v>4.1959999999999997E-2</v>
      </c>
      <c r="I1489">
        <v>89.546000000000006</v>
      </c>
      <c r="J1489">
        <v>92.843000000000004</v>
      </c>
      <c r="K1489">
        <v>0.22570599599999999</v>
      </c>
      <c r="L1489">
        <v>101.03392700000001</v>
      </c>
      <c r="M1489">
        <v>4.3259907E-2</v>
      </c>
      <c r="N1489">
        <v>-1.9358547939874464</v>
      </c>
      <c r="O1489">
        <v>2.6442743867081426</v>
      </c>
      <c r="P1489" t="str">
        <f t="shared" si="23"/>
        <v/>
      </c>
    </row>
    <row r="1490" spans="1:16" x14ac:dyDescent="0.3">
      <c r="A1490">
        <v>1484</v>
      </c>
      <c r="B1490">
        <v>4.0629705681040384</v>
      </c>
      <c r="C1490">
        <v>48.755646817248461</v>
      </c>
      <c r="D1490">
        <v>48.5</v>
      </c>
      <c r="E1490">
        <v>0.25564681724846139</v>
      </c>
      <c r="F1490">
        <v>1</v>
      </c>
      <c r="G1490">
        <v>103.1765</v>
      </c>
      <c r="H1490">
        <v>4.2029999999999998E-2</v>
      </c>
      <c r="I1490">
        <v>89.775999999999996</v>
      </c>
      <c r="J1490">
        <v>93.087999999999994</v>
      </c>
      <c r="K1490">
        <v>0.22570599599999999</v>
      </c>
      <c r="L1490">
        <v>101.03392700000001</v>
      </c>
      <c r="M1490">
        <v>4.3259907E-2</v>
      </c>
      <c r="N1490">
        <v>-1.8760686385108081</v>
      </c>
      <c r="O1490">
        <v>3.032292771025578</v>
      </c>
      <c r="P1490" t="str">
        <f t="shared" si="23"/>
        <v/>
      </c>
    </row>
    <row r="1491" spans="1:16" x14ac:dyDescent="0.3">
      <c r="A1491">
        <v>1468</v>
      </c>
      <c r="B1491">
        <v>4.0191649555099245</v>
      </c>
      <c r="C1491">
        <v>48.22997946611909</v>
      </c>
      <c r="D1491">
        <v>48.5</v>
      </c>
      <c r="E1491">
        <v>0.27002053388090985</v>
      </c>
      <c r="F1491">
        <v>1</v>
      </c>
      <c r="G1491">
        <v>102.86709999999999</v>
      </c>
      <c r="H1491">
        <v>4.1959999999999997E-2</v>
      </c>
      <c r="I1491">
        <v>89.528999999999996</v>
      </c>
      <c r="J1491">
        <v>92.825999999999993</v>
      </c>
      <c r="K1491">
        <v>0.22570599599999999</v>
      </c>
      <c r="L1491">
        <v>101.03392700000001</v>
      </c>
      <c r="M1491">
        <v>4.3259907E-2</v>
      </c>
      <c r="N1491">
        <v>-1.9400077513779326</v>
      </c>
      <c r="O1491">
        <v>2.6189373930204445</v>
      </c>
      <c r="P1491" t="str">
        <f t="shared" si="23"/>
        <v/>
      </c>
    </row>
    <row r="1492" spans="1:16" x14ac:dyDescent="0.3">
      <c r="A1492">
        <v>1485</v>
      </c>
      <c r="B1492">
        <v>4.0657084188911705</v>
      </c>
      <c r="C1492">
        <v>48.78850102669405</v>
      </c>
      <c r="D1492">
        <v>48.5</v>
      </c>
      <c r="E1492">
        <v>0.28850102669404976</v>
      </c>
      <c r="F1492">
        <v>1</v>
      </c>
      <c r="G1492">
        <v>103.19580000000001</v>
      </c>
      <c r="H1492">
        <v>4.2029999999999998E-2</v>
      </c>
      <c r="I1492">
        <v>89.792000000000002</v>
      </c>
      <c r="J1492">
        <v>93.105999999999995</v>
      </c>
      <c r="K1492">
        <v>0.22570599599999999</v>
      </c>
      <c r="L1492">
        <v>101.03392700000001</v>
      </c>
      <c r="M1492">
        <v>4.3259907E-2</v>
      </c>
      <c r="N1492">
        <v>-1.8716809927730511</v>
      </c>
      <c r="O1492">
        <v>3.0625375344562755</v>
      </c>
      <c r="P1492" t="str">
        <f t="shared" si="23"/>
        <v/>
      </c>
    </row>
    <row r="1493" spans="1:16" x14ac:dyDescent="0.3">
      <c r="A1493">
        <v>1467</v>
      </c>
      <c r="B1493">
        <v>4.0164271047227924</v>
      </c>
      <c r="C1493">
        <v>48.197125256673509</v>
      </c>
      <c r="D1493">
        <v>48.5</v>
      </c>
      <c r="E1493">
        <v>0.30287474332649111</v>
      </c>
      <c r="F1493">
        <v>1</v>
      </c>
      <c r="G1493">
        <v>102.8477</v>
      </c>
      <c r="H1493">
        <v>4.1950000000000001E-2</v>
      </c>
      <c r="I1493">
        <v>89.515000000000001</v>
      </c>
      <c r="J1493">
        <v>92.811000000000007</v>
      </c>
      <c r="K1493">
        <v>0.22570599599999999</v>
      </c>
      <c r="L1493">
        <v>101.03392700000001</v>
      </c>
      <c r="M1493">
        <v>4.3259907E-2</v>
      </c>
      <c r="N1493">
        <v>-1.9436726146275882</v>
      </c>
      <c r="O1493">
        <v>2.5967471524704018</v>
      </c>
      <c r="P1493" t="str">
        <f t="shared" si="23"/>
        <v/>
      </c>
    </row>
    <row r="1494" spans="1:16" x14ac:dyDescent="0.3">
      <c r="A1494">
        <v>1486</v>
      </c>
      <c r="B1494">
        <v>4.0684462696783026</v>
      </c>
      <c r="C1494">
        <v>48.821355236139631</v>
      </c>
      <c r="D1494">
        <v>48.5</v>
      </c>
      <c r="E1494">
        <v>0.32135523613963102</v>
      </c>
      <c r="F1494">
        <v>1</v>
      </c>
      <c r="G1494">
        <v>103.21510000000001</v>
      </c>
      <c r="H1494">
        <v>4.2040000000000001E-2</v>
      </c>
      <c r="I1494">
        <v>89.805999999999997</v>
      </c>
      <c r="J1494">
        <v>93.120999999999995</v>
      </c>
      <c r="K1494">
        <v>0.22570599599999999</v>
      </c>
      <c r="L1494">
        <v>101.03392700000001</v>
      </c>
      <c r="M1494">
        <v>4.3259907E-2</v>
      </c>
      <c r="N1494">
        <v>-1.8680251230181648</v>
      </c>
      <c r="O1494">
        <v>3.0879284598402728</v>
      </c>
      <c r="P1494" t="str">
        <f t="shared" si="23"/>
        <v/>
      </c>
    </row>
    <row r="1495" spans="1:16" x14ac:dyDescent="0.3">
      <c r="A1495">
        <v>1466</v>
      </c>
      <c r="B1495">
        <v>4.0136892539356603</v>
      </c>
      <c r="C1495">
        <v>48.164271047227928</v>
      </c>
      <c r="D1495">
        <v>48.5</v>
      </c>
      <c r="E1495">
        <v>0.33572895277207238</v>
      </c>
      <c r="F1495">
        <v>1</v>
      </c>
      <c r="G1495">
        <v>102.8283</v>
      </c>
      <c r="H1495">
        <v>4.1950000000000001E-2</v>
      </c>
      <c r="I1495">
        <v>89.498000000000005</v>
      </c>
      <c r="J1495">
        <v>92.793000000000006</v>
      </c>
      <c r="K1495">
        <v>0.22570599599999999</v>
      </c>
      <c r="L1495">
        <v>101.03392700000001</v>
      </c>
      <c r="M1495">
        <v>4.3259907E-2</v>
      </c>
      <c r="N1495">
        <v>-1.9480710559585039</v>
      </c>
      <c r="O1495">
        <v>2.570323077259471</v>
      </c>
      <c r="P1495" t="str">
        <f t="shared" si="23"/>
        <v/>
      </c>
    </row>
    <row r="1496" spans="1:16" x14ac:dyDescent="0.3">
      <c r="A1496">
        <v>1487</v>
      </c>
      <c r="B1496">
        <v>4.0711841204654347</v>
      </c>
      <c r="C1496">
        <v>48.854209445585212</v>
      </c>
      <c r="D1496">
        <v>48.5</v>
      </c>
      <c r="E1496">
        <v>0.35420944558521228</v>
      </c>
      <c r="F1496">
        <v>1</v>
      </c>
      <c r="G1496">
        <v>103.2343</v>
      </c>
      <c r="H1496">
        <v>4.2040000000000001E-2</v>
      </c>
      <c r="I1496">
        <v>89.822999999999993</v>
      </c>
      <c r="J1496">
        <v>93.138000000000005</v>
      </c>
      <c r="K1496">
        <v>0.22570599599999999</v>
      </c>
      <c r="L1496">
        <v>101.03392700000001</v>
      </c>
      <c r="M1496">
        <v>4.3259907E-2</v>
      </c>
      <c r="N1496">
        <v>-1.8638823551433723</v>
      </c>
      <c r="O1496">
        <v>3.1169113564103954</v>
      </c>
      <c r="P1496" t="str">
        <f t="shared" si="23"/>
        <v/>
      </c>
    </row>
    <row r="1497" spans="1:16" x14ac:dyDescent="0.3">
      <c r="A1497">
        <v>1465</v>
      </c>
      <c r="B1497">
        <v>4.0109514031485283</v>
      </c>
      <c r="C1497">
        <v>48.131416837782339</v>
      </c>
      <c r="D1497">
        <v>48.5</v>
      </c>
      <c r="E1497">
        <v>0.36858316221766074</v>
      </c>
      <c r="F1497">
        <v>1</v>
      </c>
      <c r="G1497">
        <v>102.80889999999999</v>
      </c>
      <c r="H1497">
        <v>4.1939999999999998E-2</v>
      </c>
      <c r="I1497">
        <v>89.483999999999995</v>
      </c>
      <c r="J1497">
        <v>92.778000000000006</v>
      </c>
      <c r="K1497">
        <v>0.22570599599999999</v>
      </c>
      <c r="L1497">
        <v>101.03392700000001</v>
      </c>
      <c r="M1497">
        <v>4.3259907E-2</v>
      </c>
      <c r="N1497">
        <v>-1.9517369284147335</v>
      </c>
      <c r="O1497">
        <v>2.5484722935139117</v>
      </c>
      <c r="P1497" t="str">
        <f t="shared" si="23"/>
        <v/>
      </c>
    </row>
    <row r="1498" spans="1:16" x14ac:dyDescent="0.3">
      <c r="A1498">
        <v>1488</v>
      </c>
      <c r="B1498">
        <v>4.0739219712525667</v>
      </c>
      <c r="C1498">
        <v>48.887063655030801</v>
      </c>
      <c r="D1498">
        <v>48.5</v>
      </c>
      <c r="E1498">
        <v>0.38706365503080065</v>
      </c>
      <c r="F1498">
        <v>1</v>
      </c>
      <c r="G1498">
        <v>103.25360000000001</v>
      </c>
      <c r="H1498">
        <v>4.2049999999999997E-2</v>
      </c>
      <c r="I1498">
        <v>89.835999999999999</v>
      </c>
      <c r="J1498">
        <v>93.153000000000006</v>
      </c>
      <c r="K1498">
        <v>0.22570599599999999</v>
      </c>
      <c r="L1498">
        <v>101.03392700000001</v>
      </c>
      <c r="M1498">
        <v>4.3259907E-2</v>
      </c>
      <c r="N1498">
        <v>-1.8602274579152283</v>
      </c>
      <c r="O1498">
        <v>3.1426675921703127</v>
      </c>
      <c r="P1498" t="str">
        <f t="shared" si="23"/>
        <v/>
      </c>
    </row>
    <row r="1499" spans="1:16" x14ac:dyDescent="0.3">
      <c r="A1499">
        <v>1464</v>
      </c>
      <c r="B1499">
        <v>4.0082135523613962</v>
      </c>
      <c r="C1499">
        <v>48.098562628336751</v>
      </c>
      <c r="D1499">
        <v>48.5</v>
      </c>
      <c r="E1499">
        <v>0.40143737166324911</v>
      </c>
      <c r="F1499">
        <v>1</v>
      </c>
      <c r="G1499">
        <v>102.7895</v>
      </c>
      <c r="H1499">
        <v>4.1939999999999998E-2</v>
      </c>
      <c r="I1499">
        <v>89.468000000000004</v>
      </c>
      <c r="J1499">
        <v>92.760999999999996</v>
      </c>
      <c r="K1499">
        <v>0.22570599599999999</v>
      </c>
      <c r="L1499">
        <v>101.03392700000001</v>
      </c>
      <c r="M1499">
        <v>4.3259907E-2</v>
      </c>
      <c r="N1499">
        <v>-1.9558921386806642</v>
      </c>
      <c r="O1499">
        <v>2.523893080250859</v>
      </c>
      <c r="P1499" t="str">
        <f t="shared" si="23"/>
        <v/>
      </c>
    </row>
    <row r="1500" spans="1:16" x14ac:dyDescent="0.3">
      <c r="A1500">
        <v>1489</v>
      </c>
      <c r="B1500">
        <v>4.0766598220396988</v>
      </c>
      <c r="C1500">
        <v>48.919917864476389</v>
      </c>
      <c r="D1500">
        <v>48.5</v>
      </c>
      <c r="E1500">
        <v>0.41991786447638901</v>
      </c>
      <c r="F1500">
        <v>1</v>
      </c>
      <c r="G1500">
        <v>103.2728</v>
      </c>
      <c r="H1500">
        <v>4.2049999999999997E-2</v>
      </c>
      <c r="I1500">
        <v>89.852999999999994</v>
      </c>
      <c r="J1500">
        <v>93.17</v>
      </c>
      <c r="K1500">
        <v>0.22570599599999999</v>
      </c>
      <c r="L1500">
        <v>101.03392700000001</v>
      </c>
      <c r="M1500">
        <v>4.3259907E-2</v>
      </c>
      <c r="N1500">
        <v>-1.8560857919015112</v>
      </c>
      <c r="O1500">
        <v>3.1720665289617722</v>
      </c>
      <c r="P1500" t="str">
        <f t="shared" si="23"/>
        <v/>
      </c>
    </row>
    <row r="1501" spans="1:16" x14ac:dyDescent="0.3">
      <c r="A1501">
        <v>1463</v>
      </c>
      <c r="B1501">
        <v>4.0054757015742641</v>
      </c>
      <c r="C1501">
        <v>48.06570841889117</v>
      </c>
      <c r="D1501">
        <v>48.5</v>
      </c>
      <c r="E1501">
        <v>0.43429158110883037</v>
      </c>
      <c r="F1501">
        <v>1</v>
      </c>
      <c r="G1501">
        <v>102.77</v>
      </c>
      <c r="H1501">
        <v>4.1930000000000002E-2</v>
      </c>
      <c r="I1501">
        <v>89.453999999999994</v>
      </c>
      <c r="J1501">
        <v>92.745000000000005</v>
      </c>
      <c r="K1501">
        <v>0.22570599599999999</v>
      </c>
      <c r="L1501">
        <v>101.03392700000001</v>
      </c>
      <c r="M1501">
        <v>4.3259907E-2</v>
      </c>
      <c r="N1501">
        <v>-1.9598034634755459</v>
      </c>
      <c r="O1501">
        <v>2.5009383140743453</v>
      </c>
      <c r="P1501" t="str">
        <f t="shared" si="23"/>
        <v/>
      </c>
    </row>
    <row r="1502" spans="1:16" x14ac:dyDescent="0.3">
      <c r="A1502">
        <v>1490</v>
      </c>
      <c r="B1502">
        <v>4.0793976728268309</v>
      </c>
      <c r="C1502">
        <v>48.95277207392197</v>
      </c>
      <c r="D1502">
        <v>48.5</v>
      </c>
      <c r="E1502">
        <v>0.45277207392197028</v>
      </c>
      <c r="F1502">
        <v>1</v>
      </c>
      <c r="G1502">
        <v>103.2921</v>
      </c>
      <c r="H1502">
        <v>4.206E-2</v>
      </c>
      <c r="I1502">
        <v>89.867000000000004</v>
      </c>
      <c r="J1502">
        <v>93.185000000000002</v>
      </c>
      <c r="K1502">
        <v>0.22570599599999999</v>
      </c>
      <c r="L1502">
        <v>101.03392700000001</v>
      </c>
      <c r="M1502">
        <v>4.3259907E-2</v>
      </c>
      <c r="N1502">
        <v>-1.8524318666074762</v>
      </c>
      <c r="O1502">
        <v>3.1981916441402864</v>
      </c>
      <c r="P1502" t="str">
        <f t="shared" si="23"/>
        <v/>
      </c>
    </row>
    <row r="1503" spans="1:16" x14ac:dyDescent="0.3">
      <c r="A1503">
        <v>1462</v>
      </c>
      <c r="B1503">
        <v>4.0027378507871321</v>
      </c>
      <c r="C1503">
        <v>48.032854209445588</v>
      </c>
      <c r="D1503">
        <v>48.5</v>
      </c>
      <c r="E1503">
        <v>0.46714579055441163</v>
      </c>
      <c r="F1503">
        <v>1</v>
      </c>
      <c r="G1503">
        <v>102.75060000000001</v>
      </c>
      <c r="H1503">
        <v>4.1930000000000002E-2</v>
      </c>
      <c r="I1503">
        <v>89.436999999999998</v>
      </c>
      <c r="J1503">
        <v>92.727999999999994</v>
      </c>
      <c r="K1503">
        <v>0.22570599599999999</v>
      </c>
      <c r="L1503">
        <v>101.03392700000001</v>
      </c>
      <c r="M1503">
        <v>4.3259907E-2</v>
      </c>
      <c r="N1503">
        <v>-1.9639598185812379</v>
      </c>
      <c r="O1503">
        <v>2.4767375929686635</v>
      </c>
      <c r="P1503" t="str">
        <f t="shared" si="23"/>
        <v/>
      </c>
    </row>
    <row r="1504" spans="1:16" x14ac:dyDescent="0.3">
      <c r="A1504">
        <v>1491</v>
      </c>
      <c r="B1504">
        <v>4.0821355236139629</v>
      </c>
      <c r="C1504">
        <v>48.985626283367552</v>
      </c>
      <c r="D1504">
        <v>48.5</v>
      </c>
      <c r="E1504">
        <v>0.48562628336755154</v>
      </c>
      <c r="F1504">
        <v>1</v>
      </c>
      <c r="G1504">
        <v>103.3113</v>
      </c>
      <c r="H1504">
        <v>4.206E-2</v>
      </c>
      <c r="I1504">
        <v>89.882999999999996</v>
      </c>
      <c r="J1504">
        <v>93.203000000000003</v>
      </c>
      <c r="K1504">
        <v>0.22570599599999999</v>
      </c>
      <c r="L1504">
        <v>101.03392700000001</v>
      </c>
      <c r="M1504">
        <v>4.3259907E-2</v>
      </c>
      <c r="N1504">
        <v>-1.8480477573583629</v>
      </c>
      <c r="O1504">
        <v>3.2297717190828101</v>
      </c>
      <c r="P1504" t="str">
        <f t="shared" si="23"/>
        <v/>
      </c>
    </row>
    <row r="1505" spans="1:16" x14ac:dyDescent="0.3">
      <c r="A1505">
        <v>1461</v>
      </c>
      <c r="B1505">
        <v>4</v>
      </c>
      <c r="C1505">
        <v>48</v>
      </c>
      <c r="D1505">
        <v>48.5</v>
      </c>
      <c r="E1505">
        <v>0.5</v>
      </c>
      <c r="F1505">
        <v>1</v>
      </c>
      <c r="G1505">
        <v>102.7312</v>
      </c>
      <c r="H1505">
        <v>4.1930000000000002E-2</v>
      </c>
      <c r="I1505">
        <v>89.42</v>
      </c>
      <c r="J1505">
        <v>92.71</v>
      </c>
      <c r="K1505">
        <v>0.22570599599999999</v>
      </c>
      <c r="L1505">
        <v>101.03392700000001</v>
      </c>
      <c r="M1505">
        <v>4.3259907E-2</v>
      </c>
      <c r="N1505">
        <v>-1.9683613082998141</v>
      </c>
      <c r="O1505">
        <v>2.4513240214906085</v>
      </c>
      <c r="P1505" t="str">
        <f t="shared" si="23"/>
        <v/>
      </c>
    </row>
    <row r="1506" spans="1:16" x14ac:dyDescent="0.3">
      <c r="A1506">
        <v>1506</v>
      </c>
      <c r="B1506">
        <v>4.1232032854209448</v>
      </c>
      <c r="C1506">
        <v>49.478439425051334</v>
      </c>
      <c r="D1506">
        <v>49.5</v>
      </c>
      <c r="E1506">
        <v>2.156057494866559E-2</v>
      </c>
      <c r="F1506">
        <v>1</v>
      </c>
      <c r="G1506">
        <v>103.59910000000001</v>
      </c>
      <c r="H1506">
        <v>4.2130000000000001E-2</v>
      </c>
      <c r="I1506">
        <v>90.111000000000004</v>
      </c>
      <c r="J1506">
        <v>93.444999999999993</v>
      </c>
      <c r="K1506">
        <v>0.20027144999999999</v>
      </c>
      <c r="L1506">
        <v>101.6011898</v>
      </c>
      <c r="M1506">
        <v>4.3359463000000001E-2</v>
      </c>
      <c r="N1506">
        <v>-1.9138820266517313</v>
      </c>
      <c r="O1506">
        <v>2.7817615711321211</v>
      </c>
      <c r="P1506">
        <f t="shared" si="23"/>
        <v>49.5</v>
      </c>
    </row>
    <row r="1507" spans="1:16" x14ac:dyDescent="0.3">
      <c r="A1507">
        <v>1508</v>
      </c>
      <c r="B1507">
        <v>4.128678986995209</v>
      </c>
      <c r="C1507">
        <v>49.544147843942511</v>
      </c>
      <c r="D1507">
        <v>49.5</v>
      </c>
      <c r="E1507">
        <v>4.4147843942511145E-2</v>
      </c>
      <c r="F1507">
        <v>1</v>
      </c>
      <c r="G1507">
        <v>103.6374</v>
      </c>
      <c r="H1507">
        <v>4.2139999999999997E-2</v>
      </c>
      <c r="I1507">
        <v>90.141000000000005</v>
      </c>
      <c r="J1507">
        <v>93.477999999999994</v>
      </c>
      <c r="K1507">
        <v>0.20027144999999999</v>
      </c>
      <c r="L1507">
        <v>101.6011898</v>
      </c>
      <c r="M1507">
        <v>4.3359463000000001E-2</v>
      </c>
      <c r="N1507">
        <v>-1.9058738388830745</v>
      </c>
      <c r="O1507">
        <v>2.8333287993106691</v>
      </c>
      <c r="P1507" t="str">
        <f t="shared" si="23"/>
        <v/>
      </c>
    </row>
    <row r="1508" spans="1:16" x14ac:dyDescent="0.3">
      <c r="A1508">
        <v>1505</v>
      </c>
      <c r="B1508">
        <v>4.1204654346338128</v>
      </c>
      <c r="C1508">
        <v>49.445585215605753</v>
      </c>
      <c r="D1508">
        <v>49.5</v>
      </c>
      <c r="E1508">
        <v>5.4414784394246851E-2</v>
      </c>
      <c r="F1508">
        <v>1</v>
      </c>
      <c r="G1508">
        <v>103.58</v>
      </c>
      <c r="H1508">
        <v>4.2119999999999998E-2</v>
      </c>
      <c r="I1508">
        <v>90.097999999999999</v>
      </c>
      <c r="J1508">
        <v>93.430999999999997</v>
      </c>
      <c r="K1508">
        <v>0.20027144999999999</v>
      </c>
      <c r="L1508">
        <v>101.6011898</v>
      </c>
      <c r="M1508">
        <v>4.3359463000000001E-2</v>
      </c>
      <c r="N1508">
        <v>-1.91728012294398</v>
      </c>
      <c r="O1508">
        <v>2.7601176882030511</v>
      </c>
      <c r="P1508" t="str">
        <f t="shared" si="23"/>
        <v/>
      </c>
    </row>
    <row r="1509" spans="1:16" x14ac:dyDescent="0.3">
      <c r="A1509">
        <v>1509</v>
      </c>
      <c r="B1509">
        <v>4.131416837782341</v>
      </c>
      <c r="C1509">
        <v>49.577002053388092</v>
      </c>
      <c r="D1509">
        <v>49.5</v>
      </c>
      <c r="E1509">
        <v>7.7002053388092406E-2</v>
      </c>
      <c r="F1509">
        <v>1</v>
      </c>
      <c r="G1509">
        <v>103.65649999999999</v>
      </c>
      <c r="H1509">
        <v>4.2139999999999997E-2</v>
      </c>
      <c r="I1509">
        <v>90.158000000000001</v>
      </c>
      <c r="J1509">
        <v>93.495000000000005</v>
      </c>
      <c r="K1509">
        <v>0.20027144999999999</v>
      </c>
      <c r="L1509">
        <v>101.6011898</v>
      </c>
      <c r="M1509">
        <v>4.3359463000000001E-2</v>
      </c>
      <c r="N1509">
        <v>-1.901749291139619</v>
      </c>
      <c r="O1509">
        <v>2.8601969246229637</v>
      </c>
      <c r="P1509" t="str">
        <f t="shared" si="23"/>
        <v/>
      </c>
    </row>
    <row r="1510" spans="1:16" x14ac:dyDescent="0.3">
      <c r="A1510">
        <v>1504</v>
      </c>
      <c r="B1510">
        <v>4.1177275838466807</v>
      </c>
      <c r="C1510">
        <v>49.412731006160172</v>
      </c>
      <c r="D1510">
        <v>49.5</v>
      </c>
      <c r="E1510">
        <v>8.7268993839828113E-2</v>
      </c>
      <c r="F1510">
        <v>1</v>
      </c>
      <c r="G1510">
        <v>103.5608</v>
      </c>
      <c r="H1510">
        <v>4.2119999999999998E-2</v>
      </c>
      <c r="I1510">
        <v>90.081000000000003</v>
      </c>
      <c r="J1510">
        <v>93.412999999999997</v>
      </c>
      <c r="K1510">
        <v>0.20027144999999999</v>
      </c>
      <c r="L1510">
        <v>101.6011898</v>
      </c>
      <c r="M1510">
        <v>4.3359463000000001E-2</v>
      </c>
      <c r="N1510">
        <v>-1.9216497022874912</v>
      </c>
      <c r="O1510">
        <v>2.7324925059464409</v>
      </c>
      <c r="P1510" t="str">
        <f t="shared" si="23"/>
        <v/>
      </c>
    </row>
    <row r="1511" spans="1:16" x14ac:dyDescent="0.3">
      <c r="A1511">
        <v>1510</v>
      </c>
      <c r="B1511">
        <v>4.1341546885694731</v>
      </c>
      <c r="C1511">
        <v>49.609856262833674</v>
      </c>
      <c r="D1511">
        <v>49.5</v>
      </c>
      <c r="E1511">
        <v>0.10985626283367367</v>
      </c>
      <c r="F1511">
        <v>1</v>
      </c>
      <c r="G1511">
        <v>103.6756</v>
      </c>
      <c r="H1511">
        <v>4.215E-2</v>
      </c>
      <c r="I1511">
        <v>90.171999999999997</v>
      </c>
      <c r="J1511">
        <v>93.51</v>
      </c>
      <c r="K1511">
        <v>0.20027144999999999</v>
      </c>
      <c r="L1511">
        <v>101.6011898</v>
      </c>
      <c r="M1511">
        <v>4.3359463000000001E-2</v>
      </c>
      <c r="N1511">
        <v>-1.8981104823501942</v>
      </c>
      <c r="O1511">
        <v>2.884076480201784</v>
      </c>
      <c r="P1511" t="str">
        <f t="shared" si="23"/>
        <v/>
      </c>
    </row>
    <row r="1512" spans="1:16" x14ac:dyDescent="0.3">
      <c r="A1512">
        <v>1503</v>
      </c>
      <c r="B1512">
        <v>4.1149897330595486</v>
      </c>
      <c r="C1512">
        <v>49.379876796714584</v>
      </c>
      <c r="D1512">
        <v>49.5</v>
      </c>
      <c r="E1512">
        <v>0.12012320328541648</v>
      </c>
      <c r="F1512">
        <v>1</v>
      </c>
      <c r="G1512">
        <v>103.54170000000001</v>
      </c>
      <c r="H1512">
        <v>4.2119999999999998E-2</v>
      </c>
      <c r="I1512">
        <v>90.064999999999998</v>
      </c>
      <c r="J1512">
        <v>93.396000000000001</v>
      </c>
      <c r="K1512">
        <v>0.20027144999999999</v>
      </c>
      <c r="L1512">
        <v>101.6011898</v>
      </c>
      <c r="M1512">
        <v>4.3359463000000001E-2</v>
      </c>
      <c r="N1512">
        <v>-1.925777145552638</v>
      </c>
      <c r="O1512">
        <v>2.7066103168558779</v>
      </c>
      <c r="P1512" t="str">
        <f t="shared" si="23"/>
        <v/>
      </c>
    </row>
    <row r="1513" spans="1:16" x14ac:dyDescent="0.3">
      <c r="A1513">
        <v>1511</v>
      </c>
      <c r="B1513">
        <v>4.1368925393566052</v>
      </c>
      <c r="C1513">
        <v>49.642710472279262</v>
      </c>
      <c r="D1513">
        <v>49.5</v>
      </c>
      <c r="E1513">
        <v>0.14271047227926204</v>
      </c>
      <c r="F1513">
        <v>1</v>
      </c>
      <c r="G1513">
        <v>103.6947</v>
      </c>
      <c r="H1513">
        <v>4.215E-2</v>
      </c>
      <c r="I1513">
        <v>90.188000000000002</v>
      </c>
      <c r="J1513">
        <v>93.527000000000001</v>
      </c>
      <c r="K1513">
        <v>0.20027144999999999</v>
      </c>
      <c r="L1513">
        <v>101.6011898</v>
      </c>
      <c r="M1513">
        <v>4.3359463000000001E-2</v>
      </c>
      <c r="N1513">
        <v>-1.8939870633268534</v>
      </c>
      <c r="O1513">
        <v>2.9113363512535262</v>
      </c>
      <c r="P1513" t="str">
        <f t="shared" si="23"/>
        <v/>
      </c>
    </row>
    <row r="1514" spans="1:16" x14ac:dyDescent="0.3">
      <c r="A1514">
        <v>1502</v>
      </c>
      <c r="B1514">
        <v>4.1122518822724166</v>
      </c>
      <c r="C1514">
        <v>49.347022587268995</v>
      </c>
      <c r="D1514">
        <v>49.5</v>
      </c>
      <c r="E1514">
        <v>0.15297741273100485</v>
      </c>
      <c r="F1514">
        <v>1</v>
      </c>
      <c r="G1514">
        <v>103.52249999999999</v>
      </c>
      <c r="H1514">
        <v>4.2110000000000002E-2</v>
      </c>
      <c r="I1514">
        <v>90.051000000000002</v>
      </c>
      <c r="J1514">
        <v>93.381</v>
      </c>
      <c r="K1514">
        <v>0.20027144999999999</v>
      </c>
      <c r="L1514">
        <v>101.6011898</v>
      </c>
      <c r="M1514">
        <v>4.3359463000000001E-2</v>
      </c>
      <c r="N1514">
        <v>-1.9294195062379389</v>
      </c>
      <c r="O1514">
        <v>2.6839402024224732</v>
      </c>
      <c r="P1514" t="str">
        <f t="shared" si="23"/>
        <v/>
      </c>
    </row>
    <row r="1515" spans="1:16" x14ac:dyDescent="0.3">
      <c r="A1515">
        <v>1512</v>
      </c>
      <c r="B1515">
        <v>4.1396303901437372</v>
      </c>
      <c r="C1515">
        <v>49.67556468172485</v>
      </c>
      <c r="D1515">
        <v>49.5</v>
      </c>
      <c r="E1515">
        <v>0.1755646817248504</v>
      </c>
      <c r="F1515">
        <v>1</v>
      </c>
      <c r="G1515">
        <v>103.71380000000001</v>
      </c>
      <c r="H1515">
        <v>4.2160000000000003E-2</v>
      </c>
      <c r="I1515">
        <v>90.201999999999998</v>
      </c>
      <c r="J1515">
        <v>93.542000000000002</v>
      </c>
      <c r="K1515">
        <v>0.20027144999999999</v>
      </c>
      <c r="L1515">
        <v>101.6011898</v>
      </c>
      <c r="M1515">
        <v>4.3359463000000001E-2</v>
      </c>
      <c r="N1515">
        <v>-1.8903492501602943</v>
      </c>
      <c r="O1515">
        <v>2.935563300809426</v>
      </c>
      <c r="P1515" t="str">
        <f t="shared" si="23"/>
        <v/>
      </c>
    </row>
    <row r="1516" spans="1:16" x14ac:dyDescent="0.3">
      <c r="A1516">
        <v>1501</v>
      </c>
      <c r="B1516">
        <v>4.1095140314852845</v>
      </c>
      <c r="C1516">
        <v>49.314168377823414</v>
      </c>
      <c r="D1516">
        <v>49.5</v>
      </c>
      <c r="E1516">
        <v>0.18583162217658611</v>
      </c>
      <c r="F1516">
        <v>1</v>
      </c>
      <c r="G1516">
        <v>103.5034</v>
      </c>
      <c r="H1516">
        <v>4.2110000000000002E-2</v>
      </c>
      <c r="I1516">
        <v>90.034999999999997</v>
      </c>
      <c r="J1516">
        <v>93.364000000000004</v>
      </c>
      <c r="K1516">
        <v>0.20027144999999999</v>
      </c>
      <c r="L1516">
        <v>101.6011898</v>
      </c>
      <c r="M1516">
        <v>4.3359463000000001E-2</v>
      </c>
      <c r="N1516">
        <v>-1.9335480807041541</v>
      </c>
      <c r="O1516">
        <v>2.6584358033045286</v>
      </c>
      <c r="P1516" t="str">
        <f t="shared" si="23"/>
        <v/>
      </c>
    </row>
    <row r="1517" spans="1:16" x14ac:dyDescent="0.3">
      <c r="A1517">
        <v>1513</v>
      </c>
      <c r="B1517">
        <v>4.1423682409308693</v>
      </c>
      <c r="C1517">
        <v>49.708418891170432</v>
      </c>
      <c r="D1517">
        <v>49.5</v>
      </c>
      <c r="E1517">
        <v>0.20841889117043166</v>
      </c>
      <c r="F1517">
        <v>1</v>
      </c>
      <c r="G1517">
        <v>103.7329</v>
      </c>
      <c r="H1517">
        <v>4.2160000000000003E-2</v>
      </c>
      <c r="I1517">
        <v>90.218000000000004</v>
      </c>
      <c r="J1517">
        <v>93.558999999999997</v>
      </c>
      <c r="K1517">
        <v>0.20027144999999999</v>
      </c>
      <c r="L1517">
        <v>101.6011898</v>
      </c>
      <c r="M1517">
        <v>4.3359463000000001E-2</v>
      </c>
      <c r="N1517">
        <v>-1.8862269591621927</v>
      </c>
      <c r="O1517">
        <v>2.963218854444559</v>
      </c>
      <c r="P1517" t="str">
        <f t="shared" si="23"/>
        <v/>
      </c>
    </row>
    <row r="1518" spans="1:16" x14ac:dyDescent="0.3">
      <c r="A1518">
        <v>1500</v>
      </c>
      <c r="B1518">
        <v>4.1067761806981515</v>
      </c>
      <c r="C1518">
        <v>49.281314168377818</v>
      </c>
      <c r="D1518">
        <v>49.5</v>
      </c>
      <c r="E1518">
        <v>0.21868583162218158</v>
      </c>
      <c r="F1518">
        <v>1</v>
      </c>
      <c r="G1518">
        <v>103.4842</v>
      </c>
      <c r="H1518">
        <v>4.2099999999999999E-2</v>
      </c>
      <c r="I1518">
        <v>90.021000000000001</v>
      </c>
      <c r="J1518">
        <v>93.349000000000004</v>
      </c>
      <c r="K1518">
        <v>0.20027144999999999</v>
      </c>
      <c r="L1518">
        <v>101.6011898</v>
      </c>
      <c r="M1518">
        <v>4.3359463000000001E-2</v>
      </c>
      <c r="N1518">
        <v>-1.9371914398158709</v>
      </c>
      <c r="O1518">
        <v>2.636097313163841</v>
      </c>
      <c r="P1518" t="str">
        <f t="shared" si="23"/>
        <v/>
      </c>
    </row>
    <row r="1519" spans="1:16" x14ac:dyDescent="0.3">
      <c r="A1519">
        <v>1514</v>
      </c>
      <c r="B1519">
        <v>4.1451060917180014</v>
      </c>
      <c r="C1519">
        <v>49.741273100616013</v>
      </c>
      <c r="D1519">
        <v>49.5</v>
      </c>
      <c r="E1519">
        <v>0.24127310061601293</v>
      </c>
      <c r="F1519">
        <v>1</v>
      </c>
      <c r="G1519">
        <v>103.752</v>
      </c>
      <c r="H1519">
        <v>4.2160000000000003E-2</v>
      </c>
      <c r="I1519">
        <v>90.234999999999999</v>
      </c>
      <c r="J1519">
        <v>93.575999999999993</v>
      </c>
      <c r="K1519">
        <v>0.20027144999999999</v>
      </c>
      <c r="L1519">
        <v>101.6011898</v>
      </c>
      <c r="M1519">
        <v>4.3359463000000001E-2</v>
      </c>
      <c r="N1519">
        <v>-1.8821052671450964</v>
      </c>
      <c r="O1519">
        <v>2.9910862182955951</v>
      </c>
      <c r="P1519" t="str">
        <f t="shared" si="23"/>
        <v/>
      </c>
    </row>
    <row r="1520" spans="1:16" x14ac:dyDescent="0.3">
      <c r="A1520">
        <v>1499</v>
      </c>
      <c r="B1520">
        <v>4.1040383299110195</v>
      </c>
      <c r="C1520">
        <v>49.24845995893223</v>
      </c>
      <c r="D1520">
        <v>49.5</v>
      </c>
      <c r="E1520">
        <v>0.25154004106776995</v>
      </c>
      <c r="F1520">
        <v>1</v>
      </c>
      <c r="G1520">
        <v>103.465</v>
      </c>
      <c r="H1520">
        <v>4.2099999999999999E-2</v>
      </c>
      <c r="I1520">
        <v>90.004000000000005</v>
      </c>
      <c r="J1520">
        <v>93.331999999999994</v>
      </c>
      <c r="K1520">
        <v>0.20027144999999999</v>
      </c>
      <c r="L1520">
        <v>101.6011898</v>
      </c>
      <c r="M1520">
        <v>4.3359463000000001E-2</v>
      </c>
      <c r="N1520">
        <v>-1.9413211461810729</v>
      </c>
      <c r="O1520">
        <v>2.6109668084362432</v>
      </c>
      <c r="P1520" t="str">
        <f t="shared" si="23"/>
        <v/>
      </c>
    </row>
    <row r="1521" spans="1:16" x14ac:dyDescent="0.3">
      <c r="A1521">
        <v>1515</v>
      </c>
      <c r="B1521">
        <v>4.1478439425051334</v>
      </c>
      <c r="C1521">
        <v>49.774127310061601</v>
      </c>
      <c r="D1521">
        <v>49.5</v>
      </c>
      <c r="E1521">
        <v>0.27412731006160129</v>
      </c>
      <c r="F1521">
        <v>1</v>
      </c>
      <c r="G1521">
        <v>103.7711</v>
      </c>
      <c r="H1521">
        <v>4.2169999999999999E-2</v>
      </c>
      <c r="I1521">
        <v>90.248000000000005</v>
      </c>
      <c r="J1521">
        <v>93.590999999999994</v>
      </c>
      <c r="K1521">
        <v>0.20027144999999999</v>
      </c>
      <c r="L1521">
        <v>101.6011898</v>
      </c>
      <c r="M1521">
        <v>4.3359463000000001E-2</v>
      </c>
      <c r="N1521">
        <v>-1.8784689773385945</v>
      </c>
      <c r="O1521">
        <v>3.0158518555197933</v>
      </c>
      <c r="P1521" t="str">
        <f t="shared" si="23"/>
        <v/>
      </c>
    </row>
    <row r="1522" spans="1:16" x14ac:dyDescent="0.3">
      <c r="A1522">
        <v>1498</v>
      </c>
      <c r="B1522">
        <v>4.1013004791238874</v>
      </c>
      <c r="C1522">
        <v>49.215605749486649</v>
      </c>
      <c r="D1522">
        <v>49.5</v>
      </c>
      <c r="E1522">
        <v>0.28439425051335121</v>
      </c>
      <c r="F1522">
        <v>1</v>
      </c>
      <c r="G1522">
        <v>103.44580000000001</v>
      </c>
      <c r="H1522">
        <v>4.2090000000000002E-2</v>
      </c>
      <c r="I1522">
        <v>89.991</v>
      </c>
      <c r="J1522">
        <v>93.316999999999993</v>
      </c>
      <c r="K1522">
        <v>0.20027144999999999</v>
      </c>
      <c r="L1522">
        <v>101.6011898</v>
      </c>
      <c r="M1522">
        <v>4.3359463000000001E-2</v>
      </c>
      <c r="N1522">
        <v>-1.944965504335324</v>
      </c>
      <c r="O1522">
        <v>2.5889565099195511</v>
      </c>
      <c r="P1522" t="str">
        <f t="shared" si="23"/>
        <v/>
      </c>
    </row>
    <row r="1523" spans="1:16" x14ac:dyDescent="0.3">
      <c r="A1523">
        <v>1516</v>
      </c>
      <c r="B1523">
        <v>4.1505817932922655</v>
      </c>
      <c r="C1523">
        <v>49.80698151950719</v>
      </c>
      <c r="D1523">
        <v>49.5</v>
      </c>
      <c r="E1523">
        <v>0.30698151950718966</v>
      </c>
      <c r="F1523">
        <v>1</v>
      </c>
      <c r="G1523">
        <v>103.7902</v>
      </c>
      <c r="H1523">
        <v>4.2169999999999999E-2</v>
      </c>
      <c r="I1523">
        <v>90.265000000000001</v>
      </c>
      <c r="J1523">
        <v>93.608000000000004</v>
      </c>
      <c r="K1523">
        <v>0.20027144999999999</v>
      </c>
      <c r="L1523">
        <v>101.6011898</v>
      </c>
      <c r="M1523">
        <v>4.3359463000000001E-2</v>
      </c>
      <c r="N1523">
        <v>-1.874348412283968</v>
      </c>
      <c r="O1523">
        <v>3.0441209444680442</v>
      </c>
      <c r="P1523" t="str">
        <f t="shared" si="23"/>
        <v/>
      </c>
    </row>
    <row r="1524" spans="1:16" x14ac:dyDescent="0.3">
      <c r="A1524">
        <v>1497</v>
      </c>
      <c r="B1524">
        <v>4.0985626283367553</v>
      </c>
      <c r="C1524">
        <v>49.182751540041068</v>
      </c>
      <c r="D1524">
        <v>49.5</v>
      </c>
      <c r="E1524">
        <v>0.31724845995893247</v>
      </c>
      <c r="F1524">
        <v>1</v>
      </c>
      <c r="G1524">
        <v>103.42659999999999</v>
      </c>
      <c r="H1524">
        <v>4.2090000000000002E-2</v>
      </c>
      <c r="I1524">
        <v>89.974000000000004</v>
      </c>
      <c r="J1524">
        <v>93.299000000000007</v>
      </c>
      <c r="K1524">
        <v>0.20027144999999999</v>
      </c>
      <c r="L1524">
        <v>101.6011898</v>
      </c>
      <c r="M1524">
        <v>4.3359463000000001E-2</v>
      </c>
      <c r="N1524">
        <v>-1.9493393525700933</v>
      </c>
      <c r="O1524">
        <v>2.5627455979214799</v>
      </c>
      <c r="P1524" t="str">
        <f t="shared" si="23"/>
        <v/>
      </c>
    </row>
    <row r="1525" spans="1:16" x14ac:dyDescent="0.3">
      <c r="A1525">
        <v>1517</v>
      </c>
      <c r="B1525">
        <v>4.1533196440793976</v>
      </c>
      <c r="C1525">
        <v>49.839835728952771</v>
      </c>
      <c r="D1525">
        <v>49.5</v>
      </c>
      <c r="E1525">
        <v>0.33983572895277092</v>
      </c>
      <c r="F1525">
        <v>1</v>
      </c>
      <c r="G1525">
        <v>103.8092</v>
      </c>
      <c r="H1525">
        <v>4.2180000000000002E-2</v>
      </c>
      <c r="I1525">
        <v>90.278000000000006</v>
      </c>
      <c r="J1525">
        <v>93.623000000000005</v>
      </c>
      <c r="K1525">
        <v>0.20027144999999999</v>
      </c>
      <c r="L1525">
        <v>101.6011898</v>
      </c>
      <c r="M1525">
        <v>4.3359463000000001E-2</v>
      </c>
      <c r="N1525">
        <v>-1.8707131165502298</v>
      </c>
      <c r="O1525">
        <v>3.0692427889569589</v>
      </c>
      <c r="P1525" t="str">
        <f t="shared" si="23"/>
        <v/>
      </c>
    </row>
    <row r="1526" spans="1:16" x14ac:dyDescent="0.3">
      <c r="A1526">
        <v>1496</v>
      </c>
      <c r="B1526">
        <v>4.0958247775496233</v>
      </c>
      <c r="C1526">
        <v>49.149897330595479</v>
      </c>
      <c r="D1526">
        <v>49.5</v>
      </c>
      <c r="E1526">
        <v>0.35010266940452084</v>
      </c>
      <c r="F1526">
        <v>1</v>
      </c>
      <c r="G1526">
        <v>103.4074</v>
      </c>
      <c r="H1526">
        <v>4.2079999999999999E-2</v>
      </c>
      <c r="I1526">
        <v>89.960999999999999</v>
      </c>
      <c r="J1526">
        <v>93.284999999999997</v>
      </c>
      <c r="K1526">
        <v>0.20027144999999999</v>
      </c>
      <c r="L1526">
        <v>101.6011898</v>
      </c>
      <c r="M1526">
        <v>4.3359463000000001E-2</v>
      </c>
      <c r="N1526">
        <v>-1.9527417011116128</v>
      </c>
      <c r="O1526">
        <v>2.5425104846024849</v>
      </c>
      <c r="P1526" t="str">
        <f t="shared" si="23"/>
        <v/>
      </c>
    </row>
    <row r="1527" spans="1:16" x14ac:dyDescent="0.3">
      <c r="A1527">
        <v>1518</v>
      </c>
      <c r="B1527">
        <v>4.1560574948665296</v>
      </c>
      <c r="C1527">
        <v>49.872689938398352</v>
      </c>
      <c r="D1527">
        <v>49.5</v>
      </c>
      <c r="E1527">
        <v>0.37268993839835218</v>
      </c>
      <c r="F1527">
        <v>1</v>
      </c>
      <c r="G1527">
        <v>103.8283</v>
      </c>
      <c r="H1527">
        <v>4.2180000000000002E-2</v>
      </c>
      <c r="I1527">
        <v>90.295000000000002</v>
      </c>
      <c r="J1527">
        <v>93.64</v>
      </c>
      <c r="K1527">
        <v>0.20027144999999999</v>
      </c>
      <c r="L1527">
        <v>101.6011898</v>
      </c>
      <c r="M1527">
        <v>4.3359463000000001E-2</v>
      </c>
      <c r="N1527">
        <v>-1.8665936777648984</v>
      </c>
      <c r="O1527">
        <v>3.0979175575298568</v>
      </c>
      <c r="P1527" t="str">
        <f t="shared" si="23"/>
        <v/>
      </c>
    </row>
    <row r="1528" spans="1:16" x14ac:dyDescent="0.3">
      <c r="A1528">
        <v>1495</v>
      </c>
      <c r="B1528">
        <v>4.0930869267624912</v>
      </c>
      <c r="C1528">
        <v>49.117043121149891</v>
      </c>
      <c r="D1528">
        <v>49.5</v>
      </c>
      <c r="E1528">
        <v>0.38295687885010921</v>
      </c>
      <c r="F1528">
        <v>1</v>
      </c>
      <c r="G1528">
        <v>103.3882</v>
      </c>
      <c r="H1528">
        <v>4.2079999999999999E-2</v>
      </c>
      <c r="I1528">
        <v>89.944000000000003</v>
      </c>
      <c r="J1528">
        <v>93.266999999999996</v>
      </c>
      <c r="K1528">
        <v>0.20027144999999999</v>
      </c>
      <c r="L1528">
        <v>101.6011898</v>
      </c>
      <c r="M1528">
        <v>4.3359463000000001E-2</v>
      </c>
      <c r="N1528">
        <v>-1.9571167493193498</v>
      </c>
      <c r="O1528">
        <v>2.5166871815307008</v>
      </c>
      <c r="P1528" t="str">
        <f t="shared" si="23"/>
        <v/>
      </c>
    </row>
    <row r="1529" spans="1:16" x14ac:dyDescent="0.3">
      <c r="A1529">
        <v>1519</v>
      </c>
      <c r="B1529">
        <v>4.1587953456536617</v>
      </c>
      <c r="C1529">
        <v>49.905544147843941</v>
      </c>
      <c r="D1529">
        <v>49.5</v>
      </c>
      <c r="E1529">
        <v>0.40554414784394055</v>
      </c>
      <c r="F1529">
        <v>1</v>
      </c>
      <c r="G1529">
        <v>103.8473</v>
      </c>
      <c r="H1529">
        <v>4.2189999999999998E-2</v>
      </c>
      <c r="I1529">
        <v>90.308000000000007</v>
      </c>
      <c r="J1529">
        <v>93.655000000000001</v>
      </c>
      <c r="K1529">
        <v>0.20027144999999999</v>
      </c>
      <c r="L1529">
        <v>101.6011898</v>
      </c>
      <c r="M1529">
        <v>4.3359463000000001E-2</v>
      </c>
      <c r="N1529">
        <v>-1.8629593754925742</v>
      </c>
      <c r="O1529">
        <v>3.1233991012524127</v>
      </c>
      <c r="P1529" t="str">
        <f t="shared" si="23"/>
        <v/>
      </c>
    </row>
    <row r="1530" spans="1:16" x14ac:dyDescent="0.3">
      <c r="A1530">
        <v>1494</v>
      </c>
      <c r="B1530">
        <v>4.0903490759753591</v>
      </c>
      <c r="C1530">
        <v>49.08418891170431</v>
      </c>
      <c r="D1530">
        <v>49.5</v>
      </c>
      <c r="E1530">
        <v>0.41581108829569047</v>
      </c>
      <c r="F1530">
        <v>1</v>
      </c>
      <c r="G1530">
        <v>103.369</v>
      </c>
      <c r="H1530">
        <v>4.2079999999999999E-2</v>
      </c>
      <c r="I1530">
        <v>89.927000000000007</v>
      </c>
      <c r="J1530">
        <v>93.25</v>
      </c>
      <c r="K1530">
        <v>0.20027144999999999</v>
      </c>
      <c r="L1530">
        <v>101.6011898</v>
      </c>
      <c r="M1530">
        <v>4.3359463000000001E-2</v>
      </c>
      <c r="N1530">
        <v>-1.9612493593660347</v>
      </c>
      <c r="O1530">
        <v>2.4924970749085857</v>
      </c>
      <c r="P1530" t="str">
        <f t="shared" si="23"/>
        <v/>
      </c>
    </row>
    <row r="1531" spans="1:16" x14ac:dyDescent="0.3">
      <c r="A1531">
        <v>1520</v>
      </c>
      <c r="B1531">
        <v>4.1615331964407938</v>
      </c>
      <c r="C1531">
        <v>49.938398357289529</v>
      </c>
      <c r="D1531">
        <v>49.5</v>
      </c>
      <c r="E1531">
        <v>0.43839835728952892</v>
      </c>
      <c r="F1531">
        <v>1</v>
      </c>
      <c r="G1531">
        <v>103.8664</v>
      </c>
      <c r="H1531">
        <v>4.2189999999999998E-2</v>
      </c>
      <c r="I1531">
        <v>90.325000000000003</v>
      </c>
      <c r="J1531">
        <v>93.671999999999997</v>
      </c>
      <c r="K1531">
        <v>0.20027144999999999</v>
      </c>
      <c r="L1531">
        <v>101.6011898</v>
      </c>
      <c r="M1531">
        <v>4.3359463000000001E-2</v>
      </c>
      <c r="N1531">
        <v>-1.8588410622839771</v>
      </c>
      <c r="O1531">
        <v>3.1524835098953483</v>
      </c>
      <c r="P1531" t="str">
        <f t="shared" si="23"/>
        <v/>
      </c>
    </row>
    <row r="1532" spans="1:16" x14ac:dyDescent="0.3">
      <c r="A1532">
        <v>1493</v>
      </c>
      <c r="B1532">
        <v>4.0876112251882271</v>
      </c>
      <c r="C1532">
        <v>49.051334702258728</v>
      </c>
      <c r="D1532">
        <v>49.5</v>
      </c>
      <c r="E1532">
        <v>0.44866529774127173</v>
      </c>
      <c r="F1532">
        <v>1</v>
      </c>
      <c r="G1532">
        <v>103.3498</v>
      </c>
      <c r="H1532">
        <v>4.2070000000000003E-2</v>
      </c>
      <c r="I1532">
        <v>89.914000000000001</v>
      </c>
      <c r="J1532">
        <v>93.234999999999999</v>
      </c>
      <c r="K1532">
        <v>0.20027144999999999</v>
      </c>
      <c r="L1532">
        <v>101.6011898</v>
      </c>
      <c r="M1532">
        <v>4.3359463000000001E-2</v>
      </c>
      <c r="N1532">
        <v>-1.9648962803831167</v>
      </c>
      <c r="O1532">
        <v>2.4713121669216505</v>
      </c>
      <c r="P1532" t="str">
        <f t="shared" si="23"/>
        <v/>
      </c>
    </row>
    <row r="1533" spans="1:16" x14ac:dyDescent="0.3">
      <c r="A1533">
        <v>1521</v>
      </c>
      <c r="B1533">
        <v>4.1642710472279258</v>
      </c>
      <c r="C1533">
        <v>49.97125256673511</v>
      </c>
      <c r="D1533">
        <v>49.5</v>
      </c>
      <c r="E1533">
        <v>0.47125256673511018</v>
      </c>
      <c r="F1533">
        <v>1</v>
      </c>
      <c r="G1533">
        <v>103.8854</v>
      </c>
      <c r="H1533">
        <v>4.2200000000000001E-2</v>
      </c>
      <c r="I1533">
        <v>90.337999999999994</v>
      </c>
      <c r="J1533">
        <v>93.686999999999998</v>
      </c>
      <c r="K1533">
        <v>0.20027144999999999</v>
      </c>
      <c r="L1533">
        <v>101.6011898</v>
      </c>
      <c r="M1533">
        <v>4.3359463000000001E-2</v>
      </c>
      <c r="N1533">
        <v>-1.8552077528622926</v>
      </c>
      <c r="O1533">
        <v>3.1783282497699052</v>
      </c>
      <c r="P1533" t="str">
        <f t="shared" si="23"/>
        <v/>
      </c>
    </row>
    <row r="1534" spans="1:16" x14ac:dyDescent="0.3">
      <c r="A1534">
        <v>1492</v>
      </c>
      <c r="B1534">
        <v>4.084873374401095</v>
      </c>
      <c r="C1534">
        <v>49.01848049281314</v>
      </c>
      <c r="D1534">
        <v>49.5</v>
      </c>
      <c r="E1534">
        <v>0.4815195071868601</v>
      </c>
      <c r="F1534">
        <v>1</v>
      </c>
      <c r="G1534">
        <v>103.3306</v>
      </c>
      <c r="H1534">
        <v>4.2070000000000003E-2</v>
      </c>
      <c r="I1534">
        <v>89.897000000000006</v>
      </c>
      <c r="J1534">
        <v>93.218000000000004</v>
      </c>
      <c r="K1534">
        <v>0.20027144999999999</v>
      </c>
      <c r="L1534">
        <v>101.6011898</v>
      </c>
      <c r="M1534">
        <v>4.3359463000000001E-2</v>
      </c>
      <c r="N1534">
        <v>-1.9690300248206352</v>
      </c>
      <c r="O1534">
        <v>2.4474821663931157</v>
      </c>
      <c r="P1534" t="str">
        <f t="shared" si="23"/>
        <v/>
      </c>
    </row>
    <row r="1535" spans="1:16" x14ac:dyDescent="0.3">
      <c r="A1535">
        <v>1538</v>
      </c>
      <c r="B1535">
        <v>4.2108145106091719</v>
      </c>
      <c r="C1535">
        <v>50.529774127310063</v>
      </c>
      <c r="D1535">
        <v>50.5</v>
      </c>
      <c r="E1535">
        <v>2.9774127310062681E-2</v>
      </c>
      <c r="F1535">
        <v>1</v>
      </c>
      <c r="G1535">
        <v>104.20820000000001</v>
      </c>
      <c r="H1535">
        <v>4.2270000000000002E-2</v>
      </c>
      <c r="I1535">
        <v>90.596000000000004</v>
      </c>
      <c r="J1535">
        <v>93.960999999999999</v>
      </c>
      <c r="K1535">
        <v>0.17491335599999999</v>
      </c>
      <c r="L1535">
        <v>102.17003579999999</v>
      </c>
      <c r="M1535">
        <v>4.3456406000000003E-2</v>
      </c>
      <c r="N1535">
        <v>-1.9133674468808601</v>
      </c>
      <c r="O1535">
        <v>2.7850514382533249</v>
      </c>
      <c r="P1535">
        <f t="shared" si="23"/>
        <v>50.5</v>
      </c>
    </row>
    <row r="1536" spans="1:16" x14ac:dyDescent="0.3">
      <c r="A1536">
        <v>1536</v>
      </c>
      <c r="B1536">
        <v>4.2053388090349078</v>
      </c>
      <c r="C1536">
        <v>50.464065708418893</v>
      </c>
      <c r="D1536">
        <v>50.5</v>
      </c>
      <c r="E1536">
        <v>3.5934291581106947E-2</v>
      </c>
      <c r="F1536">
        <v>1</v>
      </c>
      <c r="G1536">
        <v>104.1703</v>
      </c>
      <c r="H1536">
        <v>4.2259999999999999E-2</v>
      </c>
      <c r="I1536">
        <v>90.566000000000003</v>
      </c>
      <c r="J1536">
        <v>93.929000000000002</v>
      </c>
      <c r="K1536">
        <v>0.17491335599999999</v>
      </c>
      <c r="L1536">
        <v>102.17003579999999</v>
      </c>
      <c r="M1536">
        <v>4.3456406000000003E-2</v>
      </c>
      <c r="N1536">
        <v>-1.9210915299367133</v>
      </c>
      <c r="O1536">
        <v>2.7360084626779071</v>
      </c>
      <c r="P1536" t="str">
        <f t="shared" si="23"/>
        <v/>
      </c>
    </row>
    <row r="1537" spans="1:16" x14ac:dyDescent="0.3">
      <c r="A1537">
        <v>1539</v>
      </c>
      <c r="B1537">
        <v>4.213552361396304</v>
      </c>
      <c r="C1537">
        <v>50.562628336755651</v>
      </c>
      <c r="D1537">
        <v>50.5</v>
      </c>
      <c r="E1537">
        <v>6.2628336755651048E-2</v>
      </c>
      <c r="F1537">
        <v>1</v>
      </c>
      <c r="G1537">
        <v>104.22709999999999</v>
      </c>
      <c r="H1537">
        <v>4.2270000000000002E-2</v>
      </c>
      <c r="I1537">
        <v>90.613</v>
      </c>
      <c r="J1537">
        <v>93.977999999999994</v>
      </c>
      <c r="K1537">
        <v>0.17491335599999999</v>
      </c>
      <c r="L1537">
        <v>102.17003579999999</v>
      </c>
      <c r="M1537">
        <v>4.3456406000000003E-2</v>
      </c>
      <c r="N1537">
        <v>-1.9092649105223296</v>
      </c>
      <c r="O1537">
        <v>2.8113963236187223</v>
      </c>
      <c r="P1537" t="str">
        <f t="shared" si="23"/>
        <v/>
      </c>
    </row>
    <row r="1538" spans="1:16" x14ac:dyDescent="0.3">
      <c r="A1538">
        <v>1535</v>
      </c>
      <c r="B1538">
        <v>4.2026009582477757</v>
      </c>
      <c r="C1538">
        <v>50.431211498973312</v>
      </c>
      <c r="D1538">
        <v>50.5</v>
      </c>
      <c r="E1538">
        <v>6.8788501026688209E-2</v>
      </c>
      <c r="F1538">
        <v>1</v>
      </c>
      <c r="G1538">
        <v>104.1514</v>
      </c>
      <c r="H1538">
        <v>4.2259999999999999E-2</v>
      </c>
      <c r="I1538">
        <v>90.55</v>
      </c>
      <c r="J1538">
        <v>93.912000000000006</v>
      </c>
      <c r="K1538">
        <v>0.17491335599999999</v>
      </c>
      <c r="L1538">
        <v>102.17003579999999</v>
      </c>
      <c r="M1538">
        <v>4.3456406000000003E-2</v>
      </c>
      <c r="N1538">
        <v>-1.9251958322024021</v>
      </c>
      <c r="O1538">
        <v>2.7102431660527251</v>
      </c>
      <c r="P1538" t="str">
        <f t="shared" ref="P1538:P1601" si="24">IF(D1538&lt;&gt;D1537,D1538,"")</f>
        <v/>
      </c>
    </row>
    <row r="1539" spans="1:16" x14ac:dyDescent="0.3">
      <c r="A1539">
        <v>1540</v>
      </c>
      <c r="B1539">
        <v>4.216290212183436</v>
      </c>
      <c r="C1539">
        <v>50.595482546201232</v>
      </c>
      <c r="D1539">
        <v>50.5</v>
      </c>
      <c r="E1539">
        <v>9.548254620123231E-2</v>
      </c>
      <c r="F1539">
        <v>1</v>
      </c>
      <c r="G1539">
        <v>104.2461</v>
      </c>
      <c r="H1539">
        <v>4.2279999999999998E-2</v>
      </c>
      <c r="I1539">
        <v>90.626000000000005</v>
      </c>
      <c r="J1539">
        <v>93.992999999999995</v>
      </c>
      <c r="K1539">
        <v>0.17491335599999999</v>
      </c>
      <c r="L1539">
        <v>102.17003579999999</v>
      </c>
      <c r="M1539">
        <v>4.3456406000000003E-2</v>
      </c>
      <c r="N1539">
        <v>-1.9056455339654164</v>
      </c>
      <c r="O1539">
        <v>2.8348105117640006</v>
      </c>
      <c r="P1539" t="str">
        <f t="shared" si="24"/>
        <v/>
      </c>
    </row>
    <row r="1540" spans="1:16" x14ac:dyDescent="0.3">
      <c r="A1540">
        <v>1534</v>
      </c>
      <c r="B1540">
        <v>4.1998631074606436</v>
      </c>
      <c r="C1540">
        <v>50.398357289527723</v>
      </c>
      <c r="D1540">
        <v>50.5</v>
      </c>
      <c r="E1540">
        <v>0.10164271047227658</v>
      </c>
      <c r="F1540">
        <v>1</v>
      </c>
      <c r="G1540">
        <v>104.1324</v>
      </c>
      <c r="H1540">
        <v>4.2250000000000003E-2</v>
      </c>
      <c r="I1540">
        <v>90.537000000000006</v>
      </c>
      <c r="J1540">
        <v>93.897000000000006</v>
      </c>
      <c r="K1540">
        <v>0.17491335599999999</v>
      </c>
      <c r="L1540">
        <v>102.17003579999999</v>
      </c>
      <c r="M1540">
        <v>4.3456406000000003E-2</v>
      </c>
      <c r="N1540">
        <v>-1.9288177844825038</v>
      </c>
      <c r="O1540">
        <v>2.6876743597540975</v>
      </c>
      <c r="P1540" t="str">
        <f t="shared" si="24"/>
        <v/>
      </c>
    </row>
    <row r="1541" spans="1:16" x14ac:dyDescent="0.3">
      <c r="A1541">
        <v>1541</v>
      </c>
      <c r="B1541">
        <v>4.2190280629705681</v>
      </c>
      <c r="C1541">
        <v>50.628336755646814</v>
      </c>
      <c r="D1541">
        <v>50.5</v>
      </c>
      <c r="E1541">
        <v>0.12833675564681357</v>
      </c>
      <c r="F1541">
        <v>1</v>
      </c>
      <c r="G1541">
        <v>104.265</v>
      </c>
      <c r="H1541">
        <v>4.2279999999999998E-2</v>
      </c>
      <c r="I1541">
        <v>90.641999999999996</v>
      </c>
      <c r="J1541">
        <v>94.01</v>
      </c>
      <c r="K1541">
        <v>0.17491335599999999</v>
      </c>
      <c r="L1541">
        <v>102.17003579999999</v>
      </c>
      <c r="M1541">
        <v>4.3456406000000003E-2</v>
      </c>
      <c r="N1541">
        <v>-1.9015441499455252</v>
      </c>
      <c r="O1541">
        <v>2.8615387685691123</v>
      </c>
      <c r="P1541" t="str">
        <f t="shared" si="24"/>
        <v/>
      </c>
    </row>
    <row r="1542" spans="1:16" x14ac:dyDescent="0.3">
      <c r="A1542">
        <v>1533</v>
      </c>
      <c r="B1542">
        <v>4.1971252566735116</v>
      </c>
      <c r="C1542">
        <v>50.365503080082135</v>
      </c>
      <c r="D1542">
        <v>50.5</v>
      </c>
      <c r="E1542">
        <v>0.13449691991786494</v>
      </c>
      <c r="F1542">
        <v>1</v>
      </c>
      <c r="G1542">
        <v>104.1135</v>
      </c>
      <c r="H1542">
        <v>4.2250000000000003E-2</v>
      </c>
      <c r="I1542">
        <v>90.52</v>
      </c>
      <c r="J1542">
        <v>93.88</v>
      </c>
      <c r="K1542">
        <v>0.17491335599999999</v>
      </c>
      <c r="L1542">
        <v>102.17003579999999</v>
      </c>
      <c r="M1542">
        <v>4.3456406000000003E-2</v>
      </c>
      <c r="N1542">
        <v>-1.9329232409015928</v>
      </c>
      <c r="O1542">
        <v>2.6622827188078011</v>
      </c>
      <c r="P1542" t="str">
        <f t="shared" si="24"/>
        <v/>
      </c>
    </row>
    <row r="1543" spans="1:16" x14ac:dyDescent="0.3">
      <c r="A1543">
        <v>1542</v>
      </c>
      <c r="B1543">
        <v>4.2217659137577002</v>
      </c>
      <c r="C1543">
        <v>50.661190965092402</v>
      </c>
      <c r="D1543">
        <v>50.5</v>
      </c>
      <c r="E1543">
        <v>0.16119096509240194</v>
      </c>
      <c r="F1543">
        <v>1</v>
      </c>
      <c r="G1543">
        <v>104.2839</v>
      </c>
      <c r="H1543">
        <v>4.2290000000000001E-2</v>
      </c>
      <c r="I1543">
        <v>90.655000000000001</v>
      </c>
      <c r="J1543">
        <v>94.024000000000001</v>
      </c>
      <c r="K1543">
        <v>0.17491335599999999</v>
      </c>
      <c r="L1543">
        <v>102.17003579999999</v>
      </c>
      <c r="M1543">
        <v>4.3456406000000003E-2</v>
      </c>
      <c r="N1543">
        <v>-1.8981669990310055</v>
      </c>
      <c r="O1543">
        <v>2.8837043282870498</v>
      </c>
      <c r="P1543" t="str">
        <f t="shared" si="24"/>
        <v/>
      </c>
    </row>
    <row r="1544" spans="1:16" x14ac:dyDescent="0.3">
      <c r="A1544">
        <v>1532</v>
      </c>
      <c r="B1544">
        <v>4.1943874058863795</v>
      </c>
      <c r="C1544">
        <v>50.332648870636554</v>
      </c>
      <c r="D1544">
        <v>50.5</v>
      </c>
      <c r="E1544">
        <v>0.1673511293634462</v>
      </c>
      <c r="F1544">
        <v>1</v>
      </c>
      <c r="G1544">
        <v>104.0945</v>
      </c>
      <c r="H1544">
        <v>4.224E-2</v>
      </c>
      <c r="I1544">
        <v>90.507000000000005</v>
      </c>
      <c r="J1544">
        <v>93.866</v>
      </c>
      <c r="K1544">
        <v>0.17491335599999999</v>
      </c>
      <c r="L1544">
        <v>102.17003579999999</v>
      </c>
      <c r="M1544">
        <v>4.3456406000000003E-2</v>
      </c>
      <c r="N1544">
        <v>-1.9363046656101479</v>
      </c>
      <c r="O1544">
        <v>2.641519885721602</v>
      </c>
      <c r="P1544" t="str">
        <f t="shared" si="24"/>
        <v/>
      </c>
    </row>
    <row r="1545" spans="1:16" x14ac:dyDescent="0.3">
      <c r="A1545">
        <v>1543</v>
      </c>
      <c r="B1545">
        <v>4.2245037645448322</v>
      </c>
      <c r="C1545">
        <v>50.69404517453799</v>
      </c>
      <c r="D1545">
        <v>50.5</v>
      </c>
      <c r="E1545">
        <v>0.19404517453799031</v>
      </c>
      <c r="F1545">
        <v>1</v>
      </c>
      <c r="G1545">
        <v>104.3028</v>
      </c>
      <c r="H1545">
        <v>4.2290000000000001E-2</v>
      </c>
      <c r="I1545">
        <v>90.671999999999997</v>
      </c>
      <c r="J1545">
        <v>94.040999999999997</v>
      </c>
      <c r="K1545">
        <v>0.17491335599999999</v>
      </c>
      <c r="L1545">
        <v>102.17003579999999</v>
      </c>
      <c r="M1545">
        <v>4.3456406000000003E-2</v>
      </c>
      <c r="N1545">
        <v>-1.8940667306566563</v>
      </c>
      <c r="O1545">
        <v>2.9108076506539375</v>
      </c>
      <c r="P1545" t="str">
        <f t="shared" si="24"/>
        <v/>
      </c>
    </row>
    <row r="1546" spans="1:16" x14ac:dyDescent="0.3">
      <c r="A1546">
        <v>1531</v>
      </c>
      <c r="B1546">
        <v>4.1916495550992474</v>
      </c>
      <c r="C1546">
        <v>50.299794661190973</v>
      </c>
      <c r="D1546">
        <v>50.5</v>
      </c>
      <c r="E1546">
        <v>0.20020533880902747</v>
      </c>
      <c r="F1546">
        <v>1</v>
      </c>
      <c r="G1546">
        <v>104.07550000000001</v>
      </c>
      <c r="H1546">
        <v>4.224E-2</v>
      </c>
      <c r="I1546">
        <v>90.49</v>
      </c>
      <c r="J1546">
        <v>93.849000000000004</v>
      </c>
      <c r="K1546">
        <v>0.17491335599999999</v>
      </c>
      <c r="L1546">
        <v>102.17003579999999</v>
      </c>
      <c r="M1546">
        <v>4.3456406000000003E-2</v>
      </c>
      <c r="N1546">
        <v>-1.9404112408001568</v>
      </c>
      <c r="O1546">
        <v>2.616486579005171</v>
      </c>
      <c r="P1546" t="str">
        <f t="shared" si="24"/>
        <v/>
      </c>
    </row>
    <row r="1547" spans="1:16" x14ac:dyDescent="0.3">
      <c r="A1547">
        <v>1544</v>
      </c>
      <c r="B1547">
        <v>4.2272416153319643</v>
      </c>
      <c r="C1547">
        <v>50.726899383983572</v>
      </c>
      <c r="D1547">
        <v>50.5</v>
      </c>
      <c r="E1547">
        <v>0.22689938398357157</v>
      </c>
      <c r="F1547">
        <v>1</v>
      </c>
      <c r="G1547">
        <v>104.32170000000001</v>
      </c>
      <c r="H1547">
        <v>4.2299999999999997E-2</v>
      </c>
      <c r="I1547">
        <v>90.685000000000002</v>
      </c>
      <c r="J1547">
        <v>94.055999999999997</v>
      </c>
      <c r="K1547">
        <v>0.17491335599999999</v>
      </c>
      <c r="L1547">
        <v>102.17003579999999</v>
      </c>
      <c r="M1547">
        <v>4.3456406000000003E-2</v>
      </c>
      <c r="N1547">
        <v>-1.8904493546407193</v>
      </c>
      <c r="O1547">
        <v>2.9348943962841108</v>
      </c>
      <c r="P1547" t="str">
        <f t="shared" si="24"/>
        <v/>
      </c>
    </row>
    <row r="1548" spans="1:16" x14ac:dyDescent="0.3">
      <c r="A1548">
        <v>1530</v>
      </c>
      <c r="B1548">
        <v>4.1889117043121153</v>
      </c>
      <c r="C1548">
        <v>50.266940451745384</v>
      </c>
      <c r="D1548">
        <v>50.5</v>
      </c>
      <c r="E1548">
        <v>0.23305954825461583</v>
      </c>
      <c r="F1548">
        <v>1</v>
      </c>
      <c r="G1548">
        <v>104.0565</v>
      </c>
      <c r="H1548">
        <v>4.224E-2</v>
      </c>
      <c r="I1548">
        <v>90.474000000000004</v>
      </c>
      <c r="J1548">
        <v>93.831000000000003</v>
      </c>
      <c r="K1548">
        <v>0.17491335599999999</v>
      </c>
      <c r="L1548">
        <v>102.17003579999999</v>
      </c>
      <c r="M1548">
        <v>4.3456406000000003E-2</v>
      </c>
      <c r="N1548">
        <v>-1.9447600482681857</v>
      </c>
      <c r="O1548">
        <v>2.5901932302677273</v>
      </c>
      <c r="P1548" t="str">
        <f t="shared" si="24"/>
        <v/>
      </c>
    </row>
    <row r="1549" spans="1:16" x14ac:dyDescent="0.3">
      <c r="A1549">
        <v>1545</v>
      </c>
      <c r="B1549">
        <v>4.2299794661190964</v>
      </c>
      <c r="C1549">
        <v>50.759753593429153</v>
      </c>
      <c r="D1549">
        <v>50.5</v>
      </c>
      <c r="E1549">
        <v>0.25975359342915283</v>
      </c>
      <c r="F1549">
        <v>1</v>
      </c>
      <c r="G1549">
        <v>104.34059999999999</v>
      </c>
      <c r="H1549">
        <v>4.2299999999999997E-2</v>
      </c>
      <c r="I1549">
        <v>90.701999999999998</v>
      </c>
      <c r="J1549">
        <v>94.072999999999993</v>
      </c>
      <c r="K1549">
        <v>0.17491335599999999</v>
      </c>
      <c r="L1549">
        <v>102.17003579999999</v>
      </c>
      <c r="M1549">
        <v>4.3456406000000003E-2</v>
      </c>
      <c r="N1549">
        <v>-1.8863502371965752</v>
      </c>
      <c r="O1549">
        <v>2.9623886835612163</v>
      </c>
      <c r="P1549" t="str">
        <f t="shared" si="24"/>
        <v/>
      </c>
    </row>
    <row r="1550" spans="1:16" x14ac:dyDescent="0.3">
      <c r="A1550">
        <v>1529</v>
      </c>
      <c r="B1550">
        <v>4.1861738535249833</v>
      </c>
      <c r="C1550">
        <v>50.234086242299796</v>
      </c>
      <c r="D1550">
        <v>50.5</v>
      </c>
      <c r="E1550">
        <v>0.2659137577002042</v>
      </c>
      <c r="F1550">
        <v>1</v>
      </c>
      <c r="G1550">
        <v>104.0376</v>
      </c>
      <c r="H1550">
        <v>4.2229999999999997E-2</v>
      </c>
      <c r="I1550">
        <v>90.460999999999999</v>
      </c>
      <c r="J1550">
        <v>93.816999999999993</v>
      </c>
      <c r="K1550">
        <v>0.17491335599999999</v>
      </c>
      <c r="L1550">
        <v>102.17003579999999</v>
      </c>
      <c r="M1550">
        <v>4.3456406000000003E-2</v>
      </c>
      <c r="N1550">
        <v>-1.9481429299835631</v>
      </c>
      <c r="O1550">
        <v>2.5698931628418955</v>
      </c>
      <c r="P1550" t="str">
        <f t="shared" si="24"/>
        <v/>
      </c>
    </row>
    <row r="1551" spans="1:16" x14ac:dyDescent="0.3">
      <c r="A1551">
        <v>1546</v>
      </c>
      <c r="B1551">
        <v>4.2327173169062284</v>
      </c>
      <c r="C1551">
        <v>50.792607802874741</v>
      </c>
      <c r="D1551">
        <v>50.5</v>
      </c>
      <c r="E1551">
        <v>0.2926078028747412</v>
      </c>
      <c r="F1551">
        <v>1</v>
      </c>
      <c r="G1551">
        <v>104.3595</v>
      </c>
      <c r="H1551">
        <v>4.231E-2</v>
      </c>
      <c r="I1551">
        <v>90.715000000000003</v>
      </c>
      <c r="J1551">
        <v>94.087999999999994</v>
      </c>
      <c r="K1551">
        <v>0.17491335599999999</v>
      </c>
      <c r="L1551">
        <v>102.17003579999999</v>
      </c>
      <c r="M1551">
        <v>4.3456406000000003E-2</v>
      </c>
      <c r="N1551">
        <v>-1.8827338763920796</v>
      </c>
      <c r="O1551">
        <v>2.986822103842234</v>
      </c>
      <c r="P1551" t="str">
        <f t="shared" si="24"/>
        <v/>
      </c>
    </row>
    <row r="1552" spans="1:16" x14ac:dyDescent="0.3">
      <c r="A1552">
        <v>1528</v>
      </c>
      <c r="B1552">
        <v>4.1834360027378512</v>
      </c>
      <c r="C1552">
        <v>50.201232032854215</v>
      </c>
      <c r="D1552">
        <v>50.5</v>
      </c>
      <c r="E1552">
        <v>0.29876796714578546</v>
      </c>
      <c r="F1552">
        <v>1</v>
      </c>
      <c r="G1552">
        <v>104.01860000000001</v>
      </c>
      <c r="H1552">
        <v>4.2229999999999997E-2</v>
      </c>
      <c r="I1552">
        <v>90.444000000000003</v>
      </c>
      <c r="J1552">
        <v>93.8</v>
      </c>
      <c r="K1552">
        <v>0.17491335599999999</v>
      </c>
      <c r="L1552">
        <v>102.17003579999999</v>
      </c>
      <c r="M1552">
        <v>4.3456406000000003E-2</v>
      </c>
      <c r="N1552">
        <v>-1.952251274929562</v>
      </c>
      <c r="O1552">
        <v>2.5454189625623029</v>
      </c>
      <c r="P1552" t="str">
        <f t="shared" si="24"/>
        <v/>
      </c>
    </row>
    <row r="1553" spans="1:16" x14ac:dyDescent="0.3">
      <c r="A1553">
        <v>1547</v>
      </c>
      <c r="B1553">
        <v>4.2354551676933605</v>
      </c>
      <c r="C1553">
        <v>50.82546201232033</v>
      </c>
      <c r="D1553">
        <v>50.5</v>
      </c>
      <c r="E1553">
        <v>0.32546201232032956</v>
      </c>
      <c r="F1553">
        <v>1</v>
      </c>
      <c r="G1553">
        <v>104.3784</v>
      </c>
      <c r="H1553">
        <v>4.231E-2</v>
      </c>
      <c r="I1553">
        <v>90.730999999999995</v>
      </c>
      <c r="J1553">
        <v>94.105000000000004</v>
      </c>
      <c r="K1553">
        <v>0.17491335599999999</v>
      </c>
      <c r="L1553">
        <v>102.17003579999999</v>
      </c>
      <c r="M1553">
        <v>4.3456406000000003E-2</v>
      </c>
      <c r="N1553">
        <v>-1.8786359091637868</v>
      </c>
      <c r="O1553">
        <v>3.0147112238190448</v>
      </c>
      <c r="P1553" t="str">
        <f t="shared" si="24"/>
        <v/>
      </c>
    </row>
    <row r="1554" spans="1:16" x14ac:dyDescent="0.3">
      <c r="A1554">
        <v>1527</v>
      </c>
      <c r="B1554">
        <v>4.1806981519507183</v>
      </c>
      <c r="C1554">
        <v>50.168377823408619</v>
      </c>
      <c r="D1554">
        <v>50.5</v>
      </c>
      <c r="E1554">
        <v>0.33162217659138093</v>
      </c>
      <c r="F1554">
        <v>1</v>
      </c>
      <c r="G1554">
        <v>103.9996</v>
      </c>
      <c r="H1554">
        <v>4.2220000000000001E-2</v>
      </c>
      <c r="I1554">
        <v>90.430999999999997</v>
      </c>
      <c r="J1554">
        <v>93.784999999999997</v>
      </c>
      <c r="K1554">
        <v>0.17491335599999999</v>
      </c>
      <c r="L1554">
        <v>102.17003579999999</v>
      </c>
      <c r="M1554">
        <v>4.3456406000000003E-2</v>
      </c>
      <c r="N1554">
        <v>-1.9558767953905158</v>
      </c>
      <c r="O1554">
        <v>2.5239834733459916</v>
      </c>
      <c r="P1554" t="str">
        <f t="shared" si="24"/>
        <v/>
      </c>
    </row>
    <row r="1555" spans="1:16" x14ac:dyDescent="0.3">
      <c r="A1555">
        <v>1548</v>
      </c>
      <c r="B1555">
        <v>4.2381930184804926</v>
      </c>
      <c r="C1555">
        <v>50.858316221765911</v>
      </c>
      <c r="D1555">
        <v>50.5</v>
      </c>
      <c r="E1555">
        <v>0.35831622176591083</v>
      </c>
      <c r="F1555">
        <v>1</v>
      </c>
      <c r="G1555">
        <v>104.3972</v>
      </c>
      <c r="H1555">
        <v>4.231E-2</v>
      </c>
      <c r="I1555">
        <v>90.748000000000005</v>
      </c>
      <c r="J1555">
        <v>94.122</v>
      </c>
      <c r="K1555">
        <v>0.17491335599999999</v>
      </c>
      <c r="L1555">
        <v>102.17003579999999</v>
      </c>
      <c r="M1555">
        <v>4.3456406000000003E-2</v>
      </c>
      <c r="N1555">
        <v>-1.8745385526973393</v>
      </c>
      <c r="O1555">
        <v>3.0428116741013915</v>
      </c>
      <c r="P1555" t="str">
        <f t="shared" si="24"/>
        <v/>
      </c>
    </row>
    <row r="1556" spans="1:16" x14ac:dyDescent="0.3">
      <c r="A1556">
        <v>1526</v>
      </c>
      <c r="B1556">
        <v>4.1779603011635862</v>
      </c>
      <c r="C1556">
        <v>50.135523613963031</v>
      </c>
      <c r="D1556">
        <v>50.5</v>
      </c>
      <c r="E1556">
        <v>0.3644763860369693</v>
      </c>
      <c r="F1556">
        <v>1</v>
      </c>
      <c r="G1556">
        <v>103.9806</v>
      </c>
      <c r="H1556">
        <v>4.2220000000000001E-2</v>
      </c>
      <c r="I1556">
        <v>90.414000000000001</v>
      </c>
      <c r="J1556">
        <v>93.768000000000001</v>
      </c>
      <c r="K1556">
        <v>0.17491335599999999</v>
      </c>
      <c r="L1556">
        <v>102.17003579999999</v>
      </c>
      <c r="M1556">
        <v>4.3456406000000003E-2</v>
      </c>
      <c r="N1556">
        <v>-1.9599862970064825</v>
      </c>
      <c r="O1556">
        <v>2.4998695974855956</v>
      </c>
      <c r="P1556" t="str">
        <f t="shared" si="24"/>
        <v/>
      </c>
    </row>
    <row r="1557" spans="1:16" x14ac:dyDescent="0.3">
      <c r="A1557">
        <v>1549</v>
      </c>
      <c r="B1557">
        <v>4.2409308692676246</v>
      </c>
      <c r="C1557">
        <v>50.891170431211492</v>
      </c>
      <c r="D1557">
        <v>50.5</v>
      </c>
      <c r="E1557">
        <v>0.39117043121149209</v>
      </c>
      <c r="F1557">
        <v>1</v>
      </c>
      <c r="G1557">
        <v>104.4161</v>
      </c>
      <c r="H1557">
        <v>4.2320000000000003E-2</v>
      </c>
      <c r="I1557">
        <v>90.760999999999996</v>
      </c>
      <c r="J1557">
        <v>94.135999999999996</v>
      </c>
      <c r="K1557">
        <v>0.17491335599999999</v>
      </c>
      <c r="L1557">
        <v>102.17003579999999</v>
      </c>
      <c r="M1557">
        <v>4.3456406000000003E-2</v>
      </c>
      <c r="N1557">
        <v>-1.8711647175941817</v>
      </c>
      <c r="O1557">
        <v>3.0661126752772527</v>
      </c>
      <c r="P1557" t="str">
        <f t="shared" si="24"/>
        <v/>
      </c>
    </row>
    <row r="1558" spans="1:16" x14ac:dyDescent="0.3">
      <c r="A1558">
        <v>1525</v>
      </c>
      <c r="B1558">
        <v>4.1752224503764541</v>
      </c>
      <c r="C1558">
        <v>50.102669404517449</v>
      </c>
      <c r="D1558">
        <v>50.5</v>
      </c>
      <c r="E1558">
        <v>0.39733059548255056</v>
      </c>
      <c r="F1558">
        <v>1</v>
      </c>
      <c r="G1558">
        <v>103.9616</v>
      </c>
      <c r="H1558">
        <v>4.2209999999999998E-2</v>
      </c>
      <c r="I1558">
        <v>90.400999999999996</v>
      </c>
      <c r="J1558">
        <v>93.753</v>
      </c>
      <c r="K1558">
        <v>0.17491335599999999</v>
      </c>
      <c r="L1558">
        <v>102.17003579999999</v>
      </c>
      <c r="M1558">
        <v>4.3456406000000003E-2</v>
      </c>
      <c r="N1558">
        <v>-1.9636128383764146</v>
      </c>
      <c r="O1558">
        <v>2.4787503707481742</v>
      </c>
      <c r="P1558" t="str">
        <f t="shared" si="24"/>
        <v/>
      </c>
    </row>
    <row r="1559" spans="1:16" x14ac:dyDescent="0.3">
      <c r="A1559">
        <v>1550</v>
      </c>
      <c r="B1559">
        <v>4.2436687200547567</v>
      </c>
      <c r="C1559">
        <v>50.92402464065708</v>
      </c>
      <c r="D1559">
        <v>50.5</v>
      </c>
      <c r="E1559">
        <v>0.42402464065708045</v>
      </c>
      <c r="F1559">
        <v>1</v>
      </c>
      <c r="G1559">
        <v>104.435</v>
      </c>
      <c r="H1559">
        <v>4.2320000000000003E-2</v>
      </c>
      <c r="I1559">
        <v>90.777000000000001</v>
      </c>
      <c r="J1559">
        <v>94.153000000000006</v>
      </c>
      <c r="K1559">
        <v>0.17491335599999999</v>
      </c>
      <c r="L1559">
        <v>102.17003579999999</v>
      </c>
      <c r="M1559">
        <v>4.3456406000000003E-2</v>
      </c>
      <c r="N1559">
        <v>-1.8670684743517205</v>
      </c>
      <c r="O1559">
        <v>3.0946013104765089</v>
      </c>
      <c r="P1559" t="str">
        <f t="shared" si="24"/>
        <v/>
      </c>
    </row>
    <row r="1560" spans="1:16" x14ac:dyDescent="0.3">
      <c r="A1560">
        <v>1524</v>
      </c>
      <c r="B1560">
        <v>4.1724845995893221</v>
      </c>
      <c r="C1560">
        <v>50.069815195071868</v>
      </c>
      <c r="D1560">
        <v>50.5</v>
      </c>
      <c r="E1560">
        <v>0.43018480492813183</v>
      </c>
      <c r="F1560">
        <v>1</v>
      </c>
      <c r="G1560">
        <v>103.9425</v>
      </c>
      <c r="H1560">
        <v>4.2209999999999998E-2</v>
      </c>
      <c r="I1560">
        <v>90.384</v>
      </c>
      <c r="J1560">
        <v>93.736000000000004</v>
      </c>
      <c r="K1560">
        <v>0.17491335599999999</v>
      </c>
      <c r="L1560">
        <v>102.17003579999999</v>
      </c>
      <c r="M1560">
        <v>4.3456406000000003E-2</v>
      </c>
      <c r="N1560">
        <v>-1.9677234973829254</v>
      </c>
      <c r="O1560">
        <v>2.454993035059859</v>
      </c>
      <c r="P1560" t="str">
        <f t="shared" si="24"/>
        <v/>
      </c>
    </row>
    <row r="1561" spans="1:16" x14ac:dyDescent="0.3">
      <c r="A1561">
        <v>1551</v>
      </c>
      <c r="B1561">
        <v>4.2464065708418888</v>
      </c>
      <c r="C1561">
        <v>50.956878850102669</v>
      </c>
      <c r="D1561">
        <v>50.5</v>
      </c>
      <c r="E1561">
        <v>0.45687885010266882</v>
      </c>
      <c r="F1561">
        <v>1</v>
      </c>
      <c r="G1561">
        <v>104.4538</v>
      </c>
      <c r="H1561">
        <v>4.233E-2</v>
      </c>
      <c r="I1561">
        <v>90.79</v>
      </c>
      <c r="J1561">
        <v>94.168000000000006</v>
      </c>
      <c r="K1561">
        <v>0.17491335599999999</v>
      </c>
      <c r="L1561">
        <v>102.17003579999999</v>
      </c>
      <c r="M1561">
        <v>4.3456406000000003E-2</v>
      </c>
      <c r="N1561">
        <v>-1.8634546488207506</v>
      </c>
      <c r="O1561">
        <v>3.1199163728778165</v>
      </c>
      <c r="P1561" t="str">
        <f t="shared" si="24"/>
        <v/>
      </c>
    </row>
    <row r="1562" spans="1:16" x14ac:dyDescent="0.3">
      <c r="A1562">
        <v>1523</v>
      </c>
      <c r="B1562">
        <v>4.16974674880219</v>
      </c>
      <c r="C1562">
        <v>50.03696098562628</v>
      </c>
      <c r="D1562">
        <v>50.5</v>
      </c>
      <c r="E1562">
        <v>0.46303901437372019</v>
      </c>
      <c r="F1562">
        <v>1</v>
      </c>
      <c r="G1562">
        <v>103.9235</v>
      </c>
      <c r="H1562">
        <v>4.2200000000000001E-2</v>
      </c>
      <c r="I1562">
        <v>90.370999999999995</v>
      </c>
      <c r="J1562">
        <v>93.721000000000004</v>
      </c>
      <c r="K1562">
        <v>0.17491335599999999</v>
      </c>
      <c r="L1562">
        <v>102.17003579999999</v>
      </c>
      <c r="M1562">
        <v>4.3456406000000003E-2</v>
      </c>
      <c r="N1562">
        <v>-1.9713510602979447</v>
      </c>
      <c r="O1562">
        <v>2.4341867369515757</v>
      </c>
      <c r="P1562" t="str">
        <f t="shared" si="24"/>
        <v/>
      </c>
    </row>
    <row r="1563" spans="1:16" x14ac:dyDescent="0.3">
      <c r="A1563">
        <v>1552</v>
      </c>
      <c r="B1563">
        <v>4.2491444216290208</v>
      </c>
      <c r="C1563">
        <v>50.98973305954825</v>
      </c>
      <c r="D1563">
        <v>50.5</v>
      </c>
      <c r="E1563">
        <v>0.48973305954825008</v>
      </c>
      <c r="F1563">
        <v>1</v>
      </c>
      <c r="G1563">
        <v>104.4727</v>
      </c>
      <c r="H1563">
        <v>4.233E-2</v>
      </c>
      <c r="I1563">
        <v>90.807000000000002</v>
      </c>
      <c r="J1563">
        <v>94.185000000000002</v>
      </c>
      <c r="K1563">
        <v>0.17491335599999999</v>
      </c>
      <c r="L1563">
        <v>102.17003579999999</v>
      </c>
      <c r="M1563">
        <v>4.3456406000000003E-2</v>
      </c>
      <c r="N1563">
        <v>-1.8593595540112213</v>
      </c>
      <c r="O1563">
        <v>3.1488095374171174</v>
      </c>
      <c r="P1563" t="str">
        <f t="shared" si="24"/>
        <v/>
      </c>
    </row>
    <row r="1564" spans="1:16" x14ac:dyDescent="0.3">
      <c r="A1564">
        <v>1522</v>
      </c>
      <c r="B1564">
        <v>4.1670088980150579</v>
      </c>
      <c r="C1564">
        <v>50.004106776180691</v>
      </c>
      <c r="D1564">
        <v>50.5</v>
      </c>
      <c r="E1564">
        <v>0.49589322381930856</v>
      </c>
      <c r="F1564">
        <v>1</v>
      </c>
      <c r="G1564">
        <v>103.9045</v>
      </c>
      <c r="H1564">
        <v>4.2200000000000001E-2</v>
      </c>
      <c r="I1564">
        <v>90.355000000000004</v>
      </c>
      <c r="J1564">
        <v>93.703999999999994</v>
      </c>
      <c r="K1564">
        <v>0.17491335599999999</v>
      </c>
      <c r="L1564">
        <v>102.17003579999999</v>
      </c>
      <c r="M1564">
        <v>4.3456406000000003E-2</v>
      </c>
      <c r="N1564">
        <v>-1.9754628774162912</v>
      </c>
      <c r="O1564">
        <v>2.4107821690820952</v>
      </c>
      <c r="P1564" t="str">
        <f t="shared" si="24"/>
        <v/>
      </c>
    </row>
    <row r="1565" spans="1:16" x14ac:dyDescent="0.3">
      <c r="A1565">
        <v>1567</v>
      </c>
      <c r="B1565">
        <v>4.2902121834360027</v>
      </c>
      <c r="C1565">
        <v>51.482546201232033</v>
      </c>
      <c r="D1565">
        <v>51.5</v>
      </c>
      <c r="E1565">
        <v>1.7453798767967044E-2</v>
      </c>
      <c r="F1565">
        <v>1</v>
      </c>
      <c r="G1565">
        <v>104.7547</v>
      </c>
      <c r="H1565">
        <v>4.24E-2</v>
      </c>
      <c r="I1565">
        <v>91.028999999999996</v>
      </c>
      <c r="J1565">
        <v>94.421999999999997</v>
      </c>
      <c r="K1565">
        <v>0.14970008100000001</v>
      </c>
      <c r="L1565">
        <v>102.7406094</v>
      </c>
      <c r="M1565">
        <v>4.3550638000000003E-2</v>
      </c>
      <c r="N1565">
        <v>-1.926538835319797</v>
      </c>
      <c r="O1565">
        <v>2.7018563781279346</v>
      </c>
      <c r="P1565">
        <f t="shared" si="24"/>
        <v>51.5</v>
      </c>
    </row>
    <row r="1566" spans="1:16" x14ac:dyDescent="0.3">
      <c r="A1566">
        <v>1569</v>
      </c>
      <c r="B1566">
        <v>4.2956878850102669</v>
      </c>
      <c r="C1566">
        <v>51.548254620123203</v>
      </c>
      <c r="D1566">
        <v>51.5</v>
      </c>
      <c r="E1566">
        <v>4.8254620123202585E-2</v>
      </c>
      <c r="F1566">
        <v>1</v>
      </c>
      <c r="G1566">
        <v>104.79219999999999</v>
      </c>
      <c r="H1566">
        <v>4.2410000000000003E-2</v>
      </c>
      <c r="I1566">
        <v>91.058000000000007</v>
      </c>
      <c r="J1566">
        <v>94.453000000000003</v>
      </c>
      <c r="K1566">
        <v>0.14970008100000001</v>
      </c>
      <c r="L1566">
        <v>102.7406094</v>
      </c>
      <c r="M1566">
        <v>4.3550638000000003E-2</v>
      </c>
      <c r="N1566">
        <v>-1.9190959038280524</v>
      </c>
      <c r="O1566">
        <v>2.7486098888756252</v>
      </c>
      <c r="P1566" t="str">
        <f t="shared" si="24"/>
        <v/>
      </c>
    </row>
    <row r="1567" spans="1:16" x14ac:dyDescent="0.3">
      <c r="A1567">
        <v>1566</v>
      </c>
      <c r="B1567">
        <v>4.2874743326488707</v>
      </c>
      <c r="C1567">
        <v>51.449691991786452</v>
      </c>
      <c r="D1567">
        <v>51.5</v>
      </c>
      <c r="E1567">
        <v>5.0308008213548305E-2</v>
      </c>
      <c r="F1567">
        <v>1</v>
      </c>
      <c r="G1567">
        <v>104.736</v>
      </c>
      <c r="H1567">
        <v>4.2389999999999997E-2</v>
      </c>
      <c r="I1567">
        <v>91.016000000000005</v>
      </c>
      <c r="J1567">
        <v>94.408000000000001</v>
      </c>
      <c r="K1567">
        <v>0.14970008100000001</v>
      </c>
      <c r="L1567">
        <v>102.7406094</v>
      </c>
      <c r="M1567">
        <v>4.3550638000000003E-2</v>
      </c>
      <c r="N1567">
        <v>-1.9299008403088522</v>
      </c>
      <c r="O1567">
        <v>2.6809562648210052</v>
      </c>
      <c r="P1567" t="str">
        <f t="shared" si="24"/>
        <v/>
      </c>
    </row>
    <row r="1568" spans="1:16" x14ac:dyDescent="0.3">
      <c r="A1568">
        <v>1570</v>
      </c>
      <c r="B1568">
        <v>4.2984257357973989</v>
      </c>
      <c r="C1568">
        <v>51.581108829568791</v>
      </c>
      <c r="D1568">
        <v>51.5</v>
      </c>
      <c r="E1568">
        <v>8.1108829568790952E-2</v>
      </c>
      <c r="F1568">
        <v>1</v>
      </c>
      <c r="G1568">
        <v>104.81100000000001</v>
      </c>
      <c r="H1568">
        <v>4.2410000000000003E-2</v>
      </c>
      <c r="I1568">
        <v>91.075000000000003</v>
      </c>
      <c r="J1568">
        <v>94.47</v>
      </c>
      <c r="K1568">
        <v>0.14970008100000001</v>
      </c>
      <c r="L1568">
        <v>102.7406094</v>
      </c>
      <c r="M1568">
        <v>4.3550638000000003E-2</v>
      </c>
      <c r="N1568">
        <v>-1.9150151780518205</v>
      </c>
      <c r="O1568">
        <v>2.7745283991097009</v>
      </c>
      <c r="P1568" t="str">
        <f t="shared" si="24"/>
        <v/>
      </c>
    </row>
    <row r="1569" spans="1:16" x14ac:dyDescent="0.3">
      <c r="A1569">
        <v>1565</v>
      </c>
      <c r="B1569">
        <v>4.2847364818617386</v>
      </c>
      <c r="C1569">
        <v>51.416837782340863</v>
      </c>
      <c r="D1569">
        <v>51.5</v>
      </c>
      <c r="E1569">
        <v>8.3162217659136672E-2</v>
      </c>
      <c r="F1569">
        <v>1</v>
      </c>
      <c r="G1569">
        <v>104.71720000000001</v>
      </c>
      <c r="H1569">
        <v>4.2389999999999997E-2</v>
      </c>
      <c r="I1569">
        <v>91</v>
      </c>
      <c r="J1569">
        <v>94.391000000000005</v>
      </c>
      <c r="K1569">
        <v>0.14970008100000001</v>
      </c>
      <c r="L1569">
        <v>102.7406094</v>
      </c>
      <c r="M1569">
        <v>4.3550638000000003E-2</v>
      </c>
      <c r="N1569">
        <v>-1.9339838449060345</v>
      </c>
      <c r="O1569">
        <v>2.6557557082240013</v>
      </c>
      <c r="P1569" t="str">
        <f t="shared" si="24"/>
        <v/>
      </c>
    </row>
    <row r="1570" spans="1:16" x14ac:dyDescent="0.3">
      <c r="A1570">
        <v>1571</v>
      </c>
      <c r="B1570">
        <v>4.301163586584531</v>
      </c>
      <c r="C1570">
        <v>51.613963039014372</v>
      </c>
      <c r="D1570">
        <v>51.5</v>
      </c>
      <c r="E1570">
        <v>0.11396303901437221</v>
      </c>
      <c r="F1570">
        <v>1</v>
      </c>
      <c r="G1570">
        <v>104.8297</v>
      </c>
      <c r="H1570">
        <v>4.2410000000000003E-2</v>
      </c>
      <c r="I1570">
        <v>91.090999999999994</v>
      </c>
      <c r="J1570">
        <v>94.486999999999995</v>
      </c>
      <c r="K1570">
        <v>0.14970008100000001</v>
      </c>
      <c r="L1570">
        <v>102.7406094</v>
      </c>
      <c r="M1570">
        <v>4.3550638000000003E-2</v>
      </c>
      <c r="N1570">
        <v>-1.9109350766302029</v>
      </c>
      <c r="O1570">
        <v>2.8006462343871155</v>
      </c>
      <c r="P1570" t="str">
        <f t="shared" si="24"/>
        <v/>
      </c>
    </row>
    <row r="1571" spans="1:16" x14ac:dyDescent="0.3">
      <c r="A1571">
        <v>1564</v>
      </c>
      <c r="B1571">
        <v>4.2819986310746065</v>
      </c>
      <c r="C1571">
        <v>51.383983572895275</v>
      </c>
      <c r="D1571">
        <v>51.5</v>
      </c>
      <c r="E1571">
        <v>0.11601642710472504</v>
      </c>
      <c r="F1571">
        <v>1</v>
      </c>
      <c r="G1571">
        <v>104.69840000000001</v>
      </c>
      <c r="H1571">
        <v>4.2380000000000001E-2</v>
      </c>
      <c r="I1571">
        <v>90.986999999999995</v>
      </c>
      <c r="J1571">
        <v>94.376000000000005</v>
      </c>
      <c r="K1571">
        <v>0.14970008100000001</v>
      </c>
      <c r="L1571">
        <v>102.7406094</v>
      </c>
      <c r="M1571">
        <v>4.3550638000000003E-2</v>
      </c>
      <c r="N1571">
        <v>-1.9375870153128074</v>
      </c>
      <c r="O1571">
        <v>2.633681394675933</v>
      </c>
      <c r="P1571" t="str">
        <f t="shared" si="24"/>
        <v/>
      </c>
    </row>
    <row r="1572" spans="1:16" x14ac:dyDescent="0.3">
      <c r="A1572">
        <v>1572</v>
      </c>
      <c r="B1572">
        <v>4.3039014373716631</v>
      </c>
      <c r="C1572">
        <v>51.646817248459953</v>
      </c>
      <c r="D1572">
        <v>51.5</v>
      </c>
      <c r="E1572">
        <v>0.14681724845995348</v>
      </c>
      <c r="F1572">
        <v>1</v>
      </c>
      <c r="G1572">
        <v>104.8484</v>
      </c>
      <c r="H1572">
        <v>4.2419999999999999E-2</v>
      </c>
      <c r="I1572">
        <v>91.103999999999999</v>
      </c>
      <c r="J1572">
        <v>94.501999999999995</v>
      </c>
      <c r="K1572">
        <v>0.14970008100000001</v>
      </c>
      <c r="L1572">
        <v>102.7406094</v>
      </c>
      <c r="M1572">
        <v>4.3550638000000003E-2</v>
      </c>
      <c r="N1572">
        <v>-1.9073355054698957</v>
      </c>
      <c r="O1572">
        <v>2.8238577615812974</v>
      </c>
      <c r="P1572" t="str">
        <f t="shared" si="24"/>
        <v/>
      </c>
    </row>
    <row r="1573" spans="1:16" x14ac:dyDescent="0.3">
      <c r="A1573">
        <v>1563</v>
      </c>
      <c r="B1573">
        <v>4.2792607802874745</v>
      </c>
      <c r="C1573">
        <v>51.351129363449694</v>
      </c>
      <c r="D1573">
        <v>51.5</v>
      </c>
      <c r="E1573">
        <v>0.1488706365503063</v>
      </c>
      <c r="F1573">
        <v>1</v>
      </c>
      <c r="G1573">
        <v>104.67959999999999</v>
      </c>
      <c r="H1573">
        <v>4.2380000000000001E-2</v>
      </c>
      <c r="I1573">
        <v>90.97</v>
      </c>
      <c r="J1573">
        <v>94.358999999999995</v>
      </c>
      <c r="K1573">
        <v>0.14970008100000001</v>
      </c>
      <c r="L1573">
        <v>102.7406094</v>
      </c>
      <c r="M1573">
        <v>4.3550638000000003E-2</v>
      </c>
      <c r="N1573">
        <v>-1.9416711971594933</v>
      </c>
      <c r="O1573">
        <v>2.6088458851799308</v>
      </c>
      <c r="P1573" t="str">
        <f t="shared" si="24"/>
        <v/>
      </c>
    </row>
    <row r="1574" spans="1:16" x14ac:dyDescent="0.3">
      <c r="A1574">
        <v>1573</v>
      </c>
      <c r="B1574">
        <v>4.3066392881587952</v>
      </c>
      <c r="C1574">
        <v>51.679671457905542</v>
      </c>
      <c r="D1574">
        <v>51.5</v>
      </c>
      <c r="E1574">
        <v>0.17967145790554184</v>
      </c>
      <c r="F1574">
        <v>1</v>
      </c>
      <c r="G1574">
        <v>104.8672</v>
      </c>
      <c r="H1574">
        <v>4.2419999999999999E-2</v>
      </c>
      <c r="I1574">
        <v>91.12</v>
      </c>
      <c r="J1574">
        <v>94.519000000000005</v>
      </c>
      <c r="K1574">
        <v>0.14970008100000001</v>
      </c>
      <c r="L1574">
        <v>102.7406094</v>
      </c>
      <c r="M1574">
        <v>4.3550638000000003E-2</v>
      </c>
      <c r="N1574">
        <v>-1.9032565787403228</v>
      </c>
      <c r="O1574">
        <v>2.8503536845097202</v>
      </c>
      <c r="P1574" t="str">
        <f t="shared" si="24"/>
        <v/>
      </c>
    </row>
    <row r="1575" spans="1:16" x14ac:dyDescent="0.3">
      <c r="A1575">
        <v>1562</v>
      </c>
      <c r="B1575">
        <v>4.2765229295003424</v>
      </c>
      <c r="C1575">
        <v>51.318275154004112</v>
      </c>
      <c r="D1575">
        <v>51.5</v>
      </c>
      <c r="E1575">
        <v>0.18172484599588756</v>
      </c>
      <c r="F1575">
        <v>1</v>
      </c>
      <c r="G1575">
        <v>104.66079999999999</v>
      </c>
      <c r="H1575">
        <v>4.2380000000000001E-2</v>
      </c>
      <c r="I1575">
        <v>90.953999999999994</v>
      </c>
      <c r="J1575">
        <v>94.341999999999999</v>
      </c>
      <c r="K1575">
        <v>0.14970008100000001</v>
      </c>
      <c r="L1575">
        <v>102.7406094</v>
      </c>
      <c r="M1575">
        <v>4.3550638000000003E-2</v>
      </c>
      <c r="N1575">
        <v>-1.9457560047204543</v>
      </c>
      <c r="O1575">
        <v>2.5842027856978369</v>
      </c>
      <c r="P1575" t="str">
        <f t="shared" si="24"/>
        <v/>
      </c>
    </row>
    <row r="1576" spans="1:16" x14ac:dyDescent="0.3">
      <c r="A1576">
        <v>1574</v>
      </c>
      <c r="B1576">
        <v>4.3093771389459272</v>
      </c>
      <c r="C1576">
        <v>51.71252566735113</v>
      </c>
      <c r="D1576">
        <v>51.5</v>
      </c>
      <c r="E1576">
        <v>0.21252566735113021</v>
      </c>
      <c r="F1576">
        <v>1</v>
      </c>
      <c r="G1576">
        <v>104.88590000000001</v>
      </c>
      <c r="H1576">
        <v>4.2430000000000002E-2</v>
      </c>
      <c r="I1576">
        <v>91.132999999999996</v>
      </c>
      <c r="J1576">
        <v>94.533000000000001</v>
      </c>
      <c r="K1576">
        <v>0.14970008100000001</v>
      </c>
      <c r="L1576">
        <v>102.7406094</v>
      </c>
      <c r="M1576">
        <v>4.3550638000000003E-2</v>
      </c>
      <c r="N1576">
        <v>-1.8998979309757245</v>
      </c>
      <c r="O1576">
        <v>2.8723257807634859</v>
      </c>
      <c r="P1576" t="str">
        <f t="shared" si="24"/>
        <v/>
      </c>
    </row>
    <row r="1577" spans="1:16" x14ac:dyDescent="0.3">
      <c r="A1577">
        <v>1561</v>
      </c>
      <c r="B1577">
        <v>4.2737850787132103</v>
      </c>
      <c r="C1577">
        <v>51.285420944558524</v>
      </c>
      <c r="D1577">
        <v>51.5</v>
      </c>
      <c r="E1577">
        <v>0.21457905544147593</v>
      </c>
      <c r="F1577">
        <v>1</v>
      </c>
      <c r="G1577">
        <v>104.6421</v>
      </c>
      <c r="H1577">
        <v>4.2369999999999998E-2</v>
      </c>
      <c r="I1577">
        <v>90.941000000000003</v>
      </c>
      <c r="J1577">
        <v>94.328000000000003</v>
      </c>
      <c r="K1577">
        <v>0.14970008100000001</v>
      </c>
      <c r="L1577">
        <v>102.7406094</v>
      </c>
      <c r="M1577">
        <v>4.3550638000000003E-2</v>
      </c>
      <c r="N1577">
        <v>-1.9491204338627401</v>
      </c>
      <c r="O1577">
        <v>2.5640521978029276</v>
      </c>
      <c r="P1577" t="str">
        <f t="shared" si="24"/>
        <v/>
      </c>
    </row>
    <row r="1578" spans="1:16" x14ac:dyDescent="0.3">
      <c r="A1578">
        <v>1575</v>
      </c>
      <c r="B1578">
        <v>4.3121149897330593</v>
      </c>
      <c r="C1578">
        <v>51.745379876796711</v>
      </c>
      <c r="D1578">
        <v>51.5</v>
      </c>
      <c r="E1578">
        <v>0.24537987679671147</v>
      </c>
      <c r="F1578">
        <v>1</v>
      </c>
      <c r="G1578">
        <v>104.9046</v>
      </c>
      <c r="H1578">
        <v>4.2430000000000002E-2</v>
      </c>
      <c r="I1578">
        <v>91.15</v>
      </c>
      <c r="J1578">
        <v>94.55</v>
      </c>
      <c r="K1578">
        <v>0.14970008100000001</v>
      </c>
      <c r="L1578">
        <v>102.7406094</v>
      </c>
      <c r="M1578">
        <v>4.3550638000000003E-2</v>
      </c>
      <c r="N1578">
        <v>-1.8958201415274774</v>
      </c>
      <c r="O1578">
        <v>2.8991915789411751</v>
      </c>
      <c r="P1578" t="str">
        <f t="shared" si="24"/>
        <v/>
      </c>
    </row>
    <row r="1579" spans="1:16" x14ac:dyDescent="0.3">
      <c r="A1579">
        <v>1560</v>
      </c>
      <c r="B1579">
        <v>4.2710472279260783</v>
      </c>
      <c r="C1579">
        <v>51.252566735112936</v>
      </c>
      <c r="D1579">
        <v>51.5</v>
      </c>
      <c r="E1579">
        <v>0.2474332648870643</v>
      </c>
      <c r="F1579">
        <v>1</v>
      </c>
      <c r="G1579">
        <v>104.6233</v>
      </c>
      <c r="H1579">
        <v>4.2369999999999998E-2</v>
      </c>
      <c r="I1579">
        <v>90.924999999999997</v>
      </c>
      <c r="J1579">
        <v>94.311000000000007</v>
      </c>
      <c r="K1579">
        <v>0.14970008100000001</v>
      </c>
      <c r="L1579">
        <v>102.7406094</v>
      </c>
      <c r="M1579">
        <v>4.3550638000000003E-2</v>
      </c>
      <c r="N1579">
        <v>-1.9532063829693029</v>
      </c>
      <c r="O1579">
        <v>2.5397572523415168</v>
      </c>
      <c r="P1579" t="str">
        <f t="shared" si="24"/>
        <v/>
      </c>
    </row>
    <row r="1580" spans="1:16" x14ac:dyDescent="0.3">
      <c r="A1580">
        <v>1576</v>
      </c>
      <c r="B1580">
        <v>4.3148528405201914</v>
      </c>
      <c r="C1580">
        <v>51.778234086242293</v>
      </c>
      <c r="D1580">
        <v>51.5</v>
      </c>
      <c r="E1580">
        <v>0.27823408624229273</v>
      </c>
      <c r="F1580">
        <v>1</v>
      </c>
      <c r="G1580">
        <v>104.9233</v>
      </c>
      <c r="H1580">
        <v>4.2439999999999999E-2</v>
      </c>
      <c r="I1580">
        <v>91.162999999999997</v>
      </c>
      <c r="J1580">
        <v>94.563999999999993</v>
      </c>
      <c r="K1580">
        <v>0.14970008100000001</v>
      </c>
      <c r="L1580">
        <v>102.7406094</v>
      </c>
      <c r="M1580">
        <v>4.3550638000000003E-2</v>
      </c>
      <c r="N1580">
        <v>-1.8924624300633996</v>
      </c>
      <c r="O1580">
        <v>2.921469740429262</v>
      </c>
      <c r="P1580" t="str">
        <f t="shared" si="24"/>
        <v/>
      </c>
    </row>
    <row r="1581" spans="1:16" x14ac:dyDescent="0.3">
      <c r="A1581">
        <v>1559</v>
      </c>
      <c r="B1581">
        <v>4.2683093771389462</v>
      </c>
      <c r="C1581">
        <v>51.219712525667354</v>
      </c>
      <c r="D1581">
        <v>51.5</v>
      </c>
      <c r="E1581">
        <v>0.28028747433264556</v>
      </c>
      <c r="F1581">
        <v>1</v>
      </c>
      <c r="G1581">
        <v>104.6045</v>
      </c>
      <c r="H1581">
        <v>4.2360000000000002E-2</v>
      </c>
      <c r="I1581">
        <v>90.912000000000006</v>
      </c>
      <c r="J1581">
        <v>94.296000000000006</v>
      </c>
      <c r="K1581">
        <v>0.14970008100000001</v>
      </c>
      <c r="L1581">
        <v>102.7406094</v>
      </c>
      <c r="M1581">
        <v>4.3550638000000003E-2</v>
      </c>
      <c r="N1581">
        <v>-1.95681215228792</v>
      </c>
      <c r="O1581">
        <v>2.5184778896670155</v>
      </c>
      <c r="P1581" t="str">
        <f t="shared" si="24"/>
        <v/>
      </c>
    </row>
    <row r="1582" spans="1:16" x14ac:dyDescent="0.3">
      <c r="A1582">
        <v>1577</v>
      </c>
      <c r="B1582">
        <v>4.3175906913073234</v>
      </c>
      <c r="C1582">
        <v>51.811088295687881</v>
      </c>
      <c r="D1582">
        <v>51.5</v>
      </c>
      <c r="E1582">
        <v>0.3110882956878811</v>
      </c>
      <c r="F1582">
        <v>1</v>
      </c>
      <c r="G1582">
        <v>104.94199999999999</v>
      </c>
      <c r="H1582">
        <v>4.2439999999999999E-2</v>
      </c>
      <c r="I1582">
        <v>91.179000000000002</v>
      </c>
      <c r="J1582">
        <v>94.581000000000003</v>
      </c>
      <c r="K1582">
        <v>0.14970008100000001</v>
      </c>
      <c r="L1582">
        <v>102.7406094</v>
      </c>
      <c r="M1582">
        <v>4.3550638000000003E-2</v>
      </c>
      <c r="N1582">
        <v>-1.8883857772066943</v>
      </c>
      <c r="O1582">
        <v>2.9487089663163331</v>
      </c>
      <c r="P1582" t="str">
        <f t="shared" si="24"/>
        <v/>
      </c>
    </row>
    <row r="1583" spans="1:16" x14ac:dyDescent="0.3">
      <c r="A1583">
        <v>1558</v>
      </c>
      <c r="B1583">
        <v>4.2655715263518141</v>
      </c>
      <c r="C1583">
        <v>51.186858316221773</v>
      </c>
      <c r="D1583">
        <v>51.5</v>
      </c>
      <c r="E1583">
        <v>0.31314168377822682</v>
      </c>
      <c r="F1583">
        <v>1</v>
      </c>
      <c r="G1583">
        <v>104.5856</v>
      </c>
      <c r="H1583">
        <v>4.2360000000000002E-2</v>
      </c>
      <c r="I1583">
        <v>90.894999999999996</v>
      </c>
      <c r="J1583">
        <v>94.278999999999996</v>
      </c>
      <c r="K1583">
        <v>0.14970008100000001</v>
      </c>
      <c r="L1583">
        <v>102.7406094</v>
      </c>
      <c r="M1583">
        <v>4.3550638000000003E-2</v>
      </c>
      <c r="N1583">
        <v>-1.960899280492538</v>
      </c>
      <c r="O1583">
        <v>2.4945386643167207</v>
      </c>
      <c r="P1583" t="str">
        <f t="shared" si="24"/>
        <v/>
      </c>
    </row>
    <row r="1584" spans="1:16" x14ac:dyDescent="0.3">
      <c r="A1584">
        <v>1578</v>
      </c>
      <c r="B1584">
        <v>4.3203285420944555</v>
      </c>
      <c r="C1584">
        <v>51.843942505133469</v>
      </c>
      <c r="D1584">
        <v>51.5</v>
      </c>
      <c r="E1584">
        <v>0.34394250513346947</v>
      </c>
      <c r="F1584">
        <v>1</v>
      </c>
      <c r="G1584">
        <v>104.9607</v>
      </c>
      <c r="H1584">
        <v>4.2439999999999999E-2</v>
      </c>
      <c r="I1584">
        <v>91.194999999999993</v>
      </c>
      <c r="J1584">
        <v>94.597999999999999</v>
      </c>
      <c r="K1584">
        <v>0.14970008100000001</v>
      </c>
      <c r="L1584">
        <v>102.7406094</v>
      </c>
      <c r="M1584">
        <v>4.3550638000000003E-2</v>
      </c>
      <c r="N1584">
        <v>-1.8843097473494894</v>
      </c>
      <c r="O1584">
        <v>2.9761544856383249</v>
      </c>
      <c r="P1584" t="str">
        <f t="shared" si="24"/>
        <v/>
      </c>
    </row>
    <row r="1585" spans="1:16" x14ac:dyDescent="0.3">
      <c r="A1585">
        <v>1557</v>
      </c>
      <c r="B1585">
        <v>4.2628336755646821</v>
      </c>
      <c r="C1585">
        <v>51.154004106776185</v>
      </c>
      <c r="D1585">
        <v>51.5</v>
      </c>
      <c r="E1585">
        <v>0.34599589322381519</v>
      </c>
      <c r="F1585">
        <v>1</v>
      </c>
      <c r="G1585">
        <v>104.5668</v>
      </c>
      <c r="H1585">
        <v>4.2349999999999999E-2</v>
      </c>
      <c r="I1585">
        <v>90.882000000000005</v>
      </c>
      <c r="J1585">
        <v>94.265000000000001</v>
      </c>
      <c r="K1585">
        <v>0.14970008100000001</v>
      </c>
      <c r="L1585">
        <v>102.7406094</v>
      </c>
      <c r="M1585">
        <v>4.3550638000000003E-2</v>
      </c>
      <c r="N1585">
        <v>-1.9642656213343452</v>
      </c>
      <c r="O1585">
        <v>2.4749648158811821</v>
      </c>
      <c r="P1585" t="str">
        <f t="shared" si="24"/>
        <v/>
      </c>
    </row>
    <row r="1586" spans="1:16" x14ac:dyDescent="0.3">
      <c r="A1586">
        <v>1579</v>
      </c>
      <c r="B1586">
        <v>4.3230663928815876</v>
      </c>
      <c r="C1586">
        <v>51.876796714579051</v>
      </c>
      <c r="D1586">
        <v>51.5</v>
      </c>
      <c r="E1586">
        <v>0.37679671457905073</v>
      </c>
      <c r="F1586">
        <v>1</v>
      </c>
      <c r="G1586">
        <v>104.9794</v>
      </c>
      <c r="H1586">
        <v>4.2450000000000002E-2</v>
      </c>
      <c r="I1586">
        <v>91.207999999999998</v>
      </c>
      <c r="J1586">
        <v>94.611999999999995</v>
      </c>
      <c r="K1586">
        <v>0.14970008100000001</v>
      </c>
      <c r="L1586">
        <v>102.7406094</v>
      </c>
      <c r="M1586">
        <v>4.3550638000000003E-2</v>
      </c>
      <c r="N1586">
        <v>-1.8809534845210327</v>
      </c>
      <c r="O1586">
        <v>2.9989123335219348</v>
      </c>
      <c r="P1586" t="str">
        <f t="shared" si="24"/>
        <v/>
      </c>
    </row>
    <row r="1587" spans="1:16" x14ac:dyDescent="0.3">
      <c r="A1587">
        <v>1556</v>
      </c>
      <c r="B1587">
        <v>4.26009582477755</v>
      </c>
      <c r="C1587">
        <v>51.121149897330596</v>
      </c>
      <c r="D1587">
        <v>51.5</v>
      </c>
      <c r="E1587">
        <v>0.37885010266940355</v>
      </c>
      <c r="F1587">
        <v>1</v>
      </c>
      <c r="G1587">
        <v>104.548</v>
      </c>
      <c r="H1587">
        <v>4.2349999999999999E-2</v>
      </c>
      <c r="I1587">
        <v>90.866</v>
      </c>
      <c r="J1587">
        <v>94.248000000000005</v>
      </c>
      <c r="K1587">
        <v>0.14970008100000001</v>
      </c>
      <c r="L1587">
        <v>102.7406094</v>
      </c>
      <c r="M1587">
        <v>4.3550638000000003E-2</v>
      </c>
      <c r="N1587">
        <v>-1.9683538924964883</v>
      </c>
      <c r="O1587">
        <v>2.4513666545135306</v>
      </c>
      <c r="P1587" t="str">
        <f t="shared" si="24"/>
        <v/>
      </c>
    </row>
    <row r="1588" spans="1:16" x14ac:dyDescent="0.3">
      <c r="A1588">
        <v>1580</v>
      </c>
      <c r="B1588">
        <v>4.3258042436687196</v>
      </c>
      <c r="C1588">
        <v>51.909650924024632</v>
      </c>
      <c r="D1588">
        <v>51.5</v>
      </c>
      <c r="E1588">
        <v>0.40965092402463199</v>
      </c>
      <c r="F1588">
        <v>1</v>
      </c>
      <c r="G1588">
        <v>104.99809999999999</v>
      </c>
      <c r="H1588">
        <v>4.2450000000000002E-2</v>
      </c>
      <c r="I1588">
        <v>91.224000000000004</v>
      </c>
      <c r="J1588">
        <v>94.629000000000005</v>
      </c>
      <c r="K1588">
        <v>0.14970008100000001</v>
      </c>
      <c r="L1588">
        <v>102.7406094</v>
      </c>
      <c r="M1588">
        <v>4.3550638000000003E-2</v>
      </c>
      <c r="N1588">
        <v>-1.8768785901885769</v>
      </c>
      <c r="O1588">
        <v>3.0267367932830989</v>
      </c>
      <c r="P1588" t="str">
        <f t="shared" si="24"/>
        <v/>
      </c>
    </row>
    <row r="1589" spans="1:16" x14ac:dyDescent="0.3">
      <c r="A1589">
        <v>1555</v>
      </c>
      <c r="B1589">
        <v>4.2573579739904179</v>
      </c>
      <c r="C1589">
        <v>51.088295687885015</v>
      </c>
      <c r="D1589">
        <v>51.5</v>
      </c>
      <c r="E1589">
        <v>0.41170431211498482</v>
      </c>
      <c r="F1589">
        <v>1</v>
      </c>
      <c r="G1589">
        <v>104.5292</v>
      </c>
      <c r="H1589">
        <v>4.2340000000000003E-2</v>
      </c>
      <c r="I1589">
        <v>90.852999999999994</v>
      </c>
      <c r="J1589">
        <v>94.233000000000004</v>
      </c>
      <c r="K1589">
        <v>0.14970008100000001</v>
      </c>
      <c r="L1589">
        <v>102.7406094</v>
      </c>
      <c r="M1589">
        <v>4.3550638000000003E-2</v>
      </c>
      <c r="N1589">
        <v>-1.9719617113311476</v>
      </c>
      <c r="O1589">
        <v>2.4306988795508531</v>
      </c>
      <c r="P1589" t="str">
        <f t="shared" si="24"/>
        <v/>
      </c>
    </row>
    <row r="1590" spans="1:16" x14ac:dyDescent="0.3">
      <c r="A1590">
        <v>1581</v>
      </c>
      <c r="B1590">
        <v>4.3285420944558526</v>
      </c>
      <c r="C1590">
        <v>51.942505133470235</v>
      </c>
      <c r="D1590">
        <v>51.5</v>
      </c>
      <c r="E1590">
        <v>0.44250513347023457</v>
      </c>
      <c r="F1590">
        <v>1</v>
      </c>
      <c r="G1590">
        <v>105.0167</v>
      </c>
      <c r="H1590">
        <v>4.2459999999999998E-2</v>
      </c>
      <c r="I1590">
        <v>91.236999999999995</v>
      </c>
      <c r="J1590">
        <v>94.643000000000001</v>
      </c>
      <c r="K1590">
        <v>0.14970008100000001</v>
      </c>
      <c r="L1590">
        <v>102.7406094</v>
      </c>
      <c r="M1590">
        <v>4.3550638000000003E-2</v>
      </c>
      <c r="N1590">
        <v>-1.8735232622147104</v>
      </c>
      <c r="O1590">
        <v>3.0498081781379707</v>
      </c>
      <c r="P1590" t="str">
        <f t="shared" si="24"/>
        <v/>
      </c>
    </row>
    <row r="1591" spans="1:16" x14ac:dyDescent="0.3">
      <c r="A1591">
        <v>1554</v>
      </c>
      <c r="B1591">
        <v>4.2546201232032859</v>
      </c>
      <c r="C1591">
        <v>51.055441478439434</v>
      </c>
      <c r="D1591">
        <v>51.5</v>
      </c>
      <c r="E1591">
        <v>0.44455852156056608</v>
      </c>
      <c r="F1591">
        <v>1</v>
      </c>
      <c r="G1591">
        <v>104.5104</v>
      </c>
      <c r="H1591">
        <v>4.2340000000000003E-2</v>
      </c>
      <c r="I1591">
        <v>90.835999999999999</v>
      </c>
      <c r="J1591">
        <v>94.215999999999994</v>
      </c>
      <c r="K1591">
        <v>0.14970008100000001</v>
      </c>
      <c r="L1591">
        <v>102.7406094</v>
      </c>
      <c r="M1591">
        <v>4.3550638000000003E-2</v>
      </c>
      <c r="N1591">
        <v>-1.9760511630502011</v>
      </c>
      <c r="O1591">
        <v>2.4074491413622514</v>
      </c>
      <c r="P1591" t="str">
        <f t="shared" si="24"/>
        <v/>
      </c>
    </row>
    <row r="1592" spans="1:16" x14ac:dyDescent="0.3">
      <c r="A1592">
        <v>1582</v>
      </c>
      <c r="B1592">
        <v>4.3312799452429847</v>
      </c>
      <c r="C1592">
        <v>51.975359342915816</v>
      </c>
      <c r="D1592">
        <v>51.5</v>
      </c>
      <c r="E1592">
        <v>0.47535934291581583</v>
      </c>
      <c r="F1592">
        <v>1</v>
      </c>
      <c r="G1592">
        <v>105.0354</v>
      </c>
      <c r="H1592">
        <v>4.2459999999999998E-2</v>
      </c>
      <c r="I1592">
        <v>91.254000000000005</v>
      </c>
      <c r="J1592">
        <v>94.66</v>
      </c>
      <c r="K1592">
        <v>0.14970008100000001</v>
      </c>
      <c r="L1592">
        <v>102.7406094</v>
      </c>
      <c r="M1592">
        <v>4.3550638000000003E-2</v>
      </c>
      <c r="N1592">
        <v>-1.8694495027188545</v>
      </c>
      <c r="O1592">
        <v>3.0780151457384566</v>
      </c>
      <c r="P1592" t="str">
        <f t="shared" si="24"/>
        <v/>
      </c>
    </row>
    <row r="1593" spans="1:16" x14ac:dyDescent="0.3">
      <c r="A1593">
        <v>1553</v>
      </c>
      <c r="B1593">
        <v>4.2518822724161529</v>
      </c>
      <c r="C1593">
        <v>51.022587268993831</v>
      </c>
      <c r="D1593">
        <v>51.5</v>
      </c>
      <c r="E1593">
        <v>0.47741273100616866</v>
      </c>
      <c r="F1593">
        <v>1</v>
      </c>
      <c r="G1593">
        <v>104.4915</v>
      </c>
      <c r="H1593">
        <v>4.2340000000000003E-2</v>
      </c>
      <c r="I1593">
        <v>90.82</v>
      </c>
      <c r="J1593">
        <v>94.198999999999998</v>
      </c>
      <c r="K1593">
        <v>0.14970008100000001</v>
      </c>
      <c r="L1593">
        <v>102.7406094</v>
      </c>
      <c r="M1593">
        <v>4.3550638000000003E-2</v>
      </c>
      <c r="N1593">
        <v>-1.9801412422419111</v>
      </c>
      <c r="O1593">
        <v>2.3843830018121501</v>
      </c>
      <c r="P1593" t="str">
        <f t="shared" si="24"/>
        <v/>
      </c>
    </row>
    <row r="1594" spans="1:16" x14ac:dyDescent="0.3">
      <c r="A1594">
        <v>1597</v>
      </c>
      <c r="B1594">
        <v>4.3723477070499657</v>
      </c>
      <c r="C1594">
        <v>52.468172484599592</v>
      </c>
      <c r="D1594">
        <v>52.5</v>
      </c>
      <c r="E1594">
        <v>3.1827515400408402E-2</v>
      </c>
      <c r="F1594">
        <v>1</v>
      </c>
      <c r="G1594">
        <v>105.31480000000001</v>
      </c>
      <c r="H1594">
        <v>4.2529999999999998E-2</v>
      </c>
      <c r="I1594">
        <v>91.474000000000004</v>
      </c>
      <c r="J1594">
        <v>94.894999999999996</v>
      </c>
      <c r="K1594">
        <v>0.12470671</v>
      </c>
      <c r="L1594">
        <v>103.3130077</v>
      </c>
      <c r="M1594">
        <v>4.3642106999999999E-2</v>
      </c>
      <c r="N1594">
        <v>-1.9371988309403665</v>
      </c>
      <c r="O1594">
        <v>2.6360521559950536</v>
      </c>
      <c r="P1594">
        <f t="shared" si="24"/>
        <v>52.5</v>
      </c>
    </row>
    <row r="1595" spans="1:16" x14ac:dyDescent="0.3">
      <c r="A1595">
        <v>1599</v>
      </c>
      <c r="B1595">
        <v>4.3778234086242298</v>
      </c>
      <c r="C1595">
        <v>52.533880903490754</v>
      </c>
      <c r="D1595">
        <v>52.5</v>
      </c>
      <c r="E1595">
        <v>3.3880903490754122E-2</v>
      </c>
      <c r="F1595">
        <v>1</v>
      </c>
      <c r="G1595">
        <v>105.352</v>
      </c>
      <c r="H1595">
        <v>4.2529999999999998E-2</v>
      </c>
      <c r="I1595">
        <v>91.506</v>
      </c>
      <c r="J1595">
        <v>94.929000000000002</v>
      </c>
      <c r="K1595">
        <v>0.12470671</v>
      </c>
      <c r="L1595">
        <v>103.3130077</v>
      </c>
      <c r="M1595">
        <v>4.3642106999999999E-2</v>
      </c>
      <c r="N1595">
        <v>-1.9290769119379061</v>
      </c>
      <c r="O1595">
        <v>2.6860657384298774</v>
      </c>
      <c r="P1595" t="str">
        <f t="shared" si="24"/>
        <v/>
      </c>
    </row>
    <row r="1596" spans="1:16" x14ac:dyDescent="0.3">
      <c r="A1596">
        <v>1596</v>
      </c>
      <c r="B1596">
        <v>4.3696098562628336</v>
      </c>
      <c r="C1596">
        <v>52.435318275154003</v>
      </c>
      <c r="D1596">
        <v>52.5</v>
      </c>
      <c r="E1596">
        <v>6.4681724845996769E-2</v>
      </c>
      <c r="F1596">
        <v>1</v>
      </c>
      <c r="G1596">
        <v>105.2962</v>
      </c>
      <c r="H1596">
        <v>4.2520000000000002E-2</v>
      </c>
      <c r="I1596">
        <v>91.460999999999999</v>
      </c>
      <c r="J1596">
        <v>94.881</v>
      </c>
      <c r="K1596">
        <v>0.12470671</v>
      </c>
      <c r="L1596">
        <v>103.3130077</v>
      </c>
      <c r="M1596">
        <v>4.3642106999999999E-2</v>
      </c>
      <c r="N1596">
        <v>-1.9405438908848835</v>
      </c>
      <c r="O1596">
        <v>2.6156812750563345</v>
      </c>
      <c r="P1596" t="str">
        <f t="shared" si="24"/>
        <v/>
      </c>
    </row>
    <row r="1597" spans="1:16" x14ac:dyDescent="0.3">
      <c r="A1597">
        <v>1600</v>
      </c>
      <c r="B1597">
        <v>4.3805612594113619</v>
      </c>
      <c r="C1597">
        <v>52.566735112936342</v>
      </c>
      <c r="D1597">
        <v>52.5</v>
      </c>
      <c r="E1597">
        <v>6.6735112936342489E-2</v>
      </c>
      <c r="F1597">
        <v>1</v>
      </c>
      <c r="G1597">
        <v>105.37050000000001</v>
      </c>
      <c r="H1597">
        <v>4.2540000000000001E-2</v>
      </c>
      <c r="I1597">
        <v>91.519000000000005</v>
      </c>
      <c r="J1597">
        <v>94.942999999999998</v>
      </c>
      <c r="K1597">
        <v>0.12470671</v>
      </c>
      <c r="L1597">
        <v>103.3130077</v>
      </c>
      <c r="M1597">
        <v>4.3642106999999999E-2</v>
      </c>
      <c r="N1597">
        <v>-1.9257333324016643</v>
      </c>
      <c r="O1597">
        <v>2.7068839803028339</v>
      </c>
      <c r="P1597" t="str">
        <f t="shared" si="24"/>
        <v/>
      </c>
    </row>
    <row r="1598" spans="1:16" x14ac:dyDescent="0.3">
      <c r="A1598">
        <v>1595</v>
      </c>
      <c r="B1598">
        <v>4.3668720054757015</v>
      </c>
      <c r="C1598">
        <v>52.402464065708415</v>
      </c>
      <c r="D1598">
        <v>52.5</v>
      </c>
      <c r="E1598">
        <v>9.7535934291585136E-2</v>
      </c>
      <c r="F1598">
        <v>1</v>
      </c>
      <c r="G1598">
        <v>105.27760000000001</v>
      </c>
      <c r="H1598">
        <v>4.2520000000000002E-2</v>
      </c>
      <c r="I1598">
        <v>91.444000000000003</v>
      </c>
      <c r="J1598">
        <v>94.864000000000004</v>
      </c>
      <c r="K1598">
        <v>0.12470671</v>
      </c>
      <c r="L1598">
        <v>103.3130077</v>
      </c>
      <c r="M1598">
        <v>4.3642106999999999E-2</v>
      </c>
      <c r="N1598">
        <v>-1.9446063302435881</v>
      </c>
      <c r="O1598">
        <v>2.5911188423388496</v>
      </c>
      <c r="P1598" t="str">
        <f t="shared" si="24"/>
        <v/>
      </c>
    </row>
    <row r="1599" spans="1:16" x14ac:dyDescent="0.3">
      <c r="A1599">
        <v>1601</v>
      </c>
      <c r="B1599">
        <v>4.3832991101984939</v>
      </c>
      <c r="C1599">
        <v>52.599589322381931</v>
      </c>
      <c r="D1599">
        <v>52.5</v>
      </c>
      <c r="E1599">
        <v>9.9589322381930856E-2</v>
      </c>
      <c r="F1599">
        <v>1</v>
      </c>
      <c r="G1599">
        <v>105.3891</v>
      </c>
      <c r="H1599">
        <v>4.2540000000000001E-2</v>
      </c>
      <c r="I1599">
        <v>91.534999999999997</v>
      </c>
      <c r="J1599">
        <v>94.959000000000003</v>
      </c>
      <c r="K1599">
        <v>0.12470671</v>
      </c>
      <c r="L1599">
        <v>103.3130077</v>
      </c>
      <c r="M1599">
        <v>4.3642106999999999E-2</v>
      </c>
      <c r="N1599">
        <v>-1.9219126270325313</v>
      </c>
      <c r="O1599">
        <v>2.7308376353607127</v>
      </c>
      <c r="P1599" t="str">
        <f t="shared" si="24"/>
        <v/>
      </c>
    </row>
    <row r="1600" spans="1:16" x14ac:dyDescent="0.3">
      <c r="A1600">
        <v>1594</v>
      </c>
      <c r="B1600">
        <v>4.3641341546885695</v>
      </c>
      <c r="C1600">
        <v>52.369609856262834</v>
      </c>
      <c r="D1600">
        <v>52.5</v>
      </c>
      <c r="E1600">
        <v>0.1303901437371664</v>
      </c>
      <c r="F1600">
        <v>1</v>
      </c>
      <c r="G1600">
        <v>105.259</v>
      </c>
      <c r="H1600">
        <v>4.2509999999999999E-2</v>
      </c>
      <c r="I1600">
        <v>91.432000000000002</v>
      </c>
      <c r="J1600">
        <v>94.85</v>
      </c>
      <c r="K1600">
        <v>0.12470671</v>
      </c>
      <c r="L1600">
        <v>103.3130077</v>
      </c>
      <c r="M1600">
        <v>4.3642106999999999E-2</v>
      </c>
      <c r="N1600">
        <v>-1.9479523470317306</v>
      </c>
      <c r="O1600">
        <v>2.571033266423759</v>
      </c>
      <c r="P1600" t="str">
        <f t="shared" si="24"/>
        <v/>
      </c>
    </row>
    <row r="1601" spans="1:16" x14ac:dyDescent="0.3">
      <c r="A1601">
        <v>1602</v>
      </c>
      <c r="B1601">
        <v>4.386036960985626</v>
      </c>
      <c r="C1601">
        <v>52.632443531827512</v>
      </c>
      <c r="D1601">
        <v>52.5</v>
      </c>
      <c r="E1601">
        <v>0.13244353182751212</v>
      </c>
      <c r="F1601">
        <v>1</v>
      </c>
      <c r="G1601">
        <v>105.4076</v>
      </c>
      <c r="H1601">
        <v>4.2549999999999998E-2</v>
      </c>
      <c r="I1601">
        <v>91.548000000000002</v>
      </c>
      <c r="J1601">
        <v>94.974000000000004</v>
      </c>
      <c r="K1601">
        <v>0.12470671</v>
      </c>
      <c r="L1601">
        <v>103.3130077</v>
      </c>
      <c r="M1601">
        <v>4.3642106999999999E-2</v>
      </c>
      <c r="N1601">
        <v>-1.9183312274718509</v>
      </c>
      <c r="O1601">
        <v>2.7534512613332098</v>
      </c>
      <c r="P1601" t="str">
        <f t="shared" si="24"/>
        <v/>
      </c>
    </row>
    <row r="1602" spans="1:16" x14ac:dyDescent="0.3">
      <c r="A1602">
        <v>1593</v>
      </c>
      <c r="B1602">
        <v>4.3613963039014374</v>
      </c>
      <c r="C1602">
        <v>52.336755646817252</v>
      </c>
      <c r="D1602">
        <v>52.5</v>
      </c>
      <c r="E1602">
        <v>0.16324435318274766</v>
      </c>
      <c r="F1602">
        <v>1</v>
      </c>
      <c r="G1602">
        <v>105.24039999999999</v>
      </c>
      <c r="H1602">
        <v>4.2509999999999999E-2</v>
      </c>
      <c r="I1602">
        <v>91.415000000000006</v>
      </c>
      <c r="J1602">
        <v>94.832999999999998</v>
      </c>
      <c r="K1602">
        <v>0.12470671</v>
      </c>
      <c r="L1602">
        <v>103.3130077</v>
      </c>
      <c r="M1602">
        <v>4.3642106999999999E-2</v>
      </c>
      <c r="N1602">
        <v>-1.9520159486280408</v>
      </c>
      <c r="O1602">
        <v>2.5468155568612496</v>
      </c>
      <c r="P1602" t="str">
        <f t="shared" ref="P1602:P1665" si="25">IF(D1602&lt;&gt;D1601,D1602,"")</f>
        <v/>
      </c>
    </row>
    <row r="1603" spans="1:16" x14ac:dyDescent="0.3">
      <c r="A1603">
        <v>1603</v>
      </c>
      <c r="B1603">
        <v>4.3887748117727581</v>
      </c>
      <c r="C1603">
        <v>52.665297741273093</v>
      </c>
      <c r="D1603">
        <v>52.5</v>
      </c>
      <c r="E1603">
        <v>0.16529774127309338</v>
      </c>
      <c r="F1603">
        <v>1</v>
      </c>
      <c r="G1603">
        <v>105.42619999999999</v>
      </c>
      <c r="H1603">
        <v>4.2549999999999998E-2</v>
      </c>
      <c r="I1603">
        <v>91.563999999999993</v>
      </c>
      <c r="J1603">
        <v>94.99</v>
      </c>
      <c r="K1603">
        <v>0.12470671</v>
      </c>
      <c r="L1603">
        <v>103.3130077</v>
      </c>
      <c r="M1603">
        <v>4.3642106999999999E-2</v>
      </c>
      <c r="N1603">
        <v>-1.9145116136093518</v>
      </c>
      <c r="O1603">
        <v>2.7777408323344961</v>
      </c>
      <c r="P1603" t="str">
        <f t="shared" si="25"/>
        <v/>
      </c>
    </row>
    <row r="1604" spans="1:16" x14ac:dyDescent="0.3">
      <c r="A1604">
        <v>1592</v>
      </c>
      <c r="B1604">
        <v>4.3586584531143053</v>
      </c>
      <c r="C1604">
        <v>52.303901437371664</v>
      </c>
      <c r="D1604">
        <v>52.5</v>
      </c>
      <c r="E1604">
        <v>0.19609856262833603</v>
      </c>
      <c r="F1604">
        <v>1</v>
      </c>
      <c r="G1604">
        <v>105.2218</v>
      </c>
      <c r="H1604">
        <v>4.2500000000000003E-2</v>
      </c>
      <c r="I1604">
        <v>91.403000000000006</v>
      </c>
      <c r="J1604">
        <v>94.819000000000003</v>
      </c>
      <c r="K1604">
        <v>0.12470671</v>
      </c>
      <c r="L1604">
        <v>103.3130077</v>
      </c>
      <c r="M1604">
        <v>4.3642106999999999E-2</v>
      </c>
      <c r="N1604">
        <v>-1.9553629228463898</v>
      </c>
      <c r="O1604">
        <v>2.5270124570567489</v>
      </c>
      <c r="P1604" t="str">
        <f t="shared" si="25"/>
        <v/>
      </c>
    </row>
    <row r="1605" spans="1:16" x14ac:dyDescent="0.3">
      <c r="A1605">
        <v>1604</v>
      </c>
      <c r="B1605">
        <v>4.3915126625598901</v>
      </c>
      <c r="C1605">
        <v>52.698151950718682</v>
      </c>
      <c r="D1605">
        <v>52.5</v>
      </c>
      <c r="E1605">
        <v>0.19815195071868175</v>
      </c>
      <c r="F1605">
        <v>1</v>
      </c>
      <c r="G1605">
        <v>105.4447</v>
      </c>
      <c r="H1605">
        <v>4.2560000000000001E-2</v>
      </c>
      <c r="I1605">
        <v>91.576999999999998</v>
      </c>
      <c r="J1605">
        <v>95.004999999999995</v>
      </c>
      <c r="K1605">
        <v>0.12470671</v>
      </c>
      <c r="L1605">
        <v>103.3130077</v>
      </c>
      <c r="M1605">
        <v>4.3642106999999999E-2</v>
      </c>
      <c r="N1605">
        <v>-1.9109312370229876</v>
      </c>
      <c r="O1605">
        <v>2.800670908853554</v>
      </c>
      <c r="P1605" t="str">
        <f t="shared" si="25"/>
        <v/>
      </c>
    </row>
    <row r="1606" spans="1:16" x14ac:dyDescent="0.3">
      <c r="A1606">
        <v>1591</v>
      </c>
      <c r="B1606">
        <v>4.3559206023271733</v>
      </c>
      <c r="C1606">
        <v>52.271047227926076</v>
      </c>
      <c r="D1606">
        <v>52.5</v>
      </c>
      <c r="E1606">
        <v>0.22895277207392439</v>
      </c>
      <c r="F1606">
        <v>1</v>
      </c>
      <c r="G1606">
        <v>105.2032</v>
      </c>
      <c r="H1606">
        <v>4.2500000000000003E-2</v>
      </c>
      <c r="I1606">
        <v>91.385999999999996</v>
      </c>
      <c r="J1606">
        <v>94.802000000000007</v>
      </c>
      <c r="K1606">
        <v>0.12470671</v>
      </c>
      <c r="L1606">
        <v>103.3130077</v>
      </c>
      <c r="M1606">
        <v>4.3642106999999999E-2</v>
      </c>
      <c r="N1606">
        <v>-1.9594276873929135</v>
      </c>
      <c r="O1606">
        <v>2.5031360401631759</v>
      </c>
      <c r="P1606" t="str">
        <f t="shared" si="25"/>
        <v/>
      </c>
    </row>
    <row r="1607" spans="1:16" x14ac:dyDescent="0.3">
      <c r="A1607">
        <v>1605</v>
      </c>
      <c r="B1607">
        <v>4.3942505133470222</v>
      </c>
      <c r="C1607">
        <v>52.73100616016427</v>
      </c>
      <c r="D1607">
        <v>52.5</v>
      </c>
      <c r="E1607">
        <v>0.23100616016427011</v>
      </c>
      <c r="F1607">
        <v>1</v>
      </c>
      <c r="G1607">
        <v>105.4633</v>
      </c>
      <c r="H1607">
        <v>4.2560000000000001E-2</v>
      </c>
      <c r="I1607">
        <v>91.593000000000004</v>
      </c>
      <c r="J1607">
        <v>95.021000000000001</v>
      </c>
      <c r="K1607">
        <v>0.12470671</v>
      </c>
      <c r="L1607">
        <v>103.3130077</v>
      </c>
      <c r="M1607">
        <v>4.3642106999999999E-2</v>
      </c>
      <c r="N1607">
        <v>-1.9071127139992299</v>
      </c>
      <c r="O1607">
        <v>2.8252996601587195</v>
      </c>
      <c r="P1607" t="str">
        <f t="shared" si="25"/>
        <v/>
      </c>
    </row>
    <row r="1608" spans="1:16" x14ac:dyDescent="0.3">
      <c r="A1608">
        <v>1590</v>
      </c>
      <c r="B1608">
        <v>4.3531827515400412</v>
      </c>
      <c r="C1608">
        <v>52.238193018480494</v>
      </c>
      <c r="D1608">
        <v>52.5</v>
      </c>
      <c r="E1608">
        <v>0.26180698151950565</v>
      </c>
      <c r="F1608">
        <v>1</v>
      </c>
      <c r="G1608">
        <v>105.1846</v>
      </c>
      <c r="H1608">
        <v>4.2500000000000003E-2</v>
      </c>
      <c r="I1608">
        <v>91.37</v>
      </c>
      <c r="J1608">
        <v>94.784999999999997</v>
      </c>
      <c r="K1608">
        <v>0.12470671</v>
      </c>
      <c r="L1608">
        <v>103.3130077</v>
      </c>
      <c r="M1608">
        <v>4.3642106999999999E-2</v>
      </c>
      <c r="N1608">
        <v>-1.9634930899891341</v>
      </c>
      <c r="O1608">
        <v>2.4794453307563589</v>
      </c>
      <c r="P1608" t="str">
        <f t="shared" si="25"/>
        <v/>
      </c>
    </row>
    <row r="1609" spans="1:16" x14ac:dyDescent="0.3">
      <c r="A1609">
        <v>1606</v>
      </c>
      <c r="B1609">
        <v>4.3969883641341543</v>
      </c>
      <c r="C1609">
        <v>52.763860369609851</v>
      </c>
      <c r="D1609">
        <v>52.5</v>
      </c>
      <c r="E1609">
        <v>0.26386036960985138</v>
      </c>
      <c r="F1609">
        <v>1</v>
      </c>
      <c r="G1609">
        <v>105.48180000000001</v>
      </c>
      <c r="H1609">
        <v>4.2560000000000001E-2</v>
      </c>
      <c r="I1609">
        <v>91.608999999999995</v>
      </c>
      <c r="J1609">
        <v>95.037999999999997</v>
      </c>
      <c r="K1609">
        <v>0.12470671</v>
      </c>
      <c r="L1609">
        <v>103.3130077</v>
      </c>
      <c r="M1609">
        <v>4.3642106999999999E-2</v>
      </c>
      <c r="N1609">
        <v>-1.9030561498920635</v>
      </c>
      <c r="O1609">
        <v>2.8516609448668744</v>
      </c>
      <c r="P1609" t="str">
        <f t="shared" si="25"/>
        <v/>
      </c>
    </row>
    <row r="1610" spans="1:16" x14ac:dyDescent="0.3">
      <c r="A1610">
        <v>1589</v>
      </c>
      <c r="B1610">
        <v>4.3504449007529091</v>
      </c>
      <c r="C1610">
        <v>52.205338809034913</v>
      </c>
      <c r="D1610">
        <v>52.5</v>
      </c>
      <c r="E1610">
        <v>0.29466119096508692</v>
      </c>
      <c r="F1610">
        <v>1</v>
      </c>
      <c r="G1610">
        <v>105.166</v>
      </c>
      <c r="H1610">
        <v>4.249E-2</v>
      </c>
      <c r="I1610">
        <v>91.356999999999999</v>
      </c>
      <c r="J1610">
        <v>94.771000000000001</v>
      </c>
      <c r="K1610">
        <v>0.12470671</v>
      </c>
      <c r="L1610">
        <v>103.3130077</v>
      </c>
      <c r="M1610">
        <v>4.3642106999999999E-2</v>
      </c>
      <c r="N1610">
        <v>-1.9668415478386803</v>
      </c>
      <c r="O1610">
        <v>2.4600740501028242</v>
      </c>
      <c r="P1610" t="str">
        <f t="shared" si="25"/>
        <v/>
      </c>
    </row>
    <row r="1611" spans="1:16" x14ac:dyDescent="0.3">
      <c r="A1611">
        <v>1607</v>
      </c>
      <c r="B1611">
        <v>4.3997262149212863</v>
      </c>
      <c r="C1611">
        <v>52.796714579055433</v>
      </c>
      <c r="D1611">
        <v>52.5</v>
      </c>
      <c r="E1611">
        <v>0.29671457905543264</v>
      </c>
      <c r="F1611">
        <v>1</v>
      </c>
      <c r="G1611">
        <v>105.5003</v>
      </c>
      <c r="H1611">
        <v>4.2569999999999997E-2</v>
      </c>
      <c r="I1611">
        <v>91.622</v>
      </c>
      <c r="J1611">
        <v>95.052000000000007</v>
      </c>
      <c r="K1611">
        <v>0.12470671</v>
      </c>
      <c r="L1611">
        <v>103.3130077</v>
      </c>
      <c r="M1611">
        <v>4.3642106999999999E-2</v>
      </c>
      <c r="N1611">
        <v>-1.8997159269091575</v>
      </c>
      <c r="O1611">
        <v>2.8735204534249243</v>
      </c>
      <c r="P1611" t="str">
        <f t="shared" si="25"/>
        <v/>
      </c>
    </row>
    <row r="1612" spans="1:16" x14ac:dyDescent="0.3">
      <c r="A1612">
        <v>1588</v>
      </c>
      <c r="B1612">
        <v>4.3477070499657771</v>
      </c>
      <c r="C1612">
        <v>52.172484599589325</v>
      </c>
      <c r="D1612">
        <v>52.5</v>
      </c>
      <c r="E1612">
        <v>0.32751540041067528</v>
      </c>
      <c r="F1612">
        <v>1</v>
      </c>
      <c r="G1612">
        <v>105.1473</v>
      </c>
      <c r="H1612">
        <v>4.249E-2</v>
      </c>
      <c r="I1612">
        <v>91.340999999999994</v>
      </c>
      <c r="J1612">
        <v>94.754000000000005</v>
      </c>
      <c r="K1612">
        <v>0.12470671</v>
      </c>
      <c r="L1612">
        <v>103.3130077</v>
      </c>
      <c r="M1612">
        <v>4.3642106999999999E-2</v>
      </c>
      <c r="N1612">
        <v>-1.9709081144898575</v>
      </c>
      <c r="O1612">
        <v>2.4367193406552357</v>
      </c>
      <c r="P1612" t="str">
        <f t="shared" si="25"/>
        <v/>
      </c>
    </row>
    <row r="1613" spans="1:16" x14ac:dyDescent="0.3">
      <c r="A1613">
        <v>1608</v>
      </c>
      <c r="B1613">
        <v>4.4024640657084193</v>
      </c>
      <c r="C1613">
        <v>52.829568788501035</v>
      </c>
      <c r="D1613">
        <v>52.5</v>
      </c>
      <c r="E1613">
        <v>0.32956878850103521</v>
      </c>
      <c r="F1613">
        <v>1</v>
      </c>
      <c r="G1613">
        <v>105.5189</v>
      </c>
      <c r="H1613">
        <v>4.2569999999999997E-2</v>
      </c>
      <c r="I1613">
        <v>91.638000000000005</v>
      </c>
      <c r="J1613">
        <v>95.069000000000003</v>
      </c>
      <c r="K1613">
        <v>0.12470671</v>
      </c>
      <c r="L1613">
        <v>103.3130077</v>
      </c>
      <c r="M1613">
        <v>4.3642106999999999E-2</v>
      </c>
      <c r="N1613">
        <v>-1.8956605207321677</v>
      </c>
      <c r="O1613">
        <v>2.9002474453262286</v>
      </c>
      <c r="P1613" t="str">
        <f t="shared" si="25"/>
        <v/>
      </c>
    </row>
    <row r="1614" spans="1:16" x14ac:dyDescent="0.3">
      <c r="A1614">
        <v>1587</v>
      </c>
      <c r="B1614">
        <v>4.344969199178645</v>
      </c>
      <c r="C1614">
        <v>52.139630390143736</v>
      </c>
      <c r="D1614">
        <v>52.5</v>
      </c>
      <c r="E1614">
        <v>0.36036960985626365</v>
      </c>
      <c r="F1614">
        <v>1</v>
      </c>
      <c r="G1614">
        <v>105.12869999999999</v>
      </c>
      <c r="H1614">
        <v>4.2479999999999997E-2</v>
      </c>
      <c r="I1614">
        <v>91.328000000000003</v>
      </c>
      <c r="J1614">
        <v>94.74</v>
      </c>
      <c r="K1614">
        <v>0.12470671</v>
      </c>
      <c r="L1614">
        <v>103.3130077</v>
      </c>
      <c r="M1614">
        <v>4.3642106999999999E-2</v>
      </c>
      <c r="N1614">
        <v>-1.9742575312669779</v>
      </c>
      <c r="O1614">
        <v>2.4176233625602737</v>
      </c>
      <c r="P1614" t="str">
        <f t="shared" si="25"/>
        <v/>
      </c>
    </row>
    <row r="1615" spans="1:16" x14ac:dyDescent="0.3">
      <c r="A1615">
        <v>1609</v>
      </c>
      <c r="B1615">
        <v>4.4052019164955514</v>
      </c>
      <c r="C1615">
        <v>52.862422997946616</v>
      </c>
      <c r="D1615">
        <v>52.5</v>
      </c>
      <c r="E1615">
        <v>0.36242299794661648</v>
      </c>
      <c r="F1615">
        <v>1</v>
      </c>
      <c r="G1615">
        <v>105.53740000000001</v>
      </c>
      <c r="H1615">
        <v>4.258E-2</v>
      </c>
      <c r="I1615">
        <v>91.650999999999996</v>
      </c>
      <c r="J1615">
        <v>95.082999999999998</v>
      </c>
      <c r="K1615">
        <v>0.12470671</v>
      </c>
      <c r="L1615">
        <v>103.3130077</v>
      </c>
      <c r="M1615">
        <v>4.3642106999999999E-2</v>
      </c>
      <c r="N1615">
        <v>-1.8923212510472689</v>
      </c>
      <c r="O1615">
        <v>2.922409559067749</v>
      </c>
      <c r="P1615" t="str">
        <f t="shared" si="25"/>
        <v/>
      </c>
    </row>
    <row r="1616" spans="1:16" x14ac:dyDescent="0.3">
      <c r="A1616">
        <v>1586</v>
      </c>
      <c r="B1616">
        <v>4.3422313483915129</v>
      </c>
      <c r="C1616">
        <v>52.106776180698155</v>
      </c>
      <c r="D1616">
        <v>52.5</v>
      </c>
      <c r="E1616">
        <v>0.39322381930184491</v>
      </c>
      <c r="F1616">
        <v>1</v>
      </c>
      <c r="G1616">
        <v>105.11</v>
      </c>
      <c r="H1616">
        <v>4.2479999999999997E-2</v>
      </c>
      <c r="I1616">
        <v>91.311999999999998</v>
      </c>
      <c r="J1616">
        <v>94.722999999999999</v>
      </c>
      <c r="K1616">
        <v>0.12470671</v>
      </c>
      <c r="L1616">
        <v>103.3130077</v>
      </c>
      <c r="M1616">
        <v>4.3642106999999999E-2</v>
      </c>
      <c r="N1616">
        <v>-1.9783252626874532</v>
      </c>
      <c r="O1616">
        <v>2.3946012477671621</v>
      </c>
      <c r="P1616" t="str">
        <f t="shared" si="25"/>
        <v/>
      </c>
    </row>
    <row r="1617" spans="1:16" x14ac:dyDescent="0.3">
      <c r="A1617">
        <v>1610</v>
      </c>
      <c r="B1617">
        <v>4.4079397672826834</v>
      </c>
      <c r="C1617">
        <v>52.895277207392198</v>
      </c>
      <c r="D1617">
        <v>52.5</v>
      </c>
      <c r="E1617">
        <v>0.39527720739219774</v>
      </c>
      <c r="F1617">
        <v>1</v>
      </c>
      <c r="G1617">
        <v>105.55589999999999</v>
      </c>
      <c r="H1617">
        <v>4.258E-2</v>
      </c>
      <c r="I1617">
        <v>91.667000000000002</v>
      </c>
      <c r="J1617">
        <v>95.1</v>
      </c>
      <c r="K1617">
        <v>0.12470671</v>
      </c>
      <c r="L1617">
        <v>103.3130077</v>
      </c>
      <c r="M1617">
        <v>4.3642106999999999E-2</v>
      </c>
      <c r="N1617">
        <v>-1.8882670020925605</v>
      </c>
      <c r="O1617">
        <v>2.9495057436708763</v>
      </c>
      <c r="P1617" t="str">
        <f t="shared" si="25"/>
        <v/>
      </c>
    </row>
    <row r="1618" spans="1:16" x14ac:dyDescent="0.3">
      <c r="A1618">
        <v>1585</v>
      </c>
      <c r="B1618">
        <v>4.3394934976043809</v>
      </c>
      <c r="C1618">
        <v>52.073921971252574</v>
      </c>
      <c r="D1618">
        <v>52.5</v>
      </c>
      <c r="E1618">
        <v>0.42607802874742617</v>
      </c>
      <c r="F1618">
        <v>1</v>
      </c>
      <c r="G1618">
        <v>105.09139999999999</v>
      </c>
      <c r="H1618">
        <v>4.2470000000000001E-2</v>
      </c>
      <c r="I1618">
        <v>91.299000000000007</v>
      </c>
      <c r="J1618">
        <v>94.707999999999998</v>
      </c>
      <c r="K1618">
        <v>0.12470671</v>
      </c>
      <c r="L1618">
        <v>103.3130077</v>
      </c>
      <c r="M1618">
        <v>4.3642106999999999E-2</v>
      </c>
      <c r="N1618">
        <v>-1.9819149681605062</v>
      </c>
      <c r="O1618">
        <v>2.3744379190704863</v>
      </c>
      <c r="P1618" t="str">
        <f t="shared" si="25"/>
        <v/>
      </c>
    </row>
    <row r="1619" spans="1:16" x14ac:dyDescent="0.3">
      <c r="A1619">
        <v>1611</v>
      </c>
      <c r="B1619">
        <v>4.4106776180698155</v>
      </c>
      <c r="C1619">
        <v>52.928131416837786</v>
      </c>
      <c r="D1619">
        <v>52.5</v>
      </c>
      <c r="E1619">
        <v>0.42813141683778611</v>
      </c>
      <c r="F1619">
        <v>1</v>
      </c>
      <c r="G1619">
        <v>105.5744</v>
      </c>
      <c r="H1619">
        <v>4.2590000000000003E-2</v>
      </c>
      <c r="I1619">
        <v>91.679000000000002</v>
      </c>
      <c r="J1619">
        <v>95.114000000000004</v>
      </c>
      <c r="K1619">
        <v>0.12470671</v>
      </c>
      <c r="L1619">
        <v>103.3130077</v>
      </c>
      <c r="M1619">
        <v>4.3642106999999999E-2</v>
      </c>
      <c r="N1619">
        <v>-1.8849286851229228</v>
      </c>
      <c r="O1619">
        <v>2.971973335507982</v>
      </c>
      <c r="P1619" t="str">
        <f t="shared" si="25"/>
        <v/>
      </c>
    </row>
    <row r="1620" spans="1:16" x14ac:dyDescent="0.3">
      <c r="A1620">
        <v>1584</v>
      </c>
      <c r="B1620">
        <v>4.3367556468172488</v>
      </c>
      <c r="C1620">
        <v>52.041067761806985</v>
      </c>
      <c r="D1620">
        <v>52.5</v>
      </c>
      <c r="E1620">
        <v>0.45893223819301454</v>
      </c>
      <c r="F1620">
        <v>1</v>
      </c>
      <c r="G1620">
        <v>105.0727</v>
      </c>
      <c r="H1620">
        <v>4.2470000000000001E-2</v>
      </c>
      <c r="I1620">
        <v>91.283000000000001</v>
      </c>
      <c r="J1620">
        <v>94.691999999999993</v>
      </c>
      <c r="K1620">
        <v>0.12470671</v>
      </c>
      <c r="L1620">
        <v>103.3130077</v>
      </c>
      <c r="M1620">
        <v>4.3642106999999999E-2</v>
      </c>
      <c r="N1620">
        <v>-1.9857445358854762</v>
      </c>
      <c r="O1620">
        <v>2.3530848573524699</v>
      </c>
      <c r="P1620" t="str">
        <f t="shared" si="25"/>
        <v/>
      </c>
    </row>
    <row r="1621" spans="1:16" x14ac:dyDescent="0.3">
      <c r="A1621">
        <v>1612</v>
      </c>
      <c r="B1621">
        <v>4.4134154688569476</v>
      </c>
      <c r="C1621">
        <v>52.960985626283374</v>
      </c>
      <c r="D1621">
        <v>52.5</v>
      </c>
      <c r="E1621">
        <v>0.46098562628337447</v>
      </c>
      <c r="F1621">
        <v>1</v>
      </c>
      <c r="G1621">
        <v>105.5929</v>
      </c>
      <c r="H1621">
        <v>4.2590000000000003E-2</v>
      </c>
      <c r="I1621">
        <v>91.695999999999998</v>
      </c>
      <c r="J1621">
        <v>95.131</v>
      </c>
      <c r="K1621">
        <v>0.12470671</v>
      </c>
      <c r="L1621">
        <v>103.3130077</v>
      </c>
      <c r="M1621">
        <v>4.3642106999999999E-2</v>
      </c>
      <c r="N1621">
        <v>-1.8808755926832526</v>
      </c>
      <c r="O1621">
        <v>2.9994422042523259</v>
      </c>
      <c r="P1621" t="str">
        <f t="shared" si="25"/>
        <v/>
      </c>
    </row>
    <row r="1622" spans="1:16" x14ac:dyDescent="0.3">
      <c r="A1622">
        <v>1583</v>
      </c>
      <c r="B1622">
        <v>4.3340177960301167</v>
      </c>
      <c r="C1622">
        <v>52.008213552361397</v>
      </c>
      <c r="D1622">
        <v>52.5</v>
      </c>
      <c r="E1622">
        <v>0.49178644763860291</v>
      </c>
      <c r="F1622">
        <v>1</v>
      </c>
      <c r="G1622">
        <v>105.05410000000001</v>
      </c>
      <c r="H1622">
        <v>4.2470000000000001E-2</v>
      </c>
      <c r="I1622">
        <v>91.266999999999996</v>
      </c>
      <c r="J1622">
        <v>94.674999999999997</v>
      </c>
      <c r="K1622">
        <v>0.12470671</v>
      </c>
      <c r="L1622">
        <v>103.3130077</v>
      </c>
      <c r="M1622">
        <v>4.3642106999999999E-2</v>
      </c>
      <c r="N1622">
        <v>-1.9898140722306208</v>
      </c>
      <c r="O1622">
        <v>2.3305710342354269</v>
      </c>
      <c r="P1622" t="str">
        <f t="shared" si="25"/>
        <v/>
      </c>
    </row>
    <row r="1623" spans="1:16" x14ac:dyDescent="0.3">
      <c r="A1623">
        <v>1613</v>
      </c>
      <c r="B1623">
        <v>4.4161533196440796</v>
      </c>
      <c r="C1623">
        <v>52.993839835728956</v>
      </c>
      <c r="D1623">
        <v>52.5</v>
      </c>
      <c r="E1623">
        <v>0.49383983572895573</v>
      </c>
      <c r="F1623">
        <v>1</v>
      </c>
      <c r="G1623">
        <v>105.6114</v>
      </c>
      <c r="H1623">
        <v>4.2590000000000003E-2</v>
      </c>
      <c r="I1623">
        <v>91.712000000000003</v>
      </c>
      <c r="J1623">
        <v>95.147999999999996</v>
      </c>
      <c r="K1623">
        <v>0.12470671</v>
      </c>
      <c r="L1623">
        <v>103.3130077</v>
      </c>
      <c r="M1623">
        <v>4.3642106999999999E-2</v>
      </c>
      <c r="N1623">
        <v>-1.8768231341614674</v>
      </c>
      <c r="O1623">
        <v>3.0271169324734526</v>
      </c>
      <c r="P1623" t="str">
        <f t="shared" si="25"/>
        <v/>
      </c>
    </row>
    <row r="1624" spans="1:16" x14ac:dyDescent="0.3">
      <c r="A1624">
        <v>1629</v>
      </c>
      <c r="B1624">
        <v>4.4599589322381927</v>
      </c>
      <c r="C1624">
        <v>53.519507186858313</v>
      </c>
      <c r="D1624">
        <v>53.5</v>
      </c>
      <c r="E1624">
        <v>1.9507186858312764E-2</v>
      </c>
      <c r="F1624">
        <v>1</v>
      </c>
      <c r="G1624">
        <v>105.9064</v>
      </c>
      <c r="H1624">
        <v>4.2659999999999997E-2</v>
      </c>
      <c r="I1624">
        <v>91.944999999999993</v>
      </c>
      <c r="J1624">
        <v>95.396000000000001</v>
      </c>
      <c r="K1624">
        <v>0.100012514</v>
      </c>
      <c r="L1624">
        <v>103.8872839</v>
      </c>
      <c r="M1624">
        <v>4.3730790999999998E-2</v>
      </c>
      <c r="N1624">
        <v>-1.9415905917334741</v>
      </c>
      <c r="O1624">
        <v>2.6093341375168109</v>
      </c>
      <c r="P1624">
        <f t="shared" si="25"/>
        <v>53.5</v>
      </c>
    </row>
    <row r="1625" spans="1:16" x14ac:dyDescent="0.3">
      <c r="A1625">
        <v>1627</v>
      </c>
      <c r="B1625">
        <v>4.4544832306639286</v>
      </c>
      <c r="C1625">
        <v>53.453798767967143</v>
      </c>
      <c r="D1625">
        <v>53.5</v>
      </c>
      <c r="E1625">
        <v>4.6201232032856865E-2</v>
      </c>
      <c r="F1625">
        <v>1</v>
      </c>
      <c r="G1625">
        <v>105.86960000000001</v>
      </c>
      <c r="H1625">
        <v>4.265E-2</v>
      </c>
      <c r="I1625">
        <v>91.915999999999997</v>
      </c>
      <c r="J1625">
        <v>95.364999999999995</v>
      </c>
      <c r="K1625">
        <v>0.100012514</v>
      </c>
      <c r="L1625">
        <v>103.8872839</v>
      </c>
      <c r="M1625">
        <v>4.3730790999999998E-2</v>
      </c>
      <c r="N1625">
        <v>-1.9489595148513614</v>
      </c>
      <c r="O1625">
        <v>2.5650129864441502</v>
      </c>
      <c r="P1625" t="str">
        <f t="shared" si="25"/>
        <v/>
      </c>
    </row>
    <row r="1626" spans="1:16" x14ac:dyDescent="0.3">
      <c r="A1626">
        <v>1630</v>
      </c>
      <c r="B1626">
        <v>4.4626967830253248</v>
      </c>
      <c r="C1626">
        <v>53.552361396303894</v>
      </c>
      <c r="D1626">
        <v>53.5</v>
      </c>
      <c r="E1626">
        <v>5.2361396303894026E-2</v>
      </c>
      <c r="F1626">
        <v>1</v>
      </c>
      <c r="G1626">
        <v>105.9248</v>
      </c>
      <c r="H1626">
        <v>4.267E-2</v>
      </c>
      <c r="I1626">
        <v>91.957999999999998</v>
      </c>
      <c r="J1626">
        <v>95.41</v>
      </c>
      <c r="K1626">
        <v>0.100012514</v>
      </c>
      <c r="L1626">
        <v>103.8872839</v>
      </c>
      <c r="M1626">
        <v>4.3730790999999998E-2</v>
      </c>
      <c r="N1626">
        <v>-1.9382633973608168</v>
      </c>
      <c r="O1626">
        <v>2.6295547797109613</v>
      </c>
      <c r="P1626" t="str">
        <f t="shared" si="25"/>
        <v/>
      </c>
    </row>
    <row r="1627" spans="1:16" x14ac:dyDescent="0.3">
      <c r="A1627">
        <v>1626</v>
      </c>
      <c r="B1627">
        <v>4.4517453798767965</v>
      </c>
      <c r="C1627">
        <v>53.420944558521555</v>
      </c>
      <c r="D1627">
        <v>53.5</v>
      </c>
      <c r="E1627">
        <v>7.9055441478445232E-2</v>
      </c>
      <c r="F1627">
        <v>1</v>
      </c>
      <c r="G1627">
        <v>105.85120000000001</v>
      </c>
      <c r="H1627">
        <v>4.265E-2</v>
      </c>
      <c r="I1627">
        <v>91.9</v>
      </c>
      <c r="J1627">
        <v>95.349000000000004</v>
      </c>
      <c r="K1627">
        <v>0.100012514</v>
      </c>
      <c r="L1627">
        <v>103.8872839</v>
      </c>
      <c r="M1627">
        <v>4.3730790999999998E-2</v>
      </c>
      <c r="N1627">
        <v>-1.9527636735338552</v>
      </c>
      <c r="O1627">
        <v>2.5423802420817623</v>
      </c>
      <c r="P1627" t="str">
        <f t="shared" si="25"/>
        <v/>
      </c>
    </row>
    <row r="1628" spans="1:16" x14ac:dyDescent="0.3">
      <c r="A1628">
        <v>1631</v>
      </c>
      <c r="B1628">
        <v>4.4654346338124569</v>
      </c>
      <c r="C1628">
        <v>53.585215605749482</v>
      </c>
      <c r="D1628">
        <v>53.5</v>
      </c>
      <c r="E1628">
        <v>8.5215605749482393E-2</v>
      </c>
      <c r="F1628">
        <v>1</v>
      </c>
      <c r="G1628">
        <v>105.9432</v>
      </c>
      <c r="H1628">
        <v>4.267E-2</v>
      </c>
      <c r="I1628">
        <v>91.974000000000004</v>
      </c>
      <c r="J1628">
        <v>95.427000000000007</v>
      </c>
      <c r="K1628">
        <v>0.100012514</v>
      </c>
      <c r="L1628">
        <v>103.8872839</v>
      </c>
      <c r="M1628">
        <v>4.3730790999999998E-2</v>
      </c>
      <c r="N1628">
        <v>-1.934223823423346</v>
      </c>
      <c r="O1628">
        <v>2.6542807244812807</v>
      </c>
      <c r="P1628" t="str">
        <f t="shared" si="25"/>
        <v/>
      </c>
    </row>
    <row r="1629" spans="1:16" x14ac:dyDescent="0.3">
      <c r="A1629">
        <v>1625</v>
      </c>
      <c r="B1629">
        <v>4.4490075290896645</v>
      </c>
      <c r="C1629">
        <v>53.388090349075974</v>
      </c>
      <c r="D1629">
        <v>53.5</v>
      </c>
      <c r="E1629">
        <v>0.11190965092402649</v>
      </c>
      <c r="F1629">
        <v>1</v>
      </c>
      <c r="G1629">
        <v>105.83280000000001</v>
      </c>
      <c r="H1629">
        <v>4.2639999999999997E-2</v>
      </c>
      <c r="I1629">
        <v>91.887</v>
      </c>
      <c r="J1629">
        <v>95.334999999999994</v>
      </c>
      <c r="K1629">
        <v>0.100012514</v>
      </c>
      <c r="L1629">
        <v>103.8872839</v>
      </c>
      <c r="M1629">
        <v>4.3730790999999998E-2</v>
      </c>
      <c r="N1629">
        <v>-1.9560927836895885</v>
      </c>
      <c r="O1629">
        <v>2.5227112546688994</v>
      </c>
      <c r="P1629" t="str">
        <f t="shared" si="25"/>
        <v/>
      </c>
    </row>
    <row r="1630" spans="1:16" x14ac:dyDescent="0.3">
      <c r="A1630">
        <v>1632</v>
      </c>
      <c r="B1630">
        <v>4.4681724845995889</v>
      </c>
      <c r="C1630">
        <v>53.618069815195071</v>
      </c>
      <c r="D1630">
        <v>53.5</v>
      </c>
      <c r="E1630">
        <v>0.11806981519507076</v>
      </c>
      <c r="F1630">
        <v>1</v>
      </c>
      <c r="G1630">
        <v>105.9616</v>
      </c>
      <c r="H1630">
        <v>4.267E-2</v>
      </c>
      <c r="I1630">
        <v>91.989000000000004</v>
      </c>
      <c r="J1630">
        <v>95.442999999999998</v>
      </c>
      <c r="K1630">
        <v>0.100012514</v>
      </c>
      <c r="L1630">
        <v>103.8872839</v>
      </c>
      <c r="M1630">
        <v>4.3730790999999998E-2</v>
      </c>
      <c r="N1630">
        <v>-1.9304224630763114</v>
      </c>
      <c r="O1630">
        <v>2.6777256933008786</v>
      </c>
      <c r="P1630" t="str">
        <f t="shared" si="25"/>
        <v/>
      </c>
    </row>
    <row r="1631" spans="1:16" x14ac:dyDescent="0.3">
      <c r="A1631">
        <v>1624</v>
      </c>
      <c r="B1631">
        <v>4.4462696783025324</v>
      </c>
      <c r="C1631">
        <v>53.355236139630392</v>
      </c>
      <c r="D1631">
        <v>53.5</v>
      </c>
      <c r="E1631">
        <v>0.14476386036960776</v>
      </c>
      <c r="F1631">
        <v>1</v>
      </c>
      <c r="G1631">
        <v>105.81440000000001</v>
      </c>
      <c r="H1631">
        <v>4.2639999999999997E-2</v>
      </c>
      <c r="I1631">
        <v>91.872</v>
      </c>
      <c r="J1631">
        <v>95.317999999999998</v>
      </c>
      <c r="K1631">
        <v>0.100012514</v>
      </c>
      <c r="L1631">
        <v>103.8872839</v>
      </c>
      <c r="M1631">
        <v>4.3730790999999998E-2</v>
      </c>
      <c r="N1631">
        <v>-1.9601358661575976</v>
      </c>
      <c r="O1631">
        <v>2.4989956058819311</v>
      </c>
      <c r="P1631" t="str">
        <f t="shared" si="25"/>
        <v/>
      </c>
    </row>
    <row r="1632" spans="1:16" x14ac:dyDescent="0.3">
      <c r="A1632">
        <v>1633</v>
      </c>
      <c r="B1632">
        <v>4.470910335386721</v>
      </c>
      <c r="C1632">
        <v>53.650924024640652</v>
      </c>
      <c r="D1632">
        <v>53.5</v>
      </c>
      <c r="E1632">
        <v>0.15092402464065202</v>
      </c>
      <c r="F1632">
        <v>1</v>
      </c>
      <c r="G1632">
        <v>105.98</v>
      </c>
      <c r="H1632">
        <v>4.2680000000000003E-2</v>
      </c>
      <c r="I1632">
        <v>92.001999999999995</v>
      </c>
      <c r="J1632">
        <v>95.456999999999994</v>
      </c>
      <c r="K1632">
        <v>0.100012514</v>
      </c>
      <c r="L1632">
        <v>103.8872839</v>
      </c>
      <c r="M1632">
        <v>4.3730790999999998E-2</v>
      </c>
      <c r="N1632">
        <v>-1.9270967432121122</v>
      </c>
      <c r="O1632">
        <v>2.6983787277267317</v>
      </c>
      <c r="P1632" t="str">
        <f t="shared" si="25"/>
        <v/>
      </c>
    </row>
    <row r="1633" spans="1:16" x14ac:dyDescent="0.3">
      <c r="A1633">
        <v>1623</v>
      </c>
      <c r="B1633">
        <v>4.4435318275154003</v>
      </c>
      <c r="C1633">
        <v>53.322381930184804</v>
      </c>
      <c r="D1633">
        <v>53.5</v>
      </c>
      <c r="E1633">
        <v>0.17761806981519612</v>
      </c>
      <c r="F1633">
        <v>1</v>
      </c>
      <c r="G1633">
        <v>105.79600000000001</v>
      </c>
      <c r="H1633">
        <v>4.2639999999999997E-2</v>
      </c>
      <c r="I1633">
        <v>91.855999999999995</v>
      </c>
      <c r="J1633">
        <v>95.302000000000007</v>
      </c>
      <c r="K1633">
        <v>0.100012514</v>
      </c>
      <c r="L1633">
        <v>103.8872839</v>
      </c>
      <c r="M1633">
        <v>4.3730790999999998E-2</v>
      </c>
      <c r="N1633">
        <v>-1.9639417131173849</v>
      </c>
      <c r="O1633">
        <v>2.4768425860137349</v>
      </c>
      <c r="P1633" t="str">
        <f t="shared" si="25"/>
        <v/>
      </c>
    </row>
    <row r="1634" spans="1:16" x14ac:dyDescent="0.3">
      <c r="A1634">
        <v>1634</v>
      </c>
      <c r="B1634">
        <v>4.473648186173854</v>
      </c>
      <c r="C1634">
        <v>53.683778234086247</v>
      </c>
      <c r="D1634">
        <v>53.5</v>
      </c>
      <c r="E1634">
        <v>0.18377823408624749</v>
      </c>
      <c r="F1634">
        <v>1</v>
      </c>
      <c r="G1634">
        <v>105.9983</v>
      </c>
      <c r="H1634">
        <v>4.2680000000000003E-2</v>
      </c>
      <c r="I1634">
        <v>92.018000000000001</v>
      </c>
      <c r="J1634">
        <v>95.474000000000004</v>
      </c>
      <c r="K1634">
        <v>0.100012514</v>
      </c>
      <c r="L1634">
        <v>103.8872839</v>
      </c>
      <c r="M1634">
        <v>4.3730790999999998E-2</v>
      </c>
      <c r="N1634">
        <v>-1.923058959196764</v>
      </c>
      <c r="O1634">
        <v>2.7236322882046373</v>
      </c>
      <c r="P1634" t="str">
        <f t="shared" si="25"/>
        <v/>
      </c>
    </row>
    <row r="1635" spans="1:16" x14ac:dyDescent="0.3">
      <c r="A1635">
        <v>1622</v>
      </c>
      <c r="B1635">
        <v>4.4407939767282683</v>
      </c>
      <c r="C1635">
        <v>53.289527720739216</v>
      </c>
      <c r="D1635">
        <v>53.5</v>
      </c>
      <c r="E1635">
        <v>0.21047227926078449</v>
      </c>
      <c r="F1635">
        <v>1</v>
      </c>
      <c r="G1635">
        <v>105.7775</v>
      </c>
      <c r="H1635">
        <v>4.2630000000000001E-2</v>
      </c>
      <c r="I1635">
        <v>91.843000000000004</v>
      </c>
      <c r="J1635">
        <v>95.287000000000006</v>
      </c>
      <c r="K1635">
        <v>0.100012514</v>
      </c>
      <c r="L1635">
        <v>103.8872839</v>
      </c>
      <c r="M1635">
        <v>4.3730790999999998E-2</v>
      </c>
      <c r="N1635">
        <v>-1.9675102169405634</v>
      </c>
      <c r="O1635">
        <v>2.4562209606842926</v>
      </c>
      <c r="P1635" t="str">
        <f t="shared" si="25"/>
        <v/>
      </c>
    </row>
    <row r="1636" spans="1:16" x14ac:dyDescent="0.3">
      <c r="A1636">
        <v>1635</v>
      </c>
      <c r="B1636">
        <v>4.476386036960986</v>
      </c>
      <c r="C1636">
        <v>53.716632443531836</v>
      </c>
      <c r="D1636">
        <v>53.5</v>
      </c>
      <c r="E1636">
        <v>0.21663244353183586</v>
      </c>
      <c r="F1636">
        <v>1</v>
      </c>
      <c r="G1636">
        <v>106.0167</v>
      </c>
      <c r="H1636">
        <v>4.2689999999999999E-2</v>
      </c>
      <c r="I1636">
        <v>92.031000000000006</v>
      </c>
      <c r="J1636">
        <v>95.488</v>
      </c>
      <c r="K1636">
        <v>0.100012514</v>
      </c>
      <c r="L1636">
        <v>103.8872839</v>
      </c>
      <c r="M1636">
        <v>4.3730790999999998E-2</v>
      </c>
      <c r="N1636">
        <v>-1.9197342111259221</v>
      </c>
      <c r="O1636">
        <v>2.7445740298872465</v>
      </c>
      <c r="P1636" t="str">
        <f t="shared" si="25"/>
        <v/>
      </c>
    </row>
    <row r="1637" spans="1:16" x14ac:dyDescent="0.3">
      <c r="A1637">
        <v>1621</v>
      </c>
      <c r="B1637">
        <v>4.4380561259411362</v>
      </c>
      <c r="C1637">
        <v>53.256673511293634</v>
      </c>
      <c r="D1637">
        <v>53.5</v>
      </c>
      <c r="E1637">
        <v>0.24332648870636575</v>
      </c>
      <c r="F1637">
        <v>1</v>
      </c>
      <c r="G1637">
        <v>105.7591</v>
      </c>
      <c r="H1637">
        <v>4.2630000000000001E-2</v>
      </c>
      <c r="I1637">
        <v>91.826999999999998</v>
      </c>
      <c r="J1637">
        <v>95.271000000000001</v>
      </c>
      <c r="K1637">
        <v>0.100012514</v>
      </c>
      <c r="L1637">
        <v>103.8872839</v>
      </c>
      <c r="M1637">
        <v>4.3730790999999998E-2</v>
      </c>
      <c r="N1637">
        <v>-1.9713171783109675</v>
      </c>
      <c r="O1637">
        <v>2.4343803837868867</v>
      </c>
      <c r="P1637" t="str">
        <f t="shared" si="25"/>
        <v/>
      </c>
    </row>
    <row r="1638" spans="1:16" x14ac:dyDescent="0.3">
      <c r="A1638">
        <v>1636</v>
      </c>
      <c r="B1638">
        <v>4.4791238877481181</v>
      </c>
      <c r="C1638">
        <v>53.749486652977417</v>
      </c>
      <c r="D1638">
        <v>53.5</v>
      </c>
      <c r="E1638">
        <v>0.24948665297741712</v>
      </c>
      <c r="F1638">
        <v>1</v>
      </c>
      <c r="G1638">
        <v>106.0351</v>
      </c>
      <c r="H1638">
        <v>4.2689999999999999E-2</v>
      </c>
      <c r="I1638">
        <v>92.046999999999997</v>
      </c>
      <c r="J1638">
        <v>95.504999999999995</v>
      </c>
      <c r="K1638">
        <v>0.100012514</v>
      </c>
      <c r="L1638">
        <v>103.8872839</v>
      </c>
      <c r="M1638">
        <v>4.3730790999999998E-2</v>
      </c>
      <c r="N1638">
        <v>-1.9156976067814058</v>
      </c>
      <c r="O1638">
        <v>2.7701798621097167</v>
      </c>
      <c r="P1638" t="str">
        <f t="shared" si="25"/>
        <v/>
      </c>
    </row>
    <row r="1639" spans="1:16" x14ac:dyDescent="0.3">
      <c r="A1639">
        <v>1620</v>
      </c>
      <c r="B1639">
        <v>4.4353182751540041</v>
      </c>
      <c r="C1639">
        <v>53.223819301848053</v>
      </c>
      <c r="D1639">
        <v>53.5</v>
      </c>
      <c r="E1639">
        <v>0.27618069815194701</v>
      </c>
      <c r="F1639">
        <v>1</v>
      </c>
      <c r="G1639">
        <v>105.7406</v>
      </c>
      <c r="H1639">
        <v>4.2619999999999998E-2</v>
      </c>
      <c r="I1639">
        <v>91.813999999999993</v>
      </c>
      <c r="J1639">
        <v>95.257000000000005</v>
      </c>
      <c r="K1639">
        <v>0.100012514</v>
      </c>
      <c r="L1639">
        <v>103.8872839</v>
      </c>
      <c r="M1639">
        <v>4.3730790999999998E-2</v>
      </c>
      <c r="N1639">
        <v>-1.97464874155199</v>
      </c>
      <c r="O1639">
        <v>2.4154011818246128</v>
      </c>
      <c r="P1639" t="str">
        <f t="shared" si="25"/>
        <v/>
      </c>
    </row>
    <row r="1640" spans="1:16" x14ac:dyDescent="0.3">
      <c r="A1640">
        <v>1637</v>
      </c>
      <c r="B1640">
        <v>4.4818617385352502</v>
      </c>
      <c r="C1640">
        <v>53.782340862422998</v>
      </c>
      <c r="D1640">
        <v>53.5</v>
      </c>
      <c r="E1640">
        <v>0.28234086242299838</v>
      </c>
      <c r="F1640">
        <v>1</v>
      </c>
      <c r="G1640">
        <v>106.0534</v>
      </c>
      <c r="H1640">
        <v>4.2700000000000002E-2</v>
      </c>
      <c r="I1640">
        <v>92.058999999999997</v>
      </c>
      <c r="J1640">
        <v>95.519000000000005</v>
      </c>
      <c r="K1640">
        <v>0.100012514</v>
      </c>
      <c r="L1640">
        <v>103.8872839</v>
      </c>
      <c r="M1640">
        <v>4.3730790999999998E-2</v>
      </c>
      <c r="N1640">
        <v>-1.9123738299046187</v>
      </c>
      <c r="O1640">
        <v>2.7914131102807613</v>
      </c>
      <c r="P1640" t="str">
        <f t="shared" si="25"/>
        <v/>
      </c>
    </row>
    <row r="1641" spans="1:16" x14ac:dyDescent="0.3">
      <c r="A1641">
        <v>1619</v>
      </c>
      <c r="B1641">
        <v>4.4325804243668721</v>
      </c>
      <c r="C1641">
        <v>53.190965092402465</v>
      </c>
      <c r="D1641">
        <v>53.5</v>
      </c>
      <c r="E1641">
        <v>0.30903490759753538</v>
      </c>
      <c r="F1641">
        <v>1</v>
      </c>
      <c r="G1641">
        <v>105.7222</v>
      </c>
      <c r="H1641">
        <v>4.2619999999999998E-2</v>
      </c>
      <c r="I1641">
        <v>91.798000000000002</v>
      </c>
      <c r="J1641">
        <v>95.24</v>
      </c>
      <c r="K1641">
        <v>0.100012514</v>
      </c>
      <c r="L1641">
        <v>103.8872839</v>
      </c>
      <c r="M1641">
        <v>4.3730790999999998E-2</v>
      </c>
      <c r="N1641">
        <v>-1.978694803687121</v>
      </c>
      <c r="O1641">
        <v>2.3925189184966205</v>
      </c>
      <c r="P1641" t="str">
        <f t="shared" si="25"/>
        <v/>
      </c>
    </row>
    <row r="1642" spans="1:16" x14ac:dyDescent="0.3">
      <c r="A1642">
        <v>1638</v>
      </c>
      <c r="B1642">
        <v>4.4845995893223822</v>
      </c>
      <c r="C1642">
        <v>53.815195071868587</v>
      </c>
      <c r="D1642">
        <v>53.5</v>
      </c>
      <c r="E1642">
        <v>0.31519507186858675</v>
      </c>
      <c r="F1642">
        <v>1</v>
      </c>
      <c r="G1642">
        <v>106.0718</v>
      </c>
      <c r="H1642">
        <v>4.2700000000000002E-2</v>
      </c>
      <c r="I1642">
        <v>92.075000000000003</v>
      </c>
      <c r="J1642">
        <v>95.534999999999997</v>
      </c>
      <c r="K1642">
        <v>0.100012514</v>
      </c>
      <c r="L1642">
        <v>103.8872839</v>
      </c>
      <c r="M1642">
        <v>4.3730790999999998E-2</v>
      </c>
      <c r="N1642">
        <v>-1.9085757645781076</v>
      </c>
      <c r="O1642">
        <v>2.815842040203957</v>
      </c>
      <c r="P1642" t="str">
        <f t="shared" si="25"/>
        <v/>
      </c>
    </row>
    <row r="1643" spans="1:16" x14ac:dyDescent="0.3">
      <c r="A1643">
        <v>1618</v>
      </c>
      <c r="B1643">
        <v>4.42984257357974</v>
      </c>
      <c r="C1643">
        <v>53.158110882956876</v>
      </c>
      <c r="D1643">
        <v>53.5</v>
      </c>
      <c r="E1643">
        <v>0.34188911704312375</v>
      </c>
      <c r="F1643">
        <v>1</v>
      </c>
      <c r="G1643">
        <v>105.7037</v>
      </c>
      <c r="H1643">
        <v>4.2619999999999998E-2</v>
      </c>
      <c r="I1643">
        <v>91.781999999999996</v>
      </c>
      <c r="J1643">
        <v>95.222999999999999</v>
      </c>
      <c r="K1643">
        <v>0.100012514</v>
      </c>
      <c r="L1643">
        <v>103.8872839</v>
      </c>
      <c r="M1643">
        <v>4.3730790999999998E-2</v>
      </c>
      <c r="N1643">
        <v>-1.9827415158523434</v>
      </c>
      <c r="O1643">
        <v>2.3698154848835236</v>
      </c>
      <c r="P1643" t="str">
        <f t="shared" si="25"/>
        <v/>
      </c>
    </row>
    <row r="1644" spans="1:16" x14ac:dyDescent="0.3">
      <c r="A1644">
        <v>1639</v>
      </c>
      <c r="B1644">
        <v>4.4873374401095143</v>
      </c>
      <c r="C1644">
        <v>53.848049281314175</v>
      </c>
      <c r="D1644">
        <v>53.5</v>
      </c>
      <c r="E1644">
        <v>0.34804928131417512</v>
      </c>
      <c r="F1644">
        <v>1</v>
      </c>
      <c r="G1644">
        <v>106.09010000000001</v>
      </c>
      <c r="H1644">
        <v>4.2700000000000002E-2</v>
      </c>
      <c r="I1644">
        <v>92.090999999999994</v>
      </c>
      <c r="J1644">
        <v>95.552000000000007</v>
      </c>
      <c r="K1644">
        <v>0.100012514</v>
      </c>
      <c r="L1644">
        <v>103.8872839</v>
      </c>
      <c r="M1644">
        <v>4.3730790999999998E-2</v>
      </c>
      <c r="N1644">
        <v>-1.9045409473796908</v>
      </c>
      <c r="O1644">
        <v>2.8419884543424017</v>
      </c>
      <c r="P1644" t="str">
        <f t="shared" si="25"/>
        <v/>
      </c>
    </row>
    <row r="1645" spans="1:16" x14ac:dyDescent="0.3">
      <c r="A1645">
        <v>1617</v>
      </c>
      <c r="B1645">
        <v>4.4271047227926079</v>
      </c>
      <c r="C1645">
        <v>53.125256673511295</v>
      </c>
      <c r="D1645">
        <v>53.5</v>
      </c>
      <c r="E1645">
        <v>0.37474332648870501</v>
      </c>
      <c r="F1645">
        <v>1</v>
      </c>
      <c r="G1645">
        <v>105.6853</v>
      </c>
      <c r="H1645">
        <v>4.2610000000000002E-2</v>
      </c>
      <c r="I1645">
        <v>91.769000000000005</v>
      </c>
      <c r="J1645">
        <v>95.209000000000003</v>
      </c>
      <c r="K1645">
        <v>0.100012514</v>
      </c>
      <c r="L1645">
        <v>103.8872839</v>
      </c>
      <c r="M1645">
        <v>4.3730790999999998E-2</v>
      </c>
      <c r="N1645">
        <v>-1.986074590582009</v>
      </c>
      <c r="O1645">
        <v>2.3512521095386352</v>
      </c>
      <c r="P1645" t="str">
        <f t="shared" si="25"/>
        <v/>
      </c>
    </row>
    <row r="1646" spans="1:16" x14ac:dyDescent="0.3">
      <c r="A1646">
        <v>1640</v>
      </c>
      <c r="B1646">
        <v>4.4900752908966464</v>
      </c>
      <c r="C1646">
        <v>53.880903490759756</v>
      </c>
      <c r="D1646">
        <v>53.5</v>
      </c>
      <c r="E1646">
        <v>0.38090349075975638</v>
      </c>
      <c r="F1646">
        <v>1</v>
      </c>
      <c r="G1646">
        <v>106.1084</v>
      </c>
      <c r="H1646">
        <v>4.2709999999999998E-2</v>
      </c>
      <c r="I1646">
        <v>92.103999999999999</v>
      </c>
      <c r="J1646">
        <v>95.566000000000003</v>
      </c>
      <c r="K1646">
        <v>0.100012514</v>
      </c>
      <c r="L1646">
        <v>103.8872839</v>
      </c>
      <c r="M1646">
        <v>4.3730790999999998E-2</v>
      </c>
      <c r="N1646">
        <v>-1.9012186418165962</v>
      </c>
      <c r="O1646">
        <v>2.8636690161626244</v>
      </c>
      <c r="P1646" t="str">
        <f t="shared" si="25"/>
        <v/>
      </c>
    </row>
    <row r="1647" spans="1:16" x14ac:dyDescent="0.3">
      <c r="A1647">
        <v>1616</v>
      </c>
      <c r="B1647">
        <v>4.4243668720054758</v>
      </c>
      <c r="C1647">
        <v>53.092402464065714</v>
      </c>
      <c r="D1647">
        <v>53.5</v>
      </c>
      <c r="E1647">
        <v>0.40759753593428627</v>
      </c>
      <c r="F1647">
        <v>1</v>
      </c>
      <c r="G1647">
        <v>105.66679999999999</v>
      </c>
      <c r="H1647">
        <v>4.2610000000000002E-2</v>
      </c>
      <c r="I1647">
        <v>91.753</v>
      </c>
      <c r="J1647">
        <v>95.192999999999998</v>
      </c>
      <c r="K1647">
        <v>0.100012514</v>
      </c>
      <c r="L1647">
        <v>103.8872839</v>
      </c>
      <c r="M1647">
        <v>4.3730790999999998E-2</v>
      </c>
      <c r="N1647">
        <v>-1.98988435900303</v>
      </c>
      <c r="O1647">
        <v>2.3301837862314714</v>
      </c>
      <c r="P1647" t="str">
        <f t="shared" si="25"/>
        <v/>
      </c>
    </row>
    <row r="1648" spans="1:16" x14ac:dyDescent="0.3">
      <c r="A1648">
        <v>1641</v>
      </c>
      <c r="B1648">
        <v>4.4928131416837784</v>
      </c>
      <c r="C1648">
        <v>53.913757700205338</v>
      </c>
      <c r="D1648">
        <v>53.5</v>
      </c>
      <c r="E1648">
        <v>0.41375770020533764</v>
      </c>
      <c r="F1648">
        <v>1</v>
      </c>
      <c r="G1648">
        <v>106.1268</v>
      </c>
      <c r="H1648">
        <v>4.2709999999999998E-2</v>
      </c>
      <c r="I1648">
        <v>92.12</v>
      </c>
      <c r="J1648">
        <v>95.581999999999994</v>
      </c>
      <c r="K1648">
        <v>0.100012514</v>
      </c>
      <c r="L1648">
        <v>103.8872839</v>
      </c>
      <c r="M1648">
        <v>4.3730790999999998E-2</v>
      </c>
      <c r="N1648">
        <v>-1.897422257489948</v>
      </c>
      <c r="O1648">
        <v>2.8886115181166518</v>
      </c>
      <c r="P1648" t="str">
        <f t="shared" si="25"/>
        <v/>
      </c>
    </row>
    <row r="1649" spans="1:16" x14ac:dyDescent="0.3">
      <c r="A1649">
        <v>1615</v>
      </c>
      <c r="B1649">
        <v>4.4216290212183438</v>
      </c>
      <c r="C1649">
        <v>53.059548254620125</v>
      </c>
      <c r="D1649">
        <v>53.5</v>
      </c>
      <c r="E1649">
        <v>0.44045174537987464</v>
      </c>
      <c r="F1649">
        <v>1</v>
      </c>
      <c r="G1649">
        <v>105.64830000000001</v>
      </c>
      <c r="H1649">
        <v>4.2599999999999999E-2</v>
      </c>
      <c r="I1649">
        <v>91.74</v>
      </c>
      <c r="J1649">
        <v>95.177999999999997</v>
      </c>
      <c r="K1649">
        <v>0.100012514</v>
      </c>
      <c r="L1649">
        <v>103.8872839</v>
      </c>
      <c r="M1649">
        <v>4.3730790999999998E-2</v>
      </c>
      <c r="N1649">
        <v>-1.9934565403329885</v>
      </c>
      <c r="O1649">
        <v>2.3105738955391306</v>
      </c>
      <c r="P1649" t="str">
        <f t="shared" si="25"/>
        <v/>
      </c>
    </row>
    <row r="1650" spans="1:16" x14ac:dyDescent="0.3">
      <c r="A1650">
        <v>1642</v>
      </c>
      <c r="B1650">
        <v>4.4955509924709105</v>
      </c>
      <c r="C1650">
        <v>53.946611909650926</v>
      </c>
      <c r="D1650">
        <v>53.5</v>
      </c>
      <c r="E1650">
        <v>0.44661190965092601</v>
      </c>
      <c r="F1650">
        <v>1</v>
      </c>
      <c r="G1650">
        <v>106.1451</v>
      </c>
      <c r="H1650">
        <v>4.2720000000000001E-2</v>
      </c>
      <c r="I1650">
        <v>92.132000000000005</v>
      </c>
      <c r="J1650">
        <v>95.596000000000004</v>
      </c>
      <c r="K1650">
        <v>0.100012514</v>
      </c>
      <c r="L1650">
        <v>103.8872839</v>
      </c>
      <c r="M1650">
        <v>4.3730790999999998E-2</v>
      </c>
      <c r="N1650">
        <v>-1.8941008903445986</v>
      </c>
      <c r="O1650">
        <v>2.9105809793096138</v>
      </c>
      <c r="P1650" t="str">
        <f t="shared" si="25"/>
        <v/>
      </c>
    </row>
    <row r="1651" spans="1:16" x14ac:dyDescent="0.3">
      <c r="A1651">
        <v>1614</v>
      </c>
      <c r="B1651">
        <v>4.4188911704312117</v>
      </c>
      <c r="C1651">
        <v>53.026694045174537</v>
      </c>
      <c r="D1651">
        <v>53.5</v>
      </c>
      <c r="E1651">
        <v>0.473305954825463</v>
      </c>
      <c r="F1651">
        <v>1</v>
      </c>
      <c r="G1651">
        <v>105.62990000000001</v>
      </c>
      <c r="H1651">
        <v>4.2599999999999999E-2</v>
      </c>
      <c r="I1651">
        <v>91.724000000000004</v>
      </c>
      <c r="J1651">
        <v>95.162000000000006</v>
      </c>
      <c r="K1651">
        <v>0.100012514</v>
      </c>
      <c r="L1651">
        <v>103.8872839</v>
      </c>
      <c r="M1651">
        <v>4.3730790999999998E-2</v>
      </c>
      <c r="N1651">
        <v>-1.997267425590521</v>
      </c>
      <c r="O1651">
        <v>2.2898069981227462</v>
      </c>
      <c r="P1651" t="str">
        <f t="shared" si="25"/>
        <v/>
      </c>
    </row>
    <row r="1652" spans="1:16" x14ac:dyDescent="0.3">
      <c r="A1652">
        <v>1643</v>
      </c>
      <c r="B1652">
        <v>4.4982888432580426</v>
      </c>
      <c r="C1652">
        <v>53.979466119096514</v>
      </c>
      <c r="D1652">
        <v>53.5</v>
      </c>
      <c r="E1652">
        <v>0.47946611909651438</v>
      </c>
      <c r="F1652">
        <v>1</v>
      </c>
      <c r="G1652">
        <v>106.1634</v>
      </c>
      <c r="H1652">
        <v>4.2720000000000001E-2</v>
      </c>
      <c r="I1652">
        <v>92.147999999999996</v>
      </c>
      <c r="J1652">
        <v>95.613</v>
      </c>
      <c r="K1652">
        <v>0.100012514</v>
      </c>
      <c r="L1652">
        <v>103.8872839</v>
      </c>
      <c r="M1652">
        <v>4.3730790999999998E-2</v>
      </c>
      <c r="N1652">
        <v>-1.8900683901443731</v>
      </c>
      <c r="O1652">
        <v>2.9374407012424939</v>
      </c>
      <c r="P1652" t="str">
        <f t="shared" si="25"/>
        <v/>
      </c>
    </row>
    <row r="1653" spans="1:16" x14ac:dyDescent="0.3">
      <c r="A1653">
        <v>1658</v>
      </c>
      <c r="B1653">
        <v>4.5393566050650236</v>
      </c>
      <c r="C1653">
        <v>54.472279260780283</v>
      </c>
      <c r="D1653">
        <v>54.5</v>
      </c>
      <c r="E1653">
        <v>2.7720739219716961E-2</v>
      </c>
      <c r="F1653">
        <v>1</v>
      </c>
      <c r="G1653">
        <v>106.4375</v>
      </c>
      <c r="H1653">
        <v>4.2779999999999999E-2</v>
      </c>
      <c r="I1653">
        <v>92.366</v>
      </c>
      <c r="J1653">
        <v>95.844999999999999</v>
      </c>
      <c r="K1653">
        <v>7.5698880999999996E-2</v>
      </c>
      <c r="L1653">
        <v>104.4634511</v>
      </c>
      <c r="M1653">
        <v>4.3816701E-2</v>
      </c>
      <c r="N1653">
        <v>-1.9587268161248288</v>
      </c>
      <c r="O1653">
        <v>2.5072394111281788</v>
      </c>
      <c r="P1653">
        <f t="shared" si="25"/>
        <v>54.5</v>
      </c>
    </row>
    <row r="1654" spans="1:16" x14ac:dyDescent="0.3">
      <c r="A1654">
        <v>1660</v>
      </c>
      <c r="B1654">
        <v>4.5448323066392877</v>
      </c>
      <c r="C1654">
        <v>54.537987679671453</v>
      </c>
      <c r="D1654">
        <v>54.5</v>
      </c>
      <c r="E1654">
        <v>3.7987679671452668E-2</v>
      </c>
      <c r="F1654">
        <v>1</v>
      </c>
      <c r="G1654">
        <v>106.4739</v>
      </c>
      <c r="H1654">
        <v>4.2790000000000002E-2</v>
      </c>
      <c r="I1654">
        <v>92.394999999999996</v>
      </c>
      <c r="J1654">
        <v>95.875</v>
      </c>
      <c r="K1654">
        <v>7.5698880999999996E-2</v>
      </c>
      <c r="L1654">
        <v>104.4634511</v>
      </c>
      <c r="M1654">
        <v>4.3816701E-2</v>
      </c>
      <c r="N1654">
        <v>-1.9516307353692552</v>
      </c>
      <c r="O1654">
        <v>2.5491030724018304</v>
      </c>
      <c r="P1654" t="str">
        <f t="shared" si="25"/>
        <v/>
      </c>
    </row>
    <row r="1655" spans="1:16" x14ac:dyDescent="0.3">
      <c r="A1655">
        <v>1657</v>
      </c>
      <c r="B1655">
        <v>4.5366187542778915</v>
      </c>
      <c r="C1655">
        <v>54.439425051334695</v>
      </c>
      <c r="D1655">
        <v>54.5</v>
      </c>
      <c r="E1655">
        <v>6.0574948665305328E-2</v>
      </c>
      <c r="F1655">
        <v>1</v>
      </c>
      <c r="G1655">
        <v>106.4192</v>
      </c>
      <c r="H1655">
        <v>4.2779999999999999E-2</v>
      </c>
      <c r="I1655">
        <v>92.350999999999999</v>
      </c>
      <c r="J1655">
        <v>95.828000000000003</v>
      </c>
      <c r="K1655">
        <v>7.5698880999999996E-2</v>
      </c>
      <c r="L1655">
        <v>104.4634511</v>
      </c>
      <c r="M1655">
        <v>4.3816701E-2</v>
      </c>
      <c r="N1655">
        <v>-1.9627488398986404</v>
      </c>
      <c r="O1655">
        <v>2.4837682529169758</v>
      </c>
      <c r="P1655" t="str">
        <f t="shared" si="25"/>
        <v/>
      </c>
    </row>
    <row r="1656" spans="1:16" x14ac:dyDescent="0.3">
      <c r="A1656">
        <v>1661</v>
      </c>
      <c r="B1656">
        <v>4.5475701574264207</v>
      </c>
      <c r="C1656">
        <v>54.570841889117048</v>
      </c>
      <c r="D1656">
        <v>54.5</v>
      </c>
      <c r="E1656">
        <v>7.084188911704814E-2</v>
      </c>
      <c r="F1656">
        <v>1</v>
      </c>
      <c r="G1656">
        <v>106.49209999999999</v>
      </c>
      <c r="H1656">
        <v>4.2799999999999998E-2</v>
      </c>
      <c r="I1656">
        <v>92.406999999999996</v>
      </c>
      <c r="J1656">
        <v>95.888999999999996</v>
      </c>
      <c r="K1656">
        <v>7.5698880999999996E-2</v>
      </c>
      <c r="L1656">
        <v>104.4634511</v>
      </c>
      <c r="M1656">
        <v>4.3816701E-2</v>
      </c>
      <c r="N1656">
        <v>-1.9483199333443846</v>
      </c>
      <c r="O1656">
        <v>2.5688346740298811</v>
      </c>
      <c r="P1656" t="str">
        <f t="shared" si="25"/>
        <v/>
      </c>
    </row>
    <row r="1657" spans="1:16" x14ac:dyDescent="0.3">
      <c r="A1657">
        <v>1656</v>
      </c>
      <c r="B1657">
        <v>4.5338809034907595</v>
      </c>
      <c r="C1657">
        <v>54.406570841889113</v>
      </c>
      <c r="D1657">
        <v>54.5</v>
      </c>
      <c r="E1657">
        <v>9.342915811088659E-2</v>
      </c>
      <c r="F1657">
        <v>1</v>
      </c>
      <c r="G1657">
        <v>106.401</v>
      </c>
      <c r="H1657">
        <v>4.2770000000000002E-2</v>
      </c>
      <c r="I1657">
        <v>92.337999999999994</v>
      </c>
      <c r="J1657">
        <v>95.813999999999993</v>
      </c>
      <c r="K1657">
        <v>7.5698880999999996E-2</v>
      </c>
      <c r="L1657">
        <v>104.4634511</v>
      </c>
      <c r="M1657">
        <v>4.3816701E-2</v>
      </c>
      <c r="N1657">
        <v>-1.9660615899971505</v>
      </c>
      <c r="O1657">
        <v>2.4645748288148512</v>
      </c>
      <c r="P1657" t="str">
        <f t="shared" si="25"/>
        <v/>
      </c>
    </row>
    <row r="1658" spans="1:16" x14ac:dyDescent="0.3">
      <c r="A1658">
        <v>1662</v>
      </c>
      <c r="B1658">
        <v>4.5503080082135527</v>
      </c>
      <c r="C1658">
        <v>54.603696098562637</v>
      </c>
      <c r="D1658">
        <v>54.5</v>
      </c>
      <c r="E1658">
        <v>0.10369609856263651</v>
      </c>
      <c r="F1658">
        <v>1</v>
      </c>
      <c r="G1658">
        <v>106.5103</v>
      </c>
      <c r="H1658">
        <v>4.2799999999999998E-2</v>
      </c>
      <c r="I1658">
        <v>92.423000000000002</v>
      </c>
      <c r="J1658">
        <v>95.905000000000001</v>
      </c>
      <c r="K1658">
        <v>7.5698880999999996E-2</v>
      </c>
      <c r="L1658">
        <v>104.4634511</v>
      </c>
      <c r="M1658">
        <v>4.3816701E-2</v>
      </c>
      <c r="N1658">
        <v>-1.9445367066503469</v>
      </c>
      <c r="O1658">
        <v>2.5915381713961891</v>
      </c>
      <c r="P1658" t="str">
        <f t="shared" si="25"/>
        <v/>
      </c>
    </row>
    <row r="1659" spans="1:16" x14ac:dyDescent="0.3">
      <c r="A1659">
        <v>1655</v>
      </c>
      <c r="B1659">
        <v>4.5311430527036274</v>
      </c>
      <c r="C1659">
        <v>54.373716632443532</v>
      </c>
      <c r="D1659">
        <v>54.5</v>
      </c>
      <c r="E1659">
        <v>0.12628336755646785</v>
      </c>
      <c r="F1659">
        <v>1</v>
      </c>
      <c r="G1659">
        <v>106.3828</v>
      </c>
      <c r="H1659">
        <v>4.2770000000000002E-2</v>
      </c>
      <c r="I1659">
        <v>92.322000000000003</v>
      </c>
      <c r="J1659">
        <v>95.798000000000002</v>
      </c>
      <c r="K1659">
        <v>7.5698880999999996E-2</v>
      </c>
      <c r="L1659">
        <v>104.4634511</v>
      </c>
      <c r="M1659">
        <v>4.3816701E-2</v>
      </c>
      <c r="N1659">
        <v>-1.9698481379974182</v>
      </c>
      <c r="O1659">
        <v>2.4427888850180395</v>
      </c>
      <c r="P1659" t="str">
        <f t="shared" si="25"/>
        <v/>
      </c>
    </row>
    <row r="1660" spans="1:16" x14ac:dyDescent="0.3">
      <c r="A1660">
        <v>1663</v>
      </c>
      <c r="B1660">
        <v>4.5530458590006848</v>
      </c>
      <c r="C1660">
        <v>54.636550308008218</v>
      </c>
      <c r="D1660">
        <v>54.5</v>
      </c>
      <c r="E1660">
        <v>0.13655030800821777</v>
      </c>
      <c r="F1660">
        <v>1</v>
      </c>
      <c r="G1660">
        <v>106.52849999999999</v>
      </c>
      <c r="H1660">
        <v>4.2799999999999998E-2</v>
      </c>
      <c r="I1660">
        <v>92.438999999999993</v>
      </c>
      <c r="J1660">
        <v>95.921999999999997</v>
      </c>
      <c r="K1660">
        <v>7.5698880999999996E-2</v>
      </c>
      <c r="L1660">
        <v>104.4634511</v>
      </c>
      <c r="M1660">
        <v>4.3816701E-2</v>
      </c>
      <c r="N1660">
        <v>-1.9405176674501665</v>
      </c>
      <c r="O1660">
        <v>2.6158404581808887</v>
      </c>
      <c r="P1660" t="str">
        <f t="shared" si="25"/>
        <v/>
      </c>
    </row>
    <row r="1661" spans="1:16" x14ac:dyDescent="0.3">
      <c r="A1661">
        <v>1654</v>
      </c>
      <c r="B1661">
        <v>4.5284052019164953</v>
      </c>
      <c r="C1661">
        <v>54.340862422997944</v>
      </c>
      <c r="D1661">
        <v>54.5</v>
      </c>
      <c r="E1661">
        <v>0.15913757700205622</v>
      </c>
      <c r="F1661">
        <v>1</v>
      </c>
      <c r="G1661">
        <v>106.36450000000001</v>
      </c>
      <c r="H1661">
        <v>4.2770000000000002E-2</v>
      </c>
      <c r="I1661">
        <v>92.305999999999997</v>
      </c>
      <c r="J1661">
        <v>95.781000000000006</v>
      </c>
      <c r="K1661">
        <v>7.5698880999999996E-2</v>
      </c>
      <c r="L1661">
        <v>104.4634511</v>
      </c>
      <c r="M1661">
        <v>4.3816701E-2</v>
      </c>
      <c r="N1661">
        <v>-1.9738719857929796</v>
      </c>
      <c r="O1661">
        <v>2.4198150454761151</v>
      </c>
      <c r="P1661" t="str">
        <f t="shared" si="25"/>
        <v/>
      </c>
    </row>
    <row r="1662" spans="1:16" x14ac:dyDescent="0.3">
      <c r="A1662">
        <v>1664</v>
      </c>
      <c r="B1662">
        <v>4.5557837097878169</v>
      </c>
      <c r="C1662">
        <v>54.669404517453799</v>
      </c>
      <c r="D1662">
        <v>54.5</v>
      </c>
      <c r="E1662">
        <v>0.16940451745379903</v>
      </c>
      <c r="F1662">
        <v>1</v>
      </c>
      <c r="G1662">
        <v>106.5467</v>
      </c>
      <c r="H1662">
        <v>4.2810000000000001E-2</v>
      </c>
      <c r="I1662">
        <v>92.450999999999993</v>
      </c>
      <c r="J1662">
        <v>95.936000000000007</v>
      </c>
      <c r="K1662">
        <v>7.5698880999999996E-2</v>
      </c>
      <c r="L1662">
        <v>104.4634511</v>
      </c>
      <c r="M1662">
        <v>4.3816701E-2</v>
      </c>
      <c r="N1662">
        <v>-1.9372083647741252</v>
      </c>
      <c r="O1662">
        <v>2.6359939085818485</v>
      </c>
      <c r="P1662" t="str">
        <f t="shared" si="25"/>
        <v/>
      </c>
    </row>
    <row r="1663" spans="1:16" x14ac:dyDescent="0.3">
      <c r="A1663">
        <v>1653</v>
      </c>
      <c r="B1663">
        <v>4.5256673511293632</v>
      </c>
      <c r="C1663">
        <v>54.308008213552355</v>
      </c>
      <c r="D1663">
        <v>54.5</v>
      </c>
      <c r="E1663">
        <v>0.19199178644764459</v>
      </c>
      <c r="F1663">
        <v>1</v>
      </c>
      <c r="G1663">
        <v>106.3463</v>
      </c>
      <c r="H1663">
        <v>4.2759999999999999E-2</v>
      </c>
      <c r="I1663">
        <v>92.293999999999997</v>
      </c>
      <c r="J1663">
        <v>95.768000000000001</v>
      </c>
      <c r="K1663">
        <v>7.5698880999999996E-2</v>
      </c>
      <c r="L1663">
        <v>104.4634511</v>
      </c>
      <c r="M1663">
        <v>4.3816701E-2</v>
      </c>
      <c r="N1663">
        <v>-1.9769494913079437</v>
      </c>
      <c r="O1663">
        <v>2.4023669870723356</v>
      </c>
      <c r="P1663" t="str">
        <f t="shared" si="25"/>
        <v/>
      </c>
    </row>
    <row r="1664" spans="1:16" x14ac:dyDescent="0.3">
      <c r="A1664">
        <v>1665</v>
      </c>
      <c r="B1664">
        <v>4.5585215605749489</v>
      </c>
      <c r="C1664">
        <v>54.702258726899387</v>
      </c>
      <c r="D1664">
        <v>54.5</v>
      </c>
      <c r="E1664">
        <v>0.2022587268993874</v>
      </c>
      <c r="F1664">
        <v>1</v>
      </c>
      <c r="G1664">
        <v>106.56489999999999</v>
      </c>
      <c r="H1664">
        <v>4.2810000000000001E-2</v>
      </c>
      <c r="I1664">
        <v>92.466999999999999</v>
      </c>
      <c r="J1664">
        <v>95.951999999999998</v>
      </c>
      <c r="K1664">
        <v>7.5698880999999996E-2</v>
      </c>
      <c r="L1664">
        <v>104.4634511</v>
      </c>
      <c r="M1664">
        <v>4.3816701E-2</v>
      </c>
      <c r="N1664">
        <v>-1.9334268511060526</v>
      </c>
      <c r="O1664">
        <v>2.6591818073451936</v>
      </c>
      <c r="P1664" t="str">
        <f t="shared" si="25"/>
        <v/>
      </c>
    </row>
    <row r="1665" spans="1:16" x14ac:dyDescent="0.3">
      <c r="A1665">
        <v>1652</v>
      </c>
      <c r="B1665">
        <v>4.5229295003422312</v>
      </c>
      <c r="C1665">
        <v>54.275154004106774</v>
      </c>
      <c r="D1665">
        <v>54.5</v>
      </c>
      <c r="E1665">
        <v>0.22484599589322585</v>
      </c>
      <c r="F1665">
        <v>1</v>
      </c>
      <c r="G1665">
        <v>106.328</v>
      </c>
      <c r="H1665">
        <v>4.2759999999999999E-2</v>
      </c>
      <c r="I1665">
        <v>92.278000000000006</v>
      </c>
      <c r="J1665">
        <v>95.751000000000005</v>
      </c>
      <c r="K1665">
        <v>7.5698880999999996E-2</v>
      </c>
      <c r="L1665">
        <v>104.4634511</v>
      </c>
      <c r="M1665">
        <v>4.3816701E-2</v>
      </c>
      <c r="N1665">
        <v>-1.9809745042733784</v>
      </c>
      <c r="O1665">
        <v>2.3797066425582445</v>
      </c>
      <c r="P1665" t="str">
        <f t="shared" si="25"/>
        <v/>
      </c>
    </row>
    <row r="1666" spans="1:16" x14ac:dyDescent="0.3">
      <c r="A1666">
        <v>1666</v>
      </c>
      <c r="B1666">
        <v>4.561259411362081</v>
      </c>
      <c r="C1666">
        <v>54.735112936344976</v>
      </c>
      <c r="D1666">
        <v>54.5</v>
      </c>
      <c r="E1666">
        <v>0.23511293634497576</v>
      </c>
      <c r="F1666">
        <v>1</v>
      </c>
      <c r="G1666">
        <v>106.5831</v>
      </c>
      <c r="H1666">
        <v>4.2819999999999997E-2</v>
      </c>
      <c r="I1666">
        <v>92.48</v>
      </c>
      <c r="J1666">
        <v>95.965999999999994</v>
      </c>
      <c r="K1666">
        <v>7.5698880999999996E-2</v>
      </c>
      <c r="L1666">
        <v>104.4634511</v>
      </c>
      <c r="M1666">
        <v>4.3816701E-2</v>
      </c>
      <c r="N1666">
        <v>-1.9301185047222926</v>
      </c>
      <c r="O1666">
        <v>2.6796078061702264</v>
      </c>
      <c r="P1666" t="str">
        <f t="shared" ref="P1666:P1729" si="26">IF(D1666&lt;&gt;D1665,D1666,"")</f>
        <v/>
      </c>
    </row>
    <row r="1667" spans="1:16" x14ac:dyDescent="0.3">
      <c r="A1667">
        <v>1651</v>
      </c>
      <c r="B1667">
        <v>4.5201916495550991</v>
      </c>
      <c r="C1667">
        <v>54.242299794661193</v>
      </c>
      <c r="D1667">
        <v>54.5</v>
      </c>
      <c r="E1667">
        <v>0.25770020533880711</v>
      </c>
      <c r="F1667">
        <v>1</v>
      </c>
      <c r="G1667">
        <v>106.30970000000001</v>
      </c>
      <c r="H1667">
        <v>4.2750000000000003E-2</v>
      </c>
      <c r="I1667">
        <v>92.265000000000001</v>
      </c>
      <c r="J1667">
        <v>95.736999999999995</v>
      </c>
      <c r="K1667">
        <v>7.5698880999999996E-2</v>
      </c>
      <c r="L1667">
        <v>104.4634511</v>
      </c>
      <c r="M1667">
        <v>4.3816701E-2</v>
      </c>
      <c r="N1667">
        <v>-1.9842897168257141</v>
      </c>
      <c r="O1667">
        <v>2.3611775940181632</v>
      </c>
      <c r="P1667" t="str">
        <f t="shared" si="26"/>
        <v/>
      </c>
    </row>
    <row r="1668" spans="1:16" x14ac:dyDescent="0.3">
      <c r="A1668">
        <v>1667</v>
      </c>
      <c r="B1668">
        <v>4.5639972621492131</v>
      </c>
      <c r="C1668">
        <v>54.767967145790557</v>
      </c>
      <c r="D1668">
        <v>54.5</v>
      </c>
      <c r="E1668">
        <v>0.26796714579055703</v>
      </c>
      <c r="F1668">
        <v>1</v>
      </c>
      <c r="G1668">
        <v>106.60129999999999</v>
      </c>
      <c r="H1668">
        <v>4.2819999999999997E-2</v>
      </c>
      <c r="I1668">
        <v>92.495000000000005</v>
      </c>
      <c r="J1668">
        <v>95.981999999999999</v>
      </c>
      <c r="K1668">
        <v>7.5698880999999996E-2</v>
      </c>
      <c r="L1668">
        <v>104.4634511</v>
      </c>
      <c r="M1668">
        <v>4.3816701E-2</v>
      </c>
      <c r="N1668">
        <v>-1.9263380836309516</v>
      </c>
      <c r="O1668">
        <v>2.7031086539765155</v>
      </c>
      <c r="P1668" t="str">
        <f t="shared" si="26"/>
        <v/>
      </c>
    </row>
    <row r="1669" spans="1:16" x14ac:dyDescent="0.3">
      <c r="A1669">
        <v>1650</v>
      </c>
      <c r="B1669">
        <v>4.517453798767967</v>
      </c>
      <c r="C1669">
        <v>54.209445585215605</v>
      </c>
      <c r="D1669">
        <v>54.5</v>
      </c>
      <c r="E1669">
        <v>0.29055441478439548</v>
      </c>
      <c r="F1669">
        <v>1</v>
      </c>
      <c r="G1669">
        <v>106.2915</v>
      </c>
      <c r="H1669">
        <v>4.2750000000000003E-2</v>
      </c>
      <c r="I1669">
        <v>92.25</v>
      </c>
      <c r="J1669">
        <v>95.721000000000004</v>
      </c>
      <c r="K1669">
        <v>7.5698880999999996E-2</v>
      </c>
      <c r="L1669">
        <v>104.4634511</v>
      </c>
      <c r="M1669">
        <v>4.3816701E-2</v>
      </c>
      <c r="N1669">
        <v>-1.9880790799072334</v>
      </c>
      <c r="O1669">
        <v>2.3401472334458071</v>
      </c>
      <c r="P1669" t="str">
        <f t="shared" si="26"/>
        <v/>
      </c>
    </row>
    <row r="1670" spans="1:16" x14ac:dyDescent="0.3">
      <c r="A1670">
        <v>1668</v>
      </c>
      <c r="B1670">
        <v>4.5667351129363452</v>
      </c>
      <c r="C1670">
        <v>54.800821355236138</v>
      </c>
      <c r="D1670">
        <v>54.5</v>
      </c>
      <c r="E1670">
        <v>0.30082135523613829</v>
      </c>
      <c r="F1670">
        <v>1</v>
      </c>
      <c r="G1670">
        <v>106.6195</v>
      </c>
      <c r="H1670">
        <v>4.2819999999999997E-2</v>
      </c>
      <c r="I1670">
        <v>92.510999999999996</v>
      </c>
      <c r="J1670">
        <v>95.998999999999995</v>
      </c>
      <c r="K1670">
        <v>7.5698880999999996E-2</v>
      </c>
      <c r="L1670">
        <v>104.4634511</v>
      </c>
      <c r="M1670">
        <v>4.3816701E-2</v>
      </c>
      <c r="N1670">
        <v>-1.9223220243972892</v>
      </c>
      <c r="O1670">
        <v>2.7282625179690321</v>
      </c>
      <c r="P1670" t="str">
        <f t="shared" si="26"/>
        <v/>
      </c>
    </row>
    <row r="1671" spans="1:16" x14ac:dyDescent="0.3">
      <c r="A1671">
        <v>1649</v>
      </c>
      <c r="B1671">
        <v>4.514715947980835</v>
      </c>
      <c r="C1671">
        <v>54.176591375770016</v>
      </c>
      <c r="D1671">
        <v>54.5</v>
      </c>
      <c r="E1671">
        <v>0.32340862422998384</v>
      </c>
      <c r="F1671">
        <v>1</v>
      </c>
      <c r="G1671">
        <v>106.2732</v>
      </c>
      <c r="H1671">
        <v>4.2750000000000003E-2</v>
      </c>
      <c r="I1671">
        <v>92.233999999999995</v>
      </c>
      <c r="J1671">
        <v>95.703999999999994</v>
      </c>
      <c r="K1671">
        <v>7.5698880999999996E-2</v>
      </c>
      <c r="L1671">
        <v>104.4634511</v>
      </c>
      <c r="M1671">
        <v>4.3816701E-2</v>
      </c>
      <c r="N1671">
        <v>-1.9921059197184805</v>
      </c>
      <c r="O1671">
        <v>2.3179718797895257</v>
      </c>
      <c r="P1671" t="str">
        <f t="shared" si="26"/>
        <v/>
      </c>
    </row>
    <row r="1672" spans="1:16" x14ac:dyDescent="0.3">
      <c r="A1672">
        <v>1669</v>
      </c>
      <c r="B1672">
        <v>4.5694729637234772</v>
      </c>
      <c r="C1672">
        <v>54.833675564681727</v>
      </c>
      <c r="D1672">
        <v>54.5</v>
      </c>
      <c r="E1672">
        <v>0.33367556468172666</v>
      </c>
      <c r="F1672">
        <v>1</v>
      </c>
      <c r="G1672">
        <v>106.63760000000001</v>
      </c>
      <c r="H1672">
        <v>4.283E-2</v>
      </c>
      <c r="I1672">
        <v>92.524000000000001</v>
      </c>
      <c r="J1672">
        <v>96.012</v>
      </c>
      <c r="K1672">
        <v>7.5698880999999996E-2</v>
      </c>
      <c r="L1672">
        <v>104.4634511</v>
      </c>
      <c r="M1672">
        <v>4.3816701E-2</v>
      </c>
      <c r="N1672">
        <v>-1.9192513637927273</v>
      </c>
      <c r="O1672">
        <v>2.747626498494486</v>
      </c>
      <c r="P1672" t="str">
        <f t="shared" si="26"/>
        <v/>
      </c>
    </row>
    <row r="1673" spans="1:16" x14ac:dyDescent="0.3">
      <c r="A1673">
        <v>1648</v>
      </c>
      <c r="B1673">
        <v>4.5119780971937029</v>
      </c>
      <c r="C1673">
        <v>54.143737166324435</v>
      </c>
      <c r="D1673">
        <v>54.5</v>
      </c>
      <c r="E1673">
        <v>0.3562628336755651</v>
      </c>
      <c r="F1673">
        <v>1</v>
      </c>
      <c r="G1673">
        <v>106.25490000000001</v>
      </c>
      <c r="H1673">
        <v>4.274E-2</v>
      </c>
      <c r="I1673">
        <v>92.221000000000004</v>
      </c>
      <c r="J1673">
        <v>95.69</v>
      </c>
      <c r="K1673">
        <v>7.5698880999999996E-2</v>
      </c>
      <c r="L1673">
        <v>104.4634511</v>
      </c>
      <c r="M1673">
        <v>4.3816701E-2</v>
      </c>
      <c r="N1673">
        <v>-1.9954226372008932</v>
      </c>
      <c r="O1673">
        <v>2.2998402013023931</v>
      </c>
      <c r="P1673" t="str">
        <f t="shared" si="26"/>
        <v/>
      </c>
    </row>
    <row r="1674" spans="1:16" x14ac:dyDescent="0.3">
      <c r="A1674">
        <v>1670</v>
      </c>
      <c r="B1674">
        <v>4.5722108145106093</v>
      </c>
      <c r="C1674">
        <v>54.866529774127315</v>
      </c>
      <c r="D1674">
        <v>54.5</v>
      </c>
      <c r="E1674">
        <v>0.36652977412731502</v>
      </c>
      <c r="F1674">
        <v>1</v>
      </c>
      <c r="G1674">
        <v>106.6558</v>
      </c>
      <c r="H1674">
        <v>4.283E-2</v>
      </c>
      <c r="I1674">
        <v>92.539000000000001</v>
      </c>
      <c r="J1674">
        <v>96.028999999999996</v>
      </c>
      <c r="K1674">
        <v>7.5698880999999996E-2</v>
      </c>
      <c r="L1674">
        <v>104.4634511</v>
      </c>
      <c r="M1674">
        <v>4.3816701E-2</v>
      </c>
      <c r="N1674">
        <v>-1.915236464340154</v>
      </c>
      <c r="O1674">
        <v>2.7731177073282089</v>
      </c>
      <c r="P1674" t="str">
        <f t="shared" si="26"/>
        <v/>
      </c>
    </row>
    <row r="1675" spans="1:16" x14ac:dyDescent="0.3">
      <c r="A1675">
        <v>1647</v>
      </c>
      <c r="B1675">
        <v>4.5092402464065708</v>
      </c>
      <c r="C1675">
        <v>54.110882956878854</v>
      </c>
      <c r="D1675">
        <v>54.5</v>
      </c>
      <c r="E1675">
        <v>0.38911704312114637</v>
      </c>
      <c r="F1675">
        <v>1</v>
      </c>
      <c r="G1675">
        <v>106.2366</v>
      </c>
      <c r="H1675">
        <v>4.274E-2</v>
      </c>
      <c r="I1675">
        <v>92.204999999999998</v>
      </c>
      <c r="J1675">
        <v>95.674000000000007</v>
      </c>
      <c r="K1675">
        <v>7.5698880999999996E-2</v>
      </c>
      <c r="L1675">
        <v>104.4634511</v>
      </c>
      <c r="M1675">
        <v>4.3816701E-2</v>
      </c>
      <c r="N1675">
        <v>-1.9992137207212444</v>
      </c>
      <c r="O1675">
        <v>2.2792617318623685</v>
      </c>
      <c r="P1675" t="str">
        <f t="shared" si="26"/>
        <v/>
      </c>
    </row>
    <row r="1676" spans="1:16" x14ac:dyDescent="0.3">
      <c r="A1676">
        <v>1671</v>
      </c>
      <c r="B1676">
        <v>4.5749486652977414</v>
      </c>
      <c r="C1676">
        <v>54.899383983572896</v>
      </c>
      <c r="D1676">
        <v>54.5</v>
      </c>
      <c r="E1676">
        <v>0.39938398357289628</v>
      </c>
      <c r="F1676">
        <v>1</v>
      </c>
      <c r="G1676">
        <v>106.6739</v>
      </c>
      <c r="H1676">
        <v>4.2840000000000003E-2</v>
      </c>
      <c r="I1676">
        <v>92.552000000000007</v>
      </c>
      <c r="J1676">
        <v>96.043000000000006</v>
      </c>
      <c r="K1676">
        <v>7.5698880999999996E-2</v>
      </c>
      <c r="L1676">
        <v>104.4634511</v>
      </c>
      <c r="M1676">
        <v>4.3816701E-2</v>
      </c>
      <c r="N1676">
        <v>-1.9119305698086466</v>
      </c>
      <c r="O1676">
        <v>2.7942550024857753</v>
      </c>
      <c r="P1676" t="str">
        <f t="shared" si="26"/>
        <v/>
      </c>
    </row>
    <row r="1677" spans="1:16" x14ac:dyDescent="0.3">
      <c r="A1677">
        <v>1646</v>
      </c>
      <c r="B1677">
        <v>4.5065023956194388</v>
      </c>
      <c r="C1677">
        <v>54.078028747433265</v>
      </c>
      <c r="D1677">
        <v>54.5</v>
      </c>
      <c r="E1677">
        <v>0.42197125256673473</v>
      </c>
      <c r="F1677">
        <v>1</v>
      </c>
      <c r="G1677">
        <v>106.2183</v>
      </c>
      <c r="H1677">
        <v>4.2729999999999997E-2</v>
      </c>
      <c r="I1677">
        <v>92.192999999999998</v>
      </c>
      <c r="J1677">
        <v>95.66</v>
      </c>
      <c r="K1677">
        <v>7.5698880999999996E-2</v>
      </c>
      <c r="L1677">
        <v>104.4634511</v>
      </c>
      <c r="M1677">
        <v>4.3816701E-2</v>
      </c>
      <c r="N1677">
        <v>-2.0025313995412</v>
      </c>
      <c r="O1677">
        <v>2.26138047758355</v>
      </c>
      <c r="P1677" t="str">
        <f t="shared" si="26"/>
        <v/>
      </c>
    </row>
    <row r="1678" spans="1:16" x14ac:dyDescent="0.3">
      <c r="A1678">
        <v>1672</v>
      </c>
      <c r="B1678">
        <v>4.5776865160848734</v>
      </c>
      <c r="C1678">
        <v>54.932238193018478</v>
      </c>
      <c r="D1678">
        <v>54.5</v>
      </c>
      <c r="E1678">
        <v>0.43223819301847755</v>
      </c>
      <c r="F1678">
        <v>1</v>
      </c>
      <c r="G1678">
        <v>106.6921</v>
      </c>
      <c r="H1678">
        <v>4.2840000000000003E-2</v>
      </c>
      <c r="I1678">
        <v>92.567999999999998</v>
      </c>
      <c r="J1678">
        <v>96.058999999999997</v>
      </c>
      <c r="K1678">
        <v>7.5698880999999996E-2</v>
      </c>
      <c r="L1678">
        <v>104.4634511</v>
      </c>
      <c r="M1678">
        <v>4.3816701E-2</v>
      </c>
      <c r="N1678">
        <v>-1.9081529499918441</v>
      </c>
      <c r="O1678">
        <v>2.8185725351345088</v>
      </c>
      <c r="P1678" t="str">
        <f t="shared" si="26"/>
        <v/>
      </c>
    </row>
    <row r="1679" spans="1:16" x14ac:dyDescent="0.3">
      <c r="A1679">
        <v>1645</v>
      </c>
      <c r="B1679">
        <v>4.5037645448323067</v>
      </c>
      <c r="C1679">
        <v>54.045174537987677</v>
      </c>
      <c r="D1679">
        <v>54.5</v>
      </c>
      <c r="E1679">
        <v>0.4548254620123231</v>
      </c>
      <c r="F1679">
        <v>1</v>
      </c>
      <c r="G1679">
        <v>106.2</v>
      </c>
      <c r="H1679">
        <v>4.2729999999999997E-2</v>
      </c>
      <c r="I1679">
        <v>92.177000000000007</v>
      </c>
      <c r="J1679">
        <v>95.643000000000001</v>
      </c>
      <c r="K1679">
        <v>7.5698880999999996E-2</v>
      </c>
      <c r="L1679">
        <v>104.4634511</v>
      </c>
      <c r="M1679">
        <v>4.3816701E-2</v>
      </c>
      <c r="N1679">
        <v>-2.0065606129408398</v>
      </c>
      <c r="O1679">
        <v>2.2398234359834759</v>
      </c>
      <c r="P1679" t="str">
        <f t="shared" si="26"/>
        <v/>
      </c>
    </row>
    <row r="1680" spans="1:16" x14ac:dyDescent="0.3">
      <c r="A1680">
        <v>1673</v>
      </c>
      <c r="B1680">
        <v>4.5804243668720055</v>
      </c>
      <c r="C1680">
        <v>54.965092402464066</v>
      </c>
      <c r="D1680">
        <v>54.5</v>
      </c>
      <c r="E1680">
        <v>0.46509240246406591</v>
      </c>
      <c r="F1680">
        <v>1</v>
      </c>
      <c r="G1680">
        <v>106.7102</v>
      </c>
      <c r="H1680">
        <v>4.2849999999999999E-2</v>
      </c>
      <c r="I1680">
        <v>92.58</v>
      </c>
      <c r="J1680">
        <v>96.072999999999993</v>
      </c>
      <c r="K1680">
        <v>7.5698880999999996E-2</v>
      </c>
      <c r="L1680">
        <v>104.4634511</v>
      </c>
      <c r="M1680">
        <v>4.3816701E-2</v>
      </c>
      <c r="N1680">
        <v>-1.9048480097037328</v>
      </c>
      <c r="O1680">
        <v>2.8399915531149915</v>
      </c>
      <c r="P1680" t="str">
        <f t="shared" si="26"/>
        <v/>
      </c>
    </row>
    <row r="1681" spans="1:16" x14ac:dyDescent="0.3">
      <c r="A1681">
        <v>1644</v>
      </c>
      <c r="B1681">
        <v>4.5010266940451746</v>
      </c>
      <c r="C1681">
        <v>54.012320328542096</v>
      </c>
      <c r="D1681">
        <v>54.5</v>
      </c>
      <c r="E1681">
        <v>0.48767967145790436</v>
      </c>
      <c r="F1681">
        <v>1</v>
      </c>
      <c r="G1681">
        <v>106.18170000000001</v>
      </c>
      <c r="H1681">
        <v>4.2720000000000001E-2</v>
      </c>
      <c r="I1681">
        <v>92.164000000000001</v>
      </c>
      <c r="J1681">
        <v>95.629000000000005</v>
      </c>
      <c r="K1681">
        <v>7.5698880999999996E-2</v>
      </c>
      <c r="L1681">
        <v>104.4634511</v>
      </c>
      <c r="M1681">
        <v>4.3816701E-2</v>
      </c>
      <c r="N1681">
        <v>-2.0098792857525409</v>
      </c>
      <c r="O1681">
        <v>2.2221983309219819</v>
      </c>
      <c r="P1681" t="str">
        <f t="shared" si="26"/>
        <v/>
      </c>
    </row>
    <row r="1682" spans="1:16" x14ac:dyDescent="0.3">
      <c r="A1682">
        <v>1674</v>
      </c>
      <c r="B1682">
        <v>4.5831622176591376</v>
      </c>
      <c r="C1682">
        <v>54.997946611909654</v>
      </c>
      <c r="D1682">
        <v>54.5</v>
      </c>
      <c r="E1682">
        <v>0.49794661190965428</v>
      </c>
      <c r="F1682">
        <v>1</v>
      </c>
      <c r="G1682">
        <v>106.72839999999999</v>
      </c>
      <c r="H1682">
        <v>4.2849999999999999E-2</v>
      </c>
      <c r="I1682">
        <v>92.596000000000004</v>
      </c>
      <c r="J1682">
        <v>96.088999999999999</v>
      </c>
      <c r="K1682">
        <v>7.5698880999999996E-2</v>
      </c>
      <c r="L1682">
        <v>104.4634511</v>
      </c>
      <c r="M1682">
        <v>4.3816701E-2</v>
      </c>
      <c r="N1682">
        <v>-1.9010714801231352</v>
      </c>
      <c r="O1682">
        <v>2.8646325304549505</v>
      </c>
      <c r="P1682" t="str">
        <f t="shared" si="26"/>
        <v/>
      </c>
    </row>
    <row r="1683" spans="1:16" x14ac:dyDescent="0.3">
      <c r="A1683">
        <v>1690</v>
      </c>
      <c r="B1683">
        <v>4.6269678302532515</v>
      </c>
      <c r="C1683">
        <v>55.523613963039018</v>
      </c>
      <c r="D1683">
        <v>55.5</v>
      </c>
      <c r="E1683">
        <v>2.3613963039018415E-2</v>
      </c>
      <c r="F1683">
        <v>1</v>
      </c>
      <c r="G1683">
        <v>107.01779999999999</v>
      </c>
      <c r="H1683">
        <v>4.292E-2</v>
      </c>
      <c r="I1683">
        <v>92.823999999999998</v>
      </c>
      <c r="J1683">
        <v>96.331999999999994</v>
      </c>
      <c r="K1683">
        <v>5.1847635000000003E-2</v>
      </c>
      <c r="L1683">
        <v>105.04148530000001</v>
      </c>
      <c r="M1683">
        <v>4.3899867000000002E-2</v>
      </c>
      <c r="N1683">
        <v>-1.9672243544417423</v>
      </c>
      <c r="O1683">
        <v>2.4578675734144508</v>
      </c>
      <c r="P1683">
        <f t="shared" si="26"/>
        <v>55.5</v>
      </c>
    </row>
    <row r="1684" spans="1:16" x14ac:dyDescent="0.3">
      <c r="A1684">
        <v>1688</v>
      </c>
      <c r="B1684">
        <v>4.6214921286789874</v>
      </c>
      <c r="C1684">
        <v>55.457905544147849</v>
      </c>
      <c r="D1684">
        <v>55.5</v>
      </c>
      <c r="E1684">
        <v>4.2094455852151214E-2</v>
      </c>
      <c r="F1684">
        <v>1</v>
      </c>
      <c r="G1684">
        <v>106.9817</v>
      </c>
      <c r="H1684">
        <v>4.2909999999999997E-2</v>
      </c>
      <c r="I1684">
        <v>92.796000000000006</v>
      </c>
      <c r="J1684">
        <v>96.302000000000007</v>
      </c>
      <c r="K1684">
        <v>5.1847635000000003E-2</v>
      </c>
      <c r="L1684">
        <v>105.04148530000001</v>
      </c>
      <c r="M1684">
        <v>4.3899867000000002E-2</v>
      </c>
      <c r="N1684">
        <v>-1.9742875728058193</v>
      </c>
      <c r="O1684">
        <v>2.417452657606451</v>
      </c>
      <c r="P1684" t="str">
        <f t="shared" si="26"/>
        <v/>
      </c>
    </row>
    <row r="1685" spans="1:16" x14ac:dyDescent="0.3">
      <c r="A1685">
        <v>1691</v>
      </c>
      <c r="B1685">
        <v>4.6297056810403836</v>
      </c>
      <c r="C1685">
        <v>55.5564681724846</v>
      </c>
      <c r="D1685">
        <v>55.5</v>
      </c>
      <c r="E1685">
        <v>5.6468172484599677E-2</v>
      </c>
      <c r="F1685">
        <v>1</v>
      </c>
      <c r="G1685">
        <v>107.03579999999999</v>
      </c>
      <c r="H1685">
        <v>4.292E-2</v>
      </c>
      <c r="I1685">
        <v>92.838999999999999</v>
      </c>
      <c r="J1685">
        <v>96.349000000000004</v>
      </c>
      <c r="K1685">
        <v>5.1847635000000003E-2</v>
      </c>
      <c r="L1685">
        <v>105.04148530000001</v>
      </c>
      <c r="M1685">
        <v>4.3899867000000002E-2</v>
      </c>
      <c r="N1685">
        <v>-1.9632227897554753</v>
      </c>
      <c r="O1685">
        <v>2.4810146195204053</v>
      </c>
      <c r="P1685" t="str">
        <f t="shared" si="26"/>
        <v/>
      </c>
    </row>
    <row r="1686" spans="1:16" x14ac:dyDescent="0.3">
      <c r="A1686">
        <v>1687</v>
      </c>
      <c r="B1686">
        <v>4.6187542778918553</v>
      </c>
      <c r="C1686">
        <v>55.42505133470226</v>
      </c>
      <c r="D1686">
        <v>55.5</v>
      </c>
      <c r="E1686">
        <v>7.4948665297739581E-2</v>
      </c>
      <c r="F1686">
        <v>1</v>
      </c>
      <c r="G1686">
        <v>106.9636</v>
      </c>
      <c r="H1686">
        <v>4.2900000000000001E-2</v>
      </c>
      <c r="I1686">
        <v>92.783000000000001</v>
      </c>
      <c r="J1686">
        <v>96.289000000000001</v>
      </c>
      <c r="K1686">
        <v>5.1847635000000003E-2</v>
      </c>
      <c r="L1686">
        <v>105.04148530000001</v>
      </c>
      <c r="M1686">
        <v>4.3899867000000002E-2</v>
      </c>
      <c r="N1686">
        <v>-1.9773489486820697</v>
      </c>
      <c r="O1686">
        <v>2.4001100154252701</v>
      </c>
      <c r="P1686" t="str">
        <f t="shared" si="26"/>
        <v/>
      </c>
    </row>
    <row r="1687" spans="1:16" x14ac:dyDescent="0.3">
      <c r="A1687">
        <v>1692</v>
      </c>
      <c r="B1687">
        <v>4.6324435318275157</v>
      </c>
      <c r="C1687">
        <v>55.589322381930188</v>
      </c>
      <c r="D1687">
        <v>55.5</v>
      </c>
      <c r="E1687">
        <v>8.9322381930188044E-2</v>
      </c>
      <c r="F1687">
        <v>1</v>
      </c>
      <c r="G1687">
        <v>107.0539</v>
      </c>
      <c r="H1687">
        <v>4.292E-2</v>
      </c>
      <c r="I1687">
        <v>92.855000000000004</v>
      </c>
      <c r="J1687">
        <v>96.364999999999995</v>
      </c>
      <c r="K1687">
        <v>5.1847635000000003E-2</v>
      </c>
      <c r="L1687">
        <v>105.04148530000001</v>
      </c>
      <c r="M1687">
        <v>4.3899867000000002E-2</v>
      </c>
      <c r="N1687">
        <v>-1.9594572227073896</v>
      </c>
      <c r="O1687">
        <v>2.5029632442969416</v>
      </c>
      <c r="P1687" t="str">
        <f t="shared" si="26"/>
        <v/>
      </c>
    </row>
    <row r="1688" spans="1:16" x14ac:dyDescent="0.3">
      <c r="A1688">
        <v>1686</v>
      </c>
      <c r="B1688">
        <v>4.6160164271047224</v>
      </c>
      <c r="C1688">
        <v>55.392197125256672</v>
      </c>
      <c r="D1688">
        <v>55.5</v>
      </c>
      <c r="E1688">
        <v>0.10780287474332795</v>
      </c>
      <c r="F1688">
        <v>1</v>
      </c>
      <c r="G1688">
        <v>106.9456</v>
      </c>
      <c r="H1688">
        <v>4.2900000000000001E-2</v>
      </c>
      <c r="I1688">
        <v>92.768000000000001</v>
      </c>
      <c r="J1688">
        <v>96.272000000000006</v>
      </c>
      <c r="K1688">
        <v>5.1847635000000003E-2</v>
      </c>
      <c r="L1688">
        <v>105.04148530000001</v>
      </c>
      <c r="M1688">
        <v>4.3899867000000002E-2</v>
      </c>
      <c r="N1688">
        <v>-1.9813528777298361</v>
      </c>
      <c r="O1688">
        <v>2.3775857154805102</v>
      </c>
      <c r="P1688" t="str">
        <f t="shared" si="26"/>
        <v/>
      </c>
    </row>
    <row r="1689" spans="1:16" x14ac:dyDescent="0.3">
      <c r="A1689">
        <v>1693</v>
      </c>
      <c r="B1689">
        <v>4.6351813826146477</v>
      </c>
      <c r="C1689">
        <v>55.622176591375776</v>
      </c>
      <c r="D1689">
        <v>55.5</v>
      </c>
      <c r="E1689">
        <v>0.12217659137577641</v>
      </c>
      <c r="F1689">
        <v>1</v>
      </c>
      <c r="G1689">
        <v>107.0719</v>
      </c>
      <c r="H1689">
        <v>4.2930000000000003E-2</v>
      </c>
      <c r="I1689">
        <v>92.867000000000004</v>
      </c>
      <c r="J1689">
        <v>96.379000000000005</v>
      </c>
      <c r="K1689">
        <v>5.1847635000000003E-2</v>
      </c>
      <c r="L1689">
        <v>105.04148530000001</v>
      </c>
      <c r="M1689">
        <v>4.3899867000000002E-2</v>
      </c>
      <c r="N1689">
        <v>-1.9561628377909464</v>
      </c>
      <c r="O1689">
        <v>2.5222987359980311</v>
      </c>
      <c r="P1689" t="str">
        <f t="shared" si="26"/>
        <v/>
      </c>
    </row>
    <row r="1690" spans="1:16" x14ac:dyDescent="0.3">
      <c r="A1690">
        <v>1685</v>
      </c>
      <c r="B1690">
        <v>4.6132785763175903</v>
      </c>
      <c r="C1690">
        <v>55.359342915811084</v>
      </c>
      <c r="D1690">
        <v>55.5</v>
      </c>
      <c r="E1690">
        <v>0.14065708418891631</v>
      </c>
      <c r="F1690">
        <v>1</v>
      </c>
      <c r="G1690">
        <v>106.92749999999999</v>
      </c>
      <c r="H1690">
        <v>4.2889999999999998E-2</v>
      </c>
      <c r="I1690">
        <v>92.754999999999995</v>
      </c>
      <c r="J1690">
        <v>96.259</v>
      </c>
      <c r="K1690">
        <v>5.1847635000000003E-2</v>
      </c>
      <c r="L1690">
        <v>105.04148530000001</v>
      </c>
      <c r="M1690">
        <v>4.3899867000000002E-2</v>
      </c>
      <c r="N1690">
        <v>-1.9844151581753862</v>
      </c>
      <c r="O1690">
        <v>2.3604788792006102</v>
      </c>
      <c r="P1690" t="str">
        <f t="shared" si="26"/>
        <v/>
      </c>
    </row>
    <row r="1691" spans="1:16" x14ac:dyDescent="0.3">
      <c r="A1691">
        <v>1694</v>
      </c>
      <c r="B1691">
        <v>4.6379192334017798</v>
      </c>
      <c r="C1691">
        <v>55.655030800821358</v>
      </c>
      <c r="D1691">
        <v>55.5</v>
      </c>
      <c r="E1691">
        <v>0.15503080082135767</v>
      </c>
      <c r="F1691">
        <v>1</v>
      </c>
      <c r="G1691">
        <v>107.0899</v>
      </c>
      <c r="H1691">
        <v>4.2930000000000003E-2</v>
      </c>
      <c r="I1691">
        <v>92.882999999999996</v>
      </c>
      <c r="J1691">
        <v>96.394999999999996</v>
      </c>
      <c r="K1691">
        <v>5.1847635000000003E-2</v>
      </c>
      <c r="L1691">
        <v>105.04148530000001</v>
      </c>
      <c r="M1691">
        <v>4.3899867000000002E-2</v>
      </c>
      <c r="N1691">
        <v>-1.952398382000657</v>
      </c>
      <c r="O1691">
        <v>2.5445462500130769</v>
      </c>
      <c r="P1691" t="str">
        <f t="shared" si="26"/>
        <v/>
      </c>
    </row>
    <row r="1692" spans="1:16" x14ac:dyDescent="0.3">
      <c r="A1692">
        <v>1684</v>
      </c>
      <c r="B1692">
        <v>4.6105407255304582</v>
      </c>
      <c r="C1692">
        <v>55.326488706365495</v>
      </c>
      <c r="D1692">
        <v>55.5</v>
      </c>
      <c r="E1692">
        <v>0.17351129363450468</v>
      </c>
      <c r="F1692">
        <v>1</v>
      </c>
      <c r="G1692">
        <v>106.90940000000001</v>
      </c>
      <c r="H1692">
        <v>4.2889999999999998E-2</v>
      </c>
      <c r="I1692">
        <v>92.74</v>
      </c>
      <c r="J1692">
        <v>96.242000000000004</v>
      </c>
      <c r="K1692">
        <v>5.1847635000000003E-2</v>
      </c>
      <c r="L1692">
        <v>105.04148530000001</v>
      </c>
      <c r="M1692">
        <v>4.3899867000000002E-2</v>
      </c>
      <c r="N1692">
        <v>-1.9884202704806375</v>
      </c>
      <c r="O1692">
        <v>2.3382614389974328</v>
      </c>
      <c r="P1692" t="str">
        <f t="shared" si="26"/>
        <v/>
      </c>
    </row>
    <row r="1693" spans="1:16" x14ac:dyDescent="0.3">
      <c r="A1693">
        <v>1695</v>
      </c>
      <c r="B1693">
        <v>4.6406570841889119</v>
      </c>
      <c r="C1693">
        <v>55.687885010266939</v>
      </c>
      <c r="D1693">
        <v>55.5</v>
      </c>
      <c r="E1693">
        <v>0.18788501026693893</v>
      </c>
      <c r="F1693">
        <v>1</v>
      </c>
      <c r="G1693">
        <v>107.1079</v>
      </c>
      <c r="H1693">
        <v>4.2939999999999999E-2</v>
      </c>
      <c r="I1693">
        <v>92.894999999999996</v>
      </c>
      <c r="J1693">
        <v>96.409000000000006</v>
      </c>
      <c r="K1693">
        <v>5.1847635000000003E-2</v>
      </c>
      <c r="L1693">
        <v>105.04148530000001</v>
      </c>
      <c r="M1693">
        <v>4.3899867000000002E-2</v>
      </c>
      <c r="N1693">
        <v>-1.9491049691399813</v>
      </c>
      <c r="O1693">
        <v>2.5641445189262329</v>
      </c>
      <c r="P1693" t="str">
        <f t="shared" si="26"/>
        <v/>
      </c>
    </row>
    <row r="1694" spans="1:16" x14ac:dyDescent="0.3">
      <c r="A1694">
        <v>1683</v>
      </c>
      <c r="B1694">
        <v>4.6078028747433262</v>
      </c>
      <c r="C1694">
        <v>55.293634496919914</v>
      </c>
      <c r="D1694">
        <v>55.5</v>
      </c>
      <c r="E1694">
        <v>0.20636550308008594</v>
      </c>
      <c r="F1694">
        <v>1</v>
      </c>
      <c r="G1694">
        <v>106.8914</v>
      </c>
      <c r="H1694">
        <v>4.2889999999999998E-2</v>
      </c>
      <c r="I1694">
        <v>92.724000000000004</v>
      </c>
      <c r="J1694">
        <v>96.225999999999999</v>
      </c>
      <c r="K1694">
        <v>5.1847635000000003E-2</v>
      </c>
      <c r="L1694">
        <v>105.04148530000001</v>
      </c>
      <c r="M1694">
        <v>4.3899867000000002E-2</v>
      </c>
      <c r="N1694">
        <v>-1.9921904007413935</v>
      </c>
      <c r="O1694">
        <v>2.3175085535459328</v>
      </c>
      <c r="P1694" t="str">
        <f t="shared" si="26"/>
        <v/>
      </c>
    </row>
    <row r="1695" spans="1:16" x14ac:dyDescent="0.3">
      <c r="A1695">
        <v>1696</v>
      </c>
      <c r="B1695">
        <v>4.6433949349760439</v>
      </c>
      <c r="C1695">
        <v>55.720739219712527</v>
      </c>
      <c r="D1695">
        <v>55.5</v>
      </c>
      <c r="E1695">
        <v>0.2207392197125273</v>
      </c>
      <c r="F1695">
        <v>1</v>
      </c>
      <c r="G1695">
        <v>107.126</v>
      </c>
      <c r="H1695">
        <v>4.2939999999999999E-2</v>
      </c>
      <c r="I1695">
        <v>92.911000000000001</v>
      </c>
      <c r="J1695">
        <v>96.424999999999997</v>
      </c>
      <c r="K1695">
        <v>5.1847635000000003E-2</v>
      </c>
      <c r="L1695">
        <v>105.04148530000001</v>
      </c>
      <c r="M1695">
        <v>4.3899867000000002E-2</v>
      </c>
      <c r="N1695">
        <v>-1.9453416239338734</v>
      </c>
      <c r="O1695">
        <v>2.5866937791924127</v>
      </c>
      <c r="P1695" t="str">
        <f t="shared" si="26"/>
        <v/>
      </c>
    </row>
    <row r="1696" spans="1:16" x14ac:dyDescent="0.3">
      <c r="A1696">
        <v>1682</v>
      </c>
      <c r="B1696">
        <v>4.6050650239561941</v>
      </c>
      <c r="C1696">
        <v>55.260780287474333</v>
      </c>
      <c r="D1696">
        <v>55.5</v>
      </c>
      <c r="E1696">
        <v>0.23921971252566721</v>
      </c>
      <c r="F1696">
        <v>1</v>
      </c>
      <c r="G1696">
        <v>106.8733</v>
      </c>
      <c r="H1696">
        <v>4.2880000000000001E-2</v>
      </c>
      <c r="I1696">
        <v>92.712000000000003</v>
      </c>
      <c r="J1696">
        <v>96.212000000000003</v>
      </c>
      <c r="K1696">
        <v>5.1847635000000003E-2</v>
      </c>
      <c r="L1696">
        <v>105.04148530000001</v>
      </c>
      <c r="M1696">
        <v>4.3899867000000002E-2</v>
      </c>
      <c r="N1696">
        <v>-1.9954897523263369</v>
      </c>
      <c r="O1696">
        <v>2.2994745360237401</v>
      </c>
      <c r="P1696" t="str">
        <f t="shared" si="26"/>
        <v/>
      </c>
    </row>
    <row r="1697" spans="1:16" x14ac:dyDescent="0.3">
      <c r="A1697">
        <v>1697</v>
      </c>
      <c r="B1697">
        <v>4.646132785763176</v>
      </c>
      <c r="C1697">
        <v>55.753593429158116</v>
      </c>
      <c r="D1697">
        <v>55.5</v>
      </c>
      <c r="E1697">
        <v>0.25359342915811567</v>
      </c>
      <c r="F1697">
        <v>1</v>
      </c>
      <c r="G1697">
        <v>107.14400000000001</v>
      </c>
      <c r="H1697">
        <v>4.2939999999999999E-2</v>
      </c>
      <c r="I1697">
        <v>92.927000000000007</v>
      </c>
      <c r="J1697">
        <v>96.441000000000003</v>
      </c>
      <c r="K1697">
        <v>5.1847635000000003E-2</v>
      </c>
      <c r="L1697">
        <v>105.04148530000001</v>
      </c>
      <c r="M1697">
        <v>4.3899867000000002E-2</v>
      </c>
      <c r="N1697">
        <v>-1.9415788707640915</v>
      </c>
      <c r="O1697">
        <v>2.6094051414669357</v>
      </c>
      <c r="P1697" t="str">
        <f t="shared" si="26"/>
        <v/>
      </c>
    </row>
    <row r="1698" spans="1:16" x14ac:dyDescent="0.3">
      <c r="A1698">
        <v>1681</v>
      </c>
      <c r="B1698">
        <v>4.602327173169062</v>
      </c>
      <c r="C1698">
        <v>55.227926078028744</v>
      </c>
      <c r="D1698">
        <v>55.5</v>
      </c>
      <c r="E1698">
        <v>0.27207392197125557</v>
      </c>
      <c r="F1698">
        <v>1</v>
      </c>
      <c r="G1698">
        <v>106.8552</v>
      </c>
      <c r="H1698">
        <v>4.2880000000000001E-2</v>
      </c>
      <c r="I1698">
        <v>92.695999999999998</v>
      </c>
      <c r="J1698">
        <v>96.195999999999998</v>
      </c>
      <c r="K1698">
        <v>5.1847635000000003E-2</v>
      </c>
      <c r="L1698">
        <v>105.04148530000001</v>
      </c>
      <c r="M1698">
        <v>4.3899867000000002E-2</v>
      </c>
      <c r="N1698">
        <v>-1.9992609972899349</v>
      </c>
      <c r="O1698">
        <v>2.2790060915464765</v>
      </c>
      <c r="P1698" t="str">
        <f t="shared" si="26"/>
        <v/>
      </c>
    </row>
    <row r="1699" spans="1:16" x14ac:dyDescent="0.3">
      <c r="A1699">
        <v>1698</v>
      </c>
      <c r="B1699">
        <v>4.6488706365503081</v>
      </c>
      <c r="C1699">
        <v>55.786447638603697</v>
      </c>
      <c r="D1699">
        <v>55.5</v>
      </c>
      <c r="E1699">
        <v>0.28644763860369693</v>
      </c>
      <c r="F1699">
        <v>1</v>
      </c>
      <c r="G1699">
        <v>107.16200000000001</v>
      </c>
      <c r="H1699">
        <v>4.2950000000000002E-2</v>
      </c>
      <c r="I1699">
        <v>92.938999999999993</v>
      </c>
      <c r="J1699">
        <v>96.454999999999998</v>
      </c>
      <c r="K1699">
        <v>5.1847635000000003E-2</v>
      </c>
      <c r="L1699">
        <v>105.04148530000001</v>
      </c>
      <c r="M1699">
        <v>4.3899867000000002E-2</v>
      </c>
      <c r="N1699">
        <v>-1.9382869472448767</v>
      </c>
      <c r="O1699">
        <v>2.62941119901356</v>
      </c>
      <c r="P1699" t="str">
        <f t="shared" si="26"/>
        <v/>
      </c>
    </row>
    <row r="1700" spans="1:16" x14ac:dyDescent="0.3">
      <c r="A1700">
        <v>1680</v>
      </c>
      <c r="B1700">
        <v>4.59958932238193</v>
      </c>
      <c r="C1700">
        <v>55.195071868583156</v>
      </c>
      <c r="D1700">
        <v>55.5</v>
      </c>
      <c r="E1700">
        <v>0.30492813141684394</v>
      </c>
      <c r="F1700">
        <v>1</v>
      </c>
      <c r="G1700">
        <v>106.83710000000001</v>
      </c>
      <c r="H1700">
        <v>4.2869999999999998E-2</v>
      </c>
      <c r="I1700">
        <v>92.683999999999997</v>
      </c>
      <c r="J1700">
        <v>96.182000000000002</v>
      </c>
      <c r="K1700">
        <v>5.1847635000000003E-2</v>
      </c>
      <c r="L1700">
        <v>105.04148530000001</v>
      </c>
      <c r="M1700">
        <v>4.3899867000000002E-2</v>
      </c>
      <c r="N1700">
        <v>-2.0025613245361202</v>
      </c>
      <c r="O1700">
        <v>2.2612197308940947</v>
      </c>
      <c r="P1700" t="str">
        <f t="shared" si="26"/>
        <v/>
      </c>
    </row>
    <row r="1701" spans="1:16" x14ac:dyDescent="0.3">
      <c r="A1701">
        <v>1699</v>
      </c>
      <c r="B1701">
        <v>4.6516084873374401</v>
      </c>
      <c r="C1701">
        <v>55.819301848049278</v>
      </c>
      <c r="D1701">
        <v>55.5</v>
      </c>
      <c r="E1701">
        <v>0.31930184804927819</v>
      </c>
      <c r="F1701">
        <v>1</v>
      </c>
      <c r="G1701">
        <v>107.1799</v>
      </c>
      <c r="H1701">
        <v>4.2950000000000002E-2</v>
      </c>
      <c r="I1701">
        <v>92.953999999999994</v>
      </c>
      <c r="J1701">
        <v>96.471000000000004</v>
      </c>
      <c r="K1701">
        <v>5.1847635000000003E-2</v>
      </c>
      <c r="L1701">
        <v>105.04148530000001</v>
      </c>
      <c r="M1701">
        <v>4.3899867000000002E-2</v>
      </c>
      <c r="N1701">
        <v>-1.9345253036275867</v>
      </c>
      <c r="O1701">
        <v>2.6524287020193693</v>
      </c>
      <c r="P1701" t="str">
        <f t="shared" si="26"/>
        <v/>
      </c>
    </row>
    <row r="1702" spans="1:16" x14ac:dyDescent="0.3">
      <c r="A1702">
        <v>1679</v>
      </c>
      <c r="B1702">
        <v>4.5968514715947979</v>
      </c>
      <c r="C1702">
        <v>55.162217659137575</v>
      </c>
      <c r="D1702">
        <v>55.5</v>
      </c>
      <c r="E1702">
        <v>0.3377823408624252</v>
      </c>
      <c r="F1702">
        <v>1</v>
      </c>
      <c r="G1702">
        <v>106.819</v>
      </c>
      <c r="H1702">
        <v>4.2869999999999998E-2</v>
      </c>
      <c r="I1702">
        <v>92.668000000000006</v>
      </c>
      <c r="J1702">
        <v>96.165999999999997</v>
      </c>
      <c r="K1702">
        <v>5.1847635000000003E-2</v>
      </c>
      <c r="L1702">
        <v>105.04148530000001</v>
      </c>
      <c r="M1702">
        <v>4.3899867000000002E-2</v>
      </c>
      <c r="N1702">
        <v>-2.00633368487998</v>
      </c>
      <c r="O1702">
        <v>2.2410329206268944</v>
      </c>
      <c r="P1702" t="str">
        <f t="shared" si="26"/>
        <v/>
      </c>
    </row>
    <row r="1703" spans="1:16" x14ac:dyDescent="0.3">
      <c r="A1703">
        <v>1700</v>
      </c>
      <c r="B1703">
        <v>4.6543463381245722</v>
      </c>
      <c r="C1703">
        <v>55.852156057494867</v>
      </c>
      <c r="D1703">
        <v>55.5</v>
      </c>
      <c r="E1703">
        <v>0.35215605749486656</v>
      </c>
      <c r="F1703">
        <v>1</v>
      </c>
      <c r="G1703">
        <v>107.1979</v>
      </c>
      <c r="H1703">
        <v>4.2959999999999998E-2</v>
      </c>
      <c r="I1703">
        <v>92.966999999999999</v>
      </c>
      <c r="J1703">
        <v>96.484999999999999</v>
      </c>
      <c r="K1703">
        <v>5.1847635000000003E-2</v>
      </c>
      <c r="L1703">
        <v>105.04148530000001</v>
      </c>
      <c r="M1703">
        <v>4.3899867000000002E-2</v>
      </c>
      <c r="N1703">
        <v>-1.9312343506727727</v>
      </c>
      <c r="O1703">
        <v>2.6727038895458919</v>
      </c>
      <c r="P1703" t="str">
        <f t="shared" si="26"/>
        <v/>
      </c>
    </row>
    <row r="1704" spans="1:16" x14ac:dyDescent="0.3">
      <c r="A1704">
        <v>1678</v>
      </c>
      <c r="B1704">
        <v>4.5941136208076658</v>
      </c>
      <c r="C1704">
        <v>55.129363449691994</v>
      </c>
      <c r="D1704">
        <v>55.5</v>
      </c>
      <c r="E1704">
        <v>0.37063655030800646</v>
      </c>
      <c r="F1704">
        <v>1</v>
      </c>
      <c r="G1704">
        <v>106.8009</v>
      </c>
      <c r="H1704">
        <v>4.2869999999999998E-2</v>
      </c>
      <c r="I1704">
        <v>92.652000000000001</v>
      </c>
      <c r="J1704">
        <v>96.15</v>
      </c>
      <c r="K1704">
        <v>5.1847635000000003E-2</v>
      </c>
      <c r="L1704">
        <v>105.04148530000001</v>
      </c>
      <c r="M1704">
        <v>4.3899867000000002E-2</v>
      </c>
      <c r="N1704">
        <v>-2.0101066403704038</v>
      </c>
      <c r="O1704">
        <v>2.2209951708168902</v>
      </c>
      <c r="P1704" t="str">
        <f t="shared" si="26"/>
        <v/>
      </c>
    </row>
    <row r="1705" spans="1:16" x14ac:dyDescent="0.3">
      <c r="A1705">
        <v>1701</v>
      </c>
      <c r="B1705">
        <v>4.6570841889117043</v>
      </c>
      <c r="C1705">
        <v>55.885010266940455</v>
      </c>
      <c r="D1705">
        <v>55.5</v>
      </c>
      <c r="E1705">
        <v>0.38501026694045493</v>
      </c>
      <c r="F1705">
        <v>1</v>
      </c>
      <c r="G1705">
        <v>107.2159</v>
      </c>
      <c r="H1705">
        <v>4.2959999999999998E-2</v>
      </c>
      <c r="I1705">
        <v>92.981999999999999</v>
      </c>
      <c r="J1705">
        <v>96.501000000000005</v>
      </c>
      <c r="K1705">
        <v>5.1847635000000003E-2</v>
      </c>
      <c r="L1705">
        <v>105.04148530000001</v>
      </c>
      <c r="M1705">
        <v>4.3899867000000002E-2</v>
      </c>
      <c r="N1705">
        <v>-1.9274738159359206</v>
      </c>
      <c r="O1705">
        <v>2.6960304077108481</v>
      </c>
      <c r="P1705" t="str">
        <f t="shared" si="26"/>
        <v/>
      </c>
    </row>
    <row r="1706" spans="1:16" x14ac:dyDescent="0.3">
      <c r="A1706">
        <v>1677</v>
      </c>
      <c r="B1706">
        <v>4.5913757700205338</v>
      </c>
      <c r="C1706">
        <v>55.096509240246405</v>
      </c>
      <c r="D1706">
        <v>55.5</v>
      </c>
      <c r="E1706">
        <v>0.40349075975359483</v>
      </c>
      <c r="F1706">
        <v>1</v>
      </c>
      <c r="G1706">
        <v>106.78279999999999</v>
      </c>
      <c r="H1706">
        <v>4.2860000000000002E-2</v>
      </c>
      <c r="I1706">
        <v>92.64</v>
      </c>
      <c r="J1706">
        <v>96.135999999999996</v>
      </c>
      <c r="K1706">
        <v>5.1847635000000003E-2</v>
      </c>
      <c r="L1706">
        <v>105.04148530000001</v>
      </c>
      <c r="M1706">
        <v>4.3899867000000002E-2</v>
      </c>
      <c r="N1706">
        <v>-2.0134084647825201</v>
      </c>
      <c r="O1706">
        <v>2.2035837914398146</v>
      </c>
      <c r="P1706" t="str">
        <f t="shared" si="26"/>
        <v/>
      </c>
    </row>
    <row r="1707" spans="1:16" x14ac:dyDescent="0.3">
      <c r="A1707">
        <v>1702</v>
      </c>
      <c r="B1707">
        <v>4.6598220396988363</v>
      </c>
      <c r="C1707">
        <v>55.917864476386036</v>
      </c>
      <c r="D1707">
        <v>55.5</v>
      </c>
      <c r="E1707">
        <v>0.41786447638603619</v>
      </c>
      <c r="F1707">
        <v>1</v>
      </c>
      <c r="G1707">
        <v>107.23390000000001</v>
      </c>
      <c r="H1707">
        <v>4.2959999999999998E-2</v>
      </c>
      <c r="I1707">
        <v>92.998000000000005</v>
      </c>
      <c r="J1707">
        <v>96.516999999999996</v>
      </c>
      <c r="K1707">
        <v>5.1847635000000003E-2</v>
      </c>
      <c r="L1707">
        <v>105.04148530000001</v>
      </c>
      <c r="M1707">
        <v>4.3899867000000002E-2</v>
      </c>
      <c r="N1707">
        <v>-1.9237138723274529</v>
      </c>
      <c r="O1707">
        <v>2.719522911466397</v>
      </c>
      <c r="P1707" t="str">
        <f t="shared" si="26"/>
        <v/>
      </c>
    </row>
    <row r="1708" spans="1:16" x14ac:dyDescent="0.3">
      <c r="A1708">
        <v>1676</v>
      </c>
      <c r="B1708">
        <v>4.5886379192334017</v>
      </c>
      <c r="C1708">
        <v>55.063655030800817</v>
      </c>
      <c r="D1708">
        <v>55.5</v>
      </c>
      <c r="E1708">
        <v>0.4363449691991832</v>
      </c>
      <c r="F1708">
        <v>1</v>
      </c>
      <c r="G1708">
        <v>106.7646</v>
      </c>
      <c r="H1708">
        <v>4.2860000000000002E-2</v>
      </c>
      <c r="I1708">
        <v>92.623999999999995</v>
      </c>
      <c r="J1708">
        <v>96.119</v>
      </c>
      <c r="K1708">
        <v>5.1847635000000003E-2</v>
      </c>
      <c r="L1708">
        <v>105.04148530000001</v>
      </c>
      <c r="M1708">
        <v>4.3899867000000002E-2</v>
      </c>
      <c r="N1708">
        <v>-2.0174184359646516</v>
      </c>
      <c r="O1708">
        <v>2.1825932470105678</v>
      </c>
      <c r="P1708" t="str">
        <f t="shared" si="26"/>
        <v/>
      </c>
    </row>
    <row r="1709" spans="1:16" x14ac:dyDescent="0.3">
      <c r="A1709">
        <v>1703</v>
      </c>
      <c r="B1709">
        <v>4.6625598904859684</v>
      </c>
      <c r="C1709">
        <v>55.950718685831617</v>
      </c>
      <c r="D1709">
        <v>55.5</v>
      </c>
      <c r="E1709">
        <v>0.45071868583161745</v>
      </c>
      <c r="F1709">
        <v>1</v>
      </c>
      <c r="G1709">
        <v>107.25190000000001</v>
      </c>
      <c r="H1709">
        <v>4.2970000000000001E-2</v>
      </c>
      <c r="I1709">
        <v>93.01</v>
      </c>
      <c r="J1709">
        <v>96.531000000000006</v>
      </c>
      <c r="K1709">
        <v>5.1847635000000003E-2</v>
      </c>
      <c r="L1709">
        <v>105.04148530000001</v>
      </c>
      <c r="M1709">
        <v>4.3899867000000002E-2</v>
      </c>
      <c r="N1709">
        <v>-1.9204244064298572</v>
      </c>
      <c r="O1709">
        <v>2.7402156571693532</v>
      </c>
      <c r="P1709" t="str">
        <f t="shared" si="26"/>
        <v/>
      </c>
    </row>
    <row r="1710" spans="1:16" x14ac:dyDescent="0.3">
      <c r="A1710">
        <v>1675</v>
      </c>
      <c r="B1710">
        <v>4.5859000684462696</v>
      </c>
      <c r="C1710">
        <v>55.030800821355236</v>
      </c>
      <c r="D1710">
        <v>55.5</v>
      </c>
      <c r="E1710">
        <v>0.46919917864476446</v>
      </c>
      <c r="F1710">
        <v>1</v>
      </c>
      <c r="G1710">
        <v>106.7465</v>
      </c>
      <c r="H1710">
        <v>4.2849999999999999E-2</v>
      </c>
      <c r="I1710">
        <v>92.611999999999995</v>
      </c>
      <c r="J1710">
        <v>96.105999999999995</v>
      </c>
      <c r="K1710">
        <v>5.1847635000000003E-2</v>
      </c>
      <c r="L1710">
        <v>105.04148530000001</v>
      </c>
      <c r="M1710">
        <v>4.3899867000000002E-2</v>
      </c>
      <c r="N1710">
        <v>-2.0204853382697165</v>
      </c>
      <c r="O1710">
        <v>2.1666534724834099</v>
      </c>
      <c r="P1710" t="str">
        <f t="shared" si="26"/>
        <v/>
      </c>
    </row>
    <row r="1711" spans="1:16" x14ac:dyDescent="0.3">
      <c r="A1711">
        <v>1704</v>
      </c>
      <c r="B1711">
        <v>4.6652977412731005</v>
      </c>
      <c r="C1711">
        <v>55.983572895277206</v>
      </c>
      <c r="D1711">
        <v>55.5</v>
      </c>
      <c r="E1711">
        <v>0.48357289527720582</v>
      </c>
      <c r="F1711">
        <v>1</v>
      </c>
      <c r="G1711">
        <v>107.2698</v>
      </c>
      <c r="H1711">
        <v>4.2970000000000001E-2</v>
      </c>
      <c r="I1711">
        <v>93.025999999999996</v>
      </c>
      <c r="J1711">
        <v>96.546999999999997</v>
      </c>
      <c r="K1711">
        <v>5.1847635000000003E-2</v>
      </c>
      <c r="L1711">
        <v>105.04148530000001</v>
      </c>
      <c r="M1711">
        <v>4.3899867000000002E-2</v>
      </c>
      <c r="N1711">
        <v>-1.9166655706725282</v>
      </c>
      <c r="O1711">
        <v>2.7640215956341336</v>
      </c>
      <c r="P1711" t="str">
        <f t="shared" si="26"/>
        <v/>
      </c>
    </row>
    <row r="1712" spans="1:16" x14ac:dyDescent="0.3">
      <c r="A1712">
        <v>1719</v>
      </c>
      <c r="B1712">
        <v>4.7063655030800824</v>
      </c>
      <c r="C1712">
        <v>56.476386036960989</v>
      </c>
      <c r="D1712">
        <v>56.5</v>
      </c>
      <c r="E1712">
        <v>2.361396303901131E-2</v>
      </c>
      <c r="F1712">
        <v>1</v>
      </c>
      <c r="G1712">
        <v>107.5386</v>
      </c>
      <c r="H1712">
        <v>4.3029999999999999E-2</v>
      </c>
      <c r="I1712">
        <v>93.239000000000004</v>
      </c>
      <c r="J1712">
        <v>96.774000000000001</v>
      </c>
      <c r="K1712">
        <v>2.853967E-2</v>
      </c>
      <c r="L1712">
        <v>105.62132870000001</v>
      </c>
      <c r="M1712">
        <v>4.3980337000000001E-2</v>
      </c>
      <c r="N1712">
        <v>-1.9866343107297251</v>
      </c>
      <c r="O1712">
        <v>2.3481468064210533</v>
      </c>
      <c r="P1712">
        <f t="shared" si="26"/>
        <v>56.5</v>
      </c>
    </row>
    <row r="1713" spans="1:16" x14ac:dyDescent="0.3">
      <c r="A1713">
        <v>1721</v>
      </c>
      <c r="B1713">
        <v>4.7118412046543465</v>
      </c>
      <c r="C1713">
        <v>56.542094455852158</v>
      </c>
      <c r="D1713">
        <v>56.5</v>
      </c>
      <c r="E1713">
        <v>4.2094455852158319E-2</v>
      </c>
      <c r="F1713">
        <v>1</v>
      </c>
      <c r="G1713">
        <v>107.57429999999999</v>
      </c>
      <c r="H1713">
        <v>4.3040000000000002E-2</v>
      </c>
      <c r="I1713">
        <v>93.266999999999996</v>
      </c>
      <c r="J1713">
        <v>96.802999999999997</v>
      </c>
      <c r="K1713">
        <v>2.853967E-2</v>
      </c>
      <c r="L1713">
        <v>105.62132870000001</v>
      </c>
      <c r="M1713">
        <v>4.3980337000000001E-2</v>
      </c>
      <c r="N1713">
        <v>-1.9798386257267679</v>
      </c>
      <c r="O1713">
        <v>2.3860832303787105</v>
      </c>
      <c r="P1713" t="str">
        <f t="shared" si="26"/>
        <v/>
      </c>
    </row>
    <row r="1714" spans="1:16" x14ac:dyDescent="0.3">
      <c r="A1714">
        <v>1718</v>
      </c>
      <c r="B1714">
        <v>4.7036276522929503</v>
      </c>
      <c r="C1714">
        <v>56.4435318275154</v>
      </c>
      <c r="D1714">
        <v>56.5</v>
      </c>
      <c r="E1714">
        <v>5.6468172484599677E-2</v>
      </c>
      <c r="F1714">
        <v>1</v>
      </c>
      <c r="G1714">
        <v>107.52070000000001</v>
      </c>
      <c r="H1714">
        <v>4.3029999999999999E-2</v>
      </c>
      <c r="I1714">
        <v>93.222999999999999</v>
      </c>
      <c r="J1714">
        <v>96.757999999999996</v>
      </c>
      <c r="K1714">
        <v>2.853967E-2</v>
      </c>
      <c r="L1714">
        <v>105.62132870000001</v>
      </c>
      <c r="M1714">
        <v>4.3980337000000001E-2</v>
      </c>
      <c r="N1714">
        <v>-1.9903845010736023</v>
      </c>
      <c r="O1714">
        <v>2.3274297953781864</v>
      </c>
      <c r="P1714" t="str">
        <f t="shared" si="26"/>
        <v/>
      </c>
    </row>
    <row r="1715" spans="1:16" x14ac:dyDescent="0.3">
      <c r="A1715">
        <v>1722</v>
      </c>
      <c r="B1715">
        <v>4.7145790554414786</v>
      </c>
      <c r="C1715">
        <v>56.57494866529774</v>
      </c>
      <c r="D1715">
        <v>56.5</v>
      </c>
      <c r="E1715">
        <v>7.4948665297739581E-2</v>
      </c>
      <c r="F1715">
        <v>1</v>
      </c>
      <c r="G1715">
        <v>107.59220000000001</v>
      </c>
      <c r="H1715">
        <v>4.3049999999999998E-2</v>
      </c>
      <c r="I1715">
        <v>93.278999999999996</v>
      </c>
      <c r="J1715">
        <v>96.816999999999993</v>
      </c>
      <c r="K1715">
        <v>2.853967E-2</v>
      </c>
      <c r="L1715">
        <v>105.62132870000001</v>
      </c>
      <c r="M1715">
        <v>4.3980337000000001E-2</v>
      </c>
      <c r="N1715">
        <v>-1.9765586580218382</v>
      </c>
      <c r="O1715">
        <v>2.4045769575286764</v>
      </c>
      <c r="P1715" t="str">
        <f t="shared" si="26"/>
        <v/>
      </c>
    </row>
    <row r="1716" spans="1:16" x14ac:dyDescent="0.3">
      <c r="A1716">
        <v>1717</v>
      </c>
      <c r="B1716">
        <v>4.7008898015058183</v>
      </c>
      <c r="C1716">
        <v>56.410677618069819</v>
      </c>
      <c r="D1716">
        <v>56.5</v>
      </c>
      <c r="E1716">
        <v>8.9322381930180939E-2</v>
      </c>
      <c r="F1716">
        <v>1</v>
      </c>
      <c r="G1716">
        <v>107.50279999999999</v>
      </c>
      <c r="H1716">
        <v>4.3029999999999999E-2</v>
      </c>
      <c r="I1716">
        <v>93.207999999999998</v>
      </c>
      <c r="J1716">
        <v>96.741</v>
      </c>
      <c r="K1716">
        <v>2.853967E-2</v>
      </c>
      <c r="L1716">
        <v>105.62132870000001</v>
      </c>
      <c r="M1716">
        <v>4.3980337000000001E-2</v>
      </c>
      <c r="N1716">
        <v>-1.9943697384633294</v>
      </c>
      <c r="O1716">
        <v>2.3055831538153977</v>
      </c>
      <c r="P1716" t="str">
        <f t="shared" si="26"/>
        <v/>
      </c>
    </row>
    <row r="1717" spans="1:16" x14ac:dyDescent="0.3">
      <c r="A1717">
        <v>1723</v>
      </c>
      <c r="B1717">
        <v>4.7173169062286107</v>
      </c>
      <c r="C1717">
        <v>56.607802874743328</v>
      </c>
      <c r="D1717">
        <v>56.5</v>
      </c>
      <c r="E1717">
        <v>0.10780287474332795</v>
      </c>
      <c r="F1717">
        <v>1</v>
      </c>
      <c r="G1717">
        <v>107.61</v>
      </c>
      <c r="H1717">
        <v>4.3049999999999998E-2</v>
      </c>
      <c r="I1717">
        <v>93.293999999999997</v>
      </c>
      <c r="J1717">
        <v>96.832999999999998</v>
      </c>
      <c r="K1717">
        <v>2.853967E-2</v>
      </c>
      <c r="L1717">
        <v>105.62132870000001</v>
      </c>
      <c r="M1717">
        <v>4.3980337000000001E-2</v>
      </c>
      <c r="N1717">
        <v>-1.9728106876457476</v>
      </c>
      <c r="O1717">
        <v>2.4258567525433112</v>
      </c>
      <c r="P1717" t="str">
        <f t="shared" si="26"/>
        <v/>
      </c>
    </row>
    <row r="1718" spans="1:16" x14ac:dyDescent="0.3">
      <c r="A1718">
        <v>1716</v>
      </c>
      <c r="B1718">
        <v>4.6981519507186862</v>
      </c>
      <c r="C1718">
        <v>56.377823408624238</v>
      </c>
      <c r="D1718">
        <v>56.5</v>
      </c>
      <c r="E1718">
        <v>0.1221765913757622</v>
      </c>
      <c r="F1718">
        <v>1</v>
      </c>
      <c r="G1718">
        <v>107.4849</v>
      </c>
      <c r="H1718">
        <v>4.3020000000000003E-2</v>
      </c>
      <c r="I1718">
        <v>93.195999999999998</v>
      </c>
      <c r="J1718">
        <v>96.727999999999994</v>
      </c>
      <c r="K1718">
        <v>2.853967E-2</v>
      </c>
      <c r="L1718">
        <v>105.62132870000001</v>
      </c>
      <c r="M1718">
        <v>4.3980337000000001E-2</v>
      </c>
      <c r="N1718">
        <v>-1.9974177320085609</v>
      </c>
      <c r="O1718">
        <v>2.2889911575458459</v>
      </c>
      <c r="P1718" t="str">
        <f t="shared" si="26"/>
        <v/>
      </c>
    </row>
    <row r="1719" spans="1:16" x14ac:dyDescent="0.3">
      <c r="A1719">
        <v>1724</v>
      </c>
      <c r="B1719">
        <v>4.7200547570157427</v>
      </c>
      <c r="C1719">
        <v>56.640657084188916</v>
      </c>
      <c r="D1719">
        <v>56.5</v>
      </c>
      <c r="E1719">
        <v>0.14065708418891631</v>
      </c>
      <c r="F1719">
        <v>1</v>
      </c>
      <c r="G1719">
        <v>107.6279</v>
      </c>
      <c r="H1719">
        <v>4.3049999999999998E-2</v>
      </c>
      <c r="I1719">
        <v>93.31</v>
      </c>
      <c r="J1719">
        <v>96.849000000000004</v>
      </c>
      <c r="K1719">
        <v>2.853967E-2</v>
      </c>
      <c r="L1719">
        <v>105.62132870000001</v>
      </c>
      <c r="M1719">
        <v>4.3980337000000001E-2</v>
      </c>
      <c r="N1719">
        <v>-1.9690633188352327</v>
      </c>
      <c r="O1719">
        <v>2.4472910205154355</v>
      </c>
      <c r="P1719" t="str">
        <f t="shared" si="26"/>
        <v/>
      </c>
    </row>
    <row r="1720" spans="1:16" x14ac:dyDescent="0.3">
      <c r="A1720">
        <v>1715</v>
      </c>
      <c r="B1720">
        <v>4.6954140999315541</v>
      </c>
      <c r="C1720">
        <v>56.344969199178649</v>
      </c>
      <c r="D1720">
        <v>56.5</v>
      </c>
      <c r="E1720">
        <v>0.15503080082135057</v>
      </c>
      <c r="F1720">
        <v>1</v>
      </c>
      <c r="G1720">
        <v>107.4671</v>
      </c>
      <c r="H1720">
        <v>4.3020000000000003E-2</v>
      </c>
      <c r="I1720">
        <v>93.18</v>
      </c>
      <c r="J1720">
        <v>96.712000000000003</v>
      </c>
      <c r="K1720">
        <v>2.853967E-2</v>
      </c>
      <c r="L1720">
        <v>105.62132870000001</v>
      </c>
      <c r="M1720">
        <v>4.3980337000000001E-2</v>
      </c>
      <c r="N1720">
        <v>-2.0011696550268798</v>
      </c>
      <c r="O1720">
        <v>2.2687054964258255</v>
      </c>
      <c r="P1720" t="str">
        <f t="shared" si="26"/>
        <v/>
      </c>
    </row>
    <row r="1721" spans="1:16" x14ac:dyDescent="0.3">
      <c r="A1721">
        <v>1725</v>
      </c>
      <c r="B1721">
        <v>4.7227926078028748</v>
      </c>
      <c r="C1721">
        <v>56.673511293634498</v>
      </c>
      <c r="D1721">
        <v>56.5</v>
      </c>
      <c r="E1721">
        <v>0.17351129363449758</v>
      </c>
      <c r="F1721">
        <v>1</v>
      </c>
      <c r="G1721">
        <v>107.64570000000001</v>
      </c>
      <c r="H1721">
        <v>4.3060000000000001E-2</v>
      </c>
      <c r="I1721">
        <v>93.322000000000003</v>
      </c>
      <c r="J1721">
        <v>96.863</v>
      </c>
      <c r="K1721">
        <v>2.853967E-2</v>
      </c>
      <c r="L1721">
        <v>105.62132870000001</v>
      </c>
      <c r="M1721">
        <v>4.3980337000000001E-2</v>
      </c>
      <c r="N1721">
        <v>-1.9657848644437084</v>
      </c>
      <c r="O1721">
        <v>2.4661733445745462</v>
      </c>
      <c r="P1721" t="str">
        <f t="shared" si="26"/>
        <v/>
      </c>
    </row>
    <row r="1722" spans="1:16" x14ac:dyDescent="0.3">
      <c r="A1722">
        <v>1714</v>
      </c>
      <c r="B1722">
        <v>4.6926762491444221</v>
      </c>
      <c r="C1722">
        <v>56.312114989733061</v>
      </c>
      <c r="D1722">
        <v>56.5</v>
      </c>
      <c r="E1722">
        <v>0.18788501026693893</v>
      </c>
      <c r="F1722">
        <v>1</v>
      </c>
      <c r="G1722">
        <v>107.4492</v>
      </c>
      <c r="H1722">
        <v>4.301E-2</v>
      </c>
      <c r="I1722">
        <v>93.168000000000006</v>
      </c>
      <c r="J1722">
        <v>96.697999999999993</v>
      </c>
      <c r="K1722">
        <v>2.853967E-2</v>
      </c>
      <c r="L1722">
        <v>105.62132870000001</v>
      </c>
      <c r="M1722">
        <v>4.3980337000000001E-2</v>
      </c>
      <c r="N1722">
        <v>-2.0044530823509259</v>
      </c>
      <c r="O1722">
        <v>2.2510773983801373</v>
      </c>
      <c r="P1722" t="str">
        <f t="shared" si="26"/>
        <v/>
      </c>
    </row>
    <row r="1723" spans="1:16" x14ac:dyDescent="0.3">
      <c r="A1723">
        <v>1726</v>
      </c>
      <c r="B1723">
        <v>4.7255304585900069</v>
      </c>
      <c r="C1723">
        <v>56.706365503080079</v>
      </c>
      <c r="D1723">
        <v>56.5</v>
      </c>
      <c r="E1723">
        <v>0.20636550308007884</v>
      </c>
      <c r="F1723">
        <v>1</v>
      </c>
      <c r="G1723">
        <v>107.6636</v>
      </c>
      <c r="H1723">
        <v>4.3060000000000001E-2</v>
      </c>
      <c r="I1723">
        <v>93.337000000000003</v>
      </c>
      <c r="J1723">
        <v>96.879000000000005</v>
      </c>
      <c r="K1723">
        <v>2.853967E-2</v>
      </c>
      <c r="L1723">
        <v>105.62132870000001</v>
      </c>
      <c r="M1723">
        <v>4.3980337000000001E-2</v>
      </c>
      <c r="N1723">
        <v>-1.9620386230406506</v>
      </c>
      <c r="O1723">
        <v>2.487899388018743</v>
      </c>
      <c r="P1723" t="str">
        <f t="shared" si="26"/>
        <v/>
      </c>
    </row>
    <row r="1724" spans="1:16" x14ac:dyDescent="0.3">
      <c r="A1724">
        <v>1713</v>
      </c>
      <c r="B1724">
        <v>4.6899383983572891</v>
      </c>
      <c r="C1724">
        <v>56.279260780287473</v>
      </c>
      <c r="D1724">
        <v>56.5</v>
      </c>
      <c r="E1724">
        <v>0.2207392197125273</v>
      </c>
      <c r="F1724">
        <v>1</v>
      </c>
      <c r="G1724">
        <v>107.4312</v>
      </c>
      <c r="H1724">
        <v>4.301E-2</v>
      </c>
      <c r="I1724">
        <v>93.152000000000001</v>
      </c>
      <c r="J1724">
        <v>96.682000000000002</v>
      </c>
      <c r="K1724">
        <v>2.853967E-2</v>
      </c>
      <c r="L1724">
        <v>105.62132870000001</v>
      </c>
      <c r="M1724">
        <v>4.3980337000000001E-2</v>
      </c>
      <c r="N1724">
        <v>-2.0082061362498189</v>
      </c>
      <c r="O1724">
        <v>2.2310695611288205</v>
      </c>
      <c r="P1724" t="str">
        <f t="shared" si="26"/>
        <v/>
      </c>
    </row>
    <row r="1725" spans="1:16" x14ac:dyDescent="0.3">
      <c r="A1725">
        <v>1727</v>
      </c>
      <c r="B1725">
        <v>4.7282683093771389</v>
      </c>
      <c r="C1725">
        <v>56.739219712525667</v>
      </c>
      <c r="D1725">
        <v>56.5</v>
      </c>
      <c r="E1725">
        <v>0.23921971252566721</v>
      </c>
      <c r="F1725">
        <v>1</v>
      </c>
      <c r="G1725">
        <v>107.6814</v>
      </c>
      <c r="H1725">
        <v>4.3069999999999997E-2</v>
      </c>
      <c r="I1725">
        <v>93.349000000000004</v>
      </c>
      <c r="J1725">
        <v>96.891999999999996</v>
      </c>
      <c r="K1725">
        <v>2.853967E-2</v>
      </c>
      <c r="L1725">
        <v>105.62132870000001</v>
      </c>
      <c r="M1725">
        <v>4.3980337000000001E-2</v>
      </c>
      <c r="N1725">
        <v>-1.9589952444447338</v>
      </c>
      <c r="O1725">
        <v>2.5056671857915118</v>
      </c>
      <c r="P1725" t="str">
        <f t="shared" si="26"/>
        <v/>
      </c>
    </row>
    <row r="1726" spans="1:16" x14ac:dyDescent="0.3">
      <c r="A1726">
        <v>1712</v>
      </c>
      <c r="B1726">
        <v>4.687200547570157</v>
      </c>
      <c r="C1726">
        <v>56.246406570841884</v>
      </c>
      <c r="D1726">
        <v>56.5</v>
      </c>
      <c r="E1726">
        <v>0.25359342915811567</v>
      </c>
      <c r="F1726">
        <v>1</v>
      </c>
      <c r="G1726">
        <v>107.41330000000001</v>
      </c>
      <c r="H1726">
        <v>4.301E-2</v>
      </c>
      <c r="I1726">
        <v>93.137</v>
      </c>
      <c r="J1726">
        <v>96.665999999999997</v>
      </c>
      <c r="K1726">
        <v>2.853967E-2</v>
      </c>
      <c r="L1726">
        <v>105.62132870000001</v>
      </c>
      <c r="M1726">
        <v>4.3980337000000001E-2</v>
      </c>
      <c r="N1726">
        <v>-2.0119597935680433</v>
      </c>
      <c r="O1726">
        <v>2.211208773350462</v>
      </c>
      <c r="P1726" t="str">
        <f t="shared" si="26"/>
        <v/>
      </c>
    </row>
    <row r="1727" spans="1:16" x14ac:dyDescent="0.3">
      <c r="A1727">
        <v>1728</v>
      </c>
      <c r="B1727">
        <v>4.731006160164271</v>
      </c>
      <c r="C1727">
        <v>56.772073921971256</v>
      </c>
      <c r="D1727">
        <v>56.5</v>
      </c>
      <c r="E1727">
        <v>0.27207392197125557</v>
      </c>
      <c r="F1727">
        <v>1</v>
      </c>
      <c r="G1727">
        <v>107.6992</v>
      </c>
      <c r="H1727">
        <v>4.3069999999999997E-2</v>
      </c>
      <c r="I1727">
        <v>93.364999999999995</v>
      </c>
      <c r="J1727">
        <v>96.908000000000001</v>
      </c>
      <c r="K1727">
        <v>2.853967E-2</v>
      </c>
      <c r="L1727">
        <v>105.62132870000001</v>
      </c>
      <c r="M1727">
        <v>4.3980337000000001E-2</v>
      </c>
      <c r="N1727">
        <v>-1.9552500922147749</v>
      </c>
      <c r="O1727">
        <v>2.5276779364973221</v>
      </c>
      <c r="P1727" t="str">
        <f t="shared" si="26"/>
        <v/>
      </c>
    </row>
    <row r="1728" spans="1:16" x14ac:dyDescent="0.3">
      <c r="A1728">
        <v>1711</v>
      </c>
      <c r="B1728">
        <v>4.684462696783025</v>
      </c>
      <c r="C1728">
        <v>56.213552361396296</v>
      </c>
      <c r="D1728">
        <v>56.5</v>
      </c>
      <c r="E1728">
        <v>0.28644763860370404</v>
      </c>
      <c r="F1728">
        <v>1</v>
      </c>
      <c r="G1728">
        <v>107.3954</v>
      </c>
      <c r="H1728">
        <v>4.2999999999999997E-2</v>
      </c>
      <c r="I1728">
        <v>93.125</v>
      </c>
      <c r="J1728">
        <v>96.652000000000001</v>
      </c>
      <c r="K1728">
        <v>2.853967E-2</v>
      </c>
      <c r="L1728">
        <v>105.62132870000001</v>
      </c>
      <c r="M1728">
        <v>4.3980337000000001E-2</v>
      </c>
      <c r="N1728">
        <v>-2.0152447388685428</v>
      </c>
      <c r="O1728">
        <v>2.1939505976744305</v>
      </c>
      <c r="P1728" t="str">
        <f t="shared" si="26"/>
        <v/>
      </c>
    </row>
    <row r="1729" spans="1:16" x14ac:dyDescent="0.3">
      <c r="A1729">
        <v>1729</v>
      </c>
      <c r="B1729">
        <v>4.7337440109514031</v>
      </c>
      <c r="C1729">
        <v>56.804928131416837</v>
      </c>
      <c r="D1729">
        <v>56.5</v>
      </c>
      <c r="E1729">
        <v>0.30492813141683683</v>
      </c>
      <c r="F1729">
        <v>1</v>
      </c>
      <c r="G1729">
        <v>107.717</v>
      </c>
      <c r="H1729">
        <v>4.308E-2</v>
      </c>
      <c r="I1729">
        <v>93.376999999999995</v>
      </c>
      <c r="J1729">
        <v>96.921999999999997</v>
      </c>
      <c r="K1729">
        <v>2.853967E-2</v>
      </c>
      <c r="L1729">
        <v>105.62132870000001</v>
      </c>
      <c r="M1729">
        <v>4.3980337000000001E-2</v>
      </c>
      <c r="N1729">
        <v>-1.9519735767393227</v>
      </c>
      <c r="O1729">
        <v>2.5470670900682579</v>
      </c>
      <c r="P1729" t="str">
        <f t="shared" si="26"/>
        <v/>
      </c>
    </row>
    <row r="1730" spans="1:16" x14ac:dyDescent="0.3">
      <c r="A1730">
        <v>1710</v>
      </c>
      <c r="B1730">
        <v>4.6817248459958929</v>
      </c>
      <c r="C1730">
        <v>56.180698151950715</v>
      </c>
      <c r="D1730">
        <v>56.5</v>
      </c>
      <c r="E1730">
        <v>0.3193018480492853</v>
      </c>
      <c r="F1730">
        <v>1</v>
      </c>
      <c r="G1730">
        <v>107.3775</v>
      </c>
      <c r="H1730">
        <v>4.2999999999999997E-2</v>
      </c>
      <c r="I1730">
        <v>93.108999999999995</v>
      </c>
      <c r="J1730">
        <v>96.635999999999996</v>
      </c>
      <c r="K1730">
        <v>2.853967E-2</v>
      </c>
      <c r="L1730">
        <v>105.62132870000001</v>
      </c>
      <c r="M1730">
        <v>4.3980337000000001E-2</v>
      </c>
      <c r="N1730">
        <v>-2.0189995281286652</v>
      </c>
      <c r="O1730">
        <v>2.1743634275593386</v>
      </c>
      <c r="P1730" t="str">
        <f t="shared" ref="P1730:P1793" si="27">IF(D1730&lt;&gt;D1729,D1730,"")</f>
        <v/>
      </c>
    </row>
    <row r="1731" spans="1:16" x14ac:dyDescent="0.3">
      <c r="A1731">
        <v>1730</v>
      </c>
      <c r="B1731">
        <v>4.7364818617385351</v>
      </c>
      <c r="C1731">
        <v>56.837782340862418</v>
      </c>
      <c r="D1731">
        <v>56.5</v>
      </c>
      <c r="E1731">
        <v>0.3377823408624181</v>
      </c>
      <c r="F1731">
        <v>1</v>
      </c>
      <c r="G1731">
        <v>107.7349</v>
      </c>
      <c r="H1731">
        <v>4.308E-2</v>
      </c>
      <c r="I1731">
        <v>93.391999999999996</v>
      </c>
      <c r="J1731">
        <v>96.938000000000002</v>
      </c>
      <c r="K1731">
        <v>2.853967E-2</v>
      </c>
      <c r="L1731">
        <v>105.62132870000001</v>
      </c>
      <c r="M1731">
        <v>4.3980337000000001E-2</v>
      </c>
      <c r="N1731">
        <v>-1.9482295505641398</v>
      </c>
      <c r="O1731">
        <v>2.5693751218994541</v>
      </c>
      <c r="P1731" t="str">
        <f t="shared" si="27"/>
        <v/>
      </c>
    </row>
    <row r="1732" spans="1:16" x14ac:dyDescent="0.3">
      <c r="A1732">
        <v>1709</v>
      </c>
      <c r="B1732">
        <v>4.6789869952087608</v>
      </c>
      <c r="C1732">
        <v>56.147843942505133</v>
      </c>
      <c r="D1732">
        <v>56.5</v>
      </c>
      <c r="E1732">
        <v>0.35215605749486656</v>
      </c>
      <c r="F1732">
        <v>1</v>
      </c>
      <c r="G1732">
        <v>107.3596</v>
      </c>
      <c r="H1732">
        <v>4.299E-2</v>
      </c>
      <c r="I1732">
        <v>93.096999999999994</v>
      </c>
      <c r="J1732">
        <v>96.623000000000005</v>
      </c>
      <c r="K1732">
        <v>2.853967E-2</v>
      </c>
      <c r="L1732">
        <v>105.62132870000001</v>
      </c>
      <c r="M1732">
        <v>4.3980337000000001E-2</v>
      </c>
      <c r="N1732">
        <v>-2.0220507391249756</v>
      </c>
      <c r="O1732">
        <v>2.1585555167240691</v>
      </c>
      <c r="P1732" t="str">
        <f t="shared" si="27"/>
        <v/>
      </c>
    </row>
    <row r="1733" spans="1:16" x14ac:dyDescent="0.3">
      <c r="A1733">
        <v>1731</v>
      </c>
      <c r="B1733">
        <v>4.7392197125256672</v>
      </c>
      <c r="C1733">
        <v>56.870636550308006</v>
      </c>
      <c r="D1733">
        <v>56.5</v>
      </c>
      <c r="E1733">
        <v>0.37063655030800646</v>
      </c>
      <c r="F1733">
        <v>1</v>
      </c>
      <c r="G1733">
        <v>107.7527</v>
      </c>
      <c r="H1733">
        <v>4.308E-2</v>
      </c>
      <c r="I1733">
        <v>93.408000000000001</v>
      </c>
      <c r="J1733">
        <v>96.953999999999994</v>
      </c>
      <c r="K1733">
        <v>2.853967E-2</v>
      </c>
      <c r="L1733">
        <v>105.62132870000001</v>
      </c>
      <c r="M1733">
        <v>4.3980337000000001E-2</v>
      </c>
      <c r="N1733">
        <v>-1.9444861246705778</v>
      </c>
      <c r="O1733">
        <v>2.5918428522086421</v>
      </c>
      <c r="P1733" t="str">
        <f t="shared" si="27"/>
        <v/>
      </c>
    </row>
    <row r="1734" spans="1:16" x14ac:dyDescent="0.3">
      <c r="A1734">
        <v>1708</v>
      </c>
      <c r="B1734">
        <v>4.6762491444216288</v>
      </c>
      <c r="C1734">
        <v>56.114989733059545</v>
      </c>
      <c r="D1734">
        <v>56.5</v>
      </c>
      <c r="E1734">
        <v>0.38501026694045493</v>
      </c>
      <c r="F1734">
        <v>1</v>
      </c>
      <c r="G1734">
        <v>107.3416</v>
      </c>
      <c r="H1734">
        <v>4.299E-2</v>
      </c>
      <c r="I1734">
        <v>93.081000000000003</v>
      </c>
      <c r="J1734">
        <v>96.605999999999995</v>
      </c>
      <c r="K1734">
        <v>2.853967E-2</v>
      </c>
      <c r="L1734">
        <v>105.62132870000001</v>
      </c>
      <c r="M1734">
        <v>4.3980337000000001E-2</v>
      </c>
      <c r="N1734">
        <v>-2.0260413860762805</v>
      </c>
      <c r="O1734">
        <v>2.1380271876791497</v>
      </c>
      <c r="P1734" t="str">
        <f t="shared" si="27"/>
        <v/>
      </c>
    </row>
    <row r="1735" spans="1:16" x14ac:dyDescent="0.3">
      <c r="A1735">
        <v>1732</v>
      </c>
      <c r="B1735">
        <v>4.7419575633127993</v>
      </c>
      <c r="C1735">
        <v>56.903490759753595</v>
      </c>
      <c r="D1735">
        <v>56.5</v>
      </c>
      <c r="E1735">
        <v>0.40349075975359483</v>
      </c>
      <c r="F1735">
        <v>1</v>
      </c>
      <c r="G1735">
        <v>107.7705</v>
      </c>
      <c r="H1735">
        <v>4.3090000000000003E-2</v>
      </c>
      <c r="I1735">
        <v>93.42</v>
      </c>
      <c r="J1735">
        <v>96.966999999999999</v>
      </c>
      <c r="K1735">
        <v>2.853967E-2</v>
      </c>
      <c r="L1735">
        <v>105.62132870000001</v>
      </c>
      <c r="M1735">
        <v>4.3980337000000001E-2</v>
      </c>
      <c r="N1735">
        <v>-1.9414450330014443</v>
      </c>
      <c r="O1735">
        <v>2.6102160259976754</v>
      </c>
      <c r="P1735" t="str">
        <f t="shared" si="27"/>
        <v/>
      </c>
    </row>
    <row r="1736" spans="1:16" x14ac:dyDescent="0.3">
      <c r="A1736">
        <v>1707</v>
      </c>
      <c r="B1736">
        <v>4.6735112936344967</v>
      </c>
      <c r="C1736">
        <v>56.082135523613957</v>
      </c>
      <c r="D1736">
        <v>56.5</v>
      </c>
      <c r="E1736">
        <v>0.41786447638604329</v>
      </c>
      <c r="F1736">
        <v>1</v>
      </c>
      <c r="G1736">
        <v>107.3237</v>
      </c>
      <c r="H1736">
        <v>4.299E-2</v>
      </c>
      <c r="I1736">
        <v>93.066000000000003</v>
      </c>
      <c r="J1736">
        <v>96.59</v>
      </c>
      <c r="K1736">
        <v>2.853967E-2</v>
      </c>
      <c r="L1736">
        <v>105.62132870000001</v>
      </c>
      <c r="M1736">
        <v>4.3980337000000001E-2</v>
      </c>
      <c r="N1736">
        <v>-2.0297979123266341</v>
      </c>
      <c r="O1736">
        <v>2.1188542633648022</v>
      </c>
      <c r="P1736" t="str">
        <f t="shared" si="27"/>
        <v/>
      </c>
    </row>
    <row r="1737" spans="1:16" x14ac:dyDescent="0.3">
      <c r="A1737">
        <v>1733</v>
      </c>
      <c r="B1737">
        <v>4.7446954140999313</v>
      </c>
      <c r="C1737">
        <v>56.936344969199176</v>
      </c>
      <c r="D1737">
        <v>56.5</v>
      </c>
      <c r="E1737">
        <v>0.43634496919917609</v>
      </c>
      <c r="F1737">
        <v>1</v>
      </c>
      <c r="G1737">
        <v>107.78830000000001</v>
      </c>
      <c r="H1737">
        <v>4.3090000000000003E-2</v>
      </c>
      <c r="I1737">
        <v>93.435000000000002</v>
      </c>
      <c r="J1737">
        <v>96.983000000000004</v>
      </c>
      <c r="K1737">
        <v>2.853967E-2</v>
      </c>
      <c r="L1737">
        <v>105.62132870000001</v>
      </c>
      <c r="M1737">
        <v>4.3980337000000001E-2</v>
      </c>
      <c r="N1737">
        <v>-1.9377026946206675</v>
      </c>
      <c r="O1737">
        <v>2.6329752503547827</v>
      </c>
      <c r="P1737" t="str">
        <f t="shared" si="27"/>
        <v/>
      </c>
    </row>
    <row r="1738" spans="1:16" x14ac:dyDescent="0.3">
      <c r="A1738">
        <v>1706</v>
      </c>
      <c r="B1738">
        <v>4.6707734428473646</v>
      </c>
      <c r="C1738">
        <v>56.049281314168375</v>
      </c>
      <c r="D1738">
        <v>56.5</v>
      </c>
      <c r="E1738">
        <v>0.45071868583162455</v>
      </c>
      <c r="F1738">
        <v>1</v>
      </c>
      <c r="G1738">
        <v>107.3057</v>
      </c>
      <c r="H1738">
        <v>4.2979999999999997E-2</v>
      </c>
      <c r="I1738">
        <v>93.054000000000002</v>
      </c>
      <c r="J1738">
        <v>96.576999999999998</v>
      </c>
      <c r="K1738">
        <v>2.853967E-2</v>
      </c>
      <c r="L1738">
        <v>105.62132870000001</v>
      </c>
      <c r="M1738">
        <v>4.3980337000000001E-2</v>
      </c>
      <c r="N1738">
        <v>-2.0328505350451613</v>
      </c>
      <c r="O1738">
        <v>2.1033812885072289</v>
      </c>
      <c r="P1738" t="str">
        <f t="shared" si="27"/>
        <v/>
      </c>
    </row>
    <row r="1739" spans="1:16" x14ac:dyDescent="0.3">
      <c r="A1739">
        <v>1734</v>
      </c>
      <c r="B1739">
        <v>4.7474332648870634</v>
      </c>
      <c r="C1739">
        <v>56.969199178644757</v>
      </c>
      <c r="D1739">
        <v>56.5</v>
      </c>
      <c r="E1739">
        <v>0.46919917864475735</v>
      </c>
      <c r="F1739">
        <v>1</v>
      </c>
      <c r="G1739">
        <v>107.806</v>
      </c>
      <c r="H1739">
        <v>4.3099999999999999E-2</v>
      </c>
      <c r="I1739">
        <v>93.447000000000003</v>
      </c>
      <c r="J1739">
        <v>96.997</v>
      </c>
      <c r="K1739">
        <v>2.853967E-2</v>
      </c>
      <c r="L1739">
        <v>105.62132870000001</v>
      </c>
      <c r="M1739">
        <v>4.3980337000000001E-2</v>
      </c>
      <c r="N1739">
        <v>-1.9344286405124003</v>
      </c>
      <c r="O1739">
        <v>2.6530223953871999</v>
      </c>
      <c r="P1739" t="str">
        <f t="shared" si="27"/>
        <v/>
      </c>
    </row>
    <row r="1740" spans="1:16" x14ac:dyDescent="0.3">
      <c r="A1740">
        <v>1705</v>
      </c>
      <c r="B1740">
        <v>4.6680355920602326</v>
      </c>
      <c r="C1740">
        <v>56.016427104722794</v>
      </c>
      <c r="D1740">
        <v>56.5</v>
      </c>
      <c r="E1740">
        <v>0.48357289527720582</v>
      </c>
      <c r="F1740">
        <v>1</v>
      </c>
      <c r="G1740">
        <v>107.2878</v>
      </c>
      <c r="H1740">
        <v>4.2979999999999997E-2</v>
      </c>
      <c r="I1740">
        <v>93.037999999999997</v>
      </c>
      <c r="J1740">
        <v>96.56</v>
      </c>
      <c r="K1740">
        <v>2.853967E-2</v>
      </c>
      <c r="L1740">
        <v>105.62132870000001</v>
      </c>
      <c r="M1740">
        <v>4.3980337000000001E-2</v>
      </c>
      <c r="N1740">
        <v>-2.0368430286600958</v>
      </c>
      <c r="O1740">
        <v>2.0832887399517959</v>
      </c>
      <c r="P1740" t="str">
        <f t="shared" si="27"/>
        <v/>
      </c>
    </row>
    <row r="1741" spans="1:16" x14ac:dyDescent="0.3">
      <c r="A1741">
        <v>1751</v>
      </c>
      <c r="B1741">
        <v>4.7939767282683095</v>
      </c>
      <c r="C1741">
        <v>57.527720739219717</v>
      </c>
      <c r="D1741">
        <v>57.5</v>
      </c>
      <c r="E1741">
        <v>2.7720739219716961E-2</v>
      </c>
      <c r="F1741">
        <v>1</v>
      </c>
      <c r="G1741">
        <v>108.10760000000001</v>
      </c>
      <c r="H1741">
        <v>4.3159999999999997E-2</v>
      </c>
      <c r="I1741">
        <v>93.688999999999993</v>
      </c>
      <c r="J1741">
        <v>97.253</v>
      </c>
      <c r="K1741">
        <v>5.853853E-3</v>
      </c>
      <c r="L1741">
        <v>106.2028921</v>
      </c>
      <c r="M1741">
        <v>4.4058171E-2</v>
      </c>
      <c r="N1741">
        <v>-1.9976505639806779</v>
      </c>
      <c r="O1741">
        <v>2.2877278641867447</v>
      </c>
      <c r="P1741">
        <f t="shared" si="27"/>
        <v>57.5</v>
      </c>
    </row>
    <row r="1742" spans="1:16" x14ac:dyDescent="0.3">
      <c r="A1742">
        <v>1749</v>
      </c>
      <c r="B1742">
        <v>4.7885010266940453</v>
      </c>
      <c r="C1742">
        <v>57.46201232032854</v>
      </c>
      <c r="D1742">
        <v>57.5</v>
      </c>
      <c r="E1742">
        <v>3.7987679671459773E-2</v>
      </c>
      <c r="F1742">
        <v>1</v>
      </c>
      <c r="G1742">
        <v>108.0722</v>
      </c>
      <c r="H1742">
        <v>4.3159999999999997E-2</v>
      </c>
      <c r="I1742">
        <v>93.658000000000001</v>
      </c>
      <c r="J1742">
        <v>97.221000000000004</v>
      </c>
      <c r="K1742">
        <v>5.853853E-3</v>
      </c>
      <c r="L1742">
        <v>106.2028921</v>
      </c>
      <c r="M1742">
        <v>4.4058171E-2</v>
      </c>
      <c r="N1742">
        <v>-2.0051162158771545</v>
      </c>
      <c r="O1742">
        <v>2.2475312145374633</v>
      </c>
      <c r="P1742" t="str">
        <f t="shared" si="27"/>
        <v/>
      </c>
    </row>
    <row r="1743" spans="1:16" x14ac:dyDescent="0.3">
      <c r="A1743">
        <v>1752</v>
      </c>
      <c r="B1743">
        <v>4.7967145790554415</v>
      </c>
      <c r="C1743">
        <v>57.560574948665298</v>
      </c>
      <c r="D1743">
        <v>57.5</v>
      </c>
      <c r="E1743">
        <v>6.0574948665298223E-2</v>
      </c>
      <c r="F1743">
        <v>1</v>
      </c>
      <c r="G1743">
        <v>108.1253</v>
      </c>
      <c r="H1743">
        <v>4.317E-2</v>
      </c>
      <c r="I1743">
        <v>93.700999999999993</v>
      </c>
      <c r="J1743">
        <v>97.266000000000005</v>
      </c>
      <c r="K1743">
        <v>5.853853E-3</v>
      </c>
      <c r="L1743">
        <v>106.2028921</v>
      </c>
      <c r="M1743">
        <v>4.4058171E-2</v>
      </c>
      <c r="N1743">
        <v>-1.9946183404493767</v>
      </c>
      <c r="O1743">
        <v>2.3042260860561501</v>
      </c>
      <c r="P1743" t="str">
        <f t="shared" si="27"/>
        <v/>
      </c>
    </row>
    <row r="1744" spans="1:16" x14ac:dyDescent="0.3">
      <c r="A1744">
        <v>1748</v>
      </c>
      <c r="B1744">
        <v>4.7857631759069132</v>
      </c>
      <c r="C1744">
        <v>57.429158110882959</v>
      </c>
      <c r="D1744">
        <v>57.5</v>
      </c>
      <c r="E1744">
        <v>7.0841889117041035E-2</v>
      </c>
      <c r="F1744">
        <v>1</v>
      </c>
      <c r="G1744">
        <v>108.0545</v>
      </c>
      <c r="H1744">
        <v>4.3150000000000001E-2</v>
      </c>
      <c r="I1744">
        <v>93.646000000000001</v>
      </c>
      <c r="J1744">
        <v>97.207999999999998</v>
      </c>
      <c r="K1744">
        <v>5.853853E-3</v>
      </c>
      <c r="L1744">
        <v>106.2028921</v>
      </c>
      <c r="M1744">
        <v>4.4058171E-2</v>
      </c>
      <c r="N1744">
        <v>-2.0081498347881555</v>
      </c>
      <c r="O1744">
        <v>2.2313685967615462</v>
      </c>
      <c r="P1744" t="str">
        <f t="shared" si="27"/>
        <v/>
      </c>
    </row>
    <row r="1745" spans="1:16" x14ac:dyDescent="0.3">
      <c r="A1745">
        <v>1753</v>
      </c>
      <c r="B1745">
        <v>4.7994524298425736</v>
      </c>
      <c r="C1745">
        <v>57.593429158110879</v>
      </c>
      <c r="D1745">
        <v>57.5</v>
      </c>
      <c r="E1745">
        <v>9.3429158110879484E-2</v>
      </c>
      <c r="F1745">
        <v>1</v>
      </c>
      <c r="G1745">
        <v>108.143</v>
      </c>
      <c r="H1745">
        <v>4.317E-2</v>
      </c>
      <c r="I1745">
        <v>93.715999999999994</v>
      </c>
      <c r="J1745">
        <v>97.281999999999996</v>
      </c>
      <c r="K1745">
        <v>5.853853E-3</v>
      </c>
      <c r="L1745">
        <v>106.2028921</v>
      </c>
      <c r="M1745">
        <v>4.4058171E-2</v>
      </c>
      <c r="N1745">
        <v>-1.9908869260669058</v>
      </c>
      <c r="O1745">
        <v>2.3246659927519184</v>
      </c>
      <c r="P1745" t="str">
        <f t="shared" si="27"/>
        <v/>
      </c>
    </row>
    <row r="1746" spans="1:16" x14ac:dyDescent="0.3">
      <c r="A1746">
        <v>1747</v>
      </c>
      <c r="B1746">
        <v>4.7830253251197812</v>
      </c>
      <c r="C1746">
        <v>57.396303901437378</v>
      </c>
      <c r="D1746">
        <v>57.5</v>
      </c>
      <c r="E1746">
        <v>0.1036960985626223</v>
      </c>
      <c r="F1746">
        <v>1</v>
      </c>
      <c r="G1746">
        <v>108.0368</v>
      </c>
      <c r="H1746">
        <v>4.3150000000000001E-2</v>
      </c>
      <c r="I1746">
        <v>93.631</v>
      </c>
      <c r="J1746">
        <v>97.191999999999993</v>
      </c>
      <c r="K1746">
        <v>5.853853E-3</v>
      </c>
      <c r="L1746">
        <v>106.2028921</v>
      </c>
      <c r="M1746">
        <v>4.4058171E-2</v>
      </c>
      <c r="N1746">
        <v>-2.0118840733236638</v>
      </c>
      <c r="O1746">
        <v>2.2116079333245584</v>
      </c>
      <c r="P1746" t="str">
        <f t="shared" si="27"/>
        <v/>
      </c>
    </row>
    <row r="1747" spans="1:16" x14ac:dyDescent="0.3">
      <c r="A1747">
        <v>1754</v>
      </c>
      <c r="B1747">
        <v>4.8021902806297057</v>
      </c>
      <c r="C1747">
        <v>57.626283367556468</v>
      </c>
      <c r="D1747">
        <v>57.5</v>
      </c>
      <c r="E1747">
        <v>0.12628336755646785</v>
      </c>
      <c r="F1747">
        <v>1</v>
      </c>
      <c r="G1747">
        <v>108.16070000000001</v>
      </c>
      <c r="H1747">
        <v>4.3180000000000003E-2</v>
      </c>
      <c r="I1747">
        <v>93.727999999999994</v>
      </c>
      <c r="J1747">
        <v>97.296000000000006</v>
      </c>
      <c r="K1747">
        <v>5.853853E-3</v>
      </c>
      <c r="L1747">
        <v>106.2028921</v>
      </c>
      <c r="M1747">
        <v>4.4058171E-2</v>
      </c>
      <c r="N1747">
        <v>-1.9876224389324026</v>
      </c>
      <c r="O1747">
        <v>2.3426731362566198</v>
      </c>
      <c r="P1747" t="str">
        <f t="shared" si="27"/>
        <v/>
      </c>
    </row>
    <row r="1748" spans="1:16" x14ac:dyDescent="0.3">
      <c r="A1748">
        <v>1746</v>
      </c>
      <c r="B1748">
        <v>4.7802874743326491</v>
      </c>
      <c r="C1748">
        <v>57.363449691991789</v>
      </c>
      <c r="D1748">
        <v>57.5</v>
      </c>
      <c r="E1748">
        <v>0.13655030800821066</v>
      </c>
      <c r="F1748">
        <v>1</v>
      </c>
      <c r="G1748">
        <v>108.01909999999999</v>
      </c>
      <c r="H1748">
        <v>4.3139999999999998E-2</v>
      </c>
      <c r="I1748">
        <v>93.619</v>
      </c>
      <c r="J1748">
        <v>97.177999999999997</v>
      </c>
      <c r="K1748">
        <v>5.853853E-3</v>
      </c>
      <c r="L1748">
        <v>106.2028921</v>
      </c>
      <c r="M1748">
        <v>4.4058171E-2</v>
      </c>
      <c r="N1748">
        <v>-2.0151520334029964</v>
      </c>
      <c r="O1748">
        <v>2.1944360819098949</v>
      </c>
      <c r="P1748" t="str">
        <f t="shared" si="27"/>
        <v/>
      </c>
    </row>
    <row r="1749" spans="1:16" x14ac:dyDescent="0.3">
      <c r="A1749">
        <v>1755</v>
      </c>
      <c r="B1749">
        <v>4.8049281314168377</v>
      </c>
      <c r="C1749">
        <v>57.659137577002056</v>
      </c>
      <c r="D1749">
        <v>57.5</v>
      </c>
      <c r="E1749">
        <v>0.15913757700205622</v>
      </c>
      <c r="F1749">
        <v>1</v>
      </c>
      <c r="G1749">
        <v>108.17829999999999</v>
      </c>
      <c r="H1749">
        <v>4.3180000000000003E-2</v>
      </c>
      <c r="I1749">
        <v>93.742999999999995</v>
      </c>
      <c r="J1749">
        <v>97.311999999999998</v>
      </c>
      <c r="K1749">
        <v>5.853853E-3</v>
      </c>
      <c r="L1749">
        <v>106.2028921</v>
      </c>
      <c r="M1749">
        <v>4.4058171E-2</v>
      </c>
      <c r="N1749">
        <v>-1.9838921682567499</v>
      </c>
      <c r="O1749">
        <v>2.363393109438205</v>
      </c>
      <c r="P1749" t="str">
        <f t="shared" si="27"/>
        <v/>
      </c>
    </row>
    <row r="1750" spans="1:16" x14ac:dyDescent="0.3">
      <c r="A1750">
        <v>1745</v>
      </c>
      <c r="B1750">
        <v>4.777549623545517</v>
      </c>
      <c r="C1750">
        <v>57.330595482546201</v>
      </c>
      <c r="D1750">
        <v>57.5</v>
      </c>
      <c r="E1750">
        <v>0.16940451745379903</v>
      </c>
      <c r="F1750">
        <v>1</v>
      </c>
      <c r="G1750">
        <v>108.0014</v>
      </c>
      <c r="H1750">
        <v>4.3139999999999998E-2</v>
      </c>
      <c r="I1750">
        <v>93.602999999999994</v>
      </c>
      <c r="J1750">
        <v>97.162999999999997</v>
      </c>
      <c r="K1750">
        <v>5.853853E-3</v>
      </c>
      <c r="L1750">
        <v>106.2028921</v>
      </c>
      <c r="M1750">
        <v>4.4058171E-2</v>
      </c>
      <c r="N1750">
        <v>-2.0186539386294466</v>
      </c>
      <c r="O1750">
        <v>2.1761600300060477</v>
      </c>
      <c r="P1750" t="str">
        <f t="shared" si="27"/>
        <v/>
      </c>
    </row>
    <row r="1751" spans="1:16" x14ac:dyDescent="0.3">
      <c r="A1751">
        <v>1756</v>
      </c>
      <c r="B1751">
        <v>4.8076659822039698</v>
      </c>
      <c r="C1751">
        <v>57.691991786447637</v>
      </c>
      <c r="D1751">
        <v>57.5</v>
      </c>
      <c r="E1751">
        <v>0.19199178644763748</v>
      </c>
      <c r="F1751">
        <v>1</v>
      </c>
      <c r="G1751">
        <v>108.196</v>
      </c>
      <c r="H1751">
        <v>4.3180000000000003E-2</v>
      </c>
      <c r="I1751">
        <v>93.759</v>
      </c>
      <c r="J1751">
        <v>97.328000000000003</v>
      </c>
      <c r="K1751">
        <v>5.853853E-3</v>
      </c>
      <c r="L1751">
        <v>106.2028921</v>
      </c>
      <c r="M1751">
        <v>4.4058171E-2</v>
      </c>
      <c r="N1751">
        <v>-1.9801625072703699</v>
      </c>
      <c r="O1751">
        <v>2.384263564124121</v>
      </c>
      <c r="P1751" t="str">
        <f t="shared" si="27"/>
        <v/>
      </c>
    </row>
    <row r="1752" spans="1:16" x14ac:dyDescent="0.3">
      <c r="A1752">
        <v>1744</v>
      </c>
      <c r="B1752">
        <v>4.774811772758385</v>
      </c>
      <c r="C1752">
        <v>57.29774127310062</v>
      </c>
      <c r="D1752">
        <v>57.5</v>
      </c>
      <c r="E1752">
        <v>0.20225872689938029</v>
      </c>
      <c r="F1752">
        <v>1</v>
      </c>
      <c r="G1752">
        <v>107.9836</v>
      </c>
      <c r="H1752">
        <v>4.3139999999999998E-2</v>
      </c>
      <c r="I1752">
        <v>93.587999999999994</v>
      </c>
      <c r="J1752">
        <v>97.147000000000006</v>
      </c>
      <c r="K1752">
        <v>5.853853E-3</v>
      </c>
      <c r="L1752">
        <v>106.2028921</v>
      </c>
      <c r="M1752">
        <v>4.4058171E-2</v>
      </c>
      <c r="N1752">
        <v>-2.0223898966525673</v>
      </c>
      <c r="O1752">
        <v>2.1568044002596585</v>
      </c>
      <c r="P1752" t="str">
        <f t="shared" si="27"/>
        <v/>
      </c>
    </row>
    <row r="1753" spans="1:16" x14ac:dyDescent="0.3">
      <c r="A1753">
        <v>1757</v>
      </c>
      <c r="B1753">
        <v>4.8104038329911019</v>
      </c>
      <c r="C1753">
        <v>57.724845995893219</v>
      </c>
      <c r="D1753">
        <v>57.5</v>
      </c>
      <c r="E1753">
        <v>0.22484599589321874</v>
      </c>
      <c r="F1753">
        <v>1</v>
      </c>
      <c r="G1753">
        <v>108.2137</v>
      </c>
      <c r="H1753">
        <v>4.3189999999999999E-2</v>
      </c>
      <c r="I1753">
        <v>93.771000000000001</v>
      </c>
      <c r="J1753">
        <v>97.340999999999994</v>
      </c>
      <c r="K1753">
        <v>5.853853E-3</v>
      </c>
      <c r="L1753">
        <v>106.2028921</v>
      </c>
      <c r="M1753">
        <v>4.4058171E-2</v>
      </c>
      <c r="N1753">
        <v>-1.9771326065127262</v>
      </c>
      <c r="O1753">
        <v>2.4013321477066629</v>
      </c>
      <c r="P1753" t="str">
        <f t="shared" si="27"/>
        <v/>
      </c>
    </row>
    <row r="1754" spans="1:16" x14ac:dyDescent="0.3">
      <c r="A1754">
        <v>1743</v>
      </c>
      <c r="B1754">
        <v>4.7720739219712529</v>
      </c>
      <c r="C1754">
        <v>57.264887063655038</v>
      </c>
      <c r="D1754">
        <v>57.5</v>
      </c>
      <c r="E1754">
        <v>0.23511293634496155</v>
      </c>
      <c r="F1754">
        <v>1</v>
      </c>
      <c r="G1754">
        <v>107.9659</v>
      </c>
      <c r="H1754">
        <v>4.3130000000000002E-2</v>
      </c>
      <c r="I1754">
        <v>93.575999999999993</v>
      </c>
      <c r="J1754">
        <v>97.132999999999996</v>
      </c>
      <c r="K1754">
        <v>5.853853E-3</v>
      </c>
      <c r="L1754">
        <v>106.2028921</v>
      </c>
      <c r="M1754">
        <v>4.4058171E-2</v>
      </c>
      <c r="N1754">
        <v>-2.0256593617469063</v>
      </c>
      <c r="O1754">
        <v>2.1399851921353052</v>
      </c>
      <c r="P1754" t="str">
        <f t="shared" si="27"/>
        <v/>
      </c>
    </row>
    <row r="1755" spans="1:16" x14ac:dyDescent="0.3">
      <c r="A1755">
        <v>1758</v>
      </c>
      <c r="B1755">
        <v>4.8131416837782339</v>
      </c>
      <c r="C1755">
        <v>57.757700205338807</v>
      </c>
      <c r="D1755">
        <v>57.5</v>
      </c>
      <c r="E1755">
        <v>0.25770020533880711</v>
      </c>
      <c r="F1755">
        <v>1</v>
      </c>
      <c r="G1755">
        <v>108.2313</v>
      </c>
      <c r="H1755">
        <v>4.3189999999999999E-2</v>
      </c>
      <c r="I1755">
        <v>93.786000000000001</v>
      </c>
      <c r="J1755">
        <v>97.356999999999999</v>
      </c>
      <c r="K1755">
        <v>5.853853E-3</v>
      </c>
      <c r="L1755">
        <v>106.2028921</v>
      </c>
      <c r="M1755">
        <v>4.4058171E-2</v>
      </c>
      <c r="N1755">
        <v>-1.9734040500789889</v>
      </c>
      <c r="O1755">
        <v>2.4224773279041059</v>
      </c>
      <c r="P1755" t="str">
        <f t="shared" si="27"/>
        <v/>
      </c>
    </row>
    <row r="1756" spans="1:16" x14ac:dyDescent="0.3">
      <c r="A1756">
        <v>1742</v>
      </c>
      <c r="B1756">
        <v>4.7693360711841208</v>
      </c>
      <c r="C1756">
        <v>57.23203285420945</v>
      </c>
      <c r="D1756">
        <v>57.5</v>
      </c>
      <c r="E1756">
        <v>0.26796714579054992</v>
      </c>
      <c r="F1756">
        <v>1</v>
      </c>
      <c r="G1756">
        <v>107.9482</v>
      </c>
      <c r="H1756">
        <v>4.3130000000000002E-2</v>
      </c>
      <c r="I1756">
        <v>93.561000000000007</v>
      </c>
      <c r="J1756">
        <v>97.117000000000004</v>
      </c>
      <c r="K1756">
        <v>5.853853E-3</v>
      </c>
      <c r="L1756">
        <v>106.2028921</v>
      </c>
      <c r="M1756">
        <v>4.4058171E-2</v>
      </c>
      <c r="N1756">
        <v>-2.0293964669778499</v>
      </c>
      <c r="O1756">
        <v>2.1208962341754494</v>
      </c>
      <c r="P1756" t="str">
        <f t="shared" si="27"/>
        <v/>
      </c>
    </row>
    <row r="1757" spans="1:16" x14ac:dyDescent="0.3">
      <c r="A1757">
        <v>1759</v>
      </c>
      <c r="B1757">
        <v>4.815879534565366</v>
      </c>
      <c r="C1757">
        <v>57.790554414784395</v>
      </c>
      <c r="D1757">
        <v>57.5</v>
      </c>
      <c r="E1757">
        <v>0.29055441478439548</v>
      </c>
      <c r="F1757">
        <v>1</v>
      </c>
      <c r="G1757">
        <v>108.249</v>
      </c>
      <c r="H1757">
        <v>4.3200000000000002E-2</v>
      </c>
      <c r="I1757">
        <v>93.798000000000002</v>
      </c>
      <c r="J1757">
        <v>97.37</v>
      </c>
      <c r="K1757">
        <v>5.853853E-3</v>
      </c>
      <c r="L1757">
        <v>106.2028921</v>
      </c>
      <c r="M1757">
        <v>4.4058171E-2</v>
      </c>
      <c r="N1757">
        <v>-1.9703750465036918</v>
      </c>
      <c r="O1757">
        <v>2.4397701632527626</v>
      </c>
      <c r="P1757" t="str">
        <f t="shared" si="27"/>
        <v/>
      </c>
    </row>
    <row r="1758" spans="1:16" x14ac:dyDescent="0.3">
      <c r="A1758">
        <v>1741</v>
      </c>
      <c r="B1758">
        <v>4.7665982203969888</v>
      </c>
      <c r="C1758">
        <v>57.199178644763862</v>
      </c>
      <c r="D1758">
        <v>57.5</v>
      </c>
      <c r="E1758">
        <v>0.30082135523613829</v>
      </c>
      <c r="F1758">
        <v>1</v>
      </c>
      <c r="G1758">
        <v>107.93040000000001</v>
      </c>
      <c r="H1758">
        <v>4.3119999999999999E-2</v>
      </c>
      <c r="I1758">
        <v>93.549000000000007</v>
      </c>
      <c r="J1758">
        <v>97.103999999999999</v>
      </c>
      <c r="K1758">
        <v>5.853853E-3</v>
      </c>
      <c r="L1758">
        <v>106.2028921</v>
      </c>
      <c r="M1758">
        <v>4.4058171E-2</v>
      </c>
      <c r="N1758">
        <v>-2.0324333156991528</v>
      </c>
      <c r="O1758">
        <v>2.1054904108111479</v>
      </c>
      <c r="P1758" t="str">
        <f t="shared" si="27"/>
        <v/>
      </c>
    </row>
    <row r="1759" spans="1:16" x14ac:dyDescent="0.3">
      <c r="A1759">
        <v>1760</v>
      </c>
      <c r="B1759">
        <v>4.8186173853524981</v>
      </c>
      <c r="C1759">
        <v>57.823408624229977</v>
      </c>
      <c r="D1759">
        <v>57.5</v>
      </c>
      <c r="E1759">
        <v>0.32340862422997674</v>
      </c>
      <c r="F1759">
        <v>1</v>
      </c>
      <c r="G1759">
        <v>108.2666</v>
      </c>
      <c r="H1759">
        <v>4.3200000000000002E-2</v>
      </c>
      <c r="I1759">
        <v>93.813000000000002</v>
      </c>
      <c r="J1759">
        <v>97.385999999999996</v>
      </c>
      <c r="K1759">
        <v>5.853853E-3</v>
      </c>
      <c r="L1759">
        <v>106.2028921</v>
      </c>
      <c r="M1759">
        <v>4.4058171E-2</v>
      </c>
      <c r="N1759">
        <v>-1.9666475939669932</v>
      </c>
      <c r="O1759">
        <v>2.4611926240702684</v>
      </c>
      <c r="P1759" t="str">
        <f t="shared" si="27"/>
        <v/>
      </c>
    </row>
    <row r="1760" spans="1:16" x14ac:dyDescent="0.3">
      <c r="A1760">
        <v>1740</v>
      </c>
      <c r="B1760">
        <v>4.7638603696098567</v>
      </c>
      <c r="C1760">
        <v>57.16632443531828</v>
      </c>
      <c r="D1760">
        <v>57.5</v>
      </c>
      <c r="E1760">
        <v>0.33367556468171955</v>
      </c>
      <c r="F1760">
        <v>1</v>
      </c>
      <c r="G1760">
        <v>107.9127</v>
      </c>
      <c r="H1760">
        <v>4.3119999999999999E-2</v>
      </c>
      <c r="I1760">
        <v>93.533000000000001</v>
      </c>
      <c r="J1760">
        <v>97.087999999999994</v>
      </c>
      <c r="K1760">
        <v>5.853853E-3</v>
      </c>
      <c r="L1760">
        <v>106.2028921</v>
      </c>
      <c r="M1760">
        <v>4.4058171E-2</v>
      </c>
      <c r="N1760">
        <v>-2.0361715305691619</v>
      </c>
      <c r="O1760">
        <v>2.0866566980526655</v>
      </c>
      <c r="P1760" t="str">
        <f t="shared" si="27"/>
        <v/>
      </c>
    </row>
    <row r="1761" spans="1:16" x14ac:dyDescent="0.3">
      <c r="A1761">
        <v>1761</v>
      </c>
      <c r="B1761">
        <v>4.8213552361396301</v>
      </c>
      <c r="C1761">
        <v>57.856262833675558</v>
      </c>
      <c r="D1761">
        <v>57.5</v>
      </c>
      <c r="E1761">
        <v>0.356262833675558</v>
      </c>
      <c r="F1761">
        <v>1</v>
      </c>
      <c r="G1761">
        <v>108.2842</v>
      </c>
      <c r="H1761">
        <v>4.3209999999999998E-2</v>
      </c>
      <c r="I1761">
        <v>93.825000000000003</v>
      </c>
      <c r="J1761">
        <v>97.399000000000001</v>
      </c>
      <c r="K1761">
        <v>5.853853E-3</v>
      </c>
      <c r="L1761">
        <v>106.2028921</v>
      </c>
      <c r="M1761">
        <v>4.4058171E-2</v>
      </c>
      <c r="N1761">
        <v>-1.9636194870415526</v>
      </c>
      <c r="O1761">
        <v>2.4787117899946414</v>
      </c>
      <c r="P1761" t="str">
        <f t="shared" si="27"/>
        <v/>
      </c>
    </row>
    <row r="1762" spans="1:16" x14ac:dyDescent="0.3">
      <c r="A1762">
        <v>1739</v>
      </c>
      <c r="B1762">
        <v>4.7611225188227237</v>
      </c>
      <c r="C1762">
        <v>57.133470225872685</v>
      </c>
      <c r="D1762">
        <v>57.5</v>
      </c>
      <c r="E1762">
        <v>0.36652977412731502</v>
      </c>
      <c r="F1762">
        <v>1</v>
      </c>
      <c r="G1762">
        <v>107.89490000000001</v>
      </c>
      <c r="H1762">
        <v>4.3119999999999999E-2</v>
      </c>
      <c r="I1762">
        <v>93.518000000000001</v>
      </c>
      <c r="J1762">
        <v>97.072000000000003</v>
      </c>
      <c r="K1762">
        <v>5.853853E-3</v>
      </c>
      <c r="L1762">
        <v>106.2028921</v>
      </c>
      <c r="M1762">
        <v>4.4058171E-2</v>
      </c>
      <c r="N1762">
        <v>-2.0399103579372544</v>
      </c>
      <c r="O1762">
        <v>2.0679627456860548</v>
      </c>
      <c r="P1762" t="str">
        <f t="shared" si="27"/>
        <v/>
      </c>
    </row>
    <row r="1763" spans="1:16" x14ac:dyDescent="0.3">
      <c r="A1763">
        <v>1762</v>
      </c>
      <c r="B1763">
        <v>4.8240930869267622</v>
      </c>
      <c r="C1763">
        <v>57.889117043121146</v>
      </c>
      <c r="D1763">
        <v>57.5</v>
      </c>
      <c r="E1763">
        <v>0.38911704312114637</v>
      </c>
      <c r="F1763">
        <v>1</v>
      </c>
      <c r="G1763">
        <v>108.3019</v>
      </c>
      <c r="H1763">
        <v>4.3209999999999998E-2</v>
      </c>
      <c r="I1763">
        <v>93.84</v>
      </c>
      <c r="J1763">
        <v>97.415000000000006</v>
      </c>
      <c r="K1763">
        <v>5.853853E-3</v>
      </c>
      <c r="L1763">
        <v>106.2028921</v>
      </c>
      <c r="M1763">
        <v>4.4058171E-2</v>
      </c>
      <c r="N1763">
        <v>-1.959893137746288</v>
      </c>
      <c r="O1763">
        <v>2.5004140933296117</v>
      </c>
      <c r="P1763" t="str">
        <f t="shared" si="27"/>
        <v/>
      </c>
    </row>
    <row r="1764" spans="1:16" x14ac:dyDescent="0.3">
      <c r="A1764">
        <v>1738</v>
      </c>
      <c r="B1764">
        <v>4.7583846680355917</v>
      </c>
      <c r="C1764">
        <v>57.100616016427097</v>
      </c>
      <c r="D1764">
        <v>57.5</v>
      </c>
      <c r="E1764">
        <v>0.39938398357290339</v>
      </c>
      <c r="F1764">
        <v>1</v>
      </c>
      <c r="G1764">
        <v>107.8772</v>
      </c>
      <c r="H1764">
        <v>4.3110000000000002E-2</v>
      </c>
      <c r="I1764">
        <v>93.506</v>
      </c>
      <c r="J1764">
        <v>97.058000000000007</v>
      </c>
      <c r="K1764">
        <v>5.853853E-3</v>
      </c>
      <c r="L1764">
        <v>106.2028921</v>
      </c>
      <c r="M1764">
        <v>4.4058171E-2</v>
      </c>
      <c r="N1764">
        <v>-2.0431823344815667</v>
      </c>
      <c r="O1764">
        <v>2.0517195909314232</v>
      </c>
      <c r="P1764" t="str">
        <f t="shared" si="27"/>
        <v/>
      </c>
    </row>
    <row r="1765" spans="1:16" x14ac:dyDescent="0.3">
      <c r="A1765">
        <v>1763</v>
      </c>
      <c r="B1765">
        <v>4.8268309377138943</v>
      </c>
      <c r="C1765">
        <v>57.921971252566735</v>
      </c>
      <c r="D1765">
        <v>57.5</v>
      </c>
      <c r="E1765">
        <v>0.42197125256673473</v>
      </c>
      <c r="F1765">
        <v>1</v>
      </c>
      <c r="G1765">
        <v>108.31950000000001</v>
      </c>
      <c r="H1765">
        <v>4.3209999999999998E-2</v>
      </c>
      <c r="I1765">
        <v>93.855999999999995</v>
      </c>
      <c r="J1765">
        <v>97.430999999999997</v>
      </c>
      <c r="K1765">
        <v>5.853853E-3</v>
      </c>
      <c r="L1765">
        <v>106.2028921</v>
      </c>
      <c r="M1765">
        <v>4.4058171E-2</v>
      </c>
      <c r="N1765">
        <v>-1.9561673968557767</v>
      </c>
      <c r="O1765">
        <v>2.5222718915723155</v>
      </c>
      <c r="P1765" t="str">
        <f t="shared" si="27"/>
        <v/>
      </c>
    </row>
    <row r="1766" spans="1:16" x14ac:dyDescent="0.3">
      <c r="A1766">
        <v>1737</v>
      </c>
      <c r="B1766">
        <v>4.7556468172484596</v>
      </c>
      <c r="C1766">
        <v>57.067761806981515</v>
      </c>
      <c r="D1766">
        <v>57.5</v>
      </c>
      <c r="E1766">
        <v>0.43223819301848465</v>
      </c>
      <c r="F1766">
        <v>1</v>
      </c>
      <c r="G1766">
        <v>107.85939999999999</v>
      </c>
      <c r="H1766">
        <v>4.3110000000000002E-2</v>
      </c>
      <c r="I1766">
        <v>93.49</v>
      </c>
      <c r="J1766">
        <v>97.042000000000002</v>
      </c>
      <c r="K1766">
        <v>5.853853E-3</v>
      </c>
      <c r="L1766">
        <v>106.2028921</v>
      </c>
      <c r="M1766">
        <v>4.4058171E-2</v>
      </c>
      <c r="N1766">
        <v>-2.0469223108254186</v>
      </c>
      <c r="O1766">
        <v>2.0332856553233718</v>
      </c>
      <c r="P1766" t="str">
        <f t="shared" si="27"/>
        <v/>
      </c>
    </row>
    <row r="1767" spans="1:16" x14ac:dyDescent="0.3">
      <c r="A1767">
        <v>1764</v>
      </c>
      <c r="B1767">
        <v>4.8295687885010263</v>
      </c>
      <c r="C1767">
        <v>57.954825462012316</v>
      </c>
      <c r="D1767">
        <v>57.5</v>
      </c>
      <c r="E1767">
        <v>0.454825462012316</v>
      </c>
      <c r="F1767">
        <v>1</v>
      </c>
      <c r="G1767">
        <v>108.33710000000001</v>
      </c>
      <c r="H1767">
        <v>4.3220000000000001E-2</v>
      </c>
      <c r="I1767">
        <v>93.867999999999995</v>
      </c>
      <c r="J1767">
        <v>97.444000000000003</v>
      </c>
      <c r="K1767">
        <v>5.853853E-3</v>
      </c>
      <c r="L1767">
        <v>106.2028921</v>
      </c>
      <c r="M1767">
        <v>4.4058171E-2</v>
      </c>
      <c r="N1767">
        <v>-1.9531406802296398</v>
      </c>
      <c r="O1767">
        <v>2.5401463883252968</v>
      </c>
      <c r="P1767" t="str">
        <f t="shared" si="27"/>
        <v/>
      </c>
    </row>
    <row r="1768" spans="1:16" x14ac:dyDescent="0.3">
      <c r="A1768">
        <v>1736</v>
      </c>
      <c r="B1768">
        <v>4.7529089664613275</v>
      </c>
      <c r="C1768">
        <v>57.034907597535934</v>
      </c>
      <c r="D1768">
        <v>57.5</v>
      </c>
      <c r="E1768">
        <v>0.46509240246406591</v>
      </c>
      <c r="F1768">
        <v>1</v>
      </c>
      <c r="G1768">
        <v>107.8416</v>
      </c>
      <c r="H1768">
        <v>4.3099999999999999E-2</v>
      </c>
      <c r="I1768">
        <v>93.477999999999994</v>
      </c>
      <c r="J1768">
        <v>97.028999999999996</v>
      </c>
      <c r="K1768">
        <v>5.853853E-3</v>
      </c>
      <c r="L1768">
        <v>106.2028921</v>
      </c>
      <c r="M1768">
        <v>4.4058171E-2</v>
      </c>
      <c r="N1768">
        <v>-2.0499614930214096</v>
      </c>
      <c r="O1768">
        <v>2.0184094313077581</v>
      </c>
      <c r="P1768" t="str">
        <f t="shared" si="27"/>
        <v/>
      </c>
    </row>
    <row r="1769" spans="1:16" x14ac:dyDescent="0.3">
      <c r="A1769">
        <v>1765</v>
      </c>
      <c r="B1769">
        <v>4.8323066392881584</v>
      </c>
      <c r="C1769">
        <v>57.987679671457897</v>
      </c>
      <c r="D1769">
        <v>57.5</v>
      </c>
      <c r="E1769">
        <v>0.48767967145789726</v>
      </c>
      <c r="F1769">
        <v>1</v>
      </c>
      <c r="G1769">
        <v>108.35469999999999</v>
      </c>
      <c r="H1769">
        <v>4.3220000000000001E-2</v>
      </c>
      <c r="I1769">
        <v>93.882999999999996</v>
      </c>
      <c r="J1769">
        <v>97.46</v>
      </c>
      <c r="K1769">
        <v>5.853853E-3</v>
      </c>
      <c r="L1769">
        <v>106.2028921</v>
      </c>
      <c r="M1769">
        <v>4.4058171E-2</v>
      </c>
      <c r="N1769">
        <v>-1.9494160415646555</v>
      </c>
      <c r="O1769">
        <v>2.5622880172675884</v>
      </c>
      <c r="P1769" t="str">
        <f t="shared" si="27"/>
        <v/>
      </c>
    </row>
    <row r="1770" spans="1:16" x14ac:dyDescent="0.3">
      <c r="A1770">
        <v>1735</v>
      </c>
      <c r="B1770">
        <v>4.7501711156741955</v>
      </c>
      <c r="C1770">
        <v>57.002053388090346</v>
      </c>
      <c r="D1770">
        <v>57.5</v>
      </c>
      <c r="E1770">
        <v>0.49794661190965428</v>
      </c>
      <c r="F1770">
        <v>1</v>
      </c>
      <c r="G1770">
        <v>107.82380000000001</v>
      </c>
      <c r="H1770">
        <v>4.3099999999999999E-2</v>
      </c>
      <c r="I1770">
        <v>93.462999999999994</v>
      </c>
      <c r="J1770">
        <v>97.013000000000005</v>
      </c>
      <c r="K1770">
        <v>5.853853E-3</v>
      </c>
      <c r="L1770">
        <v>106.2028921</v>
      </c>
      <c r="M1770">
        <v>4.4058171E-2</v>
      </c>
      <c r="N1770">
        <v>-2.0537025807154419</v>
      </c>
      <c r="O1770">
        <v>2.0002243314909904</v>
      </c>
      <c r="P1770" t="str">
        <f t="shared" si="27"/>
        <v/>
      </c>
    </row>
    <row r="1771" spans="1:16" x14ac:dyDescent="0.3">
      <c r="A1771">
        <v>1780</v>
      </c>
      <c r="B1771">
        <v>4.8733744010951403</v>
      </c>
      <c r="C1771">
        <v>58.48049281314168</v>
      </c>
      <c r="D1771">
        <v>58.5</v>
      </c>
      <c r="E1771">
        <v>1.9507186858319869E-2</v>
      </c>
      <c r="F1771">
        <v>1</v>
      </c>
      <c r="G1771">
        <v>108.6183</v>
      </c>
      <c r="H1771">
        <v>4.3279999999999999E-2</v>
      </c>
      <c r="I1771">
        <v>94.090999999999994</v>
      </c>
      <c r="J1771">
        <v>97.682000000000002</v>
      </c>
      <c r="K1771">
        <v>-1.6133871000000001E-2</v>
      </c>
      <c r="L1771">
        <v>106.78605829999999</v>
      </c>
      <c r="M1771">
        <v>4.4133440000000003E-2</v>
      </c>
      <c r="N1771">
        <v>-2.0205576584944414</v>
      </c>
      <c r="O1771">
        <v>2.1662787888917667</v>
      </c>
      <c r="P1771">
        <f t="shared" si="27"/>
        <v>58.5</v>
      </c>
    </row>
    <row r="1772" spans="1:16" x14ac:dyDescent="0.3">
      <c r="A1772">
        <v>1782</v>
      </c>
      <c r="B1772">
        <v>4.8788501026694044</v>
      </c>
      <c r="C1772">
        <v>58.546201232032857</v>
      </c>
      <c r="D1772">
        <v>58.5</v>
      </c>
      <c r="E1772">
        <v>4.6201232032856865E-2</v>
      </c>
      <c r="F1772">
        <v>1</v>
      </c>
      <c r="G1772">
        <v>108.6533</v>
      </c>
      <c r="H1772">
        <v>4.3290000000000002E-2</v>
      </c>
      <c r="I1772">
        <v>94.117999999999995</v>
      </c>
      <c r="J1772">
        <v>97.710999999999999</v>
      </c>
      <c r="K1772">
        <v>-1.6133871000000001E-2</v>
      </c>
      <c r="L1772">
        <v>106.78605829999999</v>
      </c>
      <c r="M1772">
        <v>4.4133440000000003E-2</v>
      </c>
      <c r="N1772">
        <v>-2.0138220853476096</v>
      </c>
      <c r="O1772">
        <v>2.2014108055633064</v>
      </c>
      <c r="P1772" t="str">
        <f t="shared" si="27"/>
        <v/>
      </c>
    </row>
    <row r="1773" spans="1:16" x14ac:dyDescent="0.3">
      <c r="A1773">
        <v>1779</v>
      </c>
      <c r="B1773">
        <v>4.8706365503080082</v>
      </c>
      <c r="C1773">
        <v>58.447638603696099</v>
      </c>
      <c r="D1773">
        <v>58.5</v>
      </c>
      <c r="E1773">
        <v>5.2361396303901131E-2</v>
      </c>
      <c r="F1773">
        <v>1</v>
      </c>
      <c r="G1773">
        <v>108.60080000000001</v>
      </c>
      <c r="H1773">
        <v>4.3279999999999999E-2</v>
      </c>
      <c r="I1773">
        <v>94.075999999999993</v>
      </c>
      <c r="J1773">
        <v>97.665999999999997</v>
      </c>
      <c r="K1773">
        <v>-1.6133871000000001E-2</v>
      </c>
      <c r="L1773">
        <v>106.78605829999999</v>
      </c>
      <c r="M1773">
        <v>4.4133440000000003E-2</v>
      </c>
      <c r="N1773">
        <v>-2.0242747066276361</v>
      </c>
      <c r="O1773">
        <v>2.1470947300654206</v>
      </c>
      <c r="P1773" t="str">
        <f t="shared" si="27"/>
        <v/>
      </c>
    </row>
    <row r="1774" spans="1:16" x14ac:dyDescent="0.3">
      <c r="A1774">
        <v>1783</v>
      </c>
      <c r="B1774">
        <v>4.8815879534565365</v>
      </c>
      <c r="C1774">
        <v>58.579055441478438</v>
      </c>
      <c r="D1774">
        <v>58.5</v>
      </c>
      <c r="E1774">
        <v>7.9055441478438127E-2</v>
      </c>
      <c r="F1774">
        <v>1</v>
      </c>
      <c r="G1774">
        <v>108.6709</v>
      </c>
      <c r="H1774">
        <v>4.3290000000000002E-2</v>
      </c>
      <c r="I1774">
        <v>94.132999999999996</v>
      </c>
      <c r="J1774">
        <v>97.727000000000004</v>
      </c>
      <c r="K1774">
        <v>-1.6133871000000001E-2</v>
      </c>
      <c r="L1774">
        <v>106.78605829999999</v>
      </c>
      <c r="M1774">
        <v>4.4133440000000003E-2</v>
      </c>
      <c r="N1774">
        <v>-2.0101067765404474</v>
      </c>
      <c r="O1774">
        <v>2.2209944503700787</v>
      </c>
      <c r="P1774" t="str">
        <f t="shared" si="27"/>
        <v/>
      </c>
    </row>
    <row r="1775" spans="1:16" x14ac:dyDescent="0.3">
      <c r="A1775">
        <v>1778</v>
      </c>
      <c r="B1775">
        <v>4.8678986995208762</v>
      </c>
      <c r="C1775">
        <v>58.414784394250518</v>
      </c>
      <c r="D1775">
        <v>58.5</v>
      </c>
      <c r="E1775">
        <v>8.5215605749482393E-2</v>
      </c>
      <c r="F1775">
        <v>1</v>
      </c>
      <c r="G1775">
        <v>108.58320000000001</v>
      </c>
      <c r="H1775">
        <v>4.3270000000000003E-2</v>
      </c>
      <c r="I1775">
        <v>94.063999999999993</v>
      </c>
      <c r="J1775">
        <v>97.653000000000006</v>
      </c>
      <c r="K1775">
        <v>-1.6133871000000001E-2</v>
      </c>
      <c r="L1775">
        <v>106.78605829999999</v>
      </c>
      <c r="M1775">
        <v>4.4133440000000003E-2</v>
      </c>
      <c r="N1775">
        <v>-2.0272952638784369</v>
      </c>
      <c r="O1775">
        <v>2.1316112792536588</v>
      </c>
      <c r="P1775" t="str">
        <f t="shared" si="27"/>
        <v/>
      </c>
    </row>
    <row r="1776" spans="1:16" x14ac:dyDescent="0.3">
      <c r="A1776">
        <v>1784</v>
      </c>
      <c r="B1776">
        <v>4.8843258042436686</v>
      </c>
      <c r="C1776">
        <v>58.611909650924019</v>
      </c>
      <c r="D1776">
        <v>58.5</v>
      </c>
      <c r="E1776">
        <v>0.11190965092401939</v>
      </c>
      <c r="F1776">
        <v>1</v>
      </c>
      <c r="G1776">
        <v>108.6884</v>
      </c>
      <c r="H1776">
        <v>4.3299999999999998E-2</v>
      </c>
      <c r="I1776">
        <v>94.144999999999996</v>
      </c>
      <c r="J1776">
        <v>97.74</v>
      </c>
      <c r="K1776">
        <v>-1.6133871000000001E-2</v>
      </c>
      <c r="L1776">
        <v>106.78605829999999</v>
      </c>
      <c r="M1776">
        <v>4.4133440000000003E-2</v>
      </c>
      <c r="N1776">
        <v>-2.0070885432226957</v>
      </c>
      <c r="O1776">
        <v>2.237011795265337</v>
      </c>
      <c r="P1776" t="str">
        <f t="shared" si="27"/>
        <v/>
      </c>
    </row>
    <row r="1777" spans="1:16" x14ac:dyDescent="0.3">
      <c r="A1777">
        <v>1777</v>
      </c>
      <c r="B1777">
        <v>4.8651608487337441</v>
      </c>
      <c r="C1777">
        <v>58.381930184804929</v>
      </c>
      <c r="D1777">
        <v>58.5</v>
      </c>
      <c r="E1777">
        <v>0.11806981519507076</v>
      </c>
      <c r="F1777">
        <v>1</v>
      </c>
      <c r="G1777">
        <v>108.56570000000001</v>
      </c>
      <c r="H1777">
        <v>4.3270000000000003E-2</v>
      </c>
      <c r="I1777">
        <v>94.049000000000007</v>
      </c>
      <c r="J1777">
        <v>97.637</v>
      </c>
      <c r="K1777">
        <v>-1.6133871000000001E-2</v>
      </c>
      <c r="L1777">
        <v>106.78605829999999</v>
      </c>
      <c r="M1777">
        <v>4.4133440000000003E-2</v>
      </c>
      <c r="N1777">
        <v>-2.0310134337668222</v>
      </c>
      <c r="O1777">
        <v>2.1126815938791328</v>
      </c>
      <c r="P1777" t="str">
        <f t="shared" si="27"/>
        <v/>
      </c>
    </row>
    <row r="1778" spans="1:16" x14ac:dyDescent="0.3">
      <c r="A1778">
        <v>1785</v>
      </c>
      <c r="B1778">
        <v>4.8870636550308006</v>
      </c>
      <c r="C1778">
        <v>58.644763860369608</v>
      </c>
      <c r="D1778">
        <v>58.5</v>
      </c>
      <c r="E1778">
        <v>0.14476386036960776</v>
      </c>
      <c r="F1778">
        <v>1</v>
      </c>
      <c r="G1778">
        <v>108.7059</v>
      </c>
      <c r="H1778">
        <v>4.3299999999999998E-2</v>
      </c>
      <c r="I1778">
        <v>94.16</v>
      </c>
      <c r="J1778">
        <v>97.756</v>
      </c>
      <c r="K1778">
        <v>-1.6133871000000001E-2</v>
      </c>
      <c r="L1778">
        <v>106.78605829999999</v>
      </c>
      <c r="M1778">
        <v>4.4133440000000003E-2</v>
      </c>
      <c r="N1778">
        <v>-2.0033743544590261</v>
      </c>
      <c r="O1778">
        <v>2.2568561008576027</v>
      </c>
      <c r="P1778" t="str">
        <f t="shared" si="27"/>
        <v/>
      </c>
    </row>
    <row r="1779" spans="1:16" x14ac:dyDescent="0.3">
      <c r="A1779">
        <v>1776</v>
      </c>
      <c r="B1779">
        <v>4.862422997946612</v>
      </c>
      <c r="C1779">
        <v>58.349075975359341</v>
      </c>
      <c r="D1779">
        <v>58.5</v>
      </c>
      <c r="E1779">
        <v>0.15092402464065913</v>
      </c>
      <c r="F1779">
        <v>1</v>
      </c>
      <c r="G1779">
        <v>108.54810000000001</v>
      </c>
      <c r="H1779">
        <v>4.3270000000000003E-2</v>
      </c>
      <c r="I1779">
        <v>94.034000000000006</v>
      </c>
      <c r="J1779">
        <v>97.622</v>
      </c>
      <c r="K1779">
        <v>-1.6133871000000001E-2</v>
      </c>
      <c r="L1779">
        <v>106.78605829999999</v>
      </c>
      <c r="M1779">
        <v>4.4133440000000003E-2</v>
      </c>
      <c r="N1779">
        <v>-2.0344997803812914</v>
      </c>
      <c r="O1779">
        <v>2.0950615360980951</v>
      </c>
      <c r="P1779" t="str">
        <f t="shared" si="27"/>
        <v/>
      </c>
    </row>
    <row r="1780" spans="1:16" x14ac:dyDescent="0.3">
      <c r="A1780">
        <v>1786</v>
      </c>
      <c r="B1780">
        <v>4.8898015058179327</v>
      </c>
      <c r="C1780">
        <v>58.677618069815196</v>
      </c>
      <c r="D1780">
        <v>58.5</v>
      </c>
      <c r="E1780">
        <v>0.17761806981519612</v>
      </c>
      <c r="F1780">
        <v>1</v>
      </c>
      <c r="G1780">
        <v>108.7234</v>
      </c>
      <c r="H1780">
        <v>4.3310000000000001E-2</v>
      </c>
      <c r="I1780">
        <v>94.171999999999997</v>
      </c>
      <c r="J1780">
        <v>97.769000000000005</v>
      </c>
      <c r="K1780">
        <v>-1.6133871000000001E-2</v>
      </c>
      <c r="L1780">
        <v>106.78605829999999</v>
      </c>
      <c r="M1780">
        <v>4.4133440000000003E-2</v>
      </c>
      <c r="N1780">
        <v>-2.0003570309044525</v>
      </c>
      <c r="O1780">
        <v>2.2730862385630317</v>
      </c>
      <c r="P1780" t="str">
        <f t="shared" si="27"/>
        <v/>
      </c>
    </row>
    <row r="1781" spans="1:16" x14ac:dyDescent="0.3">
      <c r="A1781">
        <v>1775</v>
      </c>
      <c r="B1781">
        <v>4.85968514715948</v>
      </c>
      <c r="C1781">
        <v>58.31622176591376</v>
      </c>
      <c r="D1781">
        <v>58.5</v>
      </c>
      <c r="E1781">
        <v>0.18377823408624039</v>
      </c>
      <c r="F1781">
        <v>1</v>
      </c>
      <c r="G1781">
        <v>108.53060000000001</v>
      </c>
      <c r="H1781">
        <v>4.326E-2</v>
      </c>
      <c r="I1781">
        <v>94.022000000000006</v>
      </c>
      <c r="J1781">
        <v>97.608000000000004</v>
      </c>
      <c r="K1781">
        <v>-1.6133871000000001E-2</v>
      </c>
      <c r="L1781">
        <v>106.78605829999999</v>
      </c>
      <c r="M1781">
        <v>4.4133440000000003E-2</v>
      </c>
      <c r="N1781">
        <v>-2.037754195032619</v>
      </c>
      <c r="O1781">
        <v>2.0787260645029111</v>
      </c>
      <c r="P1781" t="str">
        <f t="shared" si="27"/>
        <v/>
      </c>
    </row>
    <row r="1782" spans="1:16" x14ac:dyDescent="0.3">
      <c r="A1782">
        <v>1787</v>
      </c>
      <c r="B1782">
        <v>4.8925393566050648</v>
      </c>
      <c r="C1782">
        <v>58.710472279260777</v>
      </c>
      <c r="D1782">
        <v>58.5</v>
      </c>
      <c r="E1782">
        <v>0.21047227926077738</v>
      </c>
      <c r="F1782">
        <v>1</v>
      </c>
      <c r="G1782">
        <v>108.7409</v>
      </c>
      <c r="H1782">
        <v>4.3310000000000001E-2</v>
      </c>
      <c r="I1782">
        <v>94.186999999999998</v>
      </c>
      <c r="J1782">
        <v>97.784999999999997</v>
      </c>
      <c r="K1782">
        <v>-1.6133871000000001E-2</v>
      </c>
      <c r="L1782">
        <v>106.78605829999999</v>
      </c>
      <c r="M1782">
        <v>4.4133440000000003E-2</v>
      </c>
      <c r="N1782">
        <v>-1.9966439615147522</v>
      </c>
      <c r="O1782">
        <v>2.2931936830575252</v>
      </c>
      <c r="P1782" t="str">
        <f t="shared" si="27"/>
        <v/>
      </c>
    </row>
    <row r="1783" spans="1:16" x14ac:dyDescent="0.3">
      <c r="A1783">
        <v>1774</v>
      </c>
      <c r="B1783">
        <v>4.8569472963723479</v>
      </c>
      <c r="C1783">
        <v>58.283367556468178</v>
      </c>
      <c r="D1783">
        <v>58.5</v>
      </c>
      <c r="E1783">
        <v>0.21663244353182165</v>
      </c>
      <c r="F1783">
        <v>1</v>
      </c>
      <c r="G1783">
        <v>108.51300000000001</v>
      </c>
      <c r="H1783">
        <v>4.326E-2</v>
      </c>
      <c r="I1783">
        <v>94.007000000000005</v>
      </c>
      <c r="J1783">
        <v>97.591999999999999</v>
      </c>
      <c r="K1783">
        <v>-1.6133871000000001E-2</v>
      </c>
      <c r="L1783">
        <v>106.78605829999999</v>
      </c>
      <c r="M1783">
        <v>4.4133440000000003E-2</v>
      </c>
      <c r="N1783">
        <v>-2.0414741069064211</v>
      </c>
      <c r="O1783">
        <v>2.0601862508219866</v>
      </c>
      <c r="P1783" t="str">
        <f t="shared" si="27"/>
        <v/>
      </c>
    </row>
    <row r="1784" spans="1:16" x14ac:dyDescent="0.3">
      <c r="A1784">
        <v>1788</v>
      </c>
      <c r="B1784">
        <v>4.8952772073921968</v>
      </c>
      <c r="C1784">
        <v>58.743326488706359</v>
      </c>
      <c r="D1784">
        <v>58.5</v>
      </c>
      <c r="E1784">
        <v>0.24332648870635865</v>
      </c>
      <c r="F1784">
        <v>1</v>
      </c>
      <c r="G1784">
        <v>108.75830000000001</v>
      </c>
      <c r="H1784">
        <v>4.3310000000000001E-2</v>
      </c>
      <c r="I1784">
        <v>94.201999999999998</v>
      </c>
      <c r="J1784">
        <v>97.8</v>
      </c>
      <c r="K1784">
        <v>-1.6133871000000001E-2</v>
      </c>
      <c r="L1784">
        <v>106.78605829999999</v>
      </c>
      <c r="M1784">
        <v>4.4133440000000003E-2</v>
      </c>
      <c r="N1784">
        <v>-1.9931635195985087</v>
      </c>
      <c r="O1784">
        <v>2.3121772168857708</v>
      </c>
      <c r="P1784" t="str">
        <f t="shared" si="27"/>
        <v/>
      </c>
    </row>
    <row r="1785" spans="1:16" x14ac:dyDescent="0.3">
      <c r="A1785">
        <v>1773</v>
      </c>
      <c r="B1785">
        <v>4.8542094455852158</v>
      </c>
      <c r="C1785">
        <v>58.25051334702259</v>
      </c>
      <c r="D1785">
        <v>58.5</v>
      </c>
      <c r="E1785">
        <v>0.24948665297741002</v>
      </c>
      <c r="F1785">
        <v>1</v>
      </c>
      <c r="G1785">
        <v>108.4954</v>
      </c>
      <c r="H1785">
        <v>4.3249999999999997E-2</v>
      </c>
      <c r="I1785">
        <v>93.995000000000005</v>
      </c>
      <c r="J1785">
        <v>97.578999999999994</v>
      </c>
      <c r="K1785">
        <v>-1.6133871000000001E-2</v>
      </c>
      <c r="L1785">
        <v>106.78605829999999</v>
      </c>
      <c r="M1785">
        <v>4.4133440000000003E-2</v>
      </c>
      <c r="N1785">
        <v>-2.0444969916433915</v>
      </c>
      <c r="O1785">
        <v>2.0452237149208581</v>
      </c>
      <c r="P1785" t="str">
        <f t="shared" si="27"/>
        <v/>
      </c>
    </row>
    <row r="1786" spans="1:16" x14ac:dyDescent="0.3">
      <c r="A1786">
        <v>1789</v>
      </c>
      <c r="B1786">
        <v>4.8980150581793289</v>
      </c>
      <c r="C1786">
        <v>58.776180698151947</v>
      </c>
      <c r="D1786">
        <v>58.5</v>
      </c>
      <c r="E1786">
        <v>0.27618069815194701</v>
      </c>
      <c r="F1786">
        <v>1</v>
      </c>
      <c r="G1786">
        <v>108.7758</v>
      </c>
      <c r="H1786">
        <v>4.3319999999999997E-2</v>
      </c>
      <c r="I1786">
        <v>94.213999999999999</v>
      </c>
      <c r="J1786">
        <v>97.813999999999993</v>
      </c>
      <c r="K1786">
        <v>-1.6133871000000001E-2</v>
      </c>
      <c r="L1786">
        <v>106.78605829999999</v>
      </c>
      <c r="M1786">
        <v>4.4133440000000003E-2</v>
      </c>
      <c r="N1786">
        <v>-1.9899155964945625</v>
      </c>
      <c r="O1786">
        <v>2.3300116993081561</v>
      </c>
      <c r="P1786" t="str">
        <f t="shared" si="27"/>
        <v/>
      </c>
    </row>
    <row r="1787" spans="1:16" x14ac:dyDescent="0.3">
      <c r="A1787">
        <v>1772</v>
      </c>
      <c r="B1787">
        <v>4.8514715947980838</v>
      </c>
      <c r="C1787">
        <v>58.217659137577002</v>
      </c>
      <c r="D1787">
        <v>58.5</v>
      </c>
      <c r="E1787">
        <v>0.28234086242299838</v>
      </c>
      <c r="F1787">
        <v>1</v>
      </c>
      <c r="G1787">
        <v>108.47790000000001</v>
      </c>
      <c r="H1787">
        <v>4.3249999999999997E-2</v>
      </c>
      <c r="I1787">
        <v>93.98</v>
      </c>
      <c r="J1787">
        <v>97.563000000000002</v>
      </c>
      <c r="K1787">
        <v>-1.6133871000000001E-2</v>
      </c>
      <c r="L1787">
        <v>106.78605829999999</v>
      </c>
      <c r="M1787">
        <v>4.4133440000000003E-2</v>
      </c>
      <c r="N1787">
        <v>-2.0482180269884478</v>
      </c>
      <c r="O1787">
        <v>2.0269320422326902</v>
      </c>
      <c r="P1787" t="str">
        <f t="shared" si="27"/>
        <v/>
      </c>
    </row>
    <row r="1788" spans="1:16" x14ac:dyDescent="0.3">
      <c r="A1788">
        <v>1790</v>
      </c>
      <c r="B1788">
        <v>4.900752908966461</v>
      </c>
      <c r="C1788">
        <v>58.809034907597535</v>
      </c>
      <c r="D1788">
        <v>58.5</v>
      </c>
      <c r="E1788">
        <v>0.30903490759753538</v>
      </c>
      <c r="F1788">
        <v>1</v>
      </c>
      <c r="G1788">
        <v>108.7933</v>
      </c>
      <c r="H1788">
        <v>4.3319999999999997E-2</v>
      </c>
      <c r="I1788">
        <v>94.228999999999999</v>
      </c>
      <c r="J1788">
        <v>97.828999999999994</v>
      </c>
      <c r="K1788">
        <v>-1.6133871000000001E-2</v>
      </c>
      <c r="L1788">
        <v>106.78605829999999</v>
      </c>
      <c r="M1788">
        <v>4.4133440000000003E-2</v>
      </c>
      <c r="N1788">
        <v>-1.9864362030289358</v>
      </c>
      <c r="O1788">
        <v>2.3492455046397036</v>
      </c>
      <c r="P1788" t="str">
        <f t="shared" si="27"/>
        <v/>
      </c>
    </row>
    <row r="1789" spans="1:16" x14ac:dyDescent="0.3">
      <c r="A1789">
        <v>1771</v>
      </c>
      <c r="B1789">
        <v>4.8487337440109517</v>
      </c>
      <c r="C1789">
        <v>58.18480492813142</v>
      </c>
      <c r="D1789">
        <v>58.5</v>
      </c>
      <c r="E1789">
        <v>0.31519507186857965</v>
      </c>
      <c r="F1789">
        <v>1</v>
      </c>
      <c r="G1789">
        <v>108.4603</v>
      </c>
      <c r="H1789">
        <v>4.3249999999999997E-2</v>
      </c>
      <c r="I1789">
        <v>93.963999999999999</v>
      </c>
      <c r="J1789">
        <v>97.548000000000002</v>
      </c>
      <c r="K1789">
        <v>-1.6133871000000001E-2</v>
      </c>
      <c r="L1789">
        <v>106.78605829999999</v>
      </c>
      <c r="M1789">
        <v>4.4133440000000003E-2</v>
      </c>
      <c r="N1789">
        <v>-2.0517070608278445</v>
      </c>
      <c r="O1789">
        <v>2.0099070069844984</v>
      </c>
      <c r="P1789" t="str">
        <f t="shared" si="27"/>
        <v/>
      </c>
    </row>
    <row r="1790" spans="1:16" x14ac:dyDescent="0.3">
      <c r="A1790">
        <v>1791</v>
      </c>
      <c r="B1790">
        <v>4.9034907597535931</v>
      </c>
      <c r="C1790">
        <v>58.841889117043117</v>
      </c>
      <c r="D1790">
        <v>58.5</v>
      </c>
      <c r="E1790">
        <v>0.34188911704311664</v>
      </c>
      <c r="F1790">
        <v>1</v>
      </c>
      <c r="G1790">
        <v>108.8108</v>
      </c>
      <c r="H1790">
        <v>4.333E-2</v>
      </c>
      <c r="I1790">
        <v>94.241</v>
      </c>
      <c r="J1790">
        <v>97.843000000000004</v>
      </c>
      <c r="K1790">
        <v>-1.6133871000000001E-2</v>
      </c>
      <c r="L1790">
        <v>106.78605829999999</v>
      </c>
      <c r="M1790">
        <v>4.4133440000000003E-2</v>
      </c>
      <c r="N1790">
        <v>-1.9831892581863291</v>
      </c>
      <c r="O1790">
        <v>2.3673146654418504</v>
      </c>
      <c r="P1790" t="str">
        <f t="shared" si="27"/>
        <v/>
      </c>
    </row>
    <row r="1791" spans="1:16" x14ac:dyDescent="0.3">
      <c r="A1791">
        <v>1770</v>
      </c>
      <c r="B1791">
        <v>4.8459958932238196</v>
      </c>
      <c r="C1791">
        <v>58.151950718685839</v>
      </c>
      <c r="D1791">
        <v>58.5</v>
      </c>
      <c r="E1791">
        <v>0.34804928131416091</v>
      </c>
      <c r="F1791">
        <v>1</v>
      </c>
      <c r="G1791">
        <v>108.4427</v>
      </c>
      <c r="H1791">
        <v>4.3240000000000001E-2</v>
      </c>
      <c r="I1791">
        <v>93.951999999999998</v>
      </c>
      <c r="J1791">
        <v>97.534000000000006</v>
      </c>
      <c r="K1791">
        <v>-1.6133871000000001E-2</v>
      </c>
      <c r="L1791">
        <v>106.78605829999999</v>
      </c>
      <c r="M1791">
        <v>4.4133440000000003E-2</v>
      </c>
      <c r="N1791">
        <v>-2.0549639843080159</v>
      </c>
      <c r="O1791">
        <v>1.994124175691274</v>
      </c>
      <c r="P1791" t="str">
        <f t="shared" si="27"/>
        <v/>
      </c>
    </row>
    <row r="1792" spans="1:16" x14ac:dyDescent="0.3">
      <c r="A1792">
        <v>1792</v>
      </c>
      <c r="B1792">
        <v>4.9062286105407251</v>
      </c>
      <c r="C1792">
        <v>58.874743326488698</v>
      </c>
      <c r="D1792">
        <v>58.5</v>
      </c>
      <c r="E1792">
        <v>0.3747433264886979</v>
      </c>
      <c r="F1792">
        <v>1</v>
      </c>
      <c r="G1792">
        <v>108.8282</v>
      </c>
      <c r="H1792">
        <v>4.333E-2</v>
      </c>
      <c r="I1792">
        <v>94.256</v>
      </c>
      <c r="J1792">
        <v>97.858000000000004</v>
      </c>
      <c r="K1792">
        <v>-1.6133871000000001E-2</v>
      </c>
      <c r="L1792">
        <v>106.78605829999999</v>
      </c>
      <c r="M1792">
        <v>4.4133440000000003E-2</v>
      </c>
      <c r="N1792">
        <v>-1.97971091254483</v>
      </c>
      <c r="O1792">
        <v>2.3868010832045159</v>
      </c>
      <c r="P1792" t="str">
        <f t="shared" si="27"/>
        <v/>
      </c>
    </row>
    <row r="1793" spans="1:16" x14ac:dyDescent="0.3">
      <c r="A1793">
        <v>1769</v>
      </c>
      <c r="B1793">
        <v>4.8432580424366876</v>
      </c>
      <c r="C1793">
        <v>58.119096509240251</v>
      </c>
      <c r="D1793">
        <v>58.5</v>
      </c>
      <c r="E1793">
        <v>0.38090349075974927</v>
      </c>
      <c r="F1793">
        <v>1</v>
      </c>
      <c r="G1793">
        <v>108.4251</v>
      </c>
      <c r="H1793">
        <v>4.3240000000000001E-2</v>
      </c>
      <c r="I1793">
        <v>93.936999999999998</v>
      </c>
      <c r="J1793">
        <v>97.518000000000001</v>
      </c>
      <c r="K1793">
        <v>-1.6133871000000001E-2</v>
      </c>
      <c r="L1793">
        <v>106.78605829999999</v>
      </c>
      <c r="M1793">
        <v>4.4133440000000003E-2</v>
      </c>
      <c r="N1793">
        <v>-2.0586867643034861</v>
      </c>
      <c r="O1793">
        <v>1.9762127483538776</v>
      </c>
      <c r="P1793" t="str">
        <f t="shared" si="27"/>
        <v/>
      </c>
    </row>
    <row r="1794" spans="1:16" x14ac:dyDescent="0.3">
      <c r="A1794">
        <v>1793</v>
      </c>
      <c r="B1794">
        <v>4.9089664613278572</v>
      </c>
      <c r="C1794">
        <v>58.907597535934286</v>
      </c>
      <c r="D1794">
        <v>58.5</v>
      </c>
      <c r="E1794">
        <v>0.40759753593428627</v>
      </c>
      <c r="F1794">
        <v>1</v>
      </c>
      <c r="G1794">
        <v>108.84569999999999</v>
      </c>
      <c r="H1794">
        <v>4.333E-2</v>
      </c>
      <c r="I1794">
        <v>94.271000000000001</v>
      </c>
      <c r="J1794">
        <v>97.873999999999995</v>
      </c>
      <c r="K1794">
        <v>-1.6133871000000001E-2</v>
      </c>
      <c r="L1794">
        <v>106.78605829999999</v>
      </c>
      <c r="M1794">
        <v>4.4133440000000003E-2</v>
      </c>
      <c r="N1794">
        <v>-1.9760012742993946</v>
      </c>
      <c r="O1794">
        <v>2.4077316438586176</v>
      </c>
      <c r="P1794" t="str">
        <f t="shared" ref="P1794:P1858" si="28">IF(D1794&lt;&gt;D1793,D1794,"")</f>
        <v/>
      </c>
    </row>
    <row r="1795" spans="1:16" x14ac:dyDescent="0.3">
      <c r="A1795">
        <v>1768</v>
      </c>
      <c r="B1795">
        <v>4.8405201916495555</v>
      </c>
      <c r="C1795">
        <v>58.086242299794662</v>
      </c>
      <c r="D1795">
        <v>58.5</v>
      </c>
      <c r="E1795">
        <v>0.41375770020533764</v>
      </c>
      <c r="F1795">
        <v>1</v>
      </c>
      <c r="G1795">
        <v>108.4075</v>
      </c>
      <c r="H1795">
        <v>4.3229999999999998E-2</v>
      </c>
      <c r="I1795">
        <v>93.924999999999997</v>
      </c>
      <c r="J1795">
        <v>97.504999999999995</v>
      </c>
      <c r="K1795">
        <v>-1.6133871000000001E-2</v>
      </c>
      <c r="L1795">
        <v>106.78605829999999</v>
      </c>
      <c r="M1795">
        <v>4.4133440000000003E-2</v>
      </c>
      <c r="N1795">
        <v>-2.0617119800875443</v>
      </c>
      <c r="O1795">
        <v>1.961758265682926</v>
      </c>
      <c r="P1795" t="str">
        <f t="shared" si="28"/>
        <v/>
      </c>
    </row>
    <row r="1796" spans="1:16" x14ac:dyDescent="0.3">
      <c r="A1796">
        <v>1794</v>
      </c>
      <c r="B1796">
        <v>4.9117043121149901</v>
      </c>
      <c r="C1796">
        <v>58.940451745379882</v>
      </c>
      <c r="D1796">
        <v>58.5</v>
      </c>
      <c r="E1796">
        <v>0.44045174537988174</v>
      </c>
      <c r="F1796">
        <v>1</v>
      </c>
      <c r="G1796">
        <v>108.86320000000001</v>
      </c>
      <c r="H1796">
        <v>4.3339999999999997E-2</v>
      </c>
      <c r="I1796">
        <v>94.283000000000001</v>
      </c>
      <c r="J1796">
        <v>97.887</v>
      </c>
      <c r="K1796">
        <v>-1.6133871000000001E-2</v>
      </c>
      <c r="L1796">
        <v>106.78605829999999</v>
      </c>
      <c r="M1796">
        <v>4.4133440000000003E-2</v>
      </c>
      <c r="N1796">
        <v>-1.9729876469359342</v>
      </c>
      <c r="O1796">
        <v>2.4248484880568442</v>
      </c>
      <c r="P1796" t="str">
        <f t="shared" si="28"/>
        <v/>
      </c>
    </row>
    <row r="1797" spans="1:16" x14ac:dyDescent="0.3">
      <c r="A1797">
        <v>1767</v>
      </c>
      <c r="B1797">
        <v>4.8377823408624234</v>
      </c>
      <c r="C1797">
        <v>58.053388090349081</v>
      </c>
      <c r="D1797">
        <v>58.5</v>
      </c>
      <c r="E1797">
        <v>0.4466119096509189</v>
      </c>
      <c r="F1797">
        <v>1</v>
      </c>
      <c r="G1797">
        <v>108.3899</v>
      </c>
      <c r="H1797">
        <v>4.3229999999999998E-2</v>
      </c>
      <c r="I1797">
        <v>93.91</v>
      </c>
      <c r="J1797">
        <v>97.489000000000004</v>
      </c>
      <c r="K1797">
        <v>-1.6133871000000001E-2</v>
      </c>
      <c r="L1797">
        <v>106.78605829999999</v>
      </c>
      <c r="M1797">
        <v>4.4133440000000003E-2</v>
      </c>
      <c r="N1797">
        <v>-2.0654358852734505</v>
      </c>
      <c r="O1797">
        <v>1.9440888053139755</v>
      </c>
      <c r="P1797" t="str">
        <f t="shared" si="28"/>
        <v/>
      </c>
    </row>
    <row r="1798" spans="1:16" x14ac:dyDescent="0.3">
      <c r="A1798">
        <v>1795</v>
      </c>
      <c r="B1798">
        <v>4.9144421629021222</v>
      </c>
      <c r="C1798">
        <v>58.973305954825463</v>
      </c>
      <c r="D1798">
        <v>58.5</v>
      </c>
      <c r="E1798">
        <v>0.473305954825463</v>
      </c>
      <c r="F1798">
        <v>1</v>
      </c>
      <c r="G1798">
        <v>108.8806</v>
      </c>
      <c r="H1798">
        <v>4.3339999999999997E-2</v>
      </c>
      <c r="I1798">
        <v>94.298000000000002</v>
      </c>
      <c r="J1798">
        <v>97.903000000000006</v>
      </c>
      <c r="K1798">
        <v>-1.6133871000000001E-2</v>
      </c>
      <c r="L1798">
        <v>106.78605829999999</v>
      </c>
      <c r="M1798">
        <v>4.4133440000000003E-2</v>
      </c>
      <c r="N1798">
        <v>-1.9692791253452107</v>
      </c>
      <c r="O1798">
        <v>2.4460523471410784</v>
      </c>
      <c r="P1798" t="str">
        <f t="shared" si="28"/>
        <v/>
      </c>
    </row>
    <row r="1799" spans="1:16" x14ac:dyDescent="0.3">
      <c r="A1799">
        <v>1766</v>
      </c>
      <c r="B1799">
        <v>4.8350444900752905</v>
      </c>
      <c r="C1799">
        <v>58.020533880903486</v>
      </c>
      <c r="D1799">
        <v>58.5</v>
      </c>
      <c r="E1799">
        <v>0.47946611909651438</v>
      </c>
      <c r="F1799">
        <v>1</v>
      </c>
      <c r="G1799">
        <v>108.3723</v>
      </c>
      <c r="H1799">
        <v>4.3229999999999998E-2</v>
      </c>
      <c r="I1799">
        <v>93.894999999999996</v>
      </c>
      <c r="J1799">
        <v>97.474000000000004</v>
      </c>
      <c r="K1799">
        <v>-1.6133871000000001E-2</v>
      </c>
      <c r="L1799">
        <v>106.78605829999999</v>
      </c>
      <c r="M1799">
        <v>4.4133440000000003E-2</v>
      </c>
      <c r="N1799">
        <v>-2.0689276104512753</v>
      </c>
      <c r="O1799">
        <v>1.9276440095433136</v>
      </c>
      <c r="P1799" t="str">
        <f t="shared" si="28"/>
        <v/>
      </c>
    </row>
    <row r="1800" spans="1:16" x14ac:dyDescent="0.3">
      <c r="A1800">
        <v>1812</v>
      </c>
      <c r="B1800">
        <v>4.9609856262833674</v>
      </c>
      <c r="C1800">
        <v>59.531827515400408</v>
      </c>
      <c r="D1800">
        <v>59.5</v>
      </c>
      <c r="E1800">
        <v>3.1827515400408402E-2</v>
      </c>
      <c r="F1800">
        <v>1</v>
      </c>
      <c r="G1800">
        <v>109.1764</v>
      </c>
      <c r="H1800">
        <v>4.3409999999999997E-2</v>
      </c>
      <c r="I1800">
        <v>94.531000000000006</v>
      </c>
      <c r="J1800">
        <v>98.150999999999996</v>
      </c>
      <c r="K1800">
        <v>-3.7351180999999997E-2</v>
      </c>
      <c r="L1800">
        <v>107.37068410000001</v>
      </c>
      <c r="M1800">
        <v>4.4206217999999999E-2</v>
      </c>
      <c r="N1800">
        <v>-2.0343467968467248</v>
      </c>
      <c r="O1800">
        <v>2.0958321002378359</v>
      </c>
      <c r="P1800">
        <f t="shared" si="28"/>
        <v>59.5</v>
      </c>
    </row>
    <row r="1801" spans="1:16" x14ac:dyDescent="0.3">
      <c r="A1801">
        <v>1810</v>
      </c>
      <c r="B1801">
        <v>4.9555099247091032</v>
      </c>
      <c r="C1801">
        <v>59.466119096509239</v>
      </c>
      <c r="D1801">
        <v>59.5</v>
      </c>
      <c r="E1801">
        <v>3.3880903490761227E-2</v>
      </c>
      <c r="F1801">
        <v>1</v>
      </c>
      <c r="G1801">
        <v>109.1417</v>
      </c>
      <c r="H1801">
        <v>4.3400000000000001E-2</v>
      </c>
      <c r="I1801">
        <v>94.504000000000005</v>
      </c>
      <c r="J1801">
        <v>98.122</v>
      </c>
      <c r="K1801">
        <v>-3.7351180999999997E-2</v>
      </c>
      <c r="L1801">
        <v>107.37068410000001</v>
      </c>
      <c r="M1801">
        <v>4.4206217999999999E-2</v>
      </c>
      <c r="N1801">
        <v>-2.0410540211669441</v>
      </c>
      <c r="O1801">
        <v>2.0622728921214803</v>
      </c>
      <c r="P1801" t="str">
        <f t="shared" si="28"/>
        <v/>
      </c>
    </row>
    <row r="1802" spans="1:16" x14ac:dyDescent="0.3">
      <c r="A1802">
        <v>1813</v>
      </c>
      <c r="B1802">
        <v>4.9637234770704994</v>
      </c>
      <c r="C1802">
        <v>59.564681724845997</v>
      </c>
      <c r="D1802">
        <v>59.5</v>
      </c>
      <c r="E1802">
        <v>6.4681724845996769E-2</v>
      </c>
      <c r="F1802">
        <v>1</v>
      </c>
      <c r="G1802">
        <v>109.1938</v>
      </c>
      <c r="H1802">
        <v>4.3409999999999997E-2</v>
      </c>
      <c r="I1802">
        <v>94.546000000000006</v>
      </c>
      <c r="J1802">
        <v>98.167000000000002</v>
      </c>
      <c r="K1802">
        <v>-3.7351180999999997E-2</v>
      </c>
      <c r="L1802">
        <v>107.37068410000001</v>
      </c>
      <c r="M1802">
        <v>4.4206217999999999E-2</v>
      </c>
      <c r="N1802">
        <v>-2.0306471392263949</v>
      </c>
      <c r="O1802">
        <v>2.1145401098980994</v>
      </c>
      <c r="P1802" t="str">
        <f t="shared" si="28"/>
        <v/>
      </c>
    </row>
    <row r="1803" spans="1:16" x14ac:dyDescent="0.3">
      <c r="A1803">
        <v>1809</v>
      </c>
      <c r="B1803">
        <v>4.9527720739219712</v>
      </c>
      <c r="C1803">
        <v>59.433264887063658</v>
      </c>
      <c r="D1803">
        <v>59.5</v>
      </c>
      <c r="E1803">
        <v>6.6735112936342489E-2</v>
      </c>
      <c r="F1803">
        <v>1</v>
      </c>
      <c r="G1803">
        <v>109.12439999999999</v>
      </c>
      <c r="H1803">
        <v>4.3400000000000001E-2</v>
      </c>
      <c r="I1803">
        <v>94.489000000000004</v>
      </c>
      <c r="J1803">
        <v>98.106999999999999</v>
      </c>
      <c r="K1803">
        <v>-3.7351180999999997E-2</v>
      </c>
      <c r="L1803">
        <v>107.37068410000001</v>
      </c>
      <c r="M1803">
        <v>4.4206217999999999E-2</v>
      </c>
      <c r="N1803">
        <v>-2.044524082068484</v>
      </c>
      <c r="O1803">
        <v>2.0450900414110307</v>
      </c>
      <c r="P1803" t="str">
        <f t="shared" si="28"/>
        <v/>
      </c>
    </row>
    <row r="1804" spans="1:16" x14ac:dyDescent="0.3">
      <c r="A1804">
        <v>1814</v>
      </c>
      <c r="B1804">
        <v>4.9664613278576315</v>
      </c>
      <c r="C1804">
        <v>59.597535934291578</v>
      </c>
      <c r="D1804">
        <v>59.5</v>
      </c>
      <c r="E1804">
        <v>9.753593429157803E-2</v>
      </c>
      <c r="F1804">
        <v>1</v>
      </c>
      <c r="G1804">
        <v>109.21120000000001</v>
      </c>
      <c r="H1804">
        <v>4.342E-2</v>
      </c>
      <c r="I1804">
        <v>94.557000000000002</v>
      </c>
      <c r="J1804">
        <v>98.18</v>
      </c>
      <c r="K1804">
        <v>-3.7351180999999997E-2</v>
      </c>
      <c r="L1804">
        <v>107.37068410000001</v>
      </c>
      <c r="M1804">
        <v>4.4206217999999999E-2</v>
      </c>
      <c r="N1804">
        <v>-2.027641627969107</v>
      </c>
      <c r="O1804">
        <v>2.1298418575949349</v>
      </c>
      <c r="P1804" t="str">
        <f t="shared" si="28"/>
        <v/>
      </c>
    </row>
    <row r="1805" spans="1:16" x14ac:dyDescent="0.3">
      <c r="A1805">
        <v>1808</v>
      </c>
      <c r="B1805">
        <v>4.9500342231348391</v>
      </c>
      <c r="C1805">
        <v>59.400410677618069</v>
      </c>
      <c r="D1805">
        <v>59.5</v>
      </c>
      <c r="E1805">
        <v>9.9589322381930856E-2</v>
      </c>
      <c r="F1805">
        <v>1</v>
      </c>
      <c r="G1805">
        <v>109.107</v>
      </c>
      <c r="H1805">
        <v>4.3389999999999998E-2</v>
      </c>
      <c r="I1805">
        <v>94.477000000000004</v>
      </c>
      <c r="J1805">
        <v>98.093999999999994</v>
      </c>
      <c r="K1805">
        <v>-3.7351180999999997E-2</v>
      </c>
      <c r="L1805">
        <v>107.37068410000001</v>
      </c>
      <c r="M1805">
        <v>4.4206217999999999E-2</v>
      </c>
      <c r="N1805">
        <v>-2.0475319133998067</v>
      </c>
      <c r="O1805">
        <v>2.0302943369242819</v>
      </c>
      <c r="P1805" t="str">
        <f t="shared" si="28"/>
        <v/>
      </c>
    </row>
    <row r="1806" spans="1:16" x14ac:dyDescent="0.3">
      <c r="A1806">
        <v>1815</v>
      </c>
      <c r="B1806">
        <v>4.9691991786447636</v>
      </c>
      <c r="C1806">
        <v>59.630390143737159</v>
      </c>
      <c r="D1806">
        <v>59.5</v>
      </c>
      <c r="E1806">
        <v>0.13039014373715929</v>
      </c>
      <c r="F1806">
        <v>1</v>
      </c>
      <c r="G1806">
        <v>109.2285</v>
      </c>
      <c r="H1806">
        <v>4.342E-2</v>
      </c>
      <c r="I1806">
        <v>94.572000000000003</v>
      </c>
      <c r="J1806">
        <v>98.194999999999993</v>
      </c>
      <c r="K1806">
        <v>-3.7351180999999997E-2</v>
      </c>
      <c r="L1806">
        <v>107.37068410000001</v>
      </c>
      <c r="M1806">
        <v>4.4206217999999999E-2</v>
      </c>
      <c r="N1806">
        <v>-2.02417424329809</v>
      </c>
      <c r="O1806">
        <v>2.1476113368802863</v>
      </c>
      <c r="P1806" t="str">
        <f t="shared" si="28"/>
        <v/>
      </c>
    </row>
    <row r="1807" spans="1:16" x14ac:dyDescent="0.3">
      <c r="A1807">
        <v>1807</v>
      </c>
      <c r="B1807">
        <v>4.947296372347707</v>
      </c>
      <c r="C1807">
        <v>59.367556468172481</v>
      </c>
      <c r="D1807">
        <v>59.5</v>
      </c>
      <c r="E1807">
        <v>0.13244353182751922</v>
      </c>
      <c r="F1807">
        <v>1</v>
      </c>
      <c r="G1807">
        <v>109.0896</v>
      </c>
      <c r="H1807">
        <v>4.3389999999999998E-2</v>
      </c>
      <c r="I1807">
        <v>94.462000000000003</v>
      </c>
      <c r="J1807">
        <v>98.078000000000003</v>
      </c>
      <c r="K1807">
        <v>-3.7351180999999997E-2</v>
      </c>
      <c r="L1807">
        <v>107.37068410000001</v>
      </c>
      <c r="M1807">
        <v>4.4206217999999999E-2</v>
      </c>
      <c r="N1807">
        <v>-2.0512344273556944</v>
      </c>
      <c r="O1807">
        <v>2.0122061362809878</v>
      </c>
      <c r="P1807" t="str">
        <f t="shared" si="28"/>
        <v/>
      </c>
    </row>
    <row r="1808" spans="1:16" x14ac:dyDescent="0.3">
      <c r="A1808">
        <v>1816</v>
      </c>
      <c r="B1808">
        <v>4.9719370294318956</v>
      </c>
      <c r="C1808">
        <v>59.663244353182748</v>
      </c>
      <c r="D1808">
        <v>59.5</v>
      </c>
      <c r="E1808">
        <v>0.16324435318274766</v>
      </c>
      <c r="F1808">
        <v>1</v>
      </c>
      <c r="G1808">
        <v>109.2458</v>
      </c>
      <c r="H1808">
        <v>4.3430000000000003E-2</v>
      </c>
      <c r="I1808">
        <v>94.584000000000003</v>
      </c>
      <c r="J1808">
        <v>98.207999999999998</v>
      </c>
      <c r="K1808">
        <v>-3.7351180999999997E-2</v>
      </c>
      <c r="L1808">
        <v>107.37068410000001</v>
      </c>
      <c r="M1808">
        <v>4.4206217999999999E-2</v>
      </c>
      <c r="N1808">
        <v>-2.0211696209998955</v>
      </c>
      <c r="O1808">
        <v>2.1631104656195785</v>
      </c>
      <c r="P1808" t="str">
        <f t="shared" si="28"/>
        <v/>
      </c>
    </row>
    <row r="1809" spans="1:16" x14ac:dyDescent="0.3">
      <c r="A1809">
        <v>1806</v>
      </c>
      <c r="B1809">
        <v>4.944558521560575</v>
      </c>
      <c r="C1809">
        <v>59.3347022587269</v>
      </c>
      <c r="D1809">
        <v>59.5</v>
      </c>
      <c r="E1809">
        <v>0.16529774127310048</v>
      </c>
      <c r="F1809">
        <v>1</v>
      </c>
      <c r="G1809">
        <v>109.0722</v>
      </c>
      <c r="H1809">
        <v>4.3389999999999998E-2</v>
      </c>
      <c r="I1809">
        <v>94.447000000000003</v>
      </c>
      <c r="J1809">
        <v>98.061999999999998</v>
      </c>
      <c r="K1809">
        <v>-3.7351180999999997E-2</v>
      </c>
      <c r="L1809">
        <v>107.37068410000001</v>
      </c>
      <c r="M1809">
        <v>4.4206217999999999E-2</v>
      </c>
      <c r="N1809">
        <v>-2.0549375679364039</v>
      </c>
      <c r="O1809">
        <v>1.9942517634283012</v>
      </c>
      <c r="P1809" t="str">
        <f t="shared" si="28"/>
        <v/>
      </c>
    </row>
    <row r="1810" spans="1:16" x14ac:dyDescent="0.3">
      <c r="A1810">
        <v>1817</v>
      </c>
      <c r="B1810">
        <v>4.9746748802190277</v>
      </c>
      <c r="C1810">
        <v>59.696098562628336</v>
      </c>
      <c r="D1810">
        <v>59.5</v>
      </c>
      <c r="E1810">
        <v>0.19609856262833603</v>
      </c>
      <c r="F1810">
        <v>1</v>
      </c>
      <c r="G1810">
        <v>109.2632</v>
      </c>
      <c r="H1810">
        <v>4.3430000000000003E-2</v>
      </c>
      <c r="I1810">
        <v>94.599000000000004</v>
      </c>
      <c r="J1810">
        <v>98.224000000000004</v>
      </c>
      <c r="K1810">
        <v>-3.7351180999999997E-2</v>
      </c>
      <c r="L1810">
        <v>107.37068410000001</v>
      </c>
      <c r="M1810">
        <v>4.4206217999999999E-2</v>
      </c>
      <c r="N1810">
        <v>-2.0174721906617576</v>
      </c>
      <c r="O1810">
        <v>2.1823130144286012</v>
      </c>
      <c r="P1810" t="str">
        <f t="shared" si="28"/>
        <v/>
      </c>
    </row>
    <row r="1811" spans="1:16" x14ac:dyDescent="0.3">
      <c r="A1811">
        <v>1805</v>
      </c>
      <c r="B1811">
        <v>4.9418206707734429</v>
      </c>
      <c r="C1811">
        <v>59.301848049281318</v>
      </c>
      <c r="D1811">
        <v>59.5</v>
      </c>
      <c r="E1811">
        <v>0.19815195071868175</v>
      </c>
      <c r="F1811">
        <v>1</v>
      </c>
      <c r="G1811">
        <v>109.0548</v>
      </c>
      <c r="H1811">
        <v>4.3380000000000002E-2</v>
      </c>
      <c r="I1811">
        <v>94.436000000000007</v>
      </c>
      <c r="J1811">
        <v>98.049000000000007</v>
      </c>
      <c r="K1811">
        <v>-3.7351180999999997E-2</v>
      </c>
      <c r="L1811">
        <v>107.37068410000001</v>
      </c>
      <c r="M1811">
        <v>4.4206217999999999E-2</v>
      </c>
      <c r="N1811">
        <v>-2.0579468312035227</v>
      </c>
      <c r="O1811">
        <v>1.9797618772937775</v>
      </c>
      <c r="P1811" t="str">
        <f t="shared" si="28"/>
        <v/>
      </c>
    </row>
    <row r="1812" spans="1:16" x14ac:dyDescent="0.3">
      <c r="A1812">
        <v>1818</v>
      </c>
      <c r="B1812">
        <v>4.9774127310061598</v>
      </c>
      <c r="C1812">
        <v>59.728952772073917</v>
      </c>
      <c r="D1812">
        <v>59.5</v>
      </c>
      <c r="E1812">
        <v>0.22895277207391729</v>
      </c>
      <c r="F1812">
        <v>1</v>
      </c>
      <c r="G1812">
        <v>109.2805</v>
      </c>
      <c r="H1812">
        <v>4.3430000000000003E-2</v>
      </c>
      <c r="I1812">
        <v>94.614000000000004</v>
      </c>
      <c r="J1812">
        <v>98.24</v>
      </c>
      <c r="K1812">
        <v>-3.7351180999999997E-2</v>
      </c>
      <c r="L1812">
        <v>107.37068410000001</v>
      </c>
      <c r="M1812">
        <v>4.4206217999999999E-2</v>
      </c>
      <c r="N1812">
        <v>-2.0137753850522953</v>
      </c>
      <c r="O1812">
        <v>2.201656058351809</v>
      </c>
      <c r="P1812" t="str">
        <f t="shared" si="28"/>
        <v/>
      </c>
    </row>
    <row r="1813" spans="1:16" x14ac:dyDescent="0.3">
      <c r="A1813">
        <v>1804</v>
      </c>
      <c r="B1813">
        <v>4.9390828199863108</v>
      </c>
      <c r="C1813">
        <v>59.26899383983573</v>
      </c>
      <c r="D1813">
        <v>59.5</v>
      </c>
      <c r="E1813">
        <v>0.23100616016427011</v>
      </c>
      <c r="F1813">
        <v>1</v>
      </c>
      <c r="G1813">
        <v>109.03740000000001</v>
      </c>
      <c r="H1813">
        <v>4.3380000000000002E-2</v>
      </c>
      <c r="I1813">
        <v>94.42</v>
      </c>
      <c r="J1813">
        <v>98.034000000000006</v>
      </c>
      <c r="K1813">
        <v>-3.7351180999999997E-2</v>
      </c>
      <c r="L1813">
        <v>107.37068410000001</v>
      </c>
      <c r="M1813">
        <v>4.4206217999999999E-2</v>
      </c>
      <c r="N1813">
        <v>-2.0614195723954882</v>
      </c>
      <c r="O1813">
        <v>1.9631514593231723</v>
      </c>
      <c r="P1813" t="str">
        <f t="shared" si="28"/>
        <v/>
      </c>
    </row>
    <row r="1814" spans="1:16" x14ac:dyDescent="0.3">
      <c r="A1814">
        <v>1819</v>
      </c>
      <c r="B1814">
        <v>4.9801505817932918</v>
      </c>
      <c r="C1814">
        <v>59.761806981519499</v>
      </c>
      <c r="D1814">
        <v>59.5</v>
      </c>
      <c r="E1814">
        <v>0.26180698151949855</v>
      </c>
      <c r="F1814">
        <v>1</v>
      </c>
      <c r="G1814">
        <v>109.2978</v>
      </c>
      <c r="H1814">
        <v>4.3439999999999999E-2</v>
      </c>
      <c r="I1814">
        <v>94.626000000000005</v>
      </c>
      <c r="J1814">
        <v>98.253</v>
      </c>
      <c r="K1814">
        <v>-3.7351180999999997E-2</v>
      </c>
      <c r="L1814">
        <v>107.37068410000001</v>
      </c>
      <c r="M1814">
        <v>4.4206217999999999E-2</v>
      </c>
      <c r="N1814">
        <v>-2.0107721903568692</v>
      </c>
      <c r="O1814">
        <v>2.2174762412090749</v>
      </c>
      <c r="P1814" t="str">
        <f t="shared" si="28"/>
        <v/>
      </c>
    </row>
    <row r="1815" spans="1:16" x14ac:dyDescent="0.3">
      <c r="A1815">
        <v>1803</v>
      </c>
      <c r="B1815">
        <v>4.9363449691991788</v>
      </c>
      <c r="C1815">
        <v>59.236139630390142</v>
      </c>
      <c r="D1815">
        <v>59.5</v>
      </c>
      <c r="E1815">
        <v>0.26386036960985848</v>
      </c>
      <c r="F1815">
        <v>1</v>
      </c>
      <c r="G1815">
        <v>109.02</v>
      </c>
      <c r="H1815">
        <v>4.3369999999999999E-2</v>
      </c>
      <c r="I1815">
        <v>94.409000000000006</v>
      </c>
      <c r="J1815">
        <v>98.021000000000001</v>
      </c>
      <c r="K1815">
        <v>-3.7351180999999997E-2</v>
      </c>
      <c r="L1815">
        <v>107.37068410000001</v>
      </c>
      <c r="M1815">
        <v>4.4206217999999999E-2</v>
      </c>
      <c r="N1815">
        <v>-2.0644297273209515</v>
      </c>
      <c r="O1815">
        <v>1.9488495167241227</v>
      </c>
      <c r="P1815" t="str">
        <f t="shared" si="28"/>
        <v/>
      </c>
    </row>
    <row r="1816" spans="1:16" x14ac:dyDescent="0.3">
      <c r="A1816">
        <v>1820</v>
      </c>
      <c r="B1816">
        <v>4.9828884325804248</v>
      </c>
      <c r="C1816">
        <v>59.794661190965101</v>
      </c>
      <c r="D1816">
        <v>59.5</v>
      </c>
      <c r="E1816">
        <v>0.29466119096510113</v>
      </c>
      <c r="F1816">
        <v>1</v>
      </c>
      <c r="G1816">
        <v>109.3151</v>
      </c>
      <c r="H1816">
        <v>4.3439999999999999E-2</v>
      </c>
      <c r="I1816">
        <v>94.641000000000005</v>
      </c>
      <c r="J1816">
        <v>98.268000000000001</v>
      </c>
      <c r="K1816">
        <v>-3.7351180999999997E-2</v>
      </c>
      <c r="L1816">
        <v>107.37068410000001</v>
      </c>
      <c r="M1816">
        <v>4.4206217999999999E-2</v>
      </c>
      <c r="N1816">
        <v>-2.0073074778658859</v>
      </c>
      <c r="O1816">
        <v>2.2358466710482552</v>
      </c>
      <c r="P1816" t="str">
        <f t="shared" si="28"/>
        <v/>
      </c>
    </row>
    <row r="1817" spans="1:16" x14ac:dyDescent="0.3">
      <c r="A1817">
        <v>1802</v>
      </c>
      <c r="B1817">
        <v>4.9336071184120467</v>
      </c>
      <c r="C1817">
        <v>59.20328542094456</v>
      </c>
      <c r="D1817">
        <v>59.5</v>
      </c>
      <c r="E1817">
        <v>0.29671457905543974</v>
      </c>
      <c r="F1817">
        <v>1</v>
      </c>
      <c r="G1817">
        <v>109.0026</v>
      </c>
      <c r="H1817">
        <v>4.3369999999999999E-2</v>
      </c>
      <c r="I1817">
        <v>94.394000000000005</v>
      </c>
      <c r="J1817">
        <v>98.004999999999995</v>
      </c>
      <c r="K1817">
        <v>-3.7351180999999997E-2</v>
      </c>
      <c r="L1817">
        <v>107.37068410000001</v>
      </c>
      <c r="M1817">
        <v>4.4206217999999999E-2</v>
      </c>
      <c r="N1817">
        <v>-2.0681351019465022</v>
      </c>
      <c r="O1817">
        <v>1.931366037655188</v>
      </c>
      <c r="P1817" t="str">
        <f t="shared" si="28"/>
        <v/>
      </c>
    </row>
    <row r="1818" spans="1:16" x14ac:dyDescent="0.3">
      <c r="A1818">
        <v>1821</v>
      </c>
      <c r="B1818">
        <v>4.9856262833675569</v>
      </c>
      <c r="C1818">
        <v>59.827515400410682</v>
      </c>
      <c r="D1818">
        <v>59.5</v>
      </c>
      <c r="E1818">
        <v>0.32751540041068239</v>
      </c>
      <c r="F1818">
        <v>1</v>
      </c>
      <c r="G1818">
        <v>109.33240000000001</v>
      </c>
      <c r="H1818">
        <v>4.3450000000000003E-2</v>
      </c>
      <c r="I1818">
        <v>94.652000000000001</v>
      </c>
      <c r="J1818">
        <v>98.281000000000006</v>
      </c>
      <c r="K1818">
        <v>-3.7351180999999997E-2</v>
      </c>
      <c r="L1818">
        <v>107.37068410000001</v>
      </c>
      <c r="M1818">
        <v>4.4206217999999999E-2</v>
      </c>
      <c r="N1818">
        <v>-2.0043051707845003</v>
      </c>
      <c r="O1818">
        <v>2.2518690159311494</v>
      </c>
      <c r="P1818" t="str">
        <f t="shared" si="28"/>
        <v/>
      </c>
    </row>
    <row r="1819" spans="1:16" x14ac:dyDescent="0.3">
      <c r="A1819">
        <v>1801</v>
      </c>
      <c r="B1819">
        <v>4.9308692676249146</v>
      </c>
      <c r="C1819">
        <v>59.170431211498979</v>
      </c>
      <c r="D1819">
        <v>59.5</v>
      </c>
      <c r="E1819">
        <v>0.329568788501021</v>
      </c>
      <c r="F1819">
        <v>1</v>
      </c>
      <c r="G1819">
        <v>108.98520000000001</v>
      </c>
      <c r="H1819">
        <v>4.3369999999999999E-2</v>
      </c>
      <c r="I1819">
        <v>94.379000000000005</v>
      </c>
      <c r="J1819">
        <v>97.989000000000004</v>
      </c>
      <c r="K1819">
        <v>-3.7351180999999997E-2</v>
      </c>
      <c r="L1819">
        <v>107.37068410000001</v>
      </c>
      <c r="M1819">
        <v>4.4206217999999999E-2</v>
      </c>
      <c r="N1819">
        <v>-2.0718411041483087</v>
      </c>
      <c r="O1819">
        <v>1.9140130987533601</v>
      </c>
      <c r="P1819" t="str">
        <f t="shared" si="28"/>
        <v/>
      </c>
    </row>
    <row r="1820" spans="1:16" x14ac:dyDescent="0.3">
      <c r="A1820">
        <v>1822</v>
      </c>
      <c r="B1820">
        <v>4.9883641341546889</v>
      </c>
      <c r="C1820">
        <v>59.860369609856264</v>
      </c>
      <c r="D1820">
        <v>59.5</v>
      </c>
      <c r="E1820">
        <v>0.36036960985626365</v>
      </c>
      <c r="F1820">
        <v>1</v>
      </c>
      <c r="G1820">
        <v>109.3498</v>
      </c>
      <c r="H1820">
        <v>4.3450000000000003E-2</v>
      </c>
      <c r="I1820">
        <v>94.667000000000002</v>
      </c>
      <c r="J1820">
        <v>98.296999999999997</v>
      </c>
      <c r="K1820">
        <v>-3.7351180999999997E-2</v>
      </c>
      <c r="L1820">
        <v>107.37068410000001</v>
      </c>
      <c r="M1820">
        <v>4.4206217999999999E-2</v>
      </c>
      <c r="N1820">
        <v>-2.0006105890874704</v>
      </c>
      <c r="O1820">
        <v>2.2717185775919617</v>
      </c>
      <c r="P1820" t="str">
        <f t="shared" si="28"/>
        <v/>
      </c>
    </row>
    <row r="1821" spans="1:16" x14ac:dyDescent="0.3">
      <c r="A1821">
        <v>1800</v>
      </c>
      <c r="B1821">
        <v>4.9281314168377826</v>
      </c>
      <c r="C1821">
        <v>59.137577002053391</v>
      </c>
      <c r="D1821">
        <v>59.5</v>
      </c>
      <c r="E1821">
        <v>0.36242299794660937</v>
      </c>
      <c r="F1821">
        <v>1</v>
      </c>
      <c r="G1821">
        <v>108.9678</v>
      </c>
      <c r="H1821">
        <v>4.3360000000000003E-2</v>
      </c>
      <c r="I1821">
        <v>94.367000000000004</v>
      </c>
      <c r="J1821">
        <v>97.975999999999999</v>
      </c>
      <c r="K1821">
        <v>-3.7351180999999997E-2</v>
      </c>
      <c r="L1821">
        <v>107.37068410000001</v>
      </c>
      <c r="M1821">
        <v>4.4206217999999999E-2</v>
      </c>
      <c r="N1821">
        <v>-2.0748526931834119</v>
      </c>
      <c r="O1821">
        <v>1.9000094618261656</v>
      </c>
      <c r="P1821" t="str">
        <f t="shared" si="28"/>
        <v/>
      </c>
    </row>
    <row r="1822" spans="1:16" x14ac:dyDescent="0.3">
      <c r="A1822">
        <v>1823</v>
      </c>
      <c r="B1822">
        <v>4.991101984941821</v>
      </c>
      <c r="C1822">
        <v>59.893223819301852</v>
      </c>
      <c r="D1822">
        <v>59.5</v>
      </c>
      <c r="E1822">
        <v>0.39322381930185202</v>
      </c>
      <c r="F1822">
        <v>1</v>
      </c>
      <c r="G1822">
        <v>109.36709999999999</v>
      </c>
      <c r="H1822">
        <v>4.3450000000000003E-2</v>
      </c>
      <c r="I1822">
        <v>94.682000000000002</v>
      </c>
      <c r="J1822">
        <v>98.311999999999998</v>
      </c>
      <c r="K1822">
        <v>-3.7351180999999997E-2</v>
      </c>
      <c r="L1822">
        <v>107.37068410000001</v>
      </c>
      <c r="M1822">
        <v>4.4206217999999999E-2</v>
      </c>
      <c r="N1822">
        <v>-1.9971474852728037</v>
      </c>
      <c r="O1822">
        <v>2.2904581918039071</v>
      </c>
      <c r="P1822" t="str">
        <f t="shared" si="28"/>
        <v/>
      </c>
    </row>
    <row r="1823" spans="1:16" x14ac:dyDescent="0.3">
      <c r="A1823">
        <v>1799</v>
      </c>
      <c r="B1823">
        <v>4.9253935660506505</v>
      </c>
      <c r="C1823">
        <v>59.104722792607802</v>
      </c>
      <c r="D1823">
        <v>59.5</v>
      </c>
      <c r="E1823">
        <v>0.39527720739219774</v>
      </c>
      <c r="F1823">
        <v>1</v>
      </c>
      <c r="G1823">
        <v>108.9504</v>
      </c>
      <c r="H1823">
        <v>4.3360000000000003E-2</v>
      </c>
      <c r="I1823">
        <v>94.352000000000004</v>
      </c>
      <c r="J1823">
        <v>97.960999999999999</v>
      </c>
      <c r="K1823">
        <v>-3.7351180999999997E-2</v>
      </c>
      <c r="L1823">
        <v>107.37068410000001</v>
      </c>
      <c r="M1823">
        <v>4.4206217999999999E-2</v>
      </c>
      <c r="N1823">
        <v>-2.0783281187348503</v>
      </c>
      <c r="O1823">
        <v>1.8839574145908395</v>
      </c>
      <c r="P1823" t="str">
        <f t="shared" si="28"/>
        <v/>
      </c>
    </row>
    <row r="1824" spans="1:16" x14ac:dyDescent="0.3">
      <c r="A1824">
        <v>1824</v>
      </c>
      <c r="B1824">
        <v>4.9938398357289531</v>
      </c>
      <c r="C1824">
        <v>59.92607802874744</v>
      </c>
      <c r="D1824">
        <v>59.5</v>
      </c>
      <c r="E1824">
        <v>0.42607802874744038</v>
      </c>
      <c r="F1824">
        <v>1</v>
      </c>
      <c r="G1824">
        <v>109.3844</v>
      </c>
      <c r="H1824">
        <v>4.3459999999999999E-2</v>
      </c>
      <c r="I1824">
        <v>94.694000000000003</v>
      </c>
      <c r="J1824">
        <v>98.325000000000003</v>
      </c>
      <c r="K1824">
        <v>-3.7351180999999997E-2</v>
      </c>
      <c r="L1824">
        <v>107.37068410000001</v>
      </c>
      <c r="M1824">
        <v>4.4206217999999999E-2</v>
      </c>
      <c r="N1824">
        <v>-1.9941465719730043</v>
      </c>
      <c r="O1824">
        <v>2.3068019476035624</v>
      </c>
      <c r="P1824" t="str">
        <f t="shared" si="28"/>
        <v/>
      </c>
    </row>
    <row r="1825" spans="1:16" x14ac:dyDescent="0.3">
      <c r="A1825">
        <v>1798</v>
      </c>
      <c r="B1825">
        <v>4.9226557152635184</v>
      </c>
      <c r="C1825">
        <v>59.071868583162221</v>
      </c>
      <c r="D1825">
        <v>59.5</v>
      </c>
      <c r="E1825">
        <v>0.428131416837779</v>
      </c>
      <c r="F1825">
        <v>1</v>
      </c>
      <c r="G1825">
        <v>108.9329</v>
      </c>
      <c r="H1825">
        <v>4.335E-2</v>
      </c>
      <c r="I1825">
        <v>94.34</v>
      </c>
      <c r="J1825">
        <v>97.947000000000003</v>
      </c>
      <c r="K1825">
        <v>-3.7351180999999997E-2</v>
      </c>
      <c r="L1825">
        <v>107.37068410000001</v>
      </c>
      <c r="M1825">
        <v>4.4206217999999999E-2</v>
      </c>
      <c r="N1825">
        <v>-2.0815723473497392</v>
      </c>
      <c r="O1825">
        <v>1.8690774710900213</v>
      </c>
      <c r="P1825" t="str">
        <f t="shared" si="28"/>
        <v/>
      </c>
    </row>
    <row r="1826" spans="1:16" x14ac:dyDescent="0.3">
      <c r="A1826">
        <v>1825</v>
      </c>
      <c r="B1826">
        <v>4.9965776865160851</v>
      </c>
      <c r="C1826">
        <v>59.958932238193022</v>
      </c>
      <c r="D1826">
        <v>59.5</v>
      </c>
      <c r="E1826">
        <v>0.45893223819302165</v>
      </c>
      <c r="F1826">
        <v>1</v>
      </c>
      <c r="G1826">
        <v>109.4016</v>
      </c>
      <c r="H1826">
        <v>4.3459999999999999E-2</v>
      </c>
      <c r="I1826">
        <v>94.709000000000003</v>
      </c>
      <c r="J1826">
        <v>98.340999999999994</v>
      </c>
      <c r="K1826">
        <v>-3.7351180999999997E-2</v>
      </c>
      <c r="L1826">
        <v>107.37068410000001</v>
      </c>
      <c r="M1826">
        <v>4.4206217999999999E-2</v>
      </c>
      <c r="N1826">
        <v>-1.9904537051839049</v>
      </c>
      <c r="O1826">
        <v>2.3270489445358216</v>
      </c>
      <c r="P1826" t="str">
        <f t="shared" si="28"/>
        <v/>
      </c>
    </row>
    <row r="1827" spans="1:16" x14ac:dyDescent="0.3">
      <c r="A1827">
        <v>1797</v>
      </c>
      <c r="B1827">
        <v>4.9199178644763863</v>
      </c>
      <c r="C1827">
        <v>59.03901437371664</v>
      </c>
      <c r="D1827">
        <v>59.5</v>
      </c>
      <c r="E1827">
        <v>0.46098562628336026</v>
      </c>
      <c r="F1827">
        <v>1</v>
      </c>
      <c r="G1827">
        <v>108.91549999999999</v>
      </c>
      <c r="H1827">
        <v>4.335E-2</v>
      </c>
      <c r="I1827">
        <v>94.325000000000003</v>
      </c>
      <c r="J1827">
        <v>97.932000000000002</v>
      </c>
      <c r="K1827">
        <v>-3.7351180999999997E-2</v>
      </c>
      <c r="L1827">
        <v>107.37068410000001</v>
      </c>
      <c r="M1827">
        <v>4.4206217999999999E-2</v>
      </c>
      <c r="N1827">
        <v>-2.0850488404217642</v>
      </c>
      <c r="O1827">
        <v>1.8532433706934592</v>
      </c>
      <c r="P1827" t="str">
        <f t="shared" si="28"/>
        <v/>
      </c>
    </row>
    <row r="1828" spans="1:16" x14ac:dyDescent="0.3">
      <c r="A1828">
        <v>1826</v>
      </c>
      <c r="B1828">
        <v>4.9993155373032172</v>
      </c>
      <c r="C1828">
        <v>59.991786447638603</v>
      </c>
      <c r="D1828">
        <v>59.5</v>
      </c>
      <c r="E1828">
        <v>0.49178644763860291</v>
      </c>
      <c r="F1828">
        <v>1</v>
      </c>
      <c r="G1828">
        <v>109.41889999999999</v>
      </c>
      <c r="H1828">
        <v>4.3459999999999999E-2</v>
      </c>
      <c r="I1828">
        <v>94.724000000000004</v>
      </c>
      <c r="J1828">
        <v>98.355999999999995</v>
      </c>
      <c r="K1828">
        <v>-3.7351180999999997E-2</v>
      </c>
      <c r="L1828">
        <v>107.37068410000001</v>
      </c>
      <c r="M1828">
        <v>4.4206217999999999E-2</v>
      </c>
      <c r="N1828">
        <v>-1.9869922085792029</v>
      </c>
      <c r="O1828">
        <v>2.3461630136879705</v>
      </c>
      <c r="P1828" t="str">
        <f t="shared" si="28"/>
        <v/>
      </c>
    </row>
    <row r="1829" spans="1:16" x14ac:dyDescent="0.3">
      <c r="A1829">
        <v>1796</v>
      </c>
      <c r="B1829">
        <v>4.9171800136892543</v>
      </c>
      <c r="C1829">
        <v>59.006160164271051</v>
      </c>
      <c r="D1829">
        <v>59.5</v>
      </c>
      <c r="E1829">
        <v>0.49383983572894863</v>
      </c>
      <c r="F1829">
        <v>1</v>
      </c>
      <c r="G1829">
        <v>108.8981</v>
      </c>
      <c r="H1829">
        <v>4.335E-2</v>
      </c>
      <c r="I1829">
        <v>94.31</v>
      </c>
      <c r="J1829">
        <v>97.915999999999997</v>
      </c>
      <c r="K1829">
        <v>-3.7351180999999997E-2</v>
      </c>
      <c r="L1829">
        <v>107.37068410000001</v>
      </c>
      <c r="M1829">
        <v>4.4206217999999999E-2</v>
      </c>
      <c r="N1829">
        <v>-2.0887577085910096</v>
      </c>
      <c r="O1829">
        <v>1.8364769571479378</v>
      </c>
      <c r="P1829" t="str">
        <f t="shared" si="28"/>
        <v/>
      </c>
    </row>
    <row r="1830" spans="1:16" x14ac:dyDescent="0.3">
      <c r="A1830">
        <v>1842</v>
      </c>
      <c r="B1830">
        <v>5.0431211498973303</v>
      </c>
      <c r="C1830">
        <v>60.51745379876796</v>
      </c>
      <c r="D1830">
        <v>60.5</v>
      </c>
      <c r="E1830">
        <v>1.7453798767959938E-2</v>
      </c>
      <c r="F1830">
        <v>1</v>
      </c>
      <c r="G1830">
        <v>109.6948</v>
      </c>
      <c r="H1830">
        <v>4.3529999999999999E-2</v>
      </c>
      <c r="I1830">
        <v>94.938999999999993</v>
      </c>
      <c r="J1830">
        <v>98.585999999999999</v>
      </c>
      <c r="K1830">
        <v>-5.7729946999999997E-2</v>
      </c>
      <c r="L1830">
        <v>107.9566031</v>
      </c>
      <c r="M1830">
        <v>4.4276587999999999E-2</v>
      </c>
      <c r="N1830">
        <v>-2.0561308274776589</v>
      </c>
      <c r="O1830">
        <v>1.9884953759844999</v>
      </c>
      <c r="P1830">
        <f t="shared" si="28"/>
        <v>60.5</v>
      </c>
    </row>
    <row r="1831" spans="1:16" x14ac:dyDescent="0.3">
      <c r="A1831">
        <v>1840</v>
      </c>
      <c r="B1831">
        <v>5.0376454483230662</v>
      </c>
      <c r="C1831">
        <v>60.451745379876797</v>
      </c>
      <c r="D1831">
        <v>60.5</v>
      </c>
      <c r="E1831">
        <v>4.8254620123202585E-2</v>
      </c>
      <c r="F1831">
        <v>1</v>
      </c>
      <c r="G1831">
        <v>109.6604</v>
      </c>
      <c r="H1831">
        <v>4.3520000000000003E-2</v>
      </c>
      <c r="I1831">
        <v>94.912999999999997</v>
      </c>
      <c r="J1831">
        <v>98.558000000000007</v>
      </c>
      <c r="K1831">
        <v>-5.7729946999999997E-2</v>
      </c>
      <c r="L1831">
        <v>107.9566031</v>
      </c>
      <c r="M1831">
        <v>4.4276587999999999E-2</v>
      </c>
      <c r="N1831">
        <v>-2.0625800951320472</v>
      </c>
      <c r="O1831">
        <v>1.9576270257766883</v>
      </c>
      <c r="P1831" t="str">
        <f t="shared" si="28"/>
        <v/>
      </c>
    </row>
    <row r="1832" spans="1:16" x14ac:dyDescent="0.3">
      <c r="A1832">
        <v>1843</v>
      </c>
      <c r="B1832">
        <v>5.0458590006844624</v>
      </c>
      <c r="C1832">
        <v>60.550308008213548</v>
      </c>
      <c r="D1832">
        <v>60.5</v>
      </c>
      <c r="E1832">
        <v>5.0308008213548305E-2</v>
      </c>
      <c r="F1832">
        <v>1</v>
      </c>
      <c r="G1832">
        <v>109.712</v>
      </c>
      <c r="H1832">
        <v>4.3529999999999999E-2</v>
      </c>
      <c r="I1832">
        <v>94.953999999999994</v>
      </c>
      <c r="J1832">
        <v>98.602000000000004</v>
      </c>
      <c r="K1832">
        <v>-5.7729946999999997E-2</v>
      </c>
      <c r="L1832">
        <v>107.9566031</v>
      </c>
      <c r="M1832">
        <v>4.4276587999999999E-2</v>
      </c>
      <c r="N1832">
        <v>-2.0524464014875838</v>
      </c>
      <c r="O1832">
        <v>2.0063149472494533</v>
      </c>
      <c r="P1832" t="str">
        <f t="shared" si="28"/>
        <v/>
      </c>
    </row>
    <row r="1833" spans="1:16" x14ac:dyDescent="0.3">
      <c r="A1833">
        <v>1839</v>
      </c>
      <c r="B1833">
        <v>5.0349075975359341</v>
      </c>
      <c r="C1833">
        <v>60.418891170431209</v>
      </c>
      <c r="D1833">
        <v>60.5</v>
      </c>
      <c r="E1833">
        <v>8.1108829568790952E-2</v>
      </c>
      <c r="F1833">
        <v>1</v>
      </c>
      <c r="G1833">
        <v>109.64319999999999</v>
      </c>
      <c r="H1833">
        <v>4.3520000000000003E-2</v>
      </c>
      <c r="I1833">
        <v>94.897999999999996</v>
      </c>
      <c r="J1833">
        <v>98.543000000000006</v>
      </c>
      <c r="K1833">
        <v>-5.7729946999999997E-2</v>
      </c>
      <c r="L1833">
        <v>107.9566031</v>
      </c>
      <c r="M1833">
        <v>4.4276587999999999E-2</v>
      </c>
      <c r="N1833">
        <v>-2.066035857190379</v>
      </c>
      <c r="O1833">
        <v>1.9412546982273029</v>
      </c>
      <c r="P1833" t="str">
        <f t="shared" si="28"/>
        <v/>
      </c>
    </row>
    <row r="1834" spans="1:16" x14ac:dyDescent="0.3">
      <c r="A1834">
        <v>1844</v>
      </c>
      <c r="B1834">
        <v>5.0485968514715944</v>
      </c>
      <c r="C1834">
        <v>60.583162217659137</v>
      </c>
      <c r="D1834">
        <v>60.5</v>
      </c>
      <c r="E1834">
        <v>8.3162217659136672E-2</v>
      </c>
      <c r="F1834">
        <v>1</v>
      </c>
      <c r="G1834">
        <v>109.72920000000001</v>
      </c>
      <c r="H1834">
        <v>4.3540000000000002E-2</v>
      </c>
      <c r="I1834">
        <v>94.965000000000003</v>
      </c>
      <c r="J1834">
        <v>98.614999999999995</v>
      </c>
      <c r="K1834">
        <v>-5.7729946999999997E-2</v>
      </c>
      <c r="L1834">
        <v>107.9566031</v>
      </c>
      <c r="M1834">
        <v>4.4276587999999999E-2</v>
      </c>
      <c r="N1834">
        <v>-2.0494532709804871</v>
      </c>
      <c r="O1834">
        <v>2.0208906371602611</v>
      </c>
      <c r="P1834" t="str">
        <f t="shared" si="28"/>
        <v/>
      </c>
    </row>
    <row r="1835" spans="1:16" x14ac:dyDescent="0.3">
      <c r="A1835">
        <v>1838</v>
      </c>
      <c r="B1835">
        <v>5.032169746748802</v>
      </c>
      <c r="C1835">
        <v>60.386036960985621</v>
      </c>
      <c r="D1835">
        <v>60.5</v>
      </c>
      <c r="E1835">
        <v>0.11396303901437932</v>
      </c>
      <c r="F1835">
        <v>1</v>
      </c>
      <c r="G1835">
        <v>109.626</v>
      </c>
      <c r="H1835">
        <v>4.351E-2</v>
      </c>
      <c r="I1835">
        <v>94.885999999999996</v>
      </c>
      <c r="J1835">
        <v>98.53</v>
      </c>
      <c r="K1835">
        <v>-5.7729946999999997E-2</v>
      </c>
      <c r="L1835">
        <v>107.9566031</v>
      </c>
      <c r="M1835">
        <v>4.4276587999999999E-2</v>
      </c>
      <c r="N1835">
        <v>-2.0690313010668993</v>
      </c>
      <c r="O1835">
        <v>1.9271574762781476</v>
      </c>
      <c r="P1835" t="str">
        <f t="shared" si="28"/>
        <v/>
      </c>
    </row>
    <row r="1836" spans="1:16" x14ac:dyDescent="0.3">
      <c r="A1836">
        <v>1845</v>
      </c>
      <c r="B1836">
        <v>5.0513347022587265</v>
      </c>
      <c r="C1836">
        <v>60.616016427104718</v>
      </c>
      <c r="D1836">
        <v>60.5</v>
      </c>
      <c r="E1836">
        <v>0.11601642710471793</v>
      </c>
      <c r="F1836">
        <v>1</v>
      </c>
      <c r="G1836">
        <v>109.74639999999999</v>
      </c>
      <c r="H1836">
        <v>4.3540000000000002E-2</v>
      </c>
      <c r="I1836">
        <v>94.98</v>
      </c>
      <c r="J1836">
        <v>98.63</v>
      </c>
      <c r="K1836">
        <v>-5.7729946999999997E-2</v>
      </c>
      <c r="L1836">
        <v>107.9566031</v>
      </c>
      <c r="M1836">
        <v>4.4276587999999999E-2</v>
      </c>
      <c r="N1836">
        <v>-2.0460001774144772</v>
      </c>
      <c r="O1836">
        <v>2.0378176609528795</v>
      </c>
      <c r="P1836" t="str">
        <f t="shared" si="28"/>
        <v/>
      </c>
    </row>
    <row r="1837" spans="1:16" x14ac:dyDescent="0.3">
      <c r="A1837">
        <v>1837</v>
      </c>
      <c r="B1837">
        <v>5.02943189596167</v>
      </c>
      <c r="C1837">
        <v>60.353182751540039</v>
      </c>
      <c r="D1837">
        <v>60.5</v>
      </c>
      <c r="E1837">
        <v>0.14681724845996058</v>
      </c>
      <c r="F1837">
        <v>1</v>
      </c>
      <c r="G1837">
        <v>109.6088</v>
      </c>
      <c r="H1837">
        <v>4.351E-2</v>
      </c>
      <c r="I1837">
        <v>94.870999999999995</v>
      </c>
      <c r="J1837">
        <v>98.513999999999996</v>
      </c>
      <c r="K1837">
        <v>-5.7729946999999997E-2</v>
      </c>
      <c r="L1837">
        <v>107.9566031</v>
      </c>
      <c r="M1837">
        <v>4.4276587999999999E-2</v>
      </c>
      <c r="N1837">
        <v>-2.0727185751428285</v>
      </c>
      <c r="O1837">
        <v>1.9099239021850043</v>
      </c>
      <c r="P1837" t="str">
        <f t="shared" si="28"/>
        <v/>
      </c>
    </row>
    <row r="1838" spans="1:16" x14ac:dyDescent="0.3">
      <c r="A1838">
        <v>1846</v>
      </c>
      <c r="B1838">
        <v>5.0540725530458586</v>
      </c>
      <c r="C1838">
        <v>60.648870636550299</v>
      </c>
      <c r="D1838">
        <v>60.5</v>
      </c>
      <c r="E1838">
        <v>0.1488706365502992</v>
      </c>
      <c r="F1838">
        <v>1</v>
      </c>
      <c r="G1838">
        <v>109.7636</v>
      </c>
      <c r="H1838">
        <v>4.3540000000000002E-2</v>
      </c>
      <c r="I1838">
        <v>94.995000000000005</v>
      </c>
      <c r="J1838">
        <v>98.646000000000001</v>
      </c>
      <c r="K1838">
        <v>-5.7729946999999997E-2</v>
      </c>
      <c r="L1838">
        <v>107.9566031</v>
      </c>
      <c r="M1838">
        <v>4.4276587999999999E-2</v>
      </c>
      <c r="N1838">
        <v>-2.0423174898154293</v>
      </c>
      <c r="O1838">
        <v>2.0560024157018177</v>
      </c>
      <c r="P1838" t="str">
        <f t="shared" si="28"/>
        <v/>
      </c>
    </row>
    <row r="1839" spans="1:16" x14ac:dyDescent="0.3">
      <c r="A1839">
        <v>1836</v>
      </c>
      <c r="B1839">
        <v>5.0266940451745379</v>
      </c>
      <c r="C1839">
        <v>60.320328542094458</v>
      </c>
      <c r="D1839">
        <v>60.5</v>
      </c>
      <c r="E1839">
        <v>0.17967145790554184</v>
      </c>
      <c r="F1839">
        <v>1</v>
      </c>
      <c r="G1839">
        <v>109.5915</v>
      </c>
      <c r="H1839">
        <v>4.3499999999999997E-2</v>
      </c>
      <c r="I1839">
        <v>94.86</v>
      </c>
      <c r="J1839">
        <v>98.501000000000005</v>
      </c>
      <c r="K1839">
        <v>-5.7729946999999997E-2</v>
      </c>
      <c r="L1839">
        <v>107.9566031</v>
      </c>
      <c r="M1839">
        <v>4.4276587999999999E-2</v>
      </c>
      <c r="N1839">
        <v>-2.0757149517760554</v>
      </c>
      <c r="O1839">
        <v>1.8960161128491544</v>
      </c>
      <c r="P1839" t="str">
        <f t="shared" si="28"/>
        <v/>
      </c>
    </row>
    <row r="1840" spans="1:16" x14ac:dyDescent="0.3">
      <c r="A1840">
        <v>1847</v>
      </c>
      <c r="B1840">
        <v>5.0568104038329915</v>
      </c>
      <c r="C1840">
        <v>60.681724845995902</v>
      </c>
      <c r="D1840">
        <v>60.5</v>
      </c>
      <c r="E1840">
        <v>0.18172484599590177</v>
      </c>
      <c r="F1840">
        <v>1</v>
      </c>
      <c r="G1840">
        <v>109.7808</v>
      </c>
      <c r="H1840">
        <v>4.3549999999999998E-2</v>
      </c>
      <c r="I1840">
        <v>95.007000000000005</v>
      </c>
      <c r="J1840">
        <v>98.659000000000006</v>
      </c>
      <c r="K1840">
        <v>-5.7729946999999997E-2</v>
      </c>
      <c r="L1840">
        <v>107.9566031</v>
      </c>
      <c r="M1840">
        <v>4.4276587999999999E-2</v>
      </c>
      <c r="N1840">
        <v>-2.0393257713236794</v>
      </c>
      <c r="O1840">
        <v>2.0708762612453326</v>
      </c>
      <c r="P1840" t="str">
        <f t="shared" si="28"/>
        <v/>
      </c>
    </row>
    <row r="1841" spans="1:16" x14ac:dyDescent="0.3">
      <c r="A1841">
        <v>1835</v>
      </c>
      <c r="B1841">
        <v>5.0239561943874058</v>
      </c>
      <c r="C1841">
        <v>60.28747433264887</v>
      </c>
      <c r="D1841">
        <v>60.5</v>
      </c>
      <c r="E1841">
        <v>0.21252566735113021</v>
      </c>
      <c r="F1841">
        <v>1</v>
      </c>
      <c r="G1841">
        <v>109.57429999999999</v>
      </c>
      <c r="H1841">
        <v>4.3499999999999997E-2</v>
      </c>
      <c r="I1841">
        <v>94.844999999999999</v>
      </c>
      <c r="J1841">
        <v>98.486000000000004</v>
      </c>
      <c r="K1841">
        <v>-5.7729946999999997E-2</v>
      </c>
      <c r="L1841">
        <v>107.9566031</v>
      </c>
      <c r="M1841">
        <v>4.4276587999999999E-2</v>
      </c>
      <c r="N1841">
        <v>-2.0791728292376548</v>
      </c>
      <c r="O1841">
        <v>1.8800734024572447</v>
      </c>
      <c r="P1841" t="str">
        <f t="shared" si="28"/>
        <v/>
      </c>
    </row>
    <row r="1842" spans="1:16" x14ac:dyDescent="0.3">
      <c r="A1842">
        <v>1848</v>
      </c>
      <c r="B1842">
        <v>5.0595482546201236</v>
      </c>
      <c r="C1842">
        <v>60.714579055441483</v>
      </c>
      <c r="D1842">
        <v>60.5</v>
      </c>
      <c r="E1842">
        <v>0.21457905544148304</v>
      </c>
      <c r="F1842">
        <v>1</v>
      </c>
      <c r="G1842">
        <v>109.798</v>
      </c>
      <c r="H1842">
        <v>4.3549999999999998E-2</v>
      </c>
      <c r="I1842">
        <v>95.021000000000001</v>
      </c>
      <c r="J1842">
        <v>98.674000000000007</v>
      </c>
      <c r="K1842">
        <v>-5.7729946999999997E-2</v>
      </c>
      <c r="L1842">
        <v>107.9566031</v>
      </c>
      <c r="M1842">
        <v>4.4276587999999999E-2</v>
      </c>
      <c r="N1842">
        <v>-2.0358743065305918</v>
      </c>
      <c r="O1842">
        <v>2.0881489224875605</v>
      </c>
      <c r="P1842" t="str">
        <f t="shared" si="28"/>
        <v/>
      </c>
    </row>
    <row r="1843" spans="1:16" x14ac:dyDescent="0.3">
      <c r="A1843">
        <v>1834</v>
      </c>
      <c r="B1843">
        <v>5.0212183436002737</v>
      </c>
      <c r="C1843">
        <v>60.254620123203281</v>
      </c>
      <c r="D1843">
        <v>60.5</v>
      </c>
      <c r="E1843">
        <v>0.24537987679671858</v>
      </c>
      <c r="F1843">
        <v>1</v>
      </c>
      <c r="G1843">
        <v>109.557</v>
      </c>
      <c r="H1843">
        <v>4.3499999999999997E-2</v>
      </c>
      <c r="I1843">
        <v>94.83</v>
      </c>
      <c r="J1843">
        <v>98.47</v>
      </c>
      <c r="K1843">
        <v>-5.7729946999999997E-2</v>
      </c>
      <c r="L1843">
        <v>107.9566031</v>
      </c>
      <c r="M1843">
        <v>4.4276587999999999E-2</v>
      </c>
      <c r="N1843">
        <v>-2.0828618459198434</v>
      </c>
      <c r="O1843">
        <v>1.8631909139373914</v>
      </c>
      <c r="P1843" t="str">
        <f t="shared" si="28"/>
        <v/>
      </c>
    </row>
    <row r="1844" spans="1:16" x14ac:dyDescent="0.3">
      <c r="A1844">
        <v>1849</v>
      </c>
      <c r="B1844">
        <v>5.0622861054072557</v>
      </c>
      <c r="C1844">
        <v>60.747433264887064</v>
      </c>
      <c r="D1844">
        <v>60.5</v>
      </c>
      <c r="E1844">
        <v>0.2474332648870643</v>
      </c>
      <c r="F1844">
        <v>1</v>
      </c>
      <c r="G1844">
        <v>109.8151</v>
      </c>
      <c r="H1844">
        <v>4.3560000000000001E-2</v>
      </c>
      <c r="I1844">
        <v>95.033000000000001</v>
      </c>
      <c r="J1844">
        <v>98.686999999999998</v>
      </c>
      <c r="K1844">
        <v>-5.7729946999999997E-2</v>
      </c>
      <c r="L1844">
        <v>107.9566031</v>
      </c>
      <c r="M1844">
        <v>4.4276587999999999E-2</v>
      </c>
      <c r="N1844">
        <v>-2.0328834859196352</v>
      </c>
      <c r="O1844">
        <v>2.103214791836804</v>
      </c>
      <c r="P1844" t="str">
        <f t="shared" si="28"/>
        <v/>
      </c>
    </row>
    <row r="1845" spans="1:16" x14ac:dyDescent="0.3">
      <c r="A1845">
        <v>1833</v>
      </c>
      <c r="B1845">
        <v>5.0184804928131417</v>
      </c>
      <c r="C1845">
        <v>60.2217659137577</v>
      </c>
      <c r="D1845">
        <v>60.5</v>
      </c>
      <c r="E1845">
        <v>0.27823408624229984</v>
      </c>
      <c r="F1845">
        <v>1</v>
      </c>
      <c r="G1845">
        <v>109.5398</v>
      </c>
      <c r="H1845">
        <v>4.3490000000000001E-2</v>
      </c>
      <c r="I1845">
        <v>94.817999999999998</v>
      </c>
      <c r="J1845">
        <v>98.456999999999994</v>
      </c>
      <c r="K1845">
        <v>-5.7729946999999997E-2</v>
      </c>
      <c r="L1845">
        <v>107.9566031</v>
      </c>
      <c r="M1845">
        <v>4.4276587999999999E-2</v>
      </c>
      <c r="N1845">
        <v>-2.0858596388496697</v>
      </c>
      <c r="O1845">
        <v>1.8495669624735229</v>
      </c>
      <c r="P1845" t="str">
        <f t="shared" si="28"/>
        <v/>
      </c>
    </row>
    <row r="1846" spans="1:16" x14ac:dyDescent="0.3">
      <c r="A1846">
        <v>1850</v>
      </c>
      <c r="B1846">
        <v>5.0650239561943877</v>
      </c>
      <c r="C1846">
        <v>60.780287474332653</v>
      </c>
      <c r="D1846">
        <v>60.5</v>
      </c>
      <c r="E1846">
        <v>0.28028747433265266</v>
      </c>
      <c r="F1846">
        <v>1</v>
      </c>
      <c r="G1846">
        <v>109.8323</v>
      </c>
      <c r="H1846">
        <v>4.3560000000000001E-2</v>
      </c>
      <c r="I1846">
        <v>95.048000000000002</v>
      </c>
      <c r="J1846">
        <v>98.701999999999998</v>
      </c>
      <c r="K1846">
        <v>-5.7729946999999997E-2</v>
      </c>
      <c r="L1846">
        <v>107.9566031</v>
      </c>
      <c r="M1846">
        <v>4.4276587999999999E-2</v>
      </c>
      <c r="N1846">
        <v>-2.0294330568403294</v>
      </c>
      <c r="O1846">
        <v>2.1207100491880029</v>
      </c>
      <c r="P1846" t="str">
        <f t="shared" si="28"/>
        <v/>
      </c>
    </row>
    <row r="1847" spans="1:16" x14ac:dyDescent="0.3">
      <c r="A1847">
        <v>1832</v>
      </c>
      <c r="B1847">
        <v>5.0157426420260096</v>
      </c>
      <c r="C1847">
        <v>60.188911704312119</v>
      </c>
      <c r="D1847">
        <v>60.5</v>
      </c>
      <c r="E1847">
        <v>0.3110882956878811</v>
      </c>
      <c r="F1847">
        <v>1</v>
      </c>
      <c r="G1847">
        <v>109.52249999999999</v>
      </c>
      <c r="H1847">
        <v>4.3490000000000001E-2</v>
      </c>
      <c r="I1847">
        <v>94.802999999999997</v>
      </c>
      <c r="J1847">
        <v>98.441999999999993</v>
      </c>
      <c r="K1847">
        <v>-5.7729946999999997E-2</v>
      </c>
      <c r="L1847">
        <v>107.9566031</v>
      </c>
      <c r="M1847">
        <v>4.4276587999999999E-2</v>
      </c>
      <c r="N1847">
        <v>-2.0893191509777331</v>
      </c>
      <c r="O1847">
        <v>1.8339501795850994</v>
      </c>
      <c r="P1847" t="str">
        <f t="shared" si="28"/>
        <v/>
      </c>
    </row>
    <row r="1848" spans="1:16" x14ac:dyDescent="0.3">
      <c r="A1848">
        <v>1851</v>
      </c>
      <c r="B1848">
        <v>5.0677618069815198</v>
      </c>
      <c r="C1848">
        <v>60.813141683778241</v>
      </c>
      <c r="D1848">
        <v>60.5</v>
      </c>
      <c r="E1848">
        <v>0.31314168377824103</v>
      </c>
      <c r="F1848">
        <v>1</v>
      </c>
      <c r="G1848">
        <v>109.8494</v>
      </c>
      <c r="H1848">
        <v>4.3560000000000001E-2</v>
      </c>
      <c r="I1848">
        <v>95.063000000000002</v>
      </c>
      <c r="J1848">
        <v>98.718000000000004</v>
      </c>
      <c r="K1848">
        <v>-5.7729946999999997E-2</v>
      </c>
      <c r="L1848">
        <v>107.9566031</v>
      </c>
      <c r="M1848">
        <v>4.4276587999999999E-2</v>
      </c>
      <c r="N1848">
        <v>-2.0257532104418106</v>
      </c>
      <c r="O1848">
        <v>2.1395040452819662</v>
      </c>
      <c r="P1848" t="str">
        <f t="shared" si="28"/>
        <v/>
      </c>
    </row>
    <row r="1849" spans="1:16" x14ac:dyDescent="0.3">
      <c r="A1849">
        <v>1831</v>
      </c>
      <c r="B1849">
        <v>5.0130047912388775</v>
      </c>
      <c r="C1849">
        <v>60.156057494866531</v>
      </c>
      <c r="D1849">
        <v>60.5</v>
      </c>
      <c r="E1849">
        <v>0.34394250513346947</v>
      </c>
      <c r="F1849">
        <v>1</v>
      </c>
      <c r="G1849">
        <v>109.50530000000001</v>
      </c>
      <c r="H1849">
        <v>4.3479999999999998E-2</v>
      </c>
      <c r="I1849">
        <v>94.792000000000002</v>
      </c>
      <c r="J1849">
        <v>98.429000000000002</v>
      </c>
      <c r="K1849">
        <v>-5.7729946999999997E-2</v>
      </c>
      <c r="L1849">
        <v>107.9566031</v>
      </c>
      <c r="M1849">
        <v>4.4276587999999999E-2</v>
      </c>
      <c r="N1849">
        <v>-2.09231784586555</v>
      </c>
      <c r="O1849">
        <v>1.8205046177575124</v>
      </c>
      <c r="P1849" t="str">
        <f t="shared" si="28"/>
        <v/>
      </c>
    </row>
    <row r="1850" spans="1:16" x14ac:dyDescent="0.3">
      <c r="A1850">
        <v>1852</v>
      </c>
      <c r="B1850">
        <v>5.0704996577686519</v>
      </c>
      <c r="C1850">
        <v>60.845995893223822</v>
      </c>
      <c r="D1850">
        <v>60.5</v>
      </c>
      <c r="E1850">
        <v>0.34599589322382229</v>
      </c>
      <c r="F1850">
        <v>1</v>
      </c>
      <c r="G1850">
        <v>109.86660000000001</v>
      </c>
      <c r="H1850">
        <v>4.3569999999999998E-2</v>
      </c>
      <c r="I1850">
        <v>95.073999999999998</v>
      </c>
      <c r="J1850">
        <v>98.730999999999995</v>
      </c>
      <c r="K1850">
        <v>-5.7729946999999997E-2</v>
      </c>
      <c r="L1850">
        <v>107.9566031</v>
      </c>
      <c r="M1850">
        <v>4.4276587999999999E-2</v>
      </c>
      <c r="N1850">
        <v>-2.0227637997275516</v>
      </c>
      <c r="O1850">
        <v>2.1548752792873174</v>
      </c>
      <c r="P1850" t="str">
        <f t="shared" si="28"/>
        <v/>
      </c>
    </row>
    <row r="1851" spans="1:16" x14ac:dyDescent="0.3">
      <c r="A1851">
        <v>1830</v>
      </c>
      <c r="B1851">
        <v>5.0102669404517455</v>
      </c>
      <c r="C1851">
        <v>60.123203285420942</v>
      </c>
      <c r="D1851">
        <v>60.5</v>
      </c>
      <c r="E1851">
        <v>0.37679671457905783</v>
      </c>
      <c r="F1851">
        <v>1</v>
      </c>
      <c r="G1851">
        <v>109.488</v>
      </c>
      <c r="H1851">
        <v>4.3479999999999998E-2</v>
      </c>
      <c r="I1851">
        <v>94.777000000000001</v>
      </c>
      <c r="J1851">
        <v>98.412999999999997</v>
      </c>
      <c r="K1851">
        <v>-5.7729946999999997E-2</v>
      </c>
      <c r="L1851">
        <v>107.9566031</v>
      </c>
      <c r="M1851">
        <v>4.4276587999999999E-2</v>
      </c>
      <c r="N1851">
        <v>-2.0960091223984625</v>
      </c>
      <c r="O1851">
        <v>1.8040690859008446</v>
      </c>
      <c r="P1851" t="str">
        <f t="shared" si="28"/>
        <v/>
      </c>
    </row>
    <row r="1852" spans="1:16" x14ac:dyDescent="0.3">
      <c r="A1852">
        <v>1853</v>
      </c>
      <c r="B1852">
        <v>5.0732375085557839</v>
      </c>
      <c r="C1852">
        <v>60.878850102669404</v>
      </c>
      <c r="D1852">
        <v>60.5</v>
      </c>
      <c r="E1852">
        <v>0.37885010266940355</v>
      </c>
      <c r="F1852">
        <v>1</v>
      </c>
      <c r="G1852">
        <v>109.8837</v>
      </c>
      <c r="H1852">
        <v>4.3569999999999998E-2</v>
      </c>
      <c r="I1852">
        <v>95.088999999999999</v>
      </c>
      <c r="J1852">
        <v>98.745999999999995</v>
      </c>
      <c r="K1852">
        <v>-5.7729946999999997E-2</v>
      </c>
      <c r="L1852">
        <v>107.9566031</v>
      </c>
      <c r="M1852">
        <v>4.4276587999999999E-2</v>
      </c>
      <c r="N1852">
        <v>-2.0193149969775428</v>
      </c>
      <c r="O1852">
        <v>2.1727245062249994</v>
      </c>
      <c r="P1852" t="str">
        <f t="shared" si="28"/>
        <v/>
      </c>
    </row>
    <row r="1853" spans="1:16" x14ac:dyDescent="0.3">
      <c r="A1853">
        <v>1829</v>
      </c>
      <c r="B1853">
        <v>5.0075290896646134</v>
      </c>
      <c r="C1853">
        <v>60.090349075975361</v>
      </c>
      <c r="D1853">
        <v>60.5</v>
      </c>
      <c r="E1853">
        <v>0.4096509240246391</v>
      </c>
      <c r="F1853">
        <v>1</v>
      </c>
      <c r="G1853">
        <v>109.4708</v>
      </c>
      <c r="H1853">
        <v>4.3479999999999998E-2</v>
      </c>
      <c r="I1853">
        <v>94.762</v>
      </c>
      <c r="J1853">
        <v>98.397999999999996</v>
      </c>
      <c r="K1853">
        <v>-5.7729946999999997E-2</v>
      </c>
      <c r="L1853">
        <v>107.9566031</v>
      </c>
      <c r="M1853">
        <v>4.4276587999999999E-2</v>
      </c>
      <c r="N1853">
        <v>-2.0994702706971271</v>
      </c>
      <c r="O1853">
        <v>1.7887732925662831</v>
      </c>
      <c r="P1853" t="str">
        <f t="shared" si="28"/>
        <v/>
      </c>
    </row>
    <row r="1854" spans="1:16" x14ac:dyDescent="0.3">
      <c r="A1854">
        <v>1854</v>
      </c>
      <c r="B1854">
        <v>5.075975359342916</v>
      </c>
      <c r="C1854">
        <v>60.911704312114992</v>
      </c>
      <c r="D1854">
        <v>60.5</v>
      </c>
      <c r="E1854">
        <v>0.41170431211499192</v>
      </c>
      <c r="F1854">
        <v>1</v>
      </c>
      <c r="G1854">
        <v>109.90089999999999</v>
      </c>
      <c r="H1854">
        <v>4.3580000000000001E-2</v>
      </c>
      <c r="I1854">
        <v>95.1</v>
      </c>
      <c r="J1854">
        <v>98.759</v>
      </c>
      <c r="K1854">
        <v>-5.7729946999999997E-2</v>
      </c>
      <c r="L1854">
        <v>107.9566031</v>
      </c>
      <c r="M1854">
        <v>4.4276587999999999E-2</v>
      </c>
      <c r="N1854">
        <v>-2.0163264827972602</v>
      </c>
      <c r="O1854">
        <v>2.1882923713358209</v>
      </c>
      <c r="P1854" t="str">
        <f t="shared" si="28"/>
        <v/>
      </c>
    </row>
    <row r="1855" spans="1:16" x14ac:dyDescent="0.3">
      <c r="A1855">
        <v>1828</v>
      </c>
      <c r="B1855">
        <v>5.0047912388774813</v>
      </c>
      <c r="C1855">
        <v>60.05749486652978</v>
      </c>
      <c r="D1855">
        <v>60.5</v>
      </c>
      <c r="E1855">
        <v>0.44250513347022036</v>
      </c>
      <c r="F1855">
        <v>1</v>
      </c>
      <c r="G1855">
        <v>109.45350000000001</v>
      </c>
      <c r="H1855">
        <v>4.3470000000000002E-2</v>
      </c>
      <c r="I1855">
        <v>94.75</v>
      </c>
      <c r="J1855">
        <v>98.385000000000005</v>
      </c>
      <c r="K1855">
        <v>-5.7729946999999997E-2</v>
      </c>
      <c r="L1855">
        <v>107.9566031</v>
      </c>
      <c r="M1855">
        <v>4.4276587999999999E-2</v>
      </c>
      <c r="N1855">
        <v>-2.1024703840144388</v>
      </c>
      <c r="O1855">
        <v>1.7756045657858675</v>
      </c>
      <c r="P1855" t="str">
        <f t="shared" si="28"/>
        <v/>
      </c>
    </row>
    <row r="1856" spans="1:16" x14ac:dyDescent="0.3">
      <c r="A1856">
        <v>1855</v>
      </c>
      <c r="B1856">
        <v>5.0787132101300481</v>
      </c>
      <c r="C1856">
        <v>60.94455852156058</v>
      </c>
      <c r="D1856">
        <v>60.5</v>
      </c>
      <c r="E1856">
        <v>0.44455852156058029</v>
      </c>
      <c r="F1856">
        <v>1</v>
      </c>
      <c r="G1856">
        <v>109.91800000000001</v>
      </c>
      <c r="H1856">
        <v>4.3580000000000001E-2</v>
      </c>
      <c r="I1856">
        <v>95.114999999999995</v>
      </c>
      <c r="J1856">
        <v>98.774000000000001</v>
      </c>
      <c r="K1856">
        <v>-5.7729946999999997E-2</v>
      </c>
      <c r="L1856">
        <v>107.9566031</v>
      </c>
      <c r="M1856">
        <v>4.4276587999999999E-2</v>
      </c>
      <c r="N1856">
        <v>-2.0128787142078153</v>
      </c>
      <c r="O1856">
        <v>2.2063695191499981</v>
      </c>
      <c r="P1856" t="str">
        <f t="shared" si="28"/>
        <v/>
      </c>
    </row>
    <row r="1857" spans="1:16" x14ac:dyDescent="0.3">
      <c r="A1857">
        <v>1827</v>
      </c>
      <c r="B1857">
        <v>5.0020533880903493</v>
      </c>
      <c r="C1857">
        <v>60.024640657084191</v>
      </c>
      <c r="D1857">
        <v>60.5</v>
      </c>
      <c r="E1857">
        <v>0.47535934291580872</v>
      </c>
      <c r="F1857">
        <v>1</v>
      </c>
      <c r="G1857">
        <v>109.4362</v>
      </c>
      <c r="H1857">
        <v>4.3470000000000002E-2</v>
      </c>
      <c r="I1857">
        <v>94.734999999999999</v>
      </c>
      <c r="J1857">
        <v>98.369</v>
      </c>
      <c r="K1857">
        <v>-5.7729946999999997E-2</v>
      </c>
      <c r="L1857">
        <v>107.9566031</v>
      </c>
      <c r="M1857">
        <v>4.4276587999999999E-2</v>
      </c>
      <c r="N1857">
        <v>-2.1061634068363362</v>
      </c>
      <c r="O1857">
        <v>1.7595080293872862</v>
      </c>
      <c r="P1857" t="str">
        <f t="shared" si="28"/>
        <v/>
      </c>
    </row>
    <row r="1858" spans="1:16" x14ac:dyDescent="0.3">
      <c r="A1858">
        <v>1856</v>
      </c>
      <c r="B1858">
        <v>5.0814510609171801</v>
      </c>
      <c r="C1858">
        <v>60.977412731006162</v>
      </c>
      <c r="D1858">
        <v>60.5</v>
      </c>
      <c r="E1858">
        <v>0.47741273100616155</v>
      </c>
      <c r="F1858">
        <v>1</v>
      </c>
      <c r="G1858">
        <v>109.93519999999999</v>
      </c>
      <c r="H1858">
        <v>4.3580000000000001E-2</v>
      </c>
      <c r="I1858">
        <v>95.13</v>
      </c>
      <c r="J1858">
        <v>98.79</v>
      </c>
      <c r="K1858">
        <v>-5.7729946999999997E-2</v>
      </c>
      <c r="L1858">
        <v>107.9566031</v>
      </c>
      <c r="M1858">
        <v>4.4276587999999999E-2</v>
      </c>
      <c r="N1858">
        <v>-2.0092017047484649</v>
      </c>
      <c r="O1858">
        <v>2.2257873504015113</v>
      </c>
      <c r="P1858" t="str">
        <f t="shared" si="28"/>
        <v/>
      </c>
    </row>
  </sheetData>
  <sortState xmlns:xlrd2="http://schemas.microsoft.com/office/spreadsheetml/2017/richdata2" ref="A2:P1858">
    <sortCondition ref="P2:P18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WHO2007HtAgeBoys5-19</vt:lpstr>
      <vt:lpstr>CDC lenghtAge 0-3</vt:lpstr>
      <vt:lpstr>Boys CDC 0-20</vt:lpstr>
      <vt:lpstr>WHO Ht Boys 0-5</vt:lpstr>
      <vt:lpstr>Girls CDC 0-20</vt:lpstr>
      <vt:lpstr>Girls WHO 0-5</vt:lpstr>
      <vt:lpstr>Girls WHO 5-19</vt:lpstr>
      <vt:lpstr>WHO 1st Cent Boys</vt:lpstr>
      <vt:lpstr>Sheet9</vt:lpstr>
      <vt:lpstr>WHO 1st Cent Girls</vt:lpstr>
      <vt:lpstr>Data Entry</vt:lpstr>
      <vt:lpstr>Instructions</vt:lpstr>
    </vt:vector>
  </TitlesOfParts>
  <Company>Mater Health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Hughes, Ian</dc:creator>
  <cp:lastModifiedBy>Lyndell Wills</cp:lastModifiedBy>
  <dcterms:created xsi:type="dcterms:W3CDTF">2012-05-03T03:04:19Z</dcterms:created>
  <dcterms:modified xsi:type="dcterms:W3CDTF">2025-12-04T03:19:03Z</dcterms:modified>
</cp:coreProperties>
</file>